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defaultThemeVersion="124226"/>
  <mc:AlternateContent xmlns:mc="http://schemas.openxmlformats.org/markup-compatibility/2006">
    <mc:Choice Requires="x15">
      <x15ac:absPath xmlns:x15ac="http://schemas.microsoft.com/office/spreadsheetml/2010/11/ac" url="\\ocofserv\oco\n.barysheva\Desktop\Новая папка\"/>
    </mc:Choice>
  </mc:AlternateContent>
  <xr:revisionPtr revIDLastSave="0" documentId="10_ncr:8100000_{69AF1DB3-D528-43B9-BC40-2C5658E34F96}" xr6:coauthVersionLast="34" xr6:coauthVersionMax="34" xr10:uidLastSave="{00000000-0000-0000-0000-000000000000}"/>
  <bookViews>
    <workbookView xWindow="0" yWindow="0" windowWidth="23040" windowHeight="8352" tabRatio="599" firstSheet="1" activeTab="1" xr2:uid="{00000000-000D-0000-FFFF-FFFF00000000}"/>
  </bookViews>
  <sheets>
    <sheet name="BoQ_ver.01" sheetId="48" state="hidden" r:id="rId1"/>
    <sheet name="BoQ" sheetId="67" r:id="rId2"/>
  </sheets>
  <externalReferences>
    <externalReference r:id="rId3"/>
    <externalReference r:id="rId4"/>
  </externalReferences>
  <definedNames>
    <definedName name="_xlnm._FilterDatabase" localSheetId="1" hidden="1">BoQ!$G$18:$G$2163</definedName>
    <definedName name="_xlnm._FilterDatabase" localSheetId="0" hidden="1">BoQ_ver.01!$C$1:$C$3279</definedName>
    <definedName name="_xlnm.Print_Titles" localSheetId="1">BoQ!$18:$20</definedName>
    <definedName name="Кмат.общ">[1]Коэффициенты!$D$43</definedName>
    <definedName name="Краб.общ">[1]Коэффициенты!$D$49</definedName>
    <definedName name="_xlnm.Print_Area" localSheetId="1">BoQ!$A$1:$P$2997</definedName>
    <definedName name="поледанных">[2]Рабочий!$A$13:$L$5917</definedName>
  </definedNames>
  <calcPr calcId="162913" concurrentCalc="0"/>
</workbook>
</file>

<file path=xl/calcChain.xml><?xml version="1.0" encoding="utf-8"?>
<calcChain xmlns="http://schemas.openxmlformats.org/spreadsheetml/2006/main">
  <c r="K1920" i="67" l="1"/>
  <c r="M1920" i="67"/>
  <c r="K1870" i="67"/>
  <c r="M1870" i="67"/>
  <c r="N1989" i="67"/>
  <c r="O1989" i="67"/>
  <c r="M1989" i="67"/>
  <c r="K1989" i="67"/>
  <c r="N1988" i="67"/>
  <c r="O1988" i="67"/>
  <c r="M1988" i="67"/>
  <c r="K1988" i="67"/>
  <c r="N1987" i="67"/>
  <c r="O1987" i="67"/>
  <c r="M1987" i="67"/>
  <c r="K1987" i="67"/>
  <c r="K1949" i="67"/>
  <c r="M1949" i="67"/>
  <c r="N1949" i="67"/>
  <c r="O1949" i="67"/>
  <c r="K2940" i="67"/>
  <c r="K2941" i="67"/>
  <c r="K2942" i="67"/>
  <c r="K2943" i="67"/>
  <c r="K2944" i="67"/>
  <c r="K2945" i="67"/>
  <c r="K2946" i="67"/>
  <c r="K2947" i="67"/>
  <c r="K2948" i="67"/>
  <c r="K2949" i="67"/>
  <c r="K2922" i="67"/>
  <c r="K2923" i="67"/>
  <c r="K2916" i="67"/>
  <c r="K2917" i="67"/>
  <c r="K2904" i="67"/>
  <c r="K2905" i="67"/>
  <c r="M2991" i="67"/>
  <c r="M2990" i="67"/>
  <c r="M2989" i="67"/>
  <c r="K2989" i="67"/>
  <c r="M2988" i="67"/>
  <c r="M2987" i="67"/>
  <c r="K2987" i="67"/>
  <c r="M2986" i="67"/>
  <c r="M2985" i="67"/>
  <c r="M2984" i="67"/>
  <c r="M2983" i="67"/>
  <c r="M2982" i="67"/>
  <c r="K2982" i="67"/>
  <c r="M2981" i="67"/>
  <c r="K2981" i="67"/>
  <c r="M2980" i="67"/>
  <c r="M2979" i="67"/>
  <c r="K2978" i="67"/>
  <c r="M2977" i="67"/>
  <c r="M2975" i="67"/>
  <c r="K2974" i="67"/>
  <c r="M2973" i="67"/>
  <c r="M2972" i="67"/>
  <c r="K2972" i="67"/>
  <c r="M2971" i="67"/>
  <c r="M2970" i="67"/>
  <c r="K2970" i="67"/>
  <c r="M2969" i="67"/>
  <c r="M2967" i="67"/>
  <c r="M2966" i="67"/>
  <c r="K2966" i="67"/>
  <c r="M2965" i="67"/>
  <c r="M2964" i="67"/>
  <c r="K2964" i="67"/>
  <c r="M2963" i="67"/>
  <c r="K2962" i="67"/>
  <c r="M2961" i="67"/>
  <c r="M2960" i="67"/>
  <c r="M2959" i="67"/>
  <c r="K2958" i="67"/>
  <c r="M2957" i="67"/>
  <c r="M2956" i="67"/>
  <c r="K2956" i="67"/>
  <c r="M2955" i="67"/>
  <c r="M2954" i="67"/>
  <c r="K2954" i="67"/>
  <c r="M2953" i="67"/>
  <c r="M2951" i="67"/>
  <c r="K2951" i="67"/>
  <c r="M2950" i="67"/>
  <c r="M2949" i="67"/>
  <c r="M2948" i="67"/>
  <c r="M2946" i="67"/>
  <c r="M2945" i="67"/>
  <c r="M2943" i="67"/>
  <c r="M2942" i="67"/>
  <c r="M2941" i="67"/>
  <c r="M2940" i="67"/>
  <c r="M2938" i="67"/>
  <c r="M2937" i="67"/>
  <c r="M2936" i="67"/>
  <c r="K2936" i="67"/>
  <c r="M2935" i="67"/>
  <c r="M2934" i="67"/>
  <c r="K2934" i="67"/>
  <c r="M2933" i="67"/>
  <c r="M2932" i="67"/>
  <c r="K2932" i="67"/>
  <c r="M2931" i="67"/>
  <c r="M2930" i="67"/>
  <c r="M2929" i="67"/>
  <c r="M2927" i="67"/>
  <c r="K2927" i="67"/>
  <c r="M2926" i="67"/>
  <c r="M2925" i="67"/>
  <c r="K2925" i="67"/>
  <c r="M2924" i="67"/>
  <c r="M2923" i="67"/>
  <c r="M2922" i="67"/>
  <c r="M2921" i="67"/>
  <c r="K2920" i="67"/>
  <c r="M2919" i="67"/>
  <c r="M2918" i="67"/>
  <c r="M2917" i="67"/>
  <c r="M2914" i="67"/>
  <c r="K2914" i="67"/>
  <c r="M2913" i="67"/>
  <c r="K2912" i="67"/>
  <c r="M2911" i="67"/>
  <c r="M2909" i="67"/>
  <c r="M2908" i="67"/>
  <c r="M2907" i="67"/>
  <c r="M2906" i="67"/>
  <c r="M2905" i="67"/>
  <c r="M2904" i="67"/>
  <c r="M2903" i="67"/>
  <c r="M2902" i="67"/>
  <c r="M2901" i="67"/>
  <c r="M2900" i="67"/>
  <c r="K2900" i="67"/>
  <c r="K2899" i="67"/>
  <c r="M2898" i="67"/>
  <c r="M2896" i="67"/>
  <c r="M2895" i="67"/>
  <c r="M2894" i="67"/>
  <c r="M2893" i="67"/>
  <c r="M2892" i="67"/>
  <c r="K2892" i="67"/>
  <c r="K2891" i="67"/>
  <c r="M2890" i="67"/>
  <c r="M2889" i="67"/>
  <c r="K2889" i="67"/>
  <c r="M2888" i="67"/>
  <c r="M2887" i="67"/>
  <c r="M2886" i="67"/>
  <c r="M2885" i="67"/>
  <c r="M2884" i="67"/>
  <c r="K2883" i="67"/>
  <c r="K2881" i="67"/>
  <c r="M2880" i="67"/>
  <c r="M2879" i="67"/>
  <c r="M2878" i="67"/>
  <c r="M2876" i="67"/>
  <c r="M2875" i="67"/>
  <c r="K2875" i="67"/>
  <c r="M2874" i="67"/>
  <c r="K2873" i="67"/>
  <c r="M2872" i="67"/>
  <c r="M2871" i="67"/>
  <c r="M2870" i="67"/>
  <c r="M2869" i="67"/>
  <c r="K2869" i="67"/>
  <c r="M2868" i="67"/>
  <c r="M2867" i="67"/>
  <c r="K2867" i="67"/>
  <c r="M2866" i="67"/>
  <c r="M2865" i="67"/>
  <c r="M2864" i="67"/>
  <c r="M2863" i="67"/>
  <c r="K2863" i="67"/>
  <c r="M2861" i="67"/>
  <c r="K2861" i="67"/>
  <c r="M2860" i="67"/>
  <c r="K2860" i="67"/>
  <c r="M2859" i="67"/>
  <c r="K2859" i="67"/>
  <c r="M2858" i="67"/>
  <c r="M2857" i="67"/>
  <c r="M2856" i="67"/>
  <c r="K2856" i="67"/>
  <c r="M2855" i="67"/>
  <c r="M2854" i="67"/>
  <c r="K2852" i="67"/>
  <c r="M2851" i="67"/>
  <c r="K2851" i="67"/>
  <c r="M2850" i="67"/>
  <c r="M2849" i="67"/>
  <c r="K2849" i="67"/>
  <c r="M2848" i="67"/>
  <c r="K2848" i="67"/>
  <c r="M2847" i="67"/>
  <c r="M2846" i="67"/>
  <c r="M2845" i="67"/>
  <c r="K2844" i="67"/>
  <c r="M2843" i="67"/>
  <c r="K2843" i="67"/>
  <c r="M2841" i="67"/>
  <c r="M2840" i="67"/>
  <c r="M2839" i="67"/>
  <c r="M2837" i="67"/>
  <c r="M2836" i="67"/>
  <c r="M2835" i="67"/>
  <c r="K2835" i="67"/>
  <c r="K2834" i="67"/>
  <c r="M2833" i="67"/>
  <c r="K2833" i="67"/>
  <c r="M2832" i="67"/>
  <c r="M2831" i="67"/>
  <c r="M2830" i="67"/>
  <c r="M2829" i="67"/>
  <c r="K2828" i="67"/>
  <c r="M2827" i="67"/>
  <c r="M2826" i="67"/>
  <c r="K2826" i="67"/>
  <c r="M2825" i="67"/>
  <c r="M2824" i="67"/>
  <c r="M2823" i="67"/>
  <c r="M2822" i="67"/>
  <c r="M2821" i="67"/>
  <c r="K2820" i="67"/>
  <c r="M2819" i="67"/>
  <c r="M2818" i="67"/>
  <c r="K2818" i="67"/>
  <c r="K2817" i="67"/>
  <c r="M2816" i="67"/>
  <c r="M2815" i="67"/>
  <c r="M2814" i="67"/>
  <c r="M2813" i="67"/>
  <c r="M2812" i="67"/>
  <c r="K2812" i="67"/>
  <c r="K2811" i="67"/>
  <c r="M2810" i="67"/>
  <c r="M2809" i="67"/>
  <c r="M2808" i="67"/>
  <c r="M2807" i="67"/>
  <c r="M2806" i="67"/>
  <c r="M2805" i="67"/>
  <c r="M2804" i="67"/>
  <c r="M2803" i="67"/>
  <c r="M2802" i="67"/>
  <c r="M2801" i="67"/>
  <c r="K2801" i="67"/>
  <c r="M2800" i="67"/>
  <c r="M2799" i="67"/>
  <c r="M2798" i="67"/>
  <c r="M2797" i="67"/>
  <c r="K2797" i="67"/>
  <c r="M2796" i="67"/>
  <c r="M2795" i="67"/>
  <c r="M2794" i="67"/>
  <c r="M2793" i="67"/>
  <c r="K2793" i="67"/>
  <c r="M2792" i="67"/>
  <c r="K2792" i="67"/>
  <c r="M2791" i="67"/>
  <c r="M2790" i="67"/>
  <c r="M2789" i="67"/>
  <c r="M2788" i="67"/>
  <c r="M2787" i="67"/>
  <c r="K2787" i="67"/>
  <c r="M2786" i="67"/>
  <c r="M2785" i="67"/>
  <c r="M2784" i="67"/>
  <c r="M2783" i="67"/>
  <c r="K2783" i="67"/>
  <c r="M2782" i="67"/>
  <c r="M2781" i="67"/>
  <c r="K2781" i="67"/>
  <c r="M2780" i="67"/>
  <c r="M2778" i="67"/>
  <c r="M2777" i="67"/>
  <c r="K2777" i="67"/>
  <c r="K2776" i="67"/>
  <c r="M2775" i="67"/>
  <c r="M2774" i="67"/>
  <c r="K2773" i="67"/>
  <c r="M2772" i="67"/>
  <c r="M2771" i="67"/>
  <c r="M2770" i="67"/>
  <c r="M2769" i="67"/>
  <c r="K2769" i="67"/>
  <c r="M2768" i="67"/>
  <c r="M2767" i="67"/>
  <c r="K2767" i="67"/>
  <c r="M2766" i="67"/>
  <c r="M2765" i="67"/>
  <c r="M2764" i="67"/>
  <c r="M2763" i="67"/>
  <c r="M2762" i="67"/>
  <c r="K2761" i="67"/>
  <c r="M2760" i="67"/>
  <c r="K2759" i="67"/>
  <c r="M2758" i="67"/>
  <c r="M2757" i="67"/>
  <c r="M2756" i="67"/>
  <c r="M2754" i="67"/>
  <c r="M2753" i="67"/>
  <c r="M2752" i="67"/>
  <c r="K2752" i="67"/>
  <c r="M2751" i="67"/>
  <c r="K2751" i="67"/>
  <c r="M2750" i="67"/>
  <c r="M2749" i="67"/>
  <c r="K2749" i="67"/>
  <c r="M2748" i="67"/>
  <c r="M2747" i="67"/>
  <c r="M2746" i="67"/>
  <c r="K2745" i="67"/>
  <c r="M2744" i="67"/>
  <c r="K2744" i="67"/>
  <c r="M2743" i="67"/>
  <c r="M2742" i="67"/>
  <c r="M2741" i="67"/>
  <c r="M2739" i="67"/>
  <c r="M2738" i="67"/>
  <c r="K2738" i="67"/>
  <c r="K2737" i="67"/>
  <c r="M2736" i="67"/>
  <c r="M2735" i="67"/>
  <c r="K2735" i="67"/>
  <c r="M2734" i="67"/>
  <c r="M2733" i="67"/>
  <c r="M2732" i="67"/>
  <c r="M2731" i="67"/>
  <c r="K2731" i="67"/>
  <c r="M2730" i="67"/>
  <c r="K2730" i="67"/>
  <c r="K2729" i="67"/>
  <c r="M2728" i="67"/>
  <c r="M2727" i="67"/>
  <c r="M2726" i="67"/>
  <c r="M2725" i="67"/>
  <c r="M2724" i="67"/>
  <c r="M2723" i="67"/>
  <c r="K2723" i="67"/>
  <c r="M2722" i="67"/>
  <c r="K2722" i="67"/>
  <c r="K2721" i="67"/>
  <c r="M2720" i="67"/>
  <c r="K2719" i="67"/>
  <c r="M2718" i="67"/>
  <c r="M2717" i="67"/>
  <c r="M2715" i="67"/>
  <c r="M2714" i="67"/>
  <c r="K2714" i="67"/>
  <c r="K2713" i="67"/>
  <c r="M2712" i="67"/>
  <c r="M2711" i="67"/>
  <c r="K2711" i="67"/>
  <c r="M2710" i="67"/>
  <c r="M2709" i="67"/>
  <c r="M2708" i="67"/>
  <c r="M2707" i="67"/>
  <c r="M2706" i="67"/>
  <c r="K2706" i="67"/>
  <c r="K2705" i="67"/>
  <c r="M2704" i="67"/>
  <c r="M2703" i="67"/>
  <c r="K2703" i="67"/>
  <c r="M2702" i="67"/>
  <c r="M2701" i="67"/>
  <c r="M2700" i="67"/>
  <c r="M2699" i="67"/>
  <c r="K2699" i="67"/>
  <c r="M2698" i="67"/>
  <c r="K2698" i="67"/>
  <c r="K2697" i="67"/>
  <c r="M2696" i="67"/>
  <c r="M2695" i="67"/>
  <c r="M2693" i="67"/>
  <c r="M2692" i="67"/>
  <c r="M2691" i="67"/>
  <c r="M2690" i="67"/>
  <c r="K2690" i="67"/>
  <c r="K2689" i="67"/>
  <c r="M2688" i="67"/>
  <c r="M2687" i="67"/>
  <c r="K2687" i="67"/>
  <c r="M2686" i="67"/>
  <c r="M2685" i="67"/>
  <c r="M2684" i="67"/>
  <c r="M2683" i="67"/>
  <c r="M2682" i="67"/>
  <c r="K2682" i="67"/>
  <c r="K2681" i="67"/>
  <c r="M2680" i="67"/>
  <c r="M2679" i="67"/>
  <c r="K2679" i="67"/>
  <c r="M2678" i="67"/>
  <c r="M2677" i="67"/>
  <c r="M2676" i="67"/>
  <c r="M2675" i="67"/>
  <c r="M2674" i="67"/>
  <c r="M2672" i="67"/>
  <c r="M2671" i="67"/>
  <c r="M2670" i="67"/>
  <c r="M2668" i="67"/>
  <c r="M2667" i="67"/>
  <c r="M2666" i="67"/>
  <c r="M2665" i="67"/>
  <c r="M2664" i="67"/>
  <c r="M2663" i="67"/>
  <c r="K2663" i="67"/>
  <c r="M2662" i="67"/>
  <c r="M2661" i="67"/>
  <c r="M2660" i="67"/>
  <c r="M2659" i="67"/>
  <c r="M2658" i="67"/>
  <c r="M2657" i="67"/>
  <c r="K2657" i="67"/>
  <c r="M2656" i="67"/>
  <c r="M2655" i="67"/>
  <c r="K2655" i="67"/>
  <c r="K2654" i="67"/>
  <c r="M2653" i="67"/>
  <c r="K2653" i="67"/>
  <c r="M2651" i="67"/>
  <c r="K2651" i="67"/>
  <c r="M2650" i="67"/>
  <c r="M2649" i="67"/>
  <c r="K2649" i="67"/>
  <c r="M2648" i="67"/>
  <c r="M2647" i="67"/>
  <c r="K2647" i="67"/>
  <c r="M2646" i="67"/>
  <c r="M2645" i="67"/>
  <c r="K2645" i="67"/>
  <c r="M2644" i="67"/>
  <c r="M2643" i="67"/>
  <c r="K2643" i="67"/>
  <c r="M2642" i="67"/>
  <c r="M2641" i="67"/>
  <c r="K2641" i="67"/>
  <c r="M2640" i="67"/>
  <c r="M2639" i="67"/>
  <c r="K2639" i="67"/>
  <c r="M2638" i="67"/>
  <c r="M2637" i="67"/>
  <c r="K2637" i="67"/>
  <c r="M2636" i="67"/>
  <c r="M2635" i="67"/>
  <c r="K2635" i="67"/>
  <c r="M2634" i="67"/>
  <c r="M2633" i="67"/>
  <c r="K2633" i="67"/>
  <c r="M2632" i="67"/>
  <c r="M2631" i="67"/>
  <c r="K2631" i="67"/>
  <c r="M2630" i="67"/>
  <c r="M2629" i="67"/>
  <c r="K2629" i="67"/>
  <c r="M2628" i="67"/>
  <c r="M2627" i="67"/>
  <c r="K2627" i="67"/>
  <c r="M2626" i="67"/>
  <c r="M2625" i="67"/>
  <c r="K2625" i="67"/>
  <c r="M2624" i="67"/>
  <c r="M2623" i="67"/>
  <c r="K2623" i="67"/>
  <c r="M2622" i="67"/>
  <c r="M2621" i="67"/>
  <c r="K2621" i="67"/>
  <c r="M2620" i="67"/>
  <c r="M2619" i="67"/>
  <c r="K2619" i="67"/>
  <c r="M2618" i="67"/>
  <c r="M2616" i="67"/>
  <c r="M2615" i="67"/>
  <c r="M2614" i="67"/>
  <c r="K2614" i="67"/>
  <c r="M2613" i="67"/>
  <c r="K2613" i="67"/>
  <c r="M2612" i="67"/>
  <c r="M2611" i="67"/>
  <c r="M2610" i="67"/>
  <c r="M2609" i="67"/>
  <c r="M2608" i="67"/>
  <c r="M2607" i="67"/>
  <c r="M2606" i="67"/>
  <c r="M2605" i="67"/>
  <c r="K2605" i="67"/>
  <c r="M2604" i="67"/>
  <c r="K2604" i="67"/>
  <c r="M2603" i="67"/>
  <c r="M2602" i="67"/>
  <c r="K2602" i="67"/>
  <c r="M2601" i="67"/>
  <c r="K2601" i="67"/>
  <c r="M2600" i="67"/>
  <c r="M2599" i="67"/>
  <c r="K2599" i="67"/>
  <c r="M2598" i="67"/>
  <c r="K2598" i="67"/>
  <c r="M2597" i="67"/>
  <c r="K2597" i="67"/>
  <c r="M2596" i="67"/>
  <c r="M2595" i="67"/>
  <c r="K2595" i="67"/>
  <c r="K2594" i="67"/>
  <c r="K2593" i="67"/>
  <c r="M2592" i="67"/>
  <c r="M2591" i="67"/>
  <c r="M2590" i="67"/>
  <c r="K2590" i="67"/>
  <c r="M2589" i="67"/>
  <c r="K2589" i="67"/>
  <c r="M2588" i="67"/>
  <c r="M2587" i="67"/>
  <c r="K2587" i="67"/>
  <c r="K2586" i="67"/>
  <c r="M2585" i="67"/>
  <c r="M2584" i="67"/>
  <c r="M2583" i="67"/>
  <c r="M2582" i="67"/>
  <c r="K2582" i="67"/>
  <c r="M2581" i="67"/>
  <c r="K2581" i="67"/>
  <c r="M2580" i="67"/>
  <c r="M2579" i="67"/>
  <c r="K2579" i="67"/>
  <c r="K2578" i="67"/>
  <c r="M2577" i="67"/>
  <c r="M2576" i="67"/>
  <c r="M2575" i="67"/>
  <c r="M2574" i="67"/>
  <c r="K2574" i="67"/>
  <c r="M2573" i="67"/>
  <c r="K2573" i="67"/>
  <c r="M2572" i="67"/>
  <c r="M2571" i="67"/>
  <c r="K2571" i="67"/>
  <c r="K2570" i="67"/>
  <c r="M2569" i="67"/>
  <c r="M2568" i="67"/>
  <c r="M2567" i="67"/>
  <c r="M2566" i="67"/>
  <c r="K2566" i="67"/>
  <c r="M2565" i="67"/>
  <c r="K2565" i="67"/>
  <c r="M2564" i="67"/>
  <c r="M2563" i="67"/>
  <c r="K2563" i="67"/>
  <c r="K2562" i="67"/>
  <c r="M2561" i="67"/>
  <c r="M2560" i="67"/>
  <c r="M2559" i="67"/>
  <c r="M2558" i="67"/>
  <c r="K2558" i="67"/>
  <c r="M2556" i="67"/>
  <c r="M2555" i="67"/>
  <c r="K2555" i="67"/>
  <c r="K2554" i="67"/>
  <c r="M2553" i="67"/>
  <c r="M2552" i="67"/>
  <c r="M2551" i="67"/>
  <c r="M2550" i="67"/>
  <c r="M2549" i="67"/>
  <c r="M2548" i="67"/>
  <c r="M2547" i="67"/>
  <c r="M2546" i="67"/>
  <c r="K2546" i="67"/>
  <c r="M2545" i="67"/>
  <c r="M2544" i="67"/>
  <c r="K2544" i="67"/>
  <c r="M2543" i="67"/>
  <c r="M2542" i="67"/>
  <c r="M2541" i="67"/>
  <c r="M2540" i="67"/>
  <c r="M2539" i="67"/>
  <c r="M2538" i="67"/>
  <c r="K2538" i="67"/>
  <c r="M2537" i="67"/>
  <c r="M2536" i="67"/>
  <c r="K2536" i="67"/>
  <c r="M2535" i="67"/>
  <c r="M2534" i="67"/>
  <c r="M2533" i="67"/>
  <c r="M2532" i="67"/>
  <c r="K2532" i="67"/>
  <c r="M2531" i="67"/>
  <c r="K2530" i="67"/>
  <c r="M2529" i="67"/>
  <c r="M2528" i="67"/>
  <c r="K2528" i="67"/>
  <c r="M2527" i="67"/>
  <c r="M2526" i="67"/>
  <c r="M2525" i="67"/>
  <c r="K2525" i="67"/>
  <c r="M2524" i="67"/>
  <c r="M2523" i="67"/>
  <c r="M2522" i="67"/>
  <c r="M2521" i="67"/>
  <c r="M2520" i="67"/>
  <c r="M2519" i="67"/>
  <c r="K2519" i="67"/>
  <c r="M2518" i="67"/>
  <c r="M2517" i="67"/>
  <c r="K2517" i="67"/>
  <c r="M2516" i="67"/>
  <c r="M2515" i="67"/>
  <c r="M2514" i="67"/>
  <c r="M2513" i="67"/>
  <c r="M2512" i="67"/>
  <c r="M2511" i="67"/>
  <c r="K2511" i="67"/>
  <c r="M2510" i="67"/>
  <c r="M2509" i="67"/>
  <c r="K2509" i="67"/>
  <c r="M2508" i="67"/>
  <c r="M2507" i="67"/>
  <c r="M2506" i="67"/>
  <c r="M2505" i="67"/>
  <c r="M2504" i="67"/>
  <c r="M2503" i="67"/>
  <c r="K2503" i="67"/>
  <c r="M2502" i="67"/>
  <c r="M2501" i="67"/>
  <c r="K2501" i="67"/>
  <c r="M2500" i="67"/>
  <c r="M2499" i="67"/>
  <c r="M2498" i="67"/>
  <c r="M2497" i="67"/>
  <c r="M2496" i="67"/>
  <c r="M2495" i="67"/>
  <c r="K2495" i="67"/>
  <c r="M2494" i="67"/>
  <c r="M2493" i="67"/>
  <c r="K2493" i="67"/>
  <c r="M2492" i="67"/>
  <c r="M2491" i="67"/>
  <c r="M2490" i="67"/>
  <c r="M2489" i="67"/>
  <c r="M2488" i="67"/>
  <c r="M2487" i="67"/>
  <c r="K2487" i="67"/>
  <c r="M2486" i="67"/>
  <c r="M2485" i="67"/>
  <c r="K2485" i="67"/>
  <c r="M2484" i="67"/>
  <c r="M2483" i="67"/>
  <c r="M2482" i="67"/>
  <c r="M2481" i="67"/>
  <c r="M2480" i="67"/>
  <c r="M2447" i="67"/>
  <c r="M2446" i="67"/>
  <c r="M2445" i="67"/>
  <c r="M2444" i="67"/>
  <c r="K2444" i="67"/>
  <c r="M2443" i="67"/>
  <c r="M2442" i="67"/>
  <c r="K2442" i="67"/>
  <c r="M2441" i="67"/>
  <c r="M2440" i="67"/>
  <c r="M2439" i="67"/>
  <c r="M2438" i="67"/>
  <c r="M2437" i="67"/>
  <c r="M2436" i="67"/>
  <c r="K2436" i="67"/>
  <c r="M2435" i="67"/>
  <c r="M2434" i="67"/>
  <c r="K2434" i="67"/>
  <c r="M2433" i="67"/>
  <c r="M2432" i="67"/>
  <c r="M2431" i="67"/>
  <c r="M2430" i="67"/>
  <c r="M2429" i="67"/>
  <c r="M2428" i="67"/>
  <c r="K2428" i="67"/>
  <c r="M2427" i="67"/>
  <c r="M2426" i="67"/>
  <c r="K2426" i="67"/>
  <c r="M2425" i="67"/>
  <c r="M2424" i="67"/>
  <c r="M2423" i="67"/>
  <c r="M2422" i="67"/>
  <c r="M2421" i="67"/>
  <c r="M2420" i="67"/>
  <c r="K2420" i="67"/>
  <c r="M2419" i="67"/>
  <c r="M2418" i="67"/>
  <c r="M2417" i="67"/>
  <c r="M2416" i="67"/>
  <c r="M2415" i="67"/>
  <c r="M2414" i="67"/>
  <c r="M2413" i="67"/>
  <c r="K2413" i="67"/>
  <c r="M2412" i="67"/>
  <c r="M2411" i="67"/>
  <c r="K2411" i="67"/>
  <c r="M2410" i="67"/>
  <c r="M2409" i="67"/>
  <c r="M2408" i="67"/>
  <c r="M2407" i="67"/>
  <c r="M2406" i="67"/>
  <c r="M2405" i="67"/>
  <c r="K2405" i="67"/>
  <c r="M2404" i="67"/>
  <c r="M2402" i="67"/>
  <c r="M2401" i="67"/>
  <c r="M2400" i="67"/>
  <c r="M2399" i="67"/>
  <c r="M2398" i="67"/>
  <c r="M2397" i="67"/>
  <c r="K2397" i="67"/>
  <c r="M2396" i="67"/>
  <c r="M2395" i="67"/>
  <c r="K2395" i="67"/>
  <c r="M2394" i="67"/>
  <c r="M2393" i="67"/>
  <c r="M2392" i="67"/>
  <c r="M2391" i="67"/>
  <c r="M2390" i="67"/>
  <c r="K2390" i="67"/>
  <c r="M2389" i="67"/>
  <c r="K2389" i="67"/>
  <c r="M2388" i="67"/>
  <c r="M2387" i="67"/>
  <c r="M2386" i="67"/>
  <c r="M2385" i="67"/>
  <c r="M2384" i="67"/>
  <c r="K2384" i="67"/>
  <c r="M2383" i="67"/>
  <c r="M2382" i="67"/>
  <c r="K2382" i="67"/>
  <c r="M2381" i="67"/>
  <c r="M2380" i="67"/>
  <c r="M2379" i="67"/>
  <c r="M2378" i="67"/>
  <c r="M2377" i="67"/>
  <c r="K2377" i="67"/>
  <c r="M2376" i="67"/>
  <c r="M2375" i="67"/>
  <c r="M2374" i="67"/>
  <c r="M2373" i="67"/>
  <c r="M2372" i="67"/>
  <c r="M2479" i="67"/>
  <c r="M2478" i="67"/>
  <c r="M2477" i="67"/>
  <c r="M2476" i="67"/>
  <c r="M2475" i="67"/>
  <c r="M2474" i="67"/>
  <c r="K2474" i="67"/>
  <c r="M2473" i="67"/>
  <c r="K2473" i="67"/>
  <c r="M2472" i="67"/>
  <c r="M2471" i="67"/>
  <c r="M2470" i="67"/>
  <c r="M2469" i="67"/>
  <c r="M2468" i="67"/>
  <c r="K2468" i="67"/>
  <c r="M2467" i="67"/>
  <c r="M2466" i="67"/>
  <c r="K2466" i="67"/>
  <c r="M2465" i="67"/>
  <c r="M2464" i="67"/>
  <c r="M2463" i="67"/>
  <c r="M2462" i="67"/>
  <c r="M2460" i="67"/>
  <c r="M2459" i="67"/>
  <c r="M2458" i="67"/>
  <c r="K2458" i="67"/>
  <c r="M2457" i="67"/>
  <c r="K2457" i="67"/>
  <c r="M2456" i="67"/>
  <c r="M2455" i="67"/>
  <c r="M2454" i="67"/>
  <c r="M2453" i="67"/>
  <c r="M2452" i="67"/>
  <c r="K2452" i="67"/>
  <c r="M2451" i="67"/>
  <c r="M2450" i="67"/>
  <c r="K2450" i="67"/>
  <c r="M2449" i="67"/>
  <c r="M2448" i="67"/>
  <c r="M2226" i="67"/>
  <c r="M2303" i="67"/>
  <c r="M2302" i="67"/>
  <c r="K2301" i="67"/>
  <c r="M2300" i="67"/>
  <c r="K2300" i="67"/>
  <c r="M2299" i="67"/>
  <c r="M2298" i="67"/>
  <c r="K2298" i="67"/>
  <c r="M2297" i="67"/>
  <c r="M2296" i="67"/>
  <c r="M2295" i="67"/>
  <c r="M2294" i="67"/>
  <c r="K2294" i="67"/>
  <c r="K2293" i="67"/>
  <c r="M2292" i="67"/>
  <c r="K2292" i="67"/>
  <c r="M2291" i="67"/>
  <c r="M2290" i="67"/>
  <c r="K2290" i="67"/>
  <c r="M2289" i="67"/>
  <c r="M2288" i="67"/>
  <c r="M2287" i="67"/>
  <c r="M2286" i="67"/>
  <c r="K2286" i="67"/>
  <c r="K2285" i="67"/>
  <c r="M2284" i="67"/>
  <c r="K2284" i="67"/>
  <c r="M2283" i="67"/>
  <c r="M2282" i="67"/>
  <c r="K2282" i="67"/>
  <c r="M2280" i="67"/>
  <c r="M2279" i="67"/>
  <c r="M2278" i="67"/>
  <c r="K2278" i="67"/>
  <c r="M2277" i="67"/>
  <c r="K2277" i="67"/>
  <c r="M2276" i="67"/>
  <c r="K2276" i="67"/>
  <c r="M2275" i="67"/>
  <c r="M2274" i="67"/>
  <c r="K2274" i="67"/>
  <c r="M2273" i="67"/>
  <c r="M2272" i="67"/>
  <c r="M2271" i="67"/>
  <c r="M2270" i="67"/>
  <c r="K2270" i="67"/>
  <c r="K2269" i="67"/>
  <c r="M2268" i="67"/>
  <c r="K2268" i="67"/>
  <c r="M2267" i="67"/>
  <c r="M2266" i="67"/>
  <c r="K2266" i="67"/>
  <c r="M2265" i="67"/>
  <c r="K2265" i="67"/>
  <c r="M2264" i="67"/>
  <c r="M2263" i="67"/>
  <c r="M2262" i="67"/>
  <c r="K2262" i="67"/>
  <c r="K2261" i="67"/>
  <c r="M2260" i="67"/>
  <c r="M2259" i="67"/>
  <c r="M2258" i="67"/>
  <c r="M2257" i="67"/>
  <c r="M2256" i="67"/>
  <c r="K2256" i="67"/>
  <c r="K2255" i="67"/>
  <c r="M2254" i="67"/>
  <c r="M2253" i="67"/>
  <c r="M2252" i="67"/>
  <c r="M2251" i="67"/>
  <c r="M2250" i="67"/>
  <c r="K2250" i="67"/>
  <c r="M2249" i="67"/>
  <c r="M2248" i="67"/>
  <c r="M2247" i="67"/>
  <c r="M2246" i="67"/>
  <c r="M2245" i="67"/>
  <c r="M2244" i="67"/>
  <c r="K2244" i="67"/>
  <c r="M2243" i="67"/>
  <c r="M2241" i="67"/>
  <c r="M2240" i="67"/>
  <c r="K2240" i="67"/>
  <c r="M2239" i="67"/>
  <c r="M2238" i="67"/>
  <c r="M2237" i="67"/>
  <c r="K2237" i="67"/>
  <c r="M2236" i="67"/>
  <c r="M2235" i="67"/>
  <c r="M2234" i="67"/>
  <c r="K2234" i="67"/>
  <c r="K2233" i="67"/>
  <c r="M2232" i="67"/>
  <c r="K2232" i="67"/>
  <c r="M2231" i="67"/>
  <c r="K2230" i="67"/>
  <c r="M2229" i="67"/>
  <c r="K2229" i="67"/>
  <c r="M2228" i="67"/>
  <c r="M2227" i="67"/>
  <c r="K2227" i="67"/>
  <c r="M2225" i="67"/>
  <c r="K2225" i="67"/>
  <c r="M2224" i="67"/>
  <c r="M2223" i="67"/>
  <c r="M2222" i="67"/>
  <c r="M2221" i="67"/>
  <c r="K2221" i="67"/>
  <c r="M2220" i="67"/>
  <c r="M2219" i="67"/>
  <c r="K2218" i="67"/>
  <c r="M2217" i="67"/>
  <c r="K2217" i="67"/>
  <c r="M2216" i="67"/>
  <c r="M2215" i="67"/>
  <c r="M2214" i="67"/>
  <c r="M2213" i="67"/>
  <c r="K2213" i="67"/>
  <c r="M2212" i="67"/>
  <c r="K2212" i="67"/>
  <c r="M2211" i="67"/>
  <c r="M2210" i="67"/>
  <c r="M2353" i="67"/>
  <c r="M2352" i="67"/>
  <c r="M2350" i="67"/>
  <c r="M2349" i="67"/>
  <c r="M2348" i="67"/>
  <c r="K2348" i="67"/>
  <c r="M2347" i="67"/>
  <c r="M2346" i="67"/>
  <c r="M2345" i="67"/>
  <c r="M2344" i="67"/>
  <c r="M2343" i="67"/>
  <c r="M2342" i="67"/>
  <c r="K2342" i="67"/>
  <c r="M2341" i="67"/>
  <c r="K2340" i="67"/>
  <c r="M2339" i="67"/>
  <c r="M2338" i="67"/>
  <c r="M2337" i="67"/>
  <c r="M2336" i="67"/>
  <c r="M2335" i="67"/>
  <c r="M2334" i="67"/>
  <c r="M2333" i="67"/>
  <c r="K2332" i="67"/>
  <c r="M2331" i="67"/>
  <c r="M2330" i="67"/>
  <c r="M2329" i="67"/>
  <c r="M2328" i="67"/>
  <c r="M2327" i="67"/>
  <c r="K2327" i="67"/>
  <c r="M2326" i="67"/>
  <c r="K2326" i="67"/>
  <c r="M2324" i="67"/>
  <c r="M2323" i="67"/>
  <c r="M2322" i="67"/>
  <c r="M2321" i="67"/>
  <c r="M2320" i="67"/>
  <c r="M2319" i="67"/>
  <c r="K2319" i="67"/>
  <c r="M2318" i="67"/>
  <c r="M2317" i="67"/>
  <c r="M2316" i="67"/>
  <c r="M2315" i="67"/>
  <c r="M2314" i="67"/>
  <c r="M2313" i="67"/>
  <c r="M2312" i="67"/>
  <c r="K2312" i="67"/>
  <c r="M2311" i="67"/>
  <c r="M2310" i="67"/>
  <c r="M2309" i="67"/>
  <c r="M2308" i="67"/>
  <c r="M2307" i="67"/>
  <c r="M2306" i="67"/>
  <c r="M2305" i="67"/>
  <c r="K2305" i="67"/>
  <c r="M2304" i="67"/>
  <c r="K2304" i="67"/>
  <c r="M2364" i="67"/>
  <c r="M2363" i="67"/>
  <c r="M2362" i="67"/>
  <c r="M2361" i="67"/>
  <c r="K2361" i="67"/>
  <c r="M2360" i="67"/>
  <c r="M2359" i="67"/>
  <c r="K2359" i="67"/>
  <c r="M2358" i="67"/>
  <c r="M2357" i="67"/>
  <c r="M2356" i="67"/>
  <c r="M2355" i="67"/>
  <c r="M2354" i="67"/>
  <c r="M2209" i="67"/>
  <c r="M2370" i="67"/>
  <c r="M2369" i="67"/>
  <c r="M2368" i="67"/>
  <c r="K2367" i="67"/>
  <c r="M2366" i="67"/>
  <c r="M2365" i="67"/>
  <c r="M2853" i="67"/>
  <c r="N2702" i="67"/>
  <c r="O2702" i="67"/>
  <c r="M2669" i="67"/>
  <c r="M2838" i="67"/>
  <c r="M2928" i="67"/>
  <c r="M2617" i="67"/>
  <c r="M2371" i="67"/>
  <c r="M2403" i="67"/>
  <c r="K2209" i="67"/>
  <c r="N2209" i="67"/>
  <c r="O2209" i="67"/>
  <c r="N2785" i="67"/>
  <c r="O2785" i="67"/>
  <c r="N2879" i="67"/>
  <c r="O2879" i="67"/>
  <c r="N2534" i="67"/>
  <c r="O2534" i="67"/>
  <c r="N2328" i="67"/>
  <c r="O2328" i="67"/>
  <c r="N2691" i="67"/>
  <c r="O2691" i="67"/>
  <c r="N2764" i="67"/>
  <c r="O2764" i="67"/>
  <c r="N2784" i="67"/>
  <c r="O2784" i="67"/>
  <c r="N2821" i="67"/>
  <c r="O2821" i="67"/>
  <c r="N2757" i="67"/>
  <c r="O2757" i="67"/>
  <c r="N2776" i="67"/>
  <c r="O2776" i="67"/>
  <c r="N2218" i="67"/>
  <c r="O2218" i="67"/>
  <c r="N2476" i="67"/>
  <c r="O2476" i="67"/>
  <c r="N2379" i="67"/>
  <c r="O2379" i="67"/>
  <c r="N2618" i="67"/>
  <c r="O2618" i="67"/>
  <c r="N2642" i="67"/>
  <c r="O2642" i="67"/>
  <c r="N2836" i="67"/>
  <c r="O2836" i="67"/>
  <c r="N2266" i="67"/>
  <c r="O2266" i="67"/>
  <c r="N2245" i="67"/>
  <c r="O2245" i="67"/>
  <c r="N2817" i="67"/>
  <c r="O2817" i="67"/>
  <c r="N2303" i="67"/>
  <c r="O2303" i="67"/>
  <c r="N2792" i="67"/>
  <c r="O2792" i="67"/>
  <c r="N2251" i="67"/>
  <c r="O2251" i="67"/>
  <c r="N2274" i="67"/>
  <c r="O2274" i="67"/>
  <c r="N2282" i="67"/>
  <c r="O2282" i="67"/>
  <c r="N2550" i="67"/>
  <c r="O2550" i="67"/>
  <c r="K2691" i="67"/>
  <c r="N2745" i="67"/>
  <c r="O2745" i="67"/>
  <c r="N2255" i="67"/>
  <c r="O2255" i="67"/>
  <c r="N2259" i="67"/>
  <c r="O2259" i="67"/>
  <c r="N2449" i="67"/>
  <c r="O2449" i="67"/>
  <c r="K2550" i="67"/>
  <c r="N2657" i="67"/>
  <c r="O2657" i="67"/>
  <c r="N2789" i="67"/>
  <c r="O2789" i="67"/>
  <c r="N2918" i="67"/>
  <c r="O2918" i="67"/>
  <c r="N2611" i="67"/>
  <c r="O2611" i="67"/>
  <c r="N2710" i="67"/>
  <c r="O2710" i="67"/>
  <c r="N2848" i="67"/>
  <c r="O2848" i="67"/>
  <c r="M2218" i="67"/>
  <c r="N2261" i="67"/>
  <c r="O2261" i="67"/>
  <c r="K2611" i="67"/>
  <c r="N2777" i="67"/>
  <c r="O2777" i="67"/>
  <c r="N2943" i="67"/>
  <c r="O2943" i="67"/>
  <c r="N2264" i="67"/>
  <c r="O2264" i="67"/>
  <c r="N2477" i="67"/>
  <c r="O2477" i="67"/>
  <c r="N2824" i="67"/>
  <c r="O2824" i="67"/>
  <c r="N2829" i="67"/>
  <c r="O2829" i="67"/>
  <c r="N2932" i="67"/>
  <c r="O2932" i="67"/>
  <c r="N2222" i="67"/>
  <c r="O2222" i="67"/>
  <c r="N2686" i="67"/>
  <c r="O2686" i="67"/>
  <c r="N2935" i="67"/>
  <c r="O2935" i="67"/>
  <c r="N2343" i="67"/>
  <c r="O2343" i="67"/>
  <c r="K2343" i="67"/>
  <c r="K2211" i="67"/>
  <c r="N2211" i="67"/>
  <c r="O2211" i="67"/>
  <c r="M2230" i="67"/>
  <c r="N2230" i="67"/>
  <c r="O2230" i="67"/>
  <c r="N2254" i="67"/>
  <c r="O2254" i="67"/>
  <c r="K2254" i="67"/>
  <c r="N2335" i="67"/>
  <c r="O2335" i="67"/>
  <c r="K2335" i="67"/>
  <c r="N2248" i="67"/>
  <c r="O2248" i="67"/>
  <c r="K2248" i="67"/>
  <c r="N2350" i="67"/>
  <c r="O2350" i="67"/>
  <c r="K2350" i="67"/>
  <c r="K2857" i="67"/>
  <c r="N2857" i="67"/>
  <c r="O2857" i="67"/>
  <c r="M2978" i="67"/>
  <c r="M2976" i="67"/>
  <c r="N2978" i="67"/>
  <c r="O2978" i="67"/>
  <c r="N2240" i="67"/>
  <c r="O2240" i="67"/>
  <c r="N2665" i="67"/>
  <c r="O2665" i="67"/>
  <c r="K2665" i="67"/>
  <c r="N2687" i="67"/>
  <c r="O2687" i="67"/>
  <c r="N2734" i="67"/>
  <c r="O2734" i="67"/>
  <c r="N2746" i="67"/>
  <c r="O2746" i="67"/>
  <c r="K2746" i="67"/>
  <c r="N2834" i="67"/>
  <c r="O2834" i="67"/>
  <c r="M2834" i="67"/>
  <c r="N2301" i="67"/>
  <c r="O2301" i="67"/>
  <c r="N2603" i="67"/>
  <c r="O2603" i="67"/>
  <c r="K2603" i="67"/>
  <c r="N2626" i="67"/>
  <c r="O2626" i="67"/>
  <c r="K2626" i="67"/>
  <c r="N2780" i="67"/>
  <c r="O2780" i="67"/>
  <c r="K2780" i="67"/>
  <c r="N2320" i="67"/>
  <c r="O2320" i="67"/>
  <c r="N2229" i="67"/>
  <c r="O2229" i="67"/>
  <c r="N2233" i="67"/>
  <c r="O2233" i="67"/>
  <c r="N2610" i="67"/>
  <c r="O2610" i="67"/>
  <c r="K2610" i="67"/>
  <c r="N2612" i="67"/>
  <c r="O2612" i="67"/>
  <c r="N2654" i="67"/>
  <c r="O2654" i="67"/>
  <c r="M2654" i="67"/>
  <c r="M2652" i="67"/>
  <c r="M2719" i="67"/>
  <c r="N2719" i="67"/>
  <c r="O2719" i="67"/>
  <c r="K2241" i="67"/>
  <c r="N2241" i="67"/>
  <c r="O2241" i="67"/>
  <c r="N2646" i="67"/>
  <c r="O2646" i="67"/>
  <c r="K2646" i="67"/>
  <c r="N1961" i="67"/>
  <c r="O1961" i="67"/>
  <c r="N2357" i="67"/>
  <c r="O2357" i="67"/>
  <c r="N2215" i="67"/>
  <c r="O2215" i="67"/>
  <c r="N2249" i="67"/>
  <c r="O2249" i="67"/>
  <c r="K2259" i="67"/>
  <c r="N2298" i="67"/>
  <c r="O2298" i="67"/>
  <c r="N2772" i="67"/>
  <c r="O2772" i="67"/>
  <c r="K2772" i="67"/>
  <c r="N2304" i="67"/>
  <c r="O2304" i="67"/>
  <c r="N2273" i="67"/>
  <c r="O2273" i="67"/>
  <c r="K2273" i="67"/>
  <c r="N2290" i="67"/>
  <c r="O2290" i="67"/>
  <c r="N2297" i="67"/>
  <c r="O2297" i="67"/>
  <c r="K2297" i="67"/>
  <c r="N2300" i="67"/>
  <c r="O2300" i="67"/>
  <c r="N2348" i="67"/>
  <c r="O2348" i="67"/>
  <c r="N2219" i="67"/>
  <c r="O2219" i="67"/>
  <c r="N2228" i="67"/>
  <c r="O2228" i="67"/>
  <c r="N2236" i="67"/>
  <c r="O2236" i="67"/>
  <c r="N2289" i="67"/>
  <c r="O2289" i="67"/>
  <c r="K2289" i="67"/>
  <c r="N2609" i="67"/>
  <c r="O2609" i="67"/>
  <c r="K2609" i="67"/>
  <c r="N2707" i="67"/>
  <c r="O2707" i="67"/>
  <c r="K2707" i="67"/>
  <c r="N2718" i="67"/>
  <c r="O2718" i="67"/>
  <c r="N2258" i="67"/>
  <c r="O2258" i="67"/>
  <c r="N2269" i="67"/>
  <c r="O2269" i="67"/>
  <c r="N2285" i="67"/>
  <c r="O2285" i="67"/>
  <c r="N2293" i="67"/>
  <c r="O2293" i="67"/>
  <c r="N2749" i="67"/>
  <c r="O2749" i="67"/>
  <c r="N2763" i="67"/>
  <c r="O2763" i="67"/>
  <c r="N2840" i="67"/>
  <c r="O2840" i="67"/>
  <c r="K2840" i="67"/>
  <c r="K2865" i="67"/>
  <c r="N2865" i="67"/>
  <c r="O2865" i="67"/>
  <c r="M2947" i="67"/>
  <c r="N2947" i="67"/>
  <c r="O2947" i="67"/>
  <c r="N2622" i="67"/>
  <c r="O2622" i="67"/>
  <c r="N2634" i="67"/>
  <c r="O2634" i="67"/>
  <c r="N2833" i="67"/>
  <c r="O2833" i="67"/>
  <c r="N2548" i="67"/>
  <c r="O2548" i="67"/>
  <c r="N2582" i="67"/>
  <c r="O2582" i="67"/>
  <c r="K2622" i="67"/>
  <c r="K2634" i="67"/>
  <c r="N2723" i="67"/>
  <c r="O2723" i="67"/>
  <c r="N2743" i="67"/>
  <c r="O2743" i="67"/>
  <c r="K2743" i="67"/>
  <c r="N2801" i="67"/>
  <c r="O2801" i="67"/>
  <c r="N2630" i="67"/>
  <c r="O2630" i="67"/>
  <c r="N2667" i="67"/>
  <c r="O2667" i="67"/>
  <c r="N2753" i="67"/>
  <c r="O2753" i="67"/>
  <c r="K2753" i="67"/>
  <c r="K2808" i="67"/>
  <c r="N2808" i="67"/>
  <c r="O2808" i="67"/>
  <c r="K2841" i="67"/>
  <c r="N2841" i="67"/>
  <c r="O2841" i="67"/>
  <c r="M2962" i="67"/>
  <c r="N2962" i="67"/>
  <c r="O2962" i="67"/>
  <c r="N2272" i="67"/>
  <c r="O2272" i="67"/>
  <c r="N2280" i="67"/>
  <c r="O2280" i="67"/>
  <c r="N2288" i="67"/>
  <c r="O2288" i="67"/>
  <c r="N2296" i="67"/>
  <c r="O2296" i="67"/>
  <c r="N2460" i="67"/>
  <c r="O2460" i="67"/>
  <c r="K2630" i="67"/>
  <c r="K2642" i="67"/>
  <c r="K2667" i="67"/>
  <c r="N2675" i="67"/>
  <c r="O2675" i="67"/>
  <c r="N2744" i="67"/>
  <c r="O2744" i="67"/>
  <c r="K2764" i="67"/>
  <c r="K2785" i="67"/>
  <c r="M2817" i="67"/>
  <c r="N2991" i="67"/>
  <c r="O2991" i="67"/>
  <c r="K2991" i="67"/>
  <c r="N2638" i="67"/>
  <c r="O2638" i="67"/>
  <c r="N2650" i="67"/>
  <c r="O2650" i="67"/>
  <c r="N2752" i="67"/>
  <c r="O2752" i="67"/>
  <c r="K2756" i="67"/>
  <c r="N2756" i="67"/>
  <c r="O2756" i="67"/>
  <c r="N2796" i="67"/>
  <c r="O2796" i="67"/>
  <c r="N2804" i="67"/>
  <c r="O2804" i="67"/>
  <c r="K2804" i="67"/>
  <c r="K2638" i="67"/>
  <c r="K2650" i="67"/>
  <c r="N2659" i="67"/>
  <c r="O2659" i="67"/>
  <c r="K2775" i="67"/>
  <c r="N2775" i="67"/>
  <c r="O2775" i="67"/>
  <c r="K2784" i="67"/>
  <c r="K2788" i="67"/>
  <c r="N2788" i="67"/>
  <c r="O2788" i="67"/>
  <c r="K2796" i="67"/>
  <c r="N2816" i="67"/>
  <c r="O2816" i="67"/>
  <c r="K2825" i="67"/>
  <c r="N2825" i="67"/>
  <c r="O2825" i="67"/>
  <c r="N2683" i="67"/>
  <c r="O2683" i="67"/>
  <c r="N2715" i="67"/>
  <c r="O2715" i="67"/>
  <c r="N2742" i="67"/>
  <c r="O2742" i="67"/>
  <c r="N2760" i="67"/>
  <c r="O2760" i="67"/>
  <c r="N2832" i="67"/>
  <c r="O2832" i="67"/>
  <c r="N2871" i="67"/>
  <c r="O2871" i="67"/>
  <c r="N2989" i="67"/>
  <c r="O2989" i="67"/>
  <c r="K2683" i="67"/>
  <c r="N2699" i="67"/>
  <c r="O2699" i="67"/>
  <c r="K2715" i="67"/>
  <c r="N2731" i="67"/>
  <c r="O2731" i="67"/>
  <c r="K2760" i="67"/>
  <c r="N2826" i="67"/>
  <c r="O2826" i="67"/>
  <c r="N2726" i="67"/>
  <c r="O2726" i="67"/>
  <c r="N2844" i="67"/>
  <c r="O2844" i="67"/>
  <c r="N2852" i="67"/>
  <c r="O2852" i="67"/>
  <c r="M2852" i="67"/>
  <c r="N2983" i="67"/>
  <c r="O2983" i="67"/>
  <c r="N2739" i="67"/>
  <c r="O2739" i="67"/>
  <c r="N2768" i="67"/>
  <c r="O2768" i="67"/>
  <c r="N2769" i="67"/>
  <c r="O2769" i="67"/>
  <c r="N2839" i="67"/>
  <c r="O2839" i="67"/>
  <c r="N2849" i="67"/>
  <c r="O2849" i="67"/>
  <c r="N2855" i="67"/>
  <c r="O2855" i="67"/>
  <c r="N2951" i="67"/>
  <c r="O2951" i="67"/>
  <c r="N2957" i="67"/>
  <c r="O2957" i="67"/>
  <c r="N2966" i="67"/>
  <c r="O2966" i="67"/>
  <c r="N2973" i="67"/>
  <c r="O2973" i="67"/>
  <c r="K2983" i="67"/>
  <c r="N2847" i="67"/>
  <c r="O2847" i="67"/>
  <c r="N2860" i="67"/>
  <c r="O2860" i="67"/>
  <c r="N2936" i="67"/>
  <c r="O2936" i="67"/>
  <c r="N2985" i="67"/>
  <c r="O2985" i="67"/>
  <c r="M2594" i="67"/>
  <c r="N2594" i="67"/>
  <c r="O2594" i="67"/>
  <c r="N2875" i="67"/>
  <c r="O2875" i="67"/>
  <c r="M2881" i="67"/>
  <c r="M2877" i="67"/>
  <c r="N2881" i="67"/>
  <c r="O2881" i="67"/>
  <c r="N2867" i="67"/>
  <c r="O2867" i="67"/>
  <c r="M2873" i="67"/>
  <c r="M2862" i="67"/>
  <c r="N2873" i="67"/>
  <c r="O2873" i="67"/>
  <c r="M2562" i="67"/>
  <c r="N2562" i="67"/>
  <c r="O2562" i="67"/>
  <c r="M2578" i="67"/>
  <c r="N2578" i="67"/>
  <c r="O2578" i="67"/>
  <c r="M2554" i="67"/>
  <c r="N2554" i="67"/>
  <c r="O2554" i="67"/>
  <c r="M2570" i="67"/>
  <c r="N2570" i="67"/>
  <c r="O2570" i="67"/>
  <c r="M2586" i="67"/>
  <c r="N2586" i="67"/>
  <c r="O2586" i="67"/>
  <c r="N2602" i="67"/>
  <c r="O2602" i="67"/>
  <c r="N2392" i="67"/>
  <c r="O2392" i="67"/>
  <c r="N2856" i="67"/>
  <c r="O2856" i="67"/>
  <c r="K2871" i="67"/>
  <c r="K2879" i="67"/>
  <c r="N2861" i="67"/>
  <c r="O2861" i="67"/>
  <c r="N2904" i="67"/>
  <c r="O2904" i="67"/>
  <c r="N2888" i="67"/>
  <c r="O2888" i="67"/>
  <c r="N2893" i="67"/>
  <c r="O2893" i="67"/>
  <c r="N2407" i="67"/>
  <c r="O2407" i="67"/>
  <c r="N2863" i="67"/>
  <c r="O2863" i="67"/>
  <c r="N2889" i="67"/>
  <c r="O2889" i="67"/>
  <c r="K2918" i="67"/>
  <c r="N2590" i="67"/>
  <c r="O2590" i="67"/>
  <c r="N2901" i="67"/>
  <c r="O2901" i="67"/>
  <c r="N2368" i="67"/>
  <c r="O2368" i="67"/>
  <c r="N2528" i="67"/>
  <c r="O2528" i="67"/>
  <c r="N2540" i="67"/>
  <c r="O2540" i="67"/>
  <c r="N2542" i="67"/>
  <c r="O2542" i="67"/>
  <c r="N2598" i="67"/>
  <c r="O2598" i="67"/>
  <c r="N2481" i="67"/>
  <c r="O2481" i="67"/>
  <c r="N2483" i="67"/>
  <c r="O2483" i="67"/>
  <c r="N2489" i="67"/>
  <c r="O2489" i="67"/>
  <c r="N2491" i="67"/>
  <c r="O2491" i="67"/>
  <c r="N2497" i="67"/>
  <c r="O2497" i="67"/>
  <c r="N2499" i="67"/>
  <c r="O2499" i="67"/>
  <c r="N2505" i="67"/>
  <c r="O2505" i="67"/>
  <c r="N2507" i="67"/>
  <c r="O2507" i="67"/>
  <c r="N2513" i="67"/>
  <c r="O2513" i="67"/>
  <c r="N2515" i="67"/>
  <c r="O2515" i="67"/>
  <c r="N2521" i="67"/>
  <c r="O2521" i="67"/>
  <c r="N2523" i="67"/>
  <c r="O2523" i="67"/>
  <c r="N2896" i="67"/>
  <c r="O2896" i="67"/>
  <c r="N2914" i="67"/>
  <c r="O2914" i="67"/>
  <c r="N2480" i="67"/>
  <c r="O2480" i="67"/>
  <c r="K2480" i="67"/>
  <c r="N2482" i="67"/>
  <c r="O2482" i="67"/>
  <c r="K2482" i="67"/>
  <c r="K2484" i="67"/>
  <c r="N2484" i="67"/>
  <c r="O2484" i="67"/>
  <c r="K2486" i="67"/>
  <c r="N2486" i="67"/>
  <c r="O2486" i="67"/>
  <c r="N2488" i="67"/>
  <c r="O2488" i="67"/>
  <c r="K2488" i="67"/>
  <c r="N2490" i="67"/>
  <c r="O2490" i="67"/>
  <c r="K2490" i="67"/>
  <c r="K2492" i="67"/>
  <c r="N2492" i="67"/>
  <c r="O2492" i="67"/>
  <c r="K2494" i="67"/>
  <c r="N2494" i="67"/>
  <c r="O2494" i="67"/>
  <c r="N2496" i="67"/>
  <c r="O2496" i="67"/>
  <c r="K2496" i="67"/>
  <c r="N2498" i="67"/>
  <c r="O2498" i="67"/>
  <c r="K2498" i="67"/>
  <c r="K2500" i="67"/>
  <c r="N2500" i="67"/>
  <c r="O2500" i="67"/>
  <c r="K2502" i="67"/>
  <c r="N2502" i="67"/>
  <c r="O2502" i="67"/>
  <c r="N2504" i="67"/>
  <c r="O2504" i="67"/>
  <c r="K2504" i="67"/>
  <c r="N2506" i="67"/>
  <c r="O2506" i="67"/>
  <c r="K2506" i="67"/>
  <c r="K2508" i="67"/>
  <c r="N2508" i="67"/>
  <c r="O2508" i="67"/>
  <c r="K2510" i="67"/>
  <c r="N2510" i="67"/>
  <c r="O2510" i="67"/>
  <c r="N2512" i="67"/>
  <c r="O2512" i="67"/>
  <c r="K2512" i="67"/>
  <c r="N2514" i="67"/>
  <c r="O2514" i="67"/>
  <c r="K2514" i="67"/>
  <c r="K2516" i="67"/>
  <c r="N2516" i="67"/>
  <c r="O2516" i="67"/>
  <c r="K2518" i="67"/>
  <c r="N2518" i="67"/>
  <c r="O2518" i="67"/>
  <c r="N2520" i="67"/>
  <c r="O2520" i="67"/>
  <c r="K2520" i="67"/>
  <c r="N2522" i="67"/>
  <c r="O2522" i="67"/>
  <c r="K2522" i="67"/>
  <c r="K2524" i="67"/>
  <c r="N2524" i="67"/>
  <c r="O2524" i="67"/>
  <c r="K2526" i="67"/>
  <c r="N2526" i="67"/>
  <c r="O2526" i="67"/>
  <c r="M2530" i="67"/>
  <c r="N2530" i="67"/>
  <c r="O2530" i="67"/>
  <c r="K2527" i="67"/>
  <c r="N2527" i="67"/>
  <c r="O2527" i="67"/>
  <c r="K2531" i="67"/>
  <c r="N2531" i="67"/>
  <c r="O2531" i="67"/>
  <c r="K2754" i="67"/>
  <c r="N2754" i="67"/>
  <c r="O2754" i="67"/>
  <c r="N2453" i="67"/>
  <c r="O2453" i="67"/>
  <c r="K2481" i="67"/>
  <c r="N2485" i="67"/>
  <c r="O2485" i="67"/>
  <c r="K2489" i="67"/>
  <c r="N2493" i="67"/>
  <c r="O2493" i="67"/>
  <c r="K2497" i="67"/>
  <c r="N2501" i="67"/>
  <c r="O2501" i="67"/>
  <c r="K2505" i="67"/>
  <c r="N2509" i="67"/>
  <c r="O2509" i="67"/>
  <c r="K2513" i="67"/>
  <c r="N2517" i="67"/>
  <c r="O2517" i="67"/>
  <c r="K2521" i="67"/>
  <c r="N2525" i="67"/>
  <c r="O2525" i="67"/>
  <c r="K2534" i="67"/>
  <c r="N2537" i="67"/>
  <c r="O2537" i="67"/>
  <c r="K2537" i="67"/>
  <c r="N2552" i="67"/>
  <c r="O2552" i="67"/>
  <c r="K2552" i="67"/>
  <c r="N2569" i="67"/>
  <c r="O2569" i="67"/>
  <c r="K2569" i="67"/>
  <c r="K2572" i="67"/>
  <c r="N2572" i="67"/>
  <c r="O2572" i="67"/>
  <c r="N2574" i="67"/>
  <c r="O2574" i="67"/>
  <c r="N2584" i="67"/>
  <c r="O2584" i="67"/>
  <c r="K2584" i="67"/>
  <c r="N2592" i="67"/>
  <c r="O2592" i="67"/>
  <c r="K2592" i="67"/>
  <c r="N2685" i="67"/>
  <c r="O2685" i="67"/>
  <c r="K2685" i="67"/>
  <c r="N2717" i="67"/>
  <c r="O2717" i="67"/>
  <c r="K2717" i="67"/>
  <c r="K2750" i="67"/>
  <c r="N2750" i="67"/>
  <c r="O2750" i="67"/>
  <c r="K2727" i="67"/>
  <c r="N2727" i="67"/>
  <c r="O2727" i="67"/>
  <c r="N2457" i="67"/>
  <c r="O2457" i="67"/>
  <c r="N2529" i="67"/>
  <c r="O2529" i="67"/>
  <c r="N2543" i="67"/>
  <c r="O2543" i="67"/>
  <c r="K2543" i="67"/>
  <c r="K2547" i="67"/>
  <c r="N2547" i="67"/>
  <c r="O2547" i="67"/>
  <c r="N2559" i="67"/>
  <c r="O2559" i="67"/>
  <c r="K2559" i="67"/>
  <c r="N2628" i="67"/>
  <c r="O2628" i="67"/>
  <c r="K2628" i="67"/>
  <c r="N2644" i="67"/>
  <c r="O2644" i="67"/>
  <c r="K2644" i="67"/>
  <c r="K2671" i="67"/>
  <c r="N2671" i="67"/>
  <c r="O2671" i="67"/>
  <c r="K2541" i="67"/>
  <c r="N2541" i="67"/>
  <c r="O2541" i="67"/>
  <c r="N2567" i="67"/>
  <c r="O2567" i="67"/>
  <c r="K2567" i="67"/>
  <c r="N2593" i="67"/>
  <c r="O2593" i="67"/>
  <c r="M2593" i="67"/>
  <c r="K2600" i="67"/>
  <c r="N2600" i="67"/>
  <c r="O2600" i="67"/>
  <c r="N2607" i="67"/>
  <c r="O2607" i="67"/>
  <c r="K2607" i="67"/>
  <c r="K2695" i="67"/>
  <c r="N2695" i="67"/>
  <c r="O2695" i="67"/>
  <c r="N2415" i="67"/>
  <c r="O2415" i="67"/>
  <c r="N2417" i="67"/>
  <c r="O2417" i="67"/>
  <c r="N2422" i="67"/>
  <c r="O2422" i="67"/>
  <c r="N2424" i="67"/>
  <c r="O2424" i="67"/>
  <c r="N2430" i="67"/>
  <c r="O2430" i="67"/>
  <c r="N2432" i="67"/>
  <c r="O2432" i="67"/>
  <c r="N2438" i="67"/>
  <c r="O2438" i="67"/>
  <c r="N2440" i="67"/>
  <c r="O2440" i="67"/>
  <c r="K2483" i="67"/>
  <c r="N2487" i="67"/>
  <c r="O2487" i="67"/>
  <c r="K2491" i="67"/>
  <c r="N2495" i="67"/>
  <c r="O2495" i="67"/>
  <c r="K2499" i="67"/>
  <c r="N2503" i="67"/>
  <c r="O2503" i="67"/>
  <c r="K2507" i="67"/>
  <c r="N2511" i="67"/>
  <c r="O2511" i="67"/>
  <c r="K2515" i="67"/>
  <c r="N2519" i="67"/>
  <c r="O2519" i="67"/>
  <c r="K2523" i="67"/>
  <c r="K2529" i="67"/>
  <c r="N2538" i="67"/>
  <c r="O2538" i="67"/>
  <c r="K2540" i="67"/>
  <c r="N2544" i="67"/>
  <c r="O2544" i="67"/>
  <c r="N2561" i="67"/>
  <c r="O2561" i="67"/>
  <c r="K2561" i="67"/>
  <c r="K2564" i="67"/>
  <c r="N2564" i="67"/>
  <c r="O2564" i="67"/>
  <c r="N2566" i="67"/>
  <c r="O2566" i="67"/>
  <c r="N2576" i="67"/>
  <c r="O2576" i="67"/>
  <c r="K2576" i="67"/>
  <c r="N2606" i="67"/>
  <c r="O2606" i="67"/>
  <c r="K2606" i="67"/>
  <c r="K2615" i="67"/>
  <c r="N2615" i="67"/>
  <c r="O2615" i="67"/>
  <c r="N2661" i="67"/>
  <c r="O2661" i="67"/>
  <c r="K2661" i="67"/>
  <c r="N2446" i="67"/>
  <c r="O2446" i="67"/>
  <c r="K2533" i="67"/>
  <c r="N2533" i="67"/>
  <c r="O2533" i="67"/>
  <c r="K2549" i="67"/>
  <c r="N2549" i="67"/>
  <c r="O2549" i="67"/>
  <c r="N2551" i="67"/>
  <c r="O2551" i="67"/>
  <c r="K2551" i="67"/>
  <c r="N2583" i="67"/>
  <c r="O2583" i="67"/>
  <c r="K2583" i="67"/>
  <c r="N2591" i="67"/>
  <c r="O2591" i="67"/>
  <c r="K2591" i="67"/>
  <c r="K2460" i="67"/>
  <c r="N2532" i="67"/>
  <c r="O2532" i="67"/>
  <c r="K2542" i="67"/>
  <c r="N2545" i="67"/>
  <c r="O2545" i="67"/>
  <c r="K2545" i="67"/>
  <c r="N2553" i="67"/>
  <c r="O2553" i="67"/>
  <c r="K2553" i="67"/>
  <c r="K2556" i="67"/>
  <c r="N2556" i="67"/>
  <c r="O2556" i="67"/>
  <c r="N2558" i="67"/>
  <c r="O2558" i="67"/>
  <c r="N2568" i="67"/>
  <c r="O2568" i="67"/>
  <c r="K2568" i="67"/>
  <c r="N2585" i="67"/>
  <c r="O2585" i="67"/>
  <c r="K2585" i="67"/>
  <c r="K2588" i="67"/>
  <c r="N2588" i="67"/>
  <c r="O2588" i="67"/>
  <c r="K2608" i="67"/>
  <c r="N2608" i="67"/>
  <c r="O2608" i="67"/>
  <c r="N2677" i="67"/>
  <c r="O2677" i="67"/>
  <c r="K2677" i="67"/>
  <c r="N2465" i="67"/>
  <c r="O2465" i="67"/>
  <c r="N2535" i="67"/>
  <c r="O2535" i="67"/>
  <c r="K2535" i="67"/>
  <c r="K2539" i="67"/>
  <c r="N2539" i="67"/>
  <c r="O2539" i="67"/>
  <c r="N2575" i="67"/>
  <c r="O2575" i="67"/>
  <c r="K2575" i="67"/>
  <c r="N2620" i="67"/>
  <c r="O2620" i="67"/>
  <c r="K2620" i="67"/>
  <c r="N2636" i="67"/>
  <c r="O2636" i="67"/>
  <c r="K2636" i="67"/>
  <c r="N2668" i="67"/>
  <c r="O2668" i="67"/>
  <c r="K2668" i="67"/>
  <c r="N2469" i="67"/>
  <c r="O2469" i="67"/>
  <c r="N2536" i="67"/>
  <c r="O2536" i="67"/>
  <c r="N2546" i="67"/>
  <c r="O2546" i="67"/>
  <c r="K2548" i="67"/>
  <c r="N2560" i="67"/>
  <c r="O2560" i="67"/>
  <c r="K2560" i="67"/>
  <c r="N2577" i="67"/>
  <c r="O2577" i="67"/>
  <c r="K2577" i="67"/>
  <c r="K2580" i="67"/>
  <c r="N2580" i="67"/>
  <c r="O2580" i="67"/>
  <c r="K2596" i="67"/>
  <c r="N2596" i="67"/>
  <c r="O2596" i="67"/>
  <c r="N2555" i="67"/>
  <c r="O2555" i="67"/>
  <c r="N2563" i="67"/>
  <c r="O2563" i="67"/>
  <c r="N2571" i="67"/>
  <c r="O2571" i="67"/>
  <c r="N2579" i="67"/>
  <c r="O2579" i="67"/>
  <c r="N2587" i="67"/>
  <c r="O2587" i="67"/>
  <c r="N2595" i="67"/>
  <c r="O2595" i="67"/>
  <c r="N2597" i="67"/>
  <c r="O2597" i="67"/>
  <c r="N2599" i="67"/>
  <c r="O2599" i="67"/>
  <c r="N2613" i="67"/>
  <c r="O2613" i="67"/>
  <c r="N2614" i="67"/>
  <c r="O2614" i="67"/>
  <c r="N2621" i="67"/>
  <c r="O2621" i="67"/>
  <c r="N2629" i="67"/>
  <c r="O2629" i="67"/>
  <c r="N2637" i="67"/>
  <c r="O2637" i="67"/>
  <c r="N2645" i="67"/>
  <c r="O2645" i="67"/>
  <c r="N2653" i="67"/>
  <c r="O2653" i="67"/>
  <c r="K2664" i="67"/>
  <c r="N2664" i="67"/>
  <c r="O2664" i="67"/>
  <c r="K2680" i="67"/>
  <c r="N2680" i="67"/>
  <c r="O2680" i="67"/>
  <c r="N2681" i="67"/>
  <c r="O2681" i="67"/>
  <c r="M2681" i="67"/>
  <c r="N2700" i="67"/>
  <c r="O2700" i="67"/>
  <c r="K2700" i="67"/>
  <c r="N2703" i="67"/>
  <c r="O2703" i="67"/>
  <c r="K2712" i="67"/>
  <c r="N2712" i="67"/>
  <c r="O2712" i="67"/>
  <c r="N2713" i="67"/>
  <c r="O2713" i="67"/>
  <c r="M2713" i="67"/>
  <c r="N2732" i="67"/>
  <c r="O2732" i="67"/>
  <c r="K2732" i="67"/>
  <c r="N2735" i="67"/>
  <c r="O2735" i="67"/>
  <c r="N2781" i="67"/>
  <c r="O2781" i="67"/>
  <c r="N2790" i="67"/>
  <c r="O2790" i="67"/>
  <c r="K2790" i="67"/>
  <c r="N2604" i="67"/>
  <c r="O2604" i="67"/>
  <c r="N2619" i="67"/>
  <c r="O2619" i="67"/>
  <c r="N2623" i="67"/>
  <c r="O2623" i="67"/>
  <c r="N2627" i="67"/>
  <c r="O2627" i="67"/>
  <c r="N2631" i="67"/>
  <c r="O2631" i="67"/>
  <c r="N2635" i="67"/>
  <c r="O2635" i="67"/>
  <c r="N2639" i="67"/>
  <c r="O2639" i="67"/>
  <c r="N2643" i="67"/>
  <c r="O2643" i="67"/>
  <c r="N2647" i="67"/>
  <c r="O2647" i="67"/>
  <c r="N2651" i="67"/>
  <c r="O2651" i="67"/>
  <c r="N2655" i="67"/>
  <c r="O2655" i="67"/>
  <c r="K2658" i="67"/>
  <c r="N2658" i="67"/>
  <c r="O2658" i="67"/>
  <c r="N2670" i="67"/>
  <c r="O2670" i="67"/>
  <c r="K2670" i="67"/>
  <c r="K2674" i="67"/>
  <c r="N2674" i="67"/>
  <c r="O2674" i="67"/>
  <c r="N2709" i="67"/>
  <c r="O2709" i="67"/>
  <c r="K2709" i="67"/>
  <c r="K2739" i="67"/>
  <c r="N2758" i="67"/>
  <c r="O2758" i="67"/>
  <c r="K2758" i="67"/>
  <c r="N2761" i="67"/>
  <c r="O2761" i="67"/>
  <c r="M2761" i="67"/>
  <c r="K2770" i="67"/>
  <c r="N2770" i="67"/>
  <c r="O2770" i="67"/>
  <c r="N2773" i="67"/>
  <c r="O2773" i="67"/>
  <c r="M2773" i="67"/>
  <c r="N2565" i="67"/>
  <c r="O2565" i="67"/>
  <c r="N2573" i="67"/>
  <c r="O2573" i="67"/>
  <c r="N2581" i="67"/>
  <c r="O2581" i="67"/>
  <c r="N2589" i="67"/>
  <c r="O2589" i="67"/>
  <c r="N2601" i="67"/>
  <c r="O2601" i="67"/>
  <c r="N2616" i="67"/>
  <c r="O2616" i="67"/>
  <c r="N2692" i="67"/>
  <c r="O2692" i="67"/>
  <c r="K2692" i="67"/>
  <c r="K2704" i="67"/>
  <c r="N2704" i="67"/>
  <c r="O2704" i="67"/>
  <c r="N2705" i="67"/>
  <c r="O2705" i="67"/>
  <c r="M2705" i="67"/>
  <c r="N2724" i="67"/>
  <c r="O2724" i="67"/>
  <c r="K2724" i="67"/>
  <c r="K2736" i="67"/>
  <c r="N2736" i="67"/>
  <c r="O2736" i="67"/>
  <c r="N2737" i="67"/>
  <c r="O2737" i="67"/>
  <c r="M2737" i="67"/>
  <c r="N2741" i="67"/>
  <c r="O2741" i="67"/>
  <c r="K2741" i="67"/>
  <c r="N2765" i="67"/>
  <c r="O2765" i="67"/>
  <c r="K2765" i="67"/>
  <c r="K2778" i="67"/>
  <c r="N2778" i="67"/>
  <c r="O2778" i="67"/>
  <c r="N2782" i="67"/>
  <c r="O2782" i="67"/>
  <c r="K2782" i="67"/>
  <c r="K2794" i="67"/>
  <c r="N2794" i="67"/>
  <c r="O2794" i="67"/>
  <c r="K2616" i="67"/>
  <c r="K2618" i="67"/>
  <c r="K2624" i="67"/>
  <c r="N2624" i="67"/>
  <c r="O2624" i="67"/>
  <c r="K2632" i="67"/>
  <c r="N2632" i="67"/>
  <c r="O2632" i="67"/>
  <c r="K2640" i="67"/>
  <c r="N2640" i="67"/>
  <c r="O2640" i="67"/>
  <c r="K2648" i="67"/>
  <c r="N2648" i="67"/>
  <c r="O2648" i="67"/>
  <c r="K2656" i="67"/>
  <c r="N2656" i="67"/>
  <c r="O2656" i="67"/>
  <c r="N2660" i="67"/>
  <c r="O2660" i="67"/>
  <c r="K2660" i="67"/>
  <c r="N2676" i="67"/>
  <c r="O2676" i="67"/>
  <c r="K2676" i="67"/>
  <c r="N2701" i="67"/>
  <c r="O2701" i="67"/>
  <c r="K2701" i="67"/>
  <c r="N2733" i="67"/>
  <c r="O2733" i="67"/>
  <c r="K2733" i="67"/>
  <c r="K2747" i="67"/>
  <c r="N2747" i="67"/>
  <c r="O2747" i="67"/>
  <c r="N2605" i="67"/>
  <c r="O2605" i="67"/>
  <c r="K2672" i="67"/>
  <c r="N2672" i="67"/>
  <c r="O2672" i="67"/>
  <c r="N2684" i="67"/>
  <c r="O2684" i="67"/>
  <c r="K2684" i="67"/>
  <c r="K2696" i="67"/>
  <c r="N2696" i="67"/>
  <c r="O2696" i="67"/>
  <c r="N2697" i="67"/>
  <c r="O2697" i="67"/>
  <c r="M2697" i="67"/>
  <c r="K2728" i="67"/>
  <c r="N2728" i="67"/>
  <c r="O2728" i="67"/>
  <c r="N2729" i="67"/>
  <c r="O2729" i="67"/>
  <c r="M2729" i="67"/>
  <c r="N2767" i="67"/>
  <c r="O2767" i="67"/>
  <c r="N2662" i="67"/>
  <c r="O2662" i="67"/>
  <c r="K2662" i="67"/>
  <c r="K2666" i="67"/>
  <c r="N2666" i="67"/>
  <c r="O2666" i="67"/>
  <c r="N2678" i="67"/>
  <c r="O2678" i="67"/>
  <c r="K2678" i="67"/>
  <c r="N2693" i="67"/>
  <c r="O2693" i="67"/>
  <c r="K2693" i="67"/>
  <c r="N2725" i="67"/>
  <c r="O2725" i="67"/>
  <c r="K2725" i="67"/>
  <c r="N2766" i="67"/>
  <c r="O2766" i="67"/>
  <c r="K2766" i="67"/>
  <c r="N2798" i="67"/>
  <c r="O2798" i="67"/>
  <c r="K2798" i="67"/>
  <c r="K2612" i="67"/>
  <c r="N2625" i="67"/>
  <c r="O2625" i="67"/>
  <c r="N2633" i="67"/>
  <c r="O2633" i="67"/>
  <c r="N2641" i="67"/>
  <c r="O2641" i="67"/>
  <c r="N2649" i="67"/>
  <c r="O2649" i="67"/>
  <c r="K2659" i="67"/>
  <c r="N2663" i="67"/>
  <c r="O2663" i="67"/>
  <c r="K2675" i="67"/>
  <c r="N2679" i="67"/>
  <c r="O2679" i="67"/>
  <c r="K2688" i="67"/>
  <c r="N2688" i="67"/>
  <c r="O2688" i="67"/>
  <c r="N2689" i="67"/>
  <c r="O2689" i="67"/>
  <c r="M2689" i="67"/>
  <c r="N2708" i="67"/>
  <c r="O2708" i="67"/>
  <c r="K2708" i="67"/>
  <c r="N2711" i="67"/>
  <c r="O2711" i="67"/>
  <c r="K2720" i="67"/>
  <c r="N2720" i="67"/>
  <c r="O2720" i="67"/>
  <c r="N2721" i="67"/>
  <c r="O2721" i="67"/>
  <c r="M2721" i="67"/>
  <c r="K2742" i="67"/>
  <c r="M2759" i="67"/>
  <c r="N2759" i="67"/>
  <c r="O2759" i="67"/>
  <c r="N2771" i="67"/>
  <c r="O2771" i="67"/>
  <c r="K2771" i="67"/>
  <c r="K2786" i="67"/>
  <c r="N2786" i="67"/>
  <c r="O2786" i="67"/>
  <c r="N2797" i="67"/>
  <c r="O2797" i="67"/>
  <c r="K2802" i="67"/>
  <c r="N2802" i="67"/>
  <c r="O2802" i="67"/>
  <c r="N2806" i="67"/>
  <c r="O2806" i="67"/>
  <c r="K2806" i="67"/>
  <c r="N2854" i="67"/>
  <c r="O2854" i="67"/>
  <c r="K2854" i="67"/>
  <c r="N2891" i="67"/>
  <c r="O2891" i="67"/>
  <c r="M2891" i="67"/>
  <c r="N2815" i="67"/>
  <c r="O2815" i="67"/>
  <c r="K2815" i="67"/>
  <c r="N2845" i="67"/>
  <c r="O2845" i="67"/>
  <c r="K2845" i="67"/>
  <c r="K2890" i="67"/>
  <c r="N2890" i="67"/>
  <c r="O2890" i="67"/>
  <c r="N2682" i="67"/>
  <c r="O2682" i="67"/>
  <c r="K2686" i="67"/>
  <c r="N2690" i="67"/>
  <c r="O2690" i="67"/>
  <c r="N2698" i="67"/>
  <c r="O2698" i="67"/>
  <c r="K2702" i="67"/>
  <c r="N2706" i="67"/>
  <c r="O2706" i="67"/>
  <c r="K2710" i="67"/>
  <c r="N2714" i="67"/>
  <c r="O2714" i="67"/>
  <c r="K2718" i="67"/>
  <c r="N2722" i="67"/>
  <c r="O2722" i="67"/>
  <c r="K2726" i="67"/>
  <c r="N2730" i="67"/>
  <c r="O2730" i="67"/>
  <c r="K2734" i="67"/>
  <c r="N2738" i="67"/>
  <c r="O2738" i="67"/>
  <c r="K2757" i="67"/>
  <c r="K2763" i="67"/>
  <c r="K2789" i="67"/>
  <c r="N2799" i="67"/>
  <c r="O2799" i="67"/>
  <c r="K2799" i="67"/>
  <c r="N2811" i="67"/>
  <c r="O2811" i="67"/>
  <c r="M2811" i="67"/>
  <c r="N2813" i="67"/>
  <c r="O2813" i="67"/>
  <c r="K2813" i="67"/>
  <c r="N2885" i="67"/>
  <c r="O2885" i="67"/>
  <c r="K2885" i="67"/>
  <c r="M2745" i="67"/>
  <c r="M2740" i="67"/>
  <c r="N2751" i="67"/>
  <c r="O2751" i="67"/>
  <c r="K2768" i="67"/>
  <c r="M2776" i="67"/>
  <c r="N2783" i="67"/>
  <c r="O2783" i="67"/>
  <c r="N2787" i="67"/>
  <c r="O2787" i="67"/>
  <c r="N2807" i="67"/>
  <c r="O2807" i="67"/>
  <c r="K2807" i="67"/>
  <c r="K2810" i="67"/>
  <c r="N2810" i="67"/>
  <c r="O2810" i="67"/>
  <c r="N2830" i="67"/>
  <c r="O2830" i="67"/>
  <c r="K2830" i="67"/>
  <c r="M2944" i="67"/>
  <c r="M2939" i="67"/>
  <c r="N2944" i="67"/>
  <c r="O2944" i="67"/>
  <c r="K2762" i="67"/>
  <c r="N2762" i="67"/>
  <c r="O2762" i="67"/>
  <c r="N2774" i="67"/>
  <c r="O2774" i="67"/>
  <c r="K2774" i="67"/>
  <c r="K2795" i="67"/>
  <c r="N2795" i="67"/>
  <c r="O2795" i="67"/>
  <c r="N2805" i="67"/>
  <c r="O2805" i="67"/>
  <c r="K2805" i="67"/>
  <c r="M2828" i="67"/>
  <c r="N2828" i="67"/>
  <c r="O2828" i="67"/>
  <c r="N2748" i="67"/>
  <c r="O2748" i="67"/>
  <c r="N2791" i="67"/>
  <c r="O2791" i="67"/>
  <c r="K2791" i="67"/>
  <c r="N2793" i="67"/>
  <c r="O2793" i="67"/>
  <c r="N2800" i="67"/>
  <c r="O2800" i="67"/>
  <c r="K2800" i="67"/>
  <c r="K2803" i="67"/>
  <c r="N2803" i="67"/>
  <c r="O2803" i="67"/>
  <c r="N2812" i="67"/>
  <c r="O2812" i="67"/>
  <c r="N2822" i="67"/>
  <c r="O2822" i="67"/>
  <c r="K2822" i="67"/>
  <c r="M2912" i="67"/>
  <c r="M2910" i="67"/>
  <c r="N2912" i="67"/>
  <c r="O2912" i="67"/>
  <c r="M2920" i="67"/>
  <c r="N2920" i="67"/>
  <c r="O2920" i="67"/>
  <c r="K2748" i="67"/>
  <c r="K2809" i="67"/>
  <c r="N2809" i="67"/>
  <c r="O2809" i="67"/>
  <c r="N2814" i="67"/>
  <c r="O2814" i="67"/>
  <c r="K2814" i="67"/>
  <c r="N2818" i="67"/>
  <c r="O2818" i="67"/>
  <c r="M2820" i="67"/>
  <c r="N2820" i="67"/>
  <c r="O2820" i="67"/>
  <c r="N2837" i="67"/>
  <c r="O2837" i="67"/>
  <c r="K2837" i="67"/>
  <c r="N2846" i="67"/>
  <c r="O2846" i="67"/>
  <c r="K2846" i="67"/>
  <c r="N2870" i="67"/>
  <c r="O2870" i="67"/>
  <c r="K2870" i="67"/>
  <c r="N2887" i="67"/>
  <c r="O2887" i="67"/>
  <c r="K2887" i="67"/>
  <c r="N2911" i="67"/>
  <c r="O2911" i="67"/>
  <c r="K2911" i="67"/>
  <c r="N2919" i="67"/>
  <c r="O2919" i="67"/>
  <c r="K2919" i="67"/>
  <c r="N2960" i="67"/>
  <c r="O2960" i="67"/>
  <c r="K2960" i="67"/>
  <c r="K2819" i="67"/>
  <c r="N2819" i="67"/>
  <c r="O2819" i="67"/>
  <c r="K2821" i="67"/>
  <c r="K2827" i="67"/>
  <c r="N2827" i="67"/>
  <c r="O2827" i="67"/>
  <c r="K2829" i="67"/>
  <c r="K2836" i="67"/>
  <c r="K2850" i="67"/>
  <c r="N2850" i="67"/>
  <c r="O2850" i="67"/>
  <c r="K2858" i="67"/>
  <c r="N2858" i="67"/>
  <c r="O2858" i="67"/>
  <c r="K2866" i="67"/>
  <c r="N2866" i="67"/>
  <c r="O2866" i="67"/>
  <c r="N2883" i="67"/>
  <c r="O2883" i="67"/>
  <c r="M2883" i="67"/>
  <c r="N2902" i="67"/>
  <c r="O2902" i="67"/>
  <c r="K2902" i="67"/>
  <c r="N2905" i="67"/>
  <c r="O2905" i="67"/>
  <c r="K2907" i="67"/>
  <c r="N2907" i="67"/>
  <c r="O2907" i="67"/>
  <c r="K2909" i="67"/>
  <c r="N2909" i="67"/>
  <c r="O2909" i="67"/>
  <c r="M2958" i="67"/>
  <c r="M2952" i="67"/>
  <c r="N2958" i="67"/>
  <c r="O2958" i="67"/>
  <c r="K2967" i="67"/>
  <c r="N2967" i="67"/>
  <c r="O2967" i="67"/>
  <c r="N2869" i="67"/>
  <c r="O2869" i="67"/>
  <c r="N2872" i="67"/>
  <c r="O2872" i="67"/>
  <c r="K2872" i="67"/>
  <c r="K2876" i="67"/>
  <c r="N2876" i="67"/>
  <c r="O2876" i="67"/>
  <c r="K2816" i="67"/>
  <c r="M2844" i="67"/>
  <c r="N2894" i="67"/>
  <c r="O2894" i="67"/>
  <c r="K2894" i="67"/>
  <c r="M2916" i="67"/>
  <c r="N2916" i="67"/>
  <c r="O2916" i="67"/>
  <c r="M2974" i="67"/>
  <c r="M2968" i="67"/>
  <c r="N2974" i="67"/>
  <c r="O2974" i="67"/>
  <c r="K2824" i="67"/>
  <c r="K2832" i="67"/>
  <c r="N2835" i="67"/>
  <c r="O2835" i="67"/>
  <c r="K2839" i="67"/>
  <c r="N2843" i="67"/>
  <c r="O2843" i="67"/>
  <c r="K2847" i="67"/>
  <c r="N2851" i="67"/>
  <c r="O2851" i="67"/>
  <c r="K2855" i="67"/>
  <c r="N2859" i="67"/>
  <c r="O2859" i="67"/>
  <c r="N2878" i="67"/>
  <c r="O2878" i="67"/>
  <c r="K2878" i="67"/>
  <c r="K2884" i="67"/>
  <c r="N2884" i="67"/>
  <c r="O2884" i="67"/>
  <c r="K2901" i="67"/>
  <c r="N2903" i="67"/>
  <c r="O2903" i="67"/>
  <c r="K2903" i="67"/>
  <c r="N2922" i="67"/>
  <c r="O2922" i="67"/>
  <c r="N2930" i="67"/>
  <c r="O2930" i="67"/>
  <c r="K2930" i="67"/>
  <c r="K2874" i="67"/>
  <c r="N2874" i="67"/>
  <c r="O2874" i="67"/>
  <c r="N2886" i="67"/>
  <c r="O2886" i="67"/>
  <c r="K2886" i="67"/>
  <c r="K2898" i="67"/>
  <c r="N2898" i="67"/>
  <c r="O2898" i="67"/>
  <c r="N2899" i="67"/>
  <c r="O2899" i="67"/>
  <c r="M2899" i="67"/>
  <c r="M2897" i="67"/>
  <c r="N2906" i="67"/>
  <c r="O2906" i="67"/>
  <c r="K2906" i="67"/>
  <c r="K2908" i="67"/>
  <c r="N2908" i="67"/>
  <c r="O2908" i="67"/>
  <c r="N2823" i="67"/>
  <c r="O2823" i="67"/>
  <c r="K2823" i="67"/>
  <c r="N2831" i="67"/>
  <c r="O2831" i="67"/>
  <c r="K2831" i="67"/>
  <c r="N2864" i="67"/>
  <c r="O2864" i="67"/>
  <c r="K2864" i="67"/>
  <c r="K2868" i="67"/>
  <c r="N2868" i="67"/>
  <c r="O2868" i="67"/>
  <c r="N2880" i="67"/>
  <c r="O2880" i="67"/>
  <c r="K2880" i="67"/>
  <c r="K2893" i="67"/>
  <c r="N2895" i="67"/>
  <c r="O2895" i="67"/>
  <c r="K2895" i="67"/>
  <c r="K2937" i="67"/>
  <c r="N2937" i="67"/>
  <c r="O2937" i="67"/>
  <c r="N2933" i="67"/>
  <c r="O2933" i="67"/>
  <c r="K2933" i="67"/>
  <c r="N2934" i="67"/>
  <c r="O2934" i="67"/>
  <c r="N2948" i="67"/>
  <c r="O2948" i="67"/>
  <c r="N2949" i="67"/>
  <c r="O2949" i="67"/>
  <c r="N2963" i="67"/>
  <c r="O2963" i="67"/>
  <c r="K2963" i="67"/>
  <c r="N2964" i="67"/>
  <c r="O2964" i="67"/>
  <c r="N2979" i="67"/>
  <c r="O2979" i="67"/>
  <c r="K2979" i="67"/>
  <c r="K2924" i="67"/>
  <c r="N2924" i="67"/>
  <c r="O2924" i="67"/>
  <c r="N2925" i="67"/>
  <c r="O2925" i="67"/>
  <c r="N2940" i="67"/>
  <c r="O2940" i="67"/>
  <c r="K2953" i="67"/>
  <c r="N2953" i="67"/>
  <c r="O2953" i="67"/>
  <c r="N2954" i="67"/>
  <c r="O2954" i="67"/>
  <c r="K2969" i="67"/>
  <c r="N2969" i="67"/>
  <c r="O2969" i="67"/>
  <c r="N2970" i="67"/>
  <c r="O2970" i="67"/>
  <c r="K2888" i="67"/>
  <c r="N2892" i="67"/>
  <c r="O2892" i="67"/>
  <c r="K2896" i="67"/>
  <c r="N2900" i="67"/>
  <c r="O2900" i="67"/>
  <c r="K2984" i="67"/>
  <c r="N2984" i="67"/>
  <c r="O2984" i="67"/>
  <c r="N2913" i="67"/>
  <c r="O2913" i="67"/>
  <c r="K2913" i="67"/>
  <c r="N2917" i="67"/>
  <c r="O2917" i="67"/>
  <c r="N2921" i="67"/>
  <c r="O2921" i="67"/>
  <c r="K2921" i="67"/>
  <c r="N2923" i="67"/>
  <c r="O2923" i="67"/>
  <c r="K2929" i="67"/>
  <c r="N2929" i="67"/>
  <c r="O2929" i="67"/>
  <c r="N2938" i="67"/>
  <c r="O2938" i="67"/>
  <c r="N2945" i="67"/>
  <c r="O2945" i="67"/>
  <c r="N2950" i="67"/>
  <c r="O2950" i="67"/>
  <c r="K2959" i="67"/>
  <c r="N2959" i="67"/>
  <c r="O2959" i="67"/>
  <c r="N2965" i="67"/>
  <c r="O2965" i="67"/>
  <c r="K2975" i="67"/>
  <c r="N2975" i="67"/>
  <c r="O2975" i="67"/>
  <c r="N2926" i="67"/>
  <c r="O2926" i="67"/>
  <c r="K2926" i="67"/>
  <c r="N2927" i="67"/>
  <c r="O2927" i="67"/>
  <c r="K2938" i="67"/>
  <c r="N2941" i="67"/>
  <c r="O2941" i="67"/>
  <c r="N2942" i="67"/>
  <c r="O2942" i="67"/>
  <c r="N2955" i="67"/>
  <c r="O2955" i="67"/>
  <c r="K2955" i="67"/>
  <c r="N2956" i="67"/>
  <c r="O2956" i="67"/>
  <c r="N2971" i="67"/>
  <c r="O2971" i="67"/>
  <c r="K2971" i="67"/>
  <c r="N2972" i="67"/>
  <c r="O2972" i="67"/>
  <c r="K2931" i="67"/>
  <c r="N2931" i="67"/>
  <c r="O2931" i="67"/>
  <c r="N2946" i="67"/>
  <c r="O2946" i="67"/>
  <c r="K2961" i="67"/>
  <c r="N2961" i="67"/>
  <c r="O2961" i="67"/>
  <c r="K2977" i="67"/>
  <c r="N2977" i="67"/>
  <c r="O2977" i="67"/>
  <c r="N2980" i="67"/>
  <c r="O2980" i="67"/>
  <c r="K2980" i="67"/>
  <c r="N2981" i="67"/>
  <c r="O2981" i="67"/>
  <c r="N2987" i="67"/>
  <c r="O2987" i="67"/>
  <c r="N2986" i="67"/>
  <c r="O2986" i="67"/>
  <c r="K2986" i="67"/>
  <c r="K2935" i="67"/>
  <c r="K2950" i="67"/>
  <c r="K2939" i="67"/>
  <c r="K2957" i="67"/>
  <c r="K2965" i="67"/>
  <c r="K2973" i="67"/>
  <c r="N2988" i="67"/>
  <c r="O2988" i="67"/>
  <c r="K2988" i="67"/>
  <c r="K2985" i="67"/>
  <c r="K2990" i="67"/>
  <c r="N2990" i="67"/>
  <c r="O2990" i="67"/>
  <c r="N2982" i="67"/>
  <c r="O2982" i="67"/>
  <c r="N2380" i="67"/>
  <c r="O2380" i="67"/>
  <c r="K2380" i="67"/>
  <c r="N2387" i="67"/>
  <c r="O2387" i="67"/>
  <c r="K2387" i="67"/>
  <c r="N2401" i="67"/>
  <c r="O2401" i="67"/>
  <c r="K2401" i="67"/>
  <c r="K2388" i="67"/>
  <c r="N2388" i="67"/>
  <c r="O2388" i="67"/>
  <c r="N2391" i="67"/>
  <c r="O2391" i="67"/>
  <c r="K2391" i="67"/>
  <c r="N2373" i="67"/>
  <c r="O2373" i="67"/>
  <c r="N2381" i="67"/>
  <c r="O2381" i="67"/>
  <c r="K2381" i="67"/>
  <c r="K2383" i="67"/>
  <c r="N2383" i="67"/>
  <c r="O2383" i="67"/>
  <c r="K2385" i="67"/>
  <c r="N2385" i="67"/>
  <c r="O2385" i="67"/>
  <c r="N2399" i="67"/>
  <c r="O2399" i="67"/>
  <c r="K2410" i="67"/>
  <c r="N2410" i="67"/>
  <c r="O2410" i="67"/>
  <c r="K2412" i="67"/>
  <c r="N2412" i="67"/>
  <c r="O2412" i="67"/>
  <c r="N2414" i="67"/>
  <c r="O2414" i="67"/>
  <c r="K2414" i="67"/>
  <c r="N2416" i="67"/>
  <c r="O2416" i="67"/>
  <c r="K2416" i="67"/>
  <c r="K2418" i="67"/>
  <c r="N2418" i="67"/>
  <c r="O2418" i="67"/>
  <c r="K2419" i="67"/>
  <c r="N2419" i="67"/>
  <c r="O2419" i="67"/>
  <c r="K2421" i="67"/>
  <c r="N2421" i="67"/>
  <c r="O2421" i="67"/>
  <c r="N2423" i="67"/>
  <c r="O2423" i="67"/>
  <c r="K2423" i="67"/>
  <c r="K2425" i="67"/>
  <c r="N2425" i="67"/>
  <c r="O2425" i="67"/>
  <c r="K2427" i="67"/>
  <c r="N2427" i="67"/>
  <c r="O2427" i="67"/>
  <c r="N2429" i="67"/>
  <c r="O2429" i="67"/>
  <c r="K2429" i="67"/>
  <c r="N2431" i="67"/>
  <c r="O2431" i="67"/>
  <c r="K2431" i="67"/>
  <c r="K2433" i="67"/>
  <c r="N2433" i="67"/>
  <c r="O2433" i="67"/>
  <c r="K2435" i="67"/>
  <c r="N2435" i="67"/>
  <c r="O2435" i="67"/>
  <c r="K2437" i="67"/>
  <c r="N2437" i="67"/>
  <c r="O2437" i="67"/>
  <c r="N2439" i="67"/>
  <c r="O2439" i="67"/>
  <c r="K2439" i="67"/>
  <c r="N2441" i="67"/>
  <c r="O2441" i="67"/>
  <c r="K2441" i="67"/>
  <c r="K2443" i="67"/>
  <c r="N2443" i="67"/>
  <c r="O2443" i="67"/>
  <c r="N2445" i="67"/>
  <c r="O2445" i="67"/>
  <c r="K2445" i="67"/>
  <c r="N2408" i="67"/>
  <c r="O2408" i="67"/>
  <c r="K2408" i="67"/>
  <c r="N2375" i="67"/>
  <c r="O2375" i="67"/>
  <c r="K2375" i="67"/>
  <c r="K2376" i="67"/>
  <c r="N2376" i="67"/>
  <c r="O2376" i="67"/>
  <c r="N2378" i="67"/>
  <c r="O2378" i="67"/>
  <c r="K2378" i="67"/>
  <c r="N2402" i="67"/>
  <c r="O2402" i="67"/>
  <c r="K2402" i="67"/>
  <c r="K2404" i="67"/>
  <c r="N2404" i="67"/>
  <c r="O2404" i="67"/>
  <c r="K2406" i="67"/>
  <c r="N2406" i="67"/>
  <c r="O2406" i="67"/>
  <c r="N2374" i="67"/>
  <c r="O2374" i="67"/>
  <c r="K2374" i="67"/>
  <c r="N2400" i="67"/>
  <c r="O2400" i="67"/>
  <c r="K2400" i="67"/>
  <c r="N2447" i="67"/>
  <c r="O2447" i="67"/>
  <c r="K2447" i="67"/>
  <c r="N2393" i="67"/>
  <c r="O2393" i="67"/>
  <c r="K2393" i="67"/>
  <c r="K2372" i="67"/>
  <c r="N2372" i="67"/>
  <c r="O2372" i="67"/>
  <c r="N2386" i="67"/>
  <c r="O2386" i="67"/>
  <c r="N2394" i="67"/>
  <c r="O2394" i="67"/>
  <c r="K2394" i="67"/>
  <c r="K2396" i="67"/>
  <c r="N2396" i="67"/>
  <c r="O2396" i="67"/>
  <c r="K2398" i="67"/>
  <c r="N2398" i="67"/>
  <c r="O2398" i="67"/>
  <c r="N2409" i="67"/>
  <c r="O2409" i="67"/>
  <c r="K2409" i="67"/>
  <c r="K2449" i="67"/>
  <c r="K2465" i="67"/>
  <c r="N2473" i="67"/>
  <c r="O2473" i="67"/>
  <c r="K2373" i="67"/>
  <c r="K2379" i="67"/>
  <c r="N2382" i="67"/>
  <c r="O2382" i="67"/>
  <c r="K2386" i="67"/>
  <c r="N2389" i="67"/>
  <c r="O2389" i="67"/>
  <c r="K2392" i="67"/>
  <c r="N2395" i="67"/>
  <c r="O2395" i="67"/>
  <c r="K2399" i="67"/>
  <c r="K2407" i="67"/>
  <c r="N2411" i="67"/>
  <c r="O2411" i="67"/>
  <c r="K2415" i="67"/>
  <c r="K2422" i="67"/>
  <c r="N2426" i="67"/>
  <c r="O2426" i="67"/>
  <c r="K2430" i="67"/>
  <c r="N2434" i="67"/>
  <c r="O2434" i="67"/>
  <c r="K2438" i="67"/>
  <c r="N2442" i="67"/>
  <c r="O2442" i="67"/>
  <c r="K2446" i="67"/>
  <c r="N2377" i="67"/>
  <c r="O2377" i="67"/>
  <c r="N2384" i="67"/>
  <c r="O2384" i="67"/>
  <c r="N2390" i="67"/>
  <c r="O2390" i="67"/>
  <c r="N2397" i="67"/>
  <c r="O2397" i="67"/>
  <c r="N2405" i="67"/>
  <c r="O2405" i="67"/>
  <c r="N2413" i="67"/>
  <c r="O2413" i="67"/>
  <c r="K2417" i="67"/>
  <c r="N2420" i="67"/>
  <c r="O2420" i="67"/>
  <c r="K2424" i="67"/>
  <c r="N2428" i="67"/>
  <c r="O2428" i="67"/>
  <c r="K2432" i="67"/>
  <c r="N2436" i="67"/>
  <c r="O2436" i="67"/>
  <c r="K2440" i="67"/>
  <c r="N2444" i="67"/>
  <c r="O2444" i="67"/>
  <c r="K2476" i="67"/>
  <c r="N2479" i="67"/>
  <c r="O2479" i="67"/>
  <c r="K2479" i="67"/>
  <c r="N2455" i="67"/>
  <c r="O2455" i="67"/>
  <c r="K2455" i="67"/>
  <c r="N2462" i="67"/>
  <c r="O2462" i="67"/>
  <c r="K2462" i="67"/>
  <c r="N2448" i="67"/>
  <c r="O2448" i="67"/>
  <c r="K2448" i="67"/>
  <c r="K2467" i="67"/>
  <c r="N2467" i="67"/>
  <c r="O2467" i="67"/>
  <c r="N2470" i="67"/>
  <c r="O2470" i="67"/>
  <c r="K2470" i="67"/>
  <c r="K2451" i="67"/>
  <c r="N2451" i="67"/>
  <c r="O2451" i="67"/>
  <c r="N2464" i="67"/>
  <c r="O2464" i="67"/>
  <c r="K2464" i="67"/>
  <c r="N2471" i="67"/>
  <c r="O2471" i="67"/>
  <c r="K2471" i="67"/>
  <c r="N2478" i="67"/>
  <c r="O2478" i="67"/>
  <c r="K2478" i="67"/>
  <c r="N2456" i="67"/>
  <c r="O2456" i="67"/>
  <c r="K2456" i="67"/>
  <c r="K2459" i="67"/>
  <c r="N2459" i="67"/>
  <c r="O2459" i="67"/>
  <c r="N2452" i="67"/>
  <c r="O2452" i="67"/>
  <c r="N2454" i="67"/>
  <c r="O2454" i="67"/>
  <c r="K2454" i="67"/>
  <c r="N2463" i="67"/>
  <c r="O2463" i="67"/>
  <c r="K2463" i="67"/>
  <c r="N2468" i="67"/>
  <c r="O2468" i="67"/>
  <c r="K2472" i="67"/>
  <c r="N2472" i="67"/>
  <c r="O2472" i="67"/>
  <c r="K2475" i="67"/>
  <c r="N2475" i="67"/>
  <c r="O2475" i="67"/>
  <c r="N2450" i="67"/>
  <c r="O2450" i="67"/>
  <c r="N2458" i="67"/>
  <c r="O2458" i="67"/>
  <c r="N2466" i="67"/>
  <c r="O2466" i="67"/>
  <c r="N2474" i="67"/>
  <c r="O2474" i="67"/>
  <c r="K2469" i="67"/>
  <c r="K2477" i="67"/>
  <c r="K2453" i="67"/>
  <c r="K2226" i="67"/>
  <c r="N2226" i="67"/>
  <c r="O2226" i="67"/>
  <c r="K2252" i="67"/>
  <c r="N2252" i="67"/>
  <c r="O2252" i="67"/>
  <c r="K2246" i="67"/>
  <c r="N2246" i="67"/>
  <c r="O2246" i="67"/>
  <c r="K2223" i="67"/>
  <c r="N2223" i="67"/>
  <c r="O2223" i="67"/>
  <c r="K2216" i="67"/>
  <c r="N2216" i="67"/>
  <c r="O2216" i="67"/>
  <c r="K2238" i="67"/>
  <c r="N2238" i="67"/>
  <c r="O2238" i="67"/>
  <c r="N2220" i="67"/>
  <c r="O2220" i="67"/>
  <c r="K2220" i="67"/>
  <c r="K2236" i="67"/>
  <c r="K2272" i="67"/>
  <c r="M2233" i="67"/>
  <c r="K2245" i="67"/>
  <c r="M2269" i="67"/>
  <c r="K2247" i="67"/>
  <c r="N2247" i="67"/>
  <c r="O2247" i="67"/>
  <c r="N2257" i="67"/>
  <c r="O2257" i="67"/>
  <c r="K2257" i="67"/>
  <c r="N2263" i="67"/>
  <c r="O2263" i="67"/>
  <c r="K2263" i="67"/>
  <c r="K2288" i="67"/>
  <c r="K2249" i="67"/>
  <c r="K2283" i="67"/>
  <c r="N2283" i="67"/>
  <c r="O2283" i="67"/>
  <c r="K2291" i="67"/>
  <c r="N2291" i="67"/>
  <c r="O2291" i="67"/>
  <c r="N2256" i="67"/>
  <c r="O2256" i="67"/>
  <c r="N2262" i="67"/>
  <c r="O2262" i="67"/>
  <c r="N2265" i="67"/>
  <c r="O2265" i="67"/>
  <c r="N2302" i="67"/>
  <c r="O2302" i="67"/>
  <c r="K2280" i="67"/>
  <c r="K2299" i="67"/>
  <c r="N2299" i="67"/>
  <c r="O2299" i="67"/>
  <c r="N2332" i="67"/>
  <c r="O2332" i="67"/>
  <c r="M2332" i="67"/>
  <c r="N2243" i="67"/>
  <c r="O2243" i="67"/>
  <c r="K2243" i="67"/>
  <c r="K2296" i="67"/>
  <c r="K2219" i="67"/>
  <c r="K2267" i="67"/>
  <c r="N2267" i="67"/>
  <c r="O2267" i="67"/>
  <c r="K2275" i="67"/>
  <c r="N2275" i="67"/>
  <c r="O2275" i="67"/>
  <c r="M2285" i="67"/>
  <c r="M2293" i="67"/>
  <c r="N2212" i="67"/>
  <c r="O2212" i="67"/>
  <c r="K2258" i="67"/>
  <c r="K2264" i="67"/>
  <c r="N2277" i="67"/>
  <c r="O2277" i="67"/>
  <c r="K2239" i="67"/>
  <c r="N2239" i="67"/>
  <c r="O2239" i="67"/>
  <c r="K2215" i="67"/>
  <c r="K2228" i="67"/>
  <c r="K2231" i="67"/>
  <c r="N2231" i="67"/>
  <c r="O2231" i="67"/>
  <c r="N2340" i="67"/>
  <c r="O2340" i="67"/>
  <c r="M2340" i="67"/>
  <c r="K2210" i="67"/>
  <c r="N2210" i="67"/>
  <c r="O2210" i="67"/>
  <c r="N2214" i="67"/>
  <c r="O2214" i="67"/>
  <c r="K2214" i="67"/>
  <c r="N2221" i="67"/>
  <c r="O2221" i="67"/>
  <c r="K2224" i="67"/>
  <c r="N2224" i="67"/>
  <c r="O2224" i="67"/>
  <c r="N2225" i="67"/>
  <c r="O2225" i="67"/>
  <c r="N2232" i="67"/>
  <c r="O2232" i="67"/>
  <c r="N2235" i="67"/>
  <c r="O2235" i="67"/>
  <c r="K2235" i="67"/>
  <c r="N2244" i="67"/>
  <c r="O2244" i="67"/>
  <c r="N2250" i="67"/>
  <c r="O2250" i="67"/>
  <c r="K2253" i="67"/>
  <c r="N2253" i="67"/>
  <c r="O2253" i="67"/>
  <c r="M2255" i="67"/>
  <c r="K2260" i="67"/>
  <c r="N2260" i="67"/>
  <c r="O2260" i="67"/>
  <c r="M2261" i="67"/>
  <c r="N2268" i="67"/>
  <c r="O2268" i="67"/>
  <c r="N2271" i="67"/>
  <c r="O2271" i="67"/>
  <c r="K2271" i="67"/>
  <c r="N2276" i="67"/>
  <c r="O2276" i="67"/>
  <c r="N2279" i="67"/>
  <c r="O2279" i="67"/>
  <c r="K2279" i="67"/>
  <c r="N2284" i="67"/>
  <c r="O2284" i="67"/>
  <c r="N2287" i="67"/>
  <c r="O2287" i="67"/>
  <c r="K2287" i="67"/>
  <c r="N2292" i="67"/>
  <c r="O2292" i="67"/>
  <c r="N2295" i="67"/>
  <c r="O2295" i="67"/>
  <c r="K2295" i="67"/>
  <c r="M2301" i="67"/>
  <c r="K2303" i="67"/>
  <c r="N2217" i="67"/>
  <c r="O2217" i="67"/>
  <c r="K2222" i="67"/>
  <c r="K2251" i="67"/>
  <c r="N2213" i="67"/>
  <c r="O2213" i="67"/>
  <c r="N2227" i="67"/>
  <c r="O2227" i="67"/>
  <c r="N2234" i="67"/>
  <c r="O2234" i="67"/>
  <c r="N2237" i="67"/>
  <c r="O2237" i="67"/>
  <c r="N2270" i="67"/>
  <c r="O2270" i="67"/>
  <c r="N2278" i="67"/>
  <c r="O2278" i="67"/>
  <c r="N2286" i="67"/>
  <c r="O2286" i="67"/>
  <c r="N2294" i="67"/>
  <c r="O2294" i="67"/>
  <c r="N2363" i="67"/>
  <c r="O2363" i="67"/>
  <c r="K2302" i="67"/>
  <c r="N2336" i="67"/>
  <c r="O2336" i="67"/>
  <c r="N2352" i="67"/>
  <c r="O2352" i="67"/>
  <c r="N2319" i="67"/>
  <c r="O2319" i="67"/>
  <c r="N2327" i="67"/>
  <c r="O2327" i="67"/>
  <c r="N2344" i="67"/>
  <c r="O2344" i="67"/>
  <c r="N2315" i="67"/>
  <c r="O2315" i="67"/>
  <c r="K2315" i="67"/>
  <c r="N2338" i="67"/>
  <c r="O2338" i="67"/>
  <c r="K2338" i="67"/>
  <c r="N2307" i="67"/>
  <c r="O2307" i="67"/>
  <c r="K2307" i="67"/>
  <c r="N2313" i="67"/>
  <c r="O2313" i="67"/>
  <c r="N2331" i="67"/>
  <c r="O2331" i="67"/>
  <c r="K2331" i="67"/>
  <c r="N2342" i="67"/>
  <c r="O2342" i="67"/>
  <c r="K2349" i="67"/>
  <c r="N2349" i="67"/>
  <c r="O2349" i="67"/>
  <c r="N2306" i="67"/>
  <c r="O2306" i="67"/>
  <c r="K2306" i="67"/>
  <c r="N2323" i="67"/>
  <c r="O2323" i="67"/>
  <c r="K2323" i="67"/>
  <c r="N2316" i="67"/>
  <c r="O2316" i="67"/>
  <c r="K2316" i="67"/>
  <c r="K2318" i="67"/>
  <c r="N2318" i="67"/>
  <c r="O2318" i="67"/>
  <c r="N2321" i="67"/>
  <c r="O2321" i="67"/>
  <c r="K2321" i="67"/>
  <c r="N2329" i="67"/>
  <c r="O2329" i="67"/>
  <c r="K2329" i="67"/>
  <c r="N2339" i="67"/>
  <c r="O2339" i="67"/>
  <c r="K2339" i="67"/>
  <c r="N2346" i="67"/>
  <c r="O2346" i="67"/>
  <c r="K2346" i="67"/>
  <c r="N2330" i="67"/>
  <c r="O2330" i="67"/>
  <c r="K2330" i="67"/>
  <c r="N2345" i="67"/>
  <c r="O2345" i="67"/>
  <c r="K2345" i="67"/>
  <c r="K2334" i="67"/>
  <c r="N2334" i="67"/>
  <c r="O2334" i="67"/>
  <c r="K2311" i="67"/>
  <c r="N2311" i="67"/>
  <c r="O2311" i="67"/>
  <c r="K2324" i="67"/>
  <c r="N2324" i="67"/>
  <c r="O2324" i="67"/>
  <c r="K2333" i="67"/>
  <c r="N2333" i="67"/>
  <c r="O2333" i="67"/>
  <c r="N2337" i="67"/>
  <c r="O2337" i="67"/>
  <c r="K2337" i="67"/>
  <c r="N2353" i="67"/>
  <c r="O2353" i="67"/>
  <c r="K2353" i="67"/>
  <c r="K2308" i="67"/>
  <c r="N2308" i="67"/>
  <c r="O2308" i="67"/>
  <c r="K2310" i="67"/>
  <c r="N2310" i="67"/>
  <c r="O2310" i="67"/>
  <c r="N2312" i="67"/>
  <c r="O2312" i="67"/>
  <c r="N2314" i="67"/>
  <c r="O2314" i="67"/>
  <c r="K2314" i="67"/>
  <c r="K2341" i="67"/>
  <c r="N2341" i="67"/>
  <c r="O2341" i="67"/>
  <c r="K2309" i="67"/>
  <c r="N2309" i="67"/>
  <c r="O2309" i="67"/>
  <c r="K2317" i="67"/>
  <c r="N2317" i="67"/>
  <c r="O2317" i="67"/>
  <c r="N2322" i="67"/>
  <c r="O2322" i="67"/>
  <c r="K2322" i="67"/>
  <c r="N2326" i="67"/>
  <c r="O2326" i="67"/>
  <c r="K2347" i="67"/>
  <c r="N2347" i="67"/>
  <c r="O2347" i="67"/>
  <c r="K2328" i="67"/>
  <c r="K2344" i="67"/>
  <c r="K2320" i="67"/>
  <c r="K2336" i="67"/>
  <c r="K2313" i="67"/>
  <c r="K2352" i="67"/>
  <c r="N2305" i="67"/>
  <c r="O2305" i="67"/>
  <c r="N2355" i="67"/>
  <c r="O2355" i="67"/>
  <c r="N2354" i="67"/>
  <c r="O2354" i="67"/>
  <c r="K2354" i="67"/>
  <c r="K2360" i="67"/>
  <c r="N2360" i="67"/>
  <c r="O2360" i="67"/>
  <c r="N2364" i="67"/>
  <c r="O2364" i="67"/>
  <c r="K2364" i="67"/>
  <c r="K2356" i="67"/>
  <c r="N2356" i="67"/>
  <c r="O2356" i="67"/>
  <c r="K2358" i="67"/>
  <c r="N2358" i="67"/>
  <c r="O2358" i="67"/>
  <c r="N2362" i="67"/>
  <c r="O2362" i="67"/>
  <c r="K2362" i="67"/>
  <c r="K2355" i="67"/>
  <c r="N2359" i="67"/>
  <c r="O2359" i="67"/>
  <c r="K2363" i="67"/>
  <c r="K2357" i="67"/>
  <c r="N2361" i="67"/>
  <c r="O2361" i="67"/>
  <c r="K2365" i="67"/>
  <c r="N2365" i="67"/>
  <c r="O2365" i="67"/>
  <c r="N2370" i="67"/>
  <c r="O2370" i="67"/>
  <c r="K2370" i="67"/>
  <c r="N2367" i="67"/>
  <c r="O2367" i="67"/>
  <c r="M2367" i="67"/>
  <c r="M2351" i="67"/>
  <c r="N2369" i="67"/>
  <c r="O2369" i="67"/>
  <c r="K2369" i="67"/>
  <c r="K2366" i="67"/>
  <c r="N2366" i="67"/>
  <c r="O2366" i="67"/>
  <c r="K2368" i="67"/>
  <c r="M1961" i="67"/>
  <c r="K1961" i="67"/>
  <c r="M2461" i="67"/>
  <c r="K2461" i="67"/>
  <c r="O2461" i="67"/>
  <c r="M2842" i="67"/>
  <c r="M2882" i="67"/>
  <c r="M2779" i="67"/>
  <c r="M2673" i="67"/>
  <c r="K2862" i="67"/>
  <c r="M2325" i="67"/>
  <c r="K2915" i="67"/>
  <c r="O2939" i="67"/>
  <c r="O2669" i="67"/>
  <c r="M2208" i="67"/>
  <c r="K2325" i="67"/>
  <c r="K2557" i="67"/>
  <c r="M2755" i="67"/>
  <c r="K2281" i="67"/>
  <c r="K2897" i="67"/>
  <c r="M2281" i="67"/>
  <c r="K2882" i="67"/>
  <c r="M2694" i="67"/>
  <c r="M2557" i="67"/>
  <c r="M2716" i="67"/>
  <c r="K2976" i="67"/>
  <c r="K2968" i="67"/>
  <c r="K2952" i="67"/>
  <c r="K2928" i="67"/>
  <c r="M2915" i="67"/>
  <c r="K2910" i="67"/>
  <c r="K2877" i="67"/>
  <c r="K2842" i="67"/>
  <c r="K2853" i="67"/>
  <c r="K2779" i="67"/>
  <c r="K2838" i="67"/>
  <c r="O2838" i="67"/>
  <c r="K2755" i="67"/>
  <c r="K2740" i="67"/>
  <c r="K2716" i="67"/>
  <c r="K2694" i="67"/>
  <c r="K2673" i="67"/>
  <c r="K2669" i="67"/>
  <c r="K2652" i="67"/>
  <c r="K2617" i="67"/>
  <c r="K2371" i="67"/>
  <c r="K2403" i="67"/>
  <c r="K2351" i="67"/>
  <c r="M2242" i="67"/>
  <c r="K2242" i="67"/>
  <c r="K2208" i="67"/>
  <c r="O2976" i="67"/>
  <c r="O2897" i="67"/>
  <c r="O2968" i="67"/>
  <c r="O2928" i="67"/>
  <c r="O2716" i="67"/>
  <c r="O2403" i="67"/>
  <c r="O2325" i="67"/>
  <c r="O2882" i="67"/>
  <c r="O2694" i="67"/>
  <c r="O2351" i="67"/>
  <c r="O2371" i="67"/>
  <c r="O2952" i="67"/>
  <c r="O2915" i="67"/>
  <c r="O2673" i="67"/>
  <c r="O2842" i="67"/>
  <c r="O2755" i="67"/>
  <c r="O2281" i="67"/>
  <c r="O2853" i="67"/>
  <c r="O2740" i="67"/>
  <c r="O2779" i="67"/>
  <c r="O2862" i="67"/>
  <c r="O2877" i="67"/>
  <c r="O2910" i="67"/>
  <c r="O2652" i="67"/>
  <c r="O2208" i="67"/>
  <c r="O2617" i="67"/>
  <c r="O2557" i="67"/>
  <c r="O2242" i="67"/>
  <c r="M2205" i="67"/>
  <c r="M2204" i="67"/>
  <c r="M2203" i="67"/>
  <c r="M2202" i="67"/>
  <c r="K2201" i="67"/>
  <c r="M2200" i="67"/>
  <c r="M2993" i="67"/>
  <c r="M2992" i="67"/>
  <c r="M2994" i="67"/>
  <c r="K2993" i="67"/>
  <c r="K2992" i="67"/>
  <c r="K2994" i="67"/>
  <c r="N2200" i="67"/>
  <c r="O2200" i="67"/>
  <c r="K2200" i="67"/>
  <c r="N2204" i="67"/>
  <c r="O2204" i="67"/>
  <c r="K2204" i="67"/>
  <c r="K2202" i="67"/>
  <c r="N2202" i="67"/>
  <c r="O2202" i="67"/>
  <c r="K2203" i="67"/>
  <c r="N2203" i="67"/>
  <c r="O2203" i="67"/>
  <c r="M2201" i="67"/>
  <c r="M2206" i="67"/>
  <c r="N2201" i="67"/>
  <c r="O2201" i="67"/>
  <c r="K2205" i="67"/>
  <c r="N2205" i="67"/>
  <c r="O2205" i="67"/>
  <c r="N2993" i="67"/>
  <c r="O2993" i="67"/>
  <c r="O2206" i="67"/>
  <c r="K2206" i="67"/>
  <c r="M147" i="67"/>
  <c r="O2992" i="67"/>
  <c r="O2994" i="67"/>
  <c r="N147" i="67"/>
  <c r="O147" i="67"/>
  <c r="K147" i="67"/>
  <c r="M1535" i="67"/>
  <c r="M1950" i="67"/>
  <c r="M1951" i="67"/>
  <c r="M2001" i="67"/>
  <c r="N1535" i="67"/>
  <c r="O1535" i="67"/>
  <c r="K1535" i="67"/>
  <c r="N1950" i="67"/>
  <c r="O1950" i="67"/>
  <c r="K1950" i="67"/>
  <c r="N1951" i="67"/>
  <c r="O1951" i="67"/>
  <c r="K1951" i="67"/>
  <c r="N2001" i="67"/>
  <c r="O2001" i="67"/>
  <c r="K2001" i="67"/>
  <c r="M562" i="67"/>
  <c r="K562" i="67"/>
  <c r="N562" i="67"/>
  <c r="O562" i="67"/>
  <c r="K446" i="67"/>
  <c r="M446" i="67"/>
  <c r="N446" i="67"/>
  <c r="O446" i="67"/>
  <c r="K442" i="67"/>
  <c r="M442" i="67"/>
  <c r="N442" i="67"/>
  <c r="O442" i="67"/>
  <c r="M114" i="67"/>
  <c r="N114" i="67"/>
  <c r="O114" i="67"/>
  <c r="K114" i="67"/>
  <c r="M160" i="67"/>
  <c r="K156" i="67"/>
  <c r="M125" i="67"/>
  <c r="K84" i="67"/>
  <c r="M45" i="67"/>
  <c r="K45" i="67"/>
  <c r="M88" i="67"/>
  <c r="N160" i="67"/>
  <c r="O160" i="67"/>
  <c r="K160" i="67"/>
  <c r="N125" i="67"/>
  <c r="O125" i="67"/>
  <c r="K125" i="67"/>
  <c r="K88" i="67"/>
  <c r="N88" i="67"/>
  <c r="O88" i="67"/>
  <c r="N45" i="67"/>
  <c r="O45" i="67"/>
  <c r="M1919" i="67"/>
  <c r="M1808" i="67"/>
  <c r="M1868" i="67"/>
  <c r="M1763" i="67"/>
  <c r="M1714" i="67"/>
  <c r="N1868" i="67"/>
  <c r="O1868" i="67"/>
  <c r="K1868" i="67"/>
  <c r="N1763" i="67"/>
  <c r="O1763" i="67"/>
  <c r="K1763" i="67"/>
  <c r="N1714" i="67"/>
  <c r="O1714" i="67"/>
  <c r="K1714" i="67"/>
  <c r="M1666" i="67"/>
  <c r="M1665" i="67"/>
  <c r="M1664" i="67"/>
  <c r="M1663" i="67"/>
  <c r="N1663" i="67"/>
  <c r="O1663" i="67"/>
  <c r="K1666" i="67"/>
  <c r="N1666" i="67"/>
  <c r="O1666" i="67"/>
  <c r="N1665" i="67"/>
  <c r="O1665" i="67"/>
  <c r="M1667" i="67"/>
  <c r="K1664" i="67"/>
  <c r="N1664" i="67"/>
  <c r="O1664" i="67"/>
  <c r="N1667" i="67"/>
  <c r="O1667" i="67"/>
  <c r="K1663" i="67"/>
  <c r="K1667" i="67"/>
  <c r="K1665" i="67"/>
  <c r="K2014" i="67"/>
  <c r="M2011" i="67"/>
  <c r="M2010" i="67"/>
  <c r="M2009" i="67"/>
  <c r="M2008" i="67"/>
  <c r="M2013" i="67"/>
  <c r="M2012" i="67"/>
  <c r="M2007" i="67"/>
  <c r="M1982" i="67"/>
  <c r="K1982" i="67"/>
  <c r="M1983" i="67"/>
  <c r="M1981" i="67"/>
  <c r="M1980" i="67"/>
  <c r="M1916" i="67"/>
  <c r="M1915" i="67"/>
  <c r="M1914" i="67"/>
  <c r="M1913" i="67"/>
  <c r="M1912" i="67"/>
  <c r="K2008" i="67"/>
  <c r="N2008" i="67"/>
  <c r="O2008" i="67"/>
  <c r="K2009" i="67"/>
  <c r="N2009" i="67"/>
  <c r="O2009" i="67"/>
  <c r="K2007" i="67"/>
  <c r="N2007" i="67"/>
  <c r="O2007" i="67"/>
  <c r="K2011" i="67"/>
  <c r="N2011" i="67"/>
  <c r="O2011" i="67"/>
  <c r="K2010" i="67"/>
  <c r="N2010" i="67"/>
  <c r="O2010" i="67"/>
  <c r="K2012" i="67"/>
  <c r="N2012" i="67"/>
  <c r="O2012" i="67"/>
  <c r="K2013" i="67"/>
  <c r="N2013" i="67"/>
  <c r="O2013" i="67"/>
  <c r="N1982" i="67"/>
  <c r="O1982" i="67"/>
  <c r="N1980" i="67"/>
  <c r="O1980" i="67"/>
  <c r="K1980" i="67"/>
  <c r="K1981" i="67"/>
  <c r="N1981" i="67"/>
  <c r="O1981" i="67"/>
  <c r="N1983" i="67"/>
  <c r="O1983" i="67"/>
  <c r="K1983" i="67"/>
  <c r="N1915" i="67"/>
  <c r="O1915" i="67"/>
  <c r="K1915" i="67"/>
  <c r="N1916" i="67"/>
  <c r="O1916" i="67"/>
  <c r="K1916" i="67"/>
  <c r="N1913" i="67"/>
  <c r="O1913" i="67"/>
  <c r="K1913" i="67"/>
  <c r="N1914" i="67"/>
  <c r="O1914" i="67"/>
  <c r="K1914" i="67"/>
  <c r="N1912" i="67"/>
  <c r="O1912" i="67"/>
  <c r="K1912" i="67"/>
  <c r="M1918" i="67"/>
  <c r="M1917" i="67"/>
  <c r="K1917" i="67"/>
  <c r="M1713" i="67"/>
  <c r="N1712" i="67"/>
  <c r="K1901" i="67"/>
  <c r="M1743" i="67"/>
  <c r="M1694" i="67"/>
  <c r="K1764" i="67"/>
  <c r="N1762" i="67"/>
  <c r="O1762" i="67"/>
  <c r="M1715" i="67"/>
  <c r="M1910" i="67"/>
  <c r="K1715" i="67"/>
  <c r="N1715" i="67"/>
  <c r="O1715" i="67"/>
  <c r="N1917" i="67"/>
  <c r="O1917" i="67"/>
  <c r="M1711" i="67"/>
  <c r="O1712" i="67"/>
  <c r="N1760" i="67"/>
  <c r="O1760" i="67"/>
  <c r="K1712" i="67"/>
  <c r="M1762" i="67"/>
  <c r="K1762" i="67"/>
  <c r="N1713" i="67"/>
  <c r="O1713" i="67"/>
  <c r="K1713" i="67"/>
  <c r="M1761" i="67"/>
  <c r="N1761" i="67"/>
  <c r="O1761" i="67"/>
  <c r="K1761" i="67"/>
  <c r="M1712" i="67"/>
  <c r="K1760" i="67"/>
  <c r="M1760" i="67"/>
  <c r="N1711" i="67"/>
  <c r="O1711" i="67"/>
  <c r="K1711" i="67"/>
  <c r="N1743" i="67"/>
  <c r="O1743" i="67"/>
  <c r="K1743" i="67"/>
  <c r="K1694" i="67"/>
  <c r="N1694" i="67"/>
  <c r="O1694" i="67"/>
  <c r="K1910" i="67"/>
  <c r="N1910" i="67"/>
  <c r="O1910" i="67"/>
  <c r="M1867" i="67"/>
  <c r="M1866" i="67"/>
  <c r="M1862" i="67"/>
  <c r="K1861" i="67"/>
  <c r="M1860" i="67"/>
  <c r="M1858" i="67"/>
  <c r="M1857" i="67"/>
  <c r="M1869" i="67"/>
  <c r="M1865" i="67"/>
  <c r="K1865" i="67"/>
  <c r="M1856" i="67"/>
  <c r="K1859" i="67"/>
  <c r="M1859" i="67"/>
  <c r="N1866" i="67"/>
  <c r="O1866" i="67"/>
  <c r="N1867" i="67"/>
  <c r="O1867" i="67"/>
  <c r="K1867" i="67"/>
  <c r="K1866" i="67"/>
  <c r="N1861" i="67"/>
  <c r="O1861" i="67"/>
  <c r="M1861" i="67"/>
  <c r="N1857" i="67"/>
  <c r="O1857" i="67"/>
  <c r="N1862" i="67"/>
  <c r="O1862" i="67"/>
  <c r="K1862" i="67"/>
  <c r="K1858" i="67"/>
  <c r="N1858" i="67"/>
  <c r="O1858" i="67"/>
  <c r="N1860" i="67"/>
  <c r="O1860" i="67"/>
  <c r="K1860" i="67"/>
  <c r="K1857" i="67"/>
  <c r="N1856" i="67"/>
  <c r="O1856" i="67"/>
  <c r="K1856" i="67"/>
  <c r="N1865" i="67"/>
  <c r="O1865" i="67"/>
  <c r="M1759" i="67"/>
  <c r="M1758" i="67"/>
  <c r="K1758" i="67"/>
  <c r="M1708" i="67"/>
  <c r="M1854" i="67"/>
  <c r="M1750" i="67"/>
  <c r="M1703" i="67"/>
  <c r="M1747" i="67"/>
  <c r="M1746" i="67"/>
  <c r="K1697" i="67"/>
  <c r="M1744" i="67"/>
  <c r="M1695" i="67"/>
  <c r="M1741" i="67"/>
  <c r="M1739" i="67"/>
  <c r="M1693" i="67"/>
  <c r="M1692" i="67"/>
  <c r="K1692" i="67"/>
  <c r="M1691" i="67"/>
  <c r="M1690" i="67"/>
  <c r="N1859" i="67"/>
  <c r="O1859" i="67"/>
  <c r="N1709" i="67"/>
  <c r="O1709" i="67"/>
  <c r="K1709" i="67"/>
  <c r="N1706" i="67"/>
  <c r="O1706" i="67"/>
  <c r="N1854" i="67"/>
  <c r="O1854" i="67"/>
  <c r="N1758" i="67"/>
  <c r="O1758" i="67"/>
  <c r="N1700" i="67"/>
  <c r="O1700" i="67"/>
  <c r="M1705" i="67"/>
  <c r="N1759" i="67"/>
  <c r="O1759" i="67"/>
  <c r="K1759" i="67"/>
  <c r="N1710" i="67"/>
  <c r="O1710" i="67"/>
  <c r="M1709" i="67"/>
  <c r="K1710" i="67"/>
  <c r="M1710" i="67"/>
  <c r="N1757" i="67"/>
  <c r="O1757" i="67"/>
  <c r="K1757" i="67"/>
  <c r="M1757" i="67"/>
  <c r="N1708" i="67"/>
  <c r="O1708" i="67"/>
  <c r="K1708" i="67"/>
  <c r="K1854" i="67"/>
  <c r="M1707" i="67"/>
  <c r="N1707" i="67"/>
  <c r="O1707" i="67"/>
  <c r="K1707" i="67"/>
  <c r="N1756" i="67"/>
  <c r="O1756" i="67"/>
  <c r="K1756" i="67"/>
  <c r="M1756" i="67"/>
  <c r="K1754" i="67"/>
  <c r="M1754" i="67"/>
  <c r="N1755" i="67"/>
  <c r="O1755" i="67"/>
  <c r="K1755" i="67"/>
  <c r="N1754" i="67"/>
  <c r="O1754" i="67"/>
  <c r="M1755" i="67"/>
  <c r="K1705" i="67"/>
  <c r="N1705" i="67"/>
  <c r="O1705" i="67"/>
  <c r="K1706" i="67"/>
  <c r="M1706" i="67"/>
  <c r="N1752" i="67"/>
  <c r="O1752" i="67"/>
  <c r="K1752" i="67"/>
  <c r="N1753" i="67"/>
  <c r="O1753" i="67"/>
  <c r="M1752" i="67"/>
  <c r="K1753" i="67"/>
  <c r="M1753" i="67"/>
  <c r="M1749" i="67"/>
  <c r="K1750" i="67"/>
  <c r="N1750" i="67"/>
  <c r="O1750" i="67"/>
  <c r="N1749" i="67"/>
  <c r="O1749" i="67"/>
  <c r="N1751" i="67"/>
  <c r="O1751" i="67"/>
  <c r="K1751" i="67"/>
  <c r="N1704" i="67"/>
  <c r="O1704" i="67"/>
  <c r="K1749" i="67"/>
  <c r="M1751" i="67"/>
  <c r="K1704" i="67"/>
  <c r="M1704" i="67"/>
  <c r="N1703" i="67"/>
  <c r="O1703" i="67"/>
  <c r="K1703" i="67"/>
  <c r="N1701" i="67"/>
  <c r="O1701" i="67"/>
  <c r="K1701" i="67"/>
  <c r="K1702" i="67"/>
  <c r="N1702" i="67"/>
  <c r="O1702" i="67"/>
  <c r="M1701" i="67"/>
  <c r="N1699" i="67"/>
  <c r="O1699" i="67"/>
  <c r="M1702" i="67"/>
  <c r="N1695" i="67"/>
  <c r="O1695" i="67"/>
  <c r="K1700" i="67"/>
  <c r="M1700" i="67"/>
  <c r="N1747" i="67"/>
  <c r="O1747" i="67"/>
  <c r="K1747" i="67"/>
  <c r="N1748" i="67"/>
  <c r="O1748" i="67"/>
  <c r="K1748" i="67"/>
  <c r="M1748" i="67"/>
  <c r="K1698" i="67"/>
  <c r="N1698" i="67"/>
  <c r="O1698" i="67"/>
  <c r="M1698" i="67"/>
  <c r="K1699" i="67"/>
  <c r="M1699" i="67"/>
  <c r="N1746" i="67"/>
  <c r="O1746" i="67"/>
  <c r="K1746" i="67"/>
  <c r="N1697" i="67"/>
  <c r="O1697" i="67"/>
  <c r="M1697" i="67"/>
  <c r="N1740" i="67"/>
  <c r="O1740" i="67"/>
  <c r="N1696" i="67"/>
  <c r="O1696" i="67"/>
  <c r="K1696" i="67"/>
  <c r="N1741" i="67"/>
  <c r="O1741" i="67"/>
  <c r="M1696" i="67"/>
  <c r="N1745" i="67"/>
  <c r="O1745" i="67"/>
  <c r="K1745" i="67"/>
  <c r="M1745" i="67"/>
  <c r="N1744" i="67"/>
  <c r="O1744" i="67"/>
  <c r="K1744" i="67"/>
  <c r="K1741" i="67"/>
  <c r="K1695" i="67"/>
  <c r="N1691" i="67"/>
  <c r="O1691" i="67"/>
  <c r="N1742" i="67"/>
  <c r="O1742" i="67"/>
  <c r="K1739" i="67"/>
  <c r="N1739" i="67"/>
  <c r="O1739" i="67"/>
  <c r="K1740" i="67"/>
  <c r="K1742" i="67"/>
  <c r="M1740" i="67"/>
  <c r="M1742" i="67"/>
  <c r="K1693" i="67"/>
  <c r="N1693" i="67"/>
  <c r="O1693" i="67"/>
  <c r="K1690" i="67"/>
  <c r="N1690" i="67"/>
  <c r="O1690" i="67"/>
  <c r="N1692" i="67"/>
  <c r="O1692" i="67"/>
  <c r="K1691" i="67"/>
  <c r="M1802" i="67"/>
  <c r="M1827" i="67"/>
  <c r="K1802" i="67"/>
  <c r="N1802" i="67"/>
  <c r="O1802" i="67"/>
  <c r="N1827" i="67"/>
  <c r="O1827" i="67"/>
  <c r="K1827" i="67"/>
  <c r="M1725" i="67"/>
  <c r="N1725" i="67"/>
  <c r="O1725" i="67"/>
  <c r="K1725" i="67"/>
  <c r="M1676" i="67"/>
  <c r="N1676" i="67"/>
  <c r="O1676" i="67"/>
  <c r="K1676" i="67"/>
  <c r="M635" i="67"/>
  <c r="M667" i="67"/>
  <c r="N667" i="67"/>
  <c r="O667" i="67"/>
  <c r="K667" i="67"/>
  <c r="N635" i="67"/>
  <c r="O635" i="67"/>
  <c r="K635" i="67"/>
  <c r="M1563" i="67"/>
  <c r="M1562" i="67"/>
  <c r="M1614" i="67"/>
  <c r="M1615" i="67"/>
  <c r="K1562" i="67"/>
  <c r="N1562" i="67"/>
  <c r="O1562" i="67"/>
  <c r="N1563" i="67"/>
  <c r="O1563" i="67"/>
  <c r="K1563" i="67"/>
  <c r="N1614" i="67"/>
  <c r="O1614" i="67"/>
  <c r="N1615" i="67"/>
  <c r="O1615" i="67"/>
  <c r="K1615" i="67"/>
  <c r="K1614" i="67"/>
  <c r="M893" i="67"/>
  <c r="K893" i="67"/>
  <c r="N893" i="67"/>
  <c r="O893" i="67"/>
  <c r="M2098" i="67"/>
  <c r="M2082" i="67"/>
  <c r="M2099" i="67"/>
  <c r="N2098" i="67"/>
  <c r="O2098" i="67"/>
  <c r="K2098" i="67"/>
  <c r="K2099" i="67"/>
  <c r="N2082" i="67"/>
  <c r="O2082" i="67"/>
  <c r="K2082" i="67"/>
  <c r="N2099" i="67"/>
  <c r="O2099" i="67"/>
  <c r="M2034" i="67"/>
  <c r="N2034" i="67"/>
  <c r="O2034" i="67"/>
  <c r="K2034" i="67"/>
  <c r="M674" i="67"/>
  <c r="K674" i="67"/>
  <c r="N674" i="67"/>
  <c r="O674" i="67"/>
  <c r="K615" i="67"/>
  <c r="M614" i="67"/>
  <c r="M539" i="67"/>
  <c r="K538" i="67"/>
  <c r="M598" i="67"/>
  <c r="M597" i="67"/>
  <c r="M489" i="67"/>
  <c r="M432" i="67"/>
  <c r="M431" i="67"/>
  <c r="M418" i="67"/>
  <c r="K418" i="67"/>
  <c r="M414" i="67"/>
  <c r="M337" i="67"/>
  <c r="M339" i="67"/>
  <c r="M336" i="67"/>
  <c r="M328" i="67"/>
  <c r="M318" i="67"/>
  <c r="M293" i="67"/>
  <c r="K292" i="67"/>
  <c r="N336" i="67"/>
  <c r="O336" i="67"/>
  <c r="M331" i="67"/>
  <c r="M338" i="67"/>
  <c r="N328" i="67"/>
  <c r="O328" i="67"/>
  <c r="M615" i="67"/>
  <c r="N615" i="67"/>
  <c r="O615" i="67"/>
  <c r="N614" i="67"/>
  <c r="O614" i="67"/>
  <c r="K614" i="67"/>
  <c r="N538" i="67"/>
  <c r="O538" i="67"/>
  <c r="M538" i="67"/>
  <c r="N539" i="67"/>
  <c r="O539" i="67"/>
  <c r="K539" i="67"/>
  <c r="N598" i="67"/>
  <c r="O598" i="67"/>
  <c r="K598" i="67"/>
  <c r="N597" i="67"/>
  <c r="O597" i="67"/>
  <c r="K597" i="67"/>
  <c r="N489" i="67"/>
  <c r="O489" i="67"/>
  <c r="K489" i="67"/>
  <c r="N432" i="67"/>
  <c r="O432" i="67"/>
  <c r="K432" i="67"/>
  <c r="N431" i="67"/>
  <c r="O431" i="67"/>
  <c r="K431" i="67"/>
  <c r="N418" i="67"/>
  <c r="O418" i="67"/>
  <c r="N414" i="67"/>
  <c r="O414" i="67"/>
  <c r="K414" i="67"/>
  <c r="M292" i="67"/>
  <c r="M253" i="67"/>
  <c r="N253" i="67"/>
  <c r="O253" i="67"/>
  <c r="K253" i="67"/>
  <c r="K338" i="67"/>
  <c r="K331" i="67"/>
  <c r="K332" i="67"/>
  <c r="M332" i="67"/>
  <c r="K320" i="67"/>
  <c r="M320" i="67"/>
  <c r="N318" i="67"/>
  <c r="O318" i="67"/>
  <c r="K318" i="67"/>
  <c r="K309" i="67"/>
  <c r="M309" i="67"/>
  <c r="K293" i="67"/>
  <c r="K336" i="67"/>
  <c r="K328" i="67"/>
  <c r="N338" i="67"/>
  <c r="O338" i="67"/>
  <c r="N292" i="67"/>
  <c r="O292" i="67"/>
  <c r="N331" i="67"/>
  <c r="O331" i="67"/>
  <c r="N339" i="67"/>
  <c r="O339" i="67"/>
  <c r="K339" i="67"/>
  <c r="K337" i="67"/>
  <c r="N337" i="67"/>
  <c r="O337" i="67"/>
  <c r="N332" i="67"/>
  <c r="O332" i="67"/>
  <c r="N320" i="67"/>
  <c r="O320" i="67"/>
  <c r="N309" i="67"/>
  <c r="O309" i="67"/>
  <c r="N293" i="67"/>
  <c r="O293" i="67"/>
  <c r="K967" i="67"/>
  <c r="K968" i="67"/>
  <c r="K969" i="67"/>
  <c r="M1801" i="67"/>
  <c r="N1801" i="67"/>
  <c r="O1801" i="67"/>
  <c r="K1801" i="67"/>
  <c r="M449" i="67"/>
  <c r="K448" i="67"/>
  <c r="M447" i="67"/>
  <c r="K445" i="67"/>
  <c r="K444" i="67"/>
  <c r="M445" i="67"/>
  <c r="K440" i="67"/>
  <c r="M443" i="67"/>
  <c r="M441" i="67"/>
  <c r="M436" i="67"/>
  <c r="M395" i="67"/>
  <c r="M394" i="67"/>
  <c r="M397" i="67"/>
  <c r="M396" i="67"/>
  <c r="M391" i="67"/>
  <c r="M390" i="67"/>
  <c r="M388" i="67"/>
  <c r="M387" i="67"/>
  <c r="M385" i="67"/>
  <c r="M481" i="67"/>
  <c r="N416" i="67"/>
  <c r="O416" i="67"/>
  <c r="K481" i="67"/>
  <c r="K449" i="67"/>
  <c r="N449" i="67"/>
  <c r="O449" i="67"/>
  <c r="N445" i="67"/>
  <c r="O445" i="67"/>
  <c r="N447" i="67"/>
  <c r="O447" i="67"/>
  <c r="K447" i="67"/>
  <c r="K441" i="67"/>
  <c r="N441" i="67"/>
  <c r="O441" i="67"/>
  <c r="N443" i="67"/>
  <c r="O443" i="67"/>
  <c r="K443" i="67"/>
  <c r="K436" i="67"/>
  <c r="N436" i="67"/>
  <c r="O436" i="67"/>
  <c r="M416" i="67"/>
  <c r="K416" i="67"/>
  <c r="N406" i="67"/>
  <c r="O406" i="67"/>
  <c r="K406" i="67"/>
  <c r="M406" i="67"/>
  <c r="N397" i="67"/>
  <c r="O397" i="67"/>
  <c r="K397" i="67"/>
  <c r="K396" i="67"/>
  <c r="N396" i="67"/>
  <c r="O396" i="67"/>
  <c r="K394" i="67"/>
  <c r="N394" i="67"/>
  <c r="O394" i="67"/>
  <c r="N395" i="67"/>
  <c r="O395" i="67"/>
  <c r="K395" i="67"/>
  <c r="K390" i="67"/>
  <c r="N390" i="67"/>
  <c r="O390" i="67"/>
  <c r="K391" i="67"/>
  <c r="N391" i="67"/>
  <c r="O391" i="67"/>
  <c r="K387" i="67"/>
  <c r="N387" i="67"/>
  <c r="O387" i="67"/>
  <c r="N388" i="67"/>
  <c r="O388" i="67"/>
  <c r="K388" i="67"/>
  <c r="N385" i="67"/>
  <c r="O385" i="67"/>
  <c r="K385" i="67"/>
  <c r="N481" i="67"/>
  <c r="O481" i="67"/>
  <c r="K1925" i="67"/>
  <c r="M1738" i="67"/>
  <c r="K1722" i="67"/>
  <c r="N1738" i="67"/>
  <c r="O1738" i="67"/>
  <c r="K1738" i="67"/>
  <c r="M1689" i="67"/>
  <c r="K1689" i="67"/>
  <c r="M1688" i="67"/>
  <c r="M1687" i="67"/>
  <c r="M1681" i="67"/>
  <c r="K1737" i="67"/>
  <c r="K1736" i="67"/>
  <c r="K1733" i="67"/>
  <c r="K1732" i="67"/>
  <c r="K1731" i="67"/>
  <c r="K1730" i="67"/>
  <c r="K1729" i="67"/>
  <c r="K1727" i="67"/>
  <c r="K1726" i="67"/>
  <c r="K1723" i="67"/>
  <c r="K1721" i="67"/>
  <c r="K1718" i="67"/>
  <c r="K1717" i="67"/>
  <c r="K1687" i="67"/>
  <c r="K1688" i="67"/>
  <c r="K1674" i="67"/>
  <c r="K1680" i="67"/>
  <c r="K1681" i="67"/>
  <c r="M1662" i="67"/>
  <c r="K1679" i="67"/>
  <c r="N1689" i="67"/>
  <c r="O1689" i="67"/>
  <c r="K1728" i="67"/>
  <c r="K1735" i="67"/>
  <c r="K1724" i="67"/>
  <c r="K1719" i="67"/>
  <c r="K1734" i="67"/>
  <c r="K1720" i="67"/>
  <c r="N1674" i="67"/>
  <c r="O1674" i="67"/>
  <c r="N1680" i="67"/>
  <c r="O1680" i="67"/>
  <c r="M1668" i="67"/>
  <c r="N1687" i="67"/>
  <c r="O1687" i="67"/>
  <c r="N1688" i="67"/>
  <c r="O1688" i="67"/>
  <c r="M1674" i="67"/>
  <c r="M1680" i="67"/>
  <c r="N1679" i="67"/>
  <c r="O1679" i="67"/>
  <c r="N1681" i="67"/>
  <c r="O1681" i="67"/>
  <c r="M1679" i="67"/>
  <c r="K1662" i="67"/>
  <c r="N1662" i="67"/>
  <c r="O1662" i="67"/>
  <c r="N1668" i="67"/>
  <c r="O1668" i="67"/>
  <c r="K1668" i="67"/>
  <c r="M1661" i="67"/>
  <c r="M1660" i="67"/>
  <c r="K1661" i="67"/>
  <c r="N1661" i="67"/>
  <c r="O1661" i="67"/>
  <c r="N1660" i="67"/>
  <c r="O1660" i="67"/>
  <c r="K1660" i="67"/>
  <c r="M1659" i="67"/>
  <c r="N1659" i="67"/>
  <c r="O1659" i="67"/>
  <c r="K1659" i="67"/>
  <c r="M2149" i="67"/>
  <c r="M2157" i="67"/>
  <c r="M2156" i="67"/>
  <c r="M2155" i="67"/>
  <c r="M2160" i="67"/>
  <c r="M2159" i="67"/>
  <c r="M2158" i="67"/>
  <c r="M2154" i="67"/>
  <c r="O1658" i="67"/>
  <c r="K1716" i="67"/>
  <c r="M1658" i="67"/>
  <c r="K1658" i="67"/>
  <c r="N2149" i="67"/>
  <c r="O2149" i="67"/>
  <c r="K2149" i="67"/>
  <c r="N2154" i="67"/>
  <c r="O2154" i="67"/>
  <c r="K2154" i="67"/>
  <c r="N2156" i="67"/>
  <c r="O2156" i="67"/>
  <c r="K2155" i="67"/>
  <c r="N2155" i="67"/>
  <c r="O2155" i="67"/>
  <c r="K2157" i="67"/>
  <c r="N2157" i="67"/>
  <c r="O2157" i="67"/>
  <c r="K2156" i="67"/>
  <c r="N2159" i="67"/>
  <c r="O2159" i="67"/>
  <c r="K2158" i="67"/>
  <c r="N2158" i="67"/>
  <c r="O2158" i="67"/>
  <c r="N2160" i="67"/>
  <c r="O2160" i="67"/>
  <c r="K2160" i="67"/>
  <c r="K2159" i="67"/>
  <c r="K174" i="67"/>
  <c r="K173" i="67"/>
  <c r="K172" i="67"/>
  <c r="K170" i="67"/>
  <c r="K169" i="67"/>
  <c r="K165" i="67"/>
  <c r="K168" i="67"/>
  <c r="K167" i="67"/>
  <c r="K166" i="67"/>
  <c r="K164" i="67"/>
  <c r="K163" i="67"/>
  <c r="K162" i="67"/>
  <c r="K159" i="67"/>
  <c r="K158" i="67"/>
  <c r="K157" i="67"/>
  <c r="K155" i="67"/>
  <c r="K154" i="67"/>
  <c r="K153" i="67"/>
  <c r="K150" i="67"/>
  <c r="K149" i="67"/>
  <c r="K148" i="67"/>
  <c r="K146" i="67"/>
  <c r="K145" i="67"/>
  <c r="K143" i="67"/>
  <c r="K144" i="67"/>
  <c r="K152" i="67"/>
  <c r="K141" i="67"/>
  <c r="K140" i="67"/>
  <c r="K139" i="67"/>
  <c r="K138" i="67"/>
  <c r="K137" i="67"/>
  <c r="K136" i="67"/>
  <c r="K135" i="67"/>
  <c r="K134" i="67"/>
  <c r="K97" i="67"/>
  <c r="K133" i="67"/>
  <c r="K132" i="67"/>
  <c r="K131" i="67"/>
  <c r="K130" i="67"/>
  <c r="K129" i="67"/>
  <c r="K128" i="67"/>
  <c r="K126" i="67"/>
  <c r="K124" i="67"/>
  <c r="K122" i="67"/>
  <c r="K121" i="67"/>
  <c r="K120" i="67"/>
  <c r="K119" i="67"/>
  <c r="K118" i="67"/>
  <c r="K115" i="67"/>
  <c r="K113" i="67"/>
  <c r="K111" i="67"/>
  <c r="K110" i="67"/>
  <c r="K99" i="67"/>
  <c r="K98" i="67"/>
  <c r="K96" i="67"/>
  <c r="K95" i="67"/>
  <c r="K94" i="67"/>
  <c r="K93" i="67"/>
  <c r="K91" i="67"/>
  <c r="K89" i="67"/>
  <c r="K87" i="67"/>
  <c r="K85" i="67"/>
  <c r="K83" i="67"/>
  <c r="K82" i="67"/>
  <c r="K81" i="67"/>
  <c r="N480" i="67"/>
  <c r="O480" i="67"/>
  <c r="K480" i="67"/>
  <c r="K479" i="67"/>
  <c r="K100" i="67"/>
  <c r="K61" i="67"/>
  <c r="K60" i="67"/>
  <c r="K59" i="67"/>
  <c r="K55" i="67"/>
  <c r="K54" i="67"/>
  <c r="O479" i="67"/>
  <c r="M480" i="67"/>
  <c r="M479" i="67"/>
  <c r="M49" i="67"/>
  <c r="M48" i="67"/>
  <c r="M47" i="67"/>
  <c r="M46" i="67"/>
  <c r="K46" i="67"/>
  <c r="M44" i="67"/>
  <c r="K44" i="67"/>
  <c r="K43" i="67"/>
  <c r="M42" i="67"/>
  <c r="M41" i="67"/>
  <c r="K41" i="67"/>
  <c r="M40" i="67"/>
  <c r="K40" i="67"/>
  <c r="M31" i="67"/>
  <c r="M26" i="67"/>
  <c r="M30" i="67"/>
  <c r="M32" i="67"/>
  <c r="K30" i="67"/>
  <c r="M29" i="67"/>
  <c r="K29" i="67"/>
  <c r="M174" i="67"/>
  <c r="M173" i="67"/>
  <c r="M172" i="67"/>
  <c r="M171" i="67"/>
  <c r="K171" i="67"/>
  <c r="M162" i="67"/>
  <c r="M161" i="67"/>
  <c r="M159" i="67"/>
  <c r="M158" i="67"/>
  <c r="M157" i="67"/>
  <c r="M156" i="67"/>
  <c r="M155" i="67"/>
  <c r="M154" i="67"/>
  <c r="M153" i="67"/>
  <c r="M152" i="67"/>
  <c r="M92" i="67"/>
  <c r="M91" i="67"/>
  <c r="M90" i="67"/>
  <c r="M89" i="67"/>
  <c r="M87" i="67"/>
  <c r="M86" i="67"/>
  <c r="M85" i="67"/>
  <c r="M84" i="67"/>
  <c r="M83" i="67"/>
  <c r="M82" i="67"/>
  <c r="M81" i="67"/>
  <c r="M80" i="67"/>
  <c r="K80" i="67"/>
  <c r="M78" i="67"/>
  <c r="M77" i="67"/>
  <c r="K76" i="67"/>
  <c r="M75" i="67"/>
  <c r="M74" i="67"/>
  <c r="M73" i="67"/>
  <c r="M72" i="67"/>
  <c r="M71" i="67"/>
  <c r="M70" i="67"/>
  <c r="K70" i="67"/>
  <c r="M69" i="67"/>
  <c r="K68" i="67"/>
  <c r="M67" i="67"/>
  <c r="M66" i="67"/>
  <c r="M65" i="67"/>
  <c r="M64" i="67"/>
  <c r="M63" i="67"/>
  <c r="M62" i="67"/>
  <c r="K62" i="67"/>
  <c r="M61" i="67"/>
  <c r="M60" i="67"/>
  <c r="M59" i="67"/>
  <c r="M57" i="67"/>
  <c r="K57" i="67"/>
  <c r="M56" i="67"/>
  <c r="M55" i="67"/>
  <c r="M54" i="67"/>
  <c r="M53" i="67"/>
  <c r="K52" i="67"/>
  <c r="M51" i="67"/>
  <c r="M50" i="67"/>
  <c r="M39" i="67"/>
  <c r="M38" i="67"/>
  <c r="M37" i="67"/>
  <c r="K37" i="67"/>
  <c r="M36" i="67"/>
  <c r="K35" i="67"/>
  <c r="M34" i="67"/>
  <c r="M33" i="67"/>
  <c r="K28" i="67"/>
  <c r="M27" i="67"/>
  <c r="M136" i="67"/>
  <c r="M135" i="67"/>
  <c r="M134" i="67"/>
  <c r="M133" i="67"/>
  <c r="M132" i="67"/>
  <c r="M131" i="67"/>
  <c r="M130" i="67"/>
  <c r="M129" i="67"/>
  <c r="M128" i="67"/>
  <c r="M127" i="67"/>
  <c r="M126" i="67"/>
  <c r="M124" i="67"/>
  <c r="M123" i="67"/>
  <c r="K123" i="67"/>
  <c r="M122" i="67"/>
  <c r="M121" i="67"/>
  <c r="M119" i="67"/>
  <c r="M118" i="67"/>
  <c r="M117" i="67"/>
  <c r="M115" i="67"/>
  <c r="M113" i="67"/>
  <c r="M112" i="67"/>
  <c r="K112" i="67"/>
  <c r="M111" i="67"/>
  <c r="M110" i="67"/>
  <c r="M109" i="67"/>
  <c r="M108" i="67"/>
  <c r="M107" i="67"/>
  <c r="M106" i="67"/>
  <c r="M105" i="67"/>
  <c r="M104" i="67"/>
  <c r="K104" i="67"/>
  <c r="M103" i="67"/>
  <c r="M102" i="67"/>
  <c r="M101" i="67"/>
  <c r="M100" i="67"/>
  <c r="M99" i="67"/>
  <c r="M98" i="67"/>
  <c r="M97" i="67"/>
  <c r="M96" i="67"/>
  <c r="M95" i="67"/>
  <c r="M94" i="67"/>
  <c r="M149" i="67"/>
  <c r="M148" i="67"/>
  <c r="M146" i="67"/>
  <c r="M145" i="67"/>
  <c r="M144" i="67"/>
  <c r="M143" i="67"/>
  <c r="M142" i="67"/>
  <c r="M141" i="67"/>
  <c r="M140" i="67"/>
  <c r="M138" i="67"/>
  <c r="M137" i="67"/>
  <c r="M93" i="67"/>
  <c r="M170" i="67"/>
  <c r="M169" i="67"/>
  <c r="M168" i="67"/>
  <c r="M167" i="67"/>
  <c r="M166" i="67"/>
  <c r="M164" i="67"/>
  <c r="M163" i="67"/>
  <c r="M150" i="67"/>
  <c r="K58" i="67"/>
  <c r="M58" i="67"/>
  <c r="K32" i="67"/>
  <c r="N108" i="67"/>
  <c r="O108" i="67"/>
  <c r="N127" i="67"/>
  <c r="O127" i="67"/>
  <c r="N102" i="67"/>
  <c r="O102" i="67"/>
  <c r="N110" i="67"/>
  <c r="O110" i="67"/>
  <c r="N129" i="67"/>
  <c r="O129" i="67"/>
  <c r="N169" i="67"/>
  <c r="O169" i="67"/>
  <c r="N155" i="67"/>
  <c r="O155" i="67"/>
  <c r="N173" i="67"/>
  <c r="O173" i="67"/>
  <c r="M120" i="67"/>
  <c r="N120" i="67"/>
  <c r="O120" i="67"/>
  <c r="N118" i="67"/>
  <c r="O118" i="67"/>
  <c r="N122" i="67"/>
  <c r="O122" i="67"/>
  <c r="N100" i="67"/>
  <c r="O100" i="67"/>
  <c r="M79" i="67"/>
  <c r="N78" i="67"/>
  <c r="O78" i="67"/>
  <c r="N172" i="67"/>
  <c r="O172" i="67"/>
  <c r="N174" i="67"/>
  <c r="O174" i="67"/>
  <c r="N171" i="67"/>
  <c r="O171" i="67"/>
  <c r="N161" i="67"/>
  <c r="O161" i="67"/>
  <c r="K161" i="67"/>
  <c r="N153" i="67"/>
  <c r="O153" i="67"/>
  <c r="N157" i="67"/>
  <c r="O157" i="67"/>
  <c r="N162" i="67"/>
  <c r="O162" i="67"/>
  <c r="N159" i="67"/>
  <c r="O159" i="67"/>
  <c r="N152" i="67"/>
  <c r="O152" i="67"/>
  <c r="N154" i="67"/>
  <c r="O154" i="67"/>
  <c r="N156" i="67"/>
  <c r="O156" i="67"/>
  <c r="N158" i="67"/>
  <c r="O158" i="67"/>
  <c r="N49" i="67"/>
  <c r="O49" i="67"/>
  <c r="N40" i="67"/>
  <c r="O40" i="67"/>
  <c r="N87" i="67"/>
  <c r="O87" i="67"/>
  <c r="N73" i="67"/>
  <c r="O73" i="67"/>
  <c r="N65" i="67"/>
  <c r="O65" i="67"/>
  <c r="N84" i="67"/>
  <c r="O84" i="67"/>
  <c r="N91" i="67"/>
  <c r="O91" i="67"/>
  <c r="N33" i="67"/>
  <c r="O33" i="67"/>
  <c r="K78" i="67"/>
  <c r="N85" i="67"/>
  <c r="O85" i="67"/>
  <c r="N57" i="67"/>
  <c r="O57" i="67"/>
  <c r="N82" i="67"/>
  <c r="O82" i="67"/>
  <c r="K63" i="67"/>
  <c r="N63" i="67"/>
  <c r="O63" i="67"/>
  <c r="N51" i="67"/>
  <c r="O51" i="67"/>
  <c r="K51" i="67"/>
  <c r="N90" i="67"/>
  <c r="O90" i="67"/>
  <c r="K90" i="67"/>
  <c r="N81" i="67"/>
  <c r="O81" i="67"/>
  <c r="N42" i="67"/>
  <c r="O42" i="67"/>
  <c r="K42" i="67"/>
  <c r="K47" i="67"/>
  <c r="N47" i="67"/>
  <c r="O47" i="67"/>
  <c r="N56" i="67"/>
  <c r="O56" i="67"/>
  <c r="K56" i="67"/>
  <c r="N83" i="67"/>
  <c r="O83" i="67"/>
  <c r="K86" i="67"/>
  <c r="N86" i="67"/>
  <c r="O86" i="67"/>
  <c r="K31" i="67"/>
  <c r="N31" i="67"/>
  <c r="O31" i="67"/>
  <c r="M52" i="67"/>
  <c r="N52" i="67"/>
  <c r="O52" i="67"/>
  <c r="N61" i="67"/>
  <c r="O61" i="67"/>
  <c r="K39" i="67"/>
  <c r="N39" i="67"/>
  <c r="O39" i="67"/>
  <c r="N41" i="67"/>
  <c r="O41" i="67"/>
  <c r="K72" i="67"/>
  <c r="N72" i="67"/>
  <c r="O72" i="67"/>
  <c r="N55" i="67"/>
  <c r="O55" i="67"/>
  <c r="N92" i="67"/>
  <c r="O92" i="67"/>
  <c r="K92" i="67"/>
  <c r="N34" i="67"/>
  <c r="O34" i="67"/>
  <c r="K34" i="67"/>
  <c r="N66" i="67"/>
  <c r="O66" i="67"/>
  <c r="K66" i="67"/>
  <c r="M35" i="67"/>
  <c r="N35" i="67"/>
  <c r="O35" i="67"/>
  <c r="N44" i="67"/>
  <c r="O44" i="67"/>
  <c r="M68" i="67"/>
  <c r="N68" i="67"/>
  <c r="O68" i="67"/>
  <c r="M76" i="67"/>
  <c r="N76" i="67"/>
  <c r="O76" i="67"/>
  <c r="N26" i="67"/>
  <c r="O26" i="67"/>
  <c r="K26" i="67"/>
  <c r="M28" i="67"/>
  <c r="N28" i="67"/>
  <c r="O28" i="67"/>
  <c r="K36" i="67"/>
  <c r="N36" i="67"/>
  <c r="O36" i="67"/>
  <c r="K38" i="67"/>
  <c r="N38" i="67"/>
  <c r="O38" i="67"/>
  <c r="N60" i="67"/>
  <c r="O60" i="67"/>
  <c r="N67" i="67"/>
  <c r="O67" i="67"/>
  <c r="K67" i="67"/>
  <c r="K69" i="67"/>
  <c r="N69" i="67"/>
  <c r="O69" i="67"/>
  <c r="K71" i="67"/>
  <c r="N71" i="67"/>
  <c r="O71" i="67"/>
  <c r="N75" i="67"/>
  <c r="O75" i="67"/>
  <c r="K75" i="67"/>
  <c r="K77" i="67"/>
  <c r="N77" i="67"/>
  <c r="O77" i="67"/>
  <c r="N29" i="67"/>
  <c r="O29" i="67"/>
  <c r="N27" i="67"/>
  <c r="O27" i="67"/>
  <c r="K27" i="67"/>
  <c r="M43" i="67"/>
  <c r="N43" i="67"/>
  <c r="O43" i="67"/>
  <c r="K53" i="67"/>
  <c r="N53" i="67"/>
  <c r="O53" i="67"/>
  <c r="N64" i="67"/>
  <c r="O64" i="67"/>
  <c r="K64" i="67"/>
  <c r="N74" i="67"/>
  <c r="O74" i="67"/>
  <c r="K74" i="67"/>
  <c r="N48" i="67"/>
  <c r="O48" i="67"/>
  <c r="K48" i="67"/>
  <c r="N50" i="67"/>
  <c r="O50" i="67"/>
  <c r="K50" i="67"/>
  <c r="N59" i="67"/>
  <c r="O59" i="67"/>
  <c r="K33" i="67"/>
  <c r="K49" i="67"/>
  <c r="K65" i="67"/>
  <c r="K73" i="67"/>
  <c r="N30" i="67"/>
  <c r="O30" i="67"/>
  <c r="N37" i="67"/>
  <c r="O37" i="67"/>
  <c r="N46" i="67"/>
  <c r="O46" i="67"/>
  <c r="N54" i="67"/>
  <c r="O54" i="67"/>
  <c r="N62" i="67"/>
  <c r="O62" i="67"/>
  <c r="N70" i="67"/>
  <c r="O70" i="67"/>
  <c r="N80" i="67"/>
  <c r="O80" i="67"/>
  <c r="N89" i="67"/>
  <c r="O89" i="67"/>
  <c r="N99" i="67"/>
  <c r="O99" i="67"/>
  <c r="K103" i="67"/>
  <c r="N103" i="67"/>
  <c r="O103" i="67"/>
  <c r="N97" i="67"/>
  <c r="O97" i="67"/>
  <c r="N115" i="67"/>
  <c r="O115" i="67"/>
  <c r="N143" i="67"/>
  <c r="O143" i="67"/>
  <c r="N124" i="67"/>
  <c r="O124" i="67"/>
  <c r="K106" i="67"/>
  <c r="N106" i="67"/>
  <c r="O106" i="67"/>
  <c r="N131" i="67"/>
  <c r="O131" i="67"/>
  <c r="N98" i="67"/>
  <c r="O98" i="67"/>
  <c r="N101" i="67"/>
  <c r="O101" i="67"/>
  <c r="K101" i="67"/>
  <c r="N95" i="67"/>
  <c r="O95" i="67"/>
  <c r="N141" i="67"/>
  <c r="O141" i="67"/>
  <c r="N117" i="67"/>
  <c r="O117" i="67"/>
  <c r="K117" i="67"/>
  <c r="N119" i="67"/>
  <c r="O119" i="67"/>
  <c r="N133" i="67"/>
  <c r="O133" i="67"/>
  <c r="N135" i="67"/>
  <c r="O135" i="67"/>
  <c r="N113" i="67"/>
  <c r="O113" i="67"/>
  <c r="N121" i="67"/>
  <c r="O121" i="67"/>
  <c r="N126" i="67"/>
  <c r="O126" i="67"/>
  <c r="N128" i="67"/>
  <c r="O128" i="67"/>
  <c r="N107" i="67"/>
  <c r="O107" i="67"/>
  <c r="K107" i="67"/>
  <c r="N109" i="67"/>
  <c r="O109" i="67"/>
  <c r="K109" i="67"/>
  <c r="N111" i="67"/>
  <c r="O111" i="67"/>
  <c r="N94" i="67"/>
  <c r="O94" i="67"/>
  <c r="K105" i="67"/>
  <c r="N105" i="67"/>
  <c r="O105" i="67"/>
  <c r="N130" i="67"/>
  <c r="O130" i="67"/>
  <c r="N134" i="67"/>
  <c r="O134" i="67"/>
  <c r="N136" i="67"/>
  <c r="O136" i="67"/>
  <c r="N96" i="67"/>
  <c r="O96" i="67"/>
  <c r="N104" i="67"/>
  <c r="O104" i="67"/>
  <c r="K108" i="67"/>
  <c r="N112" i="67"/>
  <c r="O112" i="67"/>
  <c r="K127" i="67"/>
  <c r="N123" i="67"/>
  <c r="O123" i="67"/>
  <c r="N132" i="67"/>
  <c r="O132" i="67"/>
  <c r="K102" i="67"/>
  <c r="N93" i="67"/>
  <c r="O93" i="67"/>
  <c r="N139" i="67"/>
  <c r="O139" i="67"/>
  <c r="M139" i="67"/>
  <c r="N148" i="67"/>
  <c r="O148" i="67"/>
  <c r="N138" i="67"/>
  <c r="O138" i="67"/>
  <c r="N140" i="67"/>
  <c r="O140" i="67"/>
  <c r="K142" i="67"/>
  <c r="N142" i="67"/>
  <c r="O142" i="67"/>
  <c r="N146" i="67"/>
  <c r="O146" i="67"/>
  <c r="N149" i="67"/>
  <c r="O149" i="67"/>
  <c r="N137" i="67"/>
  <c r="O137" i="67"/>
  <c r="N144" i="67"/>
  <c r="O144" i="67"/>
  <c r="N145" i="67"/>
  <c r="O145" i="67"/>
  <c r="N165" i="67"/>
  <c r="O165" i="67"/>
  <c r="M165" i="67"/>
  <c r="N150" i="67"/>
  <c r="O150" i="67"/>
  <c r="N164" i="67"/>
  <c r="O164" i="67"/>
  <c r="N170" i="67"/>
  <c r="O170" i="67"/>
  <c r="N163" i="67"/>
  <c r="O163" i="67"/>
  <c r="N168" i="67"/>
  <c r="O168" i="67"/>
  <c r="N166" i="67"/>
  <c r="O166" i="67"/>
  <c r="N167" i="67"/>
  <c r="O167" i="67"/>
  <c r="O151" i="67"/>
  <c r="O116" i="67"/>
  <c r="O79" i="67"/>
  <c r="N58" i="67"/>
  <c r="O58" i="67"/>
  <c r="N32" i="67"/>
  <c r="O32" i="67"/>
  <c r="M116" i="67"/>
  <c r="K116" i="67"/>
  <c r="K79" i="67"/>
  <c r="M190" i="67"/>
  <c r="M1631" i="67"/>
  <c r="M1630" i="67"/>
  <c r="M1629" i="67"/>
  <c r="K190" i="67"/>
  <c r="N190" i="67"/>
  <c r="O190" i="67"/>
  <c r="K1631" i="67"/>
  <c r="N1631" i="67"/>
  <c r="O1631" i="67"/>
  <c r="N1630" i="67"/>
  <c r="O1630" i="67"/>
  <c r="K1630" i="67"/>
  <c r="N1629" i="67"/>
  <c r="O1629" i="67"/>
  <c r="K1629" i="67"/>
  <c r="M1622" i="67"/>
  <c r="M1565" i="67"/>
  <c r="M1564" i="67"/>
  <c r="M1569" i="67"/>
  <c r="M1568" i="67"/>
  <c r="M1567" i="67"/>
  <c r="M1566" i="67"/>
  <c r="K1553" i="67"/>
  <c r="K1549" i="67"/>
  <c r="K1548" i="67"/>
  <c r="K1547" i="67"/>
  <c r="M1556" i="67"/>
  <c r="K1556" i="67"/>
  <c r="K1602" i="67"/>
  <c r="M1592" i="67"/>
  <c r="M1601" i="67"/>
  <c r="M1598" i="67"/>
  <c r="K1598" i="67"/>
  <c r="M1602" i="67"/>
  <c r="M1585" i="67"/>
  <c r="K1596" i="67"/>
  <c r="M1545" i="67"/>
  <c r="K1603" i="67"/>
  <c r="K1594" i="67"/>
  <c r="K1593" i="67"/>
  <c r="K1597" i="67"/>
  <c r="K1552" i="67"/>
  <c r="M1553" i="67"/>
  <c r="M1555" i="67"/>
  <c r="N1622" i="67"/>
  <c r="O1622" i="67"/>
  <c r="K1622" i="67"/>
  <c r="K1568" i="67"/>
  <c r="N1568" i="67"/>
  <c r="O1568" i="67"/>
  <c r="K1566" i="67"/>
  <c r="N1566" i="67"/>
  <c r="O1566" i="67"/>
  <c r="N1564" i="67"/>
  <c r="O1564" i="67"/>
  <c r="K1564" i="67"/>
  <c r="N1569" i="67"/>
  <c r="O1569" i="67"/>
  <c r="K1569" i="67"/>
  <c r="N1555" i="67"/>
  <c r="O1555" i="67"/>
  <c r="K1554" i="67"/>
  <c r="M1554" i="67"/>
  <c r="K1551" i="67"/>
  <c r="K1550" i="67"/>
  <c r="K1546" i="67"/>
  <c r="M1546" i="67"/>
  <c r="K1545" i="67"/>
  <c r="K1544" i="67"/>
  <c r="M1544" i="67"/>
  <c r="M1552" i="67"/>
  <c r="N1552" i="67"/>
  <c r="O1552" i="67"/>
  <c r="M1547" i="67"/>
  <c r="N1547" i="67"/>
  <c r="O1547" i="67"/>
  <c r="M1550" i="67"/>
  <c r="N1550" i="67"/>
  <c r="O1550" i="67"/>
  <c r="M1549" i="67"/>
  <c r="N1549" i="67"/>
  <c r="O1549" i="67"/>
  <c r="M1548" i="67"/>
  <c r="N1548" i="67"/>
  <c r="O1548" i="67"/>
  <c r="M1551" i="67"/>
  <c r="N1551" i="67"/>
  <c r="O1551" i="67"/>
  <c r="N1546" i="67"/>
  <c r="O1546" i="67"/>
  <c r="N1554" i="67"/>
  <c r="O1554" i="67"/>
  <c r="K1555" i="67"/>
  <c r="N1545" i="67"/>
  <c r="O1545" i="67"/>
  <c r="N1553" i="67"/>
  <c r="O1553" i="67"/>
  <c r="N1556" i="67"/>
  <c r="O1556" i="67"/>
  <c r="N1544" i="67"/>
  <c r="O1544" i="67"/>
  <c r="M1597" i="67"/>
  <c r="M1595" i="67"/>
  <c r="M1596" i="67"/>
  <c r="N1587" i="67"/>
  <c r="O1587" i="67"/>
  <c r="N1586" i="67"/>
  <c r="O1586" i="67"/>
  <c r="K1599" i="67"/>
  <c r="M1603" i="67"/>
  <c r="N1595" i="67"/>
  <c r="O1595" i="67"/>
  <c r="M1600" i="67"/>
  <c r="M1599" i="67"/>
  <c r="K1591" i="67"/>
  <c r="K1590" i="67"/>
  <c r="M1589" i="67"/>
  <c r="M1588" i="67"/>
  <c r="M1587" i="67"/>
  <c r="M1586" i="67"/>
  <c r="M1593" i="67"/>
  <c r="N1593" i="67"/>
  <c r="O1593" i="67"/>
  <c r="N1590" i="67"/>
  <c r="O1590" i="67"/>
  <c r="M1590" i="67"/>
  <c r="N1601" i="67"/>
  <c r="O1601" i="67"/>
  <c r="N1585" i="67"/>
  <c r="O1585" i="67"/>
  <c r="N1588" i="67"/>
  <c r="O1588" i="67"/>
  <c r="N1589" i="67"/>
  <c r="O1589" i="67"/>
  <c r="K1589" i="67"/>
  <c r="N1592" i="67"/>
  <c r="O1592" i="67"/>
  <c r="K1592" i="67"/>
  <c r="K1595" i="67"/>
  <c r="M1591" i="67"/>
  <c r="N1591" i="67"/>
  <c r="O1591" i="67"/>
  <c r="M1594" i="67"/>
  <c r="N1594" i="67"/>
  <c r="O1594" i="67"/>
  <c r="N1596" i="67"/>
  <c r="O1596" i="67"/>
  <c r="N1600" i="67"/>
  <c r="O1600" i="67"/>
  <c r="N1597" i="67"/>
  <c r="O1597" i="67"/>
  <c r="N1599" i="67"/>
  <c r="O1599" i="67"/>
  <c r="K1587" i="67"/>
  <c r="K1600" i="67"/>
  <c r="K1601" i="67"/>
  <c r="K1586" i="67"/>
  <c r="K1588" i="67"/>
  <c r="N1598" i="67"/>
  <c r="O1598" i="67"/>
  <c r="K1585" i="67"/>
  <c r="N1602" i="67"/>
  <c r="O1602" i="67"/>
  <c r="N1603" i="67"/>
  <c r="O1603" i="67"/>
  <c r="M1407" i="67"/>
  <c r="M1402" i="67"/>
  <c r="M1401" i="67"/>
  <c r="M1400" i="67"/>
  <c r="K1400" i="67"/>
  <c r="M1398" i="67"/>
  <c r="M1397" i="67"/>
  <c r="K1397" i="67"/>
  <c r="M1396" i="67"/>
  <c r="M1395" i="67"/>
  <c r="K1395" i="67"/>
  <c r="M1403" i="67"/>
  <c r="K1403" i="67"/>
  <c r="M1399" i="67"/>
  <c r="K1399" i="67"/>
  <c r="M1394" i="67"/>
  <c r="K1394" i="67"/>
  <c r="M1393" i="67"/>
  <c r="O1584" i="67"/>
  <c r="O1543" i="67"/>
  <c r="K1567" i="67"/>
  <c r="N1567" i="67"/>
  <c r="O1567" i="67"/>
  <c r="K1565" i="67"/>
  <c r="N1565" i="67"/>
  <c r="O1565" i="67"/>
  <c r="M1543" i="67"/>
  <c r="K1543" i="67"/>
  <c r="M1584" i="67"/>
  <c r="K1584" i="67"/>
  <c r="N1407" i="67"/>
  <c r="O1407" i="67"/>
  <c r="K1407" i="67"/>
  <c r="N1395" i="67"/>
  <c r="O1395" i="67"/>
  <c r="N1401" i="67"/>
  <c r="O1401" i="67"/>
  <c r="K1402" i="67"/>
  <c r="N1402" i="67"/>
  <c r="O1402" i="67"/>
  <c r="K1401" i="67"/>
  <c r="N1400" i="67"/>
  <c r="O1400" i="67"/>
  <c r="N1397" i="67"/>
  <c r="O1397" i="67"/>
  <c r="K1396" i="67"/>
  <c r="N1396" i="67"/>
  <c r="O1396" i="67"/>
  <c r="N1398" i="67"/>
  <c r="O1398" i="67"/>
  <c r="K1398" i="67"/>
  <c r="N1403" i="67"/>
  <c r="O1403" i="67"/>
  <c r="N1394" i="67"/>
  <c r="O1394" i="67"/>
  <c r="N1399" i="67"/>
  <c r="O1399" i="67"/>
  <c r="K1393" i="67"/>
  <c r="O1393" i="67"/>
  <c r="M1507" i="67"/>
  <c r="M1506" i="67"/>
  <c r="M1505" i="67"/>
  <c r="M1497" i="67"/>
  <c r="M1495" i="67"/>
  <c r="M1494" i="67"/>
  <c r="M1488" i="67"/>
  <c r="M1479" i="67"/>
  <c r="M1480" i="67"/>
  <c r="M1481" i="67"/>
  <c r="M1482" i="67"/>
  <c r="M1483" i="67"/>
  <c r="K1484" i="67"/>
  <c r="M1478" i="67"/>
  <c r="M1472" i="67"/>
  <c r="M1470" i="67"/>
  <c r="M1454" i="67"/>
  <c r="M1417" i="67"/>
  <c r="M1439" i="67"/>
  <c r="M1451" i="67"/>
  <c r="M1449" i="67"/>
  <c r="M1430" i="67"/>
  <c r="M1429" i="67"/>
  <c r="K1428" i="67"/>
  <c r="M1427" i="67"/>
  <c r="K1445" i="67"/>
  <c r="M1432" i="67"/>
  <c r="K1422" i="67"/>
  <c r="K1421" i="67"/>
  <c r="M1438" i="67"/>
  <c r="M1437" i="67"/>
  <c r="K1437" i="67"/>
  <c r="M1435" i="67"/>
  <c r="M1434" i="67"/>
  <c r="M1419" i="67"/>
  <c r="M1504" i="67"/>
  <c r="M1440" i="67"/>
  <c r="M1443" i="67"/>
  <c r="K1494" i="67"/>
  <c r="M1442" i="67"/>
  <c r="M1420" i="67"/>
  <c r="M1418" i="67"/>
  <c r="K1488" i="67"/>
  <c r="N1506" i="67"/>
  <c r="O1506" i="67"/>
  <c r="K1507" i="67"/>
  <c r="N1507" i="67"/>
  <c r="O1507" i="67"/>
  <c r="K1506" i="67"/>
  <c r="N1505" i="67"/>
  <c r="O1505" i="67"/>
  <c r="K1505" i="67"/>
  <c r="K1496" i="67"/>
  <c r="K1495" i="67"/>
  <c r="N1495" i="67"/>
  <c r="O1495" i="67"/>
  <c r="M1496" i="67"/>
  <c r="N1497" i="67"/>
  <c r="O1497" i="67"/>
  <c r="K1497" i="67"/>
  <c r="K1489" i="67"/>
  <c r="M1489" i="67"/>
  <c r="K1483" i="67"/>
  <c r="N1483" i="67"/>
  <c r="O1483" i="67"/>
  <c r="K1479" i="67"/>
  <c r="N1479" i="67"/>
  <c r="O1479" i="67"/>
  <c r="N1481" i="67"/>
  <c r="O1481" i="67"/>
  <c r="K1481" i="67"/>
  <c r="K1480" i="67"/>
  <c r="N1480" i="67"/>
  <c r="O1480" i="67"/>
  <c r="K1482" i="67"/>
  <c r="N1482" i="67"/>
  <c r="O1482" i="67"/>
  <c r="N1478" i="67"/>
  <c r="O1478" i="67"/>
  <c r="K1478" i="67"/>
  <c r="K1471" i="67"/>
  <c r="N1470" i="67"/>
  <c r="O1470" i="67"/>
  <c r="K1470" i="67"/>
  <c r="M1471" i="67"/>
  <c r="K1465" i="67"/>
  <c r="M1465" i="67"/>
  <c r="M1447" i="67"/>
  <c r="M1453" i="67"/>
  <c r="M1450" i="67"/>
  <c r="M1441" i="67"/>
  <c r="N1421" i="67"/>
  <c r="O1421" i="67"/>
  <c r="M1452" i="67"/>
  <c r="M1426" i="67"/>
  <c r="K1440" i="67"/>
  <c r="M1448" i="67"/>
  <c r="M1446" i="67"/>
  <c r="M1444" i="67"/>
  <c r="N1417" i="67"/>
  <c r="O1417" i="67"/>
  <c r="K1417" i="67"/>
  <c r="N1439" i="67"/>
  <c r="O1439" i="67"/>
  <c r="K1439" i="67"/>
  <c r="K1450" i="67"/>
  <c r="N1450" i="67"/>
  <c r="O1450" i="67"/>
  <c r="K1452" i="67"/>
  <c r="N1452" i="67"/>
  <c r="O1452" i="67"/>
  <c r="N1447" i="67"/>
  <c r="O1447" i="67"/>
  <c r="K1447" i="67"/>
  <c r="N1454" i="67"/>
  <c r="O1454" i="67"/>
  <c r="K1454" i="67"/>
  <c r="K1449" i="67"/>
  <c r="N1449" i="67"/>
  <c r="O1449" i="67"/>
  <c r="K1453" i="67"/>
  <c r="N1453" i="67"/>
  <c r="O1453" i="67"/>
  <c r="N1446" i="67"/>
  <c r="O1446" i="67"/>
  <c r="K1446" i="67"/>
  <c r="N1451" i="67"/>
  <c r="O1451" i="67"/>
  <c r="K1451" i="67"/>
  <c r="K1448" i="67"/>
  <c r="N1448" i="67"/>
  <c r="O1448" i="67"/>
  <c r="N1420" i="67"/>
  <c r="O1420" i="67"/>
  <c r="M1436" i="67"/>
  <c r="M1433" i="67"/>
  <c r="M1431" i="67"/>
  <c r="M1425" i="67"/>
  <c r="K1424" i="67"/>
  <c r="M1423" i="67"/>
  <c r="N1428" i="67"/>
  <c r="O1428" i="67"/>
  <c r="M1428" i="67"/>
  <c r="K1426" i="67"/>
  <c r="N1426" i="67"/>
  <c r="O1426" i="67"/>
  <c r="N1429" i="67"/>
  <c r="O1429" i="67"/>
  <c r="K1429" i="67"/>
  <c r="N1427" i="67"/>
  <c r="O1427" i="67"/>
  <c r="K1427" i="67"/>
  <c r="N1430" i="67"/>
  <c r="O1430" i="67"/>
  <c r="K1430" i="67"/>
  <c r="N1445" i="67"/>
  <c r="O1445" i="67"/>
  <c r="M1445" i="67"/>
  <c r="N1424" i="67"/>
  <c r="O1424" i="67"/>
  <c r="M1424" i="67"/>
  <c r="N1425" i="67"/>
  <c r="O1425" i="67"/>
  <c r="K1425" i="67"/>
  <c r="N1423" i="67"/>
  <c r="O1423" i="67"/>
  <c r="K1423" i="67"/>
  <c r="N1431" i="67"/>
  <c r="O1431" i="67"/>
  <c r="K1431" i="67"/>
  <c r="M1421" i="67"/>
  <c r="N1435" i="67"/>
  <c r="O1435" i="67"/>
  <c r="K1435" i="67"/>
  <c r="N1422" i="67"/>
  <c r="O1422" i="67"/>
  <c r="M1422" i="67"/>
  <c r="N1432" i="67"/>
  <c r="O1432" i="67"/>
  <c r="K1432" i="67"/>
  <c r="K1420" i="67"/>
  <c r="N1433" i="67"/>
  <c r="O1433" i="67"/>
  <c r="K1433" i="67"/>
  <c r="N1437" i="67"/>
  <c r="O1437" i="67"/>
  <c r="K1419" i="67"/>
  <c r="N1419" i="67"/>
  <c r="O1419" i="67"/>
  <c r="N1434" i="67"/>
  <c r="O1434" i="67"/>
  <c r="K1434" i="67"/>
  <c r="K1436" i="67"/>
  <c r="N1436" i="67"/>
  <c r="O1436" i="67"/>
  <c r="N1438" i="67"/>
  <c r="O1438" i="67"/>
  <c r="K1438" i="67"/>
  <c r="N1442" i="67"/>
  <c r="O1442" i="67"/>
  <c r="K1442" i="67"/>
  <c r="N1443" i="67"/>
  <c r="O1443" i="67"/>
  <c r="K1443" i="67"/>
  <c r="N1441" i="67"/>
  <c r="O1441" i="67"/>
  <c r="K1441" i="67"/>
  <c r="N1440" i="67"/>
  <c r="O1440" i="67"/>
  <c r="K1418" i="67"/>
  <c r="N1418" i="67"/>
  <c r="O1418" i="67"/>
  <c r="K1444" i="67"/>
  <c r="N1444" i="67"/>
  <c r="O1444" i="67"/>
  <c r="M1374" i="67"/>
  <c r="K1504" i="67"/>
  <c r="O1504" i="67"/>
  <c r="M1416" i="67"/>
  <c r="K1416" i="67"/>
  <c r="O1416" i="67"/>
  <c r="M1352" i="67"/>
  <c r="N1494" i="67"/>
  <c r="O1494" i="67"/>
  <c r="N1488" i="67"/>
  <c r="O1488" i="67"/>
  <c r="N1465" i="67"/>
  <c r="O1465" i="67"/>
  <c r="N1496" i="67"/>
  <c r="O1496" i="67"/>
  <c r="N1489" i="67"/>
  <c r="O1489" i="67"/>
  <c r="K1472" i="67"/>
  <c r="N1472" i="67"/>
  <c r="O1472" i="67"/>
  <c r="N1471" i="67"/>
  <c r="O1471" i="67"/>
  <c r="M1358" i="67"/>
  <c r="K1355" i="67"/>
  <c r="N1374" i="67"/>
  <c r="O1374" i="67"/>
  <c r="K1374" i="67"/>
  <c r="N1358" i="67"/>
  <c r="O1358" i="67"/>
  <c r="N1355" i="67"/>
  <c r="O1355" i="67"/>
  <c r="N1352" i="67"/>
  <c r="O1352" i="67"/>
  <c r="M1360" i="67"/>
  <c r="M1359" i="67"/>
  <c r="M1357" i="67"/>
  <c r="K1357" i="67"/>
  <c r="M1356" i="67"/>
  <c r="M1351" i="67"/>
  <c r="M1355" i="67"/>
  <c r="M1354" i="67"/>
  <c r="M1353" i="67"/>
  <c r="K1351" i="67"/>
  <c r="N1359" i="67"/>
  <c r="O1359" i="67"/>
  <c r="N1360" i="67"/>
  <c r="O1360" i="67"/>
  <c r="K1360" i="67"/>
  <c r="K1359" i="67"/>
  <c r="K1353" i="67"/>
  <c r="N1353" i="67"/>
  <c r="O1353" i="67"/>
  <c r="K1354" i="67"/>
  <c r="N1354" i="67"/>
  <c r="O1354" i="67"/>
  <c r="N1356" i="67"/>
  <c r="O1356" i="67"/>
  <c r="K1352" i="67"/>
  <c r="K1356" i="67"/>
  <c r="K1358" i="67"/>
  <c r="N1351" i="67"/>
  <c r="O1351" i="67"/>
  <c r="N1357" i="67"/>
  <c r="O1357" i="67"/>
  <c r="M613" i="67"/>
  <c r="M591" i="67"/>
  <c r="M590" i="67"/>
  <c r="M589" i="67"/>
  <c r="M588" i="67"/>
  <c r="M593" i="67"/>
  <c r="M592" i="67"/>
  <c r="M587" i="67"/>
  <c r="M586" i="67"/>
  <c r="M569" i="67"/>
  <c r="M566" i="67"/>
  <c r="K551" i="67"/>
  <c r="M536" i="67"/>
  <c r="M551" i="67"/>
  <c r="N613" i="67"/>
  <c r="O613" i="67"/>
  <c r="K613" i="67"/>
  <c r="N588" i="67"/>
  <c r="O588" i="67"/>
  <c r="K588" i="67"/>
  <c r="K590" i="67"/>
  <c r="N590" i="67"/>
  <c r="O590" i="67"/>
  <c r="K589" i="67"/>
  <c r="N589" i="67"/>
  <c r="O589" i="67"/>
  <c r="N591" i="67"/>
  <c r="O591" i="67"/>
  <c r="K591" i="67"/>
  <c r="K586" i="67"/>
  <c r="N586" i="67"/>
  <c r="O586" i="67"/>
  <c r="K592" i="67"/>
  <c r="N592" i="67"/>
  <c r="O592" i="67"/>
  <c r="N587" i="67"/>
  <c r="O587" i="67"/>
  <c r="K587" i="67"/>
  <c r="N593" i="67"/>
  <c r="O593" i="67"/>
  <c r="K593" i="67"/>
  <c r="N569" i="67"/>
  <c r="O569" i="67"/>
  <c r="K569" i="67"/>
  <c r="K566" i="67"/>
  <c r="N566" i="67"/>
  <c r="O566" i="67"/>
  <c r="N551" i="67"/>
  <c r="O551" i="67"/>
  <c r="N536" i="67"/>
  <c r="O536" i="67"/>
  <c r="K536" i="67"/>
  <c r="M261" i="67"/>
  <c r="M228" i="67"/>
  <c r="K438" i="67"/>
  <c r="M200" i="67"/>
  <c r="N200" i="67"/>
  <c r="O200" i="67"/>
  <c r="N261" i="67"/>
  <c r="O261" i="67"/>
  <c r="K261" i="67"/>
  <c r="N228" i="67"/>
  <c r="O228" i="67"/>
  <c r="K228" i="67"/>
  <c r="K200" i="67"/>
  <c r="M437" i="67"/>
  <c r="M440" i="67"/>
  <c r="M439" i="67"/>
  <c r="M438" i="67"/>
  <c r="M435" i="67"/>
  <c r="M450" i="67"/>
  <c r="M448" i="67"/>
  <c r="M444" i="67"/>
  <c r="M490" i="67"/>
  <c r="K393" i="67"/>
  <c r="N448" i="67"/>
  <c r="O448" i="67"/>
  <c r="N451" i="67"/>
  <c r="O451" i="67"/>
  <c r="N435" i="67"/>
  <c r="O435" i="67"/>
  <c r="N437" i="67"/>
  <c r="O437" i="67"/>
  <c r="K437" i="67"/>
  <c r="N440" i="67"/>
  <c r="O440" i="67"/>
  <c r="N439" i="67"/>
  <c r="O439" i="67"/>
  <c r="N438" i="67"/>
  <c r="O438" i="67"/>
  <c r="K435" i="67"/>
  <c r="K439" i="67"/>
  <c r="K450" i="67"/>
  <c r="N450" i="67"/>
  <c r="O450" i="67"/>
  <c r="N444" i="67"/>
  <c r="O444" i="67"/>
  <c r="K451" i="67"/>
  <c r="M451" i="67"/>
  <c r="K490" i="67"/>
  <c r="N490" i="67"/>
  <c r="O490" i="67"/>
  <c r="K398" i="67"/>
  <c r="M393" i="67"/>
  <c r="M392" i="67"/>
  <c r="M382" i="67"/>
  <c r="M383" i="67"/>
  <c r="K383" i="67"/>
  <c r="K364" i="67"/>
  <c r="K363" i="67"/>
  <c r="K362" i="67"/>
  <c r="K360" i="67"/>
  <c r="K359" i="67"/>
  <c r="N392" i="67"/>
  <c r="O392" i="67"/>
  <c r="K392" i="67"/>
  <c r="N393" i="67"/>
  <c r="O393" i="67"/>
  <c r="N383" i="67"/>
  <c r="O383" i="67"/>
  <c r="K382" i="67"/>
  <c r="N382" i="67"/>
  <c r="O382" i="67"/>
  <c r="K367" i="67"/>
  <c r="M363" i="67"/>
  <c r="M362" i="67"/>
  <c r="M360" i="67"/>
  <c r="M364" i="67"/>
  <c r="M359" i="67"/>
  <c r="M357" i="67"/>
  <c r="M356" i="67"/>
  <c r="M252" i="67"/>
  <c r="M465" i="67"/>
  <c r="K465" i="67"/>
  <c r="M485" i="67"/>
  <c r="K372" i="67"/>
  <c r="K369" i="67"/>
  <c r="K371" i="67"/>
  <c r="M361" i="67"/>
  <c r="K361" i="67"/>
  <c r="K358" i="67"/>
  <c r="M358" i="67"/>
  <c r="M373" i="67"/>
  <c r="M371" i="67"/>
  <c r="M366" i="67"/>
  <c r="N371" i="67"/>
  <c r="O371" i="67"/>
  <c r="N373" i="67"/>
  <c r="O373" i="67"/>
  <c r="K373" i="67"/>
  <c r="N366" i="67"/>
  <c r="O366" i="67"/>
  <c r="K366" i="67"/>
  <c r="N369" i="67"/>
  <c r="O369" i="67"/>
  <c r="M369" i="67"/>
  <c r="N363" i="67"/>
  <c r="O363" i="67"/>
  <c r="N360" i="67"/>
  <c r="O360" i="67"/>
  <c r="N362" i="67"/>
  <c r="O362" i="67"/>
  <c r="N359" i="67"/>
  <c r="O359" i="67"/>
  <c r="K356" i="67"/>
  <c r="N356" i="67"/>
  <c r="O356" i="67"/>
  <c r="N357" i="67"/>
  <c r="O357" i="67"/>
  <c r="K357" i="67"/>
  <c r="N364" i="67"/>
  <c r="O364" i="67"/>
  <c r="K252" i="67"/>
  <c r="N252" i="67"/>
  <c r="O252" i="67"/>
  <c r="N465" i="67"/>
  <c r="O465" i="67"/>
  <c r="N485" i="67"/>
  <c r="O485" i="67"/>
  <c r="K485" i="67"/>
  <c r="M493" i="67"/>
  <c r="M502" i="67"/>
  <c r="M501" i="67"/>
  <c r="M500" i="67"/>
  <c r="M499" i="67"/>
  <c r="M498" i="67"/>
  <c r="M497" i="67"/>
  <c r="M496" i="67"/>
  <c r="M495" i="67"/>
  <c r="M494" i="67"/>
  <c r="N358" i="67"/>
  <c r="O358" i="67"/>
  <c r="N361" i="67"/>
  <c r="O361" i="67"/>
  <c r="N494" i="67"/>
  <c r="O494" i="67"/>
  <c r="N497" i="67"/>
  <c r="O497" i="67"/>
  <c r="K497" i="67"/>
  <c r="K501" i="67"/>
  <c r="N501" i="67"/>
  <c r="O501" i="67"/>
  <c r="N495" i="67"/>
  <c r="O495" i="67"/>
  <c r="K495" i="67"/>
  <c r="K500" i="67"/>
  <c r="N500" i="67"/>
  <c r="O500" i="67"/>
  <c r="N502" i="67"/>
  <c r="O502" i="67"/>
  <c r="K502" i="67"/>
  <c r="K498" i="67"/>
  <c r="N498" i="67"/>
  <c r="O498" i="67"/>
  <c r="N499" i="67"/>
  <c r="O499" i="67"/>
  <c r="K499" i="67"/>
  <c r="K496" i="67"/>
  <c r="N496" i="67"/>
  <c r="O496" i="67"/>
  <c r="K494" i="67"/>
  <c r="K493" i="67"/>
  <c r="N493" i="67"/>
  <c r="O493" i="67"/>
  <c r="K342" i="67"/>
  <c r="M342" i="67"/>
  <c r="M310" i="67"/>
  <c r="M300" i="67"/>
  <c r="M288" i="67"/>
  <c r="M283" i="67"/>
  <c r="M526" i="67"/>
  <c r="K527" i="67"/>
  <c r="K526" i="67"/>
  <c r="M525" i="67"/>
  <c r="M247" i="67"/>
  <c r="M188" i="67"/>
  <c r="M184" i="67"/>
  <c r="M182" i="67"/>
  <c r="K1345" i="67"/>
  <c r="K1344" i="67"/>
  <c r="K1343" i="67"/>
  <c r="M1344" i="67"/>
  <c r="M1343" i="67"/>
  <c r="M1345" i="67"/>
  <c r="M1342" i="67"/>
  <c r="N342" i="67"/>
  <c r="O342" i="67"/>
  <c r="M301" i="67"/>
  <c r="K310" i="67"/>
  <c r="K311" i="67"/>
  <c r="M311" i="67"/>
  <c r="K301" i="67"/>
  <c r="K284" i="67"/>
  <c r="M284" i="67"/>
  <c r="M234" i="67"/>
  <c r="N525" i="67"/>
  <c r="O525" i="67"/>
  <c r="K525" i="67"/>
  <c r="K524" i="67"/>
  <c r="N526" i="67"/>
  <c r="O526" i="67"/>
  <c r="N247" i="67"/>
  <c r="O247" i="67"/>
  <c r="K247" i="67"/>
  <c r="N234" i="67"/>
  <c r="O234" i="67"/>
  <c r="K234" i="67"/>
  <c r="K188" i="67"/>
  <c r="N188" i="67"/>
  <c r="O188" i="67"/>
  <c r="K184" i="67"/>
  <c r="N184" i="67"/>
  <c r="O184" i="67"/>
  <c r="N182" i="67"/>
  <c r="O182" i="67"/>
  <c r="K182" i="67"/>
  <c r="N1343" i="67"/>
  <c r="O1343" i="67"/>
  <c r="N1344" i="67"/>
  <c r="O1344" i="67"/>
  <c r="N1345" i="67"/>
  <c r="O1345" i="67"/>
  <c r="N1342" i="67"/>
  <c r="O1342" i="67"/>
  <c r="K1342" i="67"/>
  <c r="N301" i="67"/>
  <c r="O301" i="67"/>
  <c r="N310" i="67"/>
  <c r="O310" i="67"/>
  <c r="N311" i="67"/>
  <c r="O311" i="67"/>
  <c r="N300" i="67"/>
  <c r="O300" i="67"/>
  <c r="K300" i="67"/>
  <c r="N288" i="67"/>
  <c r="O288" i="67"/>
  <c r="K288" i="67"/>
  <c r="K283" i="67"/>
  <c r="N283" i="67"/>
  <c r="O283" i="67"/>
  <c r="N284" i="67"/>
  <c r="O284" i="67"/>
  <c r="M1310" i="67"/>
  <c r="M1309" i="67"/>
  <c r="K1334" i="67"/>
  <c r="K1332" i="67"/>
  <c r="K1333" i="67"/>
  <c r="K1331" i="67"/>
  <c r="M1330" i="67"/>
  <c r="M1329" i="67"/>
  <c r="M1328" i="67"/>
  <c r="K1328" i="67"/>
  <c r="M1327" i="67"/>
  <c r="M1326" i="67"/>
  <c r="K1326" i="67"/>
  <c r="M1325" i="67"/>
  <c r="K1325" i="67"/>
  <c r="K1324" i="67"/>
  <c r="M1335" i="67"/>
  <c r="M1336" i="67"/>
  <c r="M912" i="67"/>
  <c r="K912" i="67"/>
  <c r="M949" i="67"/>
  <c r="M950" i="67"/>
  <c r="M948" i="67"/>
  <c r="K947" i="67"/>
  <c r="M946" i="67"/>
  <c r="M945" i="67"/>
  <c r="M1333" i="67"/>
  <c r="M1331" i="67"/>
  <c r="N913" i="67"/>
  <c r="O913" i="67"/>
  <c r="K1330" i="67"/>
  <c r="N1310" i="67"/>
  <c r="O1310" i="67"/>
  <c r="K1309" i="67"/>
  <c r="N1309" i="67"/>
  <c r="O1309" i="67"/>
  <c r="K1310" i="67"/>
  <c r="N1335" i="67"/>
  <c r="O1335" i="67"/>
  <c r="M1334" i="67"/>
  <c r="M1332" i="67"/>
  <c r="N1329" i="67"/>
  <c r="O1329" i="67"/>
  <c r="K1329" i="67"/>
  <c r="N1327" i="67"/>
  <c r="O1327" i="67"/>
  <c r="K1327" i="67"/>
  <c r="N911" i="67"/>
  <c r="O911" i="67"/>
  <c r="N1328" i="67"/>
  <c r="O1328" i="67"/>
  <c r="K1335" i="67"/>
  <c r="N1325" i="67"/>
  <c r="O1325" i="67"/>
  <c r="N1326" i="67"/>
  <c r="O1326" i="67"/>
  <c r="N1336" i="67"/>
  <c r="O1336" i="67"/>
  <c r="K1336" i="67"/>
  <c r="K911" i="67"/>
  <c r="K913" i="67"/>
  <c r="N912" i="67"/>
  <c r="O912" i="67"/>
  <c r="M911" i="67"/>
  <c r="M913" i="67"/>
  <c r="N949" i="67"/>
  <c r="O949" i="67"/>
  <c r="K949" i="67"/>
  <c r="M947" i="67"/>
  <c r="N947" i="67"/>
  <c r="O947" i="67"/>
  <c r="K945" i="67"/>
  <c r="N945" i="67"/>
  <c r="O945" i="67"/>
  <c r="K948" i="67"/>
  <c r="N948" i="67"/>
  <c r="O948" i="67"/>
  <c r="N946" i="67"/>
  <c r="O946" i="67"/>
  <c r="K946" i="67"/>
  <c r="K950" i="67"/>
  <c r="N950" i="67"/>
  <c r="O950" i="67"/>
  <c r="M1288" i="67"/>
  <c r="M1289" i="67"/>
  <c r="M1292" i="67"/>
  <c r="M1276" i="67"/>
  <c r="M1240" i="67"/>
  <c r="M1234" i="67"/>
  <c r="M1216" i="67"/>
  <c r="K1297" i="67"/>
  <c r="M1296" i="67"/>
  <c r="M1295" i="67"/>
  <c r="M1294" i="67"/>
  <c r="M1291" i="67"/>
  <c r="M1290" i="67"/>
  <c r="N1333" i="67"/>
  <c r="O1333" i="67"/>
  <c r="N1331" i="67"/>
  <c r="O1331" i="67"/>
  <c r="N1330" i="67"/>
  <c r="O1330" i="67"/>
  <c r="N1334" i="67"/>
  <c r="O1334" i="67"/>
  <c r="N1332" i="67"/>
  <c r="O1332" i="67"/>
  <c r="N1216" i="67"/>
  <c r="O1216" i="67"/>
  <c r="M1287" i="67"/>
  <c r="N1276" i="67"/>
  <c r="O1276" i="67"/>
  <c r="K1240" i="67"/>
  <c r="M1271" i="67"/>
  <c r="K1242" i="67"/>
  <c r="K1234" i="67"/>
  <c r="K1243" i="67"/>
  <c r="M1273" i="67"/>
  <c r="M1220" i="67"/>
  <c r="M1235" i="67"/>
  <c r="M1243" i="67"/>
  <c r="M1242" i="67"/>
  <c r="N1296" i="67"/>
  <c r="O1296" i="67"/>
  <c r="K1296" i="67"/>
  <c r="N1294" i="67"/>
  <c r="O1294" i="67"/>
  <c r="K1294" i="67"/>
  <c r="N1295" i="67"/>
  <c r="O1295" i="67"/>
  <c r="K1295" i="67"/>
  <c r="K1288" i="67"/>
  <c r="N1288" i="67"/>
  <c r="O1288" i="67"/>
  <c r="K1291" i="67"/>
  <c r="N1291" i="67"/>
  <c r="O1291" i="67"/>
  <c r="N1290" i="67"/>
  <c r="O1290" i="67"/>
  <c r="K1290" i="67"/>
  <c r="N1292" i="67"/>
  <c r="O1292" i="67"/>
  <c r="K1292" i="67"/>
  <c r="N1289" i="67"/>
  <c r="O1289" i="67"/>
  <c r="K1289" i="67"/>
  <c r="K1287" i="67"/>
  <c r="K1271" i="67"/>
  <c r="K1235" i="67"/>
  <c r="K1220" i="67"/>
  <c r="M1199" i="67"/>
  <c r="M1192" i="67"/>
  <c r="M1190" i="67"/>
  <c r="M1176" i="67"/>
  <c r="M1173" i="67"/>
  <c r="M1114" i="67"/>
  <c r="M1113" i="67"/>
  <c r="M1115" i="67"/>
  <c r="M1112" i="67"/>
  <c r="M1099" i="67"/>
  <c r="M1097" i="67"/>
  <c r="M1096" i="67"/>
  <c r="M1089" i="67"/>
  <c r="M1088" i="67"/>
  <c r="K1088" i="67"/>
  <c r="M1087" i="67"/>
  <c r="M1086" i="67"/>
  <c r="M1084" i="67"/>
  <c r="M1081" i="67"/>
  <c r="M1066" i="67"/>
  <c r="K1066" i="67"/>
  <c r="M1063" i="67"/>
  <c r="M1062" i="67"/>
  <c r="M1058" i="67"/>
  <c r="K1056" i="67"/>
  <c r="K1165" i="67"/>
  <c r="M1164" i="67"/>
  <c r="K1164" i="67"/>
  <c r="M1163" i="67"/>
  <c r="K1163" i="67"/>
  <c r="M1162" i="67"/>
  <c r="M1158" i="67"/>
  <c r="M1157" i="67"/>
  <c r="M1140" i="67"/>
  <c r="M1138" i="67"/>
  <c r="M1129" i="67"/>
  <c r="M942" i="67"/>
  <c r="M943" i="67"/>
  <c r="M940" i="67"/>
  <c r="M939" i="67"/>
  <c r="K941" i="67"/>
  <c r="M915" i="67"/>
  <c r="M916" i="67"/>
  <c r="M917" i="67"/>
  <c r="M918" i="67"/>
  <c r="M919" i="67"/>
  <c r="M921" i="67"/>
  <c r="M922" i="67"/>
  <c r="M923" i="67"/>
  <c r="M928" i="67"/>
  <c r="M929" i="67"/>
  <c r="M931" i="67"/>
  <c r="M932" i="67"/>
  <c r="M933" i="67"/>
  <c r="M934" i="67"/>
  <c r="M935" i="67"/>
  <c r="M936" i="67"/>
  <c r="M937" i="67"/>
  <c r="K938" i="67"/>
  <c r="K933" i="67"/>
  <c r="K930" i="67"/>
  <c r="K922" i="67"/>
  <c r="K920" i="67"/>
  <c r="K919" i="67"/>
  <c r="K914" i="67"/>
  <c r="M900" i="67"/>
  <c r="K1276" i="67"/>
  <c r="N1273" i="67"/>
  <c r="O1273" i="67"/>
  <c r="N1240" i="67"/>
  <c r="O1240" i="67"/>
  <c r="N1271" i="67"/>
  <c r="O1271" i="67"/>
  <c r="K1216" i="67"/>
  <c r="K1273" i="67"/>
  <c r="N1234" i="67"/>
  <c r="O1234" i="67"/>
  <c r="N1287" i="67"/>
  <c r="O1287" i="67"/>
  <c r="N1220" i="67"/>
  <c r="O1220" i="67"/>
  <c r="N1235" i="67"/>
  <c r="O1235" i="67"/>
  <c r="N1242" i="67"/>
  <c r="O1242" i="67"/>
  <c r="N1243" i="67"/>
  <c r="O1243" i="67"/>
  <c r="N1199" i="67"/>
  <c r="O1199" i="67"/>
  <c r="K1199" i="67"/>
  <c r="N1192" i="67"/>
  <c r="O1192" i="67"/>
  <c r="K1192" i="67"/>
  <c r="K1190" i="67"/>
  <c r="N1190" i="67"/>
  <c r="O1190" i="67"/>
  <c r="N1176" i="67"/>
  <c r="O1176" i="67"/>
  <c r="K1176" i="67"/>
  <c r="N1173" i="67"/>
  <c r="O1173" i="67"/>
  <c r="K1173" i="67"/>
  <c r="N1113" i="67"/>
  <c r="O1113" i="67"/>
  <c r="K1113" i="67"/>
  <c r="K1114" i="67"/>
  <c r="N1114" i="67"/>
  <c r="O1114" i="67"/>
  <c r="K1115" i="67"/>
  <c r="N1115" i="67"/>
  <c r="O1115" i="67"/>
  <c r="K1112" i="67"/>
  <c r="N1112" i="67"/>
  <c r="O1112" i="67"/>
  <c r="N1099" i="67"/>
  <c r="O1099" i="67"/>
  <c r="K1099" i="67"/>
  <c r="N1096" i="67"/>
  <c r="O1096" i="67"/>
  <c r="K1096" i="67"/>
  <c r="N1097" i="67"/>
  <c r="O1097" i="67"/>
  <c r="K1097" i="67"/>
  <c r="N1086" i="67"/>
  <c r="O1086" i="67"/>
  <c r="K1086" i="67"/>
  <c r="N1087" i="67"/>
  <c r="O1087" i="67"/>
  <c r="N1089" i="67"/>
  <c r="O1089" i="67"/>
  <c r="K1089" i="67"/>
  <c r="K1087" i="67"/>
  <c r="N1088" i="67"/>
  <c r="O1088" i="67"/>
  <c r="N1084" i="67"/>
  <c r="O1084" i="67"/>
  <c r="K1084" i="67"/>
  <c r="N1081" i="67"/>
  <c r="O1081" i="67"/>
  <c r="K1081" i="67"/>
  <c r="N1066" i="67"/>
  <c r="O1066" i="67"/>
  <c r="K1063" i="67"/>
  <c r="N1063" i="67"/>
  <c r="O1063" i="67"/>
  <c r="N1062" i="67"/>
  <c r="O1062" i="67"/>
  <c r="K1062" i="67"/>
  <c r="N1058" i="67"/>
  <c r="O1058" i="67"/>
  <c r="K1058" i="67"/>
  <c r="N1056" i="67"/>
  <c r="O1056" i="67"/>
  <c r="M1056" i="67"/>
  <c r="N1165" i="67"/>
  <c r="O1165" i="67"/>
  <c r="M1165" i="67"/>
  <c r="N1162" i="67"/>
  <c r="O1162" i="67"/>
  <c r="K1162" i="67"/>
  <c r="N1163" i="67"/>
  <c r="O1163" i="67"/>
  <c r="N1164" i="67"/>
  <c r="O1164" i="67"/>
  <c r="K1157" i="67"/>
  <c r="M1153" i="67"/>
  <c r="K1153" i="67"/>
  <c r="K1152" i="67"/>
  <c r="K1154" i="67"/>
  <c r="M1152" i="67"/>
  <c r="M1154" i="67"/>
  <c r="K1138" i="67"/>
  <c r="K1140" i="67"/>
  <c r="N1129" i="67"/>
  <c r="O1129" i="67"/>
  <c r="K1139" i="67"/>
  <c r="K1141" i="67"/>
  <c r="M1139" i="67"/>
  <c r="M1141" i="67"/>
  <c r="K1136" i="67"/>
  <c r="M1136" i="67"/>
  <c r="N942" i="67"/>
  <c r="O942" i="67"/>
  <c r="K942" i="67"/>
  <c r="N943" i="67"/>
  <c r="O943" i="67"/>
  <c r="K943" i="67"/>
  <c r="N941" i="67"/>
  <c r="O941" i="67"/>
  <c r="M941" i="67"/>
  <c r="N915" i="67"/>
  <c r="O915" i="67"/>
  <c r="M914" i="67"/>
  <c r="N923" i="67"/>
  <c r="O923" i="67"/>
  <c r="K928" i="67"/>
  <c r="N928" i="67"/>
  <c r="O928" i="67"/>
  <c r="N931" i="67"/>
  <c r="O931" i="67"/>
  <c r="K931" i="67"/>
  <c r="N934" i="67"/>
  <c r="O934" i="67"/>
  <c r="K936" i="67"/>
  <c r="N936" i="67"/>
  <c r="O936" i="67"/>
  <c r="N939" i="67"/>
  <c r="O939" i="67"/>
  <c r="K939" i="67"/>
  <c r="N938" i="67"/>
  <c r="O938" i="67"/>
  <c r="M938" i="67"/>
  <c r="N930" i="67"/>
  <c r="O930" i="67"/>
  <c r="M930" i="67"/>
  <c r="N929" i="67"/>
  <c r="O929" i="67"/>
  <c r="K929" i="67"/>
  <c r="K932" i="67"/>
  <c r="N932" i="67"/>
  <c r="O932" i="67"/>
  <c r="K935" i="67"/>
  <c r="N935" i="67"/>
  <c r="O935" i="67"/>
  <c r="N937" i="67"/>
  <c r="O937" i="67"/>
  <c r="K937" i="67"/>
  <c r="K940" i="67"/>
  <c r="N940" i="67"/>
  <c r="O940" i="67"/>
  <c r="N933" i="67"/>
  <c r="O933" i="67"/>
  <c r="K934" i="67"/>
  <c r="N918" i="67"/>
  <c r="O918" i="67"/>
  <c r="K918" i="67"/>
  <c r="N920" i="67"/>
  <c r="O920" i="67"/>
  <c r="M920" i="67"/>
  <c r="K916" i="67"/>
  <c r="N916" i="67"/>
  <c r="O916" i="67"/>
  <c r="K917" i="67"/>
  <c r="N917" i="67"/>
  <c r="O917" i="67"/>
  <c r="N921" i="67"/>
  <c r="O921" i="67"/>
  <c r="K921" i="67"/>
  <c r="K923" i="67"/>
  <c r="N919" i="67"/>
  <c r="O919" i="67"/>
  <c r="N922" i="67"/>
  <c r="O922" i="67"/>
  <c r="K915" i="67"/>
  <c r="N900" i="67"/>
  <c r="O900" i="67"/>
  <c r="K900" i="67"/>
  <c r="K1044" i="67"/>
  <c r="M1034" i="67"/>
  <c r="M1032" i="67"/>
  <c r="M1030" i="67"/>
  <c r="M1028" i="67"/>
  <c r="M1042" i="67"/>
  <c r="M1006" i="67"/>
  <c r="M1008" i="67"/>
  <c r="M1004" i="67"/>
  <c r="M991" i="67"/>
  <c r="M996" i="67"/>
  <c r="M998" i="67"/>
  <c r="M1000" i="67"/>
  <c r="M995" i="67"/>
  <c r="M999" i="67"/>
  <c r="M990" i="67"/>
  <c r="M989" i="67"/>
  <c r="M988" i="67"/>
  <c r="M987" i="67"/>
  <c r="M986" i="67"/>
  <c r="M981" i="67"/>
  <c r="M983" i="67"/>
  <c r="M985" i="67"/>
  <c r="M971" i="67"/>
  <c r="M970" i="67"/>
  <c r="M968" i="67"/>
  <c r="M965" i="67"/>
  <c r="M910" i="67"/>
  <c r="M909" i="67"/>
  <c r="M907" i="67"/>
  <c r="M906" i="67"/>
  <c r="M905" i="67"/>
  <c r="M899" i="67"/>
  <c r="K908" i="67"/>
  <c r="K906" i="67"/>
  <c r="K904" i="67"/>
  <c r="M903" i="67"/>
  <c r="M902" i="67"/>
  <c r="K899" i="67"/>
  <c r="K1129" i="67"/>
  <c r="N1157" i="67"/>
  <c r="O1157" i="67"/>
  <c r="K1158" i="67"/>
  <c r="N1158" i="67"/>
  <c r="O1158" i="67"/>
  <c r="N1034" i="67"/>
  <c r="O1034" i="67"/>
  <c r="N1138" i="67"/>
  <c r="O1138" i="67"/>
  <c r="M1005" i="67"/>
  <c r="K1035" i="67"/>
  <c r="N1153" i="67"/>
  <c r="O1153" i="67"/>
  <c r="N1140" i="67"/>
  <c r="O1140" i="67"/>
  <c r="M1033" i="67"/>
  <c r="N1154" i="67"/>
  <c r="O1154" i="67"/>
  <c r="N1152" i="67"/>
  <c r="O1152" i="67"/>
  <c r="N1139" i="67"/>
  <c r="O1139" i="67"/>
  <c r="N1141" i="67"/>
  <c r="O1141" i="67"/>
  <c r="N1136" i="67"/>
  <c r="O1136" i="67"/>
  <c r="N914" i="67"/>
  <c r="O914" i="67"/>
  <c r="K1041" i="67"/>
  <c r="K1043" i="67"/>
  <c r="K1042" i="67"/>
  <c r="N1042" i="67"/>
  <c r="O1042" i="67"/>
  <c r="M1041" i="67"/>
  <c r="M1043" i="67"/>
  <c r="K1027" i="67"/>
  <c r="K1031" i="67"/>
  <c r="K1033" i="67"/>
  <c r="K1029" i="67"/>
  <c r="K1028" i="67"/>
  <c r="N1028" i="67"/>
  <c r="O1028" i="67"/>
  <c r="N1030" i="67"/>
  <c r="O1030" i="67"/>
  <c r="K1030" i="67"/>
  <c r="K1032" i="67"/>
  <c r="N1032" i="67"/>
  <c r="O1032" i="67"/>
  <c r="M1027" i="67"/>
  <c r="M1029" i="67"/>
  <c r="M1031" i="67"/>
  <c r="M1035" i="67"/>
  <c r="N999" i="67"/>
  <c r="O999" i="67"/>
  <c r="M992" i="67"/>
  <c r="M1009" i="67"/>
  <c r="M1007" i="67"/>
  <c r="K1007" i="67"/>
  <c r="K1005" i="67"/>
  <c r="M997" i="67"/>
  <c r="K997" i="67"/>
  <c r="K995" i="67"/>
  <c r="N995" i="67"/>
  <c r="O995" i="67"/>
  <c r="N987" i="67"/>
  <c r="O987" i="67"/>
  <c r="K987" i="67"/>
  <c r="K990" i="67"/>
  <c r="N990" i="67"/>
  <c r="O990" i="67"/>
  <c r="K988" i="67"/>
  <c r="N988" i="67"/>
  <c r="O988" i="67"/>
  <c r="N989" i="67"/>
  <c r="O989" i="67"/>
  <c r="K989" i="67"/>
  <c r="K986" i="67"/>
  <c r="N986" i="67"/>
  <c r="O986" i="67"/>
  <c r="N991" i="67"/>
  <c r="O991" i="67"/>
  <c r="K991" i="67"/>
  <c r="K992" i="67"/>
  <c r="K984" i="67"/>
  <c r="K982" i="67"/>
  <c r="K985" i="67"/>
  <c r="N985" i="67"/>
  <c r="O985" i="67"/>
  <c r="K983" i="67"/>
  <c r="N983" i="67"/>
  <c r="O983" i="67"/>
  <c r="K981" i="67"/>
  <c r="N981" i="67"/>
  <c r="O981" i="67"/>
  <c r="M982" i="67"/>
  <c r="M984" i="67"/>
  <c r="K970" i="67"/>
  <c r="N970" i="67"/>
  <c r="O970" i="67"/>
  <c r="N968" i="67"/>
  <c r="O968" i="67"/>
  <c r="N965" i="67"/>
  <c r="O965" i="67"/>
  <c r="K965" i="67"/>
  <c r="N910" i="67"/>
  <c r="O910" i="67"/>
  <c r="N907" i="67"/>
  <c r="O907" i="67"/>
  <c r="K907" i="67"/>
  <c r="K909" i="67"/>
  <c r="N909" i="67"/>
  <c r="O909" i="67"/>
  <c r="M904" i="67"/>
  <c r="N904" i="67"/>
  <c r="O904" i="67"/>
  <c r="N905" i="67"/>
  <c r="O905" i="67"/>
  <c r="K905" i="67"/>
  <c r="M908" i="67"/>
  <c r="N908" i="67"/>
  <c r="O908" i="67"/>
  <c r="K910" i="67"/>
  <c r="N906" i="67"/>
  <c r="O906" i="67"/>
  <c r="K902" i="67"/>
  <c r="N902" i="67"/>
  <c r="O902" i="67"/>
  <c r="N903" i="67"/>
  <c r="O903" i="67"/>
  <c r="K903" i="67"/>
  <c r="N899" i="67"/>
  <c r="O899" i="67"/>
  <c r="M1999" i="67"/>
  <c r="K891" i="67"/>
  <c r="K889" i="67"/>
  <c r="K890" i="67"/>
  <c r="K876" i="67"/>
  <c r="M889" i="67"/>
  <c r="M888" i="67"/>
  <c r="M887" i="67"/>
  <c r="K887" i="67"/>
  <c r="K886" i="67"/>
  <c r="M885" i="67"/>
  <c r="M884" i="67"/>
  <c r="K884" i="67"/>
  <c r="M894" i="67"/>
  <c r="M892" i="67"/>
  <c r="M891" i="67"/>
  <c r="M890" i="67"/>
  <c r="M883" i="67"/>
  <c r="M882" i="67"/>
  <c r="M881" i="67"/>
  <c r="M876" i="67"/>
  <c r="M870" i="67"/>
  <c r="N1005" i="67"/>
  <c r="O1005" i="67"/>
  <c r="K1034" i="67"/>
  <c r="N1009" i="67"/>
  <c r="O1009" i="67"/>
  <c r="N1041" i="67"/>
  <c r="O1041" i="67"/>
  <c r="N1035" i="67"/>
  <c r="O1035" i="67"/>
  <c r="N1031" i="67"/>
  <c r="O1031" i="67"/>
  <c r="N1033" i="67"/>
  <c r="O1033" i="67"/>
  <c r="N1029" i="67"/>
  <c r="O1029" i="67"/>
  <c r="N1043" i="67"/>
  <c r="O1043" i="67"/>
  <c r="N1027" i="67"/>
  <c r="O1027" i="67"/>
  <c r="K999" i="67"/>
  <c r="K1009" i="67"/>
  <c r="N1007" i="67"/>
  <c r="O1007" i="67"/>
  <c r="K1006" i="67"/>
  <c r="N1006" i="67"/>
  <c r="O1006" i="67"/>
  <c r="K1004" i="67"/>
  <c r="N1004" i="67"/>
  <c r="O1004" i="67"/>
  <c r="K1008" i="67"/>
  <c r="N1008" i="67"/>
  <c r="O1008" i="67"/>
  <c r="N997" i="67"/>
  <c r="O997" i="67"/>
  <c r="K1000" i="67"/>
  <c r="N1000" i="67"/>
  <c r="O1000" i="67"/>
  <c r="N996" i="67"/>
  <c r="O996" i="67"/>
  <c r="K996" i="67"/>
  <c r="K998" i="67"/>
  <c r="N998" i="67"/>
  <c r="O998" i="67"/>
  <c r="N992" i="67"/>
  <c r="O992" i="67"/>
  <c r="N982" i="67"/>
  <c r="O982" i="67"/>
  <c r="N984" i="67"/>
  <c r="O984" i="67"/>
  <c r="K971" i="67"/>
  <c r="N971" i="67"/>
  <c r="O971" i="67"/>
  <c r="K1999" i="67"/>
  <c r="N1999" i="67"/>
  <c r="O1999" i="67"/>
  <c r="N894" i="67"/>
  <c r="O894" i="67"/>
  <c r="N892" i="67"/>
  <c r="O892" i="67"/>
  <c r="N888" i="67"/>
  <c r="O888" i="67"/>
  <c r="N883" i="67"/>
  <c r="O883" i="67"/>
  <c r="N885" i="67"/>
  <c r="O885" i="67"/>
  <c r="K885" i="67"/>
  <c r="N886" i="67"/>
  <c r="O886" i="67"/>
  <c r="M886" i="67"/>
  <c r="N889" i="67"/>
  <c r="O889" i="67"/>
  <c r="N887" i="67"/>
  <c r="O887" i="67"/>
  <c r="K888" i="67"/>
  <c r="N884" i="67"/>
  <c r="O884" i="67"/>
  <c r="N890" i="67"/>
  <c r="O890" i="67"/>
  <c r="N891" i="67"/>
  <c r="O891" i="67"/>
  <c r="K892" i="67"/>
  <c r="K883" i="67"/>
  <c r="K894" i="67"/>
  <c r="N882" i="67"/>
  <c r="O882" i="67"/>
  <c r="K882" i="67"/>
  <c r="N881" i="67"/>
  <c r="O881" i="67"/>
  <c r="K881" i="67"/>
  <c r="N870" i="67"/>
  <c r="O870" i="67"/>
  <c r="K870" i="67"/>
  <c r="N876" i="67"/>
  <c r="O876" i="67"/>
  <c r="K853" i="67"/>
  <c r="K852" i="67"/>
  <c r="M851" i="67"/>
  <c r="K851" i="67"/>
  <c r="M850" i="67"/>
  <c r="K850" i="67"/>
  <c r="M849" i="67"/>
  <c r="K849" i="67"/>
  <c r="K830" i="67"/>
  <c r="M829" i="67"/>
  <c r="M827" i="67"/>
  <c r="M826" i="67"/>
  <c r="K827" i="67"/>
  <c r="M828" i="67"/>
  <c r="K839" i="67"/>
  <c r="K838" i="67"/>
  <c r="K837" i="67"/>
  <c r="M839" i="67"/>
  <c r="M838" i="67"/>
  <c r="M815" i="67"/>
  <c r="M811" i="67"/>
  <c r="M809" i="67"/>
  <c r="M853" i="67"/>
  <c r="M852" i="67"/>
  <c r="M831" i="67"/>
  <c r="M830" i="67"/>
  <c r="K825" i="67"/>
  <c r="M810" i="67"/>
  <c r="N809" i="67"/>
  <c r="O809" i="67"/>
  <c r="K811" i="67"/>
  <c r="N839" i="67"/>
  <c r="O839" i="67"/>
  <c r="N815" i="67"/>
  <c r="O815" i="67"/>
  <c r="K810" i="67"/>
  <c r="N850" i="67"/>
  <c r="O850" i="67"/>
  <c r="N851" i="67"/>
  <c r="O851" i="67"/>
  <c r="N853" i="67"/>
  <c r="O853" i="67"/>
  <c r="N852" i="67"/>
  <c r="O852" i="67"/>
  <c r="N849" i="67"/>
  <c r="O849" i="67"/>
  <c r="K828" i="67"/>
  <c r="N828" i="67"/>
  <c r="O828" i="67"/>
  <c r="N829" i="67"/>
  <c r="O829" i="67"/>
  <c r="K829" i="67"/>
  <c r="N826" i="67"/>
  <c r="O826" i="67"/>
  <c r="K826" i="67"/>
  <c r="N831" i="67"/>
  <c r="O831" i="67"/>
  <c r="K831" i="67"/>
  <c r="N827" i="67"/>
  <c r="O827" i="67"/>
  <c r="N830" i="67"/>
  <c r="O830" i="67"/>
  <c r="N811" i="67"/>
  <c r="O811" i="67"/>
  <c r="K809" i="67"/>
  <c r="N810" i="67"/>
  <c r="O810" i="67"/>
  <c r="N838" i="67"/>
  <c r="O838" i="67"/>
  <c r="K815" i="67"/>
  <c r="M2069" i="67"/>
  <c r="N2069" i="67"/>
  <c r="O2069" i="67"/>
  <c r="K2069" i="67"/>
  <c r="M2020" i="67"/>
  <c r="M2041" i="67"/>
  <c r="M2040" i="67"/>
  <c r="M2039" i="67"/>
  <c r="M2038" i="67"/>
  <c r="M2019" i="67"/>
  <c r="N2020" i="67"/>
  <c r="O2020" i="67"/>
  <c r="N2041" i="67"/>
  <c r="O2041" i="67"/>
  <c r="O2040" i="67"/>
  <c r="K2041" i="67"/>
  <c r="K2040" i="67"/>
  <c r="N2039" i="67"/>
  <c r="O2039" i="67"/>
  <c r="O2038" i="67"/>
  <c r="K2039" i="67"/>
  <c r="K2038" i="67"/>
  <c r="K2020" i="67"/>
  <c r="N2019" i="67"/>
  <c r="O2019" i="67"/>
  <c r="K2019" i="67"/>
  <c r="K693" i="67"/>
  <c r="M775" i="67"/>
  <c r="M776" i="67"/>
  <c r="M774" i="67"/>
  <c r="K774" i="67"/>
  <c r="K777" i="67"/>
  <c r="M688" i="67"/>
  <c r="M687" i="67"/>
  <c r="M686" i="67"/>
  <c r="M684" i="67"/>
  <c r="M682" i="67"/>
  <c r="M681" i="67"/>
  <c r="M680" i="67"/>
  <c r="M677" i="67"/>
  <c r="K677" i="67"/>
  <c r="M675" i="67"/>
  <c r="K675" i="67"/>
  <c r="M672" i="67"/>
  <c r="K672" i="67"/>
  <c r="M691" i="67"/>
  <c r="M679" i="67"/>
  <c r="M757" i="67"/>
  <c r="M756" i="67"/>
  <c r="K756" i="67"/>
  <c r="M755" i="67"/>
  <c r="M754" i="67"/>
  <c r="M748" i="67"/>
  <c r="M747" i="67"/>
  <c r="M746" i="67"/>
  <c r="M745" i="67"/>
  <c r="M744" i="67"/>
  <c r="M743" i="67"/>
  <c r="M742" i="67"/>
  <c r="M741" i="67"/>
  <c r="M740" i="67"/>
  <c r="M738" i="67"/>
  <c r="M737" i="67"/>
  <c r="M736" i="67"/>
  <c r="K736" i="67"/>
  <c r="M735" i="67"/>
  <c r="M734" i="67"/>
  <c r="M732" i="67"/>
  <c r="M731" i="67"/>
  <c r="M730" i="67"/>
  <c r="M729" i="67"/>
  <c r="M728" i="67"/>
  <c r="M707" i="67"/>
  <c r="M724" i="67"/>
  <c r="K723" i="67"/>
  <c r="M719" i="67"/>
  <c r="M718" i="67"/>
  <c r="M714" i="67"/>
  <c r="K699" i="67"/>
  <c r="M698" i="67"/>
  <c r="M769" i="67"/>
  <c r="M768" i="67"/>
  <c r="M767" i="67"/>
  <c r="M766" i="67"/>
  <c r="M765" i="67"/>
  <c r="M762" i="67"/>
  <c r="M761" i="67"/>
  <c r="M652" i="67"/>
  <c r="M651" i="67"/>
  <c r="N745" i="67"/>
  <c r="O745" i="67"/>
  <c r="N776" i="67"/>
  <c r="O776" i="67"/>
  <c r="N775" i="67"/>
  <c r="O775" i="67"/>
  <c r="K775" i="67"/>
  <c r="K776" i="67"/>
  <c r="N774" i="67"/>
  <c r="O774" i="67"/>
  <c r="N777" i="67"/>
  <c r="O777" i="67"/>
  <c r="M777" i="67"/>
  <c r="M773" i="67"/>
  <c r="K755" i="67"/>
  <c r="N755" i="67"/>
  <c r="O755" i="67"/>
  <c r="N681" i="67"/>
  <c r="O681" i="67"/>
  <c r="M685" i="67"/>
  <c r="M683" i="67"/>
  <c r="M689" i="67"/>
  <c r="K689" i="67"/>
  <c r="K683" i="67"/>
  <c r="K685" i="67"/>
  <c r="N687" i="67"/>
  <c r="O687" i="67"/>
  <c r="K687" i="67"/>
  <c r="K691" i="67"/>
  <c r="M693" i="67"/>
  <c r="K676" i="67"/>
  <c r="K678" i="67"/>
  <c r="K671" i="67"/>
  <c r="K673" i="67"/>
  <c r="M671" i="67"/>
  <c r="N672" i="67"/>
  <c r="O672" i="67"/>
  <c r="M673" i="67"/>
  <c r="N675" i="67"/>
  <c r="O675" i="67"/>
  <c r="M676" i="67"/>
  <c r="N677" i="67"/>
  <c r="O677" i="67"/>
  <c r="M678" i="67"/>
  <c r="K679" i="67"/>
  <c r="N679" i="67"/>
  <c r="O679" i="67"/>
  <c r="K690" i="67"/>
  <c r="K670" i="67"/>
  <c r="K692" i="67"/>
  <c r="M670" i="67"/>
  <c r="M690" i="67"/>
  <c r="M692" i="67"/>
  <c r="N757" i="67"/>
  <c r="O757" i="67"/>
  <c r="K757" i="67"/>
  <c r="N754" i="67"/>
  <c r="O754" i="67"/>
  <c r="K754" i="67"/>
  <c r="N756" i="67"/>
  <c r="O756" i="67"/>
  <c r="K744" i="67"/>
  <c r="N744" i="67"/>
  <c r="O744" i="67"/>
  <c r="K747" i="67"/>
  <c r="N747" i="67"/>
  <c r="O747" i="67"/>
  <c r="K741" i="67"/>
  <c r="N741" i="67"/>
  <c r="O741" i="67"/>
  <c r="K746" i="67"/>
  <c r="N746" i="67"/>
  <c r="O746" i="67"/>
  <c r="N743" i="67"/>
  <c r="O743" i="67"/>
  <c r="K743" i="67"/>
  <c r="N740" i="67"/>
  <c r="O740" i="67"/>
  <c r="K740" i="67"/>
  <c r="N748" i="67"/>
  <c r="O748" i="67"/>
  <c r="K748" i="67"/>
  <c r="N742" i="67"/>
  <c r="O742" i="67"/>
  <c r="K742" i="67"/>
  <c r="K745" i="67"/>
  <c r="K738" i="67"/>
  <c r="N738" i="67"/>
  <c r="O738" i="67"/>
  <c r="N734" i="67"/>
  <c r="O734" i="67"/>
  <c r="K734" i="67"/>
  <c r="K737" i="67"/>
  <c r="N737" i="67"/>
  <c r="O737" i="67"/>
  <c r="N735" i="67"/>
  <c r="O735" i="67"/>
  <c r="K735" i="67"/>
  <c r="N736" i="67"/>
  <c r="O736" i="67"/>
  <c r="N732" i="67"/>
  <c r="O732" i="67"/>
  <c r="K732" i="67"/>
  <c r="K728" i="67"/>
  <c r="N728" i="67"/>
  <c r="O728" i="67"/>
  <c r="K730" i="67"/>
  <c r="N730" i="67"/>
  <c r="O730" i="67"/>
  <c r="N731" i="67"/>
  <c r="O731" i="67"/>
  <c r="K731" i="67"/>
  <c r="K729" i="67"/>
  <c r="N729" i="67"/>
  <c r="O729" i="67"/>
  <c r="N723" i="67"/>
  <c r="O723" i="67"/>
  <c r="M723" i="67"/>
  <c r="N724" i="67"/>
  <c r="O724" i="67"/>
  <c r="K724" i="67"/>
  <c r="N718" i="67"/>
  <c r="O718" i="67"/>
  <c r="K718" i="67"/>
  <c r="K719" i="67"/>
  <c r="N719" i="67"/>
  <c r="O719" i="67"/>
  <c r="K714" i="67"/>
  <c r="N714" i="67"/>
  <c r="O714" i="67"/>
  <c r="N707" i="67"/>
  <c r="O707" i="67"/>
  <c r="K707" i="67"/>
  <c r="N698" i="67"/>
  <c r="O698" i="67"/>
  <c r="K698" i="67"/>
  <c r="N699" i="67"/>
  <c r="O699" i="67"/>
  <c r="M699" i="67"/>
  <c r="K768" i="67"/>
  <c r="N768" i="67"/>
  <c r="O768" i="67"/>
  <c r="N767" i="67"/>
  <c r="O767" i="67"/>
  <c r="K767" i="67"/>
  <c r="N769" i="67"/>
  <c r="O769" i="67"/>
  <c r="K769" i="67"/>
  <c r="K766" i="67"/>
  <c r="N766" i="67"/>
  <c r="O766" i="67"/>
  <c r="N765" i="67"/>
  <c r="O765" i="67"/>
  <c r="K765" i="67"/>
  <c r="N761" i="67"/>
  <c r="O761" i="67"/>
  <c r="K761" i="67"/>
  <c r="K762" i="67"/>
  <c r="N762" i="67"/>
  <c r="O762" i="67"/>
  <c r="N652" i="67"/>
  <c r="O652" i="67"/>
  <c r="K652" i="67"/>
  <c r="O773" i="67"/>
  <c r="K773" i="67"/>
  <c r="K681" i="67"/>
  <c r="N689" i="67"/>
  <c r="O689" i="67"/>
  <c r="N683" i="67"/>
  <c r="O683" i="67"/>
  <c r="N676" i="67"/>
  <c r="O676" i="67"/>
  <c r="N693" i="67"/>
  <c r="O693" i="67"/>
  <c r="N685" i="67"/>
  <c r="O685" i="67"/>
  <c r="K688" i="67"/>
  <c r="N688" i="67"/>
  <c r="O688" i="67"/>
  <c r="N691" i="67"/>
  <c r="O691" i="67"/>
  <c r="N686" i="67"/>
  <c r="O686" i="67"/>
  <c r="K686" i="67"/>
  <c r="K682" i="67"/>
  <c r="N682" i="67"/>
  <c r="O682" i="67"/>
  <c r="K684" i="67"/>
  <c r="N684" i="67"/>
  <c r="O684" i="67"/>
  <c r="K680" i="67"/>
  <c r="N680" i="67"/>
  <c r="O680" i="67"/>
  <c r="N673" i="67"/>
  <c r="O673" i="67"/>
  <c r="N692" i="67"/>
  <c r="O692" i="67"/>
  <c r="M669" i="67"/>
  <c r="N671" i="67"/>
  <c r="O671" i="67"/>
  <c r="N670" i="67"/>
  <c r="O670" i="67"/>
  <c r="N678" i="67"/>
  <c r="O678" i="67"/>
  <c r="N690" i="67"/>
  <c r="O690" i="67"/>
  <c r="K651" i="67"/>
  <c r="N651" i="67"/>
  <c r="O651" i="67"/>
  <c r="O669" i="67"/>
  <c r="K669" i="67"/>
  <c r="M639" i="67"/>
  <c r="M638" i="67"/>
  <c r="M637" i="67"/>
  <c r="K639" i="67"/>
  <c r="N637" i="67"/>
  <c r="O637" i="67"/>
  <c r="K638" i="67"/>
  <c r="N638" i="67"/>
  <c r="O638" i="67"/>
  <c r="K637" i="67"/>
  <c r="N639" i="67"/>
  <c r="O639" i="67"/>
  <c r="M612" i="67"/>
  <c r="M2194" i="67"/>
  <c r="M1613" i="67"/>
  <c r="K1613" i="67"/>
  <c r="K612" i="67"/>
  <c r="N612" i="67"/>
  <c r="O612" i="67"/>
  <c r="N2194" i="67"/>
  <c r="O2194" i="67"/>
  <c r="K2194" i="67"/>
  <c r="N1613" i="67"/>
  <c r="O1613" i="67"/>
  <c r="M1383" i="67"/>
  <c r="M1382" i="67"/>
  <c r="M1381" i="67"/>
  <c r="K1381" i="67"/>
  <c r="M1386" i="67"/>
  <c r="M1385" i="67"/>
  <c r="K1379" i="67"/>
  <c r="M1388" i="67"/>
  <c r="M1387" i="67"/>
  <c r="N1383" i="67"/>
  <c r="O1383" i="67"/>
  <c r="N1386" i="67"/>
  <c r="O1386" i="67"/>
  <c r="K1382" i="67"/>
  <c r="N1382" i="67"/>
  <c r="O1382" i="67"/>
  <c r="O1380" i="67"/>
  <c r="K1383" i="67"/>
  <c r="N1381" i="67"/>
  <c r="O1381" i="67"/>
  <c r="K1385" i="67"/>
  <c r="N1385" i="67"/>
  <c r="O1385" i="67"/>
  <c r="M1379" i="67"/>
  <c r="N1379" i="67"/>
  <c r="O1379" i="67"/>
  <c r="K1386" i="67"/>
  <c r="O1384" i="67"/>
  <c r="N1388" i="67"/>
  <c r="O1388" i="67"/>
  <c r="K1387" i="67"/>
  <c r="N1387" i="67"/>
  <c r="O1387" i="67"/>
  <c r="K1388" i="67"/>
  <c r="M1378" i="67"/>
  <c r="M1389" i="67"/>
  <c r="N1378" i="67"/>
  <c r="O1378" i="67"/>
  <c r="K1378" i="67"/>
  <c r="N1389" i="67"/>
  <c r="O1389" i="67"/>
  <c r="K1389" i="67"/>
  <c r="M453" i="67"/>
  <c r="M434" i="67"/>
  <c r="M433" i="67"/>
  <c r="K433" i="67"/>
  <c r="M430" i="67"/>
  <c r="K430" i="67"/>
  <c r="M429" i="67"/>
  <c r="M421" i="67"/>
  <c r="K421" i="67"/>
  <c r="M427" i="67"/>
  <c r="K427" i="67"/>
  <c r="M428" i="67"/>
  <c r="M426" i="67"/>
  <c r="M420" i="67"/>
  <c r="M419" i="67"/>
  <c r="M668" i="67"/>
  <c r="M666" i="67"/>
  <c r="M665" i="67"/>
  <c r="M664" i="67"/>
  <c r="M663" i="67"/>
  <c r="M662" i="67"/>
  <c r="M661" i="67"/>
  <c r="M660" i="67"/>
  <c r="N453" i="67"/>
  <c r="O453" i="67"/>
  <c r="K453" i="67"/>
  <c r="N427" i="67"/>
  <c r="O427" i="67"/>
  <c r="N428" i="67"/>
  <c r="O428" i="67"/>
  <c r="K428" i="67"/>
  <c r="K426" i="67"/>
  <c r="N426" i="67"/>
  <c r="O426" i="67"/>
  <c r="N430" i="67"/>
  <c r="O430" i="67"/>
  <c r="N429" i="67"/>
  <c r="O429" i="67"/>
  <c r="K429" i="67"/>
  <c r="N433" i="67"/>
  <c r="O433" i="67"/>
  <c r="N434" i="67"/>
  <c r="O434" i="67"/>
  <c r="K434" i="67"/>
  <c r="N421" i="67"/>
  <c r="O421" i="67"/>
  <c r="N420" i="67"/>
  <c r="O420" i="67"/>
  <c r="K420" i="67"/>
  <c r="N419" i="67"/>
  <c r="O419" i="67"/>
  <c r="K419" i="67"/>
  <c r="N665" i="67"/>
  <c r="O665" i="67"/>
  <c r="K665" i="67"/>
  <c r="K661" i="67"/>
  <c r="N661" i="67"/>
  <c r="O661" i="67"/>
  <c r="N663" i="67"/>
  <c r="O663" i="67"/>
  <c r="K663" i="67"/>
  <c r="K668" i="67"/>
  <c r="N668" i="67"/>
  <c r="O668" i="67"/>
  <c r="K660" i="67"/>
  <c r="N660" i="67"/>
  <c r="O660" i="67"/>
  <c r="N662" i="67"/>
  <c r="O662" i="67"/>
  <c r="K662" i="67"/>
  <c r="K664" i="67"/>
  <c r="N664" i="67"/>
  <c r="O664" i="67"/>
  <c r="N666" i="67"/>
  <c r="O666" i="67"/>
  <c r="K666" i="67"/>
  <c r="O659" i="67"/>
  <c r="K659" i="67"/>
  <c r="M2175" i="67"/>
  <c r="M2174" i="67"/>
  <c r="M2173" i="67"/>
  <c r="M2172" i="67"/>
  <c r="M2171" i="67"/>
  <c r="M2188" i="67"/>
  <c r="M610" i="67"/>
  <c r="M609" i="67"/>
  <c r="M611" i="67"/>
  <c r="M608" i="67"/>
  <c r="K2173" i="67"/>
  <c r="N2173" i="67"/>
  <c r="O2173" i="67"/>
  <c r="N2175" i="67"/>
  <c r="O2175" i="67"/>
  <c r="K2175" i="67"/>
  <c r="N2172" i="67"/>
  <c r="O2172" i="67"/>
  <c r="K2172" i="67"/>
  <c r="K2174" i="67"/>
  <c r="N2174" i="67"/>
  <c r="O2174" i="67"/>
  <c r="K2171" i="67"/>
  <c r="N2171" i="67"/>
  <c r="O2171" i="67"/>
  <c r="N2188" i="67"/>
  <c r="O2188" i="67"/>
  <c r="K2188" i="67"/>
  <c r="N610" i="67"/>
  <c r="O610" i="67"/>
  <c r="K610" i="67"/>
  <c r="N609" i="67"/>
  <c r="O609" i="67"/>
  <c r="K609" i="67"/>
  <c r="N608" i="67"/>
  <c r="O608" i="67"/>
  <c r="K608" i="67"/>
  <c r="K611" i="67"/>
  <c r="N611" i="67"/>
  <c r="O611" i="67"/>
  <c r="M601" i="67"/>
  <c r="M602" i="67"/>
  <c r="M600" i="67"/>
  <c r="M596" i="67"/>
  <c r="K596" i="67"/>
  <c r="M595" i="67"/>
  <c r="M561" i="67"/>
  <c r="K558" i="67"/>
  <c r="M563" i="67"/>
  <c r="M560" i="67"/>
  <c r="M559" i="67"/>
  <c r="M556" i="67"/>
  <c r="M555" i="67"/>
  <c r="M554" i="67"/>
  <c r="M553" i="67"/>
  <c r="M599" i="67"/>
  <c r="M594" i="67"/>
  <c r="K601" i="67"/>
  <c r="N601" i="67"/>
  <c r="O601" i="67"/>
  <c r="K602" i="67"/>
  <c r="N602" i="67"/>
  <c r="O602" i="67"/>
  <c r="N600" i="67"/>
  <c r="O600" i="67"/>
  <c r="K600" i="67"/>
  <c r="N596" i="67"/>
  <c r="O596" i="67"/>
  <c r="K595" i="67"/>
  <c r="N595" i="67"/>
  <c r="O595" i="67"/>
  <c r="N558" i="67"/>
  <c r="O558" i="67"/>
  <c r="M558" i="67"/>
  <c r="N559" i="67"/>
  <c r="O559" i="67"/>
  <c r="K559" i="67"/>
  <c r="K561" i="67"/>
  <c r="N561" i="67"/>
  <c r="O561" i="67"/>
  <c r="K560" i="67"/>
  <c r="N560" i="67"/>
  <c r="O560" i="67"/>
  <c r="N563" i="67"/>
  <c r="O563" i="67"/>
  <c r="K563" i="67"/>
  <c r="K556" i="67"/>
  <c r="N556" i="67"/>
  <c r="O556" i="67"/>
  <c r="K555" i="67"/>
  <c r="N555" i="67"/>
  <c r="O555" i="67"/>
  <c r="N554" i="67"/>
  <c r="O554" i="67"/>
  <c r="K554" i="67"/>
  <c r="K553" i="67"/>
  <c r="N553" i="67"/>
  <c r="O553" i="67"/>
  <c r="M585" i="67"/>
  <c r="O594" i="67"/>
  <c r="O599" i="67"/>
  <c r="K599" i="67"/>
  <c r="K594" i="67"/>
  <c r="N585" i="67"/>
  <c r="O585" i="67"/>
  <c r="K585" i="67"/>
  <c r="M415" i="67"/>
  <c r="M413" i="67"/>
  <c r="M410" i="67"/>
  <c r="M409" i="67"/>
  <c r="M408" i="67"/>
  <c r="M405" i="67"/>
  <c r="M404" i="67"/>
  <c r="M402" i="67"/>
  <c r="M461" i="67"/>
  <c r="M457" i="67"/>
  <c r="M519" i="67"/>
  <c r="M266" i="67"/>
  <c r="M264" i="67"/>
  <c r="M345" i="67"/>
  <c r="M349" i="67"/>
  <c r="M350" i="67"/>
  <c r="M351" i="67"/>
  <c r="M348" i="67"/>
  <c r="M347" i="67"/>
  <c r="M343" i="67"/>
  <c r="M341" i="67"/>
  <c r="M521" i="67"/>
  <c r="N413" i="67"/>
  <c r="O413" i="67"/>
  <c r="K413" i="67"/>
  <c r="K415" i="67"/>
  <c r="N415" i="67"/>
  <c r="O415" i="67"/>
  <c r="M265" i="67"/>
  <c r="N410" i="67"/>
  <c r="O410" i="67"/>
  <c r="K410" i="67"/>
  <c r="K408" i="67"/>
  <c r="N408" i="67"/>
  <c r="O408" i="67"/>
  <c r="N409" i="67"/>
  <c r="O409" i="67"/>
  <c r="K409" i="67"/>
  <c r="M523" i="67"/>
  <c r="M522" i="67"/>
  <c r="K341" i="67"/>
  <c r="K404" i="67"/>
  <c r="N404" i="67"/>
  <c r="O404" i="67"/>
  <c r="N405" i="67"/>
  <c r="O405" i="67"/>
  <c r="K405" i="67"/>
  <c r="N402" i="67"/>
  <c r="O402" i="67"/>
  <c r="K402" i="67"/>
  <c r="M353" i="67"/>
  <c r="M520" i="67"/>
  <c r="N264" i="67"/>
  <c r="O264" i="67"/>
  <c r="N461" i="67"/>
  <c r="O461" i="67"/>
  <c r="K461" i="67"/>
  <c r="N457" i="67"/>
  <c r="O457" i="67"/>
  <c r="K457" i="67"/>
  <c r="K521" i="67"/>
  <c r="K520" i="67"/>
  <c r="K519" i="67"/>
  <c r="N519" i="67"/>
  <c r="O519" i="67"/>
  <c r="K522" i="67"/>
  <c r="K523" i="67"/>
  <c r="M263" i="67"/>
  <c r="N266" i="67"/>
  <c r="O266" i="67"/>
  <c r="K265" i="67"/>
  <c r="K263" i="67"/>
  <c r="K343" i="67"/>
  <c r="N343" i="67"/>
  <c r="O343" i="67"/>
  <c r="K348" i="67"/>
  <c r="N348" i="67"/>
  <c r="O348" i="67"/>
  <c r="N349" i="67"/>
  <c r="O349" i="67"/>
  <c r="K349" i="67"/>
  <c r="N351" i="67"/>
  <c r="O351" i="67"/>
  <c r="K351" i="67"/>
  <c r="K352" i="67"/>
  <c r="K344" i="67"/>
  <c r="K350" i="67"/>
  <c r="N350" i="67"/>
  <c r="O350" i="67"/>
  <c r="K346" i="67"/>
  <c r="M346" i="67"/>
  <c r="M344" i="67"/>
  <c r="M352" i="67"/>
  <c r="K353" i="67"/>
  <c r="M518" i="67"/>
  <c r="N521" i="67"/>
  <c r="O521" i="67"/>
  <c r="N523" i="67"/>
  <c r="O523" i="67"/>
  <c r="K264" i="67"/>
  <c r="N341" i="67"/>
  <c r="O341" i="67"/>
  <c r="N265" i="67"/>
  <c r="O265" i="67"/>
  <c r="N522" i="67"/>
  <c r="O522" i="67"/>
  <c r="K518" i="67"/>
  <c r="N520" i="67"/>
  <c r="O520" i="67"/>
  <c r="N263" i="67"/>
  <c r="O263" i="67"/>
  <c r="K266" i="67"/>
  <c r="N346" i="67"/>
  <c r="O346" i="67"/>
  <c r="N345" i="67"/>
  <c r="O345" i="67"/>
  <c r="K345" i="67"/>
  <c r="N344" i="67"/>
  <c r="O344" i="67"/>
  <c r="N347" i="67"/>
  <c r="O347" i="67"/>
  <c r="K347" i="67"/>
  <c r="N352" i="67"/>
  <c r="O352" i="67"/>
  <c r="N353" i="67"/>
  <c r="O353" i="67"/>
  <c r="M473" i="67"/>
  <c r="M472" i="67"/>
  <c r="M471" i="67"/>
  <c r="M470" i="67"/>
  <c r="M469" i="67"/>
  <c r="M260" i="67"/>
  <c r="M255" i="67"/>
  <c r="M254" i="67"/>
  <c r="O518" i="67"/>
  <c r="M467" i="67"/>
  <c r="M468" i="67"/>
  <c r="K467" i="67"/>
  <c r="K468" i="67"/>
  <c r="K473" i="67"/>
  <c r="N473" i="67"/>
  <c r="O473" i="67"/>
  <c r="N469" i="67"/>
  <c r="O469" i="67"/>
  <c r="K469" i="67"/>
  <c r="N470" i="67"/>
  <c r="O470" i="67"/>
  <c r="K470" i="67"/>
  <c r="N472" i="67"/>
  <c r="O472" i="67"/>
  <c r="K472" i="67"/>
  <c r="K471" i="67"/>
  <c r="N471" i="67"/>
  <c r="O471" i="67"/>
  <c r="K260" i="67"/>
  <c r="N260" i="67"/>
  <c r="O260" i="67"/>
  <c r="K254" i="67"/>
  <c r="N254" i="67"/>
  <c r="O254" i="67"/>
  <c r="N255" i="67"/>
  <c r="O255" i="67"/>
  <c r="K255" i="67"/>
  <c r="M484" i="67"/>
  <c r="M486" i="67"/>
  <c r="K326" i="67"/>
  <c r="M324" i="67"/>
  <c r="M316" i="67"/>
  <c r="M315" i="67"/>
  <c r="M312" i="67"/>
  <c r="M305" i="67"/>
  <c r="M326" i="67"/>
  <c r="M319" i="67"/>
  <c r="M296" i="67"/>
  <c r="M294" i="67"/>
  <c r="M290" i="67"/>
  <c r="M322" i="67"/>
  <c r="M307" i="67"/>
  <c r="K294" i="67"/>
  <c r="M313" i="67"/>
  <c r="N324" i="67"/>
  <c r="O324" i="67"/>
  <c r="N468" i="67"/>
  <c r="O468" i="67"/>
  <c r="K316" i="67"/>
  <c r="N467" i="67"/>
  <c r="O467" i="67"/>
  <c r="M325" i="67"/>
  <c r="N315" i="67"/>
  <c r="O315" i="67"/>
  <c r="M297" i="67"/>
  <c r="M334" i="67"/>
  <c r="N312" i="67"/>
  <c r="O312" i="67"/>
  <c r="N484" i="67"/>
  <c r="O484" i="67"/>
  <c r="K484" i="67"/>
  <c r="K486" i="67"/>
  <c r="N486" i="67"/>
  <c r="O486" i="67"/>
  <c r="K334" i="67"/>
  <c r="K335" i="67"/>
  <c r="M335" i="67"/>
  <c r="M314" i="67"/>
  <c r="M323" i="67"/>
  <c r="K304" i="67"/>
  <c r="M304" i="67"/>
  <c r="K322" i="67"/>
  <c r="K325" i="67"/>
  <c r="K306" i="67"/>
  <c r="K319" i="67"/>
  <c r="N319" i="67"/>
  <c r="O319" i="67"/>
  <c r="K307" i="67"/>
  <c r="K313" i="67"/>
  <c r="K323" i="67"/>
  <c r="N326" i="67"/>
  <c r="O326" i="67"/>
  <c r="K308" i="67"/>
  <c r="K321" i="67"/>
  <c r="K314" i="67"/>
  <c r="K317" i="67"/>
  <c r="K327" i="67"/>
  <c r="M321" i="67"/>
  <c r="M306" i="67"/>
  <c r="M317" i="67"/>
  <c r="M327" i="67"/>
  <c r="M308" i="67"/>
  <c r="K297" i="67"/>
  <c r="M291" i="67"/>
  <c r="K290" i="67"/>
  <c r="K291" i="67"/>
  <c r="K295" i="67"/>
  <c r="M295" i="67"/>
  <c r="M475" i="67"/>
  <c r="M474" i="67"/>
  <c r="M477" i="67"/>
  <c r="M476" i="67"/>
  <c r="M466" i="67"/>
  <c r="M262" i="67"/>
  <c r="N322" i="67"/>
  <c r="O322" i="67"/>
  <c r="N325" i="67"/>
  <c r="O325" i="67"/>
  <c r="K324" i="67"/>
  <c r="N294" i="67"/>
  <c r="O294" i="67"/>
  <c r="K315" i="67"/>
  <c r="K312" i="67"/>
  <c r="N314" i="67"/>
  <c r="O314" i="67"/>
  <c r="N307" i="67"/>
  <c r="O307" i="67"/>
  <c r="N313" i="67"/>
  <c r="O313" i="67"/>
  <c r="N316" i="67"/>
  <c r="O316" i="67"/>
  <c r="N297" i="67"/>
  <c r="O297" i="67"/>
  <c r="N290" i="67"/>
  <c r="O290" i="67"/>
  <c r="N334" i="67"/>
  <c r="O334" i="67"/>
  <c r="N335" i="67"/>
  <c r="O335" i="67"/>
  <c r="N323" i="67"/>
  <c r="O323" i="67"/>
  <c r="N308" i="67"/>
  <c r="O308" i="67"/>
  <c r="N304" i="67"/>
  <c r="O304" i="67"/>
  <c r="K305" i="67"/>
  <c r="N305" i="67"/>
  <c r="O305" i="67"/>
  <c r="N306" i="67"/>
  <c r="O306" i="67"/>
  <c r="N317" i="67"/>
  <c r="O317" i="67"/>
  <c r="N321" i="67"/>
  <c r="O321" i="67"/>
  <c r="N327" i="67"/>
  <c r="O327" i="67"/>
  <c r="N291" i="67"/>
  <c r="O291" i="67"/>
  <c r="K296" i="67"/>
  <c r="N296" i="67"/>
  <c r="O296" i="67"/>
  <c r="N295" i="67"/>
  <c r="O295" i="67"/>
  <c r="N476" i="67"/>
  <c r="O476" i="67"/>
  <c r="K477" i="67"/>
  <c r="N475" i="67"/>
  <c r="O475" i="67"/>
  <c r="K475" i="67"/>
  <c r="K474" i="67"/>
  <c r="N474" i="67"/>
  <c r="O474" i="67"/>
  <c r="N466" i="67"/>
  <c r="O466" i="67"/>
  <c r="K466" i="67"/>
  <c r="N262" i="67"/>
  <c r="O262" i="67"/>
  <c r="K262" i="67"/>
  <c r="M237" i="67"/>
  <c r="M238" i="67"/>
  <c r="M236" i="67"/>
  <c r="K237" i="67"/>
  <c r="K236" i="67"/>
  <c r="M246" i="67"/>
  <c r="M245" i="67"/>
  <c r="M187" i="67"/>
  <c r="M183" i="67"/>
  <c r="M180" i="67"/>
  <c r="M179" i="67"/>
  <c r="M178" i="67"/>
  <c r="M186" i="67"/>
  <c r="K186" i="67"/>
  <c r="M185" i="67"/>
  <c r="K181" i="67"/>
  <c r="K179" i="67"/>
  <c r="N477" i="67"/>
  <c r="O477" i="67"/>
  <c r="K476" i="67"/>
  <c r="N246" i="67"/>
  <c r="O246" i="67"/>
  <c r="N238" i="67"/>
  <c r="O238" i="67"/>
  <c r="K238" i="67"/>
  <c r="N236" i="67"/>
  <c r="O236" i="67"/>
  <c r="N237" i="67"/>
  <c r="O237" i="67"/>
  <c r="K246" i="67"/>
  <c r="K245" i="67"/>
  <c r="N245" i="67"/>
  <c r="O245" i="67"/>
  <c r="N183" i="67"/>
  <c r="O183" i="67"/>
  <c r="N187" i="67"/>
  <c r="O187" i="67"/>
  <c r="K187" i="67"/>
  <c r="K180" i="67"/>
  <c r="N180" i="67"/>
  <c r="O180" i="67"/>
  <c r="M181" i="67"/>
  <c r="N181" i="67"/>
  <c r="O181" i="67"/>
  <c r="K185" i="67"/>
  <c r="N185" i="67"/>
  <c r="O185" i="67"/>
  <c r="N178" i="67"/>
  <c r="O178" i="67"/>
  <c r="K178" i="67"/>
  <c r="K183" i="67"/>
  <c r="N186" i="67"/>
  <c r="O186" i="67"/>
  <c r="N179" i="67"/>
  <c r="O179" i="67"/>
  <c r="M221" i="67"/>
  <c r="M224" i="67"/>
  <c r="M223" i="67"/>
  <c r="M222" i="67"/>
  <c r="M220" i="67"/>
  <c r="K226" i="67"/>
  <c r="M225" i="67"/>
  <c r="M219" i="67"/>
  <c r="M235" i="67"/>
  <c r="M374" i="67"/>
  <c r="N220" i="67"/>
  <c r="O220" i="67"/>
  <c r="N221" i="67"/>
  <c r="O221" i="67"/>
  <c r="K221" i="67"/>
  <c r="K222" i="67"/>
  <c r="N222" i="67"/>
  <c r="O222" i="67"/>
  <c r="K223" i="67"/>
  <c r="N223" i="67"/>
  <c r="O223" i="67"/>
  <c r="N224" i="67"/>
  <c r="O224" i="67"/>
  <c r="K224" i="67"/>
  <c r="K220" i="67"/>
  <c r="K219" i="67"/>
  <c r="N219" i="67"/>
  <c r="O219" i="67"/>
  <c r="N225" i="67"/>
  <c r="O225" i="67"/>
  <c r="K225" i="67"/>
  <c r="M226" i="67"/>
  <c r="N226" i="67"/>
  <c r="O226" i="67"/>
  <c r="K235" i="67"/>
  <c r="N235" i="67"/>
  <c r="O235" i="67"/>
  <c r="K374" i="67"/>
  <c r="N374" i="67"/>
  <c r="O374" i="67"/>
  <c r="M607" i="67"/>
  <c r="N607" i="67"/>
  <c r="O607" i="67"/>
  <c r="K607" i="67"/>
  <c r="M531" i="67"/>
  <c r="K1686" i="67"/>
  <c r="K1685" i="67"/>
  <c r="K1684" i="67"/>
  <c r="K1683" i="67"/>
  <c r="K1682" i="67"/>
  <c r="K1678" i="67"/>
  <c r="K1677" i="67"/>
  <c r="K1675" i="67"/>
  <c r="K1673" i="67"/>
  <c r="K1672" i="67"/>
  <c r="K1671" i="67"/>
  <c r="M2049" i="67"/>
  <c r="M2048" i="67"/>
  <c r="M2088" i="67"/>
  <c r="K2100" i="67"/>
  <c r="K2097" i="67"/>
  <c r="K2095" i="67"/>
  <c r="K2093" i="67"/>
  <c r="K2092" i="67"/>
  <c r="K2091" i="67"/>
  <c r="K2090" i="67"/>
  <c r="M2087" i="67"/>
  <c r="K2087" i="67"/>
  <c r="N2048" i="67"/>
  <c r="O2048" i="67"/>
  <c r="N2049" i="67"/>
  <c r="O2049" i="67"/>
  <c r="K2049" i="67"/>
  <c r="K2048" i="67"/>
  <c r="N2087" i="67"/>
  <c r="O2087" i="67"/>
  <c r="N2088" i="67"/>
  <c r="O2088" i="67"/>
  <c r="K2088" i="67"/>
  <c r="O2086" i="67"/>
  <c r="K2086" i="67"/>
  <c r="M2190" i="67"/>
  <c r="M2189" i="67"/>
  <c r="K625" i="67"/>
  <c r="K623" i="67"/>
  <c r="K622" i="67"/>
  <c r="N2189" i="67"/>
  <c r="O2189" i="67"/>
  <c r="K2189" i="67"/>
  <c r="N2186" i="67"/>
  <c r="O2186" i="67"/>
  <c r="K2186" i="67"/>
  <c r="K2190" i="67"/>
  <c r="N2190" i="67"/>
  <c r="O2190" i="67"/>
  <c r="M2187" i="67"/>
  <c r="N2187" i="67"/>
  <c r="O2187" i="67"/>
  <c r="M2186" i="67"/>
  <c r="K2187" i="67"/>
  <c r="M619" i="67"/>
  <c r="M620" i="67"/>
  <c r="M618" i="67"/>
  <c r="M625" i="67"/>
  <c r="M621" i="67"/>
  <c r="K621" i="67"/>
  <c r="K619" i="67"/>
  <c r="M623" i="67"/>
  <c r="M622" i="67"/>
  <c r="M626" i="67"/>
  <c r="N624" i="67"/>
  <c r="O624" i="67"/>
  <c r="M624" i="67"/>
  <c r="K624" i="67"/>
  <c r="N617" i="67"/>
  <c r="O617" i="67"/>
  <c r="M617" i="67"/>
  <c r="K617" i="67"/>
  <c r="N625" i="67"/>
  <c r="O625" i="67"/>
  <c r="N623" i="67"/>
  <c r="O623" i="67"/>
  <c r="N621" i="67"/>
  <c r="O621" i="67"/>
  <c r="N619" i="67"/>
  <c r="O619" i="67"/>
  <c r="K620" i="67"/>
  <c r="N620" i="67"/>
  <c r="O620" i="67"/>
  <c r="M616" i="67"/>
  <c r="N622" i="67"/>
  <c r="O622" i="67"/>
  <c r="N618" i="67"/>
  <c r="O618" i="67"/>
  <c r="K618" i="67"/>
  <c r="N626" i="67"/>
  <c r="O626" i="67"/>
  <c r="K626" i="67"/>
  <c r="O616" i="67"/>
  <c r="K616" i="67"/>
  <c r="K1612" i="67"/>
  <c r="M2184" i="67"/>
  <c r="K2184" i="67"/>
  <c r="M2183" i="67"/>
  <c r="K2182" i="67"/>
  <c r="M2181" i="67"/>
  <c r="M2180" i="67"/>
  <c r="N2193" i="67"/>
  <c r="O2193" i="67"/>
  <c r="O2195" i="67"/>
  <c r="N2182" i="67"/>
  <c r="O2182" i="67"/>
  <c r="N2183" i="67"/>
  <c r="O2183" i="67"/>
  <c r="M2193" i="67"/>
  <c r="M2195" i="67"/>
  <c r="K2193" i="67"/>
  <c r="K2195" i="67"/>
  <c r="M1612" i="67"/>
  <c r="N1612" i="67"/>
  <c r="O1612" i="67"/>
  <c r="K2183" i="67"/>
  <c r="K2180" i="67"/>
  <c r="N2180" i="67"/>
  <c r="O2180" i="67"/>
  <c r="N2184" i="67"/>
  <c r="O2184" i="67"/>
  <c r="M2182" i="67"/>
  <c r="M2179" i="67"/>
  <c r="M2191" i="67"/>
  <c r="N2181" i="67"/>
  <c r="O2181" i="67"/>
  <c r="K2181" i="67"/>
  <c r="O2179" i="67"/>
  <c r="O2191" i="67"/>
  <c r="K2179" i="67"/>
  <c r="K2191" i="67"/>
  <c r="M2097" i="67"/>
  <c r="N2097" i="67"/>
  <c r="O2097" i="67"/>
  <c r="K267" i="67"/>
  <c r="M259" i="67"/>
  <c r="N259" i="67"/>
  <c r="O259" i="67"/>
  <c r="K259" i="67"/>
  <c r="M25" i="67"/>
  <c r="M24" i="67"/>
  <c r="N25" i="67"/>
  <c r="O25" i="67"/>
  <c r="O24" i="67"/>
  <c r="K25" i="67"/>
  <c r="K24" i="67"/>
  <c r="O23" i="67"/>
  <c r="M1656" i="67"/>
  <c r="M1655" i="67"/>
  <c r="M1641" i="67"/>
  <c r="M1640" i="67"/>
  <c r="M1619" i="67"/>
  <c r="M1618" i="67"/>
  <c r="K1582" i="67"/>
  <c r="K1581" i="67"/>
  <c r="M1541" i="67"/>
  <c r="M1540" i="67"/>
  <c r="K1502" i="67"/>
  <c r="K1501" i="67"/>
  <c r="M1414" i="67"/>
  <c r="M1413" i="67"/>
  <c r="M1391" i="67"/>
  <c r="M1390" i="67"/>
  <c r="K1348" i="67"/>
  <c r="K1347" i="67"/>
  <c r="M896" i="67"/>
  <c r="M895" i="67"/>
  <c r="M857" i="67"/>
  <c r="M856" i="67"/>
  <c r="M772" i="67"/>
  <c r="M771" i="67"/>
  <c r="N1582" i="67"/>
  <c r="O1582" i="67"/>
  <c r="O1581" i="67"/>
  <c r="N1656" i="67"/>
  <c r="O1656" i="67"/>
  <c r="O1655" i="67"/>
  <c r="K1656" i="67"/>
  <c r="K1655" i="67"/>
  <c r="N1641" i="67"/>
  <c r="O1641" i="67"/>
  <c r="O1640" i="67"/>
  <c r="K1641" i="67"/>
  <c r="K1640" i="67"/>
  <c r="K1619" i="67"/>
  <c r="K1618" i="67"/>
  <c r="N1619" i="67"/>
  <c r="O1619" i="67"/>
  <c r="O1618" i="67"/>
  <c r="M1582" i="67"/>
  <c r="M1581" i="67"/>
  <c r="N1541" i="67"/>
  <c r="O1541" i="67"/>
  <c r="O1540" i="67"/>
  <c r="K1541" i="67"/>
  <c r="K1540" i="67"/>
  <c r="N1502" i="67"/>
  <c r="O1502" i="67"/>
  <c r="O1501" i="67"/>
  <c r="M1502" i="67"/>
  <c r="M1501" i="67"/>
  <c r="K1414" i="67"/>
  <c r="K1413" i="67"/>
  <c r="N1414" i="67"/>
  <c r="O1414" i="67"/>
  <c r="O1413" i="67"/>
  <c r="N1391" i="67"/>
  <c r="O1391" i="67"/>
  <c r="O1390" i="67"/>
  <c r="K1391" i="67"/>
  <c r="K1390" i="67"/>
  <c r="N1348" i="67"/>
  <c r="O1348" i="67"/>
  <c r="O1347" i="67"/>
  <c r="M1348" i="67"/>
  <c r="M1347" i="67"/>
  <c r="N896" i="67"/>
  <c r="O896" i="67"/>
  <c r="O895" i="67"/>
  <c r="K896" i="67"/>
  <c r="K895" i="67"/>
  <c r="K857" i="67"/>
  <c r="K856" i="67"/>
  <c r="N857" i="67"/>
  <c r="O857" i="67"/>
  <c r="O856" i="67"/>
  <c r="K772" i="67"/>
  <c r="K771" i="67"/>
  <c r="N772" i="67"/>
  <c r="O772" i="67"/>
  <c r="O771" i="67"/>
  <c r="M2093" i="67"/>
  <c r="M2080" i="67"/>
  <c r="K2080" i="67"/>
  <c r="N2093" i="67"/>
  <c r="O2093" i="67"/>
  <c r="N2095" i="67"/>
  <c r="O2095" i="67"/>
  <c r="M2095" i="67"/>
  <c r="N2080" i="67"/>
  <c r="O2080" i="67"/>
  <c r="M1737" i="67"/>
  <c r="M1727" i="67"/>
  <c r="M1726" i="67"/>
  <c r="M1724" i="67"/>
  <c r="M1718" i="67"/>
  <c r="M1717" i="67"/>
  <c r="M1678" i="67"/>
  <c r="M1671" i="67"/>
  <c r="N1728" i="67"/>
  <c r="O1728" i="67"/>
  <c r="M1730" i="67"/>
  <c r="M1675" i="67"/>
  <c r="M1673" i="67"/>
  <c r="N1675" i="67"/>
  <c r="O1675" i="67"/>
  <c r="N1685" i="67"/>
  <c r="O1685" i="67"/>
  <c r="N1673" i="67"/>
  <c r="O1673" i="67"/>
  <c r="N1737" i="67"/>
  <c r="O1737" i="67"/>
  <c r="N1683" i="67"/>
  <c r="O1683" i="67"/>
  <c r="N1731" i="67"/>
  <c r="O1731" i="67"/>
  <c r="N1733" i="67"/>
  <c r="O1733" i="67"/>
  <c r="N1719" i="67"/>
  <c r="O1719" i="67"/>
  <c r="M1672" i="67"/>
  <c r="N1678" i="67"/>
  <c r="O1678" i="67"/>
  <c r="N1720" i="67"/>
  <c r="O1720" i="67"/>
  <c r="N1671" i="67"/>
  <c r="O1671" i="67"/>
  <c r="N1729" i="67"/>
  <c r="O1729" i="67"/>
  <c r="N1735" i="67"/>
  <c r="O1735" i="67"/>
  <c r="M1683" i="67"/>
  <c r="N1718" i="67"/>
  <c r="O1718" i="67"/>
  <c r="N1684" i="67"/>
  <c r="O1684" i="67"/>
  <c r="M1731" i="67"/>
  <c r="N1727" i="67"/>
  <c r="O1727" i="67"/>
  <c r="M1735" i="67"/>
  <c r="N1677" i="67"/>
  <c r="O1677" i="67"/>
  <c r="M1677" i="67"/>
  <c r="N1672" i="67"/>
  <c r="O1672" i="67"/>
  <c r="N1723" i="67"/>
  <c r="O1723" i="67"/>
  <c r="N1732" i="67"/>
  <c r="O1732" i="67"/>
  <c r="M1729" i="67"/>
  <c r="N1717" i="67"/>
  <c r="O1717" i="67"/>
  <c r="M1684" i="67"/>
  <c r="M1719" i="67"/>
  <c r="N1736" i="67"/>
  <c r="O1736" i="67"/>
  <c r="M1720" i="67"/>
  <c r="M1732" i="67"/>
  <c r="M1734" i="67"/>
  <c r="N1670" i="67"/>
  <c r="O1670" i="67"/>
  <c r="K1670" i="67"/>
  <c r="K1669" i="67"/>
  <c r="N1686" i="67"/>
  <c r="O1686" i="67"/>
  <c r="M1686" i="67"/>
  <c r="N1682" i="67"/>
  <c r="O1682" i="67"/>
  <c r="M1682" i="67"/>
  <c r="M1670" i="67"/>
  <c r="M1685" i="67"/>
  <c r="N1726" i="67"/>
  <c r="O1726" i="67"/>
  <c r="M1728" i="67"/>
  <c r="M1733" i="67"/>
  <c r="M1723" i="67"/>
  <c r="N1724" i="67"/>
  <c r="O1724" i="67"/>
  <c r="N1730" i="67"/>
  <c r="O1730" i="67"/>
  <c r="N1734" i="67"/>
  <c r="O1734" i="67"/>
  <c r="M1736" i="67"/>
  <c r="O1669" i="67"/>
  <c r="M1669" i="67"/>
  <c r="K1408" i="67"/>
  <c r="M1410" i="67"/>
  <c r="K1410" i="67"/>
  <c r="K1406" i="67"/>
  <c r="M1412" i="67"/>
  <c r="K1412" i="67"/>
  <c r="N1406" i="67"/>
  <c r="O1406" i="67"/>
  <c r="N1409" i="67"/>
  <c r="O1409" i="67"/>
  <c r="N1410" i="67"/>
  <c r="O1410" i="67"/>
  <c r="M1408" i="67"/>
  <c r="N1408" i="67"/>
  <c r="O1408" i="67"/>
  <c r="N1412" i="67"/>
  <c r="O1412" i="67"/>
  <c r="O1411" i="67"/>
  <c r="M1406" i="67"/>
  <c r="M1409" i="67"/>
  <c r="K1409" i="67"/>
  <c r="M1511" i="67"/>
  <c r="M1513" i="67"/>
  <c r="M1514" i="67"/>
  <c r="M1515" i="67"/>
  <c r="M1518" i="67"/>
  <c r="M1519" i="67"/>
  <c r="M1522" i="67"/>
  <c r="M1524" i="67"/>
  <c r="M1525" i="67"/>
  <c r="M1527" i="67"/>
  <c r="M1528" i="67"/>
  <c r="M1529" i="67"/>
  <c r="M1531" i="67"/>
  <c r="M1532" i="67"/>
  <c r="M1510" i="67"/>
  <c r="M1533" i="67"/>
  <c r="M1534" i="67"/>
  <c r="K1523" i="67"/>
  <c r="M1521" i="67"/>
  <c r="K1516" i="67"/>
  <c r="M1539" i="67"/>
  <c r="M1538" i="67"/>
  <c r="K1538" i="67"/>
  <c r="M1536" i="67"/>
  <c r="K1536" i="67"/>
  <c r="K1514" i="67"/>
  <c r="K1512" i="67"/>
  <c r="K1531" i="67"/>
  <c r="K1530" i="67"/>
  <c r="K1527" i="67"/>
  <c r="K1526" i="67"/>
  <c r="K1477" i="67"/>
  <c r="K1490" i="67"/>
  <c r="K1487" i="67"/>
  <c r="K1473" i="67"/>
  <c r="O1405" i="67"/>
  <c r="O1404" i="67"/>
  <c r="O1392" i="67"/>
  <c r="K1521" i="67"/>
  <c r="M1517" i="67"/>
  <c r="M1516" i="67"/>
  <c r="M1523" i="67"/>
  <c r="M1537" i="67"/>
  <c r="M1520" i="67"/>
  <c r="N1519" i="67"/>
  <c r="O1519" i="67"/>
  <c r="N1528" i="67"/>
  <c r="O1528" i="67"/>
  <c r="N1524" i="67"/>
  <c r="O1524" i="67"/>
  <c r="N1513" i="67"/>
  <c r="O1513" i="67"/>
  <c r="N1532" i="67"/>
  <c r="O1532" i="67"/>
  <c r="N1525" i="67"/>
  <c r="O1525" i="67"/>
  <c r="N1534" i="67"/>
  <c r="O1534" i="67"/>
  <c r="N1512" i="67"/>
  <c r="O1512" i="67"/>
  <c r="K1534" i="67"/>
  <c r="N1530" i="67"/>
  <c r="O1530" i="67"/>
  <c r="N1522" i="67"/>
  <c r="O1522" i="67"/>
  <c r="N1511" i="67"/>
  <c r="O1511" i="67"/>
  <c r="N1515" i="67"/>
  <c r="O1515" i="67"/>
  <c r="K1524" i="67"/>
  <c r="K1515" i="67"/>
  <c r="N1518" i="67"/>
  <c r="O1518" i="67"/>
  <c r="N1533" i="67"/>
  <c r="O1533" i="67"/>
  <c r="N1536" i="67"/>
  <c r="O1536" i="67"/>
  <c r="K1513" i="67"/>
  <c r="K1532" i="67"/>
  <c r="N1526" i="67"/>
  <c r="O1526" i="67"/>
  <c r="N1529" i="67"/>
  <c r="O1529" i="67"/>
  <c r="K1533" i="67"/>
  <c r="K1528" i="67"/>
  <c r="K1522" i="67"/>
  <c r="K1517" i="67"/>
  <c r="N1514" i="67"/>
  <c r="O1514" i="67"/>
  <c r="N1531" i="67"/>
  <c r="O1531" i="67"/>
  <c r="N1527" i="67"/>
  <c r="O1527" i="67"/>
  <c r="K1518" i="67"/>
  <c r="K1511" i="67"/>
  <c r="K1519" i="67"/>
  <c r="K1520" i="67"/>
  <c r="M1512" i="67"/>
  <c r="K1525" i="67"/>
  <c r="M1526" i="67"/>
  <c r="K1529" i="67"/>
  <c r="M1530" i="67"/>
  <c r="K1510" i="67"/>
  <c r="N1510" i="67"/>
  <c r="O1510" i="67"/>
  <c r="K1509" i="67"/>
  <c r="N1521" i="67"/>
  <c r="O1521" i="67"/>
  <c r="N1516" i="67"/>
  <c r="O1516" i="67"/>
  <c r="N1520" i="67"/>
  <c r="O1520" i="67"/>
  <c r="N1517" i="67"/>
  <c r="O1517" i="67"/>
  <c r="N1523" i="67"/>
  <c r="O1523" i="67"/>
  <c r="M1509" i="67"/>
  <c r="M1508" i="67"/>
  <c r="M1503" i="67"/>
  <c r="O1509" i="67"/>
  <c r="M1467" i="67"/>
  <c r="M1486" i="67"/>
  <c r="M1500" i="67"/>
  <c r="K1500" i="67"/>
  <c r="M1476" i="67"/>
  <c r="M1498" i="67"/>
  <c r="K1498" i="67"/>
  <c r="M1493" i="67"/>
  <c r="K1493" i="67"/>
  <c r="M1492" i="67"/>
  <c r="M1490" i="67"/>
  <c r="M1487" i="67"/>
  <c r="K1486" i="67"/>
  <c r="K1485" i="67"/>
  <c r="M1484" i="67"/>
  <c r="M1477" i="67"/>
  <c r="K1475" i="67"/>
  <c r="M1473" i="67"/>
  <c r="M1469" i="67"/>
  <c r="M1464" i="67"/>
  <c r="K1464" i="67"/>
  <c r="K1462" i="67"/>
  <c r="M1461" i="67"/>
  <c r="K1461" i="67"/>
  <c r="M1460" i="67"/>
  <c r="K1460" i="67"/>
  <c r="M1459" i="67"/>
  <c r="K1459" i="67"/>
  <c r="M1458" i="67"/>
  <c r="K1458" i="67"/>
  <c r="M1457" i="67"/>
  <c r="K1457" i="67"/>
  <c r="M1463" i="67"/>
  <c r="M1468" i="67"/>
  <c r="K1463" i="67"/>
  <c r="N1492" i="67"/>
  <c r="O1492" i="67"/>
  <c r="N1476" i="67"/>
  <c r="O1476" i="67"/>
  <c r="K1476" i="67"/>
  <c r="K1474" i="67"/>
  <c r="N1490" i="67"/>
  <c r="O1490" i="67"/>
  <c r="O1487" i="67"/>
  <c r="N1500" i="67"/>
  <c r="O1500" i="67"/>
  <c r="O1499" i="67"/>
  <c r="N1498" i="67"/>
  <c r="O1498" i="67"/>
  <c r="N1459" i="67"/>
  <c r="O1459" i="67"/>
  <c r="N1477" i="67"/>
  <c r="O1477" i="67"/>
  <c r="N1484" i="67"/>
  <c r="O1484" i="67"/>
  <c r="N1467" i="67"/>
  <c r="O1467" i="67"/>
  <c r="O1466" i="67"/>
  <c r="N1469" i="67"/>
  <c r="O1469" i="67"/>
  <c r="N1462" i="67"/>
  <c r="O1462" i="67"/>
  <c r="N1486" i="67"/>
  <c r="O1486" i="67"/>
  <c r="O1485" i="67"/>
  <c r="K1492" i="67"/>
  <c r="K1491" i="67"/>
  <c r="N1493" i="67"/>
  <c r="O1493" i="67"/>
  <c r="N1473" i="67"/>
  <c r="O1473" i="67"/>
  <c r="K1469" i="67"/>
  <c r="K1468" i="67"/>
  <c r="K1467" i="67"/>
  <c r="K1466" i="67"/>
  <c r="N1464" i="67"/>
  <c r="O1464" i="67"/>
  <c r="O1463" i="67"/>
  <c r="N1458" i="67"/>
  <c r="O1458" i="67"/>
  <c r="N1461" i="67"/>
  <c r="O1461" i="67"/>
  <c r="N1457" i="67"/>
  <c r="O1457" i="67"/>
  <c r="N1460" i="67"/>
  <c r="O1460" i="67"/>
  <c r="M1462" i="67"/>
  <c r="M1466" i="67"/>
  <c r="M1361" i="67"/>
  <c r="M1350" i="67"/>
  <c r="M1377" i="67"/>
  <c r="M1376" i="67"/>
  <c r="K1372" i="67"/>
  <c r="M1370" i="67"/>
  <c r="M1369" i="67"/>
  <c r="M1366" i="67"/>
  <c r="M1364" i="67"/>
  <c r="K1377" i="67"/>
  <c r="K1376" i="67"/>
  <c r="M1375" i="67"/>
  <c r="K1373" i="67"/>
  <c r="K1369" i="67"/>
  <c r="M1367" i="67"/>
  <c r="K1366" i="67"/>
  <c r="K1365" i="67"/>
  <c r="K1364" i="67"/>
  <c r="O1468" i="67"/>
  <c r="O1456" i="67"/>
  <c r="O1491" i="67"/>
  <c r="N1372" i="67"/>
  <c r="O1372" i="67"/>
  <c r="N1375" i="67"/>
  <c r="O1375" i="67"/>
  <c r="M1373" i="67"/>
  <c r="N1373" i="67"/>
  <c r="O1373" i="67"/>
  <c r="M1368" i="67"/>
  <c r="N1370" i="67"/>
  <c r="O1370" i="67"/>
  <c r="N1369" i="67"/>
  <c r="O1369" i="67"/>
  <c r="N1367" i="67"/>
  <c r="O1367" i="67"/>
  <c r="N1366" i="67"/>
  <c r="O1366" i="67"/>
  <c r="N1365" i="67"/>
  <c r="O1365" i="67"/>
  <c r="N1377" i="67"/>
  <c r="O1377" i="67"/>
  <c r="O1376" i="67"/>
  <c r="M1372" i="67"/>
  <c r="K1375" i="67"/>
  <c r="K1371" i="67"/>
  <c r="K1370" i="67"/>
  <c r="K1368" i="67"/>
  <c r="M1365" i="67"/>
  <c r="M1363" i="67"/>
  <c r="K1367" i="67"/>
  <c r="K1363" i="67"/>
  <c r="N1364" i="67"/>
  <c r="O1364" i="67"/>
  <c r="N1361" i="67"/>
  <c r="O1361" i="67"/>
  <c r="O1350" i="67"/>
  <c r="K1361" i="67"/>
  <c r="K1350" i="67"/>
  <c r="M2145" i="67"/>
  <c r="K2143" i="67"/>
  <c r="M2139" i="67"/>
  <c r="K2138" i="67"/>
  <c r="M2144" i="67"/>
  <c r="M2162" i="67"/>
  <c r="M2161" i="67"/>
  <c r="K2153" i="67"/>
  <c r="M2151" i="67"/>
  <c r="M2150" i="67"/>
  <c r="K2151" i="67"/>
  <c r="K2150" i="67"/>
  <c r="M2148" i="67"/>
  <c r="K2147" i="67"/>
  <c r="M2143" i="67"/>
  <c r="M2142" i="67"/>
  <c r="M2137" i="67"/>
  <c r="K2137" i="67"/>
  <c r="O1363" i="67"/>
  <c r="O1371" i="67"/>
  <c r="O1368" i="67"/>
  <c r="K1362" i="67"/>
  <c r="K1349" i="67"/>
  <c r="M1371" i="67"/>
  <c r="M1362" i="67"/>
  <c r="N2139" i="67"/>
  <c r="O2139" i="67"/>
  <c r="K2139" i="67"/>
  <c r="K2136" i="67"/>
  <c r="N2138" i="67"/>
  <c r="O2138" i="67"/>
  <c r="M2138" i="67"/>
  <c r="M2136" i="67"/>
  <c r="N2147" i="67"/>
  <c r="O2147" i="67"/>
  <c r="M2153" i="67"/>
  <c r="K2144" i="67"/>
  <c r="K2145" i="67"/>
  <c r="M2147" i="67"/>
  <c r="M2146" i="67"/>
  <c r="M2141" i="67"/>
  <c r="K2148" i="67"/>
  <c r="K2146" i="67"/>
  <c r="N2148" i="67"/>
  <c r="O2148" i="67"/>
  <c r="N2142" i="67"/>
  <c r="O2142" i="67"/>
  <c r="K2142" i="67"/>
  <c r="N2151" i="67"/>
  <c r="O2151" i="67"/>
  <c r="O2150" i="67"/>
  <c r="N2143" i="67"/>
  <c r="O2143" i="67"/>
  <c r="N2137" i="67"/>
  <c r="O2137" i="67"/>
  <c r="M1962" i="67"/>
  <c r="M1959" i="67"/>
  <c r="K1959" i="67"/>
  <c r="M1960" i="67"/>
  <c r="O2136" i="67"/>
  <c r="O2146" i="67"/>
  <c r="O1362" i="67"/>
  <c r="O1349" i="67"/>
  <c r="M1349" i="67"/>
  <c r="N2145" i="67"/>
  <c r="O2145" i="67"/>
  <c r="M2152" i="67"/>
  <c r="M2140" i="67"/>
  <c r="M2135" i="67"/>
  <c r="N2153" i="67"/>
  <c r="O2153" i="67"/>
  <c r="N2144" i="67"/>
  <c r="O2144" i="67"/>
  <c r="M1963" i="67"/>
  <c r="K2141" i="67"/>
  <c r="M1957" i="67"/>
  <c r="N1959" i="67"/>
  <c r="O1959" i="67"/>
  <c r="N1962" i="67"/>
  <c r="O1962" i="67"/>
  <c r="N1960" i="67"/>
  <c r="O1960" i="67"/>
  <c r="K1962" i="67"/>
  <c r="N1963" i="67"/>
  <c r="O1963" i="67"/>
  <c r="N1957" i="67"/>
  <c r="O1957" i="67"/>
  <c r="K1957" i="67"/>
  <c r="M1964" i="67"/>
  <c r="N1964" i="67"/>
  <c r="O1964" i="67"/>
  <c r="K1963" i="67"/>
  <c r="K1960" i="67"/>
  <c r="K1964" i="67"/>
  <c r="O2141" i="67"/>
  <c r="M370" i="67"/>
  <c r="N370" i="67"/>
  <c r="O370" i="67"/>
  <c r="K370" i="67"/>
  <c r="M1627" i="67"/>
  <c r="M1626" i="67"/>
  <c r="M1633" i="67"/>
  <c r="M1632" i="67"/>
  <c r="M1575" i="67"/>
  <c r="M1573" i="67"/>
  <c r="M1560" i="67"/>
  <c r="M1570" i="67"/>
  <c r="K1621" i="67"/>
  <c r="M1654" i="67"/>
  <c r="M1653" i="67"/>
  <c r="M1652" i="67"/>
  <c r="K1652" i="67"/>
  <c r="M1651" i="67"/>
  <c r="K1651" i="67"/>
  <c r="M1650" i="67"/>
  <c r="M1649" i="67"/>
  <c r="K1649" i="67"/>
  <c r="M1648" i="67"/>
  <c r="M1647" i="67"/>
  <c r="K1647" i="67"/>
  <c r="M1646" i="67"/>
  <c r="M1645" i="67"/>
  <c r="K1645" i="67"/>
  <c r="M1644" i="67"/>
  <c r="K1639" i="67"/>
  <c r="K1638" i="67"/>
  <c r="M1636" i="67"/>
  <c r="K1636" i="67"/>
  <c r="M1635" i="67"/>
  <c r="K1635" i="67"/>
  <c r="M1628" i="67"/>
  <c r="K1628" i="67"/>
  <c r="K1627" i="67"/>
  <c r="K1625" i="67"/>
  <c r="K1580" i="67"/>
  <c r="K1579" i="67"/>
  <c r="K1577" i="67"/>
  <c r="K1575" i="67"/>
  <c r="K1574" i="67"/>
  <c r="K1573" i="67"/>
  <c r="K1571" i="67"/>
  <c r="K1570" i="67"/>
  <c r="K1561" i="67"/>
  <c r="K1560" i="67"/>
  <c r="N1633" i="67"/>
  <c r="O1633" i="67"/>
  <c r="N1654" i="67"/>
  <c r="O1654" i="67"/>
  <c r="O1653" i="67"/>
  <c r="K1632" i="67"/>
  <c r="N1650" i="67"/>
  <c r="O1650" i="67"/>
  <c r="M1643" i="67"/>
  <c r="M1642" i="67"/>
  <c r="N1646" i="67"/>
  <c r="O1646" i="67"/>
  <c r="N1649" i="67"/>
  <c r="O1649" i="67"/>
  <c r="N1648" i="67"/>
  <c r="O1648" i="67"/>
  <c r="N1652" i="67"/>
  <c r="O1652" i="67"/>
  <c r="N1644" i="67"/>
  <c r="O1644" i="67"/>
  <c r="O1621" i="67"/>
  <c r="K1648" i="67"/>
  <c r="N1645" i="67"/>
  <c r="O1645" i="67"/>
  <c r="K1644" i="67"/>
  <c r="N1636" i="67"/>
  <c r="O1636" i="67"/>
  <c r="N1626" i="67"/>
  <c r="O1626" i="67"/>
  <c r="M1625" i="67"/>
  <c r="M1624" i="67"/>
  <c r="N1625" i="67"/>
  <c r="O1625" i="67"/>
  <c r="M1621" i="67"/>
  <c r="K1654" i="67"/>
  <c r="K1653" i="67"/>
  <c r="K1650" i="67"/>
  <c r="N1651" i="67"/>
  <c r="O1651" i="67"/>
  <c r="K1646" i="67"/>
  <c r="N1647" i="67"/>
  <c r="O1647" i="67"/>
  <c r="K1637" i="67"/>
  <c r="K1634" i="67"/>
  <c r="N1635" i="67"/>
  <c r="O1635" i="67"/>
  <c r="N1628" i="67"/>
  <c r="O1628" i="67"/>
  <c r="K1626" i="67"/>
  <c r="N1627" i="67"/>
  <c r="O1627" i="67"/>
  <c r="N1572" i="67"/>
  <c r="O1572" i="67"/>
  <c r="N1574" i="67"/>
  <c r="O1574" i="67"/>
  <c r="N1578" i="67"/>
  <c r="O1578" i="67"/>
  <c r="N1579" i="67"/>
  <c r="O1579" i="67"/>
  <c r="N1561" i="67"/>
  <c r="O1561" i="67"/>
  <c r="N1573" i="67"/>
  <c r="O1573" i="67"/>
  <c r="N1571" i="67"/>
  <c r="O1571" i="67"/>
  <c r="N1575" i="67"/>
  <c r="O1575" i="67"/>
  <c r="N1559" i="67"/>
  <c r="O1559" i="67"/>
  <c r="N1560" i="67"/>
  <c r="O1560" i="67"/>
  <c r="N1577" i="67"/>
  <c r="O1577" i="67"/>
  <c r="N1570" i="67"/>
  <c r="O1570" i="67"/>
  <c r="N1580" i="67"/>
  <c r="O1580" i="67"/>
  <c r="M1577" i="67"/>
  <c r="M1579" i="67"/>
  <c r="M1578" i="67"/>
  <c r="M1580" i="67"/>
  <c r="M1559" i="67"/>
  <c r="M1561" i="67"/>
  <c r="M1571" i="67"/>
  <c r="M1572" i="67"/>
  <c r="M1574" i="67"/>
  <c r="K1578" i="67"/>
  <c r="K1576" i="67"/>
  <c r="K1572" i="67"/>
  <c r="K1559" i="67"/>
  <c r="K1617" i="67"/>
  <c r="K1616" i="67"/>
  <c r="K1611" i="67"/>
  <c r="K1610" i="67"/>
  <c r="K1609" i="67"/>
  <c r="K1608" i="67"/>
  <c r="K1607" i="67"/>
  <c r="K1606" i="67"/>
  <c r="O1643" i="67"/>
  <c r="O1642" i="67"/>
  <c r="O1558" i="67"/>
  <c r="O1576" i="67"/>
  <c r="K1558" i="67"/>
  <c r="K1605" i="67"/>
  <c r="K1633" i="67"/>
  <c r="K1624" i="67"/>
  <c r="K1623" i="67"/>
  <c r="N1632" i="67"/>
  <c r="O1632" i="67"/>
  <c r="O1624" i="67"/>
  <c r="K1643" i="67"/>
  <c r="K1642" i="67"/>
  <c r="N1609" i="67"/>
  <c r="O1609" i="67"/>
  <c r="M1558" i="67"/>
  <c r="M1576" i="67"/>
  <c r="N1610" i="67"/>
  <c r="O1610" i="67"/>
  <c r="N1617" i="67"/>
  <c r="O1617" i="67"/>
  <c r="O1616" i="67"/>
  <c r="N1606" i="67"/>
  <c r="O1606" i="67"/>
  <c r="N1607" i="67"/>
  <c r="O1607" i="67"/>
  <c r="N1611" i="67"/>
  <c r="O1611" i="67"/>
  <c r="N1608" i="67"/>
  <c r="O1608" i="67"/>
  <c r="M1617" i="67"/>
  <c r="M1616" i="67"/>
  <c r="M1607" i="67"/>
  <c r="M1609" i="67"/>
  <c r="M1611" i="67"/>
  <c r="M1606" i="67"/>
  <c r="M1608" i="67"/>
  <c r="M1610" i="67"/>
  <c r="O1605" i="67"/>
  <c r="O1604" i="67"/>
  <c r="O1583" i="67"/>
  <c r="O1557" i="67"/>
  <c r="O1542" i="67"/>
  <c r="M1605" i="67"/>
  <c r="M1604" i="67"/>
  <c r="M1557" i="67"/>
  <c r="M1542" i="67"/>
  <c r="K1557" i="67"/>
  <c r="K1542" i="67"/>
  <c r="K1620" i="67"/>
  <c r="M1583" i="67"/>
  <c r="K2006" i="67"/>
  <c r="K2005" i="67"/>
  <c r="K2004" i="67"/>
  <c r="K2003" i="67"/>
  <c r="K2002" i="67"/>
  <c r="K1986" i="67"/>
  <c r="K1985" i="67"/>
  <c r="K1977" i="67"/>
  <c r="K1973" i="67"/>
  <c r="M2014" i="67"/>
  <c r="M2006" i="67"/>
  <c r="M2005" i="67"/>
  <c r="M2004" i="67"/>
  <c r="M2003" i="67"/>
  <c r="M2002" i="67"/>
  <c r="M2000" i="67"/>
  <c r="M1998" i="67"/>
  <c r="K1998" i="67"/>
  <c r="M1997" i="67"/>
  <c r="M1996" i="67"/>
  <c r="M1993" i="67"/>
  <c r="K1993" i="67"/>
  <c r="M1992" i="67"/>
  <c r="K1992" i="67"/>
  <c r="M1991" i="67"/>
  <c r="M1990" i="67"/>
  <c r="M1986" i="67"/>
  <c r="M1985" i="67"/>
  <c r="M1984" i="67"/>
  <c r="K1984" i="67"/>
  <c r="M1979" i="67"/>
  <c r="K1979" i="67"/>
  <c r="M1978" i="67"/>
  <c r="K1978" i="67"/>
  <c r="M1977" i="67"/>
  <c r="M1976" i="67"/>
  <c r="M1975" i="67"/>
  <c r="M1974" i="67"/>
  <c r="M1973" i="67"/>
  <c r="M1972" i="67"/>
  <c r="K1972" i="67"/>
  <c r="M1971" i="67"/>
  <c r="M1955" i="67"/>
  <c r="M1995" i="67"/>
  <c r="M1970" i="67"/>
  <c r="K1970" i="67"/>
  <c r="K1968" i="67"/>
  <c r="M1967" i="67"/>
  <c r="K1967" i="67"/>
  <c r="M1966" i="67"/>
  <c r="K1966" i="67"/>
  <c r="M1965" i="67"/>
  <c r="M1958" i="67"/>
  <c r="M1956" i="67"/>
  <c r="M1954" i="67"/>
  <c r="K1948" i="67"/>
  <c r="K1947" i="67"/>
  <c r="M1994" i="67"/>
  <c r="N2014" i="67"/>
  <c r="O2014" i="67"/>
  <c r="N2006" i="67"/>
  <c r="O2006" i="67"/>
  <c r="N2005" i="67"/>
  <c r="O2005" i="67"/>
  <c r="N2000" i="67"/>
  <c r="O2000" i="67"/>
  <c r="N1997" i="67"/>
  <c r="O1997" i="67"/>
  <c r="N1998" i="67"/>
  <c r="O1998" i="67"/>
  <c r="N1996" i="67"/>
  <c r="O1996" i="67"/>
  <c r="N1971" i="67"/>
  <c r="O1971" i="67"/>
  <c r="N1955" i="67"/>
  <c r="O1955" i="67"/>
  <c r="K2000" i="67"/>
  <c r="K1996" i="67"/>
  <c r="N2002" i="67"/>
  <c r="O2002" i="67"/>
  <c r="N2003" i="67"/>
  <c r="O2003" i="67"/>
  <c r="K1997" i="67"/>
  <c r="N2004" i="67"/>
  <c r="O2004" i="67"/>
  <c r="N1978" i="67"/>
  <c r="O1978" i="67"/>
  <c r="N1973" i="67"/>
  <c r="O1973" i="67"/>
  <c r="N1975" i="67"/>
  <c r="O1975" i="67"/>
  <c r="N1977" i="67"/>
  <c r="O1977" i="67"/>
  <c r="N1993" i="67"/>
  <c r="O1993" i="67"/>
  <c r="N1985" i="67"/>
  <c r="O1985" i="67"/>
  <c r="N1990" i="67"/>
  <c r="O1990" i="67"/>
  <c r="N1974" i="67"/>
  <c r="O1974" i="67"/>
  <c r="N1976" i="67"/>
  <c r="O1976" i="67"/>
  <c r="N1992" i="67"/>
  <c r="O1992" i="67"/>
  <c r="N1986" i="67"/>
  <c r="O1986" i="67"/>
  <c r="K1974" i="67"/>
  <c r="N1979" i="67"/>
  <c r="O1979" i="67"/>
  <c r="N1991" i="67"/>
  <c r="O1991" i="67"/>
  <c r="N1972" i="67"/>
  <c r="O1972" i="67"/>
  <c r="N1984" i="67"/>
  <c r="O1984" i="67"/>
  <c r="K1975" i="67"/>
  <c r="K1990" i="67"/>
  <c r="K1976" i="67"/>
  <c r="K1991" i="67"/>
  <c r="K1971" i="67"/>
  <c r="K1955" i="67"/>
  <c r="N1995" i="67"/>
  <c r="O1995" i="67"/>
  <c r="K1995" i="67"/>
  <c r="N1970" i="67"/>
  <c r="O1970" i="67"/>
  <c r="N1968" i="67"/>
  <c r="O1968" i="67"/>
  <c r="N1958" i="67"/>
  <c r="O1958" i="67"/>
  <c r="N1948" i="67"/>
  <c r="O1948" i="67"/>
  <c r="O1947" i="67"/>
  <c r="N1967" i="67"/>
  <c r="O1967" i="67"/>
  <c r="M1969" i="67"/>
  <c r="K1954" i="67"/>
  <c r="N1954" i="67"/>
  <c r="O1954" i="67"/>
  <c r="N1956" i="67"/>
  <c r="O1956" i="67"/>
  <c r="K1956" i="67"/>
  <c r="M1948" i="67"/>
  <c r="M1947" i="67"/>
  <c r="K1958" i="67"/>
  <c r="N1966" i="67"/>
  <c r="O1966" i="67"/>
  <c r="M1968" i="67"/>
  <c r="M1953" i="67"/>
  <c r="O1994" i="67"/>
  <c r="O1969" i="67"/>
  <c r="K1994" i="67"/>
  <c r="M1952" i="67"/>
  <c r="K1969" i="67"/>
  <c r="K1965" i="67"/>
  <c r="K1953" i="67"/>
  <c r="N1965" i="67"/>
  <c r="O1965" i="67"/>
  <c r="O1953" i="67"/>
  <c r="O1952" i="67"/>
  <c r="K1952" i="67"/>
  <c r="K1946" i="67"/>
  <c r="K2015" i="67"/>
  <c r="M1946" i="67"/>
  <c r="M2015" i="67"/>
  <c r="O1946" i="67"/>
  <c r="K2124" i="67"/>
  <c r="K2123" i="67"/>
  <c r="K2122" i="67"/>
  <c r="O2015" i="67"/>
  <c r="M2109" i="67"/>
  <c r="M2118" i="67"/>
  <c r="M2117" i="67"/>
  <c r="M2116" i="67"/>
  <c r="M2105" i="67"/>
  <c r="M2115" i="67"/>
  <c r="K2112" i="67"/>
  <c r="M2110" i="67"/>
  <c r="M2104" i="67"/>
  <c r="M2134" i="67"/>
  <c r="K2116" i="67"/>
  <c r="K2126" i="67"/>
  <c r="M2125" i="67"/>
  <c r="M2123" i="67"/>
  <c r="M2122" i="67"/>
  <c r="K2121" i="67"/>
  <c r="K2114" i="67"/>
  <c r="M2113" i="67"/>
  <c r="M2112" i="67"/>
  <c r="M2108" i="67"/>
  <c r="K2108" i="67"/>
  <c r="K2107" i="67"/>
  <c r="K2106" i="67"/>
  <c r="K2105" i="67"/>
  <c r="M2130" i="67"/>
  <c r="M2129" i="67"/>
  <c r="M2128" i="67"/>
  <c r="M2127" i="67"/>
  <c r="K2134" i="67"/>
  <c r="K2104" i="67"/>
  <c r="K2110" i="67"/>
  <c r="N2115" i="67"/>
  <c r="O2115" i="67"/>
  <c r="M2111" i="67"/>
  <c r="N2117" i="67"/>
  <c r="O2117" i="67"/>
  <c r="N2118" i="67"/>
  <c r="O2118" i="67"/>
  <c r="N2125" i="67"/>
  <c r="O2125" i="67"/>
  <c r="N2126" i="67"/>
  <c r="O2126" i="67"/>
  <c r="N2116" i="67"/>
  <c r="O2116" i="67"/>
  <c r="K2118" i="67"/>
  <c r="N2112" i="67"/>
  <c r="O2112" i="67"/>
  <c r="K2117" i="67"/>
  <c r="K2119" i="67"/>
  <c r="K2120" i="67"/>
  <c r="N2106" i="67"/>
  <c r="O2106" i="67"/>
  <c r="N2123" i="67"/>
  <c r="O2123" i="67"/>
  <c r="K2111" i="67"/>
  <c r="N2114" i="67"/>
  <c r="O2114" i="67"/>
  <c r="N2122" i="67"/>
  <c r="O2122" i="67"/>
  <c r="K2125" i="67"/>
  <c r="N2113" i="67"/>
  <c r="O2113" i="67"/>
  <c r="M2126" i="67"/>
  <c r="N2107" i="67"/>
  <c r="O2107" i="67"/>
  <c r="N2109" i="67"/>
  <c r="O2109" i="67"/>
  <c r="N2105" i="67"/>
  <c r="O2105" i="67"/>
  <c r="M2107" i="67"/>
  <c r="K2109" i="67"/>
  <c r="N2108" i="67"/>
  <c r="O2108" i="67"/>
  <c r="K2113" i="67"/>
  <c r="M2106" i="67"/>
  <c r="M2114" i="67"/>
  <c r="N2129" i="67"/>
  <c r="O2129" i="67"/>
  <c r="K2129" i="67"/>
  <c r="K2127" i="67"/>
  <c r="N2127" i="67"/>
  <c r="O2127" i="67"/>
  <c r="K2130" i="67"/>
  <c r="N2130" i="67"/>
  <c r="O2130" i="67"/>
  <c r="N2128" i="67"/>
  <c r="O2128" i="67"/>
  <c r="K2128" i="67"/>
  <c r="K2064" i="67"/>
  <c r="K2063" i="67"/>
  <c r="K2037" i="67"/>
  <c r="K2036" i="67"/>
  <c r="N2134" i="67"/>
  <c r="O2134" i="67"/>
  <c r="N2104" i="67"/>
  <c r="O2104" i="67"/>
  <c r="K2115" i="67"/>
  <c r="K2103" i="67"/>
  <c r="N2110" i="67"/>
  <c r="O2110" i="67"/>
  <c r="N2111" i="67"/>
  <c r="O2111" i="67"/>
  <c r="N2168" i="67"/>
  <c r="O2168" i="67"/>
  <c r="M2168" i="67"/>
  <c r="K2168" i="67"/>
  <c r="N2167" i="67"/>
  <c r="O2167" i="67"/>
  <c r="M2167" i="67"/>
  <c r="K2167" i="67"/>
  <c r="N2176" i="67"/>
  <c r="O2176" i="67"/>
  <c r="O2169" i="67"/>
  <c r="M2176" i="67"/>
  <c r="M2169" i="67"/>
  <c r="K2176" i="67"/>
  <c r="K2169" i="67"/>
  <c r="O2166" i="67"/>
  <c r="O2165" i="67"/>
  <c r="O2177" i="67"/>
  <c r="K2166" i="67"/>
  <c r="M2166" i="67"/>
  <c r="N2044" i="67"/>
  <c r="O2044" i="67"/>
  <c r="M2044" i="67"/>
  <c r="K2044" i="67"/>
  <c r="N2043" i="67"/>
  <c r="O2043" i="67"/>
  <c r="M2043" i="67"/>
  <c r="K2043" i="67"/>
  <c r="N2047" i="67"/>
  <c r="O2047" i="67"/>
  <c r="M2047" i="67"/>
  <c r="K2047" i="67"/>
  <c r="N2050" i="67"/>
  <c r="O2050" i="67"/>
  <c r="M2050" i="67"/>
  <c r="K2050" i="67"/>
  <c r="N2035" i="67"/>
  <c r="O2035" i="67"/>
  <c r="M2035" i="67"/>
  <c r="K2035" i="67"/>
  <c r="N2028" i="67"/>
  <c r="O2028" i="67"/>
  <c r="M2028" i="67"/>
  <c r="K2028" i="67"/>
  <c r="N2027" i="67"/>
  <c r="O2027" i="67"/>
  <c r="M2027" i="67"/>
  <c r="K2027" i="67"/>
  <c r="N2037" i="67"/>
  <c r="O2037" i="67"/>
  <c r="O2036" i="67"/>
  <c r="M2037" i="67"/>
  <c r="M2036" i="67"/>
  <c r="N2033" i="67"/>
  <c r="O2033" i="67"/>
  <c r="M2033" i="67"/>
  <c r="K2033" i="67"/>
  <c r="N2032" i="67"/>
  <c r="O2032" i="67"/>
  <c r="M2032" i="67"/>
  <c r="K2032" i="67"/>
  <c r="N2031" i="67"/>
  <c r="O2031" i="67"/>
  <c r="M2031" i="67"/>
  <c r="K2031" i="67"/>
  <c r="N2030" i="67"/>
  <c r="O2030" i="67"/>
  <c r="M2030" i="67"/>
  <c r="K2030" i="67"/>
  <c r="N2026" i="67"/>
  <c r="O2026" i="67"/>
  <c r="M2026" i="67"/>
  <c r="K2026" i="67"/>
  <c r="N2025" i="67"/>
  <c r="O2025" i="67"/>
  <c r="M2025" i="67"/>
  <c r="K2025" i="67"/>
  <c r="N2024" i="67"/>
  <c r="O2024" i="67"/>
  <c r="M2024" i="67"/>
  <c r="K2024" i="67"/>
  <c r="N2021" i="67"/>
  <c r="O2021" i="67"/>
  <c r="O2018" i="67"/>
  <c r="M2021" i="67"/>
  <c r="M2018" i="67"/>
  <c r="K2021" i="67"/>
  <c r="K2018" i="67"/>
  <c r="O2029" i="67"/>
  <c r="O2023" i="67"/>
  <c r="M2165" i="67"/>
  <c r="M2177" i="67"/>
  <c r="K2165" i="67"/>
  <c r="K2177" i="67"/>
  <c r="K2029" i="67"/>
  <c r="M2045" i="67"/>
  <c r="M2046" i="67"/>
  <c r="M2029" i="67"/>
  <c r="K2023" i="67"/>
  <c r="M2023" i="67"/>
  <c r="M2042" i="67"/>
  <c r="M2022" i="67"/>
  <c r="N2046" i="67"/>
  <c r="O2046" i="67"/>
  <c r="K2046" i="67"/>
  <c r="K2045" i="67"/>
  <c r="N2045" i="67"/>
  <c r="O2045" i="67"/>
  <c r="M643" i="67"/>
  <c r="K643" i="67"/>
  <c r="O2042" i="67"/>
  <c r="O2022" i="67"/>
  <c r="K2042" i="67"/>
  <c r="M2017" i="67"/>
  <c r="N643" i="67"/>
  <c r="O643" i="67"/>
  <c r="K2022" i="67"/>
  <c r="K2017" i="67"/>
  <c r="O2017" i="67"/>
  <c r="M655" i="67"/>
  <c r="M654" i="67"/>
  <c r="K645" i="67"/>
  <c r="N653" i="67"/>
  <c r="O653" i="67"/>
  <c r="N644" i="67"/>
  <c r="O644" i="67"/>
  <c r="K646" i="67"/>
  <c r="N647" i="67"/>
  <c r="O647" i="67"/>
  <c r="N650" i="67"/>
  <c r="O650" i="67"/>
  <c r="N708" i="67"/>
  <c r="O708" i="67"/>
  <c r="M708" i="67"/>
  <c r="K708" i="67"/>
  <c r="N706" i="67"/>
  <c r="O706" i="67"/>
  <c r="M706" i="67"/>
  <c r="K706" i="67"/>
  <c r="N705" i="67"/>
  <c r="O705" i="67"/>
  <c r="M705" i="67"/>
  <c r="K705" i="67"/>
  <c r="N704" i="67"/>
  <c r="O704" i="67"/>
  <c r="M704" i="67"/>
  <c r="K704" i="67"/>
  <c r="N703" i="67"/>
  <c r="O703" i="67"/>
  <c r="M703" i="67"/>
  <c r="K703" i="67"/>
  <c r="N702" i="67"/>
  <c r="O702" i="67"/>
  <c r="M702" i="67"/>
  <c r="K702" i="67"/>
  <c r="N701" i="67"/>
  <c r="O701" i="67"/>
  <c r="M701" i="67"/>
  <c r="K701" i="67"/>
  <c r="N700" i="67"/>
  <c r="O700" i="67"/>
  <c r="M700" i="67"/>
  <c r="K700" i="67"/>
  <c r="N697" i="67"/>
  <c r="O697" i="67"/>
  <c r="M697" i="67"/>
  <c r="K697" i="67"/>
  <c r="N696" i="67"/>
  <c r="O696" i="67"/>
  <c r="M696" i="67"/>
  <c r="K696" i="67"/>
  <c r="N725" i="67"/>
  <c r="O725" i="67"/>
  <c r="M725" i="67"/>
  <c r="K725" i="67"/>
  <c r="N722" i="67"/>
  <c r="O722" i="67"/>
  <c r="M722" i="67"/>
  <c r="K722" i="67"/>
  <c r="N721" i="67"/>
  <c r="O721" i="67"/>
  <c r="M721" i="67"/>
  <c r="K721" i="67"/>
  <c r="N720" i="67"/>
  <c r="O720" i="67"/>
  <c r="M720" i="67"/>
  <c r="K720" i="67"/>
  <c r="N717" i="67"/>
  <c r="O717" i="67"/>
  <c r="M717" i="67"/>
  <c r="K717" i="67"/>
  <c r="N716" i="67"/>
  <c r="O716" i="67"/>
  <c r="M716" i="67"/>
  <c r="K716" i="67"/>
  <c r="N715" i="67"/>
  <c r="O715" i="67"/>
  <c r="M715" i="67"/>
  <c r="K715" i="67"/>
  <c r="N713" i="67"/>
  <c r="O713" i="67"/>
  <c r="M713" i="67"/>
  <c r="K713" i="67"/>
  <c r="N712" i="67"/>
  <c r="O712" i="67"/>
  <c r="M712" i="67"/>
  <c r="K712" i="67"/>
  <c r="N711" i="67"/>
  <c r="O711" i="67"/>
  <c r="M711" i="67"/>
  <c r="K711" i="67"/>
  <c r="N710" i="67"/>
  <c r="O710" i="67"/>
  <c r="M710" i="67"/>
  <c r="K710" i="67"/>
  <c r="N709" i="67"/>
  <c r="O709" i="67"/>
  <c r="M709" i="67"/>
  <c r="K709" i="67"/>
  <c r="N695" i="67"/>
  <c r="O695" i="67"/>
  <c r="M695" i="67"/>
  <c r="K695" i="67"/>
  <c r="N758" i="67"/>
  <c r="O758" i="67"/>
  <c r="M758" i="67"/>
  <c r="K758" i="67"/>
  <c r="N753" i="67"/>
  <c r="O753" i="67"/>
  <c r="M753" i="67"/>
  <c r="K753" i="67"/>
  <c r="N658" i="67"/>
  <c r="O658" i="67"/>
  <c r="M658" i="67"/>
  <c r="K658" i="67"/>
  <c r="N657" i="67"/>
  <c r="O657" i="67"/>
  <c r="M657" i="67"/>
  <c r="K657" i="67"/>
  <c r="M653" i="67"/>
  <c r="K650" i="67"/>
  <c r="N649" i="67"/>
  <c r="O649" i="67"/>
  <c r="M649" i="67"/>
  <c r="K649" i="67"/>
  <c r="N648" i="67"/>
  <c r="O648" i="67"/>
  <c r="M648" i="67"/>
  <c r="K648" i="67"/>
  <c r="M647" i="67"/>
  <c r="M646" i="67"/>
  <c r="M645" i="67"/>
  <c r="K644" i="67"/>
  <c r="N630" i="67"/>
  <c r="O630" i="67"/>
  <c r="M630" i="67"/>
  <c r="K630" i="67"/>
  <c r="O656" i="67"/>
  <c r="O694" i="67"/>
  <c r="O752" i="67"/>
  <c r="K694" i="67"/>
  <c r="K752" i="67"/>
  <c r="K656" i="67"/>
  <c r="K647" i="67"/>
  <c r="N645" i="67"/>
  <c r="O645" i="67"/>
  <c r="M650" i="67"/>
  <c r="K653" i="67"/>
  <c r="N646" i="67"/>
  <c r="O646" i="67"/>
  <c r="M656" i="67"/>
  <c r="M644" i="67"/>
  <c r="M752" i="67"/>
  <c r="M694" i="67"/>
  <c r="K1015" i="67"/>
  <c r="K1014" i="67"/>
  <c r="K1013" i="67"/>
  <c r="K1012" i="67"/>
  <c r="M1119" i="67"/>
  <c r="K840" i="67"/>
  <c r="M1322" i="67"/>
  <c r="M1321" i="67"/>
  <c r="M1118" i="67"/>
  <c r="M1117" i="67"/>
  <c r="K817" i="67"/>
  <c r="M1320" i="67"/>
  <c r="M791" i="67"/>
  <c r="K791" i="67"/>
  <c r="N791" i="67"/>
  <c r="O791" i="67"/>
  <c r="K574" i="67"/>
  <c r="K573" i="67"/>
  <c r="K572" i="67"/>
  <c r="K570" i="67"/>
  <c r="K568" i="67"/>
  <c r="K576" i="67"/>
  <c r="K575" i="67"/>
  <c r="K578" i="67"/>
  <c r="K577" i="67"/>
  <c r="K605" i="67"/>
  <c r="K584" i="67"/>
  <c r="K583" i="67"/>
  <c r="K582" i="67"/>
  <c r="K567" i="67"/>
  <c r="K571" i="67"/>
  <c r="K550" i="67"/>
  <c r="K545" i="67"/>
  <c r="K544" i="67"/>
  <c r="N531" i="67"/>
  <c r="O531" i="67"/>
  <c r="M478" i="67"/>
  <c r="N478" i="67"/>
  <c r="O478" i="67"/>
  <c r="K478" i="67"/>
  <c r="K425" i="67"/>
  <c r="K424" i="67"/>
  <c r="K423" i="67"/>
  <c r="K417" i="67"/>
  <c r="K412" i="67"/>
  <c r="K411" i="67"/>
  <c r="K403" i="67"/>
  <c r="K401" i="67"/>
  <c r="K400" i="67"/>
  <c r="K380" i="67"/>
  <c r="K386" i="67"/>
  <c r="K377" i="67"/>
  <c r="K302" i="67"/>
  <c r="K299" i="67"/>
  <c r="K298" i="67"/>
  <c r="K281" i="67"/>
  <c r="K279" i="67"/>
  <c r="K278" i="67"/>
  <c r="K286" i="67"/>
  <c r="K340" i="67"/>
  <c r="K333" i="67"/>
  <c r="K354" i="67"/>
  <c r="K330" i="67"/>
  <c r="K329" i="67"/>
  <c r="K303" i="67"/>
  <c r="M302" i="67"/>
  <c r="K289" i="67"/>
  <c r="K287" i="67"/>
  <c r="K285" i="67"/>
  <c r="K282" i="67"/>
  <c r="K280" i="67"/>
  <c r="M199" i="67"/>
  <c r="K199" i="67"/>
  <c r="M198" i="67"/>
  <c r="K198" i="67"/>
  <c r="N198" i="67"/>
  <c r="O198" i="67"/>
  <c r="N199" i="67"/>
  <c r="O199" i="67"/>
  <c r="M1911" i="67"/>
  <c r="K514" i="67"/>
  <c r="K516" i="67"/>
  <c r="K517" i="67"/>
  <c r="K510" i="67"/>
  <c r="K509" i="67"/>
  <c r="K511" i="67"/>
  <c r="K515" i="67"/>
  <c r="K513" i="67"/>
  <c r="K508" i="67"/>
  <c r="M527" i="67"/>
  <c r="M524" i="67"/>
  <c r="N605" i="67"/>
  <c r="O605" i="67"/>
  <c r="M605" i="67"/>
  <c r="N606" i="67"/>
  <c r="O606" i="67"/>
  <c r="M606" i="67"/>
  <c r="K606" i="67"/>
  <c r="N604" i="67"/>
  <c r="O604" i="67"/>
  <c r="M604" i="67"/>
  <c r="K604" i="67"/>
  <c r="N540" i="67"/>
  <c r="O540" i="67"/>
  <c r="M540" i="67"/>
  <c r="K540" i="67"/>
  <c r="N537" i="67"/>
  <c r="O537" i="67"/>
  <c r="M537" i="67"/>
  <c r="K537" i="67"/>
  <c r="N535" i="67"/>
  <c r="O535" i="67"/>
  <c r="M535" i="67"/>
  <c r="K535" i="67"/>
  <c r="N534" i="67"/>
  <c r="O534" i="67"/>
  <c r="M534" i="67"/>
  <c r="K534" i="67"/>
  <c r="N533" i="67"/>
  <c r="O533" i="67"/>
  <c r="M533" i="67"/>
  <c r="K533" i="67"/>
  <c r="N532" i="67"/>
  <c r="O532" i="67"/>
  <c r="M532" i="67"/>
  <c r="K532" i="67"/>
  <c r="K531" i="67"/>
  <c r="N530" i="67"/>
  <c r="O530" i="67"/>
  <c r="M530" i="67"/>
  <c r="K530" i="67"/>
  <c r="M1805" i="67"/>
  <c r="M1807" i="67"/>
  <c r="K1919" i="67"/>
  <c r="N1919" i="67"/>
  <c r="O1919" i="67"/>
  <c r="M1764" i="67"/>
  <c r="N1764" i="67"/>
  <c r="O1764" i="67"/>
  <c r="N1808" i="67"/>
  <c r="O1808" i="67"/>
  <c r="K1808" i="67"/>
  <c r="M1804" i="67"/>
  <c r="M1806" i="67"/>
  <c r="N1869" i="67"/>
  <c r="O1869" i="67"/>
  <c r="K1869" i="67"/>
  <c r="K1918" i="67"/>
  <c r="N1918" i="67"/>
  <c r="O1918" i="67"/>
  <c r="M1864" i="67"/>
  <c r="M1863" i="67"/>
  <c r="M1896" i="67"/>
  <c r="N1911" i="67"/>
  <c r="O1911" i="67"/>
  <c r="K1911" i="67"/>
  <c r="O529" i="67"/>
  <c r="M1772" i="67"/>
  <c r="O603" i="67"/>
  <c r="M506" i="67"/>
  <c r="M507" i="67"/>
  <c r="M505" i="67"/>
  <c r="M1943" i="67"/>
  <c r="K1772" i="67"/>
  <c r="M1941" i="67"/>
  <c r="K1943" i="67"/>
  <c r="K1924" i="67"/>
  <c r="M1924" i="67"/>
  <c r="M1880" i="67"/>
  <c r="K1880" i="67"/>
  <c r="M1836" i="67"/>
  <c r="M1813" i="67"/>
  <c r="M1908" i="67"/>
  <c r="M1927" i="67"/>
  <c r="M1881" i="67"/>
  <c r="M1821" i="67"/>
  <c r="M1892" i="67"/>
  <c r="M1934" i="67"/>
  <c r="M1826" i="67"/>
  <c r="M1879" i="67"/>
  <c r="M1843" i="67"/>
  <c r="K1902" i="67"/>
  <c r="M1926" i="67"/>
  <c r="K1810" i="67"/>
  <c r="M1928" i="67"/>
  <c r="M1906" i="67"/>
  <c r="M1938" i="67"/>
  <c r="M1818" i="67"/>
  <c r="M1887" i="67"/>
  <c r="K1831" i="67"/>
  <c r="M1898" i="67"/>
  <c r="M1842" i="67"/>
  <c r="M1853" i="67"/>
  <c r="M1855" i="67"/>
  <c r="M1907" i="67"/>
  <c r="M1769" i="67"/>
  <c r="M1900" i="67"/>
  <c r="M1850" i="67"/>
  <c r="M1933" i="67"/>
  <c r="M1923" i="67"/>
  <c r="M1825" i="67"/>
  <c r="M1894" i="67"/>
  <c r="M1835" i="67"/>
  <c r="M1874" i="67"/>
  <c r="M1840" i="67"/>
  <c r="M1841" i="67"/>
  <c r="M1901" i="67"/>
  <c r="M1851" i="67"/>
  <c r="M1846" i="67"/>
  <c r="M1931" i="67"/>
  <c r="M1800" i="67"/>
  <c r="M1888" i="67"/>
  <c r="M1899" i="67"/>
  <c r="M1903" i="67"/>
  <c r="M1882" i="67"/>
  <c r="M1830" i="67"/>
  <c r="M1852" i="67"/>
  <c r="M1838" i="67"/>
  <c r="M1837" i="67"/>
  <c r="M1878" i="67"/>
  <c r="M1849" i="67"/>
  <c r="K1935" i="67"/>
  <c r="M1824" i="67"/>
  <c r="M1895" i="67"/>
  <c r="M1847" i="67"/>
  <c r="M1890" i="67"/>
  <c r="M1829" i="67"/>
  <c r="M1875" i="67"/>
  <c r="M1839" i="67"/>
  <c r="M1834" i="67"/>
  <c r="M1876" i="67"/>
  <c r="M1833" i="67"/>
  <c r="M1886" i="67"/>
  <c r="M1845" i="67"/>
  <c r="M1799" i="67"/>
  <c r="M1722" i="67"/>
  <c r="N1722" i="67"/>
  <c r="O1722" i="67"/>
  <c r="M1803" i="67"/>
  <c r="M1822" i="67"/>
  <c r="M1883" i="67"/>
  <c r="M1877" i="67"/>
  <c r="M1828" i="67"/>
  <c r="M1885" i="67"/>
  <c r="M1893" i="67"/>
  <c r="M1905" i="67"/>
  <c r="K1889" i="67"/>
  <c r="M1823" i="67"/>
  <c r="M1909" i="67"/>
  <c r="M1811" i="67"/>
  <c r="M1891" i="67"/>
  <c r="M1884" i="67"/>
  <c r="M1820" i="67"/>
  <c r="M1929" i="67"/>
  <c r="M1930" i="67"/>
  <c r="M1832" i="67"/>
  <c r="M1873" i="67"/>
  <c r="M1904" i="67"/>
  <c r="M1925" i="67"/>
  <c r="M1721" i="67"/>
  <c r="N1721" i="67"/>
  <c r="O1721" i="67"/>
  <c r="K529" i="67"/>
  <c r="M2133" i="67"/>
  <c r="M2094" i="67"/>
  <c r="K603" i="67"/>
  <c r="M529" i="67"/>
  <c r="M1021" i="67"/>
  <c r="K1021" i="67"/>
  <c r="M1026" i="67"/>
  <c r="K1026" i="67"/>
  <c r="M1023" i="67"/>
  <c r="K1023" i="67"/>
  <c r="M1025" i="67"/>
  <c r="M2132" i="67"/>
  <c r="K2132" i="67"/>
  <c r="M1024" i="67"/>
  <c r="K1024" i="67"/>
  <c r="K1022" i="67"/>
  <c r="K505" i="67"/>
  <c r="K507" i="67"/>
  <c r="K506" i="67"/>
  <c r="N527" i="67"/>
  <c r="O527" i="67"/>
  <c r="O524" i="67"/>
  <c r="M603" i="67"/>
  <c r="N1036" i="67"/>
  <c r="O1036" i="67"/>
  <c r="M1036" i="67"/>
  <c r="K1036" i="67"/>
  <c r="N1020" i="67"/>
  <c r="O1020" i="67"/>
  <c r="M1020" i="67"/>
  <c r="K1020" i="67"/>
  <c r="N1019" i="67"/>
  <c r="O1019" i="67"/>
  <c r="M1019" i="67"/>
  <c r="K1019" i="67"/>
  <c r="N1018" i="67"/>
  <c r="O1018" i="67"/>
  <c r="M1018" i="67"/>
  <c r="K1018" i="67"/>
  <c r="N1017" i="67"/>
  <c r="O1017" i="67"/>
  <c r="M1017" i="67"/>
  <c r="K1017" i="67"/>
  <c r="N1016" i="67"/>
  <c r="O1016" i="67"/>
  <c r="M1016" i="67"/>
  <c r="K1016" i="67"/>
  <c r="N1015" i="67"/>
  <c r="O1015" i="67"/>
  <c r="M1015" i="67"/>
  <c r="N1014" i="67"/>
  <c r="O1014" i="67"/>
  <c r="M1014" i="67"/>
  <c r="N1013" i="67"/>
  <c r="O1013" i="67"/>
  <c r="M1013" i="67"/>
  <c r="N1044" i="67"/>
  <c r="O1044" i="67"/>
  <c r="M1044" i="67"/>
  <c r="N1040" i="67"/>
  <c r="O1040" i="67"/>
  <c r="M1040" i="67"/>
  <c r="K1040" i="67"/>
  <c r="N1039" i="67"/>
  <c r="O1039" i="67"/>
  <c r="M1039" i="67"/>
  <c r="K1039" i="67"/>
  <c r="N1038" i="67"/>
  <c r="O1038" i="67"/>
  <c r="M1038" i="67"/>
  <c r="K1038" i="67"/>
  <c r="N1037" i="67"/>
  <c r="O1037" i="67"/>
  <c r="M1037" i="67"/>
  <c r="K1037" i="67"/>
  <c r="N1010" i="67"/>
  <c r="O1010" i="67"/>
  <c r="M1010" i="67"/>
  <c r="K1010" i="67"/>
  <c r="N1003" i="67"/>
  <c r="O1003" i="67"/>
  <c r="M1003" i="67"/>
  <c r="K1003" i="67"/>
  <c r="N1002" i="67"/>
  <c r="O1002" i="67"/>
  <c r="M1002" i="67"/>
  <c r="K1002" i="67"/>
  <c r="N1001" i="67"/>
  <c r="O1001" i="67"/>
  <c r="M1001" i="67"/>
  <c r="K1001" i="67"/>
  <c r="N994" i="67"/>
  <c r="O994" i="67"/>
  <c r="M994" i="67"/>
  <c r="K994" i="67"/>
  <c r="M978" i="67"/>
  <c r="M977" i="67"/>
  <c r="N954" i="67"/>
  <c r="O954" i="67"/>
  <c r="M954" i="67"/>
  <c r="K954" i="67"/>
  <c r="N953" i="67"/>
  <c r="O953" i="67"/>
  <c r="M953" i="67"/>
  <c r="K953" i="67"/>
  <c r="N952" i="67"/>
  <c r="O952" i="67"/>
  <c r="M952" i="67"/>
  <c r="K952" i="67"/>
  <c r="N951" i="67"/>
  <c r="O951" i="67"/>
  <c r="M951" i="67"/>
  <c r="K951" i="67"/>
  <c r="N944" i="67"/>
  <c r="O944" i="67"/>
  <c r="M944" i="67"/>
  <c r="K944" i="67"/>
  <c r="N927" i="67"/>
  <c r="O927" i="67"/>
  <c r="M927" i="67"/>
  <c r="K927" i="67"/>
  <c r="N926" i="67"/>
  <c r="O926" i="67"/>
  <c r="M926" i="67"/>
  <c r="K926" i="67"/>
  <c r="N925" i="67"/>
  <c r="O925" i="67"/>
  <c r="M925" i="67"/>
  <c r="K925" i="67"/>
  <c r="N924" i="67"/>
  <c r="O924" i="67"/>
  <c r="M924" i="67"/>
  <c r="K924" i="67"/>
  <c r="N901" i="67"/>
  <c r="O901" i="67"/>
  <c r="M901" i="67"/>
  <c r="K901" i="67"/>
  <c r="N956" i="67"/>
  <c r="O956" i="67"/>
  <c r="M956" i="67"/>
  <c r="K956" i="67"/>
  <c r="N955" i="67"/>
  <c r="O955" i="67"/>
  <c r="M955" i="67"/>
  <c r="K955" i="67"/>
  <c r="O1716" i="67"/>
  <c r="M1716" i="67"/>
  <c r="N1806" i="67"/>
  <c r="O1806" i="67"/>
  <c r="K1806" i="67"/>
  <c r="K1807" i="67"/>
  <c r="N1807" i="67"/>
  <c r="O1807" i="67"/>
  <c r="K1804" i="67"/>
  <c r="N1804" i="67"/>
  <c r="O1804" i="67"/>
  <c r="K1805" i="67"/>
  <c r="N1805" i="67"/>
  <c r="O1805" i="67"/>
  <c r="N1896" i="67"/>
  <c r="O1896" i="67"/>
  <c r="K1896" i="67"/>
  <c r="K1863" i="67"/>
  <c r="N1863" i="67"/>
  <c r="O1863" i="67"/>
  <c r="K1864" i="67"/>
  <c r="N1864" i="67"/>
  <c r="O1864" i="67"/>
  <c r="N1772" i="67"/>
  <c r="O1772" i="67"/>
  <c r="N506" i="67"/>
  <c r="O506" i="67"/>
  <c r="N507" i="67"/>
  <c r="O507" i="67"/>
  <c r="N505" i="67"/>
  <c r="O505" i="67"/>
  <c r="M1939" i="67"/>
  <c r="N1943" i="67"/>
  <c r="O1943" i="67"/>
  <c r="K1941" i="67"/>
  <c r="K1939" i="67"/>
  <c r="N1941" i="67"/>
  <c r="O1941" i="67"/>
  <c r="K1768" i="67"/>
  <c r="N1784" i="67"/>
  <c r="O1784" i="67"/>
  <c r="N1781" i="67"/>
  <c r="O1781" i="67"/>
  <c r="K1791" i="67"/>
  <c r="N1873" i="67"/>
  <c r="O1873" i="67"/>
  <c r="K1873" i="67"/>
  <c r="K1929" i="67"/>
  <c r="N1929" i="67"/>
  <c r="O1929" i="67"/>
  <c r="M1796" i="67"/>
  <c r="K1823" i="67"/>
  <c r="N1823" i="67"/>
  <c r="O1823" i="67"/>
  <c r="K1777" i="67"/>
  <c r="K1893" i="67"/>
  <c r="N1893" i="67"/>
  <c r="O1893" i="67"/>
  <c r="N1822" i="67"/>
  <c r="O1822" i="67"/>
  <c r="K1822" i="67"/>
  <c r="K1784" i="67"/>
  <c r="N1876" i="67"/>
  <c r="O1876" i="67"/>
  <c r="K1876" i="67"/>
  <c r="K1817" i="67"/>
  <c r="K1847" i="67"/>
  <c r="N1847" i="67"/>
  <c r="O1847" i="67"/>
  <c r="K1815" i="67"/>
  <c r="N1878" i="67"/>
  <c r="O1878" i="67"/>
  <c r="K1878" i="67"/>
  <c r="K1781" i="67"/>
  <c r="K1782" i="67"/>
  <c r="K1841" i="67"/>
  <c r="N1841" i="67"/>
  <c r="O1841" i="67"/>
  <c r="N1795" i="67"/>
  <c r="O1795" i="67"/>
  <c r="N1923" i="67"/>
  <c r="O1923" i="67"/>
  <c r="K1923" i="67"/>
  <c r="K1907" i="67"/>
  <c r="N1907" i="67"/>
  <c r="O1907" i="67"/>
  <c r="K1787" i="67"/>
  <c r="K1775" i="67"/>
  <c r="N1810" i="67"/>
  <c r="O1810" i="67"/>
  <c r="M1810" i="67"/>
  <c r="M1794" i="67"/>
  <c r="K1812" i="67"/>
  <c r="N1927" i="67"/>
  <c r="O1927" i="67"/>
  <c r="K1927" i="67"/>
  <c r="N1817" i="67"/>
  <c r="O1817" i="67"/>
  <c r="K1795" i="67"/>
  <c r="N1787" i="67"/>
  <c r="O1787" i="67"/>
  <c r="N1812" i="67"/>
  <c r="O1812" i="67"/>
  <c r="K1936" i="67"/>
  <c r="N1834" i="67"/>
  <c r="O1834" i="67"/>
  <c r="K1834" i="67"/>
  <c r="M1937" i="67"/>
  <c r="N1837" i="67"/>
  <c r="O1837" i="67"/>
  <c r="K1837" i="67"/>
  <c r="K1882" i="67"/>
  <c r="N1882" i="67"/>
  <c r="O1882" i="67"/>
  <c r="K1888" i="67"/>
  <c r="N1888" i="67"/>
  <c r="O1888" i="67"/>
  <c r="M1788" i="67"/>
  <c r="K1835" i="67"/>
  <c r="N1835" i="67"/>
  <c r="O1835" i="67"/>
  <c r="K1814" i="67"/>
  <c r="K1774" i="67"/>
  <c r="N1831" i="67"/>
  <c r="O1831" i="67"/>
  <c r="M1831" i="67"/>
  <c r="M1775" i="67"/>
  <c r="N1902" i="67"/>
  <c r="O1902" i="67"/>
  <c r="M1902" i="67"/>
  <c r="K1794" i="67"/>
  <c r="N1768" i="67"/>
  <c r="O1768" i="67"/>
  <c r="M1819" i="67"/>
  <c r="N1791" i="67"/>
  <c r="O1791" i="67"/>
  <c r="N1877" i="67"/>
  <c r="O1877" i="67"/>
  <c r="K1877" i="67"/>
  <c r="N1782" i="67"/>
  <c r="O1782" i="67"/>
  <c r="K1850" i="67"/>
  <c r="N1850" i="67"/>
  <c r="O1850" i="67"/>
  <c r="K1904" i="67"/>
  <c r="N1904" i="67"/>
  <c r="O1904" i="67"/>
  <c r="K1832" i="67"/>
  <c r="N1832" i="67"/>
  <c r="O1832" i="67"/>
  <c r="K1820" i="67"/>
  <c r="N1820" i="67"/>
  <c r="O1820" i="67"/>
  <c r="N1891" i="67"/>
  <c r="O1891" i="67"/>
  <c r="K1891" i="67"/>
  <c r="N1889" i="67"/>
  <c r="O1889" i="67"/>
  <c r="M1889" i="67"/>
  <c r="N1905" i="67"/>
  <c r="O1905" i="67"/>
  <c r="K1905" i="67"/>
  <c r="N1924" i="67"/>
  <c r="O1924" i="67"/>
  <c r="N1936" i="67"/>
  <c r="O1936" i="67"/>
  <c r="N1845" i="67"/>
  <c r="O1845" i="67"/>
  <c r="K1845" i="67"/>
  <c r="N1875" i="67"/>
  <c r="O1875" i="67"/>
  <c r="K1875" i="67"/>
  <c r="K1895" i="67"/>
  <c r="N1895" i="67"/>
  <c r="O1895" i="67"/>
  <c r="K1937" i="67"/>
  <c r="K1852" i="67"/>
  <c r="N1852" i="67"/>
  <c r="O1852" i="67"/>
  <c r="K1851" i="67"/>
  <c r="N1851" i="67"/>
  <c r="O1851" i="67"/>
  <c r="K1788" i="67"/>
  <c r="N1814" i="67"/>
  <c r="O1814" i="67"/>
  <c r="N1774" i="67"/>
  <c r="O1774" i="67"/>
  <c r="K1855" i="67"/>
  <c r="N1855" i="67"/>
  <c r="O1855" i="67"/>
  <c r="M1786" i="67"/>
  <c r="K1887" i="67"/>
  <c r="N1887" i="67"/>
  <c r="O1887" i="67"/>
  <c r="K1926" i="67"/>
  <c r="N1926" i="67"/>
  <c r="O1926" i="67"/>
  <c r="M1792" i="67"/>
  <c r="N1843" i="67"/>
  <c r="O1843" i="67"/>
  <c r="K1843" i="67"/>
  <c r="K1892" i="67"/>
  <c r="N1892" i="67"/>
  <c r="O1892" i="67"/>
  <c r="K1819" i="67"/>
  <c r="K1928" i="67"/>
  <c r="N1928" i="67"/>
  <c r="O1928" i="67"/>
  <c r="M1785" i="67"/>
  <c r="K1930" i="67"/>
  <c r="N1930" i="67"/>
  <c r="O1930" i="67"/>
  <c r="K1816" i="67"/>
  <c r="M1793" i="67"/>
  <c r="N1779" i="67"/>
  <c r="O1779" i="67"/>
  <c r="M1773" i="67"/>
  <c r="M1789" i="67"/>
  <c r="K1824" i="67"/>
  <c r="N1824" i="67"/>
  <c r="O1824" i="67"/>
  <c r="M1776" i="67"/>
  <c r="K1790" i="67"/>
  <c r="N1830" i="67"/>
  <c r="O1830" i="67"/>
  <c r="K1830" i="67"/>
  <c r="M1848" i="67"/>
  <c r="K1844" i="67"/>
  <c r="K1840" i="67"/>
  <c r="N1840" i="67"/>
  <c r="O1840" i="67"/>
  <c r="N1894" i="67"/>
  <c r="O1894" i="67"/>
  <c r="K1894" i="67"/>
  <c r="N1900" i="67"/>
  <c r="O1900" i="67"/>
  <c r="K1900" i="67"/>
  <c r="M1780" i="67"/>
  <c r="K1786" i="67"/>
  <c r="K1906" i="67"/>
  <c r="N1906" i="67"/>
  <c r="O1906" i="67"/>
  <c r="K1792" i="67"/>
  <c r="M1771" i="67"/>
  <c r="K1796" i="67"/>
  <c r="K1799" i="67"/>
  <c r="N1799" i="67"/>
  <c r="O1799" i="67"/>
  <c r="K1785" i="67"/>
  <c r="K1884" i="67"/>
  <c r="N1884" i="67"/>
  <c r="O1884" i="67"/>
  <c r="N1811" i="67"/>
  <c r="O1811" i="67"/>
  <c r="K1811" i="67"/>
  <c r="N1816" i="67"/>
  <c r="O1816" i="67"/>
  <c r="K1793" i="67"/>
  <c r="K1885" i="67"/>
  <c r="N1885" i="67"/>
  <c r="O1885" i="67"/>
  <c r="K1779" i="67"/>
  <c r="K1803" i="67"/>
  <c r="N1803" i="67"/>
  <c r="O1803" i="67"/>
  <c r="K1773" i="67"/>
  <c r="K1886" i="67"/>
  <c r="N1886" i="67"/>
  <c r="O1886" i="67"/>
  <c r="K1789" i="67"/>
  <c r="N1829" i="67"/>
  <c r="O1829" i="67"/>
  <c r="K1829" i="67"/>
  <c r="K1776" i="67"/>
  <c r="N1790" i="67"/>
  <c r="O1790" i="67"/>
  <c r="K1903" i="67"/>
  <c r="N1903" i="67"/>
  <c r="O1903" i="67"/>
  <c r="K1800" i="67"/>
  <c r="N1800" i="67"/>
  <c r="O1800" i="67"/>
  <c r="K1848" i="67"/>
  <c r="M1844" i="67"/>
  <c r="K1933" i="67"/>
  <c r="N1933" i="67"/>
  <c r="O1933" i="67"/>
  <c r="K1780" i="67"/>
  <c r="K1770" i="67"/>
  <c r="N1880" i="67"/>
  <c r="O1880" i="67"/>
  <c r="K1778" i="67"/>
  <c r="K1771" i="67"/>
  <c r="K1821" i="67"/>
  <c r="N1821" i="67"/>
  <c r="O1821" i="67"/>
  <c r="K1908" i="67"/>
  <c r="N1908" i="67"/>
  <c r="O1908" i="67"/>
  <c r="N1777" i="67"/>
  <c r="O1777" i="67"/>
  <c r="K1898" i="67"/>
  <c r="N1898" i="67"/>
  <c r="O1898" i="67"/>
  <c r="M1798" i="67"/>
  <c r="N1909" i="67"/>
  <c r="O1909" i="67"/>
  <c r="K1909" i="67"/>
  <c r="N1935" i="67"/>
  <c r="O1935" i="67"/>
  <c r="M1935" i="67"/>
  <c r="K1797" i="67"/>
  <c r="K1846" i="67"/>
  <c r="N1846" i="67"/>
  <c r="O1846" i="67"/>
  <c r="N1901" i="67"/>
  <c r="O1901" i="67"/>
  <c r="M1783" i="67"/>
  <c r="K1842" i="67"/>
  <c r="N1842" i="67"/>
  <c r="O1842" i="67"/>
  <c r="K1818" i="67"/>
  <c r="N1818" i="67"/>
  <c r="O1818" i="67"/>
  <c r="N1770" i="67"/>
  <c r="O1770" i="67"/>
  <c r="M1778" i="67"/>
  <c r="N1879" i="67"/>
  <c r="O1879" i="67"/>
  <c r="K1879" i="67"/>
  <c r="N1934" i="67"/>
  <c r="O1934" i="67"/>
  <c r="K1934" i="67"/>
  <c r="N1815" i="67"/>
  <c r="O1815" i="67"/>
  <c r="N1925" i="67"/>
  <c r="O1925" i="67"/>
  <c r="K1798" i="67"/>
  <c r="K1836" i="67"/>
  <c r="N1836" i="67"/>
  <c r="O1836" i="67"/>
  <c r="K1828" i="67"/>
  <c r="N1828" i="67"/>
  <c r="O1828" i="67"/>
  <c r="N1883" i="67"/>
  <c r="O1883" i="67"/>
  <c r="K1883" i="67"/>
  <c r="K1833" i="67"/>
  <c r="N1833" i="67"/>
  <c r="O1833" i="67"/>
  <c r="K1839" i="67"/>
  <c r="N1839" i="67"/>
  <c r="O1839" i="67"/>
  <c r="N1890" i="67"/>
  <c r="O1890" i="67"/>
  <c r="K1890" i="67"/>
  <c r="K1849" i="67"/>
  <c r="N1849" i="67"/>
  <c r="O1849" i="67"/>
  <c r="N1838" i="67"/>
  <c r="O1838" i="67"/>
  <c r="K1838" i="67"/>
  <c r="M1797" i="67"/>
  <c r="K1899" i="67"/>
  <c r="N1899" i="67"/>
  <c r="O1899" i="67"/>
  <c r="K1931" i="67"/>
  <c r="N1931" i="67"/>
  <c r="O1931" i="67"/>
  <c r="K1874" i="67"/>
  <c r="N1874" i="67"/>
  <c r="O1874" i="67"/>
  <c r="K1825" i="67"/>
  <c r="N1825" i="67"/>
  <c r="O1825" i="67"/>
  <c r="K1783" i="67"/>
  <c r="K1769" i="67"/>
  <c r="N1769" i="67"/>
  <c r="O1769" i="67"/>
  <c r="K1853" i="67"/>
  <c r="N1853" i="67"/>
  <c r="O1853" i="67"/>
  <c r="K1938" i="67"/>
  <c r="N1938" i="67"/>
  <c r="O1938" i="67"/>
  <c r="K1826" i="67"/>
  <c r="N1826" i="67"/>
  <c r="O1826" i="67"/>
  <c r="K1881" i="67"/>
  <c r="N1881" i="67"/>
  <c r="O1881" i="67"/>
  <c r="N1813" i="67"/>
  <c r="O1813" i="67"/>
  <c r="K1813" i="67"/>
  <c r="O898" i="67"/>
  <c r="K898" i="67"/>
  <c r="M2131" i="67"/>
  <c r="K2133" i="67"/>
  <c r="K2131" i="67"/>
  <c r="K2102" i="67"/>
  <c r="K2101" i="67"/>
  <c r="N2133" i="67"/>
  <c r="O2133" i="67"/>
  <c r="K2094" i="67"/>
  <c r="N2094" i="67"/>
  <c r="O2094" i="67"/>
  <c r="N2132" i="67"/>
  <c r="O2132" i="67"/>
  <c r="N1025" i="67"/>
  <c r="O1025" i="67"/>
  <c r="N1026" i="67"/>
  <c r="O1026" i="67"/>
  <c r="N1021" i="67"/>
  <c r="O1021" i="67"/>
  <c r="N1023" i="67"/>
  <c r="O1023" i="67"/>
  <c r="K1025" i="67"/>
  <c r="K1011" i="67"/>
  <c r="N1022" i="67"/>
  <c r="O1022" i="67"/>
  <c r="N1024" i="67"/>
  <c r="O1024" i="67"/>
  <c r="M1022" i="67"/>
  <c r="M976" i="67"/>
  <c r="O1939" i="67"/>
  <c r="K1765" i="67"/>
  <c r="K1657" i="67"/>
  <c r="N1773" i="67"/>
  <c r="O1773" i="67"/>
  <c r="N1783" i="67"/>
  <c r="O1783" i="67"/>
  <c r="N1780" i="67"/>
  <c r="O1780" i="67"/>
  <c r="N1848" i="67"/>
  <c r="O1848" i="67"/>
  <c r="N1789" i="67"/>
  <c r="O1789" i="67"/>
  <c r="N1819" i="67"/>
  <c r="O1819" i="67"/>
  <c r="M1770" i="67"/>
  <c r="N1776" i="67"/>
  <c r="O1776" i="67"/>
  <c r="M1815" i="67"/>
  <c r="M1782" i="67"/>
  <c r="N1771" i="67"/>
  <c r="O1771" i="67"/>
  <c r="N1793" i="67"/>
  <c r="O1793" i="67"/>
  <c r="N1792" i="67"/>
  <c r="O1792" i="67"/>
  <c r="N1796" i="67"/>
  <c r="O1796" i="67"/>
  <c r="N1786" i="67"/>
  <c r="O1786" i="67"/>
  <c r="N1794" i="67"/>
  <c r="O1794" i="67"/>
  <c r="N1788" i="67"/>
  <c r="O1788" i="67"/>
  <c r="N1785" i="67"/>
  <c r="O1785" i="67"/>
  <c r="M1774" i="67"/>
  <c r="M1768" i="67"/>
  <c r="N1937" i="67"/>
  <c r="O1937" i="67"/>
  <c r="N1798" i="67"/>
  <c r="O1798" i="67"/>
  <c r="N1844" i="67"/>
  <c r="O1844" i="67"/>
  <c r="M1779" i="67"/>
  <c r="M1814" i="67"/>
  <c r="M1936" i="67"/>
  <c r="M1812" i="67"/>
  <c r="M1817" i="67"/>
  <c r="M1781" i="67"/>
  <c r="M1816" i="67"/>
  <c r="N1775" i="67"/>
  <c r="O1775" i="67"/>
  <c r="N1778" i="67"/>
  <c r="O1778" i="67"/>
  <c r="M1791" i="67"/>
  <c r="M1787" i="67"/>
  <c r="M1795" i="67"/>
  <c r="M1784" i="67"/>
  <c r="N1797" i="67"/>
  <c r="O1797" i="67"/>
  <c r="M1777" i="67"/>
  <c r="M1790" i="67"/>
  <c r="O2131" i="67"/>
  <c r="N877" i="67"/>
  <c r="O877" i="67"/>
  <c r="M877" i="67"/>
  <c r="K877" i="67"/>
  <c r="N875" i="67"/>
  <c r="O875" i="67"/>
  <c r="M875" i="67"/>
  <c r="K875" i="67"/>
  <c r="N874" i="67"/>
  <c r="O874" i="67"/>
  <c r="M874" i="67"/>
  <c r="K874" i="67"/>
  <c r="N880" i="67"/>
  <c r="O880" i="67"/>
  <c r="M880" i="67"/>
  <c r="K880" i="67"/>
  <c r="N879" i="67"/>
  <c r="O879" i="67"/>
  <c r="M879" i="67"/>
  <c r="K879" i="67"/>
  <c r="N878" i="67"/>
  <c r="O878" i="67"/>
  <c r="M878" i="67"/>
  <c r="K878" i="67"/>
  <c r="N865" i="67"/>
  <c r="O865" i="67"/>
  <c r="M865" i="67"/>
  <c r="K865" i="67"/>
  <c r="O1765" i="67"/>
  <c r="M1765" i="67"/>
  <c r="M1657" i="67"/>
  <c r="O873" i="67"/>
  <c r="K873" i="67"/>
  <c r="N837" i="67"/>
  <c r="O837" i="67"/>
  <c r="M837" i="67"/>
  <c r="N836" i="67"/>
  <c r="O836" i="67"/>
  <c r="M836" i="67"/>
  <c r="K836" i="67"/>
  <c r="M840" i="67"/>
  <c r="N840" i="67"/>
  <c r="O840" i="67"/>
  <c r="K841" i="67"/>
  <c r="M841" i="67"/>
  <c r="N841" i="67"/>
  <c r="O841" i="67"/>
  <c r="N813" i="67"/>
  <c r="O813" i="67"/>
  <c r="M813" i="67"/>
  <c r="K813" i="67"/>
  <c r="N812" i="67"/>
  <c r="O812" i="67"/>
  <c r="M812" i="67"/>
  <c r="K812" i="67"/>
  <c r="N808" i="67"/>
  <c r="O808" i="67"/>
  <c r="M808" i="67"/>
  <c r="K808" i="67"/>
  <c r="N816" i="67"/>
  <c r="O816" i="67"/>
  <c r="M816" i="67"/>
  <c r="K816" i="67"/>
  <c r="N814" i="67"/>
  <c r="O814" i="67"/>
  <c r="M814" i="67"/>
  <c r="K814" i="67"/>
  <c r="N817" i="67"/>
  <c r="O817" i="67"/>
  <c r="M817" i="67"/>
  <c r="N801" i="67"/>
  <c r="O801" i="67"/>
  <c r="M801" i="67"/>
  <c r="K801" i="67"/>
  <c r="N802" i="67"/>
  <c r="O802" i="67"/>
  <c r="M802" i="67"/>
  <c r="K802" i="67"/>
  <c r="N800" i="67"/>
  <c r="O800" i="67"/>
  <c r="M800" i="67"/>
  <c r="K800" i="67"/>
  <c r="N787" i="67"/>
  <c r="O787" i="67"/>
  <c r="M787" i="67"/>
  <c r="K787" i="67"/>
  <c r="N786" i="67"/>
  <c r="O786" i="67"/>
  <c r="M786" i="67"/>
  <c r="K786" i="67"/>
  <c r="N785" i="67"/>
  <c r="O785" i="67"/>
  <c r="M785" i="67"/>
  <c r="K785" i="67"/>
  <c r="N784" i="67"/>
  <c r="O784" i="67"/>
  <c r="M784" i="67"/>
  <c r="K784" i="67"/>
  <c r="N797" i="67"/>
  <c r="O797" i="67"/>
  <c r="M797" i="67"/>
  <c r="K797" i="67"/>
  <c r="N796" i="67"/>
  <c r="O796" i="67"/>
  <c r="M796" i="67"/>
  <c r="K796" i="67"/>
  <c r="N795" i="67"/>
  <c r="O795" i="67"/>
  <c r="M795" i="67"/>
  <c r="K795" i="67"/>
  <c r="N782" i="67"/>
  <c r="O782" i="67"/>
  <c r="M782" i="67"/>
  <c r="K782" i="67"/>
  <c r="O1657" i="67"/>
  <c r="N2092" i="67"/>
  <c r="O2092" i="67"/>
  <c r="M2092" i="67"/>
  <c r="N2091" i="67"/>
  <c r="O2091" i="67"/>
  <c r="M2091" i="67"/>
  <c r="N2077" i="67"/>
  <c r="O2077" i="67"/>
  <c r="M2077" i="67"/>
  <c r="K2077" i="67"/>
  <c r="N2076" i="67"/>
  <c r="O2076" i="67"/>
  <c r="M2076" i="67"/>
  <c r="K2076" i="67"/>
  <c r="N2075" i="67"/>
  <c r="O2075" i="67"/>
  <c r="M2075" i="67"/>
  <c r="K2075" i="67"/>
  <c r="N2074" i="67"/>
  <c r="O2074" i="67"/>
  <c r="M2074" i="67"/>
  <c r="K2074" i="67"/>
  <c r="N2100" i="67"/>
  <c r="O2100" i="67"/>
  <c r="M2100" i="67"/>
  <c r="M2096" i="67"/>
  <c r="N2090" i="67"/>
  <c r="O2090" i="67"/>
  <c r="M2090" i="67"/>
  <c r="N2084" i="67"/>
  <c r="O2084" i="67"/>
  <c r="M2084" i="67"/>
  <c r="K2084" i="67"/>
  <c r="N2083" i="67"/>
  <c r="O2083" i="67"/>
  <c r="M2083" i="67"/>
  <c r="K2083" i="67"/>
  <c r="N2081" i="67"/>
  <c r="O2081" i="67"/>
  <c r="M2081" i="67"/>
  <c r="K2081" i="67"/>
  <c r="N2079" i="67"/>
  <c r="O2079" i="67"/>
  <c r="M2079" i="67"/>
  <c r="K2079" i="67"/>
  <c r="N2078" i="67"/>
  <c r="O2078" i="67"/>
  <c r="M2078" i="67"/>
  <c r="K2078" i="67"/>
  <c r="N2073" i="67"/>
  <c r="O2073" i="67"/>
  <c r="M2073" i="67"/>
  <c r="K2073" i="67"/>
  <c r="N2072" i="67"/>
  <c r="O2072" i="67"/>
  <c r="M2072" i="67"/>
  <c r="K2072" i="67"/>
  <c r="O2071" i="67"/>
  <c r="M2071" i="67"/>
  <c r="K2071" i="67"/>
  <c r="M2089" i="67"/>
  <c r="N2067" i="67"/>
  <c r="O2067" i="67"/>
  <c r="M2067" i="67"/>
  <c r="K2067" i="67"/>
  <c r="N2068" i="67"/>
  <c r="O2068" i="67"/>
  <c r="M2068" i="67"/>
  <c r="K2068" i="67"/>
  <c r="N2066" i="67"/>
  <c r="O2066" i="67"/>
  <c r="M2066" i="67"/>
  <c r="K2066" i="67"/>
  <c r="N2056" i="67"/>
  <c r="O2056" i="67"/>
  <c r="M2056" i="67"/>
  <c r="K2056" i="67"/>
  <c r="N2055" i="67"/>
  <c r="O2055" i="67"/>
  <c r="M2055" i="67"/>
  <c r="K2055" i="67"/>
  <c r="N2054" i="67"/>
  <c r="O2054" i="67"/>
  <c r="M2054" i="67"/>
  <c r="K2054" i="67"/>
  <c r="N2057" i="67"/>
  <c r="O2057" i="67"/>
  <c r="M2057" i="67"/>
  <c r="K2057" i="67"/>
  <c r="N2053" i="67"/>
  <c r="O2053" i="67"/>
  <c r="M2053" i="67"/>
  <c r="K2053" i="67"/>
  <c r="N2059" i="67"/>
  <c r="O2059" i="67"/>
  <c r="M2059" i="67"/>
  <c r="K2059" i="67"/>
  <c r="N2058" i="67"/>
  <c r="O2058" i="67"/>
  <c r="M2058" i="67"/>
  <c r="K2058" i="67"/>
  <c r="N2064" i="67"/>
  <c r="O2064" i="67"/>
  <c r="M2064" i="67"/>
  <c r="N2063" i="67"/>
  <c r="O2063" i="67"/>
  <c r="M2063" i="67"/>
  <c r="N2062" i="67"/>
  <c r="O2062" i="67"/>
  <c r="M2062" i="67"/>
  <c r="K2062" i="67"/>
  <c r="K2061" i="67"/>
  <c r="O2065" i="67"/>
  <c r="O2052" i="67"/>
  <c r="O2061" i="67"/>
  <c r="M2065" i="67"/>
  <c r="K2065" i="67"/>
  <c r="K2060" i="67"/>
  <c r="K2052" i="67"/>
  <c r="M2052" i="67"/>
  <c r="M2061" i="67"/>
  <c r="O2060" i="67"/>
  <c r="O2051" i="67"/>
  <c r="M2060" i="67"/>
  <c r="M2051" i="67"/>
  <c r="K2051" i="67"/>
  <c r="N514" i="67"/>
  <c r="O514" i="67"/>
  <c r="M514" i="67"/>
  <c r="N513" i="67"/>
  <c r="O513" i="67"/>
  <c r="M513" i="67"/>
  <c r="N510" i="67"/>
  <c r="O510" i="67"/>
  <c r="M510" i="67"/>
  <c r="N509" i="67"/>
  <c r="O509" i="67"/>
  <c r="M509" i="67"/>
  <c r="N508" i="67"/>
  <c r="O508" i="67"/>
  <c r="M508" i="67"/>
  <c r="N512" i="67"/>
  <c r="O512" i="67"/>
  <c r="M512" i="67"/>
  <c r="K512" i="67"/>
  <c r="N511" i="67"/>
  <c r="O511" i="67"/>
  <c r="M511" i="67"/>
  <c r="N504" i="67"/>
  <c r="O504" i="67"/>
  <c r="M504" i="67"/>
  <c r="K504" i="67"/>
  <c r="N516" i="67"/>
  <c r="O516" i="67"/>
  <c r="M516" i="67"/>
  <c r="N515" i="67"/>
  <c r="O515" i="67"/>
  <c r="M515" i="67"/>
  <c r="N517" i="67"/>
  <c r="O517" i="67"/>
  <c r="M517" i="67"/>
  <c r="N240" i="67"/>
  <c r="O240" i="67"/>
  <c r="M240" i="67"/>
  <c r="K240" i="67"/>
  <c r="N239" i="67"/>
  <c r="O239" i="67"/>
  <c r="M239" i="67"/>
  <c r="K239" i="67"/>
  <c r="N215" i="67"/>
  <c r="O215" i="67"/>
  <c r="M215" i="67"/>
  <c r="K215" i="67"/>
  <c r="N218" i="67"/>
  <c r="O218" i="67"/>
  <c r="M218" i="67"/>
  <c r="K218" i="67"/>
  <c r="N217" i="67"/>
  <c r="O217" i="67"/>
  <c r="M217" i="67"/>
  <c r="K217" i="67"/>
  <c r="N216" i="67"/>
  <c r="O216" i="67"/>
  <c r="M216" i="67"/>
  <c r="K216" i="67"/>
  <c r="N584" i="67"/>
  <c r="O584" i="67"/>
  <c r="M584" i="67"/>
  <c r="N583" i="67"/>
  <c r="O583" i="67"/>
  <c r="M583" i="67"/>
  <c r="N582" i="67"/>
  <c r="O582" i="67"/>
  <c r="M582" i="67"/>
  <c r="N581" i="67"/>
  <c r="O581" i="67"/>
  <c r="M581" i="67"/>
  <c r="K581" i="67"/>
  <c r="N580" i="67"/>
  <c r="O580" i="67"/>
  <c r="M580" i="67"/>
  <c r="K580" i="67"/>
  <c r="M576" i="67"/>
  <c r="M575" i="67"/>
  <c r="N576" i="67"/>
  <c r="O576" i="67"/>
  <c r="O575" i="67"/>
  <c r="O503" i="67"/>
  <c r="O579" i="67"/>
  <c r="K579" i="67"/>
  <c r="K503" i="67"/>
  <c r="M579" i="67"/>
  <c r="M503" i="67"/>
  <c r="N488" i="67"/>
  <c r="O488" i="67"/>
  <c r="M488" i="67"/>
  <c r="M487" i="67"/>
  <c r="K488" i="67"/>
  <c r="K487" i="67"/>
  <c r="N403" i="67"/>
  <c r="O403" i="67"/>
  <c r="M403" i="67"/>
  <c r="N401" i="67"/>
  <c r="O401" i="67"/>
  <c r="M401" i="67"/>
  <c r="N412" i="67"/>
  <c r="O412" i="67"/>
  <c r="M412" i="67"/>
  <c r="N411" i="67"/>
  <c r="O411" i="67"/>
  <c r="M411" i="67"/>
  <c r="N407" i="67"/>
  <c r="O407" i="67"/>
  <c r="M407" i="67"/>
  <c r="K407" i="67"/>
  <c r="N425" i="67"/>
  <c r="O425" i="67"/>
  <c r="M425" i="67"/>
  <c r="N424" i="67"/>
  <c r="O424" i="67"/>
  <c r="M424" i="67"/>
  <c r="N423" i="67"/>
  <c r="O423" i="67"/>
  <c r="M423" i="67"/>
  <c r="N422" i="67"/>
  <c r="O422" i="67"/>
  <c r="M422" i="67"/>
  <c r="K422" i="67"/>
  <c r="N417" i="67"/>
  <c r="O417" i="67"/>
  <c r="M417" i="67"/>
  <c r="N454" i="67"/>
  <c r="O454" i="67"/>
  <c r="M454" i="67"/>
  <c r="K454" i="67"/>
  <c r="N452" i="67"/>
  <c r="O452" i="67"/>
  <c r="M452" i="67"/>
  <c r="K452" i="67"/>
  <c r="N267" i="67"/>
  <c r="O267" i="67"/>
  <c r="M267" i="67"/>
  <c r="N258" i="67"/>
  <c r="O258" i="67"/>
  <c r="M258" i="67"/>
  <c r="K258" i="67"/>
  <c r="N257" i="67"/>
  <c r="O257" i="67"/>
  <c r="M257" i="67"/>
  <c r="K257" i="67"/>
  <c r="N256" i="67"/>
  <c r="O256" i="67"/>
  <c r="M256" i="67"/>
  <c r="K256" i="67"/>
  <c r="N212" i="67"/>
  <c r="O212" i="67"/>
  <c r="M212" i="67"/>
  <c r="K212" i="67"/>
  <c r="N211" i="67"/>
  <c r="O211" i="67"/>
  <c r="M211" i="67"/>
  <c r="K211" i="67"/>
  <c r="N210" i="67"/>
  <c r="O210" i="67"/>
  <c r="M210" i="67"/>
  <c r="K210" i="67"/>
  <c r="N209" i="67"/>
  <c r="O209" i="67"/>
  <c r="M209" i="67"/>
  <c r="K209" i="67"/>
  <c r="N208" i="67"/>
  <c r="O208" i="67"/>
  <c r="M208" i="67"/>
  <c r="K208" i="67"/>
  <c r="N207" i="67"/>
  <c r="O207" i="67"/>
  <c r="M207" i="67"/>
  <c r="K207" i="67"/>
  <c r="N203" i="67"/>
  <c r="O203" i="67"/>
  <c r="M203" i="67"/>
  <c r="K203" i="67"/>
  <c r="N214" i="67"/>
  <c r="O214" i="67"/>
  <c r="M214" i="67"/>
  <c r="K214" i="67"/>
  <c r="N213" i="67"/>
  <c r="O213" i="67"/>
  <c r="M213" i="67"/>
  <c r="K213" i="67"/>
  <c r="N206" i="67"/>
  <c r="O206" i="67"/>
  <c r="M206" i="67"/>
  <c r="K206" i="67"/>
  <c r="N205" i="67"/>
  <c r="O205" i="67"/>
  <c r="M205" i="67"/>
  <c r="K205" i="67"/>
  <c r="N204" i="67"/>
  <c r="O204" i="67"/>
  <c r="M204" i="67"/>
  <c r="K204" i="67"/>
  <c r="N202" i="67"/>
  <c r="O202" i="67"/>
  <c r="M202" i="67"/>
  <c r="K202" i="67"/>
  <c r="N201" i="67"/>
  <c r="O201" i="67"/>
  <c r="M201" i="67"/>
  <c r="K201" i="67"/>
  <c r="N197" i="67"/>
  <c r="O197" i="67"/>
  <c r="M197" i="67"/>
  <c r="K197" i="67"/>
  <c r="N196" i="67"/>
  <c r="O196" i="67"/>
  <c r="M196" i="67"/>
  <c r="K196" i="67"/>
  <c r="N195" i="67"/>
  <c r="O195" i="67"/>
  <c r="M195" i="67"/>
  <c r="K195" i="67"/>
  <c r="N194" i="67"/>
  <c r="O194" i="67"/>
  <c r="M194" i="67"/>
  <c r="K194" i="67"/>
  <c r="N177" i="67"/>
  <c r="O177" i="67"/>
  <c r="M177" i="67"/>
  <c r="K177" i="67"/>
  <c r="N233" i="67"/>
  <c r="O233" i="67"/>
  <c r="M233" i="67"/>
  <c r="K233" i="67"/>
  <c r="N232" i="67"/>
  <c r="O232" i="67"/>
  <c r="M232" i="67"/>
  <c r="K232" i="67"/>
  <c r="N231" i="67"/>
  <c r="O231" i="67"/>
  <c r="M231" i="67"/>
  <c r="K231" i="67"/>
  <c r="N230" i="67"/>
  <c r="O230" i="67"/>
  <c r="M230" i="67"/>
  <c r="K230" i="67"/>
  <c r="N229" i="67"/>
  <c r="O229" i="67"/>
  <c r="M229" i="67"/>
  <c r="K229" i="67"/>
  <c r="O487" i="67"/>
  <c r="K399" i="67"/>
  <c r="N189" i="67"/>
  <c r="O189" i="67"/>
  <c r="N191" i="67"/>
  <c r="O191" i="67"/>
  <c r="N192" i="67"/>
  <c r="O192" i="67"/>
  <c r="N193" i="67"/>
  <c r="O193" i="67"/>
  <c r="N241" i="67"/>
  <c r="O241" i="67"/>
  <c r="N242" i="67"/>
  <c r="O242" i="67"/>
  <c r="N243" i="67"/>
  <c r="O243" i="67"/>
  <c r="N244" i="67"/>
  <c r="O244" i="67"/>
  <c r="N248" i="67"/>
  <c r="O248" i="67"/>
  <c r="M189" i="67"/>
  <c r="M191" i="67"/>
  <c r="M192" i="67"/>
  <c r="M193" i="67"/>
  <c r="M241" i="67"/>
  <c r="M242" i="67"/>
  <c r="M243" i="67"/>
  <c r="M244" i="67"/>
  <c r="M248" i="67"/>
  <c r="K189" i="67"/>
  <c r="K191" i="67"/>
  <c r="K192" i="67"/>
  <c r="K193" i="67"/>
  <c r="K241" i="67"/>
  <c r="K242" i="67"/>
  <c r="K243" i="67"/>
  <c r="K244" i="67"/>
  <c r="K248" i="67"/>
  <c r="O176" i="67"/>
  <c r="M176" i="67"/>
  <c r="K176" i="67"/>
  <c r="K1339" i="67"/>
  <c r="K1340" i="67"/>
  <c r="K1341" i="67"/>
  <c r="M1339" i="67"/>
  <c r="M1340" i="67"/>
  <c r="M1341" i="67"/>
  <c r="M1346" i="67"/>
  <c r="N1346" i="67"/>
  <c r="O1346" i="67"/>
  <c r="K1346" i="67"/>
  <c r="N1341" i="67"/>
  <c r="O1341" i="67"/>
  <c r="N1340" i="67"/>
  <c r="O1340" i="67"/>
  <c r="N1339" i="67"/>
  <c r="O1339" i="67"/>
  <c r="N1338" i="67"/>
  <c r="O1338" i="67"/>
  <c r="M1338" i="67"/>
  <c r="K1338" i="67"/>
  <c r="N1337" i="67"/>
  <c r="O1337" i="67"/>
  <c r="M1337" i="67"/>
  <c r="K1337" i="67"/>
  <c r="N1324" i="67"/>
  <c r="O1324" i="67"/>
  <c r="M1324" i="67"/>
  <c r="N1319" i="67"/>
  <c r="O1319" i="67"/>
  <c r="M1319" i="67"/>
  <c r="K1319" i="67"/>
  <c r="N1318" i="67"/>
  <c r="O1318" i="67"/>
  <c r="M1318" i="67"/>
  <c r="K1318" i="67"/>
  <c r="N1317" i="67"/>
  <c r="O1317" i="67"/>
  <c r="M1317" i="67"/>
  <c r="K1317" i="67"/>
  <c r="N1316" i="67"/>
  <c r="O1316" i="67"/>
  <c r="M1316" i="67"/>
  <c r="K1316" i="67"/>
  <c r="N1315" i="67"/>
  <c r="O1315" i="67"/>
  <c r="M1315" i="67"/>
  <c r="K1315" i="67"/>
  <c r="N1314" i="67"/>
  <c r="O1314" i="67"/>
  <c r="M1314" i="67"/>
  <c r="K1314" i="67"/>
  <c r="N1313" i="67"/>
  <c r="O1313" i="67"/>
  <c r="M1313" i="67"/>
  <c r="K1313" i="67"/>
  <c r="N1312" i="67"/>
  <c r="O1312" i="67"/>
  <c r="M1312" i="67"/>
  <c r="K1312" i="67"/>
  <c r="N1311" i="67"/>
  <c r="O1311" i="67"/>
  <c r="M1311" i="67"/>
  <c r="K1311" i="67"/>
  <c r="N1308" i="67"/>
  <c r="O1308" i="67"/>
  <c r="M1308" i="67"/>
  <c r="K1308" i="67"/>
  <c r="N1307" i="67"/>
  <c r="O1307" i="67"/>
  <c r="M1307" i="67"/>
  <c r="K1307" i="67"/>
  <c r="N1306" i="67"/>
  <c r="O1306" i="67"/>
  <c r="M1306" i="67"/>
  <c r="K1306" i="67"/>
  <c r="N1305" i="67"/>
  <c r="O1305" i="67"/>
  <c r="M1305" i="67"/>
  <c r="K1305" i="67"/>
  <c r="N1304" i="67"/>
  <c r="O1304" i="67"/>
  <c r="M1304" i="67"/>
  <c r="K1304" i="67"/>
  <c r="N1303" i="67"/>
  <c r="O1303" i="67"/>
  <c r="M1303" i="67"/>
  <c r="K1303" i="67"/>
  <c r="N1302" i="67"/>
  <c r="O1302" i="67"/>
  <c r="M1302" i="67"/>
  <c r="K1302" i="67"/>
  <c r="N1301" i="67"/>
  <c r="O1301" i="67"/>
  <c r="M1301" i="67"/>
  <c r="K1301" i="67"/>
  <c r="N1300" i="67"/>
  <c r="O1300" i="67"/>
  <c r="M1300" i="67"/>
  <c r="K1300" i="67"/>
  <c r="O1299" i="67"/>
  <c r="O1323" i="67"/>
  <c r="K1323" i="67"/>
  <c r="K1299" i="67"/>
  <c r="M1323" i="67"/>
  <c r="M1299" i="67"/>
  <c r="M1298" i="67"/>
  <c r="K492" i="67"/>
  <c r="K491" i="67"/>
  <c r="M492" i="67"/>
  <c r="M491" i="67"/>
  <c r="N492" i="67"/>
  <c r="O492" i="67"/>
  <c r="O491" i="67"/>
  <c r="N574" i="67"/>
  <c r="O574" i="67"/>
  <c r="M574" i="67"/>
  <c r="N573" i="67"/>
  <c r="O573" i="67"/>
  <c r="M573" i="67"/>
  <c r="N572" i="67"/>
  <c r="O572" i="67"/>
  <c r="M572" i="67"/>
  <c r="O571" i="67"/>
  <c r="M571" i="67"/>
  <c r="M659" i="67"/>
  <c r="J102" i="48"/>
  <c r="M240" i="48"/>
  <c r="N240" i="48"/>
  <c r="L240" i="48"/>
  <c r="J240" i="48"/>
  <c r="M239" i="48"/>
  <c r="N239" i="48"/>
  <c r="L239" i="48"/>
  <c r="J239" i="48"/>
  <c r="M238" i="48"/>
  <c r="N238" i="48"/>
  <c r="L238" i="48"/>
  <c r="J238" i="48"/>
  <c r="M237" i="48"/>
  <c r="N237" i="48"/>
  <c r="L237" i="48"/>
  <c r="J237" i="48"/>
  <c r="M235" i="48"/>
  <c r="N235" i="48"/>
  <c r="L235" i="48"/>
  <c r="J235" i="48"/>
  <c r="M234" i="48"/>
  <c r="N234" i="48"/>
  <c r="L234" i="48"/>
  <c r="J234" i="48"/>
  <c r="M232" i="48"/>
  <c r="N232" i="48"/>
  <c r="L232" i="48"/>
  <c r="J232" i="48"/>
  <c r="M231" i="48"/>
  <c r="N231" i="48"/>
  <c r="L231" i="48"/>
  <c r="J231" i="48"/>
  <c r="M229" i="48"/>
  <c r="N229" i="48"/>
  <c r="L229" i="48"/>
  <c r="J229" i="48"/>
  <c r="M228" i="48"/>
  <c r="N228" i="48"/>
  <c r="L228" i="48"/>
  <c r="J228" i="48"/>
  <c r="M227" i="48"/>
  <c r="N227" i="48"/>
  <c r="L227" i="48"/>
  <c r="J227" i="48"/>
  <c r="M226" i="48"/>
  <c r="N226" i="48"/>
  <c r="L226" i="48"/>
  <c r="J226" i="48"/>
  <c r="M225" i="48"/>
  <c r="N225" i="48"/>
  <c r="L225" i="48"/>
  <c r="J225" i="48"/>
  <c r="M224" i="48"/>
  <c r="N224" i="48"/>
  <c r="L224" i="48"/>
  <c r="J224" i="48"/>
  <c r="M223" i="48"/>
  <c r="N223" i="48"/>
  <c r="L223" i="48"/>
  <c r="J223" i="48"/>
  <c r="M222" i="48"/>
  <c r="N222" i="48"/>
  <c r="L222" i="48"/>
  <c r="J222" i="48"/>
  <c r="M221" i="48"/>
  <c r="N221" i="48"/>
  <c r="L221" i="48"/>
  <c r="J221" i="48"/>
  <c r="M220" i="48"/>
  <c r="N220" i="48"/>
  <c r="L220" i="48"/>
  <c r="J220" i="48"/>
  <c r="M219" i="48"/>
  <c r="N219" i="48"/>
  <c r="L219" i="48"/>
  <c r="J219" i="48"/>
  <c r="M218" i="48"/>
  <c r="N218" i="48"/>
  <c r="L218" i="48"/>
  <c r="J218" i="48"/>
  <c r="M217" i="48"/>
  <c r="N217" i="48"/>
  <c r="L217" i="48"/>
  <c r="J217" i="48"/>
  <c r="M216" i="48"/>
  <c r="N216" i="48"/>
  <c r="L216" i="48"/>
  <c r="J216" i="48"/>
  <c r="M215" i="48"/>
  <c r="N215" i="48"/>
  <c r="L215" i="48"/>
  <c r="J215" i="48"/>
  <c r="M214" i="48"/>
  <c r="N214" i="48"/>
  <c r="L214" i="48"/>
  <c r="J214" i="48"/>
  <c r="M213" i="48"/>
  <c r="N213" i="48"/>
  <c r="L213" i="48"/>
  <c r="J213" i="48"/>
  <c r="M212" i="48"/>
  <c r="N212" i="48"/>
  <c r="L212" i="48"/>
  <c r="J212" i="48"/>
  <c r="M210" i="48"/>
  <c r="N210" i="48"/>
  <c r="L210" i="48"/>
  <c r="J210" i="48"/>
  <c r="M209" i="48"/>
  <c r="N209" i="48"/>
  <c r="L209" i="48"/>
  <c r="J209" i="48"/>
  <c r="M208" i="48"/>
  <c r="N208" i="48"/>
  <c r="L208" i="48"/>
  <c r="J208" i="48"/>
  <c r="M207" i="48"/>
  <c r="N207" i="48"/>
  <c r="L207" i="48"/>
  <c r="J207" i="48"/>
  <c r="M206" i="48"/>
  <c r="N206" i="48"/>
  <c r="L206" i="48"/>
  <c r="J206" i="48"/>
  <c r="M205" i="48"/>
  <c r="N205" i="48"/>
  <c r="L205" i="48"/>
  <c r="J205" i="48"/>
  <c r="M204" i="48"/>
  <c r="N204" i="48"/>
  <c r="L204" i="48"/>
  <c r="J204" i="48"/>
  <c r="M203" i="48"/>
  <c r="N203" i="48"/>
  <c r="L203" i="48"/>
  <c r="J203" i="48"/>
  <c r="M202" i="48"/>
  <c r="N202" i="48"/>
  <c r="L202" i="48"/>
  <c r="J202" i="48"/>
  <c r="M201" i="48"/>
  <c r="N201" i="48"/>
  <c r="L201" i="48"/>
  <c r="J201" i="48"/>
  <c r="M199" i="48"/>
  <c r="N199" i="48"/>
  <c r="L199" i="48"/>
  <c r="J199" i="48"/>
  <c r="M198" i="48"/>
  <c r="N198" i="48"/>
  <c r="L198" i="48"/>
  <c r="J198" i="48"/>
  <c r="M196" i="48"/>
  <c r="N196" i="48"/>
  <c r="L196" i="48"/>
  <c r="J196" i="48"/>
  <c r="M194" i="48"/>
  <c r="N194" i="48"/>
  <c r="L194" i="48"/>
  <c r="J194" i="48"/>
  <c r="M193" i="48"/>
  <c r="N193" i="48"/>
  <c r="L193" i="48"/>
  <c r="J193" i="48"/>
  <c r="M192" i="48"/>
  <c r="N192" i="48"/>
  <c r="L192" i="48"/>
  <c r="J192" i="48"/>
  <c r="M191" i="48"/>
  <c r="N191" i="48"/>
  <c r="L191" i="48"/>
  <c r="J191" i="48"/>
  <c r="M190" i="48"/>
  <c r="N190" i="48"/>
  <c r="L190" i="48"/>
  <c r="J190" i="48"/>
  <c r="M188" i="48"/>
  <c r="N188" i="48"/>
  <c r="L188" i="48"/>
  <c r="J188" i="48"/>
  <c r="M187" i="48"/>
  <c r="N187" i="48"/>
  <c r="L187" i="48"/>
  <c r="J187" i="48"/>
  <c r="M186" i="48"/>
  <c r="N186" i="48"/>
  <c r="L186" i="48"/>
  <c r="J186" i="48"/>
  <c r="M185" i="48"/>
  <c r="N185" i="48"/>
  <c r="L185" i="48"/>
  <c r="J185" i="48"/>
  <c r="M184" i="48"/>
  <c r="N184" i="48"/>
  <c r="L184" i="48"/>
  <c r="J184" i="48"/>
  <c r="M183" i="48"/>
  <c r="N183" i="48"/>
  <c r="L183" i="48"/>
  <c r="J183" i="48"/>
  <c r="M182" i="48"/>
  <c r="N182" i="48"/>
  <c r="L182" i="48"/>
  <c r="J182" i="48"/>
  <c r="M181" i="48"/>
  <c r="N181" i="48"/>
  <c r="L181" i="48"/>
  <c r="J181" i="48"/>
  <c r="M180" i="48"/>
  <c r="N180" i="48"/>
  <c r="L180" i="48"/>
  <c r="J180" i="48"/>
  <c r="M179" i="48"/>
  <c r="N179" i="48"/>
  <c r="L179" i="48"/>
  <c r="J179" i="48"/>
  <c r="M178" i="48"/>
  <c r="N178" i="48"/>
  <c r="L178" i="48"/>
  <c r="J178" i="48"/>
  <c r="M177" i="48"/>
  <c r="N177" i="48"/>
  <c r="L177" i="48"/>
  <c r="J177" i="48"/>
  <c r="M176" i="48"/>
  <c r="N176" i="48"/>
  <c r="L176" i="48"/>
  <c r="J176" i="48"/>
  <c r="M175" i="48"/>
  <c r="N175" i="48"/>
  <c r="L175" i="48"/>
  <c r="J175" i="48"/>
  <c r="M174" i="48"/>
  <c r="N174" i="48"/>
  <c r="L174" i="48"/>
  <c r="J174" i="48"/>
  <c r="M173" i="48"/>
  <c r="N173" i="48"/>
  <c r="L173" i="48"/>
  <c r="J173" i="48"/>
  <c r="M172" i="48"/>
  <c r="N172" i="48"/>
  <c r="L172" i="48"/>
  <c r="J172" i="48"/>
  <c r="M171" i="48"/>
  <c r="N171" i="48"/>
  <c r="L171" i="48"/>
  <c r="J171" i="48"/>
  <c r="M170" i="48"/>
  <c r="N170" i="48"/>
  <c r="L170" i="48"/>
  <c r="J170" i="48"/>
  <c r="M169" i="48"/>
  <c r="N169" i="48"/>
  <c r="L169" i="48"/>
  <c r="J169" i="48"/>
  <c r="M167" i="48"/>
  <c r="N167" i="48"/>
  <c r="L167" i="48"/>
  <c r="J167" i="48"/>
  <c r="M166" i="48"/>
  <c r="N166" i="48"/>
  <c r="L166" i="48"/>
  <c r="J166" i="48"/>
  <c r="M165" i="48"/>
  <c r="N165" i="48"/>
  <c r="L165" i="48"/>
  <c r="J165" i="48"/>
  <c r="M164" i="48"/>
  <c r="N164" i="48"/>
  <c r="L164" i="48"/>
  <c r="J164" i="48"/>
  <c r="M163" i="48"/>
  <c r="N163" i="48"/>
  <c r="L163" i="48"/>
  <c r="J163" i="48"/>
  <c r="M162" i="48"/>
  <c r="N162" i="48"/>
  <c r="L162" i="48"/>
  <c r="J162" i="48"/>
  <c r="M161" i="48"/>
  <c r="N161" i="48"/>
  <c r="L161" i="48"/>
  <c r="J161" i="48"/>
  <c r="M160" i="48"/>
  <c r="N160" i="48"/>
  <c r="L160" i="48"/>
  <c r="J160" i="48"/>
  <c r="M159" i="48"/>
  <c r="N159" i="48"/>
  <c r="L159" i="48"/>
  <c r="J159" i="48"/>
  <c r="M158" i="48"/>
  <c r="N158" i="48"/>
  <c r="L158" i="48"/>
  <c r="J158" i="48"/>
  <c r="M157" i="48"/>
  <c r="N157" i="48"/>
  <c r="L157" i="48"/>
  <c r="J157" i="48"/>
  <c r="M156" i="48"/>
  <c r="N156" i="48"/>
  <c r="L156" i="48"/>
  <c r="J156" i="48"/>
  <c r="M155" i="48"/>
  <c r="N155" i="48"/>
  <c r="L155" i="48"/>
  <c r="J155" i="48"/>
  <c r="M154" i="48"/>
  <c r="N154" i="48"/>
  <c r="L154" i="48"/>
  <c r="J154" i="48"/>
  <c r="M153" i="48"/>
  <c r="N153" i="48"/>
  <c r="L153" i="48"/>
  <c r="J153" i="48"/>
  <c r="M152" i="48"/>
  <c r="N152" i="48"/>
  <c r="L152" i="48"/>
  <c r="J152" i="48"/>
  <c r="M151" i="48"/>
  <c r="N151" i="48"/>
  <c r="L151" i="48"/>
  <c r="J151" i="48"/>
  <c r="M150" i="48"/>
  <c r="N150" i="48"/>
  <c r="L150" i="48"/>
  <c r="J150" i="48"/>
  <c r="M149" i="48"/>
  <c r="N149" i="48"/>
  <c r="L149" i="48"/>
  <c r="J149" i="48"/>
  <c r="M148" i="48"/>
  <c r="N148" i="48"/>
  <c r="L148" i="48"/>
  <c r="J148" i="48"/>
  <c r="M147" i="48"/>
  <c r="N147" i="48"/>
  <c r="L147" i="48"/>
  <c r="J147" i="48"/>
  <c r="M145" i="48"/>
  <c r="N145" i="48"/>
  <c r="L145" i="48"/>
  <c r="J145" i="48"/>
  <c r="M144" i="48"/>
  <c r="N144" i="48"/>
  <c r="L144" i="48"/>
  <c r="J144" i="48"/>
  <c r="M143" i="48"/>
  <c r="N143" i="48"/>
  <c r="L143" i="48"/>
  <c r="J143" i="48"/>
  <c r="M142" i="48"/>
  <c r="N142" i="48"/>
  <c r="L142" i="48"/>
  <c r="J142" i="48"/>
  <c r="M141" i="48"/>
  <c r="N141" i="48"/>
  <c r="L141" i="48"/>
  <c r="J141" i="48"/>
  <c r="M139" i="48"/>
  <c r="N139" i="48"/>
  <c r="L139" i="48"/>
  <c r="J139" i="48"/>
  <c r="M138" i="48"/>
  <c r="N138" i="48"/>
  <c r="L138" i="48"/>
  <c r="J138" i="48"/>
  <c r="M137" i="48"/>
  <c r="N137" i="48"/>
  <c r="L137" i="48"/>
  <c r="J137" i="48"/>
  <c r="M136" i="48"/>
  <c r="N136" i="48"/>
  <c r="L136" i="48"/>
  <c r="J136" i="48"/>
  <c r="M135" i="48"/>
  <c r="N135" i="48"/>
  <c r="L135" i="48"/>
  <c r="J135" i="48"/>
  <c r="M134" i="48"/>
  <c r="N134" i="48"/>
  <c r="L134" i="48"/>
  <c r="J134" i="48"/>
  <c r="M133" i="48"/>
  <c r="N133" i="48"/>
  <c r="L133" i="48"/>
  <c r="J133" i="48"/>
  <c r="L132" i="48"/>
  <c r="J132" i="48"/>
  <c r="M131" i="48"/>
  <c r="N131" i="48"/>
  <c r="L131" i="48"/>
  <c r="J131" i="48"/>
  <c r="M130" i="48"/>
  <c r="N130" i="48"/>
  <c r="L130" i="48"/>
  <c r="J130" i="48"/>
  <c r="M129" i="48"/>
  <c r="N129" i="48"/>
  <c r="L129" i="48"/>
  <c r="J129" i="48"/>
  <c r="M128" i="48"/>
  <c r="N128" i="48"/>
  <c r="L128" i="48"/>
  <c r="J128" i="48"/>
  <c r="M127" i="48"/>
  <c r="N127" i="48"/>
  <c r="L127" i="48"/>
  <c r="J127" i="48"/>
  <c r="M126" i="48"/>
  <c r="N126" i="48"/>
  <c r="L126" i="48"/>
  <c r="J126" i="48"/>
  <c r="M125" i="48"/>
  <c r="N125" i="48"/>
  <c r="L125" i="48"/>
  <c r="J125" i="48"/>
  <c r="M124" i="48"/>
  <c r="N124" i="48"/>
  <c r="L124" i="48"/>
  <c r="J124" i="48"/>
  <c r="M123" i="48"/>
  <c r="N123" i="48"/>
  <c r="L123" i="48"/>
  <c r="J123" i="48"/>
  <c r="M122" i="48"/>
  <c r="N122" i="48"/>
  <c r="L122" i="48"/>
  <c r="J122" i="48"/>
  <c r="M121" i="48"/>
  <c r="N121" i="48"/>
  <c r="L121" i="48"/>
  <c r="J121" i="48"/>
  <c r="M120" i="48"/>
  <c r="N120" i="48"/>
  <c r="L120" i="48"/>
  <c r="J120" i="48"/>
  <c r="M119" i="48"/>
  <c r="N119" i="48"/>
  <c r="L119" i="48"/>
  <c r="J119" i="48"/>
  <c r="M118" i="48"/>
  <c r="N118" i="48"/>
  <c r="L118" i="48"/>
  <c r="J118" i="48"/>
  <c r="M116" i="48"/>
  <c r="N116" i="48"/>
  <c r="L116" i="48"/>
  <c r="J116" i="48"/>
  <c r="M114" i="48"/>
  <c r="N114" i="48"/>
  <c r="L114" i="48"/>
  <c r="J114" i="48"/>
  <c r="M113" i="48"/>
  <c r="N113" i="48"/>
  <c r="L113" i="48"/>
  <c r="J113" i="48"/>
  <c r="M112" i="48"/>
  <c r="N112" i="48"/>
  <c r="L112" i="48"/>
  <c r="J112" i="48"/>
  <c r="M111" i="48"/>
  <c r="N111" i="48"/>
  <c r="L111" i="48"/>
  <c r="J111" i="48"/>
  <c r="M110" i="48"/>
  <c r="N110" i="48"/>
  <c r="L110" i="48"/>
  <c r="J110" i="48"/>
  <c r="M108" i="48"/>
  <c r="N108" i="48"/>
  <c r="L108" i="48"/>
  <c r="J108" i="48"/>
  <c r="M107" i="48"/>
  <c r="N107" i="48"/>
  <c r="L107" i="48"/>
  <c r="J107" i="48"/>
  <c r="M106" i="48"/>
  <c r="N106" i="48"/>
  <c r="L106" i="48"/>
  <c r="J106" i="48"/>
  <c r="L105" i="48"/>
  <c r="J105" i="48"/>
  <c r="M104" i="48"/>
  <c r="N104" i="48"/>
  <c r="L104" i="48"/>
  <c r="J104" i="48"/>
  <c r="M103" i="48"/>
  <c r="N103" i="48"/>
  <c r="L103" i="48"/>
  <c r="J103" i="48"/>
  <c r="M102" i="48"/>
  <c r="N102" i="48"/>
  <c r="L102" i="48"/>
  <c r="M101" i="48"/>
  <c r="N101" i="48"/>
  <c r="L101" i="48"/>
  <c r="J101" i="48"/>
  <c r="M100" i="48"/>
  <c r="N100" i="48"/>
  <c r="L100" i="48"/>
  <c r="J100" i="48"/>
  <c r="M99" i="48"/>
  <c r="N99" i="48"/>
  <c r="L99" i="48"/>
  <c r="J99" i="48"/>
  <c r="M98" i="48"/>
  <c r="N98" i="48"/>
  <c r="L98" i="48"/>
  <c r="J98" i="48"/>
  <c r="M97" i="48"/>
  <c r="N97" i="48"/>
  <c r="L97" i="48"/>
  <c r="J97" i="48"/>
  <c r="M96" i="48"/>
  <c r="N96" i="48"/>
  <c r="L96" i="48"/>
  <c r="J96" i="48"/>
  <c r="M95" i="48"/>
  <c r="N95" i="48"/>
  <c r="L95" i="48"/>
  <c r="J95" i="48"/>
  <c r="M94" i="48"/>
  <c r="N94" i="48"/>
  <c r="L94" i="48"/>
  <c r="J94" i="48"/>
  <c r="M92" i="48"/>
  <c r="N92" i="48"/>
  <c r="L92" i="48"/>
  <c r="J92" i="48"/>
  <c r="M91" i="48"/>
  <c r="N91" i="48"/>
  <c r="L91" i="48"/>
  <c r="J91" i="48"/>
  <c r="M90" i="48"/>
  <c r="N90" i="48"/>
  <c r="L90" i="48"/>
  <c r="J90" i="48"/>
  <c r="M89" i="48"/>
  <c r="N89" i="48"/>
  <c r="L89" i="48"/>
  <c r="J89" i="48"/>
  <c r="M88" i="48"/>
  <c r="N88" i="48"/>
  <c r="L88" i="48"/>
  <c r="J88" i="48"/>
  <c r="M87" i="48"/>
  <c r="N87" i="48"/>
  <c r="L87" i="48"/>
  <c r="J87" i="48"/>
  <c r="M86" i="48"/>
  <c r="N86" i="48"/>
  <c r="L86" i="48"/>
  <c r="J86" i="48"/>
  <c r="M85" i="48"/>
  <c r="N85" i="48"/>
  <c r="L85" i="48"/>
  <c r="J85" i="48"/>
  <c r="M84" i="48"/>
  <c r="N84" i="48"/>
  <c r="L84" i="48"/>
  <c r="J84" i="48"/>
  <c r="M83" i="48"/>
  <c r="N83" i="48"/>
  <c r="L83" i="48"/>
  <c r="J83" i="48"/>
  <c r="M82" i="48"/>
  <c r="N82" i="48"/>
  <c r="L82" i="48"/>
  <c r="J82" i="48"/>
  <c r="M81" i="48"/>
  <c r="N81" i="48"/>
  <c r="L81" i="48"/>
  <c r="J81" i="48"/>
  <c r="M80" i="48"/>
  <c r="N80" i="48"/>
  <c r="L80" i="48"/>
  <c r="J80" i="48"/>
  <c r="M79" i="48"/>
  <c r="N79" i="48"/>
  <c r="L79" i="48"/>
  <c r="J79" i="48"/>
  <c r="M78" i="48"/>
  <c r="N78" i="48"/>
  <c r="L78" i="48"/>
  <c r="J78" i="48"/>
  <c r="M77" i="48"/>
  <c r="N77" i="48"/>
  <c r="L77" i="48"/>
  <c r="J77" i="48"/>
  <c r="M76" i="48"/>
  <c r="N76" i="48"/>
  <c r="L76" i="48"/>
  <c r="J76" i="48"/>
  <c r="M75" i="48"/>
  <c r="N75" i="48"/>
  <c r="L75" i="48"/>
  <c r="J75" i="48"/>
  <c r="M74" i="48"/>
  <c r="N74" i="48"/>
  <c r="L74" i="48"/>
  <c r="J74" i="48"/>
  <c r="M73" i="48"/>
  <c r="N73" i="48"/>
  <c r="L73" i="48"/>
  <c r="J73" i="48"/>
  <c r="M72" i="48"/>
  <c r="N72" i="48"/>
  <c r="L72" i="48"/>
  <c r="J72" i="48"/>
  <c r="M71" i="48"/>
  <c r="N71" i="48"/>
  <c r="L71" i="48"/>
  <c r="J71" i="48"/>
  <c r="M70" i="48"/>
  <c r="N70" i="48"/>
  <c r="L70" i="48"/>
  <c r="J70" i="48"/>
  <c r="M69" i="48"/>
  <c r="N69" i="48"/>
  <c r="L69" i="48"/>
  <c r="J69" i="48"/>
  <c r="M68" i="48"/>
  <c r="N68" i="48"/>
  <c r="L68" i="48"/>
  <c r="J68" i="48"/>
  <c r="M67" i="48"/>
  <c r="N67" i="48"/>
  <c r="L67" i="48"/>
  <c r="J67" i="48"/>
  <c r="M66" i="48"/>
  <c r="N66" i="48"/>
  <c r="L66" i="48"/>
  <c r="J66" i="48"/>
  <c r="M65" i="48"/>
  <c r="N65" i="48"/>
  <c r="L65" i="48"/>
  <c r="J65" i="48"/>
  <c r="M64" i="48"/>
  <c r="N64" i="48"/>
  <c r="L64" i="48"/>
  <c r="J64" i="48"/>
  <c r="M63" i="48"/>
  <c r="N63" i="48"/>
  <c r="L63" i="48"/>
  <c r="J63" i="48"/>
  <c r="M62" i="48"/>
  <c r="N62" i="48"/>
  <c r="L62" i="48"/>
  <c r="J62" i="48"/>
  <c r="M61" i="48"/>
  <c r="N61" i="48"/>
  <c r="L61" i="48"/>
  <c r="J61" i="48"/>
  <c r="M60" i="48"/>
  <c r="N60" i="48"/>
  <c r="L60" i="48"/>
  <c r="J60" i="48"/>
  <c r="M59" i="48"/>
  <c r="N59" i="48"/>
  <c r="L59" i="48"/>
  <c r="J59" i="48"/>
  <c r="M58" i="48"/>
  <c r="N58" i="48"/>
  <c r="L58" i="48"/>
  <c r="J58" i="48"/>
  <c r="M57" i="48"/>
  <c r="N57" i="48"/>
  <c r="L57" i="48"/>
  <c r="J57" i="48"/>
  <c r="M56" i="48"/>
  <c r="N56" i="48"/>
  <c r="L56" i="48"/>
  <c r="J56" i="48"/>
  <c r="M55" i="48"/>
  <c r="N55" i="48"/>
  <c r="L55" i="48"/>
  <c r="J55" i="48"/>
  <c r="M54" i="48"/>
  <c r="N54" i="48"/>
  <c r="L54" i="48"/>
  <c r="J54" i="48"/>
  <c r="M53" i="48"/>
  <c r="N53" i="48"/>
  <c r="L53" i="48"/>
  <c r="J53" i="48"/>
  <c r="M52" i="48"/>
  <c r="N52" i="48"/>
  <c r="L52" i="48"/>
  <c r="J52" i="48"/>
  <c r="M51" i="48"/>
  <c r="N51" i="48"/>
  <c r="L51" i="48"/>
  <c r="J51" i="48"/>
  <c r="M50" i="48"/>
  <c r="N50" i="48"/>
  <c r="L50" i="48"/>
  <c r="J50" i="48"/>
  <c r="M49" i="48"/>
  <c r="N49" i="48"/>
  <c r="L49" i="48"/>
  <c r="J49" i="48"/>
  <c r="M48" i="48"/>
  <c r="N48" i="48"/>
  <c r="L48" i="48"/>
  <c r="J48" i="48"/>
  <c r="M47" i="48"/>
  <c r="N47" i="48"/>
  <c r="L47" i="48"/>
  <c r="J47" i="48"/>
  <c r="M46" i="48"/>
  <c r="N46" i="48"/>
  <c r="L46" i="48"/>
  <c r="J46" i="48"/>
  <c r="M45" i="48"/>
  <c r="N45" i="48"/>
  <c r="L45" i="48"/>
  <c r="J45" i="48"/>
  <c r="M43" i="48"/>
  <c r="N43" i="48"/>
  <c r="L43" i="48"/>
  <c r="J43" i="48"/>
  <c r="M42" i="48"/>
  <c r="N42" i="48"/>
  <c r="L42" i="48"/>
  <c r="J42" i="48"/>
  <c r="M41" i="48"/>
  <c r="N41" i="48"/>
  <c r="L41" i="48"/>
  <c r="J41" i="48"/>
  <c r="M40" i="48"/>
  <c r="N40" i="48"/>
  <c r="L40" i="48"/>
  <c r="J40" i="48"/>
  <c r="M39" i="48"/>
  <c r="N39" i="48"/>
  <c r="L39" i="48"/>
  <c r="J39" i="48"/>
  <c r="M38" i="48"/>
  <c r="N38" i="48"/>
  <c r="L38" i="48"/>
  <c r="J38" i="48"/>
  <c r="M37" i="48"/>
  <c r="N37" i="48"/>
  <c r="L37" i="48"/>
  <c r="J37" i="48"/>
  <c r="M36" i="48"/>
  <c r="N36" i="48"/>
  <c r="L36" i="48"/>
  <c r="J36" i="48"/>
  <c r="M35" i="48"/>
  <c r="N35" i="48"/>
  <c r="L35" i="48"/>
  <c r="J35" i="48"/>
  <c r="L34" i="48"/>
  <c r="J34" i="48"/>
  <c r="M33" i="48"/>
  <c r="N33" i="48"/>
  <c r="L33" i="48"/>
  <c r="J33" i="48"/>
  <c r="M32" i="48"/>
  <c r="N32" i="48"/>
  <c r="L32" i="48"/>
  <c r="J32" i="48"/>
  <c r="M31" i="48"/>
  <c r="N31" i="48"/>
  <c r="L31" i="48"/>
  <c r="J31" i="48"/>
  <c r="M30" i="48"/>
  <c r="N30" i="48"/>
  <c r="L30" i="48"/>
  <c r="J30" i="48"/>
  <c r="M29" i="48"/>
  <c r="N29" i="48"/>
  <c r="L29" i="48"/>
  <c r="J29" i="48"/>
  <c r="M28" i="48"/>
  <c r="N28" i="48"/>
  <c r="L28" i="48"/>
  <c r="J28" i="48"/>
  <c r="M27" i="48"/>
  <c r="N27" i="48"/>
  <c r="L27" i="48"/>
  <c r="J27" i="48"/>
  <c r="M26" i="48"/>
  <c r="N26" i="48"/>
  <c r="L26" i="48"/>
  <c r="J26" i="48"/>
  <c r="M25" i="48"/>
  <c r="N25" i="48"/>
  <c r="L25" i="48"/>
  <c r="J25" i="48"/>
  <c r="M24" i="48"/>
  <c r="N24" i="48"/>
  <c r="L24" i="48"/>
  <c r="J24" i="48"/>
  <c r="M23" i="48"/>
  <c r="N23" i="48"/>
  <c r="L23" i="48"/>
  <c r="J23" i="48"/>
  <c r="M22" i="48"/>
  <c r="N22" i="48"/>
  <c r="L22" i="48"/>
  <c r="J22" i="48"/>
  <c r="M21" i="48"/>
  <c r="N21" i="48"/>
  <c r="L21" i="48"/>
  <c r="J21" i="48"/>
  <c r="M20" i="48"/>
  <c r="N20" i="48"/>
  <c r="L20" i="48"/>
  <c r="J20" i="48"/>
  <c r="M19" i="48"/>
  <c r="N19" i="48"/>
  <c r="L19" i="48"/>
  <c r="J19" i="48"/>
  <c r="M18" i="48"/>
  <c r="N18" i="48"/>
  <c r="L18" i="48"/>
  <c r="J18" i="48"/>
  <c r="M16" i="48"/>
  <c r="N16" i="48"/>
  <c r="L16" i="48"/>
  <c r="J16" i="48"/>
  <c r="L2439" i="48"/>
  <c r="N578" i="67"/>
  <c r="O578" i="67"/>
  <c r="O577" i="67"/>
  <c r="M578" i="67"/>
  <c r="M577" i="67"/>
  <c r="M285" i="48"/>
  <c r="N285" i="48"/>
  <c r="L285" i="48"/>
  <c r="J285" i="48"/>
  <c r="L284" i="48"/>
  <c r="M2525" i="48"/>
  <c r="N2525" i="48"/>
  <c r="L2525" i="48"/>
  <c r="J2525" i="48"/>
  <c r="M2524" i="48"/>
  <c r="N2524" i="48"/>
  <c r="L2524" i="48"/>
  <c r="J2524" i="48"/>
  <c r="M2522" i="48"/>
  <c r="N2522" i="48"/>
  <c r="L2522" i="48"/>
  <c r="J2522" i="48"/>
  <c r="M2521" i="48"/>
  <c r="N2521" i="48"/>
  <c r="L2521" i="48"/>
  <c r="J2521" i="48"/>
  <c r="M2520" i="48"/>
  <c r="N2520" i="48"/>
  <c r="L2520" i="48"/>
  <c r="J2520" i="48"/>
  <c r="M2519" i="48"/>
  <c r="N2519" i="48"/>
  <c r="L2519" i="48"/>
  <c r="J2519" i="48"/>
  <c r="M2517" i="48"/>
  <c r="N2517" i="48"/>
  <c r="L2517" i="48"/>
  <c r="J2517" i="48"/>
  <c r="M2516" i="48"/>
  <c r="N2516" i="48"/>
  <c r="L2516" i="48"/>
  <c r="J2516" i="48"/>
  <c r="M2515" i="48"/>
  <c r="N2515" i="48"/>
  <c r="L2515" i="48"/>
  <c r="J2515" i="48"/>
  <c r="M2514" i="48"/>
  <c r="N2514" i="48"/>
  <c r="L2514" i="48"/>
  <c r="J2514" i="48"/>
  <c r="M2511" i="48"/>
  <c r="N2511" i="48"/>
  <c r="L2511" i="48"/>
  <c r="J2511" i="48"/>
  <c r="M2510" i="48"/>
  <c r="N2510" i="48"/>
  <c r="L2510" i="48"/>
  <c r="J2510" i="48"/>
  <c r="M2509" i="48"/>
  <c r="N2509" i="48"/>
  <c r="L2509" i="48"/>
  <c r="J2509" i="48"/>
  <c r="M2508" i="48"/>
  <c r="N2508" i="48"/>
  <c r="L2508" i="48"/>
  <c r="J2508" i="48"/>
  <c r="M2506" i="48"/>
  <c r="N2506" i="48"/>
  <c r="L2506" i="48"/>
  <c r="J2506" i="48"/>
  <c r="M2505" i="48"/>
  <c r="N2505" i="48"/>
  <c r="L2505" i="48"/>
  <c r="J2505" i="48"/>
  <c r="M2504" i="48"/>
  <c r="N2504" i="48"/>
  <c r="L2504" i="48"/>
  <c r="J2504" i="48"/>
  <c r="M2503" i="48"/>
  <c r="N2503" i="48"/>
  <c r="L2503" i="48"/>
  <c r="J2503" i="48"/>
  <c r="M2502" i="48"/>
  <c r="N2502" i="48"/>
  <c r="L2502" i="48"/>
  <c r="J2502" i="48"/>
  <c r="M2501" i="48"/>
  <c r="N2501" i="48"/>
  <c r="L2501" i="48"/>
  <c r="J2501" i="48"/>
  <c r="M2499" i="48"/>
  <c r="N2499" i="48"/>
  <c r="L2499" i="48"/>
  <c r="J2499" i="48"/>
  <c r="M2498" i="48"/>
  <c r="N2498" i="48"/>
  <c r="L2498" i="48"/>
  <c r="J2498" i="48"/>
  <c r="M2497" i="48"/>
  <c r="N2497" i="48"/>
  <c r="L2497" i="48"/>
  <c r="J2497" i="48"/>
  <c r="M2496" i="48"/>
  <c r="N2496" i="48"/>
  <c r="L2496" i="48"/>
  <c r="J2496" i="48"/>
  <c r="M2495" i="48"/>
  <c r="N2495" i="48"/>
  <c r="L2495" i="48"/>
  <c r="J2495" i="48"/>
  <c r="M2494" i="48"/>
  <c r="N2494" i="48"/>
  <c r="L2494" i="48"/>
  <c r="J2494" i="48"/>
  <c r="M2493" i="48"/>
  <c r="N2493" i="48"/>
  <c r="L2493" i="48"/>
  <c r="J2493" i="48"/>
  <c r="M2492" i="48"/>
  <c r="N2492" i="48"/>
  <c r="L2492" i="48"/>
  <c r="J2492" i="48"/>
  <c r="M2491" i="48"/>
  <c r="N2491" i="48"/>
  <c r="L2491" i="48"/>
  <c r="J2491" i="48"/>
  <c r="M2489" i="48"/>
  <c r="N2489" i="48"/>
  <c r="L2489" i="48"/>
  <c r="J2489" i="48"/>
  <c r="M2488" i="48"/>
  <c r="N2488" i="48"/>
  <c r="L2488" i="48"/>
  <c r="J2488" i="48"/>
  <c r="M2487" i="48"/>
  <c r="N2487" i="48"/>
  <c r="L2487" i="48"/>
  <c r="J2487" i="48"/>
  <c r="M2486" i="48"/>
  <c r="N2486" i="48"/>
  <c r="L2486" i="48"/>
  <c r="J2486" i="48"/>
  <c r="M2485" i="48"/>
  <c r="N2485" i="48"/>
  <c r="L2485" i="48"/>
  <c r="J2485" i="48"/>
  <c r="M2484" i="48"/>
  <c r="N2484" i="48"/>
  <c r="L2484" i="48"/>
  <c r="J2484" i="48"/>
  <c r="M2483" i="48"/>
  <c r="N2483" i="48"/>
  <c r="L2483" i="48"/>
  <c r="J2483" i="48"/>
  <c r="M2482" i="48"/>
  <c r="N2482" i="48"/>
  <c r="L2482" i="48"/>
  <c r="J2482" i="48"/>
  <c r="M2481" i="48"/>
  <c r="N2481" i="48"/>
  <c r="L2481" i="48"/>
  <c r="J2481" i="48"/>
  <c r="M2480" i="48"/>
  <c r="N2480" i="48"/>
  <c r="L2480" i="48"/>
  <c r="J2480" i="48"/>
  <c r="M2479" i="48"/>
  <c r="N2479" i="48"/>
  <c r="L2479" i="48"/>
  <c r="J2479" i="48"/>
  <c r="M2476" i="48"/>
  <c r="N2476" i="48"/>
  <c r="L2476" i="48"/>
  <c r="J2476" i="48"/>
  <c r="M2475" i="48"/>
  <c r="N2475" i="48"/>
  <c r="L2475" i="48"/>
  <c r="J2475" i="48"/>
  <c r="M2474" i="48"/>
  <c r="N2474" i="48"/>
  <c r="L2474" i="48"/>
  <c r="J2474" i="48"/>
  <c r="M2473" i="48"/>
  <c r="N2473" i="48"/>
  <c r="L2473" i="48"/>
  <c r="J2473" i="48"/>
  <c r="M2471" i="48"/>
  <c r="N2471" i="48"/>
  <c r="L2471" i="48"/>
  <c r="J2471" i="48"/>
  <c r="M2470" i="48"/>
  <c r="N2470" i="48"/>
  <c r="L2470" i="48"/>
  <c r="J2470" i="48"/>
  <c r="M2469" i="48"/>
  <c r="N2469" i="48"/>
  <c r="L2469" i="48"/>
  <c r="J2469" i="48"/>
  <c r="M2467" i="48"/>
  <c r="N2467" i="48"/>
  <c r="L2467" i="48"/>
  <c r="J2467" i="48"/>
  <c r="M2466" i="48"/>
  <c r="N2466" i="48"/>
  <c r="L2466" i="48"/>
  <c r="J2466" i="48"/>
  <c r="M2465" i="48"/>
  <c r="N2465" i="48"/>
  <c r="L2465" i="48"/>
  <c r="J2465" i="48"/>
  <c r="M2464" i="48"/>
  <c r="N2464" i="48"/>
  <c r="L2464" i="48"/>
  <c r="J2464" i="48"/>
  <c r="M2463" i="48"/>
  <c r="N2463" i="48"/>
  <c r="L2463" i="48"/>
  <c r="J2463" i="48"/>
  <c r="M2462" i="48"/>
  <c r="N2462" i="48"/>
  <c r="L2462" i="48"/>
  <c r="J2462" i="48"/>
  <c r="M2460" i="48"/>
  <c r="N2460" i="48"/>
  <c r="L2460" i="48"/>
  <c r="J2460" i="48"/>
  <c r="M2459" i="48"/>
  <c r="N2459" i="48"/>
  <c r="L2459" i="48"/>
  <c r="J2459" i="48"/>
  <c r="M2458" i="48"/>
  <c r="N2458" i="48"/>
  <c r="L2458" i="48"/>
  <c r="J2458" i="48"/>
  <c r="M2457" i="48"/>
  <c r="N2457" i="48"/>
  <c r="L2457" i="48"/>
  <c r="J2457" i="48"/>
  <c r="M2456" i="48"/>
  <c r="N2456" i="48"/>
  <c r="L2456" i="48"/>
  <c r="J2456" i="48"/>
  <c r="M2455" i="48"/>
  <c r="N2455" i="48"/>
  <c r="L2455" i="48"/>
  <c r="J2455" i="48"/>
  <c r="M2454" i="48"/>
  <c r="N2454" i="48"/>
  <c r="L2454" i="48"/>
  <c r="J2454" i="48"/>
  <c r="M2453" i="48"/>
  <c r="N2453" i="48"/>
  <c r="L2453" i="48"/>
  <c r="J2453" i="48"/>
  <c r="M2452" i="48"/>
  <c r="N2452" i="48"/>
  <c r="L2452" i="48"/>
  <c r="J2452" i="48"/>
  <c r="M2450" i="48"/>
  <c r="N2450" i="48"/>
  <c r="L2450" i="48"/>
  <c r="J2450" i="48"/>
  <c r="M2449" i="48"/>
  <c r="N2449" i="48"/>
  <c r="L2449" i="48"/>
  <c r="J2449" i="48"/>
  <c r="M2446" i="48"/>
  <c r="N2446" i="48"/>
  <c r="L2446" i="48"/>
  <c r="J2446" i="48"/>
  <c r="M2445" i="48"/>
  <c r="N2445" i="48"/>
  <c r="L2445" i="48"/>
  <c r="J2445" i="48"/>
  <c r="M2444" i="48"/>
  <c r="N2444" i="48"/>
  <c r="L2444" i="48"/>
  <c r="J2444" i="48"/>
  <c r="K2442" i="48"/>
  <c r="M2442" i="48"/>
  <c r="N2442" i="48"/>
  <c r="J2442" i="48"/>
  <c r="M2441" i="48"/>
  <c r="N2441" i="48"/>
  <c r="L2441" i="48"/>
  <c r="J2441" i="48"/>
  <c r="M2440" i="48"/>
  <c r="N2440" i="48"/>
  <c r="L2440" i="48"/>
  <c r="J2440" i="48"/>
  <c r="M2439" i="48"/>
  <c r="N2439" i="48"/>
  <c r="J2439" i="48"/>
  <c r="M2438" i="48"/>
  <c r="N2438" i="48"/>
  <c r="L2438" i="48"/>
  <c r="J2438" i="48"/>
  <c r="M2437" i="48"/>
  <c r="N2437" i="48"/>
  <c r="L2437" i="48"/>
  <c r="J2437" i="48"/>
  <c r="L2442" i="48"/>
  <c r="M1499" i="67"/>
  <c r="M1491" i="67"/>
  <c r="K1456" i="67"/>
  <c r="M1485" i="67"/>
  <c r="K1499" i="67"/>
  <c r="M1456" i="67"/>
  <c r="M474" i="48"/>
  <c r="L474" i="48"/>
  <c r="J474" i="48"/>
  <c r="M472" i="48"/>
  <c r="L472" i="48"/>
  <c r="J472" i="48"/>
  <c r="M471" i="48"/>
  <c r="L471" i="48"/>
  <c r="J471" i="48"/>
  <c r="M470" i="48"/>
  <c r="L470" i="48"/>
  <c r="J470" i="48"/>
  <c r="M469" i="48"/>
  <c r="L469" i="48"/>
  <c r="J469" i="48"/>
  <c r="M468" i="48"/>
  <c r="L468" i="48"/>
  <c r="J468" i="48"/>
  <c r="M467" i="48"/>
  <c r="L467" i="48"/>
  <c r="J467" i="48"/>
  <c r="M466" i="48"/>
  <c r="L466" i="48"/>
  <c r="J466" i="48"/>
  <c r="M465" i="48"/>
  <c r="L465" i="48"/>
  <c r="J465" i="48"/>
  <c r="M464" i="48"/>
  <c r="L464" i="48"/>
  <c r="J464" i="48"/>
  <c r="M463" i="48"/>
  <c r="L463" i="48"/>
  <c r="J463" i="48"/>
  <c r="M462" i="48"/>
  <c r="L462" i="48"/>
  <c r="J462" i="48"/>
  <c r="M461" i="48"/>
  <c r="L461" i="48"/>
  <c r="J461" i="48"/>
  <c r="M460" i="48"/>
  <c r="L460" i="48"/>
  <c r="J460" i="48"/>
  <c r="M459" i="48"/>
  <c r="L459" i="48"/>
  <c r="J459" i="48"/>
  <c r="M458" i="48"/>
  <c r="L458" i="48"/>
  <c r="J458" i="48"/>
  <c r="M456" i="48"/>
  <c r="L456" i="48"/>
  <c r="J456" i="48"/>
  <c r="M455" i="48"/>
  <c r="L455" i="48"/>
  <c r="J455" i="48"/>
  <c r="M454" i="48"/>
  <c r="L454" i="48"/>
  <c r="J454" i="48"/>
  <c r="M453" i="48"/>
  <c r="L453" i="48"/>
  <c r="J453" i="48"/>
  <c r="M452" i="48"/>
  <c r="L452" i="48"/>
  <c r="J452" i="48"/>
  <c r="M451" i="48"/>
  <c r="L451" i="48"/>
  <c r="J451" i="48"/>
  <c r="M449" i="48"/>
  <c r="L449" i="48"/>
  <c r="J449" i="48"/>
  <c r="M448" i="48"/>
  <c r="L448" i="48"/>
  <c r="J448" i="48"/>
  <c r="M447" i="48"/>
  <c r="L447" i="48"/>
  <c r="J447" i="48"/>
  <c r="M446" i="48"/>
  <c r="L446" i="48"/>
  <c r="J446" i="48"/>
  <c r="M445" i="48"/>
  <c r="L445" i="48"/>
  <c r="J445" i="48"/>
  <c r="M444" i="48"/>
  <c r="L444" i="48"/>
  <c r="J444" i="48"/>
  <c r="M443" i="48"/>
  <c r="L443" i="48"/>
  <c r="J443" i="48"/>
  <c r="M442" i="48"/>
  <c r="L442" i="48"/>
  <c r="J442" i="48"/>
  <c r="M441" i="48"/>
  <c r="L441" i="48"/>
  <c r="J441" i="48"/>
  <c r="M440" i="48"/>
  <c r="L440" i="48"/>
  <c r="J440" i="48"/>
  <c r="M439" i="48"/>
  <c r="L439" i="48"/>
  <c r="J439" i="48"/>
  <c r="M438" i="48"/>
  <c r="L438" i="48"/>
  <c r="J438" i="48"/>
  <c r="M437" i="48"/>
  <c r="L437" i="48"/>
  <c r="J437" i="48"/>
  <c r="M436" i="48"/>
  <c r="L436" i="48"/>
  <c r="J436" i="48"/>
  <c r="M434" i="48"/>
  <c r="L434" i="48"/>
  <c r="J434" i="48"/>
  <c r="M433" i="48"/>
  <c r="L433" i="48"/>
  <c r="J433" i="48"/>
  <c r="M432" i="48"/>
  <c r="L432" i="48"/>
  <c r="J432" i="48"/>
  <c r="M431" i="48"/>
  <c r="L431" i="48"/>
  <c r="J431" i="48"/>
  <c r="M430" i="48"/>
  <c r="L430" i="48"/>
  <c r="J430" i="48"/>
  <c r="M429" i="48"/>
  <c r="L429" i="48"/>
  <c r="J429" i="48"/>
  <c r="M428" i="48"/>
  <c r="L428" i="48"/>
  <c r="J428" i="48"/>
  <c r="M427" i="48"/>
  <c r="L427" i="48"/>
  <c r="J427" i="48"/>
  <c r="M426" i="48"/>
  <c r="L426" i="48"/>
  <c r="J426" i="48"/>
  <c r="M425" i="48"/>
  <c r="L425" i="48"/>
  <c r="J425" i="48"/>
  <c r="M424" i="48"/>
  <c r="L424" i="48"/>
  <c r="J424" i="48"/>
  <c r="M423" i="48"/>
  <c r="L423" i="48"/>
  <c r="J423" i="48"/>
  <c r="M422" i="48"/>
  <c r="L422" i="48"/>
  <c r="J422" i="48"/>
  <c r="M420" i="48"/>
  <c r="L420" i="48"/>
  <c r="J420" i="48"/>
  <c r="M419" i="48"/>
  <c r="L419" i="48"/>
  <c r="J419" i="48"/>
  <c r="M418" i="48"/>
  <c r="L418" i="48"/>
  <c r="J418" i="48"/>
  <c r="M417" i="48"/>
  <c r="L417" i="48"/>
  <c r="J417" i="48"/>
  <c r="M416" i="48"/>
  <c r="L416" i="48"/>
  <c r="J416" i="48"/>
  <c r="M415" i="48"/>
  <c r="L415" i="48"/>
  <c r="J415" i="48"/>
  <c r="M414" i="48"/>
  <c r="L414" i="48"/>
  <c r="J414" i="48"/>
  <c r="M413" i="48"/>
  <c r="L413" i="48"/>
  <c r="J413" i="48"/>
  <c r="M412" i="48"/>
  <c r="L412" i="48"/>
  <c r="J412" i="48"/>
  <c r="M411" i="48"/>
  <c r="L411" i="48"/>
  <c r="J411" i="48"/>
  <c r="M410" i="48"/>
  <c r="L410" i="48"/>
  <c r="J410" i="48"/>
  <c r="M409" i="48"/>
  <c r="L409" i="48"/>
  <c r="J409" i="48"/>
  <c r="M408" i="48"/>
  <c r="L408" i="48"/>
  <c r="J408" i="48"/>
  <c r="M407" i="48"/>
  <c r="L407" i="48"/>
  <c r="J407" i="48"/>
  <c r="M406" i="48"/>
  <c r="L406" i="48"/>
  <c r="J406" i="48"/>
  <c r="M405" i="48"/>
  <c r="L405" i="48"/>
  <c r="J405" i="48"/>
  <c r="M404" i="48"/>
  <c r="L404" i="48"/>
  <c r="J404" i="48"/>
  <c r="M403" i="48"/>
  <c r="L403" i="48"/>
  <c r="J403" i="48"/>
  <c r="M402" i="48"/>
  <c r="L402" i="48"/>
  <c r="J402" i="48"/>
  <c r="M401" i="48"/>
  <c r="L401" i="48"/>
  <c r="J401" i="48"/>
  <c r="M400" i="48"/>
  <c r="L400" i="48"/>
  <c r="J400" i="48"/>
  <c r="M399" i="48"/>
  <c r="L399" i="48"/>
  <c r="J399" i="48"/>
  <c r="M398" i="48"/>
  <c r="L398" i="48"/>
  <c r="J398" i="48"/>
  <c r="M397" i="48"/>
  <c r="L397" i="48"/>
  <c r="J397" i="48"/>
  <c r="M396" i="48"/>
  <c r="L396" i="48"/>
  <c r="J396" i="48"/>
  <c r="M395" i="48"/>
  <c r="L395" i="48"/>
  <c r="J395" i="48"/>
  <c r="M394" i="48"/>
  <c r="L394" i="48"/>
  <c r="J394" i="48"/>
  <c r="M393" i="48"/>
  <c r="L393" i="48"/>
  <c r="J393" i="48"/>
  <c r="M392" i="48"/>
  <c r="L392" i="48"/>
  <c r="J392" i="48"/>
  <c r="M391" i="48"/>
  <c r="L391" i="48"/>
  <c r="J391" i="48"/>
  <c r="M390" i="48"/>
  <c r="L390" i="48"/>
  <c r="J390" i="48"/>
  <c r="M389" i="48"/>
  <c r="L389" i="48"/>
  <c r="J389" i="48"/>
  <c r="M388" i="48"/>
  <c r="L388" i="48"/>
  <c r="J388" i="48"/>
  <c r="M387" i="48"/>
  <c r="L387" i="48"/>
  <c r="J387" i="48"/>
  <c r="M386" i="48"/>
  <c r="L386" i="48"/>
  <c r="J386" i="48"/>
  <c r="M385" i="48"/>
  <c r="L385" i="48"/>
  <c r="J385" i="48"/>
  <c r="M384" i="48"/>
  <c r="L384" i="48"/>
  <c r="J384" i="48"/>
  <c r="M383" i="48"/>
  <c r="L383" i="48"/>
  <c r="J383" i="48"/>
  <c r="M382" i="48"/>
  <c r="L382" i="48"/>
  <c r="J382" i="48"/>
  <c r="M381" i="48"/>
  <c r="L381" i="48"/>
  <c r="J381" i="48"/>
  <c r="M380" i="48"/>
  <c r="L380" i="48"/>
  <c r="J380" i="48"/>
  <c r="M379" i="48"/>
  <c r="L379" i="48"/>
  <c r="J379" i="48"/>
  <c r="M378" i="48"/>
  <c r="L378" i="48"/>
  <c r="J378" i="48"/>
  <c r="M377" i="48"/>
  <c r="L377" i="48"/>
  <c r="J377" i="48"/>
  <c r="M376" i="48"/>
  <c r="L376" i="48"/>
  <c r="J376" i="48"/>
  <c r="M375" i="48"/>
  <c r="L375" i="48"/>
  <c r="J375" i="48"/>
  <c r="M374" i="48"/>
  <c r="L374" i="48"/>
  <c r="J374" i="48"/>
  <c r="M373" i="48"/>
  <c r="L373" i="48"/>
  <c r="J373" i="48"/>
  <c r="M372" i="48"/>
  <c r="L372" i="48"/>
  <c r="J372" i="48"/>
  <c r="M371" i="48"/>
  <c r="L371" i="48"/>
  <c r="J371" i="48"/>
  <c r="M370" i="48"/>
  <c r="L370" i="48"/>
  <c r="J370" i="48"/>
  <c r="M369" i="48"/>
  <c r="L369" i="48"/>
  <c r="J369" i="48"/>
  <c r="M368" i="48"/>
  <c r="L368" i="48"/>
  <c r="J368" i="48"/>
  <c r="M367" i="48"/>
  <c r="L367" i="48"/>
  <c r="J367" i="48"/>
  <c r="M366" i="48"/>
  <c r="L366" i="48"/>
  <c r="J366" i="48"/>
  <c r="M365" i="48"/>
  <c r="L365" i="48"/>
  <c r="J365" i="48"/>
  <c r="M364" i="48"/>
  <c r="L364" i="48"/>
  <c r="J364" i="48"/>
  <c r="M363" i="48"/>
  <c r="L363" i="48"/>
  <c r="J363" i="48"/>
  <c r="M362" i="48"/>
  <c r="L362" i="48"/>
  <c r="J362" i="48"/>
  <c r="M361" i="48"/>
  <c r="L361" i="48"/>
  <c r="J361" i="48"/>
  <c r="M360" i="48"/>
  <c r="L360" i="48"/>
  <c r="J360" i="48"/>
  <c r="M359" i="48"/>
  <c r="L359" i="48"/>
  <c r="J359" i="48"/>
  <c r="M358" i="48"/>
  <c r="L358" i="48"/>
  <c r="J358" i="48"/>
  <c r="M357" i="48"/>
  <c r="L357" i="48"/>
  <c r="J357" i="48"/>
  <c r="M356" i="48"/>
  <c r="L356" i="48"/>
  <c r="J356" i="48"/>
  <c r="M355" i="48"/>
  <c r="L355" i="48"/>
  <c r="J355" i="48"/>
  <c r="M354" i="48"/>
  <c r="L354" i="48"/>
  <c r="J354" i="48"/>
  <c r="M353" i="48"/>
  <c r="L353" i="48"/>
  <c r="J353" i="48"/>
  <c r="M352" i="48"/>
  <c r="L352" i="48"/>
  <c r="J352" i="48"/>
  <c r="M351" i="48"/>
  <c r="L351" i="48"/>
  <c r="J351" i="48"/>
  <c r="M350" i="48"/>
  <c r="L350" i="48"/>
  <c r="J350" i="48"/>
  <c r="M349" i="48"/>
  <c r="L349" i="48"/>
  <c r="J349" i="48"/>
  <c r="M348" i="48"/>
  <c r="L348" i="48"/>
  <c r="J348" i="48"/>
  <c r="M347" i="48"/>
  <c r="L347" i="48"/>
  <c r="J347" i="48"/>
  <c r="M346" i="48"/>
  <c r="L346" i="48"/>
  <c r="J346" i="48"/>
  <c r="M344" i="48"/>
  <c r="L344" i="48"/>
  <c r="J344" i="48"/>
  <c r="M343" i="48"/>
  <c r="L343" i="48"/>
  <c r="J343" i="48"/>
  <c r="M342" i="48"/>
  <c r="L342" i="48"/>
  <c r="J342" i="48"/>
  <c r="M341" i="48"/>
  <c r="L341" i="48"/>
  <c r="J341" i="48"/>
  <c r="M340" i="48"/>
  <c r="L340" i="48"/>
  <c r="J340" i="48"/>
  <c r="M338" i="48"/>
  <c r="L338" i="48"/>
  <c r="J338" i="48"/>
  <c r="M337" i="48"/>
  <c r="L337" i="48"/>
  <c r="J337" i="48"/>
  <c r="M336" i="48"/>
  <c r="L336" i="48"/>
  <c r="J336" i="48"/>
  <c r="M335" i="48"/>
  <c r="L335" i="48"/>
  <c r="M334" i="48"/>
  <c r="L334" i="48"/>
  <c r="M333" i="48"/>
  <c r="L333" i="48"/>
  <c r="J333" i="48"/>
  <c r="M330" i="48"/>
  <c r="L330" i="48"/>
  <c r="J330" i="48"/>
  <c r="M329" i="48"/>
  <c r="L329" i="48"/>
  <c r="J329" i="48"/>
  <c r="M328" i="48"/>
  <c r="L328" i="48"/>
  <c r="J328" i="48"/>
  <c r="M327" i="48"/>
  <c r="L327" i="48"/>
  <c r="J327" i="48"/>
  <c r="K1455" i="67"/>
  <c r="K1415" i="67"/>
  <c r="N1539" i="67"/>
  <c r="O1539" i="67"/>
  <c r="K1539" i="67"/>
  <c r="K1537" i="67"/>
  <c r="K1508" i="67"/>
  <c r="K1503" i="67"/>
  <c r="N1538" i="67"/>
  <c r="O1538" i="67"/>
  <c r="M1411" i="67"/>
  <c r="K1411" i="67"/>
  <c r="M1405" i="67"/>
  <c r="N1297" i="67"/>
  <c r="O1297" i="67"/>
  <c r="M1297" i="67"/>
  <c r="N1293" i="67"/>
  <c r="O1293" i="67"/>
  <c r="M1293" i="67"/>
  <c r="K1293" i="67"/>
  <c r="N1286" i="67"/>
  <c r="O1286" i="67"/>
  <c r="M1286" i="67"/>
  <c r="K1286" i="67"/>
  <c r="N1285" i="67"/>
  <c r="O1285" i="67"/>
  <c r="M1285" i="67"/>
  <c r="K1285" i="67"/>
  <c r="N1284" i="67"/>
  <c r="O1284" i="67"/>
  <c r="M1284" i="67"/>
  <c r="K1284" i="67"/>
  <c r="N1283" i="67"/>
  <c r="O1283" i="67"/>
  <c r="M1283" i="67"/>
  <c r="K1283" i="67"/>
  <c r="N1282" i="67"/>
  <c r="O1282" i="67"/>
  <c r="M1282" i="67"/>
  <c r="K1282" i="67"/>
  <c r="N1281" i="67"/>
  <c r="O1281" i="67"/>
  <c r="M1281" i="67"/>
  <c r="K1281" i="67"/>
  <c r="N1280" i="67"/>
  <c r="O1280" i="67"/>
  <c r="M1280" i="67"/>
  <c r="K1280" i="67"/>
  <c r="N1279" i="67"/>
  <c r="O1279" i="67"/>
  <c r="M1279" i="67"/>
  <c r="K1279" i="67"/>
  <c r="N1278" i="67"/>
  <c r="O1278" i="67"/>
  <c r="M1278" i="67"/>
  <c r="K1278" i="67"/>
  <c r="N1277" i="67"/>
  <c r="O1277" i="67"/>
  <c r="M1277" i="67"/>
  <c r="K1277" i="67"/>
  <c r="N1275" i="67"/>
  <c r="O1275" i="67"/>
  <c r="M1275" i="67"/>
  <c r="K1275" i="67"/>
  <c r="N1274" i="67"/>
  <c r="O1274" i="67"/>
  <c r="M1274" i="67"/>
  <c r="K1274" i="67"/>
  <c r="N1272" i="67"/>
  <c r="O1272" i="67"/>
  <c r="M1272" i="67"/>
  <c r="K1272" i="67"/>
  <c r="N1270" i="67"/>
  <c r="O1270" i="67"/>
  <c r="M1270" i="67"/>
  <c r="K1270" i="67"/>
  <c r="N1269" i="67"/>
  <c r="O1269" i="67"/>
  <c r="M1269" i="67"/>
  <c r="K1269" i="67"/>
  <c r="N1268" i="67"/>
  <c r="O1268" i="67"/>
  <c r="M1268" i="67"/>
  <c r="K1268" i="67"/>
  <c r="N1267" i="67"/>
  <c r="O1267" i="67"/>
  <c r="M1267" i="67"/>
  <c r="K1267" i="67"/>
  <c r="N1266" i="67"/>
  <c r="O1266" i="67"/>
  <c r="M1266" i="67"/>
  <c r="K1266" i="67"/>
  <c r="N1265" i="67"/>
  <c r="O1265" i="67"/>
  <c r="M1265" i="67"/>
  <c r="K1265" i="67"/>
  <c r="N1264" i="67"/>
  <c r="O1264" i="67"/>
  <c r="M1264" i="67"/>
  <c r="K1264" i="67"/>
  <c r="N1263" i="67"/>
  <c r="O1263" i="67"/>
  <c r="M1263" i="67"/>
  <c r="K1263" i="67"/>
  <c r="N1262" i="67"/>
  <c r="O1262" i="67"/>
  <c r="M1262" i="67"/>
  <c r="K1262" i="67"/>
  <c r="N1261" i="67"/>
  <c r="O1261" i="67"/>
  <c r="M1261" i="67"/>
  <c r="K1261" i="67"/>
  <c r="N1260" i="67"/>
  <c r="O1260" i="67"/>
  <c r="M1260" i="67"/>
  <c r="K1260" i="67"/>
  <c r="N1259" i="67"/>
  <c r="O1259" i="67"/>
  <c r="M1259" i="67"/>
  <c r="K1259" i="67"/>
  <c r="N1258" i="67"/>
  <c r="O1258" i="67"/>
  <c r="M1258" i="67"/>
  <c r="K1258" i="67"/>
  <c r="N1257" i="67"/>
  <c r="O1257" i="67"/>
  <c r="M1257" i="67"/>
  <c r="K1257" i="67"/>
  <c r="N1256" i="67"/>
  <c r="O1256" i="67"/>
  <c r="M1256" i="67"/>
  <c r="K1256" i="67"/>
  <c r="N1255" i="67"/>
  <c r="O1255" i="67"/>
  <c r="M1255" i="67"/>
  <c r="K1255" i="67"/>
  <c r="N1254" i="67"/>
  <c r="O1254" i="67"/>
  <c r="M1254" i="67"/>
  <c r="K1254" i="67"/>
  <c r="N1253" i="67"/>
  <c r="O1253" i="67"/>
  <c r="M1253" i="67"/>
  <c r="K1253" i="67"/>
  <c r="N1252" i="67"/>
  <c r="O1252" i="67"/>
  <c r="M1252" i="67"/>
  <c r="K1252" i="67"/>
  <c r="N1251" i="67"/>
  <c r="O1251" i="67"/>
  <c r="M1251" i="67"/>
  <c r="K1251" i="67"/>
  <c r="N1250" i="67"/>
  <c r="O1250" i="67"/>
  <c r="M1250" i="67"/>
  <c r="K1250" i="67"/>
  <c r="N1249" i="67"/>
  <c r="O1249" i="67"/>
  <c r="M1249" i="67"/>
  <c r="K1249" i="67"/>
  <c r="N1248" i="67"/>
  <c r="O1248" i="67"/>
  <c r="M1248" i="67"/>
  <c r="K1248" i="67"/>
  <c r="N1247" i="67"/>
  <c r="O1247" i="67"/>
  <c r="M1247" i="67"/>
  <c r="K1247" i="67"/>
  <c r="N1246" i="67"/>
  <c r="O1246" i="67"/>
  <c r="M1246" i="67"/>
  <c r="K1246" i="67"/>
  <c r="N1245" i="67"/>
  <c r="O1245" i="67"/>
  <c r="M1245" i="67"/>
  <c r="K1245" i="67"/>
  <c r="N1244" i="67"/>
  <c r="O1244" i="67"/>
  <c r="M1244" i="67"/>
  <c r="K1244" i="67"/>
  <c r="N1241" i="67"/>
  <c r="O1241" i="67"/>
  <c r="M1241" i="67"/>
  <c r="K1241" i="67"/>
  <c r="N1239" i="67"/>
  <c r="O1239" i="67"/>
  <c r="M1239" i="67"/>
  <c r="K1239" i="67"/>
  <c r="N1238" i="67"/>
  <c r="O1238" i="67"/>
  <c r="M1238" i="67"/>
  <c r="K1238" i="67"/>
  <c r="N1237" i="67"/>
  <c r="O1237" i="67"/>
  <c r="M1237" i="67"/>
  <c r="K1237" i="67"/>
  <c r="N1236" i="67"/>
  <c r="O1236" i="67"/>
  <c r="M1236" i="67"/>
  <c r="K1236" i="67"/>
  <c r="N1233" i="67"/>
  <c r="O1233" i="67"/>
  <c r="M1233" i="67"/>
  <c r="K1233" i="67"/>
  <c r="N1232" i="67"/>
  <c r="O1232" i="67"/>
  <c r="M1232" i="67"/>
  <c r="K1232" i="67"/>
  <c r="N1231" i="67"/>
  <c r="O1231" i="67"/>
  <c r="M1231" i="67"/>
  <c r="K1231" i="67"/>
  <c r="N1230" i="67"/>
  <c r="O1230" i="67"/>
  <c r="M1230" i="67"/>
  <c r="K1230" i="67"/>
  <c r="N1229" i="67"/>
  <c r="O1229" i="67"/>
  <c r="M1229" i="67"/>
  <c r="K1229" i="67"/>
  <c r="N1228" i="67"/>
  <c r="O1228" i="67"/>
  <c r="M1228" i="67"/>
  <c r="K1228" i="67"/>
  <c r="N1227" i="67"/>
  <c r="O1227" i="67"/>
  <c r="M1227" i="67"/>
  <c r="K1227" i="67"/>
  <c r="N1226" i="67"/>
  <c r="O1226" i="67"/>
  <c r="M1226" i="67"/>
  <c r="K1226" i="67"/>
  <c r="N1225" i="67"/>
  <c r="O1225" i="67"/>
  <c r="M1225" i="67"/>
  <c r="K1225" i="67"/>
  <c r="N1224" i="67"/>
  <c r="O1224" i="67"/>
  <c r="M1224" i="67"/>
  <c r="K1224" i="67"/>
  <c r="N1223" i="67"/>
  <c r="O1223" i="67"/>
  <c r="M1223" i="67"/>
  <c r="K1223" i="67"/>
  <c r="N1222" i="67"/>
  <c r="O1222" i="67"/>
  <c r="M1222" i="67"/>
  <c r="K1222" i="67"/>
  <c r="N1221" i="67"/>
  <c r="O1221" i="67"/>
  <c r="M1221" i="67"/>
  <c r="K1221" i="67"/>
  <c r="N1219" i="67"/>
  <c r="O1219" i="67"/>
  <c r="M1219" i="67"/>
  <c r="K1219" i="67"/>
  <c r="N1218" i="67"/>
  <c r="O1218" i="67"/>
  <c r="M1218" i="67"/>
  <c r="K1218" i="67"/>
  <c r="N1217" i="67"/>
  <c r="O1217" i="67"/>
  <c r="M1217" i="67"/>
  <c r="K1217" i="67"/>
  <c r="N1215" i="67"/>
  <c r="O1215" i="67"/>
  <c r="M1215" i="67"/>
  <c r="K1215" i="67"/>
  <c r="N1214" i="67"/>
  <c r="O1214" i="67"/>
  <c r="M1214" i="67"/>
  <c r="K1214" i="67"/>
  <c r="N1213" i="67"/>
  <c r="O1213" i="67"/>
  <c r="M1213" i="67"/>
  <c r="K1213" i="67"/>
  <c r="N1212" i="67"/>
  <c r="O1212" i="67"/>
  <c r="M1212" i="67"/>
  <c r="K1212" i="67"/>
  <c r="N1211" i="67"/>
  <c r="O1211" i="67"/>
  <c r="M1211" i="67"/>
  <c r="K1211" i="67"/>
  <c r="N1210" i="67"/>
  <c r="O1210" i="67"/>
  <c r="M1210" i="67"/>
  <c r="K1210" i="67"/>
  <c r="N1209" i="67"/>
  <c r="O1209" i="67"/>
  <c r="M1209" i="67"/>
  <c r="K1209" i="67"/>
  <c r="N1208" i="67"/>
  <c r="O1208" i="67"/>
  <c r="M1208" i="67"/>
  <c r="K1208" i="67"/>
  <c r="N1207" i="67"/>
  <c r="O1207" i="67"/>
  <c r="M1207" i="67"/>
  <c r="K1207" i="67"/>
  <c r="N1206" i="67"/>
  <c r="O1206" i="67"/>
  <c r="M1206" i="67"/>
  <c r="K1206" i="67"/>
  <c r="N1205" i="67"/>
  <c r="O1205" i="67"/>
  <c r="M1205" i="67"/>
  <c r="K1205" i="67"/>
  <c r="N1204" i="67"/>
  <c r="O1204" i="67"/>
  <c r="M1204" i="67"/>
  <c r="K1204" i="67"/>
  <c r="N1203" i="67"/>
  <c r="O1203" i="67"/>
  <c r="M1203" i="67"/>
  <c r="K1203" i="67"/>
  <c r="N1202" i="67"/>
  <c r="O1202" i="67"/>
  <c r="M1202" i="67"/>
  <c r="K1202" i="67"/>
  <c r="N1201" i="67"/>
  <c r="O1201" i="67"/>
  <c r="M1201" i="67"/>
  <c r="K1201" i="67"/>
  <c r="N1200" i="67"/>
  <c r="O1200" i="67"/>
  <c r="M1200" i="67"/>
  <c r="K1200" i="67"/>
  <c r="N1198" i="67"/>
  <c r="O1198" i="67"/>
  <c r="M1198" i="67"/>
  <c r="K1198" i="67"/>
  <c r="N1197" i="67"/>
  <c r="O1197" i="67"/>
  <c r="M1197" i="67"/>
  <c r="K1197" i="67"/>
  <c r="N1196" i="67"/>
  <c r="O1196" i="67"/>
  <c r="M1196" i="67"/>
  <c r="K1196" i="67"/>
  <c r="N1195" i="67"/>
  <c r="O1195" i="67"/>
  <c r="M1195" i="67"/>
  <c r="K1195" i="67"/>
  <c r="N1194" i="67"/>
  <c r="O1194" i="67"/>
  <c r="M1194" i="67"/>
  <c r="K1194" i="67"/>
  <c r="N1193" i="67"/>
  <c r="O1193" i="67"/>
  <c r="M1193" i="67"/>
  <c r="K1193" i="67"/>
  <c r="N1191" i="67"/>
  <c r="O1191" i="67"/>
  <c r="M1191" i="67"/>
  <c r="K1191" i="67"/>
  <c r="N1189" i="67"/>
  <c r="O1189" i="67"/>
  <c r="M1189" i="67"/>
  <c r="K1189" i="67"/>
  <c r="N1188" i="67"/>
  <c r="O1188" i="67"/>
  <c r="M1188" i="67"/>
  <c r="K1188" i="67"/>
  <c r="N1187" i="67"/>
  <c r="O1187" i="67"/>
  <c r="M1187" i="67"/>
  <c r="K1187" i="67"/>
  <c r="N1186" i="67"/>
  <c r="O1186" i="67"/>
  <c r="M1186" i="67"/>
  <c r="K1186" i="67"/>
  <c r="N1185" i="67"/>
  <c r="O1185" i="67"/>
  <c r="M1185" i="67"/>
  <c r="K1185" i="67"/>
  <c r="N1184" i="67"/>
  <c r="O1184" i="67"/>
  <c r="M1184" i="67"/>
  <c r="K1184" i="67"/>
  <c r="N1183" i="67"/>
  <c r="O1183" i="67"/>
  <c r="M1183" i="67"/>
  <c r="K1183" i="67"/>
  <c r="N1182" i="67"/>
  <c r="O1182" i="67"/>
  <c r="M1182" i="67"/>
  <c r="K1182" i="67"/>
  <c r="N1181" i="67"/>
  <c r="O1181" i="67"/>
  <c r="M1181" i="67"/>
  <c r="K1181" i="67"/>
  <c r="N1180" i="67"/>
  <c r="O1180" i="67"/>
  <c r="M1180" i="67"/>
  <c r="K1180" i="67"/>
  <c r="N1179" i="67"/>
  <c r="O1179" i="67"/>
  <c r="M1179" i="67"/>
  <c r="K1179" i="67"/>
  <c r="N1178" i="67"/>
  <c r="O1178" i="67"/>
  <c r="M1178" i="67"/>
  <c r="K1178" i="67"/>
  <c r="N1177" i="67"/>
  <c r="O1177" i="67"/>
  <c r="M1177" i="67"/>
  <c r="K1177" i="67"/>
  <c r="N1175" i="67"/>
  <c r="O1175" i="67"/>
  <c r="M1175" i="67"/>
  <c r="K1175" i="67"/>
  <c r="N1174" i="67"/>
  <c r="O1174" i="67"/>
  <c r="M1174" i="67"/>
  <c r="K1174" i="67"/>
  <c r="N1172" i="67"/>
  <c r="O1172" i="67"/>
  <c r="M1172" i="67"/>
  <c r="K1172" i="67"/>
  <c r="N1171" i="67"/>
  <c r="O1171" i="67"/>
  <c r="M1171" i="67"/>
  <c r="K1171" i="67"/>
  <c r="N1170" i="67"/>
  <c r="O1170" i="67"/>
  <c r="M1170" i="67"/>
  <c r="K1170" i="67"/>
  <c r="N1169" i="67"/>
  <c r="O1169" i="67"/>
  <c r="M1169" i="67"/>
  <c r="K1169" i="67"/>
  <c r="N1167" i="67"/>
  <c r="O1167" i="67"/>
  <c r="M1167" i="67"/>
  <c r="K1167" i="67"/>
  <c r="N1166" i="67"/>
  <c r="O1166" i="67"/>
  <c r="M1166" i="67"/>
  <c r="K1166" i="67"/>
  <c r="N1160" i="67"/>
  <c r="O1160" i="67"/>
  <c r="M1160" i="67"/>
  <c r="K1160" i="67"/>
  <c r="N1161" i="67"/>
  <c r="O1161" i="67"/>
  <c r="M1161" i="67"/>
  <c r="K1161" i="67"/>
  <c r="N1156" i="67"/>
  <c r="O1156" i="67"/>
  <c r="M1156" i="67"/>
  <c r="K1156" i="67"/>
  <c r="N1155" i="67"/>
  <c r="O1155" i="67"/>
  <c r="M1155" i="67"/>
  <c r="K1155" i="67"/>
  <c r="N1151" i="67"/>
  <c r="O1151" i="67"/>
  <c r="M1151" i="67"/>
  <c r="K1151" i="67"/>
  <c r="N1159" i="67"/>
  <c r="O1159" i="67"/>
  <c r="M1159" i="67"/>
  <c r="K1159" i="67"/>
  <c r="N1150" i="67"/>
  <c r="O1150" i="67"/>
  <c r="M1150" i="67"/>
  <c r="K1150" i="67"/>
  <c r="N1149" i="67"/>
  <c r="O1149" i="67"/>
  <c r="M1149" i="67"/>
  <c r="K1149" i="67"/>
  <c r="N1148" i="67"/>
  <c r="O1148" i="67"/>
  <c r="M1148" i="67"/>
  <c r="K1148" i="67"/>
  <c r="N1147" i="67"/>
  <c r="O1147" i="67"/>
  <c r="M1147" i="67"/>
  <c r="K1147" i="67"/>
  <c r="N1146" i="67"/>
  <c r="O1146" i="67"/>
  <c r="M1146" i="67"/>
  <c r="K1146" i="67"/>
  <c r="N1145" i="67"/>
  <c r="O1145" i="67"/>
  <c r="M1145" i="67"/>
  <c r="K1145" i="67"/>
  <c r="N1144" i="67"/>
  <c r="O1144" i="67"/>
  <c r="M1144" i="67"/>
  <c r="K1144" i="67"/>
  <c r="N1143" i="67"/>
  <c r="O1143" i="67"/>
  <c r="M1143" i="67"/>
  <c r="K1143" i="67"/>
  <c r="N1142" i="67"/>
  <c r="O1142" i="67"/>
  <c r="M1142" i="67"/>
  <c r="K1142" i="67"/>
  <c r="N1137" i="67"/>
  <c r="O1137" i="67"/>
  <c r="M1137" i="67"/>
  <c r="K1137" i="67"/>
  <c r="N1135" i="67"/>
  <c r="O1135" i="67"/>
  <c r="M1135" i="67"/>
  <c r="K1135" i="67"/>
  <c r="N1134" i="67"/>
  <c r="O1134" i="67"/>
  <c r="M1134" i="67"/>
  <c r="K1134" i="67"/>
  <c r="N1133" i="67"/>
  <c r="O1133" i="67"/>
  <c r="M1133" i="67"/>
  <c r="K1133" i="67"/>
  <c r="N1132" i="67"/>
  <c r="O1132" i="67"/>
  <c r="M1132" i="67"/>
  <c r="K1132" i="67"/>
  <c r="N1131" i="67"/>
  <c r="O1131" i="67"/>
  <c r="M1131" i="67"/>
  <c r="K1131" i="67"/>
  <c r="N1130" i="67"/>
  <c r="O1130" i="67"/>
  <c r="M1130" i="67"/>
  <c r="K1130" i="67"/>
  <c r="N1128" i="67"/>
  <c r="O1128" i="67"/>
  <c r="M1128" i="67"/>
  <c r="K1128" i="67"/>
  <c r="N1127" i="67"/>
  <c r="O1127" i="67"/>
  <c r="M1127" i="67"/>
  <c r="K1127" i="67"/>
  <c r="N1126" i="67"/>
  <c r="O1126" i="67"/>
  <c r="M1126" i="67"/>
  <c r="K1126" i="67"/>
  <c r="N1125" i="67"/>
  <c r="O1125" i="67"/>
  <c r="M1125" i="67"/>
  <c r="K1125" i="67"/>
  <c r="N1124" i="67"/>
  <c r="O1124" i="67"/>
  <c r="M1124" i="67"/>
  <c r="K1124" i="67"/>
  <c r="N1123" i="67"/>
  <c r="O1123" i="67"/>
  <c r="M1123" i="67"/>
  <c r="K1123" i="67"/>
  <c r="N1122" i="67"/>
  <c r="O1122" i="67"/>
  <c r="M1122" i="67"/>
  <c r="K1122" i="67"/>
  <c r="N1121" i="67"/>
  <c r="O1121" i="67"/>
  <c r="M1121" i="67"/>
  <c r="K1121" i="67"/>
  <c r="N1116" i="67"/>
  <c r="O1116" i="67"/>
  <c r="M1116" i="67"/>
  <c r="K1116" i="67"/>
  <c r="N1111" i="67"/>
  <c r="O1111" i="67"/>
  <c r="M1111" i="67"/>
  <c r="K1111" i="67"/>
  <c r="N1110" i="67"/>
  <c r="O1110" i="67"/>
  <c r="M1110" i="67"/>
  <c r="K1110" i="67"/>
  <c r="N1109" i="67"/>
  <c r="O1109" i="67"/>
  <c r="M1109" i="67"/>
  <c r="K1109" i="67"/>
  <c r="N1108" i="67"/>
  <c r="O1108" i="67"/>
  <c r="M1108" i="67"/>
  <c r="K1108" i="67"/>
  <c r="N1107" i="67"/>
  <c r="O1107" i="67"/>
  <c r="M1107" i="67"/>
  <c r="K1107" i="67"/>
  <c r="N1106" i="67"/>
  <c r="O1106" i="67"/>
  <c r="M1106" i="67"/>
  <c r="K1106" i="67"/>
  <c r="N1105" i="67"/>
  <c r="O1105" i="67"/>
  <c r="M1105" i="67"/>
  <c r="K1105" i="67"/>
  <c r="N1104" i="67"/>
  <c r="O1104" i="67"/>
  <c r="M1104" i="67"/>
  <c r="K1104" i="67"/>
  <c r="N1103" i="67"/>
  <c r="O1103" i="67"/>
  <c r="M1103" i="67"/>
  <c r="K1103" i="67"/>
  <c r="N1102" i="67"/>
  <c r="O1102" i="67"/>
  <c r="M1102" i="67"/>
  <c r="K1102" i="67"/>
  <c r="N1101" i="67"/>
  <c r="O1101" i="67"/>
  <c r="M1101" i="67"/>
  <c r="K1101" i="67"/>
  <c r="N1100" i="67"/>
  <c r="O1100" i="67"/>
  <c r="M1100" i="67"/>
  <c r="K1100" i="67"/>
  <c r="N1098" i="67"/>
  <c r="O1098" i="67"/>
  <c r="M1098" i="67"/>
  <c r="K1098" i="67"/>
  <c r="N1095" i="67"/>
  <c r="O1095" i="67"/>
  <c r="M1095" i="67"/>
  <c r="K1095" i="67"/>
  <c r="N1094" i="67"/>
  <c r="O1094" i="67"/>
  <c r="M1094" i="67"/>
  <c r="K1094" i="67"/>
  <c r="N1093" i="67"/>
  <c r="O1093" i="67"/>
  <c r="M1093" i="67"/>
  <c r="K1093" i="67"/>
  <c r="N1092" i="67"/>
  <c r="O1092" i="67"/>
  <c r="M1092" i="67"/>
  <c r="K1092" i="67"/>
  <c r="N1091" i="67"/>
  <c r="O1091" i="67"/>
  <c r="M1091" i="67"/>
  <c r="K1091" i="67"/>
  <c r="N1090" i="67"/>
  <c r="O1090" i="67"/>
  <c r="M1090" i="67"/>
  <c r="K1090" i="67"/>
  <c r="N1085" i="67"/>
  <c r="O1085" i="67"/>
  <c r="M1085" i="67"/>
  <c r="K1085" i="67"/>
  <c r="N1083" i="67"/>
  <c r="O1083" i="67"/>
  <c r="M1083" i="67"/>
  <c r="K1083" i="67"/>
  <c r="N1082" i="67"/>
  <c r="O1082" i="67"/>
  <c r="M1082" i="67"/>
  <c r="K1082" i="67"/>
  <c r="N1080" i="67"/>
  <c r="O1080" i="67"/>
  <c r="M1080" i="67"/>
  <c r="K1080" i="67"/>
  <c r="N1079" i="67"/>
  <c r="O1079" i="67"/>
  <c r="M1079" i="67"/>
  <c r="K1079" i="67"/>
  <c r="N1078" i="67"/>
  <c r="O1078" i="67"/>
  <c r="M1078" i="67"/>
  <c r="K1078" i="67"/>
  <c r="N1077" i="67"/>
  <c r="O1077" i="67"/>
  <c r="M1077" i="67"/>
  <c r="K1077" i="67"/>
  <c r="N1076" i="67"/>
  <c r="O1076" i="67"/>
  <c r="M1076" i="67"/>
  <c r="K1076" i="67"/>
  <c r="N1075" i="67"/>
  <c r="O1075" i="67"/>
  <c r="M1075" i="67"/>
  <c r="K1075" i="67"/>
  <c r="N1074" i="67"/>
  <c r="O1074" i="67"/>
  <c r="M1074" i="67"/>
  <c r="K1074" i="67"/>
  <c r="N1073" i="67"/>
  <c r="O1073" i="67"/>
  <c r="M1073" i="67"/>
  <c r="K1073" i="67"/>
  <c r="N1072" i="67"/>
  <c r="O1072" i="67"/>
  <c r="M1072" i="67"/>
  <c r="K1072" i="67"/>
  <c r="N1071" i="67"/>
  <c r="O1071" i="67"/>
  <c r="M1071" i="67"/>
  <c r="K1071" i="67"/>
  <c r="N1070" i="67"/>
  <c r="O1070" i="67"/>
  <c r="M1070" i="67"/>
  <c r="K1070" i="67"/>
  <c r="N1069" i="67"/>
  <c r="O1069" i="67"/>
  <c r="M1069" i="67"/>
  <c r="K1069" i="67"/>
  <c r="N1068" i="67"/>
  <c r="O1068" i="67"/>
  <c r="M1068" i="67"/>
  <c r="K1068" i="67"/>
  <c r="N1067" i="67"/>
  <c r="O1067" i="67"/>
  <c r="M1067" i="67"/>
  <c r="K1067" i="67"/>
  <c r="N1065" i="67"/>
  <c r="O1065" i="67"/>
  <c r="M1065" i="67"/>
  <c r="K1065" i="67"/>
  <c r="N1064" i="67"/>
  <c r="O1064" i="67"/>
  <c r="M1064" i="67"/>
  <c r="K1064" i="67"/>
  <c r="N1061" i="67"/>
  <c r="O1061" i="67"/>
  <c r="M1061" i="67"/>
  <c r="K1061" i="67"/>
  <c r="N1060" i="67"/>
  <c r="O1060" i="67"/>
  <c r="M1060" i="67"/>
  <c r="K1060" i="67"/>
  <c r="N1059" i="67"/>
  <c r="O1059" i="67"/>
  <c r="M1059" i="67"/>
  <c r="K1059" i="67"/>
  <c r="N1057" i="67"/>
  <c r="O1057" i="67"/>
  <c r="M1057" i="67"/>
  <c r="K1057" i="67"/>
  <c r="N1055" i="67"/>
  <c r="O1055" i="67"/>
  <c r="M1055" i="67"/>
  <c r="K1055" i="67"/>
  <c r="N1054" i="67"/>
  <c r="O1054" i="67"/>
  <c r="M1054" i="67"/>
  <c r="K1054" i="67"/>
  <c r="N1053" i="67"/>
  <c r="O1053" i="67"/>
  <c r="M1053" i="67"/>
  <c r="K1053" i="67"/>
  <c r="N1052" i="67"/>
  <c r="O1052" i="67"/>
  <c r="M1052" i="67"/>
  <c r="K1052" i="67"/>
  <c r="N1051" i="67"/>
  <c r="O1051" i="67"/>
  <c r="M1051" i="67"/>
  <c r="K1051" i="67"/>
  <c r="N1050" i="67"/>
  <c r="O1050" i="67"/>
  <c r="M1050" i="67"/>
  <c r="K1050" i="67"/>
  <c r="N1049" i="67"/>
  <c r="O1049" i="67"/>
  <c r="M1049" i="67"/>
  <c r="K1049" i="67"/>
  <c r="N1048" i="67"/>
  <c r="O1048" i="67"/>
  <c r="M1048" i="67"/>
  <c r="K1048" i="67"/>
  <c r="N1047" i="67"/>
  <c r="O1047" i="67"/>
  <c r="M1047" i="67"/>
  <c r="K1047" i="67"/>
  <c r="N1012" i="67"/>
  <c r="O1012" i="67"/>
  <c r="O1011" i="67"/>
  <c r="M1012" i="67"/>
  <c r="M1011" i="67"/>
  <c r="N993" i="67"/>
  <c r="O993" i="67"/>
  <c r="M993" i="67"/>
  <c r="K993" i="67"/>
  <c r="N980" i="67"/>
  <c r="O980" i="67"/>
  <c r="M980" i="67"/>
  <c r="K980" i="67"/>
  <c r="N975" i="67"/>
  <c r="O975" i="67"/>
  <c r="M975" i="67"/>
  <c r="K975" i="67"/>
  <c r="N974" i="67"/>
  <c r="O974" i="67"/>
  <c r="M974" i="67"/>
  <c r="K974" i="67"/>
  <c r="N973" i="67"/>
  <c r="O973" i="67"/>
  <c r="M973" i="67"/>
  <c r="K973" i="67"/>
  <c r="N972" i="67"/>
  <c r="O972" i="67"/>
  <c r="M972" i="67"/>
  <c r="K972" i="67"/>
  <c r="N969" i="67"/>
  <c r="O969" i="67"/>
  <c r="M969" i="67"/>
  <c r="N967" i="67"/>
  <c r="O967" i="67"/>
  <c r="M967" i="67"/>
  <c r="N966" i="67"/>
  <c r="O966" i="67"/>
  <c r="M966" i="67"/>
  <c r="K966" i="67"/>
  <c r="N964" i="67"/>
  <c r="O964" i="67"/>
  <c r="M964" i="67"/>
  <c r="K964" i="67"/>
  <c r="N963" i="67"/>
  <c r="O963" i="67"/>
  <c r="M963" i="67"/>
  <c r="K963" i="67"/>
  <c r="N962" i="67"/>
  <c r="O962" i="67"/>
  <c r="M962" i="67"/>
  <c r="K962" i="67"/>
  <c r="N961" i="67"/>
  <c r="O961" i="67"/>
  <c r="M961" i="67"/>
  <c r="K961" i="67"/>
  <c r="N960" i="67"/>
  <c r="O960" i="67"/>
  <c r="M960" i="67"/>
  <c r="K960" i="67"/>
  <c r="N959" i="67"/>
  <c r="O959" i="67"/>
  <c r="M959" i="67"/>
  <c r="K959" i="67"/>
  <c r="M898" i="67"/>
  <c r="M873" i="67"/>
  <c r="N872" i="67"/>
  <c r="O872" i="67"/>
  <c r="M872" i="67"/>
  <c r="K872" i="67"/>
  <c r="N871" i="67"/>
  <c r="O871" i="67"/>
  <c r="M871" i="67"/>
  <c r="K871" i="67"/>
  <c r="N869" i="67"/>
  <c r="O869" i="67"/>
  <c r="M869" i="67"/>
  <c r="K869" i="67"/>
  <c r="N866" i="67"/>
  <c r="O866" i="67"/>
  <c r="M866" i="67"/>
  <c r="K866" i="67"/>
  <c r="N864" i="67"/>
  <c r="O864" i="67"/>
  <c r="M864" i="67"/>
  <c r="K864" i="67"/>
  <c r="N862" i="67"/>
  <c r="O862" i="67"/>
  <c r="M862" i="67"/>
  <c r="K862" i="67"/>
  <c r="N861" i="67"/>
  <c r="O861" i="67"/>
  <c r="M861" i="67"/>
  <c r="K861" i="67"/>
  <c r="N855" i="67"/>
  <c r="O855" i="67"/>
  <c r="M855" i="67"/>
  <c r="K855" i="67"/>
  <c r="N854" i="67"/>
  <c r="O854" i="67"/>
  <c r="M854" i="67"/>
  <c r="K854" i="67"/>
  <c r="N848" i="67"/>
  <c r="O848" i="67"/>
  <c r="M848" i="67"/>
  <c r="K848" i="67"/>
  <c r="M846" i="67"/>
  <c r="M845" i="67"/>
  <c r="M844" i="67"/>
  <c r="N842" i="67"/>
  <c r="O842" i="67"/>
  <c r="O835" i="67"/>
  <c r="M842" i="67"/>
  <c r="M835" i="67"/>
  <c r="K842" i="67"/>
  <c r="K835" i="67"/>
  <c r="N833" i="67"/>
  <c r="O833" i="67"/>
  <c r="M833" i="67"/>
  <c r="K833" i="67"/>
  <c r="N832" i="67"/>
  <c r="O832" i="67"/>
  <c r="M832" i="67"/>
  <c r="K832" i="67"/>
  <c r="N824" i="67"/>
  <c r="O824" i="67"/>
  <c r="M824" i="67"/>
  <c r="K824" i="67"/>
  <c r="M822" i="67"/>
  <c r="M821" i="67"/>
  <c r="M820" i="67"/>
  <c r="M819" i="67"/>
  <c r="N807" i="67"/>
  <c r="O807" i="67"/>
  <c r="O806" i="67"/>
  <c r="M807" i="67"/>
  <c r="M806" i="67"/>
  <c r="K807" i="67"/>
  <c r="K806" i="67"/>
  <c r="N803" i="67"/>
  <c r="O803" i="67"/>
  <c r="O799" i="67"/>
  <c r="M803" i="67"/>
  <c r="M799" i="67"/>
  <c r="K803" i="67"/>
  <c r="K799" i="67"/>
  <c r="N798" i="67"/>
  <c r="O798" i="67"/>
  <c r="O794" i="67"/>
  <c r="M798" i="67"/>
  <c r="M794" i="67"/>
  <c r="K798" i="67"/>
  <c r="K794" i="67"/>
  <c r="N792" i="67"/>
  <c r="O792" i="67"/>
  <c r="M792" i="67"/>
  <c r="K792" i="67"/>
  <c r="N790" i="67"/>
  <c r="O790" i="67"/>
  <c r="M790" i="67"/>
  <c r="K790" i="67"/>
  <c r="N789" i="67"/>
  <c r="O789" i="67"/>
  <c r="M789" i="67"/>
  <c r="K789" i="67"/>
  <c r="N783" i="67"/>
  <c r="O783" i="67"/>
  <c r="O781" i="67"/>
  <c r="M783" i="67"/>
  <c r="M781" i="67"/>
  <c r="K783" i="67"/>
  <c r="K781" i="67"/>
  <c r="N751" i="67"/>
  <c r="O751" i="67"/>
  <c r="M751" i="67"/>
  <c r="K751" i="67"/>
  <c r="N750" i="67"/>
  <c r="O750" i="67"/>
  <c r="M750" i="67"/>
  <c r="K750" i="67"/>
  <c r="N749" i="67"/>
  <c r="O749" i="67"/>
  <c r="M749" i="67"/>
  <c r="K749" i="67"/>
  <c r="N739" i="67"/>
  <c r="O739" i="67"/>
  <c r="M739" i="67"/>
  <c r="K739" i="67"/>
  <c r="N733" i="67"/>
  <c r="O733" i="67"/>
  <c r="M733" i="67"/>
  <c r="K733" i="67"/>
  <c r="N727" i="67"/>
  <c r="O727" i="67"/>
  <c r="M727" i="67"/>
  <c r="K727" i="67"/>
  <c r="N770" i="67"/>
  <c r="O770" i="67"/>
  <c r="M770" i="67"/>
  <c r="K770" i="67"/>
  <c r="N764" i="67"/>
  <c r="O764" i="67"/>
  <c r="M764" i="67"/>
  <c r="K764" i="67"/>
  <c r="N763" i="67"/>
  <c r="O763" i="67"/>
  <c r="M763" i="67"/>
  <c r="K763" i="67"/>
  <c r="N760" i="67"/>
  <c r="O760" i="67"/>
  <c r="M760" i="67"/>
  <c r="K760" i="67"/>
  <c r="N642" i="67"/>
  <c r="O642" i="67"/>
  <c r="O641" i="67"/>
  <c r="M642" i="67"/>
  <c r="M641" i="67"/>
  <c r="K642" i="67"/>
  <c r="K641" i="67"/>
  <c r="N636" i="67"/>
  <c r="O636" i="67"/>
  <c r="M636" i="67"/>
  <c r="K636" i="67"/>
  <c r="N634" i="67"/>
  <c r="O634" i="67"/>
  <c r="M634" i="67"/>
  <c r="K634" i="67"/>
  <c r="N633" i="67"/>
  <c r="O633" i="67"/>
  <c r="M633" i="67"/>
  <c r="K633" i="67"/>
  <c r="N632" i="67"/>
  <c r="O632" i="67"/>
  <c r="M632" i="67"/>
  <c r="K632" i="67"/>
  <c r="N631" i="67"/>
  <c r="O631" i="67"/>
  <c r="M631" i="67"/>
  <c r="K631" i="67"/>
  <c r="N629" i="67"/>
  <c r="O629" i="67"/>
  <c r="M629" i="67"/>
  <c r="K629" i="67"/>
  <c r="N570" i="67"/>
  <c r="O570" i="67"/>
  <c r="M570" i="67"/>
  <c r="N568" i="67"/>
  <c r="O568" i="67"/>
  <c r="M568" i="67"/>
  <c r="N565" i="67"/>
  <c r="O565" i="67"/>
  <c r="O564" i="67"/>
  <c r="M565" i="67"/>
  <c r="K565" i="67"/>
  <c r="K564" i="67"/>
  <c r="N550" i="67"/>
  <c r="O550" i="67"/>
  <c r="M550" i="67"/>
  <c r="N549" i="67"/>
  <c r="O549" i="67"/>
  <c r="M549" i="67"/>
  <c r="K549" i="67"/>
  <c r="N548" i="67"/>
  <c r="O548" i="67"/>
  <c r="M548" i="67"/>
  <c r="K548" i="67"/>
  <c r="N547" i="67"/>
  <c r="O547" i="67"/>
  <c r="M547" i="67"/>
  <c r="K547" i="67"/>
  <c r="N546" i="67"/>
  <c r="O546" i="67"/>
  <c r="M546" i="67"/>
  <c r="K546" i="67"/>
  <c r="N545" i="67"/>
  <c r="O545" i="67"/>
  <c r="M545" i="67"/>
  <c r="N544" i="67"/>
  <c r="O544" i="67"/>
  <c r="M544" i="67"/>
  <c r="N543" i="67"/>
  <c r="O543" i="67"/>
  <c r="M543" i="67"/>
  <c r="K543" i="67"/>
  <c r="N251" i="67"/>
  <c r="O251" i="67"/>
  <c r="M251" i="67"/>
  <c r="M250" i="67"/>
  <c r="K251" i="67"/>
  <c r="K250" i="67"/>
  <c r="N483" i="67"/>
  <c r="O483" i="67"/>
  <c r="M483" i="67"/>
  <c r="M482" i="67"/>
  <c r="K483" i="67"/>
  <c r="K482" i="67"/>
  <c r="N464" i="67"/>
  <c r="O464" i="67"/>
  <c r="M464" i="67"/>
  <c r="K464" i="67"/>
  <c r="N463" i="67"/>
  <c r="O463" i="67"/>
  <c r="M463" i="67"/>
  <c r="K463" i="67"/>
  <c r="N462" i="67"/>
  <c r="O462" i="67"/>
  <c r="M462" i="67"/>
  <c r="K462" i="67"/>
  <c r="N460" i="67"/>
  <c r="O460" i="67"/>
  <c r="M460" i="67"/>
  <c r="K460" i="67"/>
  <c r="N459" i="67"/>
  <c r="O459" i="67"/>
  <c r="M459" i="67"/>
  <c r="K459" i="67"/>
  <c r="N458" i="67"/>
  <c r="O458" i="67"/>
  <c r="M458" i="67"/>
  <c r="K458" i="67"/>
  <c r="N456" i="67"/>
  <c r="O456" i="67"/>
  <c r="M456" i="67"/>
  <c r="K456" i="67"/>
  <c r="N400" i="67"/>
  <c r="O400" i="67"/>
  <c r="M400" i="67"/>
  <c r="M399" i="67"/>
  <c r="N398" i="67"/>
  <c r="O398" i="67"/>
  <c r="M398" i="67"/>
  <c r="N389" i="67"/>
  <c r="O389" i="67"/>
  <c r="M389" i="67"/>
  <c r="K389" i="67"/>
  <c r="N386" i="67"/>
  <c r="O386" i="67"/>
  <c r="M386" i="67"/>
  <c r="N384" i="67"/>
  <c r="O384" i="67"/>
  <c r="M384" i="67"/>
  <c r="K384" i="67"/>
  <c r="N381" i="67"/>
  <c r="O381" i="67"/>
  <c r="M381" i="67"/>
  <c r="K381" i="67"/>
  <c r="N380" i="67"/>
  <c r="O380" i="67"/>
  <c r="M380" i="67"/>
  <c r="N378" i="67"/>
  <c r="O378" i="67"/>
  <c r="M378" i="67"/>
  <c r="K378" i="67"/>
  <c r="K376" i="67"/>
  <c r="N377" i="67"/>
  <c r="O377" i="67"/>
  <c r="M377" i="67"/>
  <c r="N375" i="67"/>
  <c r="O375" i="67"/>
  <c r="M375" i="67"/>
  <c r="K375" i="67"/>
  <c r="N367" i="67"/>
  <c r="O367" i="67"/>
  <c r="M367" i="67"/>
  <c r="N372" i="67"/>
  <c r="O372" i="67"/>
  <c r="M372" i="67"/>
  <c r="N368" i="67"/>
  <c r="O368" i="67"/>
  <c r="M368" i="67"/>
  <c r="K368" i="67"/>
  <c r="N365" i="67"/>
  <c r="O365" i="67"/>
  <c r="M365" i="67"/>
  <c r="K365" i="67"/>
  <c r="N354" i="67"/>
  <c r="O354" i="67"/>
  <c r="M354" i="67"/>
  <c r="N340" i="67"/>
  <c r="O340" i="67"/>
  <c r="M340" i="67"/>
  <c r="N333" i="67"/>
  <c r="O333" i="67"/>
  <c r="M333" i="67"/>
  <c r="N330" i="67"/>
  <c r="O330" i="67"/>
  <c r="M330" i="67"/>
  <c r="N329" i="67"/>
  <c r="O329" i="67"/>
  <c r="M329" i="67"/>
  <c r="N303" i="67"/>
  <c r="O303" i="67"/>
  <c r="M303" i="67"/>
  <c r="N302" i="67"/>
  <c r="O302" i="67"/>
  <c r="N299" i="67"/>
  <c r="O299" i="67"/>
  <c r="M299" i="67"/>
  <c r="N298" i="67"/>
  <c r="O298" i="67"/>
  <c r="M298" i="67"/>
  <c r="N289" i="67"/>
  <c r="O289" i="67"/>
  <c r="M289" i="67"/>
  <c r="N287" i="67"/>
  <c r="O287" i="67"/>
  <c r="M287" i="67"/>
  <c r="N286" i="67"/>
  <c r="O286" i="67"/>
  <c r="M286" i="67"/>
  <c r="N285" i="67"/>
  <c r="O285" i="67"/>
  <c r="M285" i="67"/>
  <c r="N282" i="67"/>
  <c r="O282" i="67"/>
  <c r="M282" i="67"/>
  <c r="N281" i="67"/>
  <c r="O281" i="67"/>
  <c r="M281" i="67"/>
  <c r="N280" i="67"/>
  <c r="O280" i="67"/>
  <c r="M280" i="67"/>
  <c r="N279" i="67"/>
  <c r="O279" i="67"/>
  <c r="M279" i="67"/>
  <c r="N278" i="67"/>
  <c r="O278" i="67"/>
  <c r="M278" i="67"/>
  <c r="N277" i="67"/>
  <c r="O277" i="67"/>
  <c r="M277" i="67"/>
  <c r="K277" i="67"/>
  <c r="N276" i="67"/>
  <c r="O276" i="67"/>
  <c r="M276" i="67"/>
  <c r="K276" i="67"/>
  <c r="N275" i="67"/>
  <c r="O275" i="67"/>
  <c r="M275" i="67"/>
  <c r="K275" i="67"/>
  <c r="N274" i="67"/>
  <c r="O274" i="67"/>
  <c r="M274" i="67"/>
  <c r="K274" i="67"/>
  <c r="N272" i="67"/>
  <c r="O272" i="67"/>
  <c r="M272" i="67"/>
  <c r="K272" i="67"/>
  <c r="N271" i="67"/>
  <c r="O271" i="67"/>
  <c r="M271" i="67"/>
  <c r="K271" i="67"/>
  <c r="N270" i="67"/>
  <c r="O270" i="67"/>
  <c r="M270" i="67"/>
  <c r="K270" i="67"/>
  <c r="N269" i="67"/>
  <c r="O269" i="67"/>
  <c r="M269" i="67"/>
  <c r="K269" i="67"/>
  <c r="O250" i="67"/>
  <c r="O399" i="67"/>
  <c r="O482" i="67"/>
  <c r="K379" i="67"/>
  <c r="O1537" i="67"/>
  <c r="O1508" i="67"/>
  <c r="O1503" i="67"/>
  <c r="K863" i="67"/>
  <c r="O788" i="67"/>
  <c r="O780" i="67"/>
  <c r="O759" i="67"/>
  <c r="O863" i="67"/>
  <c r="O542" i="67"/>
  <c r="O1120" i="67"/>
  <c r="O1168" i="67"/>
  <c r="O793" i="67"/>
  <c r="O628" i="67"/>
  <c r="O868" i="67"/>
  <c r="O867" i="67"/>
  <c r="M863" i="67"/>
  <c r="O979" i="67"/>
  <c r="O1046" i="67"/>
  <c r="O567" i="67"/>
  <c r="O847" i="67"/>
  <c r="O958" i="67"/>
  <c r="O860" i="67"/>
  <c r="O726" i="67"/>
  <c r="O376" i="67"/>
  <c r="O268" i="67"/>
  <c r="O273" i="67"/>
  <c r="O379" i="67"/>
  <c r="O355" i="67"/>
  <c r="O455" i="67"/>
  <c r="K1120" i="67"/>
  <c r="K355" i="67"/>
  <c r="M355" i="67"/>
  <c r="M376" i="67"/>
  <c r="K979" i="67"/>
  <c r="K823" i="67"/>
  <c r="K958" i="67"/>
  <c r="K868" i="67"/>
  <c r="K867" i="67"/>
  <c r="K847" i="67"/>
  <c r="K759" i="67"/>
  <c r="K726" i="67"/>
  <c r="K628" i="67"/>
  <c r="K542" i="67"/>
  <c r="K541" i="67"/>
  <c r="K528" i="67"/>
  <c r="M542" i="67"/>
  <c r="K273" i="67"/>
  <c r="M455" i="67"/>
  <c r="M793" i="67"/>
  <c r="K793" i="67"/>
  <c r="M1404" i="67"/>
  <c r="K1405" i="67"/>
  <c r="K1604" i="67"/>
  <c r="K1583" i="67"/>
  <c r="M628" i="67"/>
  <c r="M759" i="67"/>
  <c r="M726" i="67"/>
  <c r="K788" i="67"/>
  <c r="K780" i="67"/>
  <c r="K860" i="67"/>
  <c r="M958" i="67"/>
  <c r="M979" i="67"/>
  <c r="K1046" i="67"/>
  <c r="M1046" i="67"/>
  <c r="M1120" i="67"/>
  <c r="K1168" i="67"/>
  <c r="M1168" i="67"/>
  <c r="M788" i="67"/>
  <c r="M780" i="67"/>
  <c r="M868" i="67"/>
  <c r="M867" i="67"/>
  <c r="M860" i="67"/>
  <c r="M818" i="67"/>
  <c r="M843" i="67"/>
  <c r="M847" i="67"/>
  <c r="M567" i="67"/>
  <c r="M564" i="67"/>
  <c r="K455" i="67"/>
  <c r="M268" i="67"/>
  <c r="M379" i="67"/>
  <c r="M273" i="67"/>
  <c r="K268" i="67"/>
  <c r="K249" i="67"/>
  <c r="K175" i="67"/>
  <c r="K151" i="67"/>
  <c r="K23" i="67"/>
  <c r="M249" i="67"/>
  <c r="M175" i="67"/>
  <c r="M151" i="67"/>
  <c r="M23" i="67"/>
  <c r="O249" i="67"/>
  <c r="K859" i="67"/>
  <c r="K858" i="67"/>
  <c r="O779" i="67"/>
  <c r="M859" i="67"/>
  <c r="M858" i="67"/>
  <c r="O859" i="67"/>
  <c r="O858" i="67"/>
  <c r="O541" i="67"/>
  <c r="O528" i="67"/>
  <c r="M640" i="67"/>
  <c r="M627" i="67"/>
  <c r="M779" i="67"/>
  <c r="M541" i="67"/>
  <c r="M528" i="67"/>
  <c r="K779" i="67"/>
  <c r="K1404" i="67"/>
  <c r="K1392" i="67"/>
  <c r="M834" i="67"/>
  <c r="M1392" i="67"/>
  <c r="M1045" i="67"/>
  <c r="M957" i="67"/>
  <c r="O175" i="67"/>
  <c r="M897" i="67"/>
  <c r="M2341" i="48"/>
  <c r="N2341" i="48"/>
  <c r="L2341" i="48"/>
  <c r="J2341" i="48"/>
  <c r="M2340" i="48"/>
  <c r="N2340" i="48"/>
  <c r="L2340" i="48"/>
  <c r="J2340" i="48"/>
  <c r="M2338" i="48"/>
  <c r="N2338" i="48"/>
  <c r="L2338" i="48"/>
  <c r="J2338" i="48"/>
  <c r="M2337" i="48"/>
  <c r="N2337" i="48"/>
  <c r="L2337" i="48"/>
  <c r="J2337" i="48"/>
  <c r="M2336" i="48"/>
  <c r="N2336" i="48"/>
  <c r="L2336" i="48"/>
  <c r="J2336" i="48"/>
  <c r="M2335" i="48"/>
  <c r="N2335" i="48"/>
  <c r="L2335" i="48"/>
  <c r="J2335" i="48"/>
  <c r="M2334" i="48"/>
  <c r="N2334" i="48"/>
  <c r="L2334" i="48"/>
  <c r="J2334" i="48"/>
  <c r="M2333" i="48"/>
  <c r="N2333" i="48"/>
  <c r="L2333" i="48"/>
  <c r="J2333" i="48"/>
  <c r="M2331" i="48"/>
  <c r="N2331" i="48"/>
  <c r="L2331" i="48"/>
  <c r="J2331" i="48"/>
  <c r="M2330" i="48"/>
  <c r="N2330" i="48"/>
  <c r="L2330" i="48"/>
  <c r="J2330" i="48"/>
  <c r="M2329" i="48"/>
  <c r="N2329" i="48"/>
  <c r="L2329" i="48"/>
  <c r="J2329" i="48"/>
  <c r="M2328" i="48"/>
  <c r="N2328" i="48"/>
  <c r="L2328" i="48"/>
  <c r="J2328" i="48"/>
  <c r="M2327" i="48"/>
  <c r="N2327" i="48"/>
  <c r="L2327" i="48"/>
  <c r="J2327" i="48"/>
  <c r="M2326" i="48"/>
  <c r="N2326" i="48"/>
  <c r="L2326" i="48"/>
  <c r="J2326" i="48"/>
  <c r="M2325" i="48"/>
  <c r="N2325" i="48"/>
  <c r="L2325" i="48"/>
  <c r="J2325" i="48"/>
  <c r="M2324" i="48"/>
  <c r="N2324" i="48"/>
  <c r="L2324" i="48"/>
  <c r="J2324" i="48"/>
  <c r="M2323" i="48"/>
  <c r="N2323" i="48"/>
  <c r="L2323" i="48"/>
  <c r="J2323" i="48"/>
  <c r="M2322" i="48"/>
  <c r="N2322" i="48"/>
  <c r="L2322" i="48"/>
  <c r="J2322" i="48"/>
  <c r="M2321" i="48"/>
  <c r="N2321" i="48"/>
  <c r="L2321" i="48"/>
  <c r="J2321" i="48"/>
  <c r="M2320" i="48"/>
  <c r="N2320" i="48"/>
  <c r="L2320" i="48"/>
  <c r="J2320" i="48"/>
  <c r="M2318" i="48"/>
  <c r="N2318" i="48"/>
  <c r="L2318" i="48"/>
  <c r="J2318" i="48"/>
  <c r="M2317" i="48"/>
  <c r="N2317" i="48"/>
  <c r="L2317" i="48"/>
  <c r="J2317" i="48"/>
  <c r="K2315" i="48"/>
  <c r="M2315" i="48"/>
  <c r="N2315" i="48"/>
  <c r="J2315" i="48"/>
  <c r="K2314" i="48"/>
  <c r="M2314" i="48"/>
  <c r="N2314" i="48"/>
  <c r="J2314" i="48"/>
  <c r="K2313" i="48"/>
  <c r="L2313" i="48"/>
  <c r="J2313" i="48"/>
  <c r="K2312" i="48"/>
  <c r="M2312" i="48"/>
  <c r="N2312" i="48"/>
  <c r="J2312" i="48"/>
  <c r="K2311" i="48"/>
  <c r="M2311" i="48"/>
  <c r="N2311" i="48"/>
  <c r="J2311" i="48"/>
  <c r="K2310" i="48"/>
  <c r="M2310" i="48"/>
  <c r="N2310" i="48"/>
  <c r="J2310" i="48"/>
  <c r="K2309" i="48"/>
  <c r="L2309" i="48"/>
  <c r="J2309" i="48"/>
  <c r="M2306" i="48"/>
  <c r="N2306" i="48"/>
  <c r="L2306" i="48"/>
  <c r="J2306" i="48"/>
  <c r="M2304" i="48"/>
  <c r="N2304" i="48"/>
  <c r="L2304" i="48"/>
  <c r="J2304" i="48"/>
  <c r="M2303" i="48"/>
  <c r="N2303" i="48"/>
  <c r="L2303" i="48"/>
  <c r="J2303" i="48"/>
  <c r="M2302" i="48"/>
  <c r="N2302" i="48"/>
  <c r="L2302" i="48"/>
  <c r="J2302" i="48"/>
  <c r="M2301" i="48"/>
  <c r="N2301" i="48"/>
  <c r="L2301" i="48"/>
  <c r="J2301" i="48"/>
  <c r="M2299" i="48"/>
  <c r="N2299" i="48"/>
  <c r="L2299" i="48"/>
  <c r="J2299" i="48"/>
  <c r="M2297" i="48"/>
  <c r="N2297" i="48"/>
  <c r="L2297" i="48"/>
  <c r="J2297" i="48"/>
  <c r="M2296" i="48"/>
  <c r="N2296" i="48"/>
  <c r="L2296" i="48"/>
  <c r="J2296" i="48"/>
  <c r="M2295" i="48"/>
  <c r="N2295" i="48"/>
  <c r="L2295" i="48"/>
  <c r="J2295" i="48"/>
  <c r="M2294" i="48"/>
  <c r="N2294" i="48"/>
  <c r="L2294" i="48"/>
  <c r="J2294" i="48"/>
  <c r="M2293" i="48"/>
  <c r="N2293" i="48"/>
  <c r="L2293" i="48"/>
  <c r="J2293" i="48"/>
  <c r="M2292" i="48"/>
  <c r="N2292" i="48"/>
  <c r="L2292" i="48"/>
  <c r="J2292" i="48"/>
  <c r="M2291" i="48"/>
  <c r="N2291" i="48"/>
  <c r="L2291" i="48"/>
  <c r="J2291" i="48"/>
  <c r="M2290" i="48"/>
  <c r="N2290" i="48"/>
  <c r="L2290" i="48"/>
  <c r="J2290" i="48"/>
  <c r="M2289" i="48"/>
  <c r="N2289" i="48"/>
  <c r="L2289" i="48"/>
  <c r="J2289" i="48"/>
  <c r="M2288" i="48"/>
  <c r="N2288" i="48"/>
  <c r="L2288" i="48"/>
  <c r="J2288" i="48"/>
  <c r="M2287" i="48"/>
  <c r="N2287" i="48"/>
  <c r="L2287" i="48"/>
  <c r="J2287" i="48"/>
  <c r="M2286" i="48"/>
  <c r="N2286" i="48"/>
  <c r="L2286" i="48"/>
  <c r="J2286" i="48"/>
  <c r="M2285" i="48"/>
  <c r="N2285" i="48"/>
  <c r="L2285" i="48"/>
  <c r="J2285" i="48"/>
  <c r="M2284" i="48"/>
  <c r="N2284" i="48"/>
  <c r="L2284" i="48"/>
  <c r="J2284" i="48"/>
  <c r="M2283" i="48"/>
  <c r="N2283" i="48"/>
  <c r="L2283" i="48"/>
  <c r="J2283" i="48"/>
  <c r="M2282" i="48"/>
  <c r="N2282" i="48"/>
  <c r="L2282" i="48"/>
  <c r="J2282" i="48"/>
  <c r="M2281" i="48"/>
  <c r="N2281" i="48"/>
  <c r="L2281" i="48"/>
  <c r="J2281" i="48"/>
  <c r="M2280" i="48"/>
  <c r="N2280" i="48"/>
  <c r="L2280" i="48"/>
  <c r="J2280" i="48"/>
  <c r="M2279" i="48"/>
  <c r="N2279" i="48"/>
  <c r="L2279" i="48"/>
  <c r="J2279" i="48"/>
  <c r="M2278" i="48"/>
  <c r="N2278" i="48"/>
  <c r="L2278" i="48"/>
  <c r="J2278" i="48"/>
  <c r="M2277" i="48"/>
  <c r="N2277" i="48"/>
  <c r="L2277" i="48"/>
  <c r="J2277" i="48"/>
  <c r="M2276" i="48"/>
  <c r="N2276" i="48"/>
  <c r="L2276" i="48"/>
  <c r="J2276" i="48"/>
  <c r="M2275" i="48"/>
  <c r="N2275" i="48"/>
  <c r="L2275" i="48"/>
  <c r="J2275" i="48"/>
  <c r="M2273" i="48"/>
  <c r="N2273" i="48"/>
  <c r="L2273" i="48"/>
  <c r="J2273" i="48"/>
  <c r="M2272" i="48"/>
  <c r="N2272" i="48"/>
  <c r="L2272" i="48"/>
  <c r="J2272" i="48"/>
  <c r="M2271" i="48"/>
  <c r="N2271" i="48"/>
  <c r="L2271" i="48"/>
  <c r="J2271" i="48"/>
  <c r="M2270" i="48"/>
  <c r="N2270" i="48"/>
  <c r="L2270" i="48"/>
  <c r="J2270" i="48"/>
  <c r="M2269" i="48"/>
  <c r="N2269" i="48"/>
  <c r="L2269" i="48"/>
  <c r="J2269" i="48"/>
  <c r="M2268" i="48"/>
  <c r="N2268" i="48"/>
  <c r="L2268" i="48"/>
  <c r="J2268" i="48"/>
  <c r="M2267" i="48"/>
  <c r="N2267" i="48"/>
  <c r="L2267" i="48"/>
  <c r="J2267" i="48"/>
  <c r="M2266" i="48"/>
  <c r="N2266" i="48"/>
  <c r="L2266" i="48"/>
  <c r="J2266" i="48"/>
  <c r="M2265" i="48"/>
  <c r="N2265" i="48"/>
  <c r="L2265" i="48"/>
  <c r="J2265" i="48"/>
  <c r="M2264" i="48"/>
  <c r="N2264" i="48"/>
  <c r="L2264" i="48"/>
  <c r="J2264" i="48"/>
  <c r="M2263" i="48"/>
  <c r="N2263" i="48"/>
  <c r="L2263" i="48"/>
  <c r="J2263" i="48"/>
  <c r="M2261" i="48"/>
  <c r="N2261" i="48"/>
  <c r="L2261" i="48"/>
  <c r="J2261" i="48"/>
  <c r="M2260" i="48"/>
  <c r="N2260" i="48"/>
  <c r="L2260" i="48"/>
  <c r="J2260" i="48"/>
  <c r="M2259" i="48"/>
  <c r="N2259" i="48"/>
  <c r="L2259" i="48"/>
  <c r="J2259" i="48"/>
  <c r="M2258" i="48"/>
  <c r="N2258" i="48"/>
  <c r="L2258" i="48"/>
  <c r="J2258" i="48"/>
  <c r="M2257" i="48"/>
  <c r="N2257" i="48"/>
  <c r="L2257" i="48"/>
  <c r="J2257" i="48"/>
  <c r="M2255" i="48"/>
  <c r="N2255" i="48"/>
  <c r="L2255" i="48"/>
  <c r="J2255" i="48"/>
  <c r="M2253" i="48"/>
  <c r="N2253" i="48"/>
  <c r="L2253" i="48"/>
  <c r="J2253" i="48"/>
  <c r="M2252" i="48"/>
  <c r="N2252" i="48"/>
  <c r="L2252" i="48"/>
  <c r="J2252" i="48"/>
  <c r="M2251" i="48"/>
  <c r="N2251" i="48"/>
  <c r="L2251" i="48"/>
  <c r="J2251" i="48"/>
  <c r="M2250" i="48"/>
  <c r="N2250" i="48"/>
  <c r="L2250" i="48"/>
  <c r="J2250" i="48"/>
  <c r="M2249" i="48"/>
  <c r="N2249" i="48"/>
  <c r="L2249" i="48"/>
  <c r="J2249" i="48"/>
  <c r="M2248" i="48"/>
  <c r="N2248" i="48"/>
  <c r="L2248" i="48"/>
  <c r="J2248" i="48"/>
  <c r="M2247" i="48"/>
  <c r="N2247" i="48"/>
  <c r="L2247" i="48"/>
  <c r="J2247" i="48"/>
  <c r="M2246" i="48"/>
  <c r="N2246" i="48"/>
  <c r="L2246" i="48"/>
  <c r="J2246" i="48"/>
  <c r="M2245" i="48"/>
  <c r="N2245" i="48"/>
  <c r="L2245" i="48"/>
  <c r="J2245" i="48"/>
  <c r="M2244" i="48"/>
  <c r="N2244" i="48"/>
  <c r="L2244" i="48"/>
  <c r="J2244" i="48"/>
  <c r="M2243" i="48"/>
  <c r="N2243" i="48"/>
  <c r="L2243" i="48"/>
  <c r="J2243" i="48"/>
  <c r="M2242" i="48"/>
  <c r="N2242" i="48"/>
  <c r="L2242" i="48"/>
  <c r="J2242" i="48"/>
  <c r="M2241" i="48"/>
  <c r="N2241" i="48"/>
  <c r="L2241" i="48"/>
  <c r="J2241" i="48"/>
  <c r="M2240" i="48"/>
  <c r="N2240" i="48"/>
  <c r="L2240" i="48"/>
  <c r="J2240" i="48"/>
  <c r="M2239" i="48"/>
  <c r="N2239" i="48"/>
  <c r="L2239" i="48"/>
  <c r="J2239" i="48"/>
  <c r="M2236" i="48"/>
  <c r="N2236" i="48"/>
  <c r="L2236" i="48"/>
  <c r="J2236" i="48"/>
  <c r="J2344" i="48"/>
  <c r="M2420" i="48"/>
  <c r="N2420" i="48"/>
  <c r="L2420" i="48"/>
  <c r="J2420" i="48"/>
  <c r="J2307" i="48"/>
  <c r="M2313" i="48"/>
  <c r="N2313" i="48"/>
  <c r="L2310" i="48"/>
  <c r="L2314" i="48"/>
  <c r="M2309" i="48"/>
  <c r="L2312" i="48"/>
  <c r="L2311" i="48"/>
  <c r="L2315" i="48"/>
  <c r="M2419" i="48"/>
  <c r="N2419" i="48"/>
  <c r="L2419" i="48"/>
  <c r="J2419" i="48"/>
  <c r="M3249" i="48"/>
  <c r="N3249" i="48"/>
  <c r="L3249" i="48"/>
  <c r="J3249" i="48"/>
  <c r="M3248" i="48"/>
  <c r="N3248" i="48"/>
  <c r="L3248" i="48"/>
  <c r="J3248" i="48"/>
  <c r="M3247" i="48"/>
  <c r="N3247" i="48"/>
  <c r="L3247" i="48"/>
  <c r="J3247" i="48"/>
  <c r="M3246" i="48"/>
  <c r="N3246" i="48"/>
  <c r="L3246" i="48"/>
  <c r="J3246" i="48"/>
  <c r="M3245" i="48"/>
  <c r="N3245" i="48"/>
  <c r="L3245" i="48"/>
  <c r="J3245" i="48"/>
  <c r="M3242" i="48"/>
  <c r="N3242" i="48"/>
  <c r="L3242" i="48"/>
  <c r="J3242" i="48"/>
  <c r="M3241" i="48"/>
  <c r="N3241" i="48"/>
  <c r="L3241" i="48"/>
  <c r="J3241" i="48"/>
  <c r="M3240" i="48"/>
  <c r="N3240" i="48"/>
  <c r="L3240" i="48"/>
  <c r="J3240" i="48"/>
  <c r="M3237" i="48"/>
  <c r="N3237" i="48"/>
  <c r="L3237" i="48"/>
  <c r="J3237" i="48"/>
  <c r="M3236" i="48"/>
  <c r="N3236" i="48"/>
  <c r="L3236" i="48"/>
  <c r="J3236" i="48"/>
  <c r="M3235" i="48"/>
  <c r="N3235" i="48"/>
  <c r="L3235" i="48"/>
  <c r="J3235" i="48"/>
  <c r="M3234" i="48"/>
  <c r="N3234" i="48"/>
  <c r="L3234" i="48"/>
  <c r="J3234" i="48"/>
  <c r="M3233" i="48"/>
  <c r="N3233" i="48"/>
  <c r="L3233" i="48"/>
  <c r="J3233" i="48"/>
  <c r="M3232" i="48"/>
  <c r="N3232" i="48"/>
  <c r="L3232" i="48"/>
  <c r="J3232" i="48"/>
  <c r="M3231" i="48"/>
  <c r="N3231" i="48"/>
  <c r="L3231" i="48"/>
  <c r="J3231" i="48"/>
  <c r="M3230" i="48"/>
  <c r="N3230" i="48"/>
  <c r="L3230" i="48"/>
  <c r="J3230" i="48"/>
  <c r="M3229" i="48"/>
  <c r="N3229" i="48"/>
  <c r="L3229" i="48"/>
  <c r="J3229" i="48"/>
  <c r="M3228" i="48"/>
  <c r="N3228" i="48"/>
  <c r="L3228" i="48"/>
  <c r="J3228" i="48"/>
  <c r="M3227" i="48"/>
  <c r="N3227" i="48"/>
  <c r="L3227" i="48"/>
  <c r="J3227" i="48"/>
  <c r="M3226" i="48"/>
  <c r="N3226" i="48"/>
  <c r="L3226" i="48"/>
  <c r="J3226" i="48"/>
  <c r="M3223" i="48"/>
  <c r="N3223" i="48"/>
  <c r="L3223" i="48"/>
  <c r="J3223" i="48"/>
  <c r="M3222" i="48"/>
  <c r="N3222" i="48"/>
  <c r="L3222" i="48"/>
  <c r="J3222" i="48"/>
  <c r="M3221" i="48"/>
  <c r="N3221" i="48"/>
  <c r="L3221" i="48"/>
  <c r="J3221" i="48"/>
  <c r="M3220" i="48"/>
  <c r="N3220" i="48"/>
  <c r="L3220" i="48"/>
  <c r="J3220" i="48"/>
  <c r="M3219" i="48"/>
  <c r="N3219" i="48"/>
  <c r="L3219" i="48"/>
  <c r="J3219" i="48"/>
  <c r="M3216" i="48"/>
  <c r="N3216" i="48"/>
  <c r="L3216" i="48"/>
  <c r="J3216" i="48"/>
  <c r="M3215" i="48"/>
  <c r="N3215" i="48"/>
  <c r="L3215" i="48"/>
  <c r="J3215" i="48"/>
  <c r="M3214" i="48"/>
  <c r="N3214" i="48"/>
  <c r="L3214" i="48"/>
  <c r="J3214" i="48"/>
  <c r="M3211" i="48"/>
  <c r="N3211" i="48"/>
  <c r="L3211" i="48"/>
  <c r="J3211" i="48"/>
  <c r="M3210" i="48"/>
  <c r="N3210" i="48"/>
  <c r="L3210" i="48"/>
  <c r="J3210" i="48"/>
  <c r="M3209" i="48"/>
  <c r="N3209" i="48"/>
  <c r="L3209" i="48"/>
  <c r="J3209" i="48"/>
  <c r="M3208" i="48"/>
  <c r="N3208" i="48"/>
  <c r="L3208" i="48"/>
  <c r="J3208" i="48"/>
  <c r="M3207" i="48"/>
  <c r="N3207" i="48"/>
  <c r="L3207" i="48"/>
  <c r="J3207" i="48"/>
  <c r="M3206" i="48"/>
  <c r="N3206" i="48"/>
  <c r="L3206" i="48"/>
  <c r="J3206" i="48"/>
  <c r="M3205" i="48"/>
  <c r="N3205" i="48"/>
  <c r="L3205" i="48"/>
  <c r="J3205" i="48"/>
  <c r="M3204" i="48"/>
  <c r="N3204" i="48"/>
  <c r="L3204" i="48"/>
  <c r="J3204" i="48"/>
  <c r="M3201" i="48"/>
  <c r="N3201" i="48"/>
  <c r="L3201" i="48"/>
  <c r="J3201" i="48"/>
  <c r="M3200" i="48"/>
  <c r="N3200" i="48"/>
  <c r="L3200" i="48"/>
  <c r="J3200" i="48"/>
  <c r="M3199" i="48"/>
  <c r="N3199" i="48"/>
  <c r="L3199" i="48"/>
  <c r="J3199" i="48"/>
  <c r="M3197" i="48"/>
  <c r="N3197" i="48"/>
  <c r="L3197" i="48"/>
  <c r="J3197" i="48"/>
  <c r="M3196" i="48"/>
  <c r="N3196" i="48"/>
  <c r="L3196" i="48"/>
  <c r="J3196" i="48"/>
  <c r="M3195" i="48"/>
  <c r="N3195" i="48"/>
  <c r="L3195" i="48"/>
  <c r="J3195" i="48"/>
  <c r="M3194" i="48"/>
  <c r="N3194" i="48"/>
  <c r="L3194" i="48"/>
  <c r="J3194" i="48"/>
  <c r="M3193" i="48"/>
  <c r="N3193" i="48"/>
  <c r="L3193" i="48"/>
  <c r="J3193" i="48"/>
  <c r="M3190" i="48"/>
  <c r="N3190" i="48"/>
  <c r="L3190" i="48"/>
  <c r="J3190" i="48"/>
  <c r="M3189" i="48"/>
  <c r="N3189" i="48"/>
  <c r="L3189" i="48"/>
  <c r="J3189" i="48"/>
  <c r="M3188" i="48"/>
  <c r="N3188" i="48"/>
  <c r="L3188" i="48"/>
  <c r="J3188" i="48"/>
  <c r="M3185" i="48"/>
  <c r="N3185" i="48"/>
  <c r="L3185" i="48"/>
  <c r="J3185" i="48"/>
  <c r="M3184" i="48"/>
  <c r="N3184" i="48"/>
  <c r="L3184" i="48"/>
  <c r="J3184" i="48"/>
  <c r="M3183" i="48"/>
  <c r="N3183" i="48"/>
  <c r="L3183" i="48"/>
  <c r="J3183" i="48"/>
  <c r="M3182" i="48"/>
  <c r="N3182" i="48"/>
  <c r="L3182" i="48"/>
  <c r="J3182" i="48"/>
  <c r="M3181" i="48"/>
  <c r="N3181" i="48"/>
  <c r="L3181" i="48"/>
  <c r="J3181" i="48"/>
  <c r="M3180" i="48"/>
  <c r="N3180" i="48"/>
  <c r="L3180" i="48"/>
  <c r="J3180" i="48"/>
  <c r="M3179" i="48"/>
  <c r="N3179" i="48"/>
  <c r="L3179" i="48"/>
  <c r="J3179" i="48"/>
  <c r="M3178" i="48"/>
  <c r="N3178" i="48"/>
  <c r="L3178" i="48"/>
  <c r="J3178" i="48"/>
  <c r="M3177" i="48"/>
  <c r="N3177" i="48"/>
  <c r="L3177" i="48"/>
  <c r="J3177" i="48"/>
  <c r="M3176" i="48"/>
  <c r="N3176" i="48"/>
  <c r="L3176" i="48"/>
  <c r="J3176" i="48"/>
  <c r="M3175" i="48"/>
  <c r="N3175" i="48"/>
  <c r="L3175" i="48"/>
  <c r="J3175" i="48"/>
  <c r="M3174" i="48"/>
  <c r="N3174" i="48"/>
  <c r="L3174" i="48"/>
  <c r="J3174" i="48"/>
  <c r="M3173" i="48"/>
  <c r="N3173" i="48"/>
  <c r="L3173" i="48"/>
  <c r="J3173" i="48"/>
  <c r="M3172" i="48"/>
  <c r="N3172" i="48"/>
  <c r="L3172" i="48"/>
  <c r="J3172" i="48"/>
  <c r="M3171" i="48"/>
  <c r="N3171" i="48"/>
  <c r="L3171" i="48"/>
  <c r="J3171" i="48"/>
  <c r="M3168" i="48"/>
  <c r="N3168" i="48"/>
  <c r="L3168" i="48"/>
  <c r="J3168" i="48"/>
  <c r="M3167" i="48"/>
  <c r="N3167" i="48"/>
  <c r="L3167" i="48"/>
  <c r="J3167" i="48"/>
  <c r="M3166" i="48"/>
  <c r="N3166" i="48"/>
  <c r="L3166" i="48"/>
  <c r="J3166" i="48"/>
  <c r="M3165" i="48"/>
  <c r="N3165" i="48"/>
  <c r="L3165" i="48"/>
  <c r="J3165" i="48"/>
  <c r="M3164" i="48"/>
  <c r="N3164" i="48"/>
  <c r="L3164" i="48"/>
  <c r="J3164" i="48"/>
  <c r="M3163" i="48"/>
  <c r="N3163" i="48"/>
  <c r="L3163" i="48"/>
  <c r="J3163" i="48"/>
  <c r="M3162" i="48"/>
  <c r="N3162" i="48"/>
  <c r="L3162" i="48"/>
  <c r="J3162" i="48"/>
  <c r="M3161" i="48"/>
  <c r="N3161" i="48"/>
  <c r="L3161" i="48"/>
  <c r="J3161" i="48"/>
  <c r="M3159" i="48"/>
  <c r="N3159" i="48"/>
  <c r="L3159" i="48"/>
  <c r="J3159" i="48"/>
  <c r="M3158" i="48"/>
  <c r="N3158" i="48"/>
  <c r="L3158" i="48"/>
  <c r="J3158" i="48"/>
  <c r="M3157" i="48"/>
  <c r="N3157" i="48"/>
  <c r="L3157" i="48"/>
  <c r="J3157" i="48"/>
  <c r="M3156" i="48"/>
  <c r="N3156" i="48"/>
  <c r="L3156" i="48"/>
  <c r="J3156" i="48"/>
  <c r="M3155" i="48"/>
  <c r="N3155" i="48"/>
  <c r="L3155" i="48"/>
  <c r="J3155" i="48"/>
  <c r="M3154" i="48"/>
  <c r="N3154" i="48"/>
  <c r="L3154" i="48"/>
  <c r="J3154" i="48"/>
  <c r="M3151" i="48"/>
  <c r="N3151" i="48"/>
  <c r="L3151" i="48"/>
  <c r="J3151" i="48"/>
  <c r="M3150" i="48"/>
  <c r="N3150" i="48"/>
  <c r="L3150" i="48"/>
  <c r="J3150" i="48"/>
  <c r="M3149" i="48"/>
  <c r="N3149" i="48"/>
  <c r="L3149" i="48"/>
  <c r="J3149" i="48"/>
  <c r="M3148" i="48"/>
  <c r="N3148" i="48"/>
  <c r="L3148" i="48"/>
  <c r="J3148" i="48"/>
  <c r="M3145" i="48"/>
  <c r="N3145" i="48"/>
  <c r="L3145" i="48"/>
  <c r="J3145" i="48"/>
  <c r="M3144" i="48"/>
  <c r="N3144" i="48"/>
  <c r="L3144" i="48"/>
  <c r="J3144" i="48"/>
  <c r="M3143" i="48"/>
  <c r="N3143" i="48"/>
  <c r="L3143" i="48"/>
  <c r="J3143" i="48"/>
  <c r="M3142" i="48"/>
  <c r="N3142" i="48"/>
  <c r="L3142" i="48"/>
  <c r="J3142" i="48"/>
  <c r="M3141" i="48"/>
  <c r="N3141" i="48"/>
  <c r="L3141" i="48"/>
  <c r="J3141" i="48"/>
  <c r="M3140" i="48"/>
  <c r="N3140" i="48"/>
  <c r="L3140" i="48"/>
  <c r="J3140" i="48"/>
  <c r="M3139" i="48"/>
  <c r="N3139" i="48"/>
  <c r="L3139" i="48"/>
  <c r="J3139" i="48"/>
  <c r="M3138" i="48"/>
  <c r="N3138" i="48"/>
  <c r="L3138" i="48"/>
  <c r="J3138" i="48"/>
  <c r="M3137" i="48"/>
  <c r="N3137" i="48"/>
  <c r="L3137" i="48"/>
  <c r="J3137" i="48"/>
  <c r="M3135" i="48"/>
  <c r="N3135" i="48"/>
  <c r="L3135" i="48"/>
  <c r="J3135" i="48"/>
  <c r="M3134" i="48"/>
  <c r="N3134" i="48"/>
  <c r="L3134" i="48"/>
  <c r="J3134" i="48"/>
  <c r="M3133" i="48"/>
  <c r="N3133" i="48"/>
  <c r="L3133" i="48"/>
  <c r="J3133" i="48"/>
  <c r="M3132" i="48"/>
  <c r="N3132" i="48"/>
  <c r="L3132" i="48"/>
  <c r="J3132" i="48"/>
  <c r="M3131" i="48"/>
  <c r="N3131" i="48"/>
  <c r="L3131" i="48"/>
  <c r="J3131" i="48"/>
  <c r="M3130" i="48"/>
  <c r="N3130" i="48"/>
  <c r="L3130" i="48"/>
  <c r="J3130" i="48"/>
  <c r="M3129" i="48"/>
  <c r="N3129" i="48"/>
  <c r="L3129" i="48"/>
  <c r="J3129" i="48"/>
  <c r="M3128" i="48"/>
  <c r="N3128" i="48"/>
  <c r="L3128" i="48"/>
  <c r="J3128" i="48"/>
  <c r="M3127" i="48"/>
  <c r="N3127" i="48"/>
  <c r="L3127" i="48"/>
  <c r="J3127" i="48"/>
  <c r="M3126" i="48"/>
  <c r="N3126" i="48"/>
  <c r="L3126" i="48"/>
  <c r="J3126" i="48"/>
  <c r="M3125" i="48"/>
  <c r="N3125" i="48"/>
  <c r="L3125" i="48"/>
  <c r="J3125" i="48"/>
  <c r="M3124" i="48"/>
  <c r="N3124" i="48"/>
  <c r="L3124" i="48"/>
  <c r="J3124" i="48"/>
  <c r="M3123" i="48"/>
  <c r="N3123" i="48"/>
  <c r="L3123" i="48"/>
  <c r="J3123" i="48"/>
  <c r="M3122" i="48"/>
  <c r="N3122" i="48"/>
  <c r="L3122" i="48"/>
  <c r="J3122" i="48"/>
  <c r="M3121" i="48"/>
  <c r="N3121" i="48"/>
  <c r="L3121" i="48"/>
  <c r="J3121" i="48"/>
  <c r="M3120" i="48"/>
  <c r="N3120" i="48"/>
  <c r="L3120" i="48"/>
  <c r="J3120" i="48"/>
  <c r="M3119" i="48"/>
  <c r="N3119" i="48"/>
  <c r="L3119" i="48"/>
  <c r="J3119" i="48"/>
  <c r="M3118" i="48"/>
  <c r="N3118" i="48"/>
  <c r="L3118" i="48"/>
  <c r="J3118" i="48"/>
  <c r="M3117" i="48"/>
  <c r="N3117" i="48"/>
  <c r="L3117" i="48"/>
  <c r="J3117" i="48"/>
  <c r="M3116" i="48"/>
  <c r="N3116" i="48"/>
  <c r="L3116" i="48"/>
  <c r="J3116" i="48"/>
  <c r="M3115" i="48"/>
  <c r="N3115" i="48"/>
  <c r="L3115" i="48"/>
  <c r="J3115" i="48"/>
  <c r="M3114" i="48"/>
  <c r="N3114" i="48"/>
  <c r="L3114" i="48"/>
  <c r="J3114" i="48"/>
  <c r="M3113" i="48"/>
  <c r="N3113" i="48"/>
  <c r="L3113" i="48"/>
  <c r="J3113" i="48"/>
  <c r="M3112" i="48"/>
  <c r="N3112" i="48"/>
  <c r="L3112" i="48"/>
  <c r="J3112" i="48"/>
  <c r="M3111" i="48"/>
  <c r="N3111" i="48"/>
  <c r="L3111" i="48"/>
  <c r="J3111" i="48"/>
  <c r="M3110" i="48"/>
  <c r="N3110" i="48"/>
  <c r="L3110" i="48"/>
  <c r="J3110" i="48"/>
  <c r="M3109" i="48"/>
  <c r="N3109" i="48"/>
  <c r="L3109" i="48"/>
  <c r="J3109" i="48"/>
  <c r="M3108" i="48"/>
  <c r="N3108" i="48"/>
  <c r="L3108" i="48"/>
  <c r="J3108" i="48"/>
  <c r="M3107" i="48"/>
  <c r="N3107" i="48"/>
  <c r="L3107" i="48"/>
  <c r="J3107" i="48"/>
  <c r="M3106" i="48"/>
  <c r="N3106" i="48"/>
  <c r="L3106" i="48"/>
  <c r="J3106" i="48"/>
  <c r="M3105" i="48"/>
  <c r="N3105" i="48"/>
  <c r="L3105" i="48"/>
  <c r="J3105" i="48"/>
  <c r="M3102" i="48"/>
  <c r="N3102" i="48"/>
  <c r="L3102" i="48"/>
  <c r="M3101" i="48"/>
  <c r="N3101" i="48"/>
  <c r="L3101" i="48"/>
  <c r="M3100" i="48"/>
  <c r="N3100" i="48"/>
  <c r="L3100" i="48"/>
  <c r="M3099" i="48"/>
  <c r="N3099" i="48"/>
  <c r="L3099" i="48"/>
  <c r="M3098" i="48"/>
  <c r="N3098" i="48"/>
  <c r="L3098" i="48"/>
  <c r="M3097" i="48"/>
  <c r="N3097" i="48"/>
  <c r="L3097" i="48"/>
  <c r="M3096" i="48"/>
  <c r="N3096" i="48"/>
  <c r="L3096" i="48"/>
  <c r="M3095" i="48"/>
  <c r="N3095" i="48"/>
  <c r="L3095" i="48"/>
  <c r="M3094" i="48"/>
  <c r="N3094" i="48"/>
  <c r="L3094" i="48"/>
  <c r="M3093" i="48"/>
  <c r="N3093" i="48"/>
  <c r="L3093" i="48"/>
  <c r="M3092" i="48"/>
  <c r="N3092" i="48"/>
  <c r="L3092" i="48"/>
  <c r="M2418" i="48"/>
  <c r="N2418" i="48"/>
  <c r="L2418" i="48"/>
  <c r="J2418" i="48"/>
  <c r="M2417" i="48"/>
  <c r="L2417" i="48"/>
  <c r="J2417" i="48"/>
  <c r="M2416" i="48"/>
  <c r="L2416" i="48"/>
  <c r="J2416" i="48"/>
  <c r="M2415" i="48"/>
  <c r="L2415" i="48"/>
  <c r="J2415" i="48"/>
  <c r="M2414" i="48"/>
  <c r="N2414" i="48"/>
  <c r="L2414" i="48"/>
  <c r="J2414" i="48"/>
  <c r="M2413" i="48"/>
  <c r="L2413" i="48"/>
  <c r="J2413" i="48"/>
  <c r="M2411" i="48"/>
  <c r="L2411" i="48"/>
  <c r="J2411" i="48"/>
  <c r="M2410" i="48"/>
  <c r="L2410" i="48"/>
  <c r="J2410" i="48"/>
  <c r="M2409" i="48"/>
  <c r="L2409" i="48"/>
  <c r="J2409" i="48"/>
  <c r="M2408" i="48"/>
  <c r="L2408" i="48"/>
  <c r="J2408" i="48"/>
  <c r="M2407" i="48"/>
  <c r="L2407" i="48"/>
  <c r="J2407" i="48"/>
  <c r="M2406" i="48"/>
  <c r="L2406" i="48"/>
  <c r="J2406" i="48"/>
  <c r="M2404" i="48"/>
  <c r="L2404" i="48"/>
  <c r="J2404" i="48"/>
  <c r="M2403" i="48"/>
  <c r="L2403" i="48"/>
  <c r="J2403" i="48"/>
  <c r="M2402" i="48"/>
  <c r="L2402" i="48"/>
  <c r="J2402" i="48"/>
  <c r="M2401" i="48"/>
  <c r="L2401" i="48"/>
  <c r="J2401" i="48"/>
  <c r="M2400" i="48"/>
  <c r="L2400" i="48"/>
  <c r="J2400" i="48"/>
  <c r="M2399" i="48"/>
  <c r="L2399" i="48"/>
  <c r="J2399" i="48"/>
  <c r="M2398" i="48"/>
  <c r="L2398" i="48"/>
  <c r="J2398" i="48"/>
  <c r="M2397" i="48"/>
  <c r="L2397" i="48"/>
  <c r="J2397" i="48"/>
  <c r="M2396" i="48"/>
  <c r="L2396" i="48"/>
  <c r="J2396" i="48"/>
  <c r="M2395" i="48"/>
  <c r="L2395" i="48"/>
  <c r="J2395" i="48"/>
  <c r="M2394" i="48"/>
  <c r="L2394" i="48"/>
  <c r="J2394" i="48"/>
  <c r="M2393" i="48"/>
  <c r="L2393" i="48"/>
  <c r="J2393" i="48"/>
  <c r="M2392" i="48"/>
  <c r="L2392" i="48"/>
  <c r="J2392" i="48"/>
  <c r="M2391" i="48"/>
  <c r="L2391" i="48"/>
  <c r="J2391" i="48"/>
  <c r="L2307" i="48"/>
  <c r="N2309" i="48"/>
  <c r="N2307" i="48"/>
  <c r="J2809" i="48"/>
  <c r="J2808" i="48"/>
  <c r="J2807" i="48"/>
  <c r="J2806" i="48"/>
  <c r="J2805" i="48"/>
  <c r="J2804" i="48"/>
  <c r="J2803" i="48"/>
  <c r="J2802" i="48"/>
  <c r="J2801" i="48"/>
  <c r="J2800" i="48"/>
  <c r="J2799" i="48"/>
  <c r="J2798" i="48"/>
  <c r="J2797" i="48"/>
  <c r="J2796" i="48"/>
  <c r="J2795" i="48"/>
  <c r="J2794" i="48"/>
  <c r="J2793" i="48"/>
  <c r="J2792" i="48"/>
  <c r="J2791" i="48"/>
  <c r="J2790" i="48"/>
  <c r="J2789" i="48"/>
  <c r="J2788" i="48"/>
  <c r="J2787" i="48"/>
  <c r="J2786" i="48"/>
  <c r="J2785" i="48"/>
  <c r="J2784" i="48"/>
  <c r="J2783" i="48"/>
  <c r="J2782" i="48"/>
  <c r="J2781" i="48"/>
  <c r="J2780" i="48"/>
  <c r="J2779" i="48"/>
  <c r="J2778" i="48"/>
  <c r="J2777" i="48"/>
  <c r="J2776" i="48"/>
  <c r="J2775" i="48"/>
  <c r="J2774" i="48"/>
  <c r="L2842" i="48"/>
  <c r="L2843" i="48"/>
  <c r="L2844" i="48"/>
  <c r="L2845" i="48"/>
  <c r="L2846" i="48"/>
  <c r="L2847" i="48"/>
  <c r="L2848" i="48"/>
  <c r="L2849" i="48"/>
  <c r="L2850" i="48"/>
  <c r="L2851" i="48"/>
  <c r="L2852" i="48"/>
  <c r="L2853" i="48"/>
  <c r="L2854" i="48"/>
  <c r="L2855" i="48"/>
  <c r="L2856" i="48"/>
  <c r="L2857" i="48"/>
  <c r="L2858" i="48"/>
  <c r="L2859" i="48"/>
  <c r="L2860" i="48"/>
  <c r="L2861" i="48"/>
  <c r="L2862" i="48"/>
  <c r="L2863" i="48"/>
  <c r="L2864" i="48"/>
  <c r="L2865" i="48"/>
  <c r="L2866" i="48"/>
  <c r="L2867" i="48"/>
  <c r="L2868" i="48"/>
  <c r="L2869" i="48"/>
  <c r="L2870" i="48"/>
  <c r="L2871" i="48"/>
  <c r="L2872" i="48"/>
  <c r="L2873" i="48"/>
  <c r="L2874" i="48"/>
  <c r="L2875" i="48"/>
  <c r="L2876" i="48"/>
  <c r="L2877" i="48"/>
  <c r="L2878" i="48"/>
  <c r="L2879" i="48"/>
  <c r="L2880" i="48"/>
  <c r="L2881" i="48"/>
  <c r="L2882" i="48"/>
  <c r="L2883" i="48"/>
  <c r="L2884" i="48"/>
  <c r="L2885" i="48"/>
  <c r="L2886" i="48"/>
  <c r="L2887" i="48"/>
  <c r="L2888" i="48"/>
  <c r="L2889" i="48"/>
  <c r="L2890" i="48"/>
  <c r="L2891" i="48"/>
  <c r="L2892" i="48"/>
  <c r="L2893" i="48"/>
  <c r="L2894" i="48"/>
  <c r="L2895" i="48"/>
  <c r="L2896" i="48"/>
  <c r="L2897" i="48"/>
  <c r="L2898" i="48"/>
  <c r="L2899" i="48"/>
  <c r="L2900" i="48"/>
  <c r="L2901" i="48"/>
  <c r="L2902" i="48"/>
  <c r="L2903" i="48"/>
  <c r="L2904" i="48"/>
  <c r="L2905" i="48"/>
  <c r="L2906" i="48"/>
  <c r="L2907" i="48"/>
  <c r="L2908" i="48"/>
  <c r="L2909" i="48"/>
  <c r="L2910" i="48"/>
  <c r="L2911" i="48"/>
  <c r="L2912" i="48"/>
  <c r="L2914" i="48"/>
  <c r="L2915" i="48"/>
  <c r="L2916" i="48"/>
  <c r="L2917" i="48"/>
  <c r="L2918" i="48"/>
  <c r="L2919" i="48"/>
  <c r="L2920" i="48"/>
  <c r="L2921" i="48"/>
  <c r="L2922" i="48"/>
  <c r="L2923" i="48"/>
  <c r="L2924" i="48"/>
  <c r="L2925" i="48"/>
  <c r="L2926" i="48"/>
  <c r="L2927" i="48"/>
  <c r="L2928" i="48"/>
  <c r="L2929" i="48"/>
  <c r="L2930" i="48"/>
  <c r="L2931" i="48"/>
  <c r="L2932" i="48"/>
  <c r="L2933" i="48"/>
  <c r="L2934" i="48"/>
  <c r="L2935" i="48"/>
  <c r="L2936" i="48"/>
  <c r="L2937" i="48"/>
  <c r="L2938" i="48"/>
  <c r="L2939" i="48"/>
  <c r="L2940" i="48"/>
  <c r="L2941" i="48"/>
  <c r="L2942" i="48"/>
  <c r="L2943" i="48"/>
  <c r="L2944" i="48"/>
  <c r="L2945" i="48"/>
  <c r="L2946" i="48"/>
  <c r="L2947" i="48"/>
  <c r="L2948" i="48"/>
  <c r="L2949" i="48"/>
  <c r="L2950" i="48"/>
  <c r="L2951" i="48"/>
  <c r="L2952" i="48"/>
  <c r="L2953" i="48"/>
  <c r="L2954" i="48"/>
  <c r="L2955" i="48"/>
  <c r="L2956" i="48"/>
  <c r="L2957" i="48"/>
  <c r="L2958" i="48"/>
  <c r="L2959" i="48"/>
  <c r="L2960" i="48"/>
  <c r="L2961" i="48"/>
  <c r="L2962" i="48"/>
  <c r="L2963" i="48"/>
  <c r="L2964" i="48"/>
  <c r="L2965" i="48"/>
  <c r="L2966" i="48"/>
  <c r="L2967" i="48"/>
  <c r="L2968" i="48"/>
  <c r="L2969" i="48"/>
  <c r="L2970" i="48"/>
  <c r="L2971" i="48"/>
  <c r="L2972" i="48"/>
  <c r="L2973" i="48"/>
  <c r="L2974" i="48"/>
  <c r="L2975" i="48"/>
  <c r="L2976" i="48"/>
  <c r="L2977" i="48"/>
  <c r="L2978" i="48"/>
  <c r="L2979" i="48"/>
  <c r="L2980" i="48"/>
  <c r="L2981" i="48"/>
  <c r="L2982" i="48"/>
  <c r="L2983" i="48"/>
  <c r="L2984" i="48"/>
  <c r="L2985" i="48"/>
  <c r="L2986" i="48"/>
  <c r="L2987" i="48"/>
  <c r="L2988" i="48"/>
  <c r="L2989" i="48"/>
  <c r="L2990" i="48"/>
  <c r="L2991" i="48"/>
  <c r="L2992" i="48"/>
  <c r="L2993" i="48"/>
  <c r="L2994" i="48"/>
  <c r="L2995" i="48"/>
  <c r="L2996" i="48"/>
  <c r="L2997" i="48"/>
  <c r="L3002" i="48"/>
  <c r="L3003" i="48"/>
  <c r="L3004" i="48"/>
  <c r="L3005" i="48"/>
  <c r="L3006" i="48"/>
  <c r="L3007" i="48"/>
  <c r="L3008" i="48"/>
  <c r="L3009" i="48"/>
  <c r="L3010" i="48"/>
  <c r="L3011" i="48"/>
  <c r="L3012" i="48"/>
  <c r="L3013" i="48"/>
  <c r="L3014" i="48"/>
  <c r="L3015" i="48"/>
  <c r="L3016" i="48"/>
  <c r="L3017" i="48"/>
  <c r="L3018" i="48"/>
  <c r="L3019" i="48"/>
  <c r="L3020" i="48"/>
  <c r="L3021" i="48"/>
  <c r="L3022" i="48"/>
  <c r="L3023" i="48"/>
  <c r="L3024" i="48"/>
  <c r="L3025" i="48"/>
  <c r="L3026" i="48"/>
  <c r="L3027" i="48"/>
  <c r="L3028" i="48"/>
  <c r="L3029" i="48"/>
  <c r="L3030" i="48"/>
  <c r="L3031" i="48"/>
  <c r="L3032" i="48"/>
  <c r="L3033" i="48"/>
  <c r="J2842" i="48"/>
  <c r="J2843" i="48"/>
  <c r="J2844" i="48"/>
  <c r="J2845" i="48"/>
  <c r="J2846" i="48"/>
  <c r="J2847" i="48"/>
  <c r="J2848" i="48"/>
  <c r="J2849" i="48"/>
  <c r="J2850" i="48"/>
  <c r="J2851" i="48"/>
  <c r="J2852" i="48"/>
  <c r="J2853" i="48"/>
  <c r="J2854" i="48"/>
  <c r="J2855" i="48"/>
  <c r="J2856" i="48"/>
  <c r="J2857" i="48"/>
  <c r="J2858" i="48"/>
  <c r="J2859" i="48"/>
  <c r="J2860" i="48"/>
  <c r="J2861" i="48"/>
  <c r="J2862" i="48"/>
  <c r="J2863" i="48"/>
  <c r="J2864" i="48"/>
  <c r="J2865" i="48"/>
  <c r="J2866" i="48"/>
  <c r="J2867" i="48"/>
  <c r="J2868" i="48"/>
  <c r="J2869" i="48"/>
  <c r="J2870" i="48"/>
  <c r="J2871" i="48"/>
  <c r="J2872" i="48"/>
  <c r="J2873" i="48"/>
  <c r="J2874" i="48"/>
  <c r="J2875" i="48"/>
  <c r="J2876" i="48"/>
  <c r="J2877" i="48"/>
  <c r="J2878" i="48"/>
  <c r="J2879" i="48"/>
  <c r="J2880" i="48"/>
  <c r="J2881" i="48"/>
  <c r="J2882" i="48"/>
  <c r="J2883" i="48"/>
  <c r="J2884" i="48"/>
  <c r="J2885" i="48"/>
  <c r="J2886" i="48"/>
  <c r="J2887" i="48"/>
  <c r="J2888" i="48"/>
  <c r="J2889" i="48"/>
  <c r="J2890" i="48"/>
  <c r="J2891" i="48"/>
  <c r="J2892" i="48"/>
  <c r="J2893" i="48"/>
  <c r="J2894" i="48"/>
  <c r="J2895" i="48"/>
  <c r="J2896" i="48"/>
  <c r="J2897" i="48"/>
  <c r="J2898" i="48"/>
  <c r="J2899" i="48"/>
  <c r="J2900" i="48"/>
  <c r="J2901" i="48"/>
  <c r="J2902" i="48"/>
  <c r="J2903" i="48"/>
  <c r="J2904" i="48"/>
  <c r="J2905" i="48"/>
  <c r="J2906" i="48"/>
  <c r="J2907" i="48"/>
  <c r="J2908" i="48"/>
  <c r="J2909" i="48"/>
  <c r="J2910" i="48"/>
  <c r="J2911" i="48"/>
  <c r="J2912" i="48"/>
  <c r="J2914" i="48"/>
  <c r="J2915" i="48"/>
  <c r="J2916" i="48"/>
  <c r="J2917" i="48"/>
  <c r="J2918" i="48"/>
  <c r="J2919" i="48"/>
  <c r="J2920" i="48"/>
  <c r="J2921" i="48"/>
  <c r="J2922" i="48"/>
  <c r="J2923" i="48"/>
  <c r="J2924" i="48"/>
  <c r="J2925" i="48"/>
  <c r="J2926" i="48"/>
  <c r="J2927" i="48"/>
  <c r="J2928" i="48"/>
  <c r="J2929" i="48"/>
  <c r="J2930" i="48"/>
  <c r="J2931" i="48"/>
  <c r="J2932" i="48"/>
  <c r="J2933" i="48"/>
  <c r="J2934" i="48"/>
  <c r="J2935" i="48"/>
  <c r="J2936" i="48"/>
  <c r="J2937" i="48"/>
  <c r="J2938" i="48"/>
  <c r="J2939" i="48"/>
  <c r="J2940" i="48"/>
  <c r="J2941" i="48"/>
  <c r="J2942" i="48"/>
  <c r="J2943" i="48"/>
  <c r="J2944" i="48"/>
  <c r="J2945" i="48"/>
  <c r="J2946" i="48"/>
  <c r="J2947" i="48"/>
  <c r="J2948" i="48"/>
  <c r="J2949" i="48"/>
  <c r="J2950" i="48"/>
  <c r="J2951" i="48"/>
  <c r="J2952" i="48"/>
  <c r="J2953" i="48"/>
  <c r="J2954" i="48"/>
  <c r="J2955" i="48"/>
  <c r="J2956" i="48"/>
  <c r="J2957" i="48"/>
  <c r="J2958" i="48"/>
  <c r="J2959" i="48"/>
  <c r="J2960" i="48"/>
  <c r="J2961" i="48"/>
  <c r="J2962" i="48"/>
  <c r="J2963" i="48"/>
  <c r="J2964" i="48"/>
  <c r="J2965" i="48"/>
  <c r="J2966" i="48"/>
  <c r="J2967" i="48"/>
  <c r="J2968" i="48"/>
  <c r="J2969" i="48"/>
  <c r="J2970" i="48"/>
  <c r="J2971" i="48"/>
  <c r="J2972" i="48"/>
  <c r="J2973" i="48"/>
  <c r="J2974" i="48"/>
  <c r="J2975" i="48"/>
  <c r="J2976" i="48"/>
  <c r="J2977" i="48"/>
  <c r="J2978" i="48"/>
  <c r="J2979" i="48"/>
  <c r="J2980" i="48"/>
  <c r="J2981" i="48"/>
  <c r="J2982" i="48"/>
  <c r="J2983" i="48"/>
  <c r="J2984" i="48"/>
  <c r="J2985" i="48"/>
  <c r="J2986" i="48"/>
  <c r="J2987" i="48"/>
  <c r="J2988" i="48"/>
  <c r="J2989" i="48"/>
  <c r="J2990" i="48"/>
  <c r="J2991" i="48"/>
  <c r="J2992" i="48"/>
  <c r="J2993" i="48"/>
  <c r="J2994" i="48"/>
  <c r="J2995" i="48"/>
  <c r="J2996" i="48"/>
  <c r="J2997" i="48"/>
  <c r="J2998" i="48"/>
  <c r="J2999" i="48"/>
  <c r="J3000" i="48"/>
  <c r="J3001" i="48"/>
  <c r="J3002" i="48"/>
  <c r="J3003" i="48"/>
  <c r="J3004" i="48"/>
  <c r="J3005" i="48"/>
  <c r="J3006" i="48"/>
  <c r="J3007" i="48"/>
  <c r="J3008" i="48"/>
  <c r="J3009" i="48"/>
  <c r="J3010" i="48"/>
  <c r="J3011" i="48"/>
  <c r="J3012" i="48"/>
  <c r="J3013" i="48"/>
  <c r="J3014" i="48"/>
  <c r="J3015" i="48"/>
  <c r="J3016" i="48"/>
  <c r="J3017" i="48"/>
  <c r="J3018" i="48"/>
  <c r="J3019" i="48"/>
  <c r="J3020" i="48"/>
  <c r="J3021" i="48"/>
  <c r="J3022" i="48"/>
  <c r="J3023" i="48"/>
  <c r="J3024" i="48"/>
  <c r="J3025" i="48"/>
  <c r="J3026" i="48"/>
  <c r="J3027" i="48"/>
  <c r="J3028" i="48"/>
  <c r="J3029" i="48"/>
  <c r="J3030" i="48"/>
  <c r="J3031" i="48"/>
  <c r="J3032" i="48"/>
  <c r="J3033" i="48"/>
  <c r="L11" i="48"/>
  <c r="L13" i="48"/>
  <c r="L243" i="48"/>
  <c r="L244" i="48"/>
  <c r="L245" i="48"/>
  <c r="L246" i="48"/>
  <c r="L247" i="48"/>
  <c r="L248" i="48"/>
  <c r="L249" i="48"/>
  <c r="L250" i="48"/>
  <c r="L251" i="48"/>
  <c r="L252" i="48"/>
  <c r="L253" i="48"/>
  <c r="L254" i="48"/>
  <c r="L255" i="48"/>
  <c r="L256" i="48"/>
  <c r="L257" i="48"/>
  <c r="L258" i="48"/>
  <c r="L259" i="48"/>
  <c r="L260" i="48"/>
  <c r="L261" i="48"/>
  <c r="L263" i="48"/>
  <c r="L264" i="48"/>
  <c r="L265" i="48"/>
  <c r="L267" i="48"/>
  <c r="L268" i="48"/>
  <c r="L269" i="48"/>
  <c r="L270" i="48"/>
  <c r="L271" i="48"/>
  <c r="L272" i="48"/>
  <c r="L273" i="48"/>
  <c r="L274" i="48"/>
  <c r="L275" i="48"/>
  <c r="L276" i="48"/>
  <c r="L277" i="48"/>
  <c r="L278" i="48"/>
  <c r="L279" i="48"/>
  <c r="L280" i="48"/>
  <c r="L281" i="48"/>
  <c r="L282" i="48"/>
  <c r="L283" i="48"/>
  <c r="J243" i="48"/>
  <c r="J244" i="48"/>
  <c r="J245" i="48"/>
  <c r="J246" i="48"/>
  <c r="J247" i="48"/>
  <c r="J248" i="48"/>
  <c r="J249" i="48"/>
  <c r="J250" i="48"/>
  <c r="J251" i="48"/>
  <c r="J252" i="48"/>
  <c r="J253" i="48"/>
  <c r="J254" i="48"/>
  <c r="J255" i="48"/>
  <c r="J256" i="48"/>
  <c r="J257" i="48"/>
  <c r="J258" i="48"/>
  <c r="J259" i="48"/>
  <c r="J260" i="48"/>
  <c r="J261" i="48"/>
  <c r="J263" i="48"/>
  <c r="J264" i="48"/>
  <c r="J265" i="48"/>
  <c r="J267" i="48"/>
  <c r="J268" i="48"/>
  <c r="J269" i="48"/>
  <c r="J270" i="48"/>
  <c r="J271" i="48"/>
  <c r="J272" i="48"/>
  <c r="J273" i="48"/>
  <c r="J274" i="48"/>
  <c r="J275" i="48"/>
  <c r="J276" i="48"/>
  <c r="J278" i="48"/>
  <c r="J279" i="48"/>
  <c r="J280" i="48"/>
  <c r="J281" i="48"/>
  <c r="J282" i="48"/>
  <c r="J283" i="48"/>
  <c r="L241" i="48"/>
  <c r="J241" i="48"/>
  <c r="M488" i="48"/>
  <c r="N488" i="48"/>
  <c r="L488" i="48"/>
  <c r="J488" i="48"/>
  <c r="M487" i="48"/>
  <c r="N487" i="48"/>
  <c r="L487" i="48"/>
  <c r="J487" i="48"/>
  <c r="M486" i="48"/>
  <c r="N486" i="48"/>
  <c r="L486" i="48"/>
  <c r="J486" i="48"/>
  <c r="M485" i="48"/>
  <c r="N485" i="48"/>
  <c r="L485" i="48"/>
  <c r="J485" i="48"/>
  <c r="M483" i="48"/>
  <c r="N483" i="48"/>
  <c r="L483" i="48"/>
  <c r="J483" i="48"/>
  <c r="M482" i="48"/>
  <c r="N482" i="48"/>
  <c r="L482" i="48"/>
  <c r="J482" i="48"/>
  <c r="M481" i="48"/>
  <c r="N481" i="48"/>
  <c r="L481" i="48"/>
  <c r="J481" i="48"/>
  <c r="M480" i="48"/>
  <c r="N480" i="48"/>
  <c r="L480" i="48"/>
  <c r="J480" i="48"/>
  <c r="M477" i="48"/>
  <c r="N477" i="48"/>
  <c r="L477" i="48"/>
  <c r="J477" i="48"/>
  <c r="M476" i="48"/>
  <c r="N476" i="48"/>
  <c r="L476" i="48"/>
  <c r="J476" i="48"/>
  <c r="N474" i="48"/>
  <c r="N472" i="48"/>
  <c r="N471" i="48"/>
  <c r="N470" i="48"/>
  <c r="N469" i="48"/>
  <c r="N468" i="48"/>
  <c r="N467" i="48"/>
  <c r="N466" i="48"/>
  <c r="N465" i="48"/>
  <c r="N464" i="48"/>
  <c r="N463" i="48"/>
  <c r="N462" i="48"/>
  <c r="N461" i="48"/>
  <c r="N460" i="48"/>
  <c r="N459" i="48"/>
  <c r="N458" i="48"/>
  <c r="N456" i="48"/>
  <c r="N455" i="48"/>
  <c r="N454" i="48"/>
  <c r="N453" i="48"/>
  <c r="N452" i="48"/>
  <c r="N451" i="48"/>
  <c r="N449" i="48"/>
  <c r="N448" i="48"/>
  <c r="N447" i="48"/>
  <c r="N446" i="48"/>
  <c r="N445" i="48"/>
  <c r="N444" i="48"/>
  <c r="N443" i="48"/>
  <c r="N442" i="48"/>
  <c r="N441" i="48"/>
  <c r="N440" i="48"/>
  <c r="N439" i="48"/>
  <c r="N438" i="48"/>
  <c r="N437" i="48"/>
  <c r="N436" i="48"/>
  <c r="N434" i="48"/>
  <c r="N433" i="48"/>
  <c r="N432" i="48"/>
  <c r="N431" i="48"/>
  <c r="N430" i="48"/>
  <c r="N429" i="48"/>
  <c r="N428" i="48"/>
  <c r="N427" i="48"/>
  <c r="N426" i="48"/>
  <c r="N425" i="48"/>
  <c r="N424" i="48"/>
  <c r="N423" i="48"/>
  <c r="N422" i="48"/>
  <c r="N420" i="48"/>
  <c r="N419" i="48"/>
  <c r="N418" i="48"/>
  <c r="N417" i="48"/>
  <c r="N416" i="48"/>
  <c r="N415" i="48"/>
  <c r="N414" i="48"/>
  <c r="N413" i="48"/>
  <c r="N412" i="48"/>
  <c r="N411" i="48"/>
  <c r="N410" i="48"/>
  <c r="N409" i="48"/>
  <c r="N408" i="48"/>
  <c r="N407" i="48"/>
  <c r="N406" i="48"/>
  <c r="N405" i="48"/>
  <c r="N404" i="48"/>
  <c r="N403" i="48"/>
  <c r="N402" i="48"/>
  <c r="N401" i="48"/>
  <c r="N400" i="48"/>
  <c r="N399" i="48"/>
  <c r="N398" i="48"/>
  <c r="N397" i="48"/>
  <c r="N396" i="48"/>
  <c r="N395" i="48"/>
  <c r="N394" i="48"/>
  <c r="N393" i="48"/>
  <c r="N392" i="48"/>
  <c r="N391" i="48"/>
  <c r="N390" i="48"/>
  <c r="N389" i="48"/>
  <c r="N388" i="48"/>
  <c r="N387" i="48"/>
  <c r="N386" i="48"/>
  <c r="N385" i="48"/>
  <c r="N384" i="48"/>
  <c r="N383" i="48"/>
  <c r="N382" i="48"/>
  <c r="N381" i="48"/>
  <c r="N380" i="48"/>
  <c r="N379" i="48"/>
  <c r="N378" i="48"/>
  <c r="N377" i="48"/>
  <c r="N376" i="48"/>
  <c r="N375" i="48"/>
  <c r="N374" i="48"/>
  <c r="N373" i="48"/>
  <c r="N372" i="48"/>
  <c r="N371" i="48"/>
  <c r="N370" i="48"/>
  <c r="N369" i="48"/>
  <c r="N368" i="48"/>
  <c r="N367" i="48"/>
  <c r="N366" i="48"/>
  <c r="N365" i="48"/>
  <c r="N364" i="48"/>
  <c r="N363" i="48"/>
  <c r="N362" i="48"/>
  <c r="N361" i="48"/>
  <c r="N360" i="48"/>
  <c r="N359" i="48"/>
  <c r="N358" i="48"/>
  <c r="N357" i="48"/>
  <c r="N356" i="48"/>
  <c r="N355" i="48"/>
  <c r="N354" i="48"/>
  <c r="N353" i="48"/>
  <c r="N352" i="48"/>
  <c r="N351" i="48"/>
  <c r="N350" i="48"/>
  <c r="N349" i="48"/>
  <c r="N348" i="48"/>
  <c r="N347" i="48"/>
  <c r="N346" i="48"/>
  <c r="N344" i="48"/>
  <c r="N343" i="48"/>
  <c r="N342" i="48"/>
  <c r="N341" i="48"/>
  <c r="N340" i="48"/>
  <c r="N338" i="48"/>
  <c r="N337" i="48"/>
  <c r="N336" i="48"/>
  <c r="N335" i="48"/>
  <c r="N334" i="48"/>
  <c r="N333" i="48"/>
  <c r="N332" i="48"/>
  <c r="N331" i="48"/>
  <c r="N330" i="48"/>
  <c r="N329" i="48"/>
  <c r="N328" i="48"/>
  <c r="N327" i="48"/>
  <c r="M325" i="48"/>
  <c r="N325" i="48"/>
  <c r="L325" i="48"/>
  <c r="J325" i="48"/>
  <c r="M324" i="48"/>
  <c r="N324" i="48"/>
  <c r="L324" i="48"/>
  <c r="J324" i="48"/>
  <c r="M323" i="48"/>
  <c r="N323" i="48"/>
  <c r="L323" i="48"/>
  <c r="J323" i="48"/>
  <c r="M322" i="48"/>
  <c r="N322" i="48"/>
  <c r="L322" i="48"/>
  <c r="J322" i="48"/>
  <c r="M320" i="48"/>
  <c r="N320" i="48"/>
  <c r="L320" i="48"/>
  <c r="J320" i="48"/>
  <c r="M319" i="48"/>
  <c r="N319" i="48"/>
  <c r="L319" i="48"/>
  <c r="J319" i="48"/>
  <c r="M318" i="48"/>
  <c r="N318" i="48"/>
  <c r="L318" i="48"/>
  <c r="J318" i="48"/>
  <c r="M317" i="48"/>
  <c r="N317" i="48"/>
  <c r="L317" i="48"/>
  <c r="J317" i="48"/>
  <c r="M315" i="48"/>
  <c r="N315" i="48"/>
  <c r="L315" i="48"/>
  <c r="J315" i="48"/>
  <c r="M314" i="48"/>
  <c r="N314" i="48"/>
  <c r="L314" i="48"/>
  <c r="J314" i="48"/>
  <c r="M313" i="48"/>
  <c r="N313" i="48"/>
  <c r="L313" i="48"/>
  <c r="J313" i="48"/>
  <c r="M312" i="48"/>
  <c r="N312" i="48"/>
  <c r="L312" i="48"/>
  <c r="J312" i="48"/>
  <c r="M311" i="48"/>
  <c r="N311" i="48"/>
  <c r="L311" i="48"/>
  <c r="J311" i="48"/>
  <c r="M310" i="48"/>
  <c r="N310" i="48"/>
  <c r="L310" i="48"/>
  <c r="J310" i="48"/>
  <c r="M309" i="48"/>
  <c r="N309" i="48"/>
  <c r="L309" i="48"/>
  <c r="J309" i="48"/>
  <c r="M308" i="48"/>
  <c r="N308" i="48"/>
  <c r="L308" i="48"/>
  <c r="J308" i="48"/>
  <c r="M306" i="48"/>
  <c r="N306" i="48"/>
  <c r="L306" i="48"/>
  <c r="J306" i="48"/>
  <c r="M305" i="48"/>
  <c r="N305" i="48"/>
  <c r="L305" i="48"/>
  <c r="J305" i="48"/>
  <c r="M304" i="48"/>
  <c r="N304" i="48"/>
  <c r="L304" i="48"/>
  <c r="J304" i="48"/>
  <c r="M303" i="48"/>
  <c r="N303" i="48"/>
  <c r="L303" i="48"/>
  <c r="J303" i="48"/>
  <c r="M302" i="48"/>
  <c r="N302" i="48"/>
  <c r="L302" i="48"/>
  <c r="J302" i="48"/>
  <c r="M301" i="48"/>
  <c r="N301" i="48"/>
  <c r="L301" i="48"/>
  <c r="J301" i="48"/>
  <c r="M300" i="48"/>
  <c r="N300" i="48"/>
  <c r="L300" i="48"/>
  <c r="J300" i="48"/>
  <c r="M299" i="48"/>
  <c r="N299" i="48"/>
  <c r="L299" i="48"/>
  <c r="J299" i="48"/>
  <c r="M298" i="48"/>
  <c r="N298" i="48"/>
  <c r="L298" i="48"/>
  <c r="J298" i="48"/>
  <c r="M297" i="48"/>
  <c r="N297" i="48"/>
  <c r="L297" i="48"/>
  <c r="J297" i="48"/>
  <c r="M296" i="48"/>
  <c r="N296" i="48"/>
  <c r="L296" i="48"/>
  <c r="J296" i="48"/>
  <c r="M295" i="48"/>
  <c r="N295" i="48"/>
  <c r="L295" i="48"/>
  <c r="J295" i="48"/>
  <c r="M294" i="48"/>
  <c r="N294" i="48"/>
  <c r="L294" i="48"/>
  <c r="J294" i="48"/>
  <c r="M293" i="48"/>
  <c r="N293" i="48"/>
  <c r="L293" i="48"/>
  <c r="J293" i="48"/>
  <c r="M292" i="48"/>
  <c r="N292" i="48"/>
  <c r="L292" i="48"/>
  <c r="J292" i="48"/>
  <c r="M291" i="48"/>
  <c r="N291" i="48"/>
  <c r="L291" i="48"/>
  <c r="J291" i="48"/>
  <c r="M290" i="48"/>
  <c r="N290" i="48"/>
  <c r="L290" i="48"/>
  <c r="J290" i="48"/>
  <c r="M289" i="48"/>
  <c r="N289" i="48"/>
  <c r="L289" i="48"/>
  <c r="J289" i="48"/>
  <c r="M288" i="48"/>
  <c r="L288" i="48"/>
  <c r="J288" i="48"/>
  <c r="J286" i="48"/>
  <c r="L286" i="48"/>
  <c r="N288" i="48"/>
  <c r="N286" i="48"/>
  <c r="M3033" i="48"/>
  <c r="N3033" i="48"/>
  <c r="M3032" i="48"/>
  <c r="N3032" i="48"/>
  <c r="M3031" i="48"/>
  <c r="N3031" i="48"/>
  <c r="M3030" i="48"/>
  <c r="N3030" i="48"/>
  <c r="M3029" i="48"/>
  <c r="N3029" i="48"/>
  <c r="M3028" i="48"/>
  <c r="N3028" i="48"/>
  <c r="M3027" i="48"/>
  <c r="N3027" i="48"/>
  <c r="M3026" i="48"/>
  <c r="N3026" i="48"/>
  <c r="M3025" i="48"/>
  <c r="N3025" i="48"/>
  <c r="M3024" i="48"/>
  <c r="N3024" i="48"/>
  <c r="M3023" i="48"/>
  <c r="N3023" i="48"/>
  <c r="M3022" i="48"/>
  <c r="N3022" i="48"/>
  <c r="M3021" i="48"/>
  <c r="N3021" i="48"/>
  <c r="M3020" i="48"/>
  <c r="N3020" i="48"/>
  <c r="M3019" i="48"/>
  <c r="N3019" i="48"/>
  <c r="M3018" i="48"/>
  <c r="N3018" i="48"/>
  <c r="M3017" i="48"/>
  <c r="N3017" i="48"/>
  <c r="M3016" i="48"/>
  <c r="N3016" i="48"/>
  <c r="M3015" i="48"/>
  <c r="N3015" i="48"/>
  <c r="M3014" i="48"/>
  <c r="N3014" i="48"/>
  <c r="M3013" i="48"/>
  <c r="N3013" i="48"/>
  <c r="M3012" i="48"/>
  <c r="N3012" i="48"/>
  <c r="M3011" i="48"/>
  <c r="N3011" i="48"/>
  <c r="M3010" i="48"/>
  <c r="N3010" i="48"/>
  <c r="M3009" i="48"/>
  <c r="N3009" i="48"/>
  <c r="M3008" i="48"/>
  <c r="N3008" i="48"/>
  <c r="M3007" i="48"/>
  <c r="N3007" i="48"/>
  <c r="M3006" i="48"/>
  <c r="N3006" i="48"/>
  <c r="M3005" i="48"/>
  <c r="N3005" i="48"/>
  <c r="M3004" i="48"/>
  <c r="N3004" i="48"/>
  <c r="M3002" i="48"/>
  <c r="N3002" i="48"/>
  <c r="K3001" i="48"/>
  <c r="L3001" i="48"/>
  <c r="K3000" i="48"/>
  <c r="L3000" i="48"/>
  <c r="K2999" i="48"/>
  <c r="L2999" i="48"/>
  <c r="K2998" i="48"/>
  <c r="L2998" i="48"/>
  <c r="M2997" i="48"/>
  <c r="N2997" i="48"/>
  <c r="M2996" i="48"/>
  <c r="N2996" i="48"/>
  <c r="M2995" i="48"/>
  <c r="N2995" i="48"/>
  <c r="M2994" i="48"/>
  <c r="N2994" i="48"/>
  <c r="M2993" i="48"/>
  <c r="N2993" i="48"/>
  <c r="M2992" i="48"/>
  <c r="N2992" i="48"/>
  <c r="M2991" i="48"/>
  <c r="N2991" i="48"/>
  <c r="M2990" i="48"/>
  <c r="N2990" i="48"/>
  <c r="M2989" i="48"/>
  <c r="N2989" i="48"/>
  <c r="M2988" i="48"/>
  <c r="N2988" i="48"/>
  <c r="M2987" i="48"/>
  <c r="N2987" i="48"/>
  <c r="M2986" i="48"/>
  <c r="N2986" i="48"/>
  <c r="M2985" i="48"/>
  <c r="N2985" i="48"/>
  <c r="M2984" i="48"/>
  <c r="N2984" i="48"/>
  <c r="M2983" i="48"/>
  <c r="N2983" i="48"/>
  <c r="M2982" i="48"/>
  <c r="N2982" i="48"/>
  <c r="M2981" i="48"/>
  <c r="N2981" i="48"/>
  <c r="M2980" i="48"/>
  <c r="N2980" i="48"/>
  <c r="M2979" i="48"/>
  <c r="N2979" i="48"/>
  <c r="M2978" i="48"/>
  <c r="N2978" i="48"/>
  <c r="M2977" i="48"/>
  <c r="N2977" i="48"/>
  <c r="M2976" i="48"/>
  <c r="N2976" i="48"/>
  <c r="M2975" i="48"/>
  <c r="N2975" i="48"/>
  <c r="M2974" i="48"/>
  <c r="N2974" i="48"/>
  <c r="M2973" i="48"/>
  <c r="N2973" i="48"/>
  <c r="M2972" i="48"/>
  <c r="N2972" i="48"/>
  <c r="M2970" i="48"/>
  <c r="N2970" i="48"/>
  <c r="M2969" i="48"/>
  <c r="N2969" i="48"/>
  <c r="M2968" i="48"/>
  <c r="N2968" i="48"/>
  <c r="M2967" i="48"/>
  <c r="N2967" i="48"/>
  <c r="M2966" i="48"/>
  <c r="N2966" i="48"/>
  <c r="M2965" i="48"/>
  <c r="N2965" i="48"/>
  <c r="M2964" i="48"/>
  <c r="N2964" i="48"/>
  <c r="M2963" i="48"/>
  <c r="N2963" i="48"/>
  <c r="M2962" i="48"/>
  <c r="N2962" i="48"/>
  <c r="M2961" i="48"/>
  <c r="N2961" i="48"/>
  <c r="M2960" i="48"/>
  <c r="N2960" i="48"/>
  <c r="M2959" i="48"/>
  <c r="N2959" i="48"/>
  <c r="M2958" i="48"/>
  <c r="N2958" i="48"/>
  <c r="M2957" i="48"/>
  <c r="N2957" i="48"/>
  <c r="M2956" i="48"/>
  <c r="N2956" i="48"/>
  <c r="M2955" i="48"/>
  <c r="N2955" i="48"/>
  <c r="M2953" i="48"/>
  <c r="N2953" i="48"/>
  <c r="M2952" i="48"/>
  <c r="N2952" i="48"/>
  <c r="M2950" i="48"/>
  <c r="N2950" i="48"/>
  <c r="M2949" i="48"/>
  <c r="N2949" i="48"/>
  <c r="M2948" i="48"/>
  <c r="N2948" i="48"/>
  <c r="M2947" i="48"/>
  <c r="N2947" i="48"/>
  <c r="M2946" i="48"/>
  <c r="N2946" i="48"/>
  <c r="M2945" i="48"/>
  <c r="N2945" i="48"/>
  <c r="M2944" i="48"/>
  <c r="N2944" i="48"/>
  <c r="M2943" i="48"/>
  <c r="N2943" i="48"/>
  <c r="M2942" i="48"/>
  <c r="N2942" i="48"/>
  <c r="M2941" i="48"/>
  <c r="N2941" i="48"/>
  <c r="M2940" i="48"/>
  <c r="N2940" i="48"/>
  <c r="M2939" i="48"/>
  <c r="N2939" i="48"/>
  <c r="M2938" i="48"/>
  <c r="N2938" i="48"/>
  <c r="M2937" i="48"/>
  <c r="N2937" i="48"/>
  <c r="M2936" i="48"/>
  <c r="N2936" i="48"/>
  <c r="M2935" i="48"/>
  <c r="N2935" i="48"/>
  <c r="M2934" i="48"/>
  <c r="N2934" i="48"/>
  <c r="M2933" i="48"/>
  <c r="N2933" i="48"/>
  <c r="M2932" i="48"/>
  <c r="N2932" i="48"/>
  <c r="M2931" i="48"/>
  <c r="N2931" i="48"/>
  <c r="M2930" i="48"/>
  <c r="N2930" i="48"/>
  <c r="M2929" i="48"/>
  <c r="N2929" i="48"/>
  <c r="M2928" i="48"/>
  <c r="N2928" i="48"/>
  <c r="M2927" i="48"/>
  <c r="N2927" i="48"/>
  <c r="M2926" i="48"/>
  <c r="N2926" i="48"/>
  <c r="M2925" i="48"/>
  <c r="N2925" i="48"/>
  <c r="M2924" i="48"/>
  <c r="N2924" i="48"/>
  <c r="M2923" i="48"/>
  <c r="N2923" i="48"/>
  <c r="M2922" i="48"/>
  <c r="N2922" i="48"/>
  <c r="M2921" i="48"/>
  <c r="N2921" i="48"/>
  <c r="M2920" i="48"/>
  <c r="N2920" i="48"/>
  <c r="M2919" i="48"/>
  <c r="N2919" i="48"/>
  <c r="M2918" i="48"/>
  <c r="N2918" i="48"/>
  <c r="M2917" i="48"/>
  <c r="N2917" i="48"/>
  <c r="M2916" i="48"/>
  <c r="N2916" i="48"/>
  <c r="M2915" i="48"/>
  <c r="N2915" i="48"/>
  <c r="M2914" i="48"/>
  <c r="N2914" i="48"/>
  <c r="M2912" i="48"/>
  <c r="N2912" i="48"/>
  <c r="M2911" i="48"/>
  <c r="N2911" i="48"/>
  <c r="M2910" i="48"/>
  <c r="N2910" i="48"/>
  <c r="M2909" i="48"/>
  <c r="N2909" i="48"/>
  <c r="M2908" i="48"/>
  <c r="N2908" i="48"/>
  <c r="M2907" i="48"/>
  <c r="N2907" i="48"/>
  <c r="M2905" i="48"/>
  <c r="N2905" i="48"/>
  <c r="M2904" i="48"/>
  <c r="N2904" i="48"/>
  <c r="M2903" i="48"/>
  <c r="N2903" i="48"/>
  <c r="M2902" i="48"/>
  <c r="N2902" i="48"/>
  <c r="M2901" i="48"/>
  <c r="N2901" i="48"/>
  <c r="M2900" i="48"/>
  <c r="N2900" i="48"/>
  <c r="M2899" i="48"/>
  <c r="N2899" i="48"/>
  <c r="M2898" i="48"/>
  <c r="N2898" i="48"/>
  <c r="M2897" i="48"/>
  <c r="N2897" i="48"/>
  <c r="M2896" i="48"/>
  <c r="N2896" i="48"/>
  <c r="M2895" i="48"/>
  <c r="N2895" i="48"/>
  <c r="M2894" i="48"/>
  <c r="N2894" i="48"/>
  <c r="M2893" i="48"/>
  <c r="N2893" i="48"/>
  <c r="M2892" i="48"/>
  <c r="N2892" i="48"/>
  <c r="M2891" i="48"/>
  <c r="N2891" i="48"/>
  <c r="M2890" i="48"/>
  <c r="N2890" i="48"/>
  <c r="M2888" i="48"/>
  <c r="N2888" i="48"/>
  <c r="M2887" i="48"/>
  <c r="N2887" i="48"/>
  <c r="M2886" i="48"/>
  <c r="N2886" i="48"/>
  <c r="M2885" i="48"/>
  <c r="N2885" i="48"/>
  <c r="M2884" i="48"/>
  <c r="N2884" i="48"/>
  <c r="M2883" i="48"/>
  <c r="N2883" i="48"/>
  <c r="M2882" i="48"/>
  <c r="N2882" i="48"/>
  <c r="M2881" i="48"/>
  <c r="N2881" i="48"/>
  <c r="M2880" i="48"/>
  <c r="N2880" i="48"/>
  <c r="M2878" i="48"/>
  <c r="N2878" i="48"/>
  <c r="M2877" i="48"/>
  <c r="N2877" i="48"/>
  <c r="M2876" i="48"/>
  <c r="N2876" i="48"/>
  <c r="M2875" i="48"/>
  <c r="N2875" i="48"/>
  <c r="M2874" i="48"/>
  <c r="N2874" i="48"/>
  <c r="M2873" i="48"/>
  <c r="N2873" i="48"/>
  <c r="M2871" i="48"/>
  <c r="N2871" i="48"/>
  <c r="M2870" i="48"/>
  <c r="N2870" i="48"/>
  <c r="M2869" i="48"/>
  <c r="N2869" i="48"/>
  <c r="M2868" i="48"/>
  <c r="N2868" i="48"/>
  <c r="M2867" i="48"/>
  <c r="N2867" i="48"/>
  <c r="M2866" i="48"/>
  <c r="N2866" i="48"/>
  <c r="M2864" i="48"/>
  <c r="N2864" i="48"/>
  <c r="M2863" i="48"/>
  <c r="N2863" i="48"/>
  <c r="M2861" i="48"/>
  <c r="N2861" i="48"/>
  <c r="M2860" i="48"/>
  <c r="N2860" i="48"/>
  <c r="M2859" i="48"/>
  <c r="N2859" i="48"/>
  <c r="M2858" i="48"/>
  <c r="N2858" i="48"/>
  <c r="M2857" i="48"/>
  <c r="N2857" i="48"/>
  <c r="M2856" i="48"/>
  <c r="N2856" i="48"/>
  <c r="M2853" i="48"/>
  <c r="N2853" i="48"/>
  <c r="M2852" i="48"/>
  <c r="N2852" i="48"/>
  <c r="M2851" i="48"/>
  <c r="N2851" i="48"/>
  <c r="M2850" i="48"/>
  <c r="N2850" i="48"/>
  <c r="M2849" i="48"/>
  <c r="N2849" i="48"/>
  <c r="M2848" i="48"/>
  <c r="N2848" i="48"/>
  <c r="M2847" i="48"/>
  <c r="N2847" i="48"/>
  <c r="M2846" i="48"/>
  <c r="N2846" i="48"/>
  <c r="M2845" i="48"/>
  <c r="N2845" i="48"/>
  <c r="M2844" i="48"/>
  <c r="N2844" i="48"/>
  <c r="M2843" i="48"/>
  <c r="N2843" i="48"/>
  <c r="M2842" i="48"/>
  <c r="N2842" i="48"/>
  <c r="M2841" i="48"/>
  <c r="N2841" i="48"/>
  <c r="L2841" i="48"/>
  <c r="J2841" i="48"/>
  <c r="M2838" i="48"/>
  <c r="N2838" i="48"/>
  <c r="L2838" i="48"/>
  <c r="J2838" i="48"/>
  <c r="M2837" i="48"/>
  <c r="N2837" i="48"/>
  <c r="L2837" i="48"/>
  <c r="J2837" i="48"/>
  <c r="M2836" i="48"/>
  <c r="N2836" i="48"/>
  <c r="L2836" i="48"/>
  <c r="J2836" i="48"/>
  <c r="M2835" i="48"/>
  <c r="N2835" i="48"/>
  <c r="L2835" i="48"/>
  <c r="J2835" i="48"/>
  <c r="M2834" i="48"/>
  <c r="N2834" i="48"/>
  <c r="L2834" i="48"/>
  <c r="J2834" i="48"/>
  <c r="M2833" i="48"/>
  <c r="N2833" i="48"/>
  <c r="L2833" i="48"/>
  <c r="J2833" i="48"/>
  <c r="M2832" i="48"/>
  <c r="N2832" i="48"/>
  <c r="L2832" i="48"/>
  <c r="J2832" i="48"/>
  <c r="M2831" i="48"/>
  <c r="N2831" i="48"/>
  <c r="L2831" i="48"/>
  <c r="M2830" i="48"/>
  <c r="N2830" i="48"/>
  <c r="L2830" i="48"/>
  <c r="J2830" i="48"/>
  <c r="M2829" i="48"/>
  <c r="N2829" i="48"/>
  <c r="L2829" i="48"/>
  <c r="J2829" i="48"/>
  <c r="M2828" i="48"/>
  <c r="N2828" i="48"/>
  <c r="L2828" i="48"/>
  <c r="J2828" i="48"/>
  <c r="M2827" i="48"/>
  <c r="N2827" i="48"/>
  <c r="L2827" i="48"/>
  <c r="J2827" i="48"/>
  <c r="M2826" i="48"/>
  <c r="N2826" i="48"/>
  <c r="L2826" i="48"/>
  <c r="J2826" i="48"/>
  <c r="M2825" i="48"/>
  <c r="N2825" i="48"/>
  <c r="L2825" i="48"/>
  <c r="J2825" i="48"/>
  <c r="M2824" i="48"/>
  <c r="N2824" i="48"/>
  <c r="L2824" i="48"/>
  <c r="J2824" i="48"/>
  <c r="M2823" i="48"/>
  <c r="N2823" i="48"/>
  <c r="L2823" i="48"/>
  <c r="J2823" i="48"/>
  <c r="M2822" i="48"/>
  <c r="N2822" i="48"/>
  <c r="L2822" i="48"/>
  <c r="J2822" i="48"/>
  <c r="M2821" i="48"/>
  <c r="N2821" i="48"/>
  <c r="L2821" i="48"/>
  <c r="J2821" i="48"/>
  <c r="M2820" i="48"/>
  <c r="N2820" i="48"/>
  <c r="L2820" i="48"/>
  <c r="J2820" i="48"/>
  <c r="M2819" i="48"/>
  <c r="N2819" i="48"/>
  <c r="L2819" i="48"/>
  <c r="J2819" i="48"/>
  <c r="M2818" i="48"/>
  <c r="N2818" i="48"/>
  <c r="L2818" i="48"/>
  <c r="J2818" i="48"/>
  <c r="M2817" i="48"/>
  <c r="N2817" i="48"/>
  <c r="L2817" i="48"/>
  <c r="J2817" i="48"/>
  <c r="M2816" i="48"/>
  <c r="N2816" i="48"/>
  <c r="L2816" i="48"/>
  <c r="J2816" i="48"/>
  <c r="M2815" i="48"/>
  <c r="N2815" i="48"/>
  <c r="L2815" i="48"/>
  <c r="J2815" i="48"/>
  <c r="M2814" i="48"/>
  <c r="N2814" i="48"/>
  <c r="L2814" i="48"/>
  <c r="J2814" i="48"/>
  <c r="J2812" i="48"/>
  <c r="L2812" i="48"/>
  <c r="M3000" i="48"/>
  <c r="N3000" i="48"/>
  <c r="M2999" i="48"/>
  <c r="N2999" i="48"/>
  <c r="M2998" i="48"/>
  <c r="N2998" i="48"/>
  <c r="M3001" i="48"/>
  <c r="N3001" i="48"/>
  <c r="N3034" i="48"/>
  <c r="N2812" i="48"/>
  <c r="L2344" i="48"/>
  <c r="M2344" i="48"/>
  <c r="N2344" i="48"/>
  <c r="J2348" i="48"/>
  <c r="L2348" i="48"/>
  <c r="M2348" i="48"/>
  <c r="N2348" i="48"/>
  <c r="J2349" i="48"/>
  <c r="L2349" i="48"/>
  <c r="M2349" i="48"/>
  <c r="N2349" i="48"/>
  <c r="J2350" i="48"/>
  <c r="L2350" i="48"/>
  <c r="M2350" i="48"/>
  <c r="N2350" i="48"/>
  <c r="J2352" i="48"/>
  <c r="L2352" i="48"/>
  <c r="M2352" i="48"/>
  <c r="N2352" i="48"/>
  <c r="J2353" i="48"/>
  <c r="L2353" i="48"/>
  <c r="M2353" i="48"/>
  <c r="N2353" i="48"/>
  <c r="J2354" i="48"/>
  <c r="L2354" i="48"/>
  <c r="M2354" i="48"/>
  <c r="N2354" i="48"/>
  <c r="J2355" i="48"/>
  <c r="L2355" i="48"/>
  <c r="M2355" i="48"/>
  <c r="N2355" i="48"/>
  <c r="J2356" i="48"/>
  <c r="L2356" i="48"/>
  <c r="M2356" i="48"/>
  <c r="N2356" i="48"/>
  <c r="J2357" i="48"/>
  <c r="L2357" i="48"/>
  <c r="M2357" i="48"/>
  <c r="N2357" i="48"/>
  <c r="J2358" i="48"/>
  <c r="L2358" i="48"/>
  <c r="M2358" i="48"/>
  <c r="N2358" i="48"/>
  <c r="J2359" i="48"/>
  <c r="L2359" i="48"/>
  <c r="M2359" i="48"/>
  <c r="N2359" i="48"/>
  <c r="J2362" i="48"/>
  <c r="L2362" i="48"/>
  <c r="M2362" i="48"/>
  <c r="N2362" i="48"/>
  <c r="H2363" i="48"/>
  <c r="J2363" i="48"/>
  <c r="M2363" i="48"/>
  <c r="H2364" i="48"/>
  <c r="J2364" i="48"/>
  <c r="M2364" i="48"/>
  <c r="H2365" i="48"/>
  <c r="J2365" i="48"/>
  <c r="M2365" i="48"/>
  <c r="H2366" i="48"/>
  <c r="J2366" i="48"/>
  <c r="M2366" i="48"/>
  <c r="H2367" i="48"/>
  <c r="J2367" i="48"/>
  <c r="M2367" i="48"/>
  <c r="H2368" i="48"/>
  <c r="J2368" i="48"/>
  <c r="M2368" i="48"/>
  <c r="H2369" i="48"/>
  <c r="J2369" i="48"/>
  <c r="M2369" i="48"/>
  <c r="J2370" i="48"/>
  <c r="L2370" i="48"/>
  <c r="M2370" i="48"/>
  <c r="N2370" i="48"/>
  <c r="J2371" i="48"/>
  <c r="L2371" i="48"/>
  <c r="M2371" i="48"/>
  <c r="N2371" i="48"/>
  <c r="J2372" i="48"/>
  <c r="L2372" i="48"/>
  <c r="M2372" i="48"/>
  <c r="N2372" i="48"/>
  <c r="J2373" i="48"/>
  <c r="L2373" i="48"/>
  <c r="M2373" i="48"/>
  <c r="N2373" i="48"/>
  <c r="N2366" i="48"/>
  <c r="N2369" i="48"/>
  <c r="L2369" i="48"/>
  <c r="N2365" i="48"/>
  <c r="N2367" i="48"/>
  <c r="L2366" i="48"/>
  <c r="L2365" i="48"/>
  <c r="N2368" i="48"/>
  <c r="N2364" i="48"/>
  <c r="N2363" i="48"/>
  <c r="L2368" i="48"/>
  <c r="L2364" i="48"/>
  <c r="L2367" i="48"/>
  <c r="L2363" i="48"/>
  <c r="J2374" i="48"/>
  <c r="L2374" i="48"/>
  <c r="M2374" i="48"/>
  <c r="N2374" i="48"/>
  <c r="J2375" i="48"/>
  <c r="L2375" i="48"/>
  <c r="M2375" i="48"/>
  <c r="N2375" i="48"/>
  <c r="J2376" i="48"/>
  <c r="L2376" i="48"/>
  <c r="M2376" i="48"/>
  <c r="N2376" i="48"/>
  <c r="J2377" i="48"/>
  <c r="L2377" i="48"/>
  <c r="M2377" i="48"/>
  <c r="N2377" i="48"/>
  <c r="J2378" i="48"/>
  <c r="L2378" i="48"/>
  <c r="M2378" i="48"/>
  <c r="N2378" i="48"/>
  <c r="J2379" i="48"/>
  <c r="L2379" i="48"/>
  <c r="M2379" i="48"/>
  <c r="N2379" i="48"/>
  <c r="J2380" i="48"/>
  <c r="L2380" i="48"/>
  <c r="M2380" i="48"/>
  <c r="N2380" i="48"/>
  <c r="J2381" i="48"/>
  <c r="L2381" i="48"/>
  <c r="M2381" i="48"/>
  <c r="N2381" i="48"/>
  <c r="J2382" i="48"/>
  <c r="L2382" i="48"/>
  <c r="M2382" i="48"/>
  <c r="N2382" i="48"/>
  <c r="J2383" i="48"/>
  <c r="L2383" i="48"/>
  <c r="M2383" i="48"/>
  <c r="N2383" i="48"/>
  <c r="J2384" i="48"/>
  <c r="L2384" i="48"/>
  <c r="M2384" i="48"/>
  <c r="N2384" i="48"/>
  <c r="J2385" i="48"/>
  <c r="L2385" i="48"/>
  <c r="M2385" i="48"/>
  <c r="N2385" i="48"/>
  <c r="J2386" i="48"/>
  <c r="L2386" i="48"/>
  <c r="M2386" i="48"/>
  <c r="N2386" i="48"/>
  <c r="J2387" i="48"/>
  <c r="L2387" i="48"/>
  <c r="M2387" i="48"/>
  <c r="N2387" i="48"/>
  <c r="J2388" i="48"/>
  <c r="L2388" i="48"/>
  <c r="M2388" i="48"/>
  <c r="N2388" i="48"/>
  <c r="J2389" i="48"/>
  <c r="L2389" i="48"/>
  <c r="M2389" i="48"/>
  <c r="N2389" i="48"/>
  <c r="J2390" i="48"/>
  <c r="L2390" i="48"/>
  <c r="M2390" i="48"/>
  <c r="N2390" i="48"/>
  <c r="N2391" i="48"/>
  <c r="N2392" i="48"/>
  <c r="N2393" i="48"/>
  <c r="N2394" i="48"/>
  <c r="N2395" i="48"/>
  <c r="N2396" i="48"/>
  <c r="N2397" i="48"/>
  <c r="N2398" i="48"/>
  <c r="N2399" i="48"/>
  <c r="N2400" i="48"/>
  <c r="N2401" i="48"/>
  <c r="N2402" i="48"/>
  <c r="N2403" i="48"/>
  <c r="N2404" i="48"/>
  <c r="N2406" i="48"/>
  <c r="N2407" i="48"/>
  <c r="N2408" i="48"/>
  <c r="N2409" i="48"/>
  <c r="N2410" i="48"/>
  <c r="N2411" i="48"/>
  <c r="N2413" i="48"/>
  <c r="N2415" i="48"/>
  <c r="N2416" i="48"/>
  <c r="N2417" i="48"/>
  <c r="J2422" i="48"/>
  <c r="L2422" i="48"/>
  <c r="M2422" i="48"/>
  <c r="N2422" i="48"/>
  <c r="J2423" i="48"/>
  <c r="L2423" i="48"/>
  <c r="M2423" i="48"/>
  <c r="N2423" i="48"/>
  <c r="J2424" i="48"/>
  <c r="L2424" i="48"/>
  <c r="M2424" i="48"/>
  <c r="N2424" i="48"/>
  <c r="J2425" i="48"/>
  <c r="L2425" i="48"/>
  <c r="M2425" i="48"/>
  <c r="N2425" i="48"/>
  <c r="J2427" i="48"/>
  <c r="L2427" i="48"/>
  <c r="M2427" i="48"/>
  <c r="N2427" i="48"/>
  <c r="J2428" i="48"/>
  <c r="L2428" i="48"/>
  <c r="M2428" i="48"/>
  <c r="N2428" i="48"/>
  <c r="J2429" i="48"/>
  <c r="L2429" i="48"/>
  <c r="M2429" i="48"/>
  <c r="N2429" i="48"/>
  <c r="J2430" i="48"/>
  <c r="L2430" i="48"/>
  <c r="M2430" i="48"/>
  <c r="N2430" i="48"/>
  <c r="J2431" i="48"/>
  <c r="L2431" i="48"/>
  <c r="M2431" i="48"/>
  <c r="N2431" i="48"/>
  <c r="J2432" i="48"/>
  <c r="L2432" i="48"/>
  <c r="M2432" i="48"/>
  <c r="N2432" i="48"/>
  <c r="J2433" i="48"/>
  <c r="L2433" i="48"/>
  <c r="M2433" i="48"/>
  <c r="N2433" i="48"/>
  <c r="M3272" i="48"/>
  <c r="N3272" i="48"/>
  <c r="L3272" i="48"/>
  <c r="J3272" i="48"/>
  <c r="M3271" i="48"/>
  <c r="N3271" i="48"/>
  <c r="L3271" i="48"/>
  <c r="J3271" i="48"/>
  <c r="M3270" i="48"/>
  <c r="N3270" i="48"/>
  <c r="L3270" i="48"/>
  <c r="J3270" i="48"/>
  <c r="M3269" i="48"/>
  <c r="N3269" i="48"/>
  <c r="L3269" i="48"/>
  <c r="J3269" i="48"/>
  <c r="M3267" i="48"/>
  <c r="N3267" i="48"/>
  <c r="L3267" i="48"/>
  <c r="J3267" i="48"/>
  <c r="M3266" i="48"/>
  <c r="N3266" i="48"/>
  <c r="L3266" i="48"/>
  <c r="J3266" i="48"/>
  <c r="M3265" i="48"/>
  <c r="N3265" i="48"/>
  <c r="L3265" i="48"/>
  <c r="J3265" i="48"/>
  <c r="M3264" i="48"/>
  <c r="N3264" i="48"/>
  <c r="L3264" i="48"/>
  <c r="J3264" i="48"/>
  <c r="M3263" i="48"/>
  <c r="N3263" i="48"/>
  <c r="L3263" i="48"/>
  <c r="J3263" i="48"/>
  <c r="M3262" i="48"/>
  <c r="N3262" i="48"/>
  <c r="L3262" i="48"/>
  <c r="J3262" i="48"/>
  <c r="M3261" i="48"/>
  <c r="N3261" i="48"/>
  <c r="L3261" i="48"/>
  <c r="J3261" i="48"/>
  <c r="M3260" i="48"/>
  <c r="N3260" i="48"/>
  <c r="L3260" i="48"/>
  <c r="J3260" i="48"/>
  <c r="M3259" i="48"/>
  <c r="N3259" i="48"/>
  <c r="L3259" i="48"/>
  <c r="J3259" i="48"/>
  <c r="M3257" i="48"/>
  <c r="N3257" i="48"/>
  <c r="L3257" i="48"/>
  <c r="J3257" i="48"/>
  <c r="M3256" i="48"/>
  <c r="N3256" i="48"/>
  <c r="L3256" i="48"/>
  <c r="J3256" i="48"/>
  <c r="M3255" i="48"/>
  <c r="N3255" i="48"/>
  <c r="L3255" i="48"/>
  <c r="J3255" i="48"/>
  <c r="M3254" i="48"/>
  <c r="N3254" i="48"/>
  <c r="L3254" i="48"/>
  <c r="J3254" i="48"/>
  <c r="M3253" i="48"/>
  <c r="N3253" i="48"/>
  <c r="L3253" i="48"/>
  <c r="J3253" i="48"/>
  <c r="M3252" i="48"/>
  <c r="N3252" i="48"/>
  <c r="L3252" i="48"/>
  <c r="J3252" i="48"/>
  <c r="N2342" i="48"/>
  <c r="L2342" i="48"/>
  <c r="J2342" i="48"/>
  <c r="N2234" i="48"/>
  <c r="J2434" i="48"/>
  <c r="N2434" i="48"/>
  <c r="L2434" i="48"/>
  <c r="J2528" i="48"/>
  <c r="L2528" i="48"/>
  <c r="M2528" i="48"/>
  <c r="N2528" i="48"/>
  <c r="J2529" i="48"/>
  <c r="L2529" i="48"/>
  <c r="M2529" i="48"/>
  <c r="N2529" i="48"/>
  <c r="J2530" i="48"/>
  <c r="L2530" i="48"/>
  <c r="M2530" i="48"/>
  <c r="N2530" i="48"/>
  <c r="J2531" i="48"/>
  <c r="L2531" i="48"/>
  <c r="M2531" i="48"/>
  <c r="N2531" i="48"/>
  <c r="J2532" i="48"/>
  <c r="L2532" i="48"/>
  <c r="M2532" i="48"/>
  <c r="N2532" i="48"/>
  <c r="J2533" i="48"/>
  <c r="L2533" i="48"/>
  <c r="M2533" i="48"/>
  <c r="N2533" i="48"/>
  <c r="J2534" i="48"/>
  <c r="L2534" i="48"/>
  <c r="M2534" i="48"/>
  <c r="N2534" i="48"/>
  <c r="J2535" i="48"/>
  <c r="L2535" i="48"/>
  <c r="M2535" i="48"/>
  <c r="N2535" i="48"/>
  <c r="J2536" i="48"/>
  <c r="L2536" i="48"/>
  <c r="M2536" i="48"/>
  <c r="N2536" i="48"/>
  <c r="J2537" i="48"/>
  <c r="L2537" i="48"/>
  <c r="M2537" i="48"/>
  <c r="N2537" i="48"/>
  <c r="J2538" i="48"/>
  <c r="L2538" i="48"/>
  <c r="M2538" i="48"/>
  <c r="N2538" i="48"/>
  <c r="J2539" i="48"/>
  <c r="L2539" i="48"/>
  <c r="M2539" i="48"/>
  <c r="N2539" i="48"/>
  <c r="J2541" i="48"/>
  <c r="L2541" i="48"/>
  <c r="M2541" i="48"/>
  <c r="N2541" i="48"/>
  <c r="J2542" i="48"/>
  <c r="L2542" i="48"/>
  <c r="M2542" i="48"/>
  <c r="N2542" i="48"/>
  <c r="J2543" i="48"/>
  <c r="L2543" i="48"/>
  <c r="M2543" i="48"/>
  <c r="N2543" i="48"/>
  <c r="J2544" i="48"/>
  <c r="L2544" i="48"/>
  <c r="M2544" i="48"/>
  <c r="N2544" i="48"/>
  <c r="J2545" i="48"/>
  <c r="L2545" i="48"/>
  <c r="M2545" i="48"/>
  <c r="N2545" i="48"/>
  <c r="J2546" i="48"/>
  <c r="L2546" i="48"/>
  <c r="M2546" i="48"/>
  <c r="N2546" i="48"/>
  <c r="J2547" i="48"/>
  <c r="L2547" i="48"/>
  <c r="M2547" i="48"/>
  <c r="N2547" i="48"/>
  <c r="J2548" i="48"/>
  <c r="L2548" i="48"/>
  <c r="M2548" i="48"/>
  <c r="N2548" i="48"/>
  <c r="J2549" i="48"/>
  <c r="L2549" i="48"/>
  <c r="M2549" i="48"/>
  <c r="N2549" i="48"/>
  <c r="J2550" i="48"/>
  <c r="L2550" i="48"/>
  <c r="M2550" i="48"/>
  <c r="N2550" i="48"/>
  <c r="J2551" i="48"/>
  <c r="L2551" i="48"/>
  <c r="M2551" i="48"/>
  <c r="N2551" i="48"/>
  <c r="J2552" i="48"/>
  <c r="L2552" i="48"/>
  <c r="M2552" i="48"/>
  <c r="N2552" i="48"/>
  <c r="J2554" i="48"/>
  <c r="L2554" i="48"/>
  <c r="M2554" i="48"/>
  <c r="N2554" i="48"/>
  <c r="J2555" i="48"/>
  <c r="L2555" i="48"/>
  <c r="M2555" i="48"/>
  <c r="N2555" i="48"/>
  <c r="J2556" i="48"/>
  <c r="L2556" i="48"/>
  <c r="M2556" i="48"/>
  <c r="N2556" i="48"/>
  <c r="J2557" i="48"/>
  <c r="L2557" i="48"/>
  <c r="M2557" i="48"/>
  <c r="N2557" i="48"/>
  <c r="J2558" i="48"/>
  <c r="L2558" i="48"/>
  <c r="M2558" i="48"/>
  <c r="N2558" i="48"/>
  <c r="J2559" i="48"/>
  <c r="L2559" i="48"/>
  <c r="M2559" i="48"/>
  <c r="N2559" i="48"/>
  <c r="J2560" i="48"/>
  <c r="L2560" i="48"/>
  <c r="M2560" i="48"/>
  <c r="N2560" i="48"/>
  <c r="J2561" i="48"/>
  <c r="L2561" i="48"/>
  <c r="M2561" i="48"/>
  <c r="N2561" i="48"/>
  <c r="J2562" i="48"/>
  <c r="L2562" i="48"/>
  <c r="M2562" i="48"/>
  <c r="N2562" i="48"/>
  <c r="J2563" i="48"/>
  <c r="L2563" i="48"/>
  <c r="M2563" i="48"/>
  <c r="N2563" i="48"/>
  <c r="J2564" i="48"/>
  <c r="L2564" i="48"/>
  <c r="M2564" i="48"/>
  <c r="N2564" i="48"/>
  <c r="J2565" i="48"/>
  <c r="L2565" i="48"/>
  <c r="M2565" i="48"/>
  <c r="N2565" i="48"/>
  <c r="J2567" i="48"/>
  <c r="L2567" i="48"/>
  <c r="M2567" i="48"/>
  <c r="N2567" i="48"/>
  <c r="J2568" i="48"/>
  <c r="L2568" i="48"/>
  <c r="M2568" i="48"/>
  <c r="N2568" i="48"/>
  <c r="J2569" i="48"/>
  <c r="L2569" i="48"/>
  <c r="M2569" i="48"/>
  <c r="N2569" i="48"/>
  <c r="J2570" i="48"/>
  <c r="L2570" i="48"/>
  <c r="M2570" i="48"/>
  <c r="N2570" i="48"/>
  <c r="J2571" i="48"/>
  <c r="L2571" i="48"/>
  <c r="M2571" i="48"/>
  <c r="N2571" i="48"/>
  <c r="J2572" i="48"/>
  <c r="L2572" i="48"/>
  <c r="M2572" i="48"/>
  <c r="N2572" i="48"/>
  <c r="J2573" i="48"/>
  <c r="L2573" i="48"/>
  <c r="M2573" i="48"/>
  <c r="N2573" i="48"/>
  <c r="J2574" i="48"/>
  <c r="L2574" i="48"/>
  <c r="M2574" i="48"/>
  <c r="N2574" i="48"/>
  <c r="J2575" i="48"/>
  <c r="L2575" i="48"/>
  <c r="M2575" i="48"/>
  <c r="N2575" i="48"/>
  <c r="J2576" i="48"/>
  <c r="L2576" i="48"/>
  <c r="M2576" i="48"/>
  <c r="N2576" i="48"/>
  <c r="J2577" i="48"/>
  <c r="L2577" i="48"/>
  <c r="M2577" i="48"/>
  <c r="N2577" i="48"/>
  <c r="J2578" i="48"/>
  <c r="L2578" i="48"/>
  <c r="M2578" i="48"/>
  <c r="N2578" i="48"/>
  <c r="J2580" i="48"/>
  <c r="L2580" i="48"/>
  <c r="M2580" i="48"/>
  <c r="N2580" i="48"/>
  <c r="J2581" i="48"/>
  <c r="L2581" i="48"/>
  <c r="M2581" i="48"/>
  <c r="N2581" i="48"/>
  <c r="J2582" i="48"/>
  <c r="L2582" i="48"/>
  <c r="M2582" i="48"/>
  <c r="N2582" i="48"/>
  <c r="J2583" i="48"/>
  <c r="L2583" i="48"/>
  <c r="M2583" i="48"/>
  <c r="N2583" i="48"/>
  <c r="J2584" i="48"/>
  <c r="L2584" i="48"/>
  <c r="M2584" i="48"/>
  <c r="N2584" i="48"/>
  <c r="J2585" i="48"/>
  <c r="L2585" i="48"/>
  <c r="M2585" i="48"/>
  <c r="N2585" i="48"/>
  <c r="J2586" i="48"/>
  <c r="L2586" i="48"/>
  <c r="M2586" i="48"/>
  <c r="N2586" i="48"/>
  <c r="J2587" i="48"/>
  <c r="L2587" i="48"/>
  <c r="M2587" i="48"/>
  <c r="N2587" i="48"/>
  <c r="J2588" i="48"/>
  <c r="L2588" i="48"/>
  <c r="M2588" i="48"/>
  <c r="N2588" i="48"/>
  <c r="J2589" i="48"/>
  <c r="L2589" i="48"/>
  <c r="M2589" i="48"/>
  <c r="N2589" i="48"/>
  <c r="J2590" i="48"/>
  <c r="L2590" i="48"/>
  <c r="M2590" i="48"/>
  <c r="N2590" i="48"/>
  <c r="J2591" i="48"/>
  <c r="L2591" i="48"/>
  <c r="M2591" i="48"/>
  <c r="N2591" i="48"/>
  <c r="J2593" i="48"/>
  <c r="L2593" i="48"/>
  <c r="M2593" i="48"/>
  <c r="N2593" i="48"/>
  <c r="J2594" i="48"/>
  <c r="L2594" i="48"/>
  <c r="M2594" i="48"/>
  <c r="N2594" i="48"/>
  <c r="J2595" i="48"/>
  <c r="L2595" i="48"/>
  <c r="M2595" i="48"/>
  <c r="N2595" i="48"/>
  <c r="J2596" i="48"/>
  <c r="L2596" i="48"/>
  <c r="M2596" i="48"/>
  <c r="N2596" i="48"/>
  <c r="J2598" i="48"/>
  <c r="L2598" i="48"/>
  <c r="M2598" i="48"/>
  <c r="N2598" i="48"/>
  <c r="J2599" i="48"/>
  <c r="L2599" i="48"/>
  <c r="M2599" i="48"/>
  <c r="N2599" i="48"/>
  <c r="J2600" i="48"/>
  <c r="L2600" i="48"/>
  <c r="M2600" i="48"/>
  <c r="N2600" i="48"/>
  <c r="J2601" i="48"/>
  <c r="L2601" i="48"/>
  <c r="M2601" i="48"/>
  <c r="N2601" i="48"/>
  <c r="J2602" i="48"/>
  <c r="L2602" i="48"/>
  <c r="M2602" i="48"/>
  <c r="N2602" i="48"/>
  <c r="J2603" i="48"/>
  <c r="L2603" i="48"/>
  <c r="M2603" i="48"/>
  <c r="N2603" i="48"/>
  <c r="J2604" i="48"/>
  <c r="L2604" i="48"/>
  <c r="M2604" i="48"/>
  <c r="N2604" i="48"/>
  <c r="J2605" i="48"/>
  <c r="L2605" i="48"/>
  <c r="M2605" i="48"/>
  <c r="N2605" i="48"/>
  <c r="J2606" i="48"/>
  <c r="L2606" i="48"/>
  <c r="M2606" i="48"/>
  <c r="N2606" i="48"/>
  <c r="J2607" i="48"/>
  <c r="L2607" i="48"/>
  <c r="M2607" i="48"/>
  <c r="N2607" i="48"/>
  <c r="J2608" i="48"/>
  <c r="L2608" i="48"/>
  <c r="M2608" i="48"/>
  <c r="N2608" i="48"/>
  <c r="J2609" i="48"/>
  <c r="L2609" i="48"/>
  <c r="M2609" i="48"/>
  <c r="N2609" i="48"/>
  <c r="J2611" i="48"/>
  <c r="L2611" i="48"/>
  <c r="M2611" i="48"/>
  <c r="N2611" i="48"/>
  <c r="J2612" i="48"/>
  <c r="L2612" i="48"/>
  <c r="M2612" i="48"/>
  <c r="N2612" i="48"/>
  <c r="J2613" i="48"/>
  <c r="L2613" i="48"/>
  <c r="M2613" i="48"/>
  <c r="N2613" i="48"/>
  <c r="J2614" i="48"/>
  <c r="L2614" i="48"/>
  <c r="M2614" i="48"/>
  <c r="N2614" i="48"/>
  <c r="J2615" i="48"/>
  <c r="L2615" i="48"/>
  <c r="M2615" i="48"/>
  <c r="N2615" i="48"/>
  <c r="J2616" i="48"/>
  <c r="L2616" i="48"/>
  <c r="M2616" i="48"/>
  <c r="N2616" i="48"/>
  <c r="J2617" i="48"/>
  <c r="L2617" i="48"/>
  <c r="M2617" i="48"/>
  <c r="N2617" i="48"/>
  <c r="J2618" i="48"/>
  <c r="L2618" i="48"/>
  <c r="M2618" i="48"/>
  <c r="N2618" i="48"/>
  <c r="J2619" i="48"/>
  <c r="L2619" i="48"/>
  <c r="M2619" i="48"/>
  <c r="N2619" i="48"/>
  <c r="J2620" i="48"/>
  <c r="L2620" i="48"/>
  <c r="M2620" i="48"/>
  <c r="N2620" i="48"/>
  <c r="J2621" i="48"/>
  <c r="L2621" i="48"/>
  <c r="M2621" i="48"/>
  <c r="N2621" i="48"/>
  <c r="J2622" i="48"/>
  <c r="L2622" i="48"/>
  <c r="M2622" i="48"/>
  <c r="N2622" i="48"/>
  <c r="J2624" i="48"/>
  <c r="L2624" i="48"/>
  <c r="M2624" i="48"/>
  <c r="N2624" i="48"/>
  <c r="J2625" i="48"/>
  <c r="L2625" i="48"/>
  <c r="M2625" i="48"/>
  <c r="N2625" i="48"/>
  <c r="J2626" i="48"/>
  <c r="L2626" i="48"/>
  <c r="M2626" i="48"/>
  <c r="N2626" i="48"/>
  <c r="J2627" i="48"/>
  <c r="L2627" i="48"/>
  <c r="M2627" i="48"/>
  <c r="N2627" i="48"/>
  <c r="J2628" i="48"/>
  <c r="L2628" i="48"/>
  <c r="M2628" i="48"/>
  <c r="N2628" i="48"/>
  <c r="J2629" i="48"/>
  <c r="L2629" i="48"/>
  <c r="M2629" i="48"/>
  <c r="N2629" i="48"/>
  <c r="J2630" i="48"/>
  <c r="L2630" i="48"/>
  <c r="M2630" i="48"/>
  <c r="N2630" i="48"/>
  <c r="J2631" i="48"/>
  <c r="L2631" i="48"/>
  <c r="M2631" i="48"/>
  <c r="N2631" i="48"/>
  <c r="J2632" i="48"/>
  <c r="L2632" i="48"/>
  <c r="M2632" i="48"/>
  <c r="N2632" i="48"/>
  <c r="J2633" i="48"/>
  <c r="L2633" i="48"/>
  <c r="M2633" i="48"/>
  <c r="N2633" i="48"/>
  <c r="J2634" i="48"/>
  <c r="L2634" i="48"/>
  <c r="M2634" i="48"/>
  <c r="N2634" i="48"/>
  <c r="J2635" i="48"/>
  <c r="L2635" i="48"/>
  <c r="M2635" i="48"/>
  <c r="N2635" i="48"/>
  <c r="J2637" i="48"/>
  <c r="L2637" i="48"/>
  <c r="M2637" i="48"/>
  <c r="N2637" i="48"/>
  <c r="J2638" i="48"/>
  <c r="L2638" i="48"/>
  <c r="M2638" i="48"/>
  <c r="N2638" i="48"/>
  <c r="J2639" i="48"/>
  <c r="L2639" i="48"/>
  <c r="M2639" i="48"/>
  <c r="N2639" i="48"/>
  <c r="J2640" i="48"/>
  <c r="L2640" i="48"/>
  <c r="M2640" i="48"/>
  <c r="N2640" i="48"/>
  <c r="J2641" i="48"/>
  <c r="L2641" i="48"/>
  <c r="M2641" i="48"/>
  <c r="N2641" i="48"/>
  <c r="J2642" i="48"/>
  <c r="L2642" i="48"/>
  <c r="M2642" i="48"/>
  <c r="N2642" i="48"/>
  <c r="J2643" i="48"/>
  <c r="L2643" i="48"/>
  <c r="M2643" i="48"/>
  <c r="N2643" i="48"/>
  <c r="J2644" i="48"/>
  <c r="L2644" i="48"/>
  <c r="M2644" i="48"/>
  <c r="N2644" i="48"/>
  <c r="J2645" i="48"/>
  <c r="L2645" i="48"/>
  <c r="M2645" i="48"/>
  <c r="N2645" i="48"/>
  <c r="J2646" i="48"/>
  <c r="L2646" i="48"/>
  <c r="M2646" i="48"/>
  <c r="N2646" i="48"/>
  <c r="J2647" i="48"/>
  <c r="L2647" i="48"/>
  <c r="M2647" i="48"/>
  <c r="N2647" i="48"/>
  <c r="J2648" i="48"/>
  <c r="L2648" i="48"/>
  <c r="M2648" i="48"/>
  <c r="N2648" i="48"/>
  <c r="J2650" i="48"/>
  <c r="L2650" i="48"/>
  <c r="M2650" i="48"/>
  <c r="N2650" i="48"/>
  <c r="J2651" i="48"/>
  <c r="L2651" i="48"/>
  <c r="M2651" i="48"/>
  <c r="N2651" i="48"/>
  <c r="J2652" i="48"/>
  <c r="L2652" i="48"/>
  <c r="M2652" i="48"/>
  <c r="N2652" i="48"/>
  <c r="J2653" i="48"/>
  <c r="L2653" i="48"/>
  <c r="M2653" i="48"/>
  <c r="N2653" i="48"/>
  <c r="J2654" i="48"/>
  <c r="L2654" i="48"/>
  <c r="M2654" i="48"/>
  <c r="N2654" i="48"/>
  <c r="J2655" i="48"/>
  <c r="L2655" i="48"/>
  <c r="M2655" i="48"/>
  <c r="N2655" i="48"/>
  <c r="J2656" i="48"/>
  <c r="L2656" i="48"/>
  <c r="M2656" i="48"/>
  <c r="N2656" i="48"/>
  <c r="J2657" i="48"/>
  <c r="L2657" i="48"/>
  <c r="M2657" i="48"/>
  <c r="N2657" i="48"/>
  <c r="J2658" i="48"/>
  <c r="L2658" i="48"/>
  <c r="M2658" i="48"/>
  <c r="N2658" i="48"/>
  <c r="J2659" i="48"/>
  <c r="L2659" i="48"/>
  <c r="M2659" i="48"/>
  <c r="N2659" i="48"/>
  <c r="J2660" i="48"/>
  <c r="L2660" i="48"/>
  <c r="M2660" i="48"/>
  <c r="N2660" i="48"/>
  <c r="J2661" i="48"/>
  <c r="L2661" i="48"/>
  <c r="M2661" i="48"/>
  <c r="N2661" i="48"/>
  <c r="J2663" i="48"/>
  <c r="L2663" i="48"/>
  <c r="M2663" i="48"/>
  <c r="N2663" i="48"/>
  <c r="J2664" i="48"/>
  <c r="L2664" i="48"/>
  <c r="M2664" i="48"/>
  <c r="N2664" i="48"/>
  <c r="J2665" i="48"/>
  <c r="L2665" i="48"/>
  <c r="M2665" i="48"/>
  <c r="N2665" i="48"/>
  <c r="J2666" i="48"/>
  <c r="L2666" i="48"/>
  <c r="M2666" i="48"/>
  <c r="N2666" i="48"/>
  <c r="J2667" i="48"/>
  <c r="L2667" i="48"/>
  <c r="M2667" i="48"/>
  <c r="N2667" i="48"/>
  <c r="J2668" i="48"/>
  <c r="L2668" i="48"/>
  <c r="M2668" i="48"/>
  <c r="N2668" i="48"/>
  <c r="J2669" i="48"/>
  <c r="L2669" i="48"/>
  <c r="M2669" i="48"/>
  <c r="N2669" i="48"/>
  <c r="J2670" i="48"/>
  <c r="L2670" i="48"/>
  <c r="M2670" i="48"/>
  <c r="N2670" i="48"/>
  <c r="J2671" i="48"/>
  <c r="L2671" i="48"/>
  <c r="M2671" i="48"/>
  <c r="N2671" i="48"/>
  <c r="J2672" i="48"/>
  <c r="L2672" i="48"/>
  <c r="M2672" i="48"/>
  <c r="N2672" i="48"/>
  <c r="J2673" i="48"/>
  <c r="L2673" i="48"/>
  <c r="M2673" i="48"/>
  <c r="N2673" i="48"/>
  <c r="J2674" i="48"/>
  <c r="L2674" i="48"/>
  <c r="M2674" i="48"/>
  <c r="N2674" i="48"/>
  <c r="J2676" i="48"/>
  <c r="L2676" i="48"/>
  <c r="M2676" i="48"/>
  <c r="N2676" i="48"/>
  <c r="J2677" i="48"/>
  <c r="L2677" i="48"/>
  <c r="M2677" i="48"/>
  <c r="N2677" i="48"/>
  <c r="J2678" i="48"/>
  <c r="L2678" i="48"/>
  <c r="M2678" i="48"/>
  <c r="N2678" i="48"/>
  <c r="J2679" i="48"/>
  <c r="L2679" i="48"/>
  <c r="M2679" i="48"/>
  <c r="N2679" i="48"/>
  <c r="J2680" i="48"/>
  <c r="L2680" i="48"/>
  <c r="M2680" i="48"/>
  <c r="N2680" i="48"/>
  <c r="J2681" i="48"/>
  <c r="L2681" i="48"/>
  <c r="M2681" i="48"/>
  <c r="N2681" i="48"/>
  <c r="J2682" i="48"/>
  <c r="L2682" i="48"/>
  <c r="M2682" i="48"/>
  <c r="N2682" i="48"/>
  <c r="J2683" i="48"/>
  <c r="L2683" i="48"/>
  <c r="M2683" i="48"/>
  <c r="N2683" i="48"/>
  <c r="J2684" i="48"/>
  <c r="L2684" i="48"/>
  <c r="M2684" i="48"/>
  <c r="N2684" i="48"/>
  <c r="J2685" i="48"/>
  <c r="L2685" i="48"/>
  <c r="M2685" i="48"/>
  <c r="N2685" i="48"/>
  <c r="J2686" i="48"/>
  <c r="L2686" i="48"/>
  <c r="M2686" i="48"/>
  <c r="N2686" i="48"/>
  <c r="J2687" i="48"/>
  <c r="L2687" i="48"/>
  <c r="M2687" i="48"/>
  <c r="N2687" i="48"/>
  <c r="J2689" i="48"/>
  <c r="L2689" i="48"/>
  <c r="M2689" i="48"/>
  <c r="N2689" i="48"/>
  <c r="J2690" i="48"/>
  <c r="L2690" i="48"/>
  <c r="M2690" i="48"/>
  <c r="N2690" i="48"/>
  <c r="J2691" i="48"/>
  <c r="L2691" i="48"/>
  <c r="M2691" i="48"/>
  <c r="N2691" i="48"/>
  <c r="J2692" i="48"/>
  <c r="L2692" i="48"/>
  <c r="M2692" i="48"/>
  <c r="N2692" i="48"/>
  <c r="J2693" i="48"/>
  <c r="L2693" i="48"/>
  <c r="M2693" i="48"/>
  <c r="N2693" i="48"/>
  <c r="J2694" i="48"/>
  <c r="L2694" i="48"/>
  <c r="M2694" i="48"/>
  <c r="N2694" i="48"/>
  <c r="J2695" i="48"/>
  <c r="L2695" i="48"/>
  <c r="M2695" i="48"/>
  <c r="N2695" i="48"/>
  <c r="J2696" i="48"/>
  <c r="L2696" i="48"/>
  <c r="M2696" i="48"/>
  <c r="N2696" i="48"/>
  <c r="J2697" i="48"/>
  <c r="L2697" i="48"/>
  <c r="M2697" i="48"/>
  <c r="N2697" i="48"/>
  <c r="J2698" i="48"/>
  <c r="L2698" i="48"/>
  <c r="M2698" i="48"/>
  <c r="N2698" i="48"/>
  <c r="J2699" i="48"/>
  <c r="L2699" i="48"/>
  <c r="M2699" i="48"/>
  <c r="N2699" i="48"/>
  <c r="J2700" i="48"/>
  <c r="L2700" i="48"/>
  <c r="M2700" i="48"/>
  <c r="N2700" i="48"/>
  <c r="J2702" i="48"/>
  <c r="L2702" i="48"/>
  <c r="M2702" i="48"/>
  <c r="N2702" i="48"/>
  <c r="J2703" i="48"/>
  <c r="L2703" i="48"/>
  <c r="M2703" i="48"/>
  <c r="N2703" i="48"/>
  <c r="J2704" i="48"/>
  <c r="L2704" i="48"/>
  <c r="M2704" i="48"/>
  <c r="N2704" i="48"/>
  <c r="J2705" i="48"/>
  <c r="L2705" i="48"/>
  <c r="M2705" i="48"/>
  <c r="N2705" i="48"/>
  <c r="J2706" i="48"/>
  <c r="L2706" i="48"/>
  <c r="M2706" i="48"/>
  <c r="N2706" i="48"/>
  <c r="J2707" i="48"/>
  <c r="L2707" i="48"/>
  <c r="M2707" i="48"/>
  <c r="N2707" i="48"/>
  <c r="J2708" i="48"/>
  <c r="L2708" i="48"/>
  <c r="M2708" i="48"/>
  <c r="N2708" i="48"/>
  <c r="J2709" i="48"/>
  <c r="L2709" i="48"/>
  <c r="M2709" i="48"/>
  <c r="N2709" i="48"/>
  <c r="J2710" i="48"/>
  <c r="L2710" i="48"/>
  <c r="M2710" i="48"/>
  <c r="N2710" i="48"/>
  <c r="J2711" i="48"/>
  <c r="L2711" i="48"/>
  <c r="M2711" i="48"/>
  <c r="N2711" i="48"/>
  <c r="J2712" i="48"/>
  <c r="L2712" i="48"/>
  <c r="M2712" i="48"/>
  <c r="N2712" i="48"/>
  <c r="J2713" i="48"/>
  <c r="L2713" i="48"/>
  <c r="M2713" i="48"/>
  <c r="N2713" i="48"/>
  <c r="J2714" i="48"/>
  <c r="L2714" i="48"/>
  <c r="M2714" i="48"/>
  <c r="N2714" i="48"/>
  <c r="J2715" i="48"/>
  <c r="L2715" i="48"/>
  <c r="M2715" i="48"/>
  <c r="N2715" i="48"/>
  <c r="J2716" i="48"/>
  <c r="L2716" i="48"/>
  <c r="M2716" i="48"/>
  <c r="N2716" i="48"/>
  <c r="J2717" i="48"/>
  <c r="L2717" i="48"/>
  <c r="M2717" i="48"/>
  <c r="N2717" i="48"/>
  <c r="J2718" i="48"/>
  <c r="L2718" i="48"/>
  <c r="M2718" i="48"/>
  <c r="N2718" i="48"/>
  <c r="J2719" i="48"/>
  <c r="L2719" i="48"/>
  <c r="M2719" i="48"/>
  <c r="N2719" i="48"/>
  <c r="J2720" i="48"/>
  <c r="L2720" i="48"/>
  <c r="M2720" i="48"/>
  <c r="N2720" i="48"/>
  <c r="J2721" i="48"/>
  <c r="L2721" i="48"/>
  <c r="M2721" i="48"/>
  <c r="N2721" i="48"/>
  <c r="J2722" i="48"/>
  <c r="L2722" i="48"/>
  <c r="M2722" i="48"/>
  <c r="N2722" i="48"/>
  <c r="J2723" i="48"/>
  <c r="L2723" i="48"/>
  <c r="M2723" i="48"/>
  <c r="N2723" i="48"/>
  <c r="J2724" i="48"/>
  <c r="L2724" i="48"/>
  <c r="M2724" i="48"/>
  <c r="N2724" i="48"/>
  <c r="J2725" i="48"/>
  <c r="L2725" i="48"/>
  <c r="M2725" i="48"/>
  <c r="N2725" i="48"/>
  <c r="J2726" i="48"/>
  <c r="L2726" i="48"/>
  <c r="M2726" i="48"/>
  <c r="N2726" i="48"/>
  <c r="J2727" i="48"/>
  <c r="L2727" i="48"/>
  <c r="M2727" i="48"/>
  <c r="N2727" i="48"/>
  <c r="J2728" i="48"/>
  <c r="L2728" i="48"/>
  <c r="M2728" i="48"/>
  <c r="N2728" i="48"/>
  <c r="J2729" i="48"/>
  <c r="L2729" i="48"/>
  <c r="M2729" i="48"/>
  <c r="N2729" i="48"/>
  <c r="J2730" i="48"/>
  <c r="L2730" i="48"/>
  <c r="M2730" i="48"/>
  <c r="N2730" i="48"/>
  <c r="J2731" i="48"/>
  <c r="L2731" i="48"/>
  <c r="M2731" i="48"/>
  <c r="N2731" i="48"/>
  <c r="J2732" i="48"/>
  <c r="L2732" i="48"/>
  <c r="M2732" i="48"/>
  <c r="N2732" i="48"/>
  <c r="J2733" i="48"/>
  <c r="L2733" i="48"/>
  <c r="M2733" i="48"/>
  <c r="N2733" i="48"/>
  <c r="J2734" i="48"/>
  <c r="L2734" i="48"/>
  <c r="M2734" i="48"/>
  <c r="N2734" i="48"/>
  <c r="J2735" i="48"/>
  <c r="L2735" i="48"/>
  <c r="M2735" i="48"/>
  <c r="N2735" i="48"/>
  <c r="J2736" i="48"/>
  <c r="L2736" i="48"/>
  <c r="M2736" i="48"/>
  <c r="N2736" i="48"/>
  <c r="J2737" i="48"/>
  <c r="L2737" i="48"/>
  <c r="M2737" i="48"/>
  <c r="N2737" i="48"/>
  <c r="J2738" i="48"/>
  <c r="L2738" i="48"/>
  <c r="M2738" i="48"/>
  <c r="N2738" i="48"/>
  <c r="J2739" i="48"/>
  <c r="L2739" i="48"/>
  <c r="M2739" i="48"/>
  <c r="N2739" i="48"/>
  <c r="J2740" i="48"/>
  <c r="L2740" i="48"/>
  <c r="M2740" i="48"/>
  <c r="N2740" i="48"/>
  <c r="J2741" i="48"/>
  <c r="L2741" i="48"/>
  <c r="M2741" i="48"/>
  <c r="N2741" i="48"/>
  <c r="J2742" i="48"/>
  <c r="L2742" i="48"/>
  <c r="M2742" i="48"/>
  <c r="N2742" i="48"/>
  <c r="J2743" i="48"/>
  <c r="L2743" i="48"/>
  <c r="M2743" i="48"/>
  <c r="N2743" i="48"/>
  <c r="J2744" i="48"/>
  <c r="L2744" i="48"/>
  <c r="M2744" i="48"/>
  <c r="N2744" i="48"/>
  <c r="J2745" i="48"/>
  <c r="L2745" i="48"/>
  <c r="M2745" i="48"/>
  <c r="N2745" i="48"/>
  <c r="J2746" i="48"/>
  <c r="L2746" i="48"/>
  <c r="M2746" i="48"/>
  <c r="N2746" i="48"/>
  <c r="J2747" i="48"/>
  <c r="L2747" i="48"/>
  <c r="M2747" i="48"/>
  <c r="N2747" i="48"/>
  <c r="J2748" i="48"/>
  <c r="L2748" i="48"/>
  <c r="M2748" i="48"/>
  <c r="N2748" i="48"/>
  <c r="J2749" i="48"/>
  <c r="L2749" i="48"/>
  <c r="M2749" i="48"/>
  <c r="N2749" i="48"/>
  <c r="J2750" i="48"/>
  <c r="L2750" i="48"/>
  <c r="M2750" i="48"/>
  <c r="N2750" i="48"/>
  <c r="J2751" i="48"/>
  <c r="L2751" i="48"/>
  <c r="M2751" i="48"/>
  <c r="N2751" i="48"/>
  <c r="J2752" i="48"/>
  <c r="L2752" i="48"/>
  <c r="M2752" i="48"/>
  <c r="N2752" i="48"/>
  <c r="J2753" i="48"/>
  <c r="L2753" i="48"/>
  <c r="M2753" i="48"/>
  <c r="N2753" i="48"/>
  <c r="J2754" i="48"/>
  <c r="L2754" i="48"/>
  <c r="M2754" i="48"/>
  <c r="N2754" i="48"/>
  <c r="J2755" i="48"/>
  <c r="L2755" i="48"/>
  <c r="M2755" i="48"/>
  <c r="N2755" i="48"/>
  <c r="J2756" i="48"/>
  <c r="L2756" i="48"/>
  <c r="M2756" i="48"/>
  <c r="N2756" i="48"/>
  <c r="J2757" i="48"/>
  <c r="L2757" i="48"/>
  <c r="M2757" i="48"/>
  <c r="N2757" i="48"/>
  <c r="J2758" i="48"/>
  <c r="L2758" i="48"/>
  <c r="M2758" i="48"/>
  <c r="N2758" i="48"/>
  <c r="J2759" i="48"/>
  <c r="L2759" i="48"/>
  <c r="M2759" i="48"/>
  <c r="N2759" i="48"/>
  <c r="J2760" i="48"/>
  <c r="L2760" i="48"/>
  <c r="M2760" i="48"/>
  <c r="N2760" i="48"/>
  <c r="J2761" i="48"/>
  <c r="L2761" i="48"/>
  <c r="M2761" i="48"/>
  <c r="N2761" i="48"/>
  <c r="J2762" i="48"/>
  <c r="L2762" i="48"/>
  <c r="M2762" i="48"/>
  <c r="N2762" i="48"/>
  <c r="J2764" i="48"/>
  <c r="L2764" i="48"/>
  <c r="M2764" i="48"/>
  <c r="N2764" i="48"/>
  <c r="J2765" i="48"/>
  <c r="L2765" i="48"/>
  <c r="M2765" i="48"/>
  <c r="N2765" i="48"/>
  <c r="J2766" i="48"/>
  <c r="L2766" i="48"/>
  <c r="M2766" i="48"/>
  <c r="N2766" i="48"/>
  <c r="J2767" i="48"/>
  <c r="L2767" i="48"/>
  <c r="M2767" i="48"/>
  <c r="N2767" i="48"/>
  <c r="J2768" i="48"/>
  <c r="L2768" i="48"/>
  <c r="M2768" i="48"/>
  <c r="N2768" i="48"/>
  <c r="J2769" i="48"/>
  <c r="L2769" i="48"/>
  <c r="M2769" i="48"/>
  <c r="N2769" i="48"/>
  <c r="J2770" i="48"/>
  <c r="L2770" i="48"/>
  <c r="M2770" i="48"/>
  <c r="N2770" i="48"/>
  <c r="J2771" i="48"/>
  <c r="L2771" i="48"/>
  <c r="M2771" i="48"/>
  <c r="N2771" i="48"/>
  <c r="J2772" i="48"/>
  <c r="L2772" i="48"/>
  <c r="M2772" i="48"/>
  <c r="N2772" i="48"/>
  <c r="L2774" i="48"/>
  <c r="M2774" i="48"/>
  <c r="N2774" i="48"/>
  <c r="L2775" i="48"/>
  <c r="M2775" i="48"/>
  <c r="N2775" i="48"/>
  <c r="L2776" i="48"/>
  <c r="M2776" i="48"/>
  <c r="N2776" i="48"/>
  <c r="L2777" i="48"/>
  <c r="M2777" i="48"/>
  <c r="N2777" i="48"/>
  <c r="L2778" i="48"/>
  <c r="M2778" i="48"/>
  <c r="N2778" i="48"/>
  <c r="L2779" i="48"/>
  <c r="M2779" i="48"/>
  <c r="N2779" i="48"/>
  <c r="L2780" i="48"/>
  <c r="M2780" i="48"/>
  <c r="N2780" i="48"/>
  <c r="L2781" i="48"/>
  <c r="M2781" i="48"/>
  <c r="N2781" i="48"/>
  <c r="L2782" i="48"/>
  <c r="M2782" i="48"/>
  <c r="N2782" i="48"/>
  <c r="L2783" i="48"/>
  <c r="M2783" i="48"/>
  <c r="N2783" i="48"/>
  <c r="L2784" i="48"/>
  <c r="M2784" i="48"/>
  <c r="N2784" i="48"/>
  <c r="L2785" i="48"/>
  <c r="M2785" i="48"/>
  <c r="N2785" i="48"/>
  <c r="L2786" i="48"/>
  <c r="M2786" i="48"/>
  <c r="N2786" i="48"/>
  <c r="L2787" i="48"/>
  <c r="M2787" i="48"/>
  <c r="N2787" i="48"/>
  <c r="L2788" i="48"/>
  <c r="M2788" i="48"/>
  <c r="N2788" i="48"/>
  <c r="L2789" i="48"/>
  <c r="M2789" i="48"/>
  <c r="N2789" i="48"/>
  <c r="L2790" i="48"/>
  <c r="M2790" i="48"/>
  <c r="N2790" i="48"/>
  <c r="L2791" i="48"/>
  <c r="M2791" i="48"/>
  <c r="N2791" i="48"/>
  <c r="L2792" i="48"/>
  <c r="M2792" i="48"/>
  <c r="N2792" i="48"/>
  <c r="L2793" i="48"/>
  <c r="M2793" i="48"/>
  <c r="N2793" i="48"/>
  <c r="L2794" i="48"/>
  <c r="M2794" i="48"/>
  <c r="N2794" i="48"/>
  <c r="L2795" i="48"/>
  <c r="M2795" i="48"/>
  <c r="N2795" i="48"/>
  <c r="L2796" i="48"/>
  <c r="M2796" i="48"/>
  <c r="N2796" i="48"/>
  <c r="L2797" i="48"/>
  <c r="M2797" i="48"/>
  <c r="N2797" i="48"/>
  <c r="L2798" i="48"/>
  <c r="M2798" i="48"/>
  <c r="N2798" i="48"/>
  <c r="L2799" i="48"/>
  <c r="M2799" i="48"/>
  <c r="N2799" i="48"/>
  <c r="L2800" i="48"/>
  <c r="M2800" i="48"/>
  <c r="N2800" i="48"/>
  <c r="L2801" i="48"/>
  <c r="M2801" i="48"/>
  <c r="N2801" i="48"/>
  <c r="L2802" i="48"/>
  <c r="M2802" i="48"/>
  <c r="N2802" i="48"/>
  <c r="L2803" i="48"/>
  <c r="M2803" i="48"/>
  <c r="N2803" i="48"/>
  <c r="L2804" i="48"/>
  <c r="M2804" i="48"/>
  <c r="N2804" i="48"/>
  <c r="L2805" i="48"/>
  <c r="M2805" i="48"/>
  <c r="N2805" i="48"/>
  <c r="L2806" i="48"/>
  <c r="M2806" i="48"/>
  <c r="N2806" i="48"/>
  <c r="L2807" i="48"/>
  <c r="M2807" i="48"/>
  <c r="N2807" i="48"/>
  <c r="L2808" i="48"/>
  <c r="M2808" i="48"/>
  <c r="N2808" i="48"/>
  <c r="L2809" i="48"/>
  <c r="M2809" i="48"/>
  <c r="N2809" i="48"/>
  <c r="J2810" i="48"/>
  <c r="L2810" i="48"/>
  <c r="M2810" i="48"/>
  <c r="N2810" i="48"/>
  <c r="J2811" i="48"/>
  <c r="L2811" i="48"/>
  <c r="M2811" i="48"/>
  <c r="N2811" i="48"/>
  <c r="L2526" i="48"/>
  <c r="J2526" i="48"/>
  <c r="N2526" i="48"/>
  <c r="J1527" i="48"/>
  <c r="L1527" i="48"/>
  <c r="M1527" i="48"/>
  <c r="N1527" i="48"/>
  <c r="J1494" i="48"/>
  <c r="L1494" i="48"/>
  <c r="M1494" i="48"/>
  <c r="N1494" i="48"/>
  <c r="J1241" i="48"/>
  <c r="L1241" i="48"/>
  <c r="M1241" i="48"/>
  <c r="N1241" i="48"/>
  <c r="M680" i="48"/>
  <c r="N680" i="48"/>
  <c r="L680" i="48"/>
  <c r="J680" i="48"/>
  <c r="M283" i="48"/>
  <c r="N283" i="48"/>
  <c r="M282" i="48"/>
  <c r="N282" i="48"/>
  <c r="M281" i="48"/>
  <c r="N281" i="48"/>
  <c r="M280" i="48"/>
  <c r="N280" i="48"/>
  <c r="M279" i="48"/>
  <c r="N279" i="48"/>
  <c r="M278" i="48"/>
  <c r="N278" i="48"/>
  <c r="M276" i="48"/>
  <c r="N276" i="48"/>
  <c r="M275" i="48"/>
  <c r="N275" i="48"/>
  <c r="M274" i="48"/>
  <c r="N274" i="48"/>
  <c r="M273" i="48"/>
  <c r="N273" i="48"/>
  <c r="M272" i="48"/>
  <c r="N272" i="48"/>
  <c r="M271" i="48"/>
  <c r="N271" i="48"/>
  <c r="M270" i="48"/>
  <c r="N270" i="48"/>
  <c r="M269" i="48"/>
  <c r="N269" i="48"/>
  <c r="M268" i="48"/>
  <c r="N268" i="48"/>
  <c r="M267" i="48"/>
  <c r="N267" i="48"/>
  <c r="M265" i="48"/>
  <c r="N265" i="48"/>
  <c r="M264" i="48"/>
  <c r="N264" i="48"/>
  <c r="M263" i="48"/>
  <c r="N263" i="48"/>
  <c r="M261" i="48"/>
  <c r="N261" i="48"/>
  <c r="M260" i="48"/>
  <c r="N260" i="48"/>
  <c r="M259" i="48"/>
  <c r="N259" i="48"/>
  <c r="M258" i="48"/>
  <c r="N258" i="48"/>
  <c r="M257" i="48"/>
  <c r="N257" i="48"/>
  <c r="M256" i="48"/>
  <c r="N256" i="48"/>
  <c r="M255" i="48"/>
  <c r="N255" i="48"/>
  <c r="M254" i="48"/>
  <c r="N254" i="48"/>
  <c r="M253" i="48"/>
  <c r="N253" i="48"/>
  <c r="M252" i="48"/>
  <c r="N252" i="48"/>
  <c r="M251" i="48"/>
  <c r="N251" i="48"/>
  <c r="M250" i="48"/>
  <c r="N250" i="48"/>
  <c r="M249" i="48"/>
  <c r="N249" i="48"/>
  <c r="M248" i="48"/>
  <c r="N248" i="48"/>
  <c r="M247" i="48"/>
  <c r="N247" i="48"/>
  <c r="M246" i="48"/>
  <c r="N246" i="48"/>
  <c r="M245" i="48"/>
  <c r="N245" i="48"/>
  <c r="M244" i="48"/>
  <c r="N244" i="48"/>
  <c r="M243" i="48"/>
  <c r="N243" i="48"/>
  <c r="N241" i="48"/>
  <c r="J3090" i="48"/>
  <c r="L3090" i="48"/>
  <c r="N3090" i="48"/>
  <c r="J501" i="48"/>
  <c r="L501" i="48"/>
  <c r="M501" i="48"/>
  <c r="N501" i="48"/>
  <c r="J502" i="48"/>
  <c r="L502" i="48"/>
  <c r="M502" i="48"/>
  <c r="N502" i="48"/>
  <c r="J7" i="48"/>
  <c r="J1090" i="48"/>
  <c r="J1086" i="48"/>
  <c r="J1082" i="48"/>
  <c r="J1078" i="48"/>
  <c r="J1074" i="48"/>
  <c r="J1070" i="48"/>
  <c r="J1066" i="48"/>
  <c r="J1062" i="48"/>
  <c r="J1058" i="48"/>
  <c r="J1054" i="48"/>
  <c r="J1050" i="48"/>
  <c r="J1046" i="48"/>
  <c r="J1042" i="48"/>
  <c r="J1038" i="48"/>
  <c r="J1034" i="48"/>
  <c r="J1030" i="48"/>
  <c r="J1026" i="48"/>
  <c r="J1022" i="48"/>
  <c r="J1018" i="48"/>
  <c r="J1014" i="48"/>
  <c r="M1010" i="48"/>
  <c r="N1010" i="48"/>
  <c r="M1006" i="48"/>
  <c r="N1006" i="48"/>
  <c r="M1002" i="48"/>
  <c r="N1002" i="48"/>
  <c r="M998" i="48"/>
  <c r="N998" i="48"/>
  <c r="M994" i="48"/>
  <c r="N994" i="48"/>
  <c r="M990" i="48"/>
  <c r="N990" i="48"/>
  <c r="M986" i="48"/>
  <c r="N986" i="48"/>
  <c r="M982" i="48"/>
  <c r="N982" i="48"/>
  <c r="M978" i="48"/>
  <c r="N978" i="48"/>
  <c r="M974" i="48"/>
  <c r="N974" i="48"/>
  <c r="M1092" i="48"/>
  <c r="N1092" i="48"/>
  <c r="L1092" i="48"/>
  <c r="J1092" i="48"/>
  <c r="M1091" i="48"/>
  <c r="N1091" i="48"/>
  <c r="L1091" i="48"/>
  <c r="J1091" i="48"/>
  <c r="L1090" i="48"/>
  <c r="M1089" i="48"/>
  <c r="N1089" i="48"/>
  <c r="L1089" i="48"/>
  <c r="J1089" i="48"/>
  <c r="M1088" i="48"/>
  <c r="N1088" i="48"/>
  <c r="L1088" i="48"/>
  <c r="J1088" i="48"/>
  <c r="M1087" i="48"/>
  <c r="N1087" i="48"/>
  <c r="L1087" i="48"/>
  <c r="J1087" i="48"/>
  <c r="L1086" i="48"/>
  <c r="M1085" i="48"/>
  <c r="N1085" i="48"/>
  <c r="L1085" i="48"/>
  <c r="J1085" i="48"/>
  <c r="M1084" i="48"/>
  <c r="N1084" i="48"/>
  <c r="L1084" i="48"/>
  <c r="J1084" i="48"/>
  <c r="M1083" i="48"/>
  <c r="N1083" i="48"/>
  <c r="L1083" i="48"/>
  <c r="J1083" i="48"/>
  <c r="L1082" i="48"/>
  <c r="M1081" i="48"/>
  <c r="N1081" i="48"/>
  <c r="L1081" i="48"/>
  <c r="J1081" i="48"/>
  <c r="M1080" i="48"/>
  <c r="N1080" i="48"/>
  <c r="L1080" i="48"/>
  <c r="J1080" i="48"/>
  <c r="M1079" i="48"/>
  <c r="N1079" i="48"/>
  <c r="L1079" i="48"/>
  <c r="J1079" i="48"/>
  <c r="L1078" i="48"/>
  <c r="M1077" i="48"/>
  <c r="N1077" i="48"/>
  <c r="L1077" i="48"/>
  <c r="J1077" i="48"/>
  <c r="M1076" i="48"/>
  <c r="N1076" i="48"/>
  <c r="L1076" i="48"/>
  <c r="J1076" i="48"/>
  <c r="M1075" i="48"/>
  <c r="N1075" i="48"/>
  <c r="L1075" i="48"/>
  <c r="J1075" i="48"/>
  <c r="L1074" i="48"/>
  <c r="M1073" i="48"/>
  <c r="N1073" i="48"/>
  <c r="L1073" i="48"/>
  <c r="J1073" i="48"/>
  <c r="M1072" i="48"/>
  <c r="N1072" i="48"/>
  <c r="L1072" i="48"/>
  <c r="J1072" i="48"/>
  <c r="M1071" i="48"/>
  <c r="N1071" i="48"/>
  <c r="L1071" i="48"/>
  <c r="J1071" i="48"/>
  <c r="L1070" i="48"/>
  <c r="M1069" i="48"/>
  <c r="N1069" i="48"/>
  <c r="L1069" i="48"/>
  <c r="J1069" i="48"/>
  <c r="M1068" i="48"/>
  <c r="N1068" i="48"/>
  <c r="L1068" i="48"/>
  <c r="J1068" i="48"/>
  <c r="M1067" i="48"/>
  <c r="N1067" i="48"/>
  <c r="L1067" i="48"/>
  <c r="J1067" i="48"/>
  <c r="L1066" i="48"/>
  <c r="M1065" i="48"/>
  <c r="N1065" i="48"/>
  <c r="L1065" i="48"/>
  <c r="J1065" i="48"/>
  <c r="M1064" i="48"/>
  <c r="N1064" i="48"/>
  <c r="L1064" i="48"/>
  <c r="J1064" i="48"/>
  <c r="M1063" i="48"/>
  <c r="N1063" i="48"/>
  <c r="L1063" i="48"/>
  <c r="J1063" i="48"/>
  <c r="L1062" i="48"/>
  <c r="M1061" i="48"/>
  <c r="N1061" i="48"/>
  <c r="L1061" i="48"/>
  <c r="J1061" i="48"/>
  <c r="M1060" i="48"/>
  <c r="N1060" i="48"/>
  <c r="L1060" i="48"/>
  <c r="J1060" i="48"/>
  <c r="M1059" i="48"/>
  <c r="N1059" i="48"/>
  <c r="L1059" i="48"/>
  <c r="J1059" i="48"/>
  <c r="L1058" i="48"/>
  <c r="M1057" i="48"/>
  <c r="N1057" i="48"/>
  <c r="L1057" i="48"/>
  <c r="J1057" i="48"/>
  <c r="M1056" i="48"/>
  <c r="N1056" i="48"/>
  <c r="L1056" i="48"/>
  <c r="J1056" i="48"/>
  <c r="M1055" i="48"/>
  <c r="N1055" i="48"/>
  <c r="L1055" i="48"/>
  <c r="J1055" i="48"/>
  <c r="L1054" i="48"/>
  <c r="M1053" i="48"/>
  <c r="N1053" i="48"/>
  <c r="L1053" i="48"/>
  <c r="J1053" i="48"/>
  <c r="M1051" i="48"/>
  <c r="N1051" i="48"/>
  <c r="L1051" i="48"/>
  <c r="J1051" i="48"/>
  <c r="M1050" i="48"/>
  <c r="N1050" i="48"/>
  <c r="L1050" i="48"/>
  <c r="M1049" i="48"/>
  <c r="N1049" i="48"/>
  <c r="L1049" i="48"/>
  <c r="J1049" i="48"/>
  <c r="M1048" i="48"/>
  <c r="N1048" i="48"/>
  <c r="L1048" i="48"/>
  <c r="J1048" i="48"/>
  <c r="M1047" i="48"/>
  <c r="N1047" i="48"/>
  <c r="L1047" i="48"/>
  <c r="J1047" i="48"/>
  <c r="M1046" i="48"/>
  <c r="N1046" i="48"/>
  <c r="L1046" i="48"/>
  <c r="M1045" i="48"/>
  <c r="N1045" i="48"/>
  <c r="L1045" i="48"/>
  <c r="J1045" i="48"/>
  <c r="M1044" i="48"/>
  <c r="N1044" i="48"/>
  <c r="L1044" i="48"/>
  <c r="J1044" i="48"/>
  <c r="M1043" i="48"/>
  <c r="N1043" i="48"/>
  <c r="L1043" i="48"/>
  <c r="J1043" i="48"/>
  <c r="M1042" i="48"/>
  <c r="N1042" i="48"/>
  <c r="L1042" i="48"/>
  <c r="M1041" i="48"/>
  <c r="N1041" i="48"/>
  <c r="L1041" i="48"/>
  <c r="J1041" i="48"/>
  <c r="M1040" i="48"/>
  <c r="N1040" i="48"/>
  <c r="L1040" i="48"/>
  <c r="J1040" i="48"/>
  <c r="M1039" i="48"/>
  <c r="N1039" i="48"/>
  <c r="L1039" i="48"/>
  <c r="J1039" i="48"/>
  <c r="M1038" i="48"/>
  <c r="N1038" i="48"/>
  <c r="L1038" i="48"/>
  <c r="M1037" i="48"/>
  <c r="N1037" i="48"/>
  <c r="L1037" i="48"/>
  <c r="J1037" i="48"/>
  <c r="M1036" i="48"/>
  <c r="N1036" i="48"/>
  <c r="L1036" i="48"/>
  <c r="J1036" i="48"/>
  <c r="M1035" i="48"/>
  <c r="N1035" i="48"/>
  <c r="L1035" i="48"/>
  <c r="J1035" i="48"/>
  <c r="M1034" i="48"/>
  <c r="N1034" i="48"/>
  <c r="L1034" i="48"/>
  <c r="M1033" i="48"/>
  <c r="N1033" i="48"/>
  <c r="L1033" i="48"/>
  <c r="J1033" i="48"/>
  <c r="M1032" i="48"/>
  <c r="N1032" i="48"/>
  <c r="L1032" i="48"/>
  <c r="J1032" i="48"/>
  <c r="M1031" i="48"/>
  <c r="N1031" i="48"/>
  <c r="L1031" i="48"/>
  <c r="J1031" i="48"/>
  <c r="M1030" i="48"/>
  <c r="N1030" i="48"/>
  <c r="L1030" i="48"/>
  <c r="M1029" i="48"/>
  <c r="N1029" i="48"/>
  <c r="L1029" i="48"/>
  <c r="J1029" i="48"/>
  <c r="M1028" i="48"/>
  <c r="N1028" i="48"/>
  <c r="L1028" i="48"/>
  <c r="J1028" i="48"/>
  <c r="M1027" i="48"/>
  <c r="N1027" i="48"/>
  <c r="L1027" i="48"/>
  <c r="J1027" i="48"/>
  <c r="M1026" i="48"/>
  <c r="N1026" i="48"/>
  <c r="L1026" i="48"/>
  <c r="M1025" i="48"/>
  <c r="N1025" i="48"/>
  <c r="L1025" i="48"/>
  <c r="J1025" i="48"/>
  <c r="M1024" i="48"/>
  <c r="N1024" i="48"/>
  <c r="L1024" i="48"/>
  <c r="J1024" i="48"/>
  <c r="M1023" i="48"/>
  <c r="N1023" i="48"/>
  <c r="L1023" i="48"/>
  <c r="J1023" i="48"/>
  <c r="M1022" i="48"/>
  <c r="N1022" i="48"/>
  <c r="L1022" i="48"/>
  <c r="M1021" i="48"/>
  <c r="N1021" i="48"/>
  <c r="L1021" i="48"/>
  <c r="J1021" i="48"/>
  <c r="M1020" i="48"/>
  <c r="N1020" i="48"/>
  <c r="L1020" i="48"/>
  <c r="J1020" i="48"/>
  <c r="M1019" i="48"/>
  <c r="N1019" i="48"/>
  <c r="L1019" i="48"/>
  <c r="J1019" i="48"/>
  <c r="M1018" i="48"/>
  <c r="N1018" i="48"/>
  <c r="L1018" i="48"/>
  <c r="M1017" i="48"/>
  <c r="N1017" i="48"/>
  <c r="L1017" i="48"/>
  <c r="J1017" i="48"/>
  <c r="M1016" i="48"/>
  <c r="N1016" i="48"/>
  <c r="L1016" i="48"/>
  <c r="J1016" i="48"/>
  <c r="M1015" i="48"/>
  <c r="N1015" i="48"/>
  <c r="L1015" i="48"/>
  <c r="J1015" i="48"/>
  <c r="M1014" i="48"/>
  <c r="N1014" i="48"/>
  <c r="L1014" i="48"/>
  <c r="M1013" i="48"/>
  <c r="N1013" i="48"/>
  <c r="L1013" i="48"/>
  <c r="J1013" i="48"/>
  <c r="M1012" i="48"/>
  <c r="N1012" i="48"/>
  <c r="L1012" i="48"/>
  <c r="J1012" i="48"/>
  <c r="L1010" i="48"/>
  <c r="M1009" i="48"/>
  <c r="N1009" i="48"/>
  <c r="L1009" i="48"/>
  <c r="J1009" i="48"/>
  <c r="M1008" i="48"/>
  <c r="N1008" i="48"/>
  <c r="L1008" i="48"/>
  <c r="J1008" i="48"/>
  <c r="M1007" i="48"/>
  <c r="N1007" i="48"/>
  <c r="L1007" i="48"/>
  <c r="J1007" i="48"/>
  <c r="L1006" i="48"/>
  <c r="M1005" i="48"/>
  <c r="N1005" i="48"/>
  <c r="L1005" i="48"/>
  <c r="J1005" i="48"/>
  <c r="M1004" i="48"/>
  <c r="N1004" i="48"/>
  <c r="L1004" i="48"/>
  <c r="J1004" i="48"/>
  <c r="M1003" i="48"/>
  <c r="N1003" i="48"/>
  <c r="L1003" i="48"/>
  <c r="J1003" i="48"/>
  <c r="L1002" i="48"/>
  <c r="M1001" i="48"/>
  <c r="N1001" i="48"/>
  <c r="L1001" i="48"/>
  <c r="J1001" i="48"/>
  <c r="M1000" i="48"/>
  <c r="N1000" i="48"/>
  <c r="L1000" i="48"/>
  <c r="J1000" i="48"/>
  <c r="M999" i="48"/>
  <c r="N999" i="48"/>
  <c r="L999" i="48"/>
  <c r="J999" i="48"/>
  <c r="L998" i="48"/>
  <c r="M997" i="48"/>
  <c r="N997" i="48"/>
  <c r="L997" i="48"/>
  <c r="J997" i="48"/>
  <c r="M996" i="48"/>
  <c r="N996" i="48"/>
  <c r="L996" i="48"/>
  <c r="J996" i="48"/>
  <c r="M995" i="48"/>
  <c r="N995" i="48"/>
  <c r="L995" i="48"/>
  <c r="J995" i="48"/>
  <c r="L994" i="48"/>
  <c r="M993" i="48"/>
  <c r="N993" i="48"/>
  <c r="L993" i="48"/>
  <c r="J993" i="48"/>
  <c r="M992" i="48"/>
  <c r="N992" i="48"/>
  <c r="L992" i="48"/>
  <c r="J992" i="48"/>
  <c r="M991" i="48"/>
  <c r="N991" i="48"/>
  <c r="L991" i="48"/>
  <c r="J991" i="48"/>
  <c r="L990" i="48"/>
  <c r="M989" i="48"/>
  <c r="N989" i="48"/>
  <c r="L989" i="48"/>
  <c r="J989" i="48"/>
  <c r="M988" i="48"/>
  <c r="N988" i="48"/>
  <c r="L988" i="48"/>
  <c r="J988" i="48"/>
  <c r="M987" i="48"/>
  <c r="N987" i="48"/>
  <c r="L987" i="48"/>
  <c r="J987" i="48"/>
  <c r="L986" i="48"/>
  <c r="M985" i="48"/>
  <c r="N985" i="48"/>
  <c r="L985" i="48"/>
  <c r="J985" i="48"/>
  <c r="M984" i="48"/>
  <c r="N984" i="48"/>
  <c r="L984" i="48"/>
  <c r="J984" i="48"/>
  <c r="M983" i="48"/>
  <c r="N983" i="48"/>
  <c r="L983" i="48"/>
  <c r="J983" i="48"/>
  <c r="L982" i="48"/>
  <c r="M981" i="48"/>
  <c r="N981" i="48"/>
  <c r="L981" i="48"/>
  <c r="J981" i="48"/>
  <c r="M980" i="48"/>
  <c r="N980" i="48"/>
  <c r="L980" i="48"/>
  <c r="J980" i="48"/>
  <c r="M979" i="48"/>
  <c r="N979" i="48"/>
  <c r="L979" i="48"/>
  <c r="J979" i="48"/>
  <c r="L978" i="48"/>
  <c r="M977" i="48"/>
  <c r="N977" i="48"/>
  <c r="L977" i="48"/>
  <c r="J977" i="48"/>
  <c r="M976" i="48"/>
  <c r="N976" i="48"/>
  <c r="L976" i="48"/>
  <c r="J976" i="48"/>
  <c r="M975" i="48"/>
  <c r="N975" i="48"/>
  <c r="L975" i="48"/>
  <c r="J975" i="48"/>
  <c r="L974" i="48"/>
  <c r="J974" i="48"/>
  <c r="J978" i="48"/>
  <c r="J982" i="48"/>
  <c r="J986" i="48"/>
  <c r="J990" i="48"/>
  <c r="J994" i="48"/>
  <c r="J998" i="48"/>
  <c r="J1002" i="48"/>
  <c r="J1006" i="48"/>
  <c r="J1010" i="48"/>
  <c r="M1054" i="48"/>
  <c r="N1054" i="48"/>
  <c r="M1058" i="48"/>
  <c r="N1058" i="48"/>
  <c r="M1062" i="48"/>
  <c r="N1062" i="48"/>
  <c r="M1066" i="48"/>
  <c r="N1066" i="48"/>
  <c r="M1070" i="48"/>
  <c r="N1070" i="48"/>
  <c r="M1074" i="48"/>
  <c r="N1074" i="48"/>
  <c r="M1078" i="48"/>
  <c r="N1078" i="48"/>
  <c r="M1082" i="48"/>
  <c r="N1082" i="48"/>
  <c r="M1086" i="48"/>
  <c r="N1086" i="48"/>
  <c r="M1090" i="48"/>
  <c r="N1090" i="48"/>
  <c r="L3250" i="48"/>
  <c r="J3250" i="48"/>
  <c r="N3250" i="48"/>
  <c r="M11" i="48"/>
  <c r="N11" i="48"/>
  <c r="M13" i="48"/>
  <c r="N13" i="48"/>
  <c r="L493" i="48"/>
  <c r="M493" i="48"/>
  <c r="N493" i="48"/>
  <c r="L495" i="48"/>
  <c r="M495" i="48"/>
  <c r="N495" i="48"/>
  <c r="L496" i="48"/>
  <c r="M496" i="48"/>
  <c r="N496" i="48"/>
  <c r="L497" i="48"/>
  <c r="M497" i="48"/>
  <c r="N497" i="48"/>
  <c r="L498" i="48"/>
  <c r="M498" i="48"/>
  <c r="N498" i="48"/>
  <c r="L499" i="48"/>
  <c r="M499" i="48"/>
  <c r="N499" i="48"/>
  <c r="L504" i="48"/>
  <c r="M504" i="48"/>
  <c r="N504" i="48"/>
  <c r="L507" i="48"/>
  <c r="M507" i="48"/>
  <c r="N507" i="48"/>
  <c r="L509" i="48"/>
  <c r="M509" i="48"/>
  <c r="N509" i="48"/>
  <c r="L512" i="48"/>
  <c r="M512" i="48"/>
  <c r="N512" i="48"/>
  <c r="L513" i="48"/>
  <c r="M513" i="48"/>
  <c r="N513" i="48"/>
  <c r="L514" i="48"/>
  <c r="M514" i="48"/>
  <c r="N514" i="48"/>
  <c r="L516" i="48"/>
  <c r="M516" i="48"/>
  <c r="N516" i="48"/>
  <c r="L517" i="48"/>
  <c r="M517" i="48"/>
  <c r="N517" i="48"/>
  <c r="L519" i="48"/>
  <c r="M519" i="48"/>
  <c r="N519" i="48"/>
  <c r="L520" i="48"/>
  <c r="M520" i="48"/>
  <c r="N520" i="48"/>
  <c r="L522" i="48"/>
  <c r="M522" i="48"/>
  <c r="N522" i="48"/>
  <c r="L526" i="48"/>
  <c r="M526" i="48"/>
  <c r="N526" i="48"/>
  <c r="L527" i="48"/>
  <c r="M527" i="48"/>
  <c r="N527" i="48"/>
  <c r="L528" i="48"/>
  <c r="M528" i="48"/>
  <c r="N528" i="48"/>
  <c r="L530" i="48"/>
  <c r="M530" i="48"/>
  <c r="N530" i="48"/>
  <c r="L531" i="48"/>
  <c r="M531" i="48"/>
  <c r="N531" i="48"/>
  <c r="L533" i="48"/>
  <c r="M533" i="48"/>
  <c r="N533" i="48"/>
  <c r="L534" i="48"/>
  <c r="M534" i="48"/>
  <c r="N534" i="48"/>
  <c r="L536" i="48"/>
  <c r="M536" i="48"/>
  <c r="N536" i="48"/>
  <c r="L539" i="48"/>
  <c r="M539" i="48"/>
  <c r="N539" i="48"/>
  <c r="L540" i="48"/>
  <c r="M540" i="48"/>
  <c r="N540" i="48"/>
  <c r="L549" i="48"/>
  <c r="M549" i="48"/>
  <c r="N549" i="48"/>
  <c r="L544" i="48"/>
  <c r="M544" i="48"/>
  <c r="N544" i="48"/>
  <c r="L551" i="48"/>
  <c r="M551" i="48"/>
  <c r="N551" i="48"/>
  <c r="L545" i="48"/>
  <c r="M545" i="48"/>
  <c r="N545" i="48"/>
  <c r="L543" i="48"/>
  <c r="M543" i="48"/>
  <c r="N543" i="48"/>
  <c r="L546" i="48"/>
  <c r="M546" i="48"/>
  <c r="N546" i="48"/>
  <c r="L553" i="48"/>
  <c r="M553" i="48"/>
  <c r="N553" i="48"/>
  <c r="L552" i="48"/>
  <c r="M552" i="48"/>
  <c r="N552" i="48"/>
  <c r="L548" i="48"/>
  <c r="M548" i="48"/>
  <c r="N548" i="48"/>
  <c r="L547" i="48"/>
  <c r="M547" i="48"/>
  <c r="N547" i="48"/>
  <c r="L542" i="48"/>
  <c r="M542" i="48"/>
  <c r="N542" i="48"/>
  <c r="L550" i="48"/>
  <c r="M550" i="48"/>
  <c r="N550" i="48"/>
  <c r="L555" i="48"/>
  <c r="M555" i="48"/>
  <c r="N555" i="48"/>
  <c r="L556" i="48"/>
  <c r="M556" i="48"/>
  <c r="N556" i="48"/>
  <c r="L557" i="48"/>
  <c r="M557" i="48"/>
  <c r="N557" i="48"/>
  <c r="L558" i="48"/>
  <c r="M558" i="48"/>
  <c r="N558" i="48"/>
  <c r="L559" i="48"/>
  <c r="M559" i="48"/>
  <c r="N559" i="48"/>
  <c r="L561" i="48"/>
  <c r="M561" i="48"/>
  <c r="N561" i="48"/>
  <c r="L562" i="48"/>
  <c r="M562" i="48"/>
  <c r="N562" i="48"/>
  <c r="L563" i="48"/>
  <c r="M563" i="48"/>
  <c r="N563" i="48"/>
  <c r="L564" i="48"/>
  <c r="M564" i="48"/>
  <c r="N564" i="48"/>
  <c r="L565" i="48"/>
  <c r="M565" i="48"/>
  <c r="N565" i="48"/>
  <c r="L566" i="48"/>
  <c r="M566" i="48"/>
  <c r="N566" i="48"/>
  <c r="L567" i="48"/>
  <c r="M567" i="48"/>
  <c r="N567" i="48"/>
  <c r="L568" i="48"/>
  <c r="M568" i="48"/>
  <c r="N568" i="48"/>
  <c r="L569" i="48"/>
  <c r="M569" i="48"/>
  <c r="N569" i="48"/>
  <c r="L571" i="48"/>
  <c r="M571" i="48"/>
  <c r="N571" i="48"/>
  <c r="L572" i="48"/>
  <c r="M572" i="48"/>
  <c r="N572" i="48"/>
  <c r="L573" i="48"/>
  <c r="M573" i="48"/>
  <c r="N573" i="48"/>
  <c r="L574" i="48"/>
  <c r="M574" i="48"/>
  <c r="N574" i="48"/>
  <c r="L575" i="48"/>
  <c r="M575" i="48"/>
  <c r="N575" i="48"/>
  <c r="L576" i="48"/>
  <c r="M576" i="48"/>
  <c r="N576" i="48"/>
  <c r="L577" i="48"/>
  <c r="M577" i="48"/>
  <c r="N577" i="48"/>
  <c r="L578" i="48"/>
  <c r="M578" i="48"/>
  <c r="N578" i="48"/>
  <c r="L579" i="48"/>
  <c r="M579" i="48"/>
  <c r="N579" i="48"/>
  <c r="L580" i="48"/>
  <c r="M580" i="48"/>
  <c r="N580" i="48"/>
  <c r="L581" i="48"/>
  <c r="M581" i="48"/>
  <c r="N581" i="48"/>
  <c r="L582" i="48"/>
  <c r="M582" i="48"/>
  <c r="N582" i="48"/>
  <c r="L583" i="48"/>
  <c r="M583" i="48"/>
  <c r="N583" i="48"/>
  <c r="L584" i="48"/>
  <c r="M584" i="48"/>
  <c r="N584" i="48"/>
  <c r="L585" i="48"/>
  <c r="M585" i="48"/>
  <c r="N585" i="48"/>
  <c r="L586" i="48"/>
  <c r="M586" i="48"/>
  <c r="N586" i="48"/>
  <c r="L587" i="48"/>
  <c r="M587" i="48"/>
  <c r="N587" i="48"/>
  <c r="L588" i="48"/>
  <c r="M588" i="48"/>
  <c r="N588" i="48"/>
  <c r="L589" i="48"/>
  <c r="M589" i="48"/>
  <c r="N589" i="48"/>
  <c r="L590" i="48"/>
  <c r="M590" i="48"/>
  <c r="N590" i="48"/>
  <c r="L591" i="48"/>
  <c r="M591" i="48"/>
  <c r="N591" i="48"/>
  <c r="L592" i="48"/>
  <c r="M592" i="48"/>
  <c r="N592" i="48"/>
  <c r="L593" i="48"/>
  <c r="M593" i="48"/>
  <c r="N593" i="48"/>
  <c r="L594" i="48"/>
  <c r="M594" i="48"/>
  <c r="N594" i="48"/>
  <c r="L595" i="48"/>
  <c r="M595" i="48"/>
  <c r="N595" i="48"/>
  <c r="L597" i="48"/>
  <c r="M597" i="48"/>
  <c r="N597" i="48"/>
  <c r="L600" i="48"/>
  <c r="M600" i="48"/>
  <c r="N600" i="48"/>
  <c r="L602" i="48"/>
  <c r="M602" i="48"/>
  <c r="N602" i="48"/>
  <c r="L604" i="48"/>
  <c r="M604" i="48"/>
  <c r="N604" i="48"/>
  <c r="L605" i="48"/>
  <c r="M605" i="48"/>
  <c r="N605" i="48"/>
  <c r="L607" i="48"/>
  <c r="M607" i="48"/>
  <c r="N607" i="48"/>
  <c r="L608" i="48"/>
  <c r="M608" i="48"/>
  <c r="N608" i="48"/>
  <c r="L609" i="48"/>
  <c r="M609" i="48"/>
  <c r="N609" i="48"/>
  <c r="L610" i="48"/>
  <c r="M610" i="48"/>
  <c r="N610" i="48"/>
  <c r="L611" i="48"/>
  <c r="M611" i="48"/>
  <c r="N611" i="48"/>
  <c r="L612" i="48"/>
  <c r="M612" i="48"/>
  <c r="N612" i="48"/>
  <c r="L614" i="48"/>
  <c r="M614" i="48"/>
  <c r="N614" i="48"/>
  <c r="L615" i="48"/>
  <c r="M615" i="48"/>
  <c r="N615" i="48"/>
  <c r="L616" i="48"/>
  <c r="M616" i="48"/>
  <c r="N616" i="48"/>
  <c r="L617" i="48"/>
  <c r="M617" i="48"/>
  <c r="N617" i="48"/>
  <c r="L618" i="48"/>
  <c r="M618" i="48"/>
  <c r="N618" i="48"/>
  <c r="L620" i="48"/>
  <c r="M620" i="48"/>
  <c r="N620" i="48"/>
  <c r="L621" i="48"/>
  <c r="M621" i="48"/>
  <c r="N621" i="48"/>
  <c r="L622" i="48"/>
  <c r="M622" i="48"/>
  <c r="N622" i="48"/>
  <c r="L623" i="48"/>
  <c r="M623" i="48"/>
  <c r="N623" i="48"/>
  <c r="L624" i="48"/>
  <c r="M624" i="48"/>
  <c r="N624" i="48"/>
  <c r="L626" i="48"/>
  <c r="M626" i="48"/>
  <c r="N626" i="48"/>
  <c r="L629" i="48"/>
  <c r="M629" i="48"/>
  <c r="N629" i="48"/>
  <c r="L631" i="48"/>
  <c r="M631" i="48"/>
  <c r="N631" i="48"/>
  <c r="L632" i="48"/>
  <c r="M632" i="48"/>
  <c r="N632" i="48"/>
  <c r="L633" i="48"/>
  <c r="M633" i="48"/>
  <c r="N633" i="48"/>
  <c r="L634" i="48"/>
  <c r="M634" i="48"/>
  <c r="N634" i="48"/>
  <c r="L635" i="48"/>
  <c r="M635" i="48"/>
  <c r="N635" i="48"/>
  <c r="L636" i="48"/>
  <c r="M636" i="48"/>
  <c r="N636" i="48"/>
  <c r="L637" i="48"/>
  <c r="M637" i="48"/>
  <c r="N637" i="48"/>
  <c r="L638" i="48"/>
  <c r="M638" i="48"/>
  <c r="N638" i="48"/>
  <c r="L639" i="48"/>
  <c r="M639" i="48"/>
  <c r="N639" i="48"/>
  <c r="L640" i="48"/>
  <c r="M640" i="48"/>
  <c r="N640" i="48"/>
  <c r="L641" i="48"/>
  <c r="M641" i="48"/>
  <c r="N641" i="48"/>
  <c r="L642" i="48"/>
  <c r="M642" i="48"/>
  <c r="N642" i="48"/>
  <c r="L648" i="48"/>
  <c r="M648" i="48"/>
  <c r="N648" i="48"/>
  <c r="L646" i="48"/>
  <c r="M646" i="48"/>
  <c r="N646" i="48"/>
  <c r="L644" i="48"/>
  <c r="M644" i="48"/>
  <c r="N644" i="48"/>
  <c r="L650" i="48"/>
  <c r="M650" i="48"/>
  <c r="N650" i="48"/>
  <c r="L649" i="48"/>
  <c r="M649" i="48"/>
  <c r="N649" i="48"/>
  <c r="L647" i="48"/>
  <c r="M647" i="48"/>
  <c r="N647" i="48"/>
  <c r="L645" i="48"/>
  <c r="M645" i="48"/>
  <c r="N645" i="48"/>
  <c r="L658" i="48"/>
  <c r="M658" i="48"/>
  <c r="N658" i="48"/>
  <c r="L657" i="48"/>
  <c r="M657" i="48"/>
  <c r="N657" i="48"/>
  <c r="L656" i="48"/>
  <c r="M656" i="48"/>
  <c r="N656" i="48"/>
  <c r="L655" i="48"/>
  <c r="M655" i="48"/>
  <c r="N655" i="48"/>
  <c r="L654" i="48"/>
  <c r="M654" i="48"/>
  <c r="N654" i="48"/>
  <c r="L653" i="48"/>
  <c r="M653" i="48"/>
  <c r="N653" i="48"/>
  <c r="L652" i="48"/>
  <c r="M652" i="48"/>
  <c r="N652" i="48"/>
  <c r="L661" i="48"/>
  <c r="M661" i="48"/>
  <c r="N661" i="48"/>
  <c r="L663" i="48"/>
  <c r="M663" i="48"/>
  <c r="N663" i="48"/>
  <c r="L664" i="48"/>
  <c r="M664" i="48"/>
  <c r="N664" i="48"/>
  <c r="L666" i="48"/>
  <c r="M666" i="48"/>
  <c r="N666" i="48"/>
  <c r="L667" i="48"/>
  <c r="M667" i="48"/>
  <c r="N667" i="48"/>
  <c r="L668" i="48"/>
  <c r="M668" i="48"/>
  <c r="N668" i="48"/>
  <c r="L669" i="48"/>
  <c r="M669" i="48"/>
  <c r="N669" i="48"/>
  <c r="L670" i="48"/>
  <c r="M670" i="48"/>
  <c r="N670" i="48"/>
  <c r="L672" i="48"/>
  <c r="M672" i="48"/>
  <c r="N672" i="48"/>
  <c r="L673" i="48"/>
  <c r="M673" i="48"/>
  <c r="N673" i="48"/>
  <c r="L674" i="48"/>
  <c r="M674" i="48"/>
  <c r="N674" i="48"/>
  <c r="L675" i="48"/>
  <c r="M675" i="48"/>
  <c r="N675" i="48"/>
  <c r="L676" i="48"/>
  <c r="M676" i="48"/>
  <c r="N676" i="48"/>
  <c r="L678" i="48"/>
  <c r="M678" i="48"/>
  <c r="N678" i="48"/>
  <c r="L685" i="48"/>
  <c r="M685" i="48"/>
  <c r="N685" i="48"/>
  <c r="L686" i="48"/>
  <c r="M686" i="48"/>
  <c r="N686" i="48"/>
  <c r="L687" i="48"/>
  <c r="M687" i="48"/>
  <c r="N687" i="48"/>
  <c r="L688" i="48"/>
  <c r="M688" i="48"/>
  <c r="N688" i="48"/>
  <c r="L689" i="48"/>
  <c r="M689" i="48"/>
  <c r="N689" i="48"/>
  <c r="L690" i="48"/>
  <c r="M690" i="48"/>
  <c r="N690" i="48"/>
  <c r="L691" i="48"/>
  <c r="M691" i="48"/>
  <c r="N691" i="48"/>
  <c r="L693" i="48"/>
  <c r="M693" i="48"/>
  <c r="N693" i="48"/>
  <c r="L696" i="48"/>
  <c r="M696" i="48"/>
  <c r="N696" i="48"/>
  <c r="L697" i="48"/>
  <c r="M697" i="48"/>
  <c r="N697" i="48"/>
  <c r="L699" i="48"/>
  <c r="M699" i="48"/>
  <c r="N699" i="48"/>
  <c r="L701" i="48"/>
  <c r="M701" i="48"/>
  <c r="N701" i="48"/>
  <c r="L704" i="48"/>
  <c r="M704" i="48"/>
  <c r="N704" i="48"/>
  <c r="L706" i="48"/>
  <c r="M706" i="48"/>
  <c r="N706" i="48"/>
  <c r="L708" i="48"/>
  <c r="M708" i="48"/>
  <c r="N708" i="48"/>
  <c r="L711" i="48"/>
  <c r="M711" i="48"/>
  <c r="N711" i="48"/>
  <c r="L712" i="48"/>
  <c r="M712" i="48"/>
  <c r="N712" i="48"/>
  <c r="L713" i="48"/>
  <c r="M713" i="48"/>
  <c r="N713" i="48"/>
  <c r="L714" i="48"/>
  <c r="M714" i="48"/>
  <c r="N714" i="48"/>
  <c r="L715" i="48"/>
  <c r="M715" i="48"/>
  <c r="N715" i="48"/>
  <c r="L716" i="48"/>
  <c r="M716" i="48"/>
  <c r="N716" i="48"/>
  <c r="L717" i="48"/>
  <c r="M717" i="48"/>
  <c r="N717" i="48"/>
  <c r="L719" i="48"/>
  <c r="M719" i="48"/>
  <c r="N719" i="48"/>
  <c r="L720" i="48"/>
  <c r="M720" i="48"/>
  <c r="N720" i="48"/>
  <c r="L721" i="48"/>
  <c r="M721" i="48"/>
  <c r="N721" i="48"/>
  <c r="L722" i="48"/>
  <c r="M722" i="48"/>
  <c r="N722" i="48"/>
  <c r="L723" i="48"/>
  <c r="M723" i="48"/>
  <c r="N723" i="48"/>
  <c r="L724" i="48"/>
  <c r="M724" i="48"/>
  <c r="N724" i="48"/>
  <c r="L725" i="48"/>
  <c r="M725" i="48"/>
  <c r="N725" i="48"/>
  <c r="L726" i="48"/>
  <c r="M726" i="48"/>
  <c r="N726" i="48"/>
  <c r="L727" i="48"/>
  <c r="M727" i="48"/>
  <c r="N727" i="48"/>
  <c r="L728" i="48"/>
  <c r="M728" i="48"/>
  <c r="N728" i="48"/>
  <c r="L729" i="48"/>
  <c r="M729" i="48"/>
  <c r="N729" i="48"/>
  <c r="L730" i="48"/>
  <c r="M730" i="48"/>
  <c r="N730" i="48"/>
  <c r="L731" i="48"/>
  <c r="M731" i="48"/>
  <c r="N731" i="48"/>
  <c r="L732" i="48"/>
  <c r="M732" i="48"/>
  <c r="N732" i="48"/>
  <c r="L733" i="48"/>
  <c r="M733" i="48"/>
  <c r="N733" i="48"/>
  <c r="L734" i="48"/>
  <c r="M734" i="48"/>
  <c r="N734" i="48"/>
  <c r="L736" i="48"/>
  <c r="M736" i="48"/>
  <c r="N736" i="48"/>
  <c r="L737" i="48"/>
  <c r="M737" i="48"/>
  <c r="N737" i="48"/>
  <c r="L738" i="48"/>
  <c r="M738" i="48"/>
  <c r="N738" i="48"/>
  <c r="L741" i="48"/>
  <c r="M741" i="48"/>
  <c r="N741" i="48"/>
  <c r="L743" i="48"/>
  <c r="M743" i="48"/>
  <c r="N743" i="48"/>
  <c r="L746" i="48"/>
  <c r="M746" i="48"/>
  <c r="N746" i="48"/>
  <c r="L747" i="48"/>
  <c r="M747" i="48"/>
  <c r="N747" i="48"/>
  <c r="L748" i="48"/>
  <c r="M748" i="48"/>
  <c r="N748" i="48"/>
  <c r="L749" i="48"/>
  <c r="M749" i="48"/>
  <c r="N749" i="48"/>
  <c r="L750" i="48"/>
  <c r="M750" i="48"/>
  <c r="N750" i="48"/>
  <c r="L752" i="48"/>
  <c r="M752" i="48"/>
  <c r="N752" i="48"/>
  <c r="L753" i="48"/>
  <c r="M753" i="48"/>
  <c r="N753" i="48"/>
  <c r="L754" i="48"/>
  <c r="M754" i="48"/>
  <c r="N754" i="48"/>
  <c r="L755" i="48"/>
  <c r="M755" i="48"/>
  <c r="N755" i="48"/>
  <c r="L756" i="48"/>
  <c r="M756" i="48"/>
  <c r="N756" i="48"/>
  <c r="L757" i="48"/>
  <c r="M757" i="48"/>
  <c r="N757" i="48"/>
  <c r="L759" i="48"/>
  <c r="M759" i="48"/>
  <c r="N759" i="48"/>
  <c r="L760" i="48"/>
  <c r="M760" i="48"/>
  <c r="N760" i="48"/>
  <c r="L761" i="48"/>
  <c r="M761" i="48"/>
  <c r="N761" i="48"/>
  <c r="L764" i="48"/>
  <c r="M764" i="48"/>
  <c r="N764" i="48"/>
  <c r="L765" i="48"/>
  <c r="M765" i="48"/>
  <c r="N765" i="48"/>
  <c r="L766" i="48"/>
  <c r="M766" i="48"/>
  <c r="N766" i="48"/>
  <c r="L767" i="48"/>
  <c r="M767" i="48"/>
  <c r="N767" i="48"/>
  <c r="L768" i="48"/>
  <c r="M768" i="48"/>
  <c r="N768" i="48"/>
  <c r="L770" i="48"/>
  <c r="M770" i="48"/>
  <c r="N770" i="48"/>
  <c r="L772" i="48"/>
  <c r="M772" i="48"/>
  <c r="N772" i="48"/>
  <c r="L775" i="48"/>
  <c r="M775" i="48"/>
  <c r="N775" i="48"/>
  <c r="L776" i="48"/>
  <c r="M776" i="48"/>
  <c r="N776" i="48"/>
  <c r="L777" i="48"/>
  <c r="M777" i="48"/>
  <c r="N777" i="48"/>
  <c r="L778" i="48"/>
  <c r="M778" i="48"/>
  <c r="N778" i="48"/>
  <c r="L780" i="48"/>
  <c r="M780" i="48"/>
  <c r="N780" i="48"/>
  <c r="L781" i="48"/>
  <c r="M781" i="48"/>
  <c r="N781" i="48"/>
  <c r="L783" i="48"/>
  <c r="M783" i="48"/>
  <c r="N783" i="48"/>
  <c r="L786" i="48"/>
  <c r="M786" i="48"/>
  <c r="N786" i="48"/>
  <c r="L787" i="48"/>
  <c r="M787" i="48"/>
  <c r="N787" i="48"/>
  <c r="L788" i="48"/>
  <c r="M788" i="48"/>
  <c r="N788" i="48"/>
  <c r="L789" i="48"/>
  <c r="M789" i="48"/>
  <c r="N789" i="48"/>
  <c r="L790" i="48"/>
  <c r="M790" i="48"/>
  <c r="N790" i="48"/>
  <c r="L791" i="48"/>
  <c r="M791" i="48"/>
  <c r="N791" i="48"/>
  <c r="L793" i="48"/>
  <c r="M793" i="48"/>
  <c r="N793" i="48"/>
  <c r="L794" i="48"/>
  <c r="M794" i="48"/>
  <c r="N794" i="48"/>
  <c r="L795" i="48"/>
  <c r="M795" i="48"/>
  <c r="N795" i="48"/>
  <c r="L796" i="48"/>
  <c r="M796" i="48"/>
  <c r="N796" i="48"/>
  <c r="L797" i="48"/>
  <c r="M797" i="48"/>
  <c r="N797" i="48"/>
  <c r="L798" i="48"/>
  <c r="M798" i="48"/>
  <c r="N798" i="48"/>
  <c r="L800" i="48"/>
  <c r="M800" i="48"/>
  <c r="N800" i="48"/>
  <c r="L801" i="48"/>
  <c r="M801" i="48"/>
  <c r="N801" i="48"/>
  <c r="L802" i="48"/>
  <c r="M802" i="48"/>
  <c r="N802" i="48"/>
  <c r="L805" i="48"/>
  <c r="M805" i="48"/>
  <c r="N805" i="48"/>
  <c r="L806" i="48"/>
  <c r="M806" i="48"/>
  <c r="N806" i="48"/>
  <c r="L807" i="48"/>
  <c r="M807" i="48"/>
  <c r="N807" i="48"/>
  <c r="L808" i="48"/>
  <c r="M808" i="48"/>
  <c r="N808" i="48"/>
  <c r="L810" i="48"/>
  <c r="M810" i="48"/>
  <c r="N810" i="48"/>
  <c r="L811" i="48"/>
  <c r="M811" i="48"/>
  <c r="N811" i="48"/>
  <c r="L812" i="48"/>
  <c r="M812" i="48"/>
  <c r="N812" i="48"/>
  <c r="L814" i="48"/>
  <c r="M814" i="48"/>
  <c r="N814" i="48"/>
  <c r="L815" i="48"/>
  <c r="M815" i="48"/>
  <c r="N815" i="48"/>
  <c r="L818" i="48"/>
  <c r="M818" i="48"/>
  <c r="N818" i="48"/>
  <c r="L819" i="48"/>
  <c r="M819" i="48"/>
  <c r="N819" i="48"/>
  <c r="L820" i="48"/>
  <c r="M820" i="48"/>
  <c r="N820" i="48"/>
  <c r="L821" i="48"/>
  <c r="M821" i="48"/>
  <c r="N821" i="48"/>
  <c r="L822" i="48"/>
  <c r="M822" i="48"/>
  <c r="N822" i="48"/>
  <c r="L826" i="48"/>
  <c r="M826" i="48"/>
  <c r="N826" i="48"/>
  <c r="L827" i="48"/>
  <c r="M827" i="48"/>
  <c r="N827" i="48"/>
  <c r="L828" i="48"/>
  <c r="M828" i="48"/>
  <c r="N828" i="48"/>
  <c r="L829" i="48"/>
  <c r="M829" i="48"/>
  <c r="N829" i="48"/>
  <c r="L830" i="48"/>
  <c r="M830" i="48"/>
  <c r="N830" i="48"/>
  <c r="L831" i="48"/>
  <c r="M831" i="48"/>
  <c r="N831" i="48"/>
  <c r="L832" i="48"/>
  <c r="M832" i="48"/>
  <c r="N832" i="48"/>
  <c r="L833" i="48"/>
  <c r="M833" i="48"/>
  <c r="N833" i="48"/>
  <c r="L834" i="48"/>
  <c r="M834" i="48"/>
  <c r="N834" i="48"/>
  <c r="L835" i="48"/>
  <c r="M835" i="48"/>
  <c r="N835" i="48"/>
  <c r="L836" i="48"/>
  <c r="M836" i="48"/>
  <c r="N836" i="48"/>
  <c r="L837" i="48"/>
  <c r="M837" i="48"/>
  <c r="N837" i="48"/>
  <c r="L838" i="48"/>
  <c r="M838" i="48"/>
  <c r="N838" i="48"/>
  <c r="L839" i="48"/>
  <c r="M839" i="48"/>
  <c r="N839" i="48"/>
  <c r="L840" i="48"/>
  <c r="M840" i="48"/>
  <c r="N840" i="48"/>
  <c r="L841" i="48"/>
  <c r="M841" i="48"/>
  <c r="N841" i="48"/>
  <c r="L842" i="48"/>
  <c r="M842" i="48"/>
  <c r="N842" i="48"/>
  <c r="L843" i="48"/>
  <c r="M843" i="48"/>
  <c r="N843" i="48"/>
  <c r="L844" i="48"/>
  <c r="M844" i="48"/>
  <c r="N844" i="48"/>
  <c r="L845" i="48"/>
  <c r="M845" i="48"/>
  <c r="N845" i="48"/>
  <c r="L846" i="48"/>
  <c r="M846" i="48"/>
  <c r="N846" i="48"/>
  <c r="L847" i="48"/>
  <c r="M847" i="48"/>
  <c r="N847" i="48"/>
  <c r="L848" i="48"/>
  <c r="M848" i="48"/>
  <c r="N848" i="48"/>
  <c r="L849" i="48"/>
  <c r="M849" i="48"/>
  <c r="N849" i="48"/>
  <c r="L850" i="48"/>
  <c r="M850" i="48"/>
  <c r="N850" i="48"/>
  <c r="L851" i="48"/>
  <c r="M851" i="48"/>
  <c r="N851" i="48"/>
  <c r="L852" i="48"/>
  <c r="M852" i="48"/>
  <c r="N852" i="48"/>
  <c r="L853" i="48"/>
  <c r="M853" i="48"/>
  <c r="N853" i="48"/>
  <c r="L854" i="48"/>
  <c r="M854" i="48"/>
  <c r="N854" i="48"/>
  <c r="L855" i="48"/>
  <c r="M855" i="48"/>
  <c r="N855" i="48"/>
  <c r="L856" i="48"/>
  <c r="M856" i="48"/>
  <c r="N856" i="48"/>
  <c r="L857" i="48"/>
  <c r="M857" i="48"/>
  <c r="N857" i="48"/>
  <c r="L858" i="48"/>
  <c r="M858" i="48"/>
  <c r="N858" i="48"/>
  <c r="L859" i="48"/>
  <c r="M859" i="48"/>
  <c r="N859" i="48"/>
  <c r="L860" i="48"/>
  <c r="M860" i="48"/>
  <c r="N860" i="48"/>
  <c r="L861" i="48"/>
  <c r="M861" i="48"/>
  <c r="N861" i="48"/>
  <c r="L862" i="48"/>
  <c r="M862" i="48"/>
  <c r="N862" i="48"/>
  <c r="L863" i="48"/>
  <c r="M863" i="48"/>
  <c r="N863" i="48"/>
  <c r="L864" i="48"/>
  <c r="M864" i="48"/>
  <c r="N864" i="48"/>
  <c r="L865" i="48"/>
  <c r="M865" i="48"/>
  <c r="N865" i="48"/>
  <c r="L866" i="48"/>
  <c r="M866" i="48"/>
  <c r="N866" i="48"/>
  <c r="L867" i="48"/>
  <c r="M867" i="48"/>
  <c r="N867" i="48"/>
  <c r="L868" i="48"/>
  <c r="M868" i="48"/>
  <c r="N868" i="48"/>
  <c r="L869" i="48"/>
  <c r="M869" i="48"/>
  <c r="N869" i="48"/>
  <c r="L870" i="48"/>
  <c r="M870" i="48"/>
  <c r="N870" i="48"/>
  <c r="L871" i="48"/>
  <c r="M871" i="48"/>
  <c r="N871" i="48"/>
  <c r="L872" i="48"/>
  <c r="M872" i="48"/>
  <c r="N872" i="48"/>
  <c r="L873" i="48"/>
  <c r="M873" i="48"/>
  <c r="N873" i="48"/>
  <c r="L874" i="48"/>
  <c r="M874" i="48"/>
  <c r="N874" i="48"/>
  <c r="L875" i="48"/>
  <c r="M875" i="48"/>
  <c r="N875" i="48"/>
  <c r="L876" i="48"/>
  <c r="M876" i="48"/>
  <c r="N876" i="48"/>
  <c r="L877" i="48"/>
  <c r="M877" i="48"/>
  <c r="N877" i="48"/>
  <c r="L878" i="48"/>
  <c r="M878" i="48"/>
  <c r="N878" i="48"/>
  <c r="L879" i="48"/>
  <c r="M879" i="48"/>
  <c r="N879" i="48"/>
  <c r="L880" i="48"/>
  <c r="M880" i="48"/>
  <c r="N880" i="48"/>
  <c r="L881" i="48"/>
  <c r="M881" i="48"/>
  <c r="N881" i="48"/>
  <c r="L882" i="48"/>
  <c r="M882" i="48"/>
  <c r="N882" i="48"/>
  <c r="L883" i="48"/>
  <c r="M883" i="48"/>
  <c r="N883" i="48"/>
  <c r="L884" i="48"/>
  <c r="M884" i="48"/>
  <c r="N884" i="48"/>
  <c r="L885" i="48"/>
  <c r="M885" i="48"/>
  <c r="N885" i="48"/>
  <c r="L886" i="48"/>
  <c r="M886" i="48"/>
  <c r="N886" i="48"/>
  <c r="L887" i="48"/>
  <c r="M887" i="48"/>
  <c r="N887" i="48"/>
  <c r="L888" i="48"/>
  <c r="M888" i="48"/>
  <c r="N888" i="48"/>
  <c r="L889" i="48"/>
  <c r="M889" i="48"/>
  <c r="N889" i="48"/>
  <c r="L890" i="48"/>
  <c r="M890" i="48"/>
  <c r="N890" i="48"/>
  <c r="L891" i="48"/>
  <c r="M891" i="48"/>
  <c r="N891" i="48"/>
  <c r="L892" i="48"/>
  <c r="M892" i="48"/>
  <c r="N892" i="48"/>
  <c r="L893" i="48"/>
  <c r="M893" i="48"/>
  <c r="N893" i="48"/>
  <c r="L894" i="48"/>
  <c r="M894" i="48"/>
  <c r="N894" i="48"/>
  <c r="L895" i="48"/>
  <c r="M895" i="48"/>
  <c r="N895" i="48"/>
  <c r="L897" i="48"/>
  <c r="M897" i="48"/>
  <c r="N897" i="48"/>
  <c r="L898" i="48"/>
  <c r="M898" i="48"/>
  <c r="N898" i="48"/>
  <c r="L899" i="48"/>
  <c r="M899" i="48"/>
  <c r="N899" i="48"/>
  <c r="L901" i="48"/>
  <c r="M901" i="48"/>
  <c r="N901" i="48"/>
  <c r="L902" i="48"/>
  <c r="M902" i="48"/>
  <c r="N902" i="48"/>
  <c r="L903" i="48"/>
  <c r="M903" i="48"/>
  <c r="N903" i="48"/>
  <c r="L904" i="48"/>
  <c r="M904" i="48"/>
  <c r="N904" i="48"/>
  <c r="L905" i="48"/>
  <c r="M905" i="48"/>
  <c r="N905" i="48"/>
  <c r="L907" i="48"/>
  <c r="M907" i="48"/>
  <c r="N907" i="48"/>
  <c r="L908" i="48"/>
  <c r="M908" i="48"/>
  <c r="N908" i="48"/>
  <c r="L909" i="48"/>
  <c r="M909" i="48"/>
  <c r="N909" i="48"/>
  <c r="L910" i="48"/>
  <c r="M910" i="48"/>
  <c r="N910" i="48"/>
  <c r="L911" i="48"/>
  <c r="M911" i="48"/>
  <c r="N911" i="48"/>
  <c r="L912" i="48"/>
  <c r="M912" i="48"/>
  <c r="N912" i="48"/>
  <c r="L914" i="48"/>
  <c r="M914" i="48"/>
  <c r="N914" i="48"/>
  <c r="L918" i="48"/>
  <c r="M918" i="48"/>
  <c r="N918" i="48"/>
  <c r="L916" i="48"/>
  <c r="M916" i="48"/>
  <c r="N916" i="48"/>
  <c r="L917" i="48"/>
  <c r="M917" i="48"/>
  <c r="N917" i="48"/>
  <c r="L915" i="48"/>
  <c r="M915" i="48"/>
  <c r="N915" i="48"/>
  <c r="L919" i="48"/>
  <c r="M919" i="48"/>
  <c r="N919" i="48"/>
  <c r="L921" i="48"/>
  <c r="M921" i="48"/>
  <c r="N921" i="48"/>
  <c r="L923" i="48"/>
  <c r="M923" i="48"/>
  <c r="N923" i="48"/>
  <c r="L924" i="48"/>
  <c r="M924" i="48"/>
  <c r="N924" i="48"/>
  <c r="L922" i="48"/>
  <c r="M922" i="48"/>
  <c r="N922" i="48"/>
  <c r="L925" i="48"/>
  <c r="M925" i="48"/>
  <c r="N925" i="48"/>
  <c r="L928" i="48"/>
  <c r="M928" i="48"/>
  <c r="N928" i="48"/>
  <c r="L931" i="48"/>
  <c r="M931" i="48"/>
  <c r="N931" i="48"/>
  <c r="L933" i="48"/>
  <c r="M933" i="48"/>
  <c r="N933" i="48"/>
  <c r="L932" i="48"/>
  <c r="M932" i="48"/>
  <c r="N932" i="48"/>
  <c r="L929" i="48"/>
  <c r="M929" i="48"/>
  <c r="N929" i="48"/>
  <c r="L930" i="48"/>
  <c r="M930" i="48"/>
  <c r="N930" i="48"/>
  <c r="L934" i="48"/>
  <c r="M934" i="48"/>
  <c r="N934" i="48"/>
  <c r="L935" i="48"/>
  <c r="M935" i="48"/>
  <c r="N935" i="48"/>
  <c r="L936" i="48"/>
  <c r="M936" i="48"/>
  <c r="N936" i="48"/>
  <c r="L937" i="48"/>
  <c r="M937" i="48"/>
  <c r="N937" i="48"/>
  <c r="L938" i="48"/>
  <c r="M938" i="48"/>
  <c r="N938" i="48"/>
  <c r="L939" i="48"/>
  <c r="M939" i="48"/>
  <c r="N939" i="48"/>
  <c r="L941" i="48"/>
  <c r="M941" i="48"/>
  <c r="N941" i="48"/>
  <c r="L942" i="48"/>
  <c r="M942" i="48"/>
  <c r="N942" i="48"/>
  <c r="L940" i="48"/>
  <c r="M940" i="48"/>
  <c r="N940" i="48"/>
  <c r="L943" i="48"/>
  <c r="M943" i="48"/>
  <c r="N943" i="48"/>
  <c r="L944" i="48"/>
  <c r="M944" i="48"/>
  <c r="N944" i="48"/>
  <c r="L945" i="48"/>
  <c r="M945" i="48"/>
  <c r="N945" i="48"/>
  <c r="L955" i="48"/>
  <c r="M955" i="48"/>
  <c r="N955" i="48"/>
  <c r="L956" i="48"/>
  <c r="M956" i="48"/>
  <c r="N956" i="48"/>
  <c r="L957" i="48"/>
  <c r="M957" i="48"/>
  <c r="N957" i="48"/>
  <c r="L958" i="48"/>
  <c r="M958" i="48"/>
  <c r="N958" i="48"/>
  <c r="L959" i="48"/>
  <c r="M959" i="48"/>
  <c r="N959" i="48"/>
  <c r="L952" i="48"/>
  <c r="M952" i="48"/>
  <c r="N952" i="48"/>
  <c r="L953" i="48"/>
  <c r="M953" i="48"/>
  <c r="N953" i="48"/>
  <c r="L954" i="48"/>
  <c r="M954" i="48"/>
  <c r="N954" i="48"/>
  <c r="L948" i="48"/>
  <c r="M948" i="48"/>
  <c r="N948" i="48"/>
  <c r="L949" i="48"/>
  <c r="M949" i="48"/>
  <c r="N949" i="48"/>
  <c r="L950" i="48"/>
  <c r="M950" i="48"/>
  <c r="N950" i="48"/>
  <c r="L951" i="48"/>
  <c r="M951" i="48"/>
  <c r="N951" i="48"/>
  <c r="L961" i="48"/>
  <c r="M961" i="48"/>
  <c r="N961" i="48"/>
  <c r="L960" i="48"/>
  <c r="M960" i="48"/>
  <c r="N960" i="48"/>
  <c r="L946" i="48"/>
  <c r="M946" i="48"/>
  <c r="N946" i="48"/>
  <c r="L947" i="48"/>
  <c r="M947" i="48"/>
  <c r="N947" i="48"/>
  <c r="L962" i="48"/>
  <c r="M962" i="48"/>
  <c r="N962" i="48"/>
  <c r="L963" i="48"/>
  <c r="M963" i="48"/>
  <c r="N963" i="48"/>
  <c r="L964" i="48"/>
  <c r="M964" i="48"/>
  <c r="N964" i="48"/>
  <c r="L965" i="48"/>
  <c r="M965" i="48"/>
  <c r="N965" i="48"/>
  <c r="L966" i="48"/>
  <c r="M966" i="48"/>
  <c r="N966" i="48"/>
  <c r="L967" i="48"/>
  <c r="M967" i="48"/>
  <c r="N967" i="48"/>
  <c r="L968" i="48"/>
  <c r="M968" i="48"/>
  <c r="N968" i="48"/>
  <c r="L969" i="48"/>
  <c r="M969" i="48"/>
  <c r="N969" i="48"/>
  <c r="L970" i="48"/>
  <c r="M970" i="48"/>
  <c r="N970" i="48"/>
  <c r="L971" i="48"/>
  <c r="M971" i="48"/>
  <c r="N971" i="48"/>
  <c r="L972" i="48"/>
  <c r="M972" i="48"/>
  <c r="N972" i="48"/>
  <c r="L1095" i="48"/>
  <c r="M1095" i="48"/>
  <c r="N1095" i="48"/>
  <c r="L1096" i="48"/>
  <c r="M1096" i="48"/>
  <c r="N1096" i="48"/>
  <c r="L1097" i="48"/>
  <c r="M1097" i="48"/>
  <c r="N1097" i="48"/>
  <c r="L1098" i="48"/>
  <c r="M1098" i="48"/>
  <c r="N1098" i="48"/>
  <c r="L1099" i="48"/>
  <c r="M1099" i="48"/>
  <c r="N1099" i="48"/>
  <c r="L1100" i="48"/>
  <c r="M1100" i="48"/>
  <c r="N1100" i="48"/>
  <c r="L1101" i="48"/>
  <c r="M1101" i="48"/>
  <c r="N1101" i="48"/>
  <c r="L1102" i="48"/>
  <c r="M1102" i="48"/>
  <c r="N1102" i="48"/>
  <c r="L1103" i="48"/>
  <c r="M1103" i="48"/>
  <c r="N1103" i="48"/>
  <c r="L1104" i="48"/>
  <c r="M1104" i="48"/>
  <c r="N1104" i="48"/>
  <c r="L1105" i="48"/>
  <c r="M1105" i="48"/>
  <c r="N1105" i="48"/>
  <c r="L1106" i="48"/>
  <c r="M1106" i="48"/>
  <c r="N1106" i="48"/>
  <c r="L1107" i="48"/>
  <c r="M1107" i="48"/>
  <c r="N1107" i="48"/>
  <c r="L1108" i="48"/>
  <c r="M1108" i="48"/>
  <c r="N1108" i="48"/>
  <c r="L1109" i="48"/>
  <c r="M1109" i="48"/>
  <c r="N1109" i="48"/>
  <c r="L1110" i="48"/>
  <c r="M1110" i="48"/>
  <c r="N1110" i="48"/>
  <c r="L1111" i="48"/>
  <c r="M1111" i="48"/>
  <c r="N1111" i="48"/>
  <c r="L1112" i="48"/>
  <c r="M1112" i="48"/>
  <c r="N1112" i="48"/>
  <c r="L1113" i="48"/>
  <c r="M1113" i="48"/>
  <c r="N1113" i="48"/>
  <c r="L1114" i="48"/>
  <c r="M1114" i="48"/>
  <c r="N1114" i="48"/>
  <c r="L1115" i="48"/>
  <c r="M1115" i="48"/>
  <c r="N1115" i="48"/>
  <c r="L1116" i="48"/>
  <c r="M1116" i="48"/>
  <c r="N1116" i="48"/>
  <c r="L1117" i="48"/>
  <c r="M1117" i="48"/>
  <c r="N1117" i="48"/>
  <c r="L1118" i="48"/>
  <c r="M1118" i="48"/>
  <c r="N1118" i="48"/>
  <c r="L1119" i="48"/>
  <c r="M1119" i="48"/>
  <c r="N1119" i="48"/>
  <c r="L1120" i="48"/>
  <c r="M1120" i="48"/>
  <c r="N1120" i="48"/>
  <c r="L1121" i="48"/>
  <c r="M1121" i="48"/>
  <c r="N1121" i="48"/>
  <c r="L1122" i="48"/>
  <c r="M1122" i="48"/>
  <c r="N1122" i="48"/>
  <c r="L1123" i="48"/>
  <c r="M1123" i="48"/>
  <c r="N1123" i="48"/>
  <c r="L1124" i="48"/>
  <c r="M1124" i="48"/>
  <c r="N1124" i="48"/>
  <c r="L1125" i="48"/>
  <c r="M1125" i="48"/>
  <c r="N1125" i="48"/>
  <c r="L1126" i="48"/>
  <c r="M1126" i="48"/>
  <c r="N1126" i="48"/>
  <c r="L1127" i="48"/>
  <c r="M1127" i="48"/>
  <c r="N1127" i="48"/>
  <c r="L1128" i="48"/>
  <c r="M1128" i="48"/>
  <c r="N1128" i="48"/>
  <c r="L1129" i="48"/>
  <c r="M1129" i="48"/>
  <c r="N1129" i="48"/>
  <c r="L1130" i="48"/>
  <c r="M1130" i="48"/>
  <c r="N1130" i="48"/>
  <c r="L1131" i="48"/>
  <c r="M1131" i="48"/>
  <c r="N1131" i="48"/>
  <c r="L1132" i="48"/>
  <c r="M1132" i="48"/>
  <c r="N1132" i="48"/>
  <c r="L1133" i="48"/>
  <c r="M1133" i="48"/>
  <c r="N1133" i="48"/>
  <c r="L1134" i="48"/>
  <c r="M1134" i="48"/>
  <c r="N1134" i="48"/>
  <c r="L1135" i="48"/>
  <c r="M1135" i="48"/>
  <c r="N1135" i="48"/>
  <c r="L1136" i="48"/>
  <c r="M1136" i="48"/>
  <c r="N1136" i="48"/>
  <c r="L1137" i="48"/>
  <c r="M1137" i="48"/>
  <c r="N1137" i="48"/>
  <c r="L1138" i="48"/>
  <c r="M1138" i="48"/>
  <c r="N1138" i="48"/>
  <c r="L1139" i="48"/>
  <c r="M1139" i="48"/>
  <c r="N1139" i="48"/>
  <c r="L1140" i="48"/>
  <c r="M1140" i="48"/>
  <c r="N1140" i="48"/>
  <c r="L1166" i="48"/>
  <c r="M1166" i="48"/>
  <c r="N1166" i="48"/>
  <c r="L1167" i="48"/>
  <c r="M1167" i="48"/>
  <c r="N1167" i="48"/>
  <c r="L1168" i="48"/>
  <c r="M1168" i="48"/>
  <c r="N1168" i="48"/>
  <c r="L1169" i="48"/>
  <c r="M1169" i="48"/>
  <c r="N1169" i="48"/>
  <c r="L1170" i="48"/>
  <c r="M1170" i="48"/>
  <c r="N1170" i="48"/>
  <c r="L1171" i="48"/>
  <c r="M1171" i="48"/>
  <c r="N1171" i="48"/>
  <c r="L1172" i="48"/>
  <c r="M1172" i="48"/>
  <c r="N1172" i="48"/>
  <c r="L1173" i="48"/>
  <c r="M1173" i="48"/>
  <c r="N1173" i="48"/>
  <c r="L1174" i="48"/>
  <c r="M1174" i="48"/>
  <c r="N1174" i="48"/>
  <c r="L1175" i="48"/>
  <c r="M1175" i="48"/>
  <c r="N1175" i="48"/>
  <c r="L1176" i="48"/>
  <c r="M1176" i="48"/>
  <c r="N1176" i="48"/>
  <c r="L1178" i="48"/>
  <c r="M1178" i="48"/>
  <c r="N1178" i="48"/>
  <c r="L1179" i="48"/>
  <c r="M1179" i="48"/>
  <c r="N1179" i="48"/>
  <c r="L1180" i="48"/>
  <c r="M1180" i="48"/>
  <c r="N1180" i="48"/>
  <c r="L1181" i="48"/>
  <c r="M1181" i="48"/>
  <c r="N1181" i="48"/>
  <c r="L1182" i="48"/>
  <c r="M1182" i="48"/>
  <c r="N1182" i="48"/>
  <c r="L1183" i="48"/>
  <c r="M1183" i="48"/>
  <c r="N1183" i="48"/>
  <c r="L1184" i="48"/>
  <c r="M1184" i="48"/>
  <c r="N1184" i="48"/>
  <c r="L1185" i="48"/>
  <c r="M1185" i="48"/>
  <c r="N1185" i="48"/>
  <c r="L1186" i="48"/>
  <c r="M1186" i="48"/>
  <c r="N1186" i="48"/>
  <c r="L1187" i="48"/>
  <c r="M1187" i="48"/>
  <c r="N1187" i="48"/>
  <c r="L1188" i="48"/>
  <c r="M1188" i="48"/>
  <c r="N1188" i="48"/>
  <c r="L1189" i="48"/>
  <c r="M1189" i="48"/>
  <c r="N1189" i="48"/>
  <c r="L1190" i="48"/>
  <c r="M1190" i="48"/>
  <c r="N1190" i="48"/>
  <c r="L1191" i="48"/>
  <c r="M1191" i="48"/>
  <c r="N1191" i="48"/>
  <c r="L1192" i="48"/>
  <c r="M1192" i="48"/>
  <c r="N1192" i="48"/>
  <c r="L1193" i="48"/>
  <c r="M1193" i="48"/>
  <c r="N1193" i="48"/>
  <c r="L1177" i="48"/>
  <c r="M1177" i="48"/>
  <c r="N1177" i="48"/>
  <c r="L1194" i="48"/>
  <c r="M1194" i="48"/>
  <c r="N1194" i="48"/>
  <c r="L1195" i="48"/>
  <c r="M1195" i="48"/>
  <c r="N1195" i="48"/>
  <c r="L1196" i="48"/>
  <c r="M1196" i="48"/>
  <c r="N1196" i="48"/>
  <c r="L1197" i="48"/>
  <c r="M1197" i="48"/>
  <c r="N1197" i="48"/>
  <c r="L1198" i="48"/>
  <c r="M1198" i="48"/>
  <c r="N1198" i="48"/>
  <c r="L1199" i="48"/>
  <c r="M1199" i="48"/>
  <c r="N1199" i="48"/>
  <c r="L1200" i="48"/>
  <c r="M1200" i="48"/>
  <c r="N1200" i="48"/>
  <c r="L1201" i="48"/>
  <c r="M1201" i="48"/>
  <c r="N1201" i="48"/>
  <c r="L1202" i="48"/>
  <c r="M1202" i="48"/>
  <c r="N1202" i="48"/>
  <c r="L1203" i="48"/>
  <c r="M1203" i="48"/>
  <c r="N1203" i="48"/>
  <c r="L1204" i="48"/>
  <c r="M1204" i="48"/>
  <c r="N1204" i="48"/>
  <c r="L1205" i="48"/>
  <c r="M1205" i="48"/>
  <c r="N1205" i="48"/>
  <c r="L1165" i="48"/>
  <c r="M1165" i="48"/>
  <c r="N1165" i="48"/>
  <c r="L1164" i="48"/>
  <c r="M1164" i="48"/>
  <c r="N1164" i="48"/>
  <c r="L1161" i="48"/>
  <c r="M1161" i="48"/>
  <c r="N1161" i="48"/>
  <c r="L1162" i="48"/>
  <c r="M1162" i="48"/>
  <c r="N1162" i="48"/>
  <c r="L1163" i="48"/>
  <c r="M1163" i="48"/>
  <c r="N1163" i="48"/>
  <c r="L1243" i="48"/>
  <c r="M1243" i="48"/>
  <c r="N1243" i="48"/>
  <c r="L1244" i="48"/>
  <c r="M1244" i="48"/>
  <c r="N1244" i="48"/>
  <c r="L1245" i="48"/>
  <c r="M1245" i="48"/>
  <c r="N1245" i="48"/>
  <c r="L1246" i="48"/>
  <c r="M1246" i="48"/>
  <c r="N1246" i="48"/>
  <c r="L1247" i="48"/>
  <c r="M1247" i="48"/>
  <c r="N1247" i="48"/>
  <c r="L1248" i="48"/>
  <c r="M1248" i="48"/>
  <c r="N1248" i="48"/>
  <c r="L1242" i="48"/>
  <c r="M1242" i="48"/>
  <c r="N1242" i="48"/>
  <c r="L1206" i="48"/>
  <c r="M1206" i="48"/>
  <c r="N1206" i="48"/>
  <c r="L1207" i="48"/>
  <c r="M1207" i="48"/>
  <c r="N1207" i="48"/>
  <c r="L1208" i="48"/>
  <c r="M1208" i="48"/>
  <c r="N1208" i="48"/>
  <c r="L1209" i="48"/>
  <c r="M1209" i="48"/>
  <c r="N1209" i="48"/>
  <c r="L1210" i="48"/>
  <c r="M1210" i="48"/>
  <c r="N1210" i="48"/>
  <c r="L1211" i="48"/>
  <c r="M1211" i="48"/>
  <c r="N1211" i="48"/>
  <c r="L1212" i="48"/>
  <c r="M1212" i="48"/>
  <c r="N1212" i="48"/>
  <c r="L1213" i="48"/>
  <c r="M1213" i="48"/>
  <c r="N1213" i="48"/>
  <c r="L1214" i="48"/>
  <c r="M1214" i="48"/>
  <c r="N1214" i="48"/>
  <c r="L1215" i="48"/>
  <c r="M1215" i="48"/>
  <c r="N1215" i="48"/>
  <c r="L1216" i="48"/>
  <c r="M1216" i="48"/>
  <c r="N1216" i="48"/>
  <c r="L1217" i="48"/>
  <c r="M1217" i="48"/>
  <c r="N1217" i="48"/>
  <c r="L1218" i="48"/>
  <c r="M1218" i="48"/>
  <c r="N1218" i="48"/>
  <c r="L1219" i="48"/>
  <c r="M1219" i="48"/>
  <c r="N1219" i="48"/>
  <c r="L1220" i="48"/>
  <c r="M1220" i="48"/>
  <c r="N1220" i="48"/>
  <c r="L1221" i="48"/>
  <c r="M1221" i="48"/>
  <c r="N1221" i="48"/>
  <c r="L1222" i="48"/>
  <c r="M1222" i="48"/>
  <c r="N1222" i="48"/>
  <c r="L1223" i="48"/>
  <c r="M1223" i="48"/>
  <c r="N1223" i="48"/>
  <c r="L1224" i="48"/>
  <c r="M1224" i="48"/>
  <c r="N1224" i="48"/>
  <c r="L1225" i="48"/>
  <c r="M1225" i="48"/>
  <c r="N1225" i="48"/>
  <c r="L1226" i="48"/>
  <c r="M1226" i="48"/>
  <c r="N1226" i="48"/>
  <c r="L1227" i="48"/>
  <c r="M1227" i="48"/>
  <c r="N1227" i="48"/>
  <c r="L1228" i="48"/>
  <c r="M1228" i="48"/>
  <c r="N1228" i="48"/>
  <c r="L1229" i="48"/>
  <c r="M1229" i="48"/>
  <c r="N1229" i="48"/>
  <c r="L1230" i="48"/>
  <c r="M1230" i="48"/>
  <c r="N1230" i="48"/>
  <c r="L1231" i="48"/>
  <c r="M1231" i="48"/>
  <c r="N1231" i="48"/>
  <c r="L1232" i="48"/>
  <c r="M1232" i="48"/>
  <c r="N1232" i="48"/>
  <c r="L1233" i="48"/>
  <c r="M1233" i="48"/>
  <c r="N1233" i="48"/>
  <c r="L1234" i="48"/>
  <c r="M1234" i="48"/>
  <c r="N1234" i="48"/>
  <c r="L1235" i="48"/>
  <c r="M1235" i="48"/>
  <c r="N1235" i="48"/>
  <c r="L1236" i="48"/>
  <c r="M1236" i="48"/>
  <c r="N1236" i="48"/>
  <c r="L1237" i="48"/>
  <c r="M1237" i="48"/>
  <c r="N1237" i="48"/>
  <c r="L1238" i="48"/>
  <c r="M1238" i="48"/>
  <c r="N1238" i="48"/>
  <c r="L1239" i="48"/>
  <c r="M1239" i="48"/>
  <c r="N1239" i="48"/>
  <c r="L1240" i="48"/>
  <c r="M1240" i="48"/>
  <c r="N1240" i="48"/>
  <c r="L1143" i="48"/>
  <c r="M1143" i="48"/>
  <c r="N1143" i="48"/>
  <c r="L1144" i="48"/>
  <c r="M1144" i="48"/>
  <c r="N1144" i="48"/>
  <c r="L1145" i="48"/>
  <c r="M1145" i="48"/>
  <c r="N1145" i="48"/>
  <c r="L1146" i="48"/>
  <c r="M1146" i="48"/>
  <c r="N1146" i="48"/>
  <c r="L1147" i="48"/>
  <c r="M1147" i="48"/>
  <c r="N1147" i="48"/>
  <c r="L1148" i="48"/>
  <c r="M1148" i="48"/>
  <c r="N1148" i="48"/>
  <c r="L1149" i="48"/>
  <c r="M1149" i="48"/>
  <c r="N1149" i="48"/>
  <c r="L1150" i="48"/>
  <c r="M1150" i="48"/>
  <c r="N1150" i="48"/>
  <c r="L1151" i="48"/>
  <c r="M1151" i="48"/>
  <c r="N1151" i="48"/>
  <c r="L1152" i="48"/>
  <c r="M1152" i="48"/>
  <c r="N1152" i="48"/>
  <c r="L1153" i="48"/>
  <c r="M1153" i="48"/>
  <c r="N1153" i="48"/>
  <c r="L1154" i="48"/>
  <c r="M1154" i="48"/>
  <c r="N1154" i="48"/>
  <c r="L1155" i="48"/>
  <c r="M1155" i="48"/>
  <c r="N1155" i="48"/>
  <c r="L1156" i="48"/>
  <c r="M1156" i="48"/>
  <c r="N1156" i="48"/>
  <c r="L1157" i="48"/>
  <c r="M1157" i="48"/>
  <c r="N1157" i="48"/>
  <c r="L1158" i="48"/>
  <c r="M1158" i="48"/>
  <c r="N1158" i="48"/>
  <c r="L1159" i="48"/>
  <c r="M1159" i="48"/>
  <c r="N1159" i="48"/>
  <c r="L1160" i="48"/>
  <c r="M1160" i="48"/>
  <c r="N1160" i="48"/>
  <c r="L1250" i="48"/>
  <c r="M1250" i="48"/>
  <c r="N1250" i="48"/>
  <c r="L1251" i="48"/>
  <c r="M1251" i="48"/>
  <c r="N1251" i="48"/>
  <c r="L1252" i="48"/>
  <c r="M1252" i="48"/>
  <c r="N1252" i="48"/>
  <c r="L1253" i="48"/>
  <c r="M1253" i="48"/>
  <c r="N1253" i="48"/>
  <c r="L1254" i="48"/>
  <c r="M1254" i="48"/>
  <c r="N1254" i="48"/>
  <c r="L1255" i="48"/>
  <c r="M1255" i="48"/>
  <c r="N1255" i="48"/>
  <c r="L1256" i="48"/>
  <c r="M1256" i="48"/>
  <c r="N1256" i="48"/>
  <c r="L1257" i="48"/>
  <c r="M1257" i="48"/>
  <c r="N1257" i="48"/>
  <c r="L1258" i="48"/>
  <c r="M1258" i="48"/>
  <c r="N1258" i="48"/>
  <c r="L1259" i="48"/>
  <c r="M1259" i="48"/>
  <c r="N1259" i="48"/>
  <c r="L1260" i="48"/>
  <c r="M1260" i="48"/>
  <c r="N1260" i="48"/>
  <c r="L1261" i="48"/>
  <c r="M1261" i="48"/>
  <c r="N1261" i="48"/>
  <c r="L1262" i="48"/>
  <c r="M1262" i="48"/>
  <c r="N1262" i="48"/>
  <c r="L1263" i="48"/>
  <c r="M1263" i="48"/>
  <c r="N1263" i="48"/>
  <c r="L1264" i="48"/>
  <c r="M1264" i="48"/>
  <c r="N1264" i="48"/>
  <c r="L1265" i="48"/>
  <c r="M1265" i="48"/>
  <c r="N1265" i="48"/>
  <c r="L1266" i="48"/>
  <c r="M1266" i="48"/>
  <c r="N1266" i="48"/>
  <c r="L1267" i="48"/>
  <c r="M1267" i="48"/>
  <c r="N1267" i="48"/>
  <c r="L1268" i="48"/>
  <c r="M1268" i="48"/>
  <c r="N1268" i="48"/>
  <c r="L1269" i="48"/>
  <c r="M1269" i="48"/>
  <c r="N1269" i="48"/>
  <c r="L1270" i="48"/>
  <c r="M1270" i="48"/>
  <c r="N1270" i="48"/>
  <c r="L1271" i="48"/>
  <c r="M1271" i="48"/>
  <c r="N1271" i="48"/>
  <c r="L1272" i="48"/>
  <c r="M1272" i="48"/>
  <c r="N1272" i="48"/>
  <c r="L1273" i="48"/>
  <c r="M1273" i="48"/>
  <c r="N1273" i="48"/>
  <c r="L1274" i="48"/>
  <c r="M1274" i="48"/>
  <c r="N1274" i="48"/>
  <c r="L1275" i="48"/>
  <c r="M1275" i="48"/>
  <c r="N1275" i="48"/>
  <c r="L1276" i="48"/>
  <c r="M1276" i="48"/>
  <c r="N1276" i="48"/>
  <c r="L1277" i="48"/>
  <c r="M1277" i="48"/>
  <c r="N1277" i="48"/>
  <c r="L1278" i="48"/>
  <c r="M1278" i="48"/>
  <c r="N1278" i="48"/>
  <c r="L1279" i="48"/>
  <c r="M1279" i="48"/>
  <c r="N1279" i="48"/>
  <c r="L1280" i="48"/>
  <c r="M1280" i="48"/>
  <c r="N1280" i="48"/>
  <c r="L1281" i="48"/>
  <c r="M1281" i="48"/>
  <c r="N1281" i="48"/>
  <c r="L1282" i="48"/>
  <c r="M1282" i="48"/>
  <c r="N1282" i="48"/>
  <c r="L1283" i="48"/>
  <c r="M1283" i="48"/>
  <c r="N1283" i="48"/>
  <c r="L1284" i="48"/>
  <c r="M1284" i="48"/>
  <c r="N1284" i="48"/>
  <c r="L1285" i="48"/>
  <c r="M1285" i="48"/>
  <c r="N1285" i="48"/>
  <c r="L1286" i="48"/>
  <c r="M1286" i="48"/>
  <c r="N1286" i="48"/>
  <c r="L1287" i="48"/>
  <c r="M1287" i="48"/>
  <c r="N1287" i="48"/>
  <c r="L1288" i="48"/>
  <c r="M1288" i="48"/>
  <c r="N1288" i="48"/>
  <c r="L1289" i="48"/>
  <c r="M1289" i="48"/>
  <c r="N1289" i="48"/>
  <c r="L1290" i="48"/>
  <c r="M1290" i="48"/>
  <c r="N1290" i="48"/>
  <c r="L1291" i="48"/>
  <c r="M1291" i="48"/>
  <c r="N1291" i="48"/>
  <c r="L1292" i="48"/>
  <c r="M1292" i="48"/>
  <c r="N1292" i="48"/>
  <c r="L1293" i="48"/>
  <c r="M1293" i="48"/>
  <c r="N1293" i="48"/>
  <c r="L1294" i="48"/>
  <c r="M1294" i="48"/>
  <c r="N1294" i="48"/>
  <c r="L1295" i="48"/>
  <c r="M1295" i="48"/>
  <c r="N1295" i="48"/>
  <c r="L1296" i="48"/>
  <c r="M1296" i="48"/>
  <c r="N1296" i="48"/>
  <c r="L1297" i="48"/>
  <c r="M1297" i="48"/>
  <c r="N1297" i="48"/>
  <c r="L1298" i="48"/>
  <c r="M1298" i="48"/>
  <c r="N1298" i="48"/>
  <c r="L1299" i="48"/>
  <c r="M1299" i="48"/>
  <c r="N1299" i="48"/>
  <c r="L1300" i="48"/>
  <c r="M1300" i="48"/>
  <c r="N1300" i="48"/>
  <c r="L1301" i="48"/>
  <c r="M1301" i="48"/>
  <c r="N1301" i="48"/>
  <c r="L1302" i="48"/>
  <c r="M1302" i="48"/>
  <c r="N1302" i="48"/>
  <c r="L1303" i="48"/>
  <c r="M1303" i="48"/>
  <c r="N1303" i="48"/>
  <c r="L1304" i="48"/>
  <c r="M1304" i="48"/>
  <c r="N1304" i="48"/>
  <c r="L1305" i="48"/>
  <c r="M1305" i="48"/>
  <c r="N1305" i="48"/>
  <c r="L1306" i="48"/>
  <c r="M1306" i="48"/>
  <c r="N1306" i="48"/>
  <c r="L1307" i="48"/>
  <c r="M1307" i="48"/>
  <c r="N1307" i="48"/>
  <c r="L1308" i="48"/>
  <c r="M1308" i="48"/>
  <c r="N1308" i="48"/>
  <c r="L1309" i="48"/>
  <c r="M1309" i="48"/>
  <c r="N1309" i="48"/>
  <c r="L1310" i="48"/>
  <c r="M1310" i="48"/>
  <c r="N1310" i="48"/>
  <c r="L1311" i="48"/>
  <c r="M1311" i="48"/>
  <c r="N1311" i="48"/>
  <c r="L1312" i="48"/>
  <c r="M1312" i="48"/>
  <c r="N1312" i="48"/>
  <c r="L1313" i="48"/>
  <c r="M1313" i="48"/>
  <c r="N1313" i="48"/>
  <c r="L1314" i="48"/>
  <c r="M1314" i="48"/>
  <c r="N1314" i="48"/>
  <c r="L1315" i="48"/>
  <c r="M1315" i="48"/>
  <c r="N1315" i="48"/>
  <c r="L1316" i="48"/>
  <c r="M1316" i="48"/>
  <c r="N1316" i="48"/>
  <c r="L1317" i="48"/>
  <c r="M1317" i="48"/>
  <c r="N1317" i="48"/>
  <c r="L1318" i="48"/>
  <c r="M1318" i="48"/>
  <c r="N1318" i="48"/>
  <c r="L1319" i="48"/>
  <c r="M1319" i="48"/>
  <c r="N1319" i="48"/>
  <c r="L1320" i="48"/>
  <c r="M1320" i="48"/>
  <c r="N1320" i="48"/>
  <c r="L1321" i="48"/>
  <c r="M1321" i="48"/>
  <c r="N1321" i="48"/>
  <c r="L1322" i="48"/>
  <c r="M1322" i="48"/>
  <c r="N1322" i="48"/>
  <c r="L1323" i="48"/>
  <c r="M1323" i="48"/>
  <c r="N1323" i="48"/>
  <c r="L1324" i="48"/>
  <c r="M1324" i="48"/>
  <c r="N1324" i="48"/>
  <c r="L1325" i="48"/>
  <c r="M1325" i="48"/>
  <c r="N1325" i="48"/>
  <c r="L1326" i="48"/>
  <c r="M1326" i="48"/>
  <c r="N1326" i="48"/>
  <c r="L1327" i="48"/>
  <c r="M1327" i="48"/>
  <c r="N1327" i="48"/>
  <c r="L1328" i="48"/>
  <c r="M1328" i="48"/>
  <c r="N1328" i="48"/>
  <c r="L1329" i="48"/>
  <c r="M1329" i="48"/>
  <c r="N1329" i="48"/>
  <c r="L1330" i="48"/>
  <c r="M1330" i="48"/>
  <c r="N1330" i="48"/>
  <c r="L1331" i="48"/>
  <c r="M1331" i="48"/>
  <c r="N1331" i="48"/>
  <c r="L1332" i="48"/>
  <c r="M1332" i="48"/>
  <c r="N1332" i="48"/>
  <c r="L1333" i="48"/>
  <c r="M1333" i="48"/>
  <c r="N1333" i="48"/>
  <c r="L1334" i="48"/>
  <c r="M1334" i="48"/>
  <c r="N1334" i="48"/>
  <c r="L1335" i="48"/>
  <c r="M1335" i="48"/>
  <c r="N1335" i="48"/>
  <c r="L1336" i="48"/>
  <c r="M1336" i="48"/>
  <c r="N1336" i="48"/>
  <c r="L1337" i="48"/>
  <c r="M1337" i="48"/>
  <c r="N1337" i="48"/>
  <c r="L1338" i="48"/>
  <c r="M1338" i="48"/>
  <c r="N1338" i="48"/>
  <c r="L1339" i="48"/>
  <c r="M1339" i="48"/>
  <c r="N1339" i="48"/>
  <c r="L1340" i="48"/>
  <c r="M1340" i="48"/>
  <c r="N1340" i="48"/>
  <c r="L1341" i="48"/>
  <c r="M1341" i="48"/>
  <c r="N1341" i="48"/>
  <c r="L1342" i="48"/>
  <c r="M1342" i="48"/>
  <c r="N1342" i="48"/>
  <c r="L1343" i="48"/>
  <c r="M1343" i="48"/>
  <c r="N1343" i="48"/>
  <c r="L1344" i="48"/>
  <c r="M1344" i="48"/>
  <c r="N1344" i="48"/>
  <c r="L1345" i="48"/>
  <c r="M1345" i="48"/>
  <c r="N1345" i="48"/>
  <c r="L1346" i="48"/>
  <c r="M1346" i="48"/>
  <c r="N1346" i="48"/>
  <c r="L1347" i="48"/>
  <c r="M1347" i="48"/>
  <c r="N1347" i="48"/>
  <c r="L1348" i="48"/>
  <c r="M1348" i="48"/>
  <c r="N1348" i="48"/>
  <c r="L1349" i="48"/>
  <c r="M1349" i="48"/>
  <c r="N1349" i="48"/>
  <c r="L1350" i="48"/>
  <c r="M1350" i="48"/>
  <c r="N1350" i="48"/>
  <c r="L1351" i="48"/>
  <c r="M1351" i="48"/>
  <c r="N1351" i="48"/>
  <c r="L1352" i="48"/>
  <c r="M1352" i="48"/>
  <c r="N1352" i="48"/>
  <c r="L1353" i="48"/>
  <c r="M1353" i="48"/>
  <c r="N1353" i="48"/>
  <c r="L1354" i="48"/>
  <c r="M1354" i="48"/>
  <c r="N1354" i="48"/>
  <c r="L1355" i="48"/>
  <c r="M1355" i="48"/>
  <c r="N1355" i="48"/>
  <c r="L1356" i="48"/>
  <c r="M1356" i="48"/>
  <c r="N1356" i="48"/>
  <c r="L1357" i="48"/>
  <c r="M1357" i="48"/>
  <c r="N1357" i="48"/>
  <c r="L1358" i="48"/>
  <c r="M1358" i="48"/>
  <c r="N1358" i="48"/>
  <c r="L1359" i="48"/>
  <c r="M1359" i="48"/>
  <c r="N1359" i="48"/>
  <c r="L1360" i="48"/>
  <c r="M1360" i="48"/>
  <c r="N1360" i="48"/>
  <c r="L1361" i="48"/>
  <c r="M1361" i="48"/>
  <c r="N1361" i="48"/>
  <c r="L1362" i="48"/>
  <c r="M1362" i="48"/>
  <c r="N1362" i="48"/>
  <c r="L1363" i="48"/>
  <c r="M1363" i="48"/>
  <c r="N1363" i="48"/>
  <c r="L1364" i="48"/>
  <c r="M1364" i="48"/>
  <c r="N1364" i="48"/>
  <c r="L1365" i="48"/>
  <c r="M1365" i="48"/>
  <c r="N1365" i="48"/>
  <c r="L1366" i="48"/>
  <c r="M1366" i="48"/>
  <c r="N1366" i="48"/>
  <c r="L1367" i="48"/>
  <c r="M1367" i="48"/>
  <c r="N1367" i="48"/>
  <c r="L1368" i="48"/>
  <c r="M1368" i="48"/>
  <c r="N1368" i="48"/>
  <c r="L1369" i="48"/>
  <c r="M1369" i="48"/>
  <c r="N1369" i="48"/>
  <c r="L1370" i="48"/>
  <c r="M1370" i="48"/>
  <c r="N1370" i="48"/>
  <c r="L1371" i="48"/>
  <c r="M1371" i="48"/>
  <c r="N1371" i="48"/>
  <c r="L1372" i="48"/>
  <c r="M1372" i="48"/>
  <c r="N1372" i="48"/>
  <c r="L1373" i="48"/>
  <c r="M1373" i="48"/>
  <c r="N1373" i="48"/>
  <c r="L1374" i="48"/>
  <c r="M1374" i="48"/>
  <c r="N1374" i="48"/>
  <c r="L1375" i="48"/>
  <c r="M1375" i="48"/>
  <c r="N1375" i="48"/>
  <c r="L1376" i="48"/>
  <c r="M1376" i="48"/>
  <c r="N1376" i="48"/>
  <c r="L1377" i="48"/>
  <c r="M1377" i="48"/>
  <c r="N1377" i="48"/>
  <c r="L1378" i="48"/>
  <c r="M1378" i="48"/>
  <c r="N1378" i="48"/>
  <c r="L1379" i="48"/>
  <c r="M1379" i="48"/>
  <c r="N1379" i="48"/>
  <c r="L1380" i="48"/>
  <c r="M1380" i="48"/>
  <c r="N1380" i="48"/>
  <c r="L1381" i="48"/>
  <c r="M1381" i="48"/>
  <c r="N1381" i="48"/>
  <c r="L1382" i="48"/>
  <c r="M1382" i="48"/>
  <c r="N1382" i="48"/>
  <c r="L1383" i="48"/>
  <c r="M1383" i="48"/>
  <c r="N1383" i="48"/>
  <c r="L1384" i="48"/>
  <c r="M1384" i="48"/>
  <c r="N1384" i="48"/>
  <c r="L1385" i="48"/>
  <c r="M1385" i="48"/>
  <c r="N1385" i="48"/>
  <c r="L1386" i="48"/>
  <c r="M1386" i="48"/>
  <c r="N1386" i="48"/>
  <c r="L1387" i="48"/>
  <c r="M1387" i="48"/>
  <c r="N1387" i="48"/>
  <c r="L1388" i="48"/>
  <c r="M1388" i="48"/>
  <c r="N1388" i="48"/>
  <c r="L1389" i="48"/>
  <c r="M1389" i="48"/>
  <c r="N1389" i="48"/>
  <c r="L1390" i="48"/>
  <c r="M1390" i="48"/>
  <c r="N1390" i="48"/>
  <c r="L1391" i="48"/>
  <c r="M1391" i="48"/>
  <c r="N1391" i="48"/>
  <c r="L1392" i="48"/>
  <c r="M1392" i="48"/>
  <c r="N1392" i="48"/>
  <c r="L1393" i="48"/>
  <c r="M1393" i="48"/>
  <c r="N1393" i="48"/>
  <c r="L1394" i="48"/>
  <c r="M1394" i="48"/>
  <c r="N1394" i="48"/>
  <c r="L1395" i="48"/>
  <c r="M1395" i="48"/>
  <c r="N1395" i="48"/>
  <c r="L1396" i="48"/>
  <c r="M1396" i="48"/>
  <c r="N1396" i="48"/>
  <c r="L1397" i="48"/>
  <c r="M1397" i="48"/>
  <c r="N1397" i="48"/>
  <c r="L1398" i="48"/>
  <c r="M1398" i="48"/>
  <c r="N1398" i="48"/>
  <c r="L1399" i="48"/>
  <c r="M1399" i="48"/>
  <c r="N1399" i="48"/>
  <c r="L1400" i="48"/>
  <c r="M1400" i="48"/>
  <c r="N1400" i="48"/>
  <c r="L1401" i="48"/>
  <c r="M1401" i="48"/>
  <c r="N1401" i="48"/>
  <c r="L1402" i="48"/>
  <c r="M1402" i="48"/>
  <c r="N1402" i="48"/>
  <c r="L1403" i="48"/>
  <c r="M1403" i="48"/>
  <c r="N1403" i="48"/>
  <c r="L1404" i="48"/>
  <c r="M1404" i="48"/>
  <c r="N1404" i="48"/>
  <c r="L1405" i="48"/>
  <c r="M1405" i="48"/>
  <c r="N1405" i="48"/>
  <c r="L1406" i="48"/>
  <c r="M1406" i="48"/>
  <c r="N1406" i="48"/>
  <c r="L1407" i="48"/>
  <c r="M1407" i="48"/>
  <c r="N1407" i="48"/>
  <c r="L1408" i="48"/>
  <c r="M1408" i="48"/>
  <c r="N1408" i="48"/>
  <c r="L1409" i="48"/>
  <c r="M1409" i="48"/>
  <c r="N1409" i="48"/>
  <c r="L1410" i="48"/>
  <c r="M1410" i="48"/>
  <c r="N1410" i="48"/>
  <c r="L1411" i="48"/>
  <c r="M1411" i="48"/>
  <c r="N1411" i="48"/>
  <c r="L1412" i="48"/>
  <c r="M1412" i="48"/>
  <c r="N1412" i="48"/>
  <c r="L1413" i="48"/>
  <c r="M1413" i="48"/>
  <c r="N1413" i="48"/>
  <c r="L1414" i="48"/>
  <c r="M1414" i="48"/>
  <c r="N1414" i="48"/>
  <c r="L1415" i="48"/>
  <c r="M1415" i="48"/>
  <c r="N1415" i="48"/>
  <c r="L1416" i="48"/>
  <c r="M1416" i="48"/>
  <c r="N1416" i="48"/>
  <c r="L1417" i="48"/>
  <c r="M1417" i="48"/>
  <c r="N1417" i="48"/>
  <c r="L1418" i="48"/>
  <c r="M1418" i="48"/>
  <c r="N1418" i="48"/>
  <c r="L1419" i="48"/>
  <c r="M1419" i="48"/>
  <c r="N1419" i="48"/>
  <c r="L1420" i="48"/>
  <c r="M1420" i="48"/>
  <c r="N1420" i="48"/>
  <c r="L1421" i="48"/>
  <c r="M1421" i="48"/>
  <c r="N1421" i="48"/>
  <c r="L1422" i="48"/>
  <c r="M1422" i="48"/>
  <c r="N1422" i="48"/>
  <c r="L1423" i="48"/>
  <c r="M1423" i="48"/>
  <c r="N1423" i="48"/>
  <c r="L1424" i="48"/>
  <c r="M1424" i="48"/>
  <c r="N1424" i="48"/>
  <c r="L1425" i="48"/>
  <c r="M1425" i="48"/>
  <c r="N1425" i="48"/>
  <c r="L1426" i="48"/>
  <c r="M1426" i="48"/>
  <c r="N1426" i="48"/>
  <c r="L1427" i="48"/>
  <c r="M1427" i="48"/>
  <c r="N1427" i="48"/>
  <c r="L1428" i="48"/>
  <c r="M1428" i="48"/>
  <c r="N1428" i="48"/>
  <c r="L1429" i="48"/>
  <c r="M1429" i="48"/>
  <c r="N1429" i="48"/>
  <c r="L1430" i="48"/>
  <c r="M1430" i="48"/>
  <c r="N1430" i="48"/>
  <c r="L1431" i="48"/>
  <c r="M1431" i="48"/>
  <c r="N1431" i="48"/>
  <c r="L1432" i="48"/>
  <c r="M1432" i="48"/>
  <c r="N1432" i="48"/>
  <c r="L1433" i="48"/>
  <c r="M1433" i="48"/>
  <c r="N1433" i="48"/>
  <c r="L1434" i="48"/>
  <c r="M1434" i="48"/>
  <c r="N1434" i="48"/>
  <c r="L1435" i="48"/>
  <c r="M1435" i="48"/>
  <c r="N1435" i="48"/>
  <c r="L1436" i="48"/>
  <c r="M1436" i="48"/>
  <c r="N1436" i="48"/>
  <c r="L1437" i="48"/>
  <c r="M1437" i="48"/>
  <c r="N1437" i="48"/>
  <c r="L1438" i="48"/>
  <c r="M1438" i="48"/>
  <c r="N1438" i="48"/>
  <c r="L1439" i="48"/>
  <c r="M1439" i="48"/>
  <c r="N1439" i="48"/>
  <c r="L1440" i="48"/>
  <c r="M1440" i="48"/>
  <c r="N1440" i="48"/>
  <c r="L1441" i="48"/>
  <c r="M1441" i="48"/>
  <c r="N1441" i="48"/>
  <c r="L1450" i="48"/>
  <c r="M1450" i="48"/>
  <c r="N1450" i="48"/>
  <c r="L1458" i="48"/>
  <c r="M1458" i="48"/>
  <c r="N1458" i="48"/>
  <c r="L1460" i="48"/>
  <c r="M1460" i="48"/>
  <c r="N1460" i="48"/>
  <c r="L1461" i="48"/>
  <c r="M1461" i="48"/>
  <c r="N1461" i="48"/>
  <c r="L1462" i="48"/>
  <c r="M1462" i="48"/>
  <c r="N1462" i="48"/>
  <c r="L1464" i="48"/>
  <c r="M1464" i="48"/>
  <c r="N1464" i="48"/>
  <c r="L1467" i="48"/>
  <c r="M1467" i="48"/>
  <c r="N1467" i="48"/>
  <c r="L1468" i="48"/>
  <c r="M1468" i="48"/>
  <c r="N1468" i="48"/>
  <c r="L1471" i="48"/>
  <c r="M1471" i="48"/>
  <c r="N1471" i="48"/>
  <c r="L1472" i="48"/>
  <c r="M1472" i="48"/>
  <c r="N1472" i="48"/>
  <c r="L1474" i="48"/>
  <c r="M1474" i="48"/>
  <c r="N1474" i="48"/>
  <c r="L1476" i="48"/>
  <c r="M1476" i="48"/>
  <c r="N1476" i="48"/>
  <c r="L1479" i="48"/>
  <c r="M1479" i="48"/>
  <c r="N1479" i="48"/>
  <c r="L1481" i="48"/>
  <c r="M1481" i="48"/>
  <c r="N1481" i="48"/>
  <c r="L1484" i="48"/>
  <c r="M1484" i="48"/>
  <c r="N1484" i="48"/>
  <c r="L1486" i="48"/>
  <c r="M1486" i="48"/>
  <c r="N1486" i="48"/>
  <c r="L1488" i="48"/>
  <c r="M1488" i="48"/>
  <c r="N1488" i="48"/>
  <c r="L1489" i="48"/>
  <c r="M1489" i="48"/>
  <c r="N1489" i="48"/>
  <c r="L1482" i="48"/>
  <c r="M1482" i="48"/>
  <c r="N1482" i="48"/>
  <c r="L1490" i="48"/>
  <c r="M1490" i="48"/>
  <c r="N1490" i="48"/>
  <c r="L1492" i="48"/>
  <c r="M1492" i="48"/>
  <c r="N1492" i="48"/>
  <c r="L1495" i="48"/>
  <c r="M1495" i="48"/>
  <c r="N1495" i="48"/>
  <c r="L1497" i="48"/>
  <c r="M1497" i="48"/>
  <c r="N1497" i="48"/>
  <c r="L1498" i="48"/>
  <c r="M1498" i="48"/>
  <c r="N1498" i="48"/>
  <c r="L1500" i="48"/>
  <c r="M1500" i="48"/>
  <c r="N1500" i="48"/>
  <c r="L1501" i="48"/>
  <c r="M1501" i="48"/>
  <c r="N1501" i="48"/>
  <c r="L1491" i="48"/>
  <c r="M1491" i="48"/>
  <c r="N1491" i="48"/>
  <c r="L1502" i="48"/>
  <c r="M1502" i="48"/>
  <c r="N1502" i="48"/>
  <c r="L1503" i="48"/>
  <c r="M1503" i="48"/>
  <c r="N1503" i="48"/>
  <c r="L1504" i="48"/>
  <c r="M1504" i="48"/>
  <c r="N1504" i="48"/>
  <c r="L1508" i="48"/>
  <c r="M1508" i="48"/>
  <c r="N1508" i="48"/>
  <c r="L1513" i="48"/>
  <c r="M1513" i="48"/>
  <c r="N1513" i="48"/>
  <c r="L1514" i="48"/>
  <c r="M1514" i="48"/>
  <c r="N1514" i="48"/>
  <c r="L1515" i="48"/>
  <c r="M1515" i="48"/>
  <c r="N1515" i="48"/>
  <c r="L1516" i="48"/>
  <c r="M1516" i="48"/>
  <c r="N1516" i="48"/>
  <c r="L1509" i="48"/>
  <c r="M1509" i="48"/>
  <c r="N1509" i="48"/>
  <c r="L1518" i="48"/>
  <c r="M1518" i="48"/>
  <c r="N1518" i="48"/>
  <c r="L1519" i="48"/>
  <c r="M1519" i="48"/>
  <c r="N1519" i="48"/>
  <c r="L1522" i="48"/>
  <c r="M1522" i="48"/>
  <c r="N1522" i="48"/>
  <c r="L1524" i="48"/>
  <c r="M1524" i="48"/>
  <c r="N1524" i="48"/>
  <c r="L1447" i="48"/>
  <c r="M1447" i="48"/>
  <c r="N1447" i="48"/>
  <c r="L1448" i="48"/>
  <c r="M1448" i="48"/>
  <c r="N1448" i="48"/>
  <c r="L1443" i="48"/>
  <c r="M1443" i="48"/>
  <c r="N1443" i="48"/>
  <c r="L1453" i="48"/>
  <c r="M1453" i="48"/>
  <c r="N1453" i="48"/>
  <c r="L1451" i="48"/>
  <c r="M1451" i="48"/>
  <c r="N1451" i="48"/>
  <c r="L1452" i="48"/>
  <c r="M1452" i="48"/>
  <c r="N1452" i="48"/>
  <c r="L1454" i="48"/>
  <c r="M1454" i="48"/>
  <c r="N1454" i="48"/>
  <c r="L1455" i="48"/>
  <c r="M1455" i="48"/>
  <c r="N1455" i="48"/>
  <c r="L1456" i="48"/>
  <c r="M1456" i="48"/>
  <c r="N1456" i="48"/>
  <c r="L1457" i="48"/>
  <c r="M1457" i="48"/>
  <c r="N1457" i="48"/>
  <c r="L1459" i="48"/>
  <c r="M1459" i="48"/>
  <c r="N1459" i="48"/>
  <c r="L1465" i="48"/>
  <c r="M1465" i="48"/>
  <c r="N1465" i="48"/>
  <c r="L1466" i="48"/>
  <c r="M1466" i="48"/>
  <c r="N1466" i="48"/>
  <c r="L1470" i="48"/>
  <c r="M1470" i="48"/>
  <c r="N1470" i="48"/>
  <c r="L1478" i="48"/>
  <c r="M1478" i="48"/>
  <c r="N1478" i="48"/>
  <c r="L1473" i="48"/>
  <c r="M1473" i="48"/>
  <c r="N1473" i="48"/>
  <c r="L1483" i="48"/>
  <c r="M1483" i="48"/>
  <c r="N1483" i="48"/>
  <c r="L1485" i="48"/>
  <c r="M1485" i="48"/>
  <c r="N1485" i="48"/>
  <c r="L1493" i="48"/>
  <c r="M1493" i="48"/>
  <c r="N1493" i="48"/>
  <c r="L1496" i="48"/>
  <c r="M1496" i="48"/>
  <c r="N1496" i="48"/>
  <c r="L1499" i="48"/>
  <c r="M1499" i="48"/>
  <c r="N1499" i="48"/>
  <c r="L1505" i="48"/>
  <c r="M1505" i="48"/>
  <c r="N1505" i="48"/>
  <c r="L1506" i="48"/>
  <c r="M1506" i="48"/>
  <c r="N1506" i="48"/>
  <c r="L1507" i="48"/>
  <c r="M1507" i="48"/>
  <c r="N1507" i="48"/>
  <c r="L1511" i="48"/>
  <c r="M1511" i="48"/>
  <c r="N1511" i="48"/>
  <c r="L1512" i="48"/>
  <c r="M1512" i="48"/>
  <c r="N1512" i="48"/>
  <c r="L1520" i="48"/>
  <c r="M1520" i="48"/>
  <c r="N1520" i="48"/>
  <c r="L1521" i="48"/>
  <c r="M1521" i="48"/>
  <c r="N1521" i="48"/>
  <c r="L1517" i="48"/>
  <c r="M1517" i="48"/>
  <c r="N1517" i="48"/>
  <c r="L1525" i="48"/>
  <c r="M1525" i="48"/>
  <c r="N1525" i="48"/>
  <c r="L1526" i="48"/>
  <c r="M1526" i="48"/>
  <c r="N1526" i="48"/>
  <c r="L1444" i="48"/>
  <c r="M1444" i="48"/>
  <c r="N1444" i="48"/>
  <c r="L1445" i="48"/>
  <c r="M1445" i="48"/>
  <c r="N1445" i="48"/>
  <c r="L1446" i="48"/>
  <c r="M1446" i="48"/>
  <c r="N1446" i="48"/>
  <c r="L1449" i="48"/>
  <c r="M1449" i="48"/>
  <c r="N1449" i="48"/>
  <c r="L1463" i="48"/>
  <c r="M1463" i="48"/>
  <c r="N1463" i="48"/>
  <c r="L1469" i="48"/>
  <c r="M1469" i="48"/>
  <c r="N1469" i="48"/>
  <c r="L1475" i="48"/>
  <c r="M1475" i="48"/>
  <c r="N1475" i="48"/>
  <c r="L1477" i="48"/>
  <c r="M1477" i="48"/>
  <c r="N1477" i="48"/>
  <c r="L1480" i="48"/>
  <c r="M1480" i="48"/>
  <c r="N1480" i="48"/>
  <c r="L1487" i="48"/>
  <c r="M1487" i="48"/>
  <c r="N1487" i="48"/>
  <c r="L1510" i="48"/>
  <c r="M1510" i="48"/>
  <c r="N1510" i="48"/>
  <c r="L1523" i="48"/>
  <c r="M1523" i="48"/>
  <c r="N1523" i="48"/>
  <c r="L1528" i="48"/>
  <c r="M1528" i="48"/>
  <c r="N1528" i="48"/>
  <c r="L1530" i="48"/>
  <c r="M1530" i="48"/>
  <c r="N1530" i="48"/>
  <c r="L1532" i="48"/>
  <c r="M1532" i="48"/>
  <c r="N1532" i="48"/>
  <c r="L1534" i="48"/>
  <c r="M1534" i="48"/>
  <c r="N1534" i="48"/>
  <c r="L1537" i="48"/>
  <c r="M1537" i="48"/>
  <c r="N1537" i="48"/>
  <c r="L1538" i="48"/>
  <c r="M1538" i="48"/>
  <c r="N1538" i="48"/>
  <c r="L1533" i="48"/>
  <c r="M1533" i="48"/>
  <c r="N1533" i="48"/>
  <c r="L1535" i="48"/>
  <c r="M1535" i="48"/>
  <c r="N1535" i="48"/>
  <c r="L1536" i="48"/>
  <c r="M1536" i="48"/>
  <c r="N1536" i="48"/>
  <c r="L1529" i="48"/>
  <c r="M1529" i="48"/>
  <c r="N1529" i="48"/>
  <c r="L1531" i="48"/>
  <c r="M1531" i="48"/>
  <c r="N1531" i="48"/>
  <c r="L1539" i="48"/>
  <c r="M1539" i="48"/>
  <c r="N1539" i="48"/>
  <c r="L1540" i="48"/>
  <c r="M1540" i="48"/>
  <c r="N1540" i="48"/>
  <c r="L1541" i="48"/>
  <c r="M1541" i="48"/>
  <c r="N1541" i="48"/>
  <c r="L1542" i="48"/>
  <c r="M1542" i="48"/>
  <c r="N1542" i="48"/>
  <c r="L1543" i="48"/>
  <c r="M1543" i="48"/>
  <c r="N1543" i="48"/>
  <c r="L1544" i="48"/>
  <c r="M1544" i="48"/>
  <c r="N1544" i="48"/>
  <c r="L1545" i="48"/>
  <c r="M1545" i="48"/>
  <c r="N1545" i="48"/>
  <c r="L1547" i="48"/>
  <c r="M1547" i="48"/>
  <c r="N1547" i="48"/>
  <c r="L1550" i="48"/>
  <c r="M1550" i="48"/>
  <c r="N1550" i="48"/>
  <c r="L1552" i="48"/>
  <c r="M1552" i="48"/>
  <c r="N1552" i="48"/>
  <c r="L1553" i="48"/>
  <c r="M1553" i="48"/>
  <c r="N1553" i="48"/>
  <c r="L1546" i="48"/>
  <c r="M1546" i="48"/>
  <c r="N1546" i="48"/>
  <c r="L1555" i="48"/>
  <c r="M1555" i="48"/>
  <c r="N1555" i="48"/>
  <c r="L1557" i="48"/>
  <c r="M1557" i="48"/>
  <c r="N1557" i="48"/>
  <c r="L1548" i="48"/>
  <c r="M1548" i="48"/>
  <c r="N1548" i="48"/>
  <c r="L1554" i="48"/>
  <c r="M1554" i="48"/>
  <c r="N1554" i="48"/>
  <c r="L1558" i="48"/>
  <c r="M1558" i="48"/>
  <c r="N1558" i="48"/>
  <c r="L1549" i="48"/>
  <c r="M1549" i="48"/>
  <c r="N1549" i="48"/>
  <c r="L1551" i="48"/>
  <c r="M1551" i="48"/>
  <c r="N1551" i="48"/>
  <c r="L1556" i="48"/>
  <c r="M1556" i="48"/>
  <c r="N1556" i="48"/>
  <c r="L1559" i="48"/>
  <c r="M1559" i="48"/>
  <c r="N1559" i="48"/>
  <c r="L1560" i="48"/>
  <c r="M1560" i="48"/>
  <c r="N1560" i="48"/>
  <c r="L1561" i="48"/>
  <c r="M1561" i="48"/>
  <c r="N1561" i="48"/>
  <c r="L1562" i="48"/>
  <c r="M1562" i="48"/>
  <c r="N1562" i="48"/>
  <c r="L1563" i="48"/>
  <c r="M1563" i="48"/>
  <c r="N1563" i="48"/>
  <c r="L1564" i="48"/>
  <c r="M1564" i="48"/>
  <c r="N1564" i="48"/>
  <c r="L1565" i="48"/>
  <c r="M1565" i="48"/>
  <c r="N1565" i="48"/>
  <c r="L1566" i="48"/>
  <c r="M1566" i="48"/>
  <c r="N1566" i="48"/>
  <c r="L1567" i="48"/>
  <c r="M1567" i="48"/>
  <c r="N1567" i="48"/>
  <c r="L1568" i="48"/>
  <c r="M1568" i="48"/>
  <c r="N1568" i="48"/>
  <c r="L1569" i="48"/>
  <c r="M1569" i="48"/>
  <c r="N1569" i="48"/>
  <c r="L1570" i="48"/>
  <c r="M1570" i="48"/>
  <c r="N1570" i="48"/>
  <c r="L1571" i="48"/>
  <c r="M1571" i="48"/>
  <c r="N1571" i="48"/>
  <c r="L1572" i="48"/>
  <c r="M1572" i="48"/>
  <c r="N1572" i="48"/>
  <c r="L1573" i="48"/>
  <c r="M1573" i="48"/>
  <c r="N1573" i="48"/>
  <c r="L1574" i="48"/>
  <c r="M1574" i="48"/>
  <c r="N1574" i="48"/>
  <c r="L1575" i="48"/>
  <c r="M1575" i="48"/>
  <c r="N1575" i="48"/>
  <c r="L1576" i="48"/>
  <c r="M1576" i="48"/>
  <c r="N1576" i="48"/>
  <c r="L1577" i="48"/>
  <c r="M1577" i="48"/>
  <c r="N1577" i="48"/>
  <c r="L1578" i="48"/>
  <c r="M1578" i="48"/>
  <c r="N1578" i="48"/>
  <c r="L1584" i="48"/>
  <c r="M1584" i="48"/>
  <c r="N1584" i="48"/>
  <c r="L1585" i="48"/>
  <c r="M1585" i="48"/>
  <c r="N1585" i="48"/>
  <c r="L1586" i="48"/>
  <c r="M1586" i="48"/>
  <c r="N1586" i="48"/>
  <c r="L1588" i="48"/>
  <c r="M1588" i="48"/>
  <c r="N1588" i="48"/>
  <c r="L1590" i="48"/>
  <c r="M1590" i="48"/>
  <c r="N1590" i="48"/>
  <c r="L1592" i="48"/>
  <c r="M1592" i="48"/>
  <c r="N1592" i="48"/>
  <c r="L1593" i="48"/>
  <c r="M1593" i="48"/>
  <c r="N1593" i="48"/>
  <c r="L1596" i="48"/>
  <c r="M1596" i="48"/>
  <c r="N1596" i="48"/>
  <c r="L1598" i="48"/>
  <c r="M1598" i="48"/>
  <c r="N1598" i="48"/>
  <c r="L1599" i="48"/>
  <c r="M1599" i="48"/>
  <c r="N1599" i="48"/>
  <c r="L1601" i="48"/>
  <c r="M1601" i="48"/>
  <c r="N1601" i="48"/>
  <c r="L1602" i="48"/>
  <c r="M1602" i="48"/>
  <c r="N1602" i="48"/>
  <c r="L1603" i="48"/>
  <c r="M1603" i="48"/>
  <c r="N1603" i="48"/>
  <c r="L1607" i="48"/>
  <c r="M1607" i="48"/>
  <c r="N1607" i="48"/>
  <c r="L1610" i="48"/>
  <c r="M1610" i="48"/>
  <c r="N1610" i="48"/>
  <c r="L1613" i="48"/>
  <c r="M1613" i="48"/>
  <c r="N1613" i="48"/>
  <c r="L1614" i="48"/>
  <c r="M1614" i="48"/>
  <c r="N1614" i="48"/>
  <c r="L1615" i="48"/>
  <c r="M1615" i="48"/>
  <c r="N1615" i="48"/>
  <c r="L1617" i="48"/>
  <c r="M1617" i="48"/>
  <c r="N1617" i="48"/>
  <c r="L1618" i="48"/>
  <c r="M1618" i="48"/>
  <c r="N1618" i="48"/>
  <c r="L1619" i="48"/>
  <c r="M1619" i="48"/>
  <c r="N1619" i="48"/>
  <c r="L1620" i="48"/>
  <c r="M1620" i="48"/>
  <c r="N1620" i="48"/>
  <c r="L1624" i="48"/>
  <c r="M1624" i="48"/>
  <c r="N1624" i="48"/>
  <c r="L1625" i="48"/>
  <c r="M1625" i="48"/>
  <c r="N1625" i="48"/>
  <c r="L1581" i="48"/>
  <c r="M1581" i="48"/>
  <c r="N1581" i="48"/>
  <c r="L1579" i="48"/>
  <c r="M1579" i="48"/>
  <c r="N1579" i="48"/>
  <c r="L1583" i="48"/>
  <c r="M1583" i="48"/>
  <c r="N1583" i="48"/>
  <c r="L1589" i="48"/>
  <c r="M1589" i="48"/>
  <c r="N1589" i="48"/>
  <c r="L1591" i="48"/>
  <c r="M1591" i="48"/>
  <c r="N1591" i="48"/>
  <c r="L1595" i="48"/>
  <c r="M1595" i="48"/>
  <c r="N1595" i="48"/>
  <c r="L1600" i="48"/>
  <c r="M1600" i="48"/>
  <c r="N1600" i="48"/>
  <c r="L1597" i="48"/>
  <c r="M1597" i="48"/>
  <c r="N1597" i="48"/>
  <c r="L1605" i="48"/>
  <c r="M1605" i="48"/>
  <c r="N1605" i="48"/>
  <c r="L1606" i="48"/>
  <c r="M1606" i="48"/>
  <c r="N1606" i="48"/>
  <c r="L1608" i="48"/>
  <c r="M1608" i="48"/>
  <c r="N1608" i="48"/>
  <c r="L1611" i="48"/>
  <c r="M1611" i="48"/>
  <c r="N1611" i="48"/>
  <c r="L1612" i="48"/>
  <c r="M1612" i="48"/>
  <c r="N1612" i="48"/>
  <c r="L1616" i="48"/>
  <c r="M1616" i="48"/>
  <c r="N1616" i="48"/>
  <c r="L1609" i="48"/>
  <c r="M1609" i="48"/>
  <c r="N1609" i="48"/>
  <c r="L1621" i="48"/>
  <c r="M1621" i="48"/>
  <c r="N1621" i="48"/>
  <c r="L1622" i="48"/>
  <c r="M1622" i="48"/>
  <c r="N1622" i="48"/>
  <c r="L1623" i="48"/>
  <c r="M1623" i="48"/>
  <c r="N1623" i="48"/>
  <c r="L1626" i="48"/>
  <c r="M1626" i="48"/>
  <c r="N1626" i="48"/>
  <c r="L1627" i="48"/>
  <c r="M1627" i="48"/>
  <c r="N1627" i="48"/>
  <c r="L1580" i="48"/>
  <c r="M1580" i="48"/>
  <c r="N1580" i="48"/>
  <c r="L1582" i="48"/>
  <c r="M1582" i="48"/>
  <c r="N1582" i="48"/>
  <c r="L1587" i="48"/>
  <c r="M1587" i="48"/>
  <c r="N1587" i="48"/>
  <c r="L1594" i="48"/>
  <c r="M1594" i="48"/>
  <c r="N1594" i="48"/>
  <c r="L1604" i="48"/>
  <c r="M1604" i="48"/>
  <c r="N1604" i="48"/>
  <c r="L1628" i="48"/>
  <c r="M1628" i="48"/>
  <c r="N1628" i="48"/>
  <c r="L1629" i="48"/>
  <c r="M1629" i="48"/>
  <c r="N1629" i="48"/>
  <c r="L1630" i="48"/>
  <c r="M1630" i="48"/>
  <c r="N1630" i="48"/>
  <c r="L1631" i="48"/>
  <c r="M1631" i="48"/>
  <c r="N1631" i="48"/>
  <c r="L1632" i="48"/>
  <c r="M1632" i="48"/>
  <c r="N1632" i="48"/>
  <c r="L1633" i="48"/>
  <c r="M1633" i="48"/>
  <c r="N1633" i="48"/>
  <c r="L1672" i="48"/>
  <c r="M1672" i="48"/>
  <c r="N1672" i="48"/>
  <c r="L1643" i="48"/>
  <c r="M1643" i="48"/>
  <c r="N1643" i="48"/>
  <c r="L1644" i="48"/>
  <c r="M1644" i="48"/>
  <c r="N1644" i="48"/>
  <c r="L1645" i="48"/>
  <c r="M1645" i="48"/>
  <c r="N1645" i="48"/>
  <c r="L1646" i="48"/>
  <c r="M1646" i="48"/>
  <c r="N1646" i="48"/>
  <c r="L1647" i="48"/>
  <c r="M1647" i="48"/>
  <c r="N1647" i="48"/>
  <c r="L1649" i="48"/>
  <c r="M1649" i="48"/>
  <c r="N1649" i="48"/>
  <c r="L1650" i="48"/>
  <c r="M1650" i="48"/>
  <c r="N1650" i="48"/>
  <c r="L1651" i="48"/>
  <c r="M1651" i="48"/>
  <c r="N1651" i="48"/>
  <c r="L1648" i="48"/>
  <c r="M1648" i="48"/>
  <c r="N1648" i="48"/>
  <c r="L1653" i="48"/>
  <c r="M1653" i="48"/>
  <c r="N1653" i="48"/>
  <c r="L1655" i="48"/>
  <c r="M1655" i="48"/>
  <c r="N1655" i="48"/>
  <c r="L1657" i="48"/>
  <c r="M1657" i="48"/>
  <c r="N1657" i="48"/>
  <c r="L1660" i="48"/>
  <c r="M1660" i="48"/>
  <c r="N1660" i="48"/>
  <c r="L1661" i="48"/>
  <c r="M1661" i="48"/>
  <c r="N1661" i="48"/>
  <c r="L1662" i="48"/>
  <c r="M1662" i="48"/>
  <c r="N1662" i="48"/>
  <c r="L1663" i="48"/>
  <c r="M1663" i="48"/>
  <c r="N1663" i="48"/>
  <c r="L1666" i="48"/>
  <c r="M1666" i="48"/>
  <c r="N1666" i="48"/>
  <c r="L1665" i="48"/>
  <c r="M1665" i="48"/>
  <c r="N1665" i="48"/>
  <c r="L1668" i="48"/>
  <c r="M1668" i="48"/>
  <c r="N1668" i="48"/>
  <c r="L1669" i="48"/>
  <c r="M1669" i="48"/>
  <c r="N1669" i="48"/>
  <c r="L1635" i="48"/>
  <c r="M1635" i="48"/>
  <c r="N1635" i="48"/>
  <c r="L1637" i="48"/>
  <c r="M1637" i="48"/>
  <c r="N1637" i="48"/>
  <c r="L1638" i="48"/>
  <c r="M1638" i="48"/>
  <c r="N1638" i="48"/>
  <c r="L1641" i="48"/>
  <c r="M1641" i="48"/>
  <c r="N1641" i="48"/>
  <c r="L1639" i="48"/>
  <c r="M1639" i="48"/>
  <c r="N1639" i="48"/>
  <c r="L1640" i="48"/>
  <c r="M1640" i="48"/>
  <c r="N1640" i="48"/>
  <c r="L1652" i="48"/>
  <c r="M1652" i="48"/>
  <c r="N1652" i="48"/>
  <c r="L1656" i="48"/>
  <c r="M1656" i="48"/>
  <c r="N1656" i="48"/>
  <c r="L1659" i="48"/>
  <c r="M1659" i="48"/>
  <c r="N1659" i="48"/>
  <c r="L1658" i="48"/>
  <c r="M1658" i="48"/>
  <c r="N1658" i="48"/>
  <c r="L1664" i="48"/>
  <c r="M1664" i="48"/>
  <c r="N1664" i="48"/>
  <c r="L1667" i="48"/>
  <c r="M1667" i="48"/>
  <c r="N1667" i="48"/>
  <c r="L1670" i="48"/>
  <c r="M1670" i="48"/>
  <c r="N1670" i="48"/>
  <c r="L1671" i="48"/>
  <c r="M1671" i="48"/>
  <c r="N1671" i="48"/>
  <c r="L1636" i="48"/>
  <c r="M1636" i="48"/>
  <c r="N1636" i="48"/>
  <c r="L1634" i="48"/>
  <c r="M1634" i="48"/>
  <c r="N1634" i="48"/>
  <c r="L1642" i="48"/>
  <c r="M1642" i="48"/>
  <c r="N1642" i="48"/>
  <c r="L1673" i="48"/>
  <c r="M1673" i="48"/>
  <c r="N1673" i="48"/>
  <c r="L1654" i="48"/>
  <c r="M1654" i="48"/>
  <c r="N1654" i="48"/>
  <c r="L1675" i="48"/>
  <c r="M1675" i="48"/>
  <c r="N1675" i="48"/>
  <c r="L1676" i="48"/>
  <c r="M1676" i="48"/>
  <c r="N1676" i="48"/>
  <c r="L1735" i="48"/>
  <c r="M1735" i="48"/>
  <c r="N1735" i="48"/>
  <c r="L1737" i="48"/>
  <c r="M1737" i="48"/>
  <c r="N1737" i="48"/>
  <c r="L1739" i="48"/>
  <c r="M1739" i="48"/>
  <c r="N1739" i="48"/>
  <c r="L1682" i="48"/>
  <c r="M1682" i="48"/>
  <c r="N1682" i="48"/>
  <c r="L1684" i="48"/>
  <c r="M1684" i="48"/>
  <c r="N1684" i="48"/>
  <c r="L1685" i="48"/>
  <c r="M1685" i="48"/>
  <c r="N1685" i="48"/>
  <c r="L1686" i="48"/>
  <c r="M1686" i="48"/>
  <c r="N1686" i="48"/>
  <c r="L1687" i="48"/>
  <c r="M1687" i="48"/>
  <c r="N1687" i="48"/>
  <c r="L1688" i="48"/>
  <c r="M1688" i="48"/>
  <c r="N1688" i="48"/>
  <c r="L1690" i="48"/>
  <c r="M1690" i="48"/>
  <c r="N1690" i="48"/>
  <c r="L1692" i="48"/>
  <c r="M1692" i="48"/>
  <c r="N1692" i="48"/>
  <c r="L1694" i="48"/>
  <c r="M1694" i="48"/>
  <c r="N1694" i="48"/>
  <c r="L1695" i="48"/>
  <c r="M1695" i="48"/>
  <c r="N1695" i="48"/>
  <c r="L1696" i="48"/>
  <c r="M1696" i="48"/>
  <c r="N1696" i="48"/>
  <c r="L1700" i="48"/>
  <c r="M1700" i="48"/>
  <c r="N1700" i="48"/>
  <c r="L1701" i="48"/>
  <c r="M1701" i="48"/>
  <c r="N1701" i="48"/>
  <c r="L1703" i="48"/>
  <c r="M1703" i="48"/>
  <c r="N1703" i="48"/>
  <c r="L1705" i="48"/>
  <c r="M1705" i="48"/>
  <c r="N1705" i="48"/>
  <c r="L1707" i="48"/>
  <c r="M1707" i="48"/>
  <c r="N1707" i="48"/>
  <c r="L1708" i="48"/>
  <c r="M1708" i="48"/>
  <c r="N1708" i="48"/>
  <c r="L1699" i="48"/>
  <c r="M1699" i="48"/>
  <c r="N1699" i="48"/>
  <c r="L1712" i="48"/>
  <c r="M1712" i="48"/>
  <c r="N1712" i="48"/>
  <c r="L1713" i="48"/>
  <c r="M1713" i="48"/>
  <c r="N1713" i="48"/>
  <c r="L1716" i="48"/>
  <c r="M1716" i="48"/>
  <c r="N1716" i="48"/>
  <c r="L1717" i="48"/>
  <c r="M1717" i="48"/>
  <c r="N1717" i="48"/>
  <c r="L1718" i="48"/>
  <c r="M1718" i="48"/>
  <c r="N1718" i="48"/>
  <c r="L1710" i="48"/>
  <c r="M1710" i="48"/>
  <c r="N1710" i="48"/>
  <c r="L1711" i="48"/>
  <c r="M1711" i="48"/>
  <c r="N1711" i="48"/>
  <c r="L1720" i="48"/>
  <c r="M1720" i="48"/>
  <c r="N1720" i="48"/>
  <c r="L1722" i="48"/>
  <c r="M1722" i="48"/>
  <c r="N1722" i="48"/>
  <c r="L1723" i="48"/>
  <c r="M1723" i="48"/>
  <c r="N1723" i="48"/>
  <c r="L1719" i="48"/>
  <c r="M1719" i="48"/>
  <c r="N1719" i="48"/>
  <c r="L1731" i="48"/>
  <c r="M1731" i="48"/>
  <c r="N1731" i="48"/>
  <c r="L1729" i="48"/>
  <c r="M1729" i="48"/>
  <c r="N1729" i="48"/>
  <c r="L1734" i="48"/>
  <c r="M1734" i="48"/>
  <c r="N1734" i="48"/>
  <c r="L1677" i="48"/>
  <c r="M1677" i="48"/>
  <c r="N1677" i="48"/>
  <c r="L1678" i="48"/>
  <c r="M1678" i="48"/>
  <c r="N1678" i="48"/>
  <c r="L1679" i="48"/>
  <c r="M1679" i="48"/>
  <c r="N1679" i="48"/>
  <c r="L1681" i="48"/>
  <c r="M1681" i="48"/>
  <c r="N1681" i="48"/>
  <c r="L1738" i="48"/>
  <c r="M1738" i="48"/>
  <c r="N1738" i="48"/>
  <c r="L1740" i="48"/>
  <c r="M1740" i="48"/>
  <c r="N1740" i="48"/>
  <c r="L1741" i="48"/>
  <c r="M1741" i="48"/>
  <c r="N1741" i="48"/>
  <c r="L1683" i="48"/>
  <c r="M1683" i="48"/>
  <c r="N1683" i="48"/>
  <c r="L1691" i="48"/>
  <c r="M1691" i="48"/>
  <c r="N1691" i="48"/>
  <c r="L1697" i="48"/>
  <c r="M1697" i="48"/>
  <c r="N1697" i="48"/>
  <c r="L1702" i="48"/>
  <c r="M1702" i="48"/>
  <c r="N1702" i="48"/>
  <c r="L1704" i="48"/>
  <c r="M1704" i="48"/>
  <c r="N1704" i="48"/>
  <c r="L1706" i="48"/>
  <c r="M1706" i="48"/>
  <c r="N1706" i="48"/>
  <c r="L1709" i="48"/>
  <c r="M1709" i="48"/>
  <c r="N1709" i="48"/>
  <c r="L1714" i="48"/>
  <c r="M1714" i="48"/>
  <c r="N1714" i="48"/>
  <c r="L1715" i="48"/>
  <c r="M1715" i="48"/>
  <c r="N1715" i="48"/>
  <c r="L1721" i="48"/>
  <c r="M1721" i="48"/>
  <c r="N1721" i="48"/>
  <c r="L1724" i="48"/>
  <c r="M1724" i="48"/>
  <c r="N1724" i="48"/>
  <c r="L1725" i="48"/>
  <c r="M1725" i="48"/>
  <c r="N1725" i="48"/>
  <c r="L1726" i="48"/>
  <c r="M1726" i="48"/>
  <c r="N1726" i="48"/>
  <c r="L1727" i="48"/>
  <c r="M1727" i="48"/>
  <c r="N1727" i="48"/>
  <c r="L1728" i="48"/>
  <c r="M1728" i="48"/>
  <c r="N1728" i="48"/>
  <c r="L1730" i="48"/>
  <c r="M1730" i="48"/>
  <c r="N1730" i="48"/>
  <c r="L1733" i="48"/>
  <c r="M1733" i="48"/>
  <c r="N1733" i="48"/>
  <c r="L1732" i="48"/>
  <c r="M1732" i="48"/>
  <c r="N1732" i="48"/>
  <c r="L1680" i="48"/>
  <c r="M1680" i="48"/>
  <c r="N1680" i="48"/>
  <c r="L1736" i="48"/>
  <c r="M1736" i="48"/>
  <c r="N1736" i="48"/>
  <c r="L1689" i="48"/>
  <c r="M1689" i="48"/>
  <c r="N1689" i="48"/>
  <c r="L1693" i="48"/>
  <c r="M1693" i="48"/>
  <c r="N1693" i="48"/>
  <c r="L1698" i="48"/>
  <c r="M1698" i="48"/>
  <c r="N1698" i="48"/>
  <c r="L1756" i="48"/>
  <c r="M1756" i="48"/>
  <c r="N1756" i="48"/>
  <c r="L1757" i="48"/>
  <c r="M1757" i="48"/>
  <c r="N1757" i="48"/>
  <c r="L1759" i="48"/>
  <c r="M1759" i="48"/>
  <c r="N1759" i="48"/>
  <c r="L1762" i="48"/>
  <c r="M1762" i="48"/>
  <c r="N1762" i="48"/>
  <c r="L1777" i="48"/>
  <c r="M1777" i="48"/>
  <c r="N1777" i="48"/>
  <c r="L1779" i="48"/>
  <c r="M1779" i="48"/>
  <c r="N1779" i="48"/>
  <c r="L1812" i="48"/>
  <c r="M1812" i="48"/>
  <c r="N1812" i="48"/>
  <c r="L1813" i="48"/>
  <c r="M1813" i="48"/>
  <c r="N1813" i="48"/>
  <c r="L1860" i="48"/>
  <c r="M1860" i="48"/>
  <c r="N1860" i="48"/>
  <c r="L1863" i="48"/>
  <c r="M1863" i="48"/>
  <c r="N1863" i="48"/>
  <c r="L1880" i="48"/>
  <c r="M1880" i="48"/>
  <c r="N1880" i="48"/>
  <c r="L1859" i="48"/>
  <c r="M1859" i="48"/>
  <c r="N1859" i="48"/>
  <c r="L1861" i="48"/>
  <c r="M1861" i="48"/>
  <c r="N1861" i="48"/>
  <c r="L1868" i="48"/>
  <c r="M1868" i="48"/>
  <c r="N1868" i="48"/>
  <c r="L1869" i="48"/>
  <c r="M1869" i="48"/>
  <c r="N1869" i="48"/>
  <c r="L1873" i="48"/>
  <c r="M1873" i="48"/>
  <c r="N1873" i="48"/>
  <c r="L1874" i="48"/>
  <c r="M1874" i="48"/>
  <c r="N1874" i="48"/>
  <c r="L1876" i="48"/>
  <c r="M1876" i="48"/>
  <c r="N1876" i="48"/>
  <c r="L1879" i="48"/>
  <c r="M1879" i="48"/>
  <c r="N1879" i="48"/>
  <c r="L1881" i="48"/>
  <c r="M1881" i="48"/>
  <c r="N1881" i="48"/>
  <c r="L1760" i="48"/>
  <c r="M1760" i="48"/>
  <c r="N1760" i="48"/>
  <c r="L1761" i="48"/>
  <c r="M1761" i="48"/>
  <c r="N1761" i="48"/>
  <c r="L1770" i="48"/>
  <c r="M1770" i="48"/>
  <c r="N1770" i="48"/>
  <c r="L1773" i="48"/>
  <c r="M1773" i="48"/>
  <c r="N1773" i="48"/>
  <c r="L1778" i="48"/>
  <c r="M1778" i="48"/>
  <c r="N1778" i="48"/>
  <c r="L1781" i="48"/>
  <c r="M1781" i="48"/>
  <c r="N1781" i="48"/>
  <c r="L1782" i="48"/>
  <c r="M1782" i="48"/>
  <c r="N1782" i="48"/>
  <c r="L1789" i="48"/>
  <c r="M1789" i="48"/>
  <c r="N1789" i="48"/>
  <c r="L1790" i="48"/>
  <c r="M1790" i="48"/>
  <c r="N1790" i="48"/>
  <c r="L1794" i="48"/>
  <c r="M1794" i="48"/>
  <c r="N1794" i="48"/>
  <c r="L1795" i="48"/>
  <c r="M1795" i="48"/>
  <c r="N1795" i="48"/>
  <c r="L1796" i="48"/>
  <c r="M1796" i="48"/>
  <c r="N1796" i="48"/>
  <c r="L1798" i="48"/>
  <c r="M1798" i="48"/>
  <c r="N1798" i="48"/>
  <c r="L1799" i="48"/>
  <c r="M1799" i="48"/>
  <c r="N1799" i="48"/>
  <c r="L1804" i="48"/>
  <c r="M1804" i="48"/>
  <c r="N1804" i="48"/>
  <c r="L1805" i="48"/>
  <c r="M1805" i="48"/>
  <c r="N1805" i="48"/>
  <c r="L1807" i="48"/>
  <c r="M1807" i="48"/>
  <c r="N1807" i="48"/>
  <c r="L1808" i="48"/>
  <c r="M1808" i="48"/>
  <c r="N1808" i="48"/>
  <c r="L1815" i="48"/>
  <c r="M1815" i="48"/>
  <c r="N1815" i="48"/>
  <c r="L1819" i="48"/>
  <c r="M1819" i="48"/>
  <c r="N1819" i="48"/>
  <c r="L1820" i="48"/>
  <c r="M1820" i="48"/>
  <c r="N1820" i="48"/>
  <c r="L1821" i="48"/>
  <c r="M1821" i="48"/>
  <c r="N1821" i="48"/>
  <c r="L1822" i="48"/>
  <c r="M1822" i="48"/>
  <c r="N1822" i="48"/>
  <c r="L1823" i="48"/>
  <c r="M1823" i="48"/>
  <c r="N1823" i="48"/>
  <c r="L1824" i="48"/>
  <c r="M1824" i="48"/>
  <c r="N1824" i="48"/>
  <c r="L1827" i="48"/>
  <c r="M1827" i="48"/>
  <c r="N1827" i="48"/>
  <c r="L1828" i="48"/>
  <c r="M1828" i="48"/>
  <c r="N1828" i="48"/>
  <c r="L1829" i="48"/>
  <c r="M1829" i="48"/>
  <c r="N1829" i="48"/>
  <c r="L1831" i="48"/>
  <c r="M1831" i="48"/>
  <c r="N1831" i="48"/>
  <c r="L1834" i="48"/>
  <c r="M1834" i="48"/>
  <c r="N1834" i="48"/>
  <c r="L1835" i="48"/>
  <c r="M1835" i="48"/>
  <c r="N1835" i="48"/>
  <c r="L1836" i="48"/>
  <c r="M1836" i="48"/>
  <c r="N1836" i="48"/>
  <c r="L1837" i="48"/>
  <c r="M1837" i="48"/>
  <c r="N1837" i="48"/>
  <c r="L1846" i="48"/>
  <c r="M1846" i="48"/>
  <c r="N1846" i="48"/>
  <c r="L1849" i="48"/>
  <c r="M1849" i="48"/>
  <c r="N1849" i="48"/>
  <c r="L1851" i="48"/>
  <c r="M1851" i="48"/>
  <c r="N1851" i="48"/>
  <c r="L1855" i="48"/>
  <c r="M1855" i="48"/>
  <c r="N1855" i="48"/>
  <c r="L1742" i="48"/>
  <c r="M1742" i="48"/>
  <c r="N1742" i="48"/>
  <c r="L1744" i="48"/>
  <c r="M1744" i="48"/>
  <c r="N1744" i="48"/>
  <c r="L1748" i="48"/>
  <c r="M1748" i="48"/>
  <c r="N1748" i="48"/>
  <c r="L1746" i="48"/>
  <c r="M1746" i="48"/>
  <c r="N1746" i="48"/>
  <c r="L1752" i="48"/>
  <c r="M1752" i="48"/>
  <c r="N1752" i="48"/>
  <c r="L1750" i="48"/>
  <c r="M1750" i="48"/>
  <c r="N1750" i="48"/>
  <c r="L1751" i="48"/>
  <c r="M1751" i="48"/>
  <c r="N1751" i="48"/>
  <c r="L1766" i="48"/>
  <c r="M1766" i="48"/>
  <c r="N1766" i="48"/>
  <c r="L1767" i="48"/>
  <c r="M1767" i="48"/>
  <c r="N1767" i="48"/>
  <c r="L1771" i="48"/>
  <c r="M1771" i="48"/>
  <c r="N1771" i="48"/>
  <c r="L1774" i="48"/>
  <c r="M1774" i="48"/>
  <c r="N1774" i="48"/>
  <c r="L1775" i="48"/>
  <c r="M1775" i="48"/>
  <c r="N1775" i="48"/>
  <c r="L1788" i="48"/>
  <c r="M1788" i="48"/>
  <c r="N1788" i="48"/>
  <c r="L1806" i="48"/>
  <c r="M1806" i="48"/>
  <c r="N1806" i="48"/>
  <c r="L1814" i="48"/>
  <c r="M1814" i="48"/>
  <c r="N1814" i="48"/>
  <c r="L1858" i="48"/>
  <c r="M1858" i="48"/>
  <c r="N1858" i="48"/>
  <c r="L1864" i="48"/>
  <c r="M1864" i="48"/>
  <c r="N1864" i="48"/>
  <c r="L1870" i="48"/>
  <c r="M1870" i="48"/>
  <c r="N1870" i="48"/>
  <c r="L1871" i="48"/>
  <c r="M1871" i="48"/>
  <c r="N1871" i="48"/>
  <c r="L1877" i="48"/>
  <c r="M1877" i="48"/>
  <c r="N1877" i="48"/>
  <c r="L1865" i="48"/>
  <c r="M1865" i="48"/>
  <c r="N1865" i="48"/>
  <c r="L1866" i="48"/>
  <c r="M1866" i="48"/>
  <c r="N1866" i="48"/>
  <c r="L1872" i="48"/>
  <c r="M1872" i="48"/>
  <c r="N1872" i="48"/>
  <c r="L1875" i="48"/>
  <c r="M1875" i="48"/>
  <c r="N1875" i="48"/>
  <c r="L1878" i="48"/>
  <c r="M1878" i="48"/>
  <c r="N1878" i="48"/>
  <c r="L1764" i="48"/>
  <c r="M1764" i="48"/>
  <c r="N1764" i="48"/>
  <c r="L1769" i="48"/>
  <c r="M1769" i="48"/>
  <c r="N1769" i="48"/>
  <c r="L1776" i="48"/>
  <c r="M1776" i="48"/>
  <c r="N1776" i="48"/>
  <c r="L1784" i="48"/>
  <c r="M1784" i="48"/>
  <c r="N1784" i="48"/>
  <c r="L1780" i="48"/>
  <c r="M1780" i="48"/>
  <c r="N1780" i="48"/>
  <c r="L1797" i="48"/>
  <c r="M1797" i="48"/>
  <c r="N1797" i="48"/>
  <c r="L1801" i="48"/>
  <c r="M1801" i="48"/>
  <c r="N1801" i="48"/>
  <c r="L1810" i="48"/>
  <c r="M1810" i="48"/>
  <c r="N1810" i="48"/>
  <c r="L1811" i="48"/>
  <c r="M1811" i="48"/>
  <c r="N1811" i="48"/>
  <c r="L1816" i="48"/>
  <c r="M1816" i="48"/>
  <c r="N1816" i="48"/>
  <c r="L1817" i="48"/>
  <c r="M1817" i="48"/>
  <c r="N1817" i="48"/>
  <c r="L1818" i="48"/>
  <c r="M1818" i="48"/>
  <c r="N1818" i="48"/>
  <c r="L1825" i="48"/>
  <c r="M1825" i="48"/>
  <c r="N1825" i="48"/>
  <c r="L1826" i="48"/>
  <c r="M1826" i="48"/>
  <c r="N1826" i="48"/>
  <c r="L1830" i="48"/>
  <c r="M1830" i="48"/>
  <c r="N1830" i="48"/>
  <c r="L1832" i="48"/>
  <c r="M1832" i="48"/>
  <c r="N1832" i="48"/>
  <c r="L1833" i="48"/>
  <c r="M1833" i="48"/>
  <c r="N1833" i="48"/>
  <c r="L1838" i="48"/>
  <c r="M1838" i="48"/>
  <c r="N1838" i="48"/>
  <c r="L1839" i="48"/>
  <c r="M1839" i="48"/>
  <c r="N1839" i="48"/>
  <c r="L1840" i="48"/>
  <c r="M1840" i="48"/>
  <c r="N1840" i="48"/>
  <c r="L1841" i="48"/>
  <c r="M1841" i="48"/>
  <c r="N1841" i="48"/>
  <c r="L1842" i="48"/>
  <c r="M1842" i="48"/>
  <c r="N1842" i="48"/>
  <c r="L1844" i="48"/>
  <c r="M1844" i="48"/>
  <c r="N1844" i="48"/>
  <c r="L1848" i="48"/>
  <c r="M1848" i="48"/>
  <c r="N1848" i="48"/>
  <c r="L1850" i="48"/>
  <c r="M1850" i="48"/>
  <c r="N1850" i="48"/>
  <c r="L1852" i="48"/>
  <c r="M1852" i="48"/>
  <c r="N1852" i="48"/>
  <c r="L1853" i="48"/>
  <c r="M1853" i="48"/>
  <c r="N1853" i="48"/>
  <c r="L1854" i="48"/>
  <c r="M1854" i="48"/>
  <c r="N1854" i="48"/>
  <c r="L1856" i="48"/>
  <c r="M1856" i="48"/>
  <c r="N1856" i="48"/>
  <c r="L1857" i="48"/>
  <c r="M1857" i="48"/>
  <c r="N1857" i="48"/>
  <c r="L1745" i="48"/>
  <c r="M1745" i="48"/>
  <c r="N1745" i="48"/>
  <c r="L1747" i="48"/>
  <c r="M1747" i="48"/>
  <c r="N1747" i="48"/>
  <c r="L1749" i="48"/>
  <c r="M1749" i="48"/>
  <c r="N1749" i="48"/>
  <c r="L1753" i="48"/>
  <c r="M1753" i="48"/>
  <c r="N1753" i="48"/>
  <c r="L1754" i="48"/>
  <c r="M1754" i="48"/>
  <c r="N1754" i="48"/>
  <c r="L1755" i="48"/>
  <c r="M1755" i="48"/>
  <c r="N1755" i="48"/>
  <c r="L1758" i="48"/>
  <c r="M1758" i="48"/>
  <c r="N1758" i="48"/>
  <c r="L1763" i="48"/>
  <c r="M1763" i="48"/>
  <c r="N1763" i="48"/>
  <c r="L1768" i="48"/>
  <c r="M1768" i="48"/>
  <c r="N1768" i="48"/>
  <c r="L1787" i="48"/>
  <c r="M1787" i="48"/>
  <c r="N1787" i="48"/>
  <c r="L1791" i="48"/>
  <c r="M1791" i="48"/>
  <c r="N1791" i="48"/>
  <c r="L1802" i="48"/>
  <c r="M1802" i="48"/>
  <c r="N1802" i="48"/>
  <c r="L1803" i="48"/>
  <c r="M1803" i="48"/>
  <c r="N1803" i="48"/>
  <c r="L1862" i="48"/>
  <c r="M1862" i="48"/>
  <c r="N1862" i="48"/>
  <c r="L1867" i="48"/>
  <c r="M1867" i="48"/>
  <c r="N1867" i="48"/>
  <c r="L1765" i="48"/>
  <c r="M1765" i="48"/>
  <c r="N1765" i="48"/>
  <c r="L1772" i="48"/>
  <c r="M1772" i="48"/>
  <c r="N1772" i="48"/>
  <c r="L1783" i="48"/>
  <c r="M1783" i="48"/>
  <c r="N1783" i="48"/>
  <c r="L1785" i="48"/>
  <c r="M1785" i="48"/>
  <c r="N1785" i="48"/>
  <c r="L1786" i="48"/>
  <c r="M1786" i="48"/>
  <c r="N1786" i="48"/>
  <c r="L1792" i="48"/>
  <c r="M1792" i="48"/>
  <c r="N1792" i="48"/>
  <c r="L1793" i="48"/>
  <c r="M1793" i="48"/>
  <c r="N1793" i="48"/>
  <c r="L1800" i="48"/>
  <c r="M1800" i="48"/>
  <c r="N1800" i="48"/>
  <c r="L1809" i="48"/>
  <c r="M1809" i="48"/>
  <c r="N1809" i="48"/>
  <c r="L1843" i="48"/>
  <c r="M1843" i="48"/>
  <c r="N1843" i="48"/>
  <c r="L1845" i="48"/>
  <c r="M1845" i="48"/>
  <c r="N1845" i="48"/>
  <c r="L1847" i="48"/>
  <c r="M1847" i="48"/>
  <c r="N1847" i="48"/>
  <c r="L1743" i="48"/>
  <c r="M1743" i="48"/>
  <c r="N1743" i="48"/>
  <c r="L1896" i="48"/>
  <c r="M1896" i="48"/>
  <c r="N1896" i="48"/>
  <c r="L1898" i="48"/>
  <c r="M1898" i="48"/>
  <c r="N1898" i="48"/>
  <c r="L1903" i="48"/>
  <c r="M1903" i="48"/>
  <c r="N1903" i="48"/>
  <c r="L1895" i="48"/>
  <c r="M1895" i="48"/>
  <c r="N1895" i="48"/>
  <c r="L1883" i="48"/>
  <c r="M1883" i="48"/>
  <c r="N1883" i="48"/>
  <c r="L1884" i="48"/>
  <c r="M1884" i="48"/>
  <c r="N1884" i="48"/>
  <c r="L1886" i="48"/>
  <c r="M1886" i="48"/>
  <c r="N1886" i="48"/>
  <c r="L1888" i="48"/>
  <c r="M1888" i="48"/>
  <c r="N1888" i="48"/>
  <c r="L1889" i="48"/>
  <c r="M1889" i="48"/>
  <c r="N1889" i="48"/>
  <c r="L1891" i="48"/>
  <c r="M1891" i="48"/>
  <c r="N1891" i="48"/>
  <c r="L1882" i="48"/>
  <c r="M1882" i="48"/>
  <c r="N1882" i="48"/>
  <c r="L1899" i="48"/>
  <c r="M1899" i="48"/>
  <c r="N1899" i="48"/>
  <c r="L1901" i="48"/>
  <c r="M1901" i="48"/>
  <c r="N1901" i="48"/>
  <c r="L1902" i="48"/>
  <c r="M1902" i="48"/>
  <c r="N1902" i="48"/>
  <c r="L1885" i="48"/>
  <c r="M1885" i="48"/>
  <c r="N1885" i="48"/>
  <c r="L1893" i="48"/>
  <c r="M1893" i="48"/>
  <c r="N1893" i="48"/>
  <c r="L1894" i="48"/>
  <c r="M1894" i="48"/>
  <c r="N1894" i="48"/>
  <c r="L1892" i="48"/>
  <c r="M1892" i="48"/>
  <c r="N1892" i="48"/>
  <c r="L1897" i="48"/>
  <c r="M1897" i="48"/>
  <c r="N1897" i="48"/>
  <c r="L1900" i="48"/>
  <c r="M1900" i="48"/>
  <c r="N1900" i="48"/>
  <c r="L1887" i="48"/>
  <c r="M1887" i="48"/>
  <c r="N1887" i="48"/>
  <c r="L1890" i="48"/>
  <c r="M1890" i="48"/>
  <c r="N1890" i="48"/>
  <c r="L1906" i="48"/>
  <c r="M1906" i="48"/>
  <c r="N1906" i="48"/>
  <c r="L1907" i="48"/>
  <c r="M1907" i="48"/>
  <c r="N1907" i="48"/>
  <c r="L1908" i="48"/>
  <c r="M1908" i="48"/>
  <c r="N1908" i="48"/>
  <c r="L1909" i="48"/>
  <c r="M1909" i="48"/>
  <c r="N1909" i="48"/>
  <c r="L1910" i="48"/>
  <c r="M1910" i="48"/>
  <c r="N1910" i="48"/>
  <c r="L1911" i="48"/>
  <c r="M1911" i="48"/>
  <c r="N1911" i="48"/>
  <c r="L1912" i="48"/>
  <c r="M1912" i="48"/>
  <c r="N1912" i="48"/>
  <c r="L1913" i="48"/>
  <c r="M1913" i="48"/>
  <c r="N1913" i="48"/>
  <c r="L1914" i="48"/>
  <c r="M1914" i="48"/>
  <c r="N1914" i="48"/>
  <c r="L1915" i="48"/>
  <c r="M1915" i="48"/>
  <c r="N1915" i="48"/>
  <c r="L1916" i="48"/>
  <c r="M1916" i="48"/>
  <c r="N1916" i="48"/>
  <c r="L1917" i="48"/>
  <c r="M1917" i="48"/>
  <c r="N1917" i="48"/>
  <c r="L1918" i="48"/>
  <c r="M1918" i="48"/>
  <c r="N1918" i="48"/>
  <c r="L1919" i="48"/>
  <c r="M1919" i="48"/>
  <c r="N1919" i="48"/>
  <c r="L1920" i="48"/>
  <c r="M1920" i="48"/>
  <c r="N1920" i="48"/>
  <c r="L1921" i="48"/>
  <c r="M1921" i="48"/>
  <c r="N1921" i="48"/>
  <c r="L1922" i="48"/>
  <c r="M1922" i="48"/>
  <c r="N1922" i="48"/>
  <c r="L1923" i="48"/>
  <c r="M1923" i="48"/>
  <c r="N1923" i="48"/>
  <c r="L1924" i="48"/>
  <c r="M1924" i="48"/>
  <c r="N1924" i="48"/>
  <c r="L1925" i="48"/>
  <c r="M1925" i="48"/>
  <c r="N1925" i="48"/>
  <c r="L1926" i="48"/>
  <c r="M1926" i="48"/>
  <c r="N1926" i="48"/>
  <c r="L1927" i="48"/>
  <c r="M1927" i="48"/>
  <c r="N1927" i="48"/>
  <c r="L1928" i="48"/>
  <c r="M1928" i="48"/>
  <c r="N1928" i="48"/>
  <c r="L1929" i="48"/>
  <c r="M1929" i="48"/>
  <c r="N1929" i="48"/>
  <c r="L1930" i="48"/>
  <c r="M1930" i="48"/>
  <c r="N1930" i="48"/>
  <c r="L1931" i="48"/>
  <c r="M1931" i="48"/>
  <c r="N1931" i="48"/>
  <c r="L1932" i="48"/>
  <c r="M1932" i="48"/>
  <c r="N1932" i="48"/>
  <c r="L1933" i="48"/>
  <c r="M1933" i="48"/>
  <c r="N1933" i="48"/>
  <c r="L1934" i="48"/>
  <c r="M1934" i="48"/>
  <c r="N1934" i="48"/>
  <c r="L1935" i="48"/>
  <c r="M1935" i="48"/>
  <c r="N1935" i="48"/>
  <c r="L1936" i="48"/>
  <c r="M1936" i="48"/>
  <c r="N1936" i="48"/>
  <c r="L1937" i="48"/>
  <c r="M1937" i="48"/>
  <c r="N1937" i="48"/>
  <c r="L1938" i="48"/>
  <c r="M1938" i="48"/>
  <c r="N1938" i="48"/>
  <c r="L1939" i="48"/>
  <c r="M1939" i="48"/>
  <c r="N1939" i="48"/>
  <c r="L1940" i="48"/>
  <c r="M1940" i="48"/>
  <c r="N1940" i="48"/>
  <c r="L1941" i="48"/>
  <c r="M1941" i="48"/>
  <c r="N1941" i="48"/>
  <c r="L1942" i="48"/>
  <c r="M1942" i="48"/>
  <c r="N1942" i="48"/>
  <c r="L1943" i="48"/>
  <c r="M1943" i="48"/>
  <c r="N1943" i="48"/>
  <c r="L1944" i="48"/>
  <c r="M1944" i="48"/>
  <c r="N1944" i="48"/>
  <c r="L1945" i="48"/>
  <c r="M1945" i="48"/>
  <c r="N1945" i="48"/>
  <c r="L1946" i="48"/>
  <c r="M1946" i="48"/>
  <c r="N1946" i="48"/>
  <c r="L1947" i="48"/>
  <c r="M1947" i="48"/>
  <c r="N1947" i="48"/>
  <c r="L1948" i="48"/>
  <c r="M1948" i="48"/>
  <c r="N1948" i="48"/>
  <c r="L1950" i="48"/>
  <c r="M1950" i="48"/>
  <c r="N1950" i="48"/>
  <c r="L1951" i="48"/>
  <c r="M1951" i="48"/>
  <c r="N1951" i="48"/>
  <c r="L1952" i="48"/>
  <c r="M1952" i="48"/>
  <c r="N1952" i="48"/>
  <c r="L1953" i="48"/>
  <c r="M1953" i="48"/>
  <c r="N1953" i="48"/>
  <c r="L1954" i="48"/>
  <c r="M1954" i="48"/>
  <c r="N1954" i="48"/>
  <c r="L1955" i="48"/>
  <c r="M1955" i="48"/>
  <c r="N1955" i="48"/>
  <c r="L1956" i="48"/>
  <c r="M1956" i="48"/>
  <c r="N1956" i="48"/>
  <c r="L1957" i="48"/>
  <c r="M1957" i="48"/>
  <c r="N1957" i="48"/>
  <c r="L1958" i="48"/>
  <c r="M1958" i="48"/>
  <c r="N1958" i="48"/>
  <c r="L1959" i="48"/>
  <c r="M1959" i="48"/>
  <c r="N1959" i="48"/>
  <c r="L1960" i="48"/>
  <c r="M1960" i="48"/>
  <c r="N1960" i="48"/>
  <c r="L1961" i="48"/>
  <c r="M1961" i="48"/>
  <c r="N1961" i="48"/>
  <c r="L1962" i="48"/>
  <c r="M1962" i="48"/>
  <c r="N1962" i="48"/>
  <c r="L1963" i="48"/>
  <c r="M1963" i="48"/>
  <c r="N1963" i="48"/>
  <c r="L1964" i="48"/>
  <c r="M1964" i="48"/>
  <c r="N1964" i="48"/>
  <c r="L1965" i="48"/>
  <c r="M1965" i="48"/>
  <c r="N1965" i="48"/>
  <c r="L1966" i="48"/>
  <c r="M1966" i="48"/>
  <c r="N1966" i="48"/>
  <c r="L1967" i="48"/>
  <c r="M1967" i="48"/>
  <c r="N1967" i="48"/>
  <c r="L1968" i="48"/>
  <c r="M1968" i="48"/>
  <c r="N1968" i="48"/>
  <c r="L1969" i="48"/>
  <c r="M1969" i="48"/>
  <c r="N1969" i="48"/>
  <c r="L1970" i="48"/>
  <c r="M1970" i="48"/>
  <c r="N1970" i="48"/>
  <c r="L1971" i="48"/>
  <c r="M1971" i="48"/>
  <c r="N1971" i="48"/>
  <c r="L1972" i="48"/>
  <c r="M1972" i="48"/>
  <c r="N1972" i="48"/>
  <c r="L1973" i="48"/>
  <c r="M1973" i="48"/>
  <c r="N1973" i="48"/>
  <c r="L1974" i="48"/>
  <c r="M1974" i="48"/>
  <c r="N1974" i="48"/>
  <c r="L1975" i="48"/>
  <c r="M1975" i="48"/>
  <c r="N1975" i="48"/>
  <c r="L1976" i="48"/>
  <c r="M1976" i="48"/>
  <c r="N1976" i="48"/>
  <c r="L1977" i="48"/>
  <c r="M1977" i="48"/>
  <c r="N1977" i="48"/>
  <c r="L1978" i="48"/>
  <c r="M1978" i="48"/>
  <c r="N1978" i="48"/>
  <c r="L1979" i="48"/>
  <c r="M1979" i="48"/>
  <c r="N1979" i="48"/>
  <c r="L1980" i="48"/>
  <c r="M1980" i="48"/>
  <c r="N1980" i="48"/>
  <c r="L1981" i="48"/>
  <c r="M1981" i="48"/>
  <c r="N1981" i="48"/>
  <c r="L1982" i="48"/>
  <c r="M1982" i="48"/>
  <c r="N1982" i="48"/>
  <c r="L1983" i="48"/>
  <c r="M1983" i="48"/>
  <c r="N1983" i="48"/>
  <c r="L1984" i="48"/>
  <c r="M1984" i="48"/>
  <c r="N1984" i="48"/>
  <c r="L1985" i="48"/>
  <c r="M1985" i="48"/>
  <c r="N1985" i="48"/>
  <c r="L1986" i="48"/>
  <c r="M1986" i="48"/>
  <c r="N1986" i="48"/>
  <c r="L1987" i="48"/>
  <c r="M1987" i="48"/>
  <c r="N1987" i="48"/>
  <c r="L1988" i="48"/>
  <c r="M1988" i="48"/>
  <c r="N1988" i="48"/>
  <c r="L1989" i="48"/>
  <c r="M1989" i="48"/>
  <c r="N1989" i="48"/>
  <c r="L1990" i="48"/>
  <c r="M1990" i="48"/>
  <c r="N1990" i="48"/>
  <c r="L1991" i="48"/>
  <c r="M1991" i="48"/>
  <c r="N1991" i="48"/>
  <c r="L1992" i="48"/>
  <c r="M1992" i="48"/>
  <c r="N1992" i="48"/>
  <c r="L1993" i="48"/>
  <c r="M1993" i="48"/>
  <c r="N1993" i="48"/>
  <c r="L1994" i="48"/>
  <c r="M1994" i="48"/>
  <c r="N1994" i="48"/>
  <c r="L1995" i="48"/>
  <c r="M1995" i="48"/>
  <c r="N1995" i="48"/>
  <c r="L1996" i="48"/>
  <c r="M1996" i="48"/>
  <c r="N1996" i="48"/>
  <c r="L1997" i="48"/>
  <c r="M1997" i="48"/>
  <c r="N1997" i="48"/>
  <c r="L1998" i="48"/>
  <c r="M1998" i="48"/>
  <c r="N1998" i="48"/>
  <c r="L1999" i="48"/>
  <c r="M1999" i="48"/>
  <c r="N1999" i="48"/>
  <c r="L2000" i="48"/>
  <c r="M2000" i="48"/>
  <c r="N2000" i="48"/>
  <c r="L2001" i="48"/>
  <c r="M2001" i="48"/>
  <c r="N2001" i="48"/>
  <c r="L2002" i="48"/>
  <c r="M2002" i="48"/>
  <c r="N2002" i="48"/>
  <c r="L2003" i="48"/>
  <c r="M2003" i="48"/>
  <c r="N2003" i="48"/>
  <c r="L2004" i="48"/>
  <c r="M2004" i="48"/>
  <c r="N2004" i="48"/>
  <c r="L2005" i="48"/>
  <c r="M2005" i="48"/>
  <c r="N2005" i="48"/>
  <c r="L2006" i="48"/>
  <c r="M2006" i="48"/>
  <c r="N2006" i="48"/>
  <c r="L2007" i="48"/>
  <c r="M2007" i="48"/>
  <c r="N2007" i="48"/>
  <c r="L2008" i="48"/>
  <c r="M2008" i="48"/>
  <c r="N2008" i="48"/>
  <c r="L2009" i="48"/>
  <c r="M2009" i="48"/>
  <c r="N2009" i="48"/>
  <c r="L2010" i="48"/>
  <c r="M2010" i="48"/>
  <c r="N2010" i="48"/>
  <c r="L2011" i="48"/>
  <c r="M2011" i="48"/>
  <c r="N2011" i="48"/>
  <c r="L2012" i="48"/>
  <c r="M2012" i="48"/>
  <c r="N2012" i="48"/>
  <c r="L2013" i="48"/>
  <c r="M2013" i="48"/>
  <c r="N2013" i="48"/>
  <c r="L2014" i="48"/>
  <c r="M2014" i="48"/>
  <c r="N2014" i="48"/>
  <c r="L2015" i="48"/>
  <c r="M2015" i="48"/>
  <c r="N2015" i="48"/>
  <c r="L2016" i="48"/>
  <c r="M2016" i="48"/>
  <c r="N2016" i="48"/>
  <c r="L2017" i="48"/>
  <c r="M2017" i="48"/>
  <c r="N2017" i="48"/>
  <c r="L2018" i="48"/>
  <c r="M2018" i="48"/>
  <c r="N2018" i="48"/>
  <c r="L2019" i="48"/>
  <c r="M2019" i="48"/>
  <c r="N2019" i="48"/>
  <c r="L2020" i="48"/>
  <c r="M2020" i="48"/>
  <c r="N2020" i="48"/>
  <c r="L2021" i="48"/>
  <c r="M2021" i="48"/>
  <c r="N2021" i="48"/>
  <c r="L2022" i="48"/>
  <c r="M2022" i="48"/>
  <c r="N2022" i="48"/>
  <c r="L2023" i="48"/>
  <c r="M2023" i="48"/>
  <c r="N2023" i="48"/>
  <c r="L2024" i="48"/>
  <c r="M2024" i="48"/>
  <c r="N2024" i="48"/>
  <c r="L2025" i="48"/>
  <c r="M2025" i="48"/>
  <c r="N2025" i="48"/>
  <c r="L2026" i="48"/>
  <c r="M2026" i="48"/>
  <c r="N2026" i="48"/>
  <c r="L2027" i="48"/>
  <c r="M2027" i="48"/>
  <c r="N2027" i="48"/>
  <c r="L2028" i="48"/>
  <c r="M2028" i="48"/>
  <c r="N2028" i="48"/>
  <c r="L2029" i="48"/>
  <c r="M2029" i="48"/>
  <c r="N2029" i="48"/>
  <c r="L2030" i="48"/>
  <c r="M2030" i="48"/>
  <c r="N2030" i="48"/>
  <c r="L2031" i="48"/>
  <c r="M2031" i="48"/>
  <c r="N2031" i="48"/>
  <c r="L2032" i="48"/>
  <c r="M2032" i="48"/>
  <c r="N2032" i="48"/>
  <c r="L2033" i="48"/>
  <c r="M2033" i="48"/>
  <c r="N2033" i="48"/>
  <c r="L2034" i="48"/>
  <c r="M2034" i="48"/>
  <c r="N2034" i="48"/>
  <c r="L2035" i="48"/>
  <c r="M2035" i="48"/>
  <c r="N2035" i="48"/>
  <c r="L2036" i="48"/>
  <c r="M2036" i="48"/>
  <c r="N2036" i="48"/>
  <c r="L2037" i="48"/>
  <c r="M2037" i="48"/>
  <c r="N2037" i="48"/>
  <c r="L2038" i="48"/>
  <c r="M2038" i="48"/>
  <c r="N2038" i="48"/>
  <c r="L2039" i="48"/>
  <c r="M2039" i="48"/>
  <c r="N2039" i="48"/>
  <c r="L2040" i="48"/>
  <c r="M2040" i="48"/>
  <c r="N2040" i="48"/>
  <c r="L2041" i="48"/>
  <c r="M2041" i="48"/>
  <c r="N2041" i="48"/>
  <c r="L2042" i="48"/>
  <c r="M2042" i="48"/>
  <c r="N2042" i="48"/>
  <c r="L2043" i="48"/>
  <c r="M2043" i="48"/>
  <c r="N2043" i="48"/>
  <c r="L2044" i="48"/>
  <c r="M2044" i="48"/>
  <c r="N2044" i="48"/>
  <c r="L2045" i="48"/>
  <c r="M2045" i="48"/>
  <c r="N2045" i="48"/>
  <c r="L2046" i="48"/>
  <c r="M2046" i="48"/>
  <c r="N2046" i="48"/>
  <c r="L2047" i="48"/>
  <c r="M2047" i="48"/>
  <c r="N2047" i="48"/>
  <c r="L2048" i="48"/>
  <c r="M2048" i="48"/>
  <c r="N2048" i="48"/>
  <c r="L2049" i="48"/>
  <c r="M2049" i="48"/>
  <c r="N2049" i="48"/>
  <c r="L2050" i="48"/>
  <c r="M2050" i="48"/>
  <c r="N2050" i="48"/>
  <c r="L2051" i="48"/>
  <c r="M2051" i="48"/>
  <c r="N2051" i="48"/>
  <c r="L2052" i="48"/>
  <c r="M2052" i="48"/>
  <c r="N2052" i="48"/>
  <c r="L2053" i="48"/>
  <c r="M2053" i="48"/>
  <c r="N2053" i="48"/>
  <c r="L2054" i="48"/>
  <c r="M2054" i="48"/>
  <c r="N2054" i="48"/>
  <c r="L2055" i="48"/>
  <c r="M2055" i="48"/>
  <c r="N2055" i="48"/>
  <c r="L2056" i="48"/>
  <c r="M2056" i="48"/>
  <c r="N2056" i="48"/>
  <c r="L2057" i="48"/>
  <c r="M2057" i="48"/>
  <c r="N2057" i="48"/>
  <c r="L2058" i="48"/>
  <c r="M2058" i="48"/>
  <c r="N2058" i="48"/>
  <c r="L2059" i="48"/>
  <c r="M2059" i="48"/>
  <c r="N2059" i="48"/>
  <c r="L2060" i="48"/>
  <c r="M2060" i="48"/>
  <c r="N2060" i="48"/>
  <c r="L2061" i="48"/>
  <c r="M2061" i="48"/>
  <c r="N2061" i="48"/>
  <c r="L2062" i="48"/>
  <c r="M2062" i="48"/>
  <c r="N2062" i="48"/>
  <c r="L2063" i="48"/>
  <c r="M2063" i="48"/>
  <c r="N2063" i="48"/>
  <c r="L2064" i="48"/>
  <c r="M2064" i="48"/>
  <c r="N2064" i="48"/>
  <c r="L2065" i="48"/>
  <c r="M2065" i="48"/>
  <c r="N2065" i="48"/>
  <c r="L2066" i="48"/>
  <c r="M2066" i="48"/>
  <c r="N2066" i="48"/>
  <c r="L2067" i="48"/>
  <c r="M2067" i="48"/>
  <c r="N2067" i="48"/>
  <c r="L2068" i="48"/>
  <c r="M2068" i="48"/>
  <c r="N2068" i="48"/>
  <c r="L2069" i="48"/>
  <c r="M2069" i="48"/>
  <c r="N2069" i="48"/>
  <c r="L2070" i="48"/>
  <c r="M2070" i="48"/>
  <c r="N2070" i="48"/>
  <c r="L2071" i="48"/>
  <c r="M2071" i="48"/>
  <c r="N2071" i="48"/>
  <c r="L2072" i="48"/>
  <c r="M2072" i="48"/>
  <c r="N2072" i="48"/>
  <c r="L2073" i="48"/>
  <c r="M2073" i="48"/>
  <c r="N2073" i="48"/>
  <c r="L2074" i="48"/>
  <c r="M2074" i="48"/>
  <c r="N2074" i="48"/>
  <c r="L2075" i="48"/>
  <c r="M2075" i="48"/>
  <c r="N2075" i="48"/>
  <c r="L2076" i="48"/>
  <c r="M2076" i="48"/>
  <c r="N2076" i="48"/>
  <c r="L2077" i="48"/>
  <c r="M2077" i="48"/>
  <c r="N2077" i="48"/>
  <c r="L2078" i="48"/>
  <c r="M2078" i="48"/>
  <c r="N2078" i="48"/>
  <c r="L2079" i="48"/>
  <c r="M2079" i="48"/>
  <c r="N2079" i="48"/>
  <c r="L2080" i="48"/>
  <c r="M2080" i="48"/>
  <c r="N2080" i="48"/>
  <c r="L2081" i="48"/>
  <c r="M2081" i="48"/>
  <c r="N2081" i="48"/>
  <c r="L2082" i="48"/>
  <c r="M2082" i="48"/>
  <c r="N2082" i="48"/>
  <c r="L2083" i="48"/>
  <c r="M2083" i="48"/>
  <c r="N2083" i="48"/>
  <c r="L2084" i="48"/>
  <c r="M2084" i="48"/>
  <c r="N2084" i="48"/>
  <c r="L2085" i="48"/>
  <c r="M2085" i="48"/>
  <c r="N2085" i="48"/>
  <c r="L2086" i="48"/>
  <c r="M2086" i="48"/>
  <c r="N2086" i="48"/>
  <c r="L2087" i="48"/>
  <c r="M2087" i="48"/>
  <c r="N2087" i="48"/>
  <c r="L2088" i="48"/>
  <c r="M2088" i="48"/>
  <c r="N2088" i="48"/>
  <c r="L2089" i="48"/>
  <c r="M2089" i="48"/>
  <c r="N2089" i="48"/>
  <c r="L2090" i="48"/>
  <c r="M2090" i="48"/>
  <c r="N2090" i="48"/>
  <c r="L2091" i="48"/>
  <c r="M2091" i="48"/>
  <c r="N2091" i="48"/>
  <c r="L2092" i="48"/>
  <c r="M2092" i="48"/>
  <c r="N2092" i="48"/>
  <c r="L2093" i="48"/>
  <c r="M2093" i="48"/>
  <c r="N2093" i="48"/>
  <c r="L2094" i="48"/>
  <c r="M2094" i="48"/>
  <c r="N2094" i="48"/>
  <c r="L2095" i="48"/>
  <c r="M2095" i="48"/>
  <c r="N2095" i="48"/>
  <c r="L2096" i="48"/>
  <c r="M2096" i="48"/>
  <c r="N2096" i="48"/>
  <c r="L2097" i="48"/>
  <c r="M2097" i="48"/>
  <c r="N2097" i="48"/>
  <c r="L2098" i="48"/>
  <c r="M2098" i="48"/>
  <c r="N2098" i="48"/>
  <c r="L2099" i="48"/>
  <c r="M2099" i="48"/>
  <c r="N2099" i="48"/>
  <c r="L2100" i="48"/>
  <c r="M2100" i="48"/>
  <c r="N2100" i="48"/>
  <c r="L2101" i="48"/>
  <c r="M2101" i="48"/>
  <c r="N2101" i="48"/>
  <c r="L2102" i="48"/>
  <c r="M2102" i="48"/>
  <c r="N2102" i="48"/>
  <c r="L2103" i="48"/>
  <c r="M2103" i="48"/>
  <c r="N2103" i="48"/>
  <c r="L2104" i="48"/>
  <c r="M2104" i="48"/>
  <c r="N2104" i="48"/>
  <c r="L2105" i="48"/>
  <c r="M2105" i="48"/>
  <c r="N2105" i="48"/>
  <c r="L2106" i="48"/>
  <c r="M2106" i="48"/>
  <c r="N2106" i="48"/>
  <c r="L2107" i="48"/>
  <c r="M2107" i="48"/>
  <c r="N2107" i="48"/>
  <c r="L2108" i="48"/>
  <c r="M2108" i="48"/>
  <c r="N2108" i="48"/>
  <c r="L2109" i="48"/>
  <c r="M2109" i="48"/>
  <c r="N2109" i="48"/>
  <c r="L2110" i="48"/>
  <c r="M2110" i="48"/>
  <c r="N2110" i="48"/>
  <c r="L2111" i="48"/>
  <c r="M2111" i="48"/>
  <c r="N2111" i="48"/>
  <c r="L2112" i="48"/>
  <c r="M2112" i="48"/>
  <c r="N2112" i="48"/>
  <c r="L2113" i="48"/>
  <c r="M2113" i="48"/>
  <c r="N2113" i="48"/>
  <c r="L2114" i="48"/>
  <c r="M2114" i="48"/>
  <c r="N2114" i="48"/>
  <c r="L2115" i="48"/>
  <c r="M2115" i="48"/>
  <c r="N2115" i="48"/>
  <c r="L2116" i="48"/>
  <c r="M2116" i="48"/>
  <c r="N2116" i="48"/>
  <c r="L2117" i="48"/>
  <c r="M2117" i="48"/>
  <c r="N2117" i="48"/>
  <c r="L2118" i="48"/>
  <c r="M2118" i="48"/>
  <c r="N2118" i="48"/>
  <c r="L2119" i="48"/>
  <c r="M2119" i="48"/>
  <c r="N2119" i="48"/>
  <c r="L2120" i="48"/>
  <c r="M2120" i="48"/>
  <c r="N2120" i="48"/>
  <c r="L2121" i="48"/>
  <c r="M2121" i="48"/>
  <c r="N2121" i="48"/>
  <c r="L2122" i="48"/>
  <c r="M2122" i="48"/>
  <c r="N2122" i="48"/>
  <c r="L2123" i="48"/>
  <c r="M2123" i="48"/>
  <c r="N2123" i="48"/>
  <c r="L2124" i="48"/>
  <c r="M2124" i="48"/>
  <c r="N2124" i="48"/>
  <c r="L2125" i="48"/>
  <c r="M2125" i="48"/>
  <c r="N2125" i="48"/>
  <c r="L2126" i="48"/>
  <c r="M2126" i="48"/>
  <c r="N2126" i="48"/>
  <c r="L2127" i="48"/>
  <c r="M2127" i="48"/>
  <c r="N2127" i="48"/>
  <c r="L2128" i="48"/>
  <c r="M2128" i="48"/>
  <c r="N2128" i="48"/>
  <c r="L2129" i="48"/>
  <c r="M2129" i="48"/>
  <c r="N2129" i="48"/>
  <c r="L2130" i="48"/>
  <c r="M2130" i="48"/>
  <c r="N2130" i="48"/>
  <c r="L2131" i="48"/>
  <c r="M2131" i="48"/>
  <c r="N2131" i="48"/>
  <c r="L2132" i="48"/>
  <c r="M2132" i="48"/>
  <c r="N2132" i="48"/>
  <c r="L2133" i="48"/>
  <c r="M2133" i="48"/>
  <c r="N2133" i="48"/>
  <c r="L2134" i="48"/>
  <c r="M2134" i="48"/>
  <c r="N2134" i="48"/>
  <c r="L2135" i="48"/>
  <c r="M2135" i="48"/>
  <c r="N2135" i="48"/>
  <c r="L2136" i="48"/>
  <c r="M2136" i="48"/>
  <c r="N2136" i="48"/>
  <c r="L2137" i="48"/>
  <c r="M2137" i="48"/>
  <c r="N2137" i="48"/>
  <c r="L2138" i="48"/>
  <c r="M2138" i="48"/>
  <c r="N2138" i="48"/>
  <c r="L2139" i="48"/>
  <c r="M2139" i="48"/>
  <c r="N2139" i="48"/>
  <c r="L2140" i="48"/>
  <c r="M2140" i="48"/>
  <c r="N2140" i="48"/>
  <c r="L2141" i="48"/>
  <c r="M2141" i="48"/>
  <c r="N2141" i="48"/>
  <c r="L2142" i="48"/>
  <c r="M2142" i="48"/>
  <c r="N2142" i="48"/>
  <c r="L2143" i="48"/>
  <c r="M2143" i="48"/>
  <c r="N2143" i="48"/>
  <c r="L2144" i="48"/>
  <c r="M2144" i="48"/>
  <c r="N2144" i="48"/>
  <c r="L2145" i="48"/>
  <c r="M2145" i="48"/>
  <c r="N2145" i="48"/>
  <c r="L2146" i="48"/>
  <c r="M2146" i="48"/>
  <c r="N2146" i="48"/>
  <c r="L2147" i="48"/>
  <c r="M2147" i="48"/>
  <c r="N2147" i="48"/>
  <c r="L2148" i="48"/>
  <c r="M2148" i="48"/>
  <c r="N2148" i="48"/>
  <c r="L2149" i="48"/>
  <c r="M2149" i="48"/>
  <c r="N2149" i="48"/>
  <c r="L2150" i="48"/>
  <c r="M2150" i="48"/>
  <c r="N2150" i="48"/>
  <c r="L2151" i="48"/>
  <c r="M2151" i="48"/>
  <c r="N2151" i="48"/>
  <c r="L2152" i="48"/>
  <c r="M2152" i="48"/>
  <c r="N2152" i="48"/>
  <c r="L2153" i="48"/>
  <c r="M2153" i="48"/>
  <c r="N2153" i="48"/>
  <c r="L2154" i="48"/>
  <c r="M2154" i="48"/>
  <c r="N2154" i="48"/>
  <c r="L2155" i="48"/>
  <c r="M2155" i="48"/>
  <c r="N2155" i="48"/>
  <c r="L2156" i="48"/>
  <c r="M2156" i="48"/>
  <c r="N2156" i="48"/>
  <c r="L2157" i="48"/>
  <c r="M2157" i="48"/>
  <c r="N2157" i="48"/>
  <c r="L2158" i="48"/>
  <c r="M2158" i="48"/>
  <c r="N2158" i="48"/>
  <c r="L2159" i="48"/>
  <c r="M2159" i="48"/>
  <c r="N2159" i="48"/>
  <c r="L2160" i="48"/>
  <c r="M2160" i="48"/>
  <c r="N2160" i="48"/>
  <c r="L2161" i="48"/>
  <c r="M2161" i="48"/>
  <c r="N2161" i="48"/>
  <c r="L2162" i="48"/>
  <c r="M2162" i="48"/>
  <c r="N2162" i="48"/>
  <c r="L2163" i="48"/>
  <c r="M2163" i="48"/>
  <c r="N2163" i="48"/>
  <c r="L2164" i="48"/>
  <c r="M2164" i="48"/>
  <c r="N2164" i="48"/>
  <c r="L2165" i="48"/>
  <c r="M2165" i="48"/>
  <c r="N2165" i="48"/>
  <c r="L2166" i="48"/>
  <c r="M2166" i="48"/>
  <c r="N2166" i="48"/>
  <c r="L2167" i="48"/>
  <c r="M2167" i="48"/>
  <c r="N2167" i="48"/>
  <c r="L2168" i="48"/>
  <c r="M2168" i="48"/>
  <c r="N2168" i="48"/>
  <c r="L2169" i="48"/>
  <c r="M2169" i="48"/>
  <c r="N2169" i="48"/>
  <c r="L2170" i="48"/>
  <c r="M2170" i="48"/>
  <c r="N2170" i="48"/>
  <c r="L2171" i="48"/>
  <c r="M2171" i="48"/>
  <c r="N2171" i="48"/>
  <c r="L2172" i="48"/>
  <c r="M2172" i="48"/>
  <c r="N2172" i="48"/>
  <c r="L2173" i="48"/>
  <c r="M2173" i="48"/>
  <c r="N2173" i="48"/>
  <c r="L2174" i="48"/>
  <c r="M2174" i="48"/>
  <c r="N2174" i="48"/>
  <c r="L2175" i="48"/>
  <c r="M2175" i="48"/>
  <c r="N2175" i="48"/>
  <c r="L2176" i="48"/>
  <c r="M2176" i="48"/>
  <c r="N2176" i="48"/>
  <c r="L2177" i="48"/>
  <c r="M2177" i="48"/>
  <c r="N2177" i="48"/>
  <c r="L2178" i="48"/>
  <c r="M2178" i="48"/>
  <c r="N2178" i="48"/>
  <c r="L2179" i="48"/>
  <c r="M2179" i="48"/>
  <c r="N2179" i="48"/>
  <c r="L2180" i="48"/>
  <c r="M2180" i="48"/>
  <c r="N2180" i="48"/>
  <c r="L2181" i="48"/>
  <c r="M2181" i="48"/>
  <c r="N2181" i="48"/>
  <c r="L2182" i="48"/>
  <c r="M2182" i="48"/>
  <c r="N2182" i="48"/>
  <c r="L2183" i="48"/>
  <c r="M2183" i="48"/>
  <c r="N2183" i="48"/>
  <c r="L2184" i="48"/>
  <c r="M2184" i="48"/>
  <c r="N2184" i="48"/>
  <c r="L2185" i="48"/>
  <c r="M2185" i="48"/>
  <c r="N2185" i="48"/>
  <c r="L2186" i="48"/>
  <c r="M2186" i="48"/>
  <c r="N2186" i="48"/>
  <c r="L2187" i="48"/>
  <c r="M2187" i="48"/>
  <c r="N2187" i="48"/>
  <c r="L2188" i="48"/>
  <c r="M2188" i="48"/>
  <c r="N2188" i="48"/>
  <c r="L2189" i="48"/>
  <c r="M2189" i="48"/>
  <c r="N2189" i="48"/>
  <c r="L2190" i="48"/>
  <c r="M2190" i="48"/>
  <c r="N2190" i="48"/>
  <c r="L2191" i="48"/>
  <c r="M2191" i="48"/>
  <c r="N2191" i="48"/>
  <c r="L2192" i="48"/>
  <c r="M2192" i="48"/>
  <c r="N2192" i="48"/>
  <c r="L2193" i="48"/>
  <c r="M2193" i="48"/>
  <c r="N2193" i="48"/>
  <c r="L2194" i="48"/>
  <c r="M2194" i="48"/>
  <c r="N2194" i="48"/>
  <c r="L2195" i="48"/>
  <c r="M2195" i="48"/>
  <c r="N2195" i="48"/>
  <c r="L2196" i="48"/>
  <c r="M2196" i="48"/>
  <c r="N2196" i="48"/>
  <c r="L2197" i="48"/>
  <c r="M2197" i="48"/>
  <c r="N2197" i="48"/>
  <c r="L2198" i="48"/>
  <c r="M2198" i="48"/>
  <c r="N2198" i="48"/>
  <c r="L2199" i="48"/>
  <c r="M2199" i="48"/>
  <c r="N2199" i="48"/>
  <c r="L2200" i="48"/>
  <c r="M2200" i="48"/>
  <c r="N2200" i="48"/>
  <c r="L2201" i="48"/>
  <c r="M2201" i="48"/>
  <c r="N2201" i="48"/>
  <c r="L2202" i="48"/>
  <c r="M2202" i="48"/>
  <c r="N2202" i="48"/>
  <c r="L2203" i="48"/>
  <c r="M2203" i="48"/>
  <c r="N2203" i="48"/>
  <c r="L2204" i="48"/>
  <c r="M2204" i="48"/>
  <c r="N2204" i="48"/>
  <c r="L2205" i="48"/>
  <c r="M2205" i="48"/>
  <c r="N2205" i="48"/>
  <c r="L2206" i="48"/>
  <c r="M2206" i="48"/>
  <c r="N2206" i="48"/>
  <c r="L2207" i="48"/>
  <c r="M2207" i="48"/>
  <c r="N2207" i="48"/>
  <c r="L2208" i="48"/>
  <c r="M2208" i="48"/>
  <c r="N2208" i="48"/>
  <c r="L2209" i="48"/>
  <c r="M2209" i="48"/>
  <c r="N2209" i="48"/>
  <c r="L2210" i="48"/>
  <c r="M2210" i="48"/>
  <c r="N2210" i="48"/>
  <c r="L2211" i="48"/>
  <c r="M2211" i="48"/>
  <c r="N2211" i="48"/>
  <c r="L2212" i="48"/>
  <c r="M2212" i="48"/>
  <c r="N2212" i="48"/>
  <c r="L2213" i="48"/>
  <c r="M2213" i="48"/>
  <c r="N2213" i="48"/>
  <c r="L2214" i="48"/>
  <c r="M2214" i="48"/>
  <c r="N2214" i="48"/>
  <c r="L2215" i="48"/>
  <c r="M2215" i="48"/>
  <c r="N2215" i="48"/>
  <c r="L2216" i="48"/>
  <c r="M2216" i="48"/>
  <c r="N2216" i="48"/>
  <c r="L2217" i="48"/>
  <c r="M2217" i="48"/>
  <c r="N2217" i="48"/>
  <c r="L2218" i="48"/>
  <c r="M2218" i="48"/>
  <c r="N2218" i="48"/>
  <c r="L2219" i="48"/>
  <c r="M2219" i="48"/>
  <c r="N2219" i="48"/>
  <c r="L2220" i="48"/>
  <c r="M2220" i="48"/>
  <c r="N2220" i="48"/>
  <c r="L2221" i="48"/>
  <c r="M2221" i="48"/>
  <c r="N2221" i="48"/>
  <c r="L2222" i="48"/>
  <c r="M2222" i="48"/>
  <c r="N2222" i="48"/>
  <c r="L2223" i="48"/>
  <c r="M2223" i="48"/>
  <c r="N2223" i="48"/>
  <c r="L2224" i="48"/>
  <c r="M2224" i="48"/>
  <c r="N2224" i="48"/>
  <c r="L2225" i="48"/>
  <c r="M2225" i="48"/>
  <c r="N2225" i="48"/>
  <c r="L2226" i="48"/>
  <c r="M2226" i="48"/>
  <c r="N2226" i="48"/>
  <c r="L2227" i="48"/>
  <c r="M2227" i="48"/>
  <c r="N2227" i="48"/>
  <c r="L2228" i="48"/>
  <c r="M2228" i="48"/>
  <c r="N2228" i="48"/>
  <c r="L2229" i="48"/>
  <c r="M2229" i="48"/>
  <c r="N2229" i="48"/>
  <c r="L2230" i="48"/>
  <c r="M2230" i="48"/>
  <c r="N2230" i="48"/>
  <c r="L2231" i="48"/>
  <c r="M2231" i="48"/>
  <c r="N2231" i="48"/>
  <c r="L2232" i="48"/>
  <c r="M2232" i="48"/>
  <c r="N2232" i="48"/>
  <c r="L2233" i="48"/>
  <c r="M2233" i="48"/>
  <c r="N2233" i="48"/>
  <c r="J493" i="48"/>
  <c r="J495" i="48"/>
  <c r="J496" i="48"/>
  <c r="J497" i="48"/>
  <c r="J498" i="48"/>
  <c r="J499" i="48"/>
  <c r="J504" i="48"/>
  <c r="J507" i="48"/>
  <c r="J509" i="48"/>
  <c r="J512" i="48"/>
  <c r="J513" i="48"/>
  <c r="J514" i="48"/>
  <c r="J516" i="48"/>
  <c r="J517" i="48"/>
  <c r="J519" i="48"/>
  <c r="J520" i="48"/>
  <c r="J522" i="48"/>
  <c r="J526" i="48"/>
  <c r="J527" i="48"/>
  <c r="J528" i="48"/>
  <c r="J530" i="48"/>
  <c r="J531" i="48"/>
  <c r="J533" i="48"/>
  <c r="J534" i="48"/>
  <c r="J536" i="48"/>
  <c r="J539" i="48"/>
  <c r="J540" i="48"/>
  <c r="J549" i="48"/>
  <c r="J544" i="48"/>
  <c r="J551" i="48"/>
  <c r="J545" i="48"/>
  <c r="J543" i="48"/>
  <c r="J546" i="48"/>
  <c r="J553" i="48"/>
  <c r="J552" i="48"/>
  <c r="J548" i="48"/>
  <c r="J547" i="48"/>
  <c r="J542" i="48"/>
  <c r="J550" i="48"/>
  <c r="J555" i="48"/>
  <c r="J556" i="48"/>
  <c r="J557" i="48"/>
  <c r="J558" i="48"/>
  <c r="J559" i="48"/>
  <c r="J561" i="48"/>
  <c r="J562" i="48"/>
  <c r="J563" i="48"/>
  <c r="J564" i="48"/>
  <c r="J565" i="48"/>
  <c r="J566" i="48"/>
  <c r="J567" i="48"/>
  <c r="J568" i="48"/>
  <c r="J569" i="48"/>
  <c r="J571" i="48"/>
  <c r="J572" i="48"/>
  <c r="J573" i="48"/>
  <c r="J574" i="48"/>
  <c r="J575" i="48"/>
  <c r="J576" i="48"/>
  <c r="J577" i="48"/>
  <c r="J578" i="48"/>
  <c r="J579" i="48"/>
  <c r="J580" i="48"/>
  <c r="J581" i="48"/>
  <c r="J582" i="48"/>
  <c r="J583" i="48"/>
  <c r="J584" i="48"/>
  <c r="J585" i="48"/>
  <c r="J586" i="48"/>
  <c r="J587" i="48"/>
  <c r="J588" i="48"/>
  <c r="J589" i="48"/>
  <c r="J590" i="48"/>
  <c r="J591" i="48"/>
  <c r="J592" i="48"/>
  <c r="J593" i="48"/>
  <c r="J594" i="48"/>
  <c r="J595" i="48"/>
  <c r="J597" i="48"/>
  <c r="J600" i="48"/>
  <c r="J602" i="48"/>
  <c r="J604" i="48"/>
  <c r="J605" i="48"/>
  <c r="J607" i="48"/>
  <c r="J608" i="48"/>
  <c r="J609" i="48"/>
  <c r="J610" i="48"/>
  <c r="J611" i="48"/>
  <c r="J612" i="48"/>
  <c r="J614" i="48"/>
  <c r="J615" i="48"/>
  <c r="J616" i="48"/>
  <c r="J617" i="48"/>
  <c r="J618" i="48"/>
  <c r="J620" i="48"/>
  <c r="J621" i="48"/>
  <c r="J622" i="48"/>
  <c r="J623" i="48"/>
  <c r="J624" i="48"/>
  <c r="J626" i="48"/>
  <c r="J629" i="48"/>
  <c r="J631" i="48"/>
  <c r="J632" i="48"/>
  <c r="J633" i="48"/>
  <c r="J634" i="48"/>
  <c r="J635" i="48"/>
  <c r="J636" i="48"/>
  <c r="J637" i="48"/>
  <c r="J638" i="48"/>
  <c r="J639" i="48"/>
  <c r="J640" i="48"/>
  <c r="J641" i="48"/>
  <c r="J642" i="48"/>
  <c r="J648" i="48"/>
  <c r="J646" i="48"/>
  <c r="J644" i="48"/>
  <c r="J650" i="48"/>
  <c r="J649" i="48"/>
  <c r="J647" i="48"/>
  <c r="J645" i="48"/>
  <c r="J658" i="48"/>
  <c r="J657" i="48"/>
  <c r="J656" i="48"/>
  <c r="J655" i="48"/>
  <c r="J654" i="48"/>
  <c r="J653" i="48"/>
  <c r="J652" i="48"/>
  <c r="J661" i="48"/>
  <c r="J663" i="48"/>
  <c r="J664" i="48"/>
  <c r="J666" i="48"/>
  <c r="J667" i="48"/>
  <c r="J668" i="48"/>
  <c r="J669" i="48"/>
  <c r="J670" i="48"/>
  <c r="J672" i="48"/>
  <c r="J673" i="48"/>
  <c r="J674" i="48"/>
  <c r="J675" i="48"/>
  <c r="J676" i="48"/>
  <c r="J678" i="48"/>
  <c r="J685" i="48"/>
  <c r="J686" i="48"/>
  <c r="J687" i="48"/>
  <c r="J688" i="48"/>
  <c r="J689" i="48"/>
  <c r="J690" i="48"/>
  <c r="J691" i="48"/>
  <c r="J693" i="48"/>
  <c r="J696" i="48"/>
  <c r="J697" i="48"/>
  <c r="J699" i="48"/>
  <c r="J701" i="48"/>
  <c r="J704" i="48"/>
  <c r="J706" i="48"/>
  <c r="J708" i="48"/>
  <c r="J711" i="48"/>
  <c r="J712" i="48"/>
  <c r="J713" i="48"/>
  <c r="J714" i="48"/>
  <c r="J715" i="48"/>
  <c r="J716" i="48"/>
  <c r="J717" i="48"/>
  <c r="J719" i="48"/>
  <c r="J720" i="48"/>
  <c r="J721" i="48"/>
  <c r="J722" i="48"/>
  <c r="J723" i="48"/>
  <c r="J724" i="48"/>
  <c r="J725" i="48"/>
  <c r="J726" i="48"/>
  <c r="J727" i="48"/>
  <c r="J728" i="48"/>
  <c r="J729" i="48"/>
  <c r="J730" i="48"/>
  <c r="J731" i="48"/>
  <c r="J732" i="48"/>
  <c r="J733" i="48"/>
  <c r="J734" i="48"/>
  <c r="J736" i="48"/>
  <c r="J737" i="48"/>
  <c r="J738" i="48"/>
  <c r="J741" i="48"/>
  <c r="J743" i="48"/>
  <c r="J746" i="48"/>
  <c r="J747" i="48"/>
  <c r="J748" i="48"/>
  <c r="J749" i="48"/>
  <c r="J750" i="48"/>
  <c r="J752" i="48"/>
  <c r="J753" i="48"/>
  <c r="J754" i="48"/>
  <c r="J755" i="48"/>
  <c r="J756" i="48"/>
  <c r="J757" i="48"/>
  <c r="J759" i="48"/>
  <c r="J760" i="48"/>
  <c r="J761" i="48"/>
  <c r="J764" i="48"/>
  <c r="J765" i="48"/>
  <c r="J766" i="48"/>
  <c r="J767" i="48"/>
  <c r="J768" i="48"/>
  <c r="J770" i="48"/>
  <c r="J772" i="48"/>
  <c r="J775" i="48"/>
  <c r="J776" i="48"/>
  <c r="J777" i="48"/>
  <c r="J778" i="48"/>
  <c r="J780" i="48"/>
  <c r="J781" i="48"/>
  <c r="J783" i="48"/>
  <c r="J786" i="48"/>
  <c r="J787" i="48"/>
  <c r="J788" i="48"/>
  <c r="J789" i="48"/>
  <c r="J790" i="48"/>
  <c r="J791" i="48"/>
  <c r="J793" i="48"/>
  <c r="J794" i="48"/>
  <c r="J795" i="48"/>
  <c r="J796" i="48"/>
  <c r="J797" i="48"/>
  <c r="J798" i="48"/>
  <c r="J800" i="48"/>
  <c r="J801" i="48"/>
  <c r="J802" i="48"/>
  <c r="J805" i="48"/>
  <c r="J806" i="48"/>
  <c r="J807" i="48"/>
  <c r="J808" i="48"/>
  <c r="J810" i="48"/>
  <c r="J811" i="48"/>
  <c r="J812" i="48"/>
  <c r="J814" i="48"/>
  <c r="J815" i="48"/>
  <c r="J818" i="48"/>
  <c r="J819" i="48"/>
  <c r="J820" i="48"/>
  <c r="J821" i="48"/>
  <c r="J822" i="48"/>
  <c r="J826" i="48"/>
  <c r="J827" i="48"/>
  <c r="J828" i="48"/>
  <c r="J829" i="48"/>
  <c r="J830" i="48"/>
  <c r="J831" i="48"/>
  <c r="J832" i="48"/>
  <c r="J833" i="48"/>
  <c r="J834" i="48"/>
  <c r="J835" i="48"/>
  <c r="J836" i="48"/>
  <c r="J837" i="48"/>
  <c r="J838" i="48"/>
  <c r="J839" i="48"/>
  <c r="J840" i="48"/>
  <c r="J841" i="48"/>
  <c r="J842" i="48"/>
  <c r="J843" i="48"/>
  <c r="J844" i="48"/>
  <c r="J845" i="48"/>
  <c r="J846" i="48"/>
  <c r="J847" i="48"/>
  <c r="J848" i="48"/>
  <c r="J849" i="48"/>
  <c r="J850" i="48"/>
  <c r="J851" i="48"/>
  <c r="J852" i="48"/>
  <c r="J853" i="48"/>
  <c r="J854" i="48"/>
  <c r="J855" i="48"/>
  <c r="J856" i="48"/>
  <c r="J857" i="48"/>
  <c r="J858" i="48"/>
  <c r="J859" i="48"/>
  <c r="J860" i="48"/>
  <c r="J861" i="48"/>
  <c r="J862" i="48"/>
  <c r="J863" i="48"/>
  <c r="J864" i="48"/>
  <c r="J865" i="48"/>
  <c r="J866" i="48"/>
  <c r="J867" i="48"/>
  <c r="J868" i="48"/>
  <c r="J869" i="48"/>
  <c r="J870" i="48"/>
  <c r="J871" i="48"/>
  <c r="J872" i="48"/>
  <c r="J873" i="48"/>
  <c r="J874" i="48"/>
  <c r="J875" i="48"/>
  <c r="J876" i="48"/>
  <c r="J877" i="48"/>
  <c r="J878" i="48"/>
  <c r="J879" i="48"/>
  <c r="J880" i="48"/>
  <c r="J881" i="48"/>
  <c r="J882" i="48"/>
  <c r="J883" i="48"/>
  <c r="J884" i="48"/>
  <c r="J885" i="48"/>
  <c r="J886" i="48"/>
  <c r="J887" i="48"/>
  <c r="J888" i="48"/>
  <c r="J889" i="48"/>
  <c r="J890" i="48"/>
  <c r="J891" i="48"/>
  <c r="J892" i="48"/>
  <c r="J893" i="48"/>
  <c r="J894" i="48"/>
  <c r="J895" i="48"/>
  <c r="J897" i="48"/>
  <c r="J898" i="48"/>
  <c r="J899" i="48"/>
  <c r="J901" i="48"/>
  <c r="J902" i="48"/>
  <c r="J903" i="48"/>
  <c r="J904" i="48"/>
  <c r="J905" i="48"/>
  <c r="J907" i="48"/>
  <c r="J908" i="48"/>
  <c r="J909" i="48"/>
  <c r="J910" i="48"/>
  <c r="J911" i="48"/>
  <c r="J912" i="48"/>
  <c r="J914" i="48"/>
  <c r="J918" i="48"/>
  <c r="J916" i="48"/>
  <c r="J917" i="48"/>
  <c r="J915" i="48"/>
  <c r="J919" i="48"/>
  <c r="J921" i="48"/>
  <c r="J923" i="48"/>
  <c r="J924" i="48"/>
  <c r="J922" i="48"/>
  <c r="J925" i="48"/>
  <c r="J928" i="48"/>
  <c r="J931" i="48"/>
  <c r="J933" i="48"/>
  <c r="J932" i="48"/>
  <c r="J929" i="48"/>
  <c r="J930" i="48"/>
  <c r="J934" i="48"/>
  <c r="J935" i="48"/>
  <c r="J936" i="48"/>
  <c r="J937" i="48"/>
  <c r="J938" i="48"/>
  <c r="J939" i="48"/>
  <c r="J941" i="48"/>
  <c r="J942" i="48"/>
  <c r="J940" i="48"/>
  <c r="J943" i="48"/>
  <c r="J944" i="48"/>
  <c r="J955" i="48"/>
  <c r="J956" i="48"/>
  <c r="J957" i="48"/>
  <c r="J958" i="48"/>
  <c r="J959" i="48"/>
  <c r="J952" i="48"/>
  <c r="J953" i="48"/>
  <c r="J954" i="48"/>
  <c r="J948" i="48"/>
  <c r="J949" i="48"/>
  <c r="J950" i="48"/>
  <c r="J951" i="48"/>
  <c r="J961" i="48"/>
  <c r="J960" i="48"/>
  <c r="J946" i="48"/>
  <c r="J947" i="48"/>
  <c r="J963" i="48"/>
  <c r="J964" i="48"/>
  <c r="J965" i="48"/>
  <c r="J966" i="48"/>
  <c r="J967" i="48"/>
  <c r="J968" i="48"/>
  <c r="J969" i="48"/>
  <c r="J970" i="48"/>
  <c r="J971" i="48"/>
  <c r="J972" i="48"/>
  <c r="J1166" i="48"/>
  <c r="J1167" i="48"/>
  <c r="J1168" i="48"/>
  <c r="J1169" i="48"/>
  <c r="J1170" i="48"/>
  <c r="J1171" i="48"/>
  <c r="J1172" i="48"/>
  <c r="J1173" i="48"/>
  <c r="J1174" i="48"/>
  <c r="J1175" i="48"/>
  <c r="J1176" i="48"/>
  <c r="J1178" i="48"/>
  <c r="J1179" i="48"/>
  <c r="J1180" i="48"/>
  <c r="J1181" i="48"/>
  <c r="J1182" i="48"/>
  <c r="J1183" i="48"/>
  <c r="J1184" i="48"/>
  <c r="J1185" i="48"/>
  <c r="J1186" i="48"/>
  <c r="J1187" i="48"/>
  <c r="J1188" i="48"/>
  <c r="J1189" i="48"/>
  <c r="J1190" i="48"/>
  <c r="J1191" i="48"/>
  <c r="J1192" i="48"/>
  <c r="J1193" i="48"/>
  <c r="J1177" i="48"/>
  <c r="J1194" i="48"/>
  <c r="J1195" i="48"/>
  <c r="J1196" i="48"/>
  <c r="J1197" i="48"/>
  <c r="J1198" i="48"/>
  <c r="J1199" i="48"/>
  <c r="J1200" i="48"/>
  <c r="J1201" i="48"/>
  <c r="J1202" i="48"/>
  <c r="J1203" i="48"/>
  <c r="J1204" i="48"/>
  <c r="J1205" i="48"/>
  <c r="J1165" i="48"/>
  <c r="J1164" i="48"/>
  <c r="J1161" i="48"/>
  <c r="J1162" i="48"/>
  <c r="J1163" i="48"/>
  <c r="J1243" i="48"/>
  <c r="J1244" i="48"/>
  <c r="J1245" i="48"/>
  <c r="J1246" i="48"/>
  <c r="J1247" i="48"/>
  <c r="J1248" i="48"/>
  <c r="J1242" i="48"/>
  <c r="J1206" i="48"/>
  <c r="J1207" i="48"/>
  <c r="J1208" i="48"/>
  <c r="J1209" i="48"/>
  <c r="J1210" i="48"/>
  <c r="J1211" i="48"/>
  <c r="J1212" i="48"/>
  <c r="J1213" i="48"/>
  <c r="J1214" i="48"/>
  <c r="J1215" i="48"/>
  <c r="J1216" i="48"/>
  <c r="J1217" i="48"/>
  <c r="J1218" i="48"/>
  <c r="J1219" i="48"/>
  <c r="J1220" i="48"/>
  <c r="J1221" i="48"/>
  <c r="J1222" i="48"/>
  <c r="J1223" i="48"/>
  <c r="J1224" i="48"/>
  <c r="J1225" i="48"/>
  <c r="J1226" i="48"/>
  <c r="J1227" i="48"/>
  <c r="J1228" i="48"/>
  <c r="J1229" i="48"/>
  <c r="J1230" i="48"/>
  <c r="J1231" i="48"/>
  <c r="J1232" i="48"/>
  <c r="J1233" i="48"/>
  <c r="J1234" i="48"/>
  <c r="J1235" i="48"/>
  <c r="J1236" i="48"/>
  <c r="J1237" i="48"/>
  <c r="J1238" i="48"/>
  <c r="J1239" i="48"/>
  <c r="J1240" i="48"/>
  <c r="J1143" i="48"/>
  <c r="J1144" i="48"/>
  <c r="J1145" i="48"/>
  <c r="J1146" i="48"/>
  <c r="J1147" i="48"/>
  <c r="J1148" i="48"/>
  <c r="J1149" i="48"/>
  <c r="J1150" i="48"/>
  <c r="J1151" i="48"/>
  <c r="J1152" i="48"/>
  <c r="J1153" i="48"/>
  <c r="J1154" i="48"/>
  <c r="J1155" i="48"/>
  <c r="J1156" i="48"/>
  <c r="J1157" i="48"/>
  <c r="J1158" i="48"/>
  <c r="J1159" i="48"/>
  <c r="J1160" i="48"/>
  <c r="J1250" i="48"/>
  <c r="J1251" i="48"/>
  <c r="J1252" i="48"/>
  <c r="J1253" i="48"/>
  <c r="J1254" i="48"/>
  <c r="J1255" i="48"/>
  <c r="J1256" i="48"/>
  <c r="J1257" i="48"/>
  <c r="J1258" i="48"/>
  <c r="J1259" i="48"/>
  <c r="J1260" i="48"/>
  <c r="J1261" i="48"/>
  <c r="J1262" i="48"/>
  <c r="J1263" i="48"/>
  <c r="J1264" i="48"/>
  <c r="J1265" i="48"/>
  <c r="J1266" i="48"/>
  <c r="J1267" i="48"/>
  <c r="J1268" i="48"/>
  <c r="J1269" i="48"/>
  <c r="J1270" i="48"/>
  <c r="J1271" i="48"/>
  <c r="J1272" i="48"/>
  <c r="J1273" i="48"/>
  <c r="J1274" i="48"/>
  <c r="J1275" i="48"/>
  <c r="J1276" i="48"/>
  <c r="J1277" i="48"/>
  <c r="J1278" i="48"/>
  <c r="J1279" i="48"/>
  <c r="J1280" i="48"/>
  <c r="J1281" i="48"/>
  <c r="J1282" i="48"/>
  <c r="J1283" i="48"/>
  <c r="J1284" i="48"/>
  <c r="J1285" i="48"/>
  <c r="J1286" i="48"/>
  <c r="J1287" i="48"/>
  <c r="J1288" i="48"/>
  <c r="J1289" i="48"/>
  <c r="J1290" i="48"/>
  <c r="J1291" i="48"/>
  <c r="J1292" i="48"/>
  <c r="J1293" i="48"/>
  <c r="J1294" i="48"/>
  <c r="J1295" i="48"/>
  <c r="J1296" i="48"/>
  <c r="J1297" i="48"/>
  <c r="J1298" i="48"/>
  <c r="J1299" i="48"/>
  <c r="J1300" i="48"/>
  <c r="J1301" i="48"/>
  <c r="J1302" i="48"/>
  <c r="J1303" i="48"/>
  <c r="J1304" i="48"/>
  <c r="J1305" i="48"/>
  <c r="J1306" i="48"/>
  <c r="J1307" i="48"/>
  <c r="J1308" i="48"/>
  <c r="J1309" i="48"/>
  <c r="J1310" i="48"/>
  <c r="J1311" i="48"/>
  <c r="J1312" i="48"/>
  <c r="J1313" i="48"/>
  <c r="J1314" i="48"/>
  <c r="J1315" i="48"/>
  <c r="J1316" i="48"/>
  <c r="J1317" i="48"/>
  <c r="J1318" i="48"/>
  <c r="J1319" i="48"/>
  <c r="J1320" i="48"/>
  <c r="J1321" i="48"/>
  <c r="J1322" i="48"/>
  <c r="J1323" i="48"/>
  <c r="J1324" i="48"/>
  <c r="J1325" i="48"/>
  <c r="J1326" i="48"/>
  <c r="J1327" i="48"/>
  <c r="J1328" i="48"/>
  <c r="J1329" i="48"/>
  <c r="J1330" i="48"/>
  <c r="J1331" i="48"/>
  <c r="J1332" i="48"/>
  <c r="J1333" i="48"/>
  <c r="J1334" i="48"/>
  <c r="J1335" i="48"/>
  <c r="J1336" i="48"/>
  <c r="J1337" i="48"/>
  <c r="J1338" i="48"/>
  <c r="J1339" i="48"/>
  <c r="J1340" i="48"/>
  <c r="J1341" i="48"/>
  <c r="J1342" i="48"/>
  <c r="J1343" i="48"/>
  <c r="J1344" i="48"/>
  <c r="J1345" i="48"/>
  <c r="J1346" i="48"/>
  <c r="J1347" i="48"/>
  <c r="J1348" i="48"/>
  <c r="J1349" i="48"/>
  <c r="J1350" i="48"/>
  <c r="J1351" i="48"/>
  <c r="J1352" i="48"/>
  <c r="J1353" i="48"/>
  <c r="J1354" i="48"/>
  <c r="J1355" i="48"/>
  <c r="J1356" i="48"/>
  <c r="J1357" i="48"/>
  <c r="J1358" i="48"/>
  <c r="J1359" i="48"/>
  <c r="J1360" i="48"/>
  <c r="J1361" i="48"/>
  <c r="J1362" i="48"/>
  <c r="J1363" i="48"/>
  <c r="J1364" i="48"/>
  <c r="J1365" i="48"/>
  <c r="J1366" i="48"/>
  <c r="J1367" i="48"/>
  <c r="J1368" i="48"/>
  <c r="J1369" i="48"/>
  <c r="J1370" i="48"/>
  <c r="J1371" i="48"/>
  <c r="J1372" i="48"/>
  <c r="J1373" i="48"/>
  <c r="J1374" i="48"/>
  <c r="J1375" i="48"/>
  <c r="J1376" i="48"/>
  <c r="J1377" i="48"/>
  <c r="J1378" i="48"/>
  <c r="J1379" i="48"/>
  <c r="J1380" i="48"/>
  <c r="J1381" i="48"/>
  <c r="J1382" i="48"/>
  <c r="J1383" i="48"/>
  <c r="J1384" i="48"/>
  <c r="J1385" i="48"/>
  <c r="J1386" i="48"/>
  <c r="J1387" i="48"/>
  <c r="J1388" i="48"/>
  <c r="J1389" i="48"/>
  <c r="J1390" i="48"/>
  <c r="J1391" i="48"/>
  <c r="J1392" i="48"/>
  <c r="J1393" i="48"/>
  <c r="J1394" i="48"/>
  <c r="J1395" i="48"/>
  <c r="J1396" i="48"/>
  <c r="J1397" i="48"/>
  <c r="J1398" i="48"/>
  <c r="J1399" i="48"/>
  <c r="J1400" i="48"/>
  <c r="J1401" i="48"/>
  <c r="J1402" i="48"/>
  <c r="J1403" i="48"/>
  <c r="J1404" i="48"/>
  <c r="J1405" i="48"/>
  <c r="J1406" i="48"/>
  <c r="J1407" i="48"/>
  <c r="J1408" i="48"/>
  <c r="J1409" i="48"/>
  <c r="J1410" i="48"/>
  <c r="J1411" i="48"/>
  <c r="J1412" i="48"/>
  <c r="J1413" i="48"/>
  <c r="J1414" i="48"/>
  <c r="J1415" i="48"/>
  <c r="J1416" i="48"/>
  <c r="J1417" i="48"/>
  <c r="J1418" i="48"/>
  <c r="J1419" i="48"/>
  <c r="J1420" i="48"/>
  <c r="J1421" i="48"/>
  <c r="J1422" i="48"/>
  <c r="J1423" i="48"/>
  <c r="J1424" i="48"/>
  <c r="J1425" i="48"/>
  <c r="J1426" i="48"/>
  <c r="J1427" i="48"/>
  <c r="J1428" i="48"/>
  <c r="J1429" i="48"/>
  <c r="J1430" i="48"/>
  <c r="J1431" i="48"/>
  <c r="J1432" i="48"/>
  <c r="J1433" i="48"/>
  <c r="J1434" i="48"/>
  <c r="J1435" i="48"/>
  <c r="J1436" i="48"/>
  <c r="J1437" i="48"/>
  <c r="J1438" i="48"/>
  <c r="J1439" i="48"/>
  <c r="J1440" i="48"/>
  <c r="J1441" i="48"/>
  <c r="J1450" i="48"/>
  <c r="J1458" i="48"/>
  <c r="J1460" i="48"/>
  <c r="J1461" i="48"/>
  <c r="J1462" i="48"/>
  <c r="J1464" i="48"/>
  <c r="J1467" i="48"/>
  <c r="J1468" i="48"/>
  <c r="J1471" i="48"/>
  <c r="J1472" i="48"/>
  <c r="J1474" i="48"/>
  <c r="J1476" i="48"/>
  <c r="J1479" i="48"/>
  <c r="J1481" i="48"/>
  <c r="J1484" i="48"/>
  <c r="J1486" i="48"/>
  <c r="J1488" i="48"/>
  <c r="J1489" i="48"/>
  <c r="J1482" i="48"/>
  <c r="J1490" i="48"/>
  <c r="J1492" i="48"/>
  <c r="J1495" i="48"/>
  <c r="J1497" i="48"/>
  <c r="J1498" i="48"/>
  <c r="J1500" i="48"/>
  <c r="J1501" i="48"/>
  <c r="J1491" i="48"/>
  <c r="J1502" i="48"/>
  <c r="J1503" i="48"/>
  <c r="J1504" i="48"/>
  <c r="J1508" i="48"/>
  <c r="J1513" i="48"/>
  <c r="J1514" i="48"/>
  <c r="J1515" i="48"/>
  <c r="J1516" i="48"/>
  <c r="J1509" i="48"/>
  <c r="J1518" i="48"/>
  <c r="J1519" i="48"/>
  <c r="J1522" i="48"/>
  <c r="J1524" i="48"/>
  <c r="J1447" i="48"/>
  <c r="J1448" i="48"/>
  <c r="J1443" i="48"/>
  <c r="J1453" i="48"/>
  <c r="J1451" i="48"/>
  <c r="J1452" i="48"/>
  <c r="J1454" i="48"/>
  <c r="J1455" i="48"/>
  <c r="J1456" i="48"/>
  <c r="J1457" i="48"/>
  <c r="J1459" i="48"/>
  <c r="J1465" i="48"/>
  <c r="J1466" i="48"/>
  <c r="J1470" i="48"/>
  <c r="J1478" i="48"/>
  <c r="J1473" i="48"/>
  <c r="J1483" i="48"/>
  <c r="J1485" i="48"/>
  <c r="J1493" i="48"/>
  <c r="J1496" i="48"/>
  <c r="J1499" i="48"/>
  <c r="J1505" i="48"/>
  <c r="J1506" i="48"/>
  <c r="J1507" i="48"/>
  <c r="J1511" i="48"/>
  <c r="J1512" i="48"/>
  <c r="J1520" i="48"/>
  <c r="J1521" i="48"/>
  <c r="J1517" i="48"/>
  <c r="J1525" i="48"/>
  <c r="J1526" i="48"/>
  <c r="J1444" i="48"/>
  <c r="J1445" i="48"/>
  <c r="J1446" i="48"/>
  <c r="J1449" i="48"/>
  <c r="J1463" i="48"/>
  <c r="J1469" i="48"/>
  <c r="J1475" i="48"/>
  <c r="J1477" i="48"/>
  <c r="J1480" i="48"/>
  <c r="J1487" i="48"/>
  <c r="J1510" i="48"/>
  <c r="J1523" i="48"/>
  <c r="J1528" i="48"/>
  <c r="J1530" i="48"/>
  <c r="J1532" i="48"/>
  <c r="J1534" i="48"/>
  <c r="J1537" i="48"/>
  <c r="J1538" i="48"/>
  <c r="J1533" i="48"/>
  <c r="J1535" i="48"/>
  <c r="J1536" i="48"/>
  <c r="J1529" i="48"/>
  <c r="J1531" i="48"/>
  <c r="J1539" i="48"/>
  <c r="J1540" i="48"/>
  <c r="J1541" i="48"/>
  <c r="J1542" i="48"/>
  <c r="J1543" i="48"/>
  <c r="J1544" i="48"/>
  <c r="J1545" i="48"/>
  <c r="J1547" i="48"/>
  <c r="J1550" i="48"/>
  <c r="J1552" i="48"/>
  <c r="J1553" i="48"/>
  <c r="J1546" i="48"/>
  <c r="J1555" i="48"/>
  <c r="J1557" i="48"/>
  <c r="J1548" i="48"/>
  <c r="J1554" i="48"/>
  <c r="J1558" i="48"/>
  <c r="J1549" i="48"/>
  <c r="J1551" i="48"/>
  <c r="J1556" i="48"/>
  <c r="J1559" i="48"/>
  <c r="J1560" i="48"/>
  <c r="J1561" i="48"/>
  <c r="J1562" i="48"/>
  <c r="J1563" i="48"/>
  <c r="J1564" i="48"/>
  <c r="J1565" i="48"/>
  <c r="J1566" i="48"/>
  <c r="J1567" i="48"/>
  <c r="J1568" i="48"/>
  <c r="J1569" i="48"/>
  <c r="J1570" i="48"/>
  <c r="J1571" i="48"/>
  <c r="J1572" i="48"/>
  <c r="J1573" i="48"/>
  <c r="J1574" i="48"/>
  <c r="J1575" i="48"/>
  <c r="J1576" i="48"/>
  <c r="J1577" i="48"/>
  <c r="J1578" i="48"/>
  <c r="J1584" i="48"/>
  <c r="J1585" i="48"/>
  <c r="J1586" i="48"/>
  <c r="J1588" i="48"/>
  <c r="J1590" i="48"/>
  <c r="J1592" i="48"/>
  <c r="J1593" i="48"/>
  <c r="J1596" i="48"/>
  <c r="J1598" i="48"/>
  <c r="J1599" i="48"/>
  <c r="J1601" i="48"/>
  <c r="J1602" i="48"/>
  <c r="J1603" i="48"/>
  <c r="J1607" i="48"/>
  <c r="J1610" i="48"/>
  <c r="J1613" i="48"/>
  <c r="J1614" i="48"/>
  <c r="J1615" i="48"/>
  <c r="J1617" i="48"/>
  <c r="J1618" i="48"/>
  <c r="J1619" i="48"/>
  <c r="J1620" i="48"/>
  <c r="J1624" i="48"/>
  <c r="J1625" i="48"/>
  <c r="J1581" i="48"/>
  <c r="J1579" i="48"/>
  <c r="J1583" i="48"/>
  <c r="J1589" i="48"/>
  <c r="J1591" i="48"/>
  <c r="J1595" i="48"/>
  <c r="J1600" i="48"/>
  <c r="J1597" i="48"/>
  <c r="J1605" i="48"/>
  <c r="J1606" i="48"/>
  <c r="J1608" i="48"/>
  <c r="J1611" i="48"/>
  <c r="J1612" i="48"/>
  <c r="J1616" i="48"/>
  <c r="J1609" i="48"/>
  <c r="J1621" i="48"/>
  <c r="J1622" i="48"/>
  <c r="J1623" i="48"/>
  <c r="J1626" i="48"/>
  <c r="J1627" i="48"/>
  <c r="J1580" i="48"/>
  <c r="J1582" i="48"/>
  <c r="J1587" i="48"/>
  <c r="J1594" i="48"/>
  <c r="J1604" i="48"/>
  <c r="J1628" i="48"/>
  <c r="J1629" i="48"/>
  <c r="J1630" i="48"/>
  <c r="J1631" i="48"/>
  <c r="J1632" i="48"/>
  <c r="J1633" i="48"/>
  <c r="J1672" i="48"/>
  <c r="J1643" i="48"/>
  <c r="J1644" i="48"/>
  <c r="J1645" i="48"/>
  <c r="J1646" i="48"/>
  <c r="J1647" i="48"/>
  <c r="J1649" i="48"/>
  <c r="J1650" i="48"/>
  <c r="J1651" i="48"/>
  <c r="J1648" i="48"/>
  <c r="J1653" i="48"/>
  <c r="J1655" i="48"/>
  <c r="J1657" i="48"/>
  <c r="J1660" i="48"/>
  <c r="J1661" i="48"/>
  <c r="J1662" i="48"/>
  <c r="J1663" i="48"/>
  <c r="J1666" i="48"/>
  <c r="J1665" i="48"/>
  <c r="J1668" i="48"/>
  <c r="J1669" i="48"/>
  <c r="J1635" i="48"/>
  <c r="J1637" i="48"/>
  <c r="J1638" i="48"/>
  <c r="J1641" i="48"/>
  <c r="J1639" i="48"/>
  <c r="J1640" i="48"/>
  <c r="J1652" i="48"/>
  <c r="J1656" i="48"/>
  <c r="J1659" i="48"/>
  <c r="J1658" i="48"/>
  <c r="J1664" i="48"/>
  <c r="J1667" i="48"/>
  <c r="J1670" i="48"/>
  <c r="J1671" i="48"/>
  <c r="J1636" i="48"/>
  <c r="J1634" i="48"/>
  <c r="J1642" i="48"/>
  <c r="J1673" i="48"/>
  <c r="J1654" i="48"/>
  <c r="J1675" i="48"/>
  <c r="J1676" i="48"/>
  <c r="J1735" i="48"/>
  <c r="J1737" i="48"/>
  <c r="J1739" i="48"/>
  <c r="J1682" i="48"/>
  <c r="J1684" i="48"/>
  <c r="J1685" i="48"/>
  <c r="J1686" i="48"/>
  <c r="J1687" i="48"/>
  <c r="J1688" i="48"/>
  <c r="J1690" i="48"/>
  <c r="J1692" i="48"/>
  <c r="J1694" i="48"/>
  <c r="J1695" i="48"/>
  <c r="J1696" i="48"/>
  <c r="J1700" i="48"/>
  <c r="J1701" i="48"/>
  <c r="J1703" i="48"/>
  <c r="J1705" i="48"/>
  <c r="J1707" i="48"/>
  <c r="J1708" i="48"/>
  <c r="J1699" i="48"/>
  <c r="J1712" i="48"/>
  <c r="J1713" i="48"/>
  <c r="J1716" i="48"/>
  <c r="J1717" i="48"/>
  <c r="J1718" i="48"/>
  <c r="J1710" i="48"/>
  <c r="J1711" i="48"/>
  <c r="J1720" i="48"/>
  <c r="J1722" i="48"/>
  <c r="J1723" i="48"/>
  <c r="J1719" i="48"/>
  <c r="J1731" i="48"/>
  <c r="J1729" i="48"/>
  <c r="J1734" i="48"/>
  <c r="J1677" i="48"/>
  <c r="J1678" i="48"/>
  <c r="J1679" i="48"/>
  <c r="J1681" i="48"/>
  <c r="J1738" i="48"/>
  <c r="J1740" i="48"/>
  <c r="J1741" i="48"/>
  <c r="J1683" i="48"/>
  <c r="J1691" i="48"/>
  <c r="J1697" i="48"/>
  <c r="J1702" i="48"/>
  <c r="J1704" i="48"/>
  <c r="J1706" i="48"/>
  <c r="J1709" i="48"/>
  <c r="J1714" i="48"/>
  <c r="J1715" i="48"/>
  <c r="J1721" i="48"/>
  <c r="J1724" i="48"/>
  <c r="J1725" i="48"/>
  <c r="J1726" i="48"/>
  <c r="J1727" i="48"/>
  <c r="J1728" i="48"/>
  <c r="J1730" i="48"/>
  <c r="J1733" i="48"/>
  <c r="J1732" i="48"/>
  <c r="J1680" i="48"/>
  <c r="J1736" i="48"/>
  <c r="J1689" i="48"/>
  <c r="J1693" i="48"/>
  <c r="J1698" i="48"/>
  <c r="J1756" i="48"/>
  <c r="J1757" i="48"/>
  <c r="J1759" i="48"/>
  <c r="J1762" i="48"/>
  <c r="J1777" i="48"/>
  <c r="J1779" i="48"/>
  <c r="J1812" i="48"/>
  <c r="J1813" i="48"/>
  <c r="J1860" i="48"/>
  <c r="J1863" i="48"/>
  <c r="J1880" i="48"/>
  <c r="J1859" i="48"/>
  <c r="J1861" i="48"/>
  <c r="J1868" i="48"/>
  <c r="J1869" i="48"/>
  <c r="J1873" i="48"/>
  <c r="J1874" i="48"/>
  <c r="J1876" i="48"/>
  <c r="J1879" i="48"/>
  <c r="J1881" i="48"/>
  <c r="J1760" i="48"/>
  <c r="J1761" i="48"/>
  <c r="J1770" i="48"/>
  <c r="J1773" i="48"/>
  <c r="J1778" i="48"/>
  <c r="J1781" i="48"/>
  <c r="J1782" i="48"/>
  <c r="J1789" i="48"/>
  <c r="J1790" i="48"/>
  <c r="J1794" i="48"/>
  <c r="J1795" i="48"/>
  <c r="J1796" i="48"/>
  <c r="J1798" i="48"/>
  <c r="J1799" i="48"/>
  <c r="J1804" i="48"/>
  <c r="J1805" i="48"/>
  <c r="J1807" i="48"/>
  <c r="J1808" i="48"/>
  <c r="J1815" i="48"/>
  <c r="J1819" i="48"/>
  <c r="J1820" i="48"/>
  <c r="J1821" i="48"/>
  <c r="J1822" i="48"/>
  <c r="J1823" i="48"/>
  <c r="J1824" i="48"/>
  <c r="J1827" i="48"/>
  <c r="J1828" i="48"/>
  <c r="J1829" i="48"/>
  <c r="J1831" i="48"/>
  <c r="J1834" i="48"/>
  <c r="J1835" i="48"/>
  <c r="J1836" i="48"/>
  <c r="J1837" i="48"/>
  <c r="J1846" i="48"/>
  <c r="J1849" i="48"/>
  <c r="J1851" i="48"/>
  <c r="J1855" i="48"/>
  <c r="J1742" i="48"/>
  <c r="J1744" i="48"/>
  <c r="J1748" i="48"/>
  <c r="J1746" i="48"/>
  <c r="J1752" i="48"/>
  <c r="J1750" i="48"/>
  <c r="J1751" i="48"/>
  <c r="J1766" i="48"/>
  <c r="J1767" i="48"/>
  <c r="J1771" i="48"/>
  <c r="J1774" i="48"/>
  <c r="J1775" i="48"/>
  <c r="J1788" i="48"/>
  <c r="J1806" i="48"/>
  <c r="J1814" i="48"/>
  <c r="J1858" i="48"/>
  <c r="J1864" i="48"/>
  <c r="J1870" i="48"/>
  <c r="J1871" i="48"/>
  <c r="J1877" i="48"/>
  <c r="J1865" i="48"/>
  <c r="J1866" i="48"/>
  <c r="J1872" i="48"/>
  <c r="J1875" i="48"/>
  <c r="J1878" i="48"/>
  <c r="J1764" i="48"/>
  <c r="J1769" i="48"/>
  <c r="J1776" i="48"/>
  <c r="J1784" i="48"/>
  <c r="J1780" i="48"/>
  <c r="J1797" i="48"/>
  <c r="J1801" i="48"/>
  <c r="J1810" i="48"/>
  <c r="J1811" i="48"/>
  <c r="J1816" i="48"/>
  <c r="J1817" i="48"/>
  <c r="J1818" i="48"/>
  <c r="J1825" i="48"/>
  <c r="J1826" i="48"/>
  <c r="J1830" i="48"/>
  <c r="J1832" i="48"/>
  <c r="J1833" i="48"/>
  <c r="J1838" i="48"/>
  <c r="J1839" i="48"/>
  <c r="J1840" i="48"/>
  <c r="J1841" i="48"/>
  <c r="J1842" i="48"/>
  <c r="J1844" i="48"/>
  <c r="J1848" i="48"/>
  <c r="J1850" i="48"/>
  <c r="J1852" i="48"/>
  <c r="J1853" i="48"/>
  <c r="J1854" i="48"/>
  <c r="J1856" i="48"/>
  <c r="J1857" i="48"/>
  <c r="J1745" i="48"/>
  <c r="J1747" i="48"/>
  <c r="J1749" i="48"/>
  <c r="J1753" i="48"/>
  <c r="J1754" i="48"/>
  <c r="J1755" i="48"/>
  <c r="J1758" i="48"/>
  <c r="J1763" i="48"/>
  <c r="J1768" i="48"/>
  <c r="J1787" i="48"/>
  <c r="J1791" i="48"/>
  <c r="J1802" i="48"/>
  <c r="J1803" i="48"/>
  <c r="J1862" i="48"/>
  <c r="J1867" i="48"/>
  <c r="J1765" i="48"/>
  <c r="J1772" i="48"/>
  <c r="J1783" i="48"/>
  <c r="J1785" i="48"/>
  <c r="J1786" i="48"/>
  <c r="J1792" i="48"/>
  <c r="J1793" i="48"/>
  <c r="J1800" i="48"/>
  <c r="J1809" i="48"/>
  <c r="J1843" i="48"/>
  <c r="J1845" i="48"/>
  <c r="J1847" i="48"/>
  <c r="J1743" i="48"/>
  <c r="J1896" i="48"/>
  <c r="J1898" i="48"/>
  <c r="J1903" i="48"/>
  <c r="J1895" i="48"/>
  <c r="J1883" i="48"/>
  <c r="J1884" i="48"/>
  <c r="J1886" i="48"/>
  <c r="J1888" i="48"/>
  <c r="J1889" i="48"/>
  <c r="J1891" i="48"/>
  <c r="J1882" i="48"/>
  <c r="J1899" i="48"/>
  <c r="J1901" i="48"/>
  <c r="J1902" i="48"/>
  <c r="J1885" i="48"/>
  <c r="J1893" i="48"/>
  <c r="J1894" i="48"/>
  <c r="J1892" i="48"/>
  <c r="J1897" i="48"/>
  <c r="J1900" i="48"/>
  <c r="J1887" i="48"/>
  <c r="J1890" i="48"/>
  <c r="J1906" i="48"/>
  <c r="J1907" i="48"/>
  <c r="J1908" i="48"/>
  <c r="J1909" i="48"/>
  <c r="J1910" i="48"/>
  <c r="J1911" i="48"/>
  <c r="J1912" i="48"/>
  <c r="J1913" i="48"/>
  <c r="J1914" i="48"/>
  <c r="J1915" i="48"/>
  <c r="J1916" i="48"/>
  <c r="J1917" i="48"/>
  <c r="J1918" i="48"/>
  <c r="J1919" i="48"/>
  <c r="J1920" i="48"/>
  <c r="J1921" i="48"/>
  <c r="J1922" i="48"/>
  <c r="J1923" i="48"/>
  <c r="J1924" i="48"/>
  <c r="J1925" i="48"/>
  <c r="J1926" i="48"/>
  <c r="J1927" i="48"/>
  <c r="J1928" i="48"/>
  <c r="J1929" i="48"/>
  <c r="J1930" i="48"/>
  <c r="J1931" i="48"/>
  <c r="J1932" i="48"/>
  <c r="J1933" i="48"/>
  <c r="J1934" i="48"/>
  <c r="J1935" i="48"/>
  <c r="J1936" i="48"/>
  <c r="J1937" i="48"/>
  <c r="J1938" i="48"/>
  <c r="J1939" i="48"/>
  <c r="J1940" i="48"/>
  <c r="J1941" i="48"/>
  <c r="J1942" i="48"/>
  <c r="J1943" i="48"/>
  <c r="J1944" i="48"/>
  <c r="J1945" i="48"/>
  <c r="J1946" i="48"/>
  <c r="J1947" i="48"/>
  <c r="J1948" i="48"/>
  <c r="J1950" i="48"/>
  <c r="J1951" i="48"/>
  <c r="J1952" i="48"/>
  <c r="J1953" i="48"/>
  <c r="J1954" i="48"/>
  <c r="J1955" i="48"/>
  <c r="J1956" i="48"/>
  <c r="J1957" i="48"/>
  <c r="J1958" i="48"/>
  <c r="J1959" i="48"/>
  <c r="J1960" i="48"/>
  <c r="J1961" i="48"/>
  <c r="J1962" i="48"/>
  <c r="J1963" i="48"/>
  <c r="J1964" i="48"/>
  <c r="J1965" i="48"/>
  <c r="J1966" i="48"/>
  <c r="J1967" i="48"/>
  <c r="J1968" i="48"/>
  <c r="J1969" i="48"/>
  <c r="J1970" i="48"/>
  <c r="J1971" i="48"/>
  <c r="J1972" i="48"/>
  <c r="J1973" i="48"/>
  <c r="J1974" i="48"/>
  <c r="J1975" i="48"/>
  <c r="J1976" i="48"/>
  <c r="J1977" i="48"/>
  <c r="J1978" i="48"/>
  <c r="J1979" i="48"/>
  <c r="J1980" i="48"/>
  <c r="J1981" i="48"/>
  <c r="J1982" i="48"/>
  <c r="J1983" i="48"/>
  <c r="J1984" i="48"/>
  <c r="J1985" i="48"/>
  <c r="J1986" i="48"/>
  <c r="J1987" i="48"/>
  <c r="J1988" i="48"/>
  <c r="J1989" i="48"/>
  <c r="J1990" i="48"/>
  <c r="J1991" i="48"/>
  <c r="J1992" i="48"/>
  <c r="J1993" i="48"/>
  <c r="J1994" i="48"/>
  <c r="J1995" i="48"/>
  <c r="J1996" i="48"/>
  <c r="J1997" i="48"/>
  <c r="J1998" i="48"/>
  <c r="J1999" i="48"/>
  <c r="J2000" i="48"/>
  <c r="J2001" i="48"/>
  <c r="J2002" i="48"/>
  <c r="J2003" i="48"/>
  <c r="J2004" i="48"/>
  <c r="J2005" i="48"/>
  <c r="J2006" i="48"/>
  <c r="J2007" i="48"/>
  <c r="J2008" i="48"/>
  <c r="J2009" i="48"/>
  <c r="J2010" i="48"/>
  <c r="J2011" i="48"/>
  <c r="J2012" i="48"/>
  <c r="J2013" i="48"/>
  <c r="J2014" i="48"/>
  <c r="J2015" i="48"/>
  <c r="J2016" i="48"/>
  <c r="J2017" i="48"/>
  <c r="J2018" i="48"/>
  <c r="J2019" i="48"/>
  <c r="J2020" i="48"/>
  <c r="J2021" i="48"/>
  <c r="J2022" i="48"/>
  <c r="J2023" i="48"/>
  <c r="J2024" i="48"/>
  <c r="J2025" i="48"/>
  <c r="J2026" i="48"/>
  <c r="J2027" i="48"/>
  <c r="J2028" i="48"/>
  <c r="J2029" i="48"/>
  <c r="J2030" i="48"/>
  <c r="J2031" i="48"/>
  <c r="J2032" i="48"/>
  <c r="J2033" i="48"/>
  <c r="J2034" i="48"/>
  <c r="J2035" i="48"/>
  <c r="J2036" i="48"/>
  <c r="J2037" i="48"/>
  <c r="J2038" i="48"/>
  <c r="J2039" i="48"/>
  <c r="J2040" i="48"/>
  <c r="J2041" i="48"/>
  <c r="J2042" i="48"/>
  <c r="J2043" i="48"/>
  <c r="J2044" i="48"/>
  <c r="J2045" i="48"/>
  <c r="J2046" i="48"/>
  <c r="J2047" i="48"/>
  <c r="J2048" i="48"/>
  <c r="J2049" i="48"/>
  <c r="J2050" i="48"/>
  <c r="J2051" i="48"/>
  <c r="J2052" i="48"/>
  <c r="J2053" i="48"/>
  <c r="J2054" i="48"/>
  <c r="J2055" i="48"/>
  <c r="J2056" i="48"/>
  <c r="J2057" i="48"/>
  <c r="J2058" i="48"/>
  <c r="J2059" i="48"/>
  <c r="J2060" i="48"/>
  <c r="J2061" i="48"/>
  <c r="J2062" i="48"/>
  <c r="J2063" i="48"/>
  <c r="J2064" i="48"/>
  <c r="J2065" i="48"/>
  <c r="J2066" i="48"/>
  <c r="J2067" i="48"/>
  <c r="J2068" i="48"/>
  <c r="J2069" i="48"/>
  <c r="J2070" i="48"/>
  <c r="J2071" i="48"/>
  <c r="J2072" i="48"/>
  <c r="J2073" i="48"/>
  <c r="J2074" i="48"/>
  <c r="J2075" i="48"/>
  <c r="J2076" i="48"/>
  <c r="J2077" i="48"/>
  <c r="J2078" i="48"/>
  <c r="J2079" i="48"/>
  <c r="J2080" i="48"/>
  <c r="J2081" i="48"/>
  <c r="J2082" i="48"/>
  <c r="J2083" i="48"/>
  <c r="J2084" i="48"/>
  <c r="J2085" i="48"/>
  <c r="J2086" i="48"/>
  <c r="J2087" i="48"/>
  <c r="J2088" i="48"/>
  <c r="J2089" i="48"/>
  <c r="J2090" i="48"/>
  <c r="J2091" i="48"/>
  <c r="J2092" i="48"/>
  <c r="J2093" i="48"/>
  <c r="J2094" i="48"/>
  <c r="J2095" i="48"/>
  <c r="J2096" i="48"/>
  <c r="J2097" i="48"/>
  <c r="J2098" i="48"/>
  <c r="J2099" i="48"/>
  <c r="J2100" i="48"/>
  <c r="J2101" i="48"/>
  <c r="J2102" i="48"/>
  <c r="J2103" i="48"/>
  <c r="J2104" i="48"/>
  <c r="J2105" i="48"/>
  <c r="J2106" i="48"/>
  <c r="J2107" i="48"/>
  <c r="J2108" i="48"/>
  <c r="J2109" i="48"/>
  <c r="J2110" i="48"/>
  <c r="J2111" i="48"/>
  <c r="J2112" i="48"/>
  <c r="J2113" i="48"/>
  <c r="J2114" i="48"/>
  <c r="J2115" i="48"/>
  <c r="J2116" i="48"/>
  <c r="J2117" i="48"/>
  <c r="J2118" i="48"/>
  <c r="J2119" i="48"/>
  <c r="J2120" i="48"/>
  <c r="J2121" i="48"/>
  <c r="J2122" i="48"/>
  <c r="J2123" i="48"/>
  <c r="J2124" i="48"/>
  <c r="J2125" i="48"/>
  <c r="J2126" i="48"/>
  <c r="J2127" i="48"/>
  <c r="J2128" i="48"/>
  <c r="J2129" i="48"/>
  <c r="J2130" i="48"/>
  <c r="J2131" i="48"/>
  <c r="J2132" i="48"/>
  <c r="J2133" i="48"/>
  <c r="J2134" i="48"/>
  <c r="J2135" i="48"/>
  <c r="J2136" i="48"/>
  <c r="J2137" i="48"/>
  <c r="J2138" i="48"/>
  <c r="J2139" i="48"/>
  <c r="J2140" i="48"/>
  <c r="J2141" i="48"/>
  <c r="J2142" i="48"/>
  <c r="J2143" i="48"/>
  <c r="J2144" i="48"/>
  <c r="J2145" i="48"/>
  <c r="J2146" i="48"/>
  <c r="J2147" i="48"/>
  <c r="J2148" i="48"/>
  <c r="J2149" i="48"/>
  <c r="J2150" i="48"/>
  <c r="J2151" i="48"/>
  <c r="J2152" i="48"/>
  <c r="J2153" i="48"/>
  <c r="J2154" i="48"/>
  <c r="J2155" i="48"/>
  <c r="J2156" i="48"/>
  <c r="J2157" i="48"/>
  <c r="J2158" i="48"/>
  <c r="J2159" i="48"/>
  <c r="J2160" i="48"/>
  <c r="J2161" i="48"/>
  <c r="J2162" i="48"/>
  <c r="J2163" i="48"/>
  <c r="J2164" i="48"/>
  <c r="J2165" i="48"/>
  <c r="J2166" i="48"/>
  <c r="J2167" i="48"/>
  <c r="J2168" i="48"/>
  <c r="J2169" i="48"/>
  <c r="J2170" i="48"/>
  <c r="J2171" i="48"/>
  <c r="J2172" i="48"/>
  <c r="J2173" i="48"/>
  <c r="J2174" i="48"/>
  <c r="J2175" i="48"/>
  <c r="J2176" i="48"/>
  <c r="J2177" i="48"/>
  <c r="J2178" i="48"/>
  <c r="J2179" i="48"/>
  <c r="J2180" i="48"/>
  <c r="J2181" i="48"/>
  <c r="J2182" i="48"/>
  <c r="J2183" i="48"/>
  <c r="J2184" i="48"/>
  <c r="J2185" i="48"/>
  <c r="J2186" i="48"/>
  <c r="J2187" i="48"/>
  <c r="J2188" i="48"/>
  <c r="J2189" i="48"/>
  <c r="J2190" i="48"/>
  <c r="J2191" i="48"/>
  <c r="J2192" i="48"/>
  <c r="J2193" i="48"/>
  <c r="J2194" i="48"/>
  <c r="J2195" i="48"/>
  <c r="J2196" i="48"/>
  <c r="J2197" i="48"/>
  <c r="J2198" i="48"/>
  <c r="J2199" i="48"/>
  <c r="J2200" i="48"/>
  <c r="J2201" i="48"/>
  <c r="J2202" i="48"/>
  <c r="J2203" i="48"/>
  <c r="J2204" i="48"/>
  <c r="J2205" i="48"/>
  <c r="J2206" i="48"/>
  <c r="J2207" i="48"/>
  <c r="J2208" i="48"/>
  <c r="J2209" i="48"/>
  <c r="J2210" i="48"/>
  <c r="J2211" i="48"/>
  <c r="J2212" i="48"/>
  <c r="J2213" i="48"/>
  <c r="J2214" i="48"/>
  <c r="J2215" i="48"/>
  <c r="J2216" i="48"/>
  <c r="J2217" i="48"/>
  <c r="J2218" i="48"/>
  <c r="J2219" i="48"/>
  <c r="J2220" i="48"/>
  <c r="J2221" i="48"/>
  <c r="J2222" i="48"/>
  <c r="J2223" i="48"/>
  <c r="J2224" i="48"/>
  <c r="J2225" i="48"/>
  <c r="J2226" i="48"/>
  <c r="J2227" i="48"/>
  <c r="J2228" i="48"/>
  <c r="J2229" i="48"/>
  <c r="J2230" i="48"/>
  <c r="J2231" i="48"/>
  <c r="J2232" i="48"/>
  <c r="J2233" i="48"/>
  <c r="M10" i="48"/>
  <c r="N10" i="48"/>
  <c r="N7" i="48"/>
  <c r="L10" i="48"/>
  <c r="L7" i="48"/>
  <c r="N1093" i="48"/>
  <c r="J681" i="48"/>
  <c r="J489" i="48"/>
  <c r="L1904" i="48"/>
  <c r="L1093" i="48"/>
  <c r="L816" i="48"/>
  <c r="L489" i="48"/>
  <c r="J2234" i="48"/>
  <c r="J1093" i="48"/>
  <c r="J816" i="48"/>
  <c r="N681" i="48"/>
  <c r="J1904" i="48"/>
  <c r="L2234" i="48"/>
  <c r="L681" i="48"/>
  <c r="N816" i="48"/>
  <c r="N489" i="48"/>
  <c r="N1904" i="48"/>
  <c r="L3278" i="48"/>
  <c r="N3278" i="48"/>
  <c r="N3281" i="48"/>
  <c r="J3278" i="48"/>
  <c r="M2086" i="67"/>
  <c r="M2085" i="67"/>
  <c r="M2070" i="67"/>
  <c r="N2119" i="67"/>
  <c r="O2119" i="67"/>
  <c r="M2119" i="67"/>
  <c r="M2120" i="67"/>
  <c r="N2121" i="67"/>
  <c r="O2121" i="67"/>
  <c r="N2120" i="67"/>
  <c r="O2120" i="67"/>
  <c r="M2121" i="67"/>
  <c r="N2124" i="67"/>
  <c r="O2124" i="67"/>
  <c r="O2103" i="67"/>
  <c r="M2124" i="67"/>
  <c r="M2103" i="67"/>
  <c r="M2102" i="67"/>
  <c r="M2101" i="67"/>
  <c r="M2163" i="67"/>
  <c r="O2102" i="67"/>
  <c r="O2101" i="67"/>
  <c r="M1637" i="67"/>
  <c r="N1637" i="67"/>
  <c r="O1637" i="67"/>
  <c r="M1638" i="67"/>
  <c r="N1638" i="67"/>
  <c r="O1638" i="67"/>
  <c r="N1639" i="67"/>
  <c r="O1639" i="67"/>
  <c r="O1634" i="67"/>
  <c r="O1623" i="67"/>
  <c r="O1620" i="67"/>
  <c r="M1639" i="67"/>
  <c r="M1634" i="67"/>
  <c r="M1623" i="67"/>
  <c r="M1620" i="67"/>
  <c r="N1475" i="67"/>
  <c r="O1475" i="67"/>
  <c r="O1474" i="67"/>
  <c r="O1455" i="67"/>
  <c r="O1415" i="67"/>
  <c r="M1475" i="67"/>
  <c r="M1474" i="67"/>
  <c r="M1455" i="67"/>
  <c r="M1415" i="67"/>
  <c r="K1118" i="67"/>
  <c r="N1119" i="67"/>
  <c r="O1119" i="67"/>
  <c r="N1118" i="67"/>
  <c r="O1118" i="67"/>
  <c r="K1119" i="67"/>
  <c r="O1117" i="67"/>
  <c r="O1045" i="67"/>
  <c r="K1117" i="67"/>
  <c r="K1045" i="67"/>
  <c r="K655" i="67"/>
  <c r="K654" i="67"/>
  <c r="K640" i="67"/>
  <c r="N655" i="67"/>
  <c r="O655" i="67"/>
  <c r="O654" i="67"/>
  <c r="O640" i="67"/>
  <c r="O627" i="67"/>
  <c r="K627" i="67"/>
  <c r="N820" i="67"/>
  <c r="O820" i="67"/>
  <c r="N822" i="67"/>
  <c r="O822" i="67"/>
  <c r="N821" i="67"/>
  <c r="O821" i="67"/>
  <c r="K819" i="67"/>
  <c r="K821" i="67"/>
  <c r="K820" i="67"/>
  <c r="K822" i="67"/>
  <c r="N819" i="67"/>
  <c r="O819" i="67"/>
  <c r="O818" i="67"/>
  <c r="K818" i="67"/>
  <c r="K805" i="67"/>
  <c r="N844" i="67"/>
  <c r="O844" i="67"/>
  <c r="N846" i="67"/>
  <c r="O846" i="67"/>
  <c r="K845" i="67"/>
  <c r="N845" i="67"/>
  <c r="O845" i="67"/>
  <c r="K844" i="67"/>
  <c r="K846" i="67"/>
  <c r="O843" i="67"/>
  <c r="O834" i="67"/>
  <c r="K843" i="67"/>
  <c r="K834" i="67"/>
  <c r="K804" i="67"/>
  <c r="K778" i="67"/>
  <c r="K978" i="67"/>
  <c r="N977" i="67"/>
  <c r="O977" i="67"/>
  <c r="K977" i="67"/>
  <c r="K976" i="67"/>
  <c r="K957" i="67"/>
  <c r="N978" i="67"/>
  <c r="O978" i="67"/>
  <c r="K1321" i="67"/>
  <c r="K1322" i="67"/>
  <c r="O976" i="67"/>
  <c r="O957" i="67"/>
  <c r="K1320" i="67"/>
  <c r="K1298" i="67"/>
  <c r="K897" i="67"/>
  <c r="N1321" i="67"/>
  <c r="O1321" i="67"/>
  <c r="N1322" i="67"/>
  <c r="O1322" i="67"/>
  <c r="O1320" i="67"/>
  <c r="O1298" i="67"/>
  <c r="O897" i="67"/>
  <c r="K1944" i="67"/>
  <c r="K2096" i="67"/>
  <c r="K2089" i="67"/>
  <c r="K2085" i="67"/>
  <c r="K2070" i="67"/>
  <c r="N2096" i="67"/>
  <c r="O2096" i="67"/>
  <c r="O2089" i="67"/>
  <c r="N2162" i="67"/>
  <c r="O2162" i="67"/>
  <c r="K2161" i="67"/>
  <c r="O2085" i="67"/>
  <c r="O2070" i="67"/>
  <c r="N2161" i="67"/>
  <c r="O2161" i="67"/>
  <c r="K2162" i="67"/>
  <c r="O2152" i="67"/>
  <c r="O2140" i="67"/>
  <c r="O2135" i="67"/>
  <c r="K2152" i="67"/>
  <c r="K2140" i="67"/>
  <c r="K2135" i="67"/>
  <c r="K2163" i="67"/>
  <c r="K2196" i="67"/>
  <c r="K2995" i="67"/>
  <c r="O2163" i="67"/>
  <c r="K2996" i="67"/>
  <c r="K2997" i="67"/>
  <c r="K2197" i="67"/>
  <c r="K2198" i="67"/>
  <c r="M825" i="67"/>
  <c r="M823" i="67"/>
  <c r="M805" i="67"/>
  <c r="M804" i="67"/>
  <c r="M778" i="67"/>
  <c r="N825" i="67"/>
  <c r="O825" i="67"/>
  <c r="O823" i="67"/>
  <c r="M1944" i="67"/>
  <c r="M2196" i="67"/>
  <c r="M2197" i="67"/>
  <c r="M2198" i="67"/>
  <c r="O805" i="67"/>
  <c r="O804" i="67"/>
  <c r="O778" i="67"/>
  <c r="O1944" i="67"/>
  <c r="M2995" i="67"/>
  <c r="O2196" i="67"/>
  <c r="O2995" i="67"/>
  <c r="O2996" i="67"/>
  <c r="M2996" i="67"/>
  <c r="M2997" i="67"/>
  <c r="O2197" i="67"/>
  <c r="O2198" i="67"/>
  <c r="O2997" i="67"/>
</calcChain>
</file>

<file path=xl/sharedStrings.xml><?xml version="1.0" encoding="utf-8"?>
<sst xmlns="http://schemas.openxmlformats.org/spreadsheetml/2006/main" count="31806" uniqueCount="8301">
  <si>
    <t>ВСЕГО</t>
  </si>
  <si>
    <t>ЗА ЕД.</t>
  </si>
  <si>
    <t>ЦЕНА ЗА ЕД</t>
  </si>
  <si>
    <t>СТОИМОСТЬ РАБОТ</t>
  </si>
  <si>
    <t>СТОИМОСТЬ МАТЕРИАЛОВ</t>
  </si>
  <si>
    <t>ЕД. ИЗМ.</t>
  </si>
  <si>
    <t xml:space="preserve"> НАИМЕНОВАНИЕ РАБОТ</t>
  </si>
  <si>
    <t>№ П/П</t>
  </si>
  <si>
    <t>ИТОГО, руб</t>
  </si>
  <si>
    <t>РАЗДЕЛ</t>
  </si>
  <si>
    <t xml:space="preserve">ПРОИЗВОДИТЕЛЬ </t>
  </si>
  <si>
    <t>стоимость за единицу, включая НДС, руб</t>
  </si>
  <si>
    <t>всего, включая НДС, руб</t>
  </si>
  <si>
    <t>Общая цена за ед, включая НДС, руб</t>
  </si>
  <si>
    <t>Сумма, включая НДС, руб</t>
  </si>
  <si>
    <t>ПРИМЕЧАНИЕ</t>
  </si>
  <si>
    <t>шт</t>
  </si>
  <si>
    <t>компл</t>
  </si>
  <si>
    <t>ИТОГО С НДС:</t>
  </si>
  <si>
    <t>КОЛ-ВО (ГЕНПОДРЯДЧИК)</t>
  </si>
  <si>
    <t>ПРОЧИЕ РАБОТЫ И ЗАТРАТЫ</t>
  </si>
  <si>
    <t>ИТОГО ПО РАЗДЕЛУ</t>
  </si>
  <si>
    <t>м2</t>
  </si>
  <si>
    <t>ОБЪЕКТ</t>
  </si>
  <si>
    <t>м.п.</t>
  </si>
  <si>
    <t xml:space="preserve"> </t>
  </si>
  <si>
    <t>К1</t>
  </si>
  <si>
    <t>К2</t>
  </si>
  <si>
    <t>К3</t>
  </si>
  <si>
    <t>шт.</t>
  </si>
  <si>
    <t>м</t>
  </si>
  <si>
    <t>компл.</t>
  </si>
  <si>
    <t>упак.</t>
  </si>
  <si>
    <t>Кабельная продукция</t>
  </si>
  <si>
    <t>м.</t>
  </si>
  <si>
    <t>Монтажный комплект</t>
  </si>
  <si>
    <t>Изоляция трубопроводов</t>
  </si>
  <si>
    <t>Материалы</t>
  </si>
  <si>
    <t>кг</t>
  </si>
  <si>
    <t>Трубопроводы</t>
  </si>
  <si>
    <t>Оборудование</t>
  </si>
  <si>
    <t>Запорно-регулирующая арматура</t>
  </si>
  <si>
    <t>кг.</t>
  </si>
  <si>
    <t>Кабеленесущие системы</t>
  </si>
  <si>
    <t>СИСТЕМА ВОДОСНАБЖЕНИЯ</t>
  </si>
  <si>
    <t>Система хозяйственно-бытовой канализации (К1)</t>
  </si>
  <si>
    <t>Механический 2-х камерный канализационный затвор HL710.2 с запирающей заслонкой из профилированной нержавеющей стали с ручной фиксацией Ду150мм</t>
  </si>
  <si>
    <t>Клапан вентиляционный Ø100</t>
  </si>
  <si>
    <t>Прочистка чуг.Ø100</t>
  </si>
  <si>
    <t>Прочистка ПВХ Ø110</t>
  </si>
  <si>
    <t>Прочистка ПВХ Ø50</t>
  </si>
  <si>
    <t>Ревизия ПВХ Ø110</t>
  </si>
  <si>
    <t>Крепления трубопроводов</t>
  </si>
  <si>
    <t>на выпусках из здания от санузлов подвала</t>
  </si>
  <si>
    <t>Санитарно-техническое оборудование</t>
  </si>
  <si>
    <t>Раковина 45 см  (в т.ч.в санузлах МГН)</t>
  </si>
  <si>
    <t>Унитаз напольный (в т.ч.в санузлах МГН)</t>
  </si>
  <si>
    <t>Поручни в санузле МГН</t>
  </si>
  <si>
    <t>Писсуар</t>
  </si>
  <si>
    <t>Раковина 45см</t>
  </si>
  <si>
    <t>Унитаз подвесной с инсталляцией</t>
  </si>
  <si>
    <t>Раковина в санузле МГН</t>
  </si>
  <si>
    <t xml:space="preserve">Унитаз подвесной для инвалидов </t>
  </si>
  <si>
    <t>ТХ-рукомойник</t>
  </si>
  <si>
    <t>Рукомойник в ПУИ</t>
  </si>
  <si>
    <t>Душевой поддон 900х900</t>
  </si>
  <si>
    <t>Душевой поддон 800х800 в ПУИ</t>
  </si>
  <si>
    <t>Трап 137х137 для тех.помещений с "сухим" сифоном с выпуском Ду100</t>
  </si>
  <si>
    <t xml:space="preserve">Трап 100х100 с комбинированным гидрозатвором с выпуском Ду50мм </t>
  </si>
  <si>
    <t>в пом.1-10.01, 1-10.02, 1-10.05</t>
  </si>
  <si>
    <t>HL (или аналог)</t>
  </si>
  <si>
    <t>Roca (или аналог)</t>
  </si>
  <si>
    <t>Jika (или аналог)</t>
  </si>
  <si>
    <t>VIDIMA (или аналог)</t>
  </si>
  <si>
    <t>BLB (или аналог)</t>
  </si>
  <si>
    <t>Pestan (или аналог)</t>
  </si>
  <si>
    <t>Трубы канализационные чугунные безраструбные Ø100</t>
  </si>
  <si>
    <t>Duker (или аналог)</t>
  </si>
  <si>
    <t>Трубы канализационные ПВХ Ø110</t>
  </si>
  <si>
    <t>Трубы канализационные ПВХ Ø50</t>
  </si>
  <si>
    <t>Система дождевой канализации (К2)</t>
  </si>
  <si>
    <t>Воронка водосточная с электрообогревом</t>
  </si>
  <si>
    <t>Трубопроводная арматура, фасонные изделия и крепления трубопроводов</t>
  </si>
  <si>
    <t>Ревизия ПЭ Ø110 (тройник с фланцем+фланец) (на вертикальных участках)</t>
  </si>
  <si>
    <t>Прочистка ПЭ Ø110 (тройник с фланцем+фланец) (на горизонтальных участках)</t>
  </si>
  <si>
    <t>Трубы напорные из ПЭ100 SDR17 Ø110</t>
  </si>
  <si>
    <t>Изоляция труб из ПЭ100 SDR17 Ø110 цилиндрами навивными из каменной ваты толщиной 25 мм</t>
  </si>
  <si>
    <t>Трап Ду100</t>
  </si>
  <si>
    <t xml:space="preserve">Прочистка чуг. Ø100 </t>
  </si>
  <si>
    <t>Система производственной канализации (К3)</t>
  </si>
  <si>
    <t>Раковина 45 см</t>
  </si>
  <si>
    <t xml:space="preserve">Унитаз напольный </t>
  </si>
  <si>
    <t>Rockwool (или аналог)</t>
  </si>
  <si>
    <t>HL</t>
  </si>
  <si>
    <t>СИСТЕМА ВОДООТВЕДЕНИЯ</t>
  </si>
  <si>
    <t>Система холодного водоснабжения  транзит (В1тр.)</t>
  </si>
  <si>
    <t>Трубопровод из стальных электросварных оцинкованных труб Dу150мм</t>
  </si>
  <si>
    <t>Трубопровод из стальных электросварных оцинкованных труб Dу100мм</t>
  </si>
  <si>
    <t>Трубопровод из стальных электросварных оцинкованных труб Dу50мм</t>
  </si>
  <si>
    <t>Изоляция труб стальных Dу150мм цилиндрами навивными из каменной ваты толщиной 25 мм</t>
  </si>
  <si>
    <t>Изоляция труб стальных Dу100мм цилиндрами навивными из каменной ваты толщиной 25 мм</t>
  </si>
  <si>
    <t>Задвижка чугунная фланцевая Ду150мм</t>
  </si>
  <si>
    <t>Задвижка чугунная фланцевая Ду50мм</t>
  </si>
  <si>
    <t xml:space="preserve">Крепления трубопроводов </t>
  </si>
  <si>
    <t>Система холодного водоснабжения (В1)</t>
  </si>
  <si>
    <t>Пожарный шкаф с ПК Ду50мм с пожарным рукавом L=20,0м</t>
  </si>
  <si>
    <t>Водомерная вставка (узел учета для кафе), в т.ч.: водосчетчик с импульсным выходом СХи-15 завода "Водоприбор" - 1 шт;  кран шаровой латунный муфтовый полнопроходной BVR с внутренней резьбой UNI ISO7/1 Ду20 Py40 бар компании Danfoss (арт.065В8208) - 2шт; фильтр латунный сетчатый FVR муфтовый (с пробкой) Ду20 Py25 бар компании Danfoss (арт.065В8236) - 1шт; клапан редукционный 7BIS бронзовый муфтовый Ду20 Py16 бар компании Danfoss (арт.149В7598) - 1шт.</t>
  </si>
  <si>
    <t>Смеситель для раковины</t>
  </si>
  <si>
    <t>Подводка гибкая для унитаза</t>
  </si>
  <si>
    <t>Смеситель для раковины в санузле МГН</t>
  </si>
  <si>
    <t>Подводка гибкая для унитаза в санузле МГН</t>
  </si>
  <si>
    <t>Подводка гибкая для писсуара</t>
  </si>
  <si>
    <t>Подводка гибкая для унитаза в унив.кабине (в т.ч. для МГН)</t>
  </si>
  <si>
    <t>Смеситель для ТХ-рукомойника</t>
  </si>
  <si>
    <t>Смеситель для рукомойника в ПУИ</t>
  </si>
  <si>
    <t>Смеситель для душевого поддона 900х900</t>
  </si>
  <si>
    <t>Смеситель для душевого поддона 800х800 в ПУИ</t>
  </si>
  <si>
    <t>Кран поливочный наружный Ду25мм</t>
  </si>
  <si>
    <t>Задвижка чугунная фланцевая Ду100мм</t>
  </si>
  <si>
    <t>Задвижка чугунная фланцевая Ду80мм</t>
  </si>
  <si>
    <t>Кран шаровый со спускным элементом Ду15мм</t>
  </si>
  <si>
    <t>Трубопровод из стальных электросварных оцинкованных труб Dу80мм</t>
  </si>
  <si>
    <t>Трубопровод из стальных водогазопроводных оцинкованных обыкновенных труб Dу 40мм</t>
  </si>
  <si>
    <t>Трубопровод из стальных водогазопроводных оцинкованных обыкновенных труб Dу 32мм</t>
  </si>
  <si>
    <t>Трубопровод из стальных водогазопроводных оцинкованных обыкновенных труб Dу 25мм</t>
  </si>
  <si>
    <t>Трубопровод из стальных водогазопроводных оцинкованных обыкновенных труб Dу 20мм</t>
  </si>
  <si>
    <t>Изоляция труб стальных Dу80мм цилиндрами навивными из каменной ваты толщиной 25 мм</t>
  </si>
  <si>
    <t>Изоляция труб стальных Dу50мм цилиндрами навивными из каменной ваты толщиной 25 мм</t>
  </si>
  <si>
    <t>Изоляция труб стальных Dу40мм цилиндрами навивными из каменной ваты толщиной 25 мм</t>
  </si>
  <si>
    <t>Изоляция труб стальных Dу32мм цилиндрами навивными из каменной ваты толщиной 25 мм</t>
  </si>
  <si>
    <t>Изоляция труб стальных Dу25мм цилиндрами навивными из каменной ваты толщиной 25 мм</t>
  </si>
  <si>
    <t>Изоляция труб стальных Dу20мм цилиндрами навивными из каменной ваты толщиной 25 мм</t>
  </si>
  <si>
    <t>Изоляция труб из вспененного полиэтилена Energoflex Super для трубы Ду25 t=9мм</t>
  </si>
  <si>
    <t>Изоляция труб из вспененного полиэтилена Energoflex Super для трубы Ду20 t=9мм</t>
  </si>
  <si>
    <t>Изоляция труб из вспененного полиэтилена Energoflex Super для трубы Ду15 t=9мм</t>
  </si>
  <si>
    <t>Система доочищенного холодного водоснабжения  (В1.1)</t>
  </si>
  <si>
    <t>Установка доочистки (в т.ч. фильтр тонкой очистки мешочного типа МВН-4-0103 и установка УФ-обеззараживания WiseWater ER-60)</t>
  </si>
  <si>
    <t>Приборы</t>
  </si>
  <si>
    <t>Водомерная вставка (узел учета для кафе VIP-зоны), в т.ч.: водосчетчик с импульсным выходом СХи-15 завода "Водоприбор" - 1 шт;  кран шаровой латунный муфтовый полнопроходной BVR с внутренней резьбой UNI ISO7/1 Ду20 Py40 бар компании Danfoss (арт.065В8208) - 2шт; фильтр латунный сетчатый FVR муфтовый (с пробкой) Ду20 Py25 бар компании Danfoss (арт.065В8236) - 1шт; клапан редукционный 7BIS бронзовый муфтовый Ду20 Py16 бар компании Danfoss (арт.149В7598) - 1шт.</t>
  </si>
  <si>
    <t>Кран шаровый латунный Ду40мм</t>
  </si>
  <si>
    <t>Подводка гибкая для унитаза с инсталляцией</t>
  </si>
  <si>
    <t>Кран поливочный Ду15мм для внутренних помещений</t>
  </si>
  <si>
    <t>Система горячего водоснабжения (Т3, Т4)</t>
  </si>
  <si>
    <t>Водомерная вставка (узел учета для кафе), в т.ч.: водосчетчик с импульсным выходом СГи-15 завода "Водоприбор" - 1 шт;  кран шаровой латунный муфтовый полнопроходной BVR с внутренней резьбой UNI ISO7/1 Ду20 Py40 бар компании Danfoss (арт.065В8208) - 2шт; фильтр латунный сетчатый FVR муфтовый (с пробкой) Ду20 Py25 бар компании Danfoss (арт.065В8236) - 1шт; клапан редукционный 7BIS бронзовый муфтовый Ду20 Py16 бар компании Danfoss (арт.149В7598) - 1шт.</t>
  </si>
  <si>
    <t>Кран шаровый латунный Ду32мм</t>
  </si>
  <si>
    <t>Клапан обратный муфтовый Ду32мм</t>
  </si>
  <si>
    <t>Автоматический воздухоотводчик Ду15мм</t>
  </si>
  <si>
    <t>Изоляция труб из вспененного полиэтилена Energoflex Super для трубы Ду20 t=13мм</t>
  </si>
  <si>
    <t>Изоляция труб из вспененного полиэтилена Energoflex Super для трубы Ду15 t=13мм</t>
  </si>
  <si>
    <t>Система доочищенного горячего водоснабжения (Т3.1, Т4.1)</t>
  </si>
  <si>
    <t>Водомерная вставка (узел учета для кафе VIP-зоны), в т.ч.: водосчетчик с импульсным выходом СГи-15 завода "Водоприбор" - 1 шт;  кран шаровой латунный муфтовый полнопроходной BVR с внутренней резьбой UNI ISO7/1 Ду20 Py40 бар компании Danfoss (арт.065В8208) - 2шт; фильтр латунный сетчатый FVR муфтовый (с пробкой) Ду20 Py25 бар компании Danfoss (арт.065В8236) - 1шт; клапан редукционный 7BIS бронзовый муфтовый Ду20 Py16 бар компании Danfoss (арт.149В7598) - 1шт.</t>
  </si>
  <si>
    <t>Трубопровод металлопластиковый Ø20х2,25мм</t>
  </si>
  <si>
    <t>Трубопровод металлопластиковый Ø25х2,5мм</t>
  </si>
  <si>
    <t>Водоприбор (или аналог)</t>
  </si>
  <si>
    <t>ПУЛЬС (или аналог)</t>
  </si>
  <si>
    <t>Danfoss (или аналог)</t>
  </si>
  <si>
    <t>ГОСТ 3262-75</t>
  </si>
  <si>
    <t>UPONOR (или аналог)</t>
  </si>
  <si>
    <t xml:space="preserve">Energoflex (или аналог) </t>
  </si>
  <si>
    <t>Экодар (или аналог)</t>
  </si>
  <si>
    <t>Energoflex  (или аналог)</t>
  </si>
  <si>
    <t>PRO R</t>
  </si>
  <si>
    <t>Ariston (или аналог)</t>
  </si>
  <si>
    <t>Настенные конвекторы Licon</t>
  </si>
  <si>
    <t>Электроконвектор NOBO Nordic</t>
  </si>
  <si>
    <t>Воздушно-тепловая завеса</t>
  </si>
  <si>
    <t>Тепловентилятор водяной</t>
  </si>
  <si>
    <t>Смесительный узел с насосом</t>
  </si>
  <si>
    <t>Термостатический вентиль RTR-N прямой</t>
  </si>
  <si>
    <t>Термостатическая головка</t>
  </si>
  <si>
    <t>Клапан запорный RLV  прямой</t>
  </si>
  <si>
    <t>Ручной балансировочный клапан</t>
  </si>
  <si>
    <t>DN15</t>
  </si>
  <si>
    <t>DN20</t>
  </si>
  <si>
    <t>DN50</t>
  </si>
  <si>
    <t>Кран шаровый фланцевый, DN65, PN=16</t>
  </si>
  <si>
    <t>Кран шаровый латунный BVR, Ру 40</t>
  </si>
  <si>
    <t>Ду20</t>
  </si>
  <si>
    <t>Ду25</t>
  </si>
  <si>
    <t>Ду32</t>
  </si>
  <si>
    <t>Кран шаровый латунный со спускным элементом, Ду15</t>
  </si>
  <si>
    <t>Трубы стальные водогазопроводные обыкновенные</t>
  </si>
  <si>
    <t>Ду15</t>
  </si>
  <si>
    <t>Ду40</t>
  </si>
  <si>
    <t>Ду50</t>
  </si>
  <si>
    <t>Трубы стальные электросварные прямошовные</t>
  </si>
  <si>
    <t>Ø76х3.5</t>
  </si>
  <si>
    <t>Ø89х4.0</t>
  </si>
  <si>
    <t>Ø108х3.0</t>
  </si>
  <si>
    <t>Трубы стальные бесшовные по ГОСТ 8731-74 из стали марки Ст20 группы В по ГОСТ380-9</t>
  </si>
  <si>
    <t>Ø133х3.0</t>
  </si>
  <si>
    <t>Ø159х4.5</t>
  </si>
  <si>
    <t>Ø219х6.0</t>
  </si>
  <si>
    <t>Труба полипропиленовая армированная алюминием PN25, Ø20х3,4</t>
  </si>
  <si>
    <t>Фитинг полипропиленовый с переходом на наружную резьбу</t>
  </si>
  <si>
    <t>Конструкции теплоизоляционные</t>
  </si>
  <si>
    <t>Базальтовые цилиндры толщиной 30 мм c обкладкой неармированной фольгой,  Ду15</t>
  </si>
  <si>
    <t>Базальтовые цилиндры толщиной 30 мм c обкладкой неармированной фольгой,  Ду20</t>
  </si>
  <si>
    <t>Базальтовые цилиндры толщиной 30 мм c обкладкой неармированной фольгой,  Ду25</t>
  </si>
  <si>
    <t>Базальтовые цилиндры толщиной 30 мм c обкладкой неармированной фольгой,  Ду32</t>
  </si>
  <si>
    <t>Базальтовые цилиндры толщиной 30 мм c обкладкой неармированной фольгой,  Ду40</t>
  </si>
  <si>
    <t>Базальтовые цилиндры толщиной 30 мм c обкладкой неармированной фольгой,  Ø57</t>
  </si>
  <si>
    <t>Базальтовые цилиндры толщиной 30 мм c обкладкой неармированной фольгой,  Ø76</t>
  </si>
  <si>
    <t>Базальтовые цилиндры толщиной 30 мм c обкладкой неармированной фольгой,  Ø89</t>
  </si>
  <si>
    <t>Базальтовые цилиндры толщиной 30 мм c обкладкой неармированной фольгой,  Ø108</t>
  </si>
  <si>
    <t>Базальтовые цилиндры толщиной 30 мм c обкладкой неармированной фольгой,  Ø133</t>
  </si>
  <si>
    <t>Базальтовые цилиндры толщиной 30 мм c обкладкой неармированной фольгой,  Ø159</t>
  </si>
  <si>
    <t>Базальтовые цилиндры толщиной 30 мм c обкладкой неармированной фольгой,  Ø219</t>
  </si>
  <si>
    <t>Прочее</t>
  </si>
  <si>
    <t xml:space="preserve">Грунтовка </t>
  </si>
  <si>
    <t>Краска</t>
  </si>
  <si>
    <t>Манометр</t>
  </si>
  <si>
    <t>Термометр с гильзой</t>
  </si>
  <si>
    <t xml:space="preserve">Трехходовой кран под манометр </t>
  </si>
  <si>
    <t>Бобышка (под термометр БТ)</t>
  </si>
  <si>
    <t>Бобышка (под кран манометра)</t>
  </si>
  <si>
    <t>Автоматический воздухоотводчик, Ду15</t>
  </si>
  <si>
    <t>Кран шаровой сливной 1/2</t>
  </si>
  <si>
    <t>Крепежный материал</t>
  </si>
  <si>
    <t>Тепломаш</t>
  </si>
  <si>
    <t>Danfoss</t>
  </si>
  <si>
    <t>VALTEC</t>
  </si>
  <si>
    <t>БОС</t>
  </si>
  <si>
    <t>Крышный вентилятор</t>
  </si>
  <si>
    <t>Стакан монтажный с шумоглушителем</t>
  </si>
  <si>
    <t>NED</t>
  </si>
  <si>
    <t>В-5</t>
  </si>
  <si>
    <t>ВС-2</t>
  </si>
  <si>
    <t>ВС-1</t>
  </si>
  <si>
    <t>В-6</t>
  </si>
  <si>
    <t>В-2</t>
  </si>
  <si>
    <t>В-4.1</t>
  </si>
  <si>
    <t>В-1</t>
  </si>
  <si>
    <t>Щит управления вентилятором</t>
  </si>
  <si>
    <t>В-4</t>
  </si>
  <si>
    <t>В-7.1</t>
  </si>
  <si>
    <t>В-3</t>
  </si>
  <si>
    <t>Вентилятор канальный круглый</t>
  </si>
  <si>
    <t>Шумоглушитель круглый</t>
  </si>
  <si>
    <t>Вентилятор настенный</t>
  </si>
  <si>
    <t>В-3.1</t>
  </si>
  <si>
    <t>ВТ-2</t>
  </si>
  <si>
    <t>ВТ-3</t>
  </si>
  <si>
    <t>В-26</t>
  </si>
  <si>
    <t>В-28, В-29</t>
  </si>
  <si>
    <t>Приточная установка</t>
  </si>
  <si>
    <t>Привод воздушной заслонки</t>
  </si>
  <si>
    <t>Смесительный узел</t>
  </si>
  <si>
    <t>Комплект циркуляционного насоса</t>
  </si>
  <si>
    <t xml:space="preserve">Клапан регулирующий поворотный </t>
  </si>
  <si>
    <t xml:space="preserve">Привод </t>
  </si>
  <si>
    <t>П-3</t>
  </si>
  <si>
    <t>П-4</t>
  </si>
  <si>
    <t>П-2</t>
  </si>
  <si>
    <t>П-1</t>
  </si>
  <si>
    <t>П-5</t>
  </si>
  <si>
    <t>П-6</t>
  </si>
  <si>
    <t>П-7</t>
  </si>
  <si>
    <t xml:space="preserve">Привод воздушной заслонки </t>
  </si>
  <si>
    <t xml:space="preserve">Смесительный узел </t>
  </si>
  <si>
    <t>П-8</t>
  </si>
  <si>
    <t>П-18, П-19, П-20</t>
  </si>
  <si>
    <t>П-15</t>
  </si>
  <si>
    <t>П-7.1</t>
  </si>
  <si>
    <t>П-16</t>
  </si>
  <si>
    <t>П-18</t>
  </si>
  <si>
    <t>П-19</t>
  </si>
  <si>
    <t>П-20</t>
  </si>
  <si>
    <t>Воздушная завеса</t>
  </si>
  <si>
    <t>Крышный вентилятор осевой подпора</t>
  </si>
  <si>
    <t>Стакан монтажный утепленный</t>
  </si>
  <si>
    <t>Плита опорная</t>
  </si>
  <si>
    <t>Канальный вентилятор</t>
  </si>
  <si>
    <t>Электрический воздухонагреватель</t>
  </si>
  <si>
    <t>У1-У4</t>
  </si>
  <si>
    <t>ПД-15</t>
  </si>
  <si>
    <t>ПД-15.1</t>
  </si>
  <si>
    <t>ПД-16.1</t>
  </si>
  <si>
    <t>Детали систем вентиляции</t>
  </si>
  <si>
    <t>Клапан противопожарный круглый нормально открытый</t>
  </si>
  <si>
    <t>Клапан противопожарный нормально открытый</t>
  </si>
  <si>
    <t>Клапан противопожарный нормально закрытый</t>
  </si>
  <si>
    <t>Клапан противопожарный круглый нормально закрытый</t>
  </si>
  <si>
    <t>Клапан избыточного давления</t>
  </si>
  <si>
    <t>ВИНГС-М</t>
  </si>
  <si>
    <t>ВЕЗА</t>
  </si>
  <si>
    <t>Гибкая вставка</t>
  </si>
  <si>
    <t>Стакан монтажный</t>
  </si>
  <si>
    <t>Клапан регулятор расхода воздуха</t>
  </si>
  <si>
    <t>Systemair</t>
  </si>
  <si>
    <t>Арктос</t>
  </si>
  <si>
    <t>Воздухораспределители</t>
  </si>
  <si>
    <t>Диффузор конический</t>
  </si>
  <si>
    <t>Настенная решетка прямоугольного сечения</t>
  </si>
  <si>
    <t>Диффузор потолочный четырехсторонний</t>
  </si>
  <si>
    <t>Диффузор универсальный круглый</t>
  </si>
  <si>
    <t>Декоративная решетка для противодымной вентиляции</t>
  </si>
  <si>
    <t>Воздуховоды, фасонные элементы и изоляция</t>
  </si>
  <si>
    <t>Воздуховод прямоугольного сечения</t>
  </si>
  <si>
    <t>Воздуховод круглого сечения</t>
  </si>
  <si>
    <t>Заглушка</t>
  </si>
  <si>
    <t>Врезка</t>
  </si>
  <si>
    <t>Переход</t>
  </si>
  <si>
    <t>Тройник</t>
  </si>
  <si>
    <t>Гибкий воздуховод</t>
  </si>
  <si>
    <t>Противопожарная изоляция EI60</t>
  </si>
  <si>
    <t>Противопожарная изоляция EI150</t>
  </si>
  <si>
    <t xml:space="preserve">Теплоизоляция </t>
  </si>
  <si>
    <t>Лента cтальная</t>
  </si>
  <si>
    <t>Лента алюминиевая самоклеющаяся</t>
  </si>
  <si>
    <t>ДКУ-315</t>
  </si>
  <si>
    <t>АМР-М 200х100</t>
  </si>
  <si>
    <t>АМР-М 200х200</t>
  </si>
  <si>
    <t>АМР-М 300х100</t>
  </si>
  <si>
    <t>АМР-М 400х150</t>
  </si>
  <si>
    <t>АМР-М 400х300</t>
  </si>
  <si>
    <t>АМР-М 500х150</t>
  </si>
  <si>
    <t>АМР-М 600х200</t>
  </si>
  <si>
    <t>АМР-М 600х300</t>
  </si>
  <si>
    <t>4АПН 600х600+3КСД</t>
  </si>
  <si>
    <t>ДПУ-М 100</t>
  </si>
  <si>
    <t>ДПУ-М 125</t>
  </si>
  <si>
    <t>ДПУ-М 160</t>
  </si>
  <si>
    <t>ДПУ-М 200</t>
  </si>
  <si>
    <t>АРН 2000х2000</t>
  </si>
  <si>
    <t>АРН 2500х1000</t>
  </si>
  <si>
    <t>АРН 800х1000</t>
  </si>
  <si>
    <t>РКДМ 790х690</t>
  </si>
  <si>
    <t>Отвод 90°</t>
  </si>
  <si>
    <t>100x200</t>
  </si>
  <si>
    <t>150x150</t>
  </si>
  <si>
    <t>150x200</t>
  </si>
  <si>
    <t>150x300</t>
  </si>
  <si>
    <t>150x400</t>
  </si>
  <si>
    <t>200x100</t>
  </si>
  <si>
    <t>200x150</t>
  </si>
  <si>
    <t>200x200</t>
  </si>
  <si>
    <t>250x100</t>
  </si>
  <si>
    <t>250x150</t>
  </si>
  <si>
    <t>250x200</t>
  </si>
  <si>
    <t>250x250</t>
  </si>
  <si>
    <t>250x400</t>
  </si>
  <si>
    <t>300x100</t>
  </si>
  <si>
    <t>300x150</t>
  </si>
  <si>
    <t>300x200</t>
  </si>
  <si>
    <t>300x250</t>
  </si>
  <si>
    <t>300x300</t>
  </si>
  <si>
    <t>300x900</t>
  </si>
  <si>
    <t>300x1000</t>
  </si>
  <si>
    <t>350x300</t>
  </si>
  <si>
    <t>400x150</t>
  </si>
  <si>
    <t>400x200</t>
  </si>
  <si>
    <t>400x250</t>
  </si>
  <si>
    <t>400x300</t>
  </si>
  <si>
    <t>400x400</t>
  </si>
  <si>
    <t>400x500</t>
  </si>
  <si>
    <t>400x700</t>
  </si>
  <si>
    <t>400x1000</t>
  </si>
  <si>
    <t>450x450</t>
  </si>
  <si>
    <t>500x150</t>
  </si>
  <si>
    <t>500x250</t>
  </si>
  <si>
    <t>500x300</t>
  </si>
  <si>
    <t>500x400</t>
  </si>
  <si>
    <t>500x500</t>
  </si>
  <si>
    <t>500x700</t>
  </si>
  <si>
    <t>500x800</t>
  </si>
  <si>
    <t>500x1000</t>
  </si>
  <si>
    <t>600x200</t>
  </si>
  <si>
    <t>600x250</t>
  </si>
  <si>
    <t>600x300</t>
  </si>
  <si>
    <t>600x350</t>
  </si>
  <si>
    <t>600x400</t>
  </si>
  <si>
    <t>600x900</t>
  </si>
  <si>
    <t>700x400</t>
  </si>
  <si>
    <t>700x500</t>
  </si>
  <si>
    <t>700x600</t>
  </si>
  <si>
    <t>700x700</t>
  </si>
  <si>
    <t>700x1200</t>
  </si>
  <si>
    <t>800x300</t>
  </si>
  <si>
    <t>800x500</t>
  </si>
  <si>
    <t>800x800</t>
  </si>
  <si>
    <t>900x300</t>
  </si>
  <si>
    <t>900x500</t>
  </si>
  <si>
    <t>900x900</t>
  </si>
  <si>
    <t>1000x300</t>
  </si>
  <si>
    <t>1000x400</t>
  </si>
  <si>
    <t>1000x500</t>
  </si>
  <si>
    <t>1000x600</t>
  </si>
  <si>
    <t>1000x700</t>
  </si>
  <si>
    <t>1000x1000</t>
  </si>
  <si>
    <t>1040x540</t>
  </si>
  <si>
    <t>1040x1040</t>
  </si>
  <si>
    <t>1040x1240</t>
  </si>
  <si>
    <t>1100x1000</t>
  </si>
  <si>
    <t>1200x400</t>
  </si>
  <si>
    <t>1200x700</t>
  </si>
  <si>
    <t>1450x1450</t>
  </si>
  <si>
    <t>Ø100</t>
  </si>
  <si>
    <t>Ø125</t>
  </si>
  <si>
    <t>Ø160</t>
  </si>
  <si>
    <t>Ø200</t>
  </si>
  <si>
    <t>Ø250</t>
  </si>
  <si>
    <t>Ø315</t>
  </si>
  <si>
    <t>Ø355</t>
  </si>
  <si>
    <t>Ø400</t>
  </si>
  <si>
    <t>Ø500</t>
  </si>
  <si>
    <t>Ø560</t>
  </si>
  <si>
    <t>Ø100/Ø100</t>
  </si>
  <si>
    <t>Ø125/Ø125</t>
  </si>
  <si>
    <t>Ø160/Ø160</t>
  </si>
  <si>
    <t>Ø200/Ø200</t>
  </si>
  <si>
    <t>Ø250/Ø250</t>
  </si>
  <si>
    <t>Ø315/Ø315</t>
  </si>
  <si>
    <t>150x150/150x150</t>
  </si>
  <si>
    <t>150x300/150x300</t>
  </si>
  <si>
    <t>150x400/150x400</t>
  </si>
  <si>
    <t>200x100/200x100</t>
  </si>
  <si>
    <t>200x150/200x150</t>
  </si>
  <si>
    <t>200x200/200x200</t>
  </si>
  <si>
    <t>200x400/200x400</t>
  </si>
  <si>
    <t>250x100/250x100</t>
  </si>
  <si>
    <t>250x200/250x200</t>
  </si>
  <si>
    <t>300x100/300x100</t>
  </si>
  <si>
    <t>300x150/300x150</t>
  </si>
  <si>
    <t>300x200/300x200</t>
  </si>
  <si>
    <t>300x250/300x250</t>
  </si>
  <si>
    <t>300x300/300x300</t>
  </si>
  <si>
    <t>300x600/300x600</t>
  </si>
  <si>
    <t>400x150/400x150</t>
  </si>
  <si>
    <t>400x200/400x200</t>
  </si>
  <si>
    <t>400x500/400x500</t>
  </si>
  <si>
    <t>500x150/500x150</t>
  </si>
  <si>
    <t>500x300/500x300</t>
  </si>
  <si>
    <t>500x400/500x400</t>
  </si>
  <si>
    <t>500x700/500x700</t>
  </si>
  <si>
    <t>500x800/500x800</t>
  </si>
  <si>
    <t>500x900/500x900</t>
  </si>
  <si>
    <t>500x1000/500x1000</t>
  </si>
  <si>
    <t>600x200/600x200</t>
  </si>
  <si>
    <t>600x250/600x250</t>
  </si>
  <si>
    <t>600x300/600x300</t>
  </si>
  <si>
    <t>600x900/600x900</t>
  </si>
  <si>
    <t>700x400/700x400</t>
  </si>
  <si>
    <t>800x300/800x300</t>
  </si>
  <si>
    <t>1000x300/1000x300</t>
  </si>
  <si>
    <t>1000x700/1000x700</t>
  </si>
  <si>
    <t>1000x1100/1000x1100</t>
  </si>
  <si>
    <t>1200x400/1200x400</t>
  </si>
  <si>
    <t>150x200/150x200</t>
  </si>
  <si>
    <t>150x250/150x250</t>
  </si>
  <si>
    <t>200x250/200x250</t>
  </si>
  <si>
    <t>200x300/200x300</t>
  </si>
  <si>
    <t>250x150/250x150</t>
  </si>
  <si>
    <t>250x300/250x300</t>
  </si>
  <si>
    <t>250x400/250x400</t>
  </si>
  <si>
    <t>250x500/250x500</t>
  </si>
  <si>
    <t>250x600/250x600</t>
  </si>
  <si>
    <t>300x500/300x500</t>
  </si>
  <si>
    <t>300x800/300x800</t>
  </si>
  <si>
    <t>300x900/300x900</t>
  </si>
  <si>
    <t>300x1000/300x1000</t>
  </si>
  <si>
    <t>400x250/400x250</t>
  </si>
  <si>
    <t>400x400/400x400</t>
  </si>
  <si>
    <t>400x700/400x700</t>
  </si>
  <si>
    <t>400x1000/400x1000</t>
  </si>
  <si>
    <t>400x1200/400x1200</t>
  </si>
  <si>
    <t>500x250/500x250</t>
  </si>
  <si>
    <t>700x1000/700x1000</t>
  </si>
  <si>
    <t>900x300/900x300</t>
  </si>
  <si>
    <t>1000x400/1000x400</t>
  </si>
  <si>
    <t>1000x500/1000x500</t>
  </si>
  <si>
    <t>150x150/Ø125</t>
  </si>
  <si>
    <t>150x150/Ø160</t>
  </si>
  <si>
    <t>200x100/Ø100</t>
  </si>
  <si>
    <t>200x100/Ø125</t>
  </si>
  <si>
    <t>200x150/Ø125</t>
  </si>
  <si>
    <t>250x250/Ø200</t>
  </si>
  <si>
    <t>300x100/Ø160</t>
  </si>
  <si>
    <t>400x400/Ø200</t>
  </si>
  <si>
    <t>400x400/Ø250</t>
  </si>
  <si>
    <t>Ø160/200x100</t>
  </si>
  <si>
    <t>Ø200/150x150</t>
  </si>
  <si>
    <t>Ø560/800x300</t>
  </si>
  <si>
    <t>Ø125/Ø100</t>
  </si>
  <si>
    <t>Ø160/Ø100</t>
  </si>
  <si>
    <t>Ø160/Ø125</t>
  </si>
  <si>
    <t>Ø200/Ø160</t>
  </si>
  <si>
    <t>Ø250/Ø160</t>
  </si>
  <si>
    <t>Ø250/Ø200</t>
  </si>
  <si>
    <t>Ø315/Ø200</t>
  </si>
  <si>
    <t>Ø355/Ø315</t>
  </si>
  <si>
    <t>Ø400/Ø355</t>
  </si>
  <si>
    <t>Ø500/Ø400</t>
  </si>
  <si>
    <t>Ø560/Ø500</t>
  </si>
  <si>
    <t>200x150/150x150</t>
  </si>
  <si>
    <t>200x150/200x100</t>
  </si>
  <si>
    <t>200x200/200x150</t>
  </si>
  <si>
    <t>250x150/200x150</t>
  </si>
  <si>
    <t>250x200/250x150</t>
  </si>
  <si>
    <t>300x100/200x100</t>
  </si>
  <si>
    <t>300x150/250x150</t>
  </si>
  <si>
    <t>300x200/200x150</t>
  </si>
  <si>
    <t>300x300/400x150</t>
  </si>
  <si>
    <t>300x300/400x200</t>
  </si>
  <si>
    <t>350x300/300x300</t>
  </si>
  <si>
    <t>400x150/150x150</t>
  </si>
  <si>
    <t>400x150/200x150</t>
  </si>
  <si>
    <t>400x150/300x150</t>
  </si>
  <si>
    <t>400x200/250x200</t>
  </si>
  <si>
    <t>400x200/300x200</t>
  </si>
  <si>
    <t>400x250/200x100</t>
  </si>
  <si>
    <t>400x250/300x200</t>
  </si>
  <si>
    <t>400x300/350x300</t>
  </si>
  <si>
    <t>400x300/400x250</t>
  </si>
  <si>
    <t>400x700/300x900</t>
  </si>
  <si>
    <t>500x300/400x300</t>
  </si>
  <si>
    <t>500x400/400x400</t>
  </si>
  <si>
    <t>500x400/400x500</t>
  </si>
  <si>
    <t>500x500/400x250</t>
  </si>
  <si>
    <t>500x500/400x400</t>
  </si>
  <si>
    <t>500x500/400x500</t>
  </si>
  <si>
    <t>600x250/300x150</t>
  </si>
  <si>
    <t>600x250/400x250</t>
  </si>
  <si>
    <t>600x250/500x250</t>
  </si>
  <si>
    <t>600x300/150x200</t>
  </si>
  <si>
    <t>600x300/400x250</t>
  </si>
  <si>
    <t>600x300/600x250</t>
  </si>
  <si>
    <t>600x350/250x200</t>
  </si>
  <si>
    <t>600x350/300x150</t>
  </si>
  <si>
    <t>700x400/500x300</t>
  </si>
  <si>
    <t>700x700/700x400</t>
  </si>
  <si>
    <t>800x500/700x400</t>
  </si>
  <si>
    <t>900x900/1000x300</t>
  </si>
  <si>
    <t>1000x300/400x300</t>
  </si>
  <si>
    <t>1000x300/500x500</t>
  </si>
  <si>
    <t>1000x300/900x300</t>
  </si>
  <si>
    <t>1000x500/800x500</t>
  </si>
  <si>
    <t>1000x500/1000x400</t>
  </si>
  <si>
    <t>1040x1040/800x300</t>
  </si>
  <si>
    <t>1040x1040/1000x600</t>
  </si>
  <si>
    <t>1040x1040/1040x540</t>
  </si>
  <si>
    <t>1200x700/800x800</t>
  </si>
  <si>
    <t>Ø100/Ø100/Ø100</t>
  </si>
  <si>
    <t>Ø125/Ø125/Ø100</t>
  </si>
  <si>
    <t>Ø160/Ø160/Ø160</t>
  </si>
  <si>
    <t>Ø250/Ø250/Ø200</t>
  </si>
  <si>
    <t>400x700/400x700/400x700</t>
  </si>
  <si>
    <t>150x400/150x400/150x400</t>
  </si>
  <si>
    <t>200x150/200x150/200x150</t>
  </si>
  <si>
    <t>250x150/250x150/250x150</t>
  </si>
  <si>
    <t>250x250/250x250/250x250</t>
  </si>
  <si>
    <t>250x400/250x400/250x400</t>
  </si>
  <si>
    <t>300x300/300x300/300x300</t>
  </si>
  <si>
    <t>1000x300/1000x300/1000x300</t>
  </si>
  <si>
    <t>DEC</t>
  </si>
  <si>
    <t>PRO-VENT-1ф-МС толщиной 20 мм</t>
  </si>
  <si>
    <t>PRO-VENT-1ф-МС толщиной 60 мм</t>
  </si>
  <si>
    <t>МПБ-БТВ-1ф-МС толщиной 50 мм</t>
  </si>
  <si>
    <t>BOS-SOLID</t>
  </si>
  <si>
    <t>BOS-Master</t>
  </si>
  <si>
    <t>Наружный блок VRF (только охлаждение)</t>
  </si>
  <si>
    <t>Соединитель наружный блоков</t>
  </si>
  <si>
    <t>Опорная рама</t>
  </si>
  <si>
    <t>Укрытие для обеспечения круглогодичной работы в режиме охлаждения</t>
  </si>
  <si>
    <t>Нагреватель</t>
  </si>
  <si>
    <t>Щит автоматики</t>
  </si>
  <si>
    <t>Наружный блок VRF mini (только охлаждение)</t>
  </si>
  <si>
    <t>Прецизионный кондиционер шкафного типа с выносным конденсатором</t>
  </si>
  <si>
    <t>Пленум для подключения трубопроводов сбоку</t>
  </si>
  <si>
    <t>Внутренний блок VRF канального типа среднего давления (70Па) в комплекте с проводным пультом управления</t>
  </si>
  <si>
    <t>Внутренний блок VRF кассетного типа в комплекте с беспроводным пультом управления и декоративной панелью</t>
  </si>
  <si>
    <t>Внутренний блок VRF кассетного типа компактный в комплекте с беспроводным пультом управления и декоративной панелью</t>
  </si>
  <si>
    <t>Внутренний блок VRF настенного типа в комплекте с беспроводным пультом управления</t>
  </si>
  <si>
    <t>Внутренний блок VRF напольно-потолочного типа в комплекте с беспроводным пультом управления</t>
  </si>
  <si>
    <t>Насос дренажный для блоков производительностью до 10кВт</t>
  </si>
  <si>
    <t>Насос дренажный для блоков производительностью свыше 10кВт</t>
  </si>
  <si>
    <t>Насос дренажный с накопительным резервуаром</t>
  </si>
  <si>
    <t>Модуль ротации кондиционеров</t>
  </si>
  <si>
    <t>Рефнет-разветвитель</t>
  </si>
  <si>
    <t>Крепежный материал оборудования</t>
  </si>
  <si>
    <t>Приточный потолочный диффузор ДКУ конический</t>
  </si>
  <si>
    <t>Нестандартные фасонные изделия из оцинкованной стали (пленумы для канальных блоков на нагнетательной стороне) с толщиной стенок 0,9 мм</t>
  </si>
  <si>
    <t>Тепловая изоляция из вспененного каучука, толщина13мм (Класс горючести Г1)</t>
  </si>
  <si>
    <t>Крепежный материал воздуховодов</t>
  </si>
  <si>
    <t>Трубопроводы, фасонные элементы и изоляция</t>
  </si>
  <si>
    <t>Трубопровод медный</t>
  </si>
  <si>
    <t>Полипропиленовый трубопровод PPR 32 PN10, Ду25 (дренаж)</t>
  </si>
  <si>
    <t>Полипропиленовый трубопровод PPR 40 PN10, Ду32 (дренаж)</t>
  </si>
  <si>
    <t>Полипропиленовый трубопровод PPR 50 PN10, Ду40 (дренаж)</t>
  </si>
  <si>
    <t>Изоляция медных трубопроводовх Dу 6.4 мм толщина 13 мм</t>
  </si>
  <si>
    <t>Изоляция медных трубопроводов Dу 9.5 мм толщина 13 мм</t>
  </si>
  <si>
    <t>Изоляция медных трубопроводов Dу 12.7 мм толщина 13 мм</t>
  </si>
  <si>
    <t>Изоляция медных трубопроводов Dу 15.9 мм толщина 13 мм</t>
  </si>
  <si>
    <t>Изоляция медных трубопроводов Dу 19.1 мм толщина 13 мм</t>
  </si>
  <si>
    <t>Изоляция медных трубопроводов Dу 22.2 мм толщина 13 мм</t>
  </si>
  <si>
    <t>Изоляция медных трубопроводов Dу 25.4 мм толщина 13 мм</t>
  </si>
  <si>
    <t>Изоляция медных трубопроводов Dу 28.6 мм толщина 13 мм</t>
  </si>
  <si>
    <t>Изоляция медных трубопроводов Dу 31.8 мм толщина 13 мм</t>
  </si>
  <si>
    <t>Изоляция медных трубопроводов Dу 34.9 мм толщина 13 мм</t>
  </si>
  <si>
    <t>Изоляция медных трубопроводов Dу 38.1 мм толщина 13 мм</t>
  </si>
  <si>
    <t>Изоляция медных трубопроводов Dу 41.3 мм толщина 13 мм</t>
  </si>
  <si>
    <t>Изоляция медных трубопроводов Dу 44.5 мм толщина 13 мм</t>
  </si>
  <si>
    <t>Изоляция медных трубопроводов Dу 18 мм толщина 13 мм</t>
  </si>
  <si>
    <t>Изоляция медных трубопроводов Dу 28 мм толщина 13 мм</t>
  </si>
  <si>
    <t>Изоляция полипропиленовых трубопроводов PPR 32, PN10 толщина 13 мм</t>
  </si>
  <si>
    <t>Изоляция полипропиленовых трубопроводов PPR 40, PN10 толщина 13 мм</t>
  </si>
  <si>
    <t>Изоляция полипропиленовых трубопроводов PPR 50, PN10 толщина 13 мм</t>
  </si>
  <si>
    <t>Резиновый антивибрационный компенсатор муфтовый FC6  DN32 PN10</t>
  </si>
  <si>
    <t>Шланг дренажный для аварийного слива, Ду20мм, длина 30м</t>
  </si>
  <si>
    <t>Соединители для шланга, внутренняя резьба, Ду20</t>
  </si>
  <si>
    <t>Фреон R410A (дополнительная заправка)</t>
  </si>
  <si>
    <t>Противопожарная муфта ленточного типа</t>
  </si>
  <si>
    <t>Гильзы для прохода трубопроводов через перекрытия и стены:</t>
  </si>
  <si>
    <t>Крепежный материал трубопроводов</t>
  </si>
  <si>
    <t>Труба стальная электросварная ∅76х3,5</t>
  </si>
  <si>
    <t>Труба стальная электросварная ∅89х4</t>
  </si>
  <si>
    <t>Труба стальная электросварная ∅108х4</t>
  </si>
  <si>
    <t>SICCOM</t>
  </si>
  <si>
    <t>SAUERMANN</t>
  </si>
  <si>
    <t>АРТКОС</t>
  </si>
  <si>
    <t xml:space="preserve">K-Flex </t>
  </si>
  <si>
    <t>K-Flex</t>
  </si>
  <si>
    <t>АДЛ</t>
  </si>
  <si>
    <t>бал.</t>
  </si>
  <si>
    <t>Hilti</t>
  </si>
  <si>
    <t>К11</t>
  </si>
  <si>
    <t>К12</t>
  </si>
  <si>
    <t>К14/ К14р</t>
  </si>
  <si>
    <t>1 раб./ 1 рез.</t>
  </si>
  <si>
    <t>К20/ К20р</t>
  </si>
  <si>
    <t>К13/ К13р</t>
  </si>
  <si>
    <t>7 раб./ 1 рез.</t>
  </si>
  <si>
    <t>3 раб./ 1 рез.</t>
  </si>
  <si>
    <t>Перечень комплектующих уточняет монтажная организация</t>
  </si>
  <si>
    <t>Длина трубопроводов учитывает фитинги (от-воды и пр)</t>
  </si>
  <si>
    <t>Длина трубопроводов учитывает фитинги (тройники, переходы, отводы, заглушки и пр)</t>
  </si>
  <si>
    <t>объем баллона 11,3 кг</t>
  </si>
  <si>
    <t>Демонтаж</t>
  </si>
  <si>
    <t>Проф.панель, яркость 500 нит, сверхтонкий корпус 30,5мм, 24/7, TIZEN 2.4</t>
  </si>
  <si>
    <t>Патч-корд U/UTP 4 пары, Cat.5e, LSZH, 2 м, серый</t>
  </si>
  <si>
    <t>Наклонное настенное крепление для LCD телевизоров и панелей 32”-55”+</t>
  </si>
  <si>
    <t>Наклонное настенное крепление для LCD телевизоров и панелей 26”-46”+</t>
  </si>
  <si>
    <t>Напольная стойка для панелей с диагональю 37”-63”+ и весом до 68 кг</t>
  </si>
  <si>
    <t>Наклонно-поворотное настенное крепление для LCD телевизоров и панелей 32"-55"+</t>
  </si>
  <si>
    <t>Потолочное крепление для LCD телевизоров и панелей 37"-63"+</t>
  </si>
  <si>
    <t>Анкер-шпилька HST3 M8x75-/10</t>
  </si>
  <si>
    <t>Анкер высоких нагрузок HLS-3-SK M10/20</t>
  </si>
  <si>
    <t>СВИ</t>
  </si>
  <si>
    <t>PM43H</t>
  </si>
  <si>
    <t>Samsung</t>
  </si>
  <si>
    <t>PM49H</t>
  </si>
  <si>
    <t>PM55H</t>
  </si>
  <si>
    <t xml:space="preserve">PC-LPM-UTP-RJ45-RJ45-C5e-2M-LSZH-GY </t>
  </si>
  <si>
    <t>Hyperline</t>
  </si>
  <si>
    <t>Pro T55</t>
  </si>
  <si>
    <t>Wize</t>
  </si>
  <si>
    <t>Pro T46</t>
  </si>
  <si>
    <t>Pro S63</t>
  </si>
  <si>
    <t>Pro P55</t>
  </si>
  <si>
    <t>Pro C6360A</t>
  </si>
  <si>
    <t>для настенного и потолочного крепления по
 4 шт</t>
  </si>
  <si>
    <t>для напольных стоек по 8 шт</t>
  </si>
  <si>
    <t>Стойка оповещения в составе:</t>
  </si>
  <si>
    <t>TS IT Шкаф 600x1900x600 38U с обзорной и стальной дверью 19" монтажные рамы, предсобранный</t>
  </si>
  <si>
    <t>Вентиляторная панель TS IT 3 вент. макс.</t>
  </si>
  <si>
    <t>DK Дополнительн. вентилятор 119x119x38mm</t>
  </si>
  <si>
    <t>Приборная полка изм. глуб. Г400-600 50кг</t>
  </si>
  <si>
    <t>DK Блок 5 роз. 1шт</t>
  </si>
  <si>
    <t>Станция озвучивания (Intel Core i5 4590, Intel HD Graphics 4600, DIMM 4 Gb, HDD 500 Gb, Realtek ALC221,  Intel ® I217LM PCIe GbE, Windows 7 Professional x64</t>
  </si>
  <si>
    <t>Источник бесперебойного питания</t>
  </si>
  <si>
    <t>Программное обеспечение</t>
  </si>
  <si>
    <t>Программное обеспечение Praesideo</t>
  </si>
  <si>
    <t xml:space="preserve">Сетевой контроллер </t>
  </si>
  <si>
    <t>Усилитель мощности 4x125 Вт</t>
  </si>
  <si>
    <t>Усилитель мощности 2x250 Вт</t>
  </si>
  <si>
    <t>IP Аудиоинтерфейс</t>
  </si>
  <si>
    <t>Внешняя звуковая карта</t>
  </si>
  <si>
    <t>Интерфейс удаленной вызывной станции</t>
  </si>
  <si>
    <t>Накопитель вызовов</t>
  </si>
  <si>
    <t>Волоконно-оптический интерфейс</t>
  </si>
  <si>
    <t>Зарядное устройство 48 В</t>
  </si>
  <si>
    <t>Аккумуляторная батарея 12V / 100Ah</t>
  </si>
  <si>
    <t>Потолочный встроенный громкоговоритель</t>
  </si>
  <si>
    <t>Двунаправленный корпусной громкоговоритель</t>
  </si>
  <si>
    <t>Корпусной 2-х полюсный громкоговоритель</t>
  </si>
  <si>
    <t>Громкоговоритель рупорный</t>
  </si>
  <si>
    <t>Корпусный громкоговоритель</t>
  </si>
  <si>
    <t>Плата контроля</t>
  </si>
  <si>
    <t>Плата контроля линии</t>
  </si>
  <si>
    <t xml:space="preserve">Комплект креплений для плат контроля (10 шт) </t>
  </si>
  <si>
    <t>Аттенюатор</t>
  </si>
  <si>
    <t>Удаленная вызывная станция</t>
  </si>
  <si>
    <t>AC-DC сетевой преобразователь, 120 Вт; выход: 48В; U1: 48 В; I1: до 2.5 А; вход: 110/220В авто</t>
  </si>
  <si>
    <t>Портативная информационная индукционная система для слабослышащих</t>
  </si>
  <si>
    <t>Настенная информационная индукционная система для слабослышащих с комплектом согласования с трансляционной линией 100В</t>
  </si>
  <si>
    <t>Напольная стойка для настенной информационной индукционной системы для слабослышащих «ИСТОК» М3</t>
  </si>
  <si>
    <t>Автономный речевой оповещатель</t>
  </si>
  <si>
    <t>Оповещатель охранно-пожарный световой</t>
  </si>
  <si>
    <t>Сетевой кабель волоконно-оптический с разъемами, 0,5 м</t>
  </si>
  <si>
    <t>Кабель сигнальный</t>
  </si>
  <si>
    <t xml:space="preserve">Кабель волоконно-оптический </t>
  </si>
  <si>
    <t>Монтажный кабель с электростатической экранировкой для пожарной сигнализации, 2x2x0.6 (F/UTP), одножильный (solid), для внутренней прокладки (-5°С - +50°С), LSZH, красный</t>
  </si>
  <si>
    <t>Труба гибкая гофрированная d=16 мм из самозатухающего ПВХ-пластиката, лёгкая со стальной протяжкой</t>
  </si>
  <si>
    <t>Саморез универсальный 3.5x32</t>
  </si>
  <si>
    <t>Дюбель для самореза 3.5</t>
  </si>
  <si>
    <t xml:space="preserve">Пластина для маркировки кабеля </t>
  </si>
  <si>
    <t>Клавиатура вызывной станции</t>
  </si>
  <si>
    <t>Колпачки для клавиш (10 шт)</t>
  </si>
  <si>
    <t>СЗИ, СОУЭ</t>
  </si>
  <si>
    <t>Rittal</t>
  </si>
  <si>
    <t>Z230</t>
  </si>
  <si>
    <t>J9B52EA</t>
  </si>
  <si>
    <t>HP</t>
  </si>
  <si>
    <t>Smart-UPS 1500VA USB &amp; Serial RM 2U 230V</t>
  </si>
  <si>
    <t>APC</t>
  </si>
  <si>
    <t>PRS-SW</t>
  </si>
  <si>
    <t>Bosch Praesideo</t>
  </si>
  <si>
    <t>PRS-NCO3</t>
  </si>
  <si>
    <t>PRS - 4P125</t>
  </si>
  <si>
    <t>PRS - 2P250</t>
  </si>
  <si>
    <t>PRS-1AIP1</t>
  </si>
  <si>
    <t>ESI GigaPort HD+</t>
  </si>
  <si>
    <t>ESI Audiotechnik GmbH</t>
  </si>
  <si>
    <t>PRS-CSI</t>
  </si>
  <si>
    <t>PRS-CRF</t>
  </si>
  <si>
    <t>PRS-FINNA</t>
  </si>
  <si>
    <t>PRS-48CH12</t>
  </si>
  <si>
    <t>DTM 12100 L</t>
  </si>
  <si>
    <t>Delta</t>
  </si>
  <si>
    <t>LC4-UC06E</t>
  </si>
  <si>
    <t>LB1-BW12-L</t>
  </si>
  <si>
    <t>LB2-UC15-(D/L)</t>
  </si>
  <si>
    <t>LBC 3481/12</t>
  </si>
  <si>
    <t>LBC 3483/00</t>
  </si>
  <si>
    <t>LB1-UW06-FL1</t>
  </si>
  <si>
    <t>LBB 4440/00</t>
  </si>
  <si>
    <t>LBB 4443/00</t>
  </si>
  <si>
    <t>LBB 4446/00</t>
  </si>
  <si>
    <t>LBC1401/10</t>
  </si>
  <si>
    <t>OBO Bettermann</t>
  </si>
  <si>
    <t>PRS-CSR</t>
  </si>
  <si>
    <t>GS120A48-R7B</t>
  </si>
  <si>
    <t>Mean Well</t>
  </si>
  <si>
    <t>«ИСТОК» А2</t>
  </si>
  <si>
    <t>ООО "Исток Аудио Трейдинг"</t>
  </si>
  <si>
    <t>«ИСТОК» М3</t>
  </si>
  <si>
    <t>Соната-М исп.2</t>
  </si>
  <si>
    <t>ООО "Элтех-Сервис"</t>
  </si>
  <si>
    <t>Маяк-24-СТ</t>
  </si>
  <si>
    <t>ООО "Электротехника и Автоматика"</t>
  </si>
  <si>
    <t>для пом. 0-25.13, 2-25.04</t>
  </si>
  <si>
    <t>в ЦКУ</t>
  </si>
  <si>
    <t>Для станции озвучивания</t>
  </si>
  <si>
    <t>По кол-ву каналов</t>
  </si>
  <si>
    <t>В конце линии</t>
  </si>
  <si>
    <t>для PRS-CSR</t>
  </si>
  <si>
    <t>LBB4416/01</t>
  </si>
  <si>
    <t>Bosch</t>
  </si>
  <si>
    <t>КПКЭВнг(А)-FRHF1х2х1,0</t>
  </si>
  <si>
    <t>Спецкабель</t>
  </si>
  <si>
    <t>FO-D-IN-50-4-HFFR</t>
  </si>
  <si>
    <t>Hyperlyne</t>
  </si>
  <si>
    <t xml:space="preserve">ASC-2x2x0.6-LSZH-RD </t>
  </si>
  <si>
    <t>ДКС</t>
  </si>
  <si>
    <t>L/32085</t>
  </si>
  <si>
    <t>Legrand</t>
  </si>
  <si>
    <t>FBA-SP</t>
  </si>
  <si>
    <t>LBB 4432/00</t>
  </si>
  <si>
    <t>LBB 4436/00</t>
  </si>
  <si>
    <t>по 3 шт для УВС3.01, УВС3.02</t>
  </si>
  <si>
    <t>СИСТЕМА БЕЗОПАСНОСТИ</t>
  </si>
  <si>
    <t>Аудиомикшер STELBERRY MX-320</t>
  </si>
  <si>
    <t xml:space="preserve">Кабель акустический 3х0,35. </t>
  </si>
  <si>
    <t>КПСнг(А)-FRHF 2х2х0,75</t>
  </si>
  <si>
    <t>Кабель  питания.</t>
  </si>
  <si>
    <t xml:space="preserve">   - Блок аппаратной конфигурации, в составе:</t>
  </si>
  <si>
    <t xml:space="preserve">             SSD-накопители</t>
  </si>
  <si>
    <t xml:space="preserve">             Жесткий диск</t>
  </si>
  <si>
    <t xml:space="preserve">             Корпус блока</t>
  </si>
  <si>
    <t xml:space="preserve">             Аппаратный контроллер</t>
  </si>
  <si>
    <t xml:space="preserve">             Резервные блоки питания (горячей замены)</t>
  </si>
  <si>
    <t xml:space="preserve">             Привод DVD-RW</t>
  </si>
  <si>
    <t xml:space="preserve">             Установочные рельсы/ручки в комплекте высота 3U, 132x437x650мм</t>
  </si>
  <si>
    <t xml:space="preserve">              Платформа ОС Microsoft Windows Server Standard 2016 x64  Rus</t>
  </si>
  <si>
    <t xml:space="preserve">              клавиатура + оптический манипулятор</t>
  </si>
  <si>
    <t xml:space="preserve">   - Блок программного обеспечения, в составе:</t>
  </si>
  <si>
    <t xml:space="preserve">              Лицензия ядра видеосервера версия 10.x</t>
  </si>
  <si>
    <t xml:space="preserve">              Лицензия пользователя системы</t>
  </si>
  <si>
    <t xml:space="preserve">              Лицензия подключения видеоканала</t>
  </si>
  <si>
    <t xml:space="preserve">              Лицензия модуля комплексного анализа качества видеосигнала </t>
  </si>
  <si>
    <t xml:space="preserve">              Лицензия модуля интеграции с АРМ Орион-Про (Болид);</t>
  </si>
  <si>
    <t xml:space="preserve">              Лицензия аппаратной защиты "Guardant".</t>
  </si>
  <si>
    <t>IP Камера видеонаблюдения цилиндическая уличная</t>
  </si>
  <si>
    <t>IP Камера видеонаблюдения купольная</t>
  </si>
  <si>
    <t>Устройства защиты портов в сети Ethernet</t>
  </si>
  <si>
    <t>Кабель витая пара</t>
  </si>
  <si>
    <t>Патч-корд оптический</t>
  </si>
  <si>
    <t>патч-корд медный</t>
  </si>
  <si>
    <t>Коннекторы</t>
  </si>
  <si>
    <t>Контроллер СКУД</t>
  </si>
  <si>
    <t>Устройство коммутационное</t>
  </si>
  <si>
    <t>Аккумулятор для РИП</t>
  </si>
  <si>
    <t xml:space="preserve">Источник питания резервный </t>
  </si>
  <si>
    <t>Ключ для работы с ПО</t>
  </si>
  <si>
    <t>АРМ  (для СОТС и СКУД) пользователя в комплекте с монитором, клавиатурой и мышью 
(Мин. сист. требования: 
MS Windows 7/8/8.1/10
CPU Intel Core i3-2100
HDD 500 ГБ
RAM 8 ГБ
Ethernet 100/1000 Мбит/с)</t>
  </si>
  <si>
    <t>Модуль управления ИСО Орион</t>
  </si>
  <si>
    <t>Пульт контроля и управления</t>
  </si>
  <si>
    <t>Кнопка "Выход"</t>
  </si>
  <si>
    <t>Считыватель карт доступа</t>
  </si>
  <si>
    <t>Кнопка аварийной разблокировки двери</t>
  </si>
  <si>
    <t>Извещатель магнитоконтактный</t>
  </si>
  <si>
    <t>Замок электромагнитный</t>
  </si>
  <si>
    <t>Считыватель карт доступа настольный (программатор)</t>
  </si>
  <si>
    <t>Приобразователь интерфейса</t>
  </si>
  <si>
    <t>Проксимити карты доступа</t>
  </si>
  <si>
    <t>Кабель интерфесный</t>
  </si>
  <si>
    <t>Кабель подключения герконов</t>
  </si>
  <si>
    <t>Кабель подключения считывателей</t>
  </si>
  <si>
    <t>Кабель питания</t>
  </si>
  <si>
    <t>Кабель питания для электромагнитного замка</t>
  </si>
  <si>
    <t>Гофрорукав d=20</t>
  </si>
  <si>
    <t>Крепление трубы d=20</t>
  </si>
  <si>
    <t>Терморасширяющаяся противопожарная пена</t>
  </si>
  <si>
    <t>Монтажные и крепежные материалы</t>
  </si>
  <si>
    <t>Контроллер двухпроводной линии связи</t>
  </si>
  <si>
    <t>Извещатель охранный объемный адресный</t>
  </si>
  <si>
    <t>Извещатель охранный совмещенный поверхостно-звуковой</t>
  </si>
  <si>
    <t>Кабель ДПЛС</t>
  </si>
  <si>
    <t>АГАТ РТ</t>
  </si>
  <si>
    <t>Для микрофонов М серии</t>
  </si>
  <si>
    <t>STELBERRY</t>
  </si>
  <si>
    <t>STELBERRY M-2381</t>
  </si>
  <si>
    <t>Россия</t>
  </si>
  <si>
    <t xml:space="preserve"> ООО "ТПД Паритет".</t>
  </si>
  <si>
    <t>SecurOS®-IVS-NVR-Industrial-FP/AOGLMTOD-110/1320-136000</t>
  </si>
  <si>
    <t>Системные SSD-накопители 240Gb (RAID1)</t>
  </si>
  <si>
    <t xml:space="preserve"> HDD SAS по 10Tb</t>
  </si>
  <si>
    <t>16 x 3.5" hot-swap HDD bays</t>
  </si>
  <si>
    <t>RAID-контроллер SAS/SATA</t>
  </si>
  <si>
    <t xml:space="preserve">SecurOS® Premium </t>
  </si>
  <si>
    <t>SecurOS® Premium</t>
  </si>
  <si>
    <t>SecurOS® CameraHealth</t>
  </si>
  <si>
    <t>DS-2CD4A26FWD-IZHS (2.8-12мм)</t>
  </si>
  <si>
    <t>HIKVISION</t>
  </si>
  <si>
    <t>DS-2CD4D26FWD-IZS (2.8-12мм)</t>
  </si>
  <si>
    <t>Тахион</t>
  </si>
  <si>
    <t>УЗЛ-Е</t>
  </si>
  <si>
    <t>Инкаб</t>
  </si>
  <si>
    <t>1м (3ft) LC/UPC - LC/UPC</t>
  </si>
  <si>
    <t xml:space="preserve">RJ45 UTP кат 5Е  0.5 м </t>
  </si>
  <si>
    <t>С2000-2</t>
  </si>
  <si>
    <t>НВП "Болид"</t>
  </si>
  <si>
    <t>УК-ВК</t>
  </si>
  <si>
    <t>DTM 12В 7ач</t>
  </si>
  <si>
    <t>DELTA</t>
  </si>
  <si>
    <t>РИП-12 исп.01</t>
  </si>
  <si>
    <t>АРМ Орион Про</t>
  </si>
  <si>
    <t>Оперативная задача "Орион Про" исп. 127</t>
  </si>
  <si>
    <t>SB key</t>
  </si>
  <si>
    <t>HPE</t>
  </si>
  <si>
    <t>С2000-М</t>
  </si>
  <si>
    <t>ST-EX010SM</t>
  </si>
  <si>
    <t>Smartec</t>
  </si>
  <si>
    <t>С2000-PROXY</t>
  </si>
  <si>
    <t>ST-ER115</t>
  </si>
  <si>
    <t>ST-DM120</t>
  </si>
  <si>
    <t>ST-EL350ML</t>
  </si>
  <si>
    <t>Proxy-5MS-USB</t>
  </si>
  <si>
    <t>С2000-Ethernet</t>
  </si>
  <si>
    <t>ST-PC010EM</t>
  </si>
  <si>
    <t>КВПЭфнг(C)-FRHF-5е 4х2х0,52</t>
  </si>
  <si>
    <t>КПСЭнг(А)-FRHF2x2x0.6</t>
  </si>
  <si>
    <t>нг(А)FRHFx 1x2x0.75</t>
  </si>
  <si>
    <t>ES-08-022</t>
  </si>
  <si>
    <t>Альянс-СПБ</t>
  </si>
  <si>
    <t>нг(А)FRHF 1x2x1.5</t>
  </si>
  <si>
    <t xml:space="preserve">нг(А)FRHF 1x2x0.75 </t>
  </si>
  <si>
    <t>С2000-ИК исп.02</t>
  </si>
  <si>
    <t>С2000-СТИК</t>
  </si>
  <si>
    <t>нг(А)-FRHF1x2x0.75</t>
  </si>
  <si>
    <t>Щит автоматизации</t>
  </si>
  <si>
    <t>Сервер автоматизации</t>
  </si>
  <si>
    <t>Монтажное основание для сервера автоматизации</t>
  </si>
  <si>
    <t>Источник питания</t>
  </si>
  <si>
    <t>Монтажное основание для источника питания</t>
  </si>
  <si>
    <t>16-канальный модуль с цифровыми входами</t>
  </si>
  <si>
    <t>8 канальный модуль с цифровыми выходами типа Form C</t>
  </si>
  <si>
    <t>16-канальный модуль ввода
с универсальными входами</t>
  </si>
  <si>
    <t>8 канальный модуль аналоговых выходов</t>
  </si>
  <si>
    <t>Монтажное основание для модуля ввода/вывода</t>
  </si>
  <si>
    <t>Кабель соединительный угловой 1,5м</t>
  </si>
  <si>
    <t>Периферийное оборудование (трансформатор, автоматические выключатели, реле,предохранители, индикаторы, кнопки и т.д.)</t>
  </si>
  <si>
    <t>Монтажные и сборочные материалы (DIN-рейка, короб, клеммы,зажимы, шильдики, шины, хомуты, маркеры, провода, наконечники, метизы и т. д.)</t>
  </si>
  <si>
    <t xml:space="preserve">Сервер автоматизации AS-B-36HL
</t>
  </si>
  <si>
    <t>Комплект терминальных блоков AS-B connector kit</t>
  </si>
  <si>
    <t>Щит управления</t>
  </si>
  <si>
    <t>Шкаф управления и коммутации</t>
  </si>
  <si>
    <t>Периферийное оборудование</t>
  </si>
  <si>
    <t>Датчик утечки ⁄ сигнализатор проникновения воды, с релейным выходом</t>
  </si>
  <si>
    <t>Датчик перепада давления с контактором, 20-200Па</t>
  </si>
  <si>
    <t>Датчик перепада давления с контактором, 30-500Па</t>
  </si>
  <si>
    <t>Дифференциальное реле давления, 0-11 бар</t>
  </si>
  <si>
    <t>Датчик давления воды, 16 бар, 0-10В</t>
  </si>
  <si>
    <t>Датчик температуры накладной, -25…+100 C, NTC 1,8 kOm</t>
  </si>
  <si>
    <t>Датчик температуры канальный, -50…+80 C, NTC 10 kOm</t>
  </si>
  <si>
    <t>Датчик температуры канальный, -30…+150 C, NTC 10 kOm</t>
  </si>
  <si>
    <t>Датчик температуры наружного воздуха, -40…-90</t>
  </si>
  <si>
    <t>Датчик температуры воды погружной, -40…+150, NTC 1,8 kOm</t>
  </si>
  <si>
    <t>Термостат защиты от замораживания, -5…+15, Сухой контакт</t>
  </si>
  <si>
    <t>Термостат защиты от замораживания, -30…+15, Сухой контакт</t>
  </si>
  <si>
    <t>Трансформаторный регулятор оборотов, 220 В, 6А</t>
  </si>
  <si>
    <t>Электронный регулятор оборотов, 220 В, 1,5 А</t>
  </si>
  <si>
    <t>Электронный регулятор оборотов, 220 В, 2,5 А</t>
  </si>
  <si>
    <t>Симисторный регулятор мощности с управлением от внешнего сигнала 0-10В. Макс нагрузка 17 кВт (400/50,3 ф) Монтаж на DIN рейке</t>
  </si>
  <si>
    <t>Пульт управления ВТЗ со встроенным датчиком температуры</t>
  </si>
  <si>
    <t>Пульт коммутации и управления тепловыми завесами и отопительными агрегатами</t>
  </si>
  <si>
    <t xml:space="preserve">Блок управления тепловыми завесами </t>
  </si>
  <si>
    <t xml:space="preserve">Концевой выключатель </t>
  </si>
  <si>
    <t>Шлюз MODBUS</t>
  </si>
  <si>
    <t>Шлюз для подключения блоков ротации к сети Ethernet</t>
  </si>
  <si>
    <t>Ethernet-коммутатор EDS-510A-3GT 10-портовый</t>
  </si>
  <si>
    <t>Преобразователь последовательных интерфейсов</t>
  </si>
  <si>
    <t>Кабель контрольный</t>
  </si>
  <si>
    <t>Кабель для системы автоматизации групповой прокладки</t>
  </si>
  <si>
    <t>Кабель симметричный для промышленного интерфейса RS485 c низким дымо- и газовыделением экранированный</t>
  </si>
  <si>
    <t>Кабель силовой</t>
  </si>
  <si>
    <t>Кабельный листовой лоток перфорированный 60x200x3000</t>
  </si>
  <si>
    <t>Кабельный листовой лоток перфорированный 60x100x3000</t>
  </si>
  <si>
    <t>Крышка кабельного листового лотка  200x3000</t>
  </si>
  <si>
    <t>Крышка кабельного листового лотка  100x3000</t>
  </si>
  <si>
    <t>Т-образное/крестовое соединение 60x200</t>
  </si>
  <si>
    <t>Т-образное/крестовое соединение 60x100</t>
  </si>
  <si>
    <t>Вертикальный угол  90° внешний 60x200</t>
  </si>
  <si>
    <t>Вертикальный угол  90° внешний 60x100</t>
  </si>
  <si>
    <t>Соединитель кабельного листового лотка /угловой 60x200</t>
  </si>
  <si>
    <t>Шарнирный соединитель кабельного листового лотка 60x260</t>
  </si>
  <si>
    <t>Переходник/концевик 60x100</t>
  </si>
  <si>
    <t>Кронштейн 310мм</t>
  </si>
  <si>
    <t>Кронштейн 210мм</t>
  </si>
  <si>
    <t>Кронштейн напольный/настенный 200мм</t>
  </si>
  <si>
    <t>Подвесная стойка с траверсой 70x50x1000</t>
  </si>
  <si>
    <t>Подвесная стойка с траверсой 70x50x2500</t>
  </si>
  <si>
    <t>Подвесная стойка с траверсой 70x50x3000</t>
  </si>
  <si>
    <t>U-образная профильная рейка 70x50x300</t>
  </si>
  <si>
    <t>U-образная профильная рейка 70x50x6000</t>
  </si>
  <si>
    <t>U-образная профильная рейка 50x50x1000</t>
  </si>
  <si>
    <t>Траверса для профиля US 7</t>
  </si>
  <si>
    <t>Адаптерная пластина</t>
  </si>
  <si>
    <t>Распорка 80x61x40</t>
  </si>
  <si>
    <t>Комплект Болт+Шайба+Гайка M10x90</t>
  </si>
  <si>
    <t>Анкерный болт BZ-U, M8x75мм, сталь, G</t>
  </si>
  <si>
    <t>Анкерный болт BZ, M12x110мм, сталь, G</t>
  </si>
  <si>
    <t>Анкерный болт BZ-U, M10x90мм, сталь, G</t>
  </si>
  <si>
    <t>Болт с плоской головкой M6x12</t>
  </si>
  <si>
    <t>Фиксатор 40x22</t>
  </si>
  <si>
    <t>Гофрированная труба из ПНД Ø25мм</t>
  </si>
  <si>
    <t>Датчик температуры воздуха в помещении 0…50°С, NTC 1,8кОм</t>
  </si>
  <si>
    <t>Schneider Electric</t>
  </si>
  <si>
    <t>DKC</t>
  </si>
  <si>
    <t>ООО "Плазма-Т"</t>
  </si>
  <si>
    <t>S+S Regeltechnik</t>
  </si>
  <si>
    <t>S+S Regeltechnik/NED</t>
  </si>
  <si>
    <t>Scneider Electric</t>
  </si>
  <si>
    <t>Siemens/Тепломаш</t>
  </si>
  <si>
    <t>Danfoss/NED</t>
  </si>
  <si>
    <t>Regin</t>
  </si>
  <si>
    <t>MOXA</t>
  </si>
  <si>
    <t>Электрокабель</t>
  </si>
  <si>
    <t>Приложение 1</t>
  </si>
  <si>
    <t>Приложение 2</t>
  </si>
  <si>
    <t>Приложение 3</t>
  </si>
  <si>
    <t>Приложение 4</t>
  </si>
  <si>
    <t>Приложение 5</t>
  </si>
  <si>
    <t>Приложение 6</t>
  </si>
  <si>
    <t>Приложение 7</t>
  </si>
  <si>
    <t>Приложение 8</t>
  </si>
  <si>
    <t>Приложение 9</t>
  </si>
  <si>
    <t>Приложение 10</t>
  </si>
  <si>
    <t>Приложение 11</t>
  </si>
  <si>
    <t>Приложение 12</t>
  </si>
  <si>
    <t>Приложение 13</t>
  </si>
  <si>
    <t>Приложение 14</t>
  </si>
  <si>
    <t>В составе щита 1ЩА-1</t>
  </si>
  <si>
    <t>В составе щита 2ЩА-1</t>
  </si>
  <si>
    <t>В составе щита 3ЩА-1</t>
  </si>
  <si>
    <t>В составе щита 
-1ЩА5</t>
  </si>
  <si>
    <t>В составе щита 
1ЩА-3</t>
  </si>
  <si>
    <t>Держатель для трубы Ø25мм с защёлкой</t>
  </si>
  <si>
    <t>Лифтовой блок  для лифтов и эскалаторов</t>
  </si>
  <si>
    <t>Модуль переговорной связи</t>
  </si>
  <si>
    <t>Переговорное устройство системы связи</t>
  </si>
  <si>
    <t>кабели соединительные</t>
  </si>
  <si>
    <t>Примечание:</t>
  </si>
  <si>
    <t>Допустима замена оборудования, указанногов данной ведомости,  на эквивалент</t>
  </si>
  <si>
    <t>Аппарат ручной дыхательный</t>
  </si>
  <si>
    <t>Арочный металлодетектор, габ. размеры: 1130х580х2200 мм; параметры электропитания: 0.012 кВт, 220 В, 50 Гц</t>
  </si>
  <si>
    <t>Гравитационный рольганг, Габариты: LxW=13000х1120 мм</t>
  </si>
  <si>
    <t>Гравитационный рольганг, Габариты: LxW=1000х1120 мм</t>
  </si>
  <si>
    <t>Шкаф ПРАКТИК</t>
  </si>
  <si>
    <t>Дефибриллятор-монитор, габ. размеры: 270х175х380 мм; параметры электропитания: 0.25 кВт, 220 В, 50 Гц</t>
  </si>
  <si>
    <t>Кабина личного досмотра, габ. размеры: 3600х2000х2200</t>
  </si>
  <si>
    <t>Камера для стерильных инструментов, габ. размеры: 400х240х280 мм; параметры электропитания: 0.01 кВт, 220 В, 50 Гц; объём - 22 л</t>
  </si>
  <si>
    <t>Комплекс кардиографический, параметры элеропитания: 0.2 кВт, 220 В, 50 гц</t>
  </si>
  <si>
    <t>Конвейер ленточный, Модель: LX; Конвейер очереди; Привод SEW-Eurodrive; Габариты: LxW=1200х1120 мм</t>
  </si>
  <si>
    <t>Конвейер ленточный, Модель: LX; Конвейер транспортировочный; Привод SEW-Eurodrive; Габариты: LxW=1400х1120 мм</t>
  </si>
  <si>
    <t>Конвейер ленточный, Модель: LX; Привод SEW-Eurodrive; Габариты: LxW=1800х1120 мм</t>
  </si>
  <si>
    <t>Конвейер ленточный, Модель: LX; Привод SEW-Eurodrive; Габариты: LxW=2400х1120 мм</t>
  </si>
  <si>
    <t>Конвейер ленточный, Модель: LX; Привод SEW-Eurodrive; Габариты: LxW=6000х1120 мм</t>
  </si>
  <si>
    <t>Конвейер ленточный скошенный 45</t>
  </si>
  <si>
    <t>Конвейер ленточный горизонтально отклоняющийся, Модель: LXGS; Привод SEW-Eurodrive; Габариты: LxH=1800x300 мм</t>
  </si>
  <si>
    <t>Конвейер ленточный наклонный, Модель: LXN; Привод SEW-Eurodrive; Габариты: LxW=2000х1120 мм</t>
  </si>
  <si>
    <t>Конвейер ленточный наклонный, Модель: LXN; Привод SEW-Eurodrive; Габариты: LxW=2200х1120 мм</t>
  </si>
  <si>
    <t>Конвейер ленточный реверсивный, Модель: LXR; Привод SEW-Eurodrive; Габариты: LxW=2600х1120 мм</t>
  </si>
  <si>
    <t>Конвейер ленточный радиусный, Модель: LXR45; Привод SEW-Eurodrive; Радиус поворота - 45°; Габариты: W=1120 мм</t>
  </si>
  <si>
    <t>Конвейер ленточный радиусный, Модель: LXR90; Привод SEW-Eurodrive; Радиус поворота - 90°; Габариты: W=1120 мм</t>
  </si>
  <si>
    <t>Конвейер ленточный собирающий, Модель: LXC; Привод SEW-Eurodrive; Габариты: LxW=10000х1130 мм</t>
  </si>
  <si>
    <t>Металлоискатель, габ. размеры: 420х80х30 мм; обнаружение объектов из цетных и черных металлов при сколости до 0.5 м/сек; вероятность обнаружения - 0.98</t>
  </si>
  <si>
    <t>Мобильное устройство для локализации взрывоопасного предмета, габ. размеры: 880х880х585 мм; локализуемый объект до 90 дм куб.; защита от снаряда не более 2000 г ТНТ</t>
  </si>
  <si>
    <t>Моноблок, параметры электропитания: 150 Вт, 220 В, 50 Гц</t>
  </si>
  <si>
    <t>Облучатель бактерицидный, габ. размеры: 942х54х162; параметры электропитания: 0.15 кВт, 220 В, 50 Гц; производительность - 132 м куб./час</t>
  </si>
  <si>
    <t>Облучатель-рециркулятор воздуха ультрафиолетовый бактерицидный передвижной, габ. размеры: 1210х370х580 мм; параметры электропитания: 0.06 кВт, 220 В, 50 Гц; производительность - 100 м куб./час</t>
  </si>
  <si>
    <t>Офисный сейф, габ. размеры: 600х460х1650 мм</t>
  </si>
  <si>
    <t>Досмотровый стол, габ. размеры: 1100х600х920 мм</t>
  </si>
  <si>
    <t>Система возврата лотков длниной 3.5 м</t>
  </si>
  <si>
    <t>Система возврата лотков длниной 4.2 м</t>
  </si>
  <si>
    <t>Система возврата лотков длниной 5 м</t>
  </si>
  <si>
    <t>Идентификатор токсичных химикатов, биологических агентов и взрывчатых веществ, габ. размеры: 270х160х130 мм</t>
  </si>
  <si>
    <t>Принтер лазерный. габ. размеры: 364х247х190 мм; параметры электропитания: 0.38 кВт, 220 В, 50 Гц</t>
  </si>
  <si>
    <t>Кассовая кабина, габ. размеры: 1600х1600х2500 мм</t>
  </si>
  <si>
    <t>Пулеулавливатель, габ. размеры: 605х245х590 мм</t>
  </si>
  <si>
    <t>Электрический шкаф управления комплексом обработки багажа, Шкаф электрический с системой управления на базе программируемого логического контроллера (PLC) с HMI-интерфейсом(сенсорный дисплей); Управляет работой конвейеров D02-D13; ● программное обеспечение для управлением потоком багажа IS-ABHS, (1 шт);</t>
  </si>
  <si>
    <t>Радиационный монитор, габ. размеры: 1370xØ110 мм; параметры электропитания: 20 Вт, 12 В, постоянный ток; параметры зоны контроля: 700х2000 мм</t>
  </si>
  <si>
    <t>Сейф для оружия, габ. размеры: 681х330х1500 мм</t>
  </si>
  <si>
    <t>Секции кресел для инвалидов, габ. размеры: 1850х1386х1500 мм; количество мест для размещения инвалидов - 3</t>
  </si>
  <si>
    <t>Секция 2-х местная, габ. размеры: 1850х750х1500 мм; параметры электропитания: 0.15 кВт, 220 В, 50 Гц</t>
  </si>
  <si>
    <t>Секция 3-х местная, габ. размеры: 1770х750х1500 мм</t>
  </si>
  <si>
    <t>Сканер, габ. размеры: 364х249х39 мм; параметры электропитания: 0.0025 кВт, 220 В, 50 Гц</t>
  </si>
  <si>
    <t>Табурет медицинский, габ. размеры: 420х420х560 мм</t>
  </si>
  <si>
    <t>Стационарный считыватель штрих-кодов IS-BrsFrame 01C, Рама с установленными разнонаправленными считывателями штрих-кодов (8 камер) модель SICK ALIS Vision;</t>
  </si>
  <si>
    <t>Стол перевязочный, габ. размеры: 2100х860х930 мм</t>
  </si>
  <si>
    <t>Установка электрохимического синтеза, габ. размеры: 250х70х300 мм; параметры электропитания: 0.36 кВт, 220 В, 50 Гц; производительность по анолиту - до 90 л/ч</t>
  </si>
  <si>
    <t>Холодильник, габ. размеры: 615х602х1684; параметры электропитания: 0.1 кВт, 220 В, 50 Гц</t>
  </si>
  <si>
    <t>Чайник электрический, параматры электропитания: 2 кВт, 220 В, 50 Гц</t>
  </si>
  <si>
    <t>Стол письменный, габ. размеры: 1600х800х750 мм</t>
  </si>
  <si>
    <t>Табурет винтовой со спинкой, габ. размеры: 480х480х650 мм</t>
  </si>
  <si>
    <t>Стол манипуляционный</t>
  </si>
  <si>
    <t>Стеллаж, габ. размеры: 1200х400х1600 мм</t>
  </si>
  <si>
    <t>Пирамида для оружия, габ. размеры: 1200х650х2000 мм</t>
  </si>
  <si>
    <t>Тумбочка, габ. размеры: 450х412х760 мм</t>
  </si>
  <si>
    <t>Стол для чистки оружия, габ. размеры: 1500х870х1000 мм</t>
  </si>
  <si>
    <t>Диван, габ. размеры: 1829х850х700 мм</t>
  </si>
  <si>
    <t>Кресло Сандра, габ. размеры: 700х670х770 мм</t>
  </si>
  <si>
    <t>Вешалка, габ. размеры: 500х206х1548 мм</t>
  </si>
  <si>
    <t>Стол кофейный, габ. размеры: 1200х600х650 мм</t>
  </si>
  <si>
    <t>Пластиковый стул, габ. размеры: 535х515х795 мм</t>
  </si>
  <si>
    <t>Стол круглый, габ. размеры: 600х600х762 мм</t>
  </si>
  <si>
    <t>Стул офисный, габ. размеры 600х550х1130 мм</t>
  </si>
  <si>
    <t>Тумба для выкладывания мелких предметов, габ. размеры: 500х400х900 мм</t>
  </si>
  <si>
    <t>Стол эргономичный, габ. размеры: 1200х900х735 мм</t>
  </si>
  <si>
    <t>Тумбочка, габ. размеры: 450х430х580 мм</t>
  </si>
  <si>
    <t>Стол компьютерный прямоугольный, габ. размеры 1600х800х750 мм</t>
  </si>
  <si>
    <t>Печь микроволновая, параметры электропитания: 1.2 кВт, 220 В, 50 Гц</t>
  </si>
  <si>
    <t>Стол, габ. размеры: 800х800х750 мм</t>
  </si>
  <si>
    <t>Шкаф офисный, габ. размеры: 900х500х2100</t>
  </si>
  <si>
    <t>Стул со спинкой, габ. размеры: 400х550х700 мм</t>
  </si>
  <si>
    <t>Стол врача, габ. размеры: 1950х600х780 мм</t>
  </si>
  <si>
    <t>Кушетка медицинская, габ. размеры: 1950х650х780 мм</t>
  </si>
  <si>
    <t>Шкаф медицинский, габ. размеры: 800х400х1900 мм</t>
  </si>
  <si>
    <t>Портативный ультразвуковой сканер, габ. размеры: 600х400х500 мм; параметры электропитания: 0.33 кВт, 220 В, 50 Гц</t>
  </si>
  <si>
    <t>Стойка технологических операций, Модель TOD10; Назначение: проверка посадочных талонов; ; Габариты: LxWxH=800x1000x1250 мм</t>
  </si>
  <si>
    <t>BagEasyТМ</t>
  </si>
  <si>
    <t>Торговая сеть</t>
  </si>
  <si>
    <t>PC Z 600|1200|1800 [Р]</t>
  </si>
  <si>
    <t>ООО "Влибор Системс"</t>
  </si>
  <si>
    <t>D-14.3</t>
  </si>
  <si>
    <t>ООО "Интеграл Системс"</t>
  </si>
  <si>
    <t>D-15.1</t>
  </si>
  <si>
    <t>D-15.2</t>
  </si>
  <si>
    <t>LS 11-50</t>
  </si>
  <si>
    <t>ДКИ-Н-10 АКСИОН</t>
  </si>
  <si>
    <t>АКСИОН</t>
  </si>
  <si>
    <t>КЛД</t>
  </si>
  <si>
    <t>СПДС-3-К</t>
  </si>
  <si>
    <t>ООО "СПДС"</t>
  </si>
  <si>
    <t>ВАРИКАРД-АКСИОН</t>
  </si>
  <si>
    <t>D-03</t>
  </si>
  <si>
    <t>D-04</t>
  </si>
  <si>
    <t>D-05</t>
  </si>
  <si>
    <t>D-08</t>
  </si>
  <si>
    <t>D-10</t>
  </si>
  <si>
    <t>D-13</t>
  </si>
  <si>
    <t>D-14</t>
  </si>
  <si>
    <t>D-06</t>
  </si>
  <si>
    <t>D-07</t>
  </si>
  <si>
    <t>D-09</t>
  </si>
  <si>
    <t>D-11</t>
  </si>
  <si>
    <t>D-12</t>
  </si>
  <si>
    <t>D-02</t>
  </si>
  <si>
    <t>«СФИНКС» ВМ-611Х ПРО</t>
  </si>
  <si>
    <t>ЗАО "СФИНКС"</t>
  </si>
  <si>
    <t>ФОНТАН-2 20У</t>
  </si>
  <si>
    <t>ОБН 150 Азов</t>
  </si>
  <si>
    <t>ЭЛИД</t>
  </si>
  <si>
    <t>ОРУБп-3-3-КРОНТ (Дезар-4)</t>
  </si>
  <si>
    <t>КРОНТ-М</t>
  </si>
  <si>
    <t>Valberg ASM 165 T EL</t>
  </si>
  <si>
    <t>НПО ПРОМЕТ</t>
  </si>
  <si>
    <t>ХимЭксперт-Т</t>
  </si>
  <si>
    <t>ООО "Южполиметалл-Холдинг"</t>
  </si>
  <si>
    <t>HP LaserJet Pro M104a</t>
  </si>
  <si>
    <t>ПУ-3Р</t>
  </si>
  <si>
    <t>Техника для СпецСлужб</t>
  </si>
  <si>
    <t>РМ-1СМ</t>
  </si>
  <si>
    <t>НПЦ «АСПЕКТ</t>
  </si>
  <si>
    <t>Леопард 12</t>
  </si>
  <si>
    <t>3-х секционные Вояж МС 10</t>
  </si>
  <si>
    <t>COMFORUM</t>
  </si>
  <si>
    <t>«Круиз МС3 А-03»</t>
  </si>
  <si>
    <t>«Вояж 2П МС2/1-03»</t>
  </si>
  <si>
    <t>Epson Perfection V19</t>
  </si>
  <si>
    <t>Epson</t>
  </si>
  <si>
    <t>СТЭЛ-10Н-120-01</t>
  </si>
  <si>
    <t>ООО НПП "ИЗУМРУД"</t>
  </si>
  <si>
    <t>МИР-244-1</t>
  </si>
  <si>
    <t>POZIS</t>
  </si>
  <si>
    <t>УФАМЕБЕЛЬ</t>
  </si>
  <si>
    <t>Стл-1/3</t>
  </si>
  <si>
    <t>ПО-3</t>
  </si>
  <si>
    <t>ПК Элемент</t>
  </si>
  <si>
    <t>Skyland Simple SC-3D.1</t>
  </si>
  <si>
    <t>Appolo</t>
  </si>
  <si>
    <t>Черное</t>
  </si>
  <si>
    <t>В-500</t>
  </si>
  <si>
    <t>Bistro Wood</t>
  </si>
  <si>
    <t>Престиж</t>
  </si>
  <si>
    <t>ООО «Аурикс»</t>
  </si>
  <si>
    <t>Unica EE3-01</t>
  </si>
  <si>
    <t>Комфорт 0/3</t>
  </si>
  <si>
    <t>Стл-3</t>
  </si>
  <si>
    <t>Набор №1</t>
  </si>
  <si>
    <t>КММ-01-МСК 204</t>
  </si>
  <si>
    <t>ШМ 2.301</t>
  </si>
  <si>
    <t>Айболит-2000</t>
  </si>
  <si>
    <t>Mindray DP-50</t>
  </si>
  <si>
    <t>F-03</t>
  </si>
  <si>
    <t>Смеситель для раковины (в т.ч. для МГН)</t>
  </si>
  <si>
    <t>Кран шаровый латунный Ду15…25мм</t>
  </si>
  <si>
    <t>Изоляция труб стальных Dу 80мм цилиндрами навивными из каменной ваты толщиной 25 мм</t>
  </si>
  <si>
    <t>Изоляция труб стальных Dу 50мм цилиндрами навивными из каменной ваты толщиной 25 мм</t>
  </si>
  <si>
    <t>Изоляция труб стальных Dу 40мм цилиндрами навивными из каменной ваты толщиной 25 мм</t>
  </si>
  <si>
    <t>Изоляция труб стальных Dу 32мм цилиндрами навивными из каменной ваты толщиной 25 мм</t>
  </si>
  <si>
    <t>Изоляция труб стальных Dу 25мм цилиндрами навивными из каменной ваты толщиной 25 мм</t>
  </si>
  <si>
    <t>Изоляция труб стальных Dу 20мм цилиндрами навивными из каменной ваты толщиной 25 мм</t>
  </si>
  <si>
    <t>Кран шаровый латунный Ду15…32мм</t>
  </si>
  <si>
    <t>Клапан обратный муфтовый Ду20мм</t>
  </si>
  <si>
    <t>на выпуске из здания от санузлов подвала</t>
  </si>
  <si>
    <t>Вентилятор крышный</t>
  </si>
  <si>
    <t>Вентилятор канальный прямоугольного сечения</t>
  </si>
  <si>
    <t>Шумоглушитель прямоугольного сечения</t>
  </si>
  <si>
    <t>Вставка гибкая прямоугольного сечения</t>
  </si>
  <si>
    <t>Шумоглушитель</t>
  </si>
  <si>
    <t>Воздушный клапан</t>
  </si>
  <si>
    <t>Наружная решетка</t>
  </si>
  <si>
    <t>DN25</t>
  </si>
  <si>
    <t>DN32</t>
  </si>
  <si>
    <t>Ø159х3.9</t>
  </si>
  <si>
    <t>Базальтовые цилиндры толщиной 30 мм c обкладкой неармированной фольгой, Ø57</t>
  </si>
  <si>
    <t>Базальтовые цилиндры толщиной 30 мм c обкладкой неармированной фольгой, Ø159</t>
  </si>
  <si>
    <t>Базальтовые цилиндры толщиной 30 мм c обкладкой неармированной фольгой,   Ду15</t>
  </si>
  <si>
    <t>Базальтовые цилиндры толщиной 30 мм c обкладкой неармированной фольгой,   Ду20</t>
  </si>
  <si>
    <t>В-10</t>
  </si>
  <si>
    <t>ВС-4</t>
  </si>
  <si>
    <t>В-9</t>
  </si>
  <si>
    <t>В-23</t>
  </si>
  <si>
    <t>В-25</t>
  </si>
  <si>
    <t>В-22</t>
  </si>
  <si>
    <t>В-8</t>
  </si>
  <si>
    <t>В-15</t>
  </si>
  <si>
    <t>В-14</t>
  </si>
  <si>
    <t>В-13</t>
  </si>
  <si>
    <t>ВС-7</t>
  </si>
  <si>
    <t>ВС-11</t>
  </si>
  <si>
    <t>В-19</t>
  </si>
  <si>
    <t>ВС-10</t>
  </si>
  <si>
    <t>ВС-9</t>
  </si>
  <si>
    <t>В-12</t>
  </si>
  <si>
    <t>ВС-5</t>
  </si>
  <si>
    <t>В-20</t>
  </si>
  <si>
    <t>В-21</t>
  </si>
  <si>
    <t>П-10</t>
  </si>
  <si>
    <t>П-12</t>
  </si>
  <si>
    <t>У5-У10</t>
  </si>
  <si>
    <t>ДКУ-250</t>
  </si>
  <si>
    <t>АМР-М 300х150</t>
  </si>
  <si>
    <t>АМР-М 500х200</t>
  </si>
  <si>
    <t>АМР-М 700х300</t>
  </si>
  <si>
    <t>АМР-М 300х200</t>
  </si>
  <si>
    <t>АМР-М 400х200</t>
  </si>
  <si>
    <t>АМР-М 600х250</t>
  </si>
  <si>
    <t>АРН 1100х800</t>
  </si>
  <si>
    <t>200x250</t>
  </si>
  <si>
    <t>200x300</t>
  </si>
  <si>
    <t>300x400</t>
  </si>
  <si>
    <t>500x200</t>
  </si>
  <si>
    <t>600x600</t>
  </si>
  <si>
    <t>700x300</t>
  </si>
  <si>
    <t>700x350</t>
  </si>
  <si>
    <t>800x600</t>
  </si>
  <si>
    <t>800x1000</t>
  </si>
  <si>
    <t>900x400</t>
  </si>
  <si>
    <t>900x600</t>
  </si>
  <si>
    <t>900x800</t>
  </si>
  <si>
    <t>1000x800</t>
  </si>
  <si>
    <t>Ø450</t>
  </si>
  <si>
    <t>200x500/200x500</t>
  </si>
  <si>
    <t>400x300/400x300</t>
  </si>
  <si>
    <t>400x900/400x900</t>
  </si>
  <si>
    <t>500x200/500x200</t>
  </si>
  <si>
    <t>600x800/600x800</t>
  </si>
  <si>
    <t>700x300/700x300</t>
  </si>
  <si>
    <t>800x900/800x900</t>
  </si>
  <si>
    <t>900x600/900x600</t>
  </si>
  <si>
    <t>1000x800/1000x800</t>
  </si>
  <si>
    <t>Ø450/Ø450</t>
  </si>
  <si>
    <t>300x400/300x400</t>
  </si>
  <si>
    <t>350x700/350x700</t>
  </si>
  <si>
    <t>600x350/600x350</t>
  </si>
  <si>
    <t>600x400/600x400</t>
  </si>
  <si>
    <t>800x1000/800x1000</t>
  </si>
  <si>
    <t>200x150/Ø160</t>
  </si>
  <si>
    <t>200x200/Ø125</t>
  </si>
  <si>
    <t>200x200/Ø160</t>
  </si>
  <si>
    <t>200x200/Ø200</t>
  </si>
  <si>
    <t>250x150/Ø125</t>
  </si>
  <si>
    <t>250x200/Ø160</t>
  </si>
  <si>
    <t>250x200/Ø200</t>
  </si>
  <si>
    <t>300x250/Ø200</t>
  </si>
  <si>
    <t>400x250/Ø250</t>
  </si>
  <si>
    <t>400x400/Ø315</t>
  </si>
  <si>
    <t>900x900/Ø900</t>
  </si>
  <si>
    <t>Ø200/150x200</t>
  </si>
  <si>
    <t>Ø315/200x250</t>
  </si>
  <si>
    <t>Ø315/250x200</t>
  </si>
  <si>
    <t>Ø450/600x250</t>
  </si>
  <si>
    <t>Ø200/Ø100</t>
  </si>
  <si>
    <t>Ø200/Ø125</t>
  </si>
  <si>
    <t>Ø315/Ø160</t>
  </si>
  <si>
    <t>Ø400/Ø250</t>
  </si>
  <si>
    <t>Ø450/Ø400</t>
  </si>
  <si>
    <t>200x200/150x150</t>
  </si>
  <si>
    <t>200x300/200x200</t>
  </si>
  <si>
    <t>250x250/200x200</t>
  </si>
  <si>
    <t>300x200/250x150</t>
  </si>
  <si>
    <t>300x1000/500x500</t>
  </si>
  <si>
    <t>400x200/400x150</t>
  </si>
  <si>
    <t>400x400/300x200</t>
  </si>
  <si>
    <t>400x400/300x300</t>
  </si>
  <si>
    <t>500x200/400x200</t>
  </si>
  <si>
    <t>500x250/400x250</t>
  </si>
  <si>
    <t>500x300/300x300</t>
  </si>
  <si>
    <t>500x500/500x250</t>
  </si>
  <si>
    <t>500x500/500x300</t>
  </si>
  <si>
    <t>600x250/500x300</t>
  </si>
  <si>
    <t>600x300/250x200</t>
  </si>
  <si>
    <t>600x300/300x150</t>
  </si>
  <si>
    <t>600x350/300x400</t>
  </si>
  <si>
    <t>600x350/500x250</t>
  </si>
  <si>
    <t>600x350/500x300</t>
  </si>
  <si>
    <t>600x400/400x400</t>
  </si>
  <si>
    <t>600x600/800x300</t>
  </si>
  <si>
    <t>700x300/400x400</t>
  </si>
  <si>
    <t>700x700/600x300</t>
  </si>
  <si>
    <t>800x300/600x300</t>
  </si>
  <si>
    <t>800x800/1000x400</t>
  </si>
  <si>
    <t>900x400/500x500</t>
  </si>
  <si>
    <t>900x800/1000x500</t>
  </si>
  <si>
    <t>900x900/600x600</t>
  </si>
  <si>
    <t>900x900/900x300</t>
  </si>
  <si>
    <t>1000x400/600x400</t>
  </si>
  <si>
    <t>1000x500/700x350</t>
  </si>
  <si>
    <t>1040x1040/1000x500</t>
  </si>
  <si>
    <t>1088x528/1000x500</t>
  </si>
  <si>
    <t>1450x1450/1000x1000</t>
  </si>
  <si>
    <t>Ø125/Ø125/Ø125</t>
  </si>
  <si>
    <t>Ø200/Ø200/Ø160</t>
  </si>
  <si>
    <t>Ø200/Ø200/Ø200</t>
  </si>
  <si>
    <t>200x200/200x200/200x200</t>
  </si>
  <si>
    <t>400x250/400x250/400x250</t>
  </si>
  <si>
    <t>400x400/400x400/400x400</t>
  </si>
  <si>
    <t>400x1000/400x1000/400x1000</t>
  </si>
  <si>
    <t>В-17</t>
  </si>
  <si>
    <t>В-16</t>
  </si>
  <si>
    <t>В-27</t>
  </si>
  <si>
    <t>П-14</t>
  </si>
  <si>
    <t>Канальный электрический воздухонагреватель</t>
  </si>
  <si>
    <t>Фильтр канальный</t>
  </si>
  <si>
    <t>П-13</t>
  </si>
  <si>
    <t>П-17</t>
  </si>
  <si>
    <t>ВС-8</t>
  </si>
  <si>
    <t>ВС-6</t>
  </si>
  <si>
    <t>В-18</t>
  </si>
  <si>
    <t>АРН 400х200</t>
  </si>
  <si>
    <t>350x200</t>
  </si>
  <si>
    <t>700x250</t>
  </si>
  <si>
    <t>250x700/250x700</t>
  </si>
  <si>
    <t>300x250/Ø160</t>
  </si>
  <si>
    <t>300x300/Ø200</t>
  </si>
  <si>
    <t>400x200/Ø160</t>
  </si>
  <si>
    <t>400x200/Ø200</t>
  </si>
  <si>
    <t>250x200/200x200</t>
  </si>
  <si>
    <t>300x200/200x200</t>
  </si>
  <si>
    <t>300x200/250x200</t>
  </si>
  <si>
    <t>300x250/300x200</t>
  </si>
  <si>
    <t>350x200/250x200</t>
  </si>
  <si>
    <t>350x200/300x200</t>
  </si>
  <si>
    <t>400x200/350x200</t>
  </si>
  <si>
    <t>400x400/150x150</t>
  </si>
  <si>
    <t>700x250/350x200</t>
  </si>
  <si>
    <t>700x350/700x250</t>
  </si>
  <si>
    <t>700x700/300x300</t>
  </si>
  <si>
    <t>Ø125/Ø100/Ø100</t>
  </si>
  <si>
    <t>250x200/200x200/200x200</t>
  </si>
  <si>
    <t>300x250/300x250/300x250</t>
  </si>
  <si>
    <t>К4</t>
  </si>
  <si>
    <t>К5</t>
  </si>
  <si>
    <t>К6</t>
  </si>
  <si>
    <t>К7</t>
  </si>
  <si>
    <t>К8</t>
  </si>
  <si>
    <t>К9</t>
  </si>
  <si>
    <t>К15/ К15р</t>
  </si>
  <si>
    <t>К17/ К17р</t>
  </si>
  <si>
    <t>2 раб./ 1 рез.</t>
  </si>
  <si>
    <t>6 раб./ 3 рез.</t>
  </si>
  <si>
    <t>5 раб./ 3 рез.</t>
  </si>
  <si>
    <t>9 раб./ 1 рез.</t>
  </si>
  <si>
    <t>5 раб./ 1 рез.</t>
  </si>
  <si>
    <t>Нестандартные фасонные изделия из оцинкованной стали (пленумы для фанкойлов на нагнетательной стороне) с толщиной стенок 0,9 мм</t>
  </si>
  <si>
    <t>Длина трубопроводов учитывает фитинги (отводы и пр)</t>
  </si>
  <si>
    <t>Изоляция полипропиленовых трубопроводов PPR 32, PN10 толщина 6 мм</t>
  </si>
  <si>
    <t>Изоляция полипропиленовых трубопроводов PPR 40, PN10 толщина 6 мм</t>
  </si>
  <si>
    <t>Изоляция полипропиленовых трубопроводов PPR 50, PN10 толщина 6 мм</t>
  </si>
  <si>
    <t>К10</t>
  </si>
  <si>
    <t>К18</t>
  </si>
  <si>
    <t>Кронштейн для крепежа наружного блока mini VRF</t>
  </si>
  <si>
    <t>Русклимат</t>
  </si>
  <si>
    <t>в комплект входит 2 кронштейна</t>
  </si>
  <si>
    <t>К19/ К19р</t>
  </si>
  <si>
    <t>Монтаж</t>
  </si>
  <si>
    <t>СКС, СПД</t>
  </si>
  <si>
    <t>Лицензии Aruba LIC-ENT Enterprise (LIC-AP LIC-PEF LIC-RFP and LIC-AW) Licence Bundle E-LTU</t>
  </si>
  <si>
    <t>JW471AAE</t>
  </si>
  <si>
    <t>Дополнительная батарея APC</t>
  </si>
  <si>
    <t>Оборудование телефонной связи</t>
  </si>
  <si>
    <t>Шкафы стойки</t>
  </si>
  <si>
    <t>RITTAL</t>
  </si>
  <si>
    <t>Лоток перфорированный, горячеоцинкованная сталь погружением после изготовления</t>
  </si>
  <si>
    <t>50х400х3000</t>
  </si>
  <si>
    <t>35266HDZ</t>
  </si>
  <si>
    <t>Ответвитель горизонтальный Т-образный, горячеоцинкованная сталь погружением после изготовления</t>
  </si>
  <si>
    <t>DPT, 50x400</t>
  </si>
  <si>
    <t>36126HDZ</t>
  </si>
  <si>
    <t>Сборная заглушка TC 50х400, горячеоцинкованная сталь погружением после изготовления</t>
  </si>
  <si>
    <t>TC 50x400</t>
  </si>
  <si>
    <t>30197HDZ</t>
  </si>
  <si>
    <t>Угол горизонтальный 90 гр., горячеоцинкованная сталь погружением после изготовления</t>
  </si>
  <si>
    <t>CPO90, 50x400</t>
  </si>
  <si>
    <t>36006HDZ</t>
  </si>
  <si>
    <t>Консоль потолочная CS на лоток с осн.400 ,  горячеоцинкованная сталь погружением после изготовления</t>
  </si>
  <si>
    <t>CS</t>
  </si>
  <si>
    <t>BBA2040HDZ</t>
  </si>
  <si>
    <t>Пластина для электрического контакта, медь</t>
  </si>
  <si>
    <t>PTCE</t>
  </si>
  <si>
    <t>Пластина соединительная, горячеоцинкованная сталь погружением после изготовления</t>
  </si>
  <si>
    <t>GTO 50</t>
  </si>
  <si>
    <t>37301HDZ</t>
  </si>
  <si>
    <t>Уголок опорный FR H=50, горячеоцинкованная сталь погружением после изготовления</t>
  </si>
  <si>
    <t>FR 50</t>
  </si>
  <si>
    <t>30199HDZ</t>
  </si>
  <si>
    <t>Винт с квадратным подголовником M6x10, гальванически оцинкованная сталь</t>
  </si>
  <si>
    <t>М6х10</t>
  </si>
  <si>
    <t>CM010610</t>
  </si>
  <si>
    <t>Гайка с насечкой, препятствующей откручиванию,  гальванически оцинкованная сталь</t>
  </si>
  <si>
    <t>М6</t>
  </si>
  <si>
    <t>CM100600</t>
  </si>
  <si>
    <t>Стандартный анкер со шпилькой M8</t>
  </si>
  <si>
    <t>М8</t>
  </si>
  <si>
    <t>CM440850</t>
  </si>
  <si>
    <t>Распределительное оборудование</t>
  </si>
  <si>
    <t>Коммутационная панель 19” моноблочная, категория 5е, UTP, 2U, 48 портов, черный</t>
  </si>
  <si>
    <t>27B-U5-48BL</t>
  </si>
  <si>
    <t>EUROLAN</t>
  </si>
  <si>
    <t>Кабельный канал (вертикальный) 36U для шкафов 2000мм</t>
  </si>
  <si>
    <t>Горизонтальный организатор 19", 1U, с металлическими кольцами, черный</t>
  </si>
  <si>
    <t xml:space="preserve">25B-1U-02BL </t>
  </si>
  <si>
    <t>Оптическая панель серии 47D-24, 19'' 1U выдвижная, корпус на 24 адаптера, 2 симплекс SC адаптера, OS2</t>
  </si>
  <si>
    <t>47D-24-S2-SC-02-11BL</t>
  </si>
  <si>
    <t>Модуль UTP категории 5е французский стандарт, белый</t>
  </si>
  <si>
    <t>16A-U5-03WT</t>
  </si>
  <si>
    <t>Суппорт для рамок 2 модуля французский стандарт</t>
  </si>
  <si>
    <t>16S-00-02WT</t>
  </si>
  <si>
    <t>Рамка французский стандарт 2 модуля 45 × 22,5 мм, белый</t>
  </si>
  <si>
    <t>16M-00-02WT</t>
  </si>
  <si>
    <t>Адаптер 45 × 45 мм для 2 модулей Keystone, белый</t>
  </si>
  <si>
    <t>16H-45-03WT</t>
  </si>
  <si>
    <t>Заглушка 45 × 22,5 мм, белый</t>
  </si>
  <si>
    <t>16A-00-00WT</t>
  </si>
  <si>
    <t>39L-S2-24-12BL</t>
  </si>
  <si>
    <t>Коммутационный шнур категории 5e U/UTP, LSZH, 1 м, белый</t>
  </si>
  <si>
    <t>21D-U5-01WT</t>
  </si>
  <si>
    <t>Коммутационный шнур категории 5e U/UTP, LSZH, 1,5 м, белый</t>
  </si>
  <si>
    <t>21D-U5-1EWT</t>
  </si>
  <si>
    <t>Оптический коммутационный шнур симплексный, OS2, 9/125, SC-LC, 1 м</t>
  </si>
  <si>
    <t>41E-S2-SC-LC-01</t>
  </si>
  <si>
    <t>Кабель категории 5е, U/UTP, 4 пары, 24 AWG, LSZH нг(A)-HFLTx, внутренней прокладки, белый, коробка 305 м</t>
  </si>
  <si>
    <t>Труба ПВХ гибкая гофр. д.20мм, тяжёлая без протяжки, 100м, цвет серый</t>
  </si>
  <si>
    <t>Держатель двухкомпонентный, д.20мм</t>
  </si>
  <si>
    <t>Коммутатор DCN-2 (в комплекте с платами расширения)</t>
  </si>
  <si>
    <t>ARMTEL</t>
  </si>
  <si>
    <t>Коммутатор DCN-16U (в комплекте с комм.процесс.модулем, кабелем подключения, модулем подключения)</t>
  </si>
  <si>
    <t>Пульт диспетчерский DIS-ТОР</t>
  </si>
  <si>
    <t>Промышленный телефон DTS-ТОР</t>
  </si>
  <si>
    <t>СКПТ</t>
  </si>
  <si>
    <t>Кронштейн крепления панели тип VESA 400*400</t>
  </si>
  <si>
    <t>SAMSUNG</t>
  </si>
  <si>
    <t>МГН</t>
  </si>
  <si>
    <t>Пульт селекторной связи</t>
  </si>
  <si>
    <t>GC-1006DG (6 аб.)</t>
  </si>
  <si>
    <t>GetCall</t>
  </si>
  <si>
    <t>Абонентское переговорное устройство (врезное)</t>
  </si>
  <si>
    <t>GC-2001P1</t>
  </si>
  <si>
    <t>GC-1036F2 (12 аб.)</t>
  </si>
  <si>
    <t>Источник вторичного электропитания резервированный</t>
  </si>
  <si>
    <t>ББП-50 DIN (12В)</t>
  </si>
  <si>
    <t>Hostcall</t>
  </si>
  <si>
    <t>Абонентское переговорное устройство (накладное)</t>
  </si>
  <si>
    <t>Коридорная лампа</t>
  </si>
  <si>
    <t>GC-0611W2</t>
  </si>
  <si>
    <t>Абонентское переговорное устройство</t>
  </si>
  <si>
    <t>GC-2001W3</t>
  </si>
  <si>
    <t>Проводная кнопка сброса</t>
  </si>
  <si>
    <t>GC-0421W1</t>
  </si>
  <si>
    <t>Проводная влагозащищенная кнопка вызова со шнуром</t>
  </si>
  <si>
    <t>GC-0423W1</t>
  </si>
  <si>
    <t>Коробка монтажная огнестойкая</t>
  </si>
  <si>
    <t>КМ-О (4к)-IP41</t>
  </si>
  <si>
    <t>Гефест</t>
  </si>
  <si>
    <t>Радиофикация</t>
  </si>
  <si>
    <t>Коробка универсальная ответвительная КУ-4</t>
  </si>
  <si>
    <t>Коробка универсальная ограничительная РОН-2</t>
  </si>
  <si>
    <t>Радиорозетка скрытой установки РПВС-6</t>
  </si>
  <si>
    <t>Коробка установочная У-92</t>
  </si>
  <si>
    <t>Провод для радиофикаци ПРППМнг-HF 2х0,9</t>
  </si>
  <si>
    <t>Провод для радиофикаци ПТПЖ 2х1.8 мм2</t>
  </si>
  <si>
    <t xml:space="preserve">Часофикация </t>
  </si>
  <si>
    <t>Вторичные цифровые часы	 (РоЕ)</t>
  </si>
  <si>
    <t>DA.57.6.R.N.N.PoE.BLACK</t>
  </si>
  <si>
    <t>Mobatime</t>
  </si>
  <si>
    <t xml:space="preserve">Автоматизированные рабочие места </t>
  </si>
  <si>
    <t>Система комбинированных проходок</t>
  </si>
  <si>
    <t xml:space="preserve">Огнестойкая шпатлевка </t>
  </si>
  <si>
    <t>Огнестойкая 2-компонентная пена 380 мл. хранение +5°C +30°C</t>
  </si>
  <si>
    <t>FBS-S</t>
  </si>
  <si>
    <t>2-компонентный картриджный пистолет</t>
  </si>
  <si>
    <t>FBS-PH</t>
  </si>
  <si>
    <t>Стальная проволочная решетка 600x500мм</t>
  </si>
  <si>
    <t>SDG-1</t>
  </si>
  <si>
    <t>Демонтаж всех мониторов (кол-во уточнить по месту)</t>
  </si>
  <si>
    <t>Демонтаж всех линий (кол-во уточнить по месту)</t>
  </si>
  <si>
    <t>Ведомость монтируемого технологического оборудования и мебели предприятий питания и торговли</t>
  </si>
  <si>
    <t>Стол круглый, габ. размеры: 1067х1067х762 мм</t>
  </si>
  <si>
    <t>Кресло, габ. размеры: 710х610х720 мм</t>
  </si>
  <si>
    <t>Бревэ</t>
  </si>
  <si>
    <t>Тележка-шпилька для гастроемкостей, 565х395х1519 мм</t>
  </si>
  <si>
    <t>Зерновая автоматическая кофемашина, габ. размеры: 355х270х455 мм; параметры электропитания: 1,5 кВт, 220 В, 50 Гц</t>
  </si>
  <si>
    <t>Кассовый аппарат, габ. размеры: 330х240х418 мм; параметры электропитания: 0.02 кВт, 200 В, 50 Гц</t>
  </si>
  <si>
    <t>Барная стойка + 4 стула, габ. размеры стойки: 2590х800х1120 мм</t>
  </si>
  <si>
    <t>Котел пищеварочный, габ. размеры 840х1018х1110 мм; параметры электропитания: 18,1 кВт, 380 В, 50 Гц</t>
  </si>
  <si>
    <t>Фритюрница, габ. размеры: 900х800х850 мм; параметры электропитания: 32 кВт, 380 В, 50 Гц</t>
  </si>
  <si>
    <t>Плита индукционная, габ. размеры: 1200х760х400 мм; параметры электропитания: 21 кВт, 380 В, 50 Гц</t>
  </si>
  <si>
    <t>Плита индукционная, габ. размеры: 900х450х860 мм; параметры электропитания: 7 кВт, 380 В, 50 Гц</t>
  </si>
  <si>
    <t>Зонт вытяжной, габ. размеры: 1200х500х400 мм</t>
  </si>
  <si>
    <t>Стол производственный пристенный, габ. размеры: 900х600х850 мм</t>
  </si>
  <si>
    <t>Модуль для сбора отходов, габ. размеры: 625х460х1025 мм</t>
  </si>
  <si>
    <t>Ванна моечная односекционная со столом, габ. размеры: 1200х600х850 мм</t>
  </si>
  <si>
    <t>Пароконветомат с тумбой, габ. размеры: 950х750х1800 мм, параметры электропитания: 5 кВт; 380 В; 50 Гц</t>
  </si>
  <si>
    <t>Охладитель пищевых отходов, габ. размеры: 965х853х1550 мм; параметры электропитания: 485 Вт, 220 В, 50 Гц</t>
  </si>
  <si>
    <t>Холодильный шкаф, габ. размеры: 1402х854х2028 мм; параметры электропитания: 0,5 кВт, 220 В; 50 Гц</t>
  </si>
  <si>
    <t>Морозильный шкаф, габ. размеры: 884х735х2064 мм; параметры электропитания: 0,55 кВт, 220 В, 1 ф</t>
  </si>
  <si>
    <t>Стеллаж кухонный, габ. размеры: 1200х400х1600 мм</t>
  </si>
  <si>
    <t>Хлеборезка, габ. размеры: 720х472х720 мм, параметрый электропитания: 0.125 кВт, 220 В, 50 Гц</t>
  </si>
  <si>
    <t>Кассовый прилавок, габ. размеры: 1500х800х900 мм</t>
  </si>
  <si>
    <t>Витрина прямоугольная, габ. размеры: 480x915х2178 мм</t>
  </si>
  <si>
    <t>Стойка универсальная круговая, габ. размеры: 800х800х1680 мм</t>
  </si>
  <si>
    <t>Стеллаж островной с полками, габ. размеры: 960х500х1800 мм</t>
  </si>
  <si>
    <t>Витрина квадратная, габ. размеры: 480x480х2178 мм</t>
  </si>
  <si>
    <t>Витрина полукруглая, габ. размеры: 530x450х2000 мм</t>
  </si>
  <si>
    <t>Витрина круглая, габ. размеры: Ø515х1800 мм</t>
  </si>
  <si>
    <t>Противокражная рамка, габ. размеры: 670х50х1670 мм; параметры электропитания: 0.05 кВт, 220 В, 50 Гц</t>
  </si>
  <si>
    <t>Витрина прямоугольная низкая, габ. размеры: 480x915х2178 мм</t>
  </si>
  <si>
    <t>Витрина квадратная низкая, габ. размеры: 480x480х1200 мм</t>
  </si>
  <si>
    <t>Витрина для мороженого, габ. размеры: 2119х630х1247 мм; параметры электропитания: 3,6 кВт, 220 В, 50 Гц</t>
  </si>
  <si>
    <t>Ванна цельнотянутая двойная со столом, габ. размеры: 1800х600х860 мм</t>
  </si>
  <si>
    <t>Стол производственный, габ. размеры: 1200х700х850 мм</t>
  </si>
  <si>
    <t>Стеллаж пристенный с полками, габ. размеры: 1200x400х1600 мм</t>
  </si>
  <si>
    <t>Конвейер ленточный, Модель: LX; Привод SEW-Eurodrive; Габариты: LxW=5800х1120 мм</t>
  </si>
  <si>
    <t>A-03</t>
  </si>
  <si>
    <t>Конвейер ленточный, Модель: LX; Привод SEW-Eurodrive; Габариты: LxW=1200х1120 мм</t>
  </si>
  <si>
    <t>A-01</t>
  </si>
  <si>
    <t>A-02</t>
  </si>
  <si>
    <t>Конвейер ленточный, Модель: LX; Привод SEW-Eurodrive; Габариты: LxW=7000х1120 мм</t>
  </si>
  <si>
    <t>A-04</t>
  </si>
  <si>
    <t>Конвейер ленточный, Модель: LX; Привод SEW-Eurodrive; Габариты: LxW=12000х1120 мм</t>
  </si>
  <si>
    <t>A-05</t>
  </si>
  <si>
    <t>Шкаф электрический, Шкаф электрический с пультом управления; Содержит электро-механическую релейная схема для управления работой конвейеров: A01-A06; 380В, 50Гц, 3,00кВт</t>
  </si>
  <si>
    <t>Конвейер пластинчатый - КП, Самодвижущаяся карусель для накопления багажа; Контур Т-типа; Жесткие полиуретановые пластины; Привод SEW-Eurodrive; Приводная система Caterpillar Chain Drive; Габариты: LxW=850501034 мм</t>
  </si>
  <si>
    <t>A-06</t>
  </si>
  <si>
    <t>Брифинг приставка, габ. размеры: 1200x800x750 мм</t>
  </si>
  <si>
    <t>БНД-12</t>
  </si>
  <si>
    <t>Комплект Профи</t>
  </si>
  <si>
    <t>Кресло для руководителя, габ. размеры: 700х630х1150 мм</t>
  </si>
  <si>
    <t>Аристократ</t>
  </si>
  <si>
    <t>ДЭФО</t>
  </si>
  <si>
    <t>Стол руководителя, габ. размеры: 2000x900x750 мм</t>
  </si>
  <si>
    <t>БНД-20</t>
  </si>
  <si>
    <t>Тумба мобильная, габ. размеры: 420x520x628 мм</t>
  </si>
  <si>
    <t>БНД-31</t>
  </si>
  <si>
    <t>Стойка ресепшн, габ. размеры: 3200х1900х1100 мм</t>
  </si>
  <si>
    <t>Электроводонагреватель Ariston PRO R (50л, 1,5 кВт, 220В)</t>
  </si>
  <si>
    <t>ТЕХНОЛОГИЧЕСКИЕ РЕШЕНИЯ</t>
  </si>
  <si>
    <t>Капитальный ремонт с перепланировкой здания аэровокзала</t>
  </si>
  <si>
    <t>Демонтируемые витражи</t>
  </si>
  <si>
    <t>Витраж (1 этап)</t>
  </si>
  <si>
    <t>Витраж (2 этап)</t>
  </si>
  <si>
    <t xml:space="preserve">Демонтируемые стены </t>
  </si>
  <si>
    <t>Возводимые конструкции</t>
  </si>
  <si>
    <t>Витраж</t>
  </si>
  <si>
    <t>Knauf (или аналог)</t>
  </si>
  <si>
    <t>Перегородка из ГКЛ С112 с заполнением минераловатными плитами - 150мм (EI 45)</t>
  </si>
  <si>
    <t>Перегородка из ГКЛ С112 с заполнением минераловатными плитами - 150мм</t>
  </si>
  <si>
    <t>Перегородка из ГКЛ С112 с заполнением минераловатными плитами - 100мм</t>
  </si>
  <si>
    <t>Облицовка из ГКЛВ С626 с заполнением минераловатными плитами - 50мм</t>
  </si>
  <si>
    <t>Облицовка из ГКЛВ С626 с заполнением минераловатными плитами - 75мм</t>
  </si>
  <si>
    <t>Облицовка из ГКЛВ С112 с заполнением минераловатными плитами - 150мм</t>
  </si>
  <si>
    <t>Облицовка из ГКЛВ С626 с заполнением минераловатными плитами - 70мм</t>
  </si>
  <si>
    <t>Кладка из газобетонных блоков D500 - 200мм</t>
  </si>
  <si>
    <t>Bonolit (или аналог)</t>
  </si>
  <si>
    <t>Кладка из газобетонных блоков D500 - 250мм (EI 45)</t>
  </si>
  <si>
    <t>Кладка из газобетонных блоков D500 - 220мм (EI 45)</t>
  </si>
  <si>
    <t>Кладка из газобетонных блоков D500 - 200мм EI 45</t>
  </si>
  <si>
    <t>Сантехническая перегородка высотой 2000мм на регулируемых ножках</t>
  </si>
  <si>
    <t>Атэри-WC (или аналог)</t>
  </si>
  <si>
    <t>Перегородка из пустотелого кирпича с армированием металлической сеткой - 380мм</t>
  </si>
  <si>
    <t>Мобильная перегородка</t>
  </si>
  <si>
    <t>Nayada (или аналог)</t>
  </si>
  <si>
    <t>Дверные проемы</t>
  </si>
  <si>
    <t>Д-1, ШхВ 1100х2100 мм, (EI 30), Дверь внутренняя, однопольная, металлическая, цвет в соответствии с отделкой стены</t>
  </si>
  <si>
    <t>2</t>
  </si>
  <si>
    <t>Огнестойкость EI 30</t>
  </si>
  <si>
    <t>Д-2, ШхВ 900х2100 мм, Левая, (EI 30), Дверь внутренняя, однопольная, металлическая, цвет в соответствии с отделкой стены</t>
  </si>
  <si>
    <t>1</t>
  </si>
  <si>
    <t>Д-3, ШхВ 900х2100 мм, (EI 30), Дверь внутренняя, однопольная, металлическая, цвет в соответствии с отделкой стены</t>
  </si>
  <si>
    <t>3</t>
  </si>
  <si>
    <t>Д-4, ШхВ 1200х2100 мм, Левая, (EI 30), Дверь внутренняя, полуторная, металлическая</t>
  </si>
  <si>
    <t>Д-5, ШхВ 1200х2100 мм,(EI 30), Дверь внутренняя, полуторная, металлическая</t>
  </si>
  <si>
    <t>Д-6, ШхВ 1500х2100 мм, (EI 30), Дверь внутренняя, полуторная, металлическая</t>
  </si>
  <si>
    <t>Д-7, ШхВ 1800х2100 мм Витраж, Дверь внутренняя, двупольная, витражная, стеклянная</t>
  </si>
  <si>
    <t>Schuco или аналог</t>
  </si>
  <si>
    <t>5</t>
  </si>
  <si>
    <t>Дверь остекленная. Цвет импостов RAL 9006</t>
  </si>
  <si>
    <t>Д-8, ШхВ 900х2100 мм, Дверь внутренняя, однопольная, металлическая, цвет в соответствии с отделкой стены</t>
  </si>
  <si>
    <t>Д-9, ШхВ 800х2100 мм, Левая, Дверь внутренняя, однопольная, металлическая, цвет в соответствии с отделкой стены</t>
  </si>
  <si>
    <t>6</t>
  </si>
  <si>
    <t>Д-10, ШхВ 900х2100 мм, Левая, Дверь внутренняя, однопольная, металлическая, цвет в соответствии с отделкой стены</t>
  </si>
  <si>
    <t>Д-11, ШхВ 950х2100 мм, Левая, Дверь витража внутренняя с одиночным остеклением, левая</t>
  </si>
  <si>
    <t>4</t>
  </si>
  <si>
    <t>Д-12, ШхВ 1200х2100 мм, Левая, Дверь внутренняя, полуторная, металлическая</t>
  </si>
  <si>
    <t>Д-13, ШхВ 1500х2100 мм, Дверь внутренняя, полуторная, металлическая</t>
  </si>
  <si>
    <t>Д-14, ШхВ 1000х2100 мм, Левая, (EI 30), Дверь внутренняя, однопольная, металлическая, цвет в соответствии с отделкой стены</t>
  </si>
  <si>
    <t>Д-15, ШхВ 1000х2100 мм, Левая, Дверь внутренняя, однопольная, металлическая, цвет в соответствии с отделкой стены</t>
  </si>
  <si>
    <t>12</t>
  </si>
  <si>
    <t>Д-16, ШхВ 1200х2100 мм, Дверь внутренняя, полуторная, металлическая</t>
  </si>
  <si>
    <t>Д-17, ШхВ 1200х2100 мм, Дверь внутренняя, полуторная, металлическая</t>
  </si>
  <si>
    <t>Д-18, ШхВ 1000х2100, (EI 60), Дверь внутренняя, однопольная, металлическая, цвет в соответствии с отделкой стены</t>
  </si>
  <si>
    <t>Огнестойкость EI 60</t>
  </si>
  <si>
    <t>Д-19, ШхВ 1000х2100 мм, Дверь внутренняя, однопольная, металлическая, цвет в соответствии с отделкой стены</t>
  </si>
  <si>
    <t>Д-20, ШхВ 700х2100 мм, Левая, Дверь внутренняя, однопольная, металлическая, цвет в соответствии с отделкой стены</t>
  </si>
  <si>
    <t>Д-21, ШхВ 1100х2100 мм, Дверь внутренняя, однопольная, металлическая, цвет в соответствии с отделкой стены</t>
  </si>
  <si>
    <t>Д-22, ШхВ 1200х2100 мм, Дверь внутренняя, полуторная, металлическая</t>
  </si>
  <si>
    <t>Д-23, ШхВ 850х2100 мм, Дверь внутренняя, однопольная, металлическая, цвет в соответствии с отделкой стены</t>
  </si>
  <si>
    <t>7</t>
  </si>
  <si>
    <t>Д-24, ШхВ 800х2100 мм, Дверь внутренняя, однопольная, металлическая, цвет в соответствии с отделкой стены</t>
  </si>
  <si>
    <t>Д-25, ШхВ 2200х2400 мм, Дверь внутренняя, полуторная, металлическая</t>
  </si>
  <si>
    <t>Д-26, ШхВ 1400х2100 мм, Полуторная правая</t>
  </si>
  <si>
    <t>Д-27, ШхВ 1800х2100 мм, Дверь внутренняя, двупольная, витражная, раздвижная, автоматическая, стеклянная</t>
  </si>
  <si>
    <t>8</t>
  </si>
  <si>
    <t>Д-28, ШхВ 900 х 2100 мм  Металлическая. Окно с тонировкой. Отверстие для документов., Левая</t>
  </si>
  <si>
    <t>Д-29, ШхВ 1500х2100 мм, Дверь внутренняя, двупольная, раздвижная, автоматическая, стеклянная, матовая</t>
  </si>
  <si>
    <t>Д-30, ШхВ 1500х2100 мм Витраж ,Дверь внутренняя, Полуторная левая</t>
  </si>
  <si>
    <t>Д-31, ШхВ 400х900 мм, Левая, Гермодверь</t>
  </si>
  <si>
    <t>ДН-1, ШхВ 1200х2100 мм, Левая, Дверь наружная, полуторная, металлическая</t>
  </si>
  <si>
    <t>ДН-2, ШхВ 1500х2100 мм, Дверь наружная, полуторная, металлическая</t>
  </si>
  <si>
    <t>ДН-3, ШхВ 1900х2100 мм, Дверь наружная, полуторная, металлическая</t>
  </si>
  <si>
    <t>ДН-4, ШхВ 800х2100 мм, Дверь наружная, однопольная, металлическая</t>
  </si>
  <si>
    <t>ДН-5, ШхВ 800х2100 мм, Левая, Дверь наружная, однопольная, металлическая</t>
  </si>
  <si>
    <t>ДН-6, ШхВ 1500х2100 мм, Дверь наружная, полуторная правая с остеклением</t>
  </si>
  <si>
    <t>ДН-7, ШхВ 1500х2100 мм, Левая, Дверь наружная, полуторная левая с остеклением</t>
  </si>
  <si>
    <t>ДН-10, ШхВ 1800х2100 мм Витраж, Дверь двупольная с остеклением</t>
  </si>
  <si>
    <t>ДН-11, ШхВ 2400 x 2000 мм, Дверь подъёмная,сборная</t>
  </si>
  <si>
    <t>ДН-12 ШхВ 1500х2100 мм ,Ворота, Полуторная правая</t>
  </si>
  <si>
    <t>ДН-13, ШхВ 1800х3000 мм, Дверь двупольная с остеклением</t>
  </si>
  <si>
    <t>Полы</t>
  </si>
  <si>
    <t>ПП 1.1 - наливной пол с эпоксидным покрытием</t>
  </si>
  <si>
    <t>ПП 1.2 - наливной пол с упрочняющим покрытием</t>
  </si>
  <si>
    <t>ПП 2.1 - керамогранитная плитка 600х600 на клею</t>
  </si>
  <si>
    <t>ITALON (или аналог)</t>
  </si>
  <si>
    <t>ПП 3.1 - керамогранитная плитка 300х300 на клею</t>
  </si>
  <si>
    <t>ПП 3.2 - керамогранитная плитка 300х300 на клею (с гидроизоляцией)</t>
  </si>
  <si>
    <t>ПП 4.1 - линолеум</t>
  </si>
  <si>
    <t>Forbo (или аналог)</t>
  </si>
  <si>
    <t>ПП 6.1 - керамогранитная плитка 600х600 на клею с затиркой в цвет плитки</t>
  </si>
  <si>
    <t>ПП 6.2 - керамическая плитка 300х600 на клею (с гидроизоляцией)</t>
  </si>
  <si>
    <t>Element Wood Acero</t>
  </si>
  <si>
    <t>ПП 7.1 - ковровая плитка 500х500</t>
  </si>
  <si>
    <t>tessera-create-space-1-1802</t>
  </si>
  <si>
    <t>Плинтус</t>
  </si>
  <si>
    <t xml:space="preserve">м </t>
  </si>
  <si>
    <t>Потолки</t>
  </si>
  <si>
    <t>Тип потолка 1 - затирка, окраска дисперсной краской на акриловой основе</t>
  </si>
  <si>
    <t>Тип потолка 2 - подвесной потолок из минераловолокнистых плит Armstrong (или аналог)</t>
  </si>
  <si>
    <t>Armstrong (или аналог)</t>
  </si>
  <si>
    <t>Тип потолка 3 - подвесной потолок кассетный металлический АЛГА (или аналог)</t>
  </si>
  <si>
    <t>Тип потолка 4 - потолок Грильято, ячейка 100х100 мм (h = 50 мм)</t>
  </si>
  <si>
    <t>Тип потолка 5 - подвесной потолок из минераловолокнистых плит Armstrong Newtone (или аналог)</t>
  </si>
  <si>
    <t>Armstrong Newtone (или аналог)</t>
  </si>
  <si>
    <t>Тип потолка 6 - потолочная ламельная система ШхВ 100х100 POLYLAM (или аналог)</t>
  </si>
  <si>
    <t>POLYLAM (или аналог)</t>
  </si>
  <si>
    <t>Тип потолка 7 - обеспыливание, грунтовка поверхности</t>
  </si>
  <si>
    <t>Заполнение сантехнических дверных проемов</t>
  </si>
  <si>
    <t>Д-3</t>
  </si>
  <si>
    <t>Д-2</t>
  </si>
  <si>
    <t>Д-1</t>
  </si>
  <si>
    <t>26</t>
  </si>
  <si>
    <t>Заполнение проемов газобетонными блоками</t>
  </si>
  <si>
    <t>Заполнение проёмов газобетонными блоками D500</t>
  </si>
  <si>
    <t>Подъемники</t>
  </si>
  <si>
    <t>Подъемник  для МГН, металлокаркас, грузоподъемность 400 кг</t>
  </si>
  <si>
    <t>П1</t>
  </si>
  <si>
    <t>OTIS (или аналог)</t>
  </si>
  <si>
    <t>П2</t>
  </si>
  <si>
    <t>B-11</t>
  </si>
  <si>
    <t>B-7</t>
  </si>
  <si>
    <t>ВТ-1</t>
  </si>
  <si>
    <t>ПД-16</t>
  </si>
  <si>
    <t>П-9</t>
  </si>
  <si>
    <t>Настенная решетка</t>
  </si>
  <si>
    <t>ВС-3</t>
  </si>
  <si>
    <t>АР</t>
  </si>
  <si>
    <t>СИСТЕМА ЭЛЕКТРОСНАБЖЕНИЯ И ЭЛЕКТРООСВЕЩЕНИЯ</t>
  </si>
  <si>
    <t>ЭОМ</t>
  </si>
  <si>
    <t>ВК.В</t>
  </si>
  <si>
    <t>ВК.К</t>
  </si>
  <si>
    <t>АРХИТЕКТУРНЫЕ РЕШЕНИЯ</t>
  </si>
  <si>
    <t>ОТОПЛЕНИЕ, ТЕПЛОСНАБЖЕНИЕ</t>
  </si>
  <si>
    <t>ОВ.О</t>
  </si>
  <si>
    <t>Узел ввода</t>
  </si>
  <si>
    <t>АВО</t>
  </si>
  <si>
    <t>ИТП №1</t>
  </si>
  <si>
    <t>ИТП №2</t>
  </si>
  <si>
    <t>б/н</t>
  </si>
  <si>
    <t>А1</t>
  </si>
  <si>
    <t>ВЕНТИЛЯЦИЯ</t>
  </si>
  <si>
    <t>Радиальный вентилятор</t>
  </si>
  <si>
    <t xml:space="preserve">Крышный вентилятор </t>
  </si>
  <si>
    <t xml:space="preserve">Канальный вентилятор </t>
  </si>
  <si>
    <t>Круглый канальный вентилятор 160</t>
  </si>
  <si>
    <t>ВТЗ</t>
  </si>
  <si>
    <t>У1, У2, У3, У4, У5, У6</t>
  </si>
  <si>
    <t>В1/П?</t>
  </si>
  <si>
    <t>В2</t>
  </si>
  <si>
    <t>В3</t>
  </si>
  <si>
    <t>В4, В5</t>
  </si>
  <si>
    <t>В6</t>
  </si>
  <si>
    <t>В7</t>
  </si>
  <si>
    <t>В8</t>
  </si>
  <si>
    <t>В9</t>
  </si>
  <si>
    <t>В10, В11</t>
  </si>
  <si>
    <t>В12</t>
  </si>
  <si>
    <t>В13, В14, В15</t>
  </si>
  <si>
    <t>У7, У8</t>
  </si>
  <si>
    <t>Каркасная установка</t>
  </si>
  <si>
    <t>Каркасная установка 600х300</t>
  </si>
  <si>
    <t>Канальный вентилятор 500х250</t>
  </si>
  <si>
    <t xml:space="preserve">Радиальный вентилятор </t>
  </si>
  <si>
    <t>Радиальный вентилятор Круглый 250</t>
  </si>
  <si>
    <t>Радиальный вентилятор Круглый 200</t>
  </si>
  <si>
    <t>Радиальный вентилятор Круглый 160</t>
  </si>
  <si>
    <t>Радиальный вентилятор Круглый 100</t>
  </si>
  <si>
    <t>П3</t>
  </si>
  <si>
    <t>П4</t>
  </si>
  <si>
    <t>П5</t>
  </si>
  <si>
    <t>П6</t>
  </si>
  <si>
    <t>В1</t>
  </si>
  <si>
    <t>В4</t>
  </si>
  <si>
    <t>В5</t>
  </si>
  <si>
    <t>В7, В8</t>
  </si>
  <si>
    <t>В9, В10</t>
  </si>
  <si>
    <t>В11</t>
  </si>
  <si>
    <t>В13</t>
  </si>
  <si>
    <t>В14</t>
  </si>
  <si>
    <t>В15</t>
  </si>
  <si>
    <t>В16</t>
  </si>
  <si>
    <t>В17</t>
  </si>
  <si>
    <t>В18</t>
  </si>
  <si>
    <t>В19</t>
  </si>
  <si>
    <t>В20</t>
  </si>
  <si>
    <t>В21</t>
  </si>
  <si>
    <t>В22</t>
  </si>
  <si>
    <t>В23</t>
  </si>
  <si>
    <t>В24</t>
  </si>
  <si>
    <t>В25</t>
  </si>
  <si>
    <t>В26</t>
  </si>
  <si>
    <t>ВД1</t>
  </si>
  <si>
    <t>У1</t>
  </si>
  <si>
    <t>КОНДИЦИОНИРОВАНИЕ</t>
  </si>
  <si>
    <t>ОВ.К</t>
  </si>
  <si>
    <t>Наружный блок</t>
  </si>
  <si>
    <t>Настенный внутренний блок</t>
  </si>
  <si>
    <t>Подпотолочный внутренний блок</t>
  </si>
  <si>
    <t>Колонный внутренний блок</t>
  </si>
  <si>
    <t>Кассетный внутренний блок</t>
  </si>
  <si>
    <t>Компрессорно-конденсаторный блок</t>
  </si>
  <si>
    <t>СТРУКТУРИРОВАННАЯ КАБЕЛЬНАЯ СИСТЕМА И СИСТЕМА ПЕРЕДАЧИ ДАННЫХ</t>
  </si>
  <si>
    <t>СС1</t>
  </si>
  <si>
    <t>СС3</t>
  </si>
  <si>
    <t>ГГС</t>
  </si>
  <si>
    <t>СИСТЕМА ОПОВЕЩЕНИЯ И УПРАВЛЕНИЯ ЭВАКУАЦИЕЙ ЛЮДЕЙ ПРИ ПОЖАРЕ, СИСТЕМА ЗВУКОВОГО ИНФОРМИРОВАНИЯ, СИСТЕМА ВИЗУАЛЬНОГО ИНФОРМИРОВАНИЯ</t>
  </si>
  <si>
    <t>СБ</t>
  </si>
  <si>
    <t>АВТОМАТИЗАЦИЯ И ДИСПЕТЧЕРИЗАЦИЯ ИНЖЕНЕРНЫХ СИСТЕМ ЗДАНИЙ</t>
  </si>
  <si>
    <t>СУДИО</t>
  </si>
  <si>
    <t>ТХ</t>
  </si>
  <si>
    <t>Устройство павильонов</t>
  </si>
  <si>
    <t>Павильон 1</t>
  </si>
  <si>
    <t>Курс евро 1 евро=77 руб</t>
  </si>
  <si>
    <t>0.2.0.</t>
  </si>
  <si>
    <t>0.1.0.</t>
  </si>
  <si>
    <t>1.0.0</t>
  </si>
  <si>
    <t>1.1.2.</t>
  </si>
  <si>
    <t>1.1.3.</t>
  </si>
  <si>
    <t>1.2.4</t>
  </si>
  <si>
    <t>1.2.5</t>
  </si>
  <si>
    <t>1.2.6</t>
  </si>
  <si>
    <t>1.2.7</t>
  </si>
  <si>
    <t>1.2.9</t>
  </si>
  <si>
    <t>1.2.10</t>
  </si>
  <si>
    <t>1.2.1</t>
  </si>
  <si>
    <t>1.2.2</t>
  </si>
  <si>
    <t>1.2.3</t>
  </si>
  <si>
    <t>1.2.11</t>
  </si>
  <si>
    <t>1.2.12</t>
  </si>
  <si>
    <t>3.0.0</t>
  </si>
  <si>
    <t>3.1.1</t>
  </si>
  <si>
    <t>3.1.2</t>
  </si>
  <si>
    <t>3.1.3</t>
  </si>
  <si>
    <t>3.2.1</t>
  </si>
  <si>
    <t>3.2.2</t>
  </si>
  <si>
    <t>3.2.3</t>
  </si>
  <si>
    <t>3.2.4</t>
  </si>
  <si>
    <t>3.3.1</t>
  </si>
  <si>
    <t>3.3.2</t>
  </si>
  <si>
    <t>3.3.3</t>
  </si>
  <si>
    <t>3.4.1</t>
  </si>
  <si>
    <t>3.4.2</t>
  </si>
  <si>
    <t>3.5.1</t>
  </si>
  <si>
    <t>3.5.2</t>
  </si>
  <si>
    <t>3.5.3</t>
  </si>
  <si>
    <t>3.5.4</t>
  </si>
  <si>
    <t>3.5.5</t>
  </si>
  <si>
    <t>3.5.0</t>
  </si>
  <si>
    <t>3.4.0</t>
  </si>
  <si>
    <t>3.2.0</t>
  </si>
  <si>
    <t>3.3.0</t>
  </si>
  <si>
    <t>4.0.0</t>
  </si>
  <si>
    <t>4.1.0</t>
  </si>
  <si>
    <t>4.1.1</t>
  </si>
  <si>
    <t>4.1.2</t>
  </si>
  <si>
    <t>4.1.3</t>
  </si>
  <si>
    <t>4.1.4</t>
  </si>
  <si>
    <t>4.2.0</t>
  </si>
  <si>
    <t>4.2.1</t>
  </si>
  <si>
    <t>4.2.2</t>
  </si>
  <si>
    <t>4.2.3</t>
  </si>
  <si>
    <t>4.3.0</t>
  </si>
  <si>
    <t>4.3.1</t>
  </si>
  <si>
    <t>4.3.2</t>
  </si>
  <si>
    <t>4.3.3</t>
  </si>
  <si>
    <t>4.4.0</t>
  </si>
  <si>
    <t>4.4.1</t>
  </si>
  <si>
    <t>4.4.1.1</t>
  </si>
  <si>
    <t>4.4.2</t>
  </si>
  <si>
    <t>4.4.2.1</t>
  </si>
  <si>
    <t>5.0.0</t>
  </si>
  <si>
    <t>5.1.0</t>
  </si>
  <si>
    <t>5.2.0</t>
  </si>
  <si>
    <t>5.2.1</t>
  </si>
  <si>
    <t>5.2.1.1</t>
  </si>
  <si>
    <t>5.2.1.2</t>
  </si>
  <si>
    <t>5.2.1.3</t>
  </si>
  <si>
    <t>5.2.1.4</t>
  </si>
  <si>
    <t>5.2.1.5</t>
  </si>
  <si>
    <t>5.2.1.6</t>
  </si>
  <si>
    <t>5.2.2</t>
  </si>
  <si>
    <t>5.2.2.1</t>
  </si>
  <si>
    <t>5.2.3</t>
  </si>
  <si>
    <t>5.2.3.1</t>
  </si>
  <si>
    <t>5.2.3.2</t>
  </si>
  <si>
    <t>5.2.3.3</t>
  </si>
  <si>
    <t>5.2.4</t>
  </si>
  <si>
    <t>5.2.4.1</t>
  </si>
  <si>
    <t>5.2.4.2</t>
  </si>
  <si>
    <t>6.0.0</t>
  </si>
  <si>
    <t>6.1.0</t>
  </si>
  <si>
    <t>6.1.0.1</t>
  </si>
  <si>
    <t>6.1.0.2</t>
  </si>
  <si>
    <t>6.1.0.3</t>
  </si>
  <si>
    <t>6.1.0.4</t>
  </si>
  <si>
    <t>6.1.0.5</t>
  </si>
  <si>
    <t>6.1.0.6</t>
  </si>
  <si>
    <t>6.1.0.7</t>
  </si>
  <si>
    <t>6.1.0.8</t>
  </si>
  <si>
    <t>6.1.0.9</t>
  </si>
  <si>
    <t>6.1.0.10</t>
  </si>
  <si>
    <t>6.1.0.11</t>
  </si>
  <si>
    <t>6.1.0.12</t>
  </si>
  <si>
    <t>6.1.0.13</t>
  </si>
  <si>
    <t>6.1.0.14</t>
  </si>
  <si>
    <t>6.1.0.15</t>
  </si>
  <si>
    <t>6.1.0.16</t>
  </si>
  <si>
    <t>6.1.0.17</t>
  </si>
  <si>
    <t>6.1.0.18</t>
  </si>
  <si>
    <t>6.1.0.19</t>
  </si>
  <si>
    <t>6.1.0.20</t>
  </si>
  <si>
    <t>6.1.0.21</t>
  </si>
  <si>
    <t>6.1.0.22</t>
  </si>
  <si>
    <t>6.1.0.23</t>
  </si>
  <si>
    <t>6.1.0.24</t>
  </si>
  <si>
    <t>6.1.0.25</t>
  </si>
  <si>
    <t>6.1.0.26</t>
  </si>
  <si>
    <t>6.1.0.27</t>
  </si>
  <si>
    <t>6.1.0.28</t>
  </si>
  <si>
    <t>6.1.0.29</t>
  </si>
  <si>
    <t>6.1.0.30</t>
  </si>
  <si>
    <t>6.1.0.31</t>
  </si>
  <si>
    <t>6.1.0.32</t>
  </si>
  <si>
    <t>6.1.0.33</t>
  </si>
  <si>
    <t>6.1.0.34</t>
  </si>
  <si>
    <t>6.1.0.35</t>
  </si>
  <si>
    <t>6.1.0.36</t>
  </si>
  <si>
    <t>6.1.0.37</t>
  </si>
  <si>
    <t>6.1.0.38</t>
  </si>
  <si>
    <t>6.1.0.39</t>
  </si>
  <si>
    <t>6.1.0.40</t>
  </si>
  <si>
    <t>6.1.0.41</t>
  </si>
  <si>
    <t>6.1.0.42</t>
  </si>
  <si>
    <t>6.1.0.43</t>
  </si>
  <si>
    <t>6.1.0.44</t>
  </si>
  <si>
    <t>6.1.0.45</t>
  </si>
  <si>
    <t>6.1.0.46</t>
  </si>
  <si>
    <t>6.2.0</t>
  </si>
  <si>
    <t>6.2.1</t>
  </si>
  <si>
    <t>6.2.1.1</t>
  </si>
  <si>
    <t>6.2.1.2</t>
  </si>
  <si>
    <t>6.2.1.3</t>
  </si>
  <si>
    <t>6.2.1.4</t>
  </si>
  <si>
    <t>6.2.1.5</t>
  </si>
  <si>
    <t>6.2.1.6</t>
  </si>
  <si>
    <t>6.2.1.7</t>
  </si>
  <si>
    <t>6.2.1.8</t>
  </si>
  <si>
    <t>6.2.1.9</t>
  </si>
  <si>
    <t>6.2.1.10</t>
  </si>
  <si>
    <t>6.2.1.11</t>
  </si>
  <si>
    <t>6.2.1.12</t>
  </si>
  <si>
    <t>6.2.1.13</t>
  </si>
  <si>
    <t>6.2.1.14</t>
  </si>
  <si>
    <t>6.2.1.15</t>
  </si>
  <si>
    <t>6.2.1.16</t>
  </si>
  <si>
    <t>6.2.1.17</t>
  </si>
  <si>
    <t>6.2.1.18</t>
  </si>
  <si>
    <t>6.2.1.19</t>
  </si>
  <si>
    <t>6.2.1.20</t>
  </si>
  <si>
    <t>6.2.1.21</t>
  </si>
  <si>
    <t>6.2.1.22</t>
  </si>
  <si>
    <t>6.2.1.23</t>
  </si>
  <si>
    <t>6.2.1.24</t>
  </si>
  <si>
    <t>6.2.1.25</t>
  </si>
  <si>
    <t>6.2.1.26</t>
  </si>
  <si>
    <t>6.2.1.27</t>
  </si>
  <si>
    <t>6.2.1.28</t>
  </si>
  <si>
    <t>6.2.1.29</t>
  </si>
  <si>
    <t>6.2.1.30</t>
  </si>
  <si>
    <t>6.2.1.31</t>
  </si>
  <si>
    <t>6.2.1.32</t>
  </si>
  <si>
    <t>6.2.1.33</t>
  </si>
  <si>
    <t>6.2.1.34</t>
  </si>
  <si>
    <t>6.2.1.35</t>
  </si>
  <si>
    <t>6.2.1.36</t>
  </si>
  <si>
    <t>6.2.1.37</t>
  </si>
  <si>
    <t>6.2.1.38</t>
  </si>
  <si>
    <t>6.2.1.39</t>
  </si>
  <si>
    <t>6.2.1.40</t>
  </si>
  <si>
    <t>6.2.1.41</t>
  </si>
  <si>
    <t>6.2.1.42</t>
  </si>
  <si>
    <t>6.2.1.43</t>
  </si>
  <si>
    <t>6.2.1.44</t>
  </si>
  <si>
    <t>6.2.1.45</t>
  </si>
  <si>
    <t>6.2.1.46</t>
  </si>
  <si>
    <t>6.2.1.47</t>
  </si>
  <si>
    <t>6.2.1.48</t>
  </si>
  <si>
    <t>6.2.1.49</t>
  </si>
  <si>
    <t>6.2.1.50</t>
  </si>
  <si>
    <t>6.2.1.51</t>
  </si>
  <si>
    <t>6.2.1.52</t>
  </si>
  <si>
    <t>6.2.1.53</t>
  </si>
  <si>
    <t>6.2.1.54</t>
  </si>
  <si>
    <t>6.2.1.55</t>
  </si>
  <si>
    <t>6.2.1.56</t>
  </si>
  <si>
    <t>6.2.1.57</t>
  </si>
  <si>
    <t>6.2.1.58</t>
  </si>
  <si>
    <t>6.2.1.59</t>
  </si>
  <si>
    <t>6.2.1.60</t>
  </si>
  <si>
    <t>6.2.1.61</t>
  </si>
  <si>
    <t>6.2.1.62</t>
  </si>
  <si>
    <t>6.2.1.63</t>
  </si>
  <si>
    <t>6.2.1.64</t>
  </si>
  <si>
    <t>6.2.1.65</t>
  </si>
  <si>
    <t>6.2.1.66</t>
  </si>
  <si>
    <t>6.2.1.67</t>
  </si>
  <si>
    <t>6.2.1.68</t>
  </si>
  <si>
    <t>6.2.1.69</t>
  </si>
  <si>
    <t>6.2.1.70</t>
  </si>
  <si>
    <t>6.2.2</t>
  </si>
  <si>
    <t>7.0.0</t>
  </si>
  <si>
    <t>7.2.0</t>
  </si>
  <si>
    <t>7.2.1</t>
  </si>
  <si>
    <t>7.2.1.1</t>
  </si>
  <si>
    <t>7.2.1.2</t>
  </si>
  <si>
    <t>7.2.1.3</t>
  </si>
  <si>
    <t>7.2.1.4</t>
  </si>
  <si>
    <t>7.2.1.5</t>
  </si>
  <si>
    <t>7.2.1.6</t>
  </si>
  <si>
    <t>7.2.1.7</t>
  </si>
  <si>
    <t>7.2.1.8</t>
  </si>
  <si>
    <t>7.2.1.9</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</si>
  <si>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</si>
  <si>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</si>
  <si>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</si>
  <si>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</si>
  <si>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</si>
  <si>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</si>
  <si>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</si>
  <si>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</si>
  <si>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</si>
  <si>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</si>
  <si>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</si>
  <si>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</si>
  <si>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</si>
  <si>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</si>
  <si>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</si>
  <si>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</si>
  <si>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</si>
  <si>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</si>
  <si>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</si>
  <si>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</si>
  <si>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</si>
  <si>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</si>
  <si>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</si>
  <si>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</si>
  <si>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</si>
  <si>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</si>
  <si>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</si>
  <si>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</si>
  <si>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7.2.1.38</t>
  </si>
  <si>
    <t>7.2.1.39</t>
  </si>
  <si>
    <t>7.2.1.40</t>
  </si>
  <si>
    <t>7.2.1.41</t>
  </si>
  <si>
    <t>7.2.1.42</t>
  </si>
  <si>
    <t>7.2.1.43</t>
  </si>
  <si>
    <t>7.2.1.44</t>
  </si>
  <si>
    <t>7.2.1.45</t>
  </si>
  <si>
    <t>7.2.1.46</t>
  </si>
  <si>
    <t>7.2.1.47</t>
  </si>
  <si>
    <t>7.2.1.48</t>
  </si>
  <si>
    <t>7.2.1.49</t>
  </si>
  <si>
    <t>7.2.1.50</t>
  </si>
  <si>
    <t>7.2.1.51</t>
  </si>
  <si>
    <t>7.2.1.52</t>
  </si>
  <si>
    <t>7.2.1.53</t>
  </si>
  <si>
    <t>7.2.1.54</t>
  </si>
  <si>
    <t>7.2.1.55</t>
  </si>
  <si>
    <t>7.2.1.56</t>
  </si>
  <si>
    <t>7.2.1.57</t>
  </si>
  <si>
    <t>7.2.1.58</t>
  </si>
  <si>
    <t>7.2.1.59</t>
  </si>
  <si>
    <t>7.2.1.60</t>
  </si>
  <si>
    <t>7.2.1.61</t>
  </si>
  <si>
    <t>7.2.1.62</t>
  </si>
  <si>
    <t>7.2.1.63</t>
  </si>
  <si>
    <t>7.2.1.64</t>
  </si>
  <si>
    <t>7.2.1.65</t>
  </si>
  <si>
    <t>7.2.1.66</t>
  </si>
  <si>
    <t>7.2.1.67</t>
  </si>
  <si>
    <t>7.2.1.68</t>
  </si>
  <si>
    <t>7.2.1.69</t>
  </si>
  <si>
    <t>7.2.1.70</t>
  </si>
  <si>
    <t>7.2.1.71</t>
  </si>
  <si>
    <t>7.2.1.72</t>
  </si>
  <si>
    <t>7.2.1.73</t>
  </si>
  <si>
    <t>7.2.1.74</t>
  </si>
  <si>
    <t>7.2.1.75</t>
  </si>
  <si>
    <t>7.2.1.76</t>
  </si>
  <si>
    <t>7.2.1.77</t>
  </si>
  <si>
    <t>7.2.1.78</t>
  </si>
  <si>
    <t>7.2.1.79</t>
  </si>
  <si>
    <t>7.2.1.80</t>
  </si>
  <si>
    <t>7.2.1.81</t>
  </si>
  <si>
    <t>7.2.1.82</t>
  </si>
  <si>
    <t>7.2.1.83</t>
  </si>
  <si>
    <t>7.2.1.84</t>
  </si>
  <si>
    <t>7.2.1.85</t>
  </si>
  <si>
    <t>7.2.1.86</t>
  </si>
  <si>
    <t>7.2.1.87</t>
  </si>
  <si>
    <t>7.2.1.88</t>
  </si>
  <si>
    <t>7.2.1.89</t>
  </si>
  <si>
    <t>7.2.1.90</t>
  </si>
  <si>
    <t>7.2.1.91</t>
  </si>
  <si>
    <t>7.2.1.92</t>
  </si>
  <si>
    <t>7.2.1.93</t>
  </si>
  <si>
    <t>7.2.1.94</t>
  </si>
  <si>
    <t>7.2.1.95</t>
  </si>
  <si>
    <t>7.2.1.96</t>
  </si>
  <si>
    <t>7.2.1.97</t>
  </si>
  <si>
    <t>7.2.1.98</t>
  </si>
  <si>
    <t>7.2.1.99</t>
  </si>
  <si>
    <t>7.2.1.100</t>
  </si>
  <si>
    <t>7.2.1.101</t>
  </si>
  <si>
    <t>7.2.1.102</t>
  </si>
  <si>
    <t>7.2.1.103</t>
  </si>
  <si>
    <t>7.2.1.104</t>
  </si>
  <si>
    <t>7.2.1.105</t>
  </si>
  <si>
    <t>7.2.1.106</t>
  </si>
  <si>
    <t>7.2.2</t>
  </si>
  <si>
    <t>7.2.2.1</t>
  </si>
  <si>
    <t>7.2.2.2</t>
  </si>
  <si>
    <t>7.2.3</t>
  </si>
  <si>
    <t>7.2.3.1</t>
  </si>
  <si>
    <t>7.2.3.2</t>
  </si>
  <si>
    <t>7.2.3.3</t>
  </si>
  <si>
    <t>7.2.3.4</t>
  </si>
  <si>
    <t>7.2.3.5</t>
  </si>
  <si>
    <t>7.2.3.6</t>
  </si>
  <si>
    <t>7.2.3.7</t>
  </si>
  <si>
    <t>7.2.3.8</t>
  </si>
  <si>
    <t>7.2.3.9</t>
  </si>
  <si>
    <t>7.2.3.10</t>
  </si>
  <si>
    <t>7.2.3.11</t>
  </si>
  <si>
    <t>7.2.3.12</t>
  </si>
  <si>
    <t>7.2.3.13</t>
  </si>
  <si>
    <t>8.0.0</t>
  </si>
  <si>
    <t>8.1.0</t>
  </si>
  <si>
    <t>8.2.0</t>
  </si>
  <si>
    <t>8.2.1</t>
  </si>
  <si>
    <t>8.2.1.1</t>
  </si>
  <si>
    <t>8.2.1.2</t>
  </si>
  <si>
    <t>8.2.1.3</t>
  </si>
  <si>
    <t>8.2.1.4</t>
  </si>
  <si>
    <t>8.2.1.5</t>
  </si>
  <si>
    <t>8.2.1.6</t>
  </si>
  <si>
    <t>8.2.1.7</t>
  </si>
  <si>
    <t>8.2.1.8</t>
  </si>
  <si>
    <t>8.2.1.9</t>
  </si>
  <si>
    <t>8.2.2</t>
  </si>
  <si>
    <t>8.2.2.1</t>
  </si>
  <si>
    <t>8.2.3</t>
  </si>
  <si>
    <t>8.2.3.1</t>
  </si>
  <si>
    <t>8.2.3.2</t>
  </si>
  <si>
    <t>8.2.3.3</t>
  </si>
  <si>
    <t>8.2.3.4</t>
  </si>
  <si>
    <t>8.2.3.5</t>
  </si>
  <si>
    <t>8.2.3.6</t>
  </si>
  <si>
    <t>8.2.3.7</t>
  </si>
  <si>
    <t>8.2.3.8</t>
  </si>
  <si>
    <t>8.2.3.9</t>
  </si>
  <si>
    <t>8.2.3.10</t>
  </si>
  <si>
    <t>8.2.3.11</t>
  </si>
  <si>
    <t>8.2.3.12</t>
  </si>
  <si>
    <t>8.2.3.13</t>
  </si>
  <si>
    <t>8.2.4</t>
  </si>
  <si>
    <t>8.2.4.1</t>
  </si>
  <si>
    <t>8.2.4.2</t>
  </si>
  <si>
    <t>8.2.4.3</t>
  </si>
  <si>
    <t>8.2.4.4</t>
  </si>
  <si>
    <t>8.2.4.5</t>
  </si>
  <si>
    <t>8.2.4.6</t>
  </si>
  <si>
    <t>8.2.4.7</t>
  </si>
  <si>
    <t>8.2.4.8</t>
  </si>
  <si>
    <t>8.2.4.9</t>
  </si>
  <si>
    <t>8.2.4.10</t>
  </si>
  <si>
    <t>8.2.4.11</t>
  </si>
  <si>
    <t>8.2.5</t>
  </si>
  <si>
    <t>8.2.5.1</t>
  </si>
  <si>
    <t>8.2.5.6</t>
  </si>
  <si>
    <t>8.2.5.9</t>
  </si>
  <si>
    <t>8.2.5.10</t>
  </si>
  <si>
    <t>10.0.0</t>
  </si>
  <si>
    <t>10.1.0</t>
  </si>
  <si>
    <t>10.2.0</t>
  </si>
  <si>
    <t>10.2.1</t>
  </si>
  <si>
    <t>10.3.1</t>
  </si>
  <si>
    <t>10.4.1</t>
  </si>
  <si>
    <t>10.5.1</t>
  </si>
  <si>
    <t>11.0.0</t>
  </si>
  <si>
    <t>11.1.0</t>
  </si>
  <si>
    <t>11.1.1</t>
  </si>
  <si>
    <t>11.2.0</t>
  </si>
  <si>
    <t>11.2.1</t>
  </si>
  <si>
    <t>11.2.1.1</t>
  </si>
  <si>
    <t>11.2.1.2</t>
  </si>
  <si>
    <t>11.2.1.3</t>
  </si>
  <si>
    <t>11.2.1.4</t>
  </si>
  <si>
    <t>11.2.1.5</t>
  </si>
  <si>
    <t>11.2.1.6</t>
  </si>
  <si>
    <t>11.2.1.7</t>
  </si>
  <si>
    <t>11.2.1.8</t>
  </si>
  <si>
    <t>11.2.1.9</t>
  </si>
  <si>
    <t>11.2.1.10</t>
  </si>
  <si>
    <t>11.2.1.11</t>
  </si>
  <si>
    <t>11.2.1.12</t>
  </si>
  <si>
    <t>11.2.1.13</t>
  </si>
  <si>
    <t>11.2.1.14</t>
  </si>
  <si>
    <t>11.2.1.15</t>
  </si>
  <si>
    <t>11.2.1.16</t>
  </si>
  <si>
    <t>11.2.1.17</t>
  </si>
  <si>
    <t>11.2.1.18</t>
  </si>
  <si>
    <t>11.2.2</t>
  </si>
  <si>
    <t>11.2.2.1</t>
  </si>
  <si>
    <t>11.2.2.2</t>
  </si>
  <si>
    <t>11.2.2.3</t>
  </si>
  <si>
    <t>11.2.2.4</t>
  </si>
  <si>
    <t>11.2.3</t>
  </si>
  <si>
    <t>11.2.3.1</t>
  </si>
  <si>
    <t>11.2.3.2</t>
  </si>
  <si>
    <t>11.2.3.3</t>
  </si>
  <si>
    <t>11.2.3.4</t>
  </si>
  <si>
    <t>11.3.0</t>
  </si>
  <si>
    <t>11.3.1</t>
  </si>
  <si>
    <t>11.3.1.1</t>
  </si>
  <si>
    <t>11.3.1.2</t>
  </si>
  <si>
    <t>11.3.1.3</t>
  </si>
  <si>
    <t>11.3.1.4</t>
  </si>
  <si>
    <t>11.3.1.5</t>
  </si>
  <si>
    <t>11.3.1.6</t>
  </si>
  <si>
    <t>11.3.1.7</t>
  </si>
  <si>
    <t>11.3.1.8</t>
  </si>
  <si>
    <t>11.3.1.9</t>
  </si>
  <si>
    <t>11.3.1.10</t>
  </si>
  <si>
    <t>11.3.1.11</t>
  </si>
  <si>
    <t>11.3.2</t>
  </si>
  <si>
    <t>11.3.2.1</t>
  </si>
  <si>
    <t>11.3.2.2</t>
  </si>
  <si>
    <t>11.3.2.3</t>
  </si>
  <si>
    <t>11.3.2.4</t>
  </si>
  <si>
    <t>11.3.2.5</t>
  </si>
  <si>
    <t>11.3.2.6</t>
  </si>
  <si>
    <t>11.3.2.7</t>
  </si>
  <si>
    <t>11.3.2.8</t>
  </si>
  <si>
    <t>11.3.3</t>
  </si>
  <si>
    <t>11.3.3.1</t>
  </si>
  <si>
    <t>11.3.3.2</t>
  </si>
  <si>
    <t>11.3.3.3</t>
  </si>
  <si>
    <t>11.3.3.4</t>
  </si>
  <si>
    <t>11.3.3.5</t>
  </si>
  <si>
    <t>11.3.3.6</t>
  </si>
  <si>
    <t>11.3.4</t>
  </si>
  <si>
    <t>11.3.4.1</t>
  </si>
  <si>
    <t>11.3.4.2</t>
  </si>
  <si>
    <t>11.3.4.3</t>
  </si>
  <si>
    <t>11.3.4.4</t>
  </si>
  <si>
    <t>11.4.0</t>
  </si>
  <si>
    <t>11.4.1</t>
  </si>
  <si>
    <t>11.4.2</t>
  </si>
  <si>
    <t>11.4.3</t>
  </si>
  <si>
    <t>11.4.1.1</t>
  </si>
  <si>
    <t>11.4.1.2</t>
  </si>
  <si>
    <t>11.4.1.3</t>
  </si>
  <si>
    <t>11.4.2.1</t>
  </si>
  <si>
    <t>11.4.2.2</t>
  </si>
  <si>
    <t>11.4.3.1</t>
  </si>
  <si>
    <t>11.4.3.2</t>
  </si>
  <si>
    <t>12.0.0</t>
  </si>
  <si>
    <t>12.1.1.1</t>
  </si>
  <si>
    <t>12.1.1.2</t>
  </si>
  <si>
    <t>12.1.1.3</t>
  </si>
  <si>
    <t>12.1.1.4</t>
  </si>
  <si>
    <t>12.1.1.5</t>
  </si>
  <si>
    <t>12.1.1.6</t>
  </si>
  <si>
    <t>13.0.0</t>
  </si>
  <si>
    <t>13.1.1.1</t>
  </si>
  <si>
    <t>13.1.1.2</t>
  </si>
  <si>
    <t>13.1.1.3</t>
  </si>
  <si>
    <t>13.1.1.4</t>
  </si>
  <si>
    <t>13.1.1.5</t>
  </si>
  <si>
    <t>13.1.1.6</t>
  </si>
  <si>
    <t>13.1.1.7</t>
  </si>
  <si>
    <t>13.1.1.8</t>
  </si>
  <si>
    <t>13.1.1.9</t>
  </si>
  <si>
    <t>13.1.1.10</t>
  </si>
  <si>
    <t>13.1.1.11</t>
  </si>
  <si>
    <t>13.1.1.12</t>
  </si>
  <si>
    <t>Стены</t>
  </si>
  <si>
    <t>Специализированный сервер объектового видеонаблюдения, в том числе</t>
  </si>
  <si>
    <t>исп 512</t>
  </si>
  <si>
    <t>2.1.0</t>
  </si>
  <si>
    <t>2.1.1</t>
  </si>
  <si>
    <t>Кабели силовые, не распространяющие горение, с изоляцией и оболочкой из полимерных композиций, не содержащих галогенов</t>
  </si>
  <si>
    <t>ППГнг(А)-HF 3x1,5</t>
  </si>
  <si>
    <t>ППГнг(А)-HF 3x2,5</t>
  </si>
  <si>
    <t>Кабели силовые, не распространяющие горение, с изоляцией и оболочкой из полимерных композиций, не содержащих галогенов, огнестойкие</t>
  </si>
  <si>
    <t>ППГнг(А)-FRHF 3x1,5</t>
  </si>
  <si>
    <t>2.2.0</t>
  </si>
  <si>
    <t>Материалы для прокладки кабеля</t>
  </si>
  <si>
    <t>2.2.1</t>
  </si>
  <si>
    <t>Гофрированная ПВХ труба ∅20</t>
  </si>
  <si>
    <t>2.2.2</t>
  </si>
  <si>
    <t>Коробка ответвительная с кабельными вводами, IP44</t>
  </si>
  <si>
    <t>2.2.3</t>
  </si>
  <si>
    <t>Коробка ответвительная с кабельными вводами, (огнестойкая)</t>
  </si>
  <si>
    <t>Держатель для гофрированной ПВХ трубы</t>
  </si>
  <si>
    <t>2.3.0</t>
  </si>
  <si>
    <t>Осветительное оборудование</t>
  </si>
  <si>
    <t>2.3.1</t>
  </si>
  <si>
    <t>Светодиодный светильник, встраиваемый</t>
  </si>
  <si>
    <t>2.3.2</t>
  </si>
  <si>
    <t>2.3.3</t>
  </si>
  <si>
    <t>2.3.4</t>
  </si>
  <si>
    <t>OPL/R ECO LED 595 4000K</t>
  </si>
  <si>
    <t>2.3.5</t>
  </si>
  <si>
    <t>OKKO 13 WH 4000K (with driver)</t>
  </si>
  <si>
    <t>2.3.6</t>
  </si>
  <si>
    <t>2.3.7</t>
  </si>
  <si>
    <t>2.3.8</t>
  </si>
  <si>
    <t>2.3.9</t>
  </si>
  <si>
    <t>Светодиодный светильник, накладной</t>
  </si>
  <si>
    <t>ALS.OPL UNI LED 600x200 4000K</t>
  </si>
  <si>
    <t>2.3.10</t>
  </si>
  <si>
    <t>2.4.0</t>
  </si>
  <si>
    <t>Электроустановочные изделия</t>
  </si>
  <si>
    <t>Выключатель скрытой установки, 10А</t>
  </si>
  <si>
    <t>2.4.2</t>
  </si>
  <si>
    <t>Выключатель одноклавишный открытой установки, 10А, IP55</t>
  </si>
  <si>
    <t>2.4.3</t>
  </si>
  <si>
    <t>Ящик с понижающим трансформатором</t>
  </si>
  <si>
    <t>ЯТП-0,25-220/24</t>
  </si>
  <si>
    <t>2.4.4</t>
  </si>
  <si>
    <t>2.4.5</t>
  </si>
  <si>
    <t>2.4.6</t>
  </si>
  <si>
    <t>2.4.7</t>
  </si>
  <si>
    <t>Электрощитовое оборудование</t>
  </si>
  <si>
    <t>Щит рабочего освещения в сборе</t>
  </si>
  <si>
    <t>0ЩО-1</t>
  </si>
  <si>
    <t>см.схему,0979-01-ТД-ЭО</t>
  </si>
  <si>
    <t>0ЩО-2</t>
  </si>
  <si>
    <t>0ЩО-3</t>
  </si>
  <si>
    <t>1ЩО-1</t>
  </si>
  <si>
    <t>1ЩО-2</t>
  </si>
  <si>
    <t>1ЩО-3</t>
  </si>
  <si>
    <t>2ЩО-1</t>
  </si>
  <si>
    <t>2ЩО-2</t>
  </si>
  <si>
    <t>Щит аварийного освещения в сборе</t>
  </si>
  <si>
    <t>0ЩАО-1</t>
  </si>
  <si>
    <t>0ЩАО-2</t>
  </si>
  <si>
    <t>0ЩАО-3</t>
  </si>
  <si>
    <t>1ЩАО-1</t>
  </si>
  <si>
    <t>1ЩАО-2</t>
  </si>
  <si>
    <t>1ЩАО-3</t>
  </si>
  <si>
    <t>2ЩАО-1</t>
  </si>
  <si>
    <t>2ЩАО-2</t>
  </si>
  <si>
    <t>1ЩО-4</t>
  </si>
  <si>
    <t>см.шифр 0979-01-ТД-ЭОМ</t>
  </si>
  <si>
    <t>1ЩО-5</t>
  </si>
  <si>
    <t>1ЩО-6</t>
  </si>
  <si>
    <t>1ЩО-7</t>
  </si>
  <si>
    <t>1ЩО-8</t>
  </si>
  <si>
    <t>1ЩО-9</t>
  </si>
  <si>
    <t>1ЩО-10</t>
  </si>
  <si>
    <t>2ЩО-4</t>
  </si>
  <si>
    <t>1ЩАО-4</t>
  </si>
  <si>
    <t>1ЩАО-5</t>
  </si>
  <si>
    <t>1ЩАО-6</t>
  </si>
  <si>
    <t>1ЩАО-7</t>
  </si>
  <si>
    <t>1ЩАО-8</t>
  </si>
  <si>
    <t>1ЩАО-9</t>
  </si>
  <si>
    <t>1ЩАО-10</t>
  </si>
  <si>
    <t>2ЩАО-4</t>
  </si>
  <si>
    <t>2ЩО-5</t>
  </si>
  <si>
    <t>см. схему,0979-01-ТД-ЭО</t>
  </si>
  <si>
    <t>2ЩАО-5</t>
  </si>
  <si>
    <t>ОВ.В</t>
  </si>
  <si>
    <t>Пожарный шкаф с ПК Ду50мм</t>
  </si>
  <si>
    <t>Смеситель для умывальника</t>
  </si>
  <si>
    <t>Смеситель для душа</t>
  </si>
  <si>
    <t>Смеситель для мойки кухонной</t>
  </si>
  <si>
    <t xml:space="preserve">Теплоизоляционный материал для трубопроводов Ø20…100мм </t>
  </si>
  <si>
    <t>Система горячего водоснабжения существующая (Т3сущ)</t>
  </si>
  <si>
    <t xml:space="preserve">Теплоизоляционный материал для трубопроводов Ø20…50мм </t>
  </si>
  <si>
    <t>Трубопроводы стальные и пластиковые Ø15…40мм</t>
  </si>
  <si>
    <t>Трубопроводы стальные и пластиковые Ø50…100мм</t>
  </si>
  <si>
    <t>Трубопроводы стальные и пластиковые Ø15…50мм</t>
  </si>
  <si>
    <t>Система холодного водоснабжения существующая (В1 сущ)</t>
  </si>
  <si>
    <t>114 кг/м3</t>
  </si>
  <si>
    <t>Система хозяйственно-бытовой канализации существующая (К1сущ)</t>
  </si>
  <si>
    <t>Умывальник</t>
  </si>
  <si>
    <t>Унитаз</t>
  </si>
  <si>
    <t>Душевой поддон 900x900</t>
  </si>
  <si>
    <t>Трап</t>
  </si>
  <si>
    <t xml:space="preserve">Теплоизоляционный материал для трубопроводов Ø50...150мм </t>
  </si>
  <si>
    <t>Трубопроводы чугунные и ПВХ Ø50…150мм</t>
  </si>
  <si>
    <t>Система производственной (жиросодержащей) канализации существующая (К3сущ)</t>
  </si>
  <si>
    <t>Жироуловитель под мойку</t>
  </si>
  <si>
    <t>Насос Grundfos Sololift</t>
  </si>
  <si>
    <t>Мойка кухонная</t>
  </si>
  <si>
    <t>Трубопроводы ПВХ Ø50…100мм</t>
  </si>
  <si>
    <t>Система дождевой канализации существующая (К2сущ)</t>
  </si>
  <si>
    <t>Воронка водосточная</t>
  </si>
  <si>
    <t>Трубопроводы стальные, чугунные Ø100мм</t>
  </si>
  <si>
    <t>Теплоизоляционный материал стальных и чугунных трубопроводов Ø100мм</t>
  </si>
  <si>
    <t>3.1.1.1</t>
  </si>
  <si>
    <t>3.1.1.2</t>
  </si>
  <si>
    <t>3.1.1.3</t>
  </si>
  <si>
    <t>3.1.1.4</t>
  </si>
  <si>
    <t>3.1.1.5</t>
  </si>
  <si>
    <t>3.1.1.6</t>
  </si>
  <si>
    <t>3.1.1.7</t>
  </si>
  <si>
    <t>3.1.1.8</t>
  </si>
  <si>
    <t>3.1.1.9</t>
  </si>
  <si>
    <t>3.1.1.10</t>
  </si>
  <si>
    <t>3.1.2.1</t>
  </si>
  <si>
    <t>3.1.2.2</t>
  </si>
  <si>
    <t>3.1.3.1</t>
  </si>
  <si>
    <t>3.1.3.2</t>
  </si>
  <si>
    <t>3.3.4</t>
  </si>
  <si>
    <t>3.3.5</t>
  </si>
  <si>
    <t>3.3.6</t>
  </si>
  <si>
    <t>3.4.3</t>
  </si>
  <si>
    <t>3.4.4</t>
  </si>
  <si>
    <t>3.4.5</t>
  </si>
  <si>
    <t>Материалы для системы уравнивания потенциалов</t>
  </si>
  <si>
    <t>Полоса оцинкованная 40х4 мм</t>
  </si>
  <si>
    <t>Держатель полосы</t>
  </si>
  <si>
    <t>Шина уравнивания потенциаолов</t>
  </si>
  <si>
    <t>Главная заземляющая шина 60х5х1000 (Сu, с изоляторами)</t>
  </si>
  <si>
    <t>Главная заземляющая шина 80х6х1000 (Сu, с изоляторами)</t>
  </si>
  <si>
    <t>Провод медный жёлто-зелёный сечением 1х2,5 мм2</t>
  </si>
  <si>
    <t>Провод медный жёлто-зелёный сечением 1х6 мм2</t>
  </si>
  <si>
    <t>Провод медный жёлто-зелёный сечением 1х16 мм2</t>
  </si>
  <si>
    <t>Провод медный жёлто-зелёный сечением 1х25 мм2</t>
  </si>
  <si>
    <t>Провод медный жёлто-зелёный сечением 1х50 мм2</t>
  </si>
  <si>
    <t>Провод медный жёлто-зелёный сечением 1х120 мм2</t>
  </si>
  <si>
    <t>Провод медный жёлто-зелёный сечением 1х150 мм2</t>
  </si>
  <si>
    <t>Провод медный жёлто-зелёный сечением 1х240 мм2</t>
  </si>
  <si>
    <t>ПуГПнг(А)–HF</t>
  </si>
  <si>
    <t>ND2110</t>
  </si>
  <si>
    <t>NE1001</t>
  </si>
  <si>
    <t>Материалы для системы молниезащиты и заземления</t>
  </si>
  <si>
    <t>Сталь круглая оцинкованная d=8 мм</t>
  </si>
  <si>
    <t>Молниеприемный стержень  3 м</t>
  </si>
  <si>
    <t>Молниеприемный стержень  4 м</t>
  </si>
  <si>
    <t>Молниеприемный стержень  5 м</t>
  </si>
  <si>
    <t>Молниеприемный стержень  7 м</t>
  </si>
  <si>
    <t>Тренога для молниеприемной мачты</t>
  </si>
  <si>
    <t>Основание молниеприемника бетонное,40 кг</t>
  </si>
  <si>
    <t>Соединитель проводника для молниеприемника</t>
  </si>
  <si>
    <t>Универсальный держатель с бетоном (для плоской кровли)</t>
  </si>
  <si>
    <t>Держатель фасадный</t>
  </si>
  <si>
    <t>Соединитель пруток-пруток</t>
  </si>
  <si>
    <t>Соединитель пруток-полоса</t>
  </si>
  <si>
    <t>Полоса оцинкованная 40х5 мм</t>
  </si>
  <si>
    <t>NL3000</t>
  </si>
  <si>
    <t>NL4000</t>
  </si>
  <si>
    <t>NL5000</t>
  </si>
  <si>
    <t>NL7000</t>
  </si>
  <si>
    <t>NL0700</t>
  </si>
  <si>
    <t>NL0500</t>
  </si>
  <si>
    <t>NG6606</t>
  </si>
  <si>
    <t>ND1000</t>
  </si>
  <si>
    <t>ND2304</t>
  </si>
  <si>
    <t>NG3104</t>
  </si>
  <si>
    <t>NG3101</t>
  </si>
  <si>
    <t>OFT</t>
  </si>
  <si>
    <t>Сервер OFT Business VS216v2 Supermicro 1U/ E3-1220v6 / 8Gb DDR4 2400 ECC/ 2*1Tb+2*2Tb Enterprise HDD/ 2COM/ 2 GLAN + IPMI/ 350W/ RM 1U/ Win 10 Pro/ SQL Srv + 10CAL/ 3Yr</t>
  </si>
  <si>
    <t>ARMT.665200.003-02</t>
  </si>
  <si>
    <t xml:space="preserve">ARMT.665200.001 </t>
  </si>
  <si>
    <t>РМЛТ.465311.004-01</t>
  </si>
  <si>
    <t>РМЛТ.465484.002-01</t>
  </si>
  <si>
    <t xml:space="preserve">Пульт цифровой диспетчерской громкоговорящей связи DIS на 16 кнопок  </t>
  </si>
  <si>
    <t>Комплекс программных средств администрирования системы DCN</t>
  </si>
  <si>
    <t>RU.РМЛТ.04.15-02</t>
  </si>
  <si>
    <t>Универсальный модуль абонентских предохранителей 8Х1А</t>
  </si>
  <si>
    <t>ППГнг(A)-HF 3х4</t>
  </si>
  <si>
    <t>ППГнг(A)-HF 3х6</t>
  </si>
  <si>
    <t>ППГнг(A)-HF 3х10</t>
  </si>
  <si>
    <t>ППГнг(A)-HF 5х2,5</t>
  </si>
  <si>
    <t>ППГнг(A)-HF 5х4</t>
  </si>
  <si>
    <t>ППГнг(A)-HF 5х6</t>
  </si>
  <si>
    <t>ППГнг(A)-HF 5х10</t>
  </si>
  <si>
    <t>ППГнг(A)-HF 5х16</t>
  </si>
  <si>
    <t>ППГнг(A)-HF 5х25</t>
  </si>
  <si>
    <t>ППГнг(A)-HF 5х35</t>
  </si>
  <si>
    <t>ППГнг(A)-HF 5х95</t>
  </si>
  <si>
    <t>ППГнг(A)-HF 5х120</t>
  </si>
  <si>
    <t>ППГнг(A)-HF 4х50</t>
  </si>
  <si>
    <t>ППГнг(A)-HF 4х70</t>
  </si>
  <si>
    <t>ППГнг(A)-FRHF 3х2,5</t>
  </si>
  <si>
    <t>ППГнг(A)-FRHF 5х4</t>
  </si>
  <si>
    <t>ППГнг(A)-FRHF 5х6</t>
  </si>
  <si>
    <t>ППГнг(A)-FRHF 5х10</t>
  </si>
  <si>
    <t>ППГнг(A)-FRHF 5х35</t>
  </si>
  <si>
    <t>ППГнг(A)-FRHF 5х150</t>
  </si>
  <si>
    <t>Кабели контрольный, не распространяющие горение, с изоляцией и оболочкой из полимерных композиций, не содержащих галогенов</t>
  </si>
  <si>
    <t>КППГнг(A)-HF 4х1,5</t>
  </si>
  <si>
    <t>КППГнг(A)-HF 2х1,5</t>
  </si>
  <si>
    <t>Розетка скрытой установки одинарная, IP20</t>
  </si>
  <si>
    <t>Розетка скрытой установки сдвоенная, IP20</t>
  </si>
  <si>
    <t>Щит силовой в сборе</t>
  </si>
  <si>
    <t>0ЩС-1</t>
  </si>
  <si>
    <t>0ЩС-2</t>
  </si>
  <si>
    <t>1ЩС-1</t>
  </si>
  <si>
    <t>1ЩС-2</t>
  </si>
  <si>
    <t>1ЩС-3</t>
  </si>
  <si>
    <t>2ЩС-1</t>
  </si>
  <si>
    <t>2ЩС-2</t>
  </si>
  <si>
    <t>Щит вентиляции в сборе</t>
  </si>
  <si>
    <t>2ЩВ-1</t>
  </si>
  <si>
    <t>2ЩВ-2</t>
  </si>
  <si>
    <t>Щит бесперебойного питания в сборе</t>
  </si>
  <si>
    <t>1ЩБП-1</t>
  </si>
  <si>
    <t>1ЩБП-2</t>
  </si>
  <si>
    <t>2ЩБП-1</t>
  </si>
  <si>
    <t xml:space="preserve">Щит распределительный бесперебойного питания в сборе </t>
  </si>
  <si>
    <t>1ЩРБП-1</t>
  </si>
  <si>
    <t>1ЩРБП-2</t>
  </si>
  <si>
    <t>Установка компенсации реактивной мощности 75 кВАр</t>
  </si>
  <si>
    <t>УКМ 58-0,4-75-15 У3-У1</t>
  </si>
  <si>
    <t xml:space="preserve">Панель противопожарных устройств </t>
  </si>
  <si>
    <t>ППУ-1 (1РП5)</t>
  </si>
  <si>
    <t>Вводное распределительное устройство</t>
  </si>
  <si>
    <t>ВРУ-1</t>
  </si>
  <si>
    <t>Источник бесперебейного питания 50 кВт, 15 мин АР с акк.батареями</t>
  </si>
  <si>
    <t xml:space="preserve">Galaxy VS UPS 50kW 400V </t>
  </si>
  <si>
    <t>Источник бесперебейного питания 15 кВА, 15 мин АР с акк.батареями</t>
  </si>
  <si>
    <t xml:space="preserve">Easy UPS 3S 15 kVA 400 </t>
  </si>
  <si>
    <t>APS</t>
  </si>
  <si>
    <t>Schneider Electric </t>
  </si>
  <si>
    <t>см.схему,0979-01-ТД-ЭМ</t>
  </si>
  <si>
    <t>1УКРМ-1…4</t>
  </si>
  <si>
    <t>Антиобледенительная система</t>
  </si>
  <si>
    <t>Щит управления обогревом воронок</t>
  </si>
  <si>
    <t>Нагревательный кабель DEVIsnow™ 30T  L=20м  630 Вт. 230 В</t>
  </si>
  <si>
    <t>Нагревательный кабель DEVIsnow™ 30T  L=34м 1020 Вт. 230 В</t>
  </si>
  <si>
    <t>Лента двойная специальная РБ 50 оцинкованная (0,05х50м)</t>
  </si>
  <si>
    <t>Лента монтажная оцинкованная (0,021х10м)</t>
  </si>
  <si>
    <t xml:space="preserve"> ЩУ2-2772.19-2.1-5-D316</t>
  </si>
  <si>
    <t>DEVI</t>
  </si>
  <si>
    <t>уп.</t>
  </si>
  <si>
    <t>Кабельные конструкции</t>
  </si>
  <si>
    <t>ППГнг(A)-HF 3х5</t>
  </si>
  <si>
    <t>717</t>
  </si>
  <si>
    <t>ППГнг(A)-HF 3х16</t>
  </si>
  <si>
    <t>240</t>
  </si>
  <si>
    <t>ППГнг(A)-HF 5х70</t>
  </si>
  <si>
    <t>243</t>
  </si>
  <si>
    <t>ППГнг(A)-FRHF 5х16</t>
  </si>
  <si>
    <t>1ЩС-4</t>
  </si>
  <si>
    <t>1ЩС-5</t>
  </si>
  <si>
    <t>2ЩС-4</t>
  </si>
  <si>
    <t>2ЩС-5</t>
  </si>
  <si>
    <t>1ЩВ-1</t>
  </si>
  <si>
    <t>1ЩВ-3</t>
  </si>
  <si>
    <t>1ЩВ-2</t>
  </si>
  <si>
    <t>1ЩБП-3</t>
  </si>
  <si>
    <t>1ЩБП-4</t>
  </si>
  <si>
    <t>1ЩБП-6</t>
  </si>
  <si>
    <t>Установка компенсации реактивной мощности 50 кВАр</t>
  </si>
  <si>
    <t xml:space="preserve"> УКМ 58-0,4-75-15 У3-У1</t>
  </si>
  <si>
    <t xml:space="preserve"> УКМ 58-0,4-50-10 У3-У1</t>
  </si>
  <si>
    <t>2УКРМ-1…2</t>
  </si>
  <si>
    <t>3УКРМ-1…2</t>
  </si>
  <si>
    <t>ППУ-2 (2РП-3)</t>
  </si>
  <si>
    <t>3ЩРБП-1</t>
  </si>
  <si>
    <t>ВРУ-2</t>
  </si>
  <si>
    <t>ВРУ-3</t>
  </si>
  <si>
    <t>Источник бесперебейного питания 33 кВт, 15 мин АР с акк.батареями</t>
  </si>
  <si>
    <t>Easy UPS 3S 40 kVA 400 V 3:3 UPS for internal batteries</t>
  </si>
  <si>
    <t>Easy UPS 3S 15 kVA 400 V 3:3 UPS for internal batteries</t>
  </si>
  <si>
    <t>согласно опросного листа</t>
  </si>
  <si>
    <t>согласно опросного листа, ИБП-3.1</t>
  </si>
  <si>
    <t>согласно опросного листа, ИБП-2.1</t>
  </si>
  <si>
    <t>ЩУ1-2772.19-2.3-17-D850</t>
  </si>
  <si>
    <t>1ЩС-6</t>
  </si>
  <si>
    <t>2ЩС-6</t>
  </si>
  <si>
    <t>2ЩБП-2</t>
  </si>
  <si>
    <t>Портативный ионно-дрейфовый детектор, габ. размеры: 110х170х410 мм; обнаружение тринитротолуола, нитроглицерина, гексогена, пентаэритротетранитрата и составов на их основе;</t>
  </si>
  <si>
    <t>Кербер-Т</t>
  </si>
  <si>
    <t>Считыватель посадочных талонов DESKO BGR 504 pro</t>
  </si>
  <si>
    <t>Терминал сбора данных Zebra OmniTM XT15 (режим работы от -20C до +50C; габ. размер: 225x98x44 мм.)</t>
  </si>
  <si>
    <t>Лицензия IS-BRS программное обеспечение мобильного считывателя(на 10 устройств)</t>
  </si>
  <si>
    <t xml:space="preserve">Модуль системы отслеживания перемещения пассажиров IS-PAX </t>
  </si>
  <si>
    <t xml:space="preserve">IS-ABHS Программное обеспечение для управления потоком багажа СОБ, Интеграция интроскопа в режиме Handshake/Result </t>
  </si>
  <si>
    <t xml:space="preserve">Серверное ПО системы IS-BRS </t>
  </si>
  <si>
    <t>Интеграция ПО IS-BRS с BHS</t>
  </si>
  <si>
    <t>Интеграция ПО IS-BRS с FIS</t>
  </si>
  <si>
    <t>F-02</t>
  </si>
  <si>
    <t>6.6.1</t>
  </si>
  <si>
    <t>6.4</t>
  </si>
  <si>
    <t>1.4</t>
  </si>
  <si>
    <t>5.2</t>
  </si>
  <si>
    <t>6.1</t>
  </si>
  <si>
    <t>6,2</t>
  </si>
  <si>
    <t>6,3</t>
  </si>
  <si>
    <t>ПБ2.1</t>
  </si>
  <si>
    <t>СИСТЕМЫ ПОЖАРНОЙ БЕЗОПАСНОСТИ. АВТОМАТИЧЕСКАЯ ПОЖАРНАЯ СИГНАЛИЗАЦИЯ СИСТЕМ ПРОТИВОПОЖАРНОЙ ЗАЩИТЫ</t>
  </si>
  <si>
    <t>14.0.0</t>
  </si>
  <si>
    <t>Пульт контроля и управления охранно-пожарный</t>
  </si>
  <si>
    <t>Преобразователи интерфейсов</t>
  </si>
  <si>
    <t>Блоки индикации</t>
  </si>
  <si>
    <t>Резервированный источник питания</t>
  </si>
  <si>
    <t>Прибор приемно-контрольный охранно-пожарный</t>
  </si>
  <si>
    <t>Блок контрольно-пусковой</t>
  </si>
  <si>
    <t>Блок сигнально-пусковой</t>
  </si>
  <si>
    <t>Извещатели пожарные</t>
  </si>
  <si>
    <t>Адресные расширители</t>
  </si>
  <si>
    <t>Кабельные линии АПС</t>
  </si>
  <si>
    <t>Демонтаж всех преобразователей (кол-во уточнить по месту)</t>
  </si>
  <si>
    <t>Демонтаж всех блоков индикации (кол-во уточнить по месту)</t>
  </si>
  <si>
    <t>Демонтаж всех источников питания (кол-во уточнить по месту)</t>
  </si>
  <si>
    <t>Демонтаж всех контроллеров (кол-во уточнить по месту)</t>
  </si>
  <si>
    <t>Демонтаж всех приборов (кол-во уточнить по месту)</t>
  </si>
  <si>
    <t>Демонтаж всех блоков (кол-во уточнить по месту)</t>
  </si>
  <si>
    <t>Демонтаж всех извещателей (кол-во уточнить по месту)</t>
  </si>
  <si>
    <t>Демонтаж всех расширителей (кол-во уточнить по месту)</t>
  </si>
  <si>
    <t>ПБ2.2</t>
  </si>
  <si>
    <t>СИСТЕМЫ ПОЖАРНОЙ БЕЗОПАСНОСТИ. АВТОМАТИЧЕСКИЕ УСТАНОВКИ МОДУЛЬНОГО ПОЖАРОТУШЕНИЯ</t>
  </si>
  <si>
    <t>ПБ2.6</t>
  </si>
  <si>
    <t>ПБ2.7</t>
  </si>
  <si>
    <t>ПБ2.8</t>
  </si>
  <si>
    <t>ПБ2.9</t>
  </si>
  <si>
    <t>ПБ2.10</t>
  </si>
  <si>
    <t>ПБ2.11</t>
  </si>
  <si>
    <t>ПБ2.12</t>
  </si>
  <si>
    <t>ПБ2.13</t>
  </si>
  <si>
    <t>14.1.0</t>
  </si>
  <si>
    <t>Автоматическая установка порошкового пожаротушения</t>
  </si>
  <si>
    <t>Помещение №0-22.01 "Помещение для хранения перевозочной документации, электротоваров, сантехкомплектующих"</t>
  </si>
  <si>
    <t>Модуль порошкового пожаротушения МПП(Н)-2,7(п)-И-ГЭ-У2</t>
  </si>
  <si>
    <t>"ТУНГУС - 2,7"</t>
  </si>
  <si>
    <t>гт.</t>
  </si>
  <si>
    <t>Помещение №0-22.02 "Камера хранения"</t>
  </si>
  <si>
    <t>Помещение №0-22.09 "Помещение для хранения мебели б/у, дверей б/у,
кондиционеров б/у"</t>
  </si>
  <si>
    <t>Помещение №0-22.11 "Архив документации"</t>
  </si>
  <si>
    <t>Помещение №0-22.12 "Помещение для хранения списанной оргтехники б/у"</t>
  </si>
  <si>
    <t>Запас</t>
  </si>
  <si>
    <t>Модуль газового пожаротушения с ЗПУ с электропуском "МГП-50-80"</t>
  </si>
  <si>
    <t>Огнетушащий состав "Хладон 125"</t>
  </si>
  <si>
    <t>Рукав высокого давления</t>
  </si>
  <si>
    <t>Сигнализатор давления с ниппелем и прокладкой</t>
  </si>
  <si>
    <t>Труба водогазопроводная, DN20</t>
  </si>
  <si>
    <t>Ниппель резбовой приварной 3/4"</t>
  </si>
  <si>
    <t>Насадок выпускной Ø3/4" на 360°</t>
  </si>
  <si>
    <t>МГП-50-80</t>
  </si>
  <si>
    <t>Хладон-125</t>
  </si>
  <si>
    <t>РВД-50-80</t>
  </si>
  <si>
    <t>C-P-B-F-3/4"-A</t>
  </si>
  <si>
    <t>СДУ-Н-П</t>
  </si>
  <si>
    <t>Помещение №2-18.25 "ПС ФСБ Серверная ПТК и КСБ"</t>
  </si>
  <si>
    <t>Автоматическая установка газового пожаротушения</t>
  </si>
  <si>
    <t>Автоматическая установка пожаротушения тонкораспылённой водой</t>
  </si>
  <si>
    <t>Модуль пожаротушения тонкораспылённой водой с огнетушащим составом "BONTEL" с
электро пуском МУПТВ-6-ГЖ-Э-57-BONTEL</t>
  </si>
  <si>
    <t>МУПТВ-6-ГЖ</t>
  </si>
  <si>
    <t>Помещение №1-03.10 "Зона ожидания пограничного контроля на прилёт"</t>
  </si>
  <si>
    <t>Помещение №1-13.04 "Зона получения багажа"</t>
  </si>
  <si>
    <t>Помещение №1-29.01 "Обработка багажа"</t>
  </si>
  <si>
    <t>Помещение №1-29.06 "Обработка багажа"</t>
  </si>
  <si>
    <t>ПБ2.14</t>
  </si>
  <si>
    <t>ПБ2.15</t>
  </si>
  <si>
    <t>ПБ2.16</t>
  </si>
  <si>
    <t>ПБ2.17</t>
  </si>
  <si>
    <t>ПБ2.18</t>
  </si>
  <si>
    <t>ПБ2.19</t>
  </si>
  <si>
    <t>ПБ2.20</t>
  </si>
  <si>
    <t>ПБ2.21</t>
  </si>
  <si>
    <t>ПБ2.22</t>
  </si>
  <si>
    <t>ПБ2.23</t>
  </si>
  <si>
    <t>ПБ2.24</t>
  </si>
  <si>
    <t>15.0.0</t>
  </si>
  <si>
    <t>15.1.1</t>
  </si>
  <si>
    <t>15.1.2</t>
  </si>
  <si>
    <t>15.1.3</t>
  </si>
  <si>
    <t>15.1.4</t>
  </si>
  <si>
    <t>15.1.5</t>
  </si>
  <si>
    <t>15.1.6</t>
  </si>
  <si>
    <t>15.2.0</t>
  </si>
  <si>
    <t>15.2.1</t>
  </si>
  <si>
    <t>15.2.2</t>
  </si>
  <si>
    <t>15.2.3</t>
  </si>
  <si>
    <t>15.2.4</t>
  </si>
  <si>
    <t>15.2.5</t>
  </si>
  <si>
    <t>15.2.6</t>
  </si>
  <si>
    <t>15.2.7</t>
  </si>
  <si>
    <t>1.1.0</t>
  </si>
  <si>
    <t>1.1.1</t>
  </si>
  <si>
    <t>2.1.2</t>
  </si>
  <si>
    <t>2.1.3</t>
  </si>
  <si>
    <t>Лоток перфорированный 500х100, L=2000, оцинковка горячим способом по методу Сендзимира</t>
  </si>
  <si>
    <t>Крышка для лотка 500, L=2000, оцинковка горячим способом по методу Сендзимира</t>
  </si>
  <si>
    <t>Лоток перфорированный 300х100, L=2000, оцинковка горячим способом по методу Сендзимира</t>
  </si>
  <si>
    <t>Крышка для лотка 300, L=2000, оцинковка горячим способом по методу Сендзимира</t>
  </si>
  <si>
    <t>Лестничный лоток  500х100, L=6000, оцинковка горячим способом по методу Сендзимира</t>
  </si>
  <si>
    <t>Угловой соединитель 500х100</t>
  </si>
  <si>
    <t>Угловой соединитель 300х100</t>
  </si>
  <si>
    <t>Угловой соединитель для лестничного лотка 500х100</t>
  </si>
  <si>
    <t>"S5 Combitech"</t>
  </si>
  <si>
    <t>LA1050</t>
  </si>
  <si>
    <t>Лоток перфорированный 50х200, L=2000, оцинковка горячим способом по методу Сендзимира</t>
  </si>
  <si>
    <t>Крышка для лотка 200, L=2000, оцинковка горячим способом по методу Сендзимира</t>
  </si>
  <si>
    <t>Угловой соединитель 200х50</t>
  </si>
  <si>
    <t>Лоток перфорированный 50х100, L=3000, оцинковка горячим способом по методу Сендзимира</t>
  </si>
  <si>
    <t>Крышка для лотка 100, L=3000, оцинковка горячим способом по методу Сендзимира</t>
  </si>
  <si>
    <t>Угловой соединитель 100х50</t>
  </si>
  <si>
    <t>Световые указатели</t>
  </si>
  <si>
    <t xml:space="preserve">Mizar 4000-6 LED </t>
  </si>
  <si>
    <t>ULD615</t>
  </si>
  <si>
    <t>Подключение дополнительно выносного рабочего места для сотрудника ФТС</t>
  </si>
  <si>
    <t>ООО "Дестра Технолоджис"</t>
  </si>
  <si>
    <t xml:space="preserve">Силовые трансформаторы </t>
  </si>
  <si>
    <t>ТСЛ-630/10/0,4</t>
  </si>
  <si>
    <t>ТСЛ-800/10/0,4</t>
  </si>
  <si>
    <t>Форум Электро</t>
  </si>
  <si>
    <t>2ЩРБП-1</t>
  </si>
  <si>
    <t>VIP</t>
  </si>
  <si>
    <t>3.3.7</t>
  </si>
  <si>
    <t>Д-32, ШхВ 900х2100 мм, Дверь внутренняя, однопольная, металлическая, цвет в соответствии с отделкой стены</t>
  </si>
  <si>
    <t>Д-33, ШхВ 900х2100 мм, Левая, Дверь внутренняя, однопольная, металлическая, цвет в соответствии с отделкой стены</t>
  </si>
  <si>
    <t>Д-34, ШхВ 1500х2100 мм, Дверь внутренняя, полуторная, металлическая</t>
  </si>
  <si>
    <t>Д-35, ШхВ 1500х2100 мм, Левая, Дверь внутренняя, металлическая</t>
  </si>
  <si>
    <t>Д-36, ШхВ 1800х2100 мм, Дверь внутренняя, полуторная, правая</t>
  </si>
  <si>
    <t>EIS 30</t>
  </si>
  <si>
    <t>Оконные проемы</t>
  </si>
  <si>
    <t>ОК-1, OAK СПД 2000-2500-82 Б1 ГОСТ 21519-2003</t>
  </si>
  <si>
    <t>1.1.2.1</t>
  </si>
  <si>
    <t>1.2.0</t>
  </si>
  <si>
    <t>1.2.1.1</t>
  </si>
  <si>
    <t>1.2.2.1</t>
  </si>
  <si>
    <t>1.2.2.2</t>
  </si>
  <si>
    <t>1.2.2.3</t>
  </si>
  <si>
    <t>1.2.2.4</t>
  </si>
  <si>
    <t>1.2.2.5</t>
  </si>
  <si>
    <t>1.2.2.6</t>
  </si>
  <si>
    <t>1.2.2.7</t>
  </si>
  <si>
    <t>1.2.2.8</t>
  </si>
  <si>
    <t>1.2.2.9</t>
  </si>
  <si>
    <t>1.2.2.10</t>
  </si>
  <si>
    <t>1.2.2.11</t>
  </si>
  <si>
    <t>1.2.2.12</t>
  </si>
  <si>
    <t>1.2.2.13</t>
  </si>
  <si>
    <t>1.2.2.14</t>
  </si>
  <si>
    <t>1.2.2.15</t>
  </si>
  <si>
    <t>1.2.3.1</t>
  </si>
  <si>
    <t>1.2.3.2</t>
  </si>
  <si>
    <t>1.2.3.3</t>
  </si>
  <si>
    <t>1.2.3.4</t>
  </si>
  <si>
    <t>1.2.3.5</t>
  </si>
  <si>
    <t>1.2.3.6</t>
  </si>
  <si>
    <t>1.2.3.7</t>
  </si>
  <si>
    <t>1.2.3.8</t>
  </si>
  <si>
    <t>1.2.3.9</t>
  </si>
  <si>
    <t>1.2.4.1</t>
  </si>
  <si>
    <t>1.2.4.2</t>
  </si>
  <si>
    <t>1.2.4.3</t>
  </si>
  <si>
    <t>1.2.4.4</t>
  </si>
  <si>
    <t>1.2.4.5</t>
  </si>
  <si>
    <t>1.2.4.6</t>
  </si>
  <si>
    <t>1.2.4.7</t>
  </si>
  <si>
    <t>1.2.4.8</t>
  </si>
  <si>
    <t>Натуральный гранит</t>
  </si>
  <si>
    <t>Выход на посадку</t>
  </si>
  <si>
    <t>1.2.5.1</t>
  </si>
  <si>
    <t>1.2.6.1</t>
  </si>
  <si>
    <t>1.2.6.2</t>
  </si>
  <si>
    <t>1.2.6.3</t>
  </si>
  <si>
    <t>1.2.6.4</t>
  </si>
  <si>
    <t>1.2.6.5</t>
  </si>
  <si>
    <t>1.2.7.1</t>
  </si>
  <si>
    <t>1.2.8.1</t>
  </si>
  <si>
    <t>1.2.9.1</t>
  </si>
  <si>
    <t>1.2.10.1</t>
  </si>
  <si>
    <t>1.2.10.2</t>
  </si>
  <si>
    <t>1.2.4.9</t>
  </si>
  <si>
    <t>1.2.4.10</t>
  </si>
  <si>
    <t>1.2.4.11</t>
  </si>
  <si>
    <t>1.2.4.12</t>
  </si>
  <si>
    <t>1.2.8.2</t>
  </si>
  <si>
    <t>1.2.8.3</t>
  </si>
  <si>
    <t>1.2.8.4</t>
  </si>
  <si>
    <t>1.2.8.5</t>
  </si>
  <si>
    <t>1.2.11.1</t>
  </si>
  <si>
    <t>1.2.11.2</t>
  </si>
  <si>
    <t>1.2.12.1</t>
  </si>
  <si>
    <t>1.2.12.2</t>
  </si>
  <si>
    <t>1.2.12.3</t>
  </si>
  <si>
    <t>1.2.12.4</t>
  </si>
  <si>
    <t>Ограждения</t>
  </si>
  <si>
    <t>"АртИнвест"(или аналог)</t>
  </si>
  <si>
    <t>ООО"Белая волна"(или аналог)</t>
  </si>
  <si>
    <t>Колесоотбойник из нержавеющей стали d- 38 мм, h=180мм, матовый, высота 50, длина 18.03</t>
  </si>
  <si>
    <t>Ограждение для МГН.  Используются двойные поручни диаметром 51 мм, стойки диаметром 38 мм, ригель диаметром 16 мм. Обработка поверхности - полировка либо шлифовка, высота 900, длина 118,88</t>
  </si>
  <si>
    <t>Тип отделки 1 - Плитка керамическая 300х300</t>
  </si>
  <si>
    <t>Тип отделки 3- Обеспыливание, грунтовка, оклейка стеклохолстом, улучшенная окраска по выровненной поверхности</t>
  </si>
  <si>
    <t>Тип отделки 5- Обеспыливание, грунтовка, оклейка стеклохолстом, окраска по выровненной поверхности</t>
  </si>
  <si>
    <t>Тип отделки 4- Обеспыливание, грунтовка</t>
  </si>
  <si>
    <t>Тип отделки 2 - Обеспыливание, грунтовка, покраска по поверхности без выравнивания</t>
  </si>
  <si>
    <t>1.2.4.13</t>
  </si>
  <si>
    <t>ПП 1.3 - наливной пол с антистатическим покрытием</t>
  </si>
  <si>
    <t>230,9</t>
  </si>
  <si>
    <t>10,68</t>
  </si>
  <si>
    <t>Кабель категории 5е, F/UTP, 4 пары, 24 AWG, LSZH нг(A)-HFLTx, внутренней прокладки, белый, коробка 305 м</t>
  </si>
  <si>
    <t>СС2</t>
  </si>
  <si>
    <t>СЕТИ СВЯЗИ</t>
  </si>
  <si>
    <t>9.0.0</t>
  </si>
  <si>
    <t>Тензатор, высота 900</t>
  </si>
  <si>
    <t>5.2.5</t>
  </si>
  <si>
    <t>ИТП 1</t>
  </si>
  <si>
    <t>5.2.5.1</t>
  </si>
  <si>
    <t xml:space="preserve">Клапан-регулятор перепада давления в комплекте:
Клапан-регулятор Ду40 Kvs=20,0 м3/ч
Комплект импульсной трубки AV </t>
  </si>
  <si>
    <t>5.2.5.2</t>
  </si>
  <si>
    <t>Теплосчетчик Т34-8 в комплекте:
Тепловычислитель ТВ7-04 с портом Ethernet 1 шт.
Расходомер SONO 1500 CT  Ду50 2 шт.
Комплект термопреобразователей КТС-Б компл. 1 шт.
Гильза защитная 2 шт.
Бобышка приварная 2 шт.</t>
  </si>
  <si>
    <t>5.2.5.3</t>
  </si>
  <si>
    <t>Насос сдвоенный смесительный системы отопления с преобразователем частоты: Q=3,8 м3/ч; H=7,5 м.в.ст.; Рн=0,169 кВт; V=230 В;</t>
  </si>
  <si>
    <t>Grundfos</t>
  </si>
  <si>
    <t>Регулирующий клапан системы отопления в комплекте:
Регулирующий клапан седельный проходной VFM2 Ду25 Кv=10,0 м3/ч;
Редукторный электропривод ARV152</t>
  </si>
  <si>
    <t>Блочный тепловой пункт системы ГВС 1</t>
  </si>
  <si>
    <t>SPL</t>
  </si>
  <si>
    <t>Кран шаровой стальной фланцевый Ду80 PN16 с рукояткой</t>
  </si>
  <si>
    <t>Кран шаровой стальной фланцевый Ду65 PN16 с рукояткой</t>
  </si>
  <si>
    <t>Кран шаровой стальной фланцевый Ду50 PN16 с рукояткой</t>
  </si>
  <si>
    <t>Кран шаровой стальной фланцевый Ду40 PN16 с рукояткой</t>
  </si>
  <si>
    <t>Кран шаровой стальной фланцевый Ду32 PN16 с рукояткой</t>
  </si>
  <si>
    <t>Кран шаровой стальной фланцевый Ду25 PN16 с рукояткой</t>
  </si>
  <si>
    <t>Кран шаровой латунный с накидной гайкой и ниппелем дренажный Ду25 PN40</t>
  </si>
  <si>
    <t>Грязевик Ду80 Pу1,6МПа</t>
  </si>
  <si>
    <t>Фильтр  FVF с пробкой  Ду80 PN16</t>
  </si>
  <si>
    <t>Фильтр  FVF с пробкой  Ду50 PN16</t>
  </si>
  <si>
    <t>Манометр с диапазоном измерения 0-1,0 МПа, ∅100 мм., класс точности 1,5</t>
  </si>
  <si>
    <t>РОСМА</t>
  </si>
  <si>
    <t>Кран треходовой из латуни с ручкой</t>
  </si>
  <si>
    <t>Термометр биметаллич. с защитной гильзой</t>
  </si>
  <si>
    <t>Клапан балансировочный фланцевый Ду 50 Kvs=53.8 м3/ч PN16</t>
  </si>
  <si>
    <t>Клапан балансировочный Ду 32 Kvs=18.0 м3/ч PN16</t>
  </si>
  <si>
    <t>Клапан балансировочный Ду 15 Kvs=3.0 м3/ч PN16</t>
  </si>
  <si>
    <t>Счетчик холодной воды муфтовый с импульсным выходом  МСХИ Ду25 Pn=1.6 Мпа</t>
  </si>
  <si>
    <t>Алексеевский</t>
  </si>
  <si>
    <t>Бобышка прямая приварная М20x1.5 (G1/2")</t>
  </si>
  <si>
    <t>КИП-Сервис</t>
  </si>
  <si>
    <t>Трубы стальные бесшовные  ГОСТ 8731-74 из стали марки Ст20 группы В по ГОСТ380-9   ∅89х4,0</t>
  </si>
  <si>
    <t>Трубы стальные бесшовные  ГОСТ 8731-74 из стали марки Ст20 группы В по ГОСТ380-9   ∅76х3,0</t>
  </si>
  <si>
    <t>Трубы стальные бесшовные  ГОСТ 8731-74 из стали марки Ст20 группы В по ГОСТ380-9   ∅57х3,0</t>
  </si>
  <si>
    <t>Трубы стальные водогазопроводные ∅45x3,5 (Ду 40)</t>
  </si>
  <si>
    <t>Трубы стальные водогазопроводные  ∅38x3,0 (Ду 32)</t>
  </si>
  <si>
    <t>Трубы стальные водогазопроводные  ∅32x3,0 (Ду 25)</t>
  </si>
  <si>
    <t>Базальтовые цилиндры с окожушиванием листовой оцинкованной сталью толщиной 0,8мм, внутренний диаметр 89 мм Ду80 s=40мм.</t>
  </si>
  <si>
    <t>Базальтовые цилиндры с окожушиванием листовой оцинкованной сталью толщиной 0,8мм, внутренний диаметр 76 мм Ду65 s=30мм.</t>
  </si>
  <si>
    <t>Базальтовые цилиндры с окожушиванием листовой оцинкованной сталью толщиной 0,8мм, внутренний диаметр 57 мм Ду50 s=30мм.</t>
  </si>
  <si>
    <t>Базальтовые цилиндры с окожушиванием листовой оцинкованной сталью толщиной 0,8мм, внутренний диаметр 45 мм Ду40 s=30мм.</t>
  </si>
  <si>
    <t>Базальтовые цилиндры с окожушиванием листовой оцинкованной сталью толщиной 0,8мм, внутренний диаметр 38 мм Ду32 s=20мм.</t>
  </si>
  <si>
    <t>Базальтовые цилиндры с окожушиванием листовой оцинкованной сталью толщиной 0,8мм, внутренний диаметр 32 мм Ду25 s=20мм.</t>
  </si>
  <si>
    <t>Сталь прокатная для рам, блоков, площадок, крепления тр-дов</t>
  </si>
  <si>
    <t>тонн</t>
  </si>
  <si>
    <t>Кремнийорганическая эмаль термостойкая (2 раза)</t>
  </si>
  <si>
    <t>5.2.6</t>
  </si>
  <si>
    <t>ИТП 2</t>
  </si>
  <si>
    <t>5.2.6.1</t>
  </si>
  <si>
    <t>Клапан-регулятор перепада давления в комплекте:
Клапан VFG2 Ду65 Kvs=50,0 м3/ч
Регулирующий блок AFP диап. настройки давления 0.15-1.5 бар
Импульсная трубка AF компл. 2 шт.</t>
  </si>
  <si>
    <t>5.2.6.2</t>
  </si>
  <si>
    <t>Теплосчетчик Т34-8 в комплекте:
Тепловычислитель ТВ7-04 с портом Ethernet 1 шт.
Расходомер SONO 1500 CT  Ду80 2 шт.
Комплект термопреобразователей КТС-Б компл. 1 шт.
Гильза защитная 2 шт.
Бобышка приварная 2 шт.</t>
  </si>
  <si>
    <t>5.2.6.3</t>
  </si>
  <si>
    <t>Насос смесительный сдвоенный системы отопления с преобразователем частоты: Q=7,4 м3/ч; H=7 м.в.ст.; Рн=0,269 кВт; V=230 В;</t>
  </si>
  <si>
    <t>5.2.6.4</t>
  </si>
  <si>
    <t>Регулирующий клапан системы отопления в комплекте:
Регулирующий клапан седельный проходной VFM2 Ду40 Кv=25,0 м3/ч;
Редукторный электропривод ARV152</t>
  </si>
  <si>
    <t>Блочный тепловой пункт системы ГВС 2</t>
  </si>
  <si>
    <t>Кран шаровой стальной фланцевый Ду150 PN16 с рукояткой</t>
  </si>
  <si>
    <t>Кран шаровой стальной фланцевый Ду100 PN16 с рукояткой</t>
  </si>
  <si>
    <t>Грязевик Ду150 Pу1,6МПа</t>
  </si>
  <si>
    <t>Фильтр  FVF с пробкой  Ду150 PN16</t>
  </si>
  <si>
    <t>Фильтр  FVF с пробкой  Ду65 PN16</t>
  </si>
  <si>
    <t>Клапан балансировочный фланцевый Ду 65 Kvs=93.4 м3/ч PN16</t>
  </si>
  <si>
    <t>Клапан балансировочный Ду 20 Kvs=6.0 м3/ч PN16</t>
  </si>
  <si>
    <t>Счетчик холодной воды муфтовый с импульсным выходом  МСХИ Ду50 Pn=1.6 Мпа</t>
  </si>
  <si>
    <t>Трубы стальные бесшовные  ГОСТ 8731-74 из стали марки Ст20 группы В по ГОСТ380-9   ∅159х4,5</t>
  </si>
  <si>
    <t>Трубы стальные бесшовные  ГОСТ 8731-74 из стали марки Ст20 группы В по ГОСТ380-9   ∅108х4,0</t>
  </si>
  <si>
    <t>Базальтовые цилиндры с окожушиванием листовой оцинкованной сталью толщиной 0,8мм, внутренний диаметр 159 мм Ду150 s=40мм.</t>
  </si>
  <si>
    <t>Базальтовые цилиндры с окожушиванием листовой оцинкованной сталью толщиной 0,8мм, внутренний диаметр 108 мм Ду100 s=40мм.</t>
  </si>
  <si>
    <t>5.2.7</t>
  </si>
  <si>
    <t>ИТП 3</t>
  </si>
  <si>
    <t>5.2.7.1</t>
  </si>
  <si>
    <t>5.2.7.2</t>
  </si>
  <si>
    <t>5.2.7.3</t>
  </si>
  <si>
    <t xml:space="preserve">Насос сдвоенный смесительный системы отопления с преобразователем частоты: Q=4,4 м3/ч; H=6 м.в.ст.; Рн=0,134 кВт; V=230 В;  </t>
  </si>
  <si>
    <t>5.2.7.4</t>
  </si>
  <si>
    <t>Блочный тепловой пункт системы ГВС 3</t>
  </si>
  <si>
    <t>Кран шаровой стальной фланцевый Ду20 PN16 с рукояткой</t>
  </si>
  <si>
    <t>Клапан балансировочный Ду 25 Kvs=9.5 м3/ч PN16</t>
  </si>
  <si>
    <t>Трубы стальные водогазопроводные  ∅28x2,5 (Ду 20)</t>
  </si>
  <si>
    <t>Базальтовые цилиндры с окожушиванием листовой оцинкованной сталью толщиной 0,8мм, внутренний диаметр 28 мм Ду20 s=20мм.</t>
  </si>
  <si>
    <t>3.1.2.3</t>
  </si>
  <si>
    <t>3.1.2.4</t>
  </si>
  <si>
    <t>3.1.2.5</t>
  </si>
  <si>
    <t>9.1.0</t>
  </si>
  <si>
    <t>9.2.0</t>
  </si>
  <si>
    <t>9.2.1</t>
  </si>
  <si>
    <t>9.2.2</t>
  </si>
  <si>
    <t>9.3.0</t>
  </si>
  <si>
    <t>9.3.1</t>
  </si>
  <si>
    <t>Модуль коммутации  Aruba 3810M 4SFP+ Module</t>
  </si>
  <si>
    <t xml:space="preserve">Блок питания Aruba X372 54V 680W PS </t>
  </si>
  <si>
    <t>JL083A</t>
  </si>
  <si>
    <t>JL086A</t>
  </si>
  <si>
    <t>Кабель стекирования Aruba</t>
  </si>
  <si>
    <t xml:space="preserve"> J9734A</t>
  </si>
  <si>
    <t>Трансивер Aruba 10G SFP+ LC ER SMF, 40 км</t>
  </si>
  <si>
    <t>Сервисная лицензия WAP HPE 3Y Foundation Care NBD Service - HPE Aruba 2930M 48G PoE Switch Support  [for JL322A]</t>
  </si>
  <si>
    <t>Коммутаторы Aruba 2930M 48G PoE+ 1-slot Switch</t>
  </si>
  <si>
    <t>Кабель питания (INCLUDED) Power cord - Europe localization</t>
  </si>
  <si>
    <t>ИБП APC Smart-UPS SRT 10000 ВА, стоечного исполнения, 230 В</t>
  </si>
  <si>
    <t>ИБП APC Smart-UPS SRT 8000 ВА, стоечного исполнения, 230 В</t>
  </si>
  <si>
    <t>Плата сетевого управления ИБП 2 с функцией контроля состояния окружающей среды</t>
  </si>
  <si>
    <t>В здание САБ</t>
  </si>
  <si>
    <t>Кроссовый блок типа 110, категории 5е, 50 пар, на ножках</t>
  </si>
  <si>
    <t>28A-U5-50WT</t>
  </si>
  <si>
    <t>Блок соединителей типа 110 на 4 пары</t>
  </si>
  <si>
    <t>Кроссировочный провод UTP 1 пара</t>
  </si>
  <si>
    <t>Кабель телефонный</t>
  </si>
  <si>
    <t>19A-U3-01-R500</t>
  </si>
  <si>
    <t>ТППэп 50х2х0,5</t>
  </si>
  <si>
    <t>Кабельный организатор горизонтальный для панелей типа 110 на ножках</t>
  </si>
  <si>
    <t>25H-11-01WT</t>
  </si>
  <si>
    <t>J9153D</t>
  </si>
  <si>
    <t xml:space="preserve"> H7J32A3</t>
  </si>
  <si>
    <t>JL322A</t>
  </si>
  <si>
    <t>JC680A</t>
  </si>
  <si>
    <t>SRT10KRMXLI</t>
  </si>
  <si>
    <t>SRT8KXLI</t>
  </si>
  <si>
    <t>AP9631</t>
  </si>
  <si>
    <t xml:space="preserve">Модульный волоконно-оптический кабель L04-FG с центральным силовым элементом, с броней из стеклопластиковых прутков, 24x9/125 OS2, нг(А)-HFLTx, буфер 250 мкм, черный </t>
  </si>
  <si>
    <t>в здание МСЧ</t>
  </si>
  <si>
    <t>в здание САБ</t>
  </si>
  <si>
    <t>8.2.1.10</t>
  </si>
  <si>
    <t>8.2.1.11</t>
  </si>
  <si>
    <t>8.2.1.12</t>
  </si>
  <si>
    <t>8.2.1.13</t>
  </si>
  <si>
    <t>8.2.1.14</t>
  </si>
  <si>
    <t>8.2.1.15</t>
  </si>
  <si>
    <t>8.2.1.16</t>
  </si>
  <si>
    <t>8.2.1.17</t>
  </si>
  <si>
    <t>8.2.1.18</t>
  </si>
  <si>
    <t>8.2.1.19</t>
  </si>
  <si>
    <t>8.2.1.20</t>
  </si>
  <si>
    <t>8.2.1.21</t>
  </si>
  <si>
    <t>8.2.1.22</t>
  </si>
  <si>
    <t>8.2.1.23</t>
  </si>
  <si>
    <t>8.2.1.24</t>
  </si>
  <si>
    <t>8.2.1.25</t>
  </si>
  <si>
    <t>8.2.1.26</t>
  </si>
  <si>
    <t>8.2.1.27</t>
  </si>
  <si>
    <t>8.2.1.28</t>
  </si>
  <si>
    <t>9.4.0</t>
  </si>
  <si>
    <t>9.4.1</t>
  </si>
  <si>
    <t>9.4.2</t>
  </si>
  <si>
    <t>9.4.3</t>
  </si>
  <si>
    <t>9.4.4</t>
  </si>
  <si>
    <t>9.5.0</t>
  </si>
  <si>
    <t>9.5.1</t>
  </si>
  <si>
    <t>ПБ.2.1</t>
  </si>
  <si>
    <t>Павильон 2</t>
  </si>
  <si>
    <t>CC2</t>
  </si>
  <si>
    <t>Кабельная продукция и материалы</t>
  </si>
  <si>
    <t>Материалы (1 этап)</t>
  </si>
  <si>
    <t>Виброакустическая защита "выделенных" помещений ПС ФСБ (1 этап)</t>
  </si>
  <si>
    <t>ЗИП</t>
  </si>
  <si>
    <t>Кабели и провода</t>
  </si>
  <si>
    <t>Виброакустическая защита "выделенных" помещений ПС ФСБ</t>
  </si>
  <si>
    <t>Система регистрации голосовой информации</t>
  </si>
  <si>
    <t>Оборудование РГИ</t>
  </si>
  <si>
    <t>Кабельная продукция РГИ</t>
  </si>
  <si>
    <t>Система видеонаблюдения</t>
  </si>
  <si>
    <t>Оборудование СВН для обслуживания камер</t>
  </si>
  <si>
    <t>Переферийное оборудование СВН</t>
  </si>
  <si>
    <t>Кабельная и монтажная продукция</t>
  </si>
  <si>
    <t>Система контроля и управления доступом</t>
  </si>
  <si>
    <t>Оборудование СКУД</t>
  </si>
  <si>
    <t>Переферийное оборудование СКУД</t>
  </si>
  <si>
    <t>Кабельная продукция СКУД</t>
  </si>
  <si>
    <t>Система охранно-тревожной сигнализации</t>
  </si>
  <si>
    <t>Оборудование СОТС</t>
  </si>
  <si>
    <t>Переферийное оборудование СОТС</t>
  </si>
  <si>
    <t>Кабельная продукция СОТС</t>
  </si>
  <si>
    <t>н/д</t>
  </si>
  <si>
    <t>упак. 100 шт</t>
  </si>
  <si>
    <t>Затвор стенного проема электромеханический, габ. разм.1300х1400 мм, включая занавес из ПВХ (1 шт)</t>
  </si>
  <si>
    <t>Блок  питания для  5 микшеров Stelberry</t>
  </si>
  <si>
    <t>Направленный микрофон в антивандальном корпусе речевого диапазона с возможностью выбора диаграммы направленности: суперкардиоида, гиперкардиоида, бикардиоида, омникардиоида (всенаправленный), регулировкой чувствительности, направленности и блокировкой меню</t>
  </si>
  <si>
    <t>Смешивание аудиосигналов с 4-х активных микрофонов, расположенных в различных местах помещения</t>
  </si>
  <si>
    <t>Сервер хранения данных</t>
  </si>
  <si>
    <t>11.1.2</t>
  </si>
  <si>
    <t>11.1.2.1</t>
  </si>
  <si>
    <t>11.1.2.2</t>
  </si>
  <si>
    <t>11.1.2.3</t>
  </si>
  <si>
    <t xml:space="preserve"> Материалы СКУД</t>
  </si>
  <si>
    <t>11.4.1.4</t>
  </si>
  <si>
    <t>11.4.2.3</t>
  </si>
  <si>
    <t>Извещатель охранный магнитоконтактный адресный</t>
  </si>
  <si>
    <t>С2000-СМК</t>
  </si>
  <si>
    <t>11.4.2.4</t>
  </si>
  <si>
    <t>Извещатель охранный вибрационный адресный</t>
  </si>
  <si>
    <t>14.2.0</t>
  </si>
  <si>
    <t>14.2.1</t>
  </si>
  <si>
    <t>Автоматическая установка пожарной сигнализации (АПС)</t>
  </si>
  <si>
    <t>14.2.1.1</t>
  </si>
  <si>
    <t>С2000М</t>
  </si>
  <si>
    <t>14.2.1.2</t>
  </si>
  <si>
    <t>Преобразователь интерфейсов RS-485/RS-232 в Ethernet</t>
  </si>
  <si>
    <t>14.2.1.3</t>
  </si>
  <si>
    <t>Блок индикации системы пожаротушения</t>
  </si>
  <si>
    <t>С2000-ПТ</t>
  </si>
  <si>
    <t>14.2.1.4</t>
  </si>
  <si>
    <t>Блок индикации с клавиатурой</t>
  </si>
  <si>
    <t>С2000-БКИ</t>
  </si>
  <si>
    <t>14.2.1.5</t>
  </si>
  <si>
    <t>РИП-24 исп.56</t>
  </si>
  <si>
    <t>14.2.1.6</t>
  </si>
  <si>
    <t>Батарея аккумуляторная 12В, 40Ач</t>
  </si>
  <si>
    <t>DELTA DTМ 1240</t>
  </si>
  <si>
    <t>14.2.1.7</t>
  </si>
  <si>
    <t>Шкаф с резервированным источником питания длч монтажа средств пожарной автоматики</t>
  </si>
  <si>
    <t>ШПС-24</t>
  </si>
  <si>
    <t>14.2.1.8</t>
  </si>
  <si>
    <t>Батарея аккумуляторная 12В, 17Ач</t>
  </si>
  <si>
    <t>DELTA DTМ 1217</t>
  </si>
  <si>
    <t>14.2.1.9</t>
  </si>
  <si>
    <t>С2000-КДЛ</t>
  </si>
  <si>
    <t>14.2.1.10</t>
  </si>
  <si>
    <t>С2000-4</t>
  </si>
  <si>
    <t>14.2.1.11</t>
  </si>
  <si>
    <t>Сигнал-20П</t>
  </si>
  <si>
    <t>14.2.1.12</t>
  </si>
  <si>
    <t>C2000-КПБ</t>
  </si>
  <si>
    <t>14.2.1.13</t>
  </si>
  <si>
    <t>C2000-СП1 исп. 01</t>
  </si>
  <si>
    <t>14.2.1.14</t>
  </si>
  <si>
    <t xml:space="preserve">Извещатель пожарный дымовой оптико-электронный адресно-аналоговый </t>
  </si>
  <si>
    <t>ДИП-34A-03</t>
  </si>
  <si>
    <t>14.2.1.15</t>
  </si>
  <si>
    <t>Устройство шлейфовое контрольное (ВУОС)</t>
  </si>
  <si>
    <t>УШК-01</t>
  </si>
  <si>
    <t>ИВС-Сигналспецавтоматика</t>
  </si>
  <si>
    <t>14.2.1.16</t>
  </si>
  <si>
    <t>Извещатель пожарный тепловой максимально-дифференциальный  адресно-аналоговый</t>
  </si>
  <si>
    <t>С2000-ИП-02-02</t>
  </si>
  <si>
    <t>14.2.1.17</t>
  </si>
  <si>
    <t>Извещатель пожарный ручной адресный</t>
  </si>
  <si>
    <t>ИПР 513-3АМ</t>
  </si>
  <si>
    <t>14.2.1.18</t>
  </si>
  <si>
    <t>Извещатель пожарный ручной электроконтактный</t>
  </si>
  <si>
    <t>ИПР 513-3М</t>
  </si>
  <si>
    <t>14.2.1.19</t>
  </si>
  <si>
    <t>Адресный двухзонный расширитель</t>
  </si>
  <si>
    <t>C2000-АР2</t>
  </si>
  <si>
    <t>14.2.1.20</t>
  </si>
  <si>
    <t>Блок разветвительно-изолирующий</t>
  </si>
  <si>
    <t>Бриз</t>
  </si>
  <si>
    <t>14.2.1.21</t>
  </si>
  <si>
    <t>Устройство дистанционного пуска адресное (цвет желтый)</t>
  </si>
  <si>
    <t>УДП 513-3АМ</t>
  </si>
  <si>
    <t>14.2.1.22</t>
  </si>
  <si>
    <t>Устройство дистанционного пуска электроконтактное (цвет желтый)</t>
  </si>
  <si>
    <t>УДП 513-3М</t>
  </si>
  <si>
    <t>14.2.1.23</t>
  </si>
  <si>
    <t>Блок сигнально-пусковой адресный</t>
  </si>
  <si>
    <t>C2000-СП2</t>
  </si>
  <si>
    <t>14.2.1.24</t>
  </si>
  <si>
    <t>C2000-СП4/220</t>
  </si>
  <si>
    <t>14.2.1.25</t>
  </si>
  <si>
    <t>Шкаф контрольно-пусковой</t>
  </si>
  <si>
    <t>ШКП-4</t>
  </si>
  <si>
    <t>14.2.1.26</t>
  </si>
  <si>
    <t>ШКП-10</t>
  </si>
  <si>
    <t>14.2.1.27</t>
  </si>
  <si>
    <t>Реле электромагнитное, контакты DPDT, Uобмотки 230ВAC, нагрузка контактов 10A/250ВAC</t>
  </si>
  <si>
    <t>R15-2012-23-5230-WT</t>
  </si>
  <si>
    <t>RELPOL</t>
  </si>
  <si>
    <t>14.2.1.28</t>
  </si>
  <si>
    <t>Панелька, PIN:8, 10А, 250ВAC, монтаж: на панель, серия: R15</t>
  </si>
  <si>
    <t>GZ8</t>
  </si>
  <si>
    <t>14.2.1.29</t>
  </si>
  <si>
    <t>Программное обеспечение "Оперативная задача "Орион Про" исп. 512"</t>
  </si>
  <si>
    <t>14.2.2</t>
  </si>
  <si>
    <t xml:space="preserve">ЗИП </t>
  </si>
  <si>
    <t>14.2.3</t>
  </si>
  <si>
    <t>В составе огнестойкой кабельной линии "ОСТЕК-ЭкоТехноЛайн ОКЛ-5 Е*"ТУ 3449-001-63774458-2015:</t>
  </si>
  <si>
    <t>Кабель огнестойкий систем пожарной безопасности 
ТУ 3565-002-53930360-2008</t>
  </si>
  <si>
    <t>КПКПнг(А)-FRHF 1х2х0,75</t>
  </si>
  <si>
    <t>ЗАО "СПКБ Техно"</t>
  </si>
  <si>
    <t>КПКЭПнг(А)-FRHF 2х2х0,75</t>
  </si>
  <si>
    <t>Кабель огнестойкий контрольный, ТУ 16.К71-339-2004</t>
  </si>
  <si>
    <t>КППГнг(А)-FRHF 5х1,0</t>
  </si>
  <si>
    <t>Кабель огнестойкий силовой, ТУ 3500-003-53930360-2010</t>
  </si>
  <si>
    <t>КПнг(А)-FRHF 3х1,5</t>
  </si>
  <si>
    <t>14.2.4</t>
  </si>
  <si>
    <t>Труба ПНД гибкая гофрированная без галогена ∅16мм с зондом</t>
  </si>
  <si>
    <t>20116HFR</t>
  </si>
  <si>
    <t>ТМ "Экопласт"</t>
  </si>
  <si>
    <t>Коробка распределительная огнестойкая, 4 полюса, 100х100х55мм</t>
  </si>
  <si>
    <t>JBS100</t>
  </si>
  <si>
    <t>43047HF</t>
  </si>
  <si>
    <t>Коробка распределительная огнестойкая E60-E90, 210х150х100 мм,без галогена,8 вых.,IP55, 10P, (0,15-2,5мм2), цвет оранж</t>
  </si>
  <si>
    <t>JBS210</t>
  </si>
  <si>
    <t>43066HF</t>
  </si>
  <si>
    <t>Скоба оцинкованная однолапкова ∅16мм</t>
  </si>
  <si>
    <t>Дюбель металлический 6х32мм</t>
  </si>
  <si>
    <t>Саморез стальной оцинкованный 4,8х32 мм</t>
  </si>
  <si>
    <t>14.2.5</t>
  </si>
  <si>
    <t>ШПС-24 исп.01</t>
  </si>
  <si>
    <t>14.2.6</t>
  </si>
  <si>
    <t>Преобразователь/повторитель интерфейса RS-485</t>
  </si>
  <si>
    <t>С2000-ПИ</t>
  </si>
  <si>
    <t>14.2.7</t>
  </si>
  <si>
    <t>Автоматическая установка порошкового пожаротушения (АУППТ)</t>
  </si>
  <si>
    <t>Прибор приемно-контрольный и управления автоматическими средствами пожаротушения и оповещателями типа "С2000-АСПТ"</t>
  </si>
  <si>
    <t>С2000-АСПТ</t>
  </si>
  <si>
    <t>Батарея аккумуляторная 12В, 4,5 Ач</t>
  </si>
  <si>
    <t>DTМ 6045</t>
  </si>
  <si>
    <t>Извещатель дымовой пороговый пожарный</t>
  </si>
  <si>
    <t>ДИП-31</t>
  </si>
  <si>
    <t>Извещатель ручной электроконтактный неадресный</t>
  </si>
  <si>
    <t>ЭДУ 513-3М</t>
  </si>
  <si>
    <t>Оповещатель охранно-пожарный световой со скрытой надписью "Порошок! Не входи!"</t>
  </si>
  <si>
    <t>ЛЮКС-24 СН</t>
  </si>
  <si>
    <t>ООО "Электротехника и Автоматика" г.Омск</t>
  </si>
  <si>
    <t>Оповещатель охранно-пожарный световой со скрытой надписью "Автоматика отключена"</t>
  </si>
  <si>
    <t>Оповещатель охранно-пожарный комбинированный свето-звуковой со скрытой надписью "Порошок! Уходи!"</t>
  </si>
  <si>
    <t>ЛЮКС-24-К СН</t>
  </si>
  <si>
    <t>Извещатель охранный точечный магнитоконтактный переключающий</t>
  </si>
  <si>
    <t>ИО 102-6</t>
  </si>
  <si>
    <t>ООО НПП "Магнито-контакт" г.Омск</t>
  </si>
  <si>
    <t>Блок речевого оповещения</t>
  </si>
  <si>
    <t>БРО Орфей исп.2</t>
  </si>
  <si>
    <t>ЗАО "Аргус-Спектр" г.Санкт-Петербург</t>
  </si>
  <si>
    <t>Акустический модуль</t>
  </si>
  <si>
    <t>АМ-1</t>
  </si>
  <si>
    <t>Считыватель Touch memory</t>
  </si>
  <si>
    <t>Считыватель-2</t>
  </si>
  <si>
    <t xml:space="preserve"> Кабели и провода</t>
  </si>
  <si>
    <t>КППГнг(А)-FRHF 4х1,0</t>
  </si>
  <si>
    <t>14.2.8</t>
  </si>
  <si>
    <t>Оповещатель охранно-пожарный световой со скрытой надписью "Газ! Не входи!"</t>
  </si>
  <si>
    <t>Оповещатель охранно-пожарный комбинированный свето-звуковой со скрытой надписью "Газ! Уходи!"</t>
  </si>
  <si>
    <t>14.2.9</t>
  </si>
  <si>
    <t>Автоматическая установка пожаротушения тонкораспыленной водой (АУПТ-ТРВ)</t>
  </si>
  <si>
    <t>Оповещатель охранно-пожарный световой со скрытой надписью "Пожар"</t>
  </si>
  <si>
    <t>Устройство дистанционного пуска адресное (цвет оранжевый)</t>
  </si>
  <si>
    <t>"Болид"</t>
  </si>
  <si>
    <t>КОЛ-ВО</t>
  </si>
  <si>
    <t>4.1.1.1</t>
  </si>
  <si>
    <t>4.2.1.1</t>
  </si>
  <si>
    <t>4.2.1.2</t>
  </si>
  <si>
    <t>4.2.1.3</t>
  </si>
  <si>
    <t>4.2.1.4</t>
  </si>
  <si>
    <t>4.2.2.1</t>
  </si>
  <si>
    <t>4.2.2.2</t>
  </si>
  <si>
    <t>4.2.3.1</t>
  </si>
  <si>
    <t>4.2.3.2</t>
  </si>
  <si>
    <t>4.2.3.3</t>
  </si>
  <si>
    <t>4.1.1.1.1</t>
  </si>
  <si>
    <t>4.1.2.1</t>
  </si>
  <si>
    <t>4.1.2.2</t>
  </si>
  <si>
    <t>4.1.2.3</t>
  </si>
  <si>
    <t>4.1.3.1</t>
  </si>
  <si>
    <t>4.1.3.2</t>
  </si>
  <si>
    <t>4.2.1.2.1</t>
  </si>
  <si>
    <t>4.2.1.3.1</t>
  </si>
  <si>
    <t>4.2.1.3.2</t>
  </si>
  <si>
    <t>4.2.2.1.1</t>
  </si>
  <si>
    <t>4.2.2.2.1</t>
  </si>
  <si>
    <t>4.2.3.2.1</t>
  </si>
  <si>
    <t>4.2.3.3.1</t>
  </si>
  <si>
    <t>4.2.3.3.2</t>
  </si>
  <si>
    <t>Электроснабжение</t>
  </si>
  <si>
    <t>Дизель-генераторная установка контейнерного типа, 0,4 кВ, 600 кВА</t>
  </si>
  <si>
    <t>Кабели Al силовые бронированный, не распространяющие горение, с изоляцией и оболочкой из ПВХ , 4х185</t>
  </si>
  <si>
    <t>АВБбШвнг-LS 4х185</t>
  </si>
  <si>
    <t>Песок</t>
  </si>
  <si>
    <t>м.куб.</t>
  </si>
  <si>
    <t>Труба гофрированная ПНД, двустенная, D=100 мм</t>
  </si>
  <si>
    <t>DKS</t>
  </si>
  <si>
    <t>Работы</t>
  </si>
  <si>
    <t>Демонтаж масленных трансформаторов 10/0,4 кВ, 400 кВА</t>
  </si>
  <si>
    <t>Демонтаж масленных трансформаторов 10/0,4 кВ, 630 кВА</t>
  </si>
  <si>
    <t>Обратная засыпка</t>
  </si>
  <si>
    <t>Рытье траншеи</t>
  </si>
  <si>
    <t>2.1.4</t>
  </si>
  <si>
    <t>«Север» БКС-1
GMGen Power Systems GMC700 (Италия)</t>
  </si>
  <si>
    <t>При расчетах учтен нормативный уровень инфляции;
Колебание курсов основных валют стран-поставщиков
оборудования не более чем на 7%</t>
  </si>
  <si>
    <t>НДС принят в размере 20%</t>
  </si>
  <si>
    <t>Оснащение Воздушного пункта пропуска
предполагается за счет средств федерального
бюджета</t>
  </si>
  <si>
    <t>10% - Материалы - стесненность и доставка материалов</t>
  </si>
  <si>
    <t>Стоимость материалов заложенна в рыночных ценах, без учета скидки за оптовую поставку</t>
  </si>
  <si>
    <t>При выполнении работ допустимо использовать аналогичное по техническим показателям и характеристикам оборудование и материалы</t>
  </si>
  <si>
    <t>Шкаф металлический, для установки центрального оборудования СКУД и ОС, в комплекте с монтажной панелью, перфорированным коробом, DIN-рейками и комплектом креплений</t>
  </si>
  <si>
    <t>КОНСТРУКТИВНЫЕ РЕШЕНИЯ</t>
  </si>
  <si>
    <t>КР</t>
  </si>
  <si>
    <t>Удаление стальными щетками следов протечек и структурно не прочного отделочного слоя</t>
  </si>
  <si>
    <t>Обработка поверхности стен грунтовкой</t>
  </si>
  <si>
    <t>Восстановление отделочного слоя, с окраской исходя из требований условий эксплуатации</t>
  </si>
  <si>
    <t>Расшивка трещины</t>
  </si>
  <si>
    <t>Очистка поверхности</t>
  </si>
  <si>
    <t>Заполнение трещины ремонтными составами на ц/п основе (L=2м,b=3мм).</t>
  </si>
  <si>
    <t xml:space="preserve">Восстановление отделочного слоя исходя из требований условия эксплуатации </t>
  </si>
  <si>
    <t>Удаление непрочных участков отделки кафельной плитки</t>
  </si>
  <si>
    <t>Восстановление целостности отделочного слоя</t>
  </si>
  <si>
    <t xml:space="preserve">Крыльцо (Монтаж) </t>
  </si>
  <si>
    <t>Крыльцо (ремонт)</t>
  </si>
  <si>
    <t>После устройства деформационного шва по продольной трещине крыльца - замена облицовки пьедестала на дефектных участках</t>
  </si>
  <si>
    <t>Удаление слабого участока отделочного слоя</t>
  </si>
  <si>
    <t>Зачистка поверхность от пыли и грязи</t>
  </si>
  <si>
    <t>Восстановление отделочного слоя ремонтными составами</t>
  </si>
  <si>
    <t>Восстановить облицовочного слоя пандуса на дефектном участке S=3м2.</t>
  </si>
  <si>
    <t>Замена дефектных облицовочных плиток</t>
  </si>
  <si>
    <t>Удаление разрушенных участков заполнения шва</t>
  </si>
  <si>
    <t>Заполнение шва упругой герметизирующей мастикой L=2 п.м. предварительно очистив герметизирующие поверхности от пыли и грязи S=0,5м2.</t>
  </si>
  <si>
    <t>Замена дефектной плитки</t>
  </si>
  <si>
    <t>Замена стен крыльца из кирпичной кладки на бетон с выполнением гидроизоляции</t>
  </si>
  <si>
    <t>Удаление отслаивающиеся плитки. Зачистка поверхности от старого клеевого раствора с последующей приклейкой новой облицовочной плитки</t>
  </si>
  <si>
    <t>Удаление отслаивающиеся облицовочной плитки с сохранением для последующей приклейки</t>
  </si>
  <si>
    <t>Замена плитки, имеющей трещину</t>
  </si>
  <si>
    <t xml:space="preserve"> м2</t>
  </si>
  <si>
    <t>п.м.</t>
  </si>
  <si>
    <t>м3</t>
  </si>
  <si>
    <t>Восстановление конструкции перемычки проема (Lобщ=3м) или закладку проема (V=0,2м3) с предварительной установкой гильзы (500×300 -3 шт.) для коммуникаций.</t>
  </si>
  <si>
    <t xml:space="preserve">Восстановление конструкции перемычки проема (из 2-х металлических уголков, Lобщ.=1 м.п.) или закладку проема (V=0,15м3) с предварительной установкой гильзы для коммуникаций. </t>
  </si>
  <si>
    <t>Восстановление конструкции перемычки проема (из 2-х металлических уголков, Lобщ.=20 м.п.) или закладку проема (V=1,0м3) с предварительной установкой гильзы для коммуникаций.</t>
  </si>
  <si>
    <t>Восстановление целостности стены  кирпичной кладкой (V=0,1м3)</t>
  </si>
  <si>
    <t>Выполнение отчистки арматуры стальными щетками дефектных участков</t>
  </si>
  <si>
    <t>Выполнение отчистки стальными щетками дефектных участков до 3 степени</t>
  </si>
  <si>
    <t>Выполнение ремонта кровельного покрытия</t>
  </si>
  <si>
    <t>Обеспыливание поверхности</t>
  </si>
  <si>
    <t xml:space="preserve">Обработка арматуры преобразователем ржавчины </t>
  </si>
  <si>
    <t>Обработка поверхности антисептическими средствами</t>
  </si>
  <si>
    <t>Обработка поверхности преобразователем ржавчины.</t>
  </si>
  <si>
    <t>Окраска грунтовкой с последующей окраской эмалью. Л/к покрытие выбирать изходя из требований условия эксплуатации</t>
  </si>
  <si>
    <t>Расшивка трещины, обеспылить</t>
  </si>
  <si>
    <t>Удаление дефектных и структурно не прочных участков бетона</t>
  </si>
  <si>
    <t>Удаление дефектных участков отделки</t>
  </si>
  <si>
    <t>Удаление стальными щетками следы протечек и структурно не прочный отделочный слой</t>
  </si>
  <si>
    <t>Несущие стены (ремонт)</t>
  </si>
  <si>
    <t>Перекрытие (ремонт)</t>
  </si>
  <si>
    <t>Выполнение отчистки арматуры стальными щетками дефектных участков до 3 степени</t>
  </si>
  <si>
    <t>Выполнение отчистки от высолов нейтрализующими составами</t>
  </si>
  <si>
    <t>Выполнение установки маяков в местах локализации трещин с ведением периодического мониторинга, Установка 3 маяка</t>
  </si>
  <si>
    <t>Обработка арматуры преобразователем ржавчины</t>
  </si>
  <si>
    <t>Обработка поверхности перекрытия грунтовкой</t>
  </si>
  <si>
    <t>Обработка поверхности плит грунтовкой</t>
  </si>
  <si>
    <t>Обрамление проема по периметру стальной рамкой из швеллера</t>
  </si>
  <si>
    <t>Удаление стальными щетками структурно не прочного отделочного слоя</t>
  </si>
  <si>
    <t>Установка конструкцию усиления из 2-х швеллеров 30П, путем подведения металлической балки под балочную конструкцию монолитного перекрытия по отдельному проекту</t>
  </si>
  <si>
    <t>Установление конструкции усиления из 2-х швеллеров 30П</t>
  </si>
  <si>
    <t>Установление конструкции усиления из 2-х швеллеров 30П, путем подведения металлической балки под балочную конструкцию монолитного перекрытия по отдельному проекту</t>
  </si>
  <si>
    <t>т</t>
  </si>
  <si>
    <t>Фундамент (ремонт)</t>
  </si>
  <si>
    <t>Покрытие (ремонт)</t>
  </si>
  <si>
    <t>Восстановление обмуровки ремонтными составами на цементно-песчаной основе  (S=30м2, t=30мм).</t>
  </si>
  <si>
    <t xml:space="preserve">Выполнение утепления конструкций перекрытия </t>
  </si>
  <si>
    <t>Демонтаж дефектных участков утеплителя</t>
  </si>
  <si>
    <t>Л/к покрытие выбирать из ходя из требований условия эксплуатации. (S=30м2).</t>
  </si>
  <si>
    <t>Окраска грунтовкой с последующей окраской эмалью</t>
  </si>
  <si>
    <t>Обработка поверхности преобразователем ржавчины (S=30м2).</t>
  </si>
  <si>
    <t>Удаление дефектных и структурно не прочные участков бетона</t>
  </si>
  <si>
    <t>Удаление стальными щетками следов протечек и структурно не прочный отделочный слой</t>
  </si>
  <si>
    <t>Установление гильзы (Ø 60мм)</t>
  </si>
  <si>
    <t>мц</t>
  </si>
  <si>
    <t>Очистка дефектные участки</t>
  </si>
  <si>
    <t>Обработка конструкции стен проникающей гидроизоляцией</t>
  </si>
  <si>
    <t>Восстановление отделочного слоя, с окраской исходя из требований условий эксплуатации. (S=90 м2).</t>
  </si>
  <si>
    <t>Обработка поверхности ригеля грунтовкой</t>
  </si>
  <si>
    <t>М2</t>
  </si>
  <si>
    <t>Полы (ремонт)</t>
  </si>
  <si>
    <t>Удаление существующего покрытия полов</t>
  </si>
  <si>
    <t>Покрытие полов керамической плиткой</t>
  </si>
  <si>
    <t>Обеспыливание трещины</t>
  </si>
  <si>
    <t>Фасад (ремонтные работы)</t>
  </si>
  <si>
    <t>Выполнение замены нащельника</t>
  </si>
  <si>
    <t>Замена существующих оконных блоки на современные, исходя из требований условий эксплуатации (S=3,8 м2)</t>
  </si>
  <si>
    <t>Регулировка и смазка механизмов и замену  уплотнителя дверного полотна. В случае последующего продувания Замена заделки монтажных узлов примыкания дверного блока к откосам (замена монтажной пены и (или) ПСУЛ с обмазкой мастикой СТИЗ а)</t>
  </si>
  <si>
    <t>Удаление слабых участков отделочного слоя фасадов</t>
  </si>
  <si>
    <t>Обрабокта антисептиком</t>
  </si>
  <si>
    <t>Восстановление отделочного слоя</t>
  </si>
  <si>
    <t>Расшивка трещины с последующим заполнением ремонтными составами ( t=3мм) и восстановлением отделочного слоя (S=3м2)</t>
  </si>
  <si>
    <t>Удаление отслаивающиеся облицовочной плитки с сохранением для последующей приклейки (S=15м2)</t>
  </si>
  <si>
    <t>Зачистка поверхности от старого клеевого раствора с последующей приклейкой плитки (S=15м2)</t>
  </si>
  <si>
    <t>Замена существующий организованный водосток с кровли с обеспечением защиты карниза от попадания сточных вод (Lжелоб= 100 м, Lтруб=40м).</t>
  </si>
  <si>
    <t>Установление временных опорных конструкций для выведения из работы дефектных элементов</t>
  </si>
  <si>
    <t>Демонтаж дефектных элементов стропильной конструкции</t>
  </si>
  <si>
    <t>Установка новых элементов стропильной конструкции</t>
  </si>
  <si>
    <t>Зачистка поверхности от старого покрытия</t>
  </si>
  <si>
    <t>Подготовку поверхности</t>
  </si>
  <si>
    <t>Восстановление огнезащитного слоя или Обработка антипиреном исходя из требований условий эксплуатации</t>
  </si>
  <si>
    <t>Выполнение разгружающей опорной площадки для стропильной стойки</t>
  </si>
  <si>
    <t>Фиксация положение стойки скобами к стропильной балке</t>
  </si>
  <si>
    <t>Установка заграждения от атмосферных осадков  в проемы слуховых окон</t>
  </si>
  <si>
    <t xml:space="preserve">Установка профилеобразного уплотнителя из вспененного полиэтилена с обработкой стыков герметиком. </t>
  </si>
  <si>
    <t>Установка нащельника из оцинкованной кровельной стали</t>
  </si>
  <si>
    <t>Кровля (ремонтные работы)</t>
  </si>
  <si>
    <t>1.2.12.5</t>
  </si>
  <si>
    <t>1.2.12.6</t>
  </si>
  <si>
    <t>1.2.12.7</t>
  </si>
  <si>
    <t>1.2.12.8</t>
  </si>
  <si>
    <t>1.2.12.9</t>
  </si>
  <si>
    <t>1.2.12.10</t>
  </si>
  <si>
    <t>1.2.12.11</t>
  </si>
  <si>
    <t>1.2.12.12</t>
  </si>
  <si>
    <t>1.2.12.13</t>
  </si>
  <si>
    <t>Перегородки (ремонт)</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</si>
  <si>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</si>
  <si>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</si>
  <si>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</si>
  <si>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</si>
  <si>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</si>
  <si>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</si>
  <si>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</si>
  <si>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</si>
  <si>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</si>
  <si>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</si>
  <si>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</si>
  <si>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</si>
  <si>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</si>
  <si>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</si>
  <si>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</si>
  <si>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</si>
  <si>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</si>
  <si>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</si>
  <si>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</si>
  <si>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</si>
  <si>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</si>
  <si>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</si>
  <si>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</si>
  <si>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</si>
  <si>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</si>
  <si>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</si>
  <si>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</si>
  <si>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</si>
  <si>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</si>
  <si>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</si>
  <si>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</si>
  <si>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</si>
  <si>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</si>
  <si>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</si>
  <si>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1.2.5.2</t>
  </si>
  <si>
    <t>1.2.5.3</t>
  </si>
  <si>
    <t>1.2.5.4</t>
  </si>
  <si>
    <t>1.2.5.5</t>
  </si>
  <si>
    <t>1.2.5.6</t>
  </si>
  <si>
    <t>1.2.5.7</t>
  </si>
  <si>
    <t>1.2.5.8</t>
  </si>
  <si>
    <t>1.2.5.9</t>
  </si>
  <si>
    <t>1.2.5.10</t>
  </si>
  <si>
    <t>1.2.5.11</t>
  </si>
  <si>
    <t>1.2.5.12</t>
  </si>
  <si>
    <t>1.2.5.13</t>
  </si>
  <si>
    <t>1.2.8</t>
  </si>
  <si>
    <t>1.2.8.6</t>
  </si>
  <si>
    <t>1.2.8.7</t>
  </si>
  <si>
    <t>1.2.8.8</t>
  </si>
  <si>
    <t>1.2.8.9</t>
  </si>
  <si>
    <t>1.2.8.10</t>
  </si>
  <si>
    <t>1.2.8.11</t>
  </si>
  <si>
    <t>1.2.8.12</t>
  </si>
  <si>
    <t>1.2.8.13</t>
  </si>
  <si>
    <t>1.2.8.14</t>
  </si>
  <si>
    <t>1.2.9.2</t>
  </si>
  <si>
    <t>1.2.9.3</t>
  </si>
  <si>
    <t>1.2.9.4</t>
  </si>
  <si>
    <t>1.2.9.5</t>
  </si>
  <si>
    <t>1.2.9.6</t>
  </si>
  <si>
    <t>1.2.9.7</t>
  </si>
  <si>
    <t>1.2.10.3</t>
  </si>
  <si>
    <t>1.2.10.4</t>
  </si>
  <si>
    <t>1.2.10.5</t>
  </si>
  <si>
    <t>1.2.11.3</t>
  </si>
  <si>
    <t>1.2.11.4</t>
  </si>
  <si>
    <t>1.2.11.5</t>
  </si>
  <si>
    <t>1.2.11.6</t>
  </si>
  <si>
    <t>1.2.11.7</t>
  </si>
  <si>
    <t>1.2.11.8</t>
  </si>
  <si>
    <t>1.2.11.9</t>
  </si>
  <si>
    <t>1.2.11.10</t>
  </si>
  <si>
    <t>1.2.11.11</t>
  </si>
  <si>
    <t>1.2.11.12</t>
  </si>
  <si>
    <t>1.2.11.13</t>
  </si>
  <si>
    <t>1.2.11.14</t>
  </si>
  <si>
    <t>1.2.11.15</t>
  </si>
  <si>
    <t>1.2.11.16</t>
  </si>
  <si>
    <t>1.2.11.17</t>
  </si>
  <si>
    <t>1.2.11.18</t>
  </si>
  <si>
    <t>1.2.11.19</t>
  </si>
  <si>
    <t>1.2.11.20</t>
  </si>
  <si>
    <t>1.2.11.21</t>
  </si>
  <si>
    <t>1.2.12.14</t>
  </si>
  <si>
    <t>1.2.12.15</t>
  </si>
  <si>
    <t>1.2.12.16</t>
  </si>
  <si>
    <t>1.2.12.17</t>
  </si>
  <si>
    <t>1.2.12.18</t>
  </si>
  <si>
    <t>1.2.12.19</t>
  </si>
  <si>
    <t>1.2.12.20</t>
  </si>
  <si>
    <t>1.2.13.1</t>
  </si>
  <si>
    <t>1.2.13</t>
  </si>
  <si>
    <t>1.2.13.2</t>
  </si>
  <si>
    <t>1.2.13.3</t>
  </si>
  <si>
    <t>1.2.13.4</t>
  </si>
  <si>
    <t>1.2.13.5</t>
  </si>
  <si>
    <t>1.2.14</t>
  </si>
  <si>
    <t>1.2.14.1</t>
  </si>
  <si>
    <t>1.2.15</t>
  </si>
  <si>
    <t>1.2.15.1</t>
  </si>
  <si>
    <t>1.2.15.2</t>
  </si>
  <si>
    <t>1.2.16</t>
  </si>
  <si>
    <t>1.2.16.1</t>
  </si>
  <si>
    <t>1.2.16.2</t>
  </si>
  <si>
    <t>1.2.16.3</t>
  </si>
  <si>
    <t>1.2.16.4</t>
  </si>
  <si>
    <t>1.2.16.5</t>
  </si>
  <si>
    <t>1.2.16.6</t>
  </si>
  <si>
    <t>1.2.16.7</t>
  </si>
  <si>
    <t>1.2.16.8</t>
  </si>
  <si>
    <t>1.2.16.9</t>
  </si>
  <si>
    <t>1.2.16.10</t>
  </si>
  <si>
    <t>1.2.17</t>
  </si>
  <si>
    <t>1.2.17.1</t>
  </si>
  <si>
    <t>1.2.17.2</t>
  </si>
  <si>
    <t>1.2.17.3</t>
  </si>
  <si>
    <t>1.2.17.4</t>
  </si>
  <si>
    <t>1.2.17.5</t>
  </si>
  <si>
    <t>1.2.17.6</t>
  </si>
  <si>
    <t>1.2.17.7</t>
  </si>
  <si>
    <t>1.2.17.8</t>
  </si>
  <si>
    <t>1.2.17.9</t>
  </si>
  <si>
    <t>1.2.17.10</t>
  </si>
  <si>
    <t>1.2.17.11</t>
  </si>
  <si>
    <t>1.2.17.12</t>
  </si>
  <si>
    <t>1.2.17.13</t>
  </si>
  <si>
    <t>1.2.18</t>
  </si>
  <si>
    <t>1.2.19</t>
  </si>
  <si>
    <t>1.2.19.1</t>
  </si>
  <si>
    <t>1.2.19.2</t>
  </si>
  <si>
    <t>Ригели (ремонт)</t>
  </si>
  <si>
    <t>Удаление дефектных участков отделки (S=18м2).</t>
  </si>
  <si>
    <t>Обработка поверхности преобразователем ржавчины (S=10,0м2).</t>
  </si>
  <si>
    <t>Окраска грунтовкой с последующей окраской эмалью.</t>
  </si>
  <si>
    <t>Л/к покрытие выбирать из ходя из требований условия эксплуатации (S=10,0м2).</t>
  </si>
  <si>
    <t>Колонны (ремонт)</t>
  </si>
  <si>
    <t>2.1.5</t>
  </si>
  <si>
    <t>2.1.6</t>
  </si>
  <si>
    <t>2.1.7</t>
  </si>
  <si>
    <t>2.1.8</t>
  </si>
  <si>
    <t>2.1.9</t>
  </si>
  <si>
    <t>2.1.10</t>
  </si>
  <si>
    <t>2.1.11</t>
  </si>
  <si>
    <t>2.1.12</t>
  </si>
  <si>
    <t>2.1.13</t>
  </si>
  <si>
    <t>2.1.14</t>
  </si>
  <si>
    <t>2.1.15</t>
  </si>
  <si>
    <t>2.1.16</t>
  </si>
  <si>
    <t>2.1.17</t>
  </si>
  <si>
    <t>2.1.18</t>
  </si>
  <si>
    <t>2.1.19</t>
  </si>
  <si>
    <t xml:space="preserve">Удаление стальными щетками следов протечек и структурно не прочный отделочный слой </t>
  </si>
  <si>
    <t>Зачистка поверхности от старого клеевого раствора с последующей приклейкой плитки</t>
  </si>
  <si>
    <t>Заполнение трещины ремонтными составами на цементно-песчаной основе (t=5мм)</t>
  </si>
  <si>
    <t>3.1.1.11</t>
  </si>
  <si>
    <t>3.1.1.12</t>
  </si>
  <si>
    <t>3.1.1.13</t>
  </si>
  <si>
    <t>3.1.1.14</t>
  </si>
  <si>
    <t>3.1.1.15</t>
  </si>
  <si>
    <t>3.1.1.16</t>
  </si>
  <si>
    <t>3.1.1.17</t>
  </si>
  <si>
    <t>3.1.1.18</t>
  </si>
  <si>
    <t>3.1.1.19</t>
  </si>
  <si>
    <t>929</t>
  </si>
  <si>
    <t>260</t>
  </si>
  <si>
    <t>202</t>
  </si>
  <si>
    <t>2117</t>
  </si>
  <si>
    <t>1874</t>
  </si>
  <si>
    <t>1477</t>
  </si>
  <si>
    <t>887</t>
  </si>
  <si>
    <t>280</t>
  </si>
  <si>
    <t>457</t>
  </si>
  <si>
    <t>86</t>
  </si>
  <si>
    <t>60</t>
  </si>
  <si>
    <t>40</t>
  </si>
  <si>
    <t>3.1.2.6</t>
  </si>
  <si>
    <t>3.1.2.7</t>
  </si>
  <si>
    <t>3.1.2.8</t>
  </si>
  <si>
    <t>3.1.3.3</t>
  </si>
  <si>
    <t>3.1.3.4</t>
  </si>
  <si>
    <t>16100</t>
  </si>
  <si>
    <t>44</t>
  </si>
  <si>
    <t>56</t>
  </si>
  <si>
    <t>227</t>
  </si>
  <si>
    <t>67</t>
  </si>
  <si>
    <t>15</t>
  </si>
  <si>
    <t>353</t>
  </si>
  <si>
    <t>69</t>
  </si>
  <si>
    <t>3.3.8</t>
  </si>
  <si>
    <t>3.3.9</t>
  </si>
  <si>
    <t>3.3.10</t>
  </si>
  <si>
    <t>3.3.11</t>
  </si>
  <si>
    <t>3.3.12</t>
  </si>
  <si>
    <t>3.5.6</t>
  </si>
  <si>
    <t>3.5.7</t>
  </si>
  <si>
    <t>3.5.8</t>
  </si>
  <si>
    <t>3.5.9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</si>
  <si>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</si>
  <si>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</si>
  <si>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</si>
  <si>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</si>
  <si>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</si>
  <si>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</si>
  <si>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</si>
  <si>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</si>
  <si>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</si>
  <si>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</si>
  <si>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</si>
  <si>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</si>
  <si>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</si>
  <si>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</si>
  <si>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</si>
  <si>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</si>
  <si>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</si>
  <si>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</si>
  <si>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</si>
  <si>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</si>
  <si>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</si>
  <si>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</si>
  <si>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</si>
  <si>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</si>
  <si>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</si>
  <si>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</si>
  <si>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</si>
  <si>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</si>
  <si>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</si>
  <si>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</si>
  <si>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</si>
  <si>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</si>
  <si>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</si>
  <si>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</si>
  <si>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</si>
  <si>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</si>
  <si>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</si>
  <si>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</si>
  <si>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</si>
  <si>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</si>
  <si>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</si>
  <si>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</si>
  <si>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</si>
  <si>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</si>
  <si>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</si>
  <si>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</si>
  <si>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</si>
  <si>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</si>
  <si>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</si>
  <si>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</si>
  <si>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</si>
  <si>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</si>
  <si>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</si>
  <si>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</si>
  <si>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</si>
  <si>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</si>
  <si>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</si>
  <si>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</si>
  <si>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</si>
  <si>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</si>
  <si>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</si>
  <si>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</si>
  <si>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</si>
  <si>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</si>
  <si>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</si>
  <si>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</si>
  <si>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3.6.0</t>
  </si>
  <si>
    <t>3.6.1</t>
  </si>
  <si>
    <t>3.6.2</t>
  </si>
  <si>
    <t>3.6.3</t>
  </si>
  <si>
    <t>3.6.4</t>
  </si>
  <si>
    <t>3.6.5</t>
  </si>
  <si>
    <t>3.6.6</t>
  </si>
  <si>
    <t>3.6.7</t>
  </si>
  <si>
    <t>3.6.8</t>
  </si>
  <si>
    <t>3.6.9</t>
  </si>
  <si>
    <t>3.6.10</t>
  </si>
  <si>
    <t>3.6.11</t>
  </si>
  <si>
    <t>3.6.12</t>
  </si>
  <si>
    <t>3.6.13</t>
  </si>
  <si>
    <t>3.7.0</t>
  </si>
  <si>
    <t>3.7.1</t>
  </si>
  <si>
    <t>3.7.2</t>
  </si>
  <si>
    <t>3.7.3</t>
  </si>
  <si>
    <t>3.7.4</t>
  </si>
  <si>
    <t>3.7.5</t>
  </si>
  <si>
    <t>3.7.6</t>
  </si>
  <si>
    <t>3.7.7</t>
  </si>
  <si>
    <t>3.7.8</t>
  </si>
  <si>
    <t>3.7.9</t>
  </si>
  <si>
    <t>3.7.10</t>
  </si>
  <si>
    <t>3.7.11</t>
  </si>
  <si>
    <t>3.7.12</t>
  </si>
  <si>
    <t>3.7.13</t>
  </si>
  <si>
    <t>23</t>
  </si>
  <si>
    <t>Основание молниеприемника бетонное,20 кг</t>
  </si>
  <si>
    <t>28</t>
  </si>
  <si>
    <t>3.7.14</t>
  </si>
  <si>
    <t>3.8.0</t>
  </si>
  <si>
    <t>3.8.1</t>
  </si>
  <si>
    <t>3.8.2</t>
  </si>
  <si>
    <t>3.8.3</t>
  </si>
  <si>
    <t>3.8.4</t>
  </si>
  <si>
    <t>3.8.5</t>
  </si>
  <si>
    <t>3.8.6</t>
  </si>
  <si>
    <t>3.9.0</t>
  </si>
  <si>
    <t>3.9.1</t>
  </si>
  <si>
    <t>3.9.2</t>
  </si>
  <si>
    <t>3.9.3</t>
  </si>
  <si>
    <t>3.9.4</t>
  </si>
  <si>
    <t>3.9.5</t>
  </si>
  <si>
    <t>3.9.6</t>
  </si>
  <si>
    <t>3.9.7</t>
  </si>
  <si>
    <t>3.9.8</t>
  </si>
  <si>
    <t>3.9.9</t>
  </si>
  <si>
    <t>3.9.10</t>
  </si>
  <si>
    <t>3.9.11</t>
  </si>
  <si>
    <t>3.9.12</t>
  </si>
  <si>
    <t>3.9.13</t>
  </si>
  <si>
    <t>3.9.14</t>
  </si>
  <si>
    <t>3.9.15</t>
  </si>
  <si>
    <t>3.10.0</t>
  </si>
  <si>
    <t>3.10.1</t>
  </si>
  <si>
    <t>4360</t>
  </si>
  <si>
    <t>79</t>
  </si>
  <si>
    <t>1240</t>
  </si>
  <si>
    <t>3.11.0</t>
  </si>
  <si>
    <t>3.11.1</t>
  </si>
  <si>
    <t>3.11.2</t>
  </si>
  <si>
    <t>3.12.0</t>
  </si>
  <si>
    <t>3.12.1</t>
  </si>
  <si>
    <t>3.12.1.1</t>
  </si>
  <si>
    <t>3.12.1.2</t>
  </si>
  <si>
    <t>3.12.1.3</t>
  </si>
  <si>
    <t>3.12.1.4</t>
  </si>
  <si>
    <t>3.12.2</t>
  </si>
  <si>
    <t>3.12.2.1</t>
  </si>
  <si>
    <t>3.12.2.2</t>
  </si>
  <si>
    <t>3.12.2.3</t>
  </si>
  <si>
    <t>3.12.2.4</t>
  </si>
  <si>
    <t>185</t>
  </si>
  <si>
    <t>4.1.2.4</t>
  </si>
  <si>
    <t>4.1.2.5</t>
  </si>
  <si>
    <t>4.1.4.1</t>
  </si>
  <si>
    <t>4.1.4.2</t>
  </si>
  <si>
    <t>4.1.4.3</t>
  </si>
  <si>
    <t>4.1.4.2.1</t>
  </si>
  <si>
    <t>4.1.4.2.2</t>
  </si>
  <si>
    <t>4.1.4.3.1</t>
  </si>
  <si>
    <t>4.1.4.3.2</t>
  </si>
  <si>
    <t>4.1.4.4</t>
  </si>
  <si>
    <t>4.1.4.4.1</t>
  </si>
  <si>
    <t>4.2.1.1.1</t>
  </si>
  <si>
    <t>4.2.1.1.2</t>
  </si>
  <si>
    <t>4.2.1.1.3</t>
  </si>
  <si>
    <t>4.2.1.4.1</t>
  </si>
  <si>
    <t>4.2.2.1.2</t>
  </si>
  <si>
    <t>4.2.2.2.2</t>
  </si>
  <si>
    <t>4.2.2.2.3</t>
  </si>
  <si>
    <t>4.2.2.2.4</t>
  </si>
  <si>
    <t>4.2.2.2.5</t>
  </si>
  <si>
    <t>4.2.2.2.6</t>
  </si>
  <si>
    <t>4.2.2.2.7</t>
  </si>
  <si>
    <t>4.2.2.2.8</t>
  </si>
  <si>
    <t>4.2.2.2.9</t>
  </si>
  <si>
    <t>4.2.2.2.10</t>
  </si>
  <si>
    <t>4.2.2.2.11</t>
  </si>
  <si>
    <t>4.2.2.2.12</t>
  </si>
  <si>
    <t>4.2.2.3</t>
  </si>
  <si>
    <t>4.2.2.3.1</t>
  </si>
  <si>
    <t>4.2.2.3.2</t>
  </si>
  <si>
    <t>4.2.2.3.3</t>
  </si>
  <si>
    <t>4.2.2.3.4</t>
  </si>
  <si>
    <t>4.2.2.3.6</t>
  </si>
  <si>
    <t>4.2.2.4</t>
  </si>
  <si>
    <t>4.2.2.4.1</t>
  </si>
  <si>
    <t>4.2.2.4.2</t>
  </si>
  <si>
    <t>4.2.2.4.3</t>
  </si>
  <si>
    <t>4.2.2.4.4</t>
  </si>
  <si>
    <t>4.2.2.4.5</t>
  </si>
  <si>
    <t>4.2.2.4.6</t>
  </si>
  <si>
    <t>4.2.2.4.7</t>
  </si>
  <si>
    <t>4.2.2.4.8</t>
  </si>
  <si>
    <t>4.2.2.4.9</t>
  </si>
  <si>
    <t>4.2.2.5</t>
  </si>
  <si>
    <t>4.2.2.5.1</t>
  </si>
  <si>
    <t>4.2.2.5.2</t>
  </si>
  <si>
    <t>4.2.2.5.3</t>
  </si>
  <si>
    <t>4.2.2.5.4</t>
  </si>
  <si>
    <t>4.2.2.5.5</t>
  </si>
  <si>
    <t>4.2.2.5.6</t>
  </si>
  <si>
    <t>4.2.2.5.7</t>
  </si>
  <si>
    <t>4.2.2.5.8</t>
  </si>
  <si>
    <t>4.2.2.5.9</t>
  </si>
  <si>
    <t>4.2.2.5.10</t>
  </si>
  <si>
    <t>4.2.2.5.11</t>
  </si>
  <si>
    <t>4.2.2.5.12</t>
  </si>
  <si>
    <t>4.2.2.5.13</t>
  </si>
  <si>
    <t>4.2.2.5.14</t>
  </si>
  <si>
    <t>4.2.2.5.15</t>
  </si>
  <si>
    <t>4.2.2.5.16</t>
  </si>
  <si>
    <t>4.2.2.5.17</t>
  </si>
  <si>
    <t>4.2.2.5.18</t>
  </si>
  <si>
    <t>4.2.2.5.19</t>
  </si>
  <si>
    <t>4.2.2.5.20</t>
  </si>
  <si>
    <t>4.2.2.5.21</t>
  </si>
  <si>
    <t>4.2.2.5.22</t>
  </si>
  <si>
    <t>4.2.2.5.23</t>
  </si>
  <si>
    <t>4.2.2.5.24</t>
  </si>
  <si>
    <t>4.2.2.5.25</t>
  </si>
  <si>
    <t>4.2.2.6</t>
  </si>
  <si>
    <t>4.2.2.6.1</t>
  </si>
  <si>
    <t>4.2.3.4</t>
  </si>
  <si>
    <t>4.2.3.4.1</t>
  </si>
  <si>
    <t>4.2.3.4.2</t>
  </si>
  <si>
    <t>4.2.3.4.3</t>
  </si>
  <si>
    <t>4.2.3.4.4</t>
  </si>
  <si>
    <t>4.2.3.4.5</t>
  </si>
  <si>
    <t>4.2.3.4.6</t>
  </si>
  <si>
    <t>4.2.3.5</t>
  </si>
  <si>
    <t>4.2.3.5.1</t>
  </si>
  <si>
    <t>4.2.3.5.2</t>
  </si>
  <si>
    <t>4.2.3.5.3</t>
  </si>
  <si>
    <t>4.2.3.5.4</t>
  </si>
  <si>
    <t>4.2.3.5.5</t>
  </si>
  <si>
    <t>4.2.3.6</t>
  </si>
  <si>
    <t>4.2.3.6.1</t>
  </si>
  <si>
    <t>4.2.3.6.2</t>
  </si>
  <si>
    <t>4.2.3.6.3</t>
  </si>
  <si>
    <t>4.2.3.6.4</t>
  </si>
  <si>
    <t>4.2.3.6.5</t>
  </si>
  <si>
    <t>4.2.3.7</t>
  </si>
  <si>
    <t>4.2.3.7.1</t>
  </si>
  <si>
    <t>4.3.1.1</t>
  </si>
  <si>
    <t>4.3.2.1</t>
  </si>
  <si>
    <t>4.3.2.2</t>
  </si>
  <si>
    <t>4.3.2.3</t>
  </si>
  <si>
    <t>4.3.2.4</t>
  </si>
  <si>
    <t>4.3.2.5</t>
  </si>
  <si>
    <t>4.3.2.6</t>
  </si>
  <si>
    <t>4.3.2.7</t>
  </si>
  <si>
    <t>4.3.2.8</t>
  </si>
  <si>
    <t>4.3.2.9</t>
  </si>
  <si>
    <t>4.3.2.10</t>
  </si>
  <si>
    <t>4.3.2.11</t>
  </si>
  <si>
    <t>4.3.2.12</t>
  </si>
  <si>
    <t>4.3.3.1</t>
  </si>
  <si>
    <t>4.3.4</t>
  </si>
  <si>
    <t>4.3.4.1</t>
  </si>
  <si>
    <t>4.3.3.2</t>
  </si>
  <si>
    <t>4.3.3.3</t>
  </si>
  <si>
    <t>4.3.3.4</t>
  </si>
  <si>
    <t>4.3.3.5</t>
  </si>
  <si>
    <t>4.3.3.6</t>
  </si>
  <si>
    <t>4.3.3.7</t>
  </si>
  <si>
    <t>4.3.4.2</t>
  </si>
  <si>
    <t>4.3.4.3</t>
  </si>
  <si>
    <t>4.3.4.4</t>
  </si>
  <si>
    <t>4.3.4.5</t>
  </si>
  <si>
    <t>4.3.4.6</t>
  </si>
  <si>
    <t>4.3.4.7</t>
  </si>
  <si>
    <t>4.4.2.2</t>
  </si>
  <si>
    <t>4.4.3</t>
  </si>
  <si>
    <t>4.4.3.1</t>
  </si>
  <si>
    <t>4.4.3.2</t>
  </si>
  <si>
    <t>4.4.3.3</t>
  </si>
  <si>
    <t>4.4.3.4</t>
  </si>
  <si>
    <t>4.4.3.5</t>
  </si>
  <si>
    <t>4.4.4</t>
  </si>
  <si>
    <t>4.4.4.1</t>
  </si>
  <si>
    <t>4.4.4.2</t>
  </si>
  <si>
    <t>4.4.4.3</t>
  </si>
  <si>
    <t>4.4.4.4</t>
  </si>
  <si>
    <t>4.4.4.5</t>
  </si>
  <si>
    <t>4.4.5</t>
  </si>
  <si>
    <t>4.4.5.1</t>
  </si>
  <si>
    <t>4.4.6</t>
  </si>
  <si>
    <t>4.4.6.1</t>
  </si>
  <si>
    <t>5.1.1</t>
  </si>
  <si>
    <t>5.1.1.1</t>
  </si>
  <si>
    <t>5.1.1.1.1</t>
  </si>
  <si>
    <t>5.1.1.1.2</t>
  </si>
  <si>
    <t>5.1.1.1.3</t>
  </si>
  <si>
    <t>5.1.1.1.4</t>
  </si>
  <si>
    <t>5.1.1.1.5</t>
  </si>
  <si>
    <t>5.1.1.1.6</t>
  </si>
  <si>
    <t>5.1.1.1.7</t>
  </si>
  <si>
    <t>5.1.2</t>
  </si>
  <si>
    <t>5.1.2.1</t>
  </si>
  <si>
    <t>5.1.2.1.1</t>
  </si>
  <si>
    <t>5.1.2.1.2</t>
  </si>
  <si>
    <t>5.1.2.2</t>
  </si>
  <si>
    <t>5.1.2.2.1</t>
  </si>
  <si>
    <t>5.1.2.3</t>
  </si>
  <si>
    <t>5.1.2.3.1</t>
  </si>
  <si>
    <t>5.1.3</t>
  </si>
  <si>
    <t>5.1.3.1</t>
  </si>
  <si>
    <t>5.1.3.1.1</t>
  </si>
  <si>
    <t>5.1.3.2</t>
  </si>
  <si>
    <t>5.1.3.2.1</t>
  </si>
  <si>
    <t>5.1.3.3</t>
  </si>
  <si>
    <t>5.1.3.3.1</t>
  </si>
  <si>
    <t>5.2.1.7</t>
  </si>
  <si>
    <t>5.2.2.2</t>
  </si>
  <si>
    <t>5.2.2.3</t>
  </si>
  <si>
    <t>5.2.2.4</t>
  </si>
  <si>
    <t>5.2.2.5</t>
  </si>
  <si>
    <t>5.2.2.6</t>
  </si>
  <si>
    <t>5.2.2.7</t>
  </si>
  <si>
    <t>5.2.2.8</t>
  </si>
  <si>
    <t>5.2.2.9</t>
  </si>
  <si>
    <t>5.2.2.10</t>
  </si>
  <si>
    <t>5.2.2.11</t>
  </si>
  <si>
    <t>5.2.2.12</t>
  </si>
  <si>
    <t>5.2.2.13</t>
  </si>
  <si>
    <t>5.2.2.14</t>
  </si>
  <si>
    <t>5.2.2.15</t>
  </si>
  <si>
    <t>5.2.2.16</t>
  </si>
  <si>
    <t>5.2.4.1.1</t>
  </si>
  <si>
    <t>5.2.4.2.1</t>
  </si>
  <si>
    <t>5.2.5.1.1</t>
  </si>
  <si>
    <t>5.2.5.1.2</t>
  </si>
  <si>
    <t>5.2.5.1.3</t>
  </si>
  <si>
    <t>5.2.5.1.4</t>
  </si>
  <si>
    <t>5.2.5.1.5</t>
  </si>
  <si>
    <t>5.2.5.2.1</t>
  </si>
  <si>
    <t>5.2.5.2.2</t>
  </si>
  <si>
    <t>5.2.5.2.3</t>
  </si>
  <si>
    <t>5.2.5.2.4</t>
  </si>
  <si>
    <t>5.2.5.2.5</t>
  </si>
  <si>
    <t>5.2.5.2.6</t>
  </si>
  <si>
    <t>5.2.5.3.1</t>
  </si>
  <si>
    <t>5.2.5.3.2</t>
  </si>
  <si>
    <t>5.2.5.3.3</t>
  </si>
  <si>
    <t>5.2.6.1.1</t>
  </si>
  <si>
    <t>5.2.6.2.1</t>
  </si>
  <si>
    <t>5.2.6.2.2</t>
  </si>
  <si>
    <t>5.2.6.2.3</t>
  </si>
  <si>
    <t>5.2.6.3.1</t>
  </si>
  <si>
    <t>5.2.6.4.1</t>
  </si>
  <si>
    <t>5.2.7.2.1</t>
  </si>
  <si>
    <t>5.2.7.2.2</t>
  </si>
  <si>
    <t>5.2.7.3.1</t>
  </si>
  <si>
    <t>5.2.8</t>
  </si>
  <si>
    <t>5.2.8.1</t>
  </si>
  <si>
    <t>5.2.8.1.1</t>
  </si>
  <si>
    <t>5.2.8.1.2</t>
  </si>
  <si>
    <t>5.2.8.1.3</t>
  </si>
  <si>
    <t>5.2.8.1.4</t>
  </si>
  <si>
    <t>5.2.8.1.5</t>
  </si>
  <si>
    <t>5.2.8.1.6</t>
  </si>
  <si>
    <t>5.2.8.2</t>
  </si>
  <si>
    <t>5.2.8.2.1</t>
  </si>
  <si>
    <t>5.2.8.2.2</t>
  </si>
  <si>
    <t>5.2.8.2.3</t>
  </si>
  <si>
    <t>5.2.8.2.4</t>
  </si>
  <si>
    <t>5.2.8.2.5</t>
  </si>
  <si>
    <t>5.2.8.2.6</t>
  </si>
  <si>
    <t>5.2.8.3</t>
  </si>
  <si>
    <t>5.2.8.3.1</t>
  </si>
  <si>
    <t>5.2.8.3.2</t>
  </si>
  <si>
    <t>5.2.8.3.3</t>
  </si>
  <si>
    <t>5.2.9</t>
  </si>
  <si>
    <t>5.2.9.1</t>
  </si>
  <si>
    <t>5.2.9.2</t>
  </si>
  <si>
    <t>5.2.9.3</t>
  </si>
  <si>
    <t>5.2.9.4</t>
  </si>
  <si>
    <t>5.2.9.2.1</t>
  </si>
  <si>
    <t>5.2.9.2.2</t>
  </si>
  <si>
    <t>5.2.9.2.3</t>
  </si>
  <si>
    <t>5.2.9.3.1</t>
  </si>
  <si>
    <t>5.2.9.3.2</t>
  </si>
  <si>
    <t>6.1.1</t>
  </si>
  <si>
    <t>6.1.2</t>
  </si>
  <si>
    <t>6.1.3</t>
  </si>
  <si>
    <t>6.1.4</t>
  </si>
  <si>
    <t>6.1.5</t>
  </si>
  <si>
    <t>6.2.1.2.1</t>
  </si>
  <si>
    <t>6.2.1.2.2</t>
  </si>
  <si>
    <t>6.2.1.2.3</t>
  </si>
  <si>
    <t>6.2.1.3.1</t>
  </si>
  <si>
    <t>6.2.1.3.2</t>
  </si>
  <si>
    <t>6.2.1.3.3</t>
  </si>
  <si>
    <t>6.2.1.3.4</t>
  </si>
  <si>
    <t>6.2.1.3.5</t>
  </si>
  <si>
    <t>6.2.1.4.1</t>
  </si>
  <si>
    <t>6.2.1.4.2</t>
  </si>
  <si>
    <t>6.2.1.4.3</t>
  </si>
  <si>
    <t>6.2.1.4.4</t>
  </si>
  <si>
    <t>6.2.1.4.5</t>
  </si>
  <si>
    <t>6.2.1.4.6</t>
  </si>
  <si>
    <t>6.2.1.5.1</t>
  </si>
  <si>
    <t>6.2.1.5.2</t>
  </si>
  <si>
    <t>6.2.1.5.3</t>
  </si>
  <si>
    <t>6.2.1.5.4</t>
  </si>
  <si>
    <t>6.2.1.5.5</t>
  </si>
  <si>
    <t>6.2.1.5.6</t>
  </si>
  <si>
    <t>6.2.1.6.1</t>
  </si>
  <si>
    <t>6.2.1.6.2</t>
  </si>
  <si>
    <t>6.2.1.6.3</t>
  </si>
  <si>
    <t>6.2.1.6.4</t>
  </si>
  <si>
    <t>6.2.1.6.5</t>
  </si>
  <si>
    <t>6.2.2.1</t>
  </si>
  <si>
    <t>6.2.2.1.1</t>
  </si>
  <si>
    <t>6.2.2.1.2</t>
  </si>
  <si>
    <t>6.2.2.1.3</t>
  </si>
  <si>
    <t>6.2.2.1.4</t>
  </si>
  <si>
    <t>6.2.2.1.5</t>
  </si>
  <si>
    <t>6.2.2.1.6</t>
  </si>
  <si>
    <t>6.2.2.2</t>
  </si>
  <si>
    <t>6.2.2.3</t>
  </si>
  <si>
    <t>6.2.2.4</t>
  </si>
  <si>
    <t>6.2.2.5</t>
  </si>
  <si>
    <t>6.2.2.6</t>
  </si>
  <si>
    <t>6.2.2.7</t>
  </si>
  <si>
    <t>6.2.2.2.1</t>
  </si>
  <si>
    <t>6.2.2.2.2</t>
  </si>
  <si>
    <t>6.2.2.2.3</t>
  </si>
  <si>
    <t>6.2.2.3.1</t>
  </si>
  <si>
    <t>6.2.2.3.2</t>
  </si>
  <si>
    <t>6.2.2.3.3</t>
  </si>
  <si>
    <t>6.2.2.3.4</t>
  </si>
  <si>
    <t>6.2.2.4.1</t>
  </si>
  <si>
    <t>6.2.2.4.2</t>
  </si>
  <si>
    <t>6.2.2.4.3</t>
  </si>
  <si>
    <t>6.2.2.4.4</t>
  </si>
  <si>
    <t>6.2.2.4.5</t>
  </si>
  <si>
    <t>6.2.2.4.6</t>
  </si>
  <si>
    <t>6.2.2.4.7</t>
  </si>
  <si>
    <t>6.2.2.4.8</t>
  </si>
  <si>
    <t>6.2.2.4.9</t>
  </si>
  <si>
    <t>6.2.2.4.10</t>
  </si>
  <si>
    <t>6.2.2.4.11</t>
  </si>
  <si>
    <t>6.2.2.4.12</t>
  </si>
  <si>
    <t>6.2.2.4.13</t>
  </si>
  <si>
    <t>6.2.2.4.14</t>
  </si>
  <si>
    <t>6.2.2.4.15</t>
  </si>
  <si>
    <t>6.2.2.4.16</t>
  </si>
  <si>
    <t>6.2.2.5.1</t>
  </si>
  <si>
    <t>6.2.2.5.2</t>
  </si>
  <si>
    <t>6.2.2.5.3</t>
  </si>
  <si>
    <t>6.2.2.5.4</t>
  </si>
  <si>
    <t>6.2.2.5.5</t>
  </si>
  <si>
    <t>6.2.2.5.6</t>
  </si>
  <si>
    <t>6.2.2.5.7</t>
  </si>
  <si>
    <t>6.2.2.5.8</t>
  </si>
  <si>
    <t>6.2.2.5.9</t>
  </si>
  <si>
    <t>6.2.2.5.10</t>
  </si>
  <si>
    <t>6.2.2.6.1</t>
  </si>
  <si>
    <t>6.2.2.6.2</t>
  </si>
  <si>
    <t>6.2.2.6.3</t>
  </si>
  <si>
    <t>6.2.2.6.4</t>
  </si>
  <si>
    <t>6.2.2.6.5</t>
  </si>
  <si>
    <t>6.2.2.6.6</t>
  </si>
  <si>
    <t>6.2.2.6.7</t>
  </si>
  <si>
    <t>6.2.2.6.8</t>
  </si>
  <si>
    <t>6.2.2.6.9</t>
  </si>
  <si>
    <t>6.2.2.6.10</t>
  </si>
  <si>
    <t>6.2.2.6.11</t>
  </si>
  <si>
    <t>6.2.2.6.12</t>
  </si>
  <si>
    <t>6.2.2.6.13</t>
  </si>
  <si>
    <t>6.2.2.6.14</t>
  </si>
  <si>
    <t>6.2.2.6.15</t>
  </si>
  <si>
    <t>6.2.2.6.16</t>
  </si>
  <si>
    <t>6.2.2.6.17</t>
  </si>
  <si>
    <t>6.2.2.6.18</t>
  </si>
  <si>
    <t>6.2.2.6.19</t>
  </si>
  <si>
    <t>6.2.2.6.20</t>
  </si>
  <si>
    <t>6.2.2.6.21</t>
  </si>
  <si>
    <t>6.2.2.6.22</t>
  </si>
  <si>
    <t>6.2.2.6.23</t>
  </si>
  <si>
    <t>6.2.2.6.24</t>
  </si>
  <si>
    <t>6.2.2.6.25</t>
  </si>
  <si>
    <t>6.2.2.6.26</t>
  </si>
  <si>
    <t>6.2.2.6.27</t>
  </si>
  <si>
    <t>6.2.2.6.28</t>
  </si>
  <si>
    <t>6.2.2.6.29</t>
  </si>
  <si>
    <t>6.2.2.6.30</t>
  </si>
  <si>
    <t>6.2.2.6.31</t>
  </si>
  <si>
    <t>6.2.2.6.32</t>
  </si>
  <si>
    <t>6.2.2.6.33</t>
  </si>
  <si>
    <t>6.2.2.6.34</t>
  </si>
  <si>
    <t>6.2.2.6.35</t>
  </si>
  <si>
    <t>6.2.2.6.36</t>
  </si>
  <si>
    <t>6.2.2.6.37</t>
  </si>
  <si>
    <t>6.2.2.7.1</t>
  </si>
  <si>
    <t>6.2.2.7.2</t>
  </si>
  <si>
    <t>6.2.2.7.3</t>
  </si>
  <si>
    <t>6.2.2.7.4</t>
  </si>
  <si>
    <t>6.2.2.7.5</t>
  </si>
  <si>
    <t>6.2.2.7.6</t>
  </si>
  <si>
    <t>6.2.2.7.7</t>
  </si>
  <si>
    <t>6.2.2.7.8</t>
  </si>
  <si>
    <t>6.2.2.7.9</t>
  </si>
  <si>
    <t>6.2.2.7.10</t>
  </si>
  <si>
    <t>6.2.2.7.11</t>
  </si>
  <si>
    <t>6.2.2.7.12</t>
  </si>
  <si>
    <t>6.2.2.7.13</t>
  </si>
  <si>
    <t>6.2.2.7.14</t>
  </si>
  <si>
    <t>6.2.2.7.15</t>
  </si>
  <si>
    <t>6.2.2.7.16</t>
  </si>
  <si>
    <t>6.2.2.7.17</t>
  </si>
  <si>
    <t>6.2.2.7.18</t>
  </si>
  <si>
    <t>6.2.2.7.19</t>
  </si>
  <si>
    <t>6.2.2.7.20</t>
  </si>
  <si>
    <t>6.2.2.7.21</t>
  </si>
  <si>
    <t>6.2.2.7.22</t>
  </si>
  <si>
    <t>6.2.2.7.23</t>
  </si>
  <si>
    <t>6.2.2.7.24</t>
  </si>
  <si>
    <t>6.2.2.7.25</t>
  </si>
  <si>
    <t>6.2.2.7.26</t>
  </si>
  <si>
    <t>6.2.2.7.27</t>
  </si>
  <si>
    <t>6.2.2.7.28</t>
  </si>
  <si>
    <t>6.2.2.7.29</t>
  </si>
  <si>
    <t>6.2.2.7.30</t>
  </si>
  <si>
    <t>6.2.2.7.31</t>
  </si>
  <si>
    <t>6.2.2.7.32</t>
  </si>
  <si>
    <t>6.2.2.7.33</t>
  </si>
  <si>
    <t>6.2.2.7.34</t>
  </si>
  <si>
    <t>6.2.2.7.35</t>
  </si>
  <si>
    <t>6.2.2.7.36</t>
  </si>
  <si>
    <t>6.2.2.7.37</t>
  </si>
  <si>
    <t>6.2.2.7.38</t>
  </si>
  <si>
    <t>6.2.2.7.39</t>
  </si>
  <si>
    <t>6.2.2.7.40</t>
  </si>
  <si>
    <t>7.2.2.3</t>
  </si>
  <si>
    <t>7.2.2.4</t>
  </si>
  <si>
    <t>7.2.2.5</t>
  </si>
  <si>
    <t>7.2.2.6</t>
  </si>
  <si>
    <t>7.2.2.7</t>
  </si>
  <si>
    <t>7.2.2.8</t>
  </si>
  <si>
    <t>7.2.2.9</t>
  </si>
  <si>
    <t>7.2.2.10</t>
  </si>
  <si>
    <t>7.2.2.11</t>
  </si>
  <si>
    <t>7.2.2.12</t>
  </si>
  <si>
    <t>7.2.2.13</t>
  </si>
  <si>
    <t>7.2.2.14</t>
  </si>
  <si>
    <t>7.2.2.15</t>
  </si>
  <si>
    <t>7.2.2.16</t>
  </si>
  <si>
    <t>7.2.2.17</t>
  </si>
  <si>
    <t>7.2.2.18</t>
  </si>
  <si>
    <t>7.2.2.19</t>
  </si>
  <si>
    <t>7.2.2.20</t>
  </si>
  <si>
    <t>7.2.2.21</t>
  </si>
  <si>
    <t>7.2.2.22</t>
  </si>
  <si>
    <t>7.2.2.23</t>
  </si>
  <si>
    <t>7.2.2.24</t>
  </si>
  <si>
    <t>7.2.2.25</t>
  </si>
  <si>
    <t>7.2.2.26</t>
  </si>
  <si>
    <t>7.2.2.27</t>
  </si>
  <si>
    <t>7.2.2.28</t>
  </si>
  <si>
    <t>7.2.2.29</t>
  </si>
  <si>
    <t>7.2.2.30</t>
  </si>
  <si>
    <t>7.2.2.31</t>
  </si>
  <si>
    <t>7.2.2.32</t>
  </si>
  <si>
    <t>7.2.2.33</t>
  </si>
  <si>
    <t>7.2.2.34</t>
  </si>
  <si>
    <t>7.2.2.35</t>
  </si>
  <si>
    <t>7.2.2.36</t>
  </si>
  <si>
    <t>7.2.2.37</t>
  </si>
  <si>
    <t>7.2.2.38</t>
  </si>
  <si>
    <t>7.2.2.39</t>
  </si>
  <si>
    <t>7.2.2.40</t>
  </si>
  <si>
    <t>7.2.2.41</t>
  </si>
  <si>
    <t>7.2.2.42</t>
  </si>
  <si>
    <t>7.2.2.43</t>
  </si>
  <si>
    <t>7.2.2.44</t>
  </si>
  <si>
    <t>7.2.2.45</t>
  </si>
  <si>
    <t>7.2.2.46</t>
  </si>
  <si>
    <t>7.2.2.47</t>
  </si>
  <si>
    <t>7.2.2.48</t>
  </si>
  <si>
    <t>7.2.2.49</t>
  </si>
  <si>
    <t>7.2.2.50</t>
  </si>
  <si>
    <t>7.2.2.51</t>
  </si>
  <si>
    <t>7.2.2.52</t>
  </si>
  <si>
    <t>7.2.2.53</t>
  </si>
  <si>
    <t>7.2.2.54</t>
  </si>
  <si>
    <t>7.2.2.55</t>
  </si>
  <si>
    <t>7.2.2.56</t>
  </si>
  <si>
    <t>7.2.2.57</t>
  </si>
  <si>
    <t>7.2.2.58</t>
  </si>
  <si>
    <t>7.2.2.59</t>
  </si>
  <si>
    <t>7.2.2.60</t>
  </si>
  <si>
    <t>7.2.2.61</t>
  </si>
  <si>
    <t>7.2.2.62</t>
  </si>
  <si>
    <t>7.2.2.63</t>
  </si>
  <si>
    <t>7.2.2.64</t>
  </si>
  <si>
    <t>7.2.2.65</t>
  </si>
  <si>
    <t>7.2.2.66</t>
  </si>
  <si>
    <t>7.2.2.67</t>
  </si>
  <si>
    <t>7.2.2.68</t>
  </si>
  <si>
    <t>7.2.2.69</t>
  </si>
  <si>
    <t>7.2.2.70</t>
  </si>
  <si>
    <t>7.2.2.71</t>
  </si>
  <si>
    <t>7.2.2.72</t>
  </si>
  <si>
    <t>7.2.2.73</t>
  </si>
  <si>
    <t>7.2.2.74</t>
  </si>
  <si>
    <t>7.2.2.75</t>
  </si>
  <si>
    <t>7.2.2.76</t>
  </si>
  <si>
    <t>7.2.2.77</t>
  </si>
  <si>
    <t>7.2.2.78</t>
  </si>
  <si>
    <t>7.2.2.79</t>
  </si>
  <si>
    <t>7.2.2.80</t>
  </si>
  <si>
    <t>7.2.2.81</t>
  </si>
  <si>
    <t>7.2.2.82</t>
  </si>
  <si>
    <t>7.2.2.83</t>
  </si>
  <si>
    <t>7.2.2.84</t>
  </si>
  <si>
    <t>7.2.2.85</t>
  </si>
  <si>
    <t>7.2.2.86</t>
  </si>
  <si>
    <t>7.2.2.87</t>
  </si>
  <si>
    <t>7.2.2.88</t>
  </si>
  <si>
    <t>7.2.2.89</t>
  </si>
  <si>
    <t>7.2.2.90</t>
  </si>
  <si>
    <t>7.2.2.91</t>
  </si>
  <si>
    <t>7.2.2.92</t>
  </si>
  <si>
    <t>7.2.2.93</t>
  </si>
  <si>
    <t>7.2.2.94</t>
  </si>
  <si>
    <t>7.2.2.95</t>
  </si>
  <si>
    <t>7.2.2.96</t>
  </si>
  <si>
    <t>7.2.2.97</t>
  </si>
  <si>
    <t>7.2.2.98</t>
  </si>
  <si>
    <t>7.2.2.99</t>
  </si>
  <si>
    <t>7.2.2.100</t>
  </si>
  <si>
    <t>7.2.2.101</t>
  </si>
  <si>
    <t>7.2.2.102</t>
  </si>
  <si>
    <t>7.2.2.103</t>
  </si>
  <si>
    <t>7.2.2.104</t>
  </si>
  <si>
    <t>7.2.2.105</t>
  </si>
  <si>
    <t>7.2.2.106</t>
  </si>
  <si>
    <t>7.2.2.107</t>
  </si>
  <si>
    <t>7.2.2.108</t>
  </si>
  <si>
    <t>7.2.2.109</t>
  </si>
  <si>
    <t>7.2.2.110</t>
  </si>
  <si>
    <t>7.2.2.111</t>
  </si>
  <si>
    <t>7.2.2.112</t>
  </si>
  <si>
    <t>7.2.2.113</t>
  </si>
  <si>
    <t>7.2.2.114</t>
  </si>
  <si>
    <t>7.2.2.115</t>
  </si>
  <si>
    <t>7.2.2.116</t>
  </si>
  <si>
    <t>7.2.2.117</t>
  </si>
  <si>
    <t>7.2.2.118</t>
  </si>
  <si>
    <t>7.2.2.119</t>
  </si>
  <si>
    <t>7.2.2.120</t>
  </si>
  <si>
    <t>7.2.2.121</t>
  </si>
  <si>
    <t>7.2.2.122</t>
  </si>
  <si>
    <t>7.2.2.123</t>
  </si>
  <si>
    <t>7.2.2.124</t>
  </si>
  <si>
    <t>7.2.2.125</t>
  </si>
  <si>
    <t>7.2.2.126</t>
  </si>
  <si>
    <t>7.2.2.127</t>
  </si>
  <si>
    <t>7.2.2.128</t>
  </si>
  <si>
    <t>7.2.2.129</t>
  </si>
  <si>
    <t>7.2.2.130</t>
  </si>
  <si>
    <t>7.2.2.131</t>
  </si>
  <si>
    <t>7.2.2.132</t>
  </si>
  <si>
    <t>7.2.2.133</t>
  </si>
  <si>
    <t>7.2.2.134</t>
  </si>
  <si>
    <t>7.2.2.135</t>
  </si>
  <si>
    <t>7.2.2.136</t>
  </si>
  <si>
    <t>7.2.2.137</t>
  </si>
  <si>
    <t>7.2.2.138</t>
  </si>
  <si>
    <t>7.2.2.139</t>
  </si>
  <si>
    <t>7.2.2.140</t>
  </si>
  <si>
    <t>7.2.2.141</t>
  </si>
  <si>
    <t>7.2.2.142</t>
  </si>
  <si>
    <t>7.2.2.143</t>
  </si>
  <si>
    <t>7.2.2.144</t>
  </si>
  <si>
    <t>7.2.2.145</t>
  </si>
  <si>
    <t>7.2.2.146</t>
  </si>
  <si>
    <t>7.2.2.147</t>
  </si>
  <si>
    <t>7.2.2.148</t>
  </si>
  <si>
    <t>7.2.2.149</t>
  </si>
  <si>
    <t>7.2.2.150</t>
  </si>
  <si>
    <t>7.2.2.151</t>
  </si>
  <si>
    <t>7.2.2.152</t>
  </si>
  <si>
    <t>7.2.2.153</t>
  </si>
  <si>
    <t>7.2.2.154</t>
  </si>
  <si>
    <t>7.2.2.155</t>
  </si>
  <si>
    <t>7.2.2.156</t>
  </si>
  <si>
    <t>7.2.2.157</t>
  </si>
  <si>
    <t>7.2.2.158</t>
  </si>
  <si>
    <t>7.2.2.159</t>
  </si>
  <si>
    <t>7.2.2.160</t>
  </si>
  <si>
    <t>7.2.2.161</t>
  </si>
  <si>
    <t>7.2.2.162</t>
  </si>
  <si>
    <t>7.2.2.163</t>
  </si>
  <si>
    <t>7.2.2.164</t>
  </si>
  <si>
    <t>7.2.2.165</t>
  </si>
  <si>
    <t>7.2.2.166</t>
  </si>
  <si>
    <t>7.2.2.167</t>
  </si>
  <si>
    <t>7.2.2.168</t>
  </si>
  <si>
    <t>7.2.2.169</t>
  </si>
  <si>
    <t>7.2.2.170</t>
  </si>
  <si>
    <t>7.2.2.171</t>
  </si>
  <si>
    <t>7.2.2.172</t>
  </si>
  <si>
    <t>7.2.2.173</t>
  </si>
  <si>
    <t>7.2.2.174</t>
  </si>
  <si>
    <t>7.2.2.175</t>
  </si>
  <si>
    <t>7.2.2.176</t>
  </si>
  <si>
    <t>7.2.2.177</t>
  </si>
  <si>
    <t>7.2.2.178</t>
  </si>
  <si>
    <t>7.2.2.179</t>
  </si>
  <si>
    <t>7.2.2.180</t>
  </si>
  <si>
    <t>7.2.2.181</t>
  </si>
  <si>
    <t>7.2.2.182</t>
  </si>
  <si>
    <t>7.2.2.183</t>
  </si>
  <si>
    <t>7.2.2.184</t>
  </si>
  <si>
    <t>7.2.2.185</t>
  </si>
  <si>
    <t>7.2.2.186</t>
  </si>
  <si>
    <t>7.2.2.187</t>
  </si>
  <si>
    <t>7.2.2.188</t>
  </si>
  <si>
    <t>7.2.2.189</t>
  </si>
  <si>
    <t>7.2.2.190</t>
  </si>
  <si>
    <t>7.2.2.191</t>
  </si>
  <si>
    <t>7.2.2.192</t>
  </si>
  <si>
    <t>7.2.3.14</t>
  </si>
  <si>
    <t>7.2.3.15</t>
  </si>
  <si>
    <t>7.2.3.16</t>
  </si>
  <si>
    <t>7.2.3.17</t>
  </si>
  <si>
    <t>7.2.3.18</t>
  </si>
  <si>
    <t>7.2.3.19</t>
  </si>
  <si>
    <t>7.2.3.20</t>
  </si>
  <si>
    <t>7.2.3.21</t>
  </si>
  <si>
    <t>7.2.3.22</t>
  </si>
  <si>
    <t>7.2.3.23</t>
  </si>
  <si>
    <t>7.2.3.24</t>
  </si>
  <si>
    <t>7.2.3.25</t>
  </si>
  <si>
    <t>7.2.3.26</t>
  </si>
  <si>
    <t>7.2.3.27</t>
  </si>
  <si>
    <t>7.2.3.28</t>
  </si>
  <si>
    <t>7.2.3.29</t>
  </si>
  <si>
    <t>7.2.3.30</t>
  </si>
  <si>
    <t>7.2.3.31</t>
  </si>
  <si>
    <t>7.2.3.32</t>
  </si>
  <si>
    <t>7.2.3.33</t>
  </si>
  <si>
    <t>7.2.3.34</t>
  </si>
  <si>
    <t>7.2.3.35</t>
  </si>
  <si>
    <t>7.2.3.36</t>
  </si>
  <si>
    <t>7.2.3.37</t>
  </si>
  <si>
    <t>7.2.3.38</t>
  </si>
  <si>
    <t>7.2.3.39</t>
  </si>
  <si>
    <t>7.2.3.40</t>
  </si>
  <si>
    <t>7.2.3.41</t>
  </si>
  <si>
    <t>7.2.3.42</t>
  </si>
  <si>
    <t>7.2.3.43</t>
  </si>
  <si>
    <t>7.2.3.44</t>
  </si>
  <si>
    <t>7.2.3.45</t>
  </si>
  <si>
    <t>7.2.3.46</t>
  </si>
  <si>
    <t>7.2.3.47</t>
  </si>
  <si>
    <t>7.2.3.48</t>
  </si>
  <si>
    <t>7.2.3.49</t>
  </si>
  <si>
    <t>7.2.3.50</t>
  </si>
  <si>
    <t>7.2.3.51</t>
  </si>
  <si>
    <t>7.2.3.52</t>
  </si>
  <si>
    <t>7.2.3.53</t>
  </si>
  <si>
    <t>7.2.3.54</t>
  </si>
  <si>
    <t>7.2.3.55</t>
  </si>
  <si>
    <t>7.2.3.56</t>
  </si>
  <si>
    <t>7.2.3.57</t>
  </si>
  <si>
    <t>7.2.3.58</t>
  </si>
  <si>
    <t>7.2.3.59</t>
  </si>
  <si>
    <t>7.2.3.60</t>
  </si>
  <si>
    <t>7.2.3.61</t>
  </si>
  <si>
    <t>7.2.3.62</t>
  </si>
  <si>
    <t>7.2.3.63</t>
  </si>
  <si>
    <t>7.2.3.64</t>
  </si>
  <si>
    <t>7.2.3.65</t>
  </si>
  <si>
    <t>7.2.3.66</t>
  </si>
  <si>
    <t>7.2.3.67</t>
  </si>
  <si>
    <t>7.2.3.68</t>
  </si>
  <si>
    <t>7.2.3.69</t>
  </si>
  <si>
    <t>7.2.3.70</t>
  </si>
  <si>
    <t>7.2.3.71</t>
  </si>
  <si>
    <t>7.2.3.72</t>
  </si>
  <si>
    <t>7.2.3.73</t>
  </si>
  <si>
    <t>7.2.3.74</t>
  </si>
  <si>
    <t>7.2.3.75</t>
  </si>
  <si>
    <t>7.2.3.76</t>
  </si>
  <si>
    <t>7.2.3.77</t>
  </si>
  <si>
    <t>7.2.3.78</t>
  </si>
  <si>
    <t>7.2.3.79</t>
  </si>
  <si>
    <t>7.2.3.80</t>
  </si>
  <si>
    <t>7.2.3.81</t>
  </si>
  <si>
    <t>7.2.3.82</t>
  </si>
  <si>
    <t>7.2.3.83</t>
  </si>
  <si>
    <t>7.2.3.84</t>
  </si>
  <si>
    <t>7.2.3.85</t>
  </si>
  <si>
    <t>7.2.3.86</t>
  </si>
  <si>
    <t>7.2.3.87</t>
  </si>
  <si>
    <t>7.2.3.88</t>
  </si>
  <si>
    <t>7.2.3.89</t>
  </si>
  <si>
    <t>7.2.3.90</t>
  </si>
  <si>
    <t>7.2.3.91</t>
  </si>
  <si>
    <t>7.2.3.92</t>
  </si>
  <si>
    <t>7.2.3.93</t>
  </si>
  <si>
    <t>7.2.3.94</t>
  </si>
  <si>
    <t>7.2.3.95</t>
  </si>
  <si>
    <t>7.2.3.96</t>
  </si>
  <si>
    <t>7.2.3.97</t>
  </si>
  <si>
    <t>7.2.3.98</t>
  </si>
  <si>
    <t>7.2.3.99</t>
  </si>
  <si>
    <t>7.2.3.100</t>
  </si>
  <si>
    <t>7.2.3.101</t>
  </si>
  <si>
    <t>7.2.3.102</t>
  </si>
  <si>
    <t>7.2.3.103</t>
  </si>
  <si>
    <t>7.2.3.104</t>
  </si>
  <si>
    <t>7.2.3.105</t>
  </si>
  <si>
    <t>7.2.3.106</t>
  </si>
  <si>
    <t>7.2.3.107</t>
  </si>
  <si>
    <t>7.2.3.108</t>
  </si>
  <si>
    <t>7.2.3.109</t>
  </si>
  <si>
    <t>7.2.3.110</t>
  </si>
  <si>
    <t>7.2.3.111</t>
  </si>
  <si>
    <t>7.2.3.112</t>
  </si>
  <si>
    <t>7.2.3.113</t>
  </si>
  <si>
    <t>7.2.3.114</t>
  </si>
  <si>
    <t>7.2.3.115</t>
  </si>
  <si>
    <t>7.2.3.116</t>
  </si>
  <si>
    <t>7.2.3.117</t>
  </si>
  <si>
    <t>7.2.3.118</t>
  </si>
  <si>
    <t>7.2.3.119</t>
  </si>
  <si>
    <t>7.2.3.120</t>
  </si>
  <si>
    <t>7.2.3.121</t>
  </si>
  <si>
    <t>7.2.3.122</t>
  </si>
  <si>
    <t>7.2.3.123</t>
  </si>
  <si>
    <t>7.2.3.124</t>
  </si>
  <si>
    <t>7.2.3.125</t>
  </si>
  <si>
    <t>7.2.3.126</t>
  </si>
  <si>
    <t>7.2.3.127</t>
  </si>
  <si>
    <t>7.2.3.128</t>
  </si>
  <si>
    <t>7.2.3.129</t>
  </si>
  <si>
    <t>7.2.3.130</t>
  </si>
  <si>
    <t>7.2.3.131</t>
  </si>
  <si>
    <t>7.2.3.132</t>
  </si>
  <si>
    <t>7.2.3.133</t>
  </si>
  <si>
    <t>7.2.3.134</t>
  </si>
  <si>
    <t>7.2.3.135</t>
  </si>
  <si>
    <t>7.2.3.136</t>
  </si>
  <si>
    <t>7.2.3.137</t>
  </si>
  <si>
    <t>7.2.3.138</t>
  </si>
  <si>
    <t>7.2.3.139</t>
  </si>
  <si>
    <t>7.2.3.140</t>
  </si>
  <si>
    <t>7.2.3.141</t>
  </si>
  <si>
    <t>7.2.3.142</t>
  </si>
  <si>
    <t>7.2.3.143</t>
  </si>
  <si>
    <t>7.2.3.144</t>
  </si>
  <si>
    <t>7.2.3.145</t>
  </si>
  <si>
    <t>7.2.3.146</t>
  </si>
  <si>
    <t>7.2.3.147</t>
  </si>
  <si>
    <t>7.2.3.148</t>
  </si>
  <si>
    <t>7.2.3.149</t>
  </si>
  <si>
    <t>7.2.3.150</t>
  </si>
  <si>
    <t>7.2.3.151</t>
  </si>
  <si>
    <t>7.2.3.152</t>
  </si>
  <si>
    <t>7.2.3.153</t>
  </si>
  <si>
    <t>7.2.3.154</t>
  </si>
  <si>
    <t>7.2.3.155</t>
  </si>
  <si>
    <t>7.2.3.156</t>
  </si>
  <si>
    <t>7.2.3.157</t>
  </si>
  <si>
    <t>7.2.3.158</t>
  </si>
  <si>
    <t>7.2.3.159</t>
  </si>
  <si>
    <t>7.2.3.160</t>
  </si>
  <si>
    <t>7.2.3.161</t>
  </si>
  <si>
    <t>7.2.3.162</t>
  </si>
  <si>
    <t>7.2.3.163</t>
  </si>
  <si>
    <t>7.2.3.164</t>
  </si>
  <si>
    <t>7.2.3.165</t>
  </si>
  <si>
    <t>7.2.3.166</t>
  </si>
  <si>
    <t>7.2.3.167</t>
  </si>
  <si>
    <t>7.2.3.168</t>
  </si>
  <si>
    <t>7.2.3.169</t>
  </si>
  <si>
    <t>7.2.3.170</t>
  </si>
  <si>
    <t>7.2.3.171</t>
  </si>
  <si>
    <t>7.2.3.172</t>
  </si>
  <si>
    <t>7.2.3.173</t>
  </si>
  <si>
    <t>7.2.3.174</t>
  </si>
  <si>
    <t>7.2.3.175</t>
  </si>
  <si>
    <t>7.2.3.176</t>
  </si>
  <si>
    <t>7.2.3.177</t>
  </si>
  <si>
    <t>7.2.3.178</t>
  </si>
  <si>
    <t>7.2.3.179</t>
  </si>
  <si>
    <t>7.2.3.180</t>
  </si>
  <si>
    <t>7.2.3.181</t>
  </si>
  <si>
    <t>7.2.3.182</t>
  </si>
  <si>
    <t>7.2.3.183</t>
  </si>
  <si>
    <t>7.2.3.184</t>
  </si>
  <si>
    <t>7.2.3.185</t>
  </si>
  <si>
    <t>7.2.3.186</t>
  </si>
  <si>
    <t>7.2.3.187</t>
  </si>
  <si>
    <t>7.2.3.188</t>
  </si>
  <si>
    <t>7.2.3.189</t>
  </si>
  <si>
    <t>7.2.3.190</t>
  </si>
  <si>
    <t>7.2.3.191</t>
  </si>
  <si>
    <t>7.2.3.192</t>
  </si>
  <si>
    <t>7.2.3.193</t>
  </si>
  <si>
    <t>7.2.3.194</t>
  </si>
  <si>
    <t>7.2.3.195</t>
  </si>
  <si>
    <t>7.2.3.196</t>
  </si>
  <si>
    <t>7.2.3.197</t>
  </si>
  <si>
    <t>7.2.3.198</t>
  </si>
  <si>
    <t>7.2.3.199</t>
  </si>
  <si>
    <t>7.2.3.200</t>
  </si>
  <si>
    <t>7.2.3.201</t>
  </si>
  <si>
    <t>7.2.3.202</t>
  </si>
  <si>
    <t>7.2.3.203</t>
  </si>
  <si>
    <t>7.2.3.204</t>
  </si>
  <si>
    <t>7.2.3.205</t>
  </si>
  <si>
    <t>7.2.3.206</t>
  </si>
  <si>
    <t>7.2.3.207</t>
  </si>
  <si>
    <t>7.2.3.208</t>
  </si>
  <si>
    <t>7.2.3.209</t>
  </si>
  <si>
    <t>7.2.3.210</t>
  </si>
  <si>
    <t>7.2.3.211</t>
  </si>
  <si>
    <t>7.2.3.212</t>
  </si>
  <si>
    <t>7.2.3.213</t>
  </si>
  <si>
    <t>7.2.3.214</t>
  </si>
  <si>
    <t>7.2.3.215</t>
  </si>
  <si>
    <t>7.2.3.216</t>
  </si>
  <si>
    <t>7.2.3.217</t>
  </si>
  <si>
    <t>7.2.3.218</t>
  </si>
  <si>
    <t>7.2.3.219</t>
  </si>
  <si>
    <t>7.2.3.220</t>
  </si>
  <si>
    <t>7.2.3.221</t>
  </si>
  <si>
    <t>7.2.3.222</t>
  </si>
  <si>
    <t>7.2.3.223</t>
  </si>
  <si>
    <t>7.2.3.224</t>
  </si>
  <si>
    <t>7.2.3.225</t>
  </si>
  <si>
    <t>7.2.3.226</t>
  </si>
  <si>
    <t>7.2.3.227</t>
  </si>
  <si>
    <t>7.2.3.228</t>
  </si>
  <si>
    <t>7.2.3.229</t>
  </si>
  <si>
    <t>7.2.3.230</t>
  </si>
  <si>
    <t>7.2.3.231</t>
  </si>
  <si>
    <t>7.2.3.232</t>
  </si>
  <si>
    <t>7.2.3.233</t>
  </si>
  <si>
    <t>7.2.3.234</t>
  </si>
  <si>
    <t>7.2.3.235</t>
  </si>
  <si>
    <t>7.2.3.236</t>
  </si>
  <si>
    <t>7.2.3.237</t>
  </si>
  <si>
    <t>7.2.3.238</t>
  </si>
  <si>
    <t>7.2.3.239</t>
  </si>
  <si>
    <t>7.2.3.240</t>
  </si>
  <si>
    <t>7.2.3.241</t>
  </si>
  <si>
    <t>7.2.3.242</t>
  </si>
  <si>
    <t>7.2.3.243</t>
  </si>
  <si>
    <t>7.2.3.244</t>
  </si>
  <si>
    <t>7.2.3.245</t>
  </si>
  <si>
    <t>7.2.3.246</t>
  </si>
  <si>
    <t>7.2.3.247</t>
  </si>
  <si>
    <t>7.2.3.248</t>
  </si>
  <si>
    <t>7.2.3.249</t>
  </si>
  <si>
    <t>7.2.3.250</t>
  </si>
  <si>
    <t>7.2.3.251</t>
  </si>
  <si>
    <t>7.2.3.252</t>
  </si>
  <si>
    <t>7.2.3.253</t>
  </si>
  <si>
    <t>7.2.3.254</t>
  </si>
  <si>
    <t>7.2.3.255</t>
  </si>
  <si>
    <t>7.2.3.256</t>
  </si>
  <si>
    <t>7.2.3.257</t>
  </si>
  <si>
    <t>7.2.3.258</t>
  </si>
  <si>
    <t>7.2.3.259</t>
  </si>
  <si>
    <t>7.2.3.260</t>
  </si>
  <si>
    <t>7.2.3.261</t>
  </si>
  <si>
    <t>7.2.3.262</t>
  </si>
  <si>
    <t>7.2.3.263</t>
  </si>
  <si>
    <t>7.2.3.264</t>
  </si>
  <si>
    <t>7.2.3.265</t>
  </si>
  <si>
    <t>7.2.3.266</t>
  </si>
  <si>
    <t>7.2.3.267</t>
  </si>
  <si>
    <t>7.2.3.268</t>
  </si>
  <si>
    <t>7.2.3.269</t>
  </si>
  <si>
    <t>7.2.3.270</t>
  </si>
  <si>
    <t>7.2.3.271</t>
  </si>
  <si>
    <t>7.2.3.272</t>
  </si>
  <si>
    <t>7.2.3.273</t>
  </si>
  <si>
    <t>7.2.3.274</t>
  </si>
  <si>
    <t>7.2.3.275</t>
  </si>
  <si>
    <t>7.2.3.276</t>
  </si>
  <si>
    <t>7.2.3.277</t>
  </si>
  <si>
    <t>7.2.3.278</t>
  </si>
  <si>
    <t>7.2.3.279</t>
  </si>
  <si>
    <t>7.2.3.280</t>
  </si>
  <si>
    <t>7.2.3.281</t>
  </si>
  <si>
    <t>7.2.3.282</t>
  </si>
  <si>
    <t>7.2.3.283</t>
  </si>
  <si>
    <t>7.2.3.284</t>
  </si>
  <si>
    <t>7.2.3.285</t>
  </si>
  <si>
    <t>7.2.3.286</t>
  </si>
  <si>
    <t>7.2.3.287</t>
  </si>
  <si>
    <t>7.2.3.288</t>
  </si>
  <si>
    <t>7.2.3.289</t>
  </si>
  <si>
    <t>7.2.3.290</t>
  </si>
  <si>
    <t>7.2.3.291</t>
  </si>
  <si>
    <t>7.2.3.292</t>
  </si>
  <si>
    <t>7.2.3.293</t>
  </si>
  <si>
    <t>7.2.3.294</t>
  </si>
  <si>
    <t>7.2.3.295</t>
  </si>
  <si>
    <t>7.2.3.296</t>
  </si>
  <si>
    <t>7.2.3.297</t>
  </si>
  <si>
    <t>7.2.3.298</t>
  </si>
  <si>
    <t>7.2.3.299</t>
  </si>
  <si>
    <t>7.2.3.300</t>
  </si>
  <si>
    <t>7.2.3.301</t>
  </si>
  <si>
    <t>7.2.3.302</t>
  </si>
  <si>
    <t>7.2.3.303</t>
  </si>
  <si>
    <t>7.2.3.304</t>
  </si>
  <si>
    <t>7.2.3.305</t>
  </si>
  <si>
    <t>7.2.3.306</t>
  </si>
  <si>
    <t>7.2.3.307</t>
  </si>
  <si>
    <t>7.2.3.308</t>
  </si>
  <si>
    <t>7.2.3.309</t>
  </si>
  <si>
    <t>7.2.3.310</t>
  </si>
  <si>
    <t>7.2.3.311</t>
  </si>
  <si>
    <t>7.2.3.312</t>
  </si>
  <si>
    <t>7.2.3.313</t>
  </si>
  <si>
    <t>7.2.3.314</t>
  </si>
  <si>
    <t>7.2.3.315</t>
  </si>
  <si>
    <t>7.2.3.316</t>
  </si>
  <si>
    <t>7.2.3.317</t>
  </si>
  <si>
    <t>7.2.3.318</t>
  </si>
  <si>
    <t>7.2.3.319</t>
  </si>
  <si>
    <t>7.2.3.320</t>
  </si>
  <si>
    <t>7.2.3.321</t>
  </si>
  <si>
    <t>7.2.3.322</t>
  </si>
  <si>
    <t>7.2.3.323</t>
  </si>
  <si>
    <t>7.2.3.324</t>
  </si>
  <si>
    <t>7.2.3.325</t>
  </si>
  <si>
    <t>7.2.3.326</t>
  </si>
  <si>
    <t>7.2.3.327</t>
  </si>
  <si>
    <t>7.2.3.328</t>
  </si>
  <si>
    <t>7.2.3.329</t>
  </si>
  <si>
    <t>7.2.3.330</t>
  </si>
  <si>
    <t>7.2.3.331</t>
  </si>
  <si>
    <t>7.2.3.332</t>
  </si>
  <si>
    <t>7.2.3.333</t>
  </si>
  <si>
    <t>7.2.3.334</t>
  </si>
  <si>
    <t>7.2.3.335</t>
  </si>
  <si>
    <t>7.2.3.336</t>
  </si>
  <si>
    <t>7.2.3.337</t>
  </si>
  <si>
    <t>7.2.3.338</t>
  </si>
  <si>
    <t>7.2.3.339</t>
  </si>
  <si>
    <t>7.2.3.340</t>
  </si>
  <si>
    <t>7.2.3.341</t>
  </si>
  <si>
    <t>7.2.3.342</t>
  </si>
  <si>
    <t>7.2.3.343</t>
  </si>
  <si>
    <t>7.2.3.344</t>
  </si>
  <si>
    <t>7.2.3.345</t>
  </si>
  <si>
    <t>7.2.3.346</t>
  </si>
  <si>
    <t>7.2.3.347</t>
  </si>
  <si>
    <t>7.2.3.348</t>
  </si>
  <si>
    <t>7.2.3.349</t>
  </si>
  <si>
    <t>7.2.3.350</t>
  </si>
  <si>
    <t>7.2.3.351</t>
  </si>
  <si>
    <t>7.2.3.352</t>
  </si>
  <si>
    <t>7.2.3.353</t>
  </si>
  <si>
    <t>7.2.3.354</t>
  </si>
  <si>
    <t>7.2.3.355</t>
  </si>
  <si>
    <t>7.2.3.356</t>
  </si>
  <si>
    <t>7.2.3.357</t>
  </si>
  <si>
    <t>7.2.3.358</t>
  </si>
  <si>
    <t>7.2.3.359</t>
  </si>
  <si>
    <t>7.2.3.360</t>
  </si>
  <si>
    <t>7.2.3.361</t>
  </si>
  <si>
    <t>7.2.3.362</t>
  </si>
  <si>
    <t>7.2.3.363</t>
  </si>
  <si>
    <t>7.2.3.364</t>
  </si>
  <si>
    <t>7.2.3.365</t>
  </si>
  <si>
    <t>7.2.3.366</t>
  </si>
  <si>
    <t>7.2.3.367</t>
  </si>
  <si>
    <t>7.2.3.368</t>
  </si>
  <si>
    <t>7.2.3.369</t>
  </si>
  <si>
    <t>7.2.3.370</t>
  </si>
  <si>
    <t>7.2.3.371</t>
  </si>
  <si>
    <t>7.2.3.372</t>
  </si>
  <si>
    <t>7.2.3.373</t>
  </si>
  <si>
    <t>7.2.3.374</t>
  </si>
  <si>
    <t>7.2.3.375</t>
  </si>
  <si>
    <t>7.2.3.376</t>
  </si>
  <si>
    <t>7.2.3.377</t>
  </si>
  <si>
    <t>7.2.3.378</t>
  </si>
  <si>
    <t>7.2.3.379</t>
  </si>
  <si>
    <t>7.2.3.380</t>
  </si>
  <si>
    <t>7.2.3.381</t>
  </si>
  <si>
    <t>7.2.3.382</t>
  </si>
  <si>
    <t>7.2.3.383</t>
  </si>
  <si>
    <t>7.2.3.384</t>
  </si>
  <si>
    <t>7.2.3.385</t>
  </si>
  <si>
    <t>7.2.3.386</t>
  </si>
  <si>
    <t>7.2.3.387</t>
  </si>
  <si>
    <t>7.2.3.388</t>
  </si>
  <si>
    <t>7.2.3.389</t>
  </si>
  <si>
    <t>7.2.3.390</t>
  </si>
  <si>
    <t>7.2.3.391</t>
  </si>
  <si>
    <t>7.2.3.392</t>
  </si>
  <si>
    <t>7.2.3.393</t>
  </si>
  <si>
    <t>7.2.3.394</t>
  </si>
  <si>
    <t>7.2.3.395</t>
  </si>
  <si>
    <t>7.2.3.396</t>
  </si>
  <si>
    <t>7.2.3.397</t>
  </si>
  <si>
    <t>7.2.3.398</t>
  </si>
  <si>
    <t>7.2.3.399</t>
  </si>
  <si>
    <t>7.2.3.400</t>
  </si>
  <si>
    <t>7.2.3.401</t>
  </si>
  <si>
    <t>7.2.3.402</t>
  </si>
  <si>
    <t>7.2.3.403</t>
  </si>
  <si>
    <t>7.2.3.404</t>
  </si>
  <si>
    <t>7.2.3.405</t>
  </si>
  <si>
    <t>7.2.3.406</t>
  </si>
  <si>
    <t>7.2.3.407</t>
  </si>
  <si>
    <t>7.2.3.408</t>
  </si>
  <si>
    <t>7.2.3.409</t>
  </si>
  <si>
    <t>7.2.3.410</t>
  </si>
  <si>
    <t>7.2.3.411</t>
  </si>
  <si>
    <t>7.2.3.412</t>
  </si>
  <si>
    <t>7.2.3.413</t>
  </si>
  <si>
    <t>7.2.3.414</t>
  </si>
  <si>
    <t>7.2.3.415</t>
  </si>
  <si>
    <t>7.2.3.416</t>
  </si>
  <si>
    <t>7.2.3.417</t>
  </si>
  <si>
    <t>7.2.3.418</t>
  </si>
  <si>
    <t>7.2.3.419</t>
  </si>
  <si>
    <t>7.2.3.420</t>
  </si>
  <si>
    <t>7.2.3.421</t>
  </si>
  <si>
    <t>7.2.3.422</t>
  </si>
  <si>
    <t>7.2.3.423</t>
  </si>
  <si>
    <t>7.2.3.424</t>
  </si>
  <si>
    <t>7.2.3.425</t>
  </si>
  <si>
    <t>7.2.3.426</t>
  </si>
  <si>
    <t>7.2.3.427</t>
  </si>
  <si>
    <t>7.2.3.428</t>
  </si>
  <si>
    <t>7.2.3.429</t>
  </si>
  <si>
    <t>7.2.3.430</t>
  </si>
  <si>
    <t>7.2.3.431</t>
  </si>
  <si>
    <t>7.2.3.432</t>
  </si>
  <si>
    <t>7.2.3.433</t>
  </si>
  <si>
    <t>7.2.3.434</t>
  </si>
  <si>
    <t>7.2.3.435</t>
  </si>
  <si>
    <t>7.2.3.436</t>
  </si>
  <si>
    <t>7.2.3.437</t>
  </si>
  <si>
    <t>7.2.3.438</t>
  </si>
  <si>
    <t>7.2.3.439</t>
  </si>
  <si>
    <t>7.2.3.440</t>
  </si>
  <si>
    <t>7.2.3.441</t>
  </si>
  <si>
    <t>7.2.3.442</t>
  </si>
  <si>
    <t>7.2.3.443</t>
  </si>
  <si>
    <t>7.2.3.444</t>
  </si>
  <si>
    <t>7.2.3.445</t>
  </si>
  <si>
    <t>7.2.3.446</t>
  </si>
  <si>
    <t>7.2.3.447</t>
  </si>
  <si>
    <t>7.2.3.448</t>
  </si>
  <si>
    <t>7.2.3.449</t>
  </si>
  <si>
    <t>7.2.3.450</t>
  </si>
  <si>
    <t>7.2.3.451</t>
  </si>
  <si>
    <t>7.2.3.452</t>
  </si>
  <si>
    <t>7.2.3.453</t>
  </si>
  <si>
    <t>7.2.3.454</t>
  </si>
  <si>
    <t>7.2.3.455</t>
  </si>
  <si>
    <t>7.2.3.456</t>
  </si>
  <si>
    <t>7.2.3.457</t>
  </si>
  <si>
    <t>7.2.3.458</t>
  </si>
  <si>
    <t>7.2.3.459</t>
  </si>
  <si>
    <t>7.2.3.460</t>
  </si>
  <si>
    <t>7.2.3.461</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</si>
  <si>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</si>
  <si>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</si>
  <si>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</si>
  <si>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</si>
  <si>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</si>
  <si>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</si>
  <si>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</si>
  <si>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</si>
  <si>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</si>
  <si>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</si>
  <si>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</si>
  <si>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</si>
  <si>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</si>
  <si>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</si>
  <si>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</si>
  <si>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</si>
  <si>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</si>
  <si>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</si>
  <si>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</si>
  <si>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</si>
  <si>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</si>
  <si>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</si>
  <si>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</si>
  <si>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</si>
  <si>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</si>
  <si>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</si>
  <si>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</si>
  <si>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</si>
  <si>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</si>
  <si>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</si>
  <si>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</si>
  <si>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</si>
  <si>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</si>
  <si>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</si>
  <si>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</si>
  <si>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</si>
  <si>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</si>
  <si>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</si>
  <si>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</si>
  <si>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</si>
  <si>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</si>
  <si>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</si>
  <si>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</si>
  <si>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8.2.2.2</t>
  </si>
  <si>
    <t>8.2.1.29</t>
  </si>
  <si>
    <t>8.2.1.30</t>
  </si>
  <si>
    <t>8.2.1.31</t>
  </si>
  <si>
    <t>8.2.1.32</t>
  </si>
  <si>
    <t>8.2.1.33</t>
  </si>
  <si>
    <t>8.2.1.34</t>
  </si>
  <si>
    <t>8.2.1.35</t>
  </si>
  <si>
    <t>8.2.1.36</t>
  </si>
  <si>
    <t>8.2.1.37</t>
  </si>
  <si>
    <t>8.2.1.38</t>
  </si>
  <si>
    <t>8.2.1.39</t>
  </si>
  <si>
    <t>8.2.1.40</t>
  </si>
  <si>
    <t>8.2.1.41</t>
  </si>
  <si>
    <t>8.2.1.42</t>
  </si>
  <si>
    <t>8.2.1.43</t>
  </si>
  <si>
    <t>8.2.1.44</t>
  </si>
  <si>
    <t>8.2.1.45</t>
  </si>
  <si>
    <t>8.2.1.46</t>
  </si>
  <si>
    <t>8.2.1.47</t>
  </si>
  <si>
    <t>8.2.1.48</t>
  </si>
  <si>
    <t>8.2.1.49</t>
  </si>
  <si>
    <t>8.2.1.50</t>
  </si>
  <si>
    <t>8.2.1.51</t>
  </si>
  <si>
    <t>8.2.1.52</t>
  </si>
  <si>
    <t>8.2.1.53</t>
  </si>
  <si>
    <t>8.2.1.54</t>
  </si>
  <si>
    <t>8.2.1.55</t>
  </si>
  <si>
    <t>8.2.1.56</t>
  </si>
  <si>
    <t>8.2.1.57</t>
  </si>
  <si>
    <t>8.2.1.58</t>
  </si>
  <si>
    <t>8.2.1.59</t>
  </si>
  <si>
    <t>8.2.1.60</t>
  </si>
  <si>
    <t>8.2.1.61</t>
  </si>
  <si>
    <t>8.2.1.62</t>
  </si>
  <si>
    <t>8.2.1.63</t>
  </si>
  <si>
    <t>8.2.1.64</t>
  </si>
  <si>
    <t>8.2.1.65</t>
  </si>
  <si>
    <t>8.2.1.66</t>
  </si>
  <si>
    <t>8.2.1.67</t>
  </si>
  <si>
    <t>8.2.1.68</t>
  </si>
  <si>
    <t>8.2.1.69</t>
  </si>
  <si>
    <t>8.2.1.70</t>
  </si>
  <si>
    <t>8.2.1.71</t>
  </si>
  <si>
    <t>8.2.1.72</t>
  </si>
  <si>
    <t>8.2.1.73</t>
  </si>
  <si>
    <t>8.2.1.74</t>
  </si>
  <si>
    <t>8.2.1.75</t>
  </si>
  <si>
    <t>8.2.1.76</t>
  </si>
  <si>
    <t>8.2.1.77</t>
  </si>
  <si>
    <t>8.2.1.78</t>
  </si>
  <si>
    <t>8.2.1.79</t>
  </si>
  <si>
    <t>8.2.1.80</t>
  </si>
  <si>
    <t>8.2.1.81</t>
  </si>
  <si>
    <t>8.2.1.82</t>
  </si>
  <si>
    <t>8.2.1.83</t>
  </si>
  <si>
    <t>8.2.1.84</t>
  </si>
  <si>
    <t>8.2.1.85</t>
  </si>
  <si>
    <t>8.2.1.86</t>
  </si>
  <si>
    <t>8.2.1.87</t>
  </si>
  <si>
    <t>8.2.1.88</t>
  </si>
  <si>
    <t>8.2.1.89</t>
  </si>
  <si>
    <t>8.2.1.90</t>
  </si>
  <si>
    <t>8.2.1.91</t>
  </si>
  <si>
    <t>8.2.1.92</t>
  </si>
  <si>
    <t>8.2.1.93</t>
  </si>
  <si>
    <t>8.2.1.94</t>
  </si>
  <si>
    <t>8.2.1.95</t>
  </si>
  <si>
    <t>8.2.1.96</t>
  </si>
  <si>
    <t>8.2.1.97</t>
  </si>
  <si>
    <t>8.2.1.98</t>
  </si>
  <si>
    <t>8.2.1.99</t>
  </si>
  <si>
    <t>8.2.1.100</t>
  </si>
  <si>
    <t>8.2.1.101</t>
  </si>
  <si>
    <t>8.2.1.102</t>
  </si>
  <si>
    <t>8.2.1.103</t>
  </si>
  <si>
    <t>8.2.1.104</t>
  </si>
  <si>
    <t>8.2.1.105</t>
  </si>
  <si>
    <t>8.2.1.106</t>
  </si>
  <si>
    <t>8.2.1.107</t>
  </si>
  <si>
    <t>8.2.1.108</t>
  </si>
  <si>
    <t>8.2.1.109</t>
  </si>
  <si>
    <t>8.2.1.110</t>
  </si>
  <si>
    <t>8.2.1.111</t>
  </si>
  <si>
    <t>8.2.1.112</t>
  </si>
  <si>
    <t>8.2.1.113</t>
  </si>
  <si>
    <t>8.2.1.114</t>
  </si>
  <si>
    <t>8.2.1.115</t>
  </si>
  <si>
    <t>8.2.1.116</t>
  </si>
  <si>
    <t>8.2.1.117</t>
  </si>
  <si>
    <t>8.2.1.118</t>
  </si>
  <si>
    <t>8.2.1.119</t>
  </si>
  <si>
    <t>8.2.1.120</t>
  </si>
  <si>
    <t>8.2.1.121</t>
  </si>
  <si>
    <t>8.2.1.122</t>
  </si>
  <si>
    <t>8.2.1.123</t>
  </si>
  <si>
    <t>8.2.1.124</t>
  </si>
  <si>
    <t>8.2.1.125</t>
  </si>
  <si>
    <t>8.2.1.126</t>
  </si>
  <si>
    <t>8.2.1.127</t>
  </si>
  <si>
    <t>8.2.1.128</t>
  </si>
  <si>
    <t>8.2.1.129</t>
  </si>
  <si>
    <t>8.2.1.130</t>
  </si>
  <si>
    <t>8.2.1.131</t>
  </si>
  <si>
    <t>8.2.1.132</t>
  </si>
  <si>
    <t>8.2.1.133</t>
  </si>
  <si>
    <t>8.2.1.134</t>
  </si>
  <si>
    <t>8.2.1.135</t>
  </si>
  <si>
    <t>8.2.1.136</t>
  </si>
  <si>
    <t>8.2.1.137</t>
  </si>
  <si>
    <t>8.2.1.138</t>
  </si>
  <si>
    <t>8.2.1.139</t>
  </si>
  <si>
    <t>8.2.1.140</t>
  </si>
  <si>
    <t>8.2.1.141</t>
  </si>
  <si>
    <t>8.2.1.142</t>
  </si>
  <si>
    <t>8.2.1.143</t>
  </si>
  <si>
    <t>8.2.1.144</t>
  </si>
  <si>
    <t>8.2.1.145</t>
  </si>
  <si>
    <t>8.2.1.146</t>
  </si>
  <si>
    <t>8.2.1.147</t>
  </si>
  <si>
    <t>8.2.1.148</t>
  </si>
  <si>
    <t>8.2.1.149</t>
  </si>
  <si>
    <t>8.2.1.150</t>
  </si>
  <si>
    <t>8.2.1.151</t>
  </si>
  <si>
    <t>8.2.1.152</t>
  </si>
  <si>
    <t>8.2.1.153</t>
  </si>
  <si>
    <t>8.2.1.154</t>
  </si>
  <si>
    <t>8.2.1.155</t>
  </si>
  <si>
    <t>8.2.4.12</t>
  </si>
  <si>
    <t>8.2.4.13</t>
  </si>
  <si>
    <t>8.2.4.14</t>
  </si>
  <si>
    <t>8.2.4.15</t>
  </si>
  <si>
    <t>8.2.4.16</t>
  </si>
  <si>
    <t>8.2.4.17</t>
  </si>
  <si>
    <t>8.2.4.18</t>
  </si>
  <si>
    <t>8.2.4.19</t>
  </si>
  <si>
    <t>8.2.4.20</t>
  </si>
  <si>
    <t>8.2.4.21</t>
  </si>
  <si>
    <t>8.2.4.22</t>
  </si>
  <si>
    <t>8.2.4.23</t>
  </si>
  <si>
    <t>8.2.4.24</t>
  </si>
  <si>
    <t>8.2.4.25</t>
  </si>
  <si>
    <t>8.2.4.26</t>
  </si>
  <si>
    <t>8.2.4.27</t>
  </si>
  <si>
    <t>8.2.4.28</t>
  </si>
  <si>
    <t>8.2.4.29</t>
  </si>
  <si>
    <t>8.2.4.30</t>
  </si>
  <si>
    <t>8.2.4.31</t>
  </si>
  <si>
    <t>8.2.4.32</t>
  </si>
  <si>
    <t>8.2.4.33</t>
  </si>
  <si>
    <t>8.2.4.34</t>
  </si>
  <si>
    <t>8.2.4.35</t>
  </si>
  <si>
    <t>8.2.4.36</t>
  </si>
  <si>
    <t>8.2.4.37</t>
  </si>
  <si>
    <t>8.2.4.38</t>
  </si>
  <si>
    <t>8.2.4.39</t>
  </si>
  <si>
    <t>8.2.4.40</t>
  </si>
  <si>
    <t>8.2.4.41</t>
  </si>
  <si>
    <t>8.2.4.42</t>
  </si>
  <si>
    <t>8.2.4.43</t>
  </si>
  <si>
    <t>8.2.4.44</t>
  </si>
  <si>
    <t>8.2.4.45</t>
  </si>
  <si>
    <t>8.2.4.46</t>
  </si>
  <si>
    <t>8.2.4.47</t>
  </si>
  <si>
    <t>8.2.4.48</t>
  </si>
  <si>
    <t>8.2.4.49</t>
  </si>
  <si>
    <t>8.2.4.50</t>
  </si>
  <si>
    <t>8.2.4.51</t>
  </si>
  <si>
    <t>8.2.4.52</t>
  </si>
  <si>
    <t>8.2.4.53</t>
  </si>
  <si>
    <t>8.2.4.54</t>
  </si>
  <si>
    <t>8.2.4.55</t>
  </si>
  <si>
    <t>8.2.4.56</t>
  </si>
  <si>
    <t>8.2.4.57</t>
  </si>
  <si>
    <t>8.2.4.58</t>
  </si>
  <si>
    <t>8.2.4.59</t>
  </si>
  <si>
    <t>8.2.4.60</t>
  </si>
  <si>
    <t>8.2.4.61</t>
  </si>
  <si>
    <t>8.2.4.62</t>
  </si>
  <si>
    <t>8.2.4.63</t>
  </si>
  <si>
    <t>8.2.4.64</t>
  </si>
  <si>
    <t>8.2.4.65</t>
  </si>
  <si>
    <t>8.2.4.66</t>
  </si>
  <si>
    <t>8.2.4.67</t>
  </si>
  <si>
    <t>8.2.4.68</t>
  </si>
  <si>
    <t>8.2.4.69</t>
  </si>
  <si>
    <t>8.2.4.70</t>
  </si>
  <si>
    <t>8.2.4.71</t>
  </si>
  <si>
    <t>8.2.4.72</t>
  </si>
  <si>
    <t>8.2.4.73</t>
  </si>
  <si>
    <t>8.2.4.74</t>
  </si>
  <si>
    <t>8.2.4.75</t>
  </si>
  <si>
    <t>8.2.4.76</t>
  </si>
  <si>
    <t>8.2.4.77</t>
  </si>
  <si>
    <t>8.2.4.78</t>
  </si>
  <si>
    <t>8.2.4.79</t>
  </si>
  <si>
    <t>8.2.4.80</t>
  </si>
  <si>
    <t>8.2.4.81</t>
  </si>
  <si>
    <t>8.2.4.82</t>
  </si>
  <si>
    <t>8.2.4.83</t>
  </si>
  <si>
    <t>8.2.4.84</t>
  </si>
  <si>
    <t>8.2.4.85</t>
  </si>
  <si>
    <t>8.2.4.86</t>
  </si>
  <si>
    <t>8.2.4.87</t>
  </si>
  <si>
    <t>8.2.4.88</t>
  </si>
  <si>
    <t>8.2.4.89</t>
  </si>
  <si>
    <t>8.2.4.90</t>
  </si>
  <si>
    <t>8.2.4.91</t>
  </si>
  <si>
    <t>8.2.4.92</t>
  </si>
  <si>
    <t>8.2.4.93</t>
  </si>
  <si>
    <t>8.2.4.94</t>
  </si>
  <si>
    <t>8.2.4.95</t>
  </si>
  <si>
    <t>8.2.4.96</t>
  </si>
  <si>
    <t>8.2.4.97</t>
  </si>
  <si>
    <t>8.2.4.98</t>
  </si>
  <si>
    <t>8.2.4.99</t>
  </si>
  <si>
    <t>8.2.4.100</t>
  </si>
  <si>
    <t>8.2.4.101</t>
  </si>
  <si>
    <t>8.2.4.102</t>
  </si>
  <si>
    <t>8.2.4.103</t>
  </si>
  <si>
    <t>8.2.4.104</t>
  </si>
  <si>
    <t>8.2.4.105</t>
  </si>
  <si>
    <t>9.1.18</t>
  </si>
  <si>
    <t>9.2.1.1</t>
  </si>
  <si>
    <t>9.2.1.2</t>
  </si>
  <si>
    <t>9.2.1.3</t>
  </si>
  <si>
    <t>9.2.1.4</t>
  </si>
  <si>
    <t>9.2.1.5</t>
  </si>
  <si>
    <t>9.2.1.6</t>
  </si>
  <si>
    <t>9.2.1.7</t>
  </si>
  <si>
    <t>9.2.1.8</t>
  </si>
  <si>
    <t>9.2.1.9</t>
  </si>
  <si>
    <t>9.2.1.11</t>
  </si>
  <si>
    <t>9.2.1.12</t>
  </si>
  <si>
    <t>9.2.1.13</t>
  </si>
  <si>
    <t>9.2.1.14</t>
  </si>
  <si>
    <t>9.2.1.16</t>
  </si>
  <si>
    <t>9.2.1.19</t>
  </si>
  <si>
    <t>9.2.2.1</t>
  </si>
  <si>
    <t>9.2.3</t>
  </si>
  <si>
    <t>9.2.3.1</t>
  </si>
  <si>
    <t>9.2.3.2</t>
  </si>
  <si>
    <t>9.2.3.3</t>
  </si>
  <si>
    <t>9.2.3.4</t>
  </si>
  <si>
    <t>9.2.3.5</t>
  </si>
  <si>
    <t>9.2.4</t>
  </si>
  <si>
    <t>9.2.4.1</t>
  </si>
  <si>
    <t>9.2.4.2</t>
  </si>
  <si>
    <t>9.2.4.3</t>
  </si>
  <si>
    <t>9.2.4.4</t>
  </si>
  <si>
    <t>9.2.4.5</t>
  </si>
  <si>
    <t>9.2.4.6</t>
  </si>
  <si>
    <t>9.2.4.7</t>
  </si>
  <si>
    <t>9.2.4.8</t>
  </si>
  <si>
    <t>9.2.4.9</t>
  </si>
  <si>
    <t>9.2.4.10</t>
  </si>
  <si>
    <t>9.2.4.11</t>
  </si>
  <si>
    <t>9.2.5</t>
  </si>
  <si>
    <t>9.2.5.1</t>
  </si>
  <si>
    <t>9.2.5.2</t>
  </si>
  <si>
    <t>9.2.5.3</t>
  </si>
  <si>
    <t>9.2.5.4</t>
  </si>
  <si>
    <t>9.2.5.5</t>
  </si>
  <si>
    <t>9.2.5.6</t>
  </si>
  <si>
    <t>9.2.5.7</t>
  </si>
  <si>
    <t>9.2.5.8</t>
  </si>
  <si>
    <t>9.2.5.9</t>
  </si>
  <si>
    <t>9.2.5.10</t>
  </si>
  <si>
    <t>9.2.5.11</t>
  </si>
  <si>
    <t>9.2.5.13</t>
  </si>
  <si>
    <t>9.2.5.14</t>
  </si>
  <si>
    <t>9.2.5.15</t>
  </si>
  <si>
    <t>9.2.5.16</t>
  </si>
  <si>
    <t>9.2.5.17</t>
  </si>
  <si>
    <t>9.2.5.18</t>
  </si>
  <si>
    <t>9.2.5.19</t>
  </si>
  <si>
    <t>9.2.5.20</t>
  </si>
  <si>
    <t>9.2.5.21</t>
  </si>
  <si>
    <t>9.2.5.22</t>
  </si>
  <si>
    <t>9.2.5.23</t>
  </si>
  <si>
    <t>10.1.1</t>
  </si>
  <si>
    <t>10.1.2</t>
  </si>
  <si>
    <t>10.1.3</t>
  </si>
  <si>
    <t>10.1.4</t>
  </si>
  <si>
    <t>10.1.5</t>
  </si>
  <si>
    <t>10.1.6</t>
  </si>
  <si>
    <t>10.2.2.</t>
  </si>
  <si>
    <t>10.3.0</t>
  </si>
  <si>
    <t>10.3.2</t>
  </si>
  <si>
    <t>10.3.3</t>
  </si>
  <si>
    <t>10.3.4</t>
  </si>
  <si>
    <t>10.3.5</t>
  </si>
  <si>
    <t>10.3.6</t>
  </si>
  <si>
    <t>10.3.7</t>
  </si>
  <si>
    <t>10.3.8</t>
  </si>
  <si>
    <t>10.3.9</t>
  </si>
  <si>
    <t>10.3.10</t>
  </si>
  <si>
    <t>10.3.11</t>
  </si>
  <si>
    <t>10.3.12</t>
  </si>
  <si>
    <t>10.4.0</t>
  </si>
  <si>
    <t>10.4.2</t>
  </si>
  <si>
    <t>10.4.3</t>
  </si>
  <si>
    <t>10.4.4</t>
  </si>
  <si>
    <t>10.4.5</t>
  </si>
  <si>
    <t>10.4.6</t>
  </si>
  <si>
    <t>10.5.0</t>
  </si>
  <si>
    <t>11.2.1.1.1</t>
  </si>
  <si>
    <t>11.2.1.1.2</t>
  </si>
  <si>
    <t>11.2.1.1.3</t>
  </si>
  <si>
    <t>11.2.1.2.1</t>
  </si>
  <si>
    <t>11.2.1.2.2</t>
  </si>
  <si>
    <t>11.2.1.2.3</t>
  </si>
  <si>
    <t>11.2.1.2.4</t>
  </si>
  <si>
    <t>11.2.1.2.5</t>
  </si>
  <si>
    <t>11.2.1.2.6</t>
  </si>
  <si>
    <t>11.2.1.2.7</t>
  </si>
  <si>
    <t>11.2.1.2.8</t>
  </si>
  <si>
    <t>13.1.2.1</t>
  </si>
  <si>
    <t>13.1.2.2</t>
  </si>
  <si>
    <t>13.1.2.3</t>
  </si>
  <si>
    <t>13.1.2.4</t>
  </si>
  <si>
    <t>13.1.2.5</t>
  </si>
  <si>
    <t>13.1.2.6</t>
  </si>
  <si>
    <t>13.1.2.7</t>
  </si>
  <si>
    <t>13.1.2.8</t>
  </si>
  <si>
    <t>13.1.2.9</t>
  </si>
  <si>
    <t>13.1.2.10</t>
  </si>
  <si>
    <t>13.1.2.11</t>
  </si>
  <si>
    <t>13.1.2.12</t>
  </si>
  <si>
    <t>13.1.3.1</t>
  </si>
  <si>
    <t>13.1.3.2</t>
  </si>
  <si>
    <t>13.1.3.3</t>
  </si>
  <si>
    <t>13.1.3.4</t>
  </si>
  <si>
    <t>13.1.3.5</t>
  </si>
  <si>
    <t>13.1.3.6</t>
  </si>
  <si>
    <t>13.1.3.7</t>
  </si>
  <si>
    <t>13.1.3.8</t>
  </si>
  <si>
    <t>13.1.3.9</t>
  </si>
  <si>
    <t>13.1.3.10</t>
  </si>
  <si>
    <t>13.1.3.11</t>
  </si>
  <si>
    <t>13.1.3.12</t>
  </si>
  <si>
    <t>13.1.4.1.1</t>
  </si>
  <si>
    <t>13.1.4</t>
  </si>
  <si>
    <t>13.1.4.1.2</t>
  </si>
  <si>
    <t>13.1.4.1.3</t>
  </si>
  <si>
    <t>13.1.4.1.4</t>
  </si>
  <si>
    <t>13.1.4.1.5</t>
  </si>
  <si>
    <t>13.1.4.1.6</t>
  </si>
  <si>
    <t>13.1.4.1.7</t>
  </si>
  <si>
    <t>13.1.4.1.8</t>
  </si>
  <si>
    <t>13.1.4.1.9</t>
  </si>
  <si>
    <t>13.1.4.1.10</t>
  </si>
  <si>
    <t>13.1.4.1.11</t>
  </si>
  <si>
    <t>13.1.4.1.12</t>
  </si>
  <si>
    <t>13.1.5.1</t>
  </si>
  <si>
    <t>13.1.5.2</t>
  </si>
  <si>
    <t>13.1.5.3</t>
  </si>
  <si>
    <t>13.1.5.4</t>
  </si>
  <si>
    <t>13.1.5.5</t>
  </si>
  <si>
    <t>13.1.5.6</t>
  </si>
  <si>
    <t>13.1.5.7</t>
  </si>
  <si>
    <t>13.1.5.8</t>
  </si>
  <si>
    <t>13.1.5.9</t>
  </si>
  <si>
    <t>13.1.5.10</t>
  </si>
  <si>
    <t>13.1.5.11</t>
  </si>
  <si>
    <t>13.1.5</t>
  </si>
  <si>
    <t>13.1.5.12</t>
  </si>
  <si>
    <t>13.1.6</t>
  </si>
  <si>
    <t>13.1.6.1</t>
  </si>
  <si>
    <t>13.1.6.2</t>
  </si>
  <si>
    <t>13.1.6.3</t>
  </si>
  <si>
    <t>13.1.6.4</t>
  </si>
  <si>
    <t>13.1.7</t>
  </si>
  <si>
    <t>13.1.7.1</t>
  </si>
  <si>
    <t>13.1.7.2</t>
  </si>
  <si>
    <t>13.1.7.3</t>
  </si>
  <si>
    <t>13.1.7.4</t>
  </si>
  <si>
    <t>13.1.7.5</t>
  </si>
  <si>
    <t>13.1.7.6</t>
  </si>
  <si>
    <t>13.1.7.7</t>
  </si>
  <si>
    <t>13.1.7.8</t>
  </si>
  <si>
    <t>13.1.7.9</t>
  </si>
  <si>
    <t>13.1.7.10</t>
  </si>
  <si>
    <t>13.1.7.11</t>
  </si>
  <si>
    <t>13.1.7.12</t>
  </si>
  <si>
    <t>13.1.8</t>
  </si>
  <si>
    <t>13.1.8.1</t>
  </si>
  <si>
    <t>13.1.8.2</t>
  </si>
  <si>
    <t>13.1.8.3</t>
  </si>
  <si>
    <t>13.1.8.4</t>
  </si>
  <si>
    <t>13.1.8.5</t>
  </si>
  <si>
    <t>13.1.8.6</t>
  </si>
  <si>
    <t>13.1.8.7</t>
  </si>
  <si>
    <t>13.1.8.8</t>
  </si>
  <si>
    <t>13.1.8.9</t>
  </si>
  <si>
    <t>13.1.8.10</t>
  </si>
  <si>
    <t>13.1.8.11</t>
  </si>
  <si>
    <t>13.1.8.13</t>
  </si>
  <si>
    <t>13.1.9.1</t>
  </si>
  <si>
    <t>13.1.9.2</t>
  </si>
  <si>
    <t>13.1.9.3</t>
  </si>
  <si>
    <t>13.1.9.4</t>
  </si>
  <si>
    <t>13.1.9.5</t>
  </si>
  <si>
    <t>13.1.9.6</t>
  </si>
  <si>
    <t>13.1.9.7</t>
  </si>
  <si>
    <t>13.1.9.8</t>
  </si>
  <si>
    <t>13.1.9.9</t>
  </si>
  <si>
    <t>13.1.9.10</t>
  </si>
  <si>
    <t>13.1.9.11</t>
  </si>
  <si>
    <t>13.1.9.13</t>
  </si>
  <si>
    <t>13.1.10.1</t>
  </si>
  <si>
    <t>13.1.10.2</t>
  </si>
  <si>
    <t>13.1.10.3</t>
  </si>
  <si>
    <t>13.1.10.4</t>
  </si>
  <si>
    <t>13.1.10.5</t>
  </si>
  <si>
    <t>13.1.10.6</t>
  </si>
  <si>
    <t>13.1.10.7</t>
  </si>
  <si>
    <t>13.1.10.8</t>
  </si>
  <si>
    <t>13.1.10.9</t>
  </si>
  <si>
    <t>13.1.10.10</t>
  </si>
  <si>
    <t>13.1.10.11</t>
  </si>
  <si>
    <t>13.1.10.12</t>
  </si>
  <si>
    <t>13.1.11.1</t>
  </si>
  <si>
    <t>13.1.11.2</t>
  </si>
  <si>
    <t>13.1.11.3</t>
  </si>
  <si>
    <t>13.1.11.4</t>
  </si>
  <si>
    <t>13.1.11.5</t>
  </si>
  <si>
    <t>13.1.11.6</t>
  </si>
  <si>
    <t>13.1.11.7</t>
  </si>
  <si>
    <t>13.1.11.8</t>
  </si>
  <si>
    <t>13.1.11.9</t>
  </si>
  <si>
    <t>13.1.11.10</t>
  </si>
  <si>
    <t>13.1.11.11</t>
  </si>
  <si>
    <t>13.1.11</t>
  </si>
  <si>
    <t>13.1.11.12</t>
  </si>
  <si>
    <t>13.1.12</t>
  </si>
  <si>
    <t>13.1.12.1</t>
  </si>
  <si>
    <t>13.1.12.2</t>
  </si>
  <si>
    <t>13.1.12.3</t>
  </si>
  <si>
    <t>13.1.12.4</t>
  </si>
  <si>
    <t>13.1.12.5</t>
  </si>
  <si>
    <t>13.1.12.6</t>
  </si>
  <si>
    <t>13.1.12.7</t>
  </si>
  <si>
    <t>13.1.12.8</t>
  </si>
  <si>
    <t>13.1.12.9</t>
  </si>
  <si>
    <t>13.1.12.10</t>
  </si>
  <si>
    <t>13.1.12.11</t>
  </si>
  <si>
    <t>13.1.12.12</t>
  </si>
  <si>
    <t>13.1.13</t>
  </si>
  <si>
    <t>13.1.13.1</t>
  </si>
  <si>
    <t>13.1.13.2</t>
  </si>
  <si>
    <t>13.1.13.3</t>
  </si>
  <si>
    <t>13.1.13.4</t>
  </si>
  <si>
    <t>13.1.13.5</t>
  </si>
  <si>
    <t>13.1.13.6</t>
  </si>
  <si>
    <t>13.1.13.7</t>
  </si>
  <si>
    <t>13.1.13.8</t>
  </si>
  <si>
    <t>13.1.13.9</t>
  </si>
  <si>
    <t>13.1.13.10</t>
  </si>
  <si>
    <t>13.1.13.11</t>
  </si>
  <si>
    <t>13.1.13.12</t>
  </si>
  <si>
    <t>13.1.14</t>
  </si>
  <si>
    <t>13.1.14.1</t>
  </si>
  <si>
    <t>13.1.14.2</t>
  </si>
  <si>
    <t>13.1.14.3</t>
  </si>
  <si>
    <t>13.1.14.4</t>
  </si>
  <si>
    <t>13.1.14.5</t>
  </si>
  <si>
    <t>13.1.14.6</t>
  </si>
  <si>
    <t>13.1.14.7</t>
  </si>
  <si>
    <t>13.1.14.8</t>
  </si>
  <si>
    <t>13.1.14.9</t>
  </si>
  <si>
    <t>13.1.14.10</t>
  </si>
  <si>
    <t>13.1.14.11</t>
  </si>
  <si>
    <t>13.1.14.12</t>
  </si>
  <si>
    <t>13.1.15</t>
  </si>
  <si>
    <t>13.1.15.2</t>
  </si>
  <si>
    <t>13.1.15.3</t>
  </si>
  <si>
    <t>13.1.15.4</t>
  </si>
  <si>
    <t>13.1.15.5</t>
  </si>
  <si>
    <t>13.1.15.6</t>
  </si>
  <si>
    <t>13.1.15.7</t>
  </si>
  <si>
    <t>13.1.15.8</t>
  </si>
  <si>
    <t>13.1.15.9</t>
  </si>
  <si>
    <t>13.1.15.10</t>
  </si>
  <si>
    <t>13.1.15.11</t>
  </si>
  <si>
    <t>13.1.15.13</t>
  </si>
  <si>
    <t>13.1.15.14</t>
  </si>
  <si>
    <t>13.1.15.15</t>
  </si>
  <si>
    <t>13.1.15.16</t>
  </si>
  <si>
    <t>13.1.15.17</t>
  </si>
  <si>
    <t>13.1.15.18</t>
  </si>
  <si>
    <t>13.1.15.19</t>
  </si>
  <si>
    <t>13.1.15.20</t>
  </si>
  <si>
    <t>13.1.15.21</t>
  </si>
  <si>
    <t>13.1.15.22</t>
  </si>
  <si>
    <t>13.1.15.23</t>
  </si>
  <si>
    <t>13.1.15.24</t>
  </si>
  <si>
    <t>13.1.15.25</t>
  </si>
  <si>
    <t>13.1.15.26</t>
  </si>
  <si>
    <t>13.1.15.27</t>
  </si>
  <si>
    <t>13.1.15.28</t>
  </si>
  <si>
    <t>13.1.15.1</t>
  </si>
  <si>
    <t>13.1.15.12</t>
  </si>
  <si>
    <t>13.1.15.29</t>
  </si>
  <si>
    <t>13.1.15.30</t>
  </si>
  <si>
    <t>13.1.16</t>
  </si>
  <si>
    <t>13.1.16.1</t>
  </si>
  <si>
    <t>13.1.17</t>
  </si>
  <si>
    <t>13.1.17.1</t>
  </si>
  <si>
    <t>13.1.17.2</t>
  </si>
  <si>
    <t>13.1.17.3</t>
  </si>
  <si>
    <t>13.1.17.4</t>
  </si>
  <si>
    <t>13.1.17.5</t>
  </si>
  <si>
    <t>13.1.17.6</t>
  </si>
  <si>
    <t>13.1.17.7</t>
  </si>
  <si>
    <t>13.1.17.8</t>
  </si>
  <si>
    <t>13.1.17.9</t>
  </si>
  <si>
    <t>13.1.17.10</t>
  </si>
  <si>
    <t>13.1.17.11</t>
  </si>
  <si>
    <t>13.1.17.13</t>
  </si>
  <si>
    <t>13.1.17.12</t>
  </si>
  <si>
    <t>13.1.17.14</t>
  </si>
  <si>
    <t>13.1.17.15</t>
  </si>
  <si>
    <t>13.1.17.16</t>
  </si>
  <si>
    <t>13.1.17.17</t>
  </si>
  <si>
    <t>13.1.17.18</t>
  </si>
  <si>
    <t>13.1.17.19</t>
  </si>
  <si>
    <t>13.1.17.20</t>
  </si>
  <si>
    <t>13.1.17.21</t>
  </si>
  <si>
    <t>13.1.17.22</t>
  </si>
  <si>
    <t>13.1.17.23</t>
  </si>
  <si>
    <t>13.1.17.24</t>
  </si>
  <si>
    <t>13.1.17.25</t>
  </si>
  <si>
    <t>13.1.17.26</t>
  </si>
  <si>
    <t>13.1.17.27</t>
  </si>
  <si>
    <t>13.1.17.28</t>
  </si>
  <si>
    <t>13.1.18</t>
  </si>
  <si>
    <t>13.1.18.1</t>
  </si>
  <si>
    <t>13.1.18.2</t>
  </si>
  <si>
    <t>13.1.18.3</t>
  </si>
  <si>
    <t>13.1.18.4</t>
  </si>
  <si>
    <t>13.1.18.5</t>
  </si>
  <si>
    <t>13.1.18.6</t>
  </si>
  <si>
    <t>13.1.18.7</t>
  </si>
  <si>
    <t>13.1.18.8</t>
  </si>
  <si>
    <t>13.1.18.9</t>
  </si>
  <si>
    <t>13.1.19</t>
  </si>
  <si>
    <t>13.1.19.1</t>
  </si>
  <si>
    <t>13.1.19.2</t>
  </si>
  <si>
    <t>13.1.19.3</t>
  </si>
  <si>
    <t>13.1.19.4</t>
  </si>
  <si>
    <t>13.1.19.5</t>
  </si>
  <si>
    <t>13.1.19.6</t>
  </si>
  <si>
    <t>13.1.19.7</t>
  </si>
  <si>
    <t>13.1.19.8</t>
  </si>
  <si>
    <t>13.1.19.9</t>
  </si>
  <si>
    <t>13.1.19.10</t>
  </si>
  <si>
    <t>13.1.19.11</t>
  </si>
  <si>
    <t>13.1.19.12</t>
  </si>
  <si>
    <t>13.1.19.13</t>
  </si>
  <si>
    <t>13.1.19.14</t>
  </si>
  <si>
    <t>13.1.19.15</t>
  </si>
  <si>
    <t>13.1.19.16</t>
  </si>
  <si>
    <t>13.1.19.17</t>
  </si>
  <si>
    <t>13.1.19.18</t>
  </si>
  <si>
    <t>13.1.19.19</t>
  </si>
  <si>
    <t>13.1.19.20</t>
  </si>
  <si>
    <t>13.1.19.21</t>
  </si>
  <si>
    <t>13.1.19.22</t>
  </si>
  <si>
    <t>13.1.19.23</t>
  </si>
  <si>
    <t>13.1.19.24</t>
  </si>
  <si>
    <t>13.1.19.25</t>
  </si>
  <si>
    <t>13.1.19.26</t>
  </si>
  <si>
    <t>13.1.19.27</t>
  </si>
  <si>
    <t>13.1.19.28</t>
  </si>
  <si>
    <t>13.1.19.29</t>
  </si>
  <si>
    <t>13.1.19.30</t>
  </si>
  <si>
    <t>13.1.19.31</t>
  </si>
  <si>
    <t>13.1.19.32</t>
  </si>
  <si>
    <t>13.1.19.33</t>
  </si>
  <si>
    <t>13.1.19.34</t>
  </si>
  <si>
    <t>13.1.19.35</t>
  </si>
  <si>
    <t>13.1.19.36</t>
  </si>
  <si>
    <t>13.1.2</t>
  </si>
  <si>
    <t>13.1.10</t>
  </si>
  <si>
    <t>14.2.1.30</t>
  </si>
  <si>
    <t>14.2.1.31</t>
  </si>
  <si>
    <t>14.2.1.32</t>
  </si>
  <si>
    <t>14.2.1.33</t>
  </si>
  <si>
    <t>14.2.1.34</t>
  </si>
  <si>
    <t>14.2.1.35</t>
  </si>
  <si>
    <t>14.2.1.36</t>
  </si>
  <si>
    <t>14.2.1.37</t>
  </si>
  <si>
    <t>14.2.1.38</t>
  </si>
  <si>
    <t>14.2.1.39</t>
  </si>
  <si>
    <t>14.2.1.40</t>
  </si>
  <si>
    <t>14.2.1.41</t>
  </si>
  <si>
    <t>14.2.1.42</t>
  </si>
  <si>
    <t>14.2.1.43</t>
  </si>
  <si>
    <t>14.2.1.44</t>
  </si>
  <si>
    <t>14.2.1.45</t>
  </si>
  <si>
    <t>14.2.1.46</t>
  </si>
  <si>
    <t>14.2.1.47</t>
  </si>
  <si>
    <t>14.2.1.48</t>
  </si>
  <si>
    <t>14.2.1.49</t>
  </si>
  <si>
    <t>14.2.1.50</t>
  </si>
  <si>
    <t>14.2.1.51</t>
  </si>
  <si>
    <t>14.2.1.52</t>
  </si>
  <si>
    <t>14.2.1.53</t>
  </si>
  <si>
    <t>14.2.1.54</t>
  </si>
  <si>
    <t>14.2.1.55</t>
  </si>
  <si>
    <t>15.1.7</t>
  </si>
  <si>
    <t>15.1.8</t>
  </si>
  <si>
    <t>15.1.9</t>
  </si>
  <si>
    <t>15.1.10</t>
  </si>
  <si>
    <t>15.1.11</t>
  </si>
  <si>
    <t>15.2.1.1</t>
  </si>
  <si>
    <t>15.2.1.2</t>
  </si>
  <si>
    <t>15.2.1.3</t>
  </si>
  <si>
    <t>15.2.1.4</t>
  </si>
  <si>
    <t>15.2.1.5</t>
  </si>
  <si>
    <t>15.2.1.6</t>
  </si>
  <si>
    <t>15.2.1.7</t>
  </si>
  <si>
    <t>15.2.1.8</t>
  </si>
  <si>
    <t>15.2.1.9</t>
  </si>
  <si>
    <t>15.2.1.10</t>
  </si>
  <si>
    <t>15.2.1.11</t>
  </si>
  <si>
    <t>15.2.1.12</t>
  </si>
  <si>
    <t>15.2.1.13</t>
  </si>
  <si>
    <t>15.2.1.14</t>
  </si>
  <si>
    <t>15.2.1.15</t>
  </si>
  <si>
    <t>15.2.1.16</t>
  </si>
  <si>
    <t>15.2.1.17</t>
  </si>
  <si>
    <t>15.2.1.18</t>
  </si>
  <si>
    <t>15.2.1.19</t>
  </si>
  <si>
    <t>15.2.1.20</t>
  </si>
  <si>
    <t>15.2.1.21</t>
  </si>
  <si>
    <t>15.2.1.22</t>
  </si>
  <si>
    <t>15.2.1.23</t>
  </si>
  <si>
    <t>15.2.1.24</t>
  </si>
  <si>
    <t>15.2.1.25</t>
  </si>
  <si>
    <t>15.2.1.26</t>
  </si>
  <si>
    <t>15.2.1.27</t>
  </si>
  <si>
    <t>15.2.1.28</t>
  </si>
  <si>
    <t>15.2.1.29</t>
  </si>
  <si>
    <t>15.2.2.1</t>
  </si>
  <si>
    <t>15.2.2.2</t>
  </si>
  <si>
    <t>15.2.2.3</t>
  </si>
  <si>
    <t>15.2.2.4</t>
  </si>
  <si>
    <t>15.2.2.5</t>
  </si>
  <si>
    <t>15.2.2.6</t>
  </si>
  <si>
    <t>15.2.2.7</t>
  </si>
  <si>
    <t>15.2.2.8</t>
  </si>
  <si>
    <t>15.2.3.1</t>
  </si>
  <si>
    <t>15.2.3.2</t>
  </si>
  <si>
    <t>15.2.3.3</t>
  </si>
  <si>
    <t>15.2.3.4</t>
  </si>
  <si>
    <t>15.2.4.1</t>
  </si>
  <si>
    <t>15.2.4.2</t>
  </si>
  <si>
    <t>15.2.4.3</t>
  </si>
  <si>
    <t>15.2.4.4</t>
  </si>
  <si>
    <t>15.2.4.5</t>
  </si>
  <si>
    <t>15.2.4.6</t>
  </si>
  <si>
    <t>15.2.5.1</t>
  </si>
  <si>
    <t>15.2.5.2</t>
  </si>
  <si>
    <t>15.2.5.5</t>
  </si>
  <si>
    <t>15.2.5.6</t>
  </si>
  <si>
    <t>15.2.5.7</t>
  </si>
  <si>
    <t>15.2.5.8</t>
  </si>
  <si>
    <t>15.2.5.9</t>
  </si>
  <si>
    <t>15.2.5.10</t>
  </si>
  <si>
    <t>15.2.6.1</t>
  </si>
  <si>
    <t>15.2.6.5</t>
  </si>
  <si>
    <t>15.2.6.7</t>
  </si>
  <si>
    <t>15.2.7.1</t>
  </si>
  <si>
    <t>1.2.2.16</t>
  </si>
  <si>
    <t>Сантехническая перегородка высотой 1200мм</t>
  </si>
  <si>
    <t>ДН-15, ШхВ 1800х2100 мм, Дверь внутренняя, двупольная, витражная, раздвижная, автоматическая, стеклянная</t>
  </si>
  <si>
    <t>Модуль Спрут-web предоставляет возможность удаленной обработки записанной информации на любом устройстве с установленным web-браузером (компьютеры, ноутбуки, планшеты, смартфоны и т.п.) через Интернет. Лицензия на неограниченное количество пользователей.</t>
  </si>
  <si>
    <t>Автономный сетевой регистратор с возможностью записи 4  линейных каналов (радиостанций, микрофо-ны, переговорные устройства клиент-кассир и устрой-ства громкой связи) .</t>
  </si>
  <si>
    <t>Спрут-WEB (Unlim user)</t>
  </si>
  <si>
    <t>Спрут SR500/А4</t>
  </si>
  <si>
    <t>1.2.5.14</t>
  </si>
  <si>
    <t>Наливной пол с заходом на стену, h - 100 мм</t>
  </si>
  <si>
    <t>Плинтус из плитки пола</t>
  </si>
  <si>
    <t>Плинтус ПВХ</t>
  </si>
  <si>
    <t>Металлическое ограждение  лестниц с стальными поручнями и тремя ригелями h=1000мм</t>
  </si>
  <si>
    <t>Дверь правая, внутренняя, однопольная,             сантехническая</t>
  </si>
  <si>
    <t>Дверь левая, внутренняя, однопольная,             сантехническая</t>
  </si>
  <si>
    <t>Дверь правая, внутренняя, однопольная,            сантехническая</t>
  </si>
  <si>
    <t>ПП 5.1 - Плиточный полимерный пол</t>
  </si>
  <si>
    <t>Roder</t>
  </si>
  <si>
    <t>16.1.0</t>
  </si>
  <si>
    <t>16.1.1</t>
  </si>
  <si>
    <t>16.1.2</t>
  </si>
  <si>
    <t>16.1.3</t>
  </si>
  <si>
    <t>16.1.4</t>
  </si>
  <si>
    <t>16.1.5</t>
  </si>
  <si>
    <t>16.1.6</t>
  </si>
  <si>
    <t>16.2.0</t>
  </si>
  <si>
    <t>16.2.1</t>
  </si>
  <si>
    <t>16.2.2</t>
  </si>
  <si>
    <t>16.2.3</t>
  </si>
  <si>
    <t>16.2.4</t>
  </si>
  <si>
    <t>16.2.5</t>
  </si>
  <si>
    <t>16.2.6</t>
  </si>
  <si>
    <t>16.2.7</t>
  </si>
  <si>
    <t>16.2.8</t>
  </si>
  <si>
    <t>16.2.9</t>
  </si>
  <si>
    <t>16.3.0</t>
  </si>
  <si>
    <t>16.3.1</t>
  </si>
  <si>
    <t>16.3.2</t>
  </si>
  <si>
    <t>16.3.3</t>
  </si>
  <si>
    <t>16.3.4</t>
  </si>
  <si>
    <t>14.2.10</t>
  </si>
  <si>
    <t>14.2.11</t>
  </si>
  <si>
    <t>14.2.12</t>
  </si>
  <si>
    <t>14.2.13</t>
  </si>
  <si>
    <t>14.2.14</t>
  </si>
  <si>
    <t>14.2.15</t>
  </si>
  <si>
    <t>14.2.16</t>
  </si>
  <si>
    <t>14.2.17</t>
  </si>
  <si>
    <t>14.2.18</t>
  </si>
  <si>
    <t>14.2.19</t>
  </si>
  <si>
    <t>14.2.20</t>
  </si>
  <si>
    <t>14.2.21</t>
  </si>
  <si>
    <t>14.2.22</t>
  </si>
  <si>
    <t>14.2.23</t>
  </si>
  <si>
    <t>14.2.24</t>
  </si>
  <si>
    <t>14.2.25</t>
  </si>
  <si>
    <t>10.5.2</t>
  </si>
  <si>
    <t>ЗАМЕЧАНИЯ</t>
  </si>
  <si>
    <t>ОТВЕТ НА ЗАМЕЧАНИЕ</t>
  </si>
  <si>
    <t>Расценка оптимизирована за счет того, что принимаем разбираемые витражи как мусор, с дальнейшей утилизацией</t>
  </si>
  <si>
    <t>Если демонтируемый материл превращается в строительный мусор с вывозом, расценка существенно завышена. Если демонтаж производится с последующим применением дамонтируемого материала, то необходимо оптимизировать данную расценку.</t>
  </si>
  <si>
    <t>Стоимость работ по демонтажу перегородок принята из расччета за 1м3 демонтируемой перегородки, без учета сохранения годных материалов, с погрузкой, вывозом и утилизацией</t>
  </si>
  <si>
    <t>380,15</t>
  </si>
  <si>
    <t>Расценки на демонтажные работы необходимо оптимизировать. Демонтаж перегородок - это по факту строительный мусор, который будет вывезен. Расценка должна быть единая за демонтаж м3 всех перегородок.</t>
  </si>
  <si>
    <t>Расценка на монтаж окон завышена. Окна разного размера, а цена за работу и материал приведены за штуку, необходимо расценку оптимизировать и привести к м2.</t>
  </si>
  <si>
    <t>Стоимость работ и материалов оптимизирована и указана за 1м2</t>
  </si>
  <si>
    <t>Перегородкм</t>
  </si>
  <si>
    <t>Расценка на материал для монтаж перегородок ГКЛ завышена. Необходимо оптимизировать.</t>
  </si>
  <si>
    <t>Расценка на облицовку из ГКЛВ завышена. Эта работа без возведения каркаса. Необходимо оптимизировать расценку.</t>
  </si>
  <si>
    <t>Стоимость материалов и работ оптимизирована</t>
  </si>
  <si>
    <t>Производитель дверей Hormann Rus и Schuco - дорогостоящие. Отсутствует возможность применить аналог. Необходимо оптимизировать расценку на материал за счет дртугих производителей.</t>
  </si>
  <si>
    <t>Цены на мотаж оптимизированы</t>
  </si>
  <si>
    <t>Почему возникает разница на м2 по одинаковым позициям? Из-за затирки в цвет на 314 руб. на м2?</t>
  </si>
  <si>
    <t>Разница в материале и работе на 760 руб. за гидроизоляцию завышена. Необходимо оптимизировать стоимость керамогранитной плитки 300х300.</t>
  </si>
  <si>
    <t>Стоимость материала и работ завышена. Что включает в себя такая расценка? На рынке это цена включает себя чистовой пол.</t>
  </si>
  <si>
    <t>Запросить коммерческое предложение у поставщика. Расценка на работу завышена, необходимо оптимизировать.</t>
  </si>
  <si>
    <t>Цены на материалы и работу оптимизированы</t>
  </si>
  <si>
    <t>Расценка на работу завышена, необходимо оптимизировать.</t>
  </si>
  <si>
    <t>Расценка на работу и материал завышена, необходимо оптимизировать.</t>
  </si>
  <si>
    <t>Цены на работе оптимизированы</t>
  </si>
  <si>
    <t>Цены на материалы и работы оптимизированы</t>
  </si>
  <si>
    <t>Расценка на материал завышена, необходимо оптимизировать.</t>
  </si>
  <si>
    <t>Цены на работы оптимизированы</t>
  </si>
  <si>
    <t>Отсутствует возможность применить аналог. Необходимо оптимизировать расценку на материал за счет дртугих производителей.</t>
  </si>
  <si>
    <t>Licon или SPL</t>
  </si>
  <si>
    <t>NOBO (или аналог)</t>
  </si>
  <si>
    <t>Тепломаш (или отечественный аналог)</t>
  </si>
  <si>
    <t>Завод на территории России, замена не имеет смысла</t>
  </si>
  <si>
    <t>Возможна замена производителя</t>
  </si>
  <si>
    <t>Аналог добавлен. В расчете учтены цены производителя SPL</t>
  </si>
  <si>
    <t>Danfoss (или Valtec)</t>
  </si>
  <si>
    <t>Добавлен аналог</t>
  </si>
  <si>
    <t>БОС (или отечественный аналог)</t>
  </si>
  <si>
    <t>"РОСМА" (или отечественный аналог)</t>
  </si>
  <si>
    <t>БОС (или аналог)</t>
  </si>
  <si>
    <t>ВИНГС-М/NED,VKT</t>
  </si>
  <si>
    <t>11.2.2.5</t>
  </si>
  <si>
    <t xml:space="preserve"> ЗИП</t>
  </si>
  <si>
    <t>11.2.2.1.1</t>
  </si>
  <si>
    <t>11.2.2.1.2</t>
  </si>
  <si>
    <t>11.2.2.1.3</t>
  </si>
  <si>
    <t>11.2.2.1.4</t>
  </si>
  <si>
    <t>11.2.2.1.5</t>
  </si>
  <si>
    <t>11.2.2.1.6</t>
  </si>
  <si>
    <t>11.2.2.1.7</t>
  </si>
  <si>
    <t>11.2.2.1.8</t>
  </si>
  <si>
    <t>11.2.2.1.9</t>
  </si>
  <si>
    <t>11.2.2.1.10</t>
  </si>
  <si>
    <t>11.2.2.1.11</t>
  </si>
  <si>
    <t>11.2.2.1.12</t>
  </si>
  <si>
    <t>11.2.2.1.13</t>
  </si>
  <si>
    <t>11.2.2.1.14</t>
  </si>
  <si>
    <t>11.2.2.1.15</t>
  </si>
  <si>
    <t>11.2.2.1.16</t>
  </si>
  <si>
    <t>11.2.2.1.17</t>
  </si>
  <si>
    <t>11.2.2.1.18</t>
  </si>
  <si>
    <t>11.2.2.1.19</t>
  </si>
  <si>
    <t>11.2.2.1.20</t>
  </si>
  <si>
    <t>11.2.2.1.21</t>
  </si>
  <si>
    <t>11.2.2.1.22</t>
  </si>
  <si>
    <t>11.2.2.1.23</t>
  </si>
  <si>
    <t>11.2.2.1.24</t>
  </si>
  <si>
    <t>11.2.2.1.25</t>
  </si>
  <si>
    <t>11.2.2.1.26</t>
  </si>
  <si>
    <t>11.2.2.1.27</t>
  </si>
  <si>
    <t>11.2.2.1.28</t>
  </si>
  <si>
    <t>11.2.2.1.29</t>
  </si>
  <si>
    <t>11.2.2.1.30</t>
  </si>
  <si>
    <t>11.2.2.1.31</t>
  </si>
  <si>
    <t>11.2.2.1.32</t>
  </si>
  <si>
    <t>11.2.2.1.33</t>
  </si>
  <si>
    <t>11.2.2.1.34</t>
  </si>
  <si>
    <t>11.2.2.1.35</t>
  </si>
  <si>
    <t>11.2.2.1.36</t>
  </si>
  <si>
    <t>11.2.2.1.37</t>
  </si>
  <si>
    <t>11.2.2.1.38</t>
  </si>
  <si>
    <t>11.2.2.1.39</t>
  </si>
  <si>
    <t>11.2.2.1.40</t>
  </si>
  <si>
    <t>11.2.2.1.41</t>
  </si>
  <si>
    <t>11.2.2.1.42</t>
  </si>
  <si>
    <t>11.2.2.1.43</t>
  </si>
  <si>
    <t>11.2.2.2.1</t>
  </si>
  <si>
    <t>11.2.2.2.2</t>
  </si>
  <si>
    <t>11.2.2.2.3</t>
  </si>
  <si>
    <t>11.2.2.2.4</t>
  </si>
  <si>
    <t>11.2.2.3.1</t>
  </si>
  <si>
    <t>11.2.2.3.2</t>
  </si>
  <si>
    <t>11.2.2.3.3</t>
  </si>
  <si>
    <t>11.2.2.3.4</t>
  </si>
  <si>
    <t>11.2.2.3.5</t>
  </si>
  <si>
    <t>11.2.2.3.6</t>
  </si>
  <si>
    <t>11.2.2.3.7</t>
  </si>
  <si>
    <t>11.2.2.4.1</t>
  </si>
  <si>
    <t>11.2.2.4.2</t>
  </si>
  <si>
    <t>11.2.2.4.3</t>
  </si>
  <si>
    <t>11.2.2.4.4</t>
  </si>
  <si>
    <t>11.2.2.5.1</t>
  </si>
  <si>
    <t>11.2.2.5.2</t>
  </si>
  <si>
    <t>11.2.2.5.3</t>
  </si>
  <si>
    <t>11.2.2.5.4</t>
  </si>
  <si>
    <t>11.2.2.5.5</t>
  </si>
  <si>
    <t>11.2.2.5.6</t>
  </si>
  <si>
    <t>11.2.2.5.7</t>
  </si>
  <si>
    <t>комп.</t>
  </si>
  <si>
    <t>КПКЭВнг(А)-FRHF1х2х1,5</t>
  </si>
  <si>
    <t>КПКЭВнг(А)-FRHF1х2х2,5</t>
  </si>
  <si>
    <t>Рабочая станция: процессор: Intel Core i3 8100; частота процессора: 3.6 ГГц; оперативная память: DIMM, DDR4 8192 Мб 2666 МГц; видеокарта: Intel UHD Graphics 630; SSD: 256Гб; DVD-RW, монитор 27’’/ BENQ GW2780 27" экран: 27", матрица IPS с разрешением 1920×1080, отношением сторон 16:9, яркостью 250кд/м2, временем отклика 5мс, встроенными динамиками, разъем D-SUB (VGA), HDMI, Display Port, ИБП Источник бесперебойного питания IPPON Back Power Pro II Euro 650.</t>
  </si>
  <si>
    <t>15.2.6.1.1</t>
  </si>
  <si>
    <t>15.2.6.1.2</t>
  </si>
  <si>
    <t>15.2.6.1.3</t>
  </si>
  <si>
    <t>15.2.6.1.4</t>
  </si>
  <si>
    <t>15.2.6.1.5</t>
  </si>
  <si>
    <t>15.2.6.1.6</t>
  </si>
  <si>
    <t>15.2.6.1.7</t>
  </si>
  <si>
    <t>15.2.6.1.8</t>
  </si>
  <si>
    <t>15.2.6.1.9</t>
  </si>
  <si>
    <t>15.2.6.1.10</t>
  </si>
  <si>
    <t>15.2.6.1.11</t>
  </si>
  <si>
    <t>15.2.6.1.12</t>
  </si>
  <si>
    <t>15.2.6.1.13</t>
  </si>
  <si>
    <t>15.2.6.1.14</t>
  </si>
  <si>
    <t>15.2.6.1.15</t>
  </si>
  <si>
    <t>15.2.7.2</t>
  </si>
  <si>
    <t>15.2.7.3</t>
  </si>
  <si>
    <t>15.2.8.</t>
  </si>
  <si>
    <t>15.2.8.1</t>
  </si>
  <si>
    <t>15.2.8.2</t>
  </si>
  <si>
    <t>15.2.8.3</t>
  </si>
  <si>
    <t>15.2.8.4</t>
  </si>
  <si>
    <t>15.2.8.5</t>
  </si>
  <si>
    <t>15.2.9.</t>
  </si>
  <si>
    <t>15.2.9.1</t>
  </si>
  <si>
    <t>15.2.9.2</t>
  </si>
  <si>
    <t>15.2.9.3</t>
  </si>
  <si>
    <t>15.2.10</t>
  </si>
  <si>
    <t>15.2.10.1</t>
  </si>
  <si>
    <t>15.2.10.2</t>
  </si>
  <si>
    <t>15.2.10.3</t>
  </si>
  <si>
    <t>15.2.10.4</t>
  </si>
  <si>
    <t>15.2.10.5</t>
  </si>
  <si>
    <t>15.2.10.6</t>
  </si>
  <si>
    <t>15.2.10.7</t>
  </si>
  <si>
    <t>15.2.10.8</t>
  </si>
  <si>
    <t>15.2.11</t>
  </si>
  <si>
    <t>15.2.11.1</t>
  </si>
  <si>
    <t>15.2.11.2</t>
  </si>
  <si>
    <t>15.2.11.3</t>
  </si>
  <si>
    <t>15.2.12</t>
  </si>
  <si>
    <t>15.2.12.1</t>
  </si>
  <si>
    <t>15.2.12.2</t>
  </si>
  <si>
    <t>15.2.12.3</t>
  </si>
  <si>
    <t>15.2.12.4</t>
  </si>
  <si>
    <t>15.2.12.5</t>
  </si>
  <si>
    <t>Считыватель биометрический</t>
  </si>
  <si>
    <t>С2000-BIOAccess-MA300</t>
  </si>
  <si>
    <t>11.3.2.9</t>
  </si>
  <si>
    <t>Установка отсутствующего подкоса стропильной балки</t>
  </si>
  <si>
    <t>Гравитационный рольганг W=1120 мм, ролики стальные оцинкованные L-2000 мм</t>
  </si>
  <si>
    <t>Интроскоп HS 6040</t>
  </si>
  <si>
    <t>Интроскоп HS 100100</t>
  </si>
  <si>
    <t>Конвейер ленточный взвешивающий</t>
  </si>
  <si>
    <t>Конвейер ленточный коллекторный</t>
  </si>
  <si>
    <t>Конвейер ленточный реверсивный</t>
  </si>
  <si>
    <t>Конвейер ленточный</t>
  </si>
  <si>
    <t>Конвейер маркировочный</t>
  </si>
  <si>
    <t>Конвейер пластинчатый</t>
  </si>
  <si>
    <t>Конвейер пластинчатый угловой</t>
  </si>
  <si>
    <t>Роликовый стол для HS 6040</t>
  </si>
  <si>
    <t>Стол для выкладывания металлических предметов</t>
  </si>
  <si>
    <t>Стационарный металлодетектор</t>
  </si>
  <si>
    <t>Стойка регистрации с подиумом</t>
  </si>
  <si>
    <t>Стойка с АРМ без подиума</t>
  </si>
  <si>
    <t>Стойка регистрации АРМ: 1,00 Вт, 220 В, 50 Гц</t>
  </si>
  <si>
    <t>Медпункт</t>
  </si>
  <si>
    <t>Досмотровое</t>
  </si>
  <si>
    <t>СОБ</t>
  </si>
  <si>
    <t>Офисное</t>
  </si>
  <si>
    <t>BENQ GW2780</t>
  </si>
  <si>
    <t>BENQ</t>
  </si>
  <si>
    <t>Мебель (САБ)</t>
  </si>
  <si>
    <t>Мебель (АВК), к обсуждению</t>
  </si>
  <si>
    <t>Мебель(САБ)</t>
  </si>
  <si>
    <t>Оборудование(АВК)</t>
  </si>
  <si>
    <t>Турникет односторонний, двойной проход, Kaba Argus HSB-E10, габ. размеры одной секции: 2050х1300х1200 мм, параметрый электропитания одной секции: 0.1 кВт, 220 В, 50 Гц; одностороннее открывание</t>
  </si>
  <si>
    <t>Турникет односторонний, один проход, Kaba Argus HSB-E10, габ. размеры одной секции: 2050х1300х1200 мм, параметрый электропитания одной секции: 0.1 кВт, 220 В, 50 Гц; одностороннее открывание</t>
  </si>
  <si>
    <t>Мебель (АВК)</t>
  </si>
  <si>
    <t>Мебель (ЛОП)</t>
  </si>
  <si>
    <t xml:space="preserve">Демонтаж </t>
  </si>
  <si>
    <t xml:space="preserve">Офисное </t>
  </si>
  <si>
    <t>Мебель (пассажиры)</t>
  </si>
  <si>
    <t>A-07</t>
  </si>
  <si>
    <t>Мебель (ШОС)</t>
  </si>
  <si>
    <t>Оборудование (ШОС)</t>
  </si>
  <si>
    <t>ППиТ</t>
  </si>
  <si>
    <t>Навигационные указатели</t>
  </si>
  <si>
    <t>Регистрация Выход</t>
  </si>
  <si>
    <t>Туалет Ж</t>
  </si>
  <si>
    <t>Туалет М</t>
  </si>
  <si>
    <t>Полиция</t>
  </si>
  <si>
    <t>Камера хранения Полиция Туалет</t>
  </si>
  <si>
    <t>Выход на посадку Туалет Магазин беспошлинной торговли</t>
  </si>
  <si>
    <t>Лифт Паспортный контроль</t>
  </si>
  <si>
    <t>Фитосанитарный контроль Медпункт Красный коридор Зеленый коридор Выход Ветеринарный контроль</t>
  </si>
  <si>
    <t>Негабаритный багаж Туалет Таможенный контроль</t>
  </si>
  <si>
    <t>Таможенный контроль Туалет</t>
  </si>
  <si>
    <t>Выдача багажа Магазин беспошлинной торговли</t>
  </si>
  <si>
    <t>Выход Такси Автостоянка автомобилей Автобус</t>
  </si>
  <si>
    <t>Таможенный контроль Выдача багажа Туалет</t>
  </si>
  <si>
    <t>Красный коридор Товаров ППД нет Зеленый коридор Товары ППД</t>
  </si>
  <si>
    <t>Зеленый коридор Товары ППД Красный коридор Товаров ППД нет</t>
  </si>
  <si>
    <t>Прилет МВЛ Зал прилета</t>
  </si>
  <si>
    <t>Товаров ППД нет Прием и выдача оружия Негабаритный багаж Таможенный контроль Товары ППД Регистрация</t>
  </si>
  <si>
    <t>Выдача багажа Туалет Красный коридор Зеленый коридор Выход Негабаритный багаж</t>
  </si>
  <si>
    <t>Кассы Регистрация Туалет МГН Прием и выдача оружия Камера хранения Туалет Медпункт Таможенный контроль Упаковка багажа</t>
  </si>
  <si>
    <t>Туалет Контроль безопасности</t>
  </si>
  <si>
    <t>Контроль безопасности</t>
  </si>
  <si>
    <t>Выход на посадку Туалет Бизнес-салон Выход на посадку Зал вылета Магазин беспошлинной торговли</t>
  </si>
  <si>
    <t>Бизнес-салон Туалет Выход на посадку</t>
  </si>
  <si>
    <t>Автобус Автостоянка автомобилей Такси Выход Зал прилета</t>
  </si>
  <si>
    <t>-3.000 (Подвал)</t>
  </si>
  <si>
    <t>+0.000 (1 Этаж)</t>
  </si>
  <si>
    <t>+3.200 (2 Этаж)</t>
  </si>
  <si>
    <t>Досмотровое оборудование</t>
  </si>
  <si>
    <t xml:space="preserve">Мебель </t>
  </si>
  <si>
    <t>14.3.0</t>
  </si>
  <si>
    <t>14.3.1</t>
  </si>
  <si>
    <t>14.3.1.1</t>
  </si>
  <si>
    <t>14.3.1.2</t>
  </si>
  <si>
    <t>14.3.1.3</t>
  </si>
  <si>
    <t>14.3.1.4</t>
  </si>
  <si>
    <t>14.3.1.5</t>
  </si>
  <si>
    <t>14.3.1.6</t>
  </si>
  <si>
    <t>14.3.1.7</t>
  </si>
  <si>
    <t>14.3.1.8</t>
  </si>
  <si>
    <t>14.3.1.9</t>
  </si>
  <si>
    <t>14.3.1.10</t>
  </si>
  <si>
    <t>14.3.1.11</t>
  </si>
  <si>
    <t>14.3.1.12</t>
  </si>
  <si>
    <t>14.3.1.13</t>
  </si>
  <si>
    <t>14.3.2</t>
  </si>
  <si>
    <t>14.3.2.1</t>
  </si>
  <si>
    <t>14.3.2.2</t>
  </si>
  <si>
    <t>14.3.2.3</t>
  </si>
  <si>
    <t>14.3.2.4</t>
  </si>
  <si>
    <t>14.3.2.5</t>
  </si>
  <si>
    <t>14.3.2.6</t>
  </si>
  <si>
    <t>14.3.2.7</t>
  </si>
  <si>
    <t>14.3.2.8</t>
  </si>
  <si>
    <t>14.3.2.9</t>
  </si>
  <si>
    <t>14.3.2.10</t>
  </si>
  <si>
    <t>14.3.2.11</t>
  </si>
  <si>
    <t>14.3.2.12</t>
  </si>
  <si>
    <t>14.3.2.13</t>
  </si>
  <si>
    <t>14.3.2.14</t>
  </si>
  <si>
    <t>14.3.2.15</t>
  </si>
  <si>
    <t>14.3.2.16</t>
  </si>
  <si>
    <t>14.3.2.17</t>
  </si>
  <si>
    <t>14.3.2.18</t>
  </si>
  <si>
    <t>14.3.2.19</t>
  </si>
  <si>
    <t>14.3.2.20</t>
  </si>
  <si>
    <t>14.3.2.21</t>
  </si>
  <si>
    <t>14.3.2.22</t>
  </si>
  <si>
    <t>14.3.2.23</t>
  </si>
  <si>
    <t>14.3.2.24</t>
  </si>
  <si>
    <t>14.3.2.25</t>
  </si>
  <si>
    <t>14.3.2.26</t>
  </si>
  <si>
    <t>14.3.2.27</t>
  </si>
  <si>
    <t>14.3.3</t>
  </si>
  <si>
    <t>14.3.3.1</t>
  </si>
  <si>
    <t>14.3.3.2</t>
  </si>
  <si>
    <t>14.3.3.3</t>
  </si>
  <si>
    <t>14.3.3.4</t>
  </si>
  <si>
    <t>14.3.3.5</t>
  </si>
  <si>
    <t>14.3.3.6</t>
  </si>
  <si>
    <t>14.3.3.7</t>
  </si>
  <si>
    <t>14.3.3.8</t>
  </si>
  <si>
    <t>14.3.3.9</t>
  </si>
  <si>
    <t>14.3.3.10</t>
  </si>
  <si>
    <t>14.3.3.11</t>
  </si>
  <si>
    <t>14.3.3.12</t>
  </si>
  <si>
    <t>14.3.3.13</t>
  </si>
  <si>
    <t>14.3.3.15</t>
  </si>
  <si>
    <t>14.3.3.16</t>
  </si>
  <si>
    <t>14.3.4</t>
  </si>
  <si>
    <t>14.3.4.1</t>
  </si>
  <si>
    <t>14.3.4.2</t>
  </si>
  <si>
    <t>14.3.4.3</t>
  </si>
  <si>
    <t>14.3.4.4</t>
  </si>
  <si>
    <t>14.3.4.5</t>
  </si>
  <si>
    <t>14.3.4.6</t>
  </si>
  <si>
    <t>14.3.5</t>
  </si>
  <si>
    <t>14.3.5.1</t>
  </si>
  <si>
    <t>14.3.5.2</t>
  </si>
  <si>
    <t>14.3.5.3</t>
  </si>
  <si>
    <t>14.3.5.4</t>
  </si>
  <si>
    <t>14.3.5.5</t>
  </si>
  <si>
    <t>14.3.5.6</t>
  </si>
  <si>
    <t>14.3.5.7</t>
  </si>
  <si>
    <t>14.3.5.8</t>
  </si>
  <si>
    <t>14.3.5.9</t>
  </si>
  <si>
    <t>14.3.5.10</t>
  </si>
  <si>
    <t>14.3.5.11</t>
  </si>
  <si>
    <t>14.3.5.12</t>
  </si>
  <si>
    <t>14.3.5.13</t>
  </si>
  <si>
    <t>14.3.5.14</t>
  </si>
  <si>
    <t>14.3.5.15</t>
  </si>
  <si>
    <t>14.3.5.16</t>
  </si>
  <si>
    <t>14.3.5.17</t>
  </si>
  <si>
    <t>14.3.5.18</t>
  </si>
  <si>
    <t>14.3.5.19</t>
  </si>
  <si>
    <t>14.3.5.20</t>
  </si>
  <si>
    <t>14.3.5.21</t>
  </si>
  <si>
    <t>14.3.5.22</t>
  </si>
  <si>
    <t>14.3.5.23</t>
  </si>
  <si>
    <t>14.3.5.24</t>
  </si>
  <si>
    <t>14.3.5.25</t>
  </si>
  <si>
    <t>14.3.5.26</t>
  </si>
  <si>
    <t>14.3.5.27</t>
  </si>
  <si>
    <t>14.3.5.28</t>
  </si>
  <si>
    <t>14.3.5.29</t>
  </si>
  <si>
    <t>14.3.5.30</t>
  </si>
  <si>
    <t>14.3.5.31</t>
  </si>
  <si>
    <t>14.3.5.32</t>
  </si>
  <si>
    <t>14.3.5.33</t>
  </si>
  <si>
    <t>14.3.5.34</t>
  </si>
  <si>
    <t>14.3.5.35</t>
  </si>
  <si>
    <t>14.3.5.36</t>
  </si>
  <si>
    <t>14.3.5.37</t>
  </si>
  <si>
    <t>14.3.6.1</t>
  </si>
  <si>
    <t>14.3.6.2</t>
  </si>
  <si>
    <t>1.2.17.14</t>
  </si>
  <si>
    <t>1.2.17.15</t>
  </si>
  <si>
    <t>1.2.17.16</t>
  </si>
  <si>
    <t>Монтаж второго слоя асбоцементного листа поверх первого в разбежку для предотвращений растрескивания</t>
  </si>
  <si>
    <t>ПК-1</t>
  </si>
  <si>
    <t>310,38</t>
  </si>
  <si>
    <t>Водосточная труба, диаметр 100мм, цвет белый</t>
  </si>
  <si>
    <t>ТВ-1</t>
  </si>
  <si>
    <t>13</t>
  </si>
  <si>
    <t>Полимерная мембрана Logicproof V-RP FR (или аналог) 1,2 мм</t>
  </si>
  <si>
    <t>ПК-2</t>
  </si>
  <si>
    <t>Logicproof V-RP FR (или аналог)</t>
  </si>
  <si>
    <t>Минераловатный утеплитель - 50 мм</t>
  </si>
  <si>
    <t>Техноруф В 60 (или аналог)</t>
  </si>
  <si>
    <t>Минераловатный утеплитель - 120 мм</t>
  </si>
  <si>
    <t>Техноруф В 30 (или аналог)</t>
  </si>
  <si>
    <t xml:space="preserve">Пароизоляция </t>
  </si>
  <si>
    <t>Технониколь (или аналог)</t>
  </si>
  <si>
    <t>1.2.17.17</t>
  </si>
  <si>
    <t>1.2.17.18</t>
  </si>
  <si>
    <t>Водосточные трубы</t>
  </si>
  <si>
    <t>9</t>
  </si>
  <si>
    <t>12.18.1</t>
  </si>
  <si>
    <t>12.18.2</t>
  </si>
  <si>
    <t>1.2.20</t>
  </si>
  <si>
    <t>1.2.20.1</t>
  </si>
  <si>
    <t>1.2.20.2</t>
  </si>
  <si>
    <t>1.2.20.3</t>
  </si>
  <si>
    <t>1.2.20.4</t>
  </si>
  <si>
    <t>Armstrong (или Албес)</t>
  </si>
  <si>
    <t>Албес, Стройпрофиль, Perfaten</t>
  </si>
  <si>
    <t xml:space="preserve">ITALON, Эстима, Vitra, KeramaMarazzi </t>
  </si>
  <si>
    <t>Tarkett, Forbo</t>
  </si>
  <si>
    <t>Freestyle, Nayada</t>
  </si>
  <si>
    <t>Rehau</t>
  </si>
  <si>
    <t>АртИнвест, DécorMetal, Белая волна</t>
  </si>
  <si>
    <t>Оборудование СОБ</t>
  </si>
  <si>
    <t>Оборудование(СОП)</t>
  </si>
  <si>
    <t>1.5,</t>
  </si>
  <si>
    <t>Мебель АВК</t>
  </si>
  <si>
    <t>Мебель ЛОП</t>
  </si>
  <si>
    <t>Мебель САБ</t>
  </si>
  <si>
    <t>Мебель ШОС</t>
  </si>
  <si>
    <t>Оборудование СОП</t>
  </si>
  <si>
    <t>Добавлена возможность использования аналога</t>
  </si>
  <si>
    <t>DKC (или аналог)</t>
  </si>
  <si>
    <t>14.3.3.17</t>
  </si>
  <si>
    <t>Турникет двухсторонний, двойной проход, Kaba Argus HSB-E10, габ. размеры одной секции: 2050х1300х1200 мм, параметрый электропитания одной секции: 0.1 кВт, 220 В, 50 Гц</t>
  </si>
  <si>
    <t>14.5.6</t>
  </si>
  <si>
    <t>14.3.7</t>
  </si>
  <si>
    <t>14.3.7.1</t>
  </si>
  <si>
    <t>14.3.7.2</t>
  </si>
  <si>
    <t>14.3.7.3</t>
  </si>
  <si>
    <t>14.3.7.4</t>
  </si>
  <si>
    <t>14.3.7.5</t>
  </si>
  <si>
    <t>14.3.7.6</t>
  </si>
  <si>
    <t>14.3.7.7</t>
  </si>
  <si>
    <t>14.3.7.8</t>
  </si>
  <si>
    <t>14.3.7.9</t>
  </si>
  <si>
    <t>14.3.7.10</t>
  </si>
  <si>
    <t>14.3.7.11</t>
  </si>
  <si>
    <t>14.3.7.12</t>
  </si>
  <si>
    <t>14.3.7.13</t>
  </si>
  <si>
    <t>14.3.7.14</t>
  </si>
  <si>
    <t>14.3.7.15</t>
  </si>
  <si>
    <t>14.3.7.16</t>
  </si>
  <si>
    <t>14.3.7.17</t>
  </si>
  <si>
    <t>14.3.7.18</t>
  </si>
  <si>
    <t>14.3.7.19</t>
  </si>
  <si>
    <t>14.3.7.20</t>
  </si>
  <si>
    <t>14.3.7.21</t>
  </si>
  <si>
    <t>14.3.7.22</t>
  </si>
  <si>
    <t>14.3.7.23</t>
  </si>
  <si>
    <t>14.3.7.24</t>
  </si>
  <si>
    <t>14.3.7.25</t>
  </si>
  <si>
    <t>14.3.7.26</t>
  </si>
  <si>
    <t>14.3.7.27</t>
  </si>
  <si>
    <t>14.3.7.28</t>
  </si>
  <si>
    <t>14.3.7.29</t>
  </si>
  <si>
    <t>14.3.7.30</t>
  </si>
  <si>
    <t>14.3.7.31</t>
  </si>
  <si>
    <t>14.3.7.32</t>
  </si>
  <si>
    <t>14.3.7.33</t>
  </si>
  <si>
    <t>14.3.7.34</t>
  </si>
  <si>
    <t>14.3.7.35</t>
  </si>
  <si>
    <t>14.3.7.36</t>
  </si>
  <si>
    <t>14.3.7.37</t>
  </si>
  <si>
    <t>14.3.7.38</t>
  </si>
  <si>
    <t>14.3.7.39</t>
  </si>
  <si>
    <t>14.3.7.40</t>
  </si>
  <si>
    <t>14.3.7.41</t>
  </si>
  <si>
    <t>14.3.7.42</t>
  </si>
  <si>
    <t>14.3.7.43</t>
  </si>
  <si>
    <t>14.3.7.44</t>
  </si>
  <si>
    <t>14.3.7.45</t>
  </si>
  <si>
    <t>14.3.7.46</t>
  </si>
  <si>
    <t>14.3.7.47</t>
  </si>
  <si>
    <t>14.3.7.48</t>
  </si>
  <si>
    <t>14.3.8.1</t>
  </si>
  <si>
    <t>14.3.8.2</t>
  </si>
  <si>
    <t>14.3.8.3</t>
  </si>
  <si>
    <t>14.3.8.4</t>
  </si>
  <si>
    <t>14.3.8.5</t>
  </si>
  <si>
    <t>14.3.8.6</t>
  </si>
  <si>
    <t>14.3.8.7</t>
  </si>
  <si>
    <t>14.3.8.8</t>
  </si>
  <si>
    <t>14.3.8.9</t>
  </si>
  <si>
    <t>14.3.8.10</t>
  </si>
  <si>
    <t>14.3.8.11</t>
  </si>
  <si>
    <t>14.3.8.12</t>
  </si>
  <si>
    <t>14.3.8.13</t>
  </si>
  <si>
    <t>14.3.8.14</t>
  </si>
  <si>
    <t>14.3.8.15</t>
  </si>
  <si>
    <t>14.3.8.16</t>
  </si>
  <si>
    <t>14.3.8.17</t>
  </si>
  <si>
    <t>14.3.8.18</t>
  </si>
  <si>
    <t>14.3.8.19</t>
  </si>
  <si>
    <t>14.3.8.20</t>
  </si>
  <si>
    <t>14.3.8.21</t>
  </si>
  <si>
    <t>14.3.8.22</t>
  </si>
  <si>
    <t>14.3.8.23</t>
  </si>
  <si>
    <t>14.3.8.24</t>
  </si>
  <si>
    <t>14.3.8.25</t>
  </si>
  <si>
    <t>14.3.8.26</t>
  </si>
  <si>
    <t>14.3.8.27</t>
  </si>
  <si>
    <t>14.3.8.28</t>
  </si>
  <si>
    <t>14.3.8.29</t>
  </si>
  <si>
    <t>14.3.8.30</t>
  </si>
  <si>
    <t>14.3.8</t>
  </si>
  <si>
    <t>6200</t>
  </si>
  <si>
    <t>17717</t>
  </si>
  <si>
    <t>26600</t>
  </si>
  <si>
    <t>1190</t>
  </si>
  <si>
    <t>462</t>
  </si>
  <si>
    <t>Коробка ответвительная огнестойкая из термопласта FS 100х100х50 4P</t>
  </si>
  <si>
    <t xml:space="preserve">FSB11404 </t>
  </si>
  <si>
    <t xml:space="preserve">Держатель оцинкованный односторонний D=16 </t>
  </si>
  <si>
    <t>Хомут P6.6 маркировочный, белый, 4,8х190, табличка 28х13</t>
  </si>
  <si>
    <t>252190-M</t>
  </si>
  <si>
    <t>Пена однокомпонентная огнезащитная балл.740 мл</t>
  </si>
  <si>
    <t>DF1201</t>
  </si>
  <si>
    <t>Автоматическая установка  газового пожаротушения (АУГПТ)</t>
  </si>
  <si>
    <t>15.2.7.1.1</t>
  </si>
  <si>
    <t>15.2.7.1.2</t>
  </si>
  <si>
    <t>15.2.7.1.3</t>
  </si>
  <si>
    <t>15.2.7.1.4</t>
  </si>
  <si>
    <t>15.2.7.1.5</t>
  </si>
  <si>
    <t>15.2.7.1.6</t>
  </si>
  <si>
    <t>15.2.7.1.7</t>
  </si>
  <si>
    <t>15.2.7.1.8</t>
  </si>
  <si>
    <t>15.2.7.1.9</t>
  </si>
  <si>
    <t>15.2.7.1.10</t>
  </si>
  <si>
    <t>15.2.7.1.11</t>
  </si>
  <si>
    <t>15.2.7.1.12</t>
  </si>
  <si>
    <t>15.2.7.2.1</t>
  </si>
  <si>
    <t>15.2.7.2.2</t>
  </si>
  <si>
    <t>15.2.7.2.3</t>
  </si>
  <si>
    <t>15.2.7.3.1</t>
  </si>
  <si>
    <t>15.2.7.3.2</t>
  </si>
  <si>
    <t>15.2.7.3.3</t>
  </si>
  <si>
    <t>15.2.7.3.4</t>
  </si>
  <si>
    <t>15.2.7.3.5</t>
  </si>
  <si>
    <t>Демонтируемое оборудование по 1, 2, 3 этапам</t>
  </si>
  <si>
    <t xml:space="preserve">SIP телефон </t>
  </si>
  <si>
    <t xml:space="preserve">KX-HDV100RUB </t>
  </si>
  <si>
    <t xml:space="preserve">PANASONIC </t>
  </si>
  <si>
    <t>Шкаф EMS IP65/54 (В2000*Ш600*Г800), , вертикальные направляющие (4 шт.),
дверь передняя стекло, дверь задняя металл, стенки боковые сплошные, крыша
вентилируемая, дно с фильтром, цоколь 100 мм</t>
  </si>
  <si>
    <t>EMS-U-20.6.8-13AFF-1</t>
  </si>
  <si>
    <t>ЦМО</t>
  </si>
  <si>
    <t>Модуль вентиляторный, 
3 вентилятора с терморегулятором</t>
  </si>
  <si>
    <t>R-FAN-3T</t>
  </si>
  <si>
    <t>Блок розеток Rem-16 с выкл., 8 Schuko,
 16A, алюм., 19", шнур 1,8 м.</t>
  </si>
  <si>
    <t>R-16-8S-V-440-1.8</t>
  </si>
  <si>
    <t>Панель заземления горизонтальная/вертикальная 
19" 500 мм / 200 А</t>
  </si>
  <si>
    <t>ПЗ-19-500.200А</t>
  </si>
  <si>
    <t>Панель осветительная светодиодная</t>
  </si>
  <si>
    <t>R-LED-220</t>
  </si>
  <si>
    <t>Рабочая станция: процессор: Intel Core i3 8100; частота процессора: 3.6 ГГц; оперативная память: DIMM, DDR4 8192 Мб 2666 МГц; видеокарта: Intel UHD Graphics 630; SSD: 256Гб; DVD-RW, монитор 27’’/ BENQ GW2780 27" экран: 27", матрица IPS с разрешением 1920×1080, отношением сторон 16:9, яркостью 250кд/м2, временем отклика 5мс, встроенными динамиками, разъем D-SUB (VGA), HDMI, Display Port, ИБП Источник бесперебойного питания IPPON Back Power Pro II Euro 650. В комплекте клавиатура, мышь</t>
  </si>
  <si>
    <t xml:space="preserve"> LED телевизор</t>
  </si>
  <si>
    <t>комплект</t>
  </si>
  <si>
    <t>J9151D</t>
  </si>
  <si>
    <t>SRT192RMBP2</t>
  </si>
  <si>
    <t>UE49N5510AUXRU</t>
  </si>
  <si>
    <t>2.5.0</t>
  </si>
  <si>
    <t>2.5.1</t>
  </si>
  <si>
    <t>Пандусы</t>
  </si>
  <si>
    <t>V1-R0-00083-10000-4401640</t>
  </si>
  <si>
    <t>V1-R0-00083-10000-4402540</t>
  </si>
  <si>
    <t>V1-А0-00270-01000-2003640</t>
  </si>
  <si>
    <t>V1-I0-70210-03000-6505440</t>
  </si>
  <si>
    <t>V1-I0-70215-03000-6502750</t>
  </si>
  <si>
    <t>V1-А0-00070-01000-2003640</t>
  </si>
  <si>
    <t>В1-А0-00070-01000-2003540</t>
  </si>
  <si>
    <t>V1-А0-00080-10000-5403640</t>
  </si>
  <si>
    <t>В1-А0-00170-01000-2001840</t>
  </si>
  <si>
    <t>V1-EM-70432-02А01-4000365</t>
  </si>
  <si>
    <t>Вартон</t>
  </si>
  <si>
    <t>По большинству позиции предложен вариант замены на производителя "Вартон"</t>
  </si>
  <si>
    <t xml:space="preserve">Eurolan </t>
  </si>
  <si>
    <t>Электротехнический шкаф системный IP66 навесной (В1200 × Ш800 × Г300) EMWS c одной дверью для учтановки центрального оборудования СКУД и ОС, в комплекте с монтажной панелью, перфорированным коробом, DIN-рейками и комплектом креплений</t>
  </si>
  <si>
    <t>EMWS-1200.800.300-1-IP66</t>
  </si>
  <si>
    <t>Оборудование и производителя применить по аналогу с ТВВЛ</t>
  </si>
  <si>
    <t>ае</t>
  </si>
  <si>
    <t xml:space="preserve">Пандусы железобетонные </t>
  </si>
  <si>
    <t>В22,5</t>
  </si>
  <si>
    <t>НПО Пульс (или аналог)</t>
  </si>
  <si>
    <t>Евромаш (или аналог)</t>
  </si>
  <si>
    <t>Алютех (или аналог)</t>
  </si>
  <si>
    <t>МастерТОП (или аналог)</t>
  </si>
  <si>
    <t>Стоимость материала и работ завышена. Что включает в себя такая расценка? На рынке расценка 2550,0 руб. за м2 включает в себя ж/б пол толщ. 200 мм с двойным армированием и шлифовкой МастерТОП (или аналог). Материал-запросить коммерческие предложения у поставщиков и оптимизировать расценку.</t>
  </si>
  <si>
    <t>Алга (или аналог)</t>
  </si>
  <si>
    <t>Восстановление защитного слоя бетона ремонтными составами, типа Emaco (или аналог) или аналогичными</t>
  </si>
  <si>
    <t>Заполнение трещины ремонтными составами типа Emaco (или аналог) или аналогичными ( t=3мм)..</t>
  </si>
  <si>
    <t>Emaco (или аналог)</t>
  </si>
  <si>
    <t>Заполнение трещины ремонтными составами типа Emaco (или аналог) или аналогичными (L=12м, t=5мм)..</t>
  </si>
  <si>
    <t>Восстановление защитного слоя бетона ремонтными составами типа Emaco (или аналог) или аналогичными (t=30 м)</t>
  </si>
  <si>
    <t>Восстановление защитного слоя бетона ремонтными составами, типа Emaco (или аналог) или аналогичными. (t=30мм, S=20м2).</t>
  </si>
  <si>
    <t xml:space="preserve">Заполнение трещины ремонтными составами типа Emaco (или аналог) или аналогичными </t>
  </si>
  <si>
    <t>Восстановление защитного слоя бетона ремонтными составами типа Emaco (или аналог) или аналогичными</t>
  </si>
  <si>
    <t>Световые технологии (или аналог)</t>
  </si>
  <si>
    <t>Окна</t>
  </si>
  <si>
    <t>Двери и ворота</t>
  </si>
  <si>
    <t>Потолок</t>
  </si>
  <si>
    <t>Стены и перегородки</t>
  </si>
  <si>
    <t>Кровля</t>
  </si>
  <si>
    <t>Кровля (участок новой кровли)</t>
  </si>
  <si>
    <t>Заполнение существующих дверных проемов</t>
  </si>
  <si>
    <t>Внутренние стены и перегородки</t>
  </si>
  <si>
    <t>Фундаменты</t>
  </si>
  <si>
    <t>Колонны</t>
  </si>
  <si>
    <t>Балки</t>
  </si>
  <si>
    <t>Плиты перекрытия</t>
  </si>
  <si>
    <t>Лестницы</t>
  </si>
  <si>
    <t>Конструкции металлические</t>
  </si>
  <si>
    <t>Фасады</t>
  </si>
  <si>
    <t>Конструктивные элементы</t>
  </si>
  <si>
    <t>Демонтаж стальных конструкций фахверка □ 200х120х6</t>
  </si>
  <si>
    <t>Демонтаж стального профлиста  Н75-750-0,9</t>
  </si>
  <si>
    <t>Демонтаж стальных конструкциий покрытия 50Ш3</t>
  </si>
  <si>
    <t>Демонтаж монолитной лестницы</t>
  </si>
  <si>
    <t>Демонтаж участков монолитных ж/б плит, толщина  250 мм</t>
  </si>
  <si>
    <t>Демонтаж конструкции ж/б фундамента</t>
  </si>
  <si>
    <t>Работы по усилению конструкций</t>
  </si>
  <si>
    <t>АРХИТЕКТУРНЫЕ РЕШЕНИЯ АВК</t>
  </si>
  <si>
    <t>КОНСТРУКТИВНЫЕ РЕШЕНИЯ АВК</t>
  </si>
  <si>
    <t>Вертикальный транспорт</t>
  </si>
  <si>
    <t>НАРУЖНЫЕ СЕТИ</t>
  </si>
  <si>
    <t>Колодцы/сооружения</t>
  </si>
  <si>
    <t>Демонтаж для дальнейшего использования - Емкость для сбора Экосола, стеклопластик</t>
  </si>
  <si>
    <t>Система холодного водоснабжения существующая</t>
  </si>
  <si>
    <t>Оборудование, сантехника, запорная арматура ХВС</t>
  </si>
  <si>
    <t>Система горячего водоснабжения существующая</t>
  </si>
  <si>
    <t>Оборудование, сантехника, запорная арматура ГВС</t>
  </si>
  <si>
    <t>Демонтаж для дальнейшего использования - Насосная станция Grundfos Hydro MPC-E 3 CRE5-2</t>
  </si>
  <si>
    <t>Демонтаж для дальнейшего использования - Водомерная вставка со сч.СКБи-20 (в т.ч. шаровый кран Ду20мм - 2шт, фильтр сетчатый латунный Ду20, регулятор давления Ду20)</t>
  </si>
  <si>
    <t>Демонтаж для дальнейшего использования - Водомерная вставка со сч.СХи-15( в т.ч. шаровый кран Ду15мм - 2шт, фильтр сетчатый латунный Ду15 - 1шт, регулятор давления Ду15- 1шт)</t>
  </si>
  <si>
    <t>Система холодного водоснабжения -ХВС</t>
  </si>
  <si>
    <t>Оборудование, сантехника, запорная арматура новое ХВС</t>
  </si>
  <si>
    <t>Оборудование, сантехника, запорная арматура существующее (повторное использование) ХВС</t>
  </si>
  <si>
    <t>Трубопроводы ХВС</t>
  </si>
  <si>
    <t>Система горячего водоснабжения - ГВС</t>
  </si>
  <si>
    <t>Оборудование, сантехника, запорная арматура новое ГВС</t>
  </si>
  <si>
    <t>Оборудование, сантехника, запорная арматура существующее (повторное использование) ГВС</t>
  </si>
  <si>
    <t>Трубопроводы ГВС</t>
  </si>
  <si>
    <t>Оборудование, сантехника</t>
  </si>
  <si>
    <t>ОТОПЛЕНИЕ, ТЕПЛОСНАБЖЕНИЕ, ВЕНТИЛЯЦИЯ, КОНДИЦИОНИРОВАНИЕ</t>
  </si>
  <si>
    <t>ОТОПЛЕНИЕ, ТЕПЛОСНАБЖЕНИЕ - Монтаж</t>
  </si>
  <si>
    <t>КОНДИЦИОНИРОВАНИЕ - Монтаж</t>
  </si>
  <si>
    <t>ВЕНТИЛЯЦИЯ - Монтаж</t>
  </si>
  <si>
    <t>Демонтаж для дальнейшего использования -Драйкулер</t>
  </si>
  <si>
    <t>Демонтаж для дальнейшего использования - Чиллер</t>
  </si>
  <si>
    <t>Демонтаж для дальнейшего использования - Воздушно-тепловая завеса</t>
  </si>
  <si>
    <t>Демонтаж для дальнейшего использования - Воздушно-отопительный агрегат</t>
  </si>
  <si>
    <t>Демонтаж для дальнейшего использования - Вентилятор крышный подпора</t>
  </si>
  <si>
    <t>Демонтаж для дальнейшего использования - Приточная установка</t>
  </si>
  <si>
    <t>Оборудование - существующее (повторное использование)</t>
  </si>
  <si>
    <t>Трубопроводы и изоляция</t>
  </si>
  <si>
    <t>Покрытие ВВЛ и МВЛ</t>
  </si>
  <si>
    <t>Демонтаж для дальнейшего использования - Щиты</t>
  </si>
  <si>
    <t>Шинопроводы</t>
  </si>
  <si>
    <t>Система уравнивания потенциалов</t>
  </si>
  <si>
    <t>Электрощитовое оборудование (повторное использование)</t>
  </si>
  <si>
    <t>НАРУЖНЫЕ СЕТИ ЭЛЕКТРОСНАБЖЕНИЯ. НАРУЖНОЕ ОСВЕЩЕНИЕ</t>
  </si>
  <si>
    <t>НАРУЖНЫЕ СЕТИ ВОДОСНАБЖЕНИЯ</t>
  </si>
  <si>
    <t>НАРУЖНЫЕ СЕТИ ВОДООТВЕДЕНИЯ</t>
  </si>
  <si>
    <t>Трубы ПНД Ду110</t>
  </si>
  <si>
    <t>Кабельная канализация</t>
  </si>
  <si>
    <t>Кабельный ввод</t>
  </si>
  <si>
    <t>Наружное освещение</t>
  </si>
  <si>
    <t>УСТАНОВКА ДГУ</t>
  </si>
  <si>
    <t>НАРУЖНЫЕ СЕТИ ЭЛЕКТРОСНАБЖЕНИЯ. ДГУ</t>
  </si>
  <si>
    <t>Демонтаж ДЭС</t>
  </si>
  <si>
    <t>Демонтаж фундамента</t>
  </si>
  <si>
    <t>НАРУЖНЫЕ ТЕПЛОВЫЕ СЕТИ. ИТП</t>
  </si>
  <si>
    <t>Трубопроводы и запорно-регулирующая арматура</t>
  </si>
  <si>
    <t>БЛАГОУСТРОЙСТВО И ОЗЕЛЕНЕНИЕ</t>
  </si>
  <si>
    <t>Земляные работы</t>
  </si>
  <si>
    <t>Автомобильные дороги, тротуары, площадки</t>
  </si>
  <si>
    <t>Благоустройство</t>
  </si>
  <si>
    <t>Демонтаж асфальтобетонного покрытия толщина 120 мм</t>
  </si>
  <si>
    <t>Устройство конструкции дорожной одежды и озеленения</t>
  </si>
  <si>
    <t>Здания и сооружения</t>
  </si>
  <si>
    <t>тип покрытия 2</t>
  </si>
  <si>
    <t>Бортовой камень</t>
  </si>
  <si>
    <t>Привоз растительного грунта</t>
  </si>
  <si>
    <t>Бережный демонтаж существующего оборудования</t>
  </si>
  <si>
    <t>Новое оборудование</t>
  </si>
  <si>
    <t>Демонтаж для дальнейшего использования -  Garrett PD-6500i, арочный металлодетектор , габарит. размеры: 900х2200х580, электропитание: 220В, 35Вт, 50Гц, Garrett Metal Detectors</t>
  </si>
  <si>
    <t>Демонтаж для дальнейшего использования -  NUCTECH CX6040BI, рентгенотелевизионный аппарат , габарит. размеры: 2042х850х1301, электропитание: 220В, 0.8кВт, 50Гц, NUCTECH</t>
  </si>
  <si>
    <t>Демонтаж для дальнейшего использования -  NUCTECH CX6040D, рентгенотелевизионный интроскоп,  габ. размеры: 2392х1157х1300 мм; параметры электропитания: 0.9 кВт, 220 В, 50 Гц; размер туннеля: 606х420 мм; макс. вес багажа - 160 кг, NUCTECH</t>
  </si>
  <si>
    <t>Демонтаж для дальнейшего использования -  NUCTECH CX7555BI, рентгенотелевизионная установка,  габарит. размеры: 1500х1000х2340, электропитание: 220В, 0.8кВт, 50Гц, NUCTECH</t>
  </si>
  <si>
    <t>Демонтаж для дальнейшего использования -  Интроскоп Rapiscan 624 XR , габ. размеры: 3466х1325х1296 мм; параметры электропитания: 1.5 кВт, 220 В, 50 Гц, Rapiscan Systems</t>
  </si>
  <si>
    <t>Демонтаж для дальнейшего использования -  Компьютер для интроскопа</t>
  </si>
  <si>
    <t>Демонтаж для дальнейшего использования -  Металлоискатель, СФИНКС</t>
  </si>
  <si>
    <t>Демонтаж для дальнейшего использования -  Портативный прибор безопасности, DIVECON</t>
  </si>
  <si>
    <t>Демонтаж для дальнейшего использования -  Стол для интроскопа, LAS - 1 (Латвия)</t>
  </si>
  <si>
    <t>Демонтаж для дальнейшего использования -  Стол досмотровый, LAS - 1 (Латвия)</t>
  </si>
  <si>
    <t>Демонтаж для дальнейшего использования -  Стул со спинкой , габ. размеры: 400х550х700 мм</t>
  </si>
  <si>
    <t>Демонтаж для дальнейшего использования -  Тепловизор переносной, FLUKE</t>
  </si>
  <si>
    <t>Демонтаж для дальнейшего использования -  Тумба для выкладывания мелких предметов , габ. размеры: 500х400х900 мм</t>
  </si>
  <si>
    <t>Демонтаж для дальнейшего использования -  Принтер лазерный. , габ. размеры: 364х247х190 мм; параметры электропитания: 0.38 кВт, 220 В, 50 Гц</t>
  </si>
  <si>
    <t>Демонтаж для дальнейшего использования -  Радиационный монитор ПБ, НТЦ "Аспект"</t>
  </si>
  <si>
    <t>Демонтаж для дальнейшего использования -  Радиационный монитор , габ. размеры: 1370xØ110 мм; параметры электропитания: 20 Вт, 12 В, постоянный ток; параметры зоны контроля: 700х2000 мм, НТЦ "Аспект"</t>
  </si>
  <si>
    <t>Демонтаж для дальнейшего использования -  Сканер, габ. размеры: 364х249х39 мм; параметры электропитания: 0.0025 кВт, 220 В, 50 Гц</t>
  </si>
  <si>
    <t>Демонтаж для дальнейшего использования -  Стационарный считыватель штрих-кодов IS-BrsFrame 01C, Рама с установленными разнонаправленными считывателями штрих-кодов (8 камер) модель SICK ALIS Vision;</t>
  </si>
  <si>
    <t>Демонтаж для дальнейшего использования -  Стол компьютерный</t>
  </si>
  <si>
    <t>Демонтаж для дальнейшего использования -  Стол прямоугольный</t>
  </si>
  <si>
    <t>Демонтаж для дальнейшего использования -  Стул офисный</t>
  </si>
  <si>
    <t>Демонтаж для дальнейшего использования -  Тумбочка</t>
  </si>
  <si>
    <t>Перенос и установка существующего оборудования -  Garrett PD-6500i, арочный металлодетектор , габарит. размеры: 900х2200х580, электропитание: 220В, 35Вт, 50Гц, Garrett Metal Detectors</t>
  </si>
  <si>
    <t>Перенос и установка существующего оборудования -  NUCTECH CX6040BI, рентгенотелевизионный аппарат , габарит. размеры: 2042х850х1301, электропитание: 220В, 0.8кВт, 50Гц, NUCTECH</t>
  </si>
  <si>
    <t>Перенос и установка существующего оборудования -  NUCTECH CX6040D, рентгенотелевизионный интроскоп,  габ. размеры: 2392х1157х1300 мм; параметры электропитания: 0.9 кВт, 220 В, 50 Гц; размер туннеля: 606х420 мм; макс. вес багажа - 160 кг, NUCTECH</t>
  </si>
  <si>
    <t>Перенос и установка существующего оборудования -  NUCTECH CX7555BI, рентгенотелевизионная установка,  габарит. размеры: 1500х1000х2340, электропитание: 220В, 0.8кВт, 50Гц, NUCTECH</t>
  </si>
  <si>
    <t>Перенос и установка существующего оборудования -  Интроскоп Rapiscan 624 XR , габ. размеры: 3466х1325х1296 мм; параметры электропитания: 1.5 кВт, 220 В, 50 Гц, Rapiscan Systems</t>
  </si>
  <si>
    <t>Перенос и установка существующего оборудования -  Компьютер для интроскопа</t>
  </si>
  <si>
    <t>Перенос и установка существующего оборудования -  Металлоискатель, СФИНКС</t>
  </si>
  <si>
    <t>Перенос и установка существующего оборудования -  Портативный прибор безопасности, DIVECON</t>
  </si>
  <si>
    <t>Перенос и установка существующего оборудования -  Принтер лазерный. , габ. размеры: 364х247х190 мм; параметры электропитания: 0.38 кВт, 220 В, 50 Гц</t>
  </si>
  <si>
    <t>Перенос и установка существующего оборудования -  Сканер, габ. размеры: 364х249х39 мм; параметры электропитания: 0.0025 кВт, 220 В, 50 Гц</t>
  </si>
  <si>
    <t>Перенос и установка существующего оборудования -  Стол для интроскопа, LAS - 1 (Латвия)</t>
  </si>
  <si>
    <t>Перенос и установка существующего оборудования -  Стол досмотровый, LAS - 1 (Латвия)</t>
  </si>
  <si>
    <t>Перенос и установка существующего оборудования -  Стол компьютерный</t>
  </si>
  <si>
    <t>Перенос и установка существующего оборудования -  Стол прямоугольный</t>
  </si>
  <si>
    <t>Перенос и установка существующего оборудования -  Стул офисный</t>
  </si>
  <si>
    <t>Перенос и установка существующего оборудования -  Стул со спинкой , габ. размеры: 400х550х700 мм</t>
  </si>
  <si>
    <t>Перенос и установка существующего оборудования -  Тепловизор переносной, FLUKE</t>
  </si>
  <si>
    <t>Перенос и установка существующего оборудования -  Тумба для выкладывания мелких предметов , габ. размеры: 500х400х900 мм</t>
  </si>
  <si>
    <t>Перенос и установка существующего оборудования -  Тумбочка</t>
  </si>
  <si>
    <t>Перенос и установка существующего оборудования -  Радиационный монитор , габ. размеры: 1370xØ110 мм; параметры электропитания: 20 Вт, 12 В, постоянный ток; параметры зоны контроля: 700х2000 мм, НТЦ "Аспект"</t>
  </si>
  <si>
    <t>Перенос и установка существующего оборудования -  Стационарный считыватель штрих-кодов IS-BrsFrame 01C, Рама с установленными разнонаправленными считывателями штрих-кодов (8 камер) модель SICK ALIS Vision;</t>
  </si>
  <si>
    <t>АВТОМАТИЧЕСКАЯ УСТАНОВКА ПОЖАРНОЙ СИГНАЛИЗАЦИИ. АВТОМАТИЗАЦИЯ СИСТЕМ ПРОТИВОПОЖАРНОЙ ЗАЩИТЫ</t>
  </si>
  <si>
    <t>СИСТЕМА ОПОВЕЩЕНИЯ И УПРАВЛЕНИЯ ЭВАКУАЦИЕЙ ЛЮДЕЙ ПРИ ПОЖАРЕ</t>
  </si>
  <si>
    <t>АВТОМАТИЧЕСКАЯ УСТАНОВКА ГАЗОВОГО ПОЖАРОТУШЕНИЯ</t>
  </si>
  <si>
    <t>АВТОМАТИЧЕСКАЯ УСТАНОВКА ВОДЯНОГО ПОЖАРОТУШЕНИЯ И ВНУТРЕННИЙ ПРОТИВОПОЖАРНЫЙ ВОДОПРОВОД</t>
  </si>
  <si>
    <t>Основное оборудование</t>
  </si>
  <si>
    <t>Инженерные сети</t>
  </si>
  <si>
    <t>НАРУЖНЫЕ СЕТИ СВЯЗИ</t>
  </si>
  <si>
    <t>Демонтаж для дальнейшего использования - Шлагбаума</t>
  </si>
  <si>
    <t>СТРУКТУРИРОВАННАЯ КАБЕЛЬНАЯ СЕТЬ, СИСТЕМА ПЕРЕДАЧИ ДАННЫХ, ТЕЛЕФОНИЗАЦИЯ, ГРОМКОГОВОРЯЩАЯ СВЯЗЬ</t>
  </si>
  <si>
    <t>СКС. Кроссовое оборудование</t>
  </si>
  <si>
    <t>СКС. Рабочие места</t>
  </si>
  <si>
    <t>СКС. Кабельная продукция</t>
  </si>
  <si>
    <t>СПД. Активное оборудование</t>
  </si>
  <si>
    <t>коробка</t>
  </si>
  <si>
    <t>катушка</t>
  </si>
  <si>
    <t>ОС. Извещатели</t>
  </si>
  <si>
    <t>ОС. Пульты приемные/ИБП</t>
  </si>
  <si>
    <t>ОС. Кабельная продукция</t>
  </si>
  <si>
    <t>СКУД. Головное оборудование/ИБП</t>
  </si>
  <si>
    <t>СКУД. Периферийное оборудование</t>
  </si>
  <si>
    <t>СКУД. Кабельная продукция</t>
  </si>
  <si>
    <t>СОТ. Головное оборудование/ИБП</t>
  </si>
  <si>
    <t>СОТ. ВК-камеры</t>
  </si>
  <si>
    <t>СОТ. Кабельная продуция</t>
  </si>
  <si>
    <t>Шкафы управления</t>
  </si>
  <si>
    <t>СИСТЕМА ВИЗУАЛЬНОГО ИНФОРМИРОВАНИЯ</t>
  </si>
  <si>
    <t>РЕКОНСТРУКЦИЯ АВК АЭРОПОРТА ВОЛГОГРАД</t>
  </si>
  <si>
    <t>Телетрапы</t>
  </si>
  <si>
    <t>ОБЩЕСТРОИТЕЛЬНЫЕ РАБОТЫ И ИНЖЕНЕРНОЕ ОСНАЩЕНИЕ</t>
  </si>
  <si>
    <t>ПНР</t>
  </si>
  <si>
    <t>ОРГАНИЗАЦИЯ СТРОИТЕЛЬНОЙ ПЛОЩАДКИ</t>
  </si>
  <si>
    <t>ОСНАЩЕНИЕ ПУНКТА ПРОПУСКА</t>
  </si>
  <si>
    <t>Декоративная подсветка фасадов</t>
  </si>
  <si>
    <t>Временные конструкции</t>
  </si>
  <si>
    <t>Перенос Пункта управления парковки</t>
  </si>
  <si>
    <t>Устройство фундамента на новом месте</t>
  </si>
  <si>
    <t>РАЗРАБОТКА РАБОЧЕЙ ДОКУМЕНТАЦИИ</t>
  </si>
  <si>
    <t>Разработка рабочей документации</t>
  </si>
  <si>
    <t>Ремонт существующих конструкций по результатам обследования</t>
  </si>
  <si>
    <t>Общая цена за ед, без НДС, руб</t>
  </si>
  <si>
    <t>ИТОГО ПО РАЗДЕЛУ БЛАГОУСТРОЙСТВО И ОЗЕЛЕНЕНИЕ, без НДС, руб.</t>
  </si>
  <si>
    <t>ИТОГО ПО РАЗДЕЛУ. НАРУЖНЫЕ СЕТИ, без НДС, руб.</t>
  </si>
  <si>
    <t>ИТОГО ПО РАЗДЕЛУ. УСТАНОВКА ДГУ, без НДС, руб.</t>
  </si>
  <si>
    <t>ИТОГО ПО РАЗДЕЛУ. Перенос Пункта управления парковки, без НДС, руб.</t>
  </si>
  <si>
    <t>ИТОГО ПО РАЗДЕЛУ. ОСНАЩЕНИЕ ПУНКТА ПРОПУСКА, без НДС, руб.</t>
  </si>
  <si>
    <t>ВСЕГО РЕКОНСТРУКЦИЯ АВК АЭРОПОРТА ВОЛГОГРАД, без НДС, руб.</t>
  </si>
  <si>
    <t>НДС 20%, руб.</t>
  </si>
  <si>
    <t>ВСЕГО РЕКОНСТРУКЦИЯ АВК АЭРОПОРТА ВОЛГОГРАД, включая НДС, руб.</t>
  </si>
  <si>
    <t>Ограждения и лестницы</t>
  </si>
  <si>
    <t>Вывески</t>
  </si>
  <si>
    <t>Демонтаж для дальнейшего использования - Вывеска "Волгоград" h=720 мм</t>
  </si>
  <si>
    <t>Демонтаж для дальнейшего использования - Вывеска "Международный аэропорт" h=720 мм</t>
  </si>
  <si>
    <t>Демонтаж для дальнейшего использования - Вывеска Эмблема Самолет</t>
  </si>
  <si>
    <t>Букв, шт.</t>
  </si>
  <si>
    <t>Штора противодымная П-образная_(1700+1850+1700)x3400(h)_E30 ШП-1 (1700+1850+1700)x3400(h)</t>
  </si>
  <si>
    <t>Экран противодымный_1870х1500(h)_E30 ЭП-1 1870х1500(h)</t>
  </si>
  <si>
    <t>Экран противодымный_4435х1500(h)_E30 ЭП-2 4435х1500(h)</t>
  </si>
  <si>
    <t>Экран противодымный_9750х1500(h)_E30 ЭП-3 9750х1500(h)</t>
  </si>
  <si>
    <t>Экран противодымный_10310х1500(h)_E30 ЭП-4 10310х1500(h)</t>
  </si>
  <si>
    <t>Фундамент под временную лестницу</t>
  </si>
  <si>
    <t>Фундамент под телетрапы</t>
  </si>
  <si>
    <t>Устройство новых каналов в полу существующих зданий</t>
  </si>
  <si>
    <t>Устройство гидроизоляции</t>
  </si>
  <si>
    <t>Устройство фундамента под ДГУ</t>
  </si>
  <si>
    <t>ИТОГО ПО РАЗДЕЛУ. РАЗРАБОТКА РАБОЧЕЙ ДОКУМЕНТАЦИИ, без НДС, руб.</t>
  </si>
  <si>
    <t>Разработка рабочей документации на оснащение ВПП</t>
  </si>
  <si>
    <t>Система записи переговоров</t>
  </si>
  <si>
    <t>Радиосвязь</t>
  </si>
  <si>
    <t>Стоимость на выполнение проектных работ по реконструкции периметрового ограждения с ИТСО ТБ Международного аэропорта Волгоград (ПД+РД)</t>
  </si>
  <si>
    <t>Сертифицированная система контроля качества ЭЭ</t>
  </si>
  <si>
    <t>Контрольно-измерительный комплекс</t>
  </si>
  <si>
    <t>Замена АВ в ТП-АВК-МВЛ</t>
  </si>
  <si>
    <t>Замена АВ в ДЭС-АВК-ВВЛ</t>
  </si>
  <si>
    <t>Демонтаж для дальнейшего использования - Водомерный узел Ду80 со сч.СКБи-40</t>
  </si>
  <si>
    <t>вес 700 кг</t>
  </si>
  <si>
    <t>ВД40</t>
  </si>
  <si>
    <t>ВД26-ВД28, ВД35-ВД387</t>
  </si>
  <si>
    <t>ВД33</t>
  </si>
  <si>
    <t>ВД11-ВД14, ВД31, ВД34</t>
  </si>
  <si>
    <t>ВД15</t>
  </si>
  <si>
    <t>ВД32</t>
  </si>
  <si>
    <t>ПД44-ПД46, ПД72</t>
  </si>
  <si>
    <t>КДУ31</t>
  </si>
  <si>
    <t>ПД2, ПД7, ПД42</t>
  </si>
  <si>
    <t>ПД52</t>
  </si>
  <si>
    <t>ПД9, ПД61-ПД64, ПД69-ПД71 КДУ6, КДУ33, КДУ36, КДУ38, КДУ40</t>
  </si>
  <si>
    <t>КДУ34, КДУ34.1</t>
  </si>
  <si>
    <t>ПД1, ПД47, ПД48, ПД51, ПД65-ПД68</t>
  </si>
  <si>
    <t xml:space="preserve">ПД40, КДУ26, КДУ28, </t>
  </si>
  <si>
    <t>КДУ23, КДУ24</t>
  </si>
  <si>
    <t>КДУ5</t>
  </si>
  <si>
    <t>ПД3, ПД8, ПД43 ПД54</t>
  </si>
  <si>
    <t>ПД41</t>
  </si>
  <si>
    <t>П42</t>
  </si>
  <si>
    <t>П44, П44а</t>
  </si>
  <si>
    <t>П45, П45а</t>
  </si>
  <si>
    <t>П46</t>
  </si>
  <si>
    <t>П47</t>
  </si>
  <si>
    <t>П48, П48а</t>
  </si>
  <si>
    <t>П49, П49а</t>
  </si>
  <si>
    <t>П50</t>
  </si>
  <si>
    <t>П51, П51а</t>
  </si>
  <si>
    <t>В82, В82а</t>
  </si>
  <si>
    <t>В85, В85а</t>
  </si>
  <si>
    <t>В86, В86а</t>
  </si>
  <si>
    <t>В87</t>
  </si>
  <si>
    <t>В88</t>
  </si>
  <si>
    <t>В45, В45а</t>
  </si>
  <si>
    <t>В68</t>
  </si>
  <si>
    <t>В74</t>
  </si>
  <si>
    <t>В81, В81а</t>
  </si>
  <si>
    <t>В89, В89а</t>
  </si>
  <si>
    <t>В25.1</t>
  </si>
  <si>
    <t>В83</t>
  </si>
  <si>
    <t>В84</t>
  </si>
  <si>
    <t>В90-В94</t>
  </si>
  <si>
    <t>В96-В99</t>
  </si>
  <si>
    <t>ВГ5, ВГ7-ВГ9</t>
  </si>
  <si>
    <t>ВД30</t>
  </si>
  <si>
    <t>~3500 кг</t>
  </si>
  <si>
    <t>~2500 кг</t>
  </si>
  <si>
    <t>К8, К8*, К9, К9*</t>
  </si>
  <si>
    <t>К10, К10*, К11, К11*, К12, К12*</t>
  </si>
  <si>
    <t>К13, К13*</t>
  </si>
  <si>
    <t>л</t>
  </si>
  <si>
    <t>Противодымные шторы</t>
  </si>
  <si>
    <t>Светопрозрачные конструкции фасада</t>
  </si>
  <si>
    <t>Глухие фасады</t>
  </si>
  <si>
    <t>99,51</t>
  </si>
  <si>
    <t>92,51</t>
  </si>
  <si>
    <t>42,15</t>
  </si>
  <si>
    <t>625,15</t>
  </si>
  <si>
    <t>Демонтаж монолитных ж/б стен, толщина  250 мм</t>
  </si>
  <si>
    <t>Демонтаж участков монолитных ж/б плит, толщина  300 мм</t>
  </si>
  <si>
    <t>СКУД</t>
  </si>
  <si>
    <t>ОС</t>
  </si>
  <si>
    <t>СОТ</t>
  </si>
  <si>
    <t>Демонтаж существующих систем автоматического пожаротушения и внутреннего противопожарного водопровода в зоне реконструкции</t>
  </si>
  <si>
    <t>Монтаж/демонтаж временного ограждения наружного Тип 1</t>
  </si>
  <si>
    <t>Монтаж/демонтаж временного ограждения легкого типа. Тип 3</t>
  </si>
  <si>
    <t>Монтаж/демонтаж временных дорог</t>
  </si>
  <si>
    <t>Устройство бытового городка строителей с последующим демонтажом</t>
  </si>
  <si>
    <t>Устройство временых площадок складирования, стоянки техники с последующим демонтажом</t>
  </si>
  <si>
    <t>Монтаж/демонтаж оборудования для досмотра транспортных стредств</t>
  </si>
  <si>
    <t>Монтаж/демонтаж оборудования для досмотра строительного персонала</t>
  </si>
  <si>
    <t>Демонтаж (2 раза) Камеры видеонаблюдения</t>
  </si>
  <si>
    <t>монтаж перед этапом 1, демонтаж после этапа 3</t>
  </si>
  <si>
    <t>Реконструкция существующего терминала ВВЛ и МВЛ. Подготовка территории строительства</t>
  </si>
  <si>
    <t>Реконструкция существующего терминала ВВЛ и МВЛ. Этап 1</t>
  </si>
  <si>
    <t>Монтаж/демонтаж временного ограждения наружного. Тип 2</t>
  </si>
  <si>
    <t>Обустройство территории строительной площадки с последующим демонтажом</t>
  </si>
  <si>
    <t>Монтаж/демонтаж временной перегородки внутренней Тип 1</t>
  </si>
  <si>
    <t>Монтаж/демонтаж временной перегородки внутренней Тип 2</t>
  </si>
  <si>
    <t>Реконструкция существующего терминала ВВЛ и МВЛ. Этап 2</t>
  </si>
  <si>
    <t>Реконструкция существующего терминала ВВЛ и МВЛ. Этап 3</t>
  </si>
  <si>
    <t>Демонтаж для дальнейшего использования -  Стойка технологическая администратора КМиР</t>
  </si>
  <si>
    <t>Демонтаж для дальнейшего использования -  Стойка технологических операций TOD15 Исполнение: CLS; Назначение: выход на посадку; Габариты: LxWxH=800x1500x1250 мм;</t>
  </si>
  <si>
    <t>Демонтаж для дальнейшего использования -  Стойка технологическая паспортного контроля</t>
  </si>
  <si>
    <t>Демонтаж для дальнейшего использования -  Шкаф с полками открытый, габ. размеры: 900х2100х450</t>
  </si>
  <si>
    <t>Демонтаж для дальнейшего использования -  Стойка технологических операций TOD12; Исполнение: CLS; Назначение: регистрация; Габариты: LxWxH=800x1250x1250 мм</t>
  </si>
  <si>
    <t>Демонтаж для дальнейшего использования -  Секции кресел для инвалидов 3-х местная, габ. размеры 1386х1850х840</t>
  </si>
  <si>
    <t>Демонтаж для дальнейшего использования -  Блок питания и коммутации для радиационного монитора</t>
  </si>
  <si>
    <t>Демонтаж для дальнейшего использования -  Рентгенотелевизионная установка, Инспектор 120/90z, габ. размеры: 3560х2270х1420 мм; СКБ МЕДРЕНТЕХ</t>
  </si>
  <si>
    <t>Демонтаж для дальнейшего использования -  Шкаф ПРАКТИК</t>
  </si>
  <si>
    <t>Перенос и установка существующего оборудования -  Секции кресел для инвалидов 3-х местная, габ. размеры 1386х1850х840</t>
  </si>
  <si>
    <t>Перенос и установка существующего оборудования -  Стойка технологическая администратора КМиР</t>
  </si>
  <si>
    <t>Перенос и установка существующего оборудования -  Стойка технологических операций TOD15 Исполнение: CLS; Назначение: выход на посадку; Габариты: LxWxH=800x1500x1250 мм;</t>
  </si>
  <si>
    <t>Перенос и установка существующего оборудования -  Стойка технологических операций TOD12; Исполнение: CLS; Назначение: регистрация; Габариты: LxWxH=800x1250x1250 мм</t>
  </si>
  <si>
    <t>Перенос и установка существующего оборудования -  Стойка технологическая паспортного контроля</t>
  </si>
  <si>
    <t>Перенос и установка существующего оборудования -  Радиационный монитор ПБ, НТЦ "Аспект"</t>
  </si>
  <si>
    <t>Перенос и установка существующего оборудования -  Шкаф с полками открытый, габ. размеры: 900х2100х450</t>
  </si>
  <si>
    <t>Перенос и установка существующего оборудования -  Шкаф ПРАКТИК</t>
  </si>
  <si>
    <t>Перенос и установка существующего оборудования -  Блок питания и коммутации для радиационного монитора</t>
  </si>
  <si>
    <t>Перенос и установка существующего оборудования -  Рентгенотелевизионная установка, Инспектор 120/90z, габ. размеры: 3560х2270х1420 мм; СКБ МЕДРЕНТЕХ</t>
  </si>
  <si>
    <t>Демонтаж для дальнейшего использования -  Роликовый стол для NUCTECH 6040BI</t>
  </si>
  <si>
    <t>Демонтаж для дальнейшего использования -  Роликовый стол для NUCTECH 6040D</t>
  </si>
  <si>
    <t>Демонтаж для дальнейшего использования -  Роликовый стол для NUCTECH 7555BI</t>
  </si>
  <si>
    <t>Демонтаж для дальнейшего использования -  Роликовый стол для Rapiscan 624XR</t>
  </si>
  <si>
    <t>Демонтаж для дальнейшего использования -  Секция 3-х местная, габ. размеры 750х1850х840</t>
  </si>
  <si>
    <t>Демонтаж для дальнейшего использования -  Тележка багажная ручная; Габариты: WxHxL=675x1040x1155 мм; Материал рамы: алюминий; Опции: ручной тормоз;</t>
  </si>
  <si>
    <t>Перенос и установка существующего оборудования -  Роликовый стол для NUCTECH 6040BI</t>
  </si>
  <si>
    <t>Перенос и установка существующего оборудования -  Роликовый стол для NUCTECH 6040D</t>
  </si>
  <si>
    <t>Перенос и установка существующего оборудования -  Роликовый стол для NUCTECH 7555BI</t>
  </si>
  <si>
    <t>Перенос и установка существующего оборудования -  Роликовый стол для Rapiscan 624XR</t>
  </si>
  <si>
    <t>Перенос и установка существующего оборудования -  Детектор определения паров, габ. размеры: 300х90х180 мм; оБ/наружение тринитротолуола, нитроглицерина, гексогена, пентаэритротетранитрата и составов на их основе; время отклика на наличие ВВ - 1 с</t>
  </si>
  <si>
    <t>Перенос и установка существующего оборудования -  Ионно-дрейфовый детектор КЕРБЕР-Т</t>
  </si>
  <si>
    <t>Перенос и установка существующего оборудования -  Тележка багажная ручная; Габариты: WxHxL=675x1040x1155 мм; Материал рамы: алюминий; Опции: ручной тормоз;</t>
  </si>
  <si>
    <t>Демонтаж для дальнейшего использования -  Ионно-дрейфовый детектор КЕРБЕР-Т</t>
  </si>
  <si>
    <t>Демонтаж для дальнейшего использования -  Детектор определения паров, габ. размеры: 300х90х180 мм; оБ/наружение тринитротолуола, нитроглицерина, гексогена, пентаэритротетранитрата и составов на их основе; время отклика на наличие ВВ - 1 с</t>
  </si>
  <si>
    <t>Этап 1</t>
  </si>
  <si>
    <t>Этап 2</t>
  </si>
  <si>
    <t>Этап 3</t>
  </si>
  <si>
    <t>Перенос существующих багажных конвейеров ВВЛ</t>
  </si>
  <si>
    <t>Перенос существующих багажных конвейеров МВЛ</t>
  </si>
  <si>
    <t>Поставка материала и Окраска потолка, включая все сопутствующие материалы и работы</t>
  </si>
  <si>
    <t>Поставка материала и подготовка под покраску запотолочного пространства, включая все сопутствующие материалы и работы</t>
  </si>
  <si>
    <t>Поставка материала и покраска запотолочного пространства, включая все сопутствующие материалы и работы</t>
  </si>
  <si>
    <t>Поставка материала и подготовка под покраску потолка из ГКЛ, включая все сопутствующие материалы и работы</t>
  </si>
  <si>
    <t>Поставка материала и покраска потолка из ГКЛ, включая все сопутствующие материалы и работы</t>
  </si>
  <si>
    <t>Поставка материала и Подготовка под покраску, включая шлифовку, включая все сопутствующие материалы и работы</t>
  </si>
  <si>
    <t>Внутренние стеклянные перегородки</t>
  </si>
  <si>
    <t>Прочее оборудование</t>
  </si>
  <si>
    <t>372,60</t>
  </si>
  <si>
    <t>Разбор грунта  для устройства каналов в ВВЛ</t>
  </si>
  <si>
    <t>Демонтаж участков монолитной ж/б плиты пола ВВЛ для устройства каналов, толщиной 300 мм</t>
  </si>
  <si>
    <t>Демонтаж для дальнейшего использования - Заградительные огни ЗОМ</t>
  </si>
  <si>
    <t>Демонтаж для дальнейшего использования -  Интроскоп Rapiscan 620 XR, габ. размеры: 2082х840х1382 мм; параметры электропитания: 1.5 кВт, 220 В, 50 Гц</t>
  </si>
  <si>
    <t>Турникеты односекционные односторонние, габ. размеры: 1700х2050х1350</t>
  </si>
  <si>
    <t>71</t>
  </si>
  <si>
    <t>72</t>
  </si>
  <si>
    <t>73</t>
  </si>
  <si>
    <t>74</t>
  </si>
  <si>
    <t>75</t>
  </si>
  <si>
    <t>76</t>
  </si>
  <si>
    <t>77</t>
  </si>
  <si>
    <t>Демонтаж для дальнейшего использования -  Роликовый стол для Инспектор 120/90z</t>
  </si>
  <si>
    <t>Перенос и установка существующего оборудования -  Роликовый стол для Инспектор 120/90z</t>
  </si>
  <si>
    <t>Перенос и установка существующего оборудования -  Моноблок HP 22-c0036ur 4HE17EA</t>
  </si>
  <si>
    <t>Демонтаж для дальнейшего использования -  Моноблок HP 22-c0036ur 4HE17EA</t>
  </si>
  <si>
    <t>Демонтаж для дальнейшего использования -  Кресло для руководителя</t>
  </si>
  <si>
    <t>Перенос и установка существующего оборудования -  Кресло для руководителя</t>
  </si>
  <si>
    <t>Демонтаж для дальнейшего использования -  Урна</t>
  </si>
  <si>
    <t>Перенос и установка существующего оборудования -  Урна</t>
  </si>
  <si>
    <t>78</t>
  </si>
  <si>
    <t>80</t>
  </si>
  <si>
    <t>81</t>
  </si>
  <si>
    <t>82</t>
  </si>
  <si>
    <t>83</t>
  </si>
  <si>
    <t>Демонтаж для дальнейшего использования -  Пулеулавливатель</t>
  </si>
  <si>
    <t>Перенос и установка существующего оборудования -  Пулеулавливатель</t>
  </si>
  <si>
    <t>тип покрытия 1 и 3</t>
  </si>
  <si>
    <t>тип покрытия 5</t>
  </si>
  <si>
    <t>тип покрытия 4</t>
  </si>
  <si>
    <t>Разработка дизайн-проекта для зоны ВИП</t>
  </si>
  <si>
    <t>Разработка дизайн-проекта для зоны ЗПК</t>
  </si>
  <si>
    <t>Разработка дизайн-проекта для зоны "ВИП-дворик"</t>
  </si>
  <si>
    <t>Код
статьи</t>
  </si>
  <si>
    <t>Наименование вида работ</t>
  </si>
  <si>
    <t>Цена материалов, руб. без НДС</t>
  </si>
  <si>
    <t>за единицу</t>
  </si>
  <si>
    <t>всего</t>
  </si>
  <si>
    <t>Цена работ, руб. без НДС</t>
  </si>
  <si>
    <t>Общая цена,
руб. без НДС</t>
  </si>
  <si>
    <t>10</t>
  </si>
  <si>
    <t>11</t>
  </si>
  <si>
    <t>14</t>
  </si>
  <si>
    <t>16</t>
  </si>
  <si>
    <t>17</t>
  </si>
  <si>
    <t>18</t>
  </si>
  <si>
    <t>19</t>
  </si>
  <si>
    <t>20</t>
  </si>
  <si>
    <t>21</t>
  </si>
  <si>
    <t>22</t>
  </si>
  <si>
    <t>24</t>
  </si>
  <si>
    <t>25</t>
  </si>
  <si>
    <t>27</t>
  </si>
  <si>
    <t>29</t>
  </si>
  <si>
    <t>30</t>
  </si>
  <si>
    <t>31</t>
  </si>
  <si>
    <t>32</t>
  </si>
  <si>
    <t>33</t>
  </si>
  <si>
    <t>34</t>
  </si>
  <si>
    <t>35</t>
  </si>
  <si>
    <t>36</t>
  </si>
  <si>
    <t>37</t>
  </si>
  <si>
    <t>38</t>
  </si>
  <si>
    <t>39</t>
  </si>
  <si>
    <t>41</t>
  </si>
  <si>
    <t>42</t>
  </si>
  <si>
    <t>43</t>
  </si>
  <si>
    <t>45</t>
  </si>
  <si>
    <t>46</t>
  </si>
  <si>
    <t>47</t>
  </si>
  <si>
    <t>48</t>
  </si>
  <si>
    <t>49</t>
  </si>
  <si>
    <t>50</t>
  </si>
  <si>
    <t>51</t>
  </si>
  <si>
    <t>52</t>
  </si>
  <si>
    <t>53</t>
  </si>
  <si>
    <t>54</t>
  </si>
  <si>
    <t>55</t>
  </si>
  <si>
    <t>57</t>
  </si>
  <si>
    <t>58</t>
  </si>
  <si>
    <t>59</t>
  </si>
  <si>
    <t>61</t>
  </si>
  <si>
    <t>62</t>
  </si>
  <si>
    <t>63</t>
  </si>
  <si>
    <t>64</t>
  </si>
  <si>
    <t>65</t>
  </si>
  <si>
    <t>66</t>
  </si>
  <si>
    <t>68</t>
  </si>
  <si>
    <t>70</t>
  </si>
  <si>
    <t>84</t>
  </si>
  <si>
    <t>85</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</si>
  <si>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</si>
  <si>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</si>
  <si>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</si>
  <si>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</si>
  <si>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</si>
  <si>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</si>
  <si>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</si>
  <si>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</si>
  <si>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</si>
  <si>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</si>
  <si>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</si>
  <si>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</si>
  <si>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</si>
  <si>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</si>
  <si>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</si>
  <si>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</si>
  <si>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</si>
  <si>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</si>
  <si>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</si>
  <si>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</si>
  <si>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</si>
  <si>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</si>
  <si>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</si>
  <si>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</si>
  <si>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</si>
  <si>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</si>
  <si>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</si>
  <si>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</si>
  <si>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</si>
  <si>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</si>
  <si>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</si>
  <si>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</si>
  <si>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</si>
  <si>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</si>
  <si>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</si>
  <si>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</si>
  <si>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</si>
  <si>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</si>
  <si>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</si>
  <si>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</si>
  <si>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</si>
  <si>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</si>
  <si>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</si>
  <si>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ИТОГО ПО РАЗДЕЛУ. ОБЩЕСТРОИТЕЛЬНЫЕ РАБОТЫ И ИНЖЕНЕРНОЕ ОСНАЩЕНИЕ, без НДС, руб.</t>
  </si>
  <si>
    <t>0</t>
  </si>
  <si>
    <t>Демонтаж для дальнейшего использования -  Конвейер ленточный Габариты: LxW=3000х1000 мм</t>
  </si>
  <si>
    <t>Перенос и установка существующего оборудования -  Конвейер ленточный Габариты: LxW=3000х1000 мм</t>
  </si>
  <si>
    <t>бухта</t>
  </si>
  <si>
    <t>Демонтаж ворот КЗА</t>
  </si>
  <si>
    <t>Демонтаж существующего забора КЗА</t>
  </si>
  <si>
    <t>Поставка и монтаж, Датчик СО2, UL94 5VA, NDIR, включая все сопутствующие материалы и работы</t>
  </si>
  <si>
    <t>Дизайн-зоны</t>
  </si>
  <si>
    <t>ИТОГО ПО РАЗДЕЛУ. Дизайн-зоны, без НДС, руб.</t>
  </si>
  <si>
    <t>ВСЕГО РЕКОНСТРУКЦИЯ АВК АЭРОПОРТА ВОЛГОГРАД С УЧЕТОМ СТОИМОСТИ ОСНАЩЕНИЯ ВПП и дизайн-зон, без НДС, руб.</t>
  </si>
  <si>
    <t>ВСЕГО РЕКОНСТРУКЦИЯ АВК АЭРОПОРТА ВОЛГОГРАД С УЧЕТОМ СТОИМОСТИ ОСНАЩЕНИЯ ВПП и дизайн-зон, включая НДС, руб.</t>
  </si>
  <si>
    <t>Раздел 1. Монтажные работы. 1 этап</t>
  </si>
  <si>
    <t>ЩГПт-2.1</t>
  </si>
  <si>
    <t>Электрооборудование</t>
  </si>
  <si>
    <t>Шкаф (пульт) управления навесной, высота, ширина и глубина: до 600х600х350 мм</t>
  </si>
  <si>
    <t>Разводка по устройствам и подключение жил кабелей или проводов сечением: до 10 мм2</t>
  </si>
  <si>
    <t>Автомат одно-, двух-, трехполюсный, устанавливаемый на конструкции: на стене или колонне, на ток до 100 А</t>
  </si>
  <si>
    <t>Автомат одно-, двух-, трехполюсный, устанавливаемый на конструкции: на стене или колонне, на ток до 25 А</t>
  </si>
  <si>
    <t>Розетка штепсельная: утопленного типа при скрытой проводке</t>
  </si>
  <si>
    <t>Проводник заземляющий из медного изолированного провода сечением 25 мм2 открыто по строительным основаниям</t>
  </si>
  <si>
    <t>Прокладка труб гофрированных ПВХ для защиты проводов и кабелей</t>
  </si>
  <si>
    <t>Затягивание провода в проложенные трубы и металлические рукава первого одножильного или многожильного в общей оплетке, суммарное сечение: до 16 мм2</t>
  </si>
  <si>
    <t>Затягивание провода в проложенные трубы и металлические рукава каждого последующего одножильного или многожильного в общей оплетке, суммарное сечение: до 35 мм2</t>
  </si>
  <si>
    <t>Затягивание провода в проложенные трубы и металлические рукава первого одножильного или многожильного в общей оплетке, суммарное сечение: до 120 мм2</t>
  </si>
  <si>
    <t>Короба пластмассовые: шириной до 40 мм</t>
  </si>
  <si>
    <t>Провод в коробах, сечением: до 6 мм2</t>
  </si>
  <si>
    <t>Провод в лотках, сечением: до 35 мм2</t>
  </si>
  <si>
    <t>Провод в лотках, сечением: до 70 мм2</t>
  </si>
  <si>
    <t>Раздел 2. Монтажные работы. 2 этап</t>
  </si>
  <si>
    <t>Раздел 3. Демонтаж 3 этап</t>
  </si>
  <si>
    <t>Демонтаж: розеток</t>
  </si>
  <si>
    <t>Демонтаж винипластовых труб, проложенных на скобах диаметром: до 25 мм</t>
  </si>
  <si>
    <t>Демонтаж винипластовых труб, проложенных на скобах диаметром: до 50 мм</t>
  </si>
  <si>
    <t>Демонтаж проводов из труб суммарным сечением: до 16 мм2</t>
  </si>
  <si>
    <t>Демонтаж проводов из труб суммарным сечением: до 70 мм2</t>
  </si>
  <si>
    <t>Часть 2. Система электроснабжения. Выделенная электрораспределительная сеть ГКО</t>
  </si>
  <si>
    <t>Система бесперебойного гарантированного электроснабжения ФТС</t>
  </si>
  <si>
    <t>Затягивание провода в проложенные трубы и металлические рукава первого одножильного или многожильного в общей оплетке, суммарное сечение: до 35 мм2</t>
  </si>
  <si>
    <t>ЩГПг-1.1</t>
  </si>
  <si>
    <t>Затягивание провода в проложенные трубы и металлические рукава первого одножильного или многожильного в общей оплетке, суммарное сечение: до 70 мм2</t>
  </si>
  <si>
    <t>Раздел 3. Демонтаж</t>
  </si>
  <si>
    <t>Демонтаж от щита ЩГПг2</t>
  </si>
  <si>
    <t>Демонтаж от щита ЩГПг1</t>
  </si>
  <si>
    <t>Шкаф (пульт) управления навесной, высота, ширина и глубина: до 600х600х350 мм/ Демонтаж</t>
  </si>
  <si>
    <t>Сети и системы связи ПС ФСБ России. Система охранного и оперативного теленаблюдения</t>
  </si>
  <si>
    <t>Раздел 1. Монтажные работы. I этап.</t>
  </si>
  <si>
    <t>Серверы</t>
  </si>
  <si>
    <t>ТШ П-5</t>
  </si>
  <si>
    <t>Камеры видеонаблюдения: на кронштейне/ Демонтаж камеры Samsung SNP-5300H (ТВК/33), камеры Axis P5534 (ТВК/49)</t>
  </si>
  <si>
    <t>Камеры видеонаблюдения: на кронштейне/ Монтаж камеры Samsung SNP-5300H (ТВК/33)</t>
  </si>
  <si>
    <t>Камеры видеонаблюдения: фиксированные/ Демонтаж Axis P3354 (ТВК/35, ТВК/37, ТВК/50</t>
  </si>
  <si>
    <t>Съемные и выдвижные блоки (модули, ячейки, ТЭЗ), масса: до 10 кг/ сервер СООт Prof IT NW IP-206060214_4</t>
  </si>
  <si>
    <t>Съемные и выдвижные блоки (модули, ячейки, ТЭЗ), масса: до 10 кг/ сервер</t>
  </si>
  <si>
    <t>Камеры видеонаблюдения: фиксированные</t>
  </si>
  <si>
    <t>Коммутатор служебной связи</t>
  </si>
  <si>
    <t>Электрическая проверка и настройка: коммутатора всех назначений, кроме междугородного</t>
  </si>
  <si>
    <t>Плата дополнительная, устанавливаемая на готовом месте стойки/ SFP-модуль</t>
  </si>
  <si>
    <t>Электрическая проверка и регулировка: плат разных/ SFP-модуль</t>
  </si>
  <si>
    <t>Оборудование радиотрансляционных узлов: аппаратура настенная/ ЖК- монитор</t>
  </si>
  <si>
    <t>Плата дополнительная, устанавливаемая на готовом месте стойки/ органайзер</t>
  </si>
  <si>
    <t>Шкаф или панель коммутации связи и сигнализации на стене или в нише, количество пар: 100 / Установка коммутационной панели</t>
  </si>
  <si>
    <t>Включение в аппаратуру разъемов штепсельных, количество контактов в разъеме: до 14 шт./ коммутац. Шнур</t>
  </si>
  <si>
    <t>Разъемы штепсельные с разделкой и включением кабеля: с экранированными парами, емкость 5х2/ Разделка кабеля на 8-контактную вилку RJ45 Cat.5 и её включение</t>
  </si>
  <si>
    <t>Затягивание провода в проложенные трубы и металлические рукава первого одножильного или многожильного в общей оплетке, суммарное сечение: до 6 мм2</t>
  </si>
  <si>
    <t>Прокладка кабеля по воздушным металлическим желобам на одном объекте: от 10 до 50 км с вязкой пакетами</t>
  </si>
  <si>
    <t>Раздел 2. Монтажные работы.  II этап</t>
  </si>
  <si>
    <t>Локальное оборудование СООТ</t>
  </si>
  <si>
    <t>Камеры видеонаблюдения: на кронштейне/ демонтаж Samsung SNP-5300H (ТВК/46)</t>
  </si>
  <si>
    <t>Камеры видеонаблюдения: на кронштейне/ монтаж Samsung SNP-5300H (ТВК/46)</t>
  </si>
  <si>
    <t>Камеры видеонаблюдения: на кронштейне/ Монтаж камеры Axis P5534 (ТВК/49) (с I этапа)</t>
  </si>
  <si>
    <t>Камеры видеонаблюдения: на кронштейне</t>
  </si>
  <si>
    <t>Коробка распределительная настенная на кабеле с пластмассовой оболочкой</t>
  </si>
  <si>
    <t>Раздел 3. Монтажные работы. 3 этап</t>
  </si>
  <si>
    <t>Камеры видеонаблюдения: на кронштейне/ Демонтаж камеры Axis P3354 (ТВК/47, ТВК/48)</t>
  </si>
  <si>
    <t>Сети и системы связи ФТС. Локальная вычислительная сеть и структурированная кабельная система</t>
  </si>
  <si>
    <t>Раздел 1. Монтажные работы. 2 этап</t>
  </si>
  <si>
    <t>измерение</t>
  </si>
  <si>
    <t>Коммутатор служебной связи/ Межсетевой экран</t>
  </si>
  <si>
    <t>Электрическая проверка и настройка одного рабочего места: коммутатора всех назначений, кроме междугородного</t>
  </si>
  <si>
    <t>Съемные и выдвижные блоки (модули, ячейки, ТЭЗ), масса: до 5 кг/ АПКШ Континент</t>
  </si>
  <si>
    <t>Аппарат напольный, масса: до 0,2 т/ информационный киоск</t>
  </si>
  <si>
    <t>Разъемы штепсельные с разделкой и включением экранированного кабеля, сечение жилы до 1 мм2, количество подключаемых жил: 14 шт./ вилка RJ45</t>
  </si>
  <si>
    <t>Шкаф или панель коммутации связи и сигнализации на стене или в нише, количество пар: 100/ коммутац. Панель</t>
  </si>
  <si>
    <t>Плата дополнительная, устанавливаемая на готовом месте стойки/ органазер</t>
  </si>
  <si>
    <t>Крышка декоративная и другие мелкие изделия (без присоединения проводов)/ Установка суппорта, адаптера</t>
  </si>
  <si>
    <t>Розетка микрофонная/ Установка порта RJ-45</t>
  </si>
  <si>
    <t>Включение в аппаратуру разъемов патч-кордов, коммутационных шнуров</t>
  </si>
  <si>
    <t>Короба пластмассовые: шириной до 120 мм</t>
  </si>
  <si>
    <t>Лоток металлический штампованный по установленным конструкциям, ширина лотка: до 400 мм</t>
  </si>
  <si>
    <t>Стойка сборных кабельных конструкций (без полок), масса: до 1,6 кг/ п-образный профиль на резьбовых шпильках</t>
  </si>
  <si>
    <t>Проведение тестирования собранной системы  на соответствие категории 5Е (Розетка- кабель UTP- патч-панель)</t>
  </si>
  <si>
    <t>Раздел 2. Демонтажные работы. 3 этап</t>
  </si>
  <si>
    <t>Розетка микрофонная/Демонтаж порта RJ-45</t>
  </si>
  <si>
    <t>Демонтаж/Короба пластмассовые: шириной до 120 мм</t>
  </si>
  <si>
    <t>Колонка распределительная со штепсельными розетками на ток 25 А, устанавливаемая на модульной коробке и присоединяемая к магистрали из проводов с жилами сечением: до 35 мм2/ демонтаж напольной колонны</t>
  </si>
  <si>
    <t>Профиль перфорированный монтажный длиной 2 м/ демотаж лотка перф.</t>
  </si>
  <si>
    <t>Сети и системы связи ФТС. Система часофикации</t>
  </si>
  <si>
    <t>Раздел 1. Монтажные работы. Первый этап строительства</t>
  </si>
  <si>
    <t>Электрочасы вторичные для помещений односторонние: на стене</t>
  </si>
  <si>
    <t>Зажим наборный без кожуха/ клемма</t>
  </si>
  <si>
    <t>Коробка ответвительная на стене/ ответвит. коробка с кабельными вводами</t>
  </si>
  <si>
    <t>Провод в коробах, сечением: до 35 мм2</t>
  </si>
  <si>
    <t>Раздел 2. Монтажные работы. Второй  этап строительства</t>
  </si>
  <si>
    <t>Сети и системы связи ФТС. Система охранного и технологического теленаблюдения</t>
  </si>
  <si>
    <t>Съемные и выдвижные блоки (модули, ячейки, ТЭЗ), масса: до 5 кг/ Демонтаж жесткого диск</t>
  </si>
  <si>
    <t>Съемные и выдвижные блоки (модули, ячейки, ТЭЗ), масса: до 5 кг/ Монтаж жесткого диска SuperMicro</t>
  </si>
  <si>
    <t>Оборудование радиотрансляционных узлов: аппаратура настенная/ Рокот-2</t>
  </si>
  <si>
    <t>Громкоговоритель или звуковая колонка: в помещении/ Акустическая система АС-2-2</t>
  </si>
  <si>
    <t>Съемные и выдвижные блоки (модули, ячейки, ТЭЗ), масса: до 5 кг/ АКБ</t>
  </si>
  <si>
    <t>Оборудование радиотрансляционных узлов: аппаратура настенная/ телевизор 49"</t>
  </si>
  <si>
    <t>Камеры видеонаблюдения: на кронштейне/ Демонтаж видеокамер ТВК/08</t>
  </si>
  <si>
    <t>Камеры видеонаблюдения: на кронштейне/ Монтаж видеокамер ТВК/08</t>
  </si>
  <si>
    <t>Включение в аппаратуру разъемов штепсельных, количество контактов в разъеме: до 14 шт.</t>
  </si>
  <si>
    <t>Раздел 3. Демонтажные работы. 3 этап</t>
  </si>
  <si>
    <t>Камеры видеонаблюдения: на кронштейне/ Демонтаж видеокамер</t>
  </si>
  <si>
    <t>Камеры видеонаблюдения: на кронштейне/ Демонтаж видеокамер ТВК/32, ТВК/35</t>
  </si>
  <si>
    <t>Камеры видеонаблюдения: на кронштейне/ Монтаж видеокамер ТВК/32, ТВК/35</t>
  </si>
  <si>
    <t>Сети и системы связи ФТС. Система охранной сигнализации. Система контроля и управления доступом</t>
  </si>
  <si>
    <t>Раздел 1. Монтажные работы.  1 этап</t>
  </si>
  <si>
    <t>Типовая точка доступа ТД1</t>
  </si>
  <si>
    <t>Извещатель ОС автоматический: контактный, магнитоконтактный на открывание окон, дверей/ С2000-СМК  исп.01</t>
  </si>
  <si>
    <t>Устройство оптико-(фото)электрическое: прибор оптико-электрический в одноблочном исполнении/ С2000-ИК исп.02</t>
  </si>
  <si>
    <t>Извещатель ОС автоматический: ударно-контактный, бесконтактный электромагнитный или пьезоэлектрический, устанавливаемый на стекле/ C2000-ШИК</t>
  </si>
  <si>
    <t>Устройства промежуточные на количество лучей: 1/ Бриз</t>
  </si>
  <si>
    <t>Система управления доступом с автоматическим запирающим устройством/ Контроллер доступа С2000-2</t>
  </si>
  <si>
    <t>Система управления доступом с автоматическим запирающим устройством/ замок электромеханический</t>
  </si>
  <si>
    <t>Смена дверных приборов: ручки-скобы/ прим. ручка "Полар"</t>
  </si>
  <si>
    <t>Смена дверных приборов: петли/ кабелепроход</t>
  </si>
  <si>
    <t>Система управления доступом с автоматическим запирающим устройством / Считыватель карт</t>
  </si>
  <si>
    <t>Извещатель ОС автоматический: контактный, магнитоконтактный на открывание окон, дверей/ Извещатель 947-75WH</t>
  </si>
  <si>
    <t>Установка дверного доводчика к металлическим дверям/ TS-71</t>
  </si>
  <si>
    <t>Устройство оптико-(фото)электрическое,: блок питания и контроля/ РИП-12 исп.54</t>
  </si>
  <si>
    <t>Съемные и выдвижные блоки (модули, ячейки, ТЭЗ), масса: до 5 кг/ Аккумуляторная батарея</t>
  </si>
  <si>
    <t>Раздел 2. Монтажные работы.   2 этап</t>
  </si>
  <si>
    <t>Перенос</t>
  </si>
  <si>
    <t>Типовая точка доступа ТД1  (остаётся в ЗИП)</t>
  </si>
  <si>
    <t>Типовая точка доступа ТД2</t>
  </si>
  <si>
    <t>Извещатель ОС автоматический: контактный, магнитоконтактный на открывание окон, дверей / Демонтаж</t>
  </si>
  <si>
    <t>Извещатель ОС автоматический: контактный, магнитоконтактный на открывание окон, дверей / Монтаж</t>
  </si>
  <si>
    <t>Приборы приемно-контрольные сигнальные, концентратор: блок базовый на 10 лучей / Демонтаж (остаётся в ЗИП)</t>
  </si>
  <si>
    <t>Устройство оптико-(фото)электрическое,: прибор оптико-электрический в одноблочном исполнении/ Демонтаж</t>
  </si>
  <si>
    <t>Устройство оптико-(фото)электрическое,: прибор оптико-электрический в одноблочном исполнении/ Монтаж</t>
  </si>
  <si>
    <t>Система управления доступом с автоматическим запирающим устройством/ Демонтаж контроллера доступа С2000-2</t>
  </si>
  <si>
    <t>Система управления доступом с автоматическим запирающим устройством/ Демонтаж замка</t>
  </si>
  <si>
    <t>Установка дверного доводчика к металлическим дверям/ Демонтаж доводчика TS-692/91</t>
  </si>
  <si>
    <t>Извещатель ОС автоматический: контактный, магнитоконтактный на открывание окон, дверей/ Демонтаж извещателя ИО-102-11М</t>
  </si>
  <si>
    <t>Система управления доступом с автоматическим запирающим устройством / Демонтаж считывателя карт</t>
  </si>
  <si>
    <t>Извещатель ОС автоматический: контактный, магнитоконтактный на открывание окон, дверей / С2000-СМК исп.01</t>
  </si>
  <si>
    <t>Устройство ультразвуковое,: прибор ультразвуковой в одноблочном исполнении/ С2000-ИК исп.02</t>
  </si>
  <si>
    <t>Раздел 3. Демонтажные работы.  3 этап</t>
  </si>
  <si>
    <t>Типовая точка доступа ТД1 (остаётся в ЗИП)</t>
  </si>
  <si>
    <t>Извещатель ОС автоматический: контактный, магнитоконтактный на открывание окон, дверей/ Демонтаж извещателей С2000-СМК (остаётся в ЗИП)</t>
  </si>
  <si>
    <t>Устройство оптико-(фото)электрическое: прибор оптико-электрический в одноблочном исполнении/ Демонтаж извещателей С2000-ИК (остаётся в ЗИП)</t>
  </si>
  <si>
    <t>Установка дверного доводчика к металлическим дверям/ Демонтаж дверного доводчика TS-692/91</t>
  </si>
  <si>
    <t>Система управления доступом с автоматическим запирающим устройством / Демонтаж считывателя карт PW–101</t>
  </si>
  <si>
    <t>Сети и системы связи государственных контролирующих органов</t>
  </si>
  <si>
    <t>Раздел 1. Демонтажные работы, перенос</t>
  </si>
  <si>
    <t>1 этап</t>
  </si>
  <si>
    <t>2 этап</t>
  </si>
  <si>
    <t>Демонтаж/Электрочасы вторичные для помещений односторонние: на стене</t>
  </si>
  <si>
    <t>Оборудование радиотрансляционных узлов: аппаратура настольная, масса до 20 кг/ Демонтаж эквалайзера</t>
  </si>
  <si>
    <t>Оборудование радиотрансляционных узлов: аппаратура настольная, масса до 20 кг/ Установка эквалайзера</t>
  </si>
  <si>
    <t>Розетка микрофонная/ демонтаж  порта RJ-45</t>
  </si>
  <si>
    <t>Короба пластмассовые: шириной до 120 мм/ демонтаж</t>
  </si>
  <si>
    <t>Раздел 2. Монтажные работы. 1 этап</t>
  </si>
  <si>
    <t>Россельхознадзор</t>
  </si>
  <si>
    <t>Роспотребнадзор</t>
  </si>
  <si>
    <t>Компоненты СКС</t>
  </si>
  <si>
    <t>Система телевидения</t>
  </si>
  <si>
    <t>Система часофикации</t>
  </si>
  <si>
    <t>Разделка коаксиального кабеля со сплошной изоляцией в разъемы типов БТС, РТС, СР, БС, РС, РД / F- разъём</t>
  </si>
  <si>
    <t>Розетка TV-FM-SAT</t>
  </si>
  <si>
    <t>Крышка декоративная и другие мелкие изделия (без присоединения проводов) / Суппорт, рамка для розетки</t>
  </si>
  <si>
    <t>Включение в аппаратуру ТВ-шнур</t>
  </si>
  <si>
    <t>Зажим наборный без кожуха/ клеммный блок</t>
  </si>
  <si>
    <t>Зажимы наборные</t>
  </si>
  <si>
    <t>Затягивание провода в проложенные трубы и металлические рукава первого одножильного или многожильного в общей оплетке, суммарное сечение: до 2,5 мм2</t>
  </si>
  <si>
    <t>Раздел 3. Монтажные работы. 2 этап</t>
  </si>
  <si>
    <t>Короб металлический по стенам и потолкам, длина: 2 м/ лоток перфорир.</t>
  </si>
  <si>
    <t>Крышка декоративная и другие мелкие изделия (без присоединения проводов)/ Установка суппорта, адаптера, модульн. Коробки</t>
  </si>
  <si>
    <t>Раздел 1. Монтажные работы.  Этап 1</t>
  </si>
  <si>
    <t>Перенос оборудования</t>
  </si>
  <si>
    <t>Монтаж. КСБ Этап 1</t>
  </si>
  <si>
    <t>Сети и системы связи государственных контролирующих органов. Система охранной сигнализации. Система контроля и управления доступом</t>
  </si>
  <si>
    <t>Приборы ПС приемно-контрольные, пусковые, концентратор: блок базовый на 20 лучей/ Демонтаж пульта контроля и управления С2000М</t>
  </si>
  <si>
    <t>Приборы ПС приемно-контрольные, пусковые, концентратор: блок базовый на 20 лучей/ Монтаж пульта контроля и управления С2000М</t>
  </si>
  <si>
    <t>Приборы приемно-контрольные объектовые на: 2 луча/ Демонтаж контроллера двухпроводной линии С2000-КДЛ</t>
  </si>
  <si>
    <t>Приборы приемно-контрольные объектовые на: 2 луча/  Монтаж контроллера двухпроводной линии С2000-КДЛ</t>
  </si>
  <si>
    <t>Устройства промежуточные на количество лучей: 5/ Демонтаж блока контроля и индикации С2000-БКИ</t>
  </si>
  <si>
    <t>Устройства промежуточные на количество лучей: 5/ Монтаж блока контроля и индикации С2000-БКИ</t>
  </si>
  <si>
    <t>Устройства промежуточные на количество лучей: 5/ Демонтаж C2000-Ethernet и С2000-ПИ</t>
  </si>
  <si>
    <t>Устройства промежуточные на количество лучей: 5/ Монтаж C2000-Ethernet и С2000-ПИ</t>
  </si>
  <si>
    <t>Устройство оптико-(фото)электрическое: блок питания и контроля/ Демонтаж блока питания РИП-12</t>
  </si>
  <si>
    <t>Устройство оптико-(фото)электрическое: блок питания и контроля/ Монтаж блока питания РИП-12</t>
  </si>
  <si>
    <t>Приборы приемно-контрольные объектовые на: 2 луча/ Устройство оптико-(фото)электрическое: блок питания и контроля/ Демонтаж С2000-АР2</t>
  </si>
  <si>
    <t>Приборы приемно-контрольные объектовые на: 2 луча/ Монтаж С2000-АР2</t>
  </si>
  <si>
    <t>Извещатель ОС автоматический: контактный, магнитоконтактный на открывание окон, дверей/ Демонтаж ИО-102-11М</t>
  </si>
  <si>
    <t>Приборы ПС приемно-контрольные, пусковые, концентратор: блок базовый на 20 лучей/ Демонтаж пульта контроля и управления С2000-К</t>
  </si>
  <si>
    <t>Извещатель ОС автоматический: контактный, магнитоконтактный на открывание окон, дверей/ Демонтаж извещателей С2000-СМК</t>
  </si>
  <si>
    <t>Устройство ультразвуковое: прибор ультразвуковой в одноблочном исполнении/ Демонтаж извещателей С2000-СТ</t>
  </si>
  <si>
    <t>Устройство оптико-(фото)электрическое: прибор оптико-электрический в одноблочном исполнении/ Демонтаж извещателей С2000-ИК</t>
  </si>
  <si>
    <t>Устройство ультразвуковое: прибор ультразвуковой в одноблочном исполнении/ С2000-СТ исп.03</t>
  </si>
  <si>
    <t>Приборы ПС приемно-контрольные, пусковые, концентратор: блок базовый на 20 лучей/ С2000-К</t>
  </si>
  <si>
    <t>Раздел 2. Монтажные работы.  КСБ  Этап 2</t>
  </si>
  <si>
    <t>Комплекс технических средств таможенного контроля за делящимися и радиоактивными материалами ФТС</t>
  </si>
  <si>
    <t>Раздел 1. Монтажные работы. Первый этап</t>
  </si>
  <si>
    <t>Монтаж оборудования</t>
  </si>
  <si>
    <t>Кабельные линии</t>
  </si>
  <si>
    <t>Монтаж сосудов и аппаратов без механизмов в помещении, масса сосудов и аппаратов 0,5 т/ Монтаж системы Янтарь-1ПЗ</t>
  </si>
  <si>
    <t>Камеры видеонаблюдения: на кронштейне/ комплект видеонаблюдения</t>
  </si>
  <si>
    <t>Монтаж сосудов и аппаратов без механизмов в помещении, масса сосудов и аппаратов 0,5 т/Монтаж системы Янтарь-ПБ (вес 1 стойки 170кг.)</t>
  </si>
  <si>
    <t>Оборудование радиотрансляционных узлов: аппаратура настольная, масса до 20 кг/Гигабитный PoE удлинитель</t>
  </si>
  <si>
    <t>Линия провода тросового, количество проводов в линии до 4, сечение жил провода до 6 мм2</t>
  </si>
  <si>
    <t>Затягивание провода в проложенные трубы и металлические рукава каждого последующего одножильного или многожильного в общей оплетке, суммарное сечение: до 6 мм2</t>
  </si>
  <si>
    <t>Кабель трех-пятижильный по установленным конструкциям и лоткам с установкой ответвительных коробок в помещениях с нормальной средой сечением жилы до 10 мм2</t>
  </si>
  <si>
    <t>Раздел 2. Монтажные работы. Второй этап</t>
  </si>
  <si>
    <t>Монтаж сосудов и аппаратов без механизмов в помещении, масса сосудов и аппаратов 0,5 т/Система Янтарь-1ПЗ</t>
  </si>
  <si>
    <t>Монтаж сосудов и аппаратов без механизмов в помещении, масса сосудов и аппаратов 0,5 т/Демонтаж системы Янтарь-ПБ (вес 1 стойки 170кг.)</t>
  </si>
  <si>
    <t>Раздел 3. Монтажные работы. Третий этап</t>
  </si>
  <si>
    <t>Монтаж сосудов и аппаратов без механизмов в помещении, масса сосудов и аппаратов 0,5 т/ Демонтаж системы Янтарь-1ПЗ</t>
  </si>
  <si>
    <t>Технические средства таможенного контроля ФТС</t>
  </si>
  <si>
    <t>Раздел 1. Монтажные работы. Второй этап строительства</t>
  </si>
  <si>
    <t>Монтаж машин и механизмов в помещении, масса машин и механизмов 0,5 т/ Демонтаж HiScan 6040</t>
  </si>
  <si>
    <t>Конвейер роликовый однорамный, масса: 2,4 т/ демонтаж рольганга</t>
  </si>
  <si>
    <t>Монтаж машин и механизмов в помещении, масса машин и механизмов 0,5 т/ Монтаж HiScan 6040</t>
  </si>
  <si>
    <t>Конвейер роликовый однорамный, масса: 2,4 т/ монтаж рольганга</t>
  </si>
  <si>
    <t>Демонтаж. Стационарные металлодетекторы арочного типа</t>
  </si>
  <si>
    <t>Стационарные металлодетекторы арочного типа</t>
  </si>
  <si>
    <t>Раздел 2. Монтажные работы. Третий  этап строительства</t>
  </si>
  <si>
    <t>Демонтаж машин и механизмов в помещении, масса машин и механизмов 0,5 т/ HiScan 6040, вес изделия  -0,4 т</t>
  </si>
  <si>
    <t>Мнтаж машин и механизмов в помещении, масса машин и механизмов 0,5 т/ HiScan 6040, вес изделия  -0,4 т</t>
  </si>
  <si>
    <t>Раздел 3. Монтажные работы</t>
  </si>
  <si>
    <t>Пульт, рабочее место, масса: до 0,3 т/ АРМ</t>
  </si>
  <si>
    <t>Аппарат настольный, масса: до 0,015 т/ МФУ, Регула-4305DMH, бумагоуничтожительная машина, весы</t>
  </si>
  <si>
    <t>Аппарат напольный, масса: до 0,2 т/ весы напольные</t>
  </si>
  <si>
    <t>Вспомогательное оборудование и имущество ФТС</t>
  </si>
  <si>
    <t>Раздел 1. Второй этап строительства</t>
  </si>
  <si>
    <t>Установка столов, шкафов под мойки, холодильных шкафов и др./демонтаж шкафов, столов, сейфов, стендов, стоек для заполн. Документов</t>
  </si>
  <si>
    <t>Установка столов, шкафов под мойки, холодильных шкафов и др./  шкафов, столов, сейфов,  стендов, стоек для заполн. Документов</t>
  </si>
  <si>
    <t>Технические средства, вспомогательное оборудование и имущество ветеринарного контроля</t>
  </si>
  <si>
    <t>Раздел 1. Первый этап строительства</t>
  </si>
  <si>
    <t>Установка столов, шкафов под мойки, холодильных шкафов и др./демонтаж шкафов, столов, сейфов, стеллажей</t>
  </si>
  <si>
    <t>Установка столов, шкафов под мойки, холодильных шкафов и др./  шкафов, столов, сейфов, стеллажей</t>
  </si>
  <si>
    <t>Пульт, рабочее место/ демонтаж АРМ</t>
  </si>
  <si>
    <t>Пульт, рабочее место/ установка АРМ</t>
  </si>
  <si>
    <t>Аппарат настольный, масса: до 0,015 т/ демонтаж МФУ</t>
  </si>
  <si>
    <t>Аппарат настольный, масса: до 0,015 т/ установка МФУ</t>
  </si>
  <si>
    <t>Аппарат телефонный системы ЦБ или АТС: настольный/ демонтаж факса, телеф. Аппарата</t>
  </si>
  <si>
    <t>Аппарат телефонный системы ЦБ или АТС: настольный/ установка факса, телеф. Аппарата</t>
  </si>
  <si>
    <t>Раздел 2. Второй этап строительства</t>
  </si>
  <si>
    <t>Аппарат настенный/ демонтаж телевизора на кронштейне</t>
  </si>
  <si>
    <t>Аппарат настенный/установка телевизора на кронштейне</t>
  </si>
  <si>
    <t>Технические средства, вспомогательное оборудование и имущество фитосанитарного контроля</t>
  </si>
  <si>
    <t>Технические средства, вспомогательное оборудование и имущество санитарно-карантинного пункта</t>
  </si>
  <si>
    <t>Тепловизионные камеры: на кронштейне/ демонтаж/</t>
  </si>
  <si>
    <t>Камеры видеонаблюдения: на кронштейне/ демонтаж/</t>
  </si>
  <si>
    <t>Тепловизионные камеры: на кронштейне</t>
  </si>
  <si>
    <t>Аппарат напольный, масса: до 0,2 т/ Монтаж комплекта стойки мониторинга СКП</t>
  </si>
  <si>
    <t>Включение в аппаратуру разъемов штепсельных, количество контактов в разъеме: до 14 шт./ шнуры/</t>
  </si>
  <si>
    <t>Оборудование радиотрансляционных узлов: аппаратура настольная, масса до 20 кг/ инжектор/</t>
  </si>
  <si>
    <t>Шкаф или панель коммутации связи и сигнализации на стене или в нише, количество пар: до 20/РоЕ удлинитель/</t>
  </si>
  <si>
    <t>Установка столов, шкафов под мойки, холодильных шкафов и др./демонтаж тумбы, стола,  шкафа</t>
  </si>
  <si>
    <t>Установка столов, шкафов под мойки, холодильных шкафов и др./   тумбы, стола,  шкафа</t>
  </si>
  <si>
    <t>Система электроснабжения. Система бесперебойного гарантированного электроснабжения ПС ФСБ России</t>
  </si>
  <si>
    <t>Сети и системы связи ПС ФСБ России. Структурированная кабельная сеть. Абонентская распределительная сеть открытой телефонной связи</t>
  </si>
  <si>
    <t>Сети и системы связи ПС ФСБ России. Система охранной сигнализации. Система контроля и управления доступом</t>
  </si>
  <si>
    <t>Раздел 1. Оборудование КСБ Этап 1</t>
  </si>
  <si>
    <t>Устройство ультразвуковое,: прибор ультразвуковой в одноблочном исполнении/ С2000-СТ</t>
  </si>
  <si>
    <t>Приборы приемно-контрольные объектовые на: 2 луча/ С2000-КДЛ</t>
  </si>
  <si>
    <t>Приборы ПС приемно-контрольные, пусковые, концентратор: блок базовый на 20 лучей/ С2000-М</t>
  </si>
  <si>
    <t>Устройство оптико-(фото)электрическое,: блок питания и контроля/ РИП-12</t>
  </si>
  <si>
    <t>Вспомогательное оборудование и имущество ПС ФСБ</t>
  </si>
  <si>
    <t>Раздел 1. Монтажные работы</t>
  </si>
  <si>
    <t>Аппарат напольный, масса: до 0,2 т/ Терминал зарядки, архивирования и хранения данных с ПО Дозор-ПРО</t>
  </si>
  <si>
    <t>Пусконаладочные работы. Система бесперебойного гарантированного электроснабжения ФТС</t>
  </si>
  <si>
    <t>Раздел 1. Пусконаладочные работы. 1 этап</t>
  </si>
  <si>
    <t>Раздел 2. Пусконаладочные работы. 2 этап</t>
  </si>
  <si>
    <t>Выключатель однополюсный напряжением до 1 кВ: с электромагнитным, тепловым или комбинированным расцепителем</t>
  </si>
  <si>
    <t>Выключатель трехполюсный напряжением до 1 кВ с: электромагнитным, тепловым или комбинированным расцепителем, номинальный ток до 50 А</t>
  </si>
  <si>
    <t>Замер полного сопротивления цепи "фаза-нуль"</t>
  </si>
  <si>
    <t>Измерение сопротивления изоляции мегаомметром: кабельных и других линий напряжением до 1 кВ, предназначенных для передачи электроэнергии к распределительным устройствам, щитам, шкафам, коммутационным аппаратам и электропотребителям</t>
  </si>
  <si>
    <t>Фазировка электрической линии или трансформатора с сетью напряжением: до 1 кВ</t>
  </si>
  <si>
    <t>Пусконаладочные работы. Система электроснабжения. Выделенная электрораспределительная сеть ГКО</t>
  </si>
  <si>
    <t>Раздел 2. Пусконаладочные работы.  2 этап</t>
  </si>
  <si>
    <t>Пусконаладочные работы.  Сети и системы связи ПС ФСБ России. Система охранного и оперативного теленаблюдения</t>
  </si>
  <si>
    <t>Раздел 1. Пусконаладочные работы. Система охранного и оперативного наблюдения.  I этап.</t>
  </si>
  <si>
    <t>Раздел 2. Пусконаладочные работы. Система охранного и оперативного наблюдения.  II этап.</t>
  </si>
  <si>
    <t>система</t>
  </si>
  <si>
    <t>Инсталляция и базовая настройка общего и специального программного обеспечения</t>
  </si>
  <si>
    <t>Функциональная настройка общего программного обеспечения АС, количество функций - 1</t>
  </si>
  <si>
    <t>Автономная наладка АС: IV категории сложности</t>
  </si>
  <si>
    <t>Комплексная наладка АС: IV категории сложности</t>
  </si>
  <si>
    <t>Предварительные испытания АС: IV категории сложности</t>
  </si>
  <si>
    <t>Приемосдаточные испытания АС: IV категории сложности</t>
  </si>
  <si>
    <t>Пусконаладочные работы. Сети и системы связи ФТС. Система часофикации</t>
  </si>
  <si>
    <t>Раздел 1. Система часофикации</t>
  </si>
  <si>
    <t>Раздел 2. Система часофикации 2 этап</t>
  </si>
  <si>
    <t>сигнал</t>
  </si>
  <si>
    <t>Сбор и реализация сигналов информации устройств защиты, автоматики электрических и технологических режимов/Сбор и реализация сигналов информации  вторичных часов/</t>
  </si>
  <si>
    <t>Пусконаладочные работы. Часть 10. Сети и системы связи ФТС. Система охранного и технологического теленаблюдения</t>
  </si>
  <si>
    <t>Пусконаладочные работы. Сети и системы связи ФТС. Система охранной сигнализации. Система контроля и управления доступом</t>
  </si>
  <si>
    <t>Раздел 1. Пусконаладочные работы.  1 этап</t>
  </si>
  <si>
    <t>Система охранной сигнализации.</t>
  </si>
  <si>
    <t>Система контроля и управления доступом.</t>
  </si>
  <si>
    <t>канал</t>
  </si>
  <si>
    <t>Автоматизированная система управления II категории технической сложности с количеством каналов (Кобщ): 10</t>
  </si>
  <si>
    <t>Автоматизированная система управления II категории технической сложности с количеством каналов (Кобщ): за каждый канал свыше 10 до 19 добавлять</t>
  </si>
  <si>
    <t>Установка и настройка центрального контроллера охранной системы</t>
  </si>
  <si>
    <t>Автоматизированная система управления II категории технической сложности с количеством каналов (Кобщ): 2</t>
  </si>
  <si>
    <t>Автоматизированная система управления II категории технической сложности с количеством каналов (Кобщ): за каждый канал свыше 2 до 9 добавлять</t>
  </si>
  <si>
    <t>Пусконаладочные работы. Сети и системы связи государственных контролирующих органов</t>
  </si>
  <si>
    <t>Раздел 1. Система часофикации. 1 этап</t>
  </si>
  <si>
    <t>Пусконаладочные работы. Сети и системы связи государственных контролирующих органов. Система охранной сигнализации. Система контроля и управления доступом</t>
  </si>
  <si>
    <t>Раздел 1. Пусконаладочные работы.  I этап.</t>
  </si>
  <si>
    <t>Раздел 2. Пусконаладочные работы. II этап.</t>
  </si>
  <si>
    <t>Пусконаладочные работы. Система электроснабжения. Система бесперебойного гарантированного электроснабжения ПС ФСБ России</t>
  </si>
  <si>
    <t>Система охранной сигнализации</t>
  </si>
  <si>
    <t>Пусконаладочные работы. Сети и системы связи ФТС. Локальная вычислительная сеть и структурированная кабельная система</t>
  </si>
  <si>
    <t>Раздел 1. Пусконаладочные работы</t>
  </si>
  <si>
    <t>АПКШ "Континент"</t>
  </si>
  <si>
    <t>Информационные киоски Alpha</t>
  </si>
  <si>
    <t>Функциональная настройка специального программного обеспечения АС, количество функций - 1</t>
  </si>
  <si>
    <t>Автономная наладка АС: I категории сложности</t>
  </si>
  <si>
    <t>Комплексная наладка АС: I категории сложности</t>
  </si>
  <si>
    <t>Предварительные испытания АС: I категории сложности</t>
  </si>
  <si>
    <t>Приемосдаточные испытания АС: I категории сложности</t>
  </si>
  <si>
    <t>Пусконаладочные работы.Технические средства таможенного контроля ФТС</t>
  </si>
  <si>
    <t>Пусконаладочные работы. Вспомогательное оборудование и имущество ПС ФСБ</t>
  </si>
  <si>
    <t>АРМ IS-PAX «Дежурный АБ по проверке посадочных талонов»</t>
  </si>
  <si>
    <t>ПО Дозор-ПРО</t>
  </si>
  <si>
    <t>РАЗРАБОТКА РАБОЧЕЙ ДОКУМЕНТАЦИИ ВПП</t>
  </si>
  <si>
    <t>Поставка и монтаж, Стойки  труба ст. d80 мм, L=3 м , включая все сопутствующие материалы и работы</t>
  </si>
  <si>
    <t>Поставка и монтаж, Сетка металлическая размер ячейки 50х50х3 мм, включая все сопутствующие материалы и работы</t>
  </si>
  <si>
    <t>Поставка и монтаж, Проволока «Егоза»  АСКЛ 500/25/3, включая все сопутствующие материалы и работы</t>
  </si>
  <si>
    <t>Поставка и монтаж, Бетон  класс В7,5, включая все сопутствующие материалы и работы</t>
  </si>
  <si>
    <t>Поставка и монтаж, Ворота металлические глухие 4500х2500, включая все сопутствующие материалы и работы</t>
  </si>
  <si>
    <t>Поставка и монтаж, Ворота сетчатые 4500х3000, включая все сопутствующие материалы и работы</t>
  </si>
  <si>
    <t>Поставка и монтаж, Калитка сетчатая 1000х2000, включая все сопутствующие материалы и работы</t>
  </si>
  <si>
    <t>Поставка и монтаж, Секция сварного передвижного ограждения типа Легкое 3450х2000(h), включая все сопутствующие материалы и работы</t>
  </si>
  <si>
    <t>Поставка и монтаж, Плита дорожная  3000х1750х170  2П-30-18, включая все сопутствующие материалы и работы</t>
  </si>
  <si>
    <t>Поставка и монтаж, Песчаная подготовка  толщ.10 см Песок средний, включая все сопутствующие материалы и работы</t>
  </si>
  <si>
    <t>Поставка и монтаж, Деревянный настил для прохода строителей ширина 1500 мм деревянный настил толщиной 30 мм, включая все сопутствующие материалы и работы</t>
  </si>
  <si>
    <t>Поставка и монтаж, Блок-контейнеры  6000х2500х2800 Серия «Универсал», включая все сопутствующие материалы и работы</t>
  </si>
  <si>
    <t>Поставка и монтаж, Санитарные кабины  1200х1200х2200 Серия «Стандарт» , включая все сопутствующие материалы и работы</t>
  </si>
  <si>
    <t>Поставка и монтаж, Сборно-разборное здание 12000х18000х3000, включая все сопутствующие материалы и работы</t>
  </si>
  <si>
    <t>Поставка и монтаж, Пункт досмотра строительного персонала 5000х7500х2300 контейнерного типа , включая все сопутствующие материалы и работы</t>
  </si>
  <si>
    <t>Поставка и монтаж, Пост охраны  5000х7500х2300 контейнерного типа , включая все сопутствующие материалы и работы</t>
  </si>
  <si>
    <t>Поставка и монтаж, Информационный щит, включая все сопутствующие материалы и работы</t>
  </si>
  <si>
    <t>Поставка и монтаж, Щит противопожарный и противопожарные средства на площадке под бытовой городок строителей (огнетушители, песок, лопаты), включая все сопутствующие материалы и работы</t>
  </si>
  <si>
    <t>Поставка и монтаж, Щит распределительный на площадке под бытовой городок строителей, включая все сопутствующие материалы и работы</t>
  </si>
  <si>
    <t>Поставка и монтаж, Прожекторные мачты освещения территории строительной площадки  ПЗС-35, ПЗС-45, включая все сопутствующие материалы и работы</t>
  </si>
  <si>
    <t>Поставка и монтаж, Бункеры-контейнеры для ТБО  7000х3000, включая все сопутствующие материалы и работы</t>
  </si>
  <si>
    <t>Поставка и монтаж, Временная сеть электроснабжения, включая все сопутствующие материалы и работы</t>
  </si>
  <si>
    <t>Поставка и монтаж, Временная сеть водоснабжения, включая все сопутствующие материалы и работы</t>
  </si>
  <si>
    <t>Поставка и монтаж, Временная сеть канализации, включая все сопутствующие материалы и работы</t>
  </si>
  <si>
    <t>Поставка и монтаж, Песчаная подготовка толщиной 10 см  толщ.10 см Песок средний, включая все сопутствующие материалы и работы</t>
  </si>
  <si>
    <t>Поставка и монтаж, Навес сборно-разборного типа для строительных материалов Профлист по металлическим стойкам, включая все сопутствующие материалы и работы</t>
  </si>
  <si>
    <t>Поставка и монтаж, Янтарь 1-А Радиационный монитор, включая все сопутствующие материалы и работы</t>
  </si>
  <si>
    <t>Поставка и монтаж, Досмотровое зеркало Шмель Досмотровое зеркало, включая все сопутствующие материалы и работы</t>
  </si>
  <si>
    <t>Поставка и монтаж, Система видео-наблюдения, включая все сопутствующие материалы и работы</t>
  </si>
  <si>
    <t>Поставка и монтаж, Система аудио-записи, включая все сопутствующие материалы и работы</t>
  </si>
  <si>
    <t>Поставка и монтаж, Garrett PD 6500i стационарный металлодетектор, включая все сопутствующие материалы и работы</t>
  </si>
  <si>
    <t>Поставка и монтаж, СФИНКС ВМ-611Х ПРО ручной металлодетектор, включая все сопутствующие материалы и работы</t>
  </si>
  <si>
    <t>Поставка и монтаж, ХимЭксперт портативный рамановский анализатор, включая все сопутствующие материалы и работы</t>
  </si>
  <si>
    <t>Поставка и монтаж, РМ-1СМ-01 радиационный монитор, включая все сопутствующие материалы и работы</t>
  </si>
  <si>
    <t>Поставка и монтаж, NUCTECH CX100100DB РТУ, включая все сопутствующие материалы и работы</t>
  </si>
  <si>
    <t>Рытье траншеи Траншея глубина 0.5 м, ширина 0.7м , включая все сопутствующие материалы и работы</t>
  </si>
  <si>
    <t>Прокладка в траншее с последующим демонтажом Труба металлическая  Ду80х4.5 (ГОСТ 3262) , включая все сопутствующие материалы и работы</t>
  </si>
  <si>
    <t>Монтаж/демонтаж Труба ПВХ  Ду32, включая все сопутствующие материалы и работы</t>
  </si>
  <si>
    <t>Монтаж/демонтаж Кабель  UTP Cat5e 4х2х0.5, 5 бухт, включая все сопутствующие материалы и работы</t>
  </si>
  <si>
    <t>Монтаж/демонтаж Кабель силовой  ППГ 3х2.5, включая все сопутствующие материалы и работы</t>
  </si>
  <si>
    <t>Монтаж/демонтаж в трубе в траншее Кабельный жгут, включая все сопутствующие материалы и работы</t>
  </si>
  <si>
    <t>Монтаж/демонтаж в ПВХ трубе Кабельный жгут, включая все сопутствующие материалы и работы</t>
  </si>
  <si>
    <t>Монтаж (2 раза) Камеры видеонаблюдения, включая все сопутствующие материалы и работы</t>
  </si>
  <si>
    <t>Поставка и монтаж, Стойки  Труба ст.120х80х5 мм, L=4,0 м , включая все сопутствующие материалы и работы</t>
  </si>
  <si>
    <t>Поставка и монтаж, Профилированный лист  С8-1100-0.7, включая все сопутствующие материалы и работы</t>
  </si>
  <si>
    <t>Поставка и монтаж, Бетонные блоки  , включая все сопутствующие материалы и работы</t>
  </si>
  <si>
    <t>Поставка и монтаж, Ворота металлические глухие с калиткой 4500х3000, включая все сопутствующие материалы и работы</t>
  </si>
  <si>
    <t>Поставка и монтаж, Ворота сетчатые 3000х2000, включая все сопутствующие материалы и работы</t>
  </si>
  <si>
    <t>Поставка и монтаж, Установка технических средств организации дорожного движения (знаков), включая все сопутствующие материалы и работы</t>
  </si>
  <si>
    <t>Поставка и монтаж, Контейнер для сбора строительного мусора 23 м3 Пухто, включая все сопутствующие материалы и работы</t>
  </si>
  <si>
    <t>Поставка и монтаж, Пост охраны КПП 6000х2500х2800 Серия «Универсал», включая все сопутствующие материалы и работы</t>
  </si>
  <si>
    <t>Поставка и монтаж, Пост мойки колес 1860x850x1800  «Мойдодыр-К2», включая все сопутствующие материалы и работы</t>
  </si>
  <si>
    <t>Поставка и монтаж, Погружные грязевые насосы  «Гном-6-10» 6 м3/час, включая все сопутствующие материалы и работы</t>
  </si>
  <si>
    <t>Поставка и монтаж, Фильтр-патроны диаметр - 920 мм, длина 1800 мм ООО НПФ "Полихим", включая все сопутствующие материалы и работы</t>
  </si>
  <si>
    <t>Поставка и монтаж, Колодцы диаметр - 1200 мм, высота 1000 мм ж/б каализационный колодец, включая все сопутствующие материалы и работы</t>
  </si>
  <si>
    <t>Поставка и монтаж, Временная перегородка тип 1 КНАУФ С111  Индекс звукоизоляции, Rw – до 50 дБ; предел огнестойкости – EI 45, включая все сопутствующие материалы и работы</t>
  </si>
  <si>
    <t>Поставка и монтаж, Временные дверные блоки 2100х900 предел огнестойкости – EI 30, включая все сопутствующие материалы и работы</t>
  </si>
  <si>
    <t>Поставка и монтаж, Временные дверные блоки 2100х1350 предел огнестойкости – EI 30, включая все сопутствующие материалы и работы</t>
  </si>
  <si>
    <t>Поставка и монтаж, Временная перегородка тип 2 толщ.135 мм Металлический каркас, обшитый одним слоем гипсовых плит с двух сторон и профлистом С10 со стороны производства работ. Звукоизоляция 50мм. EI 45, включая все сопутствующие материалы и работы</t>
  </si>
  <si>
    <t>Поставка и монтаж, Временные дверные блоки предел огнестойкости – EI 30, включая все сопутствующие материалы и работы</t>
  </si>
  <si>
    <t>Поставка и монтаж, Временное перекрытие под зоной производства работ Профлист по металлическим стойкам, включая все сопутствующие материалы и работы</t>
  </si>
  <si>
    <t>Поставка и монтаж, Стойки ограждения с вытяжной лентой Tensabarrier  или аналог, включая все сопутствующие материалы и работы</t>
  </si>
  <si>
    <t>Поставка и монтаж, Сигнальное ограждение уличное передвижное, включая все сопутствующие материалы и работы</t>
  </si>
  <si>
    <t>Поставка и монтаж, Инвентарный пешеходный мост (Доски 130х32, длина 1,5м (62 шт.), Балки деревянные 100х40, длина 9 м (3 шт.), Балки деревянные 100х40, длина 9 м (4 шт.), Стойки деревянные 40х50, длина 1,0 м (14 шт.), Доски 50х20, длина 1,85 м (12 шт.)), включая все сопутствующие материалы и работы</t>
  </si>
  <si>
    <t>Поставка и монтаж, Погружные грязевые насосы   «Гном-6-10» 6 м3/час, включая все сопутствующие материалы и работы</t>
  </si>
  <si>
    <t>Поставка и монтаж, Временный тоннель под зоной производства работ Профлист по металлическому каркасу, включая все сопутствующие материалы и работы</t>
  </si>
  <si>
    <t>Демонтаж_Двери двойные (стальная+решетчатая) 900х2100 мм</t>
  </si>
  <si>
    <t>Демонтаж_Двери деревянные двупольные</t>
  </si>
  <si>
    <t>Демонтаж_Двери деревянные двупольные с окном</t>
  </si>
  <si>
    <t>Демонтаж_Двери деревянные однопольные</t>
  </si>
  <si>
    <t>Демонтаж_Двери металлические двупольные</t>
  </si>
  <si>
    <t>Демонтаж_Двери металлические двупольные остекленные</t>
  </si>
  <si>
    <t>Демонтаж_Двери металлические однопольные</t>
  </si>
  <si>
    <t>Демонтаж_Двери решетчатые 700х2100 мм</t>
  </si>
  <si>
    <t>Демонтаж_Двери стальные технические</t>
  </si>
  <si>
    <t>Демонтаж_Двери стеклянные 1500х2120 мм</t>
  </si>
  <si>
    <t>Демонтаж_Двери технических ниш</t>
  </si>
  <si>
    <t>Демонтаж_Ворота секционные</t>
  </si>
  <si>
    <t>Демонтаж_Двери в составе витража</t>
  </si>
  <si>
    <t>Демонтаж_Двери внутренние деревянные</t>
  </si>
  <si>
    <t>Демонтаж_Двери наружные двупольные</t>
  </si>
  <si>
    <t>Демонтаж_Двери наружные однопольные</t>
  </si>
  <si>
    <t>Демонтаж_Окно внутреннее</t>
  </si>
  <si>
    <t>Демонтаж_Фасадные окна</t>
  </si>
  <si>
    <t>Демонтаж_Решетки технических отверстий</t>
  </si>
  <si>
    <t>Демонтаж_Существующее покрытие пола и стяжка</t>
  </si>
  <si>
    <t>Демонтаж_Грязезащитного покрытия</t>
  </si>
  <si>
    <t>Демонтаж_Армстронг 600х600</t>
  </si>
  <si>
    <t>Демонтаж_Подвесной потолок Грильято</t>
  </si>
  <si>
    <t>Демонтаж_Подшивной потолок ГКЛ</t>
  </si>
  <si>
    <t>Демонтаж_Реечный 100</t>
  </si>
  <si>
    <t>Демонтаж_Зашивка каркасная</t>
  </si>
  <si>
    <t>Демонтаж_Каркасная перегородка</t>
  </si>
  <si>
    <t>Демонтаж_Перегородка сантехнисеская</t>
  </si>
  <si>
    <t>Демонтаж_Решетка стальная</t>
  </si>
  <si>
    <t>Демонтаж_Стена из газобетонных блоков</t>
  </si>
  <si>
    <t>Демонтаж_Стена из керамзитобетонных блоков</t>
  </si>
  <si>
    <t>Демонтаж_Стена кирпичная</t>
  </si>
  <si>
    <t>Демонтаж_Утеплитель</t>
  </si>
  <si>
    <t>Демонтаж_Витраж внутренний</t>
  </si>
  <si>
    <t>Демонтаж_Витраж наружный</t>
  </si>
  <si>
    <t xml:space="preserve">Демонтаж_Фасадные системы </t>
  </si>
  <si>
    <t>Демонтаж_Вывеска на ВВЛ "Volgograd" h=700 мм, отдельные буквы</t>
  </si>
  <si>
    <t>Демонтаж_Вывеска на ВВЛ "ВОЛГОГРАД" h=1600 мм, отдельные буквы</t>
  </si>
  <si>
    <t>Демонтаж_Вывеска на ВВЛ "Терминал В" h=1080 мм</t>
  </si>
  <si>
    <t>Демонтаж_Вывеска на ВВЛ Терминал В h=900 мм</t>
  </si>
  <si>
    <t>Демонтаж_Колесоотбойники h=100мм, 150мм, 200мм, 500мм, 600мм, 250мм нержавеющая сталь</t>
  </si>
  <si>
    <t>Демонтаж_Металлические ограждени со стеклянным фрагментом, шаг стоек - 900 мм, поручень - квадрат 50 мм 900 мм Нержавеющая сталь, триплекс заколенный 8+8 мм</t>
  </si>
  <si>
    <t>Демонтаж_Металлическое ограждение  лестниц, шаг стоек - 900 мм, поручень - квадрат 50 мм 1200 мм Нержавеющая сталь</t>
  </si>
  <si>
    <t>Демонтаж_Пристенный поручень металлический. Шаг опор - 900 мм, поручень - квадрат 50 мм  h=1200 мм Нержавеющая сталь</t>
  </si>
  <si>
    <t xml:space="preserve">Демонтаж_Ограждения кровли КО-12Р ГОСТ 25772-83 400 мм  </t>
  </si>
  <si>
    <t xml:space="preserve">Демонтаж_Ограждение кровли ГОСТ 25772-83 600 мм  </t>
  </si>
  <si>
    <t>Демонтаж_Стойка металлическая, труба стальная D=159 мм, h=500 мм</t>
  </si>
  <si>
    <t>Демонтаж_Пожарная внутренняя вертикальная лестница тип П1-1 ГОСТ Р 53254-2009 H=4500 мм</t>
  </si>
  <si>
    <t>Демонтаж_Пожарная наружная вертикальная лестница тип П1-2 ГОСТ Р 53254-2009, 800х14650(H)</t>
  </si>
  <si>
    <t>Демонтаж_Пожарная наружная вертикальная лестница тип П1-2 ГОСТ Р 53254-2009, 800х15700(H)</t>
  </si>
  <si>
    <t>Демонтаж_Пожарная наружная вертикальная лестница тип П1-2 ГОСТ Р 53254-2009, 800х18550(H)</t>
  </si>
  <si>
    <t>Демонтаж_Лифт Л-5, Л-4, Л-8, Л-12</t>
  </si>
  <si>
    <t>Демонтаж_Кровля крышного оборудования</t>
  </si>
  <si>
    <t>Демонтаж_Подшивка карнизов</t>
  </si>
  <si>
    <t>Демонтаж_Покрытие из профилированного листа</t>
  </si>
  <si>
    <t>Демонтаж_Фальцевая кровля</t>
  </si>
  <si>
    <t>Демонтаж_Ходовые дорожки</t>
  </si>
  <si>
    <t>Демонтаж_Люк кровельный 1000х1000 мм EI30 - Л-1</t>
  </si>
  <si>
    <t>Демонтаж_Козырьков</t>
  </si>
  <si>
    <t>Поставка и монтаж, Колесоотбойники h=100мм нержавеющая сталь, включая все сопутствующие материалы и работы</t>
  </si>
  <si>
    <t>Поставка и монтаж, Колесоотбойники h=150мм нержавеющая сталь, включая все сопутствующие материалы и работы</t>
  </si>
  <si>
    <t>Поставка и монтаж, Колесоотбойники h=200мм нержавеющая сталь, включая все сопутствующие материалы и работы</t>
  </si>
  <si>
    <t>Поставка и монтаж, Колесоотбойники h=500мм цветной металлопрокат, включая все сопутствующие материалы и работы</t>
  </si>
  <si>
    <t>Поставка и монтаж, Металлические ограждения со стеклянным заполнением, стекло осветленное триплекс закаленный 8+8 мм, балясины - гидрорезка, шаг стоек - 900 1200 мм, Нержавеющая сталь, триплекс заколенный 8+8 мм, включая все сопутствующие материалы и работы</t>
  </si>
  <si>
    <t>Поставка и монтаж, Металлические ограждени со стеклянным фрагментом, шаг стоек - 900 мм, поручень - квадрат 50 мм 900 мм, Нержавеющая сталь, триплекс заколенный 8+8 мм, включая все сопутствующие материалы и работы</t>
  </si>
  <si>
    <t>Поставка и монтаж, Металлическое ограждение  лестниц. Монтаж стоек сбоку лестничного марша/площадки, шаг стоек - 900 мм, поручень - квадрат 50 мм 1200 мм, Нержавеющая сталь, включая все сопутствующие материалы и работы</t>
  </si>
  <si>
    <t>Поставка и монтаж, Пристенный поручень металлический. Шаг опор - 900 мм, поручень - квадрат 50 мм h=900 мм 1200 мм, Нержавеющая сталь, включая все сопутствующие материалы и работы</t>
  </si>
  <si>
    <t>Поставка и монтаж, ОГ-4 Ограждения кровли 400 мм, включая все сопутствующие материалы и работы</t>
  </si>
  <si>
    <t>Поставка и монтаж, Стойка металлическая, труба стальная D=159 мм, h=500 мм, включая все сопутствующие материалы и работы</t>
  </si>
  <si>
    <t>Поставка и монтаж, Цельностеклянное ограждение на профиле с выносными круглыми поручнями диаметром 50 мм, h= 1200 (Нержавеющая сталь, триплекс заколенный 6+1+6 мм), включая все сопутствующие материалы и работы</t>
  </si>
  <si>
    <t>Поставка и монтаж, Тенсаторы, включая все сопутствующие материалы и работы</t>
  </si>
  <si>
    <t>Поставка и монтаж, Пожарная внутренняя вертикальная лестница тип П1-1 ГОСТ Р 53254-2009 H=4000 мм, включая все сопутствующие материалы и работы</t>
  </si>
  <si>
    <t>Поставка и монтаж, Пожарная наружная вертикальная лестница тип П1-1 ГОСТ Р 53254-2009 800х3700(H) С-2, включая все сопутствующие материалы и работы</t>
  </si>
  <si>
    <t>Поставка и монтаж, Пожарная наружная вертикальная лестница тип П1-1 ГОСТ Р 53254-2009 800х4450(H) С-3, включая все сопутствующие материалы и работы</t>
  </si>
  <si>
    <t>Поставка и монтаж, Пожарная наружная вертикальная лестница тип П1-1 ГОСТ Р 53254-2009 800х7400(H) С-4, включая все сопутствующие материалы и работы</t>
  </si>
  <si>
    <t>Поставка и монтаж, Пожарная наружная вертикальная лестница тип П1-1 ГОСТ Р 53254-2009 800х4690(H) С-5, включая все сопутствующие материалы и работы</t>
  </si>
  <si>
    <t>Поставка и монтаж, Каркасная перегородка Knauf, включая подготовку под покраску и покраску, включая все сопутствующие материалы и работы</t>
  </si>
  <si>
    <t>Поставка и монтаж, Стена из газобетонных блоков, включая штукатурку, подготовку под покраску и покраску, включая все сопутствующие материалы и работы</t>
  </si>
  <si>
    <t>Поставка и монтаж, Стена из керамзитобетонных блоков, включая штукатурку, подготовку под покраску и покраску, включая все сопутствующие материалы и работы</t>
  </si>
  <si>
    <t>Поставка и монтаж, Стена кирпичная, включая штукатурку, подготовку под покраску и покраску, включая все сопутствующие материалы и работы</t>
  </si>
  <si>
    <t>Поставка и монтаж, Люк 600х600(h)_EI 30_Остекленный_Левый, включая все сопутствующие материалы и работы</t>
  </si>
  <si>
    <t>Поставка и монтаж, Рольставни 4500х3500, включая все сопутствующие материалы и работы</t>
  </si>
  <si>
    <t>Поставка и монтаж, Рольставни 9000х3500, включая все сопутствующие материалы и работы</t>
  </si>
  <si>
    <t>Поставка и монтаж, Дверь ДВ 21-7 П Сантехническая 700x2100 мм, включая все сопутствующие материалы и работы</t>
  </si>
  <si>
    <t>Поставка и монтаж, Дверь ДВ 21-7 Л Сантехническая 700x2100 мм, включая все сопутствующие материалы и работы</t>
  </si>
  <si>
    <t>Поставка и монтаж, Дверь ДВ 21-9 П ГОСТ 475-2016 Деревянная 800x2100 мм, включая все сопутствующие материалы и работы</t>
  </si>
  <si>
    <t>Поставка и монтаж, Дверь ДВ 21-9 Л ГОСТ 475-2016 Деревянная 800x2100 мм, включая все сопутствующие материалы и работы</t>
  </si>
  <si>
    <t>Поставка и монтаж, Дверь ДВ 21-10 П ГОСТ 475-2016 1000x2100 мм, включая все сопутствующие материалы и работы</t>
  </si>
  <si>
    <t>Поставка и монтаж, Дверь ДВ 21-10 П ГОСТ 475-2016 (в т.ч.отбойник из нержавеющей стали (kick panel) 1000x2100 мм, включая все сопутствующие материалы и работы</t>
  </si>
  <si>
    <t>Поставка и монтаж, Дверь ДВ 21-10 Л ГОСТ 475-2016 1000x2100 мм, включая все сопутствующие материалы и работы</t>
  </si>
  <si>
    <t>Поставка и монтаж, Дверь ДВ 21-10 Л ГОСТ 475-2016 (в т.ч.отбойник из нержавеющей стали (kick panel) 1000x2100 мм, включая все сопутствующие материалы и работы</t>
  </si>
  <si>
    <t>Поставка и монтаж, Дверь ДВ 21-10В Двери технических ниш 1000x2100 мм, включая все сопутствующие материалы и работы</t>
  </si>
  <si>
    <t>Поставка и монтаж, Дверь ДВ 21-11 П ГОСТ 475-2016 1100х2100 мм, включая все сопутствующие материалы и работы</t>
  </si>
  <si>
    <t>Поставка и монтаж, Дверь ДВ 21-11 Л ГОСТ 475-2016 Деревянная 1100х2100 мм, включая все сопутствующие материалы и работы</t>
  </si>
  <si>
    <t>Поставка и монтаж, Дверь ДВ 21-11 Л ГОСТ 475-2016 Деревянная (в т.ч.отбойник из нержавеющей стали (kick panel) 1100х2100 мм, включая все сопутствующие материалы и работы</t>
  </si>
  <si>
    <t>Поставка и монтаж, Дверь ДВ 21-12В Двери технических ниш 1200x2100 мм, включая все сопутствующие материалы и работы</t>
  </si>
  <si>
    <t>Перенос и установка существующей двери ДВ 21-13 Л Деревянная с окном, включая все сопутствующие материалы и работы</t>
  </si>
  <si>
    <t>Перенос и установка существующей двери ДВ 21-13 П Деревянная с окном, включая все сопутствующие материалы и работы</t>
  </si>
  <si>
    <t>Поставка и монтаж, Дверь ДВ 21-13 Л 1085x2100 мм, включая все сопутствующие материалы и работы</t>
  </si>
  <si>
    <t>Поставка и монтаж, Дверь ДВ 21-13 П 1085x2100 мм, включая все сопутствующие материалы и работы</t>
  </si>
  <si>
    <t>Поставка и монтаж, Дверь ДВ 21-14 Двери технических ниш 1400x2100, включая все сопутствующие материалы и работы</t>
  </si>
  <si>
    <t>Поставка и монтаж, Дверь ДВ 21-14 П 1400x2100, включая все сопутствующие материалы и работы</t>
  </si>
  <si>
    <t>Перенос и установка существующей двери ДВ 21-15 П ГОСТ 475-2016 Деревянная 1500x2100, включая все сопутствующие материалы и работы</t>
  </si>
  <si>
    <t>Поставка и монтаж, Дверь ДМ 21-14 П 1400x2100, включая все сопутствующие материалы и работы</t>
  </si>
  <si>
    <t>Поставка и монтаж, Дверь ДМ 21-14 Л 1400x2100, включая все сопутствующие материалы и работы</t>
  </si>
  <si>
    <t>Поставка и монтаж, Дверь ДМ 21-14 Л (в т.ч.отбойник из нержавеющей стали (kick panel) 1400x2100, включая все сопутствующие материалы и работы</t>
  </si>
  <si>
    <t>Поставка и монтаж, Дверь ДМ 21-15 П 1400х2100, включая все сопутствующие материалы и работы</t>
  </si>
  <si>
    <t>Поставка и монтаж, Дверь ДМ 21-15 П (в т.ч.отбойник из нержавеющей стали (kick panel) 1500x2100, включая все сопутствующие материалы и работы</t>
  </si>
  <si>
    <t>Поставка и монтаж, Дверь ДМ 21-15 Л 1500x2120, включая все сопутствующие материалы и работы</t>
  </si>
  <si>
    <t>Поставка и монтаж, Дверь ДПМ 21-9 Л - EI 30 800x2100, включая все сопутствующие материалы и работы</t>
  </si>
  <si>
    <t>Поставка и монтаж, Дверь ДПМ 21-9 П - EI 30 800x2100, включая все сопутствующие материалы и работы</t>
  </si>
  <si>
    <t>Поставка и монтаж, Дверь ДПМ 21-10 Л - EI 30 Металлическая 1000x2100, включая все сопутствующие материалы и работы</t>
  </si>
  <si>
    <t>Поставка и монтаж, Дверь ДПМ 21-10 Л - EI 30 Металлическая (в т.ч.отбойник из нержавеющей стали (kick panel) 1000x2100, включая все сопутствующие материалы и работы</t>
  </si>
  <si>
    <t>Поставка и монтаж, Дверь ДПМ 21-10 П - EI 30 Металлическая 1000x2100, включая все сопутствующие материалы и работы</t>
  </si>
  <si>
    <t>Поставка и монтаж, Дверь ДПМ 21-10 П - EI 30 Металлическая (в т.ч.отбойник из нержавеющей стали (kick panel) 1000x2100, включая все сопутствующие материалы и работы</t>
  </si>
  <si>
    <t>Поставка и монтаж, Дверь ДПМ 21-10 П - EIS 30 1000x2100, включая все сопутствующие материалы и работы</t>
  </si>
  <si>
    <t>Поставка и монтаж, Дверь ДПМ 21-11 Л - EI 30 1100х2100, включая все сопутствующие материалы и работы</t>
  </si>
  <si>
    <t>Поставка и монтаж, Дверь ДПМ 21-11 Л EI 60 1100х2100, включая все сопутствующие материалы и работы</t>
  </si>
  <si>
    <t>Поставка и монтаж, Дверь ДПМ 21-11 Л EIS 60 Металлическая 1100х2100, включая все сопутствующие материалы и работы</t>
  </si>
  <si>
    <t>Поставка и монтаж, Дверь ДПМ 21-11 П - EI 30 Металлическая 1100х2100, включая все сопутствующие материалы и работы</t>
  </si>
  <si>
    <t>Поставка и монтаж, Дверь ДПМ 21-11 П EI 60 1100х2100, включая все сопутствующие материалы и работы</t>
  </si>
  <si>
    <t>Поставка и монтаж, Дверь ДПМ 21-12 Л - EI 30 1200х2100, включая все сопутствующие материалы и работы</t>
  </si>
  <si>
    <t>Поставка и монтаж, Дверь ДПМ 21-13 Л EIS 30 Металлическая 1300х2100, включая все сопутствующие материалы и работы</t>
  </si>
  <si>
    <t>Перенос и установка существующей двери ДПМ 21-13 Л EIS 30 Металлическая 1300х2100, включая все сопутствующие материалы и работы</t>
  </si>
  <si>
    <t>Поставка и монтаж, Дверь ДПМ 21-14 1400x2100, включая все сопутствующие материалы и работы</t>
  </si>
  <si>
    <t>Поставка и монтаж, Дверь ДПМ 21-14 Л EI 30 1400x2100, включая все сопутствующие материалы и работы</t>
  </si>
  <si>
    <t>Поставка и монтаж, Дверь ДПМ 21-14 Л EIS 30 1400x2100, включая все сопутствующие материалы и работы</t>
  </si>
  <si>
    <t>Поставка и монтаж, Дверь ДПМ 21-14 П EI 30 1400x2100, включая все сопутствующие материалы и работы</t>
  </si>
  <si>
    <t>Поставка и монтаж, Дверь ДПМ 21-14 П EIS 30 1400x2100, включая все сопутствующие материалы и работы</t>
  </si>
  <si>
    <t>Поставка и монтаж, Дверь ДПМ 21-15 Л EI 30 Металлическая 1500x2100, включая все сопутствующие материалы и работы</t>
  </si>
  <si>
    <t>Перенос и установка существующей двери ДПМ 21-15 Л EI 30 Металлическая 1500x2100, включая все сопутствующие материалы и работы</t>
  </si>
  <si>
    <t>Поставка и монтаж, Дверь ДПМ 21-15 П - EI 30 металлическая 1500x2100, включая все сопутствующие материалы и работы</t>
  </si>
  <si>
    <t>Поставка и монтаж, Дверь ДПМ 21-15 П - EI 30 1500x2100, включая все сопутствующие материалы и работы</t>
  </si>
  <si>
    <t>Поставка и монтаж, Дверь ДПМ 21-16 П EI 30 Металлическая 1600x2100, включая все сопутствующие материалы и работы</t>
  </si>
  <si>
    <t>Поставка и монтаж, Дверь ДПМ 21-16 Л EI 30 Металлическая 1600x2100, включая все сопутствующие материалы и работы</t>
  </si>
  <si>
    <t>Поставка и монтаж, Гермодверь 12.6х5.1 510x1260, включая все сопутствующие материалы и работы</t>
  </si>
  <si>
    <t>Поставка и монтаж, Дверь ДСВ КЛВ 21-10 ГОСТ 31173-2003 Стальная техническая , включая все сопутствующие материалы и работы</t>
  </si>
  <si>
    <t>Поставка и монтаж, Дверь ДСВ КПВ 21-10 ГОСТ 31173-2003 Стальная техническая , включая все сопутствующие материалы и работы</t>
  </si>
  <si>
    <t>Поставка и монтаж, Дверь ДСВ КПВ 21-9  ГОСТ 31173-2003 Двойная (стальная+решетчатая) - EI30  , включая все сопутствующие материалы и работы</t>
  </si>
  <si>
    <t>Поставка и монтаж, Дверь ДСВ КПВ 21-9  ГОСТ 31173-2003 Двойная (стальная+решетчатая)  , включая все сопутствующие материалы и работы</t>
  </si>
  <si>
    <t>Поставка и монтаж, Ворота секционные 3000х3000 (автоматическое открывание), включая все сопутствующие материалы и работы</t>
  </si>
  <si>
    <t>Поставка и монтаж, ДН 21-15 Л Металлическая двупольная 1500х2100, включая все сопутствующие материалы и работы</t>
  </si>
  <si>
    <t>Поставка и монтаж, Дверь металлическая двупольная ТП 1950х2650 (тех), включая все сопутствующие материалы и работы</t>
  </si>
  <si>
    <t>Поставка и монтаж, Перемычка 1ПБ10-1 65х1030 ГОСТ 948-84,  Серия 1.038.1-1, включая все сопутствующие материалы и работы</t>
  </si>
  <si>
    <t>Поставка и монтаж, Перемычка 1ПБ13-1 65х1290 ГОСТ 948-84,  Серия 1.038.1-1, включая все сопутствующие материалы и работы</t>
  </si>
  <si>
    <t>Поставка и монтаж, Перемычка 1ПБ16-1 65х1550 ГОСТ 948-84,  Серия 1.038.1-1, включая все сопутствующие материалы и работы</t>
  </si>
  <si>
    <t>Поставка и монтаж, Перемычка 2ПБ17-2 140х1680 ГОСТ 948-84,  Серия 1.038.1-1, включая все сопутствующие материалы и работы</t>
  </si>
  <si>
    <t>Поставка и монтаж, Перемычка 2ПБ19-3 140х1940 ГОСТ 948-84,  Серия 1.038.1-1, включая все сопутствующие материалы и работы</t>
  </si>
  <si>
    <t>Поставка и монтаж, Перемычка 2ПБ22-3 140х2200 ГОСТ 948-84,  Серия 1.038.1-1, включая все сопутствующие материалы и работы</t>
  </si>
  <si>
    <t>Поставка и монтаж, Перемычка 2ПБ26-4 140х2590 ГОСТ 948-84,  Серия 1.038.1-1, включая все сопутствующие материалы и работы</t>
  </si>
  <si>
    <t>Поставка и монтаж, Перемычка 2ПБ30-4 140х2980 ГОСТ 948-84,  Серия 1.038.1-1, включая все сопутствующие материалы и работы</t>
  </si>
  <si>
    <t>Поставка и монтаж, Перемычка 3ПБ18-8 220х1810 ГОСТ 948-84,  Серия 1.038.1-1, включая все сопутствующие материалы и работы</t>
  </si>
  <si>
    <t>Поставка и монтаж, Перемычка 3ПБ21-8 220х2070 ГОСТ 948-84,  Серия 1.038.1-1, включая все сопутствующие материалы и работы</t>
  </si>
  <si>
    <t>Поставка и монтаж, Перемычка 3ПБ36-4 220х3630 ГОСТ 948-84,  Серия 1.038.1-1, включая все сопутствующие материалы и работы</t>
  </si>
  <si>
    <t>Поставка и монтаж, Перемычка 4ПБ48-8 290х4800 ГОСТ 948-84,  Серия 1.038.1-1, включая все сопутствующие материалы и работы</t>
  </si>
  <si>
    <t>Поставка и монтаж, Устройство стяжки пола толщиной 50 мм, включая все сопутствующие материалы и работы</t>
  </si>
  <si>
    <t>Поставка и монтаж, Устройство стяжки пола толщиной 80 мм, включая все сопутствующие материалы и работы</t>
  </si>
  <si>
    <t>Поставка и монтаж, Устройство стяжки пола толщиной 100 мм, включая все сопутствующие материалы и работы</t>
  </si>
  <si>
    <t>Поставка и монтаж, Устройство стяжки пола толщиной 130 мм, включая все сопутствующие материалы и работы</t>
  </si>
  <si>
    <t>Поставка и монтаж, Устройство стяжки пола толщиной 140 мм, включая все сопутствующие материалы и работы</t>
  </si>
  <si>
    <t>Поставка и монтаж, Устройство стяжки пола толщиной 150 мм, включая все сопутствующие материалы и работы</t>
  </si>
  <si>
    <t>Поставка и монтаж, Устройство стяжки пола толщиной 180 мм, включая все сопутствующие материалы и работы</t>
  </si>
  <si>
    <t>Поставка и монтаж, Устройство стяжки пола толщиной 190 мм, включая все сопутствующие материалы и работы</t>
  </si>
  <si>
    <t>Поставка и монтаж, Устройство стяжки пола толщиной 490 мм, включая все сопутствующие материалы и работы</t>
  </si>
  <si>
    <t>Поставка и монтаж, наливной пол с упрочняющим покрытием, включая все сопутствующие материалы и работы</t>
  </si>
  <si>
    <t>Поставка и монтаж,  бетонные полы с упрочняющим покрытием, включая все сопутствующие материалы и работы</t>
  </si>
  <si>
    <t>Поставка и монтаж,  наливной пол с эпоксидным покрытием, включая все сопутствующие материалы и работы</t>
  </si>
  <si>
    <t>Поставка и монтаж, керамическая плитка 300х300 на клею, включая все сопутствующие материалы и работы</t>
  </si>
  <si>
    <t>Поставка и монтаж, керамическая плитка 600х600 на клею, включая все сопутствующие материалы и работы</t>
  </si>
  <si>
    <t>Поставка и монтаж, улучшенная отделка (с гидроизоляцией), керамогранит, включая все сопутствующие материалы и работы</t>
  </si>
  <si>
    <t>Поставка и монтаж, улучшенная отделка, керамогранит, включая все сопутствующие материалы и работы</t>
  </si>
  <si>
    <t>Поставка и монтаж, керамогранитная плитка на клею (с гидроизоляцией), включая все сопутствующие материалы и работы</t>
  </si>
  <si>
    <t>Поставка и монтаж, гидроизоляция пола без отделки в зонах арендаторов, включая все сопутствующие материалы и работы</t>
  </si>
  <si>
    <t>Поставка и монтаж, Грязезащита Настил прессованный, включая все сопутствующие материалы и работы</t>
  </si>
  <si>
    <t>Поставка и монтаж, Грязезащита Резина+текстиль+страйп (придверная решетка), включая все сопутствующие материалы и работы</t>
  </si>
  <si>
    <t>Поставка и монтаж, Наливной пол с заходом на стену, h - 100 мм, включая все сопутствующие материалы и работы</t>
  </si>
  <si>
    <t>Поставка и монтаж, Плинтус из плитки пола, включая все сопутствующие материалы и работы</t>
  </si>
  <si>
    <t>Поставка и монтаж, Армстронг 600х600, включая все сопутствующие материалы и работы</t>
  </si>
  <si>
    <t>Поставка и монтаж, Армстронг 600х600 с кромкой MicroLook, включая все сопутствующие материалы и работы</t>
  </si>
  <si>
    <t>Поставка и монтаж, Обеспыливание, грунтовка поверхности, включая все сопутствующие материалы и работы</t>
  </si>
  <si>
    <t>Поставка и монтаж, Обшивка эскалатора из ГКЛ двухсторонняя C112 EI 45, включая все сопутствующие материалы и работы</t>
  </si>
  <si>
    <t>Поставка и монтаж, Подвесной потолок стальная сетка, включая все сопутствующие материалы и работы</t>
  </si>
  <si>
    <t>Поставка и монтаж, Подшивной потолок ГКЛ, включая все сопутствующие материалы и работы</t>
  </si>
  <si>
    <t>Поставка и монтаж, Реечный 100, включая все сопутствующие материалы и работы</t>
  </si>
  <si>
    <t>Поставка и монтаж, Потолок по дизайн-проекту (Подшивной потолок ГКЛ), включая все сопутствующие материалы и работы</t>
  </si>
  <si>
    <t>Поставка и монтаж, Потолок по дизайн-проекту (подготовка под улучшенную окраску подшивного потолка ГКЛ), включая все сопутствующие материалы и работы</t>
  </si>
  <si>
    <t>Поставка и монтаж, Потолок по дизайн-проекту (улучшенная окраска подшивного потолка ГКЛ), включая все сопутствующие материалы и работы</t>
  </si>
  <si>
    <t>Поставка и монтаж, Потолок по дизайн-проекту для влажных помещений (Подшивной потолок ГКЛВ), включая все сопутствующие материалы и работы</t>
  </si>
  <si>
    <t>Поставка и монтаж, Потолок по дизайн-проекту для влажных помещений (подготовка под окраску подшивного потолка ГКЛВ), включая все сопутствующие материалы и работы</t>
  </si>
  <si>
    <t>Поставка и монтаж, Потолок по дизайн-проекту для влажных помещений (окраска подшивного потолка ГКЛ), включая все сопутствующие материалы и работы</t>
  </si>
  <si>
    <t>Поставка и монтаж, Стена из газобетонных блоков 200 мм, включая все сопутствующие материалы и работы</t>
  </si>
  <si>
    <t>Поставка и монтаж, Стена из газобетонных блоков 200 мм EI 15, включая все сопутствующие материалы и работы</t>
  </si>
  <si>
    <t>Поставка и монтаж, Стена из газобетонных блоков - 200 мм - REI 60, включая все сопутствующие материалы и работы</t>
  </si>
  <si>
    <t>Поставка и монтаж, Стена из газобетонных блоков 300, включая все сопутствующие материалы и работы</t>
  </si>
  <si>
    <t>Поставка и монтаж, Стена из газобетонных блоков 300 EI45, включая все сопутствующие материалы и работы</t>
  </si>
  <si>
    <t>Поставка и монтаж, Стена из газобетонных блоков 300 REI90, включая все сопутствующие материалы и работы</t>
  </si>
  <si>
    <t>Поставка и монтаж, штукатурку стен из газобетонных блоков, включая все сопутствующие материалы и работы</t>
  </si>
  <si>
    <t>Поставка и монтаж, Стена кирпичная 120 мм, включая все сопутствующие материалы и работы</t>
  </si>
  <si>
    <t>Поставка и монтаж, Стена кирпичная 120 мм EI45, включая все сопутствующие материалы и работы</t>
  </si>
  <si>
    <t>Поставка и монтаж, Стена кирпичная 120 мм REI60, включая все сопутствующие материалы и работы</t>
  </si>
  <si>
    <t>Поставка и монтаж, Стена кирпичная 120 мм REI90, включая все сопутствующие материалы и работы</t>
  </si>
  <si>
    <t>Поставка и монтаж, Стена кирпичная 250 мм EI 45, включая все сопутствующие материалы и работы</t>
  </si>
  <si>
    <t>Поставка и монтаж, Стена кирпичная 250 мм REI 60, включая все сопутствующие материалы и работы</t>
  </si>
  <si>
    <t>Поставка и монтаж, Стена кирпичная 250 мм REI 90, включая все сопутствующие материалы и работы</t>
  </si>
  <si>
    <t>Поставка и монтаж, Стена кирпичная 380 мм, включая все сопутствующие материалы и работы</t>
  </si>
  <si>
    <t>Поставка и монтаж, Стена кирпичная 380 мм EI 45, включая все сопутствующие материалы и работы</t>
  </si>
  <si>
    <t>Поставка и монтаж, штукатурку кирпичных стен, включая все сопутствующие материалы и работы</t>
  </si>
  <si>
    <t>Поставка и монтаж, Перегородка С111 75 мм. Металлический каркас 50 мм, однослойная обшивка с двух сторон ГКЛ 12.5 мм, включая все сопутствующие материалы и работы</t>
  </si>
  <si>
    <t>Поставка и монтаж, Перегородка С112 125 мм. Металлический каркас 75 мм, двухслойная обшивка с двух сторон ГКЛ 12.5 мм, звукоизоляция, включая все сопутствующие материалы и работы</t>
  </si>
  <si>
    <t>Поставка и монтаж, Перегородка С112 125 мм. Металлический каркас 75 мм, двухслойная обшивка с двух сторон ГКЛО 12.5 мм, звукоизоляция, включая все сопутствующие материалы и работы</t>
  </si>
  <si>
    <t>Поставка и монтаж, Зашивка над витражами. Перегородка С112 150 мм. Металлический каркас 75 мм, двухслойная обшивка с двух сторон ГКЛ 12.5 мм, звукоизоляция, включая все сопутствующие материалы и работы</t>
  </si>
  <si>
    <t>Поставка и монтаж, Перегородка С112 125 мм. Металлический каркас 75 мм, однослойная обшивка с двух сторон ГКЛО 12.5 мм, звукоизоляция, включая все сопутствующие материалы и работы</t>
  </si>
  <si>
    <t>Поставка и монтаж, Перегородка С112 125 мм. Металлический каркас 75 мм, двухслойная обшивка с двух сторон ГКЛ 12.5 мм, включая все сопутствующие материалы и работы</t>
  </si>
  <si>
    <t>Поставка и монтаж, Перегородка С112 125 мм. Металлический каркас 100 мм, однослойная обшивка с двух сторон ГКЛ 12.5 мм, звукоизоляция 50 мм, включая все сопутствующие материалы и работы</t>
  </si>
  <si>
    <t>Поставка и монтаж, Перегородка С112 150 мм. Металлический каркас 100 мм, двухслойная обшивка с двух сторон ГКЛ 12.5 мм, звукоизоляция 50 мм, включая все сопутствующие материалы и работы</t>
  </si>
  <si>
    <t>Поставка и монтаж, Перегородка С112 EI45 150 мм. Металлический каркас 100 мм, двухслойная обшивка с двух сторон ГКЛ 12.5 мм, звукоизоляция 50 мм, включая все сопутствующие материалы и работы</t>
  </si>
  <si>
    <t>Поставка и монтаж, Перегородка С112 150 мм. Металлический каркас 75 мм, двухслойная обшивка с двух сторон ГКЛ 12.5 мм, звукоизоляция, включая все сопутствующие материалы и работы</t>
  </si>
  <si>
    <t>Поставка и монтаж, С 623 Металлический каркас 75 мм, двухслойная обшивка с одной стороны ГКЛ 12.5 мм, звукоизоляция, включая все сопутствующие материалы и работы</t>
  </si>
  <si>
    <t>Поставка и монтаж, С 626 Металлический каркас 75 мм, двухслойная обшивка с одной стороны ГКЛ 12.5 мм, звукоизоляция, включая все сопутствующие материалы и работы</t>
  </si>
  <si>
    <t>Поставка и монтаж, С 626 Металлический каркас 75 мм, двухслойная обшивка с одной стороны ГКЛО 12.5 мм, звукоизоляция, включая все сопутствующие материалы и работы</t>
  </si>
  <si>
    <t>Поставка и монтаж, С 626 Металлический каркас 75 мм, двухслойная обшивка с одной стороны ГКЛО 12.5 мм, звукоизоляция - 125 мм со звукоизоляцией 50 мм - EI 45, включая все сопутствующие материалы и работы</t>
  </si>
  <si>
    <t>Поставка и монтаж, W1-Улучшенная отделка по дизайн-проекту (подготовка под улучшенную покраску), включая все сопутствующие материалы и работы</t>
  </si>
  <si>
    <t>Поставка и монтаж, W1-Улучшенная отделка по дизайн-проекту (улучшенная покраска), включая все сопутствующие материалы и работы</t>
  </si>
  <si>
    <t>Поставка и монтаж, Облицовка стен декоративными панелями, включая все сопутствующие материалы и работы</t>
  </si>
  <si>
    <t>Поставка и монтаж, W2-Улучшенная отделка для влажных помещений по дизайн-проекту (Облицовка стен плиткой керамической), включая все сопутствующие материалы и работы</t>
  </si>
  <si>
    <t>Поставка и монтаж, Тип 1.Обеспыливание, грунтовка, включая все сопутствующие материалы и работы</t>
  </si>
  <si>
    <t>Поставка и монтаж, Тип 2.Обеспыливание, грунтовка, включая все сопутствующие материалы и работы</t>
  </si>
  <si>
    <t>Поставка и монтаж, Тип 2.оклейка стеклохолстом, включая все сопутствующие материалы и работы</t>
  </si>
  <si>
    <t>Поставка и монтаж, Тип 2.подготовка под покраску (шпатлевка), включая все сопутствующие материалы и работы</t>
  </si>
  <si>
    <t>Поставка и монтаж, Тип 2.окраска по выровненной поверхности, включая все сопутствующие материалы и работы</t>
  </si>
  <si>
    <t>Поставка и монтаж, Тип 3. Обеспыливание, грунтовка, включая все сопутствующие материалы и работы</t>
  </si>
  <si>
    <t>Поставка и монтаж, Тип 3. оклейка стеклохолстом, включая все сопутствующие материалы и работы</t>
  </si>
  <si>
    <t>Поставка и монтаж, Тип 3. подготовка под покраску (шпатлевка), включая все сопутствующие материалы и работы</t>
  </si>
  <si>
    <t>Поставка и монтаж, Тип 3.улучшенная окраска по выровненной поверхности, включая все сопутствующие материалы и работы</t>
  </si>
  <si>
    <t>Поставка и монтаж, Тип 4. Обеспыливание, грунтовка, включая все сопутствующие материалы и работы</t>
  </si>
  <si>
    <t>Поставка и монтаж, Тип 4. покраска по поверхности без выравнивания, включая все сопутствующие материалы и работы</t>
  </si>
  <si>
    <t>Поставка и монтаж, Тип 5.Плитка керамическая 300х300, включая все сопутствующие материалы и работы</t>
  </si>
  <si>
    <t>Поставка и монтаж, Тип 6. Облицовка нержавеющей сталью, включая все сопутствующие материалы и работы</t>
  </si>
  <si>
    <t>Поставка и монтаж, Сантехническая перегородка 20 мм, включая все сопутствующие материалы и работы</t>
  </si>
  <si>
    <t>Поставка и монтаж, Утеплитель 100 мм, включая все сопутствующие материалы и работы</t>
  </si>
  <si>
    <t>Поставка и монтаж, Утеплитель 50 мм, включая все сопутствующие материалы и работы</t>
  </si>
  <si>
    <t>Поставка и монтаж, Вентилируемый фасад 150 мм, вертикальная разрезка, цвет синий, включая все сопутствующие материалы и работы</t>
  </si>
  <si>
    <t>Поставка и монтаж, Вентилируемый фасад 160 мм, вертикальная разрезка, цвет серый, включая все сопутствующие материалы и работы</t>
  </si>
  <si>
    <t>Поставка и монтаж, Вентилируемый фасад 250 мм, вертикальная разрезка, цвет серый, включая все сопутствующие материалы и работы</t>
  </si>
  <si>
    <t>Поставка и монтаж, Вентилируемый фасад 250 мм, горизонтальная разрезка, цвет синий, включая все сопутствующие материалы и работы</t>
  </si>
  <si>
    <t>Поставка и монтаж, Вентилируемый фасад 300 мм, вертикальная разрезка, цвет серый, включая все сопутствующие материалы и работы</t>
  </si>
  <si>
    <t>Поставка и монтаж, Вентилируемый фасад 300 мм, горизонтальная разрезка, цвет синий, включая все сопутствующие материалы и работы</t>
  </si>
  <si>
    <t>Поставка и монтаж, Вентилируемый фасад 410 мм, вертикальная разрезка, цвет серый, включая все сопутствующие материалы и работы</t>
  </si>
  <si>
    <t>Поставка и монтаж, Вентилируемый фасад 460 мм, горизонтальная разрезка, цвет синий, включая все сопутствующие материалы и работы</t>
  </si>
  <si>
    <t>Поставка и монтаж, Вентилируемый фасад 490 мм, горизонтальная разрезка, цвет синий, включая все сопутствующие материалы и работы</t>
  </si>
  <si>
    <t>Поставка и монтаж, Декоративный элемент из гнутой трубы диаметром 200мм, Нержавеющая сталь (хром), включая все сопутствующие материалы и работы</t>
  </si>
  <si>
    <t>Поставка и монтаж, Решетки технических отверстий 1000 x1000(h), включая все сопутствующие материалы и работы</t>
  </si>
  <si>
    <t>Поставка и монтаж, Решетки технических отверстий 1600 x500(h), включая все сопутствующие материалы и работы</t>
  </si>
  <si>
    <t>Поставка и монтаж, Решетки технических отверстий 5000 x2200(h), включая все сопутствующие материалы и работы</t>
  </si>
  <si>
    <t>Поставка и монтаж, Фасадные окна 1200 x1200(h), включая все сопутствующие материалы и работы</t>
  </si>
  <si>
    <t>Поставка и монтаж, Фасадные окна 1250 x1200(h), включая все сопутствующие материалы и работы</t>
  </si>
  <si>
    <t>Поставка и монтаж, Фасадные окна 2000 x 1200(h), включая все сопутствующие материалы и работы</t>
  </si>
  <si>
    <t>Поставка и монтаж, Окно внутреннее 2500х1000, включая все сопутствующие материалы и работы</t>
  </si>
  <si>
    <t>Поставка и монтаж, Вывеска "VOLGOGRAD" h=1600 мм, включая все сопутствующие материалы и работы</t>
  </si>
  <si>
    <t>Поставка и монтаж, Вывеска "ВОЛГОГРАД" h=1600 мм, включая все сопутствующие материалы и работы</t>
  </si>
  <si>
    <t>Перенос и установка существующей Вывески "Волгоград" h=720 мм, включая все сопутствующие материалы и работы</t>
  </si>
  <si>
    <t>Перенос и установка существующей Вывески  "Международный аэропорт" h=720 мм, включая все сопутствующие материалы и работы</t>
  </si>
  <si>
    <t>Перенос и установка существующей Вывески  Эмблема Самолет, включая все сопутствующие материалы и работы</t>
  </si>
  <si>
    <t>Поставка и монтаж, Декоративные элементы на фасаде из алюминиевых профилей с кронштейнами (индивидуальное изготовление с возможностью дальнейшего монтажа подсветки), включая все сопутствующие материалы и работы</t>
  </si>
  <si>
    <t>Поставка и монтаж, Фальцевая кровля, включая все сопутствующие материалы и работы</t>
  </si>
  <si>
    <t>Поставка и монтаж, Ходовые дорожки, включая все сопутствующие материалы и работы</t>
  </si>
  <si>
    <t>Поставка и монтаж, Люк кровельный 1000х1000 мм EI30 - Л-1, включая все сопутствующие материалы и работы</t>
  </si>
  <si>
    <t>Поставка и монтаж,  безопасных стеклянных козырьков над входами. Стекло триплекс 12зак.4.12 зак. С учетом усиления мест монтажа, включая все сопутствующие материалы и работы</t>
  </si>
  <si>
    <t>Поставка и монтаж, Витраж внутренний Внутренний витраж - импост 50 х 150 мм, включая все сопутствующие материалы и работы</t>
  </si>
  <si>
    <t>Поставка и монтаж, Витраж внутренний Внутренний витраж - импост 50 х 150 мм EIW 45, включая все сопутствующие материалы и работы</t>
  </si>
  <si>
    <t>Поставка и монтаж, Внутренний витраж матовый - импост 50 х 150 мм, включая все сопутствующие материалы и работы</t>
  </si>
  <si>
    <t>Поставка и монтаж, Стоично-ригельный  фасад с заполнением : стеклопакет 8SG HP Silver 35/26зак-18-6Стемалит 7031, противопожарная отсечка (негорючий утеплитель и оцинкованный лист), включая все сопутствующие материалы и работы</t>
  </si>
  <si>
    <t>Поставка и монтаж, Стоечно-ригельный фасад с заполнением 8SG HP Silver 35/26 зак-14Ar-6M1-14Ar-44.1 М1, включая все сопутствующие материалы и работы</t>
  </si>
  <si>
    <t>Поставка и монтаж, Дверь автоматическая раздвижная трехстворчатая антипаника 2400х2400, включая все сопутствующие материалы и работы</t>
  </si>
  <si>
    <t>Поставка и монтаж, Дверь витражная 1500х2400 Л Распашная двухстворчатая, включая все сопутствующие материалы и работы</t>
  </si>
  <si>
    <t>Поставка и монтаж, Дверь витражная 1500х2400 П Распашная двухстворчатая, включая все сопутствующие материалы и работы</t>
  </si>
  <si>
    <t>Поставка и монтаж, Дверь витражная 1650х2400 Л Распашная двухстворчатая, включая все сопутствующие материалы и работы</t>
  </si>
  <si>
    <t>Поставка и монтаж, Дверь витражная 2450х2400 Распашная двухстворчатая, включая все сопутствующие материалы и работы</t>
  </si>
  <si>
    <t>Поставка и монтаж, Дверь витражная 4100х2400 Раздвижная автоматическая, включая все сопутствующие материалы и работы</t>
  </si>
  <si>
    <t>Поставка и монтаж, Дверь витражная  1800х2400 Раздвижная  автоматическая двупольная, включая все сопутствующие материалы и работы</t>
  </si>
  <si>
    <t>Поставка и монтаж, Дверь витражная двупольная с остеклением 1650х2100, включая все сопутствующие материалы и работы</t>
  </si>
  <si>
    <t>Поставка и монтаж, Дверь витражная однопольная 1000х2400  П, включая все сопутствующие материалы и работы</t>
  </si>
  <si>
    <t>Л-5 Лифт 2100(Г)х1100(Ш) - шахта 2450х2000</t>
  </si>
  <si>
    <t>Л-4 Лифт 2100(Г)х1100(Ш) - шахта 2450х2000</t>
  </si>
  <si>
    <t>Л-12 Лифт 2100(Г)х1100(Ш) - Проходной - Шахта 2500х1600</t>
  </si>
  <si>
    <t>Л-14 Лифт 2100(Г)х1100(Ш) - шахта 2500х1600</t>
  </si>
  <si>
    <t>Л-15 Лифт 2100(Г)х1100(Ш) - шахта 2500х1600</t>
  </si>
  <si>
    <t>Л-16 Лифт 2100(Г)х1100(Ш) - шахта 2500х1600</t>
  </si>
  <si>
    <t>Л-17 Лифт 2100(Г)х1100(Ш) - шахта 2500х1600</t>
  </si>
  <si>
    <t>П-2 Подъемник малый грузовой 1000(Г)х1000(Ш)</t>
  </si>
  <si>
    <t>Поставка и монтаж, Временные Сэндвич-панель 150 (в т.ч. Стоимость банера с одной стороны), включая все сопутствующие материалы и работы</t>
  </si>
  <si>
    <t>Поставка и монтаж, Временные С112 Перегородка из ГКЛ - 125 мм со звукоизоляцией 75 мм (в т.ч. подготовку под покраску и покраску с одной стороны), включая все сопутствующие материалы и работы</t>
  </si>
  <si>
    <t>Поставка и монтаж, Временные С112 Перегородка из ГКЛ двухстороняя - 150 мм со звукоизоляцией 50 мм - EI 45  (в т.ч. подготовку под покраску и покраску с одной стороны), включая все сопутствующие материалы и работы</t>
  </si>
  <si>
    <t>Устройство буронабивных свай СБН 130-65, бетон B25W8F100, арматура A500C - 70 кг/м3, включая все сопутствующие материалы и работы</t>
  </si>
  <si>
    <t>Устройство буронабивных свай СБН 150-65, бетон B25W8F100, арматура A500C - 70 кг/м3, включая все сопутствующие материалы и работы</t>
  </si>
  <si>
    <t>Устройство буронабивных свай СБН 170-80, бетон B25W8F100, арматура A500C - 65 кг/м3, включая все сопутствующие материалы и работы</t>
  </si>
  <si>
    <t>Устройство бетонной подготовки под ростверк из бетона В7.5 толщиной 10 см, толщина  100 мм, бетон В7.5, включая все сопутствующие материалы и работы</t>
  </si>
  <si>
    <t>Гидроизоляция подошвы ростверка. Указанная площадь гидроизоляции соответствует 1 слою гидроизоляции., включая все сопутствующие материалы и работы</t>
  </si>
  <si>
    <t>Устройство защитной цементно-песчаной стяжки под ростверк (М150*) толщиной 50 мм, толщина  50 мм, бетон М150, включая все сопутствующие материалы и работы</t>
  </si>
  <si>
    <t>Устройство монолитного ж/б ростверка толщина, бетон B30W6F100, арматура A500C - 75 кг/м3, включая все сопутствующие материалы и работы</t>
  </si>
  <si>
    <t>Гидроизоляция боковых конструкций ростверка. Указанная площадь гидроизоляции соответствует 1 слою гидроизоляции., включая все сопутствующие материалы и работы</t>
  </si>
  <si>
    <t>Поставка и монтаж, Пенополистирол t=100 мм, включая все сопутствующие материалы и работы</t>
  </si>
  <si>
    <t>Устройство монолитного ж/б ростверка, бетон B30W6F100, арматура A500C - 45 кг/м3, включая все сопутствующие материалы и работы</t>
  </si>
  <si>
    <t>Устройство буронабивных свай, бетон B25W8F100, арматура A500C - 65 кг/м3, включая все сопутствующие материалы и работы</t>
  </si>
  <si>
    <t>Устройство монолитного ж/б ростверка, бетон B30W6F100, арматура A500C - 110 кг/м3, включая все сопутствующие материалы и работы</t>
  </si>
  <si>
    <t>Устройство закладных деталей, включая все сопутствующие материалы и работы</t>
  </si>
  <si>
    <t>Устройство монолитных ж/б колонн D=616 мм, бетон B40W4F150, арматура A500C - 230 кг/м3, включая все сопутствующие материалы и работы</t>
  </si>
  <si>
    <t>Устройство монолитных ж/б колонн 400x400 мм, бетон B40W4F150, арматура A500C - 240 кг/м3, включая все сопутствующие материалы и работы</t>
  </si>
  <si>
    <t>Устройство монолитных ж/б стен толщина 300, бетон B40W4F150, арматура A500C - 85 кг/м3, включая все сопутствующие материалы и работы</t>
  </si>
  <si>
    <t>Устройство монолитных ж/б стен толщина 200, бетон B40W4F150, арматура A500C - 125 кг/м3, включая все сопутствующие материалы и работы</t>
  </si>
  <si>
    <t>Устройство монолитных ж/б стен шахты лифта Л-13 толщина 200, бетон B40W4F150, арматура A500C - 135 кг/м3, включая все сопутствующие материалы и работы</t>
  </si>
  <si>
    <t>Устройство монолитных ж/б балок 700х850 (h) мм, бетон B40W4F150, арматура A500C - 330 кг/м3, включая все сопутствующие материалы и работы</t>
  </si>
  <si>
    <t>Устройство монолитных ж/б балок 300х750 (h) мм, бетон B40W4F150, арматура A500C - 170 кг/м3, включая все сопутствующие материалы и работы</t>
  </si>
  <si>
    <t>Устройство монолитных ж/б балок 600х850 (h) мм, бетон B40W4F150, арматура A500C - 220 кг/м3, включая все сопутствующие материалы и работы</t>
  </si>
  <si>
    <t>Устройство монолитных ж/б плит толщина 250, бетон B40W4F150, арматура A500C - 200 кг/м3, включая все сопутствующие материалы и работы</t>
  </si>
  <si>
    <t>Устройство монолитных ж/б лестниц, бетон B40W4F150, арматура A500C - 210 кг/м3, включая все сопутствующие материалы и работы</t>
  </si>
  <si>
    <t>Устройство стальных конструкций фахверка Ст3Гпс □ 200х120х6, включая все сопутствующие материалы и работы</t>
  </si>
  <si>
    <t>Устройство покрытия из профлиста С235 Н75-750-0,9, включая все сопутствующие материалы и работы</t>
  </si>
  <si>
    <t>Устройство стальных балок С255 40Ш1, включая все сопутствующие материалы и работы</t>
  </si>
  <si>
    <t>Устройство стальных балок С255 50Ш3, включая все сопутствующие материалы и работы</t>
  </si>
  <si>
    <t>Устройство стальных балок Ст3Гпс □ 240х160х9, включая все сопутствующие материалы и работы</t>
  </si>
  <si>
    <t>Устройство стальных балок Ст3Гпс □ 100х4, включая все сопутствующие материалы и работы</t>
  </si>
  <si>
    <t>Устройство временной лестницы С245, включая все сопутствующие материалы и работы</t>
  </si>
  <si>
    <t>Устройство стальных стоек 180х80 (Стойки под эскалаторы) С245, включая все сопутствующие материалы и работы</t>
  </si>
  <si>
    <t>Устройство стальных стоек 100х8 (Стойки под эскалаторы) С245, включая все сопутствующие материалы и работы</t>
  </si>
  <si>
    <t>Устройство стальных балок под вентоборудование на кровле [10П (Площадки под вентоборудование) С255, включая все сопутствующие материалы и работы</t>
  </si>
  <si>
    <t>Устройство стальных стоек рам под вентоборудование на кровле 80х5 (Площадки под вентоборудование) С255, включая все сопутствующие материалы и работы</t>
  </si>
  <si>
    <t>Устройство стальных балок рам под вентоборудование на кровле [16П (Площадки под вентоборудование) С255, включая все сопутствующие материалы и работы</t>
  </si>
  <si>
    <t>Устройство стального настила рам под вентоборудование на кровле 34х38/30х3 (Площадки под вентоборудование) С255, включая все сопутствующие материалы и работы</t>
  </si>
  <si>
    <t>Устройство стальных стоек (Фахверк для кирпичных и газобетонных стен) С245, включая все сопутствующие материалы и работы</t>
  </si>
  <si>
    <t>Устройство бетонной подготовки под ростверк из бетона В7.5 толщиной 10 см, бетон В7.5, включая все сопутствующие материалы и работы</t>
  </si>
  <si>
    <t>Устройство канала из бетона, бетон B25W8F100, арматура A500C - 90 кг/м3, включая все сопутствующие материалы и работы</t>
  </si>
  <si>
    <t>Гидроизоляция подошвы и боковых поверхностей новых каналов. Указанная площадь гидроизоляции соответствует 1 слою гидроизоляции., включая все сопутствующие материалы и работы</t>
  </si>
  <si>
    <t>Устройство покрытия каналов стальными щитами Лист t=5 мм С245, включая все сопутствующие материалы и работы</t>
  </si>
  <si>
    <t>Гидрошпонки, включая все сопутствующие материалы и работы</t>
  </si>
  <si>
    <t>Уплотнительный шнур, включая все сопутствующие материалы и работы</t>
  </si>
  <si>
    <t>Пенополистирол t=50 мм, включая все сопутствующие материалы и работы</t>
  </si>
  <si>
    <t>Устройство усиления новых проемов стальными элементами С245 L100х6, включая все сопутствующие материалы и работы</t>
  </si>
  <si>
    <t>Устройство стальных балок [20П С255, включая все сопутствующие материалы и работы</t>
  </si>
  <si>
    <t>Устройство стальных балок □ 200х100х8 С255, включая все сопутствующие материалы и работы</t>
  </si>
  <si>
    <t>Устройство стальных балок [40П С255, включая все сопутствующие материалы и работы</t>
  </si>
  <si>
    <t>Устройство стальных балок □ 240х160х9 С255, включая все сопутствующие материалы и работы</t>
  </si>
  <si>
    <t>Устройство связей □ 90х5 С255, включая все сопутствующие материалы и работы</t>
  </si>
  <si>
    <t>Конструкции VIP балкона - Усиление балок, стоек С345-8-09Г2С, включая все сопутствующие материалы и работы</t>
  </si>
  <si>
    <t>Конструкции VIP балкона - Огнезащита стальных конструкций Rockwool Conlit SL150 t=40 мм, включая все сопутствующие материалы и работы</t>
  </si>
  <si>
    <t>Устройство стального обрамления вокруг существующего отверстия под прокладку сетей С245, L50х4, включая все сопутствующие материалы и работы</t>
  </si>
  <si>
    <t>Разбор кирпичной кладки 500х500х120 мм, включая все сопутствующие материалы и работы</t>
  </si>
  <si>
    <t>Восстановление кирпичной кладки  500х500х120 мм, кирпич М75, раствор М50, включая все сопутствующие материалы и работы</t>
  </si>
  <si>
    <t>Расшивка трещины, промывка водой и затирка безусадочным ремонтным составом, ширина 2 мм, безусадочная ремонтная смесь, включая все сопутствующие материалы и работы</t>
  </si>
  <si>
    <t>Заделка трещины в местах стыков гипсокартонных листов с помощью шпаклевки и сетки серпянки, ширина 2 мм, шпаклевка и сетка серпянка, включая все сопутствующие материалы и работы</t>
  </si>
  <si>
    <t>Расшивка трещины, промывка водой и затирка безусадочным ремонтным составом, ширина 5 мм, безусадочная ремонтная смесь, включая все сопутствующие материалы и работы</t>
  </si>
  <si>
    <t xml:space="preserve"> Устройство упругой прокладки во фланцевом стыке ферм 220х150 мм, С255, Лист t=7 мм, включая все сопутствующие материалы и работы</t>
  </si>
  <si>
    <t>Герметизация примыканий кровли, герметик, включая все сопутствующие материалы и работы</t>
  </si>
  <si>
    <t>Демонтаж_Щиты</t>
  </si>
  <si>
    <t>Демонтаж_Светильники</t>
  </si>
  <si>
    <t>Демонтаж_Розетки и выключатели</t>
  </si>
  <si>
    <t>Демонтаж_РУ-6кВ</t>
  </si>
  <si>
    <t>Демонтаж_Трансформатор сухой 1600кВА</t>
  </si>
  <si>
    <t>Демонтаж_Кабель ПвВнг(А)-LS 5х120</t>
  </si>
  <si>
    <t>Демонтаж_Кабель ПвВнг(А)-LS 1х240</t>
  </si>
  <si>
    <t>Демонтаж_Кабель ППГнг(А)-HF 3x1,5</t>
  </si>
  <si>
    <t>Демонтаж_Кабель ППГнг(А)-HF 3x2,5</t>
  </si>
  <si>
    <t>Поставка и монтаж, Щит ГРЩ 2, IP31, Prisma P напольного исполнения, в соответствии с однолинейной схемой, включая все сопутствующие материалы и работы</t>
  </si>
  <si>
    <t>Поставка и монтаж, Щит учета, IP31, Prisma P напольного исполнения (2007х650х412мм), в соответствии с однолинейной схемой, включая все сопутствующие материалы и работы</t>
  </si>
  <si>
    <t>Поставка и монтаж, Щит ГРЩ 3, IP31, Prisma P напольного исполнения, в соответствии с однолинейной схемой, включая все сопутствующие материалы и работы</t>
  </si>
  <si>
    <t>Поставка и монтаж, Щит РУ 0,4, IP31, Prisma P напольного исполнения, в соответствии с однолинейной схемой, включая все сопутствующие материалы и работы</t>
  </si>
  <si>
    <t>Поставка и монтаж, Щит ВРУ 2, IP31, Prisma P напольного исполнения, в соответствии с однолинейной схемой, включая все сопутствующие материалы и работы</t>
  </si>
  <si>
    <t>Поставка и монтаж, УКРМ-300 кВАр. Регулируемая конденсаторная установка VarSet, 300 кВАр, с АВ, для слабозагрязненной сети, навесного исполнения, 1200х1000х300мм, референс, включая все сопутствующие материалы и работы</t>
  </si>
  <si>
    <t>Поставка и монтаж, ЩИТЫ, включая все сопутствующие материалы и работы</t>
  </si>
  <si>
    <t>Поставка и монтаж, ИБП 80 кВА, включая все сопутствующие материалы и работы</t>
  </si>
  <si>
    <t>Поставка и монтаж, Трансформаторы Trihal Easy 2500 кВА, включая все сопутствующие материалы и работы</t>
  </si>
  <si>
    <t>Поставка и монтаж, РУ-6кВ, 8 ячеек , включая все сопутствующие материалы и работы</t>
  </si>
  <si>
    <t>Поставка и монтаж, Автоматический выключатель 16А, включая все сопутствующие материалы и работы</t>
  </si>
  <si>
    <t>Поставка и монтаж, Автоматический выключатель 10А, включая все сопутствующие материалы и работы</t>
  </si>
  <si>
    <t>Перенос и установка существующих электрических щитов, включая все сопутствующие материалы и работы</t>
  </si>
  <si>
    <t>Поставка и монтаж, Шинопровод KSA 400А, включая все сопутствующие материалы и работы</t>
  </si>
  <si>
    <t>Поставка и монтаж, Шинопровод KSA 800А, включая все сопутствующие материалы и работы</t>
  </si>
  <si>
    <t>Поставка и монтаж, Светильник OPL/R ECO LED 595 4000K, включая все сопутствующие материалы и работы</t>
  </si>
  <si>
    <t>Поставка и монтаж, Светильник OPL/R ECO LED 595 EM 4000K, включая все сопутствующие материалы и работы</t>
  </si>
  <si>
    <t>Поставка и монтаж, Светильник SLICK.PRS ECO LED 45
4000K, включая все сопутствующие материалы и работы</t>
  </si>
  <si>
    <t>Поставка и монтаж, Светильник SLICK.PRS ECO LED 45 EM
4000K, включая все сопутствующие материалы и работы</t>
  </si>
  <si>
    <t>Поставка и монтаж, Светильник SAFARI DL LED 31 4000K, включая все сопутствующие материалы и работы</t>
  </si>
  <si>
    <t>Поставка и монтаж, Светильник DL POWER LED 40 D40 4000K, включая все сопутствующие материалы и работы</t>
  </si>
  <si>
    <t>Поставка и монтаж, Светильник STAR NBT LED 32 black
4000K, включая все сопутствующие материалы и работы</t>
  </si>
  <si>
    <t>Поставка и монтаж, Светильник Аварийный блок CONVERSION KIT POWER LED 8-40W IP20, включая все сопутствующие материалы и работы</t>
  </si>
  <si>
    <t>Перенос и установка существующих Заградительных огней ЗОМ, включая все сопутствующие материалы и работы</t>
  </si>
  <si>
    <t>Поставка и монтаж, ПуГВ 1х4 мм2 , включая все сопутствующие материалы и работы</t>
  </si>
  <si>
    <t>Поставка и монтаж, ПуГВ 1х6 мм2, включая все сопутствующие материалы и работы</t>
  </si>
  <si>
    <t>Поставка и монтаж, ПуГВ 1х25 мм2, включая все сопутствующие материалы и работы</t>
  </si>
  <si>
    <t>Поставка и монтаж, ПуГВ 1х300 мм2, включая все сопутствующие материалы и работы</t>
  </si>
  <si>
    <t>Поставка и монтаж, ВВГнг-LS 1х300 мм2, включая все сопутствующие материалы и работы</t>
  </si>
  <si>
    <t>Поставка и монтаж, Полоса оцинкованная 40х4 мм, включая все сопутствующие материалы и работы</t>
  </si>
  <si>
    <t>Поставка и монтаж, Держатель полосы, включая все сопутствующие материалы и работы</t>
  </si>
  <si>
    <t>Поставка и монтаж, Шина уравнивания потенциалов, включая все сопутствующие материалы и работы</t>
  </si>
  <si>
    <t>Поставка и монтаж, Главная заземляющая шина 120х10х1000 (Сu, с изоляторами), включая все сопутствующие материалы и работы</t>
  </si>
  <si>
    <t>Поставка и монтаж, Главная заземляющая шина 80х6х1000 (Сu, с изоляторами), включая все сопутствующие материалы и работы</t>
  </si>
  <si>
    <t>Поставка и монтаж, Сталь круглая оцинкованная d=8 мм, включая все сопутствующие материалы и работы</t>
  </si>
  <si>
    <t>Поставка и монтаж, Сталь круглая оцинкованная d=20 мм, включая все сопутствующие материалы и работы</t>
  </si>
  <si>
    <t>Поставка и монтаж, Молниеприемный стержень  2 м, включая все сопутствующие материалы и работы</t>
  </si>
  <si>
    <t>Поставка и монтаж, Молниеприемный стержень  3 м, включая все сопутствующие материалы и работы</t>
  </si>
  <si>
    <t>Поставка и монтаж, Молниеприемный стержень  4 м, включая все сопутствующие материалы и работы</t>
  </si>
  <si>
    <t>Поставка и монтаж, Молниеприемный стержень  5 м, включая все сопутствующие материалы и работы</t>
  </si>
  <si>
    <t>Поставка и монтаж, Тренога для молниеприемной мачты, включая все сопутствующие материалы и работы</t>
  </si>
  <si>
    <t>Поставка и монтаж, Основание молниеприемника бетонное,20 кг, включая все сопутствующие материалы и работы</t>
  </si>
  <si>
    <t>Поставка и монтаж, Основание молниеприемника бетонное,40 кг, включая все сопутствующие материалы и работы</t>
  </si>
  <si>
    <t>Поставка и монтаж, Соединитель проводника для молниеприемника, включая все сопутствующие материалы и работы</t>
  </si>
  <si>
    <t>Поставка и монтаж, Универсальный держатель с бетоном (для плоской кровли), включая все сопутствующие материалы и работы</t>
  </si>
  <si>
    <t>Поставка и монтаж, Соединитель пруток-пруток, включая все сопутствующие материалы и работы</t>
  </si>
  <si>
    <t>Поставка и монтаж, Соединитель пруток-полоса, включая все сопутствующие материалы и работы</t>
  </si>
  <si>
    <t>Поставка и монтаж, Полоса оцинкованная 40х5 мм, включая все сопутствующие материалы и работы</t>
  </si>
  <si>
    <t>Поставка и монтаж, Кабель ППГнг(А)-HF 3x1,5, включая все сопутствующие материалы и работы</t>
  </si>
  <si>
    <t>Поставка и монтаж, Кабель ППГнг(А)-HF 3x2,5, включая все сопутствующие материалы и работы</t>
  </si>
  <si>
    <t>Поставка и монтаж, Кабель ППГнг(A)-HF 3х4, включая все сопутствующие материалы и работы</t>
  </si>
  <si>
    <t>Поставка и монтаж, Кабель ППГнг(A)-HF 3х6, включая все сопутствующие материалы и работы</t>
  </si>
  <si>
    <t>Поставка и монтаж, Кабель ППГнг(A)-HF 5х1,5, включая все сопутствующие материалы и работы</t>
  </si>
  <si>
    <t>Поставка и монтаж, Кабель ППГнг(A)-HF 5х2,5, включая все сопутствующие материалы и работы</t>
  </si>
  <si>
    <t>Поставка и монтаж, Кабель ППГнг(A)-HF 5х4, включая все сопутствующие материалы и работы</t>
  </si>
  <si>
    <t>Поставка и монтаж, Кабель ППГнг(A)-HF 5х6, включая все сопутствующие материалы и работы</t>
  </si>
  <si>
    <t>Поставка и монтаж, Кабель ППГнг(A)-HF 5х10, включая все сопутствующие материалы и работы</t>
  </si>
  <si>
    <t>Поставка и монтаж, Кабель ППГнг(A)-HF 5х16, включая все сопутствующие материалы и работы</t>
  </si>
  <si>
    <t>Поставка и монтаж, Кабель ППГнг(A)-HF 5х25, включая все сопутствующие материалы и работы</t>
  </si>
  <si>
    <t>Поставка и монтаж, Кабель ППГнг(A)-HF 5х35, включая все сопутствующие материалы и работы</t>
  </si>
  <si>
    <t>Поставка и монтаж, Кабель ППГнг(A)-HF 5х50, включая все сопутствующие материалы и работы</t>
  </si>
  <si>
    <t>Поставка и монтаж, Кабель ППГнг(A)-HF 5х95, включая все сопутствующие материалы и работы</t>
  </si>
  <si>
    <t>Поставка и монтаж, Кабель ППГнг(A)-HF 4х(1х120)+1х70, включая все сопутствующие материалы и работы</t>
  </si>
  <si>
    <t>Поставка и монтаж, Кабель ППГнг(A)-HF 4х(1х150)+1х95, включая все сопутствующие материалы и работы</t>
  </si>
  <si>
    <t>Поставка и монтаж, Кабель ППГнг(A)-HF 4х(1х185)+1х95, включая все сопутствующие материалы и работы</t>
  </si>
  <si>
    <t>Поставка и монтаж, Кабель ППГнг(A)-HF 4х(1х240)+1х120, включая все сопутствующие материалы и работы</t>
  </si>
  <si>
    <t>Поставка и монтаж, Кабель ПвВГнг(А)-LS 1х300, включая все сопутствующие материалы и работы</t>
  </si>
  <si>
    <t>Поставка и монтаж, Кабель ПвВГнг(А)-LS-6 1х120, включая все сопутствующие материалы и работы</t>
  </si>
  <si>
    <t>Поставка и монтаж, Кабель ППГнг(A)-FRHF 4х(1х185)+1х95, включая все сопутствующие материалы и работы</t>
  </si>
  <si>
    <t>Поставка и монтаж, Кабель ППГнг(А)-FRHF 3x1,5, включая все сопутствующие материалы и работы</t>
  </si>
  <si>
    <t>Поставка и монтаж, Кабель ППГнг(A)-FRHF 3х2,5, включая все сопутствующие материалы и работы</t>
  </si>
  <si>
    <t>Поставка и монтаж, Кабель ППГнг(A)-FRHF 5х1,5, включая все сопутствующие материалы и работы</t>
  </si>
  <si>
    <t>Поставка и монтаж, Кабель ППГнг(A)-FRHF 5х2,5, включая все сопутствующие материалы и работы</t>
  </si>
  <si>
    <t>Поставка и монтаж, Кабель ППГнг(A)-FRHF 5х4, включая все сопутствующие материалы и работы</t>
  </si>
  <si>
    <t>Поставка и монтаж, Кабель ППГнг(A)-FRHF 5х6, включая все сопутствующие материалы и работы</t>
  </si>
  <si>
    <t>Поставка и монтаж, Кабель ППГнг(A)-FRHF 5х10, включая все сопутствующие материалы и работы</t>
  </si>
  <si>
    <t>Поставка и монтаж, Кабель ППГнг(A)-FRHF 5х16, включая все сопутствующие материалы и работы</t>
  </si>
  <si>
    <t>Поставка и монтаж, Кабель ППГнг(A)-FRHF 5х50, включая все сопутствующие материалы и работы</t>
  </si>
  <si>
    <t>Поставка и монтаж, Кабель ППГнг(A)-FRHF 5х120, включая все сопутствующие материалы и работы</t>
  </si>
  <si>
    <t>Поставка и монтаж, Лоток лестничного типа 600х100, включая все сопутствующие материалы и работы</t>
  </si>
  <si>
    <t>Поставка и монтаж, Лоток лестничного типа 500х100, включая все сопутствующие материалы и работы</t>
  </si>
  <si>
    <t>Поставка и монтаж, Лоток лестничного типа 400х100, включая все сопутствующие материалы и работы</t>
  </si>
  <si>
    <t>Поставка и монтаж, Лоток лестничного типа 300х100, включая все сопутствующие материалы и работы</t>
  </si>
  <si>
    <t>Поставка и монтаж, Лоток лестничного типа 500х80, включая все сопутствующие материалы и работы</t>
  </si>
  <si>
    <t>Поставка и монтаж, Лоток лестничного типа 400х80, включая все сопутствующие материалы и работы</t>
  </si>
  <si>
    <t>Поставка и монтаж, Лоток лестничного типа 300х80, включая все сопутствующие материалы и работы</t>
  </si>
  <si>
    <t>Поставка и монтаж, Лоток перфорированный 500х80, включая все сопутствующие материалы и работы</t>
  </si>
  <si>
    <t>Поставка и монтаж, Лоток перфорированный 300х80, включая все сопутствующие материалы и работы</t>
  </si>
  <si>
    <t>Поставка и монтаж, Лоток перфорированный 200х80, включая все сопутствующие материалы и работы</t>
  </si>
  <si>
    <t>Поставка и монтаж, Лоток Неперфорированный 400х80, включая все сопутствующие материалы и работы</t>
  </si>
  <si>
    <t>Поставка и монтаж, Лоток Неперфорированный 300х80, включая все сопутствующие материалы и работы</t>
  </si>
  <si>
    <t>Поставка и монтаж, Лоток Неперфорированный 200х80, включая все сопутствующие материалы и работы</t>
  </si>
  <si>
    <t>Поставка и монтаж, Угол CPO 90 горизонтальный 90° 500х80, включая все сопутствующие материалы и работы</t>
  </si>
  <si>
    <t>Поставка и монтаж, Ответвитель DPT Т-образный горизонтальный 500х80, включая все сопутствующие материалы и работы</t>
  </si>
  <si>
    <t>Поставка и монтаж, Угол горизонтальный 90 градусов 100x500 R-300, включая все сопутствующие материалы и работы</t>
  </si>
  <si>
    <t>Поставка и монтаж, Т-ответвитель 100х300 R-300, включая все сопутствующие материалы и работы</t>
  </si>
  <si>
    <t>Поставка и монтаж, Пластина крепежная GSV H80, включая все сопутствующие материалы и работы</t>
  </si>
  <si>
    <t>Поставка и монтаж, Угол CPO 90 горизонтальный 90° 300х80, включая все сопутствующие материалы и работы</t>
  </si>
  <si>
    <t>Поставка и монтаж, Ответвитель DPX крестообразный 500х80, включая все сопутствующие материалы и работы</t>
  </si>
  <si>
    <t>Поставка и монтаж, Пластина крепежная GSV H50, включая все сопутствующие материалы и работы</t>
  </si>
  <si>
    <t>Поставка и монтаж, Ответвитель DPT Т-образный горизонтальный 300х80, включая все сопутствующие материалы и работы</t>
  </si>
  <si>
    <t>Поставка и монтаж, Угол CPO 90 горизонтальный 90° 400х80, включая все сопутствующие материалы и работы</t>
  </si>
  <si>
    <t>Поставка и монтаж, Ответвитель DL 300х80, включая все сопутствующие материалы и работы</t>
  </si>
  <si>
    <t>Поставка и монтаж, Угол CPO 45 горизонтальный 45° 300х80, включая все сопутствующие материалы и работы</t>
  </si>
  <si>
    <t>Поставка и монтаж, Гофрированная ПВХ труба ∅25, включая все сопутствующие материалы и работы</t>
  </si>
  <si>
    <t>Поставка и монтаж, Гофрированная ПВХ труба ∅40, включая все сопутствующие материалы и работы</t>
  </si>
  <si>
    <t>Поставка и монтаж, Держатель для гофрированной ПВХ трубы ∅25, включая все сопутствующие материалы и работы</t>
  </si>
  <si>
    <t>Поставка и монтаж, Держатель для гофрированной ПВХ трубы ∅40, включая все сопутствующие материалы и работы</t>
  </si>
  <si>
    <t>Поставка и монтаж, Коробка ответвительная с кабельными вводами, (огнестойкая), включая все сопутствующие материалы и работы</t>
  </si>
  <si>
    <t>Поставка и монтаж, Коробка ответвительная с кабельными вводами, IP44, включая все сопутствующие материалы и работы</t>
  </si>
  <si>
    <t>Поставка и монтаж, Штепсельный разъем, IP44, включая все сопутствующие материалы и работы</t>
  </si>
  <si>
    <t>Поставка и монтаж, Розетка открытой установки одинарная, IP44, включая все сопутствующие материалы и работы</t>
  </si>
  <si>
    <t>Поставка и монтаж, Розетка скрытой установки одинарная, IP20, включая все сопутствующие материалы и работы</t>
  </si>
  <si>
    <t>Поставка и монтаж, Розетка скрытой установки сдвоенная, IP20, включая все сопутствующие материалы и работы</t>
  </si>
  <si>
    <t>Поставка и монтаж, Выключатель скрытой установки, 10А, включая все сопутствующие материалы и работы</t>
  </si>
  <si>
    <t>Поставка и монтаж, Выключатель сдвоенный скрытой установки, 10А, включая все сопутствующие материалы и работы</t>
  </si>
  <si>
    <t>Поставка и монтаж, Лючки в пол под розетки, включая все сопутствующие материалы и работы</t>
  </si>
  <si>
    <t>Поставка и монтаж, Розетка 45 2P+E СО ШТОРКАМИ БЕЛАЯ R9003, включая все сопутствующие материалы и работы</t>
  </si>
  <si>
    <t>Поставка и монтаж, Лючки в пол для поворотов кабеля, включая все сопутствующие материалы и работы</t>
  </si>
  <si>
    <t>Поставка и монтаж, Установочная коробка для лючков, включая все сопутствующие материалы и работы</t>
  </si>
  <si>
    <t>Поставка и монтаж, Ящик с понижающим трансформатором, включая все сопутствующие материалы и работы</t>
  </si>
  <si>
    <t>Поставка и монтаж, Сертифицированная система контроля качества ЭЭ, включая все сопутствующие материалы и работы</t>
  </si>
  <si>
    <t>Поставка и монтаж, Анализаторы качества электроэнергии производства компании PM 820 RDMG , включая все сопутствующие материалы и работы</t>
  </si>
  <si>
    <t>Поставка и монтаж, Комплект технического учета электроэнергии с счетчиком СЭТ-4ТМ.02М.11
5(10)А 
кл. т. 0,5S/1,0, включая все сопутствующие материалы и работы</t>
  </si>
  <si>
    <t>Демонтаж_Задвижка Ø65 чугун</t>
  </si>
  <si>
    <t>Демонтаж_Пожарный шкаф (комплект, в т.ч. пожарный кран и рукав)</t>
  </si>
  <si>
    <t>Демонтаж_Трубопровод из полиэтиленовых труб Dу75мм  ПЭ75, Ø65 полиэтилен, включая сопутствующие работы</t>
  </si>
  <si>
    <t>Демонтаж_Трубопровод из металлопластиковых труб Dу15…40мм, Ø15…25 металлопластик, включая сопутствующие работы</t>
  </si>
  <si>
    <t>Демонтаж_Изоляция трубопроводов Dу75мм</t>
  </si>
  <si>
    <t>Демонтаж_Изоляция трубопроводов  Dу15…40мм</t>
  </si>
  <si>
    <t>Демонтаж_Трубопровод из стальных труб Dу40…65мм, Ø40…65 сталь</t>
  </si>
  <si>
    <t>Демонтаж_Трубопровод из металлопластиковых труб Dу15…40мм, Ø15…25 металлопластик</t>
  </si>
  <si>
    <t>Демонтаж_Изоляция трубопроводов  Dу40…65мм</t>
  </si>
  <si>
    <t>Демонтаж_Изоляция трубопроводов Dу15…40мм</t>
  </si>
  <si>
    <t>Демонтаж_Водонагреватель 1000л</t>
  </si>
  <si>
    <t>Демонтаж_Демонтаж для дальнейшего использования -Водомерная вставка со сч.СКБи-20 (в т.ч. шаровый кран Ду20мм - 2шт, фильтр сетчатый латунный Ду20, регулятор давления Ду20)</t>
  </si>
  <si>
    <t>Демонтаж_Демонтаж для дальнейшего использования -Водомерная вставка со сч.СГи-15 (в т.ч. шаровый кран Ду15мм - 2шт, фильтр сетчатый латунный Ду15, регулятор давления Ду15)</t>
  </si>
  <si>
    <t>Демонтаж_Демонтаж для дальнейшего использования -Водонагреватель 150л, 1,5 кВт</t>
  </si>
  <si>
    <t>Поставка и монтаж, Задвижка Ø80, чугун, включая все сопутствующие материалы и работы</t>
  </si>
  <si>
    <t>Поставка и монтаж, Кран шаровый Dу15мм, включая все сопутствующие материалы и работы</t>
  </si>
  <si>
    <t>Поставка и монтаж, Кран шаровый Dу20мм, включая все сопутствующие материалы и работы</t>
  </si>
  <si>
    <t>Поставка и монтаж, Кран шаровый Dу25мм, включая все сопутствующие материалы и работы</t>
  </si>
  <si>
    <t>Поставка и монтаж, Кран шаровый Dу32мм, включая все сопутствующие материалы и работы</t>
  </si>
  <si>
    <t>Поставка и монтаж, Кран спускной Dу15мм, включая все сопутствующие материалы и работы</t>
  </si>
  <si>
    <t>Поставка и монтаж, Кран наружный поливочный Dy25мм (со штуцером и шлангом l=50,0м), включая все сопутствующие материалы и работы</t>
  </si>
  <si>
    <t>Поставка и монтаж, Смеситель для душа, включая все сопутствующие материалы и работы</t>
  </si>
  <si>
    <t>Поставка и монтаж, Смеситель для тех поддона в ПУИ, включая все сопутствующие материалы и работы</t>
  </si>
  <si>
    <t>Поставка и монтаж, Смеситель для мойки/умывальника, включая все сопутствующие материалы и работы</t>
  </si>
  <si>
    <t>Поставка и монтаж, Кран поливочный внутренний Dy15мм , включая все сопутствующие материалы и работы</t>
  </si>
  <si>
    <t>Перенос и установка существующего Водомерный узел Ду80 со сч.СКБи-40, включая все сопутствующие материалы и работы</t>
  </si>
  <si>
    <t>Перенос и установка существующей Насосной станции Grundfos Hydro MPC-E 3 CRE5-2, включая все сопутствующие материалы и работы</t>
  </si>
  <si>
    <t>Перенос и установка существующей Водомерной вставки со сч.СКБи-20 (в т.ч. шаровый кран Ду20мм - 2шт, фильтр сетчатый латунный Ду20, регулятор давления Ду20), включая все сопутствующие материалы и работы</t>
  </si>
  <si>
    <t>Перенос и установка существующей Водомерной вставки со сч.СХи-15( в т.ч. шаровый кран Ду15мм - 2шт, фильтр сетчатый латунный Ду15 - 1шт, регулятор давления Ду15- 1шт), включая все сопутствующие материалы и работы</t>
  </si>
  <si>
    <t>Поставка и монтаж, Трубопровод из полиэтиленовых труб Dу90мм ПЭ90, Ø80 полиэтилен, включая все сопутствующие материалы и работы</t>
  </si>
  <si>
    <t>Поставка и монтаж, Трубопровод из стальных электросварных труб Dу80мм, сталь ГОСТ10704-91, включая все сопутствующие материалы и работы</t>
  </si>
  <si>
    <t>Поставка и монтаж, Трубопровод из стальных водогазопроводных труб Dу32мм, сталь ГОСТ3262-75, включая все сопутствующие материалы и работы</t>
  </si>
  <si>
    <t>Поставка и монтаж, Трубопровод из стальных водогазопроводных труб Dу25мм, сталь ГОСТ3262-75, включая все сопутствующие материалы и работы</t>
  </si>
  <si>
    <t>Поставка и монтаж, Трубопровод из стальных водогазопроводных труб Dу20мм, сталь ГОСТ3262-75, включая все сопутствующие материалы и работы</t>
  </si>
  <si>
    <t>Поставка и монтаж, Трубопровод из стальных водогазопроводных труб Dу15мм, сталь ГОСТ3262-75, включая все сопутствующие материалы и работы</t>
  </si>
  <si>
    <t>Поставка и монтаж, Трубопровод из сшитого полиэтилена труб Dу20мм, пэ, включая все сопутствующие материалы и работы</t>
  </si>
  <si>
    <t>Поставка и монтаж, Трубопровод из сшитого полиэтилена труб Dу15мм, пэ, включая все сопутствующие материалы и работы</t>
  </si>
  <si>
    <t>Поставка и монтаж, Изоляция трубопроводов  Dу90мм, включая все сопутствующие материалы и работы</t>
  </si>
  <si>
    <t>Поставка и монтаж, Изоляция трубопроводов Dу15…40мм, включая все сопутствующие материалы и работы</t>
  </si>
  <si>
    <t>Поставка и монтаж, Водонагреватель 150л, 1,5 кВт, включая все сопутствующие материалы и работы</t>
  </si>
  <si>
    <t>Поставка и монтаж, Воздухоотводчик Ду15мм, включая все сопутствующие материалы и работы</t>
  </si>
  <si>
    <t>Поставка и монтаж, Клапан термостатический балансировочный Ду15мм, включая все сопутствующие материалы и работы</t>
  </si>
  <si>
    <t>Перенос и установка существующей Водомерной вставки со сч.СГи-15 (в т.ч. шаровый кран Ду15мм - 2шт, фильтр сетчатый латунный Ду15, регулятор давления Ду15), включая все сопутствующие материалы и работы</t>
  </si>
  <si>
    <t>Перенос и установка существующего Водонагревателя 150л, 1,5 кВт, включая все сопутствующие материалы и работы</t>
  </si>
  <si>
    <t>Поставка и монтаж, Трубопровод из стальных труб Dу40…65мм, Ø40…65 сталь, включая все сопутствующие материалы и работы</t>
  </si>
  <si>
    <t>Поставка и монтаж, Изоляция трубопроводов  Dу40…65мм, включая все сопутствующие материалы и работы</t>
  </si>
  <si>
    <t>Демонтаж_Трубопровод из ПВХ труб Dу50...100мм</t>
  </si>
  <si>
    <t>Демонтаж_Трубопровод из чугунных труб Dу50...100мм</t>
  </si>
  <si>
    <t>Демонтаж_Умывальник</t>
  </si>
  <si>
    <t>Демонтаж_Трап Ø50...100</t>
  </si>
  <si>
    <t>Демонтаж_Душ</t>
  </si>
  <si>
    <t>Поставка и монтаж, Трубопровод из ПВХ труб Dу50мм, включая все сопутствующие материалы и работы</t>
  </si>
  <si>
    <t>Поставка и монтаж, Трубопровод из ПВХ труб Dу100мм, включая все сопутствующие материалы и работы</t>
  </si>
  <si>
    <t>Поставка и монтаж, Трубопровод из чугунных труб Dу100мм, включая все сопутствующие материалы и работы</t>
  </si>
  <si>
    <t>Поставка и монтаж, Трубопровод из ПНД труб Dу40…200мм, включая все сопутствующие материалы и работы</t>
  </si>
  <si>
    <t>Поставка и монтаж, Воронка водосточная с электрообогревом для установки в желоб Ø50…100, сталь, пнд, включая все сопутствующие материалы и работы</t>
  </si>
  <si>
    <t>Поставка и монтаж, Душевой поддон 900х900, включая все сопутствующие материалы и работы</t>
  </si>
  <si>
    <t>Поставка и монтаж, Тех поддон в ПУИ 900х900, включая все сопутствующие материалы и работы</t>
  </si>
  <si>
    <t>Поставка и монтаж, Умывальник, включая все сопутствующие материалы и работы</t>
  </si>
  <si>
    <t>Поставка и монтаж, Унитаз с инсталляцией, включая все сопутствующие материалы и работы</t>
  </si>
  <si>
    <t>Поставка и монтаж, Писсуар, включая все сопутствующие материалы и работы</t>
  </si>
  <si>
    <t>Поставка и монтаж, Унитаз с инсталляцией для МГН (с поручнями для МГН), включая все сопутствующие материалы и работы</t>
  </si>
  <si>
    <t>Поставка и монтаж, Трап Ø50, включая все сопутствующие материалы и работы</t>
  </si>
  <si>
    <t>Поставка и монтаж, Трап Ø100, включая все сопутствующие материалы и работы</t>
  </si>
  <si>
    <t>Поставка и монтаж, Трап с сухим затвором Ø100 в венткамерах, включая все сопутствующие материалы и работы</t>
  </si>
  <si>
    <t>Поставка и монтаж, Капельная воронка , включая все сопутствующие материалы и работы</t>
  </si>
  <si>
    <t>Поставка и монтаж, Муфта противопожарная  на трубу Ду50…100мм, включая все сопутствующие материалы и работы</t>
  </si>
  <si>
    <t>Поставка и монтаж, Крепления трубопроводов, включая все сопутствующие материалы и работы</t>
  </si>
  <si>
    <t>Поставка и монтаж, Ревизия ПВХ Ду100мм, включая все сопутствующие материалы и работы</t>
  </si>
  <si>
    <t>Поставка и монтаж, Ревизия чуг. Ду100мм, включая все сопутствующие материалы и работы</t>
  </si>
  <si>
    <t>Поставка и монтаж, Прочистка ПВХ Ду50мм, включая все сопутствующие материалы и работы</t>
  </si>
  <si>
    <t>Поставка и монтаж, Прочистка ПВХ Ду100мм, включая все сопутствующие материалы и работы</t>
  </si>
  <si>
    <t>Поставка и монтаж, Прочистка чуг. Ду100мм, включая все сопутствующие материалы и работы</t>
  </si>
  <si>
    <t>Поставка и монтаж, Клапан вентиляционный  Ду100мм, включая все сопутствующие материалы и работы</t>
  </si>
  <si>
    <t>Поставка и монтаж, Лоток водоотводный l=0,9, d=80мм, включая все сопутствующие материалы и работы</t>
  </si>
  <si>
    <t>Поставка и монтаж, Лента гидроизолирующая шириной 10см для труб, включая все сопутствующие материалы и работы</t>
  </si>
  <si>
    <t>Демонтаж_Вентилятор крышный дымоудаления</t>
  </si>
  <si>
    <t>Демонтаж_Вентилятор крышный подпора</t>
  </si>
  <si>
    <t>Демонтаж_Воздушно-тепловая завеса</t>
  </si>
  <si>
    <t>Демонтаж_Стальной панельный радиатор</t>
  </si>
  <si>
    <t>Демонтаж_Внутрипольный конвектор</t>
  </si>
  <si>
    <t>Демонтаж_Трубы стальные водогазопроводные обыкновенные Ду15</t>
  </si>
  <si>
    <t>Демонтаж_Трубы стальные водогазопроводные обыкновенные Ду20</t>
  </si>
  <si>
    <t>Демонтаж_Трубы стальные водогазопроводные обыкновенные Ду25</t>
  </si>
  <si>
    <t>Демонтаж_Трубы стальные водогазопроводные обыкновенные Ду32</t>
  </si>
  <si>
    <t>Демонтаж_Трубы стальные водогазопроводные обыкновенные Ду40</t>
  </si>
  <si>
    <t>Демонтаж_Трубы стальные водогазопроводные обыкновенные Ду50</t>
  </si>
  <si>
    <t>Демонтаж_Трубы стальные электросварные прямошовные Ø76х3.5</t>
  </si>
  <si>
    <t>Демонтаж_Трубы стальные электросварные прямошовные Ø89х4.0</t>
  </si>
  <si>
    <t>Демонтаж_Трубы стальные электросварные прямошовные Ø108х4.0</t>
  </si>
  <si>
    <t>Демонтаж_Трубы стальные бесшовные по ГОСТ 8731-74 из стали марки Ст20 группы В по ГОСТ380-9 Ø133х4.0</t>
  </si>
  <si>
    <t>Демонтаж_Воздуховод из оцинкованной стали толщиной 0.7 мм Ø100</t>
  </si>
  <si>
    <t>Демонтаж_Воздуховод из оцинкованной стали толщиной 0.7 мм Ø125</t>
  </si>
  <si>
    <t>Демонтаж_Воздуховод из оцинкованной стали толщиной 0.7 мм Ø160</t>
  </si>
  <si>
    <t>Демонтаж_Воздуховод из оцинкованной стали толщиной 0.7 мм Ø200</t>
  </si>
  <si>
    <t>Демонтаж_Воздуховод из оцинкованной стали толщиной 0.7 мм Ø250</t>
  </si>
  <si>
    <t>Демонтаж_Воздуховод из оцинкованной стали толщиной 0.7 мм Ø315</t>
  </si>
  <si>
    <t>Демонтаж_Воздуховод из оцинкованной стали толщиной 0.7 мм 200x150</t>
  </si>
  <si>
    <t>Демонтаж_Воздуховод из оцинкованной стали толщиной 0.7 мм 200x200</t>
  </si>
  <si>
    <t>Демонтаж_Воздуховод из оцинкованной стали толщиной 0.7 мм 250x200</t>
  </si>
  <si>
    <t>Демонтаж_Воздуховод из оцинкованной стали толщиной 0.7 мм 350x200</t>
  </si>
  <si>
    <t>Демонтаж_Воздуховод из оцинкованной стали толщиной 0.7 мм 300x200</t>
  </si>
  <si>
    <t>Демонтаж_Воздуховод из оцинкованной стали толщиной 0.7 мм 300x250</t>
  </si>
  <si>
    <t>Демонтаж_Воздуховод из оцинкованной стали толщиной 0.7 мм 300x350</t>
  </si>
  <si>
    <t>Демонтаж_Воздуховод из оцинкованной стали толщиной 0.7 мм 350x350</t>
  </si>
  <si>
    <t>Демонтаж_Воздуховод из оцинкованной стали толщиной 0.7 мм 400x250</t>
  </si>
  <si>
    <t>Демонтаж_Воздуховод из оцинкованной стали толщиной 0.7 мм 400x300</t>
  </si>
  <si>
    <t>Демонтаж_Воздуховод из оцинкованной стали толщиной 0.7 мм 400x350</t>
  </si>
  <si>
    <t>Демонтаж_Воздуховод из оцинкованной стали толщиной 0.7 мм 400x400</t>
  </si>
  <si>
    <t>Демонтаж_Воздуховод из оцинкованной стали толщиной 0.7 мм 450x250</t>
  </si>
  <si>
    <t>Демонтаж_Воздуховод из оцинкованной стали толщиной 0.7 мм 750x400</t>
  </si>
  <si>
    <t>Демонтаж_Воздуховод из оцинкованной стали толщиной 0.7 мм 700x500</t>
  </si>
  <si>
    <t>Демонтаж_Воздуховод из оцинкованной стали толщиной 0.7 мм 900x300</t>
  </si>
  <si>
    <t>Демонтаж_Воздуховод из оцинкованной стали толщиной 0.7 мм 1200x1000</t>
  </si>
  <si>
    <t>Демонтаж_Воздуховод из оцинкованной стали толщиной 0.7 мм 1250x1200</t>
  </si>
  <si>
    <t>Демонтаж_Воздуховод из оцинкованной стали толщиной 0.7 мм 2500x1200</t>
  </si>
  <si>
    <t>Демонтаж_Диффузор</t>
  </si>
  <si>
    <t>Демонтаж_Вентилятор канальный 600x350 с электродвигателем N = 1,1 кВт, n = 2800 об/мин</t>
  </si>
  <si>
    <t>Демонтаж_Вентилятор канальный с электродвигателем N = 0,06 кВт, n = 2450 об/мин</t>
  </si>
  <si>
    <t>Демонтаж_Вентилятор крышный с электродвигателем N = 0,17 кВт, n = 2770 об/мин</t>
  </si>
  <si>
    <t>Демонтаж_Вентилятор канальный с электродвигателем N = 0,16 кВт, n = 2600 об/мин</t>
  </si>
  <si>
    <t>Демонтаж_Вентилятор радиальный с электродвигателем N=0,12 кВт</t>
  </si>
  <si>
    <t>Демонтаж_Внутренний канальный блок кондиционера Qx=14,0 кВт Nуст=0,39 кВт</t>
  </si>
  <si>
    <t>Демонтаж_Наружный блок кондиционера Q=22.9 кВт, N=0.25 кВт</t>
  </si>
  <si>
    <t>Демонтаж_Фанкойл двухтрубный кассетный, Q=1.9 кВт, N=0.056 кВт</t>
  </si>
  <si>
    <t>Демонтаж_Фанкойл двухтрубный кассетный, Q=3,0 кВт, N=0.063 кВт</t>
  </si>
  <si>
    <t>Демонтаж_Фанкойл двухтрубный кассетный, Q=5,0 кВт, N=0,127 кВт</t>
  </si>
  <si>
    <t>Демонтаж_Фанкойл двухтрубный подпотолочный, Q=6.8 кВт, N=0.132 кВт</t>
  </si>
  <si>
    <t>Поставка и монтаж, Стальной панельный радиатор  33-500-1400, включая все сопутствующие материалы и работы</t>
  </si>
  <si>
    <t>Поставка и монтаж, Стальной панельный радиатор  33-500-2000, включая все сопутствующие материалы и работы</t>
  </si>
  <si>
    <t>Поставка и монтаж, Стальной панельный радиатор  11-500-1000, включая все сопутствующие материалы и работы</t>
  </si>
  <si>
    <t>Поставка и монтаж, Стальной панельный радиатор  11-500-1200, включая все сопутствующие материалы и работы</t>
  </si>
  <si>
    <t>Поставка и монтаж, Стальной панельный радиатор  11-500-1400, включая все сопутствующие материалы и работы</t>
  </si>
  <si>
    <t>Поставка и монтаж, Стальной панельный радиатор  11-500-1600, включая все сопутствующие материалы и работы</t>
  </si>
  <si>
    <t>Поставка и монтаж, Стальной панельный радиатор  11-500-1800, включая все сопутствующие материалы и работы</t>
  </si>
  <si>
    <t>Поставка и монтаж, Стальной панельный радиатор  11-500-2000, включая все сопутствующие материалы и работы</t>
  </si>
  <si>
    <t>Поставка и монтаж, Внутрипольный конвектор с естественной конвекцией РК-200-15-42, включая все сопутствующие материалы и работы</t>
  </si>
  <si>
    <t>Поставка и монтаж, Внутрипольный конвектор с естественной конвекцией РК-180-15-42, включая все сопутствующие материалы и работы</t>
  </si>
  <si>
    <t>Поставка и монтаж, Внутрипольный конвектор с принудительной конвекцией РКОС-200-8-16, включая все сопутствующие материалы и работы</t>
  </si>
  <si>
    <t>Поставка и монтаж, Электрический конвектор, включая все сопутствующие материалы и работы</t>
  </si>
  <si>
    <t>Поставка и монтаж, Дестратификатор ДФР350, включая все сопутствующие материалы и работы</t>
  </si>
  <si>
    <t>Поставка и монтаж, Воздшно-отопительный агрегат SWH-02, включая все сопутствующие материалы и работы</t>
  </si>
  <si>
    <t>Поставка и монтаж, Воздшно-отопительный агрегат SWH-12, включая все сопутствующие материалы и работы</t>
  </si>
  <si>
    <t>Поставка и монтаж, Воздшно-отопительный агрегат SWТ-22, включая все сопутствующие материалы и работы</t>
  </si>
  <si>
    <t>Перенос и установка существующего Воздушно-отопительного агрегата, включая все сопутствующие материалы и работы</t>
  </si>
  <si>
    <t>Перенос и установка существующей Воздушно-тепловой завесы, включая все сопутствующие материалы и работы</t>
  </si>
  <si>
    <t>Поставка и монтаж, Узел регулирования приточной установки SMEX 40-4.0, включая все сопутствующие материалы и работы</t>
  </si>
  <si>
    <t>Поставка и монтаж, Узел регулирования приточной установки SMEX 40-1.0, включая все сопутствующие материалы и работы</t>
  </si>
  <si>
    <t>Поставка и монтаж, Узел регулирования приточной установки SMEX 40-1.6, включая все сопутствующие материалы и работы</t>
  </si>
  <si>
    <t>Поставка и монтаж, Узел регулирования приточной установки SMEX 40-2.5, включая все сопутствующие материалы и работы</t>
  </si>
  <si>
    <t>Поставка и монтаж, Манометр ТМ-510Р.00, включая все сопутствующие материалы и работы</t>
  </si>
  <si>
    <t>Поставка и монтаж, Термометр с гильзой БТ-31.211 (0-120°С) G1/2.46.2,5, включая все сопутствующие материалы и работы</t>
  </si>
  <si>
    <t>Поставка и монтаж, Трехходовой кран под манометр  G1/2, включая все сопутствующие материалы и работы</t>
  </si>
  <si>
    <t>Поставка и монтаж, Бобышка (под термометр БТ) №2 БП-БТ-30-G1/2, включая все сопутствующие материалы и работы</t>
  </si>
  <si>
    <t>Поставка и монтаж, Бобышка (под кран манометра) №4 БП-КР-40-G1/2, включая все сопутствующие материалы и работы</t>
  </si>
  <si>
    <t>Поставка и монтаж, Автоматический воздухоотводчик, Ду15 065B8223 , включая все сопутствующие материалы и работы</t>
  </si>
  <si>
    <t>Поставка и монтаж, Кран шаровой сливной 1/2 BVR-C, включая все сопутствующие материалы и работы</t>
  </si>
  <si>
    <t>Поставка и монтаж, Ручной балансировочный клапан Ду15 MVT, включая все сопутствующие материалы и работы</t>
  </si>
  <si>
    <t>Поставка и монтаж, Ручной балансировочный клапан Ду20 MVT, включая все сопутствующие материалы и работы</t>
  </si>
  <si>
    <t>Поставка и монтаж, Ручной балансировочный клапан Ду25 MVT, включая все сопутствующие материалы и работы</t>
  </si>
  <si>
    <t>Поставка и монтаж, Ручной балансировочный клапан Ду32 MVT, включая все сопутствующие материалы и работы</t>
  </si>
  <si>
    <t>Поставка и монтаж, Ручной балансировочный клапан Ду40 MVT, включая все сопутствующие материалы и работы</t>
  </si>
  <si>
    <t>Поставка и монтаж, Ручной балансировочный клапан Ду50 MVT, включая все сопутствующие материалы и работы</t>
  </si>
  <si>
    <t>Поставка и монтаж, Ручной балансировочный клапан Ду65 MNF, включая все сопутствующие материалы и работы</t>
  </si>
  <si>
    <t>Поставка и монтаж, Ручной балансировочный клапан Ду80 MNF, включая все сопутствующие материалы и работы</t>
  </si>
  <si>
    <t>Поставка и монтаж, Ручной балансировочный клапан Ду100 MNF, включая все сопутствующие материалы и работы</t>
  </si>
  <si>
    <t>Поставка и монтаж, Ручной балансировочный клапан Ду125 MNF, включая все сопутствующие материалы и работы</t>
  </si>
  <si>
    <t>Поставка и монтаж, Кран шаровый Ду 15 BVR, включая все сопутствующие материалы и работы</t>
  </si>
  <si>
    <t>Поставка и монтаж, Кран шаровый Ду 20 BVR, включая все сопутствующие материалы и работы</t>
  </si>
  <si>
    <t>Поставка и монтаж, Кран шаровый Ду 25 BVR, включая все сопутствующие материалы и работы</t>
  </si>
  <si>
    <t>Поставка и монтаж, Кран шаровый Ду 32 BVR, включая все сопутствующие материалы и работы</t>
  </si>
  <si>
    <t>Поставка и монтаж, Кран шаровый Ду 40 BVR, включая все сопутствующие материалы и работы</t>
  </si>
  <si>
    <t>Поставка и монтаж, Кран шаровый Ду 50 BVR, включая все сопутствующие материалы и работы</t>
  </si>
  <si>
    <t>Поставка и монтаж, Кран шаровый Ду 65 JiP-WW, включая все сопутствующие материалы и работы</t>
  </si>
  <si>
    <t>Поставка и монтаж, Кран шаровый Ду 80 JiP-WW, включая все сопутствующие материалы и работы</t>
  </si>
  <si>
    <t>Поставка и монтаж, Кран шаровый Ду 100 JiP-WW, включая все сопутствующие материалы и работы</t>
  </si>
  <si>
    <t>Поставка и монтаж, Кран шаровый Ду 125 JiP-WW, включая все сопутствующие материалы и работы</t>
  </si>
  <si>
    <t>Поставка и монтаж, Труба стальная водогазопроводные Ду15, включая все сопутствующие материалы и работы</t>
  </si>
  <si>
    <t>Поставка и монтаж, Труба стальная водогазопроводные Ду20, включая все сопутствующие материалы и работы</t>
  </si>
  <si>
    <t>Поставка и монтаж, Труба стальная водогазопроводные Ду25, включая все сопутствующие материалы и работы</t>
  </si>
  <si>
    <t>Поставка и монтаж, Труба стальная водогазопроводные Ду32, включая все сопутствующие материалы и работы</t>
  </si>
  <si>
    <t>Поставка и монтаж, Труба стальная водогазопроводные Ду40, включая все сопутствующие материалы и работы</t>
  </si>
  <si>
    <t>Поставка и монтаж, Труба стальная водогазопроводные Ду50, включая все сопутствующие материалы и работы</t>
  </si>
  <si>
    <t>Поставка и монтаж, Труба стальная электросварная прямошовная Ø76х3.5, включая все сопутствующие материалы и работы</t>
  </si>
  <si>
    <t>Поставка и монтаж, Труба стальная электросварная прямошовная Ø89х4.0, включая все сопутствующие материалы и работы</t>
  </si>
  <si>
    <t>Поставка и монтаж, Труба стальная бесшовная Ø133х4.0 по ГОСТ 8731-74 из стали марки Ст20 группы В по ГОСТ380-9, включая все сопутствующие материалы и работы</t>
  </si>
  <si>
    <t>Поставка и монтаж,  Труба из сшитого полиэтилена RAUTITAN pink D16, включая все сопутствующие материалы и работы</t>
  </si>
  <si>
    <t>Поставка и монтаж,  Труба из сшитого полиэтилена RAUTITAN pink D20, включая все сопутствующие материалы и работы</t>
  </si>
  <si>
    <t>Поставка и монтаж,  Труба из сшитого полиэтилена RAUTITAN pink D25, включая все сопутствующие материалы и работы</t>
  </si>
  <si>
    <t>Поставка и монтаж,  Труба из сшитого полиэтилена RAUTITAN pink D32, включая все сопутствующие материалы и работы</t>
  </si>
  <si>
    <t>Поставка и монтаж,  Труба из сшитого полиэтилена RAUTITAN pink D40, включая все сопутствующие материалы и работы</t>
  </si>
  <si>
    <t>Поставка и монтаж,  Труба из сшитого полиэтилена RAUTITAN pink D50, включая все сопутствующие материалы и работы</t>
  </si>
  <si>
    <t>Поставка и монтаж, Базальтовые цилиндры толщиной 30 мм c обкладкой неармированной фольгой,  Ду15, включая все сопутствующие материалы и работы</t>
  </si>
  <si>
    <t>Поставка и монтаж, Базальтовые цилиндры толщиной 30 мм c обкладкой неармированной фольгой,  Ду20, включая все сопутствующие материалы и работы</t>
  </si>
  <si>
    <t>Поставка и монтаж, Базальтовые цилиндры толщиной 30 мм c обкладкой неармированной фольгой,  Ду25, включая все сопутствующие материалы и работы</t>
  </si>
  <si>
    <t>Поставка и монтаж, Базальтовые цилиндры толщиной 30 мм c обкладкой неармированной фольгой,  Ду32, включая все сопутствующие материалы и работы</t>
  </si>
  <si>
    <t>Поставка и монтаж, Базальтовые цилиндры толщиной 30 мм c обкладкой неармированной фольгой,  Ду40, включая все сопутствующие материалы и работы</t>
  </si>
  <si>
    <t>Поставка и монтаж, Базальтовые цилиндры толщиной 30 мм c обкладкой неармированной фольгой,  Ø57, включая все сопутствующие материалы и работы</t>
  </si>
  <si>
    <t>Поставка и монтаж, Базальтовые цилиндры толщиной 30 мм c обкладкой неармированной фольгой,  Ø76, включая все сопутствующие материалы и работы</t>
  </si>
  <si>
    <t>Поставка и монтаж, Базальтовые цилиндры толщиной 30 мм c обкладкой неармированной фольгой,  Ø89, включая все сопутствующие материалы и работы</t>
  </si>
  <si>
    <t>Поставка и монтаж, Базальтовые цилиндры толщиной 30 мм c обкладкой неармированной фольгой,  Ø133, включая все сопутствующие материалы и работы</t>
  </si>
  <si>
    <t>Поставка и монтаж, Изоляция для трубы из сшитого полиэтилена D16, включая все сопутствующие материалы и работы</t>
  </si>
  <si>
    <t>Поставка и монтаж, Изоляция для трубы из сшитого полиэтилена D20, включая все сопутствующие материалы и работы</t>
  </si>
  <si>
    <t>Поставка и монтаж, Изоляция для трубы из сшитого полиэтилена D25, включая все сопутствующие материалы и работы</t>
  </si>
  <si>
    <t>Поставка и монтаж, Изоляция для трубы из сшитого полиэтилена D32, включая все сопутствующие материалы и работы</t>
  </si>
  <si>
    <t>Поставка и монтаж, Изоляция для трубы из сшитого полиэтилена D40, включая все сопутствующие материалы и работы</t>
  </si>
  <si>
    <t>Поставка и монтаж, Изоляция для трубы из сшитого полиэтилена D50, включая все сопутствующие материалы и работы</t>
  </si>
  <si>
    <t>Поставка и монтаж, Грунтовка ГФ 021, включая все сопутствующие материалы и работы</t>
  </si>
  <si>
    <t>Поставка и монтаж, Краска КО 8101, включая все сопутствующие материалы и работы</t>
  </si>
  <si>
    <t>Поставка и монтаж, Крепежный материал, включая все сопутствующие материалы и работы</t>
  </si>
  <si>
    <t>Поставка и монтаж, Клапан противопожарный нормально открытый КЛОП-2(60)-НО-100(Нп)-МВ220-К, включая все сопутствующие материалы и работы</t>
  </si>
  <si>
    <t>Поставка и монтаж, Клапан противопожарный нормально открытый КЛОП-2(60)-НО-125(Нп)-МВ220-К, включая все сопутствующие материалы и работы</t>
  </si>
  <si>
    <t>Поставка и монтаж, Клапан противопожарный нормально открытый КЛОП-2(60)-НО-160(Нп)-МВ220-К, включая все сопутствующие материалы и работы</t>
  </si>
  <si>
    <t>Поставка и монтаж, Клапан противопожарный нормально открытый КЛОП-2(60)-НО-200(Нп)-МВ220-К, включая все сопутствующие материалы и работы</t>
  </si>
  <si>
    <t>Поставка и монтаж, Клапан противопожарный нормально открытый КЛОП-2(60)-НО-250(Нп)-МВ220-К, включая все сопутствующие материалы и работы</t>
  </si>
  <si>
    <t>Поставка и монтаж, Клапан противопожарный нормально открытый КЛОП-2(60)-НО-315(Нп)-МВ220-К, включая все сопутствующие материалы и работы</t>
  </si>
  <si>
    <t>Поставка и монтаж, Клапан противопожарный нормально открытый КЛОП-2(60)-НО-200х100-МВ(220)-К, включая все сопутствующие материалы и работы</t>
  </si>
  <si>
    <t>Поставка и монтаж, Клапан противопожарный нормально открытый КЛОП-2(60)-НО-200х150-МВ(220)-К, включая все сопутствующие материалы и работы</t>
  </si>
  <si>
    <t>Поставка и монтаж, Клапан противопожарный нормально открытый КЛОП-2(60)-НО-200х200-МВ(220)-К, включая все сопутствующие материалы и работы</t>
  </si>
  <si>
    <t>Поставка и монтаж, Клапан противопожарный нормально открытый КЛОП-2(60)-НО-300х100-МВ(220)-К, включая все сопутствующие материалы и работы</t>
  </si>
  <si>
    <t>Поставка и монтаж, Клапан противопожарный нормально открытый КЛОП-2(60)-НО-300х200-МВ(220)-К, включая все сопутствующие материалы и работы</t>
  </si>
  <si>
    <t>Поставка и монтаж, Клапан противопожарный нормально открытый КЛОП-2(60)-НО-400х250-МВ(220)-К, включая все сопутствующие материалы и работы</t>
  </si>
  <si>
    <t>Поставка и монтаж, Клапан противопожарный нормально открытый КЛОП-2(60)-НО-450х300-МВ(220)-К, включая все сопутствующие материалы и работы</t>
  </si>
  <si>
    <t>Поставка и монтаж, Клапан противопожарный нормально открытый КЛОП-2(60)-НО-600х400-МВ(220)-К, включая все сопутствующие материалы и работы</t>
  </si>
  <si>
    <t>Поставка и монтаж, Клапан противопожарный нормально открытый КЛОП-2(60)-НО-700х400-МВ(220)-К, включая все сопутствующие материалы и работы</t>
  </si>
  <si>
    <t>Поставка и монтаж, Клапан противопожарный нормально открытый КЛОП-2(60)-НО-700х500-МВ(220)-К, включая все сопутствующие материалы и работы</t>
  </si>
  <si>
    <t>Поставка и монтаж, Клапан противопожарный нормально закрытый c реверсивным приводом КЛОП-2(60)-НЗ-200(Нп)-МВE(220)-К, включая все сопутствующие материалы и работы</t>
  </si>
  <si>
    <t>Поставка и монтаж, Клапан противопожарный нормально закрытый c реверсивным приводом КЛОП-2(60)-НЗ-250(Нп)-МВE(220)-К, включая все сопутствующие материалы и работы</t>
  </si>
  <si>
    <t>Поставка и монтаж, Клапан противопожарный нормально закрытый c реверсивным приводом КЛОП-2(60)-НЗ-800(Нп)-МВE(220)-К, включая все сопутствующие материалы и работы</t>
  </si>
  <si>
    <t>Поставка и монтаж, Клапан противопожарный нормально закрытый c реверсивным приводом КЛОП-2(90)-НЗ-550x550-MBE(220)-Н, включая все сопутствующие материалы и работы</t>
  </si>
  <si>
    <t>Поставка и монтаж, Клапан противопожарный нормально закрытый c реверсивным приводом КЛОП-2(90)-НЗ-800x300-MBE(220)-Н, включая все сопутствующие материалы и работы</t>
  </si>
  <si>
    <t>Поставка и монтаж, Клапан противопожарный нормально закрытый c реверсивным приводом КЛОП-2(90)-НЗ-800x500-MBE(220)-Н, включая все сопутствующие материалы и работы</t>
  </si>
  <si>
    <t>Поставка и монтаж, Клапан противопожарный нормально закрытый c реверсивным приводом КЛОП-2(90)-НЗ-800x800-MBE(220)-Н, включая все сопутствующие материалы и работы</t>
  </si>
  <si>
    <t>Поставка и монтаж, Клапан противопожарный нормально закрытый c реверсивным приводом КЛОП-2(90)-НЗ-900x400-MBE(220)-Н, включая все сопутствующие материалы и работы</t>
  </si>
  <si>
    <t>Поставка и монтаж, Клапан противопожарный нормально закрытый c реверсивным приводом КЛОП-2(90)-НЗ-1000x400-MBE(220)-Н, включая все сопутствующие материалы и работы</t>
  </si>
  <si>
    <t>Поставка и монтаж, Клапан противопожарный нормально закрытый c реверсивным приводом КЛОП-2(90)-НЗ-1000x500-MBE(220)-Н, включая все сопутствующие материалы и работы</t>
  </si>
  <si>
    <t>Поставка и монтаж, Клапан противопожарный нормально закрытый c реверсивным приводом КЛОП-2(90)-НЗ-1000x600-MBE(220)-Н, включая все сопутствующие материалы и работы</t>
  </si>
  <si>
    <t>Поставка и монтаж, Клапан противопожарный нормально закрытый c реверсивным приводом КЛОП-2(90)-НЗ-1100x1100-MBE(220)-Н, включая все сопутствующие материалы и работы</t>
  </si>
  <si>
    <t>Поставка и монтаж, Клапан противопожарный нормально закрытый c реверсивным приводом КЛОП-2(90)-НЗ-1200x700-MBE(220)-Н, включая все сопутствующие материалы и работы</t>
  </si>
  <si>
    <t>Поставка и монтаж, Клапан противопожарный нормально закрытый c реверсивным приводом КЛОП-2(90)-НЗ-1200x800-MBE(220)-Н, включая все сопутствующие материалы и работы</t>
  </si>
  <si>
    <t>Поставка и монтаж, Клапан противопожарный нормально закрытый c реверсивным приводом КЛОП-2(90)-НЗ-1300x700-MBE(220)-Н, включая все сопутствующие материалы и работы</t>
  </si>
  <si>
    <t>Поставка и монтаж, Клапан противопожарный нормально закрытый c реверсивным приводом КЛАД-3-С-800х600-МВE(220)-ВН-ВГ-К, включая все сопутствующие материалы и работы</t>
  </si>
  <si>
    <t>Поставка и монтаж, Клапан противопожарный нормально закрытый c реверсивным приводом КЛАД-3-С-900х600-МВE(220)-ВН-ВГ-К, включая все сопутствующие материалы и работы</t>
  </si>
  <si>
    <t>Поставка и монтаж, Клапан противопожарный нормально закрытый c реверсивным приводом КЛАД-3-С-900х700-МВE(220)-ВН-ВГ-К, включая все сопутствующие материалы и работы</t>
  </si>
  <si>
    <t>Поставка и монтаж, Клапан противопожарный нормально закрытый c реверсивным приводом КЛАД-3-С-1000х500-МВE(220)-ВН-ВГ-К, включая все сопутствующие материалы и работы</t>
  </si>
  <si>
    <t>Поставка и монтаж, Клапан противопожарный нормально закрытый c реверсивным приводом КЛАД-3-С-1100х800-МВE(220)-ВН-ВГ-К, включая все сопутствующие материалы и работы</t>
  </si>
  <si>
    <t>Поставка и монтаж, Клапан противопожарный нормально закрытый c реверсивным приводом КЛОП-3(120)-НЗ-МС-ЛС-700х700-МВE(220)-ВН-В-К, включая все сопутствующие материалы и работы</t>
  </si>
  <si>
    <t>Поставка и монтаж, Клапан противопожарный нормально закрытый c реверсивным приводом КЛОП-3(120)-НЗ-МС-ЛС-900х500-МВE(220)-ВН-В-К, включая все сопутствующие материалы и работы</t>
  </si>
  <si>
    <t>Поставка и монтаж, Клапан противопожарный нормально закрытый c реверсивным приводом КЛОП-3(120)-НЗ-МС-ЛС-900х600-МВE(220)-ВН-В-К, включая все сопутствующие материалы и работы</t>
  </si>
  <si>
    <t>Поставка и монтаж, Клапан противопожарный нормально закрытый c реверсивным приводом КЛОП-3(120)-НЗ-МС-ЛС-1000х600-МВE(220)-ВН-В-К, включая все сопутствующие материалы и работы</t>
  </si>
  <si>
    <t>Поставка и монтаж, Клапан противопожарный нормально закрытый c реверсивным приводом КЛОП-3(120)-НЗ-МС-ЛС-1000х800-МВE(220)-ВН-В-К, включая все сопутствующие материалы и работы</t>
  </si>
  <si>
    <t>Поставка и монтаж, Клапан противопожарный нормально закрытый c реверсивным приводом КЛОП-3(120)-НЗ-МС-ЛС-1000х1000-МВE(220)-ВН-В-К, включая все сопутствующие материалы и работы</t>
  </si>
  <si>
    <t>Поставка и монтаж, Клапан противопожарный нормально закрытый c реверсивным приводом КЛОП-3(120)-НЗ-МС-ЛС-1200х600-МВE(220)-ВН-В-К, включая все сопутствующие материалы и работы</t>
  </si>
  <si>
    <t>Поставка и монтаж, Клапан противопожарный нормально закрытый c реверсивным приводом КЛОП-3(120)-НЗ-МС-ЛС-1600х500-МВE(220)-ВН-В-К, включая все сопутствующие материалы и работы</t>
  </si>
  <si>
    <t>Поставка и монтаж, Клапан сброса избыточного давления ОКСИД-800х600-2*ф-Н, включая все сопутствующие материалы и работы</t>
  </si>
  <si>
    <t>Поставка и монтаж, Клапан сброса избыточного давления ОКСИД-900х900-2*ф-Н, включая все сопутствующие материалы и работы</t>
  </si>
  <si>
    <t>Поставка и монтаж, Клапан регулятор расхода воздуха АВК-200х100, включая все сопутствующие материалы и работы</t>
  </si>
  <si>
    <t>Поставка и монтаж, Клапан регулятор расхода воздуха АВК-200х150, включая все сопутствующие материалы и работы</t>
  </si>
  <si>
    <t>Поставка и монтаж, Клапан регулятор расхода воздуха АВК-300х150, включая все сопутствующие материалы и работы</t>
  </si>
  <si>
    <t>Поставка и монтаж, Клапан регулятор расхода воздуха АВК-300х250, включая все сопутствующие материалы и работы</t>
  </si>
  <si>
    <t>Поставка и монтаж, Клапан регулятор расхода воздуха АВК-350х350, включая все сопутствующие материалы и работы</t>
  </si>
  <si>
    <t>Поставка и монтаж, Клапан регулятор расхода воздуха АВК-400х250, включая все сопутствующие материалы и работы</t>
  </si>
  <si>
    <t>Поставка и монтаж, Клапан регулятор расхода воздуха АВК-400х300, включая все сопутствующие материалы и работы</t>
  </si>
  <si>
    <t>Поставка и монтаж, Клапан регулятор расхода воздуха АВК-450х300, включая все сопутствующие материалы и работы</t>
  </si>
  <si>
    <t>Поставка и монтаж, Клапан регулятор расхода воздуха АВК-500х500, включая все сопутствующие материалы и работы</t>
  </si>
  <si>
    <t>Поставка и монтаж, Клапан регулятор расхода воздуха КВК-100Р, включая все сопутствующие материалы и работы</t>
  </si>
  <si>
    <t>Поставка и монтаж, Клапан регулятор расхода воздуха КВК-125Р, включая все сопутствующие материалы и работы</t>
  </si>
  <si>
    <t>Поставка и монтаж, Клапан регулятор расхода воздуха КВК-160Р, включая все сопутствующие материалы и работы</t>
  </si>
  <si>
    <t>Поставка и монтаж, Клапан регулятор расхода воздуха КВК-200Р, включая все сопутствующие материалы и работы</t>
  </si>
  <si>
    <t>Поставка и монтаж, Клапан регулятор расхода воздуха КВК-250Р, включая все сопутствующие материалы и работы</t>
  </si>
  <si>
    <t>Поставка и монтаж, Клапан регулятор расхода воздуха КВК-315Р, включая все сопутствующие материалы и работы</t>
  </si>
  <si>
    <t>Поставка и монтаж, Клапан регулятор расхода воздуха КВК-400Р, включая все сопутствующие материалы и работы</t>
  </si>
  <si>
    <t>Поставка и монтаж, Гибкая вставка ВГ-125, включая все сопутствующие материалы и работы</t>
  </si>
  <si>
    <t>Поставка и монтаж, Гибкая вставка ВГ-160, включая все сопутствующие материалы и работы</t>
  </si>
  <si>
    <t>Поставка и монтаж, Узел стыковочный УС-1вп, включая все сопутствующие материалы и работы</t>
  </si>
  <si>
    <t>Поставка и монтаж, Шумоглушитель KNK 100/6, включая все сопутствующие материалы и работы</t>
  </si>
  <si>
    <t>Поставка и монтаж, Шумоглушитель KNK 200/6, включая все сопутствующие материалы и работы</t>
  </si>
  <si>
    <t>Поставка и монтаж, Шумоглушитель KNK 250/6, включая все сопутствующие материалы и работы</t>
  </si>
  <si>
    <t>Поставка и монтаж, Шумоглушитель KNK 100/7, включая все сопутствующие материалы и работы</t>
  </si>
  <si>
    <t>Перенос и установка существующего Вентилятора крышного подпора, включая все сопутствующие материалы и работы</t>
  </si>
  <si>
    <t>Перенос и установка существующей Приточной установки, включая все сопутствующие материалы и работы</t>
  </si>
  <si>
    <t>Поставка и монтаж, Вентилятор крышный дымоудаления VDNV-DU-71B-2,2x10, включая все сопутствующие материалы и работы</t>
  </si>
  <si>
    <t>Поставка и монтаж, Вентилятор крышный дымоудаления VDNV-DU-80A-3x10, включая все сопутствующие материалы и работы</t>
  </si>
  <si>
    <t>Поставка и монтаж, Вентилятор крышный дымоудаления VDNV-DU-80B-4x10, включая все сопутствующие материалы и работы</t>
  </si>
  <si>
    <t>Поставка и монтаж, Вентилятор крышный дымоудаления VDNV-DU-80B-15x15, включая все сопутствующие материалы и работы</t>
  </si>
  <si>
    <t>Поставка и монтаж, Вентилятор крышный дымоудаления VDNV-DU-90A-22x15, включая все сопутствующие материалы и работы</t>
  </si>
  <si>
    <t>Поставка и монтаж, Вентилятор крышный дымоудаления VDNV-DU-112B-11x7,5, включая все сопутствующие материалы и работы</t>
  </si>
  <si>
    <t>Поставка и монтаж, Вентилятор радиальный дымоудаления VTR-DU-63A-4x15, включая все сопутствующие материалы и работы</t>
  </si>
  <si>
    <t>Поставка и монтаж, Вентилятор осевой подпора VOC 50-1,5x30, включая все сопутствующие материалы и работы</t>
  </si>
  <si>
    <t>Поставка и монтаж, Вентилятор осевой подпора VOC 80-7,5x15, включая все сопутствующие материалы и работы</t>
  </si>
  <si>
    <t>Поставка и монтаж, Вентилятор крышный подпора VOP 45-2,2х30, включая все сопутствующие материалы и работы</t>
  </si>
  <si>
    <t>Поставка и монтаж, Вентилятор крышный подпора VOP 50-1,5х30, включая все сопутствующие материалы и работы</t>
  </si>
  <si>
    <t>Поставка и монтаж, Вентилятор крышный подпора VOP 50-2,2х30, включая все сопутствующие материалы и работы</t>
  </si>
  <si>
    <t>Поставка и монтаж, Вентилятор крышный подпора VOP 56-4,0х30, включая все сопутствующие материалы и работы</t>
  </si>
  <si>
    <t>Поставка и монтаж, Вентилятор крышный подпора VOP 63-4,0х30, включая все сопутствующие материалы и работы</t>
  </si>
  <si>
    <t>Поставка и монтаж, Вентилятор крышный подпора VOP 63-5,5х30, включая все сопутствующие материалы и работы</t>
  </si>
  <si>
    <t>Поставка и монтаж, Вентилятор крышный подпора VOP 80-7,5х15, включая все сопутствующие материалы и работы</t>
  </si>
  <si>
    <t>Поставка и монтаж, Вентилятор крышный подпора VOP 90-5,5х15, включая все сопутствующие материалы и работы</t>
  </si>
  <si>
    <t>Поставка и монтаж, Вентилятор канальный KVR200/1, включая все сопутствующие материалы и работы</t>
  </si>
  <si>
    <t>Поставка и монтаж, Вентилятор канальный KVR250/1, включая все сопутствующие материалы и работы</t>
  </si>
  <si>
    <t>Поставка и монтаж, Нагреватель канальный KEA200/6, включая все сопутствующие материалы и работы</t>
  </si>
  <si>
    <t>Поставка и монтаж, Нагреватель канальный KEA250/12, включая все сопутствующие материалы и работы</t>
  </si>
  <si>
    <t>Поставка и монтаж, Приточная установка LITENED 50-30 G1.28-1,1х30 R, включая все сопутствующие материалы и работы</t>
  </si>
  <si>
    <t>Поставка и монтаж, Приточная установка LITENED 50-25 G1.22-0,37х30 R, включая все сопутствующие материалы и работы</t>
  </si>
  <si>
    <t>Поставка и монтаж, Приточная установка  LITENED 50-25 G1.22-0,37х30 R, включая все сопутствующие материалы и работы</t>
  </si>
  <si>
    <t>Поставка и монтаж, Приточная установка LITENED 50-25 G1.25-0,55х30 R, включая все сопутствующие материалы и работы</t>
  </si>
  <si>
    <t>Поставка и монтаж, Вытяжная установка LITENED 50-25 G1.25-0,55х30 R, включая все сопутствующие материалы и работы</t>
  </si>
  <si>
    <t>Поставка и монтаж, Вытяжная установка VR 60-30/28-4D , включая все сопутствующие материалы и работы</t>
  </si>
  <si>
    <t>Поставка и монтаж, Вытяжная установка LITENED 50-25 G1.22-0,37х30 R, включая все сопутствующие материалы и работы</t>
  </si>
  <si>
    <t>Поставка и монтаж, Вытяжная установка VR 50-30/25-4D , включая все сопутствующие материалы и работы</t>
  </si>
  <si>
    <t>Поставка и монтаж, Крышный вентилятор VR 50-30/25-4D , включая все сопутствующие материалы и работы</t>
  </si>
  <si>
    <t>Поставка и монтаж, Вытяжная установка KVR 125/1 , включая все сопутствующие материалы и работы</t>
  </si>
  <si>
    <t>Поставка и монтаж, Вытяжная установка KVR 100/1 , включая все сопутствующие материалы и работы</t>
  </si>
  <si>
    <t>Поставка и монтаж, Вытяжная установка KVR 250/1 , включая все сопутствующие материалы и работы</t>
  </si>
  <si>
    <t>Поставка и монтаж, Вытяжная установка KVR 315/1, включая все сопутствующие материалы и работы</t>
  </si>
  <si>
    <t>Поставка и монтаж, Крышный вентилятор VRK 56/35-4D, включая все сопутствующие материалы и работы</t>
  </si>
  <si>
    <t>Поставка и монтаж, Крышный вентилятор VRK 56/40-4D, включая все сопутствующие материалы и работы</t>
  </si>
  <si>
    <t>Поставка и монтаж, Крышный вентилятор VRK 40/31-4D , включая все сопутствующие материалы и работы</t>
  </si>
  <si>
    <t>Поставка и монтаж, Осевой вентилятор FN025-4EQ, включая все сопутствующие материалы и работы</t>
  </si>
  <si>
    <t>Поставка и монтаж, Радиальный вентилятор VTR-35А-0,25х15, включая все сопутствующие материалы и работы</t>
  </si>
  <si>
    <t>Поставка и монтаж, Диффузор ДКУ-250, включая все сопутствующие материалы и работы</t>
  </si>
  <si>
    <t>Поставка и монтаж, Диффузор ДКУ-315, включая все сопутствующие материалы и работы</t>
  </si>
  <si>
    <t>Поставка и монтаж, Решетка АМР-М 200х100, включая все сопутствующие материалы и работы</t>
  </si>
  <si>
    <t>Поставка и монтаж, Решетка АМР-М 200х200, включая все сопутствующие материалы и работы</t>
  </si>
  <si>
    <t>Поставка и монтаж, Решетка АМР-М 300х100, включая все сопутствующие материалы и работы</t>
  </si>
  <si>
    <t>Поставка и монтаж, Решетка АМР-М 300х150, включая все сопутствующие материалы и работы</t>
  </si>
  <si>
    <t>Поставка и монтаж, Решетка АМР-М 300х200, включая все сопутствующие материалы и работы</t>
  </si>
  <si>
    <t>Поставка и монтаж, Решетка АМР-М 300х300, включая все сопутствующие материалы и работы</t>
  </si>
  <si>
    <t>Поставка и монтаж, Решетка АМР-М 400х200, включая все сопутствующие материалы и работы</t>
  </si>
  <si>
    <t>Поставка и монтаж, Решетка АМР-М 1000х300, включая все сопутствующие материалы и работы</t>
  </si>
  <si>
    <t>Поставка и монтаж, Диффузор прямоугольный с камерой статического давления 4АПН 450х450+3КСД, включая все сопутствующие материалы и работы</t>
  </si>
  <si>
    <t>Поставка и монтаж, Диффузор прямоугольный с камерой статического давления 4АПН 600х600+3КСД, включая все сопутствующие материалы и работы</t>
  </si>
  <si>
    <t>Поставка и монтаж, Диффузор универсальный ДПУ-М 100, включая все сопутствующие материалы и работы</t>
  </si>
  <si>
    <t>Поставка и монтаж, Диффузор универсальный ДПУ-М 125, включая все сопутствующие материалы и работы</t>
  </si>
  <si>
    <t>Поставка и монтаж, Диффузор универсальный ДПУ-М 160, включая все сопутствующие материалы и работы</t>
  </si>
  <si>
    <t>Поставка и монтаж, Диффузор универсальный ДПУ-М 200, включая все сопутствующие материалы и работы</t>
  </si>
  <si>
    <t>Поставка и монтаж, Диффузор универсальный ДПУ-М 250, включая все сопутствующие материалы и работы</t>
  </si>
  <si>
    <t>Поставка и монтаж, Решетка декоративная РКДМ-800х300, включая все сопутствующие материалы и работы</t>
  </si>
  <si>
    <t>Поставка и монтаж, Решетка декоративная РКДМ-800х500, включая все сопутствующие материалы и работы</t>
  </si>
  <si>
    <t>Поставка и монтаж, Решетка декоративная РКДМ-800х600, включая все сопутствующие материалы и работы</t>
  </si>
  <si>
    <t>Поставка и монтаж, Решетка декоративная РКДМ-900х400, включая все сопутствующие материалы и работы</t>
  </si>
  <si>
    <t>Поставка и монтаж, Решетка декоративная РКДМ-900х500, включая все сопутствующие материалы и работы</t>
  </si>
  <si>
    <t>Поставка и монтаж, Решетка декоративная РКДМ-900х600, включая все сопутствующие материалы и работы</t>
  </si>
  <si>
    <t>Поставка и монтаж, Решетка декоративная РКДМ-900х700, включая все сопутствующие материалы и работы</t>
  </si>
  <si>
    <t>Поставка и монтаж, Решетка декоративная РКДМ-1000х400, включая все сопутствующие материалы и работы</t>
  </si>
  <si>
    <t>Поставка и монтаж, Решетка декоративная РКДМ-1000х500, включая все сопутствующие материалы и работы</t>
  </si>
  <si>
    <t>Поставка и монтаж, Решетка декоративная РКДМ-1000х600, включая все сопутствующие материалы и работы</t>
  </si>
  <si>
    <t>Поставка и монтаж, Решетка декоративная РКДМ-1100х800, включая все сопутствующие материалы и работы</t>
  </si>
  <si>
    <t>Поставка и монтаж, Решетка декоративная РКДМ-1600х500, включая все сопутствующие материалы и работы</t>
  </si>
  <si>
    <t>Поставка и монтаж, Решетка декоративная РКДМ-1200х700, включая все сопутствующие материалы и работы</t>
  </si>
  <si>
    <t>Поставка и монтаж, Решетка декоративная РКДМ-1000х1000, включая все сопутствующие материалы и работы</t>
  </si>
  <si>
    <t>Поставка и монтаж, Решетка декоративная РКДМ-1100х1100, включая все сопутствующие материалы и работы</t>
  </si>
  <si>
    <t>Поставка и монтаж, Воздуховод из оцинкованной стали толщиной 0.7 мм 150x150, включая все сопутствующие материалы и работы</t>
  </si>
  <si>
    <t>Поставка и монтаж, Воздуховод из оцинкованной стали толщиной 0.7 мм 200x100, включая все сопутствующие материалы и работы</t>
  </si>
  <si>
    <t>Поставка и монтаж, Воздуховод из оцинкованной стали толщиной 0.7 мм 200x150, включая все сопутствующие материалы и работы</t>
  </si>
  <si>
    <t>Поставка и монтаж, Воздуховод из оцинкованной стали толщиной 0.7 мм 200x200, включая все сопутствующие материалы и работы</t>
  </si>
  <si>
    <t>Поставка и монтаж, Воздуховод из оцинкованной стали толщиной 0.7 мм 250x200, включая все сопутствующие материалы и работы</t>
  </si>
  <si>
    <t>Поставка и монтаж, Воздуховод из оцинкованной стали толщиной 0.7 мм 300x150, включая все сопутствующие материалы и работы</t>
  </si>
  <si>
    <t>Поставка и монтаж, Воздуховод из оцинкованной стали толщиной 0.7 мм 300x200, включая все сопутствующие материалы и работы</t>
  </si>
  <si>
    <t>Поставка и монтаж, Воздуховод из оцинкованной стали толщиной 0.7 мм 300x250, включая все сопутствующие материалы и работы</t>
  </si>
  <si>
    <t>Поставка и монтаж, Воздуховод из оцинкованной стали толщиной 0.7 мм 300x300, включая все сопутствующие материалы и работы</t>
  </si>
  <si>
    <t>Поставка и монтаж, Воздуховод из оцинкованной стали толщиной 0.7 мм 350x150, включая все сопутствующие материалы и работы</t>
  </si>
  <si>
    <t>Поставка и монтаж, Воздуховод из оцинкованной стали толщиной 0.7 мм 350x200, включая все сопутствующие материалы и работы</t>
  </si>
  <si>
    <t>Поставка и монтаж, Воздуховод из оцинкованной стали толщиной 0.7 мм 350x350, включая все сопутствующие материалы и работы</t>
  </si>
  <si>
    <t>Поставка и монтаж, Воздуховод из оцинкованной стали толщиной 0.7 мм 400x200, включая все сопутствующие материалы и работы</t>
  </si>
  <si>
    <t>Поставка и монтаж, Воздуховод из оцинкованной стали толщиной 0.7 мм 400x250, включая все сопутствующие материалы и работы</t>
  </si>
  <si>
    <t>Поставка и монтаж, Воздуховод из оцинкованной стали толщиной 0.7 мм 400x300, включая все сопутствующие материалы и работы</t>
  </si>
  <si>
    <t>Поставка и монтаж, Воздуховод из оцинкованной стали толщиной 0.7 мм 400x400, включая все сопутствующие материалы и работы</t>
  </si>
  <si>
    <t>Поставка и монтаж, Воздуховод из оцинкованной стали толщиной 0.7 мм 450x250, включая все сопутствующие материалы и работы</t>
  </si>
  <si>
    <t>Поставка и монтаж, Воздуховод из оцинкованной стали толщиной 0.7 мм 450x300, включая все сопутствующие материалы и работы</t>
  </si>
  <si>
    <t>Поставка и монтаж, Воздуховод из оцинкованной стали толщиной 0.7 мм 450x400, включая все сопутствующие материалы и работы</t>
  </si>
  <si>
    <t>Поставка и монтаж, Воздуховод из оцинкованной стали толщиной 0.7 мм 500x200, включая все сопутствующие материалы и работы</t>
  </si>
  <si>
    <t>Поставка и монтаж, Воздуховод из оцинкованной стали толщиной 0.7 мм 500x250, включая все сопутствующие материалы и работы</t>
  </si>
  <si>
    <t>Поставка и монтаж, Воздуховод из оцинкованной стали толщиной 0.7 мм 500x300, включая все сопутствующие материалы и работы</t>
  </si>
  <si>
    <t>Поставка и монтаж, Воздуховод из оцинкованной стали толщиной 0.7 мм 500x400, включая все сопутствующие материалы и работы</t>
  </si>
  <si>
    <t>Поставка и монтаж, Воздуховод из оцинкованной стали толщиной 0.7 мм 500x500, включая все сопутствующие материалы и работы</t>
  </si>
  <si>
    <t>Поставка и монтаж, Воздуховод из оцинкованной стали толщиной 0.7 мм 550x550, включая все сопутствующие материалы и работы</t>
  </si>
  <si>
    <t>Поставка и монтаж, Воздуховод из оцинкованной стали толщиной 0.7 мм 600x200, включая все сопутствующие материалы и работы</t>
  </si>
  <si>
    <t>Поставка и монтаж, Воздуховод из оцинкованной стали толщиной 0.7 мм 600x300, включая все сопутствующие материалы и работы</t>
  </si>
  <si>
    <t>Поставка и монтаж, Воздуховод из оцинкованной стали толщиной 0.7 мм 600x400, включая все сопутствующие материалы и работы</t>
  </si>
  <si>
    <t>Поставка и монтаж, Воздуховод из оцинкованной стали толщиной 0.7 мм 600x500, включая все сопутствующие материалы и работы</t>
  </si>
  <si>
    <t>Поставка и монтаж, Воздуховод из оцинкованной стали толщиной 0.7 мм 700x400, включая все сопутствующие материалы и работы</t>
  </si>
  <si>
    <t>Поставка и монтаж, Воздуховод из оцинкованной стали толщиной 0.7 мм 700x500, включая все сопутствующие материалы и работы</t>
  </si>
  <si>
    <t>Поставка и монтаж, Воздуховод из оцинкованной стали толщиной 0.7 мм 750x400, включая все сопутствующие материалы и работы</t>
  </si>
  <si>
    <t>Поставка и монтаж, Воздуховод из оцинкованной стали толщиной 0.7 мм 800x400, включая все сопутствующие материалы и работы</t>
  </si>
  <si>
    <t>Поставка и монтаж, Воздуховод из оцинкованной стали толщиной 0.7 мм 800x600, включая все сопутствующие материалы и работы</t>
  </si>
  <si>
    <t>Поставка и монтаж, Воздуховод из оцинкованной стали толщиной 0.7 мм 900x300, включая все сопутствующие материалы и работы</t>
  </si>
  <si>
    <t>Поставка и монтаж, Воздуховод из оцинкованной стали толщиной 0.7 мм 900x400, включая все сопутствующие материалы и работы</t>
  </si>
  <si>
    <t>Поставка и монтаж, Воздуховод из оцинкованной стали толщиной 0.7 мм 900x600, включая все сопутствующие материалы и работы</t>
  </si>
  <si>
    <t>Поставка и монтаж, Воздуховод из оцинкованной стали толщиной 0.7 мм 950x950, включая все сопутствующие материалы и работы</t>
  </si>
  <si>
    <t>Поставка и монтаж, Воздуховод из оцинкованной стали толщиной 0.7 мм 1000x300, включая все сопутствующие материалы и работы</t>
  </si>
  <si>
    <t>Поставка и монтаж, Воздуховод из оцинкованной стали толщиной 0.7 мм 1000x500, включая все сопутствующие материалы и работы</t>
  </si>
  <si>
    <t>Поставка и монтаж, Воздуховод из оцинкованной стали толщиной 0.7 мм 1100x1100, включая все сопутствующие материалы и работы</t>
  </si>
  <si>
    <t>Поставка и монтаж, Воздуховод из оцинкованной стали толщиной 0.7 мм 1200x1000, включая все сопутствующие материалы и работы</t>
  </si>
  <si>
    <t>Поставка и монтаж, Воздуховод из оцинкованной стали толщиной 0.7 мм 1450x650, включая все сопутствующие материалы и работы</t>
  </si>
  <si>
    <t>Поставка и монтаж, Воздуховод из оцинкованной стали толщиной 0.7 мм Ø100, включая все сопутствующие материалы и работы</t>
  </si>
  <si>
    <t>Поставка и монтаж, Воздуховод из оцинкованной стали толщиной 0.7 мм Ø125, включая все сопутствующие материалы и работы</t>
  </si>
  <si>
    <t>Поставка и монтаж, Воздуховод из оцинкованной стали толщиной 0.7 мм Ø160, включая все сопутствующие материалы и работы</t>
  </si>
  <si>
    <t>Поставка и монтаж, Воздуховод из оцинкованной стали толщиной 0.7 мм Ø200, включая все сопутствующие материалы и работы</t>
  </si>
  <si>
    <t>Поставка и монтаж, Воздуховод из оцинкованной стали толщиной 0.7 мм Ø250, включая все сопутствующие материалы и работы</t>
  </si>
  <si>
    <t>Поставка и монтаж, Воздуховод из оцинкованной стали толщиной 0.7 мм Ø315, включая все сопутствующие материалы и работы</t>
  </si>
  <si>
    <t>Поставка и монтаж, Воздуховод из оцинкованной стали толщиной 0.7 мм Ø355, включая все сопутствующие материалы и работы</t>
  </si>
  <si>
    <t>Поставка и монтаж, Воздуховод из оцинкованной стали толщиной 0.7 мм Ø400, включая все сопутствующие материалы и работы</t>
  </si>
  <si>
    <t>Поставка и монтаж, Воздуховод из оцинкованной стали толщиной 0.7 мм Ø450, включая все сопутствующие материалы и работы</t>
  </si>
  <si>
    <t>Поставка и монтаж, Воздуховод из оцинкованной стали толщиной 0.7 мм Ø500, включая все сопутствующие материалы и работы</t>
  </si>
  <si>
    <t>Поставка и монтаж, Воздуховод из оцинкованной стали толщиной 0.7 мм Ø630, включая все сопутствующие материалы и работы</t>
  </si>
  <si>
    <t>Поставка и монтаж, Воздуховод из оцинкованной стали толщиной 0.9 мм 500x500, включая все сопутствующие материалы и работы</t>
  </si>
  <si>
    <t>Поставка и монтаж, Воздуховод из оцинкованной стали толщиной 0.9 мм 550x550, включая все сопутствующие материалы и работы</t>
  </si>
  <si>
    <t>Поставка и монтаж, Воздуховод из оцинкованной стали толщиной 0.9 мм 650x650, включая все сопутствующие материалы и работы</t>
  </si>
  <si>
    <t>Поставка и монтаж, Воздуховод из оцинкованной стали толщиной 0.9 мм 700x400, включая все сопутствующие материалы и работы</t>
  </si>
  <si>
    <t>Поставка и монтаж, Воздуховод из оцинкованной стали толщиной 0.9 мм 800x300, включая все сопутствующие материалы и работы</t>
  </si>
  <si>
    <t>Поставка и монтаж, Воздуховод из оцинкованной стали толщиной 0.9 мм 800x500, включая все сопутствующие материалы и работы</t>
  </si>
  <si>
    <t>Поставка и монтаж, Воздуховод из оцинкованной стали толщиной 0.9 мм 800x600, включая все сопутствующие материалы и работы</t>
  </si>
  <si>
    <t>Поставка и монтаж, Воздуховод из оцинкованной стали толщиной 0.9 мм 800x800, включая все сопутствующие материалы и работы</t>
  </si>
  <si>
    <t>Поставка и монтаж, Воздуховод из оцинкованной стали толщиной 0.9 мм 900x400, включая все сопутствующие материалы и работы</t>
  </si>
  <si>
    <t>Поставка и монтаж, Воздуховод из оцинкованной стали толщиной 0.9 мм 900x600, включая все сопутствующие материалы и работы</t>
  </si>
  <si>
    <t>Поставка и монтаж, Воздуховод из оцинкованной стали толщиной 0.9 мм 900x900, включая все сопутствующие материалы и работы</t>
  </si>
  <si>
    <t>Поставка и монтаж, Воздуховод из оцинкованной стали толщиной 0.9 мм 950x950, включая все сопутствующие материалы и работы</t>
  </si>
  <si>
    <t>Поставка и монтаж, Воздуховод из оцинкованной стали толщиной 0.9 мм 1000x300, включая все сопутствующие материалы и работы</t>
  </si>
  <si>
    <t>Поставка и монтаж, Воздуховод из оцинкованной стали толщиной 0.9 мм 1000x400, включая все сопутствующие материалы и работы</t>
  </si>
  <si>
    <t>Поставка и монтаж, Воздуховод из оцинкованной стали толщиной 0.9 мм 1000x500, включая все сопутствующие материалы и работы</t>
  </si>
  <si>
    <t>Поставка и монтаж, Воздуховод из оцинкованной стали толщиной 0.9 мм 1000x600, включая все сопутствующие материалы и работы</t>
  </si>
  <si>
    <t>Поставка и монтаж, Воздуховод из оцинкованной стали толщиной 0.9 мм 1000x700, включая все сопутствующие материалы и работы</t>
  </si>
  <si>
    <t>Поставка и монтаж, Воздуховод из оцинкованной стали толщиной 0.9 мм 1100x800, включая все сопутствующие материалы и работы</t>
  </si>
  <si>
    <t>Поставка и монтаж, Воздуховод из оцинкованной стали толщиной 0.9 мм 1000x1000, включая все сопутствующие материалы и работы</t>
  </si>
  <si>
    <t>Поставка и монтаж, Воздуховод из оцинкованной стали толщиной 0.9 мм 1100x1100, включая все сопутствующие материалы и работы</t>
  </si>
  <si>
    <t>Поставка и монтаж, Воздуховод из оцинкованной стали толщиной 0.9 мм 1200x400, включая все сопутствующие материалы и работы</t>
  </si>
  <si>
    <t>Поставка и монтаж, Воздуховод из оцинкованной стали толщиной 0.9 мм 1200x600, включая все сопутствующие материалы и работы</t>
  </si>
  <si>
    <t>Поставка и монтаж, Воздуховод из оцинкованной стали толщиной 0.9 мм 1200x700, включая все сопутствующие материалы и работы</t>
  </si>
  <si>
    <t>Поставка и монтаж, Воздуховод из оцинкованной стали толщиной 0.9 мм 1200x800, включая все сопутствующие материалы и работы</t>
  </si>
  <si>
    <t>Поставка и монтаж, Воздуховод из оцинкованной стали толщиной 0.9 мм 1250x1250, включая все сопутствующие материалы и работы</t>
  </si>
  <si>
    <t>Поставка и монтаж, Воздуховод из оцинкованной стали толщиной 0.9 мм 1300x700, включая все сопутствующие материалы и работы</t>
  </si>
  <si>
    <t>Поставка и монтаж, Воздуховод из оцинкованной стали толщиной 0.9 мм 1600x500, включая все сопутствующие материалы и работы</t>
  </si>
  <si>
    <t>Поставка и монтаж, Воздуховод из оцинкованной стали толщиной 0.9 мм 2000x700, включая все сопутствующие материалы и работы</t>
  </si>
  <si>
    <t>Поставка и монтаж, Воздуховод из оцинкованной стали толщиной 0.9 мм 1650x1650, включая все сопутствующие материалы и работы</t>
  </si>
  <si>
    <t>Поставка и монтаж, Воздуховод из оцинкованной стали толщиной 0.9 мм Ø200, включая все сопутствующие материалы и работы</t>
  </si>
  <si>
    <t>Поставка и монтаж, Воздуховод из оцинкованной стали толщиной 0.9 мм Ø250, включая все сопутствующие материалы и работы</t>
  </si>
  <si>
    <t>Поставка и монтаж, Воздуховод из оцинкованной стали толщиной 0.9 мм Ø630, включая все сопутствующие материалы и работы</t>
  </si>
  <si>
    <t>Поставка и монтаж, Воздуховод из оцинкованной стали толщиной 0.9 мм Ø800, включая все сопутствующие материалы и работы</t>
  </si>
  <si>
    <t>Поставка и монтаж, Гибкий воздуховод Ø100, включая все сопутствующие материалы и работы</t>
  </si>
  <si>
    <t>Поставка и монтаж, Гибкий воздуховод Ø125, включая все сопутствующие материалы и работы</t>
  </si>
  <si>
    <t>Поставка и монтаж, Гибкий воздуховод Ø160, включая все сопутствующие материалы и работы</t>
  </si>
  <si>
    <t>Поставка и монтаж, Гибкий воздуховод Ø200, включая все сопутствующие материалы и работы</t>
  </si>
  <si>
    <t>Поставка и монтаж, Гибкий воздуховод Ø315, включая все сопутствующие материалы и работы</t>
  </si>
  <si>
    <t>Поставка и монтаж, Противопожарная изоляция EI60 PRO-VENT-1ф-МС толщиной 20 мм, включая все сопутствующие материалы и работы</t>
  </si>
  <si>
    <t>Поставка и монтаж, Теплоизоляция МПБ-БТВ-1ф-МС толщиной 50 мм, включая все сопутствующие материалы и работы</t>
  </si>
  <si>
    <t>Поставка и монтаж, Лента cтальная, включая все сопутствующие материалы и работы</t>
  </si>
  <si>
    <t>Поставка и монтаж, Лента алюминиевая самоклеющаяся, включая все сопутствующие материалы и работы</t>
  </si>
  <si>
    <t>Поставка и монтаж, Кассетный фанкойл в комплекте с регулирующим клапаном ND-FCU-28-CTA, включая все сопутствующие материалы и работы</t>
  </si>
  <si>
    <t>Поставка и монтаж, Кассетный фанкойл в комплекте с регулирующим клапаном ND-FCU-35-CTA, включая все сопутствующие материалы и работы</t>
  </si>
  <si>
    <t>Поставка и монтаж, Кассетный фанкойл в комплекте с регулирующим клапаном ND-FCU-45-CTA, включая все сопутствующие материалы и работы</t>
  </si>
  <si>
    <t>Поставка и монтаж, Кассетный фанкойл в комплекте с регулирующим клапаном ND-FCU-53-CT, включая все сопутствующие материалы и работы</t>
  </si>
  <si>
    <t>Поставка и монтаж, Кассетный фанкойл в комплекте с регулирующим клапаном ND-FCU-72-CT, включая все сопутствующие материалы и работы</t>
  </si>
  <si>
    <t>Поставка и монтаж, Кассетный фанкойл в комплекте с регулирующим клапаном ND-FCU-85-CT, включая все сопутствующие материалы и работы</t>
  </si>
  <si>
    <t>Поставка и монтаж, Кассетный фанкойл в комплекте с регулирующим клапаном ND-FCU-100-CT, включая все сопутствующие материалы и работы</t>
  </si>
  <si>
    <t>Поставка и монтаж, Внутренний блок напольно-потолочный ND-IX-112A-V, включая все сопутствующие материалы и работы</t>
  </si>
  <si>
    <t>Поставка и монтаж, Наружный блок ND-OH-100B - 1, включая все сопутствующие материалы и работы</t>
  </si>
  <si>
    <t>Поставка и монтаж, Внутренний блок настенный  ND-IX-112A-V, включая все сопутствующие материалы и работы</t>
  </si>
  <si>
    <t>Поставка и монтаж, Наружный блок ND-OH-080B - 1, включая все сопутствующие материалы и работы</t>
  </si>
  <si>
    <t>Поставка и монтаж, Внутренний блок настенный  ND-IW-71A-V, включая все сопутствующие материалы и работы</t>
  </si>
  <si>
    <t>Поставка и монтаж, Внутренний блок настенный  ND-IW-45A-V, включая все сопутствующие материалы и работы</t>
  </si>
  <si>
    <t>Поставка и монтаж, Модуль ротации кондиционеров MRC-2  MRC-2 , включая все сопутствующие материалы и работы</t>
  </si>
  <si>
    <t>Поставка и монтаж, Нагреватели SNW-H-6  SNW-H-6 , включая все сопутствующие материалы и работы</t>
  </si>
  <si>
    <t>Поставка и монтаж, Рама несущая SNW-F-6  SNW-F-6 , включая все сопутствующие материалы и работы</t>
  </si>
  <si>
    <t>Поставка и монтаж, Укрытие SNW-6  SNW-6 , включая все сопутствующие материалы и работы</t>
  </si>
  <si>
    <t>Поставка и монтаж, Щит автоматики SNW-AV-6  SNW-AV-6 , включая все сопутствующие материалы и работы</t>
  </si>
  <si>
    <t>Перенос и установка существующего Чиллера, включая все сопутствующие материалы и работы</t>
  </si>
  <si>
    <t>Перенос и установка существующего Драйкулера, включая все сопутствующие материалы и работы</t>
  </si>
  <si>
    <t>Поставка и монтаж, Трубы стальные водогазопроводные обыкновенные Ду15, включая все сопутствующие материалы и работы</t>
  </si>
  <si>
    <t>Поставка и монтаж, Трубы стальные водогазопроводные обыкновенные Ду20, включая все сопутствующие материалы и работы</t>
  </si>
  <si>
    <t>Поставка и монтаж, Трубы стальные водогазопроводные обыкновенные Ду25, включая все сопутствующие материалы и работы</t>
  </si>
  <si>
    <t>Поставка и монтаж, Трубы стальные водогазопроводные обыкновенные Ду32, включая все сопутствующие материалы и работы</t>
  </si>
  <si>
    <t>Поставка и монтаж, Трубы стальные водогазопроводные обыкновенные Ду40, включая все сопутствующие материалы и работы</t>
  </si>
  <si>
    <t>Поставка и монтаж, Трубы стальные водогазопроводные обыкновенные Ду50, включая все сопутствующие материалы и работы</t>
  </si>
  <si>
    <t>Поставка и монтаж, Трубы стальные электросварные прямошовные Ø76х3.5, включая все сопутствующие материалы и работы</t>
  </si>
  <si>
    <t>Поставка и монтаж, Трубы стальные электросварные прямошовные Ø89х4.0, включая все сопутствующие материалы и работы</t>
  </si>
  <si>
    <t>Поставка и монтаж, Трубы стальные электросварные прямошовные Ø108х4.0, включая все сопутствующие материалы и работы</t>
  </si>
  <si>
    <t>Поставка и монтаж, Трубы стальные электросварные прямошовные Ø133х4.0, включая все сопутствующие материалы и работы</t>
  </si>
  <si>
    <t>Поставка и монтаж, Трубы стальные электросварные прямошовные Ø273х8.0, включая все сопутствующие материалы и работы</t>
  </si>
  <si>
    <t>Поставка и монтаж, Изоляция из вспененного каучука толщина 25 мм, включая все сопутствующие материалы и работы</t>
  </si>
  <si>
    <t>Поставка и монтаж, Труба медная Ø15.9, включая все сопутствующие материалы и работы</t>
  </si>
  <si>
    <t>Поставка и монтаж, Труба медная Ø12.7, включая все сопутствующие материалы и работы</t>
  </si>
  <si>
    <t>Поставка и монтаж, Труба медная Ø9.53, включая все сопутствующие материалы и работы</t>
  </si>
  <si>
    <t>Поставка и монтаж, Изоляция из вспенненного каучука толщина 13 мм Ø15.9, включая все сопутствующие материалы и работы</t>
  </si>
  <si>
    <t>Поставка и монтаж, Изоляция из вспенненного каучука толщина 13 мм Ø12.7, включая все сопутствующие материалы и работы</t>
  </si>
  <si>
    <t>Поставка и монтаж, Изоляция из вспенненного каучука толщина 13 мм Ø9.53, включая все сопутствующие материалы и работы</t>
  </si>
  <si>
    <t>Поставка и монтаж, Полипропиленовый трубопровод PPR 40 PN10, Ду32 , включая все сопутствующие материалы и работы</t>
  </si>
  <si>
    <t>Поставка и монтаж, Грунтовка, включая все сопутствующие материалы и работы</t>
  </si>
  <si>
    <t>Поставка и монтаж, Краска, включая все сопутствующие материалы и работы</t>
  </si>
  <si>
    <t>Поставка и монтаж, Холодоноситель "Экосол", включая все сопутствующие материалы и работы</t>
  </si>
  <si>
    <t>Демонтаж_Розетка 4-портовая, RJ45, внутренняя</t>
  </si>
  <si>
    <t>Демонтаж_Розетка 2-портовая, RJ45, внутренняя</t>
  </si>
  <si>
    <t>Демонтаж_Розетка 1-портовая, RJ45, внутренняя</t>
  </si>
  <si>
    <t>Демонтаж_Wi-fi точка доступа</t>
  </si>
  <si>
    <t>Демонтаж_Телекоммуникационный шкаф 800х600 42U</t>
  </si>
  <si>
    <t>Демонтаж_Розетка информационная RJ45</t>
  </si>
  <si>
    <t>Демонтаж_Суппорт на 1 модуль</t>
  </si>
  <si>
    <t>Демонтаж_Рамка на 1 модуль</t>
  </si>
  <si>
    <t>Демонтаж_Радиорозетка</t>
  </si>
  <si>
    <t>Демонтаж_Коробка разветвительная</t>
  </si>
  <si>
    <t xml:space="preserve">Демонтаж_Стационарная радиостанция </t>
  </si>
  <si>
    <t>Поставка и монтаж, Кросс оптический, SC, дуплекс, 16 портов, 19"", включая все сопутствующие материалы и работы</t>
  </si>
  <si>
    <t>Поставка и монтаж, Патч-панель, 24 порта, RJ45, 1U, Cat 5e, включая все сопутствующие материалы и работы</t>
  </si>
  <si>
    <t>Поставка и монтаж, Плинт медный, 10 пар, тип Krone, включая все сопутствующие материалы и работы</t>
  </si>
  <si>
    <t>Поставка и монтаж,  Рама 19" для крепления 15-и плинтов типа Krone, 3U, включая все сопутствующие материалы и работы</t>
  </si>
  <si>
    <t>Поставка и монтаж, Розетка 2-портовая, RJ45, внутренняя, включая все сопутствующие материалы и работы</t>
  </si>
  <si>
    <t>Поставка и монтаж, Розетка 1-портовая, RJ45, внутренняя, включая все сопутствующие материалы и работы</t>
  </si>
  <si>
    <t>Поставка и монтаж, Кабель витая пара UTP (U/UTP), категория 5e, 4 пары (24 AWG), 305 м, включая все сопутствующие материалы и работы</t>
  </si>
  <si>
    <t>Поставка и монтаж, Кабель категории 5, U/UTP, 100 пар, LSZH, 24 AWG, внутренней прокладки, 500 м, включая все сопутствующие материалы и работы</t>
  </si>
  <si>
    <t>Поставка и монтаж, Кабель волоконно-оптический 9/125 (SMF-28 Ultra) одномодовый 16 волокон плотное буферное покрытие (tight buffer) внутренний/внешний LSZH, IEC 60332-3, включая все сопутствующие материалы и работы</t>
  </si>
  <si>
    <t>Поставка и монтаж,  Кабель DAC, включая все сопутствующие материалы и работы</t>
  </si>
  <si>
    <t>Поставка и монтаж, Коммутатор, включая все сопутствующие материалы и работы</t>
  </si>
  <si>
    <t>Поставка и монтаж, Контроллер Wi-Fi, включая все сопутствующие материалы и работы</t>
  </si>
  <si>
    <t>Поставка и монтаж, Точка доступа, включая все сопутствующие материалы и работы</t>
  </si>
  <si>
    <t>Поставка и монтаж, Регистратор, включая все сопутствующие материалы и работы</t>
  </si>
  <si>
    <t>Поставка и монтаж, Аудиомикшер, включая все сопутствующие материалы и работы</t>
  </si>
  <si>
    <t>Поставка и монтаж, Микрофон, включая все сопутствующие материалы и работы</t>
  </si>
  <si>
    <t>Поставка и монтаж, Антенна диапазона 146-174 МГц, включая все сопутствующие материалы и работы</t>
  </si>
  <si>
    <t>Поставка и монтаж, Антенна диапазон 118-136 МГц, включая все сопутствующие материалы и работы</t>
  </si>
  <si>
    <t>Поставка и монтаж, Кабель RG-213, включая все сопутствующие материалы и работы</t>
  </si>
  <si>
    <t>Поставка и монтаж, Приемник диапазона 118-136 МГц, включая все сопутствующие материалы и работы</t>
  </si>
  <si>
    <t>Поставка и монтаж, Приемник диапазона  146-174 МГц, включая все сопутствующие материалы и работы</t>
  </si>
  <si>
    <t>Демонтаж_Вторичные односторонние часы</t>
  </si>
  <si>
    <t>Демонтаж_Циферблат с арабскими цифрами тип 210</t>
  </si>
  <si>
    <t>Демонтаж_Телевизионный приемник</t>
  </si>
  <si>
    <t>Демонтаж_Телевизионная розетка</t>
  </si>
  <si>
    <t xml:space="preserve">Демонтаж_Телевизор </t>
  </si>
  <si>
    <t>Демонтаж_Шкаф настенный 300х615х170</t>
  </si>
  <si>
    <t>Демонтаж_Разветвитель TV сигнала 1 вход 4 выхода под F-штекер 2450МГц</t>
  </si>
  <si>
    <t>Демонтаж_Ответвитель 1 вход 8 выходов (8х16dB, 5-2300МГц)</t>
  </si>
  <si>
    <t>Демонтаж_Усилитель антенный</t>
  </si>
  <si>
    <t>Поставка и монтаж, Монитор с диагональю 49"" с компактным компьютером, включая все сопутствующие материалы и работы</t>
  </si>
  <si>
    <t>Поставка и монтаж, Монитор с диагональю 55"" с компактным компьютером, включая все сопутствующие материалы и работы</t>
  </si>
  <si>
    <t>Поставка и монтаж, Часы вторичные, включая все сопутствующие материалы и работы</t>
  </si>
  <si>
    <t>Поставка и монтаж, Коробка соединительная, включая все сопутствующие материалы и работы</t>
  </si>
  <si>
    <t>Поставка и монтаж, Кабель витая пара UTP (U/UTP), категория 5e, 2 пары (24 AWG), 305 м, включая все сопутствующие материалы и работы</t>
  </si>
  <si>
    <t>Демонтаж_Извещатель охранный магнитоконтактный адресный</t>
  </si>
  <si>
    <t>Демонтаж_Извещатель охранный оптико-электронный объемный адресный</t>
  </si>
  <si>
    <t>Демонтаж_Блок разветвительно-изолирующий</t>
  </si>
  <si>
    <t xml:space="preserve">Демонтаж_Блок релейный </t>
  </si>
  <si>
    <t>Демонтаж_Преобразователь (повторитель) интерфейсов</t>
  </si>
  <si>
    <t>Демонтаж_Резервированный источник питания</t>
  </si>
  <si>
    <t>Демонтаж_Контроллер адресной линии</t>
  </si>
  <si>
    <t xml:space="preserve">Демонтаж_Аккумуляторная батарея </t>
  </si>
  <si>
    <t>Демонтаж_Кнопка тревожная адресная</t>
  </si>
  <si>
    <t>Демонтаж_Оповещатель свето-звуковой, комбинированный</t>
  </si>
  <si>
    <t>Демонтаж_Оповещатель световой, строб-лампа</t>
  </si>
  <si>
    <t>Демонтаж_Блок вызывной двухсторонней связи</t>
  </si>
  <si>
    <t>Демонтаж_Блок-селектор двухсторонней связи</t>
  </si>
  <si>
    <t xml:space="preserve">Демонтаж_Извещатель магнитоконтактный </t>
  </si>
  <si>
    <t>Демонтаж_Извещатель объемный</t>
  </si>
  <si>
    <t>Демонтаж_Извещатель акустический разбития стекла</t>
  </si>
  <si>
    <t>Демонтаж_Извещатель поверхностный</t>
  </si>
  <si>
    <t>Демонтаж_Свето-звуковой оповещатель</t>
  </si>
  <si>
    <t>Демонтаж_Микрофон</t>
  </si>
  <si>
    <t>Демонтаж_Автоматизированное рабочее место локального оператора СБ</t>
  </si>
  <si>
    <t>Демонтаж_Автоматизированное рабочее место фотоидентификации</t>
  </si>
  <si>
    <t>Демонтаж_Контроллер точки прохода с резервируемым блоком питания 220В</t>
  </si>
  <si>
    <t>Демонтаж_Терминатор для интерфейса RS-485</t>
  </si>
  <si>
    <t>Демонтаж_Коробка распределительная линии питания 220В</t>
  </si>
  <si>
    <t>Демонтаж_Считыватель на вход</t>
  </si>
  <si>
    <t>Демонтаж_Кнопка на выход</t>
  </si>
  <si>
    <t>Демонтаж_Центральный контроллер ANN-100 сети СКУД</t>
  </si>
  <si>
    <t>Демонтаж_Замок электромагнитный</t>
  </si>
  <si>
    <t>Демонтаж_Извещатель магнитоконтактный</t>
  </si>
  <si>
    <t>Демонтаж_Кнопка аварийной разблокировки двери</t>
  </si>
  <si>
    <t>Демонтаж_Видеокамера внутренняя</t>
  </si>
  <si>
    <t>Демонтаж_Видеокамера уличная стационарная</t>
  </si>
  <si>
    <t>Демонтаж_Телекамера внутренней установки</t>
  </si>
  <si>
    <t>Демонтаж_Телекамера купольная внутренней установки</t>
  </si>
  <si>
    <t>Демонтаж_Телекамера в герметичном термокожухе для наружной установки</t>
  </si>
  <si>
    <t>Поставка и монтаж, Извещатель охранный оптико-электронный инфракрасный, включая все сопутствующие материалы и работы</t>
  </si>
  <si>
    <t>Поставка и монтаж, Извещатель охранный акустический, включая все сопутствующие материалы и работы</t>
  </si>
  <si>
    <t>Поставка и монтаж, Извещатель охранные магнито-контактный, включая все сопутствующие материалы и работы</t>
  </si>
  <si>
    <t>Поставка и монтаж, Тревожная кнопка/Кнопка экстренного вызова, включая все сопутствующие материалы и работы</t>
  </si>
  <si>
    <t>Поставка и монтаж, оповещатель свето-звуковой (МГН), включая все сопутствующие материалы и работы</t>
  </si>
  <si>
    <t>Поставка и монтаж, Микрофон встраиваемый, включая все сопутствующие материалы и работы</t>
  </si>
  <si>
    <t>Поставка и монтаж, Прибор приемно-контрольный охранно-пожарный, 20 шлейфов, включая все сопутствующие материалы и работы</t>
  </si>
  <si>
    <t>Поставка и монтаж, Блок резервированного эл/питания, 24В, включая все сопутствующие материалы и работы</t>
  </si>
  <si>
    <t>Поставка и монтаж, Главный контроллер для подключения точек доступа, включая все сопутствующие материалы и работы</t>
  </si>
  <si>
    <t>Поставка и монтаж, Специализированный блок автоматического контроля питания, включая все сопутствующие материалы и работы</t>
  </si>
  <si>
    <t>Поставка и монтаж, Сетевой контроллер для подключения точек доступа, включая все сопутствующие материалы и работы</t>
  </si>
  <si>
    <t>Поставка и монтаж, Лицензия на 1 точку прохода, включая все сопутствующие материалы и работы</t>
  </si>
  <si>
    <t>Поставка и монтаж, Считыватель бесконтактных карт, HID, включая все сопутствующие материалы и работы</t>
  </si>
  <si>
    <t>Поставка и монтаж, Замок электромагнитный, включая все сопутствующие материалы и работы</t>
  </si>
  <si>
    <t>Поставка и монтаж, Доводчик дверной, 150 кг, включая все сопутствующие материалы и работы</t>
  </si>
  <si>
    <t>Поставка и монтаж, Считыватель отпечатков пальцев, включая все сопутствующие материалы и работы</t>
  </si>
  <si>
    <t>Поставка и монтаж, Кодовое устройство, включая все сопутствующие материалы и работы</t>
  </si>
  <si>
    <t>Поставка и монтаж, Турникет, включая все сопутствующие материалы и работы</t>
  </si>
  <si>
    <t>Поставка и монтаж, АРМ "Орион", включая все сопутствующие материалы и работы</t>
  </si>
  <si>
    <t>Поставка и монтаж, АРМ "Фотоидентификация", включая все сопутствующие материалы и работы</t>
  </si>
  <si>
    <t>Поставка и монтаж, Рабочее место оператора (монитор, клавиатура, системный блок, мышь), включая все сопутствующие материалы и работы</t>
  </si>
  <si>
    <t>Поставка и монтаж, Система хранения, включая все сопутствующие материалы и работы</t>
  </si>
  <si>
    <t>Поставка и монтаж, Аппаратная стойка 19 ТЕ8000 24U, включая все сопутствующие материалы и работы</t>
  </si>
  <si>
    <t>Поставка и монтаж, Телекамера внутренней установки, включая все сопутствующие материалы и работы</t>
  </si>
  <si>
    <t>Поставка и монтаж, Телекамера купольная внутренней установки, включая все сопутствующие материалы и работы</t>
  </si>
  <si>
    <t>Поставка и монтаж, Телекамера в герметичном термокожухе для наружной установки, включая все сопутствующие материалы и работы</t>
  </si>
  <si>
    <t>Поставка и монтаж, Панель визуализации (матрица 4х4), состоящая из 16 мониторов 55'' LCD, включая все сопутствующие материалы и работы</t>
  </si>
  <si>
    <t>Поставка и монтаж, Крепежный комплект для видеостены, включая все сопутствующие материалы и работы</t>
  </si>
  <si>
    <t>Поставка и монтаж, Монитор видеонаблюдения 55'' LCD, тревожный, включая все сопутствующие материалы и работы</t>
  </si>
  <si>
    <t>Поставка и монтаж, Кронштейн для крепления монитора, включая все сопутствующие материалы и работы</t>
  </si>
  <si>
    <t>Поставка и монтаж, Шкаф управления 1.2ЩУВ-2 800х1200х250
(ШхВхГ): Базовая плата управления завесы SIReB1, Управляющая плата SIReA1X Блок управления SIReUA1, Датчик температуры погружной , Датчик температуры воздуха (в помещении) , Датчик температуры воздуха (наружный) , Извещатель магнито-контактный , включая все сопутствующие материалы и работы</t>
  </si>
  <si>
    <t>Поставка и монтаж, Шкаф управления ЩУ-АВО1 800х1200х250
(ШхВхГ): Базовая плата управления завесы SIReB1, Управляющая плата SIReA1X Блок управления SIReUA1, Датчик температуры погружной , Датчик температуры воздуха (в помещении) , включая все сопутствующие материалы и работы</t>
  </si>
  <si>
    <t>Поставка и монтаж, Шкаф управления ЩУ-АВО2 800х1200х250
(ШхВхГ): Базовая плата управления завесы SIReB1, Управляющая плата SIReA1X Блок управления SIReUA1, Датчик температуры погружной , Датчик температуры воздуха (в помещении) , включая все сопутствующие материалы и работы</t>
  </si>
  <si>
    <t>Поставка и монтаж, Шкаф управления ЩУ-АВО3 800х1200х250
(ШхВхГ): Базовая плата управления завесы SIReB1, Управляющая плата SIReA1X Блок управления SIReUA1, Датчик температуры погружной , Датчик температуры воздуха (в помещении) , включая все сопутствующие материалы и работы</t>
  </si>
  <si>
    <t>Поставка и монтаж, Шкаф управления ЩУ-АВО4 800х1200х250
(ШхВхГ): Базовая плата управления завесы SIReB1, Управляющая плата SIReA1X Блок управления SIReUA1, Датчик температуры погружной, Датчик температуры воздуха (в помещении), включая все сопутствующие материалы и работы</t>
  </si>
  <si>
    <t>Поставка и монтаж, Шкаф управления 42ЩУВ-1 800х1200х250
(ШхВхГ): Блок управления ACW CR1-1R0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FC-051P1K5 (1,5 кВт, 6,8 А, 220 В) №132F0005 , Плата последовательного интерфейса RS485 (PCOS004850) , Привод воздушной заслонки GMA 321.1E Заслонка, Смесительный узел SMEX 40-2.5 Нагреватель, Термостат KP 61 (060L126766) 3 м , включая все сопутствующие материалы и работы</t>
  </si>
  <si>
    <t>Поставка и монтаж, Шкаф управления 44ЩУВ-1.2 800х1200х250
(ШхВхГ): Блок управления ACW CR1-1R0 / S/N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FC-051PK75 (0,75 кВт, 4,2 А, 220 В) №132F0003 , Плата последовательного интерфейса RS485 (PCOS004850) , Привод воздушной заслонки GMA 321.1E Заслонка, Смесительный узел SMEX 40-1.0 Нагреватель, Термостат KP 61 (060L126766) 3 м , включая все сопутствующие материалы и работы</t>
  </si>
  <si>
    <t>Поставка и монтаж, Шкаф управления 45ЩУВ-1.2 800х1200х250
(ШхВхГ): Блок управления ACW CR1-1R0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FC-051P1K5 (1,5 кВт, 6,8 А, 220 В) №132F0005 , Плата последовательного интерфейса RS485 (PCOS004850) , Привод воздушной заслонки GMA 321.1E Заслонка, Смесительный узел SMEX 40-2.5 Нагреватель, Термостат KP 61 (060L126766) 3 м , включая все сопутствующие материалы и работы</t>
  </si>
  <si>
    <t>Поставка и монтаж, Шкаф управления 46ЩУВ-1 800х1200х250
(ШхВхГ): Блок управления ACW CR1-1R0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FC-051PK75 (0,75 кВт, 4,2 А, 220 В) №132F0003 , Плата последовательного интерфейса RS485 (PCOS004850) Плата диспетчеризации для контроллеров на основе Carel, Привод воздушной заслонки GMA 321.1E Заслонка, Смесительный узел SMEX 40-2.5 Нагреватель, Термостат KP 61 (060L126766) 3 м , включая все сопутствующие материалы и работы</t>
  </si>
  <si>
    <t>Поставка и монтаж, Шкаф управления 47ЩУВ-1 800х1200х250
(ШхВхГ): Блок управления ACW CR1-1R0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FC-051PK75 (0,75 кВт, 4,2 А, 220 В) №132F0003 , Плата последовательного интерфейса RS485 (PCOS004850) Плата диспетчеризации для контроллеров на основе Carel, Привод воздушной заслонки GMA 321.1E Заслонка, Смесительный узел SMEX 40-1.6 Нагреватель, Термостат KP 61 (060L126766) 3 м , включая все сопутствующие материалы и работы</t>
  </si>
  <si>
    <t>Поставка и монтаж, Шкаф управления 48ЩУВ-1.2 800х1200х250
(ШхВхГ): Блок управления ACW CR1-1R0 / S/N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FC-051PK75 (0,75 кВт, 4,2 А, 220 В) №132F0003 , Плата последовательного интерфейса RS485 (PCOS004850) , Привод воздушной заслонки GMA 321.1E Заслонка, Смесительный узел SMEX 40-2.5 Нагреватель, Термостат KP 61 (060L126766) 3 м , включая все сопутствующие материалы и работы</t>
  </si>
  <si>
    <t>Поставка и монтаж, Шкаф управления 49ЩУВ-1.2 800х1200х250
(ШхВхГ): Блок управления ACW CR1-1R0 / S/N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FC-051PK75 (0,75 кВт, 4,2 А, 220 В) №132F0003 , Плата последовательного интерфейса RS485 (PCOS004850) , Привод воздушной заслонки GMA 321.1E Заслонка, Смесительный узел SMEX 40-2.5 Нагреватель, Термостат KP 61 (060L126766) 3 м , включая все сопутствующие материалы и работы</t>
  </si>
  <si>
    <t>Поставка и монтаж, Шкаф управления 50ЩУВ-1 800х1200х250
(ШхВхГ): Блок управления ACW CR1-1R0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FC-051P1K5 (1,5 кВт, 6,8 А, 220 В) №132F0005 , Плата последовательного интерфейса RS485 (PCOS004850) , Привод воздушной заслонки GMA 321.1E Заслонка, Смесительный узел SMEX 40-1.6 Нагреватель, Термостат KP 61 (060L126766) 3 м , включая все сопутствующие материалы и работы</t>
  </si>
  <si>
    <t>Поставка и монтаж, Шкаф управления 51ЩУВ-1.2 800х1200х250
(ШхВхГ): Блок управления ACW CR1-1R0 / S/N , Датчик наружной температуры STN-3  Датчик перепада давления 500 Pa DPD-5 с контактором , Датчик температуры воды погружной VSP-3 , Датчик температуры канальный STK-3 , Комплект частотного преобразователя FC-051PK75 (0,75 кВт, 4,2 А, 220 В) №132F0003 , Плата последовательного интерфейса RS485 (PCOS004850) , Привод воздушной заслонки GMA 321.1E Заслонка, Смесительный узел SMEX 40-1.0 Нагреватель, Термостат KP 61 (060L126766) 3 м , включая все сопутствующие материалы и работы</t>
  </si>
  <si>
    <t>Поставка и монтаж, Шкаф управления 81ЩУВ-1.2 800х600х250
(ШхВхГ): Датчик перепада давления 20-200 Pa DPD-2 с контактором , Регулятор скорости RTY-1,5  Щит управления вентилятором ACV-V0,55 / RU/N , включая все сопутствующие материалы и работы</t>
  </si>
  <si>
    <t>Поставка и монтаж, Шкаф управления 82ЩУВ-1.2 800х600х250
(ШхВхГ): Датчик перепада давления 500 Pa DPD-5 с контактором , Комплект частотного преобразователя FC-051PK75 (0,75 кВт, 4,2 А, 220 В) №132F0003  Привод воздушной заслонки GDB331.1E/KF , Щит управления вентилятором ACV-V-1R2,2-RU2,2 , включая все сопутствующие материалы и работы</t>
  </si>
  <si>
    <t>Поставка и монтаж, Шкаф управления 83ЩУВ-1 800х600х250
(ШхВхГ): Комплект частотного преобразователя FC-051P1K5 (1,5 кВт, 6,8 А, 220 В) №132F0005 , включая все сопутствующие материалы и работы</t>
  </si>
  <si>
    <t>Поставка и монтаж, Шкаф управления 84ЩУВ-1 800х600х250
(ШхВхГ): Комплект частотного преобразователя FC-051P2K2 (2,2 кВт, 5,3 А, 380 В) №132F0022 , включая все сопутствующие материалы и работы</t>
  </si>
  <si>
    <t>Поставка и монтаж, Шкаф управления 85ЩУВ-1.2 800х600х250
(ШхВхГ): Датчик перепада давления 500 Pa DPD-5 с контактором , Комплект частотного преобразователя FC-051PK75 (0,75 кВт, 4,2 А, 220 В) №132F0003  Привод воздушной заслонки GDB331.1E/KF, Щит управления вентилятором ACV-V-1R2,2-RU2,2 , включая все сопутствующие материалы и работы</t>
  </si>
  <si>
    <t>Поставка и монтаж, Шкаф управления 86ЩУВ-1.2 800х600х250
(ШхВхГ): Датчик перепада давления 500 Pa DPD-5 с контактором , Комплект частотного преобразователя FC-051P1K5 (1,5 кВт, 6,8 А, 220 В) №132F0005  Привод воздушной заслонки GDB331.1E/KF, Щит управления вентилятором ACV-V-1R2,2-RU2,2 , включая все сопутствующие материалы и работы</t>
  </si>
  <si>
    <t>Поставка и монтаж, Шкаф управления 87ЩУВ-1 800х600х250
(ШхВхГ): Комплект частотного преобразователя FC-051P1K5 (1,5 кВт, 6,8 А, 220 В) №132F0005 , включая все сопутствующие материалы и работы</t>
  </si>
  <si>
    <t>Поставка и монтаж, Шкаф управления 88ЩУВ-1 800х600х250
(ШхВхГ): Комплект частотного преобразователя FC-051PK75 (0,75 кВт, 4,2 А, 220 В) №132F0003 , включая все сопутствующие материалы и работы</t>
  </si>
  <si>
    <t>Поставка и монтаж, Шкаф управления 89ЩУВ-1.2 800х600х250
(ШхВхГ): Датчик перепада давления 20-200 Pa DPD-2 с контактором , Регулятор скорости RTY-1,5  Щит управления вентилятором ACV-V2,2 / RU/N , включая все сопутствующие материалы и работы</t>
  </si>
  <si>
    <t>Поставка и монтаж, Шкаф управления 91ЩУВ-1 800х600х250
(ШхВхГ): Защитное реле STDT 16 №382011 , включая все сопутствующие материалы и работы</t>
  </si>
  <si>
    <t>Поставка и монтаж, Шкаф управления 92ЩУВ-1 800х600х250
(ШхВхГ): Защитное реле S-ET 10 №382020 , включая все сопутствующие материалы и работы</t>
  </si>
  <si>
    <t>Поставка и монтаж, Шкаф управления 93ЩУВ-1 800х600х250
(ШхВхГ): Защитное реле S-ET 10 №382020 , включая все сопутствующие материалы и работы</t>
  </si>
  <si>
    <t>Поставка и монтаж, Кабель управления, 2х1, включая все сопутствующие материалы и работы</t>
  </si>
  <si>
    <t>Демонтаж_Микрофонная панель типа</t>
  </si>
  <si>
    <t>Демонтаж_Модуль расширения типа "RM-210"</t>
  </si>
  <si>
    <t>Демонтаж_Оповещатель охранно-пожарный световой стробоскопический</t>
  </si>
  <si>
    <t>Демонтаж_Громкоговоритель потолочный встроенный</t>
  </si>
  <si>
    <t xml:space="preserve">Демонтаж_Громкоговоритель настенный типа </t>
  </si>
  <si>
    <t>Демонтаж_Громкоговоритель настенный двухполосный</t>
  </si>
  <si>
    <t>Демонтаж_Прожекторный громкоговоритель</t>
  </si>
  <si>
    <t>Поставка и монтаж, Громкоговоритель потолочный 94 дБ, включая все сопутствующие материалы и работы</t>
  </si>
  <si>
    <t>Поставка и монтаж, Громкоговоритель потолочный 90 дБ, включая все сопутствующие материалы и работы</t>
  </si>
  <si>
    <t>Поставка и монтаж, Громкоговоритель настенный 94 дБ, включая все сопутствующие материалы и работы</t>
  </si>
  <si>
    <t>Поставка и монтаж, Громкоговоритель настенный 90 дБ, включая все сопутствующие материалы и работы</t>
  </si>
  <si>
    <t>Поставка и монтаж, Громкоговоритель 2-полосный настенный, 92дБ, включая все сопутствующие материалы и работы</t>
  </si>
  <si>
    <t>Поставка и монтаж, Пульт селекторной связи на 24 абонента, включая все сопутствующие материалы и работы</t>
  </si>
  <si>
    <t>Поставка и монтаж, Пульт селекторной связи на 36 абонентов, включая все сопутствующие материалы и работы</t>
  </si>
  <si>
    <t>Поставка и монтаж, Коридорная лампа , включая все сопутствующие материалы и работы</t>
  </si>
  <si>
    <t>Поставка и монтаж, Кнопка присутствия, включая все сопутствующие материалы и работы</t>
  </si>
  <si>
    <t>Поставка и монтаж, Кнопка сброса вызова, включая все сопутствующие материалы и работы</t>
  </si>
  <si>
    <t>Поставка и монтаж, Кнопка вызова со шнуром с ручкой, включая все сопутствующие материалы и работы</t>
  </si>
  <si>
    <t>Поставка и монтаж, Источник стабилизированного питания , включая все сопутствующие материалы и работы</t>
  </si>
  <si>
    <t>Поставка и монтаж, Абонентское переговорное устройство, включая все сопутствующие материалы и работы</t>
  </si>
  <si>
    <t>Поставка и монтаж, Табло световое Выход, включая все сопутствующие материалы и работы</t>
  </si>
  <si>
    <t>Поставка и монтаж, Расширяющая рама, включая все сопутствующие материалы и работы</t>
  </si>
  <si>
    <t>Поставка и монтаж, Усилитель мощности, включая все сопутствующие материалы и работы</t>
  </si>
  <si>
    <t>Поставка и монтаж, Модуль контроля импеданса, включая все сопутствующие материалы и работы</t>
  </si>
  <si>
    <t>Поставка и монтаж, Огнестойкий кабель парной скрутки КПСЭнг-FRHF 2х2х0.75, включая все сопутствующие материалы и работы</t>
  </si>
  <si>
    <t>Поставка и монтаж, Кабели огнестойкие и не распростроняющие горение КПСЭнг(А)-FRHF 3х1,5, включая все сопутствующие материалы и работы</t>
  </si>
  <si>
    <t>Поставка и монтаж, Кабель витая пара S/FTP FRHF 4х2х0,5, включая все сопутствующие материалы и работы</t>
  </si>
  <si>
    <t>Поставка и монтаж, Огнестойкий безгалогенный кабель парной скрутки U/UTP Cat5e ZH нг(А)-FRHF 4х2х0,52, включая все сопутствующие материалы и работы</t>
  </si>
  <si>
    <t xml:space="preserve">Демонтаж_Пульт контроля и управления </t>
  </si>
  <si>
    <t>Демонтаж_извещателя пожарного дымового точечного</t>
  </si>
  <si>
    <t>Демонтаж_Выносной световой индикатор</t>
  </si>
  <si>
    <t>Демонтаж_Извещатель пожарный тепловой точечный</t>
  </si>
  <si>
    <t>Демонтаж_Извещатель пожарный ручной адресный</t>
  </si>
  <si>
    <t>Демонтаж_Извещатель пожарный дымовой оптико-электронный линейный</t>
  </si>
  <si>
    <t>Демонтаж_Выносной пульт дымового линейного извещателя</t>
  </si>
  <si>
    <t>Демонтаж_Расширитель адресный</t>
  </si>
  <si>
    <t>Демонтаж_Блок индикации</t>
  </si>
  <si>
    <t>Демонтаж_Шкаф пожарной сигнализации</t>
  </si>
  <si>
    <t>Демонтаж_Бокс для аккумуляторов</t>
  </si>
  <si>
    <t>Демонтаж_Источник бесперебойного питания для персональных компьютеров</t>
  </si>
  <si>
    <t>Демонтаж_Автоматизированное рабочее место локального оператора</t>
  </si>
  <si>
    <t>Демонтаж_Кнопка дистанционного пуска ДУ (ЭДУ)</t>
  </si>
  <si>
    <t>Поставка и монтаж, Извещатель пожарный дымовой оптико-электронный адресный , включая все сопутствующие материалы и работы</t>
  </si>
  <si>
    <t>Поставка и монтаж, Извещатель пожарный дымовой оптико-электронный линейный, включая все сопутствующие материалы и работы</t>
  </si>
  <si>
    <t>Поставка и монтаж, Извещатель пожарный ручной адресный, включая все сопутствующие материалы и работы</t>
  </si>
  <si>
    <t>Поставка и монтаж, Контроллер двухпроводной линии связи , включая все сопутствующие материалы и работы</t>
  </si>
  <si>
    <t>Поставка и монтаж, Адресный расширитель, включая все сопутствующие материалы и работы</t>
  </si>
  <si>
    <t>Поставка и монтаж, Блок сигнально-пусковой , включая все сопутствующие материалы и работы</t>
  </si>
  <si>
    <t>Поставка и монтаж, Источник питания резервированный, включая все сопутствующие материалы и работы</t>
  </si>
  <si>
    <t>Поставка и монтаж, Кнопка пуска, ручная, включая все сопутствующие материалы и работы</t>
  </si>
  <si>
    <t>Поставка и монтаж, Контрольно-пусковой блок , включая все сопутствующие материалы и работы</t>
  </si>
  <si>
    <t>Поставка и монтаж, Устройство коммутационное, включая все сопутствующие материалы и работы</t>
  </si>
  <si>
    <t>Поставка и монтаж, Кабель огнестойкий, не поддерживающий горения, неэкранированный КПСнг(A)-FRLS 1х2x0.75, включая все сопутствующие материалы и работы</t>
  </si>
  <si>
    <t>Поставка и монтаж, Узел управления в комплекте с обвязкой и замедляющей камерой DN150, включая все сопутствующие материалы и работы</t>
  </si>
  <si>
    <t>Поставка и монтаж, Задвижка шиберная фланцевая в комплекте с концевыми выключателями DN150, включая все сопутствующие материалы и работы</t>
  </si>
  <si>
    <t>Поставка и монтаж, Задвижка шиберная фланцевая в комплекте с концевыми выключателями DN250, включая все сопутствующие материалы и работы</t>
  </si>
  <si>
    <t>Поставка и монтаж, Спринклерный ороситель TY4151, включая все сопутствующие материалы и работы</t>
  </si>
  <si>
    <t>Поставка и монтаж, Спринклерный ороситель TY4131, включая все сопутствующие материалы и работы</t>
  </si>
  <si>
    <t>Поставка и монтаж, Спринклерный ороситель TY4251, включая все сопутствующие материалы и работы</t>
  </si>
  <si>
    <t>Поставка и монтаж, Монтажный комплект для установки оросителей в подвесной потолок (1 м гибкой подводки DN20, муфтовые соединения, декоративный цоколь, крепёж к конструкциям фальшпотолка), включая все сопутствующие материалы и работы</t>
  </si>
  <si>
    <t>Поставка и монтаж, Шкаф пожарного крана в сборе (кран DN50, рукав 20 м, спрыск 13 мм), включая все сопутствующие материалы и работы</t>
  </si>
  <si>
    <t>Поставка и монтаж, Шкаф пожарного крана в сборе (кран DN50, рукав 20 м, спрыск 16 мм), включая все сопутствующие материалы и работы</t>
  </si>
  <si>
    <t>Поставка и монтаж, Трубопровод стальной DN32, включая все сопутствующие материалы и работы</t>
  </si>
  <si>
    <t>Поставка и монтаж, Трубопровод стальной DN50, включая все сопутствующие материалы и работы</t>
  </si>
  <si>
    <t>Поставка и монтаж, Трубопровод стальной DN125, включая все сопутствующие материалы и работы</t>
  </si>
  <si>
    <t>Поставка и монтаж, Трубопровод стальной DN150, включая все сопутствующие материалы и работы</t>
  </si>
  <si>
    <t>Поставка и монтаж, Трубопровод стальной DN250, включая все сопутствующие материалы и работы</t>
  </si>
  <si>
    <t>Поставка и монтаж, Блок приемно-контрольный и управления автоматическими средствами пожаротушения, включая все сопутствующие материалы и работы</t>
  </si>
  <si>
    <t>Поставка и монтаж, Извещатель пожарный дымовой адресно-аналоговый, включая все сопутствующие материалы и работы</t>
  </si>
  <si>
    <t>Поставка и монтаж, Кнопка местного запуска, включая все сопутствующие материалы и работы</t>
  </si>
  <si>
    <t>Поставка и монтаж, Световое табло "Автоматика отключена", IP55, включая все сопутствующие материалы и работы</t>
  </si>
  <si>
    <t>Поставка и монтаж, Световое табло "ГАЗ! Не входи!", IP55, включая все сопутствующие материалы и работы</t>
  </si>
  <si>
    <t>Поставка и монтаж, Светозвуковое табло "ГАЗ! Уходи!", IP55, включая все сопутствующие материалы и работы</t>
  </si>
  <si>
    <t>Поставка и монтаж, Хладон 125, включая все сопутствующие материалы и работы</t>
  </si>
  <si>
    <t>Поставка и монтаж, Баллон газовый, включая все сопутствующие материалы и работы</t>
  </si>
  <si>
    <t>Поставка и монтаж, Клапан сброса избыточного давления, включая все сопутствующие материалы и работы</t>
  </si>
  <si>
    <t>Поставка и монтаж, Кабель огнестойкий безгалогенный КПСнг(A)-FRHF  1х2х0,75, включая все сопутствующие материалы и работы</t>
  </si>
  <si>
    <t>Демонтаж_Metor-6M, арочный металлодетектор,  габарит. размеры: 900х2240х700, параметры электропитания: 220В, 50Гц, 35 Вт, Rapiscan Systems</t>
  </si>
  <si>
    <t>Демонтаж_Интроскоп Rapiscan 620 XR,  габ. размеры: 2082х840х1382 мм; параметры электропитания: 1.5 кВт, 220 В, 50 Гц, Rapiscan Systems</t>
  </si>
  <si>
    <t>Демонтаж_Кабина личного досмотра</t>
  </si>
  <si>
    <t>Демонтаж_Стойка технологическая ЗПК</t>
  </si>
  <si>
    <t>Демонтаж_Существующие конвееры для выдачи багажа ВВЛ</t>
  </si>
  <si>
    <t>Демонтаж_Конвейер ленточный Габариты: LxW=1800х1000 мм</t>
  </si>
  <si>
    <t>Демонтаж_Конвейер ленточный Габариты: LxW=3000х1000 мм</t>
  </si>
  <si>
    <t>Демонтаж_Конвейер ленточный Габариты: LxW=2500х1000 мм</t>
  </si>
  <si>
    <t>Демонтаж_Конвейер ленточный Габариты: LxW=2800х1000 мм</t>
  </si>
  <si>
    <t>Демонтаж_Конвейер ленточный Габариты: LxW=2050х1000 мм</t>
  </si>
  <si>
    <t>Поставка и монтаж, Стойка автоматизированной сдачи багажа IS-BagDrop Easy; Отделка корпуса: Керамика/полиуретан; Сенсорный экран 12"; Размер: LxWxH=500x400x150; ● интеграция BHS с IS-BRS, включая все сопутствующие материалы и работы</t>
  </si>
  <si>
    <t>Поставка и монтаж, Стойка технологических операций TOD12; Исполнение: CLS; Назначение: регистрация; Габариты: LxWxH=800x1250x1250 мм, включая все сопутствующие материалы и работы</t>
  </si>
  <si>
    <t>Поставка и монтаж, Стойка технологических операций TOD15 Исполнение: CLS; Назначение: выход на посадку; Габариты: LxWxH=800x1500x1250 мм;, включая все сопутствующие материалы и работы</t>
  </si>
  <si>
    <t>Поставка и монтаж, Стойка технологических операций TOD12; Исполнение: CLS; Назначение: розыск багажа; Габариты: LxWxH=800x1250x1250 мм, включая все сопутствующие материалы и работы</t>
  </si>
  <si>
    <t>Поставка и монтаж, Стойка информации Модель: IG-01, включая все сопутствующие материалы и работы</t>
  </si>
  <si>
    <t>Поставка и монтаж, Электрический шкаф управления комплексом обработки багажа, Шкаф электрический с системой управления на базе программируемого логического контроллера (PLC) с HMI-интерфейсом(сенсорный дисплей); Управляет работой конвейеров; ● программное обеспечение для управлением потоком багажа IS-ABHS, (1 шт);, включая все сопутствующие материалы и работы</t>
  </si>
  <si>
    <t>Поставка и монтаж, Конвейер ленточный LX12- Привод SEW-Eurodrive; Габариты: LxW=1200х1120 мм, включая все сопутствующие материалы и работы</t>
  </si>
  <si>
    <t>Поставка и монтаж, Конвейер ленточный LX16- Привод SEW-Eurodrive; Габариты: LxW=1600х1120 мм включая обкатной ролик, (1 шт);, включая все сопутствующие материалы и работы</t>
  </si>
  <si>
    <t>Поставка и монтаж, Конвейер ленточный LX24- Привод SEW-Eurodrive; Габариты: LxW=2400х1120 мм включая обкатной ролик, (1 шт);, включая все сопутствующие материалы и работы</t>
  </si>
  <si>
    <t>Поставка и монтаж, Конвейер ленточный LX22- Привод SEW-Eurodrive; Габариты: LxW=2200х1120 мм, включая все сопутствующие материалы и работы</t>
  </si>
  <si>
    <t>Поставка и монтаж, Конвейер ленточный LX20- Привод SEW-Eurodrive; Габариты: LxW=2000х1120 мм включая обкатной ролик, (1 шт);, включая все сопутствующие материалы и работы</t>
  </si>
  <si>
    <t>Поставка и монтаж, Конвейер ленточный LX42- Привод SEW-Eurodrive; Габариты: LxW=4200х1120 мм, включая все сопутствующие материалы и работы</t>
  </si>
  <si>
    <t>Поставка и монтаж, Конвейер ленточный LX99- Привод SEW-Eurodrive; Габариты: LxW=9900х1120 мм, включая все сопутствующие материалы и работы</t>
  </si>
  <si>
    <t>Поставка и монтаж, Конвейер ленточный LX120- Привод SEW-Eurodrive; Габариты: LxW=12000х1120 мм, включая все сопутствующие материалы и работы</t>
  </si>
  <si>
    <t>Поставка и монтаж, Конвейер ленточный радиусный TS1600 Привод SEW-Eurodrive; Угол=45°; Габариты: Ширина ленты=1000 мм; Rвн=1000 мм;, включая все сопутствующие материалы и работы</t>
  </si>
  <si>
    <t>Поставка и монтаж, Конвейер ленточный радиусный TS1600 Привод SEW-Eurodrive; Угол=90°; Габариты: Ширина ленты=1000 мм; Rвн=1000 мм;, включая все сопутствующие материалы и работы</t>
  </si>
  <si>
    <t>Поставка и монтаж, Конвейер ленточный слияния TS6200 Привод SEW-Eurodrive; Угол=45°; Габариты: Ширина ленты=1000 мм; Lср=1500 мм;, включая все сопутствующие материалы и работы</t>
  </si>
  <si>
    <t>Поставка и монтаж, Конвейер ленточный наклонный LX12N Рифленая лента; Привод SEW-Eurodrive; Габариты: LxW=1200х1120 мм, включая все сопутствующие материалы и работы</t>
  </si>
  <si>
    <t>Поставка и монтаж, Конвейер ленточный наклонный LX80N Рифленая лента; Привод SEW-Eurodrive; Габариты: LxW=8000х1120 мм, включая все сопутствующие материалы и работы</t>
  </si>
  <si>
    <t>Поставка и монтаж, Конвейер ленточный реверсивный LX16R Привод SEW-Eurodrive; Габариты: LxW=1600х1120 мм, включая все сопутствующие материалы и работы</t>
  </si>
  <si>
    <t>Поставка и монтаж, Затвор стенного проема электромеханический огнеупорный (1250х1400 мм), включая все сопутствующие материалы и работы</t>
  </si>
  <si>
    <t>Поставка и монтаж, Сервер системы контроля потока и сортировки багажа SAC, включая все сопутствующие материалы и работы</t>
  </si>
  <si>
    <t>Поставка и монтаж, Модуль системы отслеживания перемещения пассажиров IS-PAX, включая все сопутствующие материалы и работы</t>
  </si>
  <si>
    <t>Поставка и монтаж, Стационарный считыватель штрих-кодов IS-BrsFrame 01C, Рама с установленными разнонаправленными считывателями штрих-кодов (8 камер) модель SICK ALIS Vision;, включая все сопутствующие материалы и работы</t>
  </si>
  <si>
    <t>Поставка и монтаж, Турникеты двухсекционные односторонние, габ. размеры: 1020х2050х1350; HSB-E04, включая все сопутствующие материалы и работы</t>
  </si>
  <si>
    <t>Поставка и монтаж, АРМ "Администратор системы самостоятельной сдачи багажа", включая все сопутствующие материалы и работы</t>
  </si>
  <si>
    <t>Поставка и монтаж, Сервер управления турникетами, включая все сопутствующие материалы и работы</t>
  </si>
  <si>
    <t>Поставка и монтаж, Клиентская лицензия программного обеспечения работы турникетов, включая все сопутствующие материалы и работы</t>
  </si>
  <si>
    <t>Поставка и монтаж, Интерфейс ПО турникетов с AODB, включая все сопутствующие материалы и работы</t>
  </si>
  <si>
    <t>Поставка и монтаж, АРМ контроля работы турникетов, включая все сопутствующие материалы и работы</t>
  </si>
  <si>
    <t>Поставка и монтаж, Пеленальный столик откидной, габарит. размеры 877х406х877, включая все сопутствующие материалы и работы</t>
  </si>
  <si>
    <t>Поставка и монтаж, Кровать для детей до 3-х лет, габарит. размеры: 1200х600, включая все сопутствующие материалы и работы</t>
  </si>
  <si>
    <t>Поставка и монтаж, Кровать для детей до 7 лет, габарит. размеры 1400х700, включая все сопутствующие материалы и работы</t>
  </si>
  <si>
    <t>Поставка и монтаж, Стиральная машина, габ размеры: 850х595х330, включая все сопутствующие материалы и работы</t>
  </si>
  <si>
    <t>Поставка и монтаж, Сушильная машина, габ. размеры: 850х596х585, включая все сопутствующие материалы и работы</t>
  </si>
  <si>
    <t>Поставка и монтаж, Портативный считыватель штрих-кодов посадочных талонов, включая все сопутствующие материалы и работы</t>
  </si>
  <si>
    <t>Поставка и монтаж, Конвейер ленточный Габариты: LxW=1150х1000 мм - на поз. 61 по обозоначениям в проекте "карусель конвейерная…", включая все сопутствующие материалы и работы</t>
  </si>
  <si>
    <t>Поставка и монтаж, Конвейер ленточный Габариты: LxW=2750х1000 мм, включая все сопутствующие материалы и работы</t>
  </si>
  <si>
    <t>Поставка и монтаж, Конвейер ленточный Габариты: LxW=2000х1000 мм, включая все сопутствующие материалы и работы</t>
  </si>
  <si>
    <t>Поставка и монтаж, Конвейер ленточный Габариты: LxW=800х1000 мм, включая все сопутствующие материалы и работы</t>
  </si>
  <si>
    <t>Поставка и монтаж, Лотки для системы обработки багажа, включая все сопутствующие материалы и работы</t>
  </si>
  <si>
    <t>Поставка и монтаж, Стол системы бенч, габ. размеры: 2400x800x750 мм, включая все сопутствующие материалы и работы</t>
  </si>
  <si>
    <t>Поставка и монтаж, Стол системы бенч, габ. размеры: 3200x800x750 мм, включая все сопутствующие материалы и работы</t>
  </si>
  <si>
    <t>Поставка и монтаж, Платформенные весы PWS150; Отделка: нержавеющая сталь; Габариты: LxW=530x800 мм; Предел взвешивания 150 кг PWS150 Отделка: нержавеющая сталь; Габариты: LxW=530x800 мм; Предел взвешивания 150 кг, включая все сопутствующие материалы и работы</t>
  </si>
  <si>
    <t>Поставка и монтаж, Вешалка, габ. размеры: 500х206х1548 мм, включая все сопутствующие материалы и работы</t>
  </si>
  <si>
    <t>Поставка и монтаж, Кабина личного досмотра CPI20 Габариты: LxWxH=2000x2000x2400 мм, включая все сопутствующие материалы и работы</t>
  </si>
  <si>
    <t>Поставка и монтаж, Рольганг для возврата поддонов TROLM1; Габариты: LxWxH=3500х230x585 мм, включая все сопутствующие материалы и работы</t>
  </si>
  <si>
    <t>Поставка и монтаж, Рольганг для возврата поддонов TROLM1; Габариты: LxWxH=4200х230x585 мм, включая все сопутствующие материалы и работы</t>
  </si>
  <si>
    <t>Поставка и монтаж, Рольганг для возврата поддонов TROLM1; Габариты: LxWxH=5000х230x585 мм, включая все сопутствующие материалы и работы</t>
  </si>
  <si>
    <t>Поставка и монтаж, Кровать общебольничная, включая все сопутствующие материалы и работы</t>
  </si>
  <si>
    <t>Поставка и монтаж, Стойка технологических операций TOD10; Исполнение: CLS; Назначение: проверка документов; ; Габариты: LxWxH=800x1000x1250 мм;, включая все сопутствующие материалы и работы</t>
  </si>
  <si>
    <t>Поставка и монтаж, Мобильное устройство для локализации взрывоопасного предмета, габ. размеры: 880х880х585 мм; локализуемый объект до 90 дм куб.; защита от снаряда не более 2000 г ТНТ, включая все сопутствующие материалы и работы</t>
  </si>
  <si>
    <t>Поставка и монтаж, Моноблок HP 22-c0036ur 4HE17EA, включая все сопутствующие материалы и работы</t>
  </si>
  <si>
    <t>Поставка и монтаж, Секции кресел лаунж 3-х местная, габ. размеры 1350х1850х840, включая все сопутствующие материалы и работы</t>
  </si>
  <si>
    <t>Поставка и монтаж, Секция 3-х местная, габ. размеры 750х1850х840, включая все сопутствующие материалы и работы</t>
  </si>
  <si>
    <t>Поставка и монтаж, Секции кресел для инвалидов 3-х местная, габ. размеры 1386х1850х840, включая все сопутствующие материалы и работы</t>
  </si>
  <si>
    <t>Поставка и монтаж, Блок питания и коммутации для радиационного монитора, включая все сопутствующие материалы и работы</t>
  </si>
  <si>
    <t>Поставка и монтаж, Радиационный монитор, габ. размеры: 1370xØ110 мм; параметры электропитания: 20 Вт, 12 В, постоянный ток; параметры зоны контроля: 700х2000 мм, включая все сопутствующие материалы и работы</t>
  </si>
  <si>
    <t>Поставка и монтаж, Радиационный монитор ПБ, габ. размеры: 2750х1898х572 мм, включая все сопутствующие материалы и работы</t>
  </si>
  <si>
    <t>Поставка и монтаж, Зарядная станция, габ. размеры: 303х550х1836, включая все сопутствующие материалы и работы</t>
  </si>
  <si>
    <t>Поставка и монтаж, Стеллаж островной с полками, габ. размеры: 960х500х1600 мм, включая все сопутствующие материалы и работы</t>
  </si>
  <si>
    <t>Поставка и монтаж, Стеллаж пристенный с полками, габ. размеры: 1200x400х2200 мм, включая все сопутствующие материалы и работы</t>
  </si>
  <si>
    <t>Поставка и монтаж, Кресло для руководителя, включая все сопутствующие материалы и работы</t>
  </si>
  <si>
    <t>Поставка и монтаж, Принтер лазерный. габ. размеры: 364х247х190 мм; параметры электропитания: 0.38 кВт, 220 В, 50 Гц, включая все сопутствующие материалы и работы</t>
  </si>
  <si>
    <t>Поставка и монтаж, Стол прямоугольный, габ размеры: 1800х900х760, включая все сопутствующие материалы и работы</t>
  </si>
  <si>
    <t>Поставка и монтаж, Стол руководителя, габ. размеры: 2000x900x750 мм, включая все сопутствующие материалы и работы</t>
  </si>
  <si>
    <t>Поставка и монтаж, Сканер, габ. размеры: 364х249х39 мм; параметры электропитания: 0.0025 кВт, 220 В, 50 Гц, включая все сопутствующие материалы и работы</t>
  </si>
  <si>
    <t>Поставка и монтаж, Тумба прикроватная, габ. размеры: 450х430х660, включая все сопутствующие материалы и работы</t>
  </si>
  <si>
    <t>Поставка и монтаж, Стол компьютерный, габ. размеры 1200х900х735, включая все сопутствующие материалы и работы</t>
  </si>
  <si>
    <t>Поставка и монтаж, Шкаф гардероБ/ный, габ. размеры 1850х400х500, включая все сопутствующие материалы и работы</t>
  </si>
  <si>
    <t>Поставка и монтаж, Шкаф гардероБ/ный, габ. размеры 1850х250х500, включая все сопутствующие материалы и работы</t>
  </si>
  <si>
    <t>Поставка и монтаж, Стол прямоугольный, габ размеры: 1600х800х760, включая все сопутствующие материалы и работы</t>
  </si>
  <si>
    <t>Поставка и монтаж, Стул офисный, габ. размеры: 600х500х1130, включая все сопутствующие материалы и работы</t>
  </si>
  <si>
    <t>Поставка и монтаж, Стул со спинкой, габ. размеры: 400х550х700 мм, включая все сопутствующие материалы и работы</t>
  </si>
  <si>
    <t>Поставка и монтаж, Тумбочка, габ. размеры: 412х450х760, включая все сопутствующие материалы и работы</t>
  </si>
  <si>
    <t>Поставка и монтаж, Тележка багажная ручная; Габариты: WxHxL=675x1040x1155 мм; Материал рамы: алюминий; Опции: ручной тормоз;, включая все сопутствующие материалы и работы</t>
  </si>
  <si>
    <t>Поставка и монтаж, Урна, габ. размеры 800х800х900, включая все сопутствующие материалы и работы</t>
  </si>
  <si>
    <t>Поставка и монтаж, Шкаф с полками открытый, габ. размеры: 900х2100х450, включая все сопутствующие материалы и работы</t>
  </si>
  <si>
    <t>Поставка и монтаж, Шкаф ПРАКТИК, включая все сопутствующие материалы и работы</t>
  </si>
  <si>
    <t>Поставка и монтаж, АРМ IS-PAX "Дежурный АБ по проверке посадочных талонов", включая все сопутствующие материалы и работы</t>
  </si>
  <si>
    <t>Поставка и монтаж, подключение дополнительного выносного рабочего места для интроскопа NUCTECH CX100100DB для сотрудника ФТС, включая все сопутствующие материалы и работы</t>
  </si>
  <si>
    <t>Поставка и монтаж, подключение дополнительного выносного рабочего места для интроскопа Rapiscan 628 XR для сотрудника ФТС, включая все сопутствующие материалы и работы</t>
  </si>
  <si>
    <t>Поставка и монтаж, подключение дополнительного выносного рабочего места для интроскопа NUCTECH CX100100DB для сотрудника САБ, включая все сопутствующие материалы и работы</t>
  </si>
  <si>
    <t>Поставка и монтаж, подключение дополнительного выносного рабочего места для интроскопа Rapiscan 628 XR для сотрудника САБ, включая все сопутствующие материалы и работы</t>
  </si>
  <si>
    <t>Поставка и монтаж, комплект необходимого оборудования для обеспечения работы радиационных мониторов (комплект монтажных частей,
комплект видеонаблюдения, мобильный АРМ оператора, радиометр спектрометр универсальный портативный), включая все сопутствующие материалы и работы</t>
  </si>
  <si>
    <t>Поставка и монтаж, комплектация Сущ, переносествующих интроскопов платами Ethernet и обеспечение работы по сертификации согласно требований
Постановления Правительства РФ №969, включая все сопутствующие материалы и работы</t>
  </si>
  <si>
    <t>Поставка и монтаж, Стол для фотоидентификации, Габариты: 800х700х800 мм, включая все сопутствующие материалы и работы</t>
  </si>
  <si>
    <t>Поставка и монтаж, Столик детский, габ. размеры: 1000х1000х500 мм, включая все сопутствующие материалы и работы</t>
  </si>
  <si>
    <t>Поставка и монтаж, Стул детский, габ. размеры: 370х300х590 мм, включая все сопутствующие материалы и работы</t>
  </si>
  <si>
    <t>Поставка и монтаж, Шкаф для игрушек, габ. размеры: 800х500х2140 мм, включая все сопутствующие материалы и работы</t>
  </si>
  <si>
    <t>Поставка и монтаж, Холодильник, габ. размеры: 615х602х1684; параметры электропитания: 0.1 кВт, 220 В, 50 Гц, включая все сопутствующие материалы и работы</t>
  </si>
  <si>
    <t>Поставка и монтаж, Стол, габ. размеры: 800х800х750 мм, включая все сопутствующие материалы и работы</t>
  </si>
  <si>
    <t>Поставка и монтаж, Пластиковый стул, габ. размеры: 535х515х795 мм, включая все сопутствующие материалы и работы</t>
  </si>
  <si>
    <t>Поставка и монтаж, Стол круглый, габ. размеры: 900х900х762 мм, включая все сопутствующие материалы и работы</t>
  </si>
  <si>
    <t>Поставка и монтаж, Турникеты односекционные односторонние, габ. размеры: 1700х2050х1350, включая все сопутствующие материалы и работы</t>
  </si>
  <si>
    <t>Поставка и монтаж, Турникеты двухсекционные односторонние, габ. размеры: 1020х2050х1350; Ширина прохода 900, 1000 мм, включая все сопутствующие материалы и работы</t>
  </si>
  <si>
    <t>Поставка и монтаж, Пулеулавливатель, включая все сопутствующие материалы и работы</t>
  </si>
  <si>
    <t>Поставка и монтаж, Калитка Charon HSD-E01, Габариты: 1040х140х900 мм, включая все сопутствующие материалы и работы</t>
  </si>
  <si>
    <t>Поставка и монтаж, Турникет типа "трипод"; Kerberos TPB-E02:TSB-E02, габариты: 1170х770х1020, включая все сопутствующие материалы и работы</t>
  </si>
  <si>
    <t>Поставка и монтаж, Вешалка в комнате матери и ребенка, габ. размеры: 500х206х1548 мм, включая все сопутствующие материалы и работы</t>
  </si>
  <si>
    <t>Поставка и монтаж, Лотки для одежды и обуви в пунктах досмотра, включая все сопутствующие материалы и работы</t>
  </si>
  <si>
    <t>Поставка и монтаж, Стойка технологических операций TOD12; Исполнение: CLS; Назначение: VIP; Габариты: LxWxH=800x1250x1250 мм, включая все сопутствующие материалы и работы</t>
  </si>
  <si>
    <t>Поставка и монтаж, Шкаф электрический, Шкаф электрический с пультом управления; Содержит электро-механическую релейная схема для управления работой конвейеров: A01-A06; 380В, 50Гц, 3,00кВт, включая все сопутствующие материалы и работы</t>
  </si>
  <si>
    <t>Поставка и монтаж, Гравитационный рольганг W=1120 мм, ролики стальные оцинкованные L-2200 мм, включая все сопутствующие материалы и работы</t>
  </si>
  <si>
    <t>Поставка и монтаж, Карусель конвейерная CP541H, Горизонтальный самодвижущийся пластинчатый конвейер для накопления багажа; Контур Т-типа; Мягкие полиуретановые пластины внахлест; Фрикционный привод; Габариты: LxWxH=54170x1050x400 мм;, включая все сопутствующие материалы и работы</t>
  </si>
  <si>
    <t>Поставка и монтаж, Конвейер ленточный LX90- Привод SEW-Eurodrive; Габариты: LxW=9000х1120 мм включая защитное ограждение, габ. L=9000 мм, (1 шт);, включая все сопутствующие материалы и работы</t>
  </si>
  <si>
    <t>Поставка и монтаж, Конвейер ленточный LX19- Привод SEW-Eurodrive; Габариты: LxW=1900х1120 мм включая обкатной ролик, (1 шт); включая подиум, обрамленный нержавеющей сталью S=2 м², (1 шт);, включая все сопутствующие материалы и работы</t>
  </si>
  <si>
    <t>Поставка и монтаж, Конвейер ленточный LX21- Привод SEW-Eurodrive; Габариты: LxW=2100х1120 мм, включая все сопутствующие материалы и работы</t>
  </si>
  <si>
    <t>Поставка и монтаж, Конвейер ленточный LX25- Привод SEW-Eurodrive; Габариты: LxW=2500х1120 мм, включая все сопутствующие материалы и работы</t>
  </si>
  <si>
    <t>Поставка и монтаж, Конвейер ленточный реверсивный LX96R Привод SEW-Eurodrive; Габариты: LxW=9600х1120 мм включая подиум, обрамленный нержавеющей сталью S=9 м², (1 шт);, включая все сопутствующие материалы и работы</t>
  </si>
  <si>
    <t>Поставка и монтаж, Конвейер ленточный LX12- Конвейер очереди; Привод SEW-Eurodrive; Габариты: LxW=1200х1120 мм включая подиум, обрамленный нержавеющей сталью S=2 м², (1 шт);, включая все сопутствующие материалы и работы</t>
  </si>
  <si>
    <t>Поставка и монтаж, затвор стенного проема электромеханический огнеупорный (700х1400 мм), включая все сопутствующие материалы и работы</t>
  </si>
  <si>
    <t>Поставка и монтаж, Турникеты односекционные односторонние, габ. размеры: 1020х2050х1350; HSB-E04, включая все сопутствующие материалы и работы</t>
  </si>
  <si>
    <t>Поставка и монтаж, Диван двухместный раскладной, Габариты: 1700х900х900, включая все сопутствующие материалы и работы</t>
  </si>
  <si>
    <t>Поставка и монтаж, Стойка технологическая Ресепшн; Ширина плеча: 790; Длина стойки: 6400; Высота: 1030, включая все сопутствующие материалы и работы</t>
  </si>
  <si>
    <t>Поставка и монтаж, Карусель конвейерная CP541H, Горизонтальный самодвижущийся пластинчатый конвейер для накопления багажа; Контур Т-типа; Мягкие полиуретановые пластины внахлест; Фрикционный привод; Габариты: LxWxH=47500x1050x400 мм;, включая все сопутствующие материалы и работы</t>
  </si>
  <si>
    <t>Поставка и монтаж, Навигационный указатель с перечнем направлений: Прилет внутренних рейсов; Регистрация; Прилет международных рейсов; Стойка информации; Кассы; Здравпункт; Упаковка багажа; Комната матери и ребенка и прочее, включая все сопутствующие материалы и работы</t>
  </si>
  <si>
    <t>Поставка и монтаж, Рекламная конструкция (световая конструкция ТИП ПЛЕНКА) 3,5Х1,5, включая все сопутствующие материалы и работы</t>
  </si>
  <si>
    <t>Поставка и монтаж, Пассажирский телескопический трап, включая все сопутствующие материалы и работы</t>
  </si>
  <si>
    <t>Разработка грунта при устройстве подземных частей зданий и сооружений, включая все сопутствующие материалы и работы</t>
  </si>
  <si>
    <t>Погрузка избытка грунта в автосамосвалы с вывозом, включая все сопутствующие материалы и работы</t>
  </si>
  <si>
    <t>Обратная засыпка пазух котлована местным грунтом, включая все сопутствующие материалы и работы</t>
  </si>
  <si>
    <t>Планировка территории механизированным способом , включая все сопутствующие материалы и работы</t>
  </si>
  <si>
    <t>Разработка грунта при устройстве наружных сетей, включая все сопутствующие материалы и работы</t>
  </si>
  <si>
    <t>Разработка грунта при устройстве НЭС, сеть 6 кВ, включая все сопутствующие материалы и работы</t>
  </si>
  <si>
    <t>Песок для основания траншеи, включая все сопутствующие материалы и работы</t>
  </si>
  <si>
    <t>Обратная засыпка местным грунтом, включая все сопутствующие материалы и работы</t>
  </si>
  <si>
    <t>Разработка грунта экскаватором, включая все сопутствующие материалы и работы</t>
  </si>
  <si>
    <t>Планировка основания земляного полотна, включая все сопутствующие материалы и работы</t>
  </si>
  <si>
    <t>Поставка и монтаж, Песок средней крупности, 
класс I - ГОСТ 8736-2014 толщина 400 мм, включая все сопутствующие материалы и работы</t>
  </si>
  <si>
    <t>Поставка и монтаж, Щебень фракционный 40-70 мм,
легкоуплотняемый ГОСТ 8267-93, М1000 толщина 250 мм, включая все сопутствующие материалы и работы</t>
  </si>
  <si>
    <t>Поставка и монтаж, Щебень черный фракционный 10-20 мм, легкоуплотняемый ГОСТ 8267-93, М1000, обработанный битумом толщина 100 мм, включая все сопутствующие материалы и работы</t>
  </si>
  <si>
    <t>Поставка и монтаж, Асфальтобетон пористый крупнозернистый марка II ГОСТ 9128-2013 толщина 70 мм, включая все сопутствующие материалы и работы</t>
  </si>
  <si>
    <t>Поставка и монтаж, Асфальтобетон плотный мелкозернистый тип Б марка I ГОСТ 9128-2013 толщина 50 мм, включая все сопутствующие материалы и работы</t>
  </si>
  <si>
    <t>Поставка и монтаж, Песок средней крупности, класс II - ГОСТ 8736-2014 толщина 250 мм, включая все сопутствующие материалы и работы</t>
  </si>
  <si>
    <t>Поставка и монтаж, Сухая цементно-песчаная смесь марки М-400 толщина 50 мм, включая все сопутствующие материалы и работы</t>
  </si>
  <si>
    <t>Поставка и монтаж, Бетонная тротуарная плитка ГОСТ 17608-91, 1Ф.16.8, марка по морозостойкости F150, класс бетона по
прочности на сжатие B22,5, на растяжение - ВBtB3,2 истираемость - G2 (0,8г/см²) толщина 80 мм, включая все сопутствующие материалы и работы</t>
  </si>
  <si>
    <t>Поставка и монтаж, Песок средней крупности, 
класс II толщина 200 мм, включая все сопутствующие материалы и работы</t>
  </si>
  <si>
    <t>Поставка и монтаж, Спецсмесь (гранитная высевка 60%, глина каолиновая порошкообразная 20 %, песок 10%, известь пушенка 10%), включая все сопутствующие материалы и работы</t>
  </si>
  <si>
    <t>Поставка и монтаж, Бортовой камень БР 300.30.15 на бетонном основании, включая все сопутствующие материалы и работы</t>
  </si>
  <si>
    <t>Поставка и монтаж, Бортовой камень БР 100.20.8 на бетонном основании, включая все сопутствующие материалы и работы</t>
  </si>
  <si>
    <t>Поставка и монтаж, Бетон В15 по ГОСТ 26633-2015, включая все сопутствующие материалы и работы</t>
  </si>
  <si>
    <t>Поставка и монтаж, газона посевом многолетних трав по слою растительного грунта 20 см (с поливом водой): Овсяница красная, Мятлик луговой, Райграс пастбищный, включая все сопутствующие материалы и работы</t>
  </si>
  <si>
    <t>Поставка и монтаж, парковочных столбиков, металлические, включая все сопутствующие материалы и работы</t>
  </si>
  <si>
    <t>Поставка и монтаж, съемных парковочных столбиков, металлические, включая все сопутствующие материалы и работы</t>
  </si>
  <si>
    <t>Поставка и монтаж, противотаранных столбиков, несъемные, включая все сопутствующие материалы и работы</t>
  </si>
  <si>
    <t>Поставка и монтаж, ограждения КЗА, сетчатые панели, включая все сопутствующие материалы и работы</t>
  </si>
  <si>
    <t>Поставка и монтаж, Колючая проволока "Ягоза" на ограждение КЗА, включая все сопутствующие материалы и работы</t>
  </si>
  <si>
    <t>Поставка и монтаж, ограждения , сетчатые панели, включая все сопутствующие материалы и работы</t>
  </si>
  <si>
    <t>Поставка и монтаж, ограждения VIP-зоны, сэндвич-панели, включая все сопутствующие материалы и работы</t>
  </si>
  <si>
    <t>Поставка и монтаж, распашных ворот в ограждении КЗА с механическим открыванием для проезда пожарной техники, сетчатые панели, ширина 5 м, включая все сопутствующие материалы и работы</t>
  </si>
  <si>
    <t>Поставка и монтаж, автоматических откатных ворот в ограждении VIP-зоны, сэндвич-панели, ширина 6 м, включая все сопутствующие материалы и работы</t>
  </si>
  <si>
    <t>Поставка и монтаж, автоматических распашных ворот , сэндвич-панели, ширина 4 м, включая все сопутствующие материалы и работы</t>
  </si>
  <si>
    <t>Поставка и монтаж, калитки, сетчатые панели, ширина створки 2 м, включая все сопутствующие материалы и работы</t>
  </si>
  <si>
    <t>Поставка и монтаж, Скамья, включая все сопутствующие материалы и работы</t>
  </si>
  <si>
    <t>Поставка и монтаж, Урна, включая все сопутствующие материалы и работы</t>
  </si>
  <si>
    <t>Поставка и монтаж, Дорожные знаки, включая все сопутствующие материалы и работы</t>
  </si>
  <si>
    <t>Поставка и монтаж, Стойки под дорожные знаки, включая все сопутствующие материалы и работы</t>
  </si>
  <si>
    <t>Поставка и монтаж, Дорожная разметка, включая все сопутствующие материалы и работы</t>
  </si>
  <si>
    <t>Поставка и монтаж, Вазон с клумбой для цветов , включая все сопутствующие материалы и работы</t>
  </si>
  <si>
    <t>Поставка и монтаж, Маркировка исскуственных покрытий (цвет белый), включая все сопутствующие материалы и работы</t>
  </si>
  <si>
    <t>Демонтаж_Трубы ПНД Ду110</t>
  </si>
  <si>
    <t>Демонтаж_Демонтаж АВ на 800А</t>
  </si>
  <si>
    <t>Демонтаж_Демонтаж АВ на 160А</t>
  </si>
  <si>
    <t>Поставка и монтаж, Трубы ПНД Ду110, включая все сопутствующие материалы и работы</t>
  </si>
  <si>
    <t>Поставка и монтаж, Трубы ПНД Ду160, включая все сопутствующие материалы и работы</t>
  </si>
  <si>
    <t>Поставка и монтаж, Трубы ПНД Ду50, включая все сопутствующие материалы и работы</t>
  </si>
  <si>
    <t>Поставка и монтаж, Колодцы ККС-1-80, включая все сопутствующие материалы и работы</t>
  </si>
  <si>
    <t>Поставка и монтаж, Колодцы ККС-2-80, включая все сопутствующие материалы и работы</t>
  </si>
  <si>
    <t>Поставка и монтаж, Кабель АПвБВ 3х95/35, включая все сопутствующие материалы и работы</t>
  </si>
  <si>
    <t>Поставка и монтаж, Кабель ВБбШв-1 4х(1х185)+1х95, включая все сопутствующие материалы и работы</t>
  </si>
  <si>
    <t>Поставка и монтаж, Кабель ВБбШв-1 4х(1х240)+1х120, включая все сопутствующие материалы и работы</t>
  </si>
  <si>
    <t>Поставка и монтаж, Кабель ППГнг(А)-LS 5х6, включая все сопутствующие материалы и работы</t>
  </si>
  <si>
    <t>Поставка и монтаж, Кабель ППГнг(А)-LS 5х10, включая все сопутствующие материалы и работы</t>
  </si>
  <si>
    <t>Поставка и монтаж, Вынос сетей 0,4 кВ - ПВбШв 5х50 с учетом соединительных муфт, включая все сопутствующие материалы и работы</t>
  </si>
  <si>
    <t>Кабельный ввод в здание, включая все сопутствующие материалы и работы</t>
  </si>
  <si>
    <t>Поставка и монтаж, АВ T6S на 1000А, включая все сопутствующие материалы и работы</t>
  </si>
  <si>
    <t>Поставка и монтаж, АВ на 630А, включая все сопутствующие материалы и работы</t>
  </si>
  <si>
    <t>Поставка и монтаж, Опоры освещения, включая все сопутствующие материалы и работы</t>
  </si>
  <si>
    <t>Поставка и монтаж, Мачта освещения , включая все сопутствующие материалы и работы</t>
  </si>
  <si>
    <t>Поставка и монтаж, Кронштейн одинарный, включая все сопутствующие материалы и работы</t>
  </si>
  <si>
    <t>Поставка и монтаж, Светильник  FREGAT LED 110 , включая все сопутствующие материалы и работы</t>
  </si>
  <si>
    <t>Поставка и монтаж, Светильник  LEADER LED 140, включая все сопутствующие материалы и работы</t>
  </si>
  <si>
    <t>Поставка и монтаж, Освещение внутри галереи SLICK.PRS ECO LED 45 4000K Световые технологии, включая все сопутствующие материалы и работы</t>
  </si>
  <si>
    <t>Поставка и монтаж, Освещение под галереей STAR NBT LED 32 black 4000K Световые технологии, включая все сопутствующие материалы и работы</t>
  </si>
  <si>
    <t>Демонтаж_Трубопровод из стальных труб Dу200мм ст.219, Ø200 сталь</t>
  </si>
  <si>
    <t>Демонтаж_Трубопровод из стальных труб Dу50мм ст.57, Ø50 сталь</t>
  </si>
  <si>
    <t>Демонтаж_Трубопровод из полиэтиленовых труб ПЭ225, Ø200 полиэтилен</t>
  </si>
  <si>
    <t>Демонтаж_Трубопровод из полиэтиленовых труб ПЭ75, Ø65 полиэтилен</t>
  </si>
  <si>
    <t>Демонтаж_Колодец водопроводный ж/б, Ø1000 ж/б</t>
  </si>
  <si>
    <t>Демонтаж_Пожарный гидрант в сборе</t>
  </si>
  <si>
    <t>Демонтаж_Пожарный резервуар, 150 м.куб. ж/б</t>
  </si>
  <si>
    <t>Поставка и монтаж, Трубопровод из полиэтиленовых труб ПЭ225, Ø200 полиэтилен, включая все сопутствующие материалы и работы</t>
  </si>
  <si>
    <t>Поставка и монтаж, Трубопровод из полиэтиленовых труб ПЭ75, Ø65 полиэтилен, включая все сопутствующие материалы и работы</t>
  </si>
  <si>
    <t>Поставка и монтаж, Трубопровод из полиэтиленовых труб ПЭ90, Ø80 полиэтилен, включая все сопутствующие материалы и работы</t>
  </si>
  <si>
    <t>Поставка и монтаж, Колодец водопроводный ж/б, Ø1000 ж/б, включая все сопутствующие материалы и работы</t>
  </si>
  <si>
    <t>Поставка и монтаж, Камера водопроводная ж/б, 1,5х2,0 ж/б, включая все сопутствующие материалы и работы</t>
  </si>
  <si>
    <t>Поставка и монтаж, Пожарный гидрант в сборе, включая все сопутствующие материалы и работы</t>
  </si>
  <si>
    <t>Устройство системы автополиза газона, включая все сопутствующие материалы и работы</t>
  </si>
  <si>
    <t>Демонтаж_Трубопровод из стальных труб Dу150мм ст.150, Ø150 сталь</t>
  </si>
  <si>
    <t>Демонтаж_Трубопровод из керамических труб Dу200мм кер.200, Ø200 керамика</t>
  </si>
  <si>
    <t>Демонтаж_Трубопровод из полиэтиленовых труб Dу100мм ПЭ100, Ø100 полиэтилен</t>
  </si>
  <si>
    <t>Демонтаж_Трубопровод из полиэтиленовых труб Dу150мм ПЭ150, Ø150 полиэтилен</t>
  </si>
  <si>
    <t>Демонтаж_Трубопровод из полиэтиленовых труб Dу200мм ПЭ200, Ø200 полиэтилен</t>
  </si>
  <si>
    <t>Демонтаж_Трубопровод из полиэтиленовых труб Dу250мм ПЭ250, Ø250 полиэтилен</t>
  </si>
  <si>
    <t>Демонтаж_Трубопровод из полиэтиленовых труб Dу300мм ПЭ300, Ø300 полиэтилен</t>
  </si>
  <si>
    <t>Демонтаж_Трубопровод из полиэтиленовых труб Dу400мм ПЭ400, Ø400 полиэтилен</t>
  </si>
  <si>
    <t>Демонтаж_Трубопровод из асбестоцементных труб Dу400мм</t>
  </si>
  <si>
    <t>Демонтаж_Колодец канализационный ж/б, Ø1000 ж/б</t>
  </si>
  <si>
    <t>Демонтаж_Колодец канализационный ж/б дождеприемный в комплекте с дождеприемной решеткой, Ø1000 ж/б</t>
  </si>
  <si>
    <t>Демонтаж_Жироуловитель 2л/с, стеклопластик</t>
  </si>
  <si>
    <t>Поставка и монтаж, Трубопровод из полиэтиленовых труб Dу110…400мм ПЭ110…400 полиэтилен, включая все сопутствующие материалы и работы</t>
  </si>
  <si>
    <t>Поставка и монтаж, Трубопровод из чугунных труб Dу100мм чуг.100, Ø100 чугун, включая все сопутствующие материалы и работы</t>
  </si>
  <si>
    <t>Поставка и монтаж, Колодец канализационный ж/б, Ø1000 ж/б, включая все сопутствующие материалы и работы</t>
  </si>
  <si>
    <t>Поставка и монтаж, Жироуловитель 2л/с, стеклопластик, включая все сопутствующие материалы и работы</t>
  </si>
  <si>
    <t>Поставка и монтаж, Дождеприёмный колодец с решёткой щелевой, чугун, бетон, включая все сопутствующие материалы и работы</t>
  </si>
  <si>
    <t>Поставка и монтаж, Водоотводный лоток с решеткой щелевой, DN110, чугун, бетон, включая все сопутствующие материалы и работы</t>
  </si>
  <si>
    <t>Поставка и монтаж, Насос погружной для установки в резервуаре-накопителе Q=14,5л/с, включая все сопутствующие материалы и работы</t>
  </si>
  <si>
    <t>Поставка и монтаж, Колодец-гаситель напора, Ø1000 ж/б, включая все сопутствующие материалы и работы</t>
  </si>
  <si>
    <t>Перенос и установка существующей емкости для сбора Экосола, стеклопластик, включая все сопутствующие материалы и работы</t>
  </si>
  <si>
    <t>Сохранение, переоснащение и дальнейшее использование для накопления дождевого стока существующего подземного пожарного ж/б резервуара объемом 150м.куб. , включая все сопутствующие материалы и работы</t>
  </si>
  <si>
    <t>Поставка и монтаж, Заглушка Ø150...Ø400, полиэтилен, включая все сопутствующие материалы и работы</t>
  </si>
  <si>
    <t>Поставка и монтаж, Колодец канализационный ж/б с фильтр-патроном Ø920/820, Q=1,2-2,5л/с, включая все сопутствующие материалы и работы</t>
  </si>
  <si>
    <t>Поставка и монтаж, Колодец канализационный ж/б с фильтр-патроном Ø1420/1320, Q=2,5-4,0л/с, включая все сопутствующие материалы и работы</t>
  </si>
  <si>
    <t>Поставка и монтаж, Клапан-регулятор перепада давления в комплекте: Клапан-регулятор Ду40 Kvs=20,0 м3/ч; Комплект импульсной трубки AV, включая все сопутствующие материалы и работы</t>
  </si>
  <si>
    <t>Поставка и монтаж, Кран шаровой стальной фланцевый Ду125 PN16 с рукояткой, включая все сопутствующие материалы и работы</t>
  </si>
  <si>
    <t>Поставка и монтаж, Кран шаровой стальной фланцевый Ду65 PN16 с рукояткой, включая все сопутствующие материалы и работы</t>
  </si>
  <si>
    <t>Поставка и монтаж, Кран шаровой стальной фланцевый Ду50 PN16 с рукояткой, включая все сопутствующие материалы и работы</t>
  </si>
  <si>
    <t>Поставка и монтаж, Кран шаровой латунный с накидной гайкой и ниппелем дренажный Ду25 PN40, включая все сопутствующие материалы и работы</t>
  </si>
  <si>
    <t>Поставка и монтаж, Клапан балансировочный фланцевый Ду 80 Kvs=122.3 м3/ч PN16, включая все сопутствующие материалы и работы</t>
  </si>
  <si>
    <t>Поставка и монтаж, Клапан балансировочный Ду 50 Kvs=40.0 м3/ч PN16, включая все сопутствующие материалы и работы</t>
  </si>
  <si>
    <t>Поставка и монтаж, Клапан балансировочный Ду 32 Kvs=18.0 м3/ч PN16, включая все сопутствующие материалы и работы</t>
  </si>
  <si>
    <t>Поставка и монтаж, Манометр с диапазоном измерения 0-1,6 МПа, ∅100 мм., класс точности 1,5, включая все сопутствующие материалы и работы</t>
  </si>
  <si>
    <t>Поставка и монтаж, Кран треходовой из латуни с ручкой, включая все сопутствующие материалы и работы</t>
  </si>
  <si>
    <t>Поставка и монтаж, Термометр биметаллич. с защитной гильзой, включая все сопутствующие материалы и работы</t>
  </si>
  <si>
    <t>Поставка и монтаж, Регулирующий клапан системы отопления в комплекте: Регулирующий клапан седельный проходной VFM2 Ду40 Кv=25,0 м3/ч; Редукторный электропривод ARV152, включая все сопутствующие материалы и работы</t>
  </si>
  <si>
    <t>Поставка и монтаж, Кран шаровой стальной фланцевый Ду100 PN16 с рукояткой, включая все сопутствующие материалы и работы</t>
  </si>
  <si>
    <t>Поставка и монтаж, Кран шаровой стальной фланцевый Ду80 PN16 с рукояткой, включая все сопутствующие материалы и работы</t>
  </si>
  <si>
    <t>Поставка и монтаж, Фильтр  FVF с пробкой  Ду100 PN16, включая все сопутствующие материалы и работы</t>
  </si>
  <si>
    <t>Поставка и монтаж, Трубы стальные бесшовные  ГОСТ 8731-74 из стали марки Ст20 группы В по ГОСТ380-9   ∅219х6,0 , включая все сопутствующие материалы и работы</t>
  </si>
  <si>
    <t>Поставка и монтаж, Трубы стальные бесшовные  ГОСТ 8731-74 из стали марки Ст20 группы В по ГОСТ380-9   ∅133х4,0 , включая все сопутствующие материалы и работы</t>
  </si>
  <si>
    <t>Поставка и монтаж, Трубы стальные бесшовные  ГОСТ 8731-74 из стали марки Ст20 группы В по ГОСТ380-9   ∅108х4,0 , включая все сопутствующие материалы и работы</t>
  </si>
  <si>
    <t>Поставка и монтаж, Трубы стальные бесшовные  ГОСТ 8731-74 из стали марки Ст20 группы В по ГОСТ380-9   ∅89х4,0 , включая все сопутствующие материалы и работы</t>
  </si>
  <si>
    <t>Поставка и монтаж, Трубы стальные бесшовные  ГОСТ 8731-74 из стали марки Ст20 группы В по ГОСТ380-9   ∅76х4,0 , включая все сопутствующие материалы и работы</t>
  </si>
  <si>
    <t>Поставка и монтаж, Трубы стальные бесшовные  ГОСТ 8731-74 из стали марки Ст20 группы В по ГОСТ380-9   ∅57х4,0 , включая все сопутствующие материалы и работы</t>
  </si>
  <si>
    <t>Поставка и монтаж, Цилиндры навивные ROCKWOOL 100 с окожушиванием листовой оцинкованной сталью толщиной 0,8мм, внутренний диаметр 219 мм Ду200 s=40мм., включая все сопутствующие материалы и работы</t>
  </si>
  <si>
    <t>Поставка и монтаж, Цилиндры навивные ROCKWOOL 100 с окожушиванием листовой оцинкованной сталью толщиной 0,8мм, внутренний диаметр 133 мм Ду125 s=40мм., включая все сопутствующие материалы и работы</t>
  </si>
  <si>
    <t>Поставка и монтаж, Цилиндры навивные ROCKWOOL 100 с окожушиванием листовой оцинкованной сталью толщиной 0,8мм, внутренний диаметр 108 мм Ду100 s=40мм., включая все сопутствующие материалы и работы</t>
  </si>
  <si>
    <t>Поставка и монтаж, Цилиндры навивные ROCKWOOL 100 с окожушиванием листовой оцинкованной сталью толщиной 0,8мм, внутренний диаметр 89 мм Ду80 s=40мм., включая все сопутствующие материалы и работы</t>
  </si>
  <si>
    <t>Поставка и монтаж, Цилиндры навивные ROCKWOOL 100 с окожушиванием листовой оцинкованной сталью толщиной 0,8мм, внутренний диаметр 76 мм Ду65 s=40мм., включая все сопутствующие материалы и работы</t>
  </si>
  <si>
    <t>Поставка и монтаж, Цилиндры навивные ROCKWOOL 100 с окожушиванием листовой оцинкованной сталью толщиной 0,8мм, внутренний диаметр 57 мм Ду50 s=40мм., включая все сопутствующие материалы и работы</t>
  </si>
  <si>
    <t>Поставка и монтаж, Блочный тепловой пункт ГВС, БТП SPL Система ГВС (с теплообменником), циркуляционно-повысительная, включая все сопутствующие материалы и работы</t>
  </si>
  <si>
    <t>Поставка и монтаж, Насос сдвоенный смесительный системы отопления с преобразователем частоты, включая все сопутствующие материалы и работы</t>
  </si>
  <si>
    <t>Поставка и монтаж, ПНД Ду110 (ПЭ), тип "СТ", (SDR13.6), 110х8.1, включая все сопутствующие материалы и работы</t>
  </si>
  <si>
    <t>Поставка и монтаж, ЗПТ ПЭ63, D75х4.3-Ч, включая все сопутствующие материалы и работы</t>
  </si>
  <si>
    <t>Поставка и монтаж, ККСр-2-10ГЕК, включая все сопутствующие материалы и работы</t>
  </si>
  <si>
    <t>Поставка и монтаж, ККТМ-1-ССД, включая все сопутствующие материалы и работы</t>
  </si>
  <si>
    <t>Поставка и монтаж, Кабель КВВГнг-LS, 4х2.5, включая все сопутствующие материалы и работы</t>
  </si>
  <si>
    <t>Поставка и монтаж, Кабель МКЭШВнг(A)-LS, 5х2х0.75, включая все сопутствующие материалы и работы</t>
  </si>
  <si>
    <t>Поставка и монтаж, Кабель симметричный КВПЭфнг(А)-НF, включая все сопутствующие материалы и работы</t>
  </si>
  <si>
    <t>Поставка и монтаж, Кабельный ввод в здание, включая все сопутствующие материалы и работы</t>
  </si>
  <si>
    <t>Поставка и монтаж, Шлагбаум, включая все сопутствующие материалы и работы</t>
  </si>
  <si>
    <t>Поставка и монтаж, Камера наружного видеонаблюдения, включая все сопутствующие материалы и работы</t>
  </si>
  <si>
    <t>Поставка и монтаж, Извещатель охранный радиоволновый  РАДАР, включая все сопутствующие материалы и работы</t>
  </si>
  <si>
    <t>Поставка и монтаж, Извещатель охранный магнито-контактный  ИО 102-20 Б2М (СМК-20), включая все сопутствующие материалы и работы</t>
  </si>
  <si>
    <t>Поставка и монтаж, Извещатель охранный магнито-контактный  ИО 102-4 , включая все сопутствующие материалы и работы</t>
  </si>
  <si>
    <t>Поставка и монтаж, Шкаф участковый периметровый  ШУП-8СТ "ЕЛЬ", включая все сопутствующие материалы и работы</t>
  </si>
  <si>
    <t>Поставка и монтаж, Вибродатчик  ВД-5, включая все сопутствующие материалы и работы</t>
  </si>
  <si>
    <t>Поставка и монтаж, Перенос и установка существующего Шлагбаума, включая все сопутствующие материалы и работы</t>
  </si>
  <si>
    <t>Устройство бетонной подготовки под фундамент из бетона В7.5 толщиной 10 см, включая все сопутствующие материалы и работы</t>
  </si>
  <si>
    <t>Гидроизоляция подошвы фундамента. Указанная площадь гидроизоляции соответствует 1 слою гидроизоляции., включая все сопутствующие материалы и работы</t>
  </si>
  <si>
    <t>Устройство искусственной подушки основания  с коэф.уплотнения Ксот=0.95, включая все сопутствующие материалы и работы</t>
  </si>
  <si>
    <t>Устройство монолитной ж/б фундаментной плиты, толщина  300, бетон B25W6F150, арматура A500C - 80 кг/м3, включая все сопутствующие материалы и работы</t>
  </si>
  <si>
    <t>Поставка и монтаж, Блочная автоматизированная электростанция контейнерного типа &lt;F"RN 1000/2 производства ЗАО "Энергия ТЭК" на базе ДГУ модели LIM 1250 максимальной электрической мощности 1375 кВа/1100 кВт, включая все сопутствующие материалы и работы</t>
  </si>
  <si>
    <t>Перенос оборудования, располагающегося внутри павильона, включая все сопутствующие материалы и работы</t>
  </si>
  <si>
    <t>Перенос конструкций павильона, включая все сопутствующие материалы и работы</t>
  </si>
  <si>
    <t>Устройство монолитной ж/б фундаментной плиты, толщина  300, бетон B25W6F150, арматура A500C - 90 кг/м3, включая все сопутствующие материалы и работы</t>
  </si>
  <si>
    <t>Поставка и монтаж, Мебели для зоны ВИП, включая все сопутствующие материалы и работы</t>
  </si>
  <si>
    <t>Поставка и монтаж, Мебели для зоны ЗПК, включая все сопутствующие материалы и работы</t>
  </si>
  <si>
    <t>Поставка и монтаж, Оснащение зоны "ВИП-дворик", включая все сопутствующие материалы и работы</t>
  </si>
  <si>
    <t>Таблица №1</t>
  </si>
  <si>
    <t>ИНСТРУКЦИЯ К ЗАПОЛНЕНИЮ:</t>
  </si>
  <si>
    <t>Таблица должна быть заполнена в строгом соответствии с формой. Изменения формы Таблицы или наименования вида работ (колонка 2) не допускаются. Также не допускается изменять код статьи (колонка 1), единицы измерения (колонка 3). Наименования видов работ, не указанные в Таблице добавляются только в конце таблицы и выделяются красным цветом. Участник закупки заполняет форму стоимостными данными в колонках «Цена Материалов» (5-6), «Цена работ» (7-8) и «Общая цена» (9-10).</t>
  </si>
  <si>
    <t>Цена Работ является твердой (твердая смета) (включая цены, установленные в Ведомости Единичных Расценок) и не подлежит увеличению или уменьшению и не корректируется в связи с изменениями стоимости рабочей силы, материалов, оборудования, колебаниями курса валют, Экономическими Санкциями (включая любые связанные с ними обстоятельства) или по иным поводам, за исключением случаев, прямо предусмотренных настоящим Договором. Генеральный Подрядчик не имеет права на дополнительную оплату, даже если конкретный элемент, часть Работ или часть затрат не были включены в Ведомость Разбивки Цены.</t>
  </si>
  <si>
    <t>Во избежание сомнений, любое указание в настоящей Таблице на марки (модели) и/или производителей материалов, оборудования и изделий, планируемых к использованию в процессе строительства (реконструкции) Объекта материалов, считаются включающими слова "(или аналог)", "(или эквивалент)" или любых иных подобных слов или словосочетаний (условных обозначений), если иное не предусмотрено конкретной позицией, в которой аналоги не допускаются и это указано в Списке применяемого оборудования и фирм-изготовителей (Vendor List). В случаях необходимости обеспечения взаимодействия и (или) интеграции товаров с товарами, уже используемыми заказчиком, применение иной торговой марки (производителя) невозможно.</t>
  </si>
  <si>
    <t>Все объемы работ, материалов, количество единиц оборудования указываются заказчиком в Технической документации (спецификациях) и ДВРЦ справочно с целью уменьшения трудоемкости подсчетов и приведения предложений участников закупки к единому формату. Участник закупки самостоятельно на основании Технической документации и осмотра объекта определят количество материалов, оборудования и объемов работ, необходимых для обеспечения полной работоспособности Объекта (включая Инфраструктуру) и его безаварийной работы, при этом формирует на основании определенного им объема ДВРЦ. В случае если ДВРЦ предоставленная Заказчиком, не содержит описания какой-либо части объема работ согласно Технической документации, то участник закупки вправе дополнить ДВРЦ необходимыми строками в конце таблицы и суммировать с основной частью, при этом указав наименования разделов, к которым относятся дополненные позиции.</t>
  </si>
  <si>
    <t>Цена договора (Цена Работ, в значении проекта Договора  (Приложение №4 к Закупочной документации), без НДС</t>
  </si>
  <si>
    <t>______(________) руб.</t>
  </si>
  <si>
    <t>Цена договора (Цена Работ,  в значении проекта Договора  (Приложение №4 к Закупочной документации), включая НДС</t>
  </si>
  <si>
    <t>Стоимость работ, выполняемых резидентами Российской Федерации *</t>
  </si>
  <si>
    <t>Стоимость работ, выполняемых нерезидентами Российской Федерации*</t>
  </si>
  <si>
    <t>* Примечание: Данное требование о декларировании страны происхождения организации, выполняющей работы, установлено в соответствии с требованиями Постановлением Правительства Российской Федерации от 16.09.2016 № 925 «О приоритете товаров российского происхождения, работ, услуг, выполняемых, оказываемых российскими лицами, по отношению к товарам, работам, услугам, выполняемым, оказываемым иностранными лицами». </t>
  </si>
  <si>
    <t>-</t>
  </si>
  <si>
    <t>Демонтаж существующего покрытия при устройстве внеплощадочных сетей</t>
  </si>
  <si>
    <t>Восстановление существующего покрытия</t>
  </si>
  <si>
    <t>Поставка и монтаж, Щебеночное покрытие : песок - 200 мм; щебень - 100 мм, включая все сопутствующие материалы и работы</t>
  </si>
  <si>
    <t>Поставка и монтаж, Асфальтобетонное покрытие: щебень 200 мм; асфальтобетон 120 мм, включая все сопутствующие материалы и работы</t>
  </si>
  <si>
    <t>Демонтаж_АРМ оператора СУДИО</t>
  </si>
  <si>
    <t>Демонтаж_АРМ оператора АСКУЭ</t>
  </si>
  <si>
    <t>Демонтаж_АРМ оператора диспетчеризации вертикального транспорта</t>
  </si>
  <si>
    <t>Э-7 Эскалатор 5400мм 30 гр. (оборудованы системой автоматического пуска «старт/стоп")</t>
  </si>
  <si>
    <t>Э-6 Эскалатор 5400мм 30 гр.(оборудованы системой автоматического пуска «старт/стоп")</t>
  </si>
  <si>
    <t>Э-8 Эскалатор 5400мм 30 гр. (оборудованы системой автоматического пуска «старт/стоп")</t>
  </si>
  <si>
    <t>Э-3 Эскалатор 5400мм 30 гр. (оборудованы системой автоматического пуска «старт/стоп")</t>
  </si>
  <si>
    <r>
      <t xml:space="preserve">Э-5 Эскалатор 5400мм 30 гр. </t>
    </r>
    <r>
      <rPr>
        <sz val="8"/>
        <rFont val="Arial Narrow"/>
        <family val="2"/>
        <charset val="204"/>
      </rPr>
      <t>(оборудованы системой автоматического пуска «старт/стоп")</t>
    </r>
  </si>
  <si>
    <t>Э-4 Эскалатор 6000мм 30 гр. (оборудованы системой автоматического пуска «старт/стоп")</t>
  </si>
  <si>
    <t>Декоративная подсветка фасадов (светодиодный гибкий неон; возмжность регулировки яркости)</t>
  </si>
  <si>
    <t>Павильоны для курения табака</t>
  </si>
  <si>
    <t xml:space="preserve">шт. </t>
  </si>
  <si>
    <t>к Заявке на участие в переговорах на Выполнение строительно-монтажных работ по объекту «Реконструкция аэровокзального комплекса международных и внутренних воздушных линий Международного аэропорта Волгоград, Гумрак»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</si>
</sst>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43" formatCode="_-* #,##0.00\ _₽_-;\-* #,##0.00\ _₽_-;_-* &quot;-&quot;??\ _₽_-;_-@_-"/>
    <numFmt numFmtId="164" formatCode="_-* #,##0.00_р_._-;\-* #,##0.00_р_._-;_-* &quot;-&quot;??_р_._-;_-@_-"/>
    <numFmt numFmtId="165" formatCode="#,##0.00_р_."/>
    <numFmt numFmtId="166" formatCode="_-* #,##0.0\ _₽_-;\-* #,##0.0\ _₽_-;_-* &quot;-&quot;??\ _₽_-;_-@_-"/>
    <numFmt numFmtId="167" formatCode="#,##0.00\ _₽"/>
    <numFmt numFmtId="168" formatCode="#,##0\ _₽"/>
  </numFmts>
  <fonts count="59">
    <font>
      <sz val="12"/>
      <color theme="1"/>
      <name val="Times New Roman"/>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8"/>
      <color indexed="8"/>
      <name val="Arial"/>
      <family val="2"/>
      <charset val="204"/>
    </font>
    <font>
      <u/>
      <sz val="10"/>
      <color indexed="12"/>
      <name val="Arial Cyr"/>
      <charset val="204"/>
    </font>
    <font>
      <sz val="10"/>
      <name val="Arial Cyr"/>
      <charset val="204"/>
    </font>
    <font>
      <sz val="12"/>
      <color theme="1"/>
      <name val="Times New Roman"/>
      <family val="2"/>
      <charset val="204"/>
    </font>
    <font>
      <sz val="11"/>
      <color theme="1"/>
      <name val="Calibri"/>
      <family val="2"/>
      <charset val="204"/>
      <scheme val="minor"/>
    </font>
    <font>
      <sz val="11"/>
      <color theme="1"/>
      <name val="Calibri"/>
      <family val="2"/>
      <scheme val="minor"/>
    </font>
    <font>
      <sz val="11"/>
      <color theme="1"/>
      <name val="Myriad"/>
      <family val="2"/>
      <charset val="204"/>
    </font>
    <font>
      <sz val="10"/>
      <name val="Arial Narrow"/>
      <family val="2"/>
      <charset val="204"/>
    </font>
    <font>
      <sz val="10"/>
      <name val="Arial Narrow"/>
      <family val="2"/>
    </font>
    <font>
      <u/>
      <sz val="12"/>
      <color theme="10"/>
      <name val="Times New Roman"/>
      <family val="2"/>
      <charset val="204"/>
    </font>
    <font>
      <b/>
      <sz val="12"/>
      <color theme="0"/>
      <name val="Arial Narrow"/>
      <family val="2"/>
      <charset val="204"/>
    </font>
    <font>
      <sz val="12"/>
      <color theme="0"/>
      <name val="Arial Narrow"/>
      <family val="2"/>
      <charset val="204"/>
    </font>
    <font>
      <sz val="12"/>
      <name val="Arial Narrow"/>
      <family val="2"/>
      <charset val="204"/>
    </font>
    <font>
      <b/>
      <sz val="12"/>
      <name val="Arial Narrow"/>
      <family val="2"/>
      <charset val="204"/>
    </font>
    <font>
      <sz val="12"/>
      <color theme="1"/>
      <name val="Arial Narrow"/>
      <family val="2"/>
      <charset val="204"/>
    </font>
    <font>
      <sz val="12"/>
      <color indexed="8"/>
      <name val="Arial Narrow"/>
      <family val="2"/>
      <charset val="204"/>
    </font>
    <font>
      <b/>
      <sz val="12"/>
      <color theme="1"/>
      <name val="Arial Narrow"/>
      <family val="2"/>
      <charset val="204"/>
    </font>
    <font>
      <b/>
      <sz val="12"/>
      <color indexed="9"/>
      <name val="Arial Narrow"/>
      <family val="2"/>
      <charset val="204"/>
    </font>
    <font>
      <sz val="8"/>
      <name val="Times New Roman Cyr"/>
      <charset val="204"/>
    </font>
    <font>
      <sz val="10"/>
      <color theme="1"/>
      <name val="Arial Narrow"/>
      <family val="2"/>
      <charset val="204"/>
    </font>
    <font>
      <sz val="10"/>
      <color rgb="FF000000"/>
      <name val="Arial Narrow"/>
      <family val="2"/>
      <charset val="204"/>
    </font>
    <font>
      <b/>
      <i/>
      <sz val="10"/>
      <color indexed="9"/>
      <name val="Arial Narrow"/>
      <family val="2"/>
      <charset val="204"/>
    </font>
    <font>
      <b/>
      <sz val="12"/>
      <color indexed="8"/>
      <name val="Arial Narrow"/>
      <family val="2"/>
      <charset val="204"/>
    </font>
    <font>
      <b/>
      <sz val="10"/>
      <color theme="0"/>
      <name val="Arial Narrow"/>
      <family val="2"/>
      <charset val="204"/>
    </font>
    <font>
      <b/>
      <sz val="10"/>
      <name val="Arial Narrow"/>
      <family val="2"/>
      <charset val="204"/>
    </font>
    <font>
      <sz val="10"/>
      <color indexed="9"/>
      <name val="Arial Narrow"/>
      <family val="2"/>
      <charset val="204"/>
    </font>
    <font>
      <b/>
      <sz val="10"/>
      <color indexed="9"/>
      <name val="Arial Narrow"/>
      <family val="2"/>
      <charset val="204"/>
    </font>
    <font>
      <sz val="10"/>
      <color indexed="8"/>
      <name val="Arial Narrow"/>
      <family val="2"/>
      <charset val="204"/>
    </font>
    <font>
      <i/>
      <sz val="10"/>
      <name val="Arial Narrow"/>
      <family val="2"/>
      <charset val="204"/>
    </font>
    <font>
      <b/>
      <sz val="10"/>
      <color theme="1"/>
      <name val="Arial Narrow"/>
      <family val="2"/>
      <charset val="204"/>
    </font>
    <font>
      <b/>
      <i/>
      <sz val="10"/>
      <name val="Arial Narrow"/>
      <family val="2"/>
      <charset val="204"/>
    </font>
    <font>
      <b/>
      <sz val="10"/>
      <color indexed="8"/>
      <name val="Arial Narrow"/>
      <family val="2"/>
      <charset val="204"/>
    </font>
    <font>
      <u/>
      <sz val="10"/>
      <color theme="10"/>
      <name val="Arial Narrow"/>
      <family val="2"/>
      <charset val="204"/>
    </font>
    <font>
      <sz val="10"/>
      <color theme="0"/>
      <name val="Arial Narrow"/>
      <family val="2"/>
      <charset val="204"/>
    </font>
    <font>
      <sz val="11"/>
      <name val="Times New Roman"/>
      <family val="1"/>
      <charset val="204"/>
    </font>
    <font>
      <sz val="9.4"/>
      <color rgb="FF000000"/>
      <name val="Arial"/>
      <family val="2"/>
    </font>
    <font>
      <u/>
      <sz val="10"/>
      <name val="Arial Narrow"/>
      <family val="2"/>
      <charset val="204"/>
    </font>
    <font>
      <b/>
      <sz val="10"/>
      <color rgb="FFFF0000"/>
      <name val="Arial Narrow"/>
      <family val="2"/>
      <charset val="204"/>
    </font>
    <font>
      <i/>
      <sz val="10"/>
      <color theme="1"/>
      <name val="Arial Narrow"/>
      <family val="2"/>
      <charset val="204"/>
    </font>
    <font>
      <b/>
      <i/>
      <sz val="10"/>
      <color theme="1"/>
      <name val="Arial Narrow"/>
      <family val="2"/>
      <charset val="204"/>
    </font>
    <font>
      <b/>
      <sz val="10"/>
      <name val="Tahoma"/>
      <family val="2"/>
      <charset val="204"/>
    </font>
    <font>
      <sz val="12"/>
      <color theme="1"/>
      <name val="Arial Narrow"/>
      <family val="2"/>
    </font>
    <font>
      <sz val="12"/>
      <color theme="1"/>
      <name val="Arial"/>
      <family val="2"/>
      <charset val="204"/>
    </font>
    <font>
      <sz val="12"/>
      <name val="Arial"/>
      <family val="2"/>
      <charset val="204"/>
    </font>
    <font>
      <sz val="14"/>
      <color theme="1"/>
      <name val="Times New Roman"/>
      <family val="1"/>
      <charset val="204"/>
    </font>
    <font>
      <b/>
      <sz val="18"/>
      <color theme="1"/>
      <name val="Times New Roman"/>
      <family val="1"/>
      <charset val="204"/>
    </font>
    <font>
      <b/>
      <sz val="12"/>
      <color theme="1"/>
      <name val="Arial"/>
      <family val="2"/>
      <charset val="204"/>
    </font>
    <font>
      <sz val="12"/>
      <color indexed="8"/>
      <name val="Arial"/>
      <family val="2"/>
      <charset val="204"/>
    </font>
    <font>
      <sz val="12"/>
      <color rgb="FF000000"/>
      <name val="Arial"/>
      <family val="2"/>
    </font>
    <font>
      <sz val="8"/>
      <name val="Arial Narrow"/>
      <family val="2"/>
      <charset val="204"/>
    </font>
    <font>
      <sz val="11"/>
      <color theme="1"/>
      <name val="Times New Roman"/>
      <family val="1"/>
      <charset val="204"/>
    </font>
  </fonts>
  <fills count="27">
    <fill>
      <patternFill patternType="none"/>
    </fill>
    <fill>
      <patternFill patternType="gray125"/>
    </fill>
    <fill>
      <patternFill patternType="solid">
        <fgColor indexed="17"/>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F0000"/>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2" tint="-0.749992370372631"/>
        <bgColor indexed="64"/>
      </patternFill>
    </fill>
    <fill>
      <patternFill patternType="solid">
        <fgColor theme="6" tint="-0.249977111117893"/>
        <bgColor indexed="64"/>
      </patternFill>
    </fill>
    <fill>
      <patternFill patternType="solid">
        <fgColor theme="6"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18">
    <xf numFmtId="0" fontId="0" fillId="0" borderId="0"/>
    <xf numFmtId="0" fontId="12" fillId="0" borderId="0"/>
    <xf numFmtId="0" fontId="8" fillId="0" borderId="0">
      <alignment horizontal="center" vertical="center"/>
    </xf>
    <xf numFmtId="0" fontId="8" fillId="0" borderId="0">
      <alignment horizontal="center" vertical="center"/>
    </xf>
    <xf numFmtId="0" fontId="8" fillId="0" borderId="0">
      <alignment horizontal="center" vertical="center"/>
    </xf>
    <xf numFmtId="0" fontId="8" fillId="0" borderId="0">
      <alignment horizontal="left" vertical="center"/>
    </xf>
    <xf numFmtId="0" fontId="8" fillId="0" borderId="0">
      <alignment horizontal="right" vertical="center"/>
    </xf>
    <xf numFmtId="0" fontId="9" fillId="0" borderId="0" applyNumberFormat="0" applyFill="0" applyBorder="0" applyAlignment="0" applyProtection="0">
      <alignment vertical="top"/>
      <protection locked="0"/>
    </xf>
    <xf numFmtId="0" fontId="11" fillId="0" borderId="0"/>
    <xf numFmtId="0" fontId="10"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43"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44" fontId="11" fillId="0" borderId="0" applyFont="0" applyFill="0" applyBorder="0" applyAlignment="0" applyProtection="0"/>
    <xf numFmtId="0" fontId="13" fillId="0" borderId="0"/>
    <xf numFmtId="0" fontId="4" fillId="0" borderId="0"/>
    <xf numFmtId="43" fontId="4" fillId="0" borderId="0" applyFont="0" applyFill="0" applyBorder="0" applyAlignment="0" applyProtection="0"/>
    <xf numFmtId="0" fontId="10" fillId="0" borderId="0"/>
    <xf numFmtId="0" fontId="15" fillId="0" borderId="0"/>
    <xf numFmtId="0" fontId="16" fillId="0" borderId="0"/>
    <xf numFmtId="164" fontId="4" fillId="0" borderId="0" applyFont="0" applyFill="0" applyBorder="0" applyAlignment="0" applyProtection="0"/>
    <xf numFmtId="0" fontId="17" fillId="0" borderId="0" applyNumberFormat="0" applyFill="0" applyBorder="0" applyAlignment="0" applyProtection="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3" fillId="0" borderId="0" applyFont="0" applyFill="0" applyBorder="0" applyAlignment="0" applyProtection="0"/>
    <xf numFmtId="44" fontId="11"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44" fontId="11"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43" fontId="11" fillId="0" borderId="0" applyFont="0" applyFill="0" applyBorder="0" applyAlignment="0" applyProtection="0"/>
    <xf numFmtId="0" fontId="27" fillId="0" borderId="0"/>
    <xf numFmtId="0" fontId="1" fillId="0" borderId="0"/>
  </cellStyleXfs>
  <cellXfs count="1371">
    <xf numFmtId="0" fontId="0" fillId="0" borderId="0" xfId="0"/>
    <xf numFmtId="0" fontId="20" fillId="0" borderId="0" xfId="0" applyFont="1"/>
    <xf numFmtId="0" fontId="23" fillId="6" borderId="0" xfId="0" applyFont="1" applyFill="1" applyAlignment="1">
      <alignment vertical="top" wrapText="1"/>
    </xf>
    <xf numFmtId="0" fontId="23" fillId="0" borderId="0" xfId="0" applyFont="1" applyAlignment="1">
      <alignment vertical="top" wrapText="1"/>
    </xf>
    <xf numFmtId="0" fontId="23" fillId="4" borderId="0" xfId="0" applyFont="1" applyFill="1" applyAlignment="1">
      <alignment vertical="top" wrapText="1"/>
    </xf>
    <xf numFmtId="0" fontId="22" fillId="0" borderId="0" xfId="0" applyFont="1" applyAlignment="1">
      <alignment vertical="top" wrapText="1"/>
    </xf>
    <xf numFmtId="0" fontId="19" fillId="0" borderId="0" xfId="0" applyFont="1"/>
    <xf numFmtId="0" fontId="20" fillId="10" borderId="0" xfId="0" applyFont="1" applyFill="1"/>
    <xf numFmtId="0" fontId="23" fillId="12" borderId="0" xfId="0" applyFont="1" applyFill="1" applyAlignment="1">
      <alignment vertical="top" wrapText="1"/>
    </xf>
    <xf numFmtId="0" fontId="7" fillId="10" borderId="16" xfId="0" applyFont="1" applyFill="1" applyBorder="1" applyAlignment="1">
      <alignment horizontal="left" vertical="center" wrapText="1"/>
    </xf>
    <xf numFmtId="0" fontId="19" fillId="12" borderId="0" xfId="0" applyFont="1" applyFill="1"/>
    <xf numFmtId="0" fontId="27" fillId="0" borderId="0" xfId="0" applyFont="1" applyAlignment="1">
      <alignment horizontal="left" vertical="top" wrapText="1"/>
    </xf>
    <xf numFmtId="0" fontId="21" fillId="0" borderId="0" xfId="0" applyFont="1"/>
    <xf numFmtId="0" fontId="18" fillId="0" borderId="0" xfId="0" applyFont="1"/>
    <xf numFmtId="0" fontId="20" fillId="13" borderId="0" xfId="0" applyFont="1" applyFill="1"/>
    <xf numFmtId="0" fontId="30" fillId="10" borderId="0" xfId="0" applyFont="1" applyFill="1" applyAlignment="1">
      <alignment vertical="top" wrapText="1"/>
    </xf>
    <xf numFmtId="0" fontId="30" fillId="0" borderId="0" xfId="0" applyFont="1" applyAlignment="1">
      <alignment vertical="top" wrapText="1"/>
    </xf>
    <xf numFmtId="0" fontId="19" fillId="13" borderId="0" xfId="0" applyFont="1" applyFill="1"/>
    <xf numFmtId="49" fontId="32" fillId="0" borderId="0" xfId="0" applyNumberFormat="1" applyFont="1" applyAlignment="1">
      <alignment horizontal="justify" vertical="center"/>
    </xf>
    <xf numFmtId="0" fontId="32" fillId="0" borderId="0" xfId="0" applyFont="1" applyAlignment="1">
      <alignment horizontal="justify" vertical="center"/>
    </xf>
    <xf numFmtId="2" fontId="32" fillId="0" borderId="0" xfId="0" applyNumberFormat="1" applyFont="1" applyAlignment="1">
      <alignment horizontal="center" vertical="center" wrapText="1"/>
    </xf>
    <xf numFmtId="49" fontId="33" fillId="9" borderId="1" xfId="0" applyNumberFormat="1" applyFont="1" applyFill="1" applyBorder="1" applyAlignment="1">
      <alignment horizontal="center" vertical="center" wrapText="1"/>
    </xf>
    <xf numFmtId="0" fontId="33" fillId="9" borderId="1" xfId="0" applyFont="1" applyFill="1" applyBorder="1" applyAlignment="1">
      <alignment horizontal="center" vertical="center" wrapText="1"/>
    </xf>
    <xf numFmtId="2" fontId="34" fillId="9" borderId="1" xfId="0" applyNumberFormat="1" applyFont="1" applyFill="1" applyBorder="1" applyAlignment="1">
      <alignment horizontal="center" vertical="center" wrapText="1"/>
    </xf>
    <xf numFmtId="4" fontId="34" fillId="9" borderId="1" xfId="0" applyNumberFormat="1" applyFont="1" applyFill="1" applyBorder="1" applyAlignment="1" applyProtection="1">
      <alignment horizontal="center" vertical="center" wrapText="1"/>
      <protection locked="0"/>
    </xf>
    <xf numFmtId="4" fontId="34" fillId="9" borderId="4" xfId="0" applyNumberFormat="1" applyFont="1" applyFill="1" applyBorder="1" applyAlignment="1" applyProtection="1">
      <alignment horizontal="center" vertical="center" wrapText="1"/>
      <protection locked="0"/>
    </xf>
    <xf numFmtId="49" fontId="15" fillId="7" borderId="1" xfId="0" applyNumberFormat="1" applyFont="1" applyFill="1" applyBorder="1" applyAlignment="1">
      <alignment horizontal="center" vertical="center" wrapText="1"/>
    </xf>
    <xf numFmtId="0" fontId="15" fillId="7" borderId="1" xfId="0" applyFont="1" applyFill="1" applyBorder="1" applyAlignment="1">
      <alignment horizontal="center" vertical="center" wrapText="1"/>
    </xf>
    <xf numFmtId="0" fontId="32" fillId="7" borderId="1" xfId="0" applyFont="1" applyFill="1" applyBorder="1" applyAlignment="1">
      <alignment vertical="center" wrapText="1"/>
    </xf>
    <xf numFmtId="2" fontId="31" fillId="7" borderId="1" xfId="0" applyNumberFormat="1" applyFont="1" applyFill="1" applyBorder="1" applyAlignment="1">
      <alignment horizontal="center" vertical="center" wrapText="1"/>
    </xf>
    <xf numFmtId="49"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49" fontId="15" fillId="7" borderId="1" xfId="0" applyNumberFormat="1" applyFont="1" applyFill="1" applyBorder="1" applyAlignment="1">
      <alignment horizontal="center" vertical="center"/>
    </xf>
    <xf numFmtId="0" fontId="15" fillId="7" borderId="1" xfId="0" applyFont="1" applyFill="1" applyBorder="1" applyAlignment="1">
      <alignment horizontal="center" vertical="center"/>
    </xf>
    <xf numFmtId="49" fontId="31" fillId="14" borderId="1" xfId="0" applyNumberFormat="1" applyFont="1" applyFill="1" applyBorder="1" applyAlignment="1">
      <alignment horizontal="center" vertical="center" wrapText="1"/>
    </xf>
    <xf numFmtId="2" fontId="32" fillId="7" borderId="1" xfId="0" applyNumberFormat="1" applyFont="1" applyFill="1" applyBorder="1" applyAlignment="1">
      <alignment horizontal="center" vertical="center" wrapText="1"/>
    </xf>
    <xf numFmtId="2" fontId="15" fillId="0" borderId="1" xfId="0" applyNumberFormat="1" applyFont="1" applyBorder="1" applyAlignment="1">
      <alignment horizontal="center" vertical="center" wrapText="1"/>
    </xf>
    <xf numFmtId="43" fontId="15" fillId="0" borderId="1" xfId="116" applyFont="1" applyBorder="1" applyAlignment="1" applyProtection="1">
      <alignment horizontal="center" vertical="center" wrapText="1"/>
      <protection locked="0"/>
    </xf>
    <xf numFmtId="43" fontId="15" fillId="0" borderId="4" xfId="116" applyFont="1" applyBorder="1" applyAlignment="1" applyProtection="1">
      <alignment horizontal="center" vertical="center" wrapText="1"/>
      <protection locked="0"/>
    </xf>
    <xf numFmtId="49" fontId="32" fillId="10" borderId="1" xfId="0" applyNumberFormat="1" applyFont="1" applyFill="1" applyBorder="1" applyAlignment="1">
      <alignment horizontal="center" vertical="center" wrapText="1"/>
    </xf>
    <xf numFmtId="0" fontId="32" fillId="10" borderId="1" xfId="0" applyFont="1" applyFill="1" applyBorder="1" applyAlignment="1">
      <alignment horizontal="center" vertical="center" wrapText="1"/>
    </xf>
    <xf numFmtId="43" fontId="15" fillId="0" borderId="1" xfId="116" applyFont="1" applyBorder="1" applyAlignment="1" applyProtection="1">
      <alignment horizontal="center" vertical="center"/>
      <protection locked="0"/>
    </xf>
    <xf numFmtId="0" fontId="15" fillId="0" borderId="4" xfId="0" applyFont="1" applyBorder="1" applyAlignment="1">
      <alignment horizontal="center" vertical="center" wrapText="1"/>
    </xf>
    <xf numFmtId="43" fontId="15" fillId="0" borderId="4" xfId="116" applyFont="1" applyBorder="1" applyAlignment="1" applyProtection="1">
      <alignment horizontal="center" vertical="center"/>
      <protection locked="0"/>
    </xf>
    <xf numFmtId="49" fontId="15" fillId="0" borderId="12" xfId="0" applyNumberFormat="1" applyFont="1" applyBorder="1" applyAlignment="1">
      <alignment horizontal="center" vertical="center" wrapText="1"/>
    </xf>
    <xf numFmtId="0" fontId="15" fillId="0" borderId="12" xfId="0" applyFont="1" applyBorder="1" applyAlignment="1">
      <alignment horizontal="center" vertical="center" wrapText="1"/>
    </xf>
    <xf numFmtId="2" fontId="15" fillId="0" borderId="12" xfId="0" applyNumberFormat="1" applyFont="1" applyBorder="1" applyAlignment="1">
      <alignment horizontal="center" vertical="center" wrapText="1"/>
    </xf>
    <xf numFmtId="43" fontId="15" fillId="0" borderId="12" xfId="116" applyFont="1" applyBorder="1" applyAlignment="1" applyProtection="1">
      <alignment horizontal="center" vertical="center"/>
      <protection locked="0"/>
    </xf>
    <xf numFmtId="49" fontId="32" fillId="7" borderId="1" xfId="0" applyNumberFormat="1" applyFont="1" applyFill="1" applyBorder="1" applyAlignment="1">
      <alignment horizontal="center" vertical="center" wrapText="1"/>
    </xf>
    <xf numFmtId="0" fontId="32" fillId="7" borderId="1" xfId="0" applyFont="1" applyFill="1" applyBorder="1" applyAlignment="1">
      <alignment horizontal="center" vertical="center" wrapText="1"/>
    </xf>
    <xf numFmtId="49" fontId="15" fillId="0" borderId="1" xfId="0" applyNumberFormat="1" applyFont="1" applyBorder="1" applyAlignment="1">
      <alignment horizontal="center" vertical="top"/>
    </xf>
    <xf numFmtId="0" fontId="15" fillId="0" borderId="1" xfId="0" applyFont="1" applyBorder="1" applyAlignment="1">
      <alignment horizontal="center" vertical="top"/>
    </xf>
    <xf numFmtId="49" fontId="32" fillId="7" borderId="1" xfId="0" applyNumberFormat="1" applyFont="1" applyFill="1" applyBorder="1" applyAlignment="1">
      <alignment horizontal="center" vertical="center"/>
    </xf>
    <xf numFmtId="4" fontId="32" fillId="7" borderId="1" xfId="0" applyNumberFormat="1" applyFont="1" applyFill="1" applyBorder="1" applyAlignment="1" applyProtection="1">
      <alignment horizontal="center" vertical="center" wrapText="1"/>
      <protection locked="0"/>
    </xf>
    <xf numFmtId="0" fontId="32" fillId="7" borderId="0" xfId="0" applyFont="1" applyFill="1" applyAlignment="1">
      <alignment horizontal="center" vertical="center" wrapText="1"/>
    </xf>
    <xf numFmtId="43" fontId="32" fillId="10" borderId="7" xfId="116" applyFont="1" applyFill="1" applyBorder="1" applyAlignment="1" applyProtection="1">
      <alignment horizontal="center" vertical="center" wrapText="1"/>
      <protection locked="0"/>
    </xf>
    <xf numFmtId="43" fontId="15" fillId="0" borderId="12" xfId="116" applyFont="1" applyBorder="1" applyAlignment="1" applyProtection="1">
      <alignment horizontal="center" vertical="center" wrapText="1"/>
      <protection locked="0"/>
    </xf>
    <xf numFmtId="0" fontId="15" fillId="0" borderId="13" xfId="0" applyFont="1" applyBorder="1" applyAlignment="1">
      <alignment horizontal="center" vertical="center" wrapText="1"/>
    </xf>
    <xf numFmtId="0" fontId="15" fillId="0" borderId="5" xfId="0" applyFont="1" applyBorder="1" applyAlignment="1">
      <alignment horizontal="center" vertical="center"/>
    </xf>
    <xf numFmtId="0" fontId="15" fillId="0" borderId="6" xfId="0" applyFont="1" applyBorder="1" applyAlignment="1">
      <alignment horizontal="center" vertical="center" wrapText="1"/>
    </xf>
    <xf numFmtId="43" fontId="32" fillId="7" borderId="6" xfId="116" applyFont="1" applyFill="1" applyBorder="1" applyAlignment="1" applyProtection="1">
      <alignment horizontal="center" vertical="center" wrapText="1"/>
      <protection locked="0"/>
    </xf>
    <xf numFmtId="43" fontId="32" fillId="7" borderId="7" xfId="116" applyFont="1" applyFill="1" applyBorder="1" applyAlignment="1" applyProtection="1">
      <alignment horizontal="center" vertical="center" wrapText="1"/>
      <protection locked="0"/>
    </xf>
    <xf numFmtId="43" fontId="32" fillId="10" borderId="6" xfId="116" applyFont="1" applyFill="1" applyBorder="1" applyAlignment="1" applyProtection="1">
      <alignment horizontal="center" vertical="center" wrapText="1"/>
      <protection locked="0"/>
    </xf>
    <xf numFmtId="0" fontId="27" fillId="7" borderId="1" xfId="17" applyFont="1" applyFill="1" applyBorder="1" applyAlignment="1" applyProtection="1">
      <alignment horizontal="center" vertical="center" wrapText="1"/>
      <protection locked="0"/>
    </xf>
    <xf numFmtId="49" fontId="15" fillId="5" borderId="1" xfId="0" applyNumberFormat="1" applyFont="1" applyFill="1" applyBorder="1" applyAlignment="1">
      <alignment horizontal="center" vertical="center"/>
    </xf>
    <xf numFmtId="0" fontId="15"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49"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wrapText="1"/>
    </xf>
    <xf numFmtId="2" fontId="29" fillId="2" borderId="1" xfId="0" applyNumberFormat="1" applyFont="1" applyFill="1" applyBorder="1" applyAlignment="1">
      <alignment horizontal="center" vertical="center" wrapText="1"/>
    </xf>
    <xf numFmtId="49" fontId="35" fillId="0" borderId="0" xfId="0" applyNumberFormat="1" applyFont="1" applyAlignment="1">
      <alignment horizontal="center" vertical="center" wrapText="1"/>
    </xf>
    <xf numFmtId="0" fontId="35" fillId="0" borderId="0" xfId="0" applyFont="1" applyAlignment="1">
      <alignment horizontal="center" vertical="center" wrapText="1"/>
    </xf>
    <xf numFmtId="2" fontId="27" fillId="0" borderId="0" xfId="0" applyNumberFormat="1" applyFont="1" applyAlignment="1">
      <alignment horizontal="center" vertical="center" wrapText="1"/>
    </xf>
    <xf numFmtId="0" fontId="15" fillId="0" borderId="1" xfId="0" applyFont="1" applyBorder="1" applyAlignment="1">
      <alignment vertical="center" wrapText="1"/>
    </xf>
    <xf numFmtId="43" fontId="15" fillId="0" borderId="1" xfId="116" applyFont="1" applyBorder="1" applyAlignment="1" applyProtection="1">
      <alignment vertical="center"/>
      <protection locked="0"/>
    </xf>
    <xf numFmtId="0" fontId="15" fillId="0" borderId="15" xfId="0" applyFont="1" applyBorder="1" applyAlignment="1">
      <alignment vertical="center" wrapText="1"/>
    </xf>
    <xf numFmtId="0" fontId="32" fillId="7" borderId="15" xfId="0" applyFont="1" applyFill="1" applyBorder="1" applyAlignment="1">
      <alignment vertical="center" wrapText="1"/>
    </xf>
    <xf numFmtId="0" fontId="32" fillId="10" borderId="15" xfId="0" applyFont="1" applyFill="1" applyBorder="1" applyAlignment="1">
      <alignment vertical="center" wrapText="1"/>
    </xf>
    <xf numFmtId="0" fontId="15" fillId="0" borderId="0" xfId="0" applyFont="1" applyAlignment="1">
      <alignment vertical="center" wrapText="1"/>
    </xf>
    <xf numFmtId="0" fontId="15" fillId="0" borderId="12" xfId="0" applyFont="1" applyBorder="1" applyAlignment="1">
      <alignment vertical="center" wrapText="1"/>
    </xf>
    <xf numFmtId="0" fontId="15" fillId="0" borderId="1" xfId="0" applyFont="1" applyBorder="1" applyAlignment="1">
      <alignment horizontal="center"/>
    </xf>
    <xf numFmtId="0" fontId="15" fillId="0" borderId="1" xfId="0" applyFont="1" applyBorder="1" applyAlignment="1">
      <alignment horizontal="center" wrapText="1"/>
    </xf>
    <xf numFmtId="0" fontId="20" fillId="0" borderId="0" xfId="0" applyFont="1" applyAlignment="1">
      <alignment vertical="center"/>
    </xf>
    <xf numFmtId="0" fontId="23" fillId="0" borderId="0" xfId="0" applyFont="1" applyAlignment="1">
      <alignment vertical="center" wrapText="1"/>
    </xf>
    <xf numFmtId="0" fontId="32" fillId="7" borderId="5" xfId="0" applyFont="1" applyFill="1" applyBorder="1" applyAlignment="1">
      <alignment horizontal="center" vertical="center" wrapText="1"/>
    </xf>
    <xf numFmtId="0" fontId="32" fillId="7" borderId="5" xfId="0" applyFont="1" applyFill="1" applyBorder="1" applyAlignment="1">
      <alignment vertical="center" wrapText="1"/>
    </xf>
    <xf numFmtId="2" fontId="32" fillId="7" borderId="6" xfId="0" applyNumberFormat="1" applyFont="1" applyFill="1" applyBorder="1" applyAlignment="1">
      <alignment horizontal="center" vertical="center" wrapText="1"/>
    </xf>
    <xf numFmtId="0" fontId="32" fillId="7" borderId="14" xfId="0" applyFont="1" applyFill="1" applyBorder="1" applyAlignment="1">
      <alignment vertical="center" wrapText="1"/>
    </xf>
    <xf numFmtId="2" fontId="32" fillId="7" borderId="15" xfId="0" applyNumberFormat="1" applyFont="1" applyFill="1" applyBorder="1" applyAlignment="1">
      <alignment horizontal="center" vertical="center" wrapText="1"/>
    </xf>
    <xf numFmtId="0" fontId="32" fillId="11" borderId="15" xfId="0" applyFont="1" applyFill="1" applyBorder="1" applyAlignment="1">
      <alignment horizontal="center" vertical="center" wrapText="1"/>
    </xf>
    <xf numFmtId="49" fontId="32" fillId="11" borderId="1" xfId="0" applyNumberFormat="1" applyFont="1" applyFill="1" applyBorder="1" applyAlignment="1">
      <alignment horizontal="center"/>
    </xf>
    <xf numFmtId="0" fontId="15" fillId="0" borderId="4" xfId="0" applyFont="1" applyBorder="1" applyAlignment="1">
      <alignment horizontal="center" wrapText="1"/>
    </xf>
    <xf numFmtId="49" fontId="32" fillId="7" borderId="1" xfId="0" applyNumberFormat="1" applyFont="1" applyFill="1" applyBorder="1" applyAlignment="1">
      <alignment horizontal="center" wrapText="1"/>
    </xf>
    <xf numFmtId="49" fontId="15" fillId="0" borderId="1" xfId="0" applyNumberFormat="1" applyFont="1" applyBorder="1" applyAlignment="1">
      <alignment horizontal="center" wrapText="1"/>
    </xf>
    <xf numFmtId="0" fontId="15" fillId="0" borderId="12" xfId="0" applyFont="1" applyBorder="1" applyAlignment="1">
      <alignment horizontal="center" wrapText="1"/>
    </xf>
    <xf numFmtId="0" fontId="32" fillId="7" borderId="5" xfId="0" applyFont="1" applyFill="1" applyBorder="1" applyAlignment="1">
      <alignment horizontal="center" wrapText="1"/>
    </xf>
    <xf numFmtId="43" fontId="15" fillId="0" borderId="13" xfId="116" applyFont="1" applyBorder="1" applyAlignment="1" applyProtection="1">
      <alignment horizontal="center" wrapText="1"/>
      <protection locked="0"/>
    </xf>
    <xf numFmtId="0" fontId="32" fillId="7" borderId="6" xfId="0" applyFont="1" applyFill="1" applyBorder="1" applyAlignment="1">
      <alignment horizontal="center" wrapText="1"/>
    </xf>
    <xf numFmtId="0" fontId="32" fillId="7" borderId="21" xfId="0" applyFont="1" applyFill="1" applyBorder="1" applyAlignment="1">
      <alignment horizontal="center" wrapText="1"/>
    </xf>
    <xf numFmtId="0" fontId="15" fillId="0" borderId="13" xfId="0" applyFont="1" applyBorder="1" applyAlignment="1">
      <alignment horizontal="center" wrapText="1"/>
    </xf>
    <xf numFmtId="0" fontId="15" fillId="0" borderId="1" xfId="0" applyFont="1" applyBorder="1" applyAlignment="1">
      <alignment vertical="center"/>
    </xf>
    <xf numFmtId="0" fontId="32" fillId="10" borderId="5" xfId="0" applyFont="1" applyFill="1" applyBorder="1" applyAlignment="1">
      <alignment vertical="center" wrapText="1"/>
    </xf>
    <xf numFmtId="0" fontId="30" fillId="0" borderId="0" xfId="0" applyFont="1" applyAlignment="1">
      <alignment vertical="center" wrapText="1"/>
    </xf>
    <xf numFmtId="0" fontId="30" fillId="0" borderId="0" xfId="0" applyFont="1" applyAlignment="1">
      <alignment horizontal="center" vertical="center" wrapText="1"/>
    </xf>
    <xf numFmtId="0" fontId="32" fillId="10" borderId="1" xfId="0" applyFont="1" applyFill="1" applyBorder="1" applyAlignment="1">
      <alignment vertical="center" wrapText="1"/>
    </xf>
    <xf numFmtId="0" fontId="32" fillId="7" borderId="6" xfId="0" applyFont="1" applyFill="1" applyBorder="1" applyAlignment="1">
      <alignment vertical="center" wrapText="1"/>
    </xf>
    <xf numFmtId="0" fontId="15" fillId="0" borderId="6" xfId="0" applyFont="1" applyBorder="1" applyAlignment="1">
      <alignment vertical="center" wrapText="1"/>
    </xf>
    <xf numFmtId="0" fontId="22" fillId="0" borderId="0" xfId="0" applyFont="1" applyAlignment="1">
      <alignment vertical="center" wrapText="1"/>
    </xf>
    <xf numFmtId="43" fontId="27" fillId="0" borderId="1" xfId="116" applyFont="1" applyBorder="1" applyAlignment="1" applyProtection="1">
      <alignment horizontal="center" vertical="center" wrapText="1"/>
      <protection locked="0"/>
    </xf>
    <xf numFmtId="0" fontId="35" fillId="0" borderId="0" xfId="0" applyFont="1" applyAlignment="1">
      <alignment horizontal="center" vertical="center"/>
    </xf>
    <xf numFmtId="0" fontId="35" fillId="0" borderId="0" xfId="0" applyFont="1" applyAlignment="1">
      <alignment vertical="center"/>
    </xf>
    <xf numFmtId="0" fontId="35" fillId="0" borderId="0" xfId="0" applyFont="1" applyAlignment="1">
      <alignment vertical="center" wrapText="1"/>
    </xf>
    <xf numFmtId="0" fontId="27" fillId="0" borderId="1" xfId="17" applyFont="1" applyBorder="1" applyAlignment="1" applyProtection="1">
      <alignment horizontal="left" vertical="center" wrapText="1"/>
      <protection locked="0"/>
    </xf>
    <xf numFmtId="0" fontId="15" fillId="0" borderId="4" xfId="0" applyFont="1" applyBorder="1" applyAlignment="1">
      <alignment vertical="center"/>
    </xf>
    <xf numFmtId="0" fontId="15" fillId="0" borderId="4" xfId="0" applyFont="1" applyBorder="1" applyAlignment="1">
      <alignment horizontal="center" vertical="center"/>
    </xf>
    <xf numFmtId="43" fontId="15" fillId="0" borderId="4" xfId="116" applyFont="1" applyBorder="1" applyAlignment="1" applyProtection="1">
      <alignment vertical="center"/>
      <protection locked="0"/>
    </xf>
    <xf numFmtId="43" fontId="32" fillId="10" borderId="21" xfId="116" applyFont="1" applyFill="1" applyBorder="1" applyAlignment="1" applyProtection="1">
      <alignment horizontal="center" vertical="center" wrapText="1"/>
      <protection locked="0"/>
    </xf>
    <xf numFmtId="43" fontId="32" fillId="10" borderId="22" xfId="116" applyFont="1" applyFill="1" applyBorder="1" applyAlignment="1" applyProtection="1">
      <alignment horizontal="center" vertical="center" wrapText="1"/>
      <protection locked="0"/>
    </xf>
    <xf numFmtId="0" fontId="22" fillId="15" borderId="0" xfId="0" applyFont="1" applyFill="1" applyAlignment="1">
      <alignment vertical="top" wrapText="1"/>
    </xf>
    <xf numFmtId="43" fontId="32" fillId="10" borderId="15" xfId="116" applyFont="1" applyFill="1" applyBorder="1" applyAlignment="1" applyProtection="1">
      <alignment horizontal="center" vertical="center" wrapText="1"/>
      <protection locked="0"/>
    </xf>
    <xf numFmtId="43" fontId="32" fillId="10" borderId="17" xfId="116" applyFont="1" applyFill="1" applyBorder="1" applyAlignment="1" applyProtection="1">
      <alignment horizontal="center" vertical="center" wrapText="1"/>
      <protection locked="0"/>
    </xf>
    <xf numFmtId="0" fontId="24" fillId="0" borderId="0" xfId="0" applyFont="1" applyAlignment="1">
      <alignment vertical="top" wrapText="1"/>
    </xf>
    <xf numFmtId="1" fontId="15" fillId="0" borderId="13" xfId="0" applyNumberFormat="1" applyFont="1" applyBorder="1" applyAlignment="1" applyProtection="1">
      <alignment horizontal="center" vertical="center" wrapText="1"/>
      <protection locked="0"/>
    </xf>
    <xf numFmtId="1" fontId="15" fillId="0" borderId="4" xfId="0" applyNumberFormat="1" applyFont="1" applyBorder="1" applyAlignment="1" applyProtection="1">
      <alignment horizontal="center" vertical="center"/>
      <protection locked="0"/>
    </xf>
    <xf numFmtId="0" fontId="15" fillId="0" borderId="12" xfId="0" applyFont="1" applyBorder="1" applyAlignment="1">
      <alignment vertical="center"/>
    </xf>
    <xf numFmtId="0" fontId="15" fillId="0" borderId="12" xfId="0" applyFont="1" applyBorder="1" applyAlignment="1">
      <alignment horizontal="center" vertical="center"/>
    </xf>
    <xf numFmtId="1" fontId="15" fillId="0" borderId="12" xfId="0" applyNumberFormat="1" applyFont="1" applyBorder="1" applyAlignment="1" applyProtection="1">
      <alignment horizontal="center" vertical="center"/>
      <protection locked="0"/>
    </xf>
    <xf numFmtId="43" fontId="15" fillId="0" borderId="12" xfId="116" applyFont="1" applyBorder="1" applyAlignment="1" applyProtection="1">
      <alignment vertical="center"/>
      <protection locked="0"/>
    </xf>
    <xf numFmtId="0" fontId="32" fillId="7" borderId="21" xfId="0" applyFont="1" applyFill="1" applyBorder="1" applyAlignment="1">
      <alignment horizontal="center" vertical="center" wrapText="1"/>
    </xf>
    <xf numFmtId="43" fontId="15" fillId="0" borderId="1" xfId="116" applyFont="1" applyBorder="1" applyAlignment="1">
      <alignment horizontal="center" vertical="center"/>
    </xf>
    <xf numFmtId="43" fontId="15" fillId="0" borderId="1" xfId="116" applyFont="1" applyBorder="1" applyAlignment="1">
      <alignment horizontal="center" vertical="center" wrapText="1"/>
    </xf>
    <xf numFmtId="0" fontId="23" fillId="16" borderId="0" xfId="0" applyFont="1" applyFill="1" applyAlignment="1">
      <alignment vertical="top" wrapText="1"/>
    </xf>
    <xf numFmtId="0" fontId="18" fillId="13" borderId="0" xfId="0" applyFont="1" applyFill="1"/>
    <xf numFmtId="0" fontId="18" fillId="10" borderId="0" xfId="0" applyFont="1" applyFill="1"/>
    <xf numFmtId="0" fontId="39" fillId="7" borderId="1" xfId="0" applyFont="1" applyFill="1" applyBorder="1" applyAlignment="1">
      <alignment vertical="top" wrapText="1"/>
    </xf>
    <xf numFmtId="0" fontId="30" fillId="7" borderId="0" xfId="0" applyFont="1" applyFill="1" applyAlignment="1">
      <alignment vertical="top" wrapText="1"/>
    </xf>
    <xf numFmtId="0" fontId="18" fillId="7" borderId="0" xfId="0" applyFont="1" applyFill="1"/>
    <xf numFmtId="0" fontId="21" fillId="11" borderId="0" xfId="0" applyFont="1" applyFill="1"/>
    <xf numFmtId="49" fontId="32" fillId="11" borderId="1" xfId="0" applyNumberFormat="1" applyFont="1" applyFill="1" applyBorder="1" applyAlignment="1">
      <alignment horizontal="center" vertical="center" wrapText="1"/>
    </xf>
    <xf numFmtId="0" fontId="18" fillId="11" borderId="0" xfId="0" applyFont="1" applyFill="1"/>
    <xf numFmtId="1" fontId="15" fillId="0" borderId="1" xfId="0" applyNumberFormat="1" applyFont="1" applyBorder="1" applyAlignment="1" applyProtection="1">
      <alignment horizontal="center" wrapText="1"/>
      <protection locked="0"/>
    </xf>
    <xf numFmtId="1" fontId="32" fillId="11" borderId="15" xfId="0" applyNumberFormat="1" applyFont="1" applyFill="1" applyBorder="1" applyAlignment="1" applyProtection="1">
      <alignment horizontal="center" vertical="center" wrapText="1"/>
      <protection locked="0"/>
    </xf>
    <xf numFmtId="1" fontId="32" fillId="7" borderId="0" xfId="0" applyNumberFormat="1" applyFont="1" applyFill="1" applyAlignment="1" applyProtection="1">
      <alignment horizontal="center" vertical="center" wrapText="1"/>
      <protection locked="0"/>
    </xf>
    <xf numFmtId="1" fontId="15" fillId="0" borderId="1" xfId="0" applyNumberFormat="1" applyFont="1" applyBorder="1" applyAlignment="1" applyProtection="1">
      <alignment vertical="center"/>
      <protection locked="0"/>
    </xf>
    <xf numFmtId="1" fontId="15" fillId="0" borderId="1" xfId="116" applyNumberFormat="1" applyFont="1" applyBorder="1" applyAlignment="1" applyProtection="1">
      <alignment horizontal="center" vertical="center" wrapText="1"/>
      <protection locked="0"/>
    </xf>
    <xf numFmtId="165" fontId="15" fillId="0" borderId="4" xfId="0" applyNumberFormat="1" applyFont="1" applyBorder="1" applyAlignment="1" applyProtection="1">
      <alignment horizontal="left" vertical="center" wrapText="1"/>
      <protection locked="0"/>
    </xf>
    <xf numFmtId="0" fontId="15" fillId="0" borderId="1" xfId="17" applyFont="1" applyBorder="1" applyAlignment="1" applyProtection="1">
      <alignment horizontal="left" vertical="center" wrapText="1"/>
      <protection locked="0"/>
    </xf>
    <xf numFmtId="0" fontId="15" fillId="0" borderId="4" xfId="17" applyFont="1" applyBorder="1" applyAlignment="1" applyProtection="1">
      <alignment horizontal="left" vertical="center" wrapText="1"/>
      <protection locked="0"/>
    </xf>
    <xf numFmtId="4" fontId="15" fillId="0" borderId="1" xfId="0" applyNumberFormat="1" applyFont="1" applyBorder="1" applyAlignment="1" applyProtection="1">
      <alignment horizontal="left" vertical="center" wrapText="1"/>
      <protection locked="0"/>
    </xf>
    <xf numFmtId="0" fontId="27" fillId="0" borderId="1" xfId="17" applyFont="1" applyBorder="1" applyAlignment="1" applyProtection="1">
      <alignment horizontal="left" wrapText="1"/>
      <protection locked="0"/>
    </xf>
    <xf numFmtId="4" fontId="15" fillId="0" borderId="4" xfId="0" applyNumberFormat="1" applyFont="1" applyBorder="1" applyAlignment="1" applyProtection="1">
      <alignment horizontal="left" vertical="center" wrapText="1"/>
      <protection locked="0"/>
    </xf>
    <xf numFmtId="165" fontId="32" fillId="7" borderId="4" xfId="0" applyNumberFormat="1" applyFont="1" applyFill="1" applyBorder="1" applyAlignment="1" applyProtection="1">
      <alignment horizontal="left" vertical="center" wrapText="1"/>
      <protection locked="0"/>
    </xf>
    <xf numFmtId="165" fontId="32" fillId="10" borderId="4" xfId="0" applyNumberFormat="1" applyFont="1" applyFill="1" applyBorder="1" applyAlignment="1" applyProtection="1">
      <alignment horizontal="left" vertical="center" wrapText="1"/>
      <protection locked="0"/>
    </xf>
    <xf numFmtId="165" fontId="32" fillId="0" borderId="4" xfId="0" applyNumberFormat="1" applyFont="1" applyBorder="1" applyAlignment="1" applyProtection="1">
      <alignment horizontal="left" vertical="center" wrapText="1"/>
      <protection locked="0"/>
    </xf>
    <xf numFmtId="165" fontId="32" fillId="7" borderId="17" xfId="0" applyNumberFormat="1" applyFont="1" applyFill="1" applyBorder="1" applyAlignment="1" applyProtection="1">
      <alignment horizontal="left" wrapText="1"/>
      <protection locked="0"/>
    </xf>
    <xf numFmtId="165" fontId="32" fillId="7" borderId="17" xfId="0" applyNumberFormat="1" applyFont="1" applyFill="1" applyBorder="1" applyAlignment="1" applyProtection="1">
      <alignment horizontal="left" vertical="center" wrapText="1"/>
      <protection locked="0"/>
    </xf>
    <xf numFmtId="0" fontId="37" fillId="0" borderId="7" xfId="17" applyFont="1" applyBorder="1" applyAlignment="1" applyProtection="1">
      <alignment horizontal="left" vertical="center" wrapText="1"/>
      <protection locked="0"/>
    </xf>
    <xf numFmtId="0" fontId="27" fillId="0" borderId="1" xfId="17" applyFont="1" applyBorder="1" applyAlignment="1" applyProtection="1">
      <alignment horizontal="left" vertical="top" wrapText="1"/>
      <protection locked="0"/>
    </xf>
    <xf numFmtId="0" fontId="37" fillId="7" borderId="7" xfId="17" applyFont="1" applyFill="1" applyBorder="1" applyAlignment="1" applyProtection="1">
      <alignment horizontal="left" vertical="center" wrapText="1"/>
      <protection locked="0"/>
    </xf>
    <xf numFmtId="0" fontId="27" fillId="0" borderId="1" xfId="17" applyFont="1" applyBorder="1" applyAlignment="1" applyProtection="1">
      <alignment horizontal="left" vertical="center"/>
      <protection locked="0"/>
    </xf>
    <xf numFmtId="165" fontId="34" fillId="0" borderId="1" xfId="0" applyNumberFormat="1" applyFont="1" applyBorder="1" applyAlignment="1" applyProtection="1">
      <alignment horizontal="left" vertical="center" wrapText="1"/>
      <protection locked="0"/>
    </xf>
    <xf numFmtId="0" fontId="35" fillId="0" borderId="1" xfId="0" applyFont="1" applyBorder="1" applyAlignment="1">
      <alignment vertical="center" wrapText="1"/>
    </xf>
    <xf numFmtId="0" fontId="32" fillId="7" borderId="20" xfId="0" applyFont="1" applyFill="1" applyBorder="1" applyAlignment="1">
      <alignment vertical="center" wrapText="1"/>
    </xf>
    <xf numFmtId="0" fontId="32" fillId="11" borderId="14" xfId="0" applyFont="1" applyFill="1" applyBorder="1" applyAlignment="1">
      <alignment vertical="center" wrapText="1"/>
    </xf>
    <xf numFmtId="0" fontId="15" fillId="0" borderId="4" xfId="0" applyFont="1" applyBorder="1" applyAlignment="1">
      <alignment vertical="center" wrapText="1"/>
    </xf>
    <xf numFmtId="0" fontId="32" fillId="7" borderId="19" xfId="0" applyFont="1" applyFill="1" applyBorder="1" applyAlignment="1">
      <alignment vertical="center" wrapText="1"/>
    </xf>
    <xf numFmtId="0" fontId="32" fillId="10" borderId="14" xfId="0" applyFont="1" applyFill="1" applyBorder="1" applyAlignment="1">
      <alignment vertical="center" wrapText="1"/>
    </xf>
    <xf numFmtId="43" fontId="15" fillId="0" borderId="6" xfId="116" applyFont="1" applyBorder="1" applyAlignment="1">
      <alignment vertical="center" wrapText="1"/>
    </xf>
    <xf numFmtId="0" fontId="15" fillId="0" borderId="12" xfId="17" applyFont="1" applyBorder="1" applyAlignment="1" applyProtection="1">
      <alignment horizontal="left" vertical="center" wrapText="1"/>
      <protection locked="0"/>
    </xf>
    <xf numFmtId="0" fontId="32" fillId="11" borderId="5" xfId="0" applyFont="1" applyFill="1" applyBorder="1" applyAlignment="1">
      <alignment horizontal="center" vertical="center" wrapText="1"/>
    </xf>
    <xf numFmtId="4" fontId="15" fillId="0" borderId="13" xfId="0" applyNumberFormat="1" applyFont="1" applyBorder="1" applyAlignment="1" applyProtection="1">
      <alignment horizontal="left" vertical="center" wrapText="1"/>
      <protection locked="0"/>
    </xf>
    <xf numFmtId="0" fontId="32" fillId="11" borderId="5" xfId="0" applyFont="1" applyFill="1" applyBorder="1" applyAlignment="1">
      <alignment vertical="center" wrapText="1"/>
    </xf>
    <xf numFmtId="0" fontId="32" fillId="11" borderId="20" xfId="0" applyFont="1" applyFill="1" applyBorder="1" applyAlignment="1">
      <alignment vertical="center" wrapText="1"/>
    </xf>
    <xf numFmtId="0" fontId="31" fillId="11" borderId="21" xfId="0" applyFont="1" applyFill="1" applyBorder="1" applyAlignment="1">
      <alignment horizontal="center" vertical="center" wrapText="1"/>
    </xf>
    <xf numFmtId="2" fontId="31" fillId="11" borderId="21" xfId="0" applyNumberFormat="1" applyFont="1" applyFill="1" applyBorder="1" applyAlignment="1">
      <alignment horizontal="center" vertical="center" wrapText="1"/>
    </xf>
    <xf numFmtId="1" fontId="31" fillId="11" borderId="21" xfId="0" applyNumberFormat="1" applyFont="1" applyFill="1" applyBorder="1" applyAlignment="1" applyProtection="1">
      <alignment horizontal="center" vertical="center" wrapText="1"/>
      <protection locked="0"/>
    </xf>
    <xf numFmtId="0" fontId="31" fillId="7" borderId="6" xfId="0" applyFont="1" applyFill="1" applyBorder="1" applyAlignment="1">
      <alignment horizontal="center" vertical="center" wrapText="1"/>
    </xf>
    <xf numFmtId="2" fontId="31" fillId="7" borderId="6" xfId="0" applyNumberFormat="1" applyFont="1" applyFill="1" applyBorder="1" applyAlignment="1">
      <alignment horizontal="center" vertical="center" wrapText="1"/>
    </xf>
    <xf numFmtId="1" fontId="31" fillId="7" borderId="6" xfId="0" applyNumberFormat="1" applyFont="1" applyFill="1" applyBorder="1" applyAlignment="1" applyProtection="1">
      <alignment horizontal="center" vertical="center" wrapText="1"/>
      <protection locked="0"/>
    </xf>
    <xf numFmtId="0" fontId="31" fillId="7" borderId="15" xfId="0" applyFont="1" applyFill="1" applyBorder="1" applyAlignment="1">
      <alignment horizontal="center" vertical="center" wrapText="1"/>
    </xf>
    <xf numFmtId="2" fontId="31" fillId="7" borderId="15" xfId="0" applyNumberFormat="1" applyFont="1" applyFill="1" applyBorder="1" applyAlignment="1">
      <alignment horizontal="center" vertical="center" wrapText="1"/>
    </xf>
    <xf numFmtId="1" fontId="31" fillId="7" borderId="15" xfId="0" applyNumberFormat="1" applyFont="1" applyFill="1" applyBorder="1" applyAlignment="1" applyProtection="1">
      <alignment horizontal="center" vertical="center" wrapText="1"/>
      <protection locked="0"/>
    </xf>
    <xf numFmtId="0" fontId="32" fillId="11" borderId="6" xfId="0" applyFont="1" applyFill="1" applyBorder="1" applyAlignment="1">
      <alignment horizontal="left" vertical="center" wrapText="1"/>
    </xf>
    <xf numFmtId="2" fontId="32" fillId="11" borderId="6" xfId="0" applyNumberFormat="1" applyFont="1" applyFill="1" applyBorder="1" applyAlignment="1">
      <alignment horizontal="center" vertical="center" wrapText="1"/>
    </xf>
    <xf numFmtId="49" fontId="32" fillId="11" borderId="6" xfId="0" applyNumberFormat="1" applyFont="1" applyFill="1" applyBorder="1" applyAlignment="1" applyProtection="1">
      <alignment horizontal="center" vertical="center" wrapText="1"/>
      <protection locked="0"/>
    </xf>
    <xf numFmtId="0" fontId="31" fillId="10" borderId="6" xfId="0" applyFont="1" applyFill="1" applyBorder="1" applyAlignment="1">
      <alignment horizontal="center" vertical="center" wrapText="1"/>
    </xf>
    <xf numFmtId="2" fontId="31" fillId="10" borderId="6" xfId="0" applyNumberFormat="1" applyFont="1" applyFill="1" applyBorder="1" applyAlignment="1">
      <alignment horizontal="center" vertical="center" wrapText="1"/>
    </xf>
    <xf numFmtId="1" fontId="31" fillId="10" borderId="6" xfId="0" applyNumberFormat="1" applyFont="1" applyFill="1" applyBorder="1" applyAlignment="1" applyProtection="1">
      <alignment horizontal="center" vertical="center" wrapText="1"/>
      <protection locked="0"/>
    </xf>
    <xf numFmtId="49" fontId="15" fillId="10" borderId="1" xfId="0" applyNumberFormat="1" applyFont="1" applyFill="1" applyBorder="1" applyAlignment="1">
      <alignment horizontal="center" vertical="center" wrapText="1"/>
    </xf>
    <xf numFmtId="0" fontId="15" fillId="10" borderId="1" xfId="0" applyFont="1" applyFill="1" applyBorder="1" applyAlignment="1">
      <alignment horizontal="center" vertical="center" wrapText="1"/>
    </xf>
    <xf numFmtId="49" fontId="15" fillId="11" borderId="1" xfId="0" applyNumberFormat="1" applyFont="1" applyFill="1" applyBorder="1" applyAlignment="1">
      <alignment horizontal="center" vertical="center" wrapText="1"/>
    </xf>
    <xf numFmtId="0" fontId="15" fillId="11" borderId="1" xfId="0" applyFont="1" applyFill="1" applyBorder="1" applyAlignment="1">
      <alignment horizontal="center" vertical="center" wrapText="1"/>
    </xf>
    <xf numFmtId="49" fontId="32" fillId="11" borderId="20" xfId="0" applyNumberFormat="1" applyFont="1" applyFill="1" applyBorder="1" applyAlignment="1">
      <alignment horizontal="center" vertical="center" wrapText="1"/>
    </xf>
    <xf numFmtId="0" fontId="15" fillId="0" borderId="6" xfId="0" applyFont="1" applyBorder="1" applyAlignment="1">
      <alignment horizontal="left" vertical="center"/>
    </xf>
    <xf numFmtId="0" fontId="15" fillId="15" borderId="5" xfId="0" applyFont="1" applyFill="1" applyBorder="1" applyAlignment="1">
      <alignment horizontal="left" vertical="center"/>
    </xf>
    <xf numFmtId="43" fontId="15" fillId="15" borderId="6" xfId="116" applyFont="1" applyFill="1" applyBorder="1" applyAlignment="1" applyProtection="1">
      <alignment horizontal="center" vertical="center"/>
      <protection locked="0"/>
    </xf>
    <xf numFmtId="43" fontId="15" fillId="15" borderId="7" xfId="116" applyFont="1" applyFill="1" applyBorder="1" applyAlignment="1" applyProtection="1">
      <alignment horizontal="center" vertical="center"/>
      <protection locked="0"/>
    </xf>
    <xf numFmtId="0" fontId="32" fillId="7" borderId="6" xfId="0" applyFont="1" applyFill="1" applyBorder="1" applyAlignment="1">
      <alignment horizontal="left" vertical="center"/>
    </xf>
    <xf numFmtId="0" fontId="15" fillId="0" borderId="15" xfId="0" applyFont="1" applyBorder="1" applyAlignment="1">
      <alignment horizontal="left" vertical="center"/>
    </xf>
    <xf numFmtId="0" fontId="32" fillId="7" borderId="5" xfId="0" applyFont="1" applyFill="1" applyBorder="1" applyAlignment="1">
      <alignment horizontal="left" vertical="center"/>
    </xf>
    <xf numFmtId="0" fontId="32" fillId="15" borderId="20" xfId="0" applyFont="1" applyFill="1" applyBorder="1" applyAlignment="1">
      <alignment horizontal="left" vertical="center"/>
    </xf>
    <xf numFmtId="4" fontId="32" fillId="7" borderId="7" xfId="0" applyNumberFormat="1" applyFont="1" applyFill="1" applyBorder="1" applyAlignment="1" applyProtection="1">
      <alignment horizontal="center" vertical="center" wrapText="1"/>
      <protection locked="0"/>
    </xf>
    <xf numFmtId="0" fontId="15" fillId="0" borderId="21" xfId="0" applyFont="1" applyBorder="1" applyAlignment="1">
      <alignment horizontal="left" vertical="center"/>
    </xf>
    <xf numFmtId="0" fontId="15" fillId="15" borderId="20" xfId="0" applyFont="1" applyFill="1" applyBorder="1" applyAlignment="1">
      <alignment horizontal="left" vertical="center"/>
    </xf>
    <xf numFmtId="43" fontId="15" fillId="15" borderId="21" xfId="116" applyFont="1" applyFill="1" applyBorder="1" applyAlignment="1" applyProtection="1">
      <alignment horizontal="center" vertical="center" wrapText="1"/>
      <protection locked="0"/>
    </xf>
    <xf numFmtId="0" fontId="27" fillId="0" borderId="1" xfId="0" applyFont="1" applyBorder="1" applyAlignment="1" applyProtection="1">
      <alignment horizontal="left" vertical="top" wrapText="1"/>
      <protection locked="0"/>
    </xf>
    <xf numFmtId="0" fontId="27" fillId="0" borderId="1" xfId="0" applyFont="1" applyBorder="1" applyAlignment="1" applyProtection="1">
      <alignment horizontal="left" vertical="center" wrapText="1"/>
      <protection locked="0"/>
    </xf>
    <xf numFmtId="0" fontId="27" fillId="15" borderId="1" xfId="0" applyFont="1" applyFill="1" applyBorder="1" applyAlignment="1" applyProtection="1">
      <alignment horizontal="left" vertical="top" wrapText="1"/>
      <protection locked="0"/>
    </xf>
    <xf numFmtId="0" fontId="37" fillId="0" borderId="1" xfId="0" applyFont="1" applyBorder="1" applyAlignment="1" applyProtection="1">
      <alignment horizontal="left" vertical="top" wrapText="1"/>
      <protection locked="0"/>
    </xf>
    <xf numFmtId="4" fontId="15" fillId="7" borderId="1" xfId="0" applyNumberFormat="1" applyFont="1" applyFill="1" applyBorder="1" applyAlignment="1" applyProtection="1">
      <alignment horizontal="center" vertical="center" wrapText="1"/>
      <protection locked="0"/>
    </xf>
    <xf numFmtId="43" fontId="32" fillId="7" borderId="1" xfId="116" applyFont="1" applyFill="1" applyBorder="1" applyAlignment="1" applyProtection="1">
      <alignment horizontal="center" vertical="center" wrapText="1"/>
      <protection locked="0"/>
    </xf>
    <xf numFmtId="49" fontId="15" fillId="17" borderId="1" xfId="0" applyNumberFormat="1" applyFont="1" applyFill="1" applyBorder="1" applyAlignment="1">
      <alignment horizontal="center" vertical="center"/>
    </xf>
    <xf numFmtId="0" fontId="15" fillId="17" borderId="1" xfId="0" applyFont="1" applyFill="1" applyBorder="1" applyAlignment="1">
      <alignment horizontal="center" vertical="center"/>
    </xf>
    <xf numFmtId="0" fontId="15" fillId="17" borderId="1" xfId="0" applyFont="1" applyFill="1" applyBorder="1" applyAlignment="1">
      <alignment vertical="center" wrapText="1"/>
    </xf>
    <xf numFmtId="0" fontId="15" fillId="17" borderId="1" xfId="0" applyFont="1" applyFill="1" applyBorder="1" applyAlignment="1">
      <alignment horizontal="center" vertical="center" wrapText="1"/>
    </xf>
    <xf numFmtId="1" fontId="15" fillId="17" borderId="1" xfId="0" applyNumberFormat="1" applyFont="1" applyFill="1" applyBorder="1" applyAlignment="1" applyProtection="1">
      <alignment horizontal="center" vertical="center" wrapText="1"/>
      <protection locked="0"/>
    </xf>
    <xf numFmtId="0" fontId="27" fillId="17" borderId="1" xfId="17" applyFont="1" applyFill="1" applyBorder="1" applyAlignment="1" applyProtection="1">
      <alignment horizontal="left" vertical="center" wrapText="1"/>
      <protection locked="0"/>
    </xf>
    <xf numFmtId="49" fontId="15" fillId="10" borderId="1" xfId="0" applyNumberFormat="1" applyFont="1" applyFill="1" applyBorder="1" applyAlignment="1">
      <alignment horizontal="center" vertical="center"/>
    </xf>
    <xf numFmtId="0" fontId="15" fillId="10" borderId="1" xfId="0" applyFont="1" applyFill="1" applyBorder="1" applyAlignment="1">
      <alignment horizontal="center" vertical="center"/>
    </xf>
    <xf numFmtId="4" fontId="15" fillId="10" borderId="1" xfId="0" applyNumberFormat="1" applyFont="1" applyFill="1" applyBorder="1" applyAlignment="1" applyProtection="1">
      <alignment horizontal="center" vertical="center" wrapText="1"/>
      <protection locked="0"/>
    </xf>
    <xf numFmtId="0" fontId="27" fillId="10" borderId="1" xfId="17" applyFont="1" applyFill="1" applyBorder="1" applyAlignment="1" applyProtection="1">
      <alignment horizontal="left" vertical="center" wrapText="1"/>
      <protection locked="0"/>
    </xf>
    <xf numFmtId="0" fontId="27" fillId="0" borderId="1" xfId="17" applyFont="1" applyBorder="1" applyAlignment="1" applyProtection="1">
      <alignment vertical="center" wrapText="1"/>
      <protection locked="0"/>
    </xf>
    <xf numFmtId="0" fontId="20" fillId="0" borderId="0" xfId="0" applyFont="1" applyAlignment="1">
      <alignment horizontal="center"/>
    </xf>
    <xf numFmtId="0" fontId="32" fillId="7" borderId="6" xfId="0" applyFont="1" applyFill="1" applyBorder="1" applyAlignment="1">
      <alignment horizontal="left" vertical="center" wrapText="1"/>
    </xf>
    <xf numFmtId="0" fontId="32" fillId="7" borderId="5" xfId="0" applyFont="1" applyFill="1" applyBorder="1" applyAlignment="1">
      <alignment horizontal="left" vertical="center" wrapText="1"/>
    </xf>
    <xf numFmtId="43" fontId="32" fillId="11" borderId="17" xfId="116" applyFont="1" applyFill="1" applyBorder="1" applyAlignment="1" applyProtection="1">
      <alignment horizontal="center" vertical="center" wrapText="1"/>
      <protection locked="0"/>
    </xf>
    <xf numFmtId="43" fontId="32" fillId="7" borderId="21" xfId="116" applyFont="1" applyFill="1" applyBorder="1" applyAlignment="1" applyProtection="1">
      <alignment horizontal="center" vertical="center" wrapText="1"/>
      <protection locked="0"/>
    </xf>
    <xf numFmtId="43" fontId="38" fillId="7" borderId="6" xfId="116" applyFont="1" applyFill="1" applyBorder="1" applyAlignment="1" applyProtection="1">
      <alignment horizontal="center" vertical="center" wrapText="1"/>
      <protection locked="0"/>
    </xf>
    <xf numFmtId="43" fontId="37" fillId="7" borderId="7" xfId="116" applyFont="1" applyFill="1" applyBorder="1" applyAlignment="1" applyProtection="1">
      <alignment horizontal="center" vertical="center" wrapText="1"/>
      <protection locked="0"/>
    </xf>
    <xf numFmtId="43" fontId="36" fillId="15" borderId="6" xfId="116" applyFont="1" applyFill="1" applyBorder="1" applyAlignment="1" applyProtection="1">
      <alignment horizontal="center" vertical="center"/>
      <protection locked="0"/>
    </xf>
    <xf numFmtId="43" fontId="38" fillId="7" borderId="1" xfId="116" applyFont="1" applyFill="1" applyBorder="1" applyAlignment="1" applyProtection="1">
      <alignment horizontal="center" vertical="center" wrapText="1"/>
      <protection locked="0"/>
    </xf>
    <xf numFmtId="43" fontId="15" fillId="7" borderId="6" xfId="116" applyFont="1" applyFill="1" applyBorder="1" applyAlignment="1" applyProtection="1">
      <alignment horizontal="center" vertical="center" wrapText="1"/>
      <protection locked="0"/>
    </xf>
    <xf numFmtId="43" fontId="36" fillId="7" borderId="6" xfId="116" applyFont="1" applyFill="1" applyBorder="1" applyAlignment="1" applyProtection="1">
      <alignment horizontal="center" vertical="center" wrapText="1"/>
      <protection locked="0"/>
    </xf>
    <xf numFmtId="43" fontId="15" fillId="7" borderId="7" xfId="116" applyFont="1" applyFill="1" applyBorder="1" applyAlignment="1" applyProtection="1">
      <alignment horizontal="center" vertical="center" wrapText="1"/>
      <protection locked="0"/>
    </xf>
    <xf numFmtId="43" fontId="32" fillId="15" borderId="21" xfId="116" applyFont="1" applyFill="1" applyBorder="1" applyAlignment="1" applyProtection="1">
      <alignment horizontal="center" vertical="center" wrapText="1"/>
      <protection locked="0"/>
    </xf>
    <xf numFmtId="43" fontId="38" fillId="15" borderId="21" xfId="116" applyFont="1" applyFill="1" applyBorder="1" applyAlignment="1" applyProtection="1">
      <alignment horizontal="center" vertical="center" wrapText="1"/>
      <protection locked="0"/>
    </xf>
    <xf numFmtId="43" fontId="32" fillId="15" borderId="22" xfId="116" applyFont="1" applyFill="1" applyBorder="1" applyAlignment="1" applyProtection="1">
      <alignment horizontal="center" vertical="center" wrapText="1"/>
      <protection locked="0"/>
    </xf>
    <xf numFmtId="43" fontId="36" fillId="15" borderId="21" xfId="116" applyFont="1" applyFill="1" applyBorder="1" applyAlignment="1" applyProtection="1">
      <alignment horizontal="center" vertical="center" wrapText="1"/>
      <protection locked="0"/>
    </xf>
    <xf numFmtId="0" fontId="15" fillId="0" borderId="1" xfId="0" applyFont="1" applyBorder="1" applyAlignment="1">
      <alignment horizontal="left" vertical="center" wrapText="1"/>
    </xf>
    <xf numFmtId="0" fontId="37" fillId="7" borderId="1" xfId="17" applyFont="1" applyFill="1" applyBorder="1" applyAlignment="1" applyProtection="1">
      <alignment horizontal="left" vertical="center" wrapText="1"/>
      <protection locked="0"/>
    </xf>
    <xf numFmtId="0" fontId="15" fillId="17" borderId="1" xfId="0" applyFont="1" applyFill="1" applyBorder="1" applyAlignment="1">
      <alignment horizontal="left" vertical="center" wrapText="1"/>
    </xf>
    <xf numFmtId="1" fontId="15" fillId="17" borderId="1" xfId="0" applyNumberFormat="1" applyFont="1" applyFill="1" applyBorder="1" applyAlignment="1">
      <alignment horizontal="center" vertical="center" wrapText="1"/>
    </xf>
    <xf numFmtId="0" fontId="32" fillId="0" borderId="0" xfId="0" applyFont="1" applyAlignment="1">
      <alignment horizontal="left" vertical="center" wrapText="1"/>
    </xf>
    <xf numFmtId="2" fontId="32" fillId="0" borderId="0" xfId="0" applyNumberFormat="1" applyFont="1" applyAlignment="1" applyProtection="1">
      <alignment horizontal="center" vertical="center" wrapText="1"/>
      <protection locked="0"/>
    </xf>
    <xf numFmtId="165" fontId="32" fillId="0" borderId="0" xfId="0" applyNumberFormat="1" applyFont="1" applyAlignment="1" applyProtection="1">
      <alignment horizontal="justify" vertical="center"/>
      <protection locked="0"/>
    </xf>
    <xf numFmtId="0" fontId="34" fillId="9" borderId="1" xfId="0" applyFont="1" applyFill="1" applyBorder="1" applyAlignment="1">
      <alignment horizontal="left" vertical="center" wrapText="1"/>
    </xf>
    <xf numFmtId="2" fontId="34" fillId="9" borderId="1" xfId="0" applyNumberFormat="1" applyFont="1" applyFill="1" applyBorder="1" applyAlignment="1" applyProtection="1">
      <alignment horizontal="center" vertical="center" wrapText="1"/>
      <protection locked="0"/>
    </xf>
    <xf numFmtId="49" fontId="31" fillId="8" borderId="1" xfId="0" applyNumberFormat="1" applyFont="1" applyFill="1" applyBorder="1" applyAlignment="1">
      <alignment horizontal="center" vertical="center" wrapText="1"/>
    </xf>
    <xf numFmtId="0" fontId="31" fillId="8" borderId="1" xfId="0" applyFont="1" applyFill="1" applyBorder="1" applyAlignment="1">
      <alignment horizontal="center" vertical="center" wrapText="1"/>
    </xf>
    <xf numFmtId="0" fontId="34" fillId="8" borderId="1" xfId="0" applyFont="1" applyFill="1" applyBorder="1" applyAlignment="1">
      <alignment horizontal="left" vertical="center" wrapText="1"/>
    </xf>
    <xf numFmtId="2" fontId="34" fillId="8" borderId="1" xfId="0" applyNumberFormat="1" applyFont="1" applyFill="1" applyBorder="1" applyAlignment="1">
      <alignment horizontal="center" vertical="center" wrapText="1"/>
    </xf>
    <xf numFmtId="2" fontId="34" fillId="8" borderId="1" xfId="0" applyNumberFormat="1" applyFont="1" applyFill="1" applyBorder="1" applyAlignment="1" applyProtection="1">
      <alignment horizontal="center" vertical="center" wrapText="1"/>
      <protection locked="0"/>
    </xf>
    <xf numFmtId="4" fontId="34" fillId="8" borderId="4" xfId="0" applyNumberFormat="1" applyFont="1" applyFill="1" applyBorder="1" applyAlignment="1" applyProtection="1">
      <alignment horizontal="center" vertical="center" wrapText="1"/>
      <protection locked="0"/>
    </xf>
    <xf numFmtId="0" fontId="34" fillId="7" borderId="1" xfId="0" applyFont="1" applyFill="1" applyBorder="1" applyAlignment="1">
      <alignment horizontal="left" vertical="center" wrapText="1"/>
    </xf>
    <xf numFmtId="2" fontId="34" fillId="7" borderId="1" xfId="0" applyNumberFormat="1" applyFont="1" applyFill="1" applyBorder="1" applyAlignment="1">
      <alignment horizontal="center" vertical="center" wrapText="1"/>
    </xf>
    <xf numFmtId="2" fontId="34" fillId="7" borderId="1" xfId="0" applyNumberFormat="1" applyFont="1" applyFill="1" applyBorder="1" applyAlignment="1" applyProtection="1">
      <alignment horizontal="center" vertical="center" wrapText="1"/>
      <protection locked="0"/>
    </xf>
    <xf numFmtId="4" fontId="34" fillId="7" borderId="4" xfId="0" applyNumberFormat="1" applyFont="1" applyFill="1" applyBorder="1" applyAlignment="1" applyProtection="1">
      <alignment horizontal="center" vertical="center" wrapText="1"/>
      <protection locked="0"/>
    </xf>
    <xf numFmtId="0" fontId="34" fillId="10" borderId="1" xfId="0" applyFont="1" applyFill="1" applyBorder="1" applyAlignment="1">
      <alignment horizontal="left" vertical="center" wrapText="1"/>
    </xf>
    <xf numFmtId="2" fontId="15" fillId="10" borderId="1" xfId="0" applyNumberFormat="1" applyFont="1" applyFill="1" applyBorder="1" applyAlignment="1">
      <alignment horizontal="center" vertical="center" wrapText="1"/>
    </xf>
    <xf numFmtId="2" fontId="15" fillId="10" borderId="1" xfId="0" applyNumberFormat="1" applyFont="1" applyFill="1" applyBorder="1" applyAlignment="1" applyProtection="1">
      <alignment horizontal="center" vertical="center" wrapText="1"/>
      <protection locked="0"/>
    </xf>
    <xf numFmtId="4" fontId="34" fillId="10" borderId="4" xfId="0" applyNumberFormat="1" applyFont="1" applyFill="1" applyBorder="1" applyAlignment="1" applyProtection="1">
      <alignment horizontal="center" vertical="center" wrapText="1"/>
      <protection locked="0"/>
    </xf>
    <xf numFmtId="49" fontId="15" fillId="10" borderId="1" xfId="0" applyNumberFormat="1" applyFont="1" applyFill="1" applyBorder="1" applyAlignment="1" applyProtection="1">
      <alignment horizontal="center" vertical="center" wrapText="1"/>
      <protection locked="0"/>
    </xf>
    <xf numFmtId="0" fontId="32" fillId="7" borderId="1" xfId="0" applyFont="1" applyFill="1" applyBorder="1" applyAlignment="1">
      <alignment horizontal="left" vertical="center" wrapText="1"/>
    </xf>
    <xf numFmtId="2" fontId="32" fillId="7" borderId="1" xfId="0" applyNumberFormat="1" applyFont="1" applyFill="1" applyBorder="1" applyAlignment="1" applyProtection="1">
      <alignment horizontal="center" vertical="center" wrapText="1"/>
      <protection locked="0"/>
    </xf>
    <xf numFmtId="0" fontId="15" fillId="10" borderId="1" xfId="0" applyFont="1" applyFill="1" applyBorder="1" applyAlignment="1">
      <alignment horizontal="left" vertical="center" wrapText="1"/>
    </xf>
    <xf numFmtId="4" fontId="15" fillId="10" borderId="4" xfId="0" applyNumberFormat="1" applyFont="1" applyFill="1" applyBorder="1" applyAlignment="1" applyProtection="1">
      <alignment horizontal="left" vertical="center" wrapText="1"/>
      <protection locked="0"/>
    </xf>
    <xf numFmtId="0" fontId="31" fillId="7" borderId="1" xfId="0" applyFont="1" applyFill="1" applyBorder="1" applyAlignment="1">
      <alignment horizontal="left" vertical="center" wrapText="1"/>
    </xf>
    <xf numFmtId="2" fontId="31" fillId="7" borderId="1" xfId="0" applyNumberFormat="1" applyFont="1" applyFill="1" applyBorder="1" applyAlignment="1" applyProtection="1">
      <alignment horizontal="center" vertical="center" wrapText="1"/>
      <protection locked="0"/>
    </xf>
    <xf numFmtId="4" fontId="31" fillId="7" borderId="4" xfId="0" applyNumberFormat="1" applyFont="1" applyFill="1" applyBorder="1" applyAlignment="1" applyProtection="1">
      <alignment horizontal="center" vertical="center" wrapText="1"/>
      <protection locked="0"/>
    </xf>
    <xf numFmtId="0" fontId="15" fillId="7" borderId="1" xfId="0" applyFont="1" applyFill="1" applyBorder="1" applyAlignment="1">
      <alignment horizontal="left" vertical="center" wrapText="1"/>
    </xf>
    <xf numFmtId="4" fontId="15" fillId="7" borderId="4" xfId="0" applyNumberFormat="1" applyFont="1" applyFill="1" applyBorder="1" applyAlignment="1" applyProtection="1">
      <alignment horizontal="left" vertical="center" wrapText="1"/>
      <protection locked="0"/>
    </xf>
    <xf numFmtId="0" fontId="15" fillId="11" borderId="1" xfId="0" applyFont="1" applyFill="1" applyBorder="1" applyAlignment="1">
      <alignment horizontal="left" vertical="center" wrapText="1"/>
    </xf>
    <xf numFmtId="2" fontId="15" fillId="11" borderId="1" xfId="0" applyNumberFormat="1" applyFont="1" applyFill="1" applyBorder="1" applyAlignment="1">
      <alignment horizontal="center" vertical="center" wrapText="1"/>
    </xf>
    <xf numFmtId="4" fontId="15" fillId="11" borderId="4" xfId="0" applyNumberFormat="1" applyFont="1" applyFill="1" applyBorder="1" applyAlignment="1" applyProtection="1">
      <alignment horizontal="left" vertical="center" wrapText="1"/>
      <protection locked="0"/>
    </xf>
    <xf numFmtId="0" fontId="31" fillId="8" borderId="1" xfId="0" applyFont="1" applyFill="1" applyBorder="1" applyAlignment="1">
      <alignment horizontal="left" vertical="center" wrapText="1"/>
    </xf>
    <xf numFmtId="2" fontId="31" fillId="8" borderId="1" xfId="0" applyNumberFormat="1" applyFont="1" applyFill="1" applyBorder="1" applyAlignment="1">
      <alignment horizontal="center" vertical="center" wrapText="1"/>
    </xf>
    <xf numFmtId="2" fontId="31" fillId="8" borderId="1" xfId="0" applyNumberFormat="1" applyFont="1" applyFill="1" applyBorder="1" applyAlignment="1" applyProtection="1">
      <alignment horizontal="center" vertical="center" wrapText="1"/>
      <protection locked="0"/>
    </xf>
    <xf numFmtId="165" fontId="31" fillId="8" borderId="4" xfId="0" applyNumberFormat="1" applyFont="1" applyFill="1" applyBorder="1" applyAlignment="1" applyProtection="1">
      <alignment horizontal="center" vertical="center" wrapText="1"/>
      <protection locked="0"/>
    </xf>
    <xf numFmtId="165" fontId="31" fillId="7" borderId="4" xfId="0" applyNumberFormat="1" applyFont="1" applyFill="1" applyBorder="1" applyAlignment="1" applyProtection="1">
      <alignment horizontal="center" vertical="center" wrapText="1"/>
      <protection locked="0"/>
    </xf>
    <xf numFmtId="0" fontId="31" fillId="11" borderId="1" xfId="0" applyFont="1" applyFill="1" applyBorder="1" applyAlignment="1">
      <alignment horizontal="left" vertical="center" wrapText="1"/>
    </xf>
    <xf numFmtId="2" fontId="31" fillId="11" borderId="1" xfId="0" applyNumberFormat="1" applyFont="1" applyFill="1" applyBorder="1" applyAlignment="1">
      <alignment horizontal="center" vertical="center" wrapText="1"/>
    </xf>
    <xf numFmtId="2" fontId="31" fillId="11" borderId="1" xfId="0" applyNumberFormat="1" applyFont="1" applyFill="1" applyBorder="1" applyAlignment="1" applyProtection="1">
      <alignment horizontal="center" vertical="center" wrapText="1"/>
      <protection locked="0"/>
    </xf>
    <xf numFmtId="165" fontId="31" fillId="11" borderId="4" xfId="0" applyNumberFormat="1" applyFont="1" applyFill="1" applyBorder="1" applyAlignment="1" applyProtection="1">
      <alignment horizontal="center" vertical="center" wrapText="1"/>
      <protection locked="0"/>
    </xf>
    <xf numFmtId="0" fontId="31" fillId="10" borderId="1" xfId="0" applyFont="1" applyFill="1" applyBorder="1" applyAlignment="1">
      <alignment horizontal="left" vertical="center" wrapText="1"/>
    </xf>
    <xf numFmtId="165" fontId="31" fillId="10" borderId="4" xfId="0" applyNumberFormat="1" applyFont="1" applyFill="1" applyBorder="1" applyAlignment="1" applyProtection="1">
      <alignment horizontal="center" vertical="center" wrapText="1"/>
      <protection locked="0"/>
    </xf>
    <xf numFmtId="2" fontId="15" fillId="11" borderId="1" xfId="0" applyNumberFormat="1" applyFont="1" applyFill="1" applyBorder="1" applyAlignment="1" applyProtection="1">
      <alignment horizontal="center" vertical="center" wrapText="1"/>
      <protection locked="0"/>
    </xf>
    <xf numFmtId="165" fontId="15" fillId="10" borderId="4" xfId="0" applyNumberFormat="1" applyFont="1" applyFill="1" applyBorder="1" applyAlignment="1" applyProtection="1">
      <alignment horizontal="left" vertical="center" wrapText="1"/>
      <protection locked="0"/>
    </xf>
    <xf numFmtId="2" fontId="15" fillId="7" borderId="1" xfId="0" applyNumberFormat="1" applyFont="1" applyFill="1" applyBorder="1" applyAlignment="1" applyProtection="1">
      <alignment horizontal="center" vertical="center" wrapText="1"/>
      <protection locked="0"/>
    </xf>
    <xf numFmtId="0" fontId="15" fillId="7" borderId="1" xfId="17" applyFont="1" applyFill="1" applyBorder="1" applyAlignment="1" applyProtection="1">
      <alignment horizontal="center" vertical="center" wrapText="1"/>
      <protection locked="0"/>
    </xf>
    <xf numFmtId="49" fontId="15" fillId="11" borderId="1" xfId="0" applyNumberFormat="1" applyFont="1" applyFill="1" applyBorder="1" applyAlignment="1">
      <alignment horizontal="center" vertical="center"/>
    </xf>
    <xf numFmtId="0" fontId="15" fillId="11" borderId="1" xfId="0" applyFont="1" applyFill="1" applyBorder="1" applyAlignment="1">
      <alignment horizontal="center" vertical="center"/>
    </xf>
    <xf numFmtId="0" fontId="15" fillId="11" borderId="1" xfId="17" applyFont="1" applyFill="1" applyBorder="1" applyAlignment="1" applyProtection="1">
      <alignment horizontal="center" vertical="center" wrapText="1"/>
      <protection locked="0"/>
    </xf>
    <xf numFmtId="0" fontId="15" fillId="10" borderId="1" xfId="17" applyFont="1" applyFill="1" applyBorder="1" applyAlignment="1" applyProtection="1">
      <alignment horizontal="center" vertical="center" wrapText="1"/>
      <protection locked="0"/>
    </xf>
    <xf numFmtId="0" fontId="35" fillId="11" borderId="1" xfId="0" applyFont="1" applyFill="1" applyBorder="1" applyAlignment="1">
      <alignment horizontal="left" vertical="top" wrapText="1"/>
    </xf>
    <xf numFmtId="0" fontId="35" fillId="11" borderId="1" xfId="0" applyFont="1" applyFill="1" applyBorder="1" applyAlignment="1">
      <alignment horizontal="center" vertical="top" wrapText="1"/>
    </xf>
    <xf numFmtId="0" fontId="32" fillId="11" borderId="1" xfId="0" applyFont="1" applyFill="1" applyBorder="1" applyAlignment="1">
      <alignment horizontal="left" vertical="center" wrapText="1"/>
    </xf>
    <xf numFmtId="0" fontId="15" fillId="10" borderId="4" xfId="17" applyFont="1" applyFill="1" applyBorder="1" applyAlignment="1" applyProtection="1">
      <alignment horizontal="center" vertical="center" wrapText="1"/>
      <protection locked="0"/>
    </xf>
    <xf numFmtId="0" fontId="15" fillId="10" borderId="1" xfId="0" applyFont="1" applyFill="1" applyBorder="1" applyAlignment="1">
      <alignment horizontal="left" vertical="top" wrapText="1"/>
    </xf>
    <xf numFmtId="0" fontId="27" fillId="10" borderId="1" xfId="17" applyFont="1" applyFill="1" applyBorder="1" applyAlignment="1" applyProtection="1">
      <alignment horizontal="center" vertical="center" wrapText="1"/>
      <protection locked="0"/>
    </xf>
    <xf numFmtId="0" fontId="15" fillId="11" borderId="1" xfId="0" applyFont="1" applyFill="1" applyBorder="1" applyAlignment="1">
      <alignment horizontal="left" vertical="top" wrapText="1"/>
    </xf>
    <xf numFmtId="0" fontId="27" fillId="11" borderId="1" xfId="17" applyFont="1" applyFill="1" applyBorder="1" applyAlignment="1" applyProtection="1">
      <alignment horizontal="center" vertical="center" wrapText="1"/>
      <protection locked="0"/>
    </xf>
    <xf numFmtId="165" fontId="15" fillId="11" borderId="4" xfId="0" applyNumberFormat="1" applyFont="1" applyFill="1" applyBorder="1" applyAlignment="1" applyProtection="1">
      <alignment horizontal="left" vertical="center" wrapText="1"/>
      <protection locked="0"/>
    </xf>
    <xf numFmtId="0" fontId="15" fillId="7" borderId="1" xfId="0" applyFont="1" applyFill="1" applyBorder="1" applyAlignment="1">
      <alignment horizontal="left" vertical="top" wrapText="1"/>
    </xf>
    <xf numFmtId="0" fontId="15" fillId="7" borderId="4" xfId="17" applyFont="1" applyFill="1" applyBorder="1" applyAlignment="1" applyProtection="1">
      <alignment horizontal="center" vertical="center" wrapText="1"/>
      <protection locked="0"/>
    </xf>
    <xf numFmtId="0" fontId="15" fillId="10" borderId="1" xfId="0" applyFont="1" applyFill="1" applyBorder="1" applyAlignment="1">
      <alignment horizontal="left" vertical="center" wrapText="1" shrinkToFit="1"/>
    </xf>
    <xf numFmtId="0" fontId="15" fillId="10" borderId="1" xfId="0" applyFont="1" applyFill="1" applyBorder="1" applyAlignment="1">
      <alignment horizontal="center" vertical="center" wrapText="1" shrinkToFit="1"/>
    </xf>
    <xf numFmtId="1" fontId="15" fillId="10" borderId="1" xfId="0" applyNumberFormat="1" applyFont="1" applyFill="1" applyBorder="1" applyAlignment="1">
      <alignment horizontal="center" vertical="center" wrapText="1" shrinkToFit="1"/>
    </xf>
    <xf numFmtId="0" fontId="35" fillId="10" borderId="1" xfId="0" applyFont="1" applyFill="1" applyBorder="1" applyAlignment="1">
      <alignment vertical="top" wrapText="1"/>
    </xf>
    <xf numFmtId="0" fontId="35" fillId="10" borderId="1" xfId="0" applyFont="1" applyFill="1" applyBorder="1" applyAlignment="1">
      <alignment horizontal="center" vertical="top" wrapText="1"/>
    </xf>
    <xf numFmtId="0" fontId="27" fillId="7" borderId="4" xfId="17" applyFont="1" applyFill="1" applyBorder="1" applyAlignment="1" applyProtection="1">
      <alignment horizontal="center" vertical="center" wrapText="1"/>
      <protection locked="0"/>
    </xf>
    <xf numFmtId="0" fontId="27" fillId="10" borderId="4" xfId="17" applyFont="1" applyFill="1" applyBorder="1" applyAlignment="1" applyProtection="1">
      <alignment horizontal="center" vertical="center" wrapText="1"/>
      <protection locked="0"/>
    </xf>
    <xf numFmtId="0" fontId="40" fillId="10" borderId="1" xfId="65" applyFont="1" applyFill="1" applyBorder="1" applyAlignment="1" applyProtection="1">
      <alignment horizontal="center" vertical="center" wrapText="1"/>
      <protection locked="0"/>
    </xf>
    <xf numFmtId="0" fontId="35" fillId="7" borderId="1" xfId="0" applyFont="1" applyFill="1" applyBorder="1" applyAlignment="1">
      <alignment vertical="top" wrapText="1"/>
    </xf>
    <xf numFmtId="0" fontId="15" fillId="10" borderId="1" xfId="0" applyFont="1" applyFill="1" applyBorder="1" applyAlignment="1" applyProtection="1">
      <alignment horizontal="center" vertical="center" wrapText="1"/>
      <protection locked="0"/>
    </xf>
    <xf numFmtId="0" fontId="37" fillId="10" borderId="1" xfId="17" applyFont="1" applyFill="1" applyBorder="1" applyAlignment="1" applyProtection="1">
      <alignment horizontal="center" vertical="center" wrapText="1"/>
      <protection locked="0"/>
    </xf>
    <xf numFmtId="0" fontId="27" fillId="7" borderId="4" xfId="17" applyFont="1" applyFill="1" applyBorder="1" applyAlignment="1" applyProtection="1">
      <alignment vertical="center" wrapText="1"/>
      <protection locked="0"/>
    </xf>
    <xf numFmtId="0" fontId="27" fillId="10" borderId="12" xfId="17" applyFont="1" applyFill="1" applyBorder="1" applyAlignment="1" applyProtection="1">
      <alignment horizontal="center" vertical="center" wrapText="1"/>
      <protection locked="0"/>
    </xf>
    <xf numFmtId="49" fontId="31" fillId="8" borderId="1" xfId="0" applyNumberFormat="1" applyFont="1" applyFill="1" applyBorder="1" applyAlignment="1">
      <alignment horizontal="center" vertical="center"/>
    </xf>
    <xf numFmtId="0" fontId="31" fillId="8" borderId="1" xfId="0" applyFont="1" applyFill="1" applyBorder="1" applyAlignment="1">
      <alignment horizontal="center" vertical="center"/>
    </xf>
    <xf numFmtId="0" fontId="15" fillId="8" borderId="1" xfId="0" applyFont="1" applyFill="1" applyBorder="1" applyAlignment="1">
      <alignment horizontal="left" vertical="top" wrapText="1"/>
    </xf>
    <xf numFmtId="0" fontId="15" fillId="8" borderId="1" xfId="0" applyFont="1" applyFill="1" applyBorder="1" applyAlignment="1">
      <alignment horizontal="center" vertical="center" wrapText="1"/>
    </xf>
    <xf numFmtId="2" fontId="15" fillId="8" borderId="1" xfId="0" applyNumberFormat="1" applyFont="1" applyFill="1" applyBorder="1" applyAlignment="1" applyProtection="1">
      <alignment horizontal="center" vertical="center" wrapText="1"/>
      <protection locked="0"/>
    </xf>
    <xf numFmtId="0" fontId="27" fillId="8" borderId="1" xfId="17" applyFont="1" applyFill="1" applyBorder="1" applyAlignment="1" applyProtection="1">
      <alignment horizontal="center" vertical="center" wrapText="1"/>
      <protection locked="0"/>
    </xf>
    <xf numFmtId="0" fontId="15" fillId="5" borderId="7" xfId="0" applyFont="1" applyFill="1" applyBorder="1" applyAlignment="1">
      <alignment horizontal="left" vertical="center" wrapText="1"/>
    </xf>
    <xf numFmtId="0" fontId="15" fillId="5" borderId="1" xfId="0" applyFont="1" applyFill="1" applyBorder="1" applyAlignment="1">
      <alignment horizontal="left" vertical="center" wrapText="1"/>
    </xf>
    <xf numFmtId="2" fontId="15" fillId="5" borderId="1" xfId="0" applyNumberFormat="1" applyFont="1" applyFill="1" applyBorder="1" applyAlignment="1" applyProtection="1">
      <alignment horizontal="center" vertical="center" wrapText="1"/>
      <protection locked="0"/>
    </xf>
    <xf numFmtId="0" fontId="27" fillId="5" borderId="1" xfId="17" applyFont="1" applyFill="1" applyBorder="1" applyAlignment="1" applyProtection="1">
      <alignment horizontal="center" vertical="center" wrapText="1"/>
      <protection locked="0"/>
    </xf>
    <xf numFmtId="0" fontId="15" fillId="0" borderId="7" xfId="0" applyFont="1" applyBorder="1" applyAlignment="1">
      <alignment horizontal="left" vertical="center" wrapText="1"/>
    </xf>
    <xf numFmtId="2" fontId="15" fillId="0" borderId="1" xfId="0" applyNumberFormat="1" applyFont="1" applyBorder="1" applyAlignment="1" applyProtection="1">
      <alignment horizontal="center" vertical="center" wrapText="1"/>
      <protection locked="0"/>
    </xf>
    <xf numFmtId="0" fontId="27" fillId="0" borderId="1" xfId="17" applyFont="1" applyBorder="1" applyAlignment="1" applyProtection="1">
      <alignment horizontal="center" vertical="center" wrapText="1"/>
      <protection locked="0"/>
    </xf>
    <xf numFmtId="0" fontId="15" fillId="10" borderId="7" xfId="0" applyFont="1" applyFill="1" applyBorder="1" applyAlignment="1">
      <alignment horizontal="left" vertical="center" wrapText="1"/>
    </xf>
    <xf numFmtId="0" fontId="29" fillId="2" borderId="6" xfId="0" applyFont="1" applyFill="1" applyBorder="1" applyAlignment="1">
      <alignment horizontal="left" vertical="center" wrapText="1"/>
    </xf>
    <xf numFmtId="2" fontId="29" fillId="2" borderId="1" xfId="0" applyNumberFormat="1" applyFont="1" applyFill="1" applyBorder="1" applyAlignment="1" applyProtection="1">
      <alignment horizontal="center" vertical="center" wrapText="1"/>
      <protection locked="0"/>
    </xf>
    <xf numFmtId="165" fontId="34" fillId="2" borderId="1" xfId="0" applyNumberFormat="1" applyFont="1" applyFill="1" applyBorder="1" applyAlignment="1" applyProtection="1">
      <alignment horizontal="center" vertical="center" wrapText="1"/>
      <protection locked="0"/>
    </xf>
    <xf numFmtId="49" fontId="33" fillId="3" borderId="1" xfId="0" applyNumberFormat="1" applyFont="1" applyFill="1" applyBorder="1" applyAlignment="1">
      <alignment horizontal="center" vertical="center" wrapText="1"/>
    </xf>
    <xf numFmtId="0" fontId="33" fillId="3" borderId="1" xfId="0" applyFont="1" applyFill="1" applyBorder="1" applyAlignment="1">
      <alignment horizontal="center" vertical="center" wrapText="1"/>
    </xf>
    <xf numFmtId="0" fontId="29" fillId="3" borderId="6" xfId="0" applyFont="1" applyFill="1" applyBorder="1" applyAlignment="1">
      <alignment horizontal="left" vertical="center" wrapText="1"/>
    </xf>
    <xf numFmtId="2" fontId="29" fillId="3" borderId="1" xfId="0" applyNumberFormat="1" applyFont="1" applyFill="1" applyBorder="1" applyAlignment="1">
      <alignment horizontal="center" vertical="center" wrapText="1"/>
    </xf>
    <xf numFmtId="2" fontId="29" fillId="3" borderId="1" xfId="0" applyNumberFormat="1" applyFont="1" applyFill="1" applyBorder="1" applyAlignment="1" applyProtection="1">
      <alignment horizontal="center" vertical="center" wrapText="1"/>
      <protection locked="0"/>
    </xf>
    <xf numFmtId="165" fontId="34" fillId="3" borderId="1" xfId="0" applyNumberFormat="1" applyFont="1" applyFill="1" applyBorder="1" applyAlignment="1" applyProtection="1">
      <alignment horizontal="center" vertical="center" wrapText="1"/>
      <protection locked="0"/>
    </xf>
    <xf numFmtId="0" fontId="27" fillId="0" borderId="0" xfId="0" applyFont="1" applyAlignment="1">
      <alignment horizontal="left" vertical="center" wrapText="1"/>
    </xf>
    <xf numFmtId="2" fontId="27" fillId="0" borderId="0" xfId="0" applyNumberFormat="1" applyFont="1" applyAlignment="1" applyProtection="1">
      <alignment horizontal="center" vertical="center" wrapText="1"/>
      <protection locked="0"/>
    </xf>
    <xf numFmtId="0" fontId="27" fillId="0" borderId="0" xfId="0" applyFont="1" applyAlignment="1" applyProtection="1">
      <alignment vertical="top" wrapText="1"/>
      <protection locked="0"/>
    </xf>
    <xf numFmtId="0" fontId="29" fillId="2" borderId="5"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34" fillId="9" borderId="5" xfId="0" applyFont="1" applyFill="1" applyBorder="1" applyAlignment="1">
      <alignment horizontal="left" vertical="center" wrapText="1"/>
    </xf>
    <xf numFmtId="0" fontId="34" fillId="9" borderId="14" xfId="0" applyFont="1" applyFill="1" applyBorder="1" applyAlignment="1">
      <alignment horizontal="left" vertical="center" wrapText="1"/>
    </xf>
    <xf numFmtId="0" fontId="34" fillId="8" borderId="14" xfId="0" applyFont="1" applyFill="1" applyBorder="1" applyAlignment="1">
      <alignment horizontal="left" vertical="center" wrapText="1"/>
    </xf>
    <xf numFmtId="0" fontId="35" fillId="10" borderId="1" xfId="0" applyFont="1" applyFill="1" applyBorder="1" applyAlignment="1">
      <alignment horizontal="left" vertical="center" wrapText="1"/>
    </xf>
    <xf numFmtId="0" fontId="37" fillId="0" borderId="0" xfId="0" applyFont="1" applyAlignment="1">
      <alignment horizontal="left" vertical="center" wrapText="1"/>
    </xf>
    <xf numFmtId="0" fontId="20" fillId="0" borderId="0" xfId="0" applyFont="1" applyAlignment="1">
      <alignment horizontal="center" wrapText="1"/>
    </xf>
    <xf numFmtId="49" fontId="32" fillId="0" borderId="5" xfId="0" applyNumberFormat="1" applyFont="1" applyBorder="1" applyAlignment="1">
      <alignment horizontal="center" vertical="center" wrapText="1"/>
    </xf>
    <xf numFmtId="0" fontId="32" fillId="0" borderId="6" xfId="0" applyFont="1" applyBorder="1" applyAlignment="1">
      <alignment horizontal="center" vertical="center" wrapText="1"/>
    </xf>
    <xf numFmtId="0" fontId="32" fillId="0" borderId="6" xfId="0" applyFont="1" applyBorder="1" applyAlignment="1">
      <alignment vertical="center" wrapText="1"/>
    </xf>
    <xf numFmtId="165" fontId="32" fillId="0" borderId="17" xfId="0" applyNumberFormat="1" applyFont="1" applyBorder="1" applyAlignment="1" applyProtection="1">
      <alignment horizontal="left" vertical="center" wrapText="1"/>
      <protection locked="0"/>
    </xf>
    <xf numFmtId="0" fontId="31" fillId="9" borderId="9" xfId="0" applyFont="1" applyFill="1" applyBorder="1" applyAlignment="1">
      <alignment horizontal="left" vertical="center" wrapText="1"/>
    </xf>
    <xf numFmtId="0" fontId="31" fillId="9" borderId="11" xfId="0" applyFont="1" applyFill="1" applyBorder="1" applyAlignment="1">
      <alignment horizontal="left" vertical="center" wrapText="1"/>
    </xf>
    <xf numFmtId="0" fontId="31" fillId="9" borderId="10" xfId="0" applyFont="1" applyFill="1" applyBorder="1" applyAlignment="1">
      <alignment horizontal="left" vertical="center" wrapText="1"/>
    </xf>
    <xf numFmtId="43" fontId="15" fillId="6" borderId="4" xfId="116" applyFont="1" applyFill="1" applyBorder="1" applyAlignment="1" applyProtection="1">
      <alignment horizontal="center" vertical="center" wrapText="1"/>
      <protection locked="0"/>
    </xf>
    <xf numFmtId="43" fontId="15" fillId="6" borderId="1" xfId="116" applyFont="1" applyFill="1" applyBorder="1" applyAlignment="1" applyProtection="1">
      <alignment horizontal="center" vertical="center" wrapText="1"/>
      <protection locked="0"/>
    </xf>
    <xf numFmtId="43" fontId="15" fillId="10" borderId="4" xfId="116" applyFont="1" applyFill="1" applyBorder="1" applyAlignment="1" applyProtection="1">
      <alignment horizontal="center" vertical="center" wrapText="1"/>
      <protection locked="0"/>
    </xf>
    <xf numFmtId="43" fontId="15" fillId="10" borderId="1" xfId="116" applyFont="1" applyFill="1" applyBorder="1" applyAlignment="1" applyProtection="1">
      <alignment horizontal="center" vertical="center" wrapText="1"/>
      <protection locked="0"/>
    </xf>
    <xf numFmtId="43" fontId="15" fillId="10" borderId="4" xfId="116" applyFont="1" applyFill="1" applyBorder="1" applyAlignment="1" applyProtection="1">
      <alignment vertical="center" wrapText="1"/>
      <protection locked="0"/>
    </xf>
    <xf numFmtId="43" fontId="15" fillId="10" borderId="1" xfId="116" applyFont="1" applyFill="1" applyBorder="1" applyAlignment="1" applyProtection="1">
      <alignment vertical="center" wrapText="1"/>
      <protection locked="0"/>
    </xf>
    <xf numFmtId="4" fontId="15" fillId="6" borderId="4" xfId="0" applyNumberFormat="1" applyFont="1" applyFill="1" applyBorder="1" applyAlignment="1" applyProtection="1">
      <alignment horizontal="center" vertical="center" wrapText="1"/>
      <protection locked="0"/>
    </xf>
    <xf numFmtId="4" fontId="15" fillId="6" borderId="1" xfId="0" applyNumberFormat="1" applyFont="1" applyFill="1" applyBorder="1" applyAlignment="1" applyProtection="1">
      <alignment horizontal="center" vertical="center" wrapText="1"/>
      <protection locked="0"/>
    </xf>
    <xf numFmtId="0" fontId="15" fillId="6" borderId="1" xfId="0" applyFont="1" applyFill="1" applyBorder="1" applyAlignment="1">
      <alignment horizontal="left" vertical="center" wrapText="1"/>
    </xf>
    <xf numFmtId="43" fontId="15" fillId="0" borderId="1" xfId="117" applyFont="1" applyBorder="1" applyAlignment="1" applyProtection="1">
      <alignment horizontal="center" vertical="center" wrapText="1"/>
      <protection locked="0"/>
    </xf>
    <xf numFmtId="43" fontId="15" fillId="0" borderId="4" xfId="116" applyFont="1" applyBorder="1" applyAlignment="1" applyProtection="1">
      <alignment vertical="center" wrapText="1"/>
      <protection locked="0"/>
    </xf>
    <xf numFmtId="0" fontId="15" fillId="6" borderId="1" xfId="0" applyFont="1" applyFill="1" applyBorder="1" applyAlignment="1">
      <alignment vertical="center" wrapText="1"/>
    </xf>
    <xf numFmtId="49" fontId="32" fillId="11" borderId="5" xfId="0" applyNumberFormat="1" applyFont="1" applyFill="1" applyBorder="1" applyAlignment="1">
      <alignment horizontal="center" vertical="center" wrapText="1"/>
    </xf>
    <xf numFmtId="0" fontId="15" fillId="10" borderId="1" xfId="0" applyFont="1" applyFill="1" applyBorder="1" applyAlignment="1">
      <alignment vertical="center" wrapText="1"/>
    </xf>
    <xf numFmtId="0" fontId="15" fillId="11" borderId="1" xfId="0" applyFont="1" applyFill="1" applyBorder="1" applyAlignment="1">
      <alignment vertical="center" wrapText="1"/>
    </xf>
    <xf numFmtId="49" fontId="15" fillId="6" borderId="1" xfId="0" applyNumberFormat="1" applyFont="1" applyFill="1" applyBorder="1" applyAlignment="1">
      <alignment horizontal="center" vertical="center" wrapText="1"/>
    </xf>
    <xf numFmtId="0" fontId="15" fillId="6" borderId="1" xfId="0" applyFont="1" applyFill="1" applyBorder="1" applyAlignment="1">
      <alignment horizontal="center" vertical="center" wrapText="1"/>
    </xf>
    <xf numFmtId="166" fontId="15" fillId="10" borderId="1" xfId="0" applyNumberFormat="1" applyFont="1" applyFill="1" applyBorder="1" applyAlignment="1">
      <alignment vertical="center" wrapText="1"/>
    </xf>
    <xf numFmtId="49" fontId="15" fillId="10" borderId="1" xfId="0" applyNumberFormat="1" applyFont="1" applyFill="1" applyBorder="1" applyAlignment="1">
      <alignment vertical="center" wrapText="1"/>
    </xf>
    <xf numFmtId="0" fontId="34" fillId="10" borderId="1" xfId="0" applyFont="1" applyFill="1" applyBorder="1" applyAlignment="1">
      <alignment horizontal="center" vertical="center" wrapText="1"/>
    </xf>
    <xf numFmtId="1" fontId="15" fillId="10" borderId="1" xfId="0" applyNumberFormat="1" applyFont="1" applyFill="1" applyBorder="1" applyAlignment="1" applyProtection="1">
      <alignment horizontal="center" vertical="center" wrapText="1"/>
      <protection locked="0"/>
    </xf>
    <xf numFmtId="4" fontId="33" fillId="7" borderId="4" xfId="0" applyNumberFormat="1" applyFont="1" applyFill="1" applyBorder="1" applyAlignment="1" applyProtection="1">
      <alignment horizontal="center" vertical="center" wrapText="1"/>
      <protection locked="0"/>
    </xf>
    <xf numFmtId="43" fontId="15" fillId="10" borderId="1" xfId="117" applyFont="1" applyFill="1" applyBorder="1" applyAlignment="1" applyProtection="1">
      <alignment horizontal="center" vertical="center" wrapText="1"/>
      <protection locked="0"/>
    </xf>
    <xf numFmtId="166" fontId="15" fillId="10" borderId="1" xfId="117" applyNumberFormat="1" applyFont="1" applyFill="1" applyBorder="1" applyAlignment="1" applyProtection="1">
      <alignment vertical="center" wrapText="1"/>
      <protection locked="0"/>
    </xf>
    <xf numFmtId="43" fontId="15" fillId="7" borderId="1" xfId="116" applyFont="1" applyFill="1" applyBorder="1" applyAlignment="1" applyProtection="1">
      <alignment horizontal="center" vertical="center" wrapText="1"/>
      <protection locked="0"/>
    </xf>
    <xf numFmtId="43" fontId="15" fillId="7" borderId="4" xfId="116" applyFont="1" applyFill="1" applyBorder="1" applyAlignment="1" applyProtection="1">
      <alignment vertical="center" wrapText="1"/>
      <protection locked="0"/>
    </xf>
    <xf numFmtId="0" fontId="15" fillId="6" borderId="12" xfId="0" applyFont="1" applyFill="1" applyBorder="1" applyAlignment="1">
      <alignment horizontal="center" vertical="center" wrapText="1"/>
    </xf>
    <xf numFmtId="2" fontId="15" fillId="6" borderId="1" xfId="0" applyNumberFormat="1" applyFont="1" applyFill="1" applyBorder="1" applyAlignment="1">
      <alignment horizontal="center" vertical="center" wrapText="1"/>
    </xf>
    <xf numFmtId="1" fontId="15" fillId="6" borderId="1" xfId="0" applyNumberFormat="1" applyFont="1" applyFill="1" applyBorder="1" applyAlignment="1" applyProtection="1">
      <alignment horizontal="center" vertical="center" wrapText="1"/>
      <protection locked="0"/>
    </xf>
    <xf numFmtId="0" fontId="15" fillId="10" borderId="4" xfId="0" applyFont="1" applyFill="1" applyBorder="1" applyAlignment="1">
      <alignment horizontal="center" vertical="center" wrapText="1"/>
    </xf>
    <xf numFmtId="0" fontId="15" fillId="10" borderId="4" xfId="0" applyFont="1" applyFill="1" applyBorder="1" applyAlignment="1">
      <alignment vertical="center" wrapText="1"/>
    </xf>
    <xf numFmtId="0" fontId="15" fillId="7" borderId="1" xfId="0" applyFont="1" applyFill="1" applyBorder="1" applyAlignment="1">
      <alignment vertical="center" wrapText="1"/>
    </xf>
    <xf numFmtId="0" fontId="32" fillId="7" borderId="6" xfId="0" applyFont="1" applyFill="1" applyBorder="1" applyAlignment="1">
      <alignment horizontal="center" vertical="center" wrapText="1"/>
    </xf>
    <xf numFmtId="0" fontId="15" fillId="7" borderId="6" xfId="0" applyFont="1" applyFill="1" applyBorder="1" applyAlignment="1">
      <alignment vertical="center" wrapText="1"/>
    </xf>
    <xf numFmtId="0" fontId="34" fillId="10" borderId="1" xfId="0" applyFont="1" applyFill="1" applyBorder="1" applyAlignment="1">
      <alignment vertical="center" wrapText="1"/>
    </xf>
    <xf numFmtId="2" fontId="15" fillId="10" borderId="1" xfId="0" applyNumberFormat="1" applyFont="1" applyFill="1" applyBorder="1" applyAlignment="1">
      <alignment vertical="center" wrapText="1"/>
    </xf>
    <xf numFmtId="1" fontId="15" fillId="10" borderId="1" xfId="0" applyNumberFormat="1" applyFont="1" applyFill="1" applyBorder="1" applyAlignment="1" applyProtection="1">
      <alignment vertical="center" wrapText="1"/>
      <protection locked="0"/>
    </xf>
    <xf numFmtId="43" fontId="15" fillId="10" borderId="1" xfId="116" applyFont="1" applyFill="1" applyBorder="1" applyAlignment="1" applyProtection="1">
      <alignment vertical="center"/>
      <protection locked="0"/>
    </xf>
    <xf numFmtId="2" fontId="15" fillId="10" borderId="4" xfId="0" applyNumberFormat="1" applyFont="1" applyFill="1" applyBorder="1" applyAlignment="1">
      <alignment vertical="center" wrapText="1"/>
    </xf>
    <xf numFmtId="1" fontId="15" fillId="10" borderId="4" xfId="0" applyNumberFormat="1" applyFont="1" applyFill="1" applyBorder="1" applyAlignment="1" applyProtection="1">
      <alignment vertical="center" wrapText="1"/>
      <protection locked="0"/>
    </xf>
    <xf numFmtId="43" fontId="15" fillId="10" borderId="4" xfId="116" applyFont="1" applyFill="1" applyBorder="1" applyAlignment="1" applyProtection="1">
      <alignment vertical="center"/>
      <protection locked="0"/>
    </xf>
    <xf numFmtId="49" fontId="15" fillId="10" borderId="5" xfId="0" applyNumberFormat="1" applyFont="1" applyFill="1" applyBorder="1" applyAlignment="1">
      <alignment vertical="center" wrapText="1"/>
    </xf>
    <xf numFmtId="49" fontId="15" fillId="10" borderId="20" xfId="0" applyNumberFormat="1" applyFont="1" applyFill="1" applyBorder="1" applyAlignment="1">
      <alignment vertical="center" wrapText="1"/>
    </xf>
    <xf numFmtId="4" fontId="31" fillId="9" borderId="2" xfId="0" applyNumberFormat="1" applyFont="1" applyFill="1" applyBorder="1" applyAlignment="1" applyProtection="1">
      <alignment vertical="center" wrapText="1"/>
      <protection locked="0"/>
    </xf>
    <xf numFmtId="4" fontId="32" fillId="0" borderId="0" xfId="0" applyNumberFormat="1" applyFont="1" applyAlignment="1" applyProtection="1">
      <alignment vertical="center"/>
      <protection locked="0"/>
    </xf>
    <xf numFmtId="4" fontId="34" fillId="9" borderId="1" xfId="0" applyNumberFormat="1" applyFont="1" applyFill="1" applyBorder="1" applyAlignment="1" applyProtection="1">
      <alignment vertical="center" wrapText="1"/>
      <protection locked="0"/>
    </xf>
    <xf numFmtId="4" fontId="34" fillId="9" borderId="4" xfId="0" applyNumberFormat="1" applyFont="1" applyFill="1" applyBorder="1" applyAlignment="1" applyProtection="1">
      <alignment vertical="center" wrapText="1"/>
      <protection locked="0"/>
    </xf>
    <xf numFmtId="4" fontId="32" fillId="7" borderId="4" xfId="0" applyNumberFormat="1" applyFont="1" applyFill="1" applyBorder="1" applyAlignment="1" applyProtection="1">
      <alignment vertical="center" wrapText="1"/>
      <protection locked="0"/>
    </xf>
    <xf numFmtId="4" fontId="34" fillId="7" borderId="4" xfId="0" applyNumberFormat="1" applyFont="1" applyFill="1" applyBorder="1" applyAlignment="1" applyProtection="1">
      <alignment vertical="center" wrapText="1"/>
      <protection locked="0"/>
    </xf>
    <xf numFmtId="4" fontId="15" fillId="10" borderId="4" xfId="0" applyNumberFormat="1" applyFont="1" applyFill="1" applyBorder="1" applyAlignment="1" applyProtection="1">
      <alignment vertical="center" wrapText="1"/>
      <protection locked="0"/>
    </xf>
    <xf numFmtId="4" fontId="15" fillId="7" borderId="4" xfId="0" applyNumberFormat="1" applyFont="1" applyFill="1" applyBorder="1" applyAlignment="1" applyProtection="1">
      <alignment vertical="center" wrapText="1"/>
      <protection locked="0"/>
    </xf>
    <xf numFmtId="4" fontId="15" fillId="11" borderId="4" xfId="0" applyNumberFormat="1" applyFont="1" applyFill="1" applyBorder="1" applyAlignment="1" applyProtection="1">
      <alignment vertical="center" wrapText="1"/>
      <protection locked="0"/>
    </xf>
    <xf numFmtId="4" fontId="34" fillId="7" borderId="1" xfId="0" applyNumberFormat="1" applyFont="1" applyFill="1" applyBorder="1" applyAlignment="1" applyProtection="1">
      <alignment vertical="center"/>
      <protection locked="0"/>
    </xf>
    <xf numFmtId="4" fontId="15" fillId="10" borderId="1" xfId="117" applyNumberFormat="1" applyFont="1" applyFill="1" applyBorder="1" applyAlignment="1" applyProtection="1">
      <alignment vertical="center" wrapText="1"/>
      <protection locked="0"/>
    </xf>
    <xf numFmtId="4" fontId="31" fillId="8" borderId="1" xfId="0" applyNumberFormat="1" applyFont="1" applyFill="1" applyBorder="1" applyAlignment="1" applyProtection="1">
      <alignment vertical="center"/>
      <protection locked="0"/>
    </xf>
    <xf numFmtId="4" fontId="15" fillId="7" borderId="1" xfId="0" applyNumberFormat="1" applyFont="1" applyFill="1" applyBorder="1" applyAlignment="1" applyProtection="1">
      <alignment vertical="center"/>
      <protection locked="0"/>
    </xf>
    <xf numFmtId="4" fontId="31" fillId="7" borderId="1" xfId="0" applyNumberFormat="1" applyFont="1" applyFill="1" applyBorder="1" applyAlignment="1" applyProtection="1">
      <alignment vertical="center"/>
      <protection locked="0"/>
    </xf>
    <xf numFmtId="4" fontId="31" fillId="11" borderId="1" xfId="0" applyNumberFormat="1" applyFont="1" applyFill="1" applyBorder="1" applyAlignment="1" applyProtection="1">
      <alignment vertical="center"/>
      <protection locked="0"/>
    </xf>
    <xf numFmtId="4" fontId="32" fillId="7" borderId="1" xfId="0" applyNumberFormat="1" applyFont="1" applyFill="1" applyBorder="1" applyAlignment="1" applyProtection="1">
      <alignment vertical="center"/>
      <protection locked="0"/>
    </xf>
    <xf numFmtId="4" fontId="15" fillId="10" borderId="1" xfId="0" applyNumberFormat="1" applyFont="1" applyFill="1" applyBorder="1" applyAlignment="1" applyProtection="1">
      <alignment vertical="center"/>
      <protection locked="0"/>
    </xf>
    <xf numFmtId="4" fontId="15" fillId="11" borderId="1" xfId="0" applyNumberFormat="1" applyFont="1" applyFill="1" applyBorder="1" applyAlignment="1" applyProtection="1">
      <alignment vertical="center" wrapText="1"/>
      <protection locked="0"/>
    </xf>
    <xf numFmtId="4" fontId="15" fillId="7" borderId="1" xfId="0" applyNumberFormat="1" applyFont="1" applyFill="1" applyBorder="1" applyAlignment="1" applyProtection="1">
      <alignment vertical="center" wrapText="1"/>
      <protection locked="0"/>
    </xf>
    <xf numFmtId="4" fontId="15" fillId="10" borderId="1" xfId="0" applyNumberFormat="1" applyFont="1" applyFill="1" applyBorder="1" applyAlignment="1" applyProtection="1">
      <alignment vertical="center" wrapText="1"/>
      <protection locked="0"/>
    </xf>
    <xf numFmtId="4" fontId="36" fillId="7" borderId="1" xfId="0" applyNumberFormat="1" applyFont="1" applyFill="1" applyBorder="1" applyAlignment="1" applyProtection="1">
      <alignment vertical="center" wrapText="1"/>
      <protection locked="0"/>
    </xf>
    <xf numFmtId="0" fontId="27" fillId="7" borderId="1" xfId="17" applyFont="1" applyFill="1" applyBorder="1" applyAlignment="1" applyProtection="1">
      <alignment vertical="center" wrapText="1"/>
      <protection locked="0"/>
    </xf>
    <xf numFmtId="43" fontId="32" fillId="10" borderId="7" xfId="116" applyFont="1" applyFill="1" applyBorder="1" applyAlignment="1" applyProtection="1">
      <alignment vertical="center" wrapText="1"/>
      <protection locked="0"/>
    </xf>
    <xf numFmtId="43" fontId="15" fillId="0" borderId="12" xfId="116" applyFont="1" applyBorder="1" applyAlignment="1" applyProtection="1">
      <alignment vertical="center" wrapText="1"/>
      <protection locked="0"/>
    </xf>
    <xf numFmtId="43" fontId="15" fillId="0" borderId="1" xfId="116" applyFont="1" applyBorder="1" applyAlignment="1" applyProtection="1">
      <alignment vertical="center" wrapText="1"/>
      <protection locked="0"/>
    </xf>
    <xf numFmtId="43" fontId="32" fillId="7" borderId="17" xfId="116" applyFont="1" applyFill="1" applyBorder="1" applyAlignment="1" applyProtection="1">
      <alignment vertical="center" wrapText="1"/>
      <protection locked="0"/>
    </xf>
    <xf numFmtId="43" fontId="32" fillId="7" borderId="7" xfId="116" applyFont="1" applyFill="1" applyBorder="1" applyAlignment="1" applyProtection="1">
      <alignment vertical="center" wrapText="1"/>
      <protection locked="0"/>
    </xf>
    <xf numFmtId="0" fontId="15" fillId="5" borderId="1" xfId="17" applyFont="1" applyFill="1" applyBorder="1" applyAlignment="1" applyProtection="1">
      <alignment vertical="center" wrapText="1"/>
      <protection locked="0"/>
    </xf>
    <xf numFmtId="0" fontId="27" fillId="10" borderId="1" xfId="17" applyFont="1" applyFill="1" applyBorder="1" applyAlignment="1" applyProtection="1">
      <alignment vertical="center" wrapText="1"/>
      <protection locked="0"/>
    </xf>
    <xf numFmtId="4" fontId="34" fillId="2" borderId="1" xfId="0" applyNumberFormat="1" applyFont="1" applyFill="1" applyBorder="1" applyAlignment="1" applyProtection="1">
      <alignment vertical="center" wrapText="1"/>
      <protection locked="0"/>
    </xf>
    <xf numFmtId="4" fontId="34" fillId="3" borderId="1" xfId="57" applyNumberFormat="1" applyFont="1" applyFill="1" applyBorder="1" applyAlignment="1" applyProtection="1">
      <alignment vertical="center" wrapText="1"/>
      <protection locked="0"/>
    </xf>
    <xf numFmtId="4" fontId="27" fillId="0" borderId="0" xfId="0" applyNumberFormat="1" applyFont="1" applyAlignment="1" applyProtection="1">
      <alignment vertical="center" wrapText="1"/>
      <protection locked="0"/>
    </xf>
    <xf numFmtId="0" fontId="27" fillId="0" borderId="0" xfId="0" applyFont="1" applyAlignment="1">
      <alignment vertical="top" wrapText="1"/>
    </xf>
    <xf numFmtId="2" fontId="15" fillId="7" borderId="1" xfId="0" applyNumberFormat="1" applyFont="1" applyFill="1" applyBorder="1" applyAlignment="1">
      <alignment horizontal="center" vertical="center"/>
    </xf>
    <xf numFmtId="49" fontId="15" fillId="7" borderId="1" xfId="0" applyNumberFormat="1" applyFont="1" applyFill="1" applyBorder="1" applyAlignment="1" applyProtection="1">
      <alignment horizontal="center" vertical="center"/>
      <protection locked="0"/>
    </xf>
    <xf numFmtId="0" fontId="15" fillId="7" borderId="5" xfId="0" applyFont="1" applyFill="1" applyBorder="1" applyAlignment="1">
      <alignment horizontal="center" vertical="center" wrapText="1"/>
    </xf>
    <xf numFmtId="0" fontId="15" fillId="7" borderId="5" xfId="0" applyFont="1" applyFill="1" applyBorder="1" applyAlignment="1">
      <alignment vertical="center" wrapText="1"/>
    </xf>
    <xf numFmtId="0" fontId="35" fillId="7" borderId="0" xfId="0" applyFont="1" applyFill="1" applyAlignment="1">
      <alignment vertical="top" wrapText="1"/>
    </xf>
    <xf numFmtId="0" fontId="15" fillId="7" borderId="14" xfId="0" applyFont="1" applyFill="1" applyBorder="1" applyAlignment="1">
      <alignment vertical="center" wrapText="1"/>
    </xf>
    <xf numFmtId="0" fontId="15" fillId="7" borderId="4" xfId="0" applyFont="1" applyFill="1" applyBorder="1" applyAlignment="1">
      <alignment horizontal="left" vertical="center" wrapText="1"/>
    </xf>
    <xf numFmtId="2" fontId="15" fillId="7" borderId="4" xfId="0" applyNumberFormat="1" applyFont="1" applyFill="1" applyBorder="1" applyAlignment="1">
      <alignment horizontal="center" vertical="center"/>
    </xf>
    <xf numFmtId="49" fontId="15" fillId="7" borderId="4" xfId="0" applyNumberFormat="1" applyFont="1" applyFill="1" applyBorder="1" applyAlignment="1" applyProtection="1">
      <alignment horizontal="center" vertical="center"/>
      <protection locked="0"/>
    </xf>
    <xf numFmtId="0" fontId="15" fillId="7" borderId="14" xfId="0" applyFont="1" applyFill="1" applyBorder="1" applyAlignment="1">
      <alignment horizontal="center" vertical="center" wrapText="1"/>
    </xf>
    <xf numFmtId="4" fontId="15" fillId="10" borderId="1" xfId="0" applyNumberFormat="1" applyFont="1" applyFill="1" applyBorder="1" applyAlignment="1" applyProtection="1">
      <alignment horizontal="left" vertical="center" wrapText="1"/>
      <protection locked="0"/>
    </xf>
    <xf numFmtId="166" fontId="15" fillId="10" borderId="1" xfId="117" applyNumberFormat="1" applyFont="1" applyFill="1" applyBorder="1" applyAlignment="1" applyProtection="1">
      <alignment horizontal="center" vertical="center" wrapText="1"/>
      <protection locked="0"/>
    </xf>
    <xf numFmtId="2" fontId="15" fillId="6" borderId="12" xfId="0" applyNumberFormat="1" applyFont="1" applyFill="1" applyBorder="1" applyAlignment="1">
      <alignment horizontal="center" vertical="center" wrapText="1"/>
    </xf>
    <xf numFmtId="49" fontId="15" fillId="11" borderId="6" xfId="0" applyNumberFormat="1" applyFont="1" applyFill="1" applyBorder="1" applyAlignment="1">
      <alignment horizontal="center" vertical="center" wrapText="1"/>
    </xf>
    <xf numFmtId="0" fontId="15" fillId="11" borderId="6" xfId="0" applyFont="1" applyFill="1" applyBorder="1" applyAlignment="1">
      <alignment horizontal="center" vertical="center" wrapText="1"/>
    </xf>
    <xf numFmtId="0" fontId="15" fillId="11" borderId="6" xfId="0" applyFont="1" applyFill="1" applyBorder="1" applyAlignment="1">
      <alignment horizontal="left" vertical="center" wrapText="1"/>
    </xf>
    <xf numFmtId="2" fontId="15" fillId="11" borderId="6" xfId="0" applyNumberFormat="1" applyFont="1" applyFill="1" applyBorder="1" applyAlignment="1">
      <alignment horizontal="center" vertical="center" wrapText="1"/>
    </xf>
    <xf numFmtId="49" fontId="15" fillId="11" borderId="6" xfId="0" applyNumberFormat="1" applyFont="1" applyFill="1" applyBorder="1" applyAlignment="1" applyProtection="1">
      <alignment horizontal="center" vertical="center" wrapText="1"/>
      <protection locked="0"/>
    </xf>
    <xf numFmtId="49" fontId="32" fillId="7" borderId="6" xfId="0" applyNumberFormat="1" applyFont="1" applyFill="1" applyBorder="1" applyAlignment="1">
      <alignment horizontal="center" vertical="center" wrapText="1"/>
    </xf>
    <xf numFmtId="0" fontId="15" fillId="6" borderId="12" xfId="0" applyFont="1" applyFill="1" applyBorder="1" applyAlignment="1">
      <alignment vertical="center" wrapText="1"/>
    </xf>
    <xf numFmtId="1" fontId="15" fillId="6" borderId="12" xfId="0" applyNumberFormat="1" applyFont="1" applyFill="1" applyBorder="1" applyAlignment="1" applyProtection="1">
      <alignment horizontal="center" vertical="center" wrapText="1"/>
      <protection locked="0"/>
    </xf>
    <xf numFmtId="4" fontId="15" fillId="7" borderId="6" xfId="0" applyNumberFormat="1" applyFont="1" applyFill="1" applyBorder="1" applyAlignment="1" applyProtection="1">
      <alignment vertical="center" wrapText="1"/>
      <protection locked="0"/>
    </xf>
    <xf numFmtId="1" fontId="15" fillId="11" borderId="1" xfId="0" applyNumberFormat="1" applyFont="1" applyFill="1" applyBorder="1" applyAlignment="1" applyProtection="1">
      <alignment horizontal="center" vertical="center" wrapText="1"/>
      <protection locked="0"/>
    </xf>
    <xf numFmtId="49" fontId="15" fillId="6" borderId="1" xfId="0" applyNumberFormat="1" applyFont="1" applyFill="1" applyBorder="1" applyAlignment="1">
      <alignment horizontal="center" vertical="center"/>
    </xf>
    <xf numFmtId="0" fontId="27" fillId="11" borderId="1" xfId="17" applyFont="1" applyFill="1" applyBorder="1" applyAlignment="1" applyProtection="1">
      <alignment horizontal="left" vertical="center" wrapText="1"/>
      <protection locked="0"/>
    </xf>
    <xf numFmtId="0" fontId="15" fillId="6" borderId="1" xfId="0" applyFont="1" applyFill="1" applyBorder="1" applyAlignment="1">
      <alignment horizontal="center" vertical="center"/>
    </xf>
    <xf numFmtId="0" fontId="27" fillId="6" borderId="1" xfId="17" applyFont="1" applyFill="1" applyBorder="1" applyAlignment="1" applyProtection="1">
      <alignment horizontal="left" vertical="center" wrapText="1"/>
      <protection locked="0"/>
    </xf>
    <xf numFmtId="14" fontId="32" fillId="11" borderId="1" xfId="0" applyNumberFormat="1" applyFont="1" applyFill="1" applyBorder="1" applyAlignment="1">
      <alignment horizontal="center"/>
    </xf>
    <xf numFmtId="0" fontId="27" fillId="18" borderId="1" xfId="17" applyFont="1" applyFill="1" applyBorder="1" applyAlignment="1" applyProtection="1">
      <alignment horizontal="left" vertical="center" wrapText="1"/>
      <protection locked="0"/>
    </xf>
    <xf numFmtId="0" fontId="15" fillId="6" borderId="1" xfId="0" applyFont="1" applyFill="1" applyBorder="1" applyAlignment="1">
      <alignment horizontal="left" vertical="top" wrapText="1"/>
    </xf>
    <xf numFmtId="4" fontId="15" fillId="6" borderId="4" xfId="0" applyNumberFormat="1" applyFont="1" applyFill="1" applyBorder="1" applyAlignment="1" applyProtection="1">
      <alignment vertical="center" wrapText="1"/>
      <protection locked="0"/>
    </xf>
    <xf numFmtId="0" fontId="34" fillId="10" borderId="1" xfId="0" applyFont="1" applyFill="1" applyBorder="1" applyAlignment="1">
      <alignment horizontal="center" vertical="center"/>
    </xf>
    <xf numFmtId="49" fontId="15" fillId="0" borderId="1" xfId="116" applyNumberFormat="1" applyFont="1" applyBorder="1" applyAlignment="1">
      <alignment horizontal="center" vertical="center"/>
    </xf>
    <xf numFmtId="3" fontId="31" fillId="9" borderId="8" xfId="0" applyNumberFormat="1" applyFont="1" applyFill="1" applyBorder="1" applyAlignment="1" applyProtection="1">
      <alignment vertical="center"/>
      <protection locked="0"/>
    </xf>
    <xf numFmtId="4" fontId="31" fillId="9" borderId="2" xfId="0" applyNumberFormat="1" applyFont="1" applyFill="1" applyBorder="1" applyAlignment="1" applyProtection="1">
      <alignment vertical="center"/>
      <protection locked="0"/>
    </xf>
    <xf numFmtId="3" fontId="31" fillId="9" borderId="2" xfId="0" applyNumberFormat="1" applyFont="1" applyFill="1" applyBorder="1" applyAlignment="1" applyProtection="1">
      <alignment vertical="center" wrapText="1"/>
      <protection locked="0"/>
    </xf>
    <xf numFmtId="4" fontId="31" fillId="9" borderId="3" xfId="0" applyNumberFormat="1" applyFont="1" applyFill="1" applyBorder="1" applyAlignment="1" applyProtection="1">
      <alignment vertical="center" wrapText="1"/>
      <protection locked="0"/>
    </xf>
    <xf numFmtId="3" fontId="32" fillId="0" borderId="0" xfId="0" applyNumberFormat="1" applyFont="1" applyAlignment="1" applyProtection="1">
      <alignment vertical="center"/>
      <protection locked="0"/>
    </xf>
    <xf numFmtId="3" fontId="34" fillId="9" borderId="1" xfId="0" applyNumberFormat="1" applyFont="1" applyFill="1" applyBorder="1" applyAlignment="1" applyProtection="1">
      <alignment vertical="center"/>
      <protection locked="0"/>
    </xf>
    <xf numFmtId="4" fontId="32" fillId="9" borderId="1" xfId="0" applyNumberFormat="1" applyFont="1" applyFill="1" applyBorder="1" applyAlignment="1" applyProtection="1">
      <alignment vertical="center" wrapText="1"/>
      <protection locked="0"/>
    </xf>
    <xf numFmtId="43" fontId="15" fillId="0" borderId="13" xfId="116" applyFont="1" applyBorder="1" applyAlignment="1" applyProtection="1">
      <alignment vertical="center" wrapText="1"/>
      <protection locked="0"/>
    </xf>
    <xf numFmtId="4" fontId="15" fillId="0" borderId="1" xfId="0" applyNumberFormat="1" applyFont="1" applyBorder="1" applyAlignment="1" applyProtection="1">
      <alignment vertical="center" wrapText="1"/>
      <protection locked="0"/>
    </xf>
    <xf numFmtId="3" fontId="31" fillId="11" borderId="1" xfId="0" applyNumberFormat="1" applyFont="1" applyFill="1" applyBorder="1" applyAlignment="1" applyProtection="1">
      <alignment vertical="center"/>
      <protection locked="0"/>
    </xf>
    <xf numFmtId="43" fontId="31" fillId="7" borderId="6" xfId="116" applyFont="1" applyFill="1" applyBorder="1" applyAlignment="1" applyProtection="1">
      <alignment vertical="center"/>
      <protection locked="0"/>
    </xf>
    <xf numFmtId="43" fontId="31" fillId="11" borderId="21" xfId="116" applyFont="1" applyFill="1" applyBorder="1" applyAlignment="1" applyProtection="1">
      <alignment vertical="center"/>
      <protection locked="0"/>
    </xf>
    <xf numFmtId="43" fontId="31" fillId="11" borderId="6" xfId="116" applyFont="1" applyFill="1" applyBorder="1" applyAlignment="1" applyProtection="1">
      <alignment vertical="center"/>
      <protection locked="0"/>
    </xf>
    <xf numFmtId="43" fontId="36" fillId="0" borderId="1" xfId="116" applyFont="1" applyBorder="1" applyAlignment="1" applyProtection="1">
      <alignment vertical="center" wrapText="1"/>
      <protection locked="0"/>
    </xf>
    <xf numFmtId="43" fontId="32" fillId="7" borderId="6" xfId="116" applyFont="1" applyFill="1" applyBorder="1" applyAlignment="1" applyProtection="1">
      <alignment vertical="center" wrapText="1"/>
      <protection locked="0"/>
    </xf>
    <xf numFmtId="43" fontId="32" fillId="7" borderId="15" xfId="116" applyFont="1" applyFill="1" applyBorder="1" applyAlignment="1" applyProtection="1">
      <alignment vertical="center" wrapText="1"/>
      <protection locked="0"/>
    </xf>
    <xf numFmtId="43" fontId="32" fillId="10" borderId="1" xfId="116" applyFont="1" applyFill="1" applyBorder="1" applyAlignment="1" applyProtection="1">
      <alignment vertical="center"/>
      <protection locked="0"/>
    </xf>
    <xf numFmtId="43" fontId="32" fillId="10" borderId="4" xfId="116" applyFont="1" applyFill="1" applyBorder="1" applyAlignment="1" applyProtection="1">
      <alignment vertical="center" wrapText="1"/>
      <protection locked="0"/>
    </xf>
    <xf numFmtId="43" fontId="15" fillId="17" borderId="1" xfId="116" applyFont="1" applyFill="1" applyBorder="1" applyAlignment="1" applyProtection="1">
      <alignment vertical="center" wrapText="1"/>
      <protection locked="0"/>
    </xf>
    <xf numFmtId="43" fontId="15" fillId="17" borderId="4" xfId="116" applyFont="1" applyFill="1" applyBorder="1" applyAlignment="1" applyProtection="1">
      <alignment vertical="center" wrapText="1"/>
      <protection locked="0"/>
    </xf>
    <xf numFmtId="3" fontId="15" fillId="0" borderId="1" xfId="0" applyNumberFormat="1" applyFont="1" applyBorder="1" applyAlignment="1" applyProtection="1">
      <alignment vertical="center" wrapText="1"/>
      <protection locked="0"/>
    </xf>
    <xf numFmtId="3" fontId="31" fillId="7" borderId="1" xfId="0" applyNumberFormat="1" applyFont="1" applyFill="1" applyBorder="1" applyAlignment="1" applyProtection="1">
      <alignment vertical="center"/>
      <protection locked="0"/>
    </xf>
    <xf numFmtId="3" fontId="31" fillId="10" borderId="1" xfId="0" applyNumberFormat="1" applyFont="1" applyFill="1" applyBorder="1" applyAlignment="1" applyProtection="1">
      <alignment vertical="center"/>
      <protection locked="0"/>
    </xf>
    <xf numFmtId="43" fontId="32" fillId="10" borderId="6" xfId="116" applyFont="1" applyFill="1" applyBorder="1" applyAlignment="1" applyProtection="1">
      <alignment vertical="center" wrapText="1"/>
      <protection locked="0"/>
    </xf>
    <xf numFmtId="43" fontId="15" fillId="11" borderId="1" xfId="116" applyFont="1" applyFill="1" applyBorder="1" applyAlignment="1" applyProtection="1">
      <alignment vertical="center" wrapText="1"/>
      <protection locked="0"/>
    </xf>
    <xf numFmtId="43" fontId="15" fillId="11" borderId="4" xfId="116" applyFont="1" applyFill="1" applyBorder="1" applyAlignment="1" applyProtection="1">
      <alignment vertical="center" wrapText="1"/>
      <protection locked="0"/>
    </xf>
    <xf numFmtId="43" fontId="32" fillId="7" borderId="7" xfId="116" applyFont="1" applyFill="1" applyBorder="1" applyAlignment="1" applyProtection="1">
      <alignment vertical="center"/>
      <protection locked="0"/>
    </xf>
    <xf numFmtId="43" fontId="32" fillId="7" borderId="21" xfId="116" applyFont="1" applyFill="1" applyBorder="1" applyAlignment="1" applyProtection="1">
      <alignment vertical="center" wrapText="1"/>
      <protection locked="0"/>
    </xf>
    <xf numFmtId="43" fontId="32" fillId="7" borderId="1" xfId="116" applyFont="1" applyFill="1" applyBorder="1" applyAlignment="1" applyProtection="1">
      <alignment vertical="center" wrapText="1"/>
      <protection locked="0"/>
    </xf>
    <xf numFmtId="43" fontId="38" fillId="7" borderId="1" xfId="116" applyFont="1" applyFill="1" applyBorder="1" applyAlignment="1" applyProtection="1">
      <alignment vertical="center" wrapText="1"/>
      <protection locked="0"/>
    </xf>
    <xf numFmtId="43" fontId="37" fillId="7" borderId="1" xfId="116" applyFont="1" applyFill="1" applyBorder="1" applyAlignment="1" applyProtection="1">
      <alignment vertical="center" wrapText="1"/>
      <protection locked="0"/>
    </xf>
    <xf numFmtId="3" fontId="15" fillId="7" borderId="1" xfId="0" applyNumberFormat="1" applyFont="1" applyFill="1" applyBorder="1" applyAlignment="1" applyProtection="1">
      <alignment vertical="center" wrapText="1"/>
      <protection locked="0"/>
    </xf>
    <xf numFmtId="3" fontId="33" fillId="2" borderId="1" xfId="0" applyNumberFormat="1" applyFont="1" applyFill="1" applyBorder="1" applyAlignment="1" applyProtection="1">
      <alignment vertical="center" wrapText="1"/>
      <protection locked="0"/>
    </xf>
    <xf numFmtId="3" fontId="27" fillId="0" borderId="0" xfId="0" applyNumberFormat="1" applyFont="1" applyAlignment="1" applyProtection="1">
      <alignment vertical="center" wrapText="1"/>
      <protection locked="0"/>
    </xf>
    <xf numFmtId="4" fontId="15" fillId="0" borderId="0" xfId="0" applyNumberFormat="1" applyFont="1" applyAlignment="1" applyProtection="1">
      <alignment vertical="center" wrapText="1"/>
      <protection locked="0"/>
    </xf>
    <xf numFmtId="165" fontId="32" fillId="19" borderId="0" xfId="0" applyNumberFormat="1" applyFont="1" applyFill="1" applyAlignment="1" applyProtection="1">
      <alignment horizontal="justify" vertical="center"/>
      <protection locked="0"/>
    </xf>
    <xf numFmtId="4" fontId="34" fillId="19" borderId="1" xfId="0" applyNumberFormat="1" applyFont="1" applyFill="1" applyBorder="1" applyAlignment="1" applyProtection="1">
      <alignment horizontal="center" vertical="center" wrapText="1"/>
      <protection locked="0"/>
    </xf>
    <xf numFmtId="4" fontId="34" fillId="19" borderId="4" xfId="0" applyNumberFormat="1" applyFont="1" applyFill="1" applyBorder="1" applyAlignment="1" applyProtection="1">
      <alignment horizontal="center" vertical="center" wrapText="1"/>
      <protection locked="0"/>
    </xf>
    <xf numFmtId="4" fontId="15" fillId="19" borderId="4" xfId="0" applyNumberFormat="1" applyFont="1" applyFill="1" applyBorder="1" applyAlignment="1" applyProtection="1">
      <alignment horizontal="left" vertical="center" wrapText="1"/>
      <protection locked="0"/>
    </xf>
    <xf numFmtId="4" fontId="33" fillId="19" borderId="4" xfId="0" applyNumberFormat="1" applyFont="1" applyFill="1" applyBorder="1" applyAlignment="1" applyProtection="1">
      <alignment horizontal="center" vertical="center" wrapText="1"/>
      <protection locked="0"/>
    </xf>
    <xf numFmtId="4" fontId="31" fillId="19" borderId="4" xfId="0" applyNumberFormat="1" applyFont="1" applyFill="1" applyBorder="1" applyAlignment="1" applyProtection="1">
      <alignment horizontal="center" vertical="center" wrapText="1"/>
      <protection locked="0"/>
    </xf>
    <xf numFmtId="4" fontId="15" fillId="19" borderId="1" xfId="0" applyNumberFormat="1" applyFont="1" applyFill="1" applyBorder="1" applyAlignment="1" applyProtection="1">
      <alignment horizontal="left" vertical="center" wrapText="1"/>
      <protection locked="0"/>
    </xf>
    <xf numFmtId="165" fontId="31" fillId="19" borderId="4" xfId="0" applyNumberFormat="1" applyFont="1" applyFill="1" applyBorder="1" applyAlignment="1" applyProtection="1">
      <alignment horizontal="center" vertical="center" wrapText="1"/>
      <protection locked="0"/>
    </xf>
    <xf numFmtId="165" fontId="15" fillId="19" borderId="4" xfId="0" applyNumberFormat="1" applyFont="1" applyFill="1" applyBorder="1" applyAlignment="1" applyProtection="1">
      <alignment horizontal="left" vertical="center" wrapText="1"/>
      <protection locked="0"/>
    </xf>
    <xf numFmtId="0" fontId="15" fillId="19" borderId="1" xfId="17" applyFont="1" applyFill="1" applyBorder="1" applyAlignment="1" applyProtection="1">
      <alignment horizontal="center" vertical="center" wrapText="1"/>
      <protection locked="0"/>
    </xf>
    <xf numFmtId="0" fontId="15" fillId="19" borderId="4" xfId="17" applyFont="1" applyFill="1" applyBorder="1" applyAlignment="1" applyProtection="1">
      <alignment horizontal="center" vertical="center" wrapText="1"/>
      <protection locked="0"/>
    </xf>
    <xf numFmtId="0" fontId="27" fillId="19" borderId="1" xfId="17" applyFont="1" applyFill="1" applyBorder="1" applyAlignment="1" applyProtection="1">
      <alignment horizontal="center" vertical="center" wrapText="1"/>
      <protection locked="0"/>
    </xf>
    <xf numFmtId="0" fontId="27" fillId="19" borderId="4" xfId="17" applyFont="1" applyFill="1" applyBorder="1" applyAlignment="1" applyProtection="1">
      <alignment horizontal="center" vertical="center" wrapText="1"/>
      <protection locked="0"/>
    </xf>
    <xf numFmtId="0" fontId="40" fillId="19" borderId="1" xfId="65" applyFont="1" applyFill="1" applyBorder="1" applyAlignment="1" applyProtection="1">
      <alignment horizontal="center" vertical="center" wrapText="1"/>
      <protection locked="0"/>
    </xf>
    <xf numFmtId="0" fontId="7" fillId="19" borderId="16" xfId="0" applyFont="1" applyFill="1" applyBorder="1" applyAlignment="1">
      <alignment horizontal="left" vertical="center" wrapText="1"/>
    </xf>
    <xf numFmtId="4" fontId="15" fillId="19" borderId="1" xfId="0" applyNumberFormat="1" applyFont="1" applyFill="1" applyBorder="1" applyAlignment="1" applyProtection="1">
      <alignment horizontal="center" vertical="center" wrapText="1"/>
      <protection locked="0"/>
    </xf>
    <xf numFmtId="0" fontId="35" fillId="19" borderId="1" xfId="0" applyFont="1" applyFill="1" applyBorder="1" applyAlignment="1">
      <alignment vertical="top" wrapText="1"/>
    </xf>
    <xf numFmtId="0" fontId="27" fillId="19" borderId="4" xfId="17" applyFont="1" applyFill="1" applyBorder="1" applyAlignment="1" applyProtection="1">
      <alignment vertical="center" wrapText="1"/>
      <protection locked="0"/>
    </xf>
    <xf numFmtId="0" fontId="27" fillId="19" borderId="12" xfId="17" applyFont="1" applyFill="1" applyBorder="1" applyAlignment="1" applyProtection="1">
      <alignment horizontal="center" vertical="center" wrapText="1"/>
      <protection locked="0"/>
    </xf>
    <xf numFmtId="165" fontId="32" fillId="19" borderId="4" xfId="0" applyNumberFormat="1" applyFont="1" applyFill="1" applyBorder="1" applyAlignment="1" applyProtection="1">
      <alignment horizontal="center" vertical="center" wrapText="1"/>
      <protection locked="0"/>
    </xf>
    <xf numFmtId="165" fontId="15" fillId="19" borderId="4" xfId="0" applyNumberFormat="1" applyFont="1" applyFill="1" applyBorder="1" applyAlignment="1" applyProtection="1">
      <alignment horizontal="center" vertical="center" wrapText="1"/>
      <protection locked="0"/>
    </xf>
    <xf numFmtId="4" fontId="15" fillId="19" borderId="4" xfId="0" applyNumberFormat="1" applyFont="1" applyFill="1" applyBorder="1" applyAlignment="1" applyProtection="1">
      <alignment horizontal="center" vertical="center" wrapText="1"/>
      <protection locked="0"/>
    </xf>
    <xf numFmtId="0" fontId="27" fillId="19" borderId="1" xfId="17" applyFont="1" applyFill="1" applyBorder="1" applyAlignment="1" applyProtection="1">
      <alignment horizontal="left" vertical="center" wrapText="1"/>
      <protection locked="0"/>
    </xf>
    <xf numFmtId="0" fontId="37" fillId="19" borderId="7" xfId="17" applyFont="1" applyFill="1" applyBorder="1" applyAlignment="1" applyProtection="1">
      <alignment horizontal="left" vertical="center" wrapText="1"/>
      <protection locked="0"/>
    </xf>
    <xf numFmtId="0" fontId="27" fillId="19" borderId="1" xfId="17" applyFont="1" applyFill="1" applyBorder="1" applyAlignment="1" applyProtection="1">
      <alignment horizontal="left" vertical="center"/>
      <protection locked="0"/>
    </xf>
    <xf numFmtId="43" fontId="32" fillId="19" borderId="7" xfId="116" applyFont="1" applyFill="1" applyBorder="1" applyAlignment="1" applyProtection="1">
      <alignment horizontal="center" vertical="center" wrapText="1"/>
      <protection locked="0"/>
    </xf>
    <xf numFmtId="165" fontId="34" fillId="19" borderId="1" xfId="0" applyNumberFormat="1" applyFont="1" applyFill="1" applyBorder="1" applyAlignment="1" applyProtection="1">
      <alignment horizontal="left" vertical="center" wrapText="1"/>
      <protection locked="0"/>
    </xf>
    <xf numFmtId="0" fontId="27" fillId="19" borderId="1" xfId="0" applyFont="1" applyFill="1" applyBorder="1" applyAlignment="1" applyProtection="1">
      <alignment horizontal="left" vertical="center" wrapText="1"/>
      <protection locked="0"/>
    </xf>
    <xf numFmtId="0" fontId="27" fillId="19" borderId="1" xfId="0" applyFont="1" applyFill="1" applyBorder="1" applyAlignment="1" applyProtection="1">
      <alignment horizontal="left" vertical="top" wrapText="1"/>
      <protection locked="0"/>
    </xf>
    <xf numFmtId="43" fontId="32" fillId="19" borderId="1" xfId="116" applyFont="1" applyFill="1" applyBorder="1" applyAlignment="1" applyProtection="1">
      <alignment horizontal="center" vertical="center" wrapText="1"/>
      <protection locked="0"/>
    </xf>
    <xf numFmtId="4" fontId="15" fillId="19" borderId="1" xfId="0" applyNumberFormat="1" applyFont="1" applyFill="1" applyBorder="1" applyAlignment="1" applyProtection="1">
      <alignment horizontal="center" vertical="center"/>
      <protection locked="0"/>
    </xf>
    <xf numFmtId="0" fontId="37" fillId="19" borderId="1" xfId="0" applyFont="1" applyFill="1" applyBorder="1" applyAlignment="1" applyProtection="1">
      <alignment horizontal="left" vertical="top" wrapText="1"/>
      <protection locked="0"/>
    </xf>
    <xf numFmtId="4" fontId="32" fillId="19" borderId="1" xfId="0" applyNumberFormat="1" applyFont="1" applyFill="1" applyBorder="1" applyAlignment="1" applyProtection="1">
      <alignment horizontal="center" vertical="center" wrapText="1"/>
      <protection locked="0"/>
    </xf>
    <xf numFmtId="165" fontId="34" fillId="19" borderId="1" xfId="0" applyNumberFormat="1" applyFont="1" applyFill="1" applyBorder="1" applyAlignment="1" applyProtection="1">
      <alignment horizontal="center" vertical="center" wrapText="1"/>
      <protection locked="0"/>
    </xf>
    <xf numFmtId="0" fontId="27" fillId="19" borderId="0" xfId="0" applyFont="1" applyFill="1" applyAlignment="1" applyProtection="1">
      <alignment vertical="top" wrapText="1"/>
      <protection locked="0"/>
    </xf>
    <xf numFmtId="165" fontId="32" fillId="18" borderId="0" xfId="0" applyNumberFormat="1" applyFont="1" applyFill="1" applyAlignment="1" applyProtection="1">
      <alignment horizontal="justify" vertical="center"/>
      <protection locked="0"/>
    </xf>
    <xf numFmtId="4" fontId="34" fillId="18" borderId="1" xfId="0" applyNumberFormat="1" applyFont="1" applyFill="1" applyBorder="1" applyAlignment="1" applyProtection="1">
      <alignment horizontal="center" vertical="center" wrapText="1"/>
      <protection locked="0"/>
    </xf>
    <xf numFmtId="4" fontId="34" fillId="18" borderId="4" xfId="0" applyNumberFormat="1" applyFont="1" applyFill="1" applyBorder="1" applyAlignment="1" applyProtection="1">
      <alignment horizontal="center" vertical="center" wrapText="1"/>
      <protection locked="0"/>
    </xf>
    <xf numFmtId="4" fontId="15" fillId="18" borderId="4" xfId="0" applyNumberFormat="1" applyFont="1" applyFill="1" applyBorder="1" applyAlignment="1" applyProtection="1">
      <alignment horizontal="center" vertical="center" wrapText="1"/>
      <protection locked="0"/>
    </xf>
    <xf numFmtId="4" fontId="15" fillId="18" borderId="4" xfId="0" applyNumberFormat="1" applyFont="1" applyFill="1" applyBorder="1" applyAlignment="1" applyProtection="1">
      <alignment horizontal="left" vertical="center" wrapText="1"/>
      <protection locked="0"/>
    </xf>
    <xf numFmtId="4" fontId="33" fillId="18" borderId="4" xfId="0" applyNumberFormat="1" applyFont="1" applyFill="1" applyBorder="1" applyAlignment="1" applyProtection="1">
      <alignment horizontal="center" vertical="center" wrapText="1"/>
      <protection locked="0"/>
    </xf>
    <xf numFmtId="4" fontId="31" fillId="18" borderId="4" xfId="0" applyNumberFormat="1" applyFont="1" applyFill="1" applyBorder="1" applyAlignment="1" applyProtection="1">
      <alignment horizontal="center" vertical="center" wrapText="1"/>
      <protection locked="0"/>
    </xf>
    <xf numFmtId="4" fontId="15" fillId="18" borderId="1" xfId="0" applyNumberFormat="1" applyFont="1" applyFill="1" applyBorder="1" applyAlignment="1" applyProtection="1">
      <alignment horizontal="left" vertical="center" wrapText="1"/>
      <protection locked="0"/>
    </xf>
    <xf numFmtId="165" fontId="31" fillId="18" borderId="4" xfId="0" applyNumberFormat="1" applyFont="1" applyFill="1" applyBorder="1" applyAlignment="1" applyProtection="1">
      <alignment horizontal="center" vertical="center" wrapText="1"/>
      <protection locked="0"/>
    </xf>
    <xf numFmtId="165" fontId="15" fillId="18" borderId="4" xfId="0" applyNumberFormat="1" applyFont="1" applyFill="1" applyBorder="1" applyAlignment="1" applyProtection="1">
      <alignment horizontal="left" vertical="center" wrapText="1"/>
      <protection locked="0"/>
    </xf>
    <xf numFmtId="0" fontId="15" fillId="18" borderId="1" xfId="17" applyFont="1" applyFill="1" applyBorder="1" applyAlignment="1" applyProtection="1">
      <alignment horizontal="center" vertical="center" wrapText="1"/>
      <protection locked="0"/>
    </xf>
    <xf numFmtId="0" fontId="15" fillId="18" borderId="4" xfId="17" applyFont="1" applyFill="1" applyBorder="1" applyAlignment="1" applyProtection="1">
      <alignment horizontal="center" vertical="center" wrapText="1"/>
      <protection locked="0"/>
    </xf>
    <xf numFmtId="0" fontId="27" fillId="18" borderId="1" xfId="17" applyFont="1" applyFill="1" applyBorder="1" applyAlignment="1" applyProtection="1">
      <alignment horizontal="center" vertical="center" wrapText="1"/>
      <protection locked="0"/>
    </xf>
    <xf numFmtId="0" fontId="27" fillId="18" borderId="4" xfId="17" applyFont="1" applyFill="1" applyBorder="1" applyAlignment="1" applyProtection="1">
      <alignment horizontal="center" vertical="center" wrapText="1"/>
      <protection locked="0"/>
    </xf>
    <xf numFmtId="0" fontId="40" fillId="18" borderId="1" xfId="65" applyFont="1" applyFill="1" applyBorder="1" applyAlignment="1" applyProtection="1">
      <alignment horizontal="center" vertical="center" wrapText="1"/>
      <protection locked="0"/>
    </xf>
    <xf numFmtId="0" fontId="7" fillId="18" borderId="16" xfId="0" applyFont="1" applyFill="1" applyBorder="1" applyAlignment="1">
      <alignment horizontal="left" vertical="center" wrapText="1"/>
    </xf>
    <xf numFmtId="0" fontId="37" fillId="18" borderId="1" xfId="17" applyFont="1" applyFill="1" applyBorder="1" applyAlignment="1" applyProtection="1">
      <alignment horizontal="center" vertical="center" wrapText="1"/>
      <protection locked="0"/>
    </xf>
    <xf numFmtId="4" fontId="15" fillId="18" borderId="1" xfId="0" applyNumberFormat="1" applyFont="1" applyFill="1" applyBorder="1" applyAlignment="1" applyProtection="1">
      <alignment horizontal="center" vertical="center" wrapText="1"/>
      <protection locked="0"/>
    </xf>
    <xf numFmtId="0" fontId="35" fillId="18" borderId="1" xfId="0" applyFont="1" applyFill="1" applyBorder="1" applyAlignment="1">
      <alignment vertical="top" wrapText="1"/>
    </xf>
    <xf numFmtId="0" fontId="27" fillId="18" borderId="4" xfId="17" applyFont="1" applyFill="1" applyBorder="1" applyAlignment="1" applyProtection="1">
      <alignment vertical="center" wrapText="1"/>
      <protection locked="0"/>
    </xf>
    <xf numFmtId="0" fontId="27" fillId="18" borderId="12" xfId="17" applyFont="1" applyFill="1" applyBorder="1" applyAlignment="1" applyProtection="1">
      <alignment horizontal="center" vertical="center" wrapText="1"/>
      <protection locked="0"/>
    </xf>
    <xf numFmtId="165" fontId="32" fillId="18" borderId="4" xfId="0" applyNumberFormat="1" applyFont="1" applyFill="1" applyBorder="1" applyAlignment="1" applyProtection="1">
      <alignment horizontal="center" vertical="center" wrapText="1"/>
      <protection locked="0"/>
    </xf>
    <xf numFmtId="165" fontId="15" fillId="18" borderId="4" xfId="0" applyNumberFormat="1" applyFont="1" applyFill="1" applyBorder="1" applyAlignment="1" applyProtection="1">
      <alignment horizontal="center" vertical="center" wrapText="1"/>
      <protection locked="0"/>
    </xf>
    <xf numFmtId="0" fontId="37" fillId="18" borderId="7" xfId="17" applyFont="1" applyFill="1" applyBorder="1" applyAlignment="1" applyProtection="1">
      <alignment horizontal="left" vertical="center" wrapText="1"/>
      <protection locked="0"/>
    </xf>
    <xf numFmtId="0" fontId="27" fillId="18" borderId="1" xfId="17" applyFont="1" applyFill="1" applyBorder="1" applyAlignment="1" applyProtection="1">
      <alignment horizontal="left" vertical="center"/>
      <protection locked="0"/>
    </xf>
    <xf numFmtId="43" fontId="32" fillId="18" borderId="7" xfId="116" applyFont="1" applyFill="1" applyBorder="1" applyAlignment="1" applyProtection="1">
      <alignment horizontal="center" vertical="center" wrapText="1"/>
      <protection locked="0"/>
    </xf>
    <xf numFmtId="165" fontId="34" fillId="18" borderId="1" xfId="0" applyNumberFormat="1" applyFont="1" applyFill="1" applyBorder="1" applyAlignment="1" applyProtection="1">
      <alignment horizontal="left" vertical="center" wrapText="1"/>
      <protection locked="0"/>
    </xf>
    <xf numFmtId="0" fontId="27" fillId="18" borderId="1" xfId="0" applyFont="1" applyFill="1" applyBorder="1" applyAlignment="1" applyProtection="1">
      <alignment horizontal="left" vertical="center" wrapText="1"/>
      <protection locked="0"/>
    </xf>
    <xf numFmtId="0" fontId="27" fillId="18" borderId="1" xfId="0" applyFont="1" applyFill="1" applyBorder="1" applyAlignment="1" applyProtection="1">
      <alignment horizontal="left" vertical="top" wrapText="1"/>
      <protection locked="0"/>
    </xf>
    <xf numFmtId="43" fontId="32" fillId="18" borderId="1" xfId="116" applyFont="1" applyFill="1" applyBorder="1" applyAlignment="1" applyProtection="1">
      <alignment horizontal="center" vertical="center" wrapText="1"/>
      <protection locked="0"/>
    </xf>
    <xf numFmtId="4" fontId="15" fillId="18" borderId="1" xfId="0" applyNumberFormat="1" applyFont="1" applyFill="1" applyBorder="1" applyAlignment="1" applyProtection="1">
      <alignment horizontal="center" vertical="center"/>
      <protection locked="0"/>
    </xf>
    <xf numFmtId="0" fontId="37" fillId="18" borderId="1" xfId="0" applyFont="1" applyFill="1" applyBorder="1" applyAlignment="1" applyProtection="1">
      <alignment horizontal="left" vertical="top" wrapText="1"/>
      <protection locked="0"/>
    </xf>
    <xf numFmtId="4" fontId="32" fillId="18" borderId="1" xfId="0" applyNumberFormat="1" applyFont="1" applyFill="1" applyBorder="1" applyAlignment="1" applyProtection="1">
      <alignment horizontal="center" vertical="center" wrapText="1"/>
      <protection locked="0"/>
    </xf>
    <xf numFmtId="165" fontId="34" fillId="18" borderId="1" xfId="0" applyNumberFormat="1" applyFont="1" applyFill="1" applyBorder="1" applyAlignment="1" applyProtection="1">
      <alignment horizontal="center" vertical="center" wrapText="1"/>
      <protection locked="0"/>
    </xf>
    <xf numFmtId="0" fontId="27" fillId="18" borderId="0" xfId="0" applyFont="1" applyFill="1" applyAlignment="1" applyProtection="1">
      <alignment vertical="top" wrapText="1"/>
      <protection locked="0"/>
    </xf>
    <xf numFmtId="0" fontId="20" fillId="19" borderId="1" xfId="0" applyFont="1" applyFill="1" applyBorder="1" applyAlignment="1">
      <alignment vertical="top" wrapText="1"/>
    </xf>
    <xf numFmtId="0" fontId="34" fillId="6" borderId="1" xfId="0" applyFont="1" applyFill="1" applyBorder="1" applyAlignment="1">
      <alignment horizontal="center" vertical="center" wrapText="1"/>
    </xf>
    <xf numFmtId="0" fontId="27" fillId="18" borderId="13" xfId="17" applyFont="1" applyFill="1" applyBorder="1" applyAlignment="1" applyProtection="1">
      <alignment horizontal="center" vertical="center" wrapText="1"/>
      <protection locked="0"/>
    </xf>
    <xf numFmtId="4" fontId="15" fillId="6" borderId="1" xfId="0" applyNumberFormat="1" applyFont="1" applyFill="1" applyBorder="1" applyAlignment="1" applyProtection="1">
      <alignment horizontal="center" vertical="center"/>
      <protection locked="0"/>
    </xf>
    <xf numFmtId="0" fontId="15" fillId="6" borderId="6" xfId="0" applyFont="1" applyFill="1" applyBorder="1" applyAlignment="1">
      <alignment vertical="center" wrapText="1"/>
    </xf>
    <xf numFmtId="0" fontId="27" fillId="19" borderId="4" xfId="17" applyFont="1" applyFill="1" applyBorder="1" applyAlignment="1" applyProtection="1">
      <alignment horizontal="left" vertical="center" wrapText="1"/>
      <protection locked="0"/>
    </xf>
    <xf numFmtId="49" fontId="31" fillId="13" borderId="1" xfId="0" applyNumberFormat="1" applyFont="1" applyFill="1" applyBorder="1" applyAlignment="1">
      <alignment horizontal="center" vertical="center" wrapText="1"/>
    </xf>
    <xf numFmtId="0" fontId="27" fillId="18" borderId="4" xfId="17" applyFont="1" applyFill="1" applyBorder="1" applyAlignment="1" applyProtection="1">
      <alignment horizontal="left" vertical="center" wrapText="1"/>
      <protection locked="0"/>
    </xf>
    <xf numFmtId="0" fontId="15" fillId="6" borderId="15" xfId="0" applyFont="1" applyFill="1" applyBorder="1" applyAlignment="1">
      <alignment vertical="center" wrapText="1"/>
    </xf>
    <xf numFmtId="0" fontId="15" fillId="6" borderId="0" xfId="0" applyFont="1" applyFill="1" applyAlignment="1">
      <alignment vertical="center" wrapText="1"/>
    </xf>
    <xf numFmtId="0" fontId="42"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0" fontId="32" fillId="10" borderId="6" xfId="0" applyFont="1" applyFill="1" applyBorder="1" applyAlignment="1">
      <alignment horizontal="center" vertical="center" wrapText="1"/>
    </xf>
    <xf numFmtId="49" fontId="32" fillId="11" borderId="1" xfId="0" applyNumberFormat="1" applyFont="1" applyFill="1" applyBorder="1" applyAlignment="1">
      <alignment horizontal="center" vertical="center"/>
    </xf>
    <xf numFmtId="49" fontId="32" fillId="10" borderId="1" xfId="0" applyNumberFormat="1" applyFont="1" applyFill="1" applyBorder="1" applyAlignment="1">
      <alignment horizontal="center" vertical="center"/>
    </xf>
    <xf numFmtId="0" fontId="15" fillId="0" borderId="1" xfId="0" applyFont="1" applyBorder="1" applyAlignment="1">
      <alignment horizontal="center" vertical="top" wrapText="1"/>
    </xf>
    <xf numFmtId="0" fontId="32" fillId="7" borderId="1" xfId="0" applyFont="1" applyFill="1" applyBorder="1" applyAlignment="1">
      <alignment horizontal="center" vertical="center"/>
    </xf>
    <xf numFmtId="0" fontId="32" fillId="7" borderId="5" xfId="0" applyFont="1" applyFill="1" applyBorder="1" applyAlignment="1">
      <alignment horizontal="center" vertical="center"/>
    </xf>
    <xf numFmtId="0" fontId="32" fillId="10" borderId="5" xfId="0" applyFont="1" applyFill="1" applyBorder="1" applyAlignment="1">
      <alignment horizontal="center" vertical="center"/>
    </xf>
    <xf numFmtId="0" fontId="32" fillId="7" borderId="15" xfId="0" applyFont="1" applyFill="1" applyBorder="1" applyAlignment="1">
      <alignment horizontal="center" vertical="center" wrapText="1"/>
    </xf>
    <xf numFmtId="0" fontId="32" fillId="11" borderId="5" xfId="0" applyFont="1" applyFill="1" applyBorder="1" applyAlignment="1">
      <alignment horizontal="center" vertical="center"/>
    </xf>
    <xf numFmtId="0" fontId="15" fillId="0" borderId="6" xfId="0" applyFont="1" applyBorder="1" applyAlignment="1">
      <alignment horizontal="left" vertical="center" wrapText="1"/>
    </xf>
    <xf numFmtId="0" fontId="32" fillId="10" borderId="20" xfId="0" applyFont="1" applyFill="1" applyBorder="1" applyAlignment="1">
      <alignment horizontal="left" vertical="center" wrapText="1"/>
    </xf>
    <xf numFmtId="0" fontId="32" fillId="10" borderId="21" xfId="0" applyFont="1" applyFill="1" applyBorder="1" applyAlignment="1">
      <alignment horizontal="center" vertical="center" wrapText="1"/>
    </xf>
    <xf numFmtId="0" fontId="32" fillId="10" borderId="15" xfId="0" applyFont="1" applyFill="1" applyBorder="1" applyAlignment="1">
      <alignment horizontal="center" vertical="center" wrapText="1"/>
    </xf>
    <xf numFmtId="1" fontId="15" fillId="0" borderId="12" xfId="0" applyNumberFormat="1" applyFont="1" applyBorder="1" applyAlignment="1" applyProtection="1">
      <alignment horizontal="center" vertical="center" wrapText="1"/>
      <protection locked="0"/>
    </xf>
    <xf numFmtId="1" fontId="15" fillId="0" borderId="1" xfId="0" applyNumberFormat="1" applyFont="1" applyBorder="1" applyAlignment="1" applyProtection="1">
      <alignment horizontal="center" vertical="center" wrapText="1"/>
      <protection locked="0"/>
    </xf>
    <xf numFmtId="1" fontId="15" fillId="0" borderId="4" xfId="0" applyNumberFormat="1" applyFont="1" applyBorder="1" applyAlignment="1" applyProtection="1">
      <alignment horizontal="center" vertical="center" wrapText="1"/>
      <protection locked="0"/>
    </xf>
    <xf numFmtId="1" fontId="32" fillId="10" borderId="6" xfId="0" applyNumberFormat="1" applyFont="1" applyFill="1" applyBorder="1" applyAlignment="1" applyProtection="1">
      <alignment horizontal="center" vertical="center" wrapText="1"/>
      <protection locked="0"/>
    </xf>
    <xf numFmtId="1" fontId="32" fillId="7" borderId="15" xfId="0" applyNumberFormat="1" applyFont="1" applyFill="1" applyBorder="1" applyAlignment="1" applyProtection="1">
      <alignment horizontal="center" vertical="center" wrapText="1"/>
      <protection locked="0"/>
    </xf>
    <xf numFmtId="1" fontId="32" fillId="7" borderId="6" xfId="0" applyNumberFormat="1" applyFont="1" applyFill="1" applyBorder="1" applyAlignment="1" applyProtection="1">
      <alignment horizontal="center" vertical="center" wrapText="1"/>
      <protection locked="0"/>
    </xf>
    <xf numFmtId="1" fontId="32" fillId="10" borderId="15" xfId="0" applyNumberFormat="1" applyFont="1" applyFill="1" applyBorder="1" applyAlignment="1" applyProtection="1">
      <alignment horizontal="center" vertical="center" wrapText="1"/>
      <protection locked="0"/>
    </xf>
    <xf numFmtId="49" fontId="32" fillId="15" borderId="1" xfId="0" applyNumberFormat="1" applyFont="1" applyFill="1" applyBorder="1" applyAlignment="1">
      <alignment horizontal="center" vertical="center"/>
    </xf>
    <xf numFmtId="0" fontId="32" fillId="15" borderId="5" xfId="0" applyFont="1" applyFill="1" applyBorder="1" applyAlignment="1">
      <alignment horizontal="center" vertical="center"/>
    </xf>
    <xf numFmtId="1" fontId="32" fillId="7" borderId="1" xfId="0" applyNumberFormat="1" applyFont="1" applyFill="1" applyBorder="1" applyAlignment="1" applyProtection="1">
      <alignment horizontal="center" vertical="center" wrapText="1"/>
      <protection locked="0"/>
    </xf>
    <xf numFmtId="1" fontId="32" fillId="10" borderId="21" xfId="0" applyNumberFormat="1" applyFont="1" applyFill="1" applyBorder="1" applyAlignment="1" applyProtection="1">
      <alignment horizontal="center" vertical="center" wrapText="1"/>
      <protection locked="0"/>
    </xf>
    <xf numFmtId="49" fontId="15" fillId="15" borderId="1" xfId="0" applyNumberFormat="1" applyFont="1" applyFill="1" applyBorder="1" applyAlignment="1">
      <alignment horizontal="center" vertical="center" wrapText="1"/>
    </xf>
    <xf numFmtId="0" fontId="15" fillId="15" borderId="5" xfId="0" applyFont="1" applyFill="1" applyBorder="1" applyAlignment="1">
      <alignment horizontal="center" vertical="center" wrapText="1"/>
    </xf>
    <xf numFmtId="0" fontId="15" fillId="15" borderId="6" xfId="0" applyFont="1" applyFill="1" applyBorder="1" applyAlignment="1">
      <alignment horizontal="center" vertical="top"/>
    </xf>
    <xf numFmtId="0" fontId="15" fillId="15" borderId="6" xfId="0" applyFont="1" applyFill="1" applyBorder="1" applyAlignment="1">
      <alignment horizontal="center" vertical="center"/>
    </xf>
    <xf numFmtId="1" fontId="15" fillId="15" borderId="6" xfId="0" applyNumberFormat="1" applyFont="1" applyFill="1" applyBorder="1" applyAlignment="1" applyProtection="1">
      <alignment horizontal="center" vertical="center"/>
      <protection locked="0"/>
    </xf>
    <xf numFmtId="0" fontId="15" fillId="0" borderId="21" xfId="0" applyFont="1" applyBorder="1" applyAlignment="1">
      <alignment horizontal="left" vertical="center" wrapText="1"/>
    </xf>
    <xf numFmtId="0" fontId="15" fillId="0" borderId="12" xfId="0" applyFont="1" applyBorder="1" applyAlignment="1">
      <alignment horizontal="center" vertical="top" wrapText="1"/>
    </xf>
    <xf numFmtId="0" fontId="15" fillId="0" borderId="15" xfId="0" applyFont="1" applyBorder="1" applyAlignment="1">
      <alignment horizontal="left" vertical="center" wrapText="1"/>
    </xf>
    <xf numFmtId="0" fontId="15" fillId="0" borderId="4" xfId="0" applyFont="1" applyBorder="1" applyAlignment="1">
      <alignment horizontal="center" vertical="top" wrapText="1"/>
    </xf>
    <xf numFmtId="0" fontId="32" fillId="7" borderId="1" xfId="0" applyFont="1" applyFill="1" applyBorder="1" applyAlignment="1">
      <alignment horizontal="center" vertical="top" wrapText="1"/>
    </xf>
    <xf numFmtId="0" fontId="15" fillId="7" borderId="5" xfId="0" applyFont="1" applyFill="1" applyBorder="1" applyAlignment="1">
      <alignment horizontal="center" vertical="center"/>
    </xf>
    <xf numFmtId="0" fontId="15" fillId="7" borderId="6" xfId="0" applyFont="1" applyFill="1" applyBorder="1" applyAlignment="1">
      <alignment horizontal="center" vertical="top" wrapText="1"/>
    </xf>
    <xf numFmtId="0" fontId="15" fillId="7" borderId="6" xfId="0" applyFont="1" applyFill="1" applyBorder="1" applyAlignment="1">
      <alignment horizontal="center" vertical="center" wrapText="1"/>
    </xf>
    <xf numFmtId="1" fontId="15" fillId="7" borderId="6" xfId="0" applyNumberFormat="1" applyFont="1" applyFill="1" applyBorder="1" applyAlignment="1" applyProtection="1">
      <alignment horizontal="center" vertical="center" wrapText="1"/>
      <protection locked="0"/>
    </xf>
    <xf numFmtId="0" fontId="32" fillId="15" borderId="21" xfId="0" applyFont="1" applyFill="1" applyBorder="1" applyAlignment="1">
      <alignment horizontal="center" vertical="top" wrapText="1"/>
    </xf>
    <xf numFmtId="0" fontId="32" fillId="15" borderId="21" xfId="0" applyFont="1" applyFill="1" applyBorder="1" applyAlignment="1">
      <alignment horizontal="center" vertical="center" wrapText="1"/>
    </xf>
    <xf numFmtId="1" fontId="32" fillId="15" borderId="21" xfId="0" applyNumberFormat="1" applyFont="1" applyFill="1" applyBorder="1" applyAlignment="1" applyProtection="1">
      <alignment horizontal="center" vertical="center" wrapText="1"/>
      <protection locked="0"/>
    </xf>
    <xf numFmtId="0" fontId="32" fillId="7" borderId="6" xfId="0" applyFont="1" applyFill="1" applyBorder="1" applyAlignment="1">
      <alignment horizontal="center" vertical="top" wrapText="1"/>
    </xf>
    <xf numFmtId="0" fontId="32" fillId="15" borderId="20" xfId="0" applyFont="1" applyFill="1" applyBorder="1" applyAlignment="1">
      <alignment horizontal="left" vertical="center" wrapText="1"/>
    </xf>
    <xf numFmtId="49" fontId="15" fillId="15" borderId="1" xfId="0" applyNumberFormat="1" applyFont="1" applyFill="1" applyBorder="1" applyAlignment="1">
      <alignment horizontal="center" vertical="center"/>
    </xf>
    <xf numFmtId="0" fontId="15" fillId="15" borderId="5" xfId="0" applyFont="1" applyFill="1" applyBorder="1" applyAlignment="1">
      <alignment horizontal="center" vertical="center"/>
    </xf>
    <xf numFmtId="0" fontId="15" fillId="15" borderId="21" xfId="0" applyFont="1" applyFill="1" applyBorder="1" applyAlignment="1">
      <alignment horizontal="center" vertical="top" wrapText="1"/>
    </xf>
    <xf numFmtId="0" fontId="15" fillId="15" borderId="21" xfId="0" applyFont="1" applyFill="1" applyBorder="1" applyAlignment="1">
      <alignment horizontal="center" vertical="center" wrapText="1"/>
    </xf>
    <xf numFmtId="1" fontId="15" fillId="15" borderId="21" xfId="0" applyNumberFormat="1" applyFont="1" applyFill="1" applyBorder="1" applyAlignment="1" applyProtection="1">
      <alignment horizontal="center" vertical="center" wrapText="1"/>
      <protection locked="0"/>
    </xf>
    <xf numFmtId="49" fontId="15" fillId="0" borderId="12" xfId="0" applyNumberFormat="1" applyFont="1" applyBorder="1" applyAlignment="1">
      <alignment horizontal="center" wrapText="1"/>
    </xf>
    <xf numFmtId="165" fontId="32" fillId="10" borderId="4" xfId="0" applyNumberFormat="1" applyFont="1" applyFill="1" applyBorder="1" applyAlignment="1" applyProtection="1">
      <alignment horizontal="left" wrapText="1"/>
      <protection locked="0"/>
    </xf>
    <xf numFmtId="1" fontId="15" fillId="10" borderId="4" xfId="0" applyNumberFormat="1" applyFont="1" applyFill="1" applyBorder="1" applyAlignment="1" applyProtection="1">
      <alignment horizontal="center" vertical="center" wrapText="1"/>
      <protection locked="0"/>
    </xf>
    <xf numFmtId="1" fontId="15" fillId="6" borderId="4" xfId="0" applyNumberFormat="1" applyFont="1" applyFill="1" applyBorder="1" applyAlignment="1" applyProtection="1">
      <alignment horizontal="center" vertical="center" wrapText="1"/>
      <protection locked="0"/>
    </xf>
    <xf numFmtId="0" fontId="15" fillId="6" borderId="4" xfId="0" applyFont="1" applyFill="1" applyBorder="1" applyAlignment="1">
      <alignment vertical="center" wrapText="1"/>
    </xf>
    <xf numFmtId="0" fontId="15" fillId="6" borderId="5" xfId="0" applyFont="1" applyFill="1" applyBorder="1" applyAlignment="1">
      <alignment vertical="center" wrapText="1"/>
    </xf>
    <xf numFmtId="0" fontId="27" fillId="0" borderId="0" xfId="17" applyFont="1" applyAlignment="1" applyProtection="1">
      <alignment horizontal="left" vertical="center" wrapText="1"/>
      <protection locked="0"/>
    </xf>
    <xf numFmtId="0" fontId="15" fillId="6" borderId="1" xfId="0" applyFont="1" applyFill="1" applyBorder="1" applyAlignment="1">
      <alignment wrapText="1"/>
    </xf>
    <xf numFmtId="0" fontId="15" fillId="10" borderId="12" xfId="0" applyFont="1" applyFill="1" applyBorder="1" applyAlignment="1">
      <alignment horizontal="center" vertical="center" wrapText="1"/>
    </xf>
    <xf numFmtId="2" fontId="15" fillId="10" borderId="4" xfId="0" applyNumberFormat="1" applyFont="1" applyFill="1" applyBorder="1" applyAlignment="1">
      <alignment horizontal="center" vertical="center" wrapText="1"/>
    </xf>
    <xf numFmtId="2" fontId="15" fillId="10" borderId="12" xfId="0" applyNumberFormat="1" applyFont="1" applyFill="1" applyBorder="1" applyAlignment="1">
      <alignment horizontal="center" vertical="center" wrapText="1"/>
    </xf>
    <xf numFmtId="49" fontId="15" fillId="10" borderId="12" xfId="0" applyNumberFormat="1" applyFont="1" applyFill="1" applyBorder="1" applyAlignment="1">
      <alignment horizontal="center" vertical="center" wrapText="1"/>
    </xf>
    <xf numFmtId="0" fontId="32" fillId="10" borderId="6" xfId="0" applyFont="1" applyFill="1" applyBorder="1" applyAlignment="1">
      <alignment vertical="center" wrapText="1"/>
    </xf>
    <xf numFmtId="0" fontId="34" fillId="7" borderId="1" xfId="0" applyFont="1" applyFill="1" applyBorder="1" applyAlignment="1">
      <alignment horizontal="left" vertical="center"/>
    </xf>
    <xf numFmtId="4" fontId="15" fillId="6" borderId="4" xfId="0" applyNumberFormat="1" applyFont="1" applyFill="1" applyBorder="1" applyAlignment="1" applyProtection="1">
      <alignment horizontal="left" vertical="center" wrapText="1"/>
      <protection locked="0"/>
    </xf>
    <xf numFmtId="0" fontId="15" fillId="10" borderId="1" xfId="0" applyFont="1" applyFill="1" applyBorder="1" applyAlignment="1">
      <alignment horizontal="left" vertical="center"/>
    </xf>
    <xf numFmtId="0" fontId="34" fillId="10" borderId="1" xfId="0" applyFont="1" applyFill="1" applyBorder="1" applyAlignment="1">
      <alignment horizontal="left" vertical="center"/>
    </xf>
    <xf numFmtId="49" fontId="32" fillId="7" borderId="20" xfId="0" applyNumberFormat="1" applyFont="1" applyFill="1" applyBorder="1" applyAlignment="1">
      <alignment horizontal="center" vertical="center" wrapText="1"/>
    </xf>
    <xf numFmtId="0" fontId="32" fillId="7" borderId="21" xfId="0" applyFont="1" applyFill="1" applyBorder="1" applyAlignment="1">
      <alignment vertical="center" wrapText="1"/>
    </xf>
    <xf numFmtId="0" fontId="28" fillId="6" borderId="1" xfId="0" applyFont="1" applyFill="1" applyBorder="1" applyAlignment="1">
      <alignment horizontal="left" vertical="center" wrapText="1"/>
    </xf>
    <xf numFmtId="0" fontId="15" fillId="10" borderId="12" xfId="0" applyFont="1" applyFill="1" applyBorder="1" applyAlignment="1">
      <alignment vertical="center" wrapText="1"/>
    </xf>
    <xf numFmtId="49" fontId="15" fillId="10" borderId="4" xfId="0" applyNumberFormat="1" applyFont="1" applyFill="1" applyBorder="1" applyAlignment="1">
      <alignment horizontal="center" vertical="center" wrapText="1"/>
    </xf>
    <xf numFmtId="0" fontId="31" fillId="7" borderId="21" xfId="0" applyFont="1" applyFill="1" applyBorder="1" applyAlignment="1">
      <alignment horizontal="center" vertical="center" wrapText="1"/>
    </xf>
    <xf numFmtId="2" fontId="31" fillId="7" borderId="21" xfId="0" applyNumberFormat="1" applyFont="1" applyFill="1" applyBorder="1" applyAlignment="1">
      <alignment horizontal="center" vertical="center" wrapText="1"/>
    </xf>
    <xf numFmtId="1" fontId="31" fillId="7" borderId="21" xfId="0" applyNumberFormat="1" applyFont="1" applyFill="1" applyBorder="1" applyAlignment="1" applyProtection="1">
      <alignment horizontal="center" vertical="center" wrapText="1"/>
      <protection locked="0"/>
    </xf>
    <xf numFmtId="0" fontId="15" fillId="10" borderId="12" xfId="0" applyFont="1" applyFill="1" applyBorder="1" applyAlignment="1">
      <alignment horizontal="left" vertical="center" wrapText="1"/>
    </xf>
    <xf numFmtId="49" fontId="15" fillId="10" borderId="12" xfId="0" applyNumberFormat="1" applyFont="1" applyFill="1" applyBorder="1" applyAlignment="1" applyProtection="1">
      <alignment horizontal="center" vertical="center" wrapText="1"/>
      <protection locked="0"/>
    </xf>
    <xf numFmtId="43" fontId="36" fillId="0" borderId="12" xfId="116" applyFont="1" applyBorder="1" applyAlignment="1" applyProtection="1">
      <alignment horizontal="center" vertical="center"/>
      <protection locked="0"/>
    </xf>
    <xf numFmtId="43" fontId="36" fillId="0" borderId="1" xfId="116" applyFont="1" applyBorder="1" applyAlignment="1" applyProtection="1">
      <alignment horizontal="center" vertical="center"/>
      <protection locked="0"/>
    </xf>
    <xf numFmtId="43" fontId="36" fillId="0" borderId="4" xfId="116" applyFont="1" applyBorder="1" applyAlignment="1" applyProtection="1">
      <alignment horizontal="center" vertical="center"/>
      <protection locked="0"/>
    </xf>
    <xf numFmtId="4" fontId="27" fillId="19" borderId="1" xfId="17" applyNumberFormat="1" applyFont="1" applyFill="1" applyBorder="1" applyAlignment="1" applyProtection="1">
      <alignment horizontal="center" vertical="center" wrapText="1"/>
      <protection locked="0"/>
    </xf>
    <xf numFmtId="166" fontId="15" fillId="10" borderId="12" xfId="0" applyNumberFormat="1" applyFont="1" applyFill="1" applyBorder="1" applyAlignment="1">
      <alignment vertical="center" wrapText="1"/>
    </xf>
    <xf numFmtId="0" fontId="15" fillId="0" borderId="5" xfId="0" applyFont="1" applyBorder="1" applyAlignment="1">
      <alignment horizontal="center" vertical="center" wrapText="1"/>
    </xf>
    <xf numFmtId="4" fontId="15" fillId="6" borderId="1" xfId="0" applyNumberFormat="1" applyFont="1" applyFill="1" applyBorder="1" applyAlignment="1" applyProtection="1">
      <alignment vertical="center" wrapText="1"/>
      <protection locked="0"/>
    </xf>
    <xf numFmtId="4" fontId="15" fillId="6" borderId="1" xfId="0" applyNumberFormat="1" applyFont="1" applyFill="1" applyBorder="1" applyAlignment="1" applyProtection="1">
      <alignment vertical="center"/>
      <protection locked="0"/>
    </xf>
    <xf numFmtId="43" fontId="32" fillId="11" borderId="6" xfId="116" applyFont="1" applyFill="1" applyBorder="1" applyAlignment="1" applyProtection="1">
      <alignment vertical="center" wrapText="1"/>
      <protection locked="0"/>
    </xf>
    <xf numFmtId="43" fontId="15" fillId="6" borderId="1" xfId="116" applyFont="1" applyFill="1" applyBorder="1" applyAlignment="1" applyProtection="1">
      <alignment vertical="center"/>
      <protection locked="0"/>
    </xf>
    <xf numFmtId="43" fontId="15" fillId="6" borderId="4" xfId="116" applyFont="1" applyFill="1" applyBorder="1" applyAlignment="1" applyProtection="1">
      <alignment vertical="center" wrapText="1"/>
      <protection locked="0"/>
    </xf>
    <xf numFmtId="3" fontId="15" fillId="6" borderId="1" xfId="0" applyNumberFormat="1" applyFont="1" applyFill="1" applyBorder="1" applyAlignment="1" applyProtection="1">
      <alignment vertical="center"/>
      <protection locked="0"/>
    </xf>
    <xf numFmtId="4" fontId="15" fillId="6" borderId="1" xfId="0" applyNumberFormat="1" applyFont="1" applyFill="1" applyBorder="1" applyAlignment="1">
      <alignment vertical="center" wrapText="1"/>
    </xf>
    <xf numFmtId="3" fontId="34" fillId="7" borderId="1" xfId="0" applyNumberFormat="1" applyFont="1" applyFill="1" applyBorder="1" applyAlignment="1" applyProtection="1">
      <alignment vertical="center"/>
      <protection locked="0"/>
    </xf>
    <xf numFmtId="3" fontId="15" fillId="11" borderId="6" xfId="0" applyNumberFormat="1" applyFont="1" applyFill="1" applyBorder="1" applyAlignment="1" applyProtection="1">
      <alignment vertical="center"/>
      <protection locked="0"/>
    </xf>
    <xf numFmtId="3" fontId="15" fillId="7" borderId="6" xfId="0" applyNumberFormat="1" applyFont="1" applyFill="1" applyBorder="1" applyAlignment="1" applyProtection="1">
      <alignment vertical="center"/>
      <protection locked="0"/>
    </xf>
    <xf numFmtId="0" fontId="15" fillId="7" borderId="6" xfId="0" applyFont="1" applyFill="1" applyBorder="1" applyAlignment="1">
      <alignment vertical="center"/>
    </xf>
    <xf numFmtId="43" fontId="31" fillId="7" borderId="15" xfId="116" applyFont="1" applyFill="1" applyBorder="1" applyAlignment="1" applyProtection="1">
      <alignment vertical="center"/>
      <protection locked="0"/>
    </xf>
    <xf numFmtId="43" fontId="32" fillId="11" borderId="6" xfId="116" applyFont="1" applyFill="1" applyBorder="1" applyAlignment="1" applyProtection="1">
      <alignment vertical="center"/>
      <protection locked="0"/>
    </xf>
    <xf numFmtId="43" fontId="32" fillId="11" borderId="6" xfId="116" applyFont="1" applyFill="1" applyBorder="1" applyAlignment="1">
      <alignment vertical="center"/>
    </xf>
    <xf numFmtId="43" fontId="15" fillId="6" borderId="1" xfId="116" applyFont="1" applyFill="1" applyBorder="1" applyAlignment="1" applyProtection="1">
      <alignment vertical="center" wrapText="1"/>
      <protection locked="0"/>
    </xf>
    <xf numFmtId="43" fontId="32" fillId="7" borderId="1" xfId="116" applyFont="1" applyFill="1" applyBorder="1" applyAlignment="1" applyProtection="1">
      <alignment vertical="center"/>
      <protection locked="0"/>
    </xf>
    <xf numFmtId="43" fontId="32" fillId="0" borderId="1" xfId="116" applyFont="1" applyBorder="1" applyAlignment="1" applyProtection="1">
      <alignment vertical="center"/>
      <protection locked="0"/>
    </xf>
    <xf numFmtId="43" fontId="32" fillId="7" borderId="4" xfId="116" applyFont="1" applyFill="1" applyBorder="1" applyAlignment="1" applyProtection="1">
      <alignment vertical="center" wrapText="1"/>
      <protection locked="0"/>
    </xf>
    <xf numFmtId="43" fontId="32" fillId="0" borderId="6" xfId="116" applyFont="1" applyBorder="1" applyAlignment="1" applyProtection="1">
      <alignment vertical="center"/>
      <protection locked="0"/>
    </xf>
    <xf numFmtId="43" fontId="32" fillId="0" borderId="6" xfId="116" applyFont="1" applyBorder="1" applyAlignment="1" applyProtection="1">
      <alignment vertical="center" wrapText="1"/>
      <protection locked="0"/>
    </xf>
    <xf numFmtId="43" fontId="32" fillId="7" borderId="6" xfId="116" applyFont="1" applyFill="1" applyBorder="1" applyAlignment="1" applyProtection="1">
      <alignment vertical="center"/>
      <protection locked="0"/>
    </xf>
    <xf numFmtId="43" fontId="32" fillId="7" borderId="15" xfId="116" applyFont="1" applyFill="1" applyBorder="1" applyAlignment="1" applyProtection="1">
      <alignment vertical="center"/>
      <protection locked="0"/>
    </xf>
    <xf numFmtId="43" fontId="32" fillId="11" borderId="15" xfId="116" applyFont="1" applyFill="1" applyBorder="1" applyAlignment="1" applyProtection="1">
      <alignment vertical="center" wrapText="1"/>
      <protection locked="0"/>
    </xf>
    <xf numFmtId="43" fontId="32" fillId="7" borderId="0" xfId="116" applyFont="1" applyFill="1" applyAlignment="1" applyProtection="1">
      <alignment vertical="center" wrapText="1"/>
      <protection locked="0"/>
    </xf>
    <xf numFmtId="43" fontId="15" fillId="0" borderId="6" xfId="116" applyFont="1" applyBorder="1" applyAlignment="1" applyProtection="1">
      <alignment vertical="center" wrapText="1"/>
      <protection locked="0"/>
    </xf>
    <xf numFmtId="43" fontId="36" fillId="0" borderId="6" xfId="116" applyFont="1" applyBorder="1" applyAlignment="1" applyProtection="1">
      <alignment vertical="center" wrapText="1"/>
      <protection locked="0"/>
    </xf>
    <xf numFmtId="43" fontId="36" fillId="0" borderId="12" xfId="116" applyFont="1" applyBorder="1" applyAlignment="1" applyProtection="1">
      <alignment vertical="center" wrapText="1"/>
      <protection locked="0"/>
    </xf>
    <xf numFmtId="43" fontId="36" fillId="0" borderId="4" xfId="116" applyFont="1" applyBorder="1" applyAlignment="1" applyProtection="1">
      <alignment vertical="center" wrapText="1"/>
      <protection locked="0"/>
    </xf>
    <xf numFmtId="3" fontId="15" fillId="6" borderId="1" xfId="0" applyNumberFormat="1" applyFont="1" applyFill="1" applyBorder="1" applyAlignment="1" applyProtection="1">
      <alignment vertical="center" wrapText="1"/>
      <protection locked="0"/>
    </xf>
    <xf numFmtId="4" fontId="36" fillId="6" borderId="1" xfId="0" applyNumberFormat="1" applyFont="1" applyFill="1" applyBorder="1" applyAlignment="1" applyProtection="1">
      <alignment vertical="center" wrapText="1"/>
      <protection locked="0"/>
    </xf>
    <xf numFmtId="4" fontId="15" fillId="11" borderId="1" xfId="0" applyNumberFormat="1" applyFont="1" applyFill="1" applyBorder="1" applyAlignment="1">
      <alignment vertical="center" wrapText="1"/>
    </xf>
    <xf numFmtId="4" fontId="36" fillId="11" borderId="1" xfId="0" applyNumberFormat="1" applyFont="1" applyFill="1" applyBorder="1" applyAlignment="1" applyProtection="1">
      <alignment vertical="center" wrapText="1"/>
      <protection locked="0"/>
    </xf>
    <xf numFmtId="4" fontId="20" fillId="7" borderId="1" xfId="0" applyNumberFormat="1" applyFont="1" applyFill="1" applyBorder="1" applyAlignment="1" applyProtection="1">
      <alignment vertical="center" wrapText="1"/>
      <protection locked="0"/>
    </xf>
    <xf numFmtId="4" fontId="20" fillId="17" borderId="1" xfId="0" applyNumberFormat="1" applyFont="1" applyFill="1" applyBorder="1" applyAlignment="1" applyProtection="1">
      <alignment vertical="center" wrapText="1"/>
      <protection locked="0"/>
    </xf>
    <xf numFmtId="3" fontId="15" fillId="5" borderId="1" xfId="0" applyNumberFormat="1" applyFont="1" applyFill="1" applyBorder="1" applyAlignment="1" applyProtection="1">
      <alignment vertical="center" wrapText="1"/>
      <protection locked="0"/>
    </xf>
    <xf numFmtId="4" fontId="15" fillId="5" borderId="1" xfId="0" applyNumberFormat="1" applyFont="1" applyFill="1" applyBorder="1" applyAlignment="1" applyProtection="1">
      <alignment vertical="center" wrapText="1"/>
      <protection locked="0"/>
    </xf>
    <xf numFmtId="43" fontId="32" fillId="0" borderId="7" xfId="116" applyFont="1" applyBorder="1" applyAlignment="1" applyProtection="1">
      <alignment vertical="center" wrapText="1"/>
      <protection locked="0"/>
    </xf>
    <xf numFmtId="43" fontId="32" fillId="7" borderId="17" xfId="116" applyFont="1" applyFill="1" applyBorder="1" applyAlignment="1" applyProtection="1">
      <alignment vertical="center"/>
      <protection locked="0"/>
    </xf>
    <xf numFmtId="43" fontId="32" fillId="11" borderId="17" xfId="116" applyFont="1" applyFill="1" applyBorder="1" applyAlignment="1" applyProtection="1">
      <alignment vertical="center" wrapText="1"/>
      <protection locked="0"/>
    </xf>
    <xf numFmtId="43" fontId="32" fillId="7" borderId="18" xfId="116" applyFont="1" applyFill="1" applyBorder="1" applyAlignment="1" applyProtection="1">
      <alignment vertical="center" wrapText="1"/>
      <protection locked="0"/>
    </xf>
    <xf numFmtId="43" fontId="15" fillId="0" borderId="7" xfId="116" applyFont="1" applyBorder="1" applyAlignment="1" applyProtection="1">
      <alignment vertical="center" wrapText="1"/>
      <protection locked="0"/>
    </xf>
    <xf numFmtId="4" fontId="31" fillId="9" borderId="8" xfId="0" applyNumberFormat="1" applyFont="1" applyFill="1" applyBorder="1" applyAlignment="1" applyProtection="1">
      <alignment vertical="center"/>
      <protection locked="0"/>
    </xf>
    <xf numFmtId="4" fontId="32" fillId="9" borderId="4" xfId="0" applyNumberFormat="1" applyFont="1" applyFill="1" applyBorder="1" applyAlignment="1" applyProtection="1">
      <alignment vertical="center" wrapText="1"/>
      <protection locked="0"/>
    </xf>
    <xf numFmtId="3" fontId="34" fillId="8" borderId="1" xfId="0" applyNumberFormat="1" applyFont="1" applyFill="1" applyBorder="1" applyAlignment="1" applyProtection="1">
      <alignment vertical="center"/>
      <protection locked="0"/>
    </xf>
    <xf numFmtId="4" fontId="34" fillId="8" borderId="4" xfId="0" applyNumberFormat="1" applyFont="1" applyFill="1" applyBorder="1" applyAlignment="1" applyProtection="1">
      <alignment vertical="center" wrapText="1"/>
      <protection locked="0"/>
    </xf>
    <xf numFmtId="4" fontId="34" fillId="7" borderId="1" xfId="0" applyNumberFormat="1" applyFont="1" applyFill="1" applyBorder="1" applyAlignment="1" applyProtection="1">
      <alignment vertical="center" wrapText="1"/>
      <protection locked="0"/>
    </xf>
    <xf numFmtId="3" fontId="34" fillId="10" borderId="1" xfId="0" applyNumberFormat="1" applyFont="1" applyFill="1" applyBorder="1" applyAlignment="1" applyProtection="1">
      <alignment vertical="center"/>
      <protection locked="0"/>
    </xf>
    <xf numFmtId="4" fontId="34" fillId="10" borderId="1" xfId="0" applyNumberFormat="1" applyFont="1" applyFill="1" applyBorder="1" applyAlignment="1" applyProtection="1">
      <alignment vertical="center" wrapText="1"/>
      <protection locked="0"/>
    </xf>
    <xf numFmtId="4" fontId="34" fillId="10" borderId="4" xfId="0" applyNumberFormat="1" applyFont="1" applyFill="1" applyBorder="1" applyAlignment="1" applyProtection="1">
      <alignment vertical="center" wrapText="1"/>
      <protection locked="0"/>
    </xf>
    <xf numFmtId="3" fontId="15" fillId="10" borderId="1" xfId="0" applyNumberFormat="1" applyFont="1" applyFill="1" applyBorder="1" applyAlignment="1" applyProtection="1">
      <alignment vertical="center"/>
      <protection locked="0"/>
    </xf>
    <xf numFmtId="4" fontId="15" fillId="10" borderId="1" xfId="0" applyNumberFormat="1" applyFont="1" applyFill="1" applyBorder="1" applyAlignment="1">
      <alignment vertical="center" wrapText="1"/>
    </xf>
    <xf numFmtId="4" fontId="15" fillId="10" borderId="4" xfId="0" applyNumberFormat="1" applyFont="1" applyFill="1" applyBorder="1" applyAlignment="1">
      <alignment vertical="center" wrapText="1"/>
    </xf>
    <xf numFmtId="4" fontId="15" fillId="10" borderId="12" xfId="0" applyNumberFormat="1" applyFont="1" applyFill="1" applyBorder="1" applyAlignment="1">
      <alignment vertical="center" wrapText="1"/>
    </xf>
    <xf numFmtId="3" fontId="32" fillId="7" borderId="21" xfId="0" applyNumberFormat="1" applyFont="1" applyFill="1" applyBorder="1" applyAlignment="1" applyProtection="1">
      <alignment vertical="center"/>
      <protection locked="0"/>
    </xf>
    <xf numFmtId="4" fontId="15" fillId="7" borderId="4" xfId="0" applyNumberFormat="1" applyFont="1" applyFill="1" applyBorder="1" applyAlignment="1" applyProtection="1">
      <alignment vertical="center"/>
      <protection locked="0"/>
    </xf>
    <xf numFmtId="43" fontId="15" fillId="10" borderId="12" xfId="116" applyFont="1" applyFill="1" applyBorder="1" applyAlignment="1" applyProtection="1">
      <alignment vertical="center"/>
      <protection locked="0"/>
    </xf>
    <xf numFmtId="43" fontId="15" fillId="10" borderId="12" xfId="116" applyFont="1" applyFill="1" applyBorder="1" applyAlignment="1" applyProtection="1">
      <alignment vertical="center" wrapText="1"/>
      <protection locked="0"/>
    </xf>
    <xf numFmtId="43" fontId="15" fillId="10" borderId="13" xfId="116" applyFont="1" applyFill="1" applyBorder="1" applyAlignment="1" applyProtection="1">
      <alignment vertical="center" wrapText="1"/>
      <protection locked="0"/>
    </xf>
    <xf numFmtId="43" fontId="31" fillId="7" borderId="21" xfId="116" applyFont="1" applyFill="1" applyBorder="1" applyAlignment="1" applyProtection="1">
      <alignment vertical="center"/>
      <protection locked="0"/>
    </xf>
    <xf numFmtId="3" fontId="15" fillId="10" borderId="12" xfId="0" applyNumberFormat="1" applyFont="1" applyFill="1" applyBorder="1" applyAlignment="1" applyProtection="1">
      <alignment vertical="center"/>
      <protection locked="0"/>
    </xf>
    <xf numFmtId="43" fontId="15" fillId="10" borderId="4" xfId="116" applyFont="1" applyFill="1" applyBorder="1" applyAlignment="1">
      <alignment vertical="center"/>
    </xf>
    <xf numFmtId="43" fontId="15" fillId="10" borderId="12" xfId="26" applyFont="1" applyFill="1" applyBorder="1" applyAlignment="1" applyProtection="1">
      <alignment vertical="center"/>
      <protection locked="0"/>
    </xf>
    <xf numFmtId="43" fontId="15" fillId="10" borderId="12" xfId="26" applyFont="1" applyFill="1" applyBorder="1" applyAlignment="1" applyProtection="1">
      <alignment vertical="center" wrapText="1"/>
      <protection locked="0"/>
    </xf>
    <xf numFmtId="43" fontId="15" fillId="10" borderId="13" xfId="26" applyFont="1" applyFill="1" applyBorder="1" applyAlignment="1">
      <alignment vertical="center"/>
    </xf>
    <xf numFmtId="43" fontId="15" fillId="10" borderId="13" xfId="26" applyFont="1" applyFill="1" applyBorder="1" applyAlignment="1" applyProtection="1">
      <alignment vertical="center" wrapText="1"/>
      <protection locked="0"/>
    </xf>
    <xf numFmtId="43" fontId="15" fillId="10" borderId="1" xfId="26" applyFont="1" applyFill="1" applyBorder="1" applyAlignment="1" applyProtection="1">
      <alignment vertical="center"/>
      <protection locked="0"/>
    </xf>
    <xf numFmtId="43" fontId="15" fillId="10" borderId="1" xfId="26" applyFont="1" applyFill="1" applyBorder="1" applyAlignment="1" applyProtection="1">
      <alignment vertical="center" wrapText="1"/>
      <protection locked="0"/>
    </xf>
    <xf numFmtId="43" fontId="15" fillId="10" borderId="4" xfId="26" applyFont="1" applyFill="1" applyBorder="1" applyAlignment="1">
      <alignment vertical="center"/>
    </xf>
    <xf numFmtId="43" fontId="15" fillId="10" borderId="4" xfId="26" applyFont="1" applyFill="1" applyBorder="1" applyAlignment="1" applyProtection="1">
      <alignment vertical="center" wrapText="1"/>
      <protection locked="0"/>
    </xf>
    <xf numFmtId="43" fontId="15" fillId="10" borderId="1" xfId="26" applyFont="1" applyFill="1" applyBorder="1" applyAlignment="1">
      <alignment vertical="center"/>
    </xf>
    <xf numFmtId="3" fontId="20" fillId="10" borderId="1" xfId="0" applyNumberFormat="1" applyFont="1" applyFill="1" applyBorder="1" applyAlignment="1" applyProtection="1">
      <alignment vertical="center"/>
      <protection locked="0"/>
    </xf>
    <xf numFmtId="4" fontId="20" fillId="10" borderId="1" xfId="0" applyNumberFormat="1" applyFont="1" applyFill="1" applyBorder="1" applyAlignment="1" applyProtection="1">
      <alignment vertical="center" wrapText="1"/>
      <protection locked="0"/>
    </xf>
    <xf numFmtId="4" fontId="20" fillId="10" borderId="4" xfId="0" applyNumberFormat="1" applyFont="1" applyFill="1" applyBorder="1" applyAlignment="1">
      <alignment vertical="center"/>
    </xf>
    <xf numFmtId="4" fontId="20" fillId="10" borderId="4" xfId="0" applyNumberFormat="1" applyFont="1" applyFill="1" applyBorder="1" applyAlignment="1" applyProtection="1">
      <alignment vertical="center" wrapText="1"/>
      <protection locked="0"/>
    </xf>
    <xf numFmtId="0" fontId="20" fillId="10" borderId="4" xfId="0" applyFont="1" applyFill="1" applyBorder="1" applyAlignment="1">
      <alignment vertical="center"/>
    </xf>
    <xf numFmtId="3" fontId="31" fillId="8" borderId="1" xfId="0" applyNumberFormat="1" applyFont="1" applyFill="1" applyBorder="1" applyAlignment="1" applyProtection="1">
      <alignment vertical="center"/>
      <protection locked="0"/>
    </xf>
    <xf numFmtId="0" fontId="15" fillId="10" borderId="4" xfId="0" applyFont="1" applyFill="1" applyBorder="1" applyAlignment="1">
      <alignment vertical="center"/>
    </xf>
    <xf numFmtId="4" fontId="32" fillId="11" borderId="4" xfId="0" applyNumberFormat="1" applyFont="1" applyFill="1" applyBorder="1" applyAlignment="1" applyProtection="1">
      <alignment vertical="center" wrapText="1"/>
      <protection locked="0"/>
    </xf>
    <xf numFmtId="0" fontId="15" fillId="11" borderId="4" xfId="0" applyFont="1" applyFill="1" applyBorder="1" applyAlignment="1">
      <alignment vertical="center"/>
    </xf>
    <xf numFmtId="3" fontId="15" fillId="11" borderId="1" xfId="0" applyNumberFormat="1" applyFont="1" applyFill="1" applyBorder="1" applyAlignment="1" applyProtection="1">
      <alignment vertical="center" wrapText="1"/>
      <protection locked="0"/>
    </xf>
    <xf numFmtId="3" fontId="15" fillId="10" borderId="1" xfId="0" applyNumberFormat="1" applyFont="1" applyFill="1" applyBorder="1" applyAlignment="1" applyProtection="1">
      <alignment vertical="center" wrapText="1"/>
      <protection locked="0"/>
    </xf>
    <xf numFmtId="4" fontId="36" fillId="10" borderId="1" xfId="0" applyNumberFormat="1" applyFont="1" applyFill="1" applyBorder="1" applyAlignment="1" applyProtection="1">
      <alignment vertical="center" wrapText="1"/>
      <protection locked="0"/>
    </xf>
    <xf numFmtId="4" fontId="32" fillId="8" borderId="1" xfId="0" applyNumberFormat="1" applyFont="1" applyFill="1" applyBorder="1" applyAlignment="1" applyProtection="1">
      <alignment vertical="center"/>
      <protection locked="0"/>
    </xf>
    <xf numFmtId="2" fontId="15" fillId="7" borderId="1" xfId="0" applyNumberFormat="1" applyFont="1" applyFill="1" applyBorder="1" applyAlignment="1" applyProtection="1">
      <alignment vertical="center" wrapText="1"/>
      <protection locked="0"/>
    </xf>
    <xf numFmtId="4" fontId="36" fillId="7" borderId="4" xfId="0" applyNumberFormat="1" applyFont="1" applyFill="1" applyBorder="1" applyAlignment="1" applyProtection="1">
      <alignment vertical="center" wrapText="1"/>
      <protection locked="0"/>
    </xf>
    <xf numFmtId="4" fontId="36" fillId="10" borderId="4" xfId="0" applyNumberFormat="1" applyFont="1" applyFill="1" applyBorder="1" applyAlignment="1" applyProtection="1">
      <alignment vertical="center" wrapText="1"/>
      <protection locked="0"/>
    </xf>
    <xf numFmtId="43" fontId="32" fillId="7" borderId="21" xfId="116" applyFont="1" applyFill="1" applyBorder="1" applyProtection="1">
      <protection locked="0"/>
    </xf>
    <xf numFmtId="43" fontId="32" fillId="7" borderId="7" xfId="116" applyFont="1" applyFill="1" applyBorder="1" applyProtection="1">
      <protection locked="0"/>
    </xf>
    <xf numFmtId="43" fontId="32" fillId="7" borderId="6" xfId="116" applyFont="1" applyFill="1" applyBorder="1" applyProtection="1">
      <protection locked="0"/>
    </xf>
    <xf numFmtId="43" fontId="15" fillId="0" borderId="1" xfId="116" applyFont="1" applyBorder="1" applyAlignment="1" applyProtection="1">
      <alignment vertical="top" wrapText="1"/>
      <protection locked="0"/>
    </xf>
    <xf numFmtId="43" fontId="15" fillId="0" borderId="1" xfId="116" applyFont="1" applyBorder="1" applyAlignment="1" applyProtection="1">
      <alignment wrapText="1"/>
      <protection locked="0"/>
    </xf>
    <xf numFmtId="43" fontId="15" fillId="0" borderId="4" xfId="116" applyFont="1" applyBorder="1" applyAlignment="1" applyProtection="1">
      <alignment wrapText="1"/>
      <protection locked="0"/>
    </xf>
    <xf numFmtId="3" fontId="15" fillId="8" borderId="1" xfId="0" applyNumberFormat="1" applyFont="1" applyFill="1" applyBorder="1" applyAlignment="1" applyProtection="1">
      <alignment vertical="center" wrapText="1"/>
      <protection locked="0"/>
    </xf>
    <xf numFmtId="4" fontId="36" fillId="8" borderId="1" xfId="0" applyNumberFormat="1" applyFont="1" applyFill="1" applyBorder="1" applyAlignment="1" applyProtection="1">
      <alignment vertical="center" wrapText="1"/>
      <protection locked="0"/>
    </xf>
    <xf numFmtId="3" fontId="33" fillId="3" borderId="1" xfId="0" applyNumberFormat="1" applyFont="1" applyFill="1" applyBorder="1" applyAlignment="1" applyProtection="1">
      <alignment vertical="center" wrapText="1"/>
      <protection locked="0"/>
    </xf>
    <xf numFmtId="4" fontId="32" fillId="3" borderId="1" xfId="57" applyNumberFormat="1" applyFont="1" applyFill="1" applyBorder="1" applyAlignment="1" applyProtection="1">
      <alignment vertical="center" wrapText="1"/>
      <protection locked="0"/>
    </xf>
    <xf numFmtId="2" fontId="15" fillId="0" borderId="12" xfId="0" applyNumberFormat="1" applyFont="1" applyBorder="1" applyAlignment="1">
      <alignment vertical="center" wrapText="1"/>
    </xf>
    <xf numFmtId="1" fontId="15" fillId="0" borderId="12" xfId="0" applyNumberFormat="1" applyFont="1" applyBorder="1" applyAlignment="1" applyProtection="1">
      <alignment vertical="center" wrapText="1"/>
      <protection locked="0"/>
    </xf>
    <xf numFmtId="2" fontId="15" fillId="0" borderId="1" xfId="0" applyNumberFormat="1" applyFont="1" applyBorder="1" applyAlignment="1">
      <alignment vertical="center" wrapText="1"/>
    </xf>
    <xf numFmtId="1" fontId="15" fillId="0" borderId="1" xfId="0" applyNumberFormat="1" applyFont="1" applyBorder="1" applyAlignment="1" applyProtection="1">
      <alignment vertical="center" wrapText="1"/>
      <protection locked="0"/>
    </xf>
    <xf numFmtId="2" fontId="15" fillId="6" borderId="1" xfId="0" applyNumberFormat="1" applyFont="1" applyFill="1" applyBorder="1" applyAlignment="1">
      <alignment vertical="center" wrapText="1"/>
    </xf>
    <xf numFmtId="1" fontId="15" fillId="6" borderId="5" xfId="0" applyNumberFormat="1" applyFont="1" applyFill="1" applyBorder="1" applyAlignment="1">
      <alignment vertical="center" wrapText="1"/>
    </xf>
    <xf numFmtId="2" fontId="15" fillId="6" borderId="4" xfId="0" applyNumberFormat="1" applyFont="1" applyFill="1" applyBorder="1" applyAlignment="1">
      <alignment vertical="center" wrapText="1"/>
    </xf>
    <xf numFmtId="1" fontId="15" fillId="6" borderId="14" xfId="0" applyNumberFormat="1" applyFont="1" applyFill="1" applyBorder="1" applyAlignment="1">
      <alignment vertical="center" wrapText="1"/>
    </xf>
    <xf numFmtId="43" fontId="15" fillId="6" borderId="4" xfId="116" applyFont="1" applyFill="1" applyBorder="1" applyAlignment="1" applyProtection="1">
      <alignment vertical="center"/>
      <protection locked="0"/>
    </xf>
    <xf numFmtId="1" fontId="15" fillId="6" borderId="1" xfId="0" applyNumberFormat="1" applyFont="1" applyFill="1" applyBorder="1" applyAlignment="1" applyProtection="1">
      <alignment vertical="center" wrapText="1"/>
      <protection locked="0"/>
    </xf>
    <xf numFmtId="2" fontId="15" fillId="10" borderId="1" xfId="0" applyNumberFormat="1" applyFont="1" applyFill="1" applyBorder="1" applyAlignment="1" applyProtection="1">
      <alignment vertical="center" wrapText="1"/>
      <protection locked="0"/>
    </xf>
    <xf numFmtId="0" fontId="34" fillId="7" borderId="1" xfId="0" applyFont="1" applyFill="1" applyBorder="1" applyAlignment="1">
      <alignment vertical="center" wrapText="1"/>
    </xf>
    <xf numFmtId="2" fontId="34" fillId="7" borderId="5" xfId="0" applyNumberFormat="1" applyFont="1" applyFill="1" applyBorder="1" applyAlignment="1">
      <alignment vertical="center"/>
    </xf>
    <xf numFmtId="2" fontId="34" fillId="7" borderId="1" xfId="0" applyNumberFormat="1" applyFont="1" applyFill="1" applyBorder="1" applyAlignment="1" applyProtection="1">
      <alignment vertical="center"/>
      <protection locked="0"/>
    </xf>
    <xf numFmtId="0" fontId="31" fillId="7" borderId="6" xfId="0" applyFont="1" applyFill="1" applyBorder="1" applyAlignment="1">
      <alignment vertical="center" wrapText="1"/>
    </xf>
    <xf numFmtId="2" fontId="31" fillId="7" borderId="6" xfId="0" applyNumberFormat="1" applyFont="1" applyFill="1" applyBorder="1" applyAlignment="1">
      <alignment vertical="center" wrapText="1"/>
    </xf>
    <xf numFmtId="1" fontId="31" fillId="7" borderId="6" xfId="0" applyNumberFormat="1" applyFont="1" applyFill="1" applyBorder="1" applyAlignment="1" applyProtection="1">
      <alignment vertical="center" wrapText="1"/>
      <protection locked="0"/>
    </xf>
    <xf numFmtId="2" fontId="15" fillId="0" borderId="4" xfId="0" applyNumberFormat="1" applyFont="1" applyBorder="1" applyAlignment="1">
      <alignment vertical="center" wrapText="1"/>
    </xf>
    <xf numFmtId="1" fontId="15" fillId="0" borderId="4" xfId="0" applyNumberFormat="1" applyFont="1" applyBorder="1" applyAlignment="1" applyProtection="1">
      <alignment vertical="center" wrapText="1"/>
      <protection locked="0"/>
    </xf>
    <xf numFmtId="2" fontId="15" fillId="7" borderId="6" xfId="0" applyNumberFormat="1" applyFont="1" applyFill="1" applyBorder="1" applyAlignment="1">
      <alignment vertical="center" wrapText="1"/>
    </xf>
    <xf numFmtId="49" fontId="15" fillId="7" borderId="6" xfId="0" applyNumberFormat="1" applyFont="1" applyFill="1" applyBorder="1" applyAlignment="1" applyProtection="1">
      <alignment vertical="center" wrapText="1"/>
      <protection locked="0"/>
    </xf>
    <xf numFmtId="1" fontId="32" fillId="7" borderId="6" xfId="0" applyNumberFormat="1" applyFont="1" applyFill="1" applyBorder="1" applyAlignment="1" applyProtection="1">
      <alignment vertical="center" wrapText="1"/>
      <protection locked="0"/>
    </xf>
    <xf numFmtId="1" fontId="32" fillId="7" borderId="15" xfId="0" applyNumberFormat="1" applyFont="1" applyFill="1" applyBorder="1" applyAlignment="1" applyProtection="1">
      <alignment vertical="center" wrapText="1"/>
      <protection locked="0"/>
    </xf>
    <xf numFmtId="1" fontId="32" fillId="10" borderId="1" xfId="0" applyNumberFormat="1" applyFont="1" applyFill="1" applyBorder="1" applyAlignment="1" applyProtection="1">
      <alignment vertical="center" wrapText="1"/>
      <protection locked="0"/>
    </xf>
    <xf numFmtId="0" fontId="15" fillId="0" borderId="1" xfId="0" applyFont="1" applyBorder="1" applyAlignment="1">
      <alignment wrapText="1"/>
    </xf>
    <xf numFmtId="1" fontId="15" fillId="0" borderId="1" xfId="0" applyNumberFormat="1" applyFont="1" applyBorder="1" applyAlignment="1" applyProtection="1">
      <alignment wrapText="1"/>
      <protection locked="0"/>
    </xf>
    <xf numFmtId="2" fontId="32" fillId="7" borderId="1" xfId="0" applyNumberFormat="1" applyFont="1" applyFill="1" applyBorder="1" applyAlignment="1">
      <alignment vertical="center" wrapText="1"/>
    </xf>
    <xf numFmtId="1" fontId="32" fillId="7" borderId="1" xfId="0" applyNumberFormat="1" applyFont="1" applyFill="1" applyBorder="1" applyAlignment="1" applyProtection="1">
      <alignment vertical="center" wrapText="1"/>
      <protection locked="0"/>
    </xf>
    <xf numFmtId="2" fontId="32" fillId="10" borderId="1" xfId="0" applyNumberFormat="1" applyFont="1" applyFill="1" applyBorder="1" applyAlignment="1">
      <alignment vertical="center" wrapText="1"/>
    </xf>
    <xf numFmtId="2" fontId="32" fillId="0" borderId="6" xfId="0" applyNumberFormat="1" applyFont="1" applyBorder="1" applyAlignment="1">
      <alignment vertical="center" wrapText="1"/>
    </xf>
    <xf numFmtId="1" fontId="32" fillId="0" borderId="6" xfId="0" applyNumberFormat="1" applyFont="1" applyBorder="1" applyAlignment="1" applyProtection="1">
      <alignment vertical="center" wrapText="1"/>
      <protection locked="0"/>
    </xf>
    <xf numFmtId="43" fontId="15" fillId="6" borderId="4" xfId="116" applyFont="1" applyFill="1" applyBorder="1" applyAlignment="1" applyProtection="1">
      <alignment wrapText="1"/>
      <protection locked="0"/>
    </xf>
    <xf numFmtId="0" fontId="42" fillId="6" borderId="1" xfId="0" applyFont="1" applyFill="1" applyBorder="1" applyAlignment="1">
      <alignment vertical="center" wrapText="1"/>
    </xf>
    <xf numFmtId="0" fontId="32" fillId="7" borderId="21" xfId="0" applyFont="1" applyFill="1" applyBorder="1" applyAlignment="1">
      <alignment wrapText="1"/>
    </xf>
    <xf numFmtId="2" fontId="32" fillId="7" borderId="21" xfId="0" applyNumberFormat="1" applyFont="1" applyFill="1" applyBorder="1" applyAlignment="1">
      <alignment wrapText="1"/>
    </xf>
    <xf numFmtId="1" fontId="32" fillId="7" borderId="21" xfId="0" applyNumberFormat="1" applyFont="1" applyFill="1" applyBorder="1" applyAlignment="1" applyProtection="1">
      <alignment wrapText="1"/>
      <protection locked="0"/>
    </xf>
    <xf numFmtId="0" fontId="15" fillId="0" borderId="12" xfId="0" applyFont="1" applyBorder="1" applyAlignment="1">
      <alignment wrapText="1"/>
    </xf>
    <xf numFmtId="2" fontId="15" fillId="0" borderId="12" xfId="0" applyNumberFormat="1" applyFont="1" applyBorder="1" applyAlignment="1">
      <alignment wrapText="1"/>
    </xf>
    <xf numFmtId="1" fontId="15" fillId="0" borderId="12" xfId="0" applyNumberFormat="1" applyFont="1" applyBorder="1" applyAlignment="1" applyProtection="1">
      <alignment wrapText="1"/>
      <protection locked="0"/>
    </xf>
    <xf numFmtId="43" fontId="15" fillId="0" borderId="13" xfId="116" applyFont="1" applyBorder="1" applyAlignment="1" applyProtection="1">
      <alignment wrapText="1"/>
      <protection locked="0"/>
    </xf>
    <xf numFmtId="2" fontId="15" fillId="0" borderId="1" xfId="0" applyNumberFormat="1" applyFont="1" applyBorder="1" applyAlignment="1">
      <alignment wrapText="1"/>
    </xf>
    <xf numFmtId="43" fontId="15" fillId="0" borderId="1" xfId="116" applyFont="1" applyBorder="1" applyProtection="1">
      <protection locked="0"/>
    </xf>
    <xf numFmtId="0" fontId="15" fillId="0" borderId="4" xfId="0" applyFont="1" applyBorder="1" applyAlignment="1">
      <alignment wrapText="1"/>
    </xf>
    <xf numFmtId="2" fontId="15" fillId="0" borderId="4" xfId="0" applyNumberFormat="1" applyFont="1" applyBorder="1" applyAlignment="1">
      <alignment wrapText="1"/>
    </xf>
    <xf numFmtId="1" fontId="15" fillId="0" borderId="4" xfId="0" applyNumberFormat="1" applyFont="1" applyBorder="1" applyAlignment="1" applyProtection="1">
      <alignment wrapText="1"/>
      <protection locked="0"/>
    </xf>
    <xf numFmtId="0" fontId="32" fillId="7" borderId="6" xfId="0" applyFont="1" applyFill="1" applyBorder="1" applyAlignment="1">
      <alignment wrapText="1"/>
    </xf>
    <xf numFmtId="2" fontId="32" fillId="7" borderId="6" xfId="0" applyNumberFormat="1" applyFont="1" applyFill="1" applyBorder="1" applyAlignment="1">
      <alignment wrapText="1"/>
    </xf>
    <xf numFmtId="1" fontId="32" fillId="7" borderId="6" xfId="0" applyNumberFormat="1" applyFont="1" applyFill="1" applyBorder="1" applyAlignment="1" applyProtection="1">
      <alignment wrapText="1"/>
      <protection locked="0"/>
    </xf>
    <xf numFmtId="43" fontId="15" fillId="0" borderId="12" xfId="116" applyFont="1" applyBorder="1" applyProtection="1">
      <protection locked="0"/>
    </xf>
    <xf numFmtId="43" fontId="15" fillId="6" borderId="4" xfId="116" applyFont="1" applyFill="1" applyBorder="1" applyProtection="1">
      <protection locked="0"/>
    </xf>
    <xf numFmtId="0" fontId="15" fillId="0" borderId="13" xfId="0" applyFont="1" applyBorder="1" applyAlignment="1">
      <alignment wrapText="1"/>
    </xf>
    <xf numFmtId="2" fontId="15" fillId="0" borderId="13" xfId="0" applyNumberFormat="1" applyFont="1" applyBorder="1" applyAlignment="1">
      <alignment wrapText="1"/>
    </xf>
    <xf numFmtId="1" fontId="15" fillId="0" borderId="13" xfId="0" applyNumberFormat="1" applyFont="1" applyBorder="1" applyAlignment="1" applyProtection="1">
      <alignment wrapText="1"/>
      <protection locked="0"/>
    </xf>
    <xf numFmtId="2" fontId="32" fillId="7" borderId="6" xfId="0" applyNumberFormat="1" applyFont="1" applyFill="1" applyBorder="1" applyAlignment="1">
      <alignment vertical="center" wrapText="1"/>
    </xf>
    <xf numFmtId="1" fontId="32" fillId="10" borderId="6" xfId="0" applyNumberFormat="1" applyFont="1" applyFill="1" applyBorder="1" applyAlignment="1" applyProtection="1">
      <alignment vertical="center" wrapText="1"/>
      <protection locked="0"/>
    </xf>
    <xf numFmtId="1" fontId="15" fillId="0" borderId="6" xfId="0" applyNumberFormat="1" applyFont="1" applyBorder="1" applyAlignment="1" applyProtection="1">
      <alignment vertical="center" wrapText="1"/>
      <protection locked="0"/>
    </xf>
    <xf numFmtId="1" fontId="32" fillId="7" borderId="21" xfId="0" applyNumberFormat="1" applyFont="1" applyFill="1" applyBorder="1" applyAlignment="1" applyProtection="1">
      <alignment vertical="center" wrapText="1"/>
      <protection locked="0"/>
    </xf>
    <xf numFmtId="0" fontId="15" fillId="6" borderId="1" xfId="0" applyFont="1" applyFill="1" applyBorder="1" applyAlignment="1">
      <alignment horizontal="center"/>
    </xf>
    <xf numFmtId="0" fontId="15" fillId="6" borderId="1" xfId="0" applyFont="1" applyFill="1" applyBorder="1" applyAlignment="1">
      <alignment horizontal="center" wrapText="1"/>
    </xf>
    <xf numFmtId="1" fontId="15" fillId="6" borderId="1" xfId="0" applyNumberFormat="1" applyFont="1" applyFill="1" applyBorder="1" applyAlignment="1" applyProtection="1">
      <alignment wrapText="1"/>
      <protection locked="0"/>
    </xf>
    <xf numFmtId="43" fontId="15" fillId="6" borderId="1" xfId="116" applyFont="1" applyFill="1" applyBorder="1" applyAlignment="1" applyProtection="1">
      <alignment wrapText="1"/>
      <protection locked="0"/>
    </xf>
    <xf numFmtId="49" fontId="32" fillId="6" borderId="1" xfId="0" applyNumberFormat="1" applyFont="1" applyFill="1" applyBorder="1" applyAlignment="1">
      <alignment horizontal="center" vertical="center"/>
    </xf>
    <xf numFmtId="0" fontId="32" fillId="6" borderId="5" xfId="0" applyFont="1" applyFill="1" applyBorder="1" applyAlignment="1">
      <alignment horizontal="center" vertical="center"/>
    </xf>
    <xf numFmtId="0" fontId="32" fillId="6" borderId="5" xfId="0" applyFont="1" applyFill="1" applyBorder="1" applyAlignment="1">
      <alignment vertical="center" wrapText="1"/>
    </xf>
    <xf numFmtId="0" fontId="32" fillId="6" borderId="6" xfId="0" applyFont="1" applyFill="1" applyBorder="1" applyAlignment="1">
      <alignment horizontal="center" vertical="center" wrapText="1"/>
    </xf>
    <xf numFmtId="0" fontId="32" fillId="6" borderId="6" xfId="0" applyFont="1" applyFill="1" applyBorder="1" applyAlignment="1">
      <alignment vertical="center" wrapText="1"/>
    </xf>
    <xf numFmtId="1" fontId="32" fillId="6" borderId="6" xfId="0" applyNumberFormat="1" applyFont="1" applyFill="1" applyBorder="1" applyAlignment="1" applyProtection="1">
      <alignment vertical="center" wrapText="1"/>
      <protection locked="0"/>
    </xf>
    <xf numFmtId="43" fontId="32" fillId="6" borderId="6" xfId="116" applyFont="1" applyFill="1" applyBorder="1" applyAlignment="1" applyProtection="1">
      <alignment vertical="center" wrapText="1"/>
      <protection locked="0"/>
    </xf>
    <xf numFmtId="0" fontId="32" fillId="6" borderId="14" xfId="0" applyFont="1" applyFill="1" applyBorder="1" applyAlignment="1">
      <alignment vertical="center" wrapText="1"/>
    </xf>
    <xf numFmtId="0" fontId="32" fillId="6" borderId="15" xfId="0" applyFont="1" applyFill="1" applyBorder="1" applyAlignment="1">
      <alignment horizontal="center" vertical="center" wrapText="1"/>
    </xf>
    <xf numFmtId="0" fontId="32" fillId="6" borderId="15" xfId="0" applyFont="1" applyFill="1" applyBorder="1" applyAlignment="1">
      <alignment vertical="center" wrapText="1"/>
    </xf>
    <xf numFmtId="1" fontId="32" fillId="6" borderId="15" xfId="0" applyNumberFormat="1" applyFont="1" applyFill="1" applyBorder="1" applyAlignment="1" applyProtection="1">
      <alignment vertical="center" wrapText="1"/>
      <protection locked="0"/>
    </xf>
    <xf numFmtId="43" fontId="32" fillId="6" borderId="15" xfId="116" applyFont="1" applyFill="1" applyBorder="1" applyAlignment="1" applyProtection="1">
      <alignment vertical="center" wrapText="1"/>
      <protection locked="0"/>
    </xf>
    <xf numFmtId="0" fontId="27" fillId="6" borderId="1" xfId="0" applyFont="1" applyFill="1" applyBorder="1" applyAlignment="1" applyProtection="1">
      <alignment horizontal="left" vertical="top" wrapText="1"/>
      <protection locked="0"/>
    </xf>
    <xf numFmtId="43" fontId="32" fillId="6" borderId="1" xfId="116" applyFont="1" applyFill="1" applyBorder="1" applyAlignment="1" applyProtection="1">
      <alignment horizontal="center" vertical="center" wrapText="1"/>
      <protection locked="0"/>
    </xf>
    <xf numFmtId="4" fontId="32" fillId="6" borderId="1" xfId="0" applyNumberFormat="1" applyFont="1" applyFill="1" applyBorder="1" applyAlignment="1" applyProtection="1">
      <alignment horizontal="center" vertical="center" wrapText="1"/>
      <protection locked="0"/>
    </xf>
    <xf numFmtId="2" fontId="15" fillId="0" borderId="13" xfId="0" applyNumberFormat="1" applyFont="1" applyBorder="1" applyAlignment="1">
      <alignment horizontal="center" vertical="center" wrapText="1"/>
    </xf>
    <xf numFmtId="43" fontId="15" fillId="10" borderId="1" xfId="116" applyFont="1" applyFill="1" applyBorder="1" applyAlignment="1" applyProtection="1">
      <alignment horizontal="center" vertical="center"/>
      <protection locked="0"/>
    </xf>
    <xf numFmtId="2" fontId="15" fillId="10" borderId="12" xfId="0" applyNumberFormat="1" applyFont="1" applyFill="1" applyBorder="1" applyAlignment="1">
      <alignment vertical="center" wrapText="1"/>
    </xf>
    <xf numFmtId="1" fontId="15" fillId="10" borderId="12" xfId="0" applyNumberFormat="1" applyFont="1" applyFill="1" applyBorder="1" applyAlignment="1" applyProtection="1">
      <alignment vertical="center" wrapText="1"/>
      <protection locked="0"/>
    </xf>
    <xf numFmtId="43" fontId="15" fillId="6" borderId="12" xfId="116" applyFont="1" applyFill="1" applyBorder="1" applyAlignment="1" applyProtection="1">
      <alignment horizontal="center" vertical="center"/>
      <protection locked="0"/>
    </xf>
    <xf numFmtId="0" fontId="31" fillId="13" borderId="0" xfId="0" applyFont="1" applyFill="1" applyAlignment="1">
      <alignment horizontal="center" vertical="center"/>
    </xf>
    <xf numFmtId="0" fontId="31" fillId="13" borderId="4" xfId="0" applyFont="1" applyFill="1" applyBorder="1" applyAlignment="1">
      <alignment vertical="center" wrapText="1"/>
    </xf>
    <xf numFmtId="0" fontId="15" fillId="13" borderId="4" xfId="0" applyFont="1" applyFill="1" applyBorder="1" applyAlignment="1">
      <alignment horizontal="center" vertical="center" wrapText="1"/>
    </xf>
    <xf numFmtId="0" fontId="34" fillId="13" borderId="4" xfId="0" applyFont="1" applyFill="1" applyBorder="1" applyAlignment="1">
      <alignment horizontal="center" vertical="center" wrapText="1"/>
    </xf>
    <xf numFmtId="0" fontId="15" fillId="13" borderId="4" xfId="0" applyFont="1" applyFill="1" applyBorder="1" applyAlignment="1">
      <alignment vertical="center" wrapText="1"/>
    </xf>
    <xf numFmtId="2" fontId="15" fillId="13" borderId="4" xfId="0" applyNumberFormat="1" applyFont="1" applyFill="1" applyBorder="1" applyAlignment="1">
      <alignment vertical="center" wrapText="1"/>
    </xf>
    <xf numFmtId="1" fontId="15" fillId="13" borderId="4" xfId="0" applyNumberFormat="1" applyFont="1" applyFill="1" applyBorder="1" applyAlignment="1" applyProtection="1">
      <alignment vertical="center" wrapText="1"/>
      <protection locked="0"/>
    </xf>
    <xf numFmtId="43" fontId="15" fillId="13" borderId="4" xfId="116" applyFont="1" applyFill="1" applyBorder="1" applyAlignment="1" applyProtection="1">
      <alignment vertical="center"/>
      <protection locked="0"/>
    </xf>
    <xf numFmtId="43" fontId="31" fillId="13" borderId="4" xfId="116" applyFont="1" applyFill="1" applyBorder="1" applyAlignment="1" applyProtection="1">
      <alignment vertical="center"/>
      <protection locked="0"/>
    </xf>
    <xf numFmtId="4" fontId="15" fillId="11" borderId="1" xfId="0" applyNumberFormat="1" applyFont="1" applyFill="1" applyBorder="1" applyAlignment="1" applyProtection="1">
      <alignment horizontal="left" vertical="center" wrapText="1"/>
      <protection locked="0"/>
    </xf>
    <xf numFmtId="43" fontId="31" fillId="7" borderId="7" xfId="116" applyFont="1" applyFill="1" applyBorder="1" applyAlignment="1" applyProtection="1">
      <alignment vertical="center"/>
      <protection locked="0"/>
    </xf>
    <xf numFmtId="4" fontId="34" fillId="7" borderId="7" xfId="0" applyNumberFormat="1" applyFont="1" applyFill="1" applyBorder="1" applyAlignment="1" applyProtection="1">
      <alignment horizontal="center" vertical="center"/>
      <protection locked="0"/>
    </xf>
    <xf numFmtId="4" fontId="32" fillId="7" borderId="1" xfId="0" applyNumberFormat="1" applyFont="1" applyFill="1" applyBorder="1" applyAlignment="1" applyProtection="1">
      <alignment vertical="center" wrapText="1"/>
      <protection locked="0"/>
    </xf>
    <xf numFmtId="0" fontId="31" fillId="8" borderId="5" xfId="0" applyFont="1" applyFill="1" applyBorder="1" applyAlignment="1">
      <alignment horizontal="center" vertical="center" wrapText="1"/>
    </xf>
    <xf numFmtId="0" fontId="31" fillId="8" borderId="5" xfId="0" applyFont="1" applyFill="1" applyBorder="1" applyAlignment="1">
      <alignment vertical="center" wrapText="1"/>
    </xf>
    <xf numFmtId="1" fontId="31" fillId="8" borderId="1" xfId="0" applyNumberFormat="1" applyFont="1" applyFill="1" applyBorder="1" applyAlignment="1" applyProtection="1">
      <alignment horizontal="center" vertical="center" wrapText="1"/>
      <protection locked="0"/>
    </xf>
    <xf numFmtId="43" fontId="31" fillId="8" borderId="1" xfId="116" applyFont="1" applyFill="1" applyBorder="1" applyAlignment="1" applyProtection="1">
      <alignment vertical="center"/>
      <protection locked="0"/>
    </xf>
    <xf numFmtId="43" fontId="31" fillId="8" borderId="17" xfId="116" applyFont="1" applyFill="1" applyBorder="1" applyAlignment="1" applyProtection="1">
      <alignment vertical="center"/>
      <protection locked="0"/>
    </xf>
    <xf numFmtId="165" fontId="31" fillId="8" borderId="4" xfId="0" applyNumberFormat="1" applyFont="1" applyFill="1" applyBorder="1" applyAlignment="1" applyProtection="1">
      <alignment horizontal="left" vertical="center" wrapText="1"/>
      <protection locked="0"/>
    </xf>
    <xf numFmtId="4" fontId="20" fillId="0" borderId="0" xfId="0" applyNumberFormat="1" applyFont="1"/>
    <xf numFmtId="4" fontId="27" fillId="0" borderId="0" xfId="0" applyNumberFormat="1" applyFont="1" applyAlignment="1">
      <alignment vertical="top" wrapText="1"/>
    </xf>
    <xf numFmtId="0" fontId="15" fillId="10" borderId="5" xfId="0" applyFont="1" applyFill="1" applyBorder="1" applyAlignment="1">
      <alignment horizontal="center" vertical="center" wrapText="1"/>
    </xf>
    <xf numFmtId="43" fontId="15" fillId="10" borderId="7" xfId="116" applyFont="1" applyFill="1" applyBorder="1" applyAlignment="1" applyProtection="1">
      <alignment horizontal="center" vertical="center" wrapText="1"/>
      <protection locked="0"/>
    </xf>
    <xf numFmtId="0" fontId="43" fillId="10" borderId="1" xfId="0" applyFont="1" applyFill="1" applyBorder="1" applyAlignment="1">
      <alignment vertical="center" wrapText="1"/>
    </xf>
    <xf numFmtId="0" fontId="15" fillId="10" borderId="5" xfId="0" applyFont="1" applyFill="1" applyBorder="1" applyAlignment="1">
      <alignment horizontal="left" vertical="center" wrapText="1"/>
    </xf>
    <xf numFmtId="4" fontId="15" fillId="10" borderId="7" xfId="0" applyNumberFormat="1" applyFont="1" applyFill="1" applyBorder="1" applyAlignment="1" applyProtection="1">
      <alignment horizontal="center" vertical="center" wrapText="1"/>
      <protection locked="0"/>
    </xf>
    <xf numFmtId="0" fontId="15" fillId="10" borderId="5" xfId="0" applyFont="1" applyFill="1" applyBorder="1" applyAlignment="1">
      <alignment vertical="center" wrapText="1"/>
    </xf>
    <xf numFmtId="43" fontId="15" fillId="10" borderId="17" xfId="116" applyFont="1" applyFill="1" applyBorder="1" applyAlignment="1" applyProtection="1">
      <alignment horizontal="center" vertical="center" wrapText="1"/>
      <protection locked="0"/>
    </xf>
    <xf numFmtId="2" fontId="15" fillId="10" borderId="5" xfId="0" applyNumberFormat="1" applyFont="1" applyFill="1" applyBorder="1" applyAlignment="1">
      <alignment vertical="center" wrapText="1"/>
    </xf>
    <xf numFmtId="0" fontId="34" fillId="10" borderId="4" xfId="0" applyFont="1" applyFill="1" applyBorder="1" applyAlignment="1">
      <alignment horizontal="center" vertical="center" wrapText="1"/>
    </xf>
    <xf numFmtId="2" fontId="15" fillId="10" borderId="14" xfId="0" applyNumberFormat="1" applyFont="1" applyFill="1" applyBorder="1" applyAlignment="1">
      <alignment vertical="center" wrapText="1"/>
    </xf>
    <xf numFmtId="4" fontId="15" fillId="10" borderId="7" xfId="117" applyNumberFormat="1" applyFont="1" applyFill="1" applyBorder="1" applyAlignment="1" applyProtection="1">
      <alignment horizontal="center" vertical="center" wrapText="1"/>
      <protection locked="0"/>
    </xf>
    <xf numFmtId="4" fontId="15" fillId="10" borderId="17" xfId="117" applyNumberFormat="1" applyFont="1" applyFill="1" applyBorder="1" applyAlignment="1" applyProtection="1">
      <alignment horizontal="center" vertical="center" wrapText="1"/>
      <protection locked="0"/>
    </xf>
    <xf numFmtId="4" fontId="15" fillId="10" borderId="22" xfId="117" applyNumberFormat="1" applyFont="1" applyFill="1" applyBorder="1" applyAlignment="1" applyProtection="1">
      <alignment horizontal="center" vertical="center" wrapText="1"/>
      <protection locked="0"/>
    </xf>
    <xf numFmtId="49" fontId="15" fillId="10" borderId="14" xfId="0" applyNumberFormat="1" applyFont="1" applyFill="1" applyBorder="1" applyAlignment="1">
      <alignment vertical="center" wrapText="1"/>
    </xf>
    <xf numFmtId="0" fontId="15" fillId="10" borderId="4" xfId="0" applyFont="1" applyFill="1" applyBorder="1" applyAlignment="1">
      <alignment horizontal="center" vertical="center"/>
    </xf>
    <xf numFmtId="0" fontId="34" fillId="10" borderId="4" xfId="0" applyFont="1" applyFill="1" applyBorder="1" applyAlignment="1">
      <alignment horizontal="center" vertical="center"/>
    </xf>
    <xf numFmtId="0" fontId="15" fillId="10" borderId="14" xfId="0" applyFont="1" applyFill="1" applyBorder="1" applyAlignment="1">
      <alignment vertical="center" wrapText="1"/>
    </xf>
    <xf numFmtId="2" fontId="15" fillId="10" borderId="5" xfId="0" applyNumberFormat="1" applyFont="1" applyFill="1" applyBorder="1" applyAlignment="1">
      <alignment vertical="center"/>
    </xf>
    <xf numFmtId="49" fontId="15" fillId="10" borderId="1" xfId="0" applyNumberFormat="1" applyFont="1" applyFill="1" applyBorder="1" applyAlignment="1" applyProtection="1">
      <alignment vertical="center"/>
      <protection locked="0"/>
    </xf>
    <xf numFmtId="4" fontId="15" fillId="10" borderId="17" xfId="0" applyNumberFormat="1" applyFont="1" applyFill="1" applyBorder="1" applyAlignment="1" applyProtection="1">
      <alignment horizontal="center" vertical="center" wrapText="1"/>
      <protection locked="0"/>
    </xf>
    <xf numFmtId="2" fontId="32" fillId="7" borderId="21" xfId="0" applyNumberFormat="1" applyFont="1" applyFill="1" applyBorder="1" applyAlignment="1">
      <alignment vertical="center" wrapText="1"/>
    </xf>
    <xf numFmtId="4" fontId="32" fillId="7" borderId="21" xfId="0" applyNumberFormat="1" applyFont="1" applyFill="1" applyBorder="1" applyAlignment="1" applyProtection="1">
      <alignment horizontal="center" vertical="center" wrapText="1"/>
      <protection locked="0"/>
    </xf>
    <xf numFmtId="3" fontId="32" fillId="7" borderId="1" xfId="0" applyNumberFormat="1" applyFont="1" applyFill="1" applyBorder="1" applyAlignment="1" applyProtection="1">
      <alignment vertical="center"/>
      <protection locked="0"/>
    </xf>
    <xf numFmtId="43" fontId="15" fillId="10" borderId="1" xfId="117" applyFont="1" applyFill="1" applyBorder="1" applyAlignment="1" applyProtection="1">
      <alignment vertical="center" wrapText="1"/>
      <protection locked="0"/>
    </xf>
    <xf numFmtId="43" fontId="15" fillId="10" borderId="12" xfId="117" applyFont="1" applyFill="1" applyBorder="1" applyAlignment="1" applyProtection="1">
      <alignment vertical="center" wrapText="1"/>
      <protection locked="0"/>
    </xf>
    <xf numFmtId="43" fontId="15" fillId="10" borderId="5" xfId="117" applyFont="1" applyFill="1" applyBorder="1" applyAlignment="1" applyProtection="1">
      <alignment vertical="center" wrapText="1"/>
      <protection locked="0"/>
    </xf>
    <xf numFmtId="166" fontId="15" fillId="10" borderId="12" xfId="117" applyNumberFormat="1" applyFont="1" applyFill="1" applyBorder="1" applyAlignment="1" applyProtection="1">
      <alignment vertical="center" wrapText="1"/>
      <protection locked="0"/>
    </xf>
    <xf numFmtId="43" fontId="15" fillId="10" borderId="18" xfId="116" applyFont="1" applyFill="1" applyBorder="1" applyAlignment="1" applyProtection="1">
      <alignment horizontal="center" vertical="center" wrapText="1"/>
      <protection locked="0"/>
    </xf>
    <xf numFmtId="0" fontId="34" fillId="10" borderId="5" xfId="0" applyFont="1" applyFill="1" applyBorder="1" applyAlignment="1">
      <alignment horizontal="center" vertical="center" wrapText="1"/>
    </xf>
    <xf numFmtId="43" fontId="27" fillId="10" borderId="1" xfId="17" applyNumberFormat="1" applyFont="1" applyFill="1" applyBorder="1" applyAlignment="1" applyProtection="1">
      <alignment vertical="center" wrapText="1"/>
      <protection locked="0"/>
    </xf>
    <xf numFmtId="0" fontId="15" fillId="20" borderId="1" xfId="0" applyFont="1" applyFill="1" applyBorder="1" applyAlignment="1">
      <alignment vertical="center" wrapText="1"/>
    </xf>
    <xf numFmtId="1" fontId="15" fillId="10" borderId="1" xfId="0" applyNumberFormat="1" applyFont="1" applyFill="1" applyBorder="1" applyAlignment="1" applyProtection="1">
      <alignment vertical="center"/>
      <protection locked="0"/>
    </xf>
    <xf numFmtId="4" fontId="32" fillId="7" borderId="6" xfId="0" applyNumberFormat="1" applyFont="1" applyFill="1" applyBorder="1" applyAlignment="1" applyProtection="1">
      <alignment horizontal="center" vertical="center" wrapText="1"/>
      <protection locked="0"/>
    </xf>
    <xf numFmtId="4" fontId="32" fillId="7" borderId="21" xfId="0" applyNumberFormat="1" applyFont="1" applyFill="1" applyBorder="1" applyAlignment="1" applyProtection="1">
      <alignment vertical="center" wrapText="1"/>
      <protection locked="0"/>
    </xf>
    <xf numFmtId="1" fontId="15" fillId="10" borderId="5" xfId="0" applyNumberFormat="1" applyFont="1" applyFill="1" applyBorder="1" applyAlignment="1" applyProtection="1">
      <alignment vertical="center" wrapText="1"/>
      <protection locked="0"/>
    </xf>
    <xf numFmtId="2" fontId="15" fillId="10" borderId="5" xfId="0" applyNumberFormat="1" applyFont="1" applyFill="1" applyBorder="1" applyAlignment="1" applyProtection="1">
      <alignment vertical="center" wrapText="1"/>
      <protection locked="0"/>
    </xf>
    <xf numFmtId="4" fontId="15" fillId="10" borderId="4" xfId="0" applyNumberFormat="1" applyFont="1" applyFill="1" applyBorder="1" applyAlignment="1" applyProtection="1">
      <alignment horizontal="center" vertical="center" wrapText="1"/>
      <protection locked="0"/>
    </xf>
    <xf numFmtId="0" fontId="28" fillId="10" borderId="1" xfId="0" applyFont="1" applyFill="1" applyBorder="1" applyAlignment="1">
      <alignment horizontal="left" vertical="center" wrapText="1"/>
    </xf>
    <xf numFmtId="49" fontId="15" fillId="10" borderId="5" xfId="0" applyNumberFormat="1" applyFont="1" applyFill="1" applyBorder="1" applyAlignment="1" applyProtection="1">
      <alignment vertical="center" wrapText="1"/>
      <protection locked="0"/>
    </xf>
    <xf numFmtId="166" fontId="15" fillId="10" borderId="5" xfId="0" applyNumberFormat="1" applyFont="1" applyFill="1" applyBorder="1" applyAlignment="1">
      <alignment vertical="center" wrapText="1"/>
    </xf>
    <xf numFmtId="2" fontId="15" fillId="6" borderId="1" xfId="0" applyNumberFormat="1" applyFont="1" applyFill="1" applyBorder="1" applyAlignment="1" applyProtection="1">
      <alignment horizontal="center" vertical="center" wrapText="1"/>
      <protection locked="0"/>
    </xf>
    <xf numFmtId="2" fontId="15" fillId="0" borderId="5" xfId="0" applyNumberFormat="1" applyFont="1" applyBorder="1" applyAlignment="1">
      <alignment horizontal="center" vertical="center" wrapText="1"/>
    </xf>
    <xf numFmtId="2" fontId="15" fillId="0" borderId="14" xfId="0" applyNumberFormat="1" applyFont="1" applyBorder="1" applyAlignment="1">
      <alignment horizontal="center" vertical="center" wrapText="1"/>
    </xf>
    <xf numFmtId="2" fontId="15" fillId="0" borderId="12" xfId="0" applyNumberFormat="1" applyFont="1" applyBorder="1" applyAlignment="1">
      <alignment horizontal="center" wrapText="1"/>
    </xf>
    <xf numFmtId="4" fontId="27" fillId="10" borderId="1" xfId="0" applyNumberFormat="1" applyFont="1" applyFill="1" applyBorder="1"/>
    <xf numFmtId="43" fontId="15" fillId="0" borderId="4" xfId="116" applyFont="1" applyBorder="1" applyAlignment="1" applyProtection="1">
      <alignment horizontal="right" vertical="center" wrapText="1"/>
      <protection locked="0"/>
    </xf>
    <xf numFmtId="43" fontId="15" fillId="0" borderId="1" xfId="116" applyFont="1" applyBorder="1" applyAlignment="1" applyProtection="1">
      <alignment horizontal="right" vertical="center" wrapText="1"/>
      <protection locked="0"/>
    </xf>
    <xf numFmtId="43" fontId="15" fillId="6" borderId="1" xfId="116" applyFont="1" applyFill="1" applyBorder="1" applyAlignment="1" applyProtection="1">
      <alignment horizontal="right" vertical="center" wrapText="1"/>
      <protection locked="0"/>
    </xf>
    <xf numFmtId="43" fontId="15" fillId="6" borderId="4" xfId="116" applyFont="1" applyFill="1" applyBorder="1" applyAlignment="1" applyProtection="1">
      <alignment horizontal="right" vertical="center" wrapText="1"/>
      <protection locked="0"/>
    </xf>
    <xf numFmtId="43" fontId="15" fillId="6" borderId="13" xfId="116" applyFont="1" applyFill="1" applyBorder="1" applyAlignment="1" applyProtection="1">
      <alignment horizontal="right" vertical="center" wrapText="1"/>
      <protection locked="0"/>
    </xf>
    <xf numFmtId="43" fontId="15" fillId="0" borderId="13" xfId="116" applyFont="1" applyBorder="1" applyAlignment="1" applyProtection="1">
      <alignment horizontal="right" vertical="center" wrapText="1"/>
      <protection locked="0"/>
    </xf>
    <xf numFmtId="43" fontId="15" fillId="0" borderId="1" xfId="116" applyFont="1" applyBorder="1" applyAlignment="1" applyProtection="1">
      <alignment horizontal="right" vertical="center"/>
      <protection locked="0"/>
    </xf>
    <xf numFmtId="43" fontId="15" fillId="0" borderId="12" xfId="116" applyFont="1" applyBorder="1" applyAlignment="1" applyProtection="1">
      <alignment horizontal="right" vertical="center" wrapText="1"/>
      <protection locked="0"/>
    </xf>
    <xf numFmtId="43" fontId="15" fillId="0" borderId="12" xfId="116" applyFont="1" applyBorder="1" applyAlignment="1" applyProtection="1">
      <alignment horizontal="right" vertical="center"/>
      <protection locked="0"/>
    </xf>
    <xf numFmtId="4" fontId="27" fillId="0" borderId="0" xfId="0" applyNumberFormat="1" applyFont="1" applyAlignment="1" applyProtection="1">
      <alignment horizontal="right" vertical="center" wrapText="1"/>
      <protection locked="0"/>
    </xf>
    <xf numFmtId="0" fontId="15" fillId="6" borderId="1" xfId="17" applyFont="1" applyFill="1" applyBorder="1" applyAlignment="1" applyProtection="1">
      <alignment horizontal="left" vertical="center" wrapText="1"/>
      <protection locked="0"/>
    </xf>
    <xf numFmtId="2" fontId="15" fillId="6" borderId="5" xfId="0" applyNumberFormat="1" applyFont="1" applyFill="1" applyBorder="1" applyAlignment="1">
      <alignment horizontal="center" vertical="center" wrapText="1"/>
    </xf>
    <xf numFmtId="2" fontId="15" fillId="0" borderId="4" xfId="0" applyNumberFormat="1" applyFont="1" applyBorder="1" applyAlignment="1" applyProtection="1">
      <alignment horizontal="center" vertical="center" wrapText="1"/>
      <protection locked="0"/>
    </xf>
    <xf numFmtId="2" fontId="15" fillId="0" borderId="1" xfId="117" applyNumberFormat="1" applyFont="1" applyBorder="1" applyAlignment="1" applyProtection="1">
      <alignment horizontal="center" vertical="center" wrapText="1"/>
      <protection locked="0"/>
    </xf>
    <xf numFmtId="2" fontId="15" fillId="0" borderId="12" xfId="117" applyNumberFormat="1" applyFont="1" applyBorder="1" applyAlignment="1" applyProtection="1">
      <alignment horizontal="center" vertical="center" wrapText="1"/>
      <protection locked="0"/>
    </xf>
    <xf numFmtId="2" fontId="15" fillId="6" borderId="12" xfId="0" applyNumberFormat="1" applyFont="1" applyFill="1" applyBorder="1" applyAlignment="1" applyProtection="1">
      <alignment horizontal="center" vertical="center" wrapText="1"/>
      <protection locked="0"/>
    </xf>
    <xf numFmtId="2" fontId="15" fillId="0" borderId="12" xfId="0" applyNumberFormat="1" applyFont="1" applyBorder="1" applyAlignment="1" applyProtection="1">
      <alignment horizontal="center" vertical="center" wrapText="1"/>
      <protection locked="0"/>
    </xf>
    <xf numFmtId="2" fontId="15" fillId="0" borderId="12" xfId="0" applyNumberFormat="1" applyFont="1" applyBorder="1" applyAlignment="1" applyProtection="1">
      <alignment horizontal="center" vertical="center"/>
      <protection locked="0"/>
    </xf>
    <xf numFmtId="2" fontId="42" fillId="0" borderId="1" xfId="0" applyNumberFormat="1" applyFont="1" applyBorder="1" applyAlignment="1">
      <alignment horizontal="center" vertical="center" wrapText="1"/>
    </xf>
    <xf numFmtId="2" fontId="15" fillId="6" borderId="4" xfId="0" applyNumberFormat="1" applyFont="1" applyFill="1" applyBorder="1" applyAlignment="1" applyProtection="1">
      <alignment horizontal="center" vertical="center" wrapText="1"/>
      <protection locked="0"/>
    </xf>
    <xf numFmtId="43" fontId="27" fillId="0" borderId="1" xfId="116" applyFont="1" applyBorder="1" applyAlignment="1">
      <alignment horizontal="right" vertical="center"/>
    </xf>
    <xf numFmtId="43" fontId="15" fillId="6" borderId="12" xfId="116" applyFont="1" applyFill="1" applyBorder="1" applyAlignment="1" applyProtection="1">
      <alignment horizontal="right" vertical="center" wrapText="1"/>
      <protection locked="0"/>
    </xf>
    <xf numFmtId="43" fontId="15" fillId="6" borderId="1" xfId="116" applyFont="1" applyFill="1" applyBorder="1" applyAlignment="1">
      <alignment horizontal="right" vertical="center"/>
    </xf>
    <xf numFmtId="43" fontId="27" fillId="0" borderId="0" xfId="116" applyFont="1" applyAlignment="1" applyProtection="1">
      <alignment horizontal="right" vertical="center" wrapText="1"/>
      <protection locked="0"/>
    </xf>
    <xf numFmtId="43" fontId="15" fillId="0" borderId="0" xfId="116" applyFont="1" applyAlignment="1" applyProtection="1">
      <alignment horizontal="right" vertical="center" wrapText="1"/>
      <protection locked="0"/>
    </xf>
    <xf numFmtId="0" fontId="15" fillId="0" borderId="1" xfId="0" applyFont="1" applyFill="1" applyBorder="1" applyAlignment="1">
      <alignment horizontal="center" vertical="center" wrapText="1"/>
    </xf>
    <xf numFmtId="2" fontId="15" fillId="0" borderId="1" xfId="0" applyNumberFormat="1" applyFont="1" applyFill="1" applyBorder="1" applyAlignment="1" applyProtection="1">
      <alignment horizontal="center" vertical="center" wrapText="1"/>
      <protection locked="0"/>
    </xf>
    <xf numFmtId="2" fontId="15" fillId="0" borderId="14" xfId="0" applyNumberFormat="1" applyFont="1" applyBorder="1" applyAlignment="1">
      <alignment horizontal="center" vertical="center"/>
    </xf>
    <xf numFmtId="2" fontId="15" fillId="0" borderId="20" xfId="0" applyNumberFormat="1" applyFont="1" applyBorder="1" applyAlignment="1">
      <alignment horizontal="center" vertical="center"/>
    </xf>
    <xf numFmtId="2" fontId="15" fillId="0" borderId="20" xfId="0" applyNumberFormat="1" applyFont="1" applyBorder="1" applyAlignment="1">
      <alignment horizontal="center" vertical="center" wrapText="1"/>
    </xf>
    <xf numFmtId="2" fontId="15" fillId="6" borderId="20" xfId="0" applyNumberFormat="1" applyFont="1" applyFill="1" applyBorder="1" applyAlignment="1">
      <alignment horizontal="center" vertical="center" wrapText="1"/>
    </xf>
    <xf numFmtId="4" fontId="15" fillId="6" borderId="13" xfId="0" applyNumberFormat="1" applyFont="1" applyFill="1" applyBorder="1" applyAlignment="1" applyProtection="1">
      <alignment horizontal="left" vertical="center" wrapText="1"/>
      <protection locked="0"/>
    </xf>
    <xf numFmtId="0" fontId="15" fillId="0" borderId="1" xfId="0" applyFont="1" applyBorder="1" applyAlignment="1">
      <alignment vertical="center" wrapText="1" shrinkToFit="1"/>
    </xf>
    <xf numFmtId="0" fontId="15" fillId="6" borderId="1" xfId="0" applyFont="1" applyFill="1" applyBorder="1" applyAlignment="1">
      <alignment vertical="center" wrapText="1" shrinkToFit="1"/>
    </xf>
    <xf numFmtId="0" fontId="15" fillId="0" borderId="12" xfId="0" applyFont="1" applyBorder="1" applyAlignment="1">
      <alignment vertical="center" wrapText="1" shrinkToFit="1"/>
    </xf>
    <xf numFmtId="0" fontId="15" fillId="0" borderId="4" xfId="0" applyFont="1" applyBorder="1" applyAlignment="1">
      <alignment vertical="center" wrapText="1" shrinkToFit="1"/>
    </xf>
    <xf numFmtId="49" fontId="15" fillId="0" borderId="1" xfId="0" applyNumberFormat="1" applyFont="1" applyBorder="1" applyAlignment="1">
      <alignment vertical="center" wrapText="1" shrinkToFit="1"/>
    </xf>
    <xf numFmtId="0" fontId="15" fillId="6" borderId="12" xfId="0" applyFont="1" applyFill="1" applyBorder="1" applyAlignment="1">
      <alignment vertical="center" wrapText="1" shrinkToFit="1"/>
    </xf>
    <xf numFmtId="0" fontId="15" fillId="6" borderId="4" xfId="0" applyFont="1" applyFill="1" applyBorder="1" applyAlignment="1">
      <alignment vertical="center" wrapText="1" shrinkToFit="1"/>
    </xf>
    <xf numFmtId="0" fontId="15" fillId="6" borderId="12" xfId="0" applyFont="1" applyFill="1" applyBorder="1" applyAlignment="1">
      <alignment horizontal="left" vertical="center" wrapText="1" shrinkToFit="1"/>
    </xf>
    <xf numFmtId="0" fontId="15" fillId="0" borderId="6" xfId="0" applyFont="1" applyBorder="1" applyAlignment="1">
      <alignment vertical="center" wrapText="1" shrinkToFit="1"/>
    </xf>
    <xf numFmtId="0" fontId="15" fillId="0" borderId="0" xfId="0" applyFont="1" applyAlignment="1">
      <alignment vertical="center" wrapText="1" shrinkToFit="1"/>
    </xf>
    <xf numFmtId="0" fontId="15" fillId="0" borderId="1" xfId="0" applyFont="1" applyFill="1" applyBorder="1" applyAlignment="1">
      <alignment vertical="center" wrapText="1" shrinkToFit="1"/>
    </xf>
    <xf numFmtId="0" fontId="27" fillId="0" borderId="0" xfId="0" applyFont="1" applyAlignment="1">
      <alignment vertical="center" wrapText="1" shrinkToFit="1"/>
    </xf>
    <xf numFmtId="0" fontId="20" fillId="0" borderId="4" xfId="0" applyFont="1" applyBorder="1"/>
    <xf numFmtId="43" fontId="15" fillId="0" borderId="13" xfId="116" applyFont="1" applyBorder="1" applyAlignment="1" applyProtection="1">
      <alignment horizontal="center" vertical="center" wrapText="1"/>
      <protection locked="0"/>
    </xf>
    <xf numFmtId="0" fontId="15" fillId="6" borderId="22" xfId="0" applyFont="1" applyFill="1" applyBorder="1" applyAlignment="1">
      <alignment vertical="center" wrapText="1" shrinkToFit="1"/>
    </xf>
    <xf numFmtId="0" fontId="15" fillId="6" borderId="7" xfId="0" applyFont="1" applyFill="1" applyBorder="1" applyAlignment="1">
      <alignment vertical="center" wrapText="1" shrinkToFit="1"/>
    </xf>
    <xf numFmtId="0" fontId="15" fillId="6" borderId="22" xfId="0" applyFont="1" applyFill="1" applyBorder="1" applyAlignment="1">
      <alignment horizontal="left" vertical="center" wrapText="1" shrinkToFit="1"/>
    </xf>
    <xf numFmtId="0" fontId="15" fillId="6" borderId="7" xfId="0" applyFont="1" applyFill="1" applyBorder="1" applyAlignment="1">
      <alignment horizontal="left" vertical="center" wrapText="1" shrinkToFit="1"/>
    </xf>
    <xf numFmtId="0" fontId="15" fillId="0" borderId="7" xfId="0" applyFont="1" applyBorder="1" applyAlignment="1">
      <alignment vertical="center" wrapText="1" shrinkToFit="1"/>
    </xf>
    <xf numFmtId="49" fontId="15" fillId="0" borderId="7" xfId="0" applyNumberFormat="1" applyFont="1" applyBorder="1" applyAlignment="1">
      <alignment vertical="center" wrapText="1" shrinkToFit="1"/>
    </xf>
    <xf numFmtId="4" fontId="15" fillId="0" borderId="12" xfId="0" applyNumberFormat="1" applyFont="1" applyBorder="1" applyAlignment="1" applyProtection="1">
      <alignment horizontal="left" vertical="center" wrapText="1"/>
      <protection locked="0"/>
    </xf>
    <xf numFmtId="43" fontId="15" fillId="6" borderId="17" xfId="116" applyFont="1" applyFill="1" applyBorder="1" applyAlignment="1" applyProtection="1">
      <alignment horizontal="right" vertical="center" wrapText="1"/>
      <protection locked="0"/>
    </xf>
    <xf numFmtId="43" fontId="15" fillId="6" borderId="13" xfId="117" applyFont="1" applyFill="1" applyBorder="1" applyAlignment="1" applyProtection="1">
      <alignment horizontal="center" vertical="center" wrapText="1"/>
      <protection locked="0"/>
    </xf>
    <xf numFmtId="43" fontId="27" fillId="6" borderId="13" xfId="116" applyFont="1" applyFill="1" applyBorder="1" applyAlignment="1">
      <alignment horizontal="right" vertical="center"/>
    </xf>
    <xf numFmtId="43" fontId="15" fillId="6" borderId="12" xfId="117" applyFont="1" applyFill="1" applyBorder="1" applyAlignment="1" applyProtection="1">
      <alignment horizontal="center" vertical="center" wrapText="1"/>
      <protection locked="0"/>
    </xf>
    <xf numFmtId="2" fontId="15" fillId="6" borderId="12" xfId="117" applyNumberFormat="1" applyFont="1" applyFill="1" applyBorder="1" applyAlignment="1" applyProtection="1">
      <alignment horizontal="center" vertical="center" wrapText="1"/>
      <protection locked="0"/>
    </xf>
    <xf numFmtId="43" fontId="27" fillId="6" borderId="12" xfId="116" applyFont="1" applyFill="1" applyBorder="1" applyAlignment="1">
      <alignment horizontal="right" vertical="center"/>
    </xf>
    <xf numFmtId="49" fontId="15" fillId="0" borderId="12" xfId="0" applyNumberFormat="1" applyFont="1" applyBorder="1" applyAlignment="1">
      <alignment vertical="center" wrapText="1" shrinkToFit="1"/>
    </xf>
    <xf numFmtId="43" fontId="27" fillId="0" borderId="12" xfId="116" applyFont="1" applyBorder="1" applyAlignment="1">
      <alignment horizontal="right" vertical="center"/>
    </xf>
    <xf numFmtId="165" fontId="15" fillId="0" borderId="13" xfId="0" applyNumberFormat="1" applyFont="1" applyBorder="1" applyAlignment="1" applyProtection="1">
      <alignment horizontal="left" vertical="center" wrapText="1"/>
      <protection locked="0"/>
    </xf>
    <xf numFmtId="0" fontId="15" fillId="0" borderId="12" xfId="0" applyFont="1" applyFill="1" applyBorder="1" applyAlignment="1">
      <alignment vertical="center" wrapText="1" shrinkToFit="1"/>
    </xf>
    <xf numFmtId="2" fontId="15" fillId="0" borderId="12" xfId="0" applyNumberFormat="1" applyFont="1" applyFill="1" applyBorder="1" applyAlignment="1" applyProtection="1">
      <alignment horizontal="center" vertical="center" wrapText="1"/>
      <protection locked="0"/>
    </xf>
    <xf numFmtId="43" fontId="15" fillId="6" borderId="12" xfId="116" applyFont="1" applyFill="1" applyBorder="1" applyAlignment="1">
      <alignment horizontal="right" vertical="center"/>
    </xf>
    <xf numFmtId="0" fontId="32" fillId="6" borderId="1" xfId="0" applyFont="1" applyFill="1" applyBorder="1" applyAlignment="1">
      <alignment vertical="center" wrapText="1" shrinkToFit="1"/>
    </xf>
    <xf numFmtId="0" fontId="15" fillId="0" borderId="13" xfId="17" applyFont="1" applyBorder="1" applyAlignment="1" applyProtection="1">
      <alignment horizontal="left" vertical="center" wrapText="1"/>
      <protection locked="0"/>
    </xf>
    <xf numFmtId="0" fontId="44" fillId="0" borderId="12" xfId="65" applyFont="1" applyBorder="1" applyAlignment="1" applyProtection="1">
      <alignment horizontal="left" vertical="center" wrapText="1"/>
      <protection locked="0"/>
    </xf>
    <xf numFmtId="0" fontId="15" fillId="0" borderId="4" xfId="0" applyFont="1" applyBorder="1" applyAlignment="1">
      <alignment horizontal="left" vertical="top" wrapText="1"/>
    </xf>
    <xf numFmtId="0" fontId="15" fillId="0" borderId="12" xfId="17" applyFont="1" applyBorder="1" applyAlignment="1" applyProtection="1">
      <alignment horizontal="left" vertical="center"/>
      <protection locked="0"/>
    </xf>
    <xf numFmtId="0" fontId="15" fillId="0" borderId="1" xfId="17" applyFont="1" applyBorder="1" applyAlignment="1" applyProtection="1">
      <alignment horizontal="left" vertical="center"/>
      <protection locked="0"/>
    </xf>
    <xf numFmtId="0" fontId="15" fillId="0" borderId="1" xfId="0" applyFont="1" applyBorder="1" applyAlignment="1" applyProtection="1">
      <alignment horizontal="left" vertical="top" wrapText="1"/>
      <protection locked="0"/>
    </xf>
    <xf numFmtId="0" fontId="15" fillId="0" borderId="1" xfId="0" applyFont="1" applyBorder="1" applyAlignment="1" applyProtection="1">
      <alignment horizontal="left" vertical="center" wrapText="1"/>
      <protection locked="0"/>
    </xf>
    <xf numFmtId="0" fontId="15" fillId="0" borderId="0" xfId="0" applyFont="1" applyAlignment="1" applyProtection="1">
      <alignment horizontal="left" vertical="top" wrapText="1"/>
      <protection locked="0"/>
    </xf>
    <xf numFmtId="43" fontId="15" fillId="0" borderId="4" xfId="116" applyFont="1" applyBorder="1" applyAlignment="1" applyProtection="1">
      <alignment horizontal="left" vertical="center" wrapText="1"/>
      <protection locked="0"/>
    </xf>
    <xf numFmtId="4" fontId="15" fillId="0" borderId="17" xfId="0" applyNumberFormat="1" applyFont="1" applyBorder="1" applyAlignment="1" applyProtection="1">
      <alignment horizontal="left" vertical="center" wrapText="1"/>
      <protection locked="0"/>
    </xf>
    <xf numFmtId="4" fontId="15" fillId="0" borderId="18" xfId="0" applyNumberFormat="1" applyFont="1" applyBorder="1" applyAlignment="1" applyProtection="1">
      <alignment horizontal="left" vertical="center" wrapText="1"/>
      <protection locked="0"/>
    </xf>
    <xf numFmtId="165" fontId="15" fillId="6" borderId="1" xfId="0" applyNumberFormat="1" applyFont="1" applyFill="1" applyBorder="1" applyAlignment="1" applyProtection="1">
      <alignment horizontal="left" vertical="center" wrapText="1"/>
      <protection locked="0"/>
    </xf>
    <xf numFmtId="165" fontId="15" fillId="6" borderId="12" xfId="0" applyNumberFormat="1" applyFont="1" applyFill="1" applyBorder="1" applyAlignment="1" applyProtection="1">
      <alignment horizontal="left" vertical="center" wrapText="1"/>
      <protection locked="0"/>
    </xf>
    <xf numFmtId="165" fontId="15" fillId="6" borderId="13" xfId="0" applyNumberFormat="1" applyFont="1" applyFill="1" applyBorder="1" applyAlignment="1" applyProtection="1">
      <alignment horizontal="left" vertical="center" wrapText="1"/>
      <protection locked="0"/>
    </xf>
    <xf numFmtId="165" fontId="15" fillId="0" borderId="1" xfId="0" applyNumberFormat="1" applyFont="1" applyBorder="1" applyAlignment="1" applyProtection="1">
      <alignment horizontal="left" vertical="center" wrapText="1"/>
      <protection locked="0"/>
    </xf>
    <xf numFmtId="165" fontId="15" fillId="0" borderId="4" xfId="0" applyNumberFormat="1" applyFont="1" applyBorder="1" applyAlignment="1" applyProtection="1">
      <alignment horizontal="left" wrapText="1"/>
      <protection locked="0"/>
    </xf>
    <xf numFmtId="0" fontId="15" fillId="0" borderId="12" xfId="17" applyFont="1" applyBorder="1" applyAlignment="1" applyProtection="1">
      <alignment horizontal="left" vertical="center" wrapText="1"/>
      <protection locked="0"/>
    </xf>
    <xf numFmtId="0" fontId="15" fillId="0" borderId="4" xfId="17" applyFont="1" applyBorder="1" applyAlignment="1" applyProtection="1">
      <alignment horizontal="left" vertical="center" wrapText="1"/>
      <protection locked="0"/>
    </xf>
    <xf numFmtId="0" fontId="32" fillId="0" borderId="1" xfId="0" applyFont="1" applyFill="1" applyBorder="1" applyAlignment="1">
      <alignment vertical="center" wrapText="1" shrinkToFit="1"/>
    </xf>
    <xf numFmtId="0" fontId="22" fillId="21" borderId="0" xfId="0" applyFont="1" applyFill="1" applyAlignment="1">
      <alignment vertical="top" wrapText="1"/>
    </xf>
    <xf numFmtId="0" fontId="20" fillId="21" borderId="0" xfId="0" applyFont="1" applyFill="1"/>
    <xf numFmtId="0" fontId="15" fillId="0" borderId="1" xfId="17" applyFont="1" applyBorder="1" applyAlignment="1" applyProtection="1">
      <alignment vertical="center" wrapText="1"/>
      <protection locked="0"/>
    </xf>
    <xf numFmtId="0" fontId="32" fillId="6" borderId="12" xfId="0" applyFont="1" applyFill="1" applyBorder="1" applyAlignment="1">
      <alignment vertical="center" wrapText="1" shrinkToFit="1"/>
    </xf>
    <xf numFmtId="43" fontId="15" fillId="0" borderId="18" xfId="116" applyFont="1" applyBorder="1" applyAlignment="1" applyProtection="1">
      <alignment horizontal="center" vertical="center" wrapText="1"/>
      <protection locked="0"/>
    </xf>
    <xf numFmtId="43" fontId="15" fillId="0" borderId="17" xfId="116" applyFont="1" applyBorder="1" applyAlignment="1" applyProtection="1">
      <alignment horizontal="center" vertical="center" wrapText="1"/>
      <protection locked="0"/>
    </xf>
    <xf numFmtId="43" fontId="15" fillId="6" borderId="13" xfId="116" applyFont="1" applyFill="1" applyBorder="1" applyAlignment="1" applyProtection="1">
      <alignment horizontal="center" vertical="center" wrapText="1"/>
      <protection locked="0"/>
    </xf>
    <xf numFmtId="43" fontId="15" fillId="6" borderId="12" xfId="116" applyFont="1" applyFill="1" applyBorder="1" applyAlignment="1" applyProtection="1">
      <alignment horizontal="center" vertical="center" wrapText="1"/>
      <protection locked="0"/>
    </xf>
    <xf numFmtId="43" fontId="15" fillId="6" borderId="7" xfId="116" applyFont="1" applyFill="1" applyBorder="1" applyAlignment="1" applyProtection="1">
      <alignment horizontal="center" vertical="center" wrapText="1"/>
      <protection locked="0"/>
    </xf>
    <xf numFmtId="43" fontId="15" fillId="6" borderId="22" xfId="116" applyFont="1" applyFill="1" applyBorder="1" applyAlignment="1" applyProtection="1">
      <alignment horizontal="center" vertical="center" wrapText="1"/>
      <protection locked="0"/>
    </xf>
    <xf numFmtId="43" fontId="15" fillId="0" borderId="22" xfId="116" applyFont="1" applyBorder="1" applyAlignment="1" applyProtection="1">
      <alignment horizontal="center" vertical="center" wrapText="1"/>
      <protection locked="0"/>
    </xf>
    <xf numFmtId="43" fontId="15" fillId="0" borderId="7" xfId="116" applyFont="1" applyBorder="1" applyAlignment="1" applyProtection="1">
      <alignment horizontal="center" vertical="center" wrapText="1"/>
      <protection locked="0"/>
    </xf>
    <xf numFmtId="43" fontId="27" fillId="0" borderId="12" xfId="116" applyFont="1" applyBorder="1" applyAlignment="1">
      <alignment horizontal="center" vertical="center"/>
    </xf>
    <xf numFmtId="43" fontId="27" fillId="0" borderId="1" xfId="116" applyFont="1" applyBorder="1" applyAlignment="1">
      <alignment horizontal="center" vertical="center"/>
    </xf>
    <xf numFmtId="43" fontId="27" fillId="6" borderId="13" xfId="116" applyFont="1" applyFill="1" applyBorder="1" applyAlignment="1">
      <alignment horizontal="center" vertical="center"/>
    </xf>
    <xf numFmtId="43" fontId="27" fillId="6" borderId="12" xfId="116" applyFont="1" applyFill="1" applyBorder="1" applyAlignment="1">
      <alignment horizontal="center" vertical="center"/>
    </xf>
    <xf numFmtId="0" fontId="32" fillId="0" borderId="1" xfId="0" applyFont="1" applyBorder="1" applyAlignment="1">
      <alignment vertical="center" wrapText="1" shrinkToFit="1"/>
    </xf>
    <xf numFmtId="43" fontId="15" fillId="0" borderId="5" xfId="116" applyFont="1" applyBorder="1" applyAlignment="1" applyProtection="1">
      <alignment horizontal="center" vertical="center" wrapText="1"/>
      <protection locked="0"/>
    </xf>
    <xf numFmtId="2" fontId="15" fillId="0" borderId="5" xfId="0" applyNumberFormat="1" applyFont="1" applyBorder="1" applyAlignment="1" applyProtection="1">
      <alignment horizontal="center" vertical="center" wrapText="1"/>
      <protection locked="0"/>
    </xf>
    <xf numFmtId="0" fontId="25" fillId="22" borderId="5" xfId="0" applyFont="1" applyFill="1" applyBorder="1" applyAlignment="1">
      <alignment vertical="center" wrapText="1" shrinkToFit="1"/>
    </xf>
    <xf numFmtId="49" fontId="15" fillId="0" borderId="7" xfId="0" applyNumberFormat="1" applyFont="1" applyBorder="1" applyAlignment="1">
      <alignment horizontal="center" vertical="center" wrapText="1"/>
    </xf>
    <xf numFmtId="0" fontId="15" fillId="0" borderId="7" xfId="0" applyFont="1" applyFill="1" applyBorder="1" applyAlignment="1">
      <alignment vertical="center" wrapText="1" shrinkToFit="1"/>
    </xf>
    <xf numFmtId="0" fontId="35" fillId="0" borderId="4" xfId="0" applyFont="1" applyBorder="1" applyAlignment="1">
      <alignment horizontal="center" vertical="top" wrapText="1"/>
    </xf>
    <xf numFmtId="2" fontId="15" fillId="0" borderId="1" xfId="0" applyNumberFormat="1" applyFont="1" applyFill="1" applyBorder="1" applyAlignment="1">
      <alignment horizontal="center" vertical="center" wrapText="1"/>
    </xf>
    <xf numFmtId="2" fontId="15" fillId="0" borderId="12" xfId="0" applyNumberFormat="1" applyFont="1" applyFill="1" applyBorder="1" applyAlignment="1">
      <alignment horizontal="center" vertical="center" wrapText="1"/>
    </xf>
    <xf numFmtId="2" fontId="15" fillId="0" borderId="5" xfId="0" applyNumberFormat="1" applyFont="1" applyFill="1" applyBorder="1" applyAlignment="1">
      <alignment horizontal="center" vertical="center" wrapText="1"/>
    </xf>
    <xf numFmtId="43" fontId="20" fillId="0" borderId="4" xfId="0" applyNumberFormat="1" applyFont="1" applyBorder="1"/>
    <xf numFmtId="0" fontId="15" fillId="0" borderId="22" xfId="0" applyFont="1" applyFill="1" applyBorder="1" applyAlignment="1">
      <alignment vertical="center" wrapText="1" shrinkToFit="1"/>
    </xf>
    <xf numFmtId="2" fontId="15" fillId="0" borderId="12" xfId="0" applyNumberFormat="1" applyFont="1" applyFill="1" applyBorder="1" applyAlignment="1">
      <alignment horizontal="center" vertical="center"/>
    </xf>
    <xf numFmtId="0" fontId="15" fillId="0" borderId="12" xfId="0" applyFont="1" applyFill="1" applyBorder="1" applyAlignment="1">
      <alignment horizontal="center" vertical="center" wrapText="1"/>
    </xf>
    <xf numFmtId="43" fontId="15" fillId="0" borderId="20" xfId="117" applyFont="1" applyFill="1" applyBorder="1" applyAlignment="1" applyProtection="1">
      <alignment horizontal="center" vertical="center" wrapText="1"/>
      <protection locked="0"/>
    </xf>
    <xf numFmtId="2" fontId="15" fillId="0" borderId="12" xfId="117"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lignment vertical="center" wrapText="1" shrinkToFit="1"/>
    </xf>
    <xf numFmtId="0" fontId="15" fillId="0" borderId="5" xfId="0" applyFont="1" applyFill="1" applyBorder="1" applyAlignment="1">
      <alignment horizontal="center" vertical="center" wrapText="1"/>
    </xf>
    <xf numFmtId="43" fontId="15" fillId="0" borderId="5" xfId="117" applyFont="1" applyFill="1" applyBorder="1" applyAlignment="1" applyProtection="1">
      <alignment horizontal="center" vertical="center" wrapText="1"/>
      <protection locked="0"/>
    </xf>
    <xf numFmtId="2" fontId="15" fillId="0" borderId="1" xfId="117" applyNumberFormat="1" applyFont="1" applyFill="1" applyBorder="1" applyAlignment="1" applyProtection="1">
      <alignment horizontal="center" vertical="center" wrapText="1"/>
      <protection locked="0"/>
    </xf>
    <xf numFmtId="0" fontId="15" fillId="0" borderId="7" xfId="0" applyNumberFormat="1" applyFont="1" applyFill="1" applyBorder="1" applyAlignment="1">
      <alignment vertical="center" wrapText="1" shrinkToFit="1"/>
    </xf>
    <xf numFmtId="2" fontId="15" fillId="0" borderId="20" xfId="0" applyNumberFormat="1" applyFont="1" applyFill="1" applyBorder="1" applyAlignment="1">
      <alignment horizontal="center" vertical="center"/>
    </xf>
    <xf numFmtId="2" fontId="15" fillId="0" borderId="12" xfId="0" applyNumberFormat="1" applyFont="1" applyFill="1" applyBorder="1" applyAlignment="1" applyProtection="1">
      <alignment horizontal="center" vertical="center"/>
      <protection locked="0"/>
    </xf>
    <xf numFmtId="0" fontId="15" fillId="0" borderId="4" xfId="0" applyFont="1" applyFill="1" applyBorder="1" applyAlignment="1">
      <alignment vertical="center" wrapText="1" shrinkToFit="1"/>
    </xf>
    <xf numFmtId="2" fontId="15" fillId="0" borderId="14" xfId="0" applyNumberFormat="1" applyFont="1" applyFill="1" applyBorder="1" applyAlignment="1">
      <alignment horizontal="center" vertical="center"/>
    </xf>
    <xf numFmtId="2" fontId="15" fillId="0" borderId="4" xfId="0" applyNumberFormat="1" applyFont="1" applyFill="1" applyBorder="1" applyAlignment="1" applyProtection="1">
      <alignment horizontal="center" vertical="center"/>
      <protection locked="0"/>
    </xf>
    <xf numFmtId="2" fontId="15" fillId="0" borderId="20" xfId="0" applyNumberFormat="1" applyFont="1" applyFill="1" applyBorder="1" applyAlignment="1">
      <alignment horizontal="center" vertical="center" wrapText="1"/>
    </xf>
    <xf numFmtId="43" fontId="15" fillId="0" borderId="1" xfId="117" applyFont="1" applyFill="1" applyBorder="1" applyAlignment="1" applyProtection="1">
      <alignment horizontal="center" vertical="center" wrapText="1"/>
      <protection locked="0"/>
    </xf>
    <xf numFmtId="49" fontId="15" fillId="0" borderId="1" xfId="0" applyNumberFormat="1" applyFont="1" applyFill="1" applyBorder="1" applyAlignment="1">
      <alignment vertical="center" wrapText="1" shrinkToFit="1"/>
    </xf>
    <xf numFmtId="49" fontId="37" fillId="0" borderId="1" xfId="0" applyNumberFormat="1" applyFont="1" applyFill="1" applyBorder="1" applyAlignment="1">
      <alignment vertical="center" wrapText="1" shrinkToFit="1"/>
    </xf>
    <xf numFmtId="0" fontId="15" fillId="0" borderId="1" xfId="0" applyNumberFormat="1" applyFont="1" applyFill="1" applyBorder="1" applyAlignment="1">
      <alignment vertical="center" wrapText="1" shrinkToFit="1"/>
    </xf>
    <xf numFmtId="43" fontId="15" fillId="0" borderId="12" xfId="117" applyFont="1" applyFill="1" applyBorder="1" applyAlignment="1" applyProtection="1">
      <alignment horizontal="center" vertical="center" wrapText="1"/>
      <protection locked="0"/>
    </xf>
    <xf numFmtId="2" fontId="15" fillId="0" borderId="13" xfId="117" applyNumberFormat="1" applyFont="1" applyFill="1" applyBorder="1" applyAlignment="1" applyProtection="1">
      <alignment horizontal="center" vertical="center" wrapText="1"/>
      <protection locked="0"/>
    </xf>
    <xf numFmtId="43" fontId="15" fillId="0" borderId="13" xfId="117" applyFont="1" applyFill="1" applyBorder="1" applyAlignment="1" applyProtection="1">
      <alignment horizontal="center" vertical="center" wrapText="1"/>
      <protection locked="0"/>
    </xf>
    <xf numFmtId="0" fontId="32" fillId="0" borderId="12" xfId="0" applyFont="1" applyFill="1" applyBorder="1" applyAlignment="1">
      <alignment vertical="center" wrapText="1" shrinkToFit="1"/>
    </xf>
    <xf numFmtId="2" fontId="15" fillId="0" borderId="1" xfId="0" applyNumberFormat="1" applyFont="1" applyBorder="1" applyAlignment="1" applyProtection="1">
      <alignment horizontal="center" wrapText="1"/>
      <protection locked="0"/>
    </xf>
    <xf numFmtId="2" fontId="15" fillId="0" borderId="1" xfId="0" applyNumberFormat="1" applyFont="1" applyBorder="1" applyAlignment="1">
      <alignment horizontal="center" wrapText="1"/>
    </xf>
    <xf numFmtId="0" fontId="15" fillId="0" borderId="1" xfId="0" applyFont="1" applyBorder="1" applyAlignment="1">
      <alignment horizontal="left" vertical="center" wrapText="1" shrinkToFit="1"/>
    </xf>
    <xf numFmtId="0" fontId="32" fillId="0" borderId="12" xfId="0" applyFont="1" applyBorder="1" applyAlignment="1">
      <alignment vertical="center" wrapText="1" shrinkToFit="1"/>
    </xf>
    <xf numFmtId="43" fontId="15" fillId="0" borderId="1" xfId="26" applyFont="1" applyBorder="1" applyAlignment="1" applyProtection="1">
      <alignment horizontal="right" vertical="center"/>
      <protection locked="0"/>
    </xf>
    <xf numFmtId="43" fontId="15" fillId="6" borderId="4" xfId="26" applyFont="1" applyFill="1" applyBorder="1" applyAlignment="1" applyProtection="1">
      <alignment horizontal="right" vertical="center" wrapText="1"/>
      <protection locked="0"/>
    </xf>
    <xf numFmtId="43" fontId="15" fillId="6" borderId="1" xfId="26" applyFont="1" applyFill="1" applyBorder="1" applyAlignment="1" applyProtection="1">
      <alignment horizontal="right" vertical="center" wrapText="1"/>
      <protection locked="0"/>
    </xf>
    <xf numFmtId="2" fontId="15" fillId="0" borderId="1" xfId="0" applyNumberFormat="1" applyFont="1" applyBorder="1" applyAlignment="1" applyProtection="1">
      <alignment horizontal="center" vertical="center"/>
      <protection locked="0"/>
    </xf>
    <xf numFmtId="43" fontId="15" fillId="0" borderId="14" xfId="116" applyFont="1" applyBorder="1" applyAlignment="1" applyProtection="1">
      <alignment horizontal="center" vertical="center" wrapText="1"/>
      <protection locked="0"/>
    </xf>
    <xf numFmtId="43" fontId="15" fillId="0" borderId="12" xfId="17" applyNumberFormat="1" applyFont="1" applyBorder="1" applyAlignment="1" applyProtection="1">
      <alignment horizontal="left" vertical="center" wrapText="1"/>
      <protection locked="0"/>
    </xf>
    <xf numFmtId="43" fontId="15" fillId="0" borderId="1" xfId="17" applyNumberFormat="1" applyFont="1" applyBorder="1" applyAlignment="1" applyProtection="1">
      <alignment horizontal="left" vertical="center" wrapText="1"/>
      <protection locked="0"/>
    </xf>
    <xf numFmtId="43" fontId="15" fillId="0" borderId="4" xfId="116" applyFont="1" applyFill="1" applyBorder="1" applyAlignment="1" applyProtection="1">
      <alignment horizontal="right" vertical="center"/>
      <protection locked="0"/>
    </xf>
    <xf numFmtId="43" fontId="15" fillId="0" borderId="4" xfId="116" applyFont="1" applyFill="1" applyBorder="1" applyAlignment="1" applyProtection="1">
      <alignment vertical="center" wrapText="1"/>
      <protection locked="0"/>
    </xf>
    <xf numFmtId="43" fontId="15" fillId="0" borderId="1" xfId="116" applyFont="1" applyFill="1" applyBorder="1" applyAlignment="1" applyProtection="1">
      <alignment horizontal="right" vertical="center"/>
      <protection locked="0"/>
    </xf>
    <xf numFmtId="0" fontId="21" fillId="0" borderId="0" xfId="0" applyNumberFormat="1" applyFont="1" applyAlignment="1">
      <alignment horizontal="center"/>
    </xf>
    <xf numFmtId="43" fontId="37" fillId="23" borderId="1" xfId="116" applyFont="1" applyFill="1" applyBorder="1" applyAlignment="1" applyProtection="1">
      <alignment horizontal="center" vertical="center"/>
      <protection locked="0"/>
    </xf>
    <xf numFmtId="0" fontId="37" fillId="23" borderId="1" xfId="0" applyNumberFormat="1" applyFont="1" applyFill="1" applyBorder="1" applyAlignment="1">
      <alignment horizontal="center" vertical="center" wrapText="1" shrinkToFit="1"/>
    </xf>
    <xf numFmtId="0" fontId="37" fillId="23" borderId="1" xfId="0" applyNumberFormat="1" applyFont="1" applyFill="1" applyBorder="1" applyAlignment="1">
      <alignment horizontal="center" vertical="center" wrapText="1"/>
    </xf>
    <xf numFmtId="0" fontId="37" fillId="23" borderId="1" xfId="0" applyNumberFormat="1" applyFont="1" applyFill="1" applyBorder="1" applyAlignment="1" applyProtection="1">
      <alignment horizontal="center" vertical="center" wrapText="1"/>
      <protection locked="0"/>
    </xf>
    <xf numFmtId="0" fontId="37" fillId="23" borderId="1" xfId="116" applyNumberFormat="1" applyFont="1" applyFill="1" applyBorder="1" applyAlignment="1" applyProtection="1">
      <alignment horizontal="center" vertical="center" wrapText="1"/>
      <protection locked="0"/>
    </xf>
    <xf numFmtId="0" fontId="34" fillId="22" borderId="7" xfId="0" applyNumberFormat="1" applyFont="1" applyFill="1" applyBorder="1" applyAlignment="1">
      <alignment horizontal="center" vertical="center" wrapText="1"/>
    </xf>
    <xf numFmtId="0" fontId="15" fillId="0" borderId="7" xfId="0" applyNumberFormat="1" applyFont="1" applyBorder="1" applyAlignment="1">
      <alignment horizontal="center" vertical="center" wrapText="1"/>
    </xf>
    <xf numFmtId="49" fontId="37" fillId="23" borderId="1" xfId="0" applyNumberFormat="1" applyFont="1" applyFill="1" applyBorder="1" applyAlignment="1">
      <alignment vertical="center"/>
    </xf>
    <xf numFmtId="0" fontId="34" fillId="24" borderId="7" xfId="0" applyNumberFormat="1" applyFont="1" applyFill="1" applyBorder="1" applyAlignment="1">
      <alignment horizontal="center" vertical="center" wrapText="1"/>
    </xf>
    <xf numFmtId="0" fontId="31" fillId="25" borderId="17" xfId="0" applyFont="1" applyFill="1" applyBorder="1" applyAlignment="1">
      <alignment horizontal="center" vertical="center" wrapText="1"/>
    </xf>
    <xf numFmtId="0" fontId="34" fillId="25" borderId="6" xfId="0" applyFont="1" applyFill="1" applyBorder="1" applyAlignment="1">
      <alignment vertical="center" wrapText="1" shrinkToFit="1"/>
    </xf>
    <xf numFmtId="4" fontId="31" fillId="25" borderId="7" xfId="0" applyNumberFormat="1" applyFont="1" applyFill="1" applyBorder="1" applyAlignment="1" applyProtection="1">
      <alignment horizontal="left" vertical="center" wrapText="1"/>
      <protection locked="0"/>
    </xf>
    <xf numFmtId="49" fontId="32" fillId="18" borderId="7" xfId="0" applyNumberFormat="1" applyFont="1" applyFill="1" applyBorder="1" applyAlignment="1">
      <alignment horizontal="center" vertical="center" wrapText="1"/>
    </xf>
    <xf numFmtId="0" fontId="32" fillId="18" borderId="20" xfId="0" applyFont="1" applyFill="1" applyBorder="1" applyAlignment="1">
      <alignment vertical="center" wrapText="1" shrinkToFit="1"/>
    </xf>
    <xf numFmtId="2" fontId="32" fillId="18" borderId="21" xfId="0" applyNumberFormat="1" applyFont="1" applyFill="1" applyBorder="1" applyAlignment="1">
      <alignment horizontal="center" vertical="center" wrapText="1"/>
    </xf>
    <xf numFmtId="2" fontId="32" fillId="18" borderId="21" xfId="0" applyNumberFormat="1" applyFont="1" applyFill="1" applyBorder="1" applyAlignment="1" applyProtection="1">
      <alignment horizontal="center" vertical="center" wrapText="1"/>
      <protection locked="0"/>
    </xf>
    <xf numFmtId="43" fontId="15" fillId="18" borderId="21" xfId="116" applyFont="1" applyFill="1" applyBorder="1" applyAlignment="1" applyProtection="1">
      <alignment horizontal="right" vertical="center"/>
      <protection locked="0"/>
    </xf>
    <xf numFmtId="43" fontId="32" fillId="18" borderId="21" xfId="116" applyFont="1" applyFill="1" applyBorder="1" applyAlignment="1" applyProtection="1">
      <alignment horizontal="center" vertical="center" wrapText="1"/>
      <protection locked="0"/>
    </xf>
    <xf numFmtId="43" fontId="15" fillId="18" borderId="21" xfId="116" applyFont="1" applyFill="1" applyBorder="1" applyAlignment="1" applyProtection="1">
      <alignment horizontal="right" vertical="center" wrapText="1"/>
      <protection locked="0"/>
    </xf>
    <xf numFmtId="43" fontId="32" fillId="18" borderId="21" xfId="116" applyFont="1" applyFill="1" applyBorder="1" applyAlignment="1" applyProtection="1">
      <alignment horizontal="right" vertical="center" wrapText="1"/>
      <protection locked="0"/>
    </xf>
    <xf numFmtId="4" fontId="15" fillId="18" borderId="22" xfId="0" applyNumberFormat="1" applyFont="1" applyFill="1" applyBorder="1" applyAlignment="1" applyProtection="1">
      <alignment horizontal="left" vertical="center" wrapText="1"/>
      <protection locked="0"/>
    </xf>
    <xf numFmtId="49" fontId="32" fillId="26" borderId="7" xfId="0" applyNumberFormat="1" applyFont="1" applyFill="1" applyBorder="1" applyAlignment="1">
      <alignment horizontal="center" vertical="center" wrapText="1"/>
    </xf>
    <xf numFmtId="0" fontId="32" fillId="26" borderId="20" xfId="0" applyFont="1" applyFill="1" applyBorder="1" applyAlignment="1">
      <alignment vertical="center" wrapText="1" shrinkToFit="1"/>
    </xf>
    <xf numFmtId="2" fontId="32" fillId="26" borderId="21" xfId="0" applyNumberFormat="1" applyFont="1" applyFill="1" applyBorder="1" applyAlignment="1">
      <alignment horizontal="center" vertical="center" wrapText="1"/>
    </xf>
    <xf numFmtId="2" fontId="32" fillId="26" borderId="21" xfId="0" applyNumberFormat="1" applyFont="1" applyFill="1" applyBorder="1" applyAlignment="1" applyProtection="1">
      <alignment horizontal="center" vertical="center" wrapText="1"/>
      <protection locked="0"/>
    </xf>
    <xf numFmtId="43" fontId="15" fillId="26" borderId="21" xfId="116" applyFont="1" applyFill="1" applyBorder="1" applyAlignment="1" applyProtection="1">
      <alignment horizontal="right" vertical="center"/>
      <protection locked="0"/>
    </xf>
    <xf numFmtId="43" fontId="32" fillId="26" borderId="21" xfId="116" applyFont="1" applyFill="1" applyBorder="1" applyAlignment="1" applyProtection="1">
      <alignment horizontal="center" vertical="center" wrapText="1"/>
      <protection locked="0"/>
    </xf>
    <xf numFmtId="43" fontId="15" fillId="26" borderId="21" xfId="116" applyFont="1" applyFill="1" applyBorder="1" applyAlignment="1" applyProtection="1">
      <alignment horizontal="right" vertical="center" wrapText="1"/>
      <protection locked="0"/>
    </xf>
    <xf numFmtId="43" fontId="32" fillId="26" borderId="21" xfId="116" applyFont="1" applyFill="1" applyBorder="1" applyAlignment="1" applyProtection="1">
      <alignment horizontal="right" vertical="center" wrapText="1"/>
      <protection locked="0"/>
    </xf>
    <xf numFmtId="4" fontId="15" fillId="26" borderId="22" xfId="0" applyNumberFormat="1" applyFont="1" applyFill="1" applyBorder="1" applyAlignment="1" applyProtection="1">
      <alignment horizontal="left" vertical="center" wrapText="1"/>
      <protection locked="0"/>
    </xf>
    <xf numFmtId="0" fontId="15" fillId="26" borderId="6" xfId="0" applyFont="1" applyFill="1" applyBorder="1" applyAlignment="1">
      <alignment horizontal="center" vertical="center" wrapText="1"/>
    </xf>
    <xf numFmtId="2" fontId="32" fillId="26" borderId="6" xfId="0" applyNumberFormat="1" applyFont="1" applyFill="1" applyBorder="1" applyAlignment="1">
      <alignment horizontal="center" vertical="center" wrapText="1"/>
    </xf>
    <xf numFmtId="2" fontId="32" fillId="26" borderId="6" xfId="0" applyNumberFormat="1" applyFont="1" applyFill="1" applyBorder="1" applyAlignment="1" applyProtection="1">
      <alignment horizontal="center" vertical="center" wrapText="1"/>
      <protection locked="0"/>
    </xf>
    <xf numFmtId="43" fontId="15" fillId="26" borderId="6" xfId="116" applyFont="1" applyFill="1" applyBorder="1" applyAlignment="1" applyProtection="1">
      <alignment horizontal="right" vertical="center"/>
      <protection locked="0"/>
    </xf>
    <xf numFmtId="43" fontId="32" fillId="26" borderId="6" xfId="116" applyFont="1" applyFill="1" applyBorder="1" applyAlignment="1" applyProtection="1">
      <alignment horizontal="center" vertical="center" wrapText="1"/>
      <protection locked="0"/>
    </xf>
    <xf numFmtId="43" fontId="15" fillId="26" borderId="6" xfId="116" applyFont="1" applyFill="1" applyBorder="1" applyAlignment="1" applyProtection="1">
      <alignment horizontal="right" vertical="center" wrapText="1"/>
      <protection locked="0"/>
    </xf>
    <xf numFmtId="43" fontId="32" fillId="26" borderId="6" xfId="116" applyFont="1" applyFill="1" applyBorder="1" applyAlignment="1" applyProtection="1">
      <alignment horizontal="right" vertical="center" wrapText="1"/>
      <protection locked="0"/>
    </xf>
    <xf numFmtId="4" fontId="15" fillId="26" borderId="7" xfId="0" applyNumberFormat="1" applyFont="1" applyFill="1" applyBorder="1" applyAlignment="1" applyProtection="1">
      <alignment horizontal="left" vertical="center" wrapText="1"/>
      <protection locked="0"/>
    </xf>
    <xf numFmtId="0" fontId="32" fillId="26" borderId="5" xfId="0" applyFont="1" applyFill="1" applyBorder="1" applyAlignment="1">
      <alignment vertical="center" wrapText="1" shrinkToFit="1"/>
    </xf>
    <xf numFmtId="2" fontId="31" fillId="26" borderId="6" xfId="0" applyNumberFormat="1" applyFont="1" applyFill="1" applyBorder="1" applyAlignment="1">
      <alignment horizontal="center" vertical="center" wrapText="1"/>
    </xf>
    <xf numFmtId="2" fontId="31" fillId="26" borderId="6" xfId="0" applyNumberFormat="1" applyFont="1" applyFill="1" applyBorder="1" applyAlignment="1" applyProtection="1">
      <alignment horizontal="center" vertical="center" wrapText="1"/>
      <protection locked="0"/>
    </xf>
    <xf numFmtId="43" fontId="32" fillId="26" borderId="6" xfId="116" applyFont="1" applyFill="1" applyBorder="1" applyAlignment="1" applyProtection="1">
      <alignment horizontal="right" vertical="center"/>
      <protection locked="0"/>
    </xf>
    <xf numFmtId="165" fontId="15" fillId="26" borderId="7" xfId="0" applyNumberFormat="1" applyFont="1" applyFill="1" applyBorder="1" applyAlignment="1" applyProtection="1">
      <alignment horizontal="left" vertical="center" wrapText="1"/>
      <protection locked="0"/>
    </xf>
    <xf numFmtId="2" fontId="32" fillId="26" borderId="6" xfId="0" applyNumberFormat="1" applyFont="1" applyFill="1" applyBorder="1" applyAlignment="1">
      <alignment horizontal="center" vertical="center"/>
    </xf>
    <xf numFmtId="2" fontId="32" fillId="26" borderId="6" xfId="0" applyNumberFormat="1" applyFont="1" applyFill="1" applyBorder="1" applyAlignment="1" applyProtection="1">
      <alignment horizontal="center" vertical="center"/>
      <protection locked="0"/>
    </xf>
    <xf numFmtId="2" fontId="15" fillId="25" borderId="6" xfId="0" applyNumberFormat="1" applyFont="1" applyFill="1" applyBorder="1" applyAlignment="1">
      <alignment horizontal="center" vertical="center" wrapText="1"/>
    </xf>
    <xf numFmtId="2" fontId="15" fillId="25" borderId="6" xfId="0" applyNumberFormat="1" applyFont="1" applyFill="1" applyBorder="1" applyAlignment="1" applyProtection="1">
      <alignment horizontal="center" vertical="center" wrapText="1"/>
      <protection locked="0"/>
    </xf>
    <xf numFmtId="49" fontId="31" fillId="25" borderId="7" xfId="0" applyNumberFormat="1" applyFont="1" applyFill="1" applyBorder="1" applyAlignment="1">
      <alignment horizontal="center" vertical="center" wrapText="1"/>
    </xf>
    <xf numFmtId="0" fontId="31" fillId="25" borderId="6" xfId="0" applyFont="1" applyFill="1" applyBorder="1" applyAlignment="1">
      <alignment vertical="center" wrapText="1" shrinkToFit="1"/>
    </xf>
    <xf numFmtId="2" fontId="31" fillId="25" borderId="6" xfId="0" applyNumberFormat="1" applyFont="1" applyFill="1" applyBorder="1" applyAlignment="1">
      <alignment horizontal="center" vertical="center" wrapText="1"/>
    </xf>
    <xf numFmtId="2" fontId="31" fillId="25" borderId="6" xfId="0" applyNumberFormat="1" applyFont="1" applyFill="1" applyBorder="1" applyAlignment="1" applyProtection="1">
      <alignment horizontal="center" vertical="center" wrapText="1"/>
      <protection locked="0"/>
    </xf>
    <xf numFmtId="0" fontId="31" fillId="25" borderId="15" xfId="0" applyFont="1" applyFill="1" applyBorder="1" applyAlignment="1">
      <alignment vertical="center" wrapText="1" shrinkToFit="1"/>
    </xf>
    <xf numFmtId="0" fontId="31" fillId="25" borderId="17" xfId="0" applyFont="1" applyFill="1" applyBorder="1" applyAlignment="1">
      <alignment vertical="center" wrapText="1" shrinkToFit="1"/>
    </xf>
    <xf numFmtId="0" fontId="31" fillId="25" borderId="7" xfId="0" applyFont="1" applyFill="1" applyBorder="1" applyAlignment="1">
      <alignment vertical="center" wrapText="1" shrinkToFit="1"/>
    </xf>
    <xf numFmtId="0" fontId="37" fillId="25" borderId="5" xfId="0" applyFont="1" applyFill="1" applyBorder="1" applyAlignment="1">
      <alignment vertical="center" wrapText="1" shrinkToFit="1"/>
    </xf>
    <xf numFmtId="0" fontId="37" fillId="25" borderId="6" xfId="0" applyFont="1" applyFill="1" applyBorder="1" applyAlignment="1">
      <alignment vertical="center" wrapText="1" shrinkToFit="1"/>
    </xf>
    <xf numFmtId="43" fontId="37" fillId="25" borderId="6" xfId="0" applyNumberFormat="1" applyFont="1" applyFill="1" applyBorder="1" applyAlignment="1">
      <alignment horizontal="center" wrapText="1" shrinkToFit="1"/>
    </xf>
    <xf numFmtId="0" fontId="37" fillId="25" borderId="6" xfId="0" applyFont="1" applyFill="1" applyBorder="1" applyAlignment="1">
      <alignment horizontal="center" vertical="center" wrapText="1" shrinkToFit="1"/>
    </xf>
    <xf numFmtId="43" fontId="27" fillId="25" borderId="6" xfId="116" applyFont="1" applyFill="1" applyBorder="1" applyAlignment="1" applyProtection="1">
      <alignment horizontal="right" vertical="center"/>
      <protection locked="0"/>
    </xf>
    <xf numFmtId="43" fontId="46" fillId="25" borderId="6" xfId="116" applyFont="1" applyFill="1" applyBorder="1" applyAlignment="1" applyProtection="1">
      <alignment horizontal="center" vertical="center"/>
      <protection locked="0"/>
    </xf>
    <xf numFmtId="43" fontId="47" fillId="25" borderId="6" xfId="116" applyFont="1" applyFill="1" applyBorder="1" applyAlignment="1" applyProtection="1">
      <alignment horizontal="center" vertical="center"/>
      <protection locked="0"/>
    </xf>
    <xf numFmtId="43" fontId="37" fillId="25" borderId="6" xfId="0" applyNumberFormat="1" applyFont="1" applyFill="1" applyBorder="1" applyAlignment="1">
      <alignment horizontal="center" vertical="center" wrapText="1" shrinkToFit="1"/>
    </xf>
    <xf numFmtId="43" fontId="46" fillId="25" borderId="6" xfId="116" applyFont="1" applyFill="1" applyBorder="1" applyAlignment="1" applyProtection="1">
      <alignment horizontal="right" vertical="center"/>
      <protection locked="0"/>
    </xf>
    <xf numFmtId="43" fontId="47" fillId="25" borderId="6" xfId="116" applyFont="1" applyFill="1" applyBorder="1" applyAlignment="1" applyProtection="1">
      <alignment horizontal="right" vertical="center"/>
      <protection locked="0"/>
    </xf>
    <xf numFmtId="43" fontId="37" fillId="25" borderId="6" xfId="116" applyFont="1" applyFill="1" applyBorder="1" applyAlignment="1" applyProtection="1">
      <alignment horizontal="right" vertical="center"/>
      <protection locked="0"/>
    </xf>
    <xf numFmtId="0" fontId="37" fillId="25" borderId="15" xfId="0" applyFont="1" applyFill="1" applyBorder="1" applyAlignment="1">
      <alignment vertical="center" wrapText="1" shrinkToFit="1"/>
    </xf>
    <xf numFmtId="43" fontId="37" fillId="25" borderId="15" xfId="0" applyNumberFormat="1" applyFont="1" applyFill="1" applyBorder="1" applyAlignment="1">
      <alignment horizontal="center" vertical="center" wrapText="1" shrinkToFit="1"/>
    </xf>
    <xf numFmtId="0" fontId="25" fillId="22" borderId="5" xfId="0" applyFont="1" applyFill="1" applyBorder="1" applyAlignment="1">
      <alignment vertical="center" shrinkToFit="1"/>
    </xf>
    <xf numFmtId="0" fontId="25" fillId="22" borderId="6" xfId="0" applyFont="1" applyFill="1" applyBorder="1" applyAlignment="1">
      <alignment vertical="center" shrinkToFit="1"/>
    </xf>
    <xf numFmtId="0" fontId="25" fillId="22" borderId="7" xfId="0" applyFont="1" applyFill="1" applyBorder="1" applyAlignment="1">
      <alignment vertical="center" shrinkToFit="1"/>
    </xf>
    <xf numFmtId="167" fontId="25" fillId="22" borderId="6" xfId="0" applyNumberFormat="1" applyFont="1" applyFill="1" applyBorder="1" applyAlignment="1">
      <alignment vertical="center" shrinkToFit="1"/>
    </xf>
    <xf numFmtId="2" fontId="31" fillId="26" borderId="21" xfId="0" applyNumberFormat="1" applyFont="1" applyFill="1" applyBorder="1" applyAlignment="1">
      <alignment horizontal="center" vertical="center" wrapText="1"/>
    </xf>
    <xf numFmtId="2" fontId="31" fillId="26" borderId="21" xfId="0" applyNumberFormat="1" applyFont="1" applyFill="1" applyBorder="1" applyAlignment="1" applyProtection="1">
      <alignment horizontal="center" vertical="center" wrapText="1"/>
      <protection locked="0"/>
    </xf>
    <xf numFmtId="43" fontId="32" fillId="26" borderId="21" xfId="116" applyFont="1" applyFill="1" applyBorder="1" applyAlignment="1" applyProtection="1">
      <alignment horizontal="center" vertical="center"/>
      <protection locked="0"/>
    </xf>
    <xf numFmtId="43" fontId="31" fillId="26" borderId="21" xfId="116" applyFont="1" applyFill="1" applyBorder="1" applyAlignment="1" applyProtection="1">
      <alignment horizontal="right" vertical="center"/>
      <protection locked="0"/>
    </xf>
    <xf numFmtId="165" fontId="15" fillId="26" borderId="22" xfId="0" applyNumberFormat="1" applyFont="1" applyFill="1" applyBorder="1" applyAlignment="1" applyProtection="1">
      <alignment horizontal="left" vertical="center" wrapText="1"/>
      <protection locked="0"/>
    </xf>
    <xf numFmtId="43" fontId="32" fillId="26" borderId="6" xfId="116" applyFont="1" applyFill="1" applyBorder="1" applyAlignment="1" applyProtection="1">
      <alignment horizontal="center" vertical="center"/>
      <protection locked="0"/>
    </xf>
    <xf numFmtId="2" fontId="41" fillId="26" borderId="6" xfId="0" applyNumberFormat="1" applyFont="1" applyFill="1" applyBorder="1" applyAlignment="1">
      <alignment horizontal="center" vertical="center" wrapText="1"/>
    </xf>
    <xf numFmtId="2" fontId="41" fillId="26" borderId="6" xfId="0" applyNumberFormat="1" applyFont="1" applyFill="1" applyBorder="1" applyAlignment="1" applyProtection="1">
      <alignment horizontal="center" vertical="center" wrapText="1"/>
      <protection locked="0"/>
    </xf>
    <xf numFmtId="0" fontId="32" fillId="26" borderId="5" xfId="0" applyFont="1" applyFill="1" applyBorder="1" applyAlignment="1">
      <alignment vertical="center" shrinkToFit="1"/>
    </xf>
    <xf numFmtId="0" fontId="32" fillId="26" borderId="6" xfId="0" applyFont="1" applyFill="1" applyBorder="1" applyAlignment="1">
      <alignment vertical="center" shrinkToFit="1"/>
    </xf>
    <xf numFmtId="43" fontId="32" fillId="26" borderId="6" xfId="0" applyNumberFormat="1" applyFont="1" applyFill="1" applyBorder="1" applyAlignment="1">
      <alignment vertical="center" shrinkToFit="1"/>
    </xf>
    <xf numFmtId="0" fontId="32" fillId="26" borderId="7" xfId="0" applyFont="1" applyFill="1" applyBorder="1" applyAlignment="1">
      <alignment vertical="center" shrinkToFit="1"/>
    </xf>
    <xf numFmtId="0" fontId="32" fillId="26" borderId="6" xfId="0" applyFont="1" applyFill="1" applyBorder="1" applyAlignment="1">
      <alignment vertical="center" wrapText="1" shrinkToFit="1"/>
    </xf>
    <xf numFmtId="43" fontId="32" fillId="26" borderId="6" xfId="0" applyNumberFormat="1" applyFont="1" applyFill="1" applyBorder="1" applyAlignment="1">
      <alignment horizontal="center" vertical="center" wrapText="1" shrinkToFit="1"/>
    </xf>
    <xf numFmtId="0" fontId="32" fillId="26" borderId="7" xfId="0" applyFont="1" applyFill="1" applyBorder="1" applyAlignment="1">
      <alignment vertical="center" wrapText="1" shrinkToFit="1"/>
    </xf>
    <xf numFmtId="43" fontId="31" fillId="26" borderId="6" xfId="116" applyFont="1" applyFill="1" applyBorder="1" applyAlignment="1" applyProtection="1">
      <alignment horizontal="right" vertical="center"/>
      <protection locked="0"/>
    </xf>
    <xf numFmtId="165" fontId="45" fillId="26" borderId="7" xfId="0" applyNumberFormat="1" applyFont="1" applyFill="1" applyBorder="1" applyAlignment="1" applyProtection="1">
      <alignment horizontal="left" vertical="center" wrapText="1"/>
      <protection locked="0"/>
    </xf>
    <xf numFmtId="0" fontId="32" fillId="26" borderId="6" xfId="0" applyFont="1" applyFill="1" applyBorder="1" applyAlignment="1">
      <alignment horizontal="center" vertical="center" wrapText="1"/>
    </xf>
    <xf numFmtId="0" fontId="32" fillId="23" borderId="5" xfId="0" applyFont="1" applyFill="1" applyBorder="1" applyAlignment="1">
      <alignment vertical="center" wrapText="1" shrinkToFit="1"/>
    </xf>
    <xf numFmtId="2" fontId="31" fillId="23" borderId="6" xfId="0" applyNumberFormat="1" applyFont="1" applyFill="1" applyBorder="1" applyAlignment="1">
      <alignment horizontal="center" vertical="center" wrapText="1"/>
    </xf>
    <xf numFmtId="2" fontId="31" fillId="23" borderId="6" xfId="0" applyNumberFormat="1" applyFont="1" applyFill="1" applyBorder="1" applyAlignment="1" applyProtection="1">
      <alignment horizontal="center" vertical="center" wrapText="1"/>
      <protection locked="0"/>
    </xf>
    <xf numFmtId="43" fontId="15" fillId="23" borderId="6" xfId="116" applyFont="1" applyFill="1" applyBorder="1" applyAlignment="1" applyProtection="1">
      <alignment horizontal="right" vertical="center"/>
      <protection locked="0"/>
    </xf>
    <xf numFmtId="43" fontId="32" fillId="23" borderId="6" xfId="116" applyFont="1" applyFill="1" applyBorder="1" applyAlignment="1" applyProtection="1">
      <alignment horizontal="right" vertical="center"/>
      <protection locked="0"/>
    </xf>
    <xf numFmtId="43" fontId="31" fillId="23" borderId="6" xfId="116" applyFont="1" applyFill="1" applyBorder="1" applyAlignment="1" applyProtection="1">
      <alignment horizontal="right" vertical="center"/>
      <protection locked="0"/>
    </xf>
    <xf numFmtId="165" fontId="15" fillId="23" borderId="7" xfId="0" applyNumberFormat="1" applyFont="1" applyFill="1" applyBorder="1" applyAlignment="1" applyProtection="1">
      <alignment horizontal="left" vertical="center" wrapText="1"/>
      <protection locked="0"/>
    </xf>
    <xf numFmtId="0" fontId="15" fillId="26" borderId="7" xfId="17" applyFont="1" applyFill="1" applyBorder="1" applyAlignment="1" applyProtection="1">
      <alignment horizontal="left" vertical="center" wrapText="1"/>
      <protection locked="0"/>
    </xf>
    <xf numFmtId="2" fontId="15" fillId="26" borderId="6" xfId="0" applyNumberFormat="1" applyFont="1" applyFill="1" applyBorder="1" applyAlignment="1" applyProtection="1">
      <alignment horizontal="center" vertical="center" wrapText="1"/>
      <protection locked="0"/>
    </xf>
    <xf numFmtId="0" fontId="39" fillId="26" borderId="6" xfId="0" applyFont="1" applyFill="1" applyBorder="1" applyAlignment="1">
      <alignment horizontal="center" vertical="top" wrapText="1"/>
    </xf>
    <xf numFmtId="2" fontId="39" fillId="26" borderId="6" xfId="0" applyNumberFormat="1" applyFont="1" applyFill="1" applyBorder="1" applyAlignment="1">
      <alignment horizontal="center" vertical="top" wrapText="1"/>
    </xf>
    <xf numFmtId="43" fontId="36" fillId="26" borderId="6" xfId="116" applyFont="1" applyFill="1" applyBorder="1" applyAlignment="1" applyProtection="1">
      <alignment horizontal="right" vertical="center" wrapText="1"/>
      <protection locked="0"/>
    </xf>
    <xf numFmtId="2" fontId="31" fillId="26" borderId="6" xfId="0" applyNumberFormat="1" applyFont="1" applyFill="1" applyBorder="1" applyAlignment="1">
      <alignment vertical="center" wrapText="1"/>
    </xf>
    <xf numFmtId="43" fontId="15" fillId="26" borderId="6" xfId="116" applyFont="1" applyFill="1" applyBorder="1" applyAlignment="1" applyProtection="1">
      <alignment vertical="center"/>
      <protection locked="0"/>
    </xf>
    <xf numFmtId="43" fontId="15" fillId="26" borderId="6" xfId="116" applyFont="1" applyFill="1" applyBorder="1" applyAlignment="1" applyProtection="1">
      <alignment vertical="center" wrapText="1"/>
      <protection locked="0"/>
    </xf>
    <xf numFmtId="43" fontId="32" fillId="26" borderId="6" xfId="116" applyFont="1" applyFill="1" applyBorder="1" applyAlignment="1" applyProtection="1">
      <alignment vertical="center" wrapText="1"/>
      <protection locked="0"/>
    </xf>
    <xf numFmtId="0" fontId="15" fillId="26" borderId="6" xfId="0" applyFont="1" applyFill="1" applyBorder="1" applyAlignment="1">
      <alignment vertical="center" wrapText="1"/>
    </xf>
    <xf numFmtId="43" fontId="38" fillId="26" borderId="6" xfId="116" applyFont="1" applyFill="1" applyBorder="1" applyAlignment="1" applyProtection="1">
      <alignment vertical="center" wrapText="1"/>
      <protection locked="0"/>
    </xf>
    <xf numFmtId="0" fontId="32" fillId="26" borderId="14" xfId="0" applyFont="1" applyFill="1" applyBorder="1" applyAlignment="1">
      <alignment vertical="center" wrapText="1" shrinkToFit="1"/>
    </xf>
    <xf numFmtId="0" fontId="32" fillId="26" borderId="15" xfId="0" applyFont="1" applyFill="1" applyBorder="1" applyAlignment="1">
      <alignment vertical="center" wrapText="1" shrinkToFit="1"/>
    </xf>
    <xf numFmtId="43" fontId="32" fillId="26" borderId="15" xfId="0" applyNumberFormat="1" applyFont="1" applyFill="1" applyBorder="1" applyAlignment="1">
      <alignment horizontal="right" vertical="center" wrapText="1" shrinkToFit="1"/>
    </xf>
    <xf numFmtId="0" fontId="32" fillId="26" borderId="17" xfId="0" applyFont="1" applyFill="1" applyBorder="1" applyAlignment="1">
      <alignment vertical="center" wrapText="1" shrinkToFit="1"/>
    </xf>
    <xf numFmtId="2" fontId="32" fillId="26" borderId="6" xfId="0" applyNumberFormat="1" applyFont="1" applyFill="1" applyBorder="1" applyAlignment="1">
      <alignment horizontal="center" wrapText="1"/>
    </xf>
    <xf numFmtId="2" fontId="32" fillId="26" borderId="6" xfId="0" applyNumberFormat="1" applyFont="1" applyFill="1" applyBorder="1" applyAlignment="1" applyProtection="1">
      <alignment horizontal="center" wrapText="1"/>
      <protection locked="0"/>
    </xf>
    <xf numFmtId="43" fontId="15" fillId="26" borderId="6" xfId="116" applyFont="1" applyFill="1" applyBorder="1" applyAlignment="1" applyProtection="1">
      <alignment horizontal="right"/>
      <protection locked="0"/>
    </xf>
    <xf numFmtId="43" fontId="32" fillId="26" borderId="6" xfId="116" applyFont="1" applyFill="1" applyBorder="1" applyAlignment="1" applyProtection="1">
      <alignment horizontal="right"/>
      <protection locked="0"/>
    </xf>
    <xf numFmtId="165" fontId="15" fillId="26" borderId="7" xfId="0" applyNumberFormat="1" applyFont="1" applyFill="1" applyBorder="1" applyAlignment="1" applyProtection="1">
      <alignment horizontal="left" wrapText="1"/>
      <protection locked="0"/>
    </xf>
    <xf numFmtId="43" fontId="15" fillId="26" borderId="15" xfId="116" applyFont="1" applyFill="1" applyBorder="1" applyAlignment="1" applyProtection="1">
      <alignment horizontal="right" vertical="center" wrapText="1"/>
      <protection locked="0"/>
    </xf>
    <xf numFmtId="43" fontId="32" fillId="26" borderId="15" xfId="116" applyFont="1" applyFill="1" applyBorder="1" applyAlignment="1" applyProtection="1">
      <alignment horizontal="right" vertical="center" wrapText="1"/>
      <protection locked="0"/>
    </xf>
    <xf numFmtId="43" fontId="15" fillId="26" borderId="7" xfId="116" applyFont="1" applyFill="1" applyBorder="1" applyAlignment="1" applyProtection="1">
      <alignment horizontal="right" vertical="center" wrapText="1"/>
      <protection locked="0"/>
    </xf>
    <xf numFmtId="43" fontId="15" fillId="26" borderId="7" xfId="116" applyFont="1" applyFill="1" applyBorder="1" applyAlignment="1" applyProtection="1">
      <alignment horizontal="left" vertical="center" wrapText="1"/>
      <protection locked="0"/>
    </xf>
    <xf numFmtId="43" fontId="15" fillId="26" borderId="7" xfId="116" applyFont="1" applyFill="1" applyBorder="1" applyAlignment="1" applyProtection="1">
      <alignment horizontal="center" vertical="center" wrapText="1"/>
      <protection locked="0"/>
    </xf>
    <xf numFmtId="43" fontId="32" fillId="26" borderId="6" xfId="0" applyNumberFormat="1" applyFont="1" applyFill="1" applyBorder="1" applyAlignment="1">
      <alignment horizontal="right" vertical="center" wrapText="1" shrinkToFit="1"/>
    </xf>
    <xf numFmtId="0" fontId="32" fillId="26" borderId="5" xfId="0" applyFont="1" applyFill="1" applyBorder="1" applyAlignment="1">
      <alignment horizontal="left" vertical="center" wrapText="1" shrinkToFit="1"/>
    </xf>
    <xf numFmtId="0" fontId="32" fillId="26" borderId="15" xfId="0" applyFont="1" applyFill="1" applyBorder="1" applyAlignment="1">
      <alignment horizontal="center" vertical="center" wrapText="1"/>
    </xf>
    <xf numFmtId="2" fontId="32" fillId="26" borderId="15" xfId="0" applyNumberFormat="1" applyFont="1" applyFill="1" applyBorder="1" applyAlignment="1" applyProtection="1">
      <alignment horizontal="center" vertical="center" wrapText="1"/>
      <protection locked="0"/>
    </xf>
    <xf numFmtId="0" fontId="32" fillId="23" borderId="12" xfId="0" applyFont="1" applyFill="1" applyBorder="1" applyAlignment="1">
      <alignment vertical="center" wrapText="1" shrinkToFit="1"/>
    </xf>
    <xf numFmtId="0" fontId="15" fillId="23" borderId="12" xfId="0" applyFont="1" applyFill="1" applyBorder="1" applyAlignment="1">
      <alignment horizontal="center" vertical="center" wrapText="1"/>
    </xf>
    <xf numFmtId="2" fontId="15" fillId="23" borderId="12" xfId="0" applyNumberFormat="1" applyFont="1" applyFill="1" applyBorder="1" applyAlignment="1" applyProtection="1">
      <alignment horizontal="center" vertical="center" wrapText="1"/>
      <protection locked="0"/>
    </xf>
    <xf numFmtId="43" fontId="15" fillId="23" borderId="1" xfId="116" applyFont="1" applyFill="1" applyBorder="1" applyAlignment="1" applyProtection="1">
      <alignment horizontal="right" vertical="center"/>
      <protection locked="0"/>
    </xf>
    <xf numFmtId="43" fontId="15" fillId="23" borderId="1" xfId="116" applyFont="1" applyFill="1" applyBorder="1" applyAlignment="1" applyProtection="1">
      <alignment horizontal="center" vertical="center" wrapText="1"/>
      <protection locked="0"/>
    </xf>
    <xf numFmtId="43" fontId="15" fillId="23" borderId="1" xfId="116" applyFont="1" applyFill="1" applyBorder="1" applyAlignment="1" applyProtection="1">
      <alignment vertical="center" wrapText="1"/>
      <protection locked="0"/>
    </xf>
    <xf numFmtId="43" fontId="15" fillId="23" borderId="7" xfId="116" applyFont="1" applyFill="1" applyBorder="1" applyAlignment="1" applyProtection="1">
      <alignment horizontal="center" vertical="center" wrapText="1"/>
      <protection locked="0"/>
    </xf>
    <xf numFmtId="43" fontId="15" fillId="23" borderId="4" xfId="116" applyFont="1" applyFill="1" applyBorder="1" applyAlignment="1" applyProtection="1">
      <alignment horizontal="right" vertical="center" wrapText="1"/>
      <protection locked="0"/>
    </xf>
    <xf numFmtId="0" fontId="15" fillId="23" borderId="12" xfId="17" applyFont="1" applyFill="1" applyBorder="1" applyAlignment="1" applyProtection="1">
      <alignment horizontal="left" vertical="center" wrapText="1"/>
      <protection locked="0"/>
    </xf>
    <xf numFmtId="43" fontId="32" fillId="26" borderId="21" xfId="116" applyFont="1" applyFill="1" applyBorder="1" applyAlignment="1" applyProtection="1">
      <alignment horizontal="right" vertical="center"/>
      <protection locked="0"/>
    </xf>
    <xf numFmtId="0" fontId="32" fillId="26" borderId="5" xfId="0" applyFont="1" applyFill="1" applyBorder="1" applyAlignment="1">
      <alignment horizontal="left" vertical="center" wrapText="1"/>
    </xf>
    <xf numFmtId="49" fontId="31" fillId="25" borderId="1" xfId="0" applyNumberFormat="1" applyFont="1" applyFill="1" applyBorder="1" applyAlignment="1">
      <alignment horizontal="center" vertical="center" wrapText="1"/>
    </xf>
    <xf numFmtId="49" fontId="32" fillId="18" borderId="1" xfId="0" applyNumberFormat="1" applyFont="1" applyFill="1" applyBorder="1" applyAlignment="1">
      <alignment horizontal="center" vertical="center" wrapText="1"/>
    </xf>
    <xf numFmtId="49" fontId="32" fillId="26" borderId="1" xfId="0" applyNumberFormat="1" applyFont="1" applyFill="1" applyBorder="1" applyAlignment="1">
      <alignment horizontal="center" vertical="center" wrapText="1"/>
    </xf>
    <xf numFmtId="0" fontId="32" fillId="23" borderId="1" xfId="0" applyFont="1" applyFill="1" applyBorder="1" applyAlignment="1">
      <alignment horizontal="center" vertical="center" wrapText="1"/>
    </xf>
    <xf numFmtId="0" fontId="32" fillId="26" borderId="1" xfId="0" applyFont="1" applyFill="1" applyBorder="1" applyAlignment="1">
      <alignment horizontal="center" vertical="center"/>
    </xf>
    <xf numFmtId="49" fontId="15" fillId="23" borderId="1" xfId="0" applyNumberFormat="1" applyFont="1" applyFill="1" applyBorder="1" applyAlignment="1">
      <alignment horizontal="center" vertical="center" wrapText="1"/>
    </xf>
    <xf numFmtId="0" fontId="34" fillId="22" borderId="1" xfId="0" applyNumberFormat="1" applyFont="1" applyFill="1" applyBorder="1" applyAlignment="1">
      <alignment horizontal="center" vertical="center" wrapText="1"/>
    </xf>
    <xf numFmtId="43" fontId="15" fillId="0" borderId="4" xfId="116" applyFont="1" applyBorder="1" applyAlignment="1" applyProtection="1">
      <alignment horizontal="right" vertical="center"/>
      <protection locked="0"/>
    </xf>
    <xf numFmtId="0" fontId="15" fillId="0" borderId="4" xfId="17" applyFont="1" applyBorder="1" applyAlignment="1" applyProtection="1">
      <alignment vertical="center" wrapText="1"/>
      <protection locked="0"/>
    </xf>
    <xf numFmtId="0" fontId="32" fillId="18" borderId="5" xfId="0" applyFont="1" applyFill="1" applyBorder="1" applyAlignment="1">
      <alignment vertical="center" wrapText="1" shrinkToFit="1"/>
    </xf>
    <xf numFmtId="2" fontId="32" fillId="18" borderId="6" xfId="0" applyNumberFormat="1" applyFont="1" applyFill="1" applyBorder="1" applyAlignment="1">
      <alignment horizontal="center" vertical="center" wrapText="1"/>
    </xf>
    <xf numFmtId="2" fontId="32" fillId="18" borderId="6" xfId="0" applyNumberFormat="1" applyFont="1" applyFill="1" applyBorder="1" applyAlignment="1" applyProtection="1">
      <alignment horizontal="center" vertical="center" wrapText="1"/>
      <protection locked="0"/>
    </xf>
    <xf numFmtId="43" fontId="15" fillId="18" borderId="6" xfId="116" applyFont="1" applyFill="1" applyBorder="1" applyAlignment="1" applyProtection="1">
      <alignment horizontal="right" vertical="center"/>
      <protection locked="0"/>
    </xf>
    <xf numFmtId="43" fontId="32" fillId="18" borderId="6" xfId="116" applyFont="1" applyFill="1" applyBorder="1" applyAlignment="1" applyProtection="1">
      <alignment horizontal="center" vertical="center" wrapText="1"/>
      <protection locked="0"/>
    </xf>
    <xf numFmtId="43" fontId="15" fillId="18" borderId="6" xfId="116" applyFont="1" applyFill="1" applyBorder="1" applyAlignment="1" applyProtection="1">
      <alignment horizontal="right" vertical="center" wrapText="1"/>
      <protection locked="0"/>
    </xf>
    <xf numFmtId="43" fontId="32" fillId="18" borderId="6" xfId="116" applyFont="1" applyFill="1" applyBorder="1" applyAlignment="1" applyProtection="1">
      <alignment horizontal="right" vertical="center" wrapText="1"/>
      <protection locked="0"/>
    </xf>
    <xf numFmtId="4" fontId="15" fillId="18" borderId="7" xfId="0" applyNumberFormat="1" applyFont="1" applyFill="1" applyBorder="1" applyAlignment="1" applyProtection="1">
      <alignment horizontal="left" vertical="center" wrapText="1"/>
      <protection locked="0"/>
    </xf>
    <xf numFmtId="43" fontId="15" fillId="0" borderId="17" xfId="116" applyFont="1" applyBorder="1" applyAlignment="1" applyProtection="1">
      <alignment vertical="center" wrapText="1"/>
      <protection locked="0"/>
    </xf>
    <xf numFmtId="43" fontId="15" fillId="0" borderId="20" xfId="116" applyFont="1" applyBorder="1" applyAlignment="1" applyProtection="1">
      <alignment horizontal="center" vertical="center" wrapText="1"/>
      <protection locked="0"/>
    </xf>
    <xf numFmtId="43" fontId="15" fillId="0" borderId="22" xfId="116" applyFont="1" applyBorder="1" applyAlignment="1" applyProtection="1">
      <alignment vertical="center" wrapText="1"/>
      <protection locked="0"/>
    </xf>
    <xf numFmtId="43" fontId="32" fillId="26" borderId="0" xfId="116" applyFont="1" applyFill="1" applyBorder="1" applyAlignment="1" applyProtection="1">
      <alignment horizontal="right" vertical="center" wrapText="1"/>
      <protection locked="0"/>
    </xf>
    <xf numFmtId="43" fontId="15" fillId="26" borderId="0" xfId="116" applyFont="1" applyFill="1" applyBorder="1" applyAlignment="1" applyProtection="1">
      <alignment horizontal="right" vertical="center" wrapText="1"/>
      <protection locked="0"/>
    </xf>
    <xf numFmtId="165" fontId="15" fillId="26" borderId="0" xfId="0" applyNumberFormat="1" applyFont="1" applyFill="1" applyBorder="1" applyAlignment="1" applyProtection="1">
      <alignment horizontal="left" vertical="center" wrapText="1"/>
      <protection locked="0"/>
    </xf>
    <xf numFmtId="2" fontId="15" fillId="0" borderId="4" xfId="0" applyNumberFormat="1" applyFont="1" applyBorder="1" applyAlignment="1">
      <alignment horizontal="center" vertical="center" wrapText="1"/>
    </xf>
    <xf numFmtId="0" fontId="15" fillId="6" borderId="4" xfId="17" applyFont="1" applyFill="1" applyBorder="1" applyAlignment="1" applyProtection="1">
      <alignment horizontal="left" vertical="center" wrapText="1"/>
      <protection locked="0"/>
    </xf>
    <xf numFmtId="2" fontId="15" fillId="6" borderId="20" xfId="0" applyNumberFormat="1" applyFont="1" applyFill="1" applyBorder="1" applyAlignment="1" applyProtection="1">
      <alignment horizontal="center" vertical="center" wrapText="1"/>
      <protection locked="0"/>
    </xf>
    <xf numFmtId="43" fontId="15" fillId="26" borderId="17" xfId="116" applyFont="1" applyFill="1" applyBorder="1" applyAlignment="1" applyProtection="1">
      <alignment horizontal="right" vertical="center" wrapText="1"/>
      <protection locked="0"/>
    </xf>
    <xf numFmtId="0" fontId="32" fillId="18" borderId="19" xfId="0" applyFont="1" applyFill="1" applyBorder="1" applyAlignment="1">
      <alignment vertical="center" wrapText="1" shrinkToFit="1"/>
    </xf>
    <xf numFmtId="2" fontId="32" fillId="18" borderId="0" xfId="0" applyNumberFormat="1" applyFont="1" applyFill="1" applyBorder="1" applyAlignment="1">
      <alignment horizontal="center" vertical="center" wrapText="1"/>
    </xf>
    <xf numFmtId="2" fontId="32" fillId="18" borderId="0" xfId="0" applyNumberFormat="1" applyFont="1" applyFill="1" applyBorder="1" applyAlignment="1" applyProtection="1">
      <alignment horizontal="center" vertical="center" wrapText="1"/>
      <protection locked="0"/>
    </xf>
    <xf numFmtId="43" fontId="15" fillId="18" borderId="0" xfId="116" applyFont="1" applyFill="1" applyBorder="1" applyAlignment="1" applyProtection="1">
      <alignment horizontal="right" vertical="center"/>
      <protection locked="0"/>
    </xf>
    <xf numFmtId="43" fontId="32" fillId="18" borderId="0" xfId="116" applyFont="1" applyFill="1" applyBorder="1" applyAlignment="1" applyProtection="1">
      <alignment horizontal="center" vertical="center" wrapText="1"/>
      <protection locked="0"/>
    </xf>
    <xf numFmtId="43" fontId="15" fillId="18" borderId="0" xfId="116" applyFont="1" applyFill="1" applyBorder="1" applyAlignment="1" applyProtection="1">
      <alignment horizontal="right" vertical="center" wrapText="1"/>
      <protection locked="0"/>
    </xf>
    <xf numFmtId="43" fontId="32" fillId="18" borderId="0" xfId="116" applyFont="1" applyFill="1" applyBorder="1" applyAlignment="1" applyProtection="1">
      <alignment horizontal="right" vertical="center" wrapText="1"/>
      <protection locked="0"/>
    </xf>
    <xf numFmtId="4" fontId="15" fillId="18" borderId="18" xfId="0" applyNumberFormat="1" applyFont="1" applyFill="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4" xfId="0" applyFont="1" applyFill="1" applyBorder="1" applyAlignment="1">
      <alignment horizontal="center" vertical="center" wrapText="1"/>
    </xf>
    <xf numFmtId="43" fontId="15" fillId="23" borderId="12" xfId="116" applyFont="1" applyFill="1" applyBorder="1" applyAlignment="1" applyProtection="1">
      <alignment horizontal="right" vertical="center"/>
      <protection locked="0"/>
    </xf>
    <xf numFmtId="43" fontId="15" fillId="23" borderId="12" xfId="116" applyFont="1" applyFill="1" applyBorder="1" applyAlignment="1" applyProtection="1">
      <alignment horizontal="center" vertical="center" wrapText="1"/>
      <protection locked="0"/>
    </xf>
    <xf numFmtId="43" fontId="15" fillId="23" borderId="12" xfId="116" applyFont="1" applyFill="1" applyBorder="1" applyAlignment="1" applyProtection="1">
      <alignment vertical="center" wrapText="1"/>
      <protection locked="0"/>
    </xf>
    <xf numFmtId="43" fontId="15" fillId="23" borderId="22" xfId="116" applyFont="1" applyFill="1" applyBorder="1" applyAlignment="1" applyProtection="1">
      <alignment horizontal="center" vertical="center" wrapText="1"/>
      <protection locked="0"/>
    </xf>
    <xf numFmtId="43" fontId="15" fillId="23" borderId="13" xfId="116" applyFont="1" applyFill="1" applyBorder="1" applyAlignment="1" applyProtection="1">
      <alignment horizontal="right" vertical="center" wrapText="1"/>
      <protection locked="0"/>
    </xf>
    <xf numFmtId="167" fontId="32" fillId="26" borderId="6" xfId="0" applyNumberFormat="1" applyFont="1" applyFill="1" applyBorder="1" applyAlignment="1" applyProtection="1">
      <alignment horizontal="center" vertical="center" wrapText="1"/>
      <protection locked="0"/>
    </xf>
    <xf numFmtId="0" fontId="25" fillId="24" borderId="5" xfId="0" applyFont="1" applyFill="1" applyBorder="1" applyAlignment="1">
      <alignment vertical="center" shrinkToFit="1"/>
    </xf>
    <xf numFmtId="0" fontId="25" fillId="24" borderId="6" xfId="0" applyFont="1" applyFill="1" applyBorder="1" applyAlignment="1">
      <alignment vertical="center" shrinkToFit="1"/>
    </xf>
    <xf numFmtId="0" fontId="25" fillId="24" borderId="7" xfId="0" applyFont="1" applyFill="1" applyBorder="1" applyAlignment="1">
      <alignment vertical="center" shrinkToFit="1"/>
    </xf>
    <xf numFmtId="167" fontId="25" fillId="24" borderId="6" xfId="0" applyNumberFormat="1" applyFont="1" applyFill="1" applyBorder="1" applyAlignment="1">
      <alignment vertical="center" shrinkToFit="1"/>
    </xf>
    <xf numFmtId="0" fontId="25" fillId="24" borderId="5" xfId="0" applyFont="1" applyFill="1" applyBorder="1" applyAlignment="1">
      <alignment vertical="center" wrapText="1" shrinkToFit="1"/>
    </xf>
    <xf numFmtId="2" fontId="25" fillId="22" borderId="6" xfId="0" applyNumberFormat="1" applyFont="1" applyFill="1" applyBorder="1" applyAlignment="1">
      <alignment horizontal="center" vertical="center" shrinkToFit="1"/>
    </xf>
    <xf numFmtId="0" fontId="25" fillId="22" borderId="6" xfId="0" applyFont="1" applyFill="1" applyBorder="1" applyAlignment="1">
      <alignment horizontal="center" vertical="center" shrinkToFit="1"/>
    </xf>
    <xf numFmtId="2" fontId="15" fillId="0" borderId="5" xfId="0" applyNumberFormat="1" applyFont="1" applyFill="1" applyBorder="1" applyAlignment="1" applyProtection="1">
      <alignment horizontal="center" vertical="center" wrapText="1"/>
      <protection locked="0"/>
    </xf>
    <xf numFmtId="2" fontId="15" fillId="0" borderId="14" xfId="0" applyNumberFormat="1" applyFont="1" applyFill="1" applyBorder="1" applyAlignment="1" applyProtection="1">
      <alignment horizontal="center" vertical="center" wrapText="1"/>
      <protection locked="0"/>
    </xf>
    <xf numFmtId="0" fontId="20" fillId="0" borderId="0" xfId="0" applyFont="1" applyFill="1"/>
    <xf numFmtId="0" fontId="21" fillId="0" borderId="0" xfId="0" applyNumberFormat="1" applyFont="1" applyFill="1" applyAlignment="1">
      <alignment horizontal="center"/>
    </xf>
    <xf numFmtId="0" fontId="21" fillId="0" borderId="0" xfId="0" applyFont="1" applyFill="1"/>
    <xf numFmtId="0" fontId="18" fillId="0" borderId="0" xfId="0" applyFont="1" applyFill="1"/>
    <xf numFmtId="0" fontId="23" fillId="0" borderId="0" xfId="0" applyFont="1" applyFill="1" applyAlignment="1">
      <alignment vertical="top" wrapText="1"/>
    </xf>
    <xf numFmtId="0" fontId="19" fillId="0" borderId="0" xfId="0" applyFont="1" applyFill="1"/>
    <xf numFmtId="0" fontId="30" fillId="0" borderId="0" xfId="0" applyFont="1" applyFill="1" applyAlignment="1">
      <alignment vertical="top" wrapText="1"/>
    </xf>
    <xf numFmtId="0" fontId="23" fillId="0" borderId="0" xfId="0" applyFont="1" applyFill="1" applyAlignment="1">
      <alignment vertical="center" wrapText="1"/>
    </xf>
    <xf numFmtId="0" fontId="22" fillId="0" borderId="0" xfId="0" applyFont="1" applyFill="1" applyAlignment="1">
      <alignment vertical="top" wrapText="1"/>
    </xf>
    <xf numFmtId="0" fontId="30" fillId="0" borderId="0" xfId="0" applyFont="1" applyFill="1" applyAlignment="1">
      <alignment horizontal="center" vertical="center" wrapText="1"/>
    </xf>
    <xf numFmtId="0" fontId="35" fillId="0" borderId="0" xfId="0" applyFont="1" applyFill="1" applyAlignment="1">
      <alignment horizontal="center" vertical="center"/>
    </xf>
    <xf numFmtId="0" fontId="35" fillId="0" borderId="0" xfId="0" applyFont="1" applyFill="1" applyAlignment="1">
      <alignment vertical="center"/>
    </xf>
    <xf numFmtId="0" fontId="22" fillId="0" borderId="0" xfId="0" applyFont="1" applyFill="1" applyAlignment="1">
      <alignment vertical="center" wrapText="1"/>
    </xf>
    <xf numFmtId="1" fontId="48" fillId="0" borderId="0" xfId="0" applyNumberFormat="1" applyFont="1" applyAlignment="1">
      <alignment horizontal="left"/>
    </xf>
    <xf numFmtId="0" fontId="49" fillId="0" borderId="0" xfId="216" applyFont="1" applyBorder="1" applyAlignment="1">
      <alignment horizontal="left"/>
    </xf>
    <xf numFmtId="0" fontId="50" fillId="0" borderId="0" xfId="216" applyFont="1" applyBorder="1" applyAlignment="1">
      <alignment horizontal="left"/>
    </xf>
    <xf numFmtId="0" fontId="50" fillId="0" borderId="0" xfId="216" applyFont="1" applyBorder="1" applyAlignment="1">
      <alignment horizontal="left" wrapText="1"/>
    </xf>
    <xf numFmtId="43" fontId="50" fillId="0" borderId="0" xfId="116" applyFont="1" applyBorder="1" applyAlignment="1">
      <alignment horizontal="center" vertical="center"/>
    </xf>
    <xf numFmtId="43" fontId="50" fillId="0" borderId="0" xfId="116" applyFont="1" applyFill="1" applyBorder="1" applyAlignment="1">
      <alignment horizontal="left"/>
    </xf>
    <xf numFmtId="4" fontId="51" fillId="0" borderId="0" xfId="116" applyNumberFormat="1" applyFont="1" applyFill="1" applyBorder="1" applyAlignment="1">
      <alignment horizontal="left"/>
    </xf>
    <xf numFmtId="4" fontId="51" fillId="0" borderId="0" xfId="116" applyNumberFormat="1" applyFont="1" applyBorder="1" applyAlignment="1">
      <alignment horizontal="left" vertical="top"/>
    </xf>
    <xf numFmtId="4" fontId="50" fillId="0" borderId="0" xfId="116" applyNumberFormat="1" applyFont="1" applyBorder="1" applyAlignment="1">
      <alignment horizontal="left" vertical="top"/>
    </xf>
    <xf numFmtId="168" fontId="52" fillId="0" borderId="0" xfId="0" applyNumberFormat="1" applyFont="1"/>
    <xf numFmtId="2" fontId="53" fillId="0" borderId="0" xfId="0" applyNumberFormat="1" applyFont="1" applyAlignment="1">
      <alignment horizontal="left"/>
    </xf>
    <xf numFmtId="4" fontId="51" fillId="0" borderId="0" xfId="116" applyNumberFormat="1" applyFont="1" applyBorder="1" applyAlignment="1">
      <alignment horizontal="left"/>
    </xf>
    <xf numFmtId="4" fontId="50" fillId="0" borderId="0" xfId="116" applyNumberFormat="1" applyFont="1" applyBorder="1" applyAlignment="1">
      <alignment horizontal="left"/>
    </xf>
    <xf numFmtId="0" fontId="54" fillId="0" borderId="0" xfId="216" applyFont="1" applyBorder="1" applyAlignment="1">
      <alignment horizontal="center" wrapText="1"/>
    </xf>
    <xf numFmtId="0" fontId="54" fillId="0" borderId="0" xfId="216" applyFont="1" applyBorder="1" applyAlignment="1">
      <alignment horizontal="left"/>
    </xf>
    <xf numFmtId="2" fontId="55" fillId="0" borderId="0" xfId="217" applyNumberFormat="1" applyFont="1" applyAlignment="1">
      <alignment horizontal="left" vertical="center" wrapText="1"/>
    </xf>
    <xf numFmtId="0" fontId="56" fillId="10" borderId="0" xfId="0" applyFont="1" applyFill="1" applyBorder="1" applyAlignment="1">
      <alignment horizontal="right"/>
    </xf>
    <xf numFmtId="0" fontId="56" fillId="10" borderId="0" xfId="0" applyFont="1" applyFill="1" applyBorder="1" applyAlignment="1">
      <alignment horizontal="right" vertical="center"/>
    </xf>
    <xf numFmtId="43" fontId="32" fillId="18" borderId="21" xfId="116" applyFont="1" applyFill="1" applyBorder="1" applyAlignment="1" applyProtection="1">
      <alignment vertical="center" wrapText="1"/>
      <protection locked="0"/>
    </xf>
    <xf numFmtId="43" fontId="15" fillId="18" borderId="21" xfId="116" applyFont="1" applyFill="1" applyBorder="1" applyAlignment="1" applyProtection="1">
      <alignment vertical="center" wrapText="1"/>
      <protection locked="0"/>
    </xf>
    <xf numFmtId="43" fontId="15" fillId="0" borderId="7" xfId="116" applyFont="1" applyFill="1" applyBorder="1" applyAlignment="1" applyProtection="1">
      <alignment vertical="center" wrapText="1"/>
      <protection locked="0"/>
    </xf>
    <xf numFmtId="43" fontId="15" fillId="0" borderId="17" xfId="116" applyFont="1" applyFill="1" applyBorder="1" applyAlignment="1" applyProtection="1">
      <alignment vertical="center" wrapText="1"/>
      <protection locked="0"/>
    </xf>
    <xf numFmtId="4" fontId="15" fillId="18" borderId="4" xfId="0" applyNumberFormat="1" applyFont="1" applyFill="1" applyBorder="1" applyAlignment="1" applyProtection="1">
      <alignment horizontal="center" vertical="center" wrapText="1"/>
      <protection locked="0"/>
    </xf>
    <xf numFmtId="4" fontId="15" fillId="18" borderId="13" xfId="0" applyNumberFormat="1" applyFont="1" applyFill="1" applyBorder="1" applyAlignment="1" applyProtection="1">
      <alignment horizontal="center" vertical="center" wrapText="1"/>
      <protection locked="0"/>
    </xf>
    <xf numFmtId="4" fontId="15" fillId="18" borderId="12" xfId="0" applyNumberFormat="1" applyFont="1" applyFill="1" applyBorder="1" applyAlignment="1" applyProtection="1">
      <alignment horizontal="center" vertical="center" wrapText="1"/>
      <protection locked="0"/>
    </xf>
    <xf numFmtId="0" fontId="27" fillId="19" borderId="4" xfId="17" applyFont="1" applyFill="1" applyBorder="1" applyAlignment="1" applyProtection="1">
      <alignment horizontal="center" vertical="center" wrapText="1"/>
      <protection locked="0"/>
    </xf>
    <xf numFmtId="0" fontId="27" fillId="19" borderId="13" xfId="17" applyFont="1" applyFill="1" applyBorder="1" applyAlignment="1" applyProtection="1">
      <alignment horizontal="center" vertical="center" wrapText="1"/>
      <protection locked="0"/>
    </xf>
    <xf numFmtId="0" fontId="27" fillId="19" borderId="12" xfId="17" applyFont="1" applyFill="1" applyBorder="1" applyAlignment="1" applyProtection="1">
      <alignment horizontal="center" vertical="center" wrapText="1"/>
      <protection locked="0"/>
    </xf>
    <xf numFmtId="0" fontId="27" fillId="18" borderId="4" xfId="17" applyFont="1" applyFill="1" applyBorder="1" applyAlignment="1" applyProtection="1">
      <alignment horizontal="center" vertical="center" wrapText="1"/>
      <protection locked="0"/>
    </xf>
    <xf numFmtId="0" fontId="27" fillId="18" borderId="13" xfId="17" applyFont="1" applyFill="1" applyBorder="1" applyAlignment="1" applyProtection="1">
      <alignment horizontal="center" vertical="center" wrapText="1"/>
      <protection locked="0"/>
    </xf>
    <xf numFmtId="0" fontId="27" fillId="18" borderId="12" xfId="17" applyFont="1" applyFill="1" applyBorder="1" applyAlignment="1" applyProtection="1">
      <alignment horizontal="center" vertical="center" wrapText="1"/>
      <protection locked="0"/>
    </xf>
    <xf numFmtId="4" fontId="31" fillId="9" borderId="8" xfId="0" applyNumberFormat="1" applyFont="1" applyFill="1" applyBorder="1" applyAlignment="1" applyProtection="1">
      <alignment vertical="center" wrapText="1"/>
      <protection locked="0"/>
    </xf>
    <xf numFmtId="4" fontId="31" fillId="9" borderId="3" xfId="0" applyNumberFormat="1" applyFont="1" applyFill="1" applyBorder="1" applyAlignment="1" applyProtection="1">
      <alignment vertical="center" wrapText="1"/>
      <protection locked="0"/>
    </xf>
    <xf numFmtId="165" fontId="31" fillId="19" borderId="9" xfId="0" applyNumberFormat="1" applyFont="1" applyFill="1" applyBorder="1" applyAlignment="1" applyProtection="1">
      <alignment horizontal="center" vertical="center"/>
      <protection locked="0"/>
    </xf>
    <xf numFmtId="165" fontId="31" fillId="19" borderId="11" xfId="0" applyNumberFormat="1" applyFont="1" applyFill="1" applyBorder="1" applyAlignment="1" applyProtection="1">
      <alignment horizontal="center" vertical="center"/>
      <protection locked="0"/>
    </xf>
    <xf numFmtId="165" fontId="31" fillId="19" borderId="10" xfId="0" applyNumberFormat="1" applyFont="1" applyFill="1" applyBorder="1" applyAlignment="1" applyProtection="1">
      <alignment horizontal="center" vertical="center"/>
      <protection locked="0"/>
    </xf>
    <xf numFmtId="165" fontId="31" fillId="18" borderId="9" xfId="0" applyNumberFormat="1" applyFont="1" applyFill="1" applyBorder="1" applyAlignment="1" applyProtection="1">
      <alignment horizontal="center" vertical="center" wrapText="1"/>
      <protection locked="0"/>
    </xf>
    <xf numFmtId="165" fontId="31" fillId="18" borderId="11" xfId="0" applyNumberFormat="1" applyFont="1" applyFill="1" applyBorder="1" applyAlignment="1" applyProtection="1">
      <alignment horizontal="center" vertical="center" wrapText="1"/>
      <protection locked="0"/>
    </xf>
    <xf numFmtId="165" fontId="31" fillId="18" borderId="10" xfId="0" applyNumberFormat="1" applyFont="1" applyFill="1" applyBorder="1" applyAlignment="1" applyProtection="1">
      <alignment horizontal="center" vertical="center" wrapText="1"/>
      <protection locked="0"/>
    </xf>
    <xf numFmtId="0" fontId="15" fillId="19" borderId="4" xfId="17" applyFont="1" applyFill="1" applyBorder="1" applyAlignment="1" applyProtection="1">
      <alignment horizontal="center" vertical="center" wrapText="1"/>
      <protection locked="0"/>
    </xf>
    <xf numFmtId="0" fontId="15" fillId="19" borderId="13" xfId="17" applyFont="1" applyFill="1" applyBorder="1" applyAlignment="1" applyProtection="1">
      <alignment horizontal="center" vertical="center" wrapText="1"/>
      <protection locked="0"/>
    </xf>
    <xf numFmtId="0" fontId="15" fillId="19" borderId="12" xfId="17" applyFont="1" applyFill="1" applyBorder="1" applyAlignment="1" applyProtection="1">
      <alignment horizontal="center" vertical="center" wrapText="1"/>
      <protection locked="0"/>
    </xf>
    <xf numFmtId="0" fontId="15" fillId="18" borderId="4" xfId="17" applyFont="1" applyFill="1" applyBorder="1" applyAlignment="1" applyProtection="1">
      <alignment horizontal="center" vertical="center" wrapText="1"/>
      <protection locked="0"/>
    </xf>
    <xf numFmtId="0" fontId="15" fillId="18" borderId="13" xfId="17" applyFont="1" applyFill="1" applyBorder="1" applyAlignment="1" applyProtection="1">
      <alignment horizontal="center" vertical="center" wrapText="1"/>
      <protection locked="0"/>
    </xf>
    <xf numFmtId="0" fontId="15" fillId="18" borderId="12" xfId="17" applyFont="1" applyFill="1" applyBorder="1" applyAlignment="1" applyProtection="1">
      <alignment horizontal="center" vertical="center" wrapText="1"/>
      <protection locked="0"/>
    </xf>
    <xf numFmtId="4" fontId="15" fillId="19" borderId="4" xfId="0" applyNumberFormat="1" applyFont="1" applyFill="1" applyBorder="1" applyAlignment="1" applyProtection="1">
      <alignment horizontal="center" vertical="center" wrapText="1"/>
      <protection locked="0"/>
    </xf>
    <xf numFmtId="4" fontId="15" fillId="19" borderId="12" xfId="0" applyNumberFormat="1" applyFont="1" applyFill="1" applyBorder="1" applyAlignment="1" applyProtection="1">
      <alignment horizontal="center" vertical="center" wrapText="1"/>
      <protection locked="0"/>
    </xf>
    <xf numFmtId="4" fontId="15" fillId="19" borderId="13" xfId="0" applyNumberFormat="1" applyFont="1" applyFill="1" applyBorder="1" applyAlignment="1" applyProtection="1">
      <alignment horizontal="center" vertical="center" wrapText="1"/>
      <protection locked="0"/>
    </xf>
    <xf numFmtId="4" fontId="15" fillId="19" borderId="4" xfId="0" applyNumberFormat="1" applyFont="1" applyFill="1" applyBorder="1" applyAlignment="1" applyProtection="1">
      <alignment horizontal="left" vertical="center" wrapText="1"/>
      <protection locked="0"/>
    </xf>
    <xf numFmtId="4" fontId="15" fillId="19" borderId="12" xfId="0" applyNumberFormat="1" applyFont="1" applyFill="1" applyBorder="1" applyAlignment="1" applyProtection="1">
      <alignment horizontal="left" vertical="center" wrapText="1"/>
      <protection locked="0"/>
    </xf>
    <xf numFmtId="4" fontId="15" fillId="18" borderId="4" xfId="0" applyNumberFormat="1" applyFont="1" applyFill="1" applyBorder="1" applyAlignment="1" applyProtection="1">
      <alignment horizontal="left" vertical="center" wrapText="1"/>
      <protection locked="0"/>
    </xf>
    <xf numFmtId="4" fontId="15" fillId="18" borderId="13" xfId="0" applyNumberFormat="1" applyFont="1" applyFill="1" applyBorder="1" applyAlignment="1" applyProtection="1">
      <alignment horizontal="left" vertical="center" wrapText="1"/>
      <protection locked="0"/>
    </xf>
    <xf numFmtId="4" fontId="15" fillId="18" borderId="12" xfId="0" applyNumberFormat="1" applyFont="1" applyFill="1" applyBorder="1" applyAlignment="1" applyProtection="1">
      <alignment horizontal="left" vertical="center" wrapText="1"/>
      <protection locked="0"/>
    </xf>
    <xf numFmtId="0" fontId="27" fillId="10" borderId="4" xfId="17" applyFont="1" applyFill="1" applyBorder="1" applyAlignment="1" applyProtection="1">
      <alignment horizontal="center" vertical="center" wrapText="1"/>
      <protection locked="0"/>
    </xf>
    <xf numFmtId="0" fontId="27" fillId="10" borderId="12" xfId="17" applyFont="1" applyFill="1" applyBorder="1" applyAlignment="1" applyProtection="1">
      <alignment horizontal="center" vertical="center" wrapText="1"/>
      <protection locked="0"/>
    </xf>
    <xf numFmtId="0" fontId="27" fillId="10" borderId="13" xfId="17" applyFont="1" applyFill="1" applyBorder="1" applyAlignment="1" applyProtection="1">
      <alignment horizontal="center" vertical="center" wrapText="1"/>
      <protection locked="0"/>
    </xf>
    <xf numFmtId="49" fontId="31" fillId="9" borderId="9" xfId="0" applyNumberFormat="1" applyFont="1" applyFill="1" applyBorder="1" applyAlignment="1">
      <alignment horizontal="center" vertical="center"/>
    </xf>
    <xf numFmtId="49" fontId="31" fillId="9" borderId="11" xfId="0" applyNumberFormat="1" applyFont="1" applyFill="1" applyBorder="1" applyAlignment="1">
      <alignment horizontal="center" vertical="center"/>
    </xf>
    <xf numFmtId="49" fontId="31" fillId="9" borderId="10" xfId="0" applyNumberFormat="1" applyFont="1" applyFill="1" applyBorder="1" applyAlignment="1">
      <alignment horizontal="center" vertical="center"/>
    </xf>
    <xf numFmtId="0" fontId="31" fillId="9" borderId="9" xfId="0" applyFont="1" applyFill="1" applyBorder="1" applyAlignment="1">
      <alignment horizontal="center" vertical="center"/>
    </xf>
    <xf numFmtId="0" fontId="31" fillId="9" borderId="11" xfId="0" applyFont="1" applyFill="1" applyBorder="1" applyAlignment="1">
      <alignment horizontal="center" vertical="center"/>
    </xf>
    <xf numFmtId="0" fontId="31" fillId="9" borderId="10" xfId="0" applyFont="1" applyFill="1" applyBorder="1" applyAlignment="1">
      <alignment horizontal="center" vertical="center"/>
    </xf>
    <xf numFmtId="0" fontId="31" fillId="9" borderId="9" xfId="0" applyFont="1" applyFill="1" applyBorder="1" applyAlignment="1">
      <alignment horizontal="left" vertical="center" wrapText="1"/>
    </xf>
    <xf numFmtId="0" fontId="31" fillId="9" borderId="11" xfId="0" applyFont="1" applyFill="1" applyBorder="1" applyAlignment="1">
      <alignment horizontal="left" vertical="center" wrapText="1"/>
    </xf>
    <xf numFmtId="0" fontId="31" fillId="9" borderId="10" xfId="0" applyFont="1" applyFill="1" applyBorder="1" applyAlignment="1">
      <alignment horizontal="left" vertical="center" wrapText="1"/>
    </xf>
    <xf numFmtId="0" fontId="15" fillId="10" borderId="4" xfId="17" applyFont="1" applyFill="1" applyBorder="1" applyAlignment="1" applyProtection="1">
      <alignment horizontal="center" vertical="center" wrapText="1"/>
      <protection locked="0"/>
    </xf>
    <xf numFmtId="0" fontId="15" fillId="10" borderId="13" xfId="17" applyFont="1" applyFill="1" applyBorder="1" applyAlignment="1" applyProtection="1">
      <alignment horizontal="center" vertical="center" wrapText="1"/>
      <protection locked="0"/>
    </xf>
    <xf numFmtId="0" fontId="15" fillId="10" borderId="12" xfId="17" applyFont="1" applyFill="1" applyBorder="1" applyAlignment="1" applyProtection="1">
      <alignment horizontal="center" vertical="center" wrapText="1"/>
      <protection locked="0"/>
    </xf>
    <xf numFmtId="4" fontId="31" fillId="9" borderId="9" xfId="0" applyNumberFormat="1" applyFont="1" applyFill="1" applyBorder="1" applyAlignment="1" applyProtection="1">
      <alignment vertical="top"/>
      <protection locked="0"/>
    </xf>
    <xf numFmtId="4" fontId="31" fillId="9" borderId="10" xfId="0" applyNumberFormat="1" applyFont="1" applyFill="1" applyBorder="1" applyAlignment="1" applyProtection="1">
      <alignment vertical="top"/>
      <protection locked="0"/>
    </xf>
    <xf numFmtId="165" fontId="31" fillId="9" borderId="9" xfId="0" applyNumberFormat="1" applyFont="1" applyFill="1" applyBorder="1" applyAlignment="1" applyProtection="1">
      <alignment horizontal="center" vertical="center"/>
      <protection locked="0"/>
    </xf>
    <xf numFmtId="165" fontId="31" fillId="9" borderId="11" xfId="0" applyNumberFormat="1" applyFont="1" applyFill="1" applyBorder="1" applyAlignment="1" applyProtection="1">
      <alignment horizontal="center" vertical="center"/>
      <protection locked="0"/>
    </xf>
    <xf numFmtId="165" fontId="31" fillId="9" borderId="10" xfId="0" applyNumberFormat="1" applyFont="1" applyFill="1" applyBorder="1" applyAlignment="1" applyProtection="1">
      <alignment horizontal="center" vertical="center"/>
      <protection locked="0"/>
    </xf>
    <xf numFmtId="0" fontId="31" fillId="9" borderId="9"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0" xfId="0" applyFont="1" applyFill="1" applyBorder="1" applyAlignment="1">
      <alignment horizontal="center" vertical="center" wrapText="1"/>
    </xf>
    <xf numFmtId="2" fontId="31" fillId="9" borderId="9" xfId="0" applyNumberFormat="1" applyFont="1" applyFill="1" applyBorder="1" applyAlignment="1">
      <alignment horizontal="center" vertical="center" wrapText="1"/>
    </xf>
    <xf numFmtId="2" fontId="31" fillId="9" borderId="11" xfId="0" applyNumberFormat="1" applyFont="1" applyFill="1" applyBorder="1" applyAlignment="1">
      <alignment horizontal="center" vertical="center" wrapText="1"/>
    </xf>
    <xf numFmtId="2" fontId="31" fillId="9" borderId="10" xfId="0" applyNumberFormat="1" applyFont="1" applyFill="1" applyBorder="1" applyAlignment="1">
      <alignment horizontal="center" vertical="center" wrapText="1"/>
    </xf>
    <xf numFmtId="2" fontId="31" fillId="9" borderId="9" xfId="0" applyNumberFormat="1" applyFont="1" applyFill="1" applyBorder="1" applyAlignment="1" applyProtection="1">
      <alignment horizontal="center" vertical="center" wrapText="1"/>
      <protection locked="0"/>
    </xf>
    <xf numFmtId="2" fontId="31" fillId="9" borderId="11" xfId="0" applyNumberFormat="1" applyFont="1" applyFill="1" applyBorder="1" applyAlignment="1" applyProtection="1">
      <alignment horizontal="center" vertical="center" wrapText="1"/>
      <protection locked="0"/>
    </xf>
    <xf numFmtId="2" fontId="31" fillId="9" borderId="10" xfId="0" applyNumberFormat="1" applyFont="1" applyFill="1" applyBorder="1" applyAlignment="1" applyProtection="1">
      <alignment horizontal="center" vertical="center" wrapText="1"/>
      <protection locked="0"/>
    </xf>
    <xf numFmtId="1" fontId="48" fillId="0" borderId="0" xfId="0" applyNumberFormat="1" applyFont="1" applyAlignment="1">
      <alignment horizontal="center"/>
    </xf>
    <xf numFmtId="0" fontId="54" fillId="0" borderId="0" xfId="216" applyFont="1" applyBorder="1" applyAlignment="1">
      <alignment horizontal="center" vertical="top" wrapText="1"/>
    </xf>
    <xf numFmtId="2" fontId="55" fillId="0" borderId="0" xfId="217" applyNumberFormat="1" applyFont="1" applyAlignment="1">
      <alignment horizontal="left" vertical="top" wrapText="1"/>
    </xf>
    <xf numFmtId="0" fontId="56" fillId="10" borderId="1" xfId="0" applyFont="1" applyFill="1" applyBorder="1" applyAlignment="1">
      <alignment horizontal="right"/>
    </xf>
    <xf numFmtId="0" fontId="56" fillId="10" borderId="4" xfId="0" applyFont="1" applyFill="1" applyBorder="1" applyAlignment="1">
      <alignment horizontal="right" vertical="center"/>
    </xf>
    <xf numFmtId="0" fontId="56" fillId="10" borderId="0" xfId="0" applyFont="1" applyFill="1" applyBorder="1" applyAlignment="1">
      <alignment horizontal="right" vertical="center"/>
    </xf>
    <xf numFmtId="0" fontId="56" fillId="10" borderId="18" xfId="0" applyFont="1" applyFill="1" applyBorder="1" applyAlignment="1">
      <alignment horizontal="right" vertical="center"/>
    </xf>
    <xf numFmtId="0" fontId="56" fillId="10" borderId="21" xfId="0" applyFont="1" applyFill="1" applyBorder="1" applyAlignment="1">
      <alignment horizontal="right" vertical="center" wrapText="1"/>
    </xf>
    <xf numFmtId="0" fontId="56" fillId="10" borderId="22" xfId="0" applyFont="1" applyFill="1" applyBorder="1" applyAlignment="1">
      <alignment horizontal="right" vertical="center" wrapText="1"/>
    </xf>
    <xf numFmtId="2" fontId="37" fillId="23" borderId="1" xfId="0" applyNumberFormat="1" applyFont="1" applyFill="1" applyBorder="1" applyAlignment="1" applyProtection="1">
      <alignment horizontal="center" vertical="center" wrapText="1"/>
      <protection locked="0"/>
    </xf>
    <xf numFmtId="0" fontId="37" fillId="23" borderId="1" xfId="0" applyFont="1" applyFill="1" applyBorder="1" applyAlignment="1">
      <alignment horizontal="center" vertical="center" wrapText="1" shrinkToFit="1"/>
    </xf>
    <xf numFmtId="0" fontId="25" fillId="22" borderId="5" xfId="0" applyFont="1" applyFill="1" applyBorder="1" applyAlignment="1">
      <alignment horizontal="left" vertical="center" shrinkToFit="1"/>
    </xf>
    <xf numFmtId="0" fontId="25" fillId="22" borderId="6" xfId="0" applyFont="1" applyFill="1" applyBorder="1" applyAlignment="1">
      <alignment horizontal="left" vertical="center" shrinkToFit="1"/>
    </xf>
    <xf numFmtId="0" fontId="25" fillId="22" borderId="7" xfId="0" applyFont="1" applyFill="1" applyBorder="1" applyAlignment="1">
      <alignment horizontal="left" vertical="center" shrinkToFit="1"/>
    </xf>
    <xf numFmtId="49" fontId="37" fillId="23" borderId="5" xfId="0" applyNumberFormat="1" applyFont="1" applyFill="1" applyBorder="1" applyAlignment="1">
      <alignment horizontal="center" vertical="center" wrapText="1"/>
    </xf>
    <xf numFmtId="49" fontId="37" fillId="23" borderId="6" xfId="0" applyNumberFormat="1" applyFont="1" applyFill="1" applyBorder="1" applyAlignment="1">
      <alignment horizontal="center" vertical="center"/>
    </xf>
    <xf numFmtId="49" fontId="37" fillId="23" borderId="7" xfId="0" applyNumberFormat="1" applyFont="1" applyFill="1" applyBorder="1" applyAlignment="1">
      <alignment horizontal="center" vertical="center"/>
    </xf>
    <xf numFmtId="49" fontId="37" fillId="23" borderId="5" xfId="0" applyNumberFormat="1" applyFont="1" applyFill="1" applyBorder="1" applyAlignment="1">
      <alignment horizontal="center" vertical="center"/>
    </xf>
    <xf numFmtId="0" fontId="25" fillId="24" borderId="5" xfId="0" applyFont="1" applyFill="1" applyBorder="1" applyAlignment="1">
      <alignment horizontal="left" vertical="center" shrinkToFit="1"/>
    </xf>
    <xf numFmtId="0" fontId="25" fillId="24" borderId="6" xfId="0" applyFont="1" applyFill="1" applyBorder="1" applyAlignment="1">
      <alignment horizontal="left" vertical="center" shrinkToFit="1"/>
    </xf>
    <xf numFmtId="0" fontId="25" fillId="24" borderId="7" xfId="0" applyFont="1" applyFill="1" applyBorder="1" applyAlignment="1">
      <alignment horizontal="left" vertical="center" shrinkToFit="1"/>
    </xf>
    <xf numFmtId="43" fontId="37" fillId="23" borderId="1" xfId="116" applyFont="1" applyFill="1" applyBorder="1" applyAlignment="1" applyProtection="1">
      <alignment horizontal="center" vertical="center"/>
      <protection locked="0"/>
    </xf>
    <xf numFmtId="43" fontId="37" fillId="23" borderId="1" xfId="116" applyFont="1" applyFill="1" applyBorder="1" applyAlignment="1" applyProtection="1">
      <alignment horizontal="center" vertical="center" wrapText="1"/>
      <protection locked="0"/>
    </xf>
    <xf numFmtId="4" fontId="37" fillId="23" borderId="1" xfId="0" applyNumberFormat="1" applyFont="1" applyFill="1" applyBorder="1" applyAlignment="1" applyProtection="1">
      <alignment horizontal="center" vertical="center" wrapText="1"/>
      <protection locked="0"/>
    </xf>
    <xf numFmtId="165" fontId="37" fillId="23" borderId="1" xfId="0" applyNumberFormat="1" applyFont="1" applyFill="1" applyBorder="1" applyAlignment="1" applyProtection="1">
      <alignment horizontal="center" vertical="center" wrapText="1"/>
      <protection locked="0"/>
    </xf>
    <xf numFmtId="2" fontId="37" fillId="23" borderId="1" xfId="0" applyNumberFormat="1" applyFont="1" applyFill="1" applyBorder="1" applyAlignment="1">
      <alignment horizontal="center" vertical="center" wrapText="1"/>
    </xf>
    <xf numFmtId="2" fontId="58" fillId="0" borderId="0" xfId="0" applyNumberFormat="1" applyFont="1" applyAlignment="1">
      <alignment horizontal="left" wrapText="1"/>
    </xf>
    <xf numFmtId="0" fontId="0" fillId="0" borderId="0" xfId="0" applyAlignment="1">
      <alignment horizontal="left" wrapText="1"/>
    </xf>
  </cellXfs>
  <cellStyles count="218">
    <cellStyle name="Normal 11" xfId="1" xr:uid="{00000000-0005-0000-0000-000000000000}"/>
    <cellStyle name="Normal 11 2" xfId="27" xr:uid="{00000000-0005-0000-0000-000001000000}"/>
    <cellStyle name="Normal 11 2 2" xfId="82" xr:uid="{00000000-0005-0000-0000-000002000000}"/>
    <cellStyle name="Normal 11 2 2 2" xfId="181" xr:uid="{00000000-0005-0000-0000-000003000000}"/>
    <cellStyle name="Normal 11 2 3" xfId="133" xr:uid="{00000000-0005-0000-0000-000004000000}"/>
    <cellStyle name="Normal 11 3" xfId="42" xr:uid="{00000000-0005-0000-0000-000005000000}"/>
    <cellStyle name="Normal 11 3 2" xfId="97" xr:uid="{00000000-0005-0000-0000-000006000000}"/>
    <cellStyle name="Normal 11 3 2 2" xfId="196" xr:uid="{00000000-0005-0000-0000-000007000000}"/>
    <cellStyle name="Normal 11 3 3" xfId="148" xr:uid="{00000000-0005-0000-0000-000008000000}"/>
    <cellStyle name="Normal 11 4" xfId="67" xr:uid="{00000000-0005-0000-0000-000009000000}"/>
    <cellStyle name="Normal 11 4 2" xfId="166" xr:uid="{00000000-0005-0000-0000-00000A000000}"/>
    <cellStyle name="Normal 11 5" xfId="118" xr:uid="{00000000-0005-0000-0000-00000B000000}"/>
    <cellStyle name="Normal 82 2" xfId="216" xr:uid="{00000000-0005-0000-0000-00000C000000}"/>
    <cellStyle name="S11" xfId="2" xr:uid="{00000000-0005-0000-0000-00000D000000}"/>
    <cellStyle name="S12" xfId="3" xr:uid="{00000000-0005-0000-0000-00000E000000}"/>
    <cellStyle name="S13" xfId="4" xr:uid="{00000000-0005-0000-0000-00000F000000}"/>
    <cellStyle name="S14" xfId="5" xr:uid="{00000000-0005-0000-0000-000010000000}"/>
    <cellStyle name="S15" xfId="6" xr:uid="{00000000-0005-0000-0000-000011000000}"/>
    <cellStyle name="Standard 2 2 2" xfId="62" xr:uid="{00000000-0005-0000-0000-000012000000}"/>
    <cellStyle name="Standard_Price_list_0109 2 2" xfId="63" xr:uid="{00000000-0005-0000-0000-000013000000}"/>
    <cellStyle name="Гиперссылка" xfId="65" builtinId="8"/>
    <cellStyle name="Гиперссылка 2" xfId="7" xr:uid="{00000000-0005-0000-0000-000015000000}"/>
    <cellStyle name="Денежный" xfId="57" builtinId="4"/>
    <cellStyle name="Денежный 2" xfId="112" xr:uid="{00000000-0005-0000-0000-000017000000}"/>
    <cellStyle name="Денежный 2 2" xfId="211" xr:uid="{00000000-0005-0000-0000-000018000000}"/>
    <cellStyle name="Обычный" xfId="0" builtinId="0"/>
    <cellStyle name="Обычный 2" xfId="8" xr:uid="{00000000-0005-0000-0000-00001A000000}"/>
    <cellStyle name="Обычный 2 2" xfId="9" xr:uid="{00000000-0005-0000-0000-00001B000000}"/>
    <cellStyle name="Обычный 2 2 2" xfId="10" xr:uid="{00000000-0005-0000-0000-00001C000000}"/>
    <cellStyle name="Обычный 2 2 2 2" xfId="11" xr:uid="{00000000-0005-0000-0000-00001D000000}"/>
    <cellStyle name="Обычный 2 2 2 2 2" xfId="12" xr:uid="{00000000-0005-0000-0000-00001E000000}"/>
    <cellStyle name="Обычный 2 2 2 2 2 2" xfId="30" xr:uid="{00000000-0005-0000-0000-00001F000000}"/>
    <cellStyle name="Обычный 2 2 2 2 2 2 2" xfId="85" xr:uid="{00000000-0005-0000-0000-000020000000}"/>
    <cellStyle name="Обычный 2 2 2 2 2 2 2 2" xfId="184" xr:uid="{00000000-0005-0000-0000-000021000000}"/>
    <cellStyle name="Обычный 2 2 2 2 2 2 3" xfId="136" xr:uid="{00000000-0005-0000-0000-000022000000}"/>
    <cellStyle name="Обычный 2 2 2 2 2 3" xfId="45" xr:uid="{00000000-0005-0000-0000-000023000000}"/>
    <cellStyle name="Обычный 2 2 2 2 2 3 2" xfId="100" xr:uid="{00000000-0005-0000-0000-000024000000}"/>
    <cellStyle name="Обычный 2 2 2 2 2 3 2 2" xfId="199" xr:uid="{00000000-0005-0000-0000-000025000000}"/>
    <cellStyle name="Обычный 2 2 2 2 2 3 3" xfId="151" xr:uid="{00000000-0005-0000-0000-000026000000}"/>
    <cellStyle name="Обычный 2 2 2 2 2 4" xfId="70" xr:uid="{00000000-0005-0000-0000-000027000000}"/>
    <cellStyle name="Обычный 2 2 2 2 2 4 2" xfId="169" xr:uid="{00000000-0005-0000-0000-000028000000}"/>
    <cellStyle name="Обычный 2 2 2 2 2 5" xfId="121" xr:uid="{00000000-0005-0000-0000-000029000000}"/>
    <cellStyle name="Обычный 2 2 2 2 3" xfId="29" xr:uid="{00000000-0005-0000-0000-00002A000000}"/>
    <cellStyle name="Обычный 2 2 2 2 3 2" xfId="84" xr:uid="{00000000-0005-0000-0000-00002B000000}"/>
    <cellStyle name="Обычный 2 2 2 2 3 2 2" xfId="183" xr:uid="{00000000-0005-0000-0000-00002C000000}"/>
    <cellStyle name="Обычный 2 2 2 2 3 3" xfId="135" xr:uid="{00000000-0005-0000-0000-00002D000000}"/>
    <cellStyle name="Обычный 2 2 2 2 4" xfId="44" xr:uid="{00000000-0005-0000-0000-00002E000000}"/>
    <cellStyle name="Обычный 2 2 2 2 4 2" xfId="99" xr:uid="{00000000-0005-0000-0000-00002F000000}"/>
    <cellStyle name="Обычный 2 2 2 2 4 2 2" xfId="198" xr:uid="{00000000-0005-0000-0000-000030000000}"/>
    <cellStyle name="Обычный 2 2 2 2 4 3" xfId="150" xr:uid="{00000000-0005-0000-0000-000031000000}"/>
    <cellStyle name="Обычный 2 2 2 2 5" xfId="69" xr:uid="{00000000-0005-0000-0000-000032000000}"/>
    <cellStyle name="Обычный 2 2 2 2 5 2" xfId="168" xr:uid="{00000000-0005-0000-0000-000033000000}"/>
    <cellStyle name="Обычный 2 2 2 2 6" xfId="120" xr:uid="{00000000-0005-0000-0000-000034000000}"/>
    <cellStyle name="Обычный 2 2 2 3" xfId="28" xr:uid="{00000000-0005-0000-0000-000035000000}"/>
    <cellStyle name="Обычный 2 2 2 3 2" xfId="83" xr:uid="{00000000-0005-0000-0000-000036000000}"/>
    <cellStyle name="Обычный 2 2 2 3 2 2" xfId="182" xr:uid="{00000000-0005-0000-0000-000037000000}"/>
    <cellStyle name="Обычный 2 2 2 3 3" xfId="134" xr:uid="{00000000-0005-0000-0000-000038000000}"/>
    <cellStyle name="Обычный 2 2 2 4" xfId="43" xr:uid="{00000000-0005-0000-0000-000039000000}"/>
    <cellStyle name="Обычный 2 2 2 4 2" xfId="98" xr:uid="{00000000-0005-0000-0000-00003A000000}"/>
    <cellStyle name="Обычный 2 2 2 4 2 2" xfId="197" xr:uid="{00000000-0005-0000-0000-00003B000000}"/>
    <cellStyle name="Обычный 2 2 2 4 3" xfId="149" xr:uid="{00000000-0005-0000-0000-00003C000000}"/>
    <cellStyle name="Обычный 2 2 2 5" xfId="68" xr:uid="{00000000-0005-0000-0000-00003D000000}"/>
    <cellStyle name="Обычный 2 2 2 5 2" xfId="167" xr:uid="{00000000-0005-0000-0000-00003E000000}"/>
    <cellStyle name="Обычный 2 2 2 6" xfId="119" xr:uid="{00000000-0005-0000-0000-00003F000000}"/>
    <cellStyle name="Обычный 2 26" xfId="58" xr:uid="{00000000-0005-0000-0000-000040000000}"/>
    <cellStyle name="Обычный 3" xfId="13" xr:uid="{00000000-0005-0000-0000-000041000000}"/>
    <cellStyle name="Обычный 3 2" xfId="14" xr:uid="{00000000-0005-0000-0000-000042000000}"/>
    <cellStyle name="Обычный 3 2 2" xfId="15" xr:uid="{00000000-0005-0000-0000-000043000000}"/>
    <cellStyle name="Обычный 3 2 2 2" xfId="16" xr:uid="{00000000-0005-0000-0000-000044000000}"/>
    <cellStyle name="Обычный 3 2 2 2 2" xfId="33" xr:uid="{00000000-0005-0000-0000-000045000000}"/>
    <cellStyle name="Обычный 3 2 2 2 2 2" xfId="88" xr:uid="{00000000-0005-0000-0000-000046000000}"/>
    <cellStyle name="Обычный 3 2 2 2 2 2 2" xfId="187" xr:uid="{00000000-0005-0000-0000-000047000000}"/>
    <cellStyle name="Обычный 3 2 2 2 2 3" xfId="139" xr:uid="{00000000-0005-0000-0000-000048000000}"/>
    <cellStyle name="Обычный 3 2 2 2 3" xfId="48" xr:uid="{00000000-0005-0000-0000-000049000000}"/>
    <cellStyle name="Обычный 3 2 2 2 3 2" xfId="103" xr:uid="{00000000-0005-0000-0000-00004A000000}"/>
    <cellStyle name="Обычный 3 2 2 2 3 2 2" xfId="202" xr:uid="{00000000-0005-0000-0000-00004B000000}"/>
    <cellStyle name="Обычный 3 2 2 2 3 3" xfId="154" xr:uid="{00000000-0005-0000-0000-00004C000000}"/>
    <cellStyle name="Обычный 3 2 2 2 4" xfId="73" xr:uid="{00000000-0005-0000-0000-00004D000000}"/>
    <cellStyle name="Обычный 3 2 2 2 4 2" xfId="172" xr:uid="{00000000-0005-0000-0000-00004E000000}"/>
    <cellStyle name="Обычный 3 2 2 2 5" xfId="124" xr:uid="{00000000-0005-0000-0000-00004F000000}"/>
    <cellStyle name="Обычный 3 2 2 3" xfId="32" xr:uid="{00000000-0005-0000-0000-000050000000}"/>
    <cellStyle name="Обычный 3 2 2 3 2" xfId="87" xr:uid="{00000000-0005-0000-0000-000051000000}"/>
    <cellStyle name="Обычный 3 2 2 3 2 2" xfId="186" xr:uid="{00000000-0005-0000-0000-000052000000}"/>
    <cellStyle name="Обычный 3 2 2 3 3" xfId="138" xr:uid="{00000000-0005-0000-0000-000053000000}"/>
    <cellStyle name="Обычный 3 2 2 4" xfId="47" xr:uid="{00000000-0005-0000-0000-000054000000}"/>
    <cellStyle name="Обычный 3 2 2 4 2" xfId="102" xr:uid="{00000000-0005-0000-0000-000055000000}"/>
    <cellStyle name="Обычный 3 2 2 4 2 2" xfId="201" xr:uid="{00000000-0005-0000-0000-000056000000}"/>
    <cellStyle name="Обычный 3 2 2 4 3" xfId="153" xr:uid="{00000000-0005-0000-0000-000057000000}"/>
    <cellStyle name="Обычный 3 2 2 5" xfId="72" xr:uid="{00000000-0005-0000-0000-000058000000}"/>
    <cellStyle name="Обычный 3 2 2 5 2" xfId="171" xr:uid="{00000000-0005-0000-0000-000059000000}"/>
    <cellStyle name="Обычный 3 2 2 6" xfId="123" xr:uid="{00000000-0005-0000-0000-00005A000000}"/>
    <cellStyle name="Обычный 3 2 3" xfId="31" xr:uid="{00000000-0005-0000-0000-00005B000000}"/>
    <cellStyle name="Обычный 3 2 3 2" xfId="86" xr:uid="{00000000-0005-0000-0000-00005C000000}"/>
    <cellStyle name="Обычный 3 2 3 2 2" xfId="185" xr:uid="{00000000-0005-0000-0000-00005D000000}"/>
    <cellStyle name="Обычный 3 2 3 3" xfId="137" xr:uid="{00000000-0005-0000-0000-00005E000000}"/>
    <cellStyle name="Обычный 3 2 4" xfId="46" xr:uid="{00000000-0005-0000-0000-00005F000000}"/>
    <cellStyle name="Обычный 3 2 4 2" xfId="101" xr:uid="{00000000-0005-0000-0000-000060000000}"/>
    <cellStyle name="Обычный 3 2 4 2 2" xfId="200" xr:uid="{00000000-0005-0000-0000-000061000000}"/>
    <cellStyle name="Обычный 3 2 4 3" xfId="152" xr:uid="{00000000-0005-0000-0000-000062000000}"/>
    <cellStyle name="Обычный 3 2 5" xfId="71" xr:uid="{00000000-0005-0000-0000-000063000000}"/>
    <cellStyle name="Обычный 3 2 5 2" xfId="170" xr:uid="{00000000-0005-0000-0000-000064000000}"/>
    <cellStyle name="Обычный 3 2 6" xfId="122" xr:uid="{00000000-0005-0000-0000-000065000000}"/>
    <cellStyle name="Обычный 4" xfId="17" xr:uid="{00000000-0005-0000-0000-000066000000}"/>
    <cellStyle name="Обычный 4 2" xfId="18" xr:uid="{00000000-0005-0000-0000-000067000000}"/>
    <cellStyle name="Обычный 4 2 2" xfId="19" xr:uid="{00000000-0005-0000-0000-000068000000}"/>
    <cellStyle name="Обычный 4 2 2 2" xfId="20" xr:uid="{00000000-0005-0000-0000-000069000000}"/>
    <cellStyle name="Обычный 4 2 2 2 2" xfId="36" xr:uid="{00000000-0005-0000-0000-00006A000000}"/>
    <cellStyle name="Обычный 4 2 2 2 2 2" xfId="91" xr:uid="{00000000-0005-0000-0000-00006B000000}"/>
    <cellStyle name="Обычный 4 2 2 2 2 2 2" xfId="190" xr:uid="{00000000-0005-0000-0000-00006C000000}"/>
    <cellStyle name="Обычный 4 2 2 2 2 3" xfId="142" xr:uid="{00000000-0005-0000-0000-00006D000000}"/>
    <cellStyle name="Обычный 4 2 2 2 3" xfId="51" xr:uid="{00000000-0005-0000-0000-00006E000000}"/>
    <cellStyle name="Обычный 4 2 2 2 3 2" xfId="106" xr:uid="{00000000-0005-0000-0000-00006F000000}"/>
    <cellStyle name="Обычный 4 2 2 2 3 2 2" xfId="205" xr:uid="{00000000-0005-0000-0000-000070000000}"/>
    <cellStyle name="Обычный 4 2 2 2 3 3" xfId="157" xr:uid="{00000000-0005-0000-0000-000071000000}"/>
    <cellStyle name="Обычный 4 2 2 2 4" xfId="76" xr:uid="{00000000-0005-0000-0000-000072000000}"/>
    <cellStyle name="Обычный 4 2 2 2 4 2" xfId="175" xr:uid="{00000000-0005-0000-0000-000073000000}"/>
    <cellStyle name="Обычный 4 2 2 2 5" xfId="127" xr:uid="{00000000-0005-0000-0000-000074000000}"/>
    <cellStyle name="Обычный 4 2 2 3" xfId="35" xr:uid="{00000000-0005-0000-0000-000075000000}"/>
    <cellStyle name="Обычный 4 2 2 3 2" xfId="90" xr:uid="{00000000-0005-0000-0000-000076000000}"/>
    <cellStyle name="Обычный 4 2 2 3 2 2" xfId="189" xr:uid="{00000000-0005-0000-0000-000077000000}"/>
    <cellStyle name="Обычный 4 2 2 3 3" xfId="141" xr:uid="{00000000-0005-0000-0000-000078000000}"/>
    <cellStyle name="Обычный 4 2 2 4" xfId="50" xr:uid="{00000000-0005-0000-0000-000079000000}"/>
    <cellStyle name="Обычный 4 2 2 4 2" xfId="105" xr:uid="{00000000-0005-0000-0000-00007A000000}"/>
    <cellStyle name="Обычный 4 2 2 4 2 2" xfId="204" xr:uid="{00000000-0005-0000-0000-00007B000000}"/>
    <cellStyle name="Обычный 4 2 2 4 3" xfId="156" xr:uid="{00000000-0005-0000-0000-00007C000000}"/>
    <cellStyle name="Обычный 4 2 2 5" xfId="75" xr:uid="{00000000-0005-0000-0000-00007D000000}"/>
    <cellStyle name="Обычный 4 2 2 5 2" xfId="174" xr:uid="{00000000-0005-0000-0000-00007E000000}"/>
    <cellStyle name="Обычный 4 2 2 6" xfId="126" xr:uid="{00000000-0005-0000-0000-00007F000000}"/>
    <cellStyle name="Обычный 4 2 3" xfId="34" xr:uid="{00000000-0005-0000-0000-000080000000}"/>
    <cellStyle name="Обычный 4 2 3 2" xfId="89" xr:uid="{00000000-0005-0000-0000-000081000000}"/>
    <cellStyle name="Обычный 4 2 3 2 2" xfId="188" xr:uid="{00000000-0005-0000-0000-000082000000}"/>
    <cellStyle name="Обычный 4 2 3 3" xfId="140" xr:uid="{00000000-0005-0000-0000-000083000000}"/>
    <cellStyle name="Обычный 4 2 4" xfId="49" xr:uid="{00000000-0005-0000-0000-000084000000}"/>
    <cellStyle name="Обычный 4 2 4 2" xfId="104" xr:uid="{00000000-0005-0000-0000-000085000000}"/>
    <cellStyle name="Обычный 4 2 4 2 2" xfId="203" xr:uid="{00000000-0005-0000-0000-000086000000}"/>
    <cellStyle name="Обычный 4 2 4 3" xfId="155" xr:uid="{00000000-0005-0000-0000-000087000000}"/>
    <cellStyle name="Обычный 4 2 5" xfId="74" xr:uid="{00000000-0005-0000-0000-000088000000}"/>
    <cellStyle name="Обычный 4 2 5 2" xfId="173" xr:uid="{00000000-0005-0000-0000-000089000000}"/>
    <cellStyle name="Обычный 4 2 6" xfId="125" xr:uid="{00000000-0005-0000-0000-00008A000000}"/>
    <cellStyle name="Обычный 43 2 2" xfId="217" xr:uid="{00000000-0005-0000-0000-00008B000000}"/>
    <cellStyle name="Обычный 5" xfId="21" xr:uid="{00000000-0005-0000-0000-00008C000000}"/>
    <cellStyle name="Обычный 5 2" xfId="22" xr:uid="{00000000-0005-0000-0000-00008D000000}"/>
    <cellStyle name="Обычный 5 2 2" xfId="38" xr:uid="{00000000-0005-0000-0000-00008E000000}"/>
    <cellStyle name="Обычный 5 2 2 2" xfId="93" xr:uid="{00000000-0005-0000-0000-00008F000000}"/>
    <cellStyle name="Обычный 5 2 2 2 2" xfId="192" xr:uid="{00000000-0005-0000-0000-000090000000}"/>
    <cellStyle name="Обычный 5 2 2 3" xfId="144" xr:uid="{00000000-0005-0000-0000-000091000000}"/>
    <cellStyle name="Обычный 5 2 3" xfId="53" xr:uid="{00000000-0005-0000-0000-000092000000}"/>
    <cellStyle name="Обычный 5 2 3 2" xfId="108" xr:uid="{00000000-0005-0000-0000-000093000000}"/>
    <cellStyle name="Обычный 5 2 3 2 2" xfId="207" xr:uid="{00000000-0005-0000-0000-000094000000}"/>
    <cellStyle name="Обычный 5 2 3 3" xfId="159" xr:uid="{00000000-0005-0000-0000-000095000000}"/>
    <cellStyle name="Обычный 5 2 4" xfId="78" xr:uid="{00000000-0005-0000-0000-000096000000}"/>
    <cellStyle name="Обычный 5 2 4 2" xfId="177" xr:uid="{00000000-0005-0000-0000-000097000000}"/>
    <cellStyle name="Обычный 5 2 5" xfId="129" xr:uid="{00000000-0005-0000-0000-000098000000}"/>
    <cellStyle name="Обычный 5 3" xfId="23" xr:uid="{00000000-0005-0000-0000-000099000000}"/>
    <cellStyle name="Обычный 5 3 2" xfId="24" xr:uid="{00000000-0005-0000-0000-00009A000000}"/>
    <cellStyle name="Обычный 5 3 2 2" xfId="40" xr:uid="{00000000-0005-0000-0000-00009B000000}"/>
    <cellStyle name="Обычный 5 3 2 2 2" xfId="95" xr:uid="{00000000-0005-0000-0000-00009C000000}"/>
    <cellStyle name="Обычный 5 3 2 2 2 2" xfId="194" xr:uid="{00000000-0005-0000-0000-00009D000000}"/>
    <cellStyle name="Обычный 5 3 2 2 3" xfId="146" xr:uid="{00000000-0005-0000-0000-00009E000000}"/>
    <cellStyle name="Обычный 5 3 2 3" xfId="55" xr:uid="{00000000-0005-0000-0000-00009F000000}"/>
    <cellStyle name="Обычный 5 3 2 3 2" xfId="110" xr:uid="{00000000-0005-0000-0000-0000A0000000}"/>
    <cellStyle name="Обычный 5 3 2 3 2 2" xfId="209" xr:uid="{00000000-0005-0000-0000-0000A1000000}"/>
    <cellStyle name="Обычный 5 3 2 3 3" xfId="161" xr:uid="{00000000-0005-0000-0000-0000A2000000}"/>
    <cellStyle name="Обычный 5 3 2 4" xfId="80" xr:uid="{00000000-0005-0000-0000-0000A3000000}"/>
    <cellStyle name="Обычный 5 3 2 4 2" xfId="179" xr:uid="{00000000-0005-0000-0000-0000A4000000}"/>
    <cellStyle name="Обычный 5 3 2 5" xfId="131" xr:uid="{00000000-0005-0000-0000-0000A5000000}"/>
    <cellStyle name="Обычный 5 3 3" xfId="39" xr:uid="{00000000-0005-0000-0000-0000A6000000}"/>
    <cellStyle name="Обычный 5 3 3 2" xfId="94" xr:uid="{00000000-0005-0000-0000-0000A7000000}"/>
    <cellStyle name="Обычный 5 3 3 2 2" xfId="193" xr:uid="{00000000-0005-0000-0000-0000A8000000}"/>
    <cellStyle name="Обычный 5 3 3 3" xfId="145" xr:uid="{00000000-0005-0000-0000-0000A9000000}"/>
    <cellStyle name="Обычный 5 3 4" xfId="54" xr:uid="{00000000-0005-0000-0000-0000AA000000}"/>
    <cellStyle name="Обычный 5 3 4 2" xfId="109" xr:uid="{00000000-0005-0000-0000-0000AB000000}"/>
    <cellStyle name="Обычный 5 3 4 2 2" xfId="208" xr:uid="{00000000-0005-0000-0000-0000AC000000}"/>
    <cellStyle name="Обычный 5 3 4 3" xfId="160" xr:uid="{00000000-0005-0000-0000-0000AD000000}"/>
    <cellStyle name="Обычный 5 3 5" xfId="79" xr:uid="{00000000-0005-0000-0000-0000AE000000}"/>
    <cellStyle name="Обычный 5 3 5 2" xfId="178" xr:uid="{00000000-0005-0000-0000-0000AF000000}"/>
    <cellStyle name="Обычный 5 3 6" xfId="130" xr:uid="{00000000-0005-0000-0000-0000B0000000}"/>
    <cellStyle name="Обычный 5 4" xfId="37" xr:uid="{00000000-0005-0000-0000-0000B1000000}"/>
    <cellStyle name="Обычный 5 4 2" xfId="92" xr:uid="{00000000-0005-0000-0000-0000B2000000}"/>
    <cellStyle name="Обычный 5 4 2 2" xfId="191" xr:uid="{00000000-0005-0000-0000-0000B3000000}"/>
    <cellStyle name="Обычный 5 4 3" xfId="143" xr:uid="{00000000-0005-0000-0000-0000B4000000}"/>
    <cellStyle name="Обычный 5 5" xfId="52" xr:uid="{00000000-0005-0000-0000-0000B5000000}"/>
    <cellStyle name="Обычный 5 5 2" xfId="107" xr:uid="{00000000-0005-0000-0000-0000B6000000}"/>
    <cellStyle name="Обычный 5 5 2 2" xfId="206" xr:uid="{00000000-0005-0000-0000-0000B7000000}"/>
    <cellStyle name="Обычный 5 5 3" xfId="158" xr:uid="{00000000-0005-0000-0000-0000B8000000}"/>
    <cellStyle name="Обычный 5 6" xfId="77" xr:uid="{00000000-0005-0000-0000-0000B9000000}"/>
    <cellStyle name="Обычный 5 6 2" xfId="176" xr:uid="{00000000-0005-0000-0000-0000BA000000}"/>
    <cellStyle name="Обычный 5 7" xfId="128" xr:uid="{00000000-0005-0000-0000-0000BB000000}"/>
    <cellStyle name="Обычный 6" xfId="25" xr:uid="{00000000-0005-0000-0000-0000BC000000}"/>
    <cellStyle name="Обычный 7" xfId="59" xr:uid="{00000000-0005-0000-0000-0000BD000000}"/>
    <cellStyle name="Обычный 7 2" xfId="61" xr:uid="{00000000-0005-0000-0000-0000BE000000}"/>
    <cellStyle name="Обычный 7 3" xfId="113" xr:uid="{00000000-0005-0000-0000-0000BF000000}"/>
    <cellStyle name="Обычный 7 3 2" xfId="212" xr:uid="{00000000-0005-0000-0000-0000C0000000}"/>
    <cellStyle name="Обычный 7 4" xfId="163" xr:uid="{00000000-0005-0000-0000-0000C1000000}"/>
    <cellStyle name="Обычный 8" xfId="66" xr:uid="{00000000-0005-0000-0000-0000C2000000}"/>
    <cellStyle name="Финансовый" xfId="116" builtinId="3"/>
    <cellStyle name="Финансовый 2" xfId="26" xr:uid="{00000000-0005-0000-0000-0000C4000000}"/>
    <cellStyle name="Финансовый 2 2" xfId="41" xr:uid="{00000000-0005-0000-0000-0000C5000000}"/>
    <cellStyle name="Финансовый 2 2 2" xfId="96" xr:uid="{00000000-0005-0000-0000-0000C6000000}"/>
    <cellStyle name="Финансовый 2 2 2 2" xfId="195" xr:uid="{00000000-0005-0000-0000-0000C7000000}"/>
    <cellStyle name="Финансовый 2 2 3" xfId="147" xr:uid="{00000000-0005-0000-0000-0000C8000000}"/>
    <cellStyle name="Финансовый 2 3" xfId="56" xr:uid="{00000000-0005-0000-0000-0000C9000000}"/>
    <cellStyle name="Финансовый 2 3 2" xfId="111" xr:uid="{00000000-0005-0000-0000-0000CA000000}"/>
    <cellStyle name="Финансовый 2 3 2 2" xfId="210" xr:uid="{00000000-0005-0000-0000-0000CB000000}"/>
    <cellStyle name="Финансовый 2 3 3" xfId="162" xr:uid="{00000000-0005-0000-0000-0000CC000000}"/>
    <cellStyle name="Финансовый 2 4" xfId="81" xr:uid="{00000000-0005-0000-0000-0000CD000000}"/>
    <cellStyle name="Финансовый 2 4 2" xfId="180" xr:uid="{00000000-0005-0000-0000-0000CE000000}"/>
    <cellStyle name="Финансовый 2 5" xfId="132" xr:uid="{00000000-0005-0000-0000-0000CF000000}"/>
    <cellStyle name="Финансовый 3" xfId="60" xr:uid="{00000000-0005-0000-0000-0000D0000000}"/>
    <cellStyle name="Финансовый 3 2" xfId="114" xr:uid="{00000000-0005-0000-0000-0000D1000000}"/>
    <cellStyle name="Финансовый 3 2 2" xfId="213" xr:uid="{00000000-0005-0000-0000-0000D2000000}"/>
    <cellStyle name="Финансовый 3 3" xfId="164" xr:uid="{00000000-0005-0000-0000-0000D3000000}"/>
    <cellStyle name="Финансовый 4" xfId="64" xr:uid="{00000000-0005-0000-0000-0000D4000000}"/>
    <cellStyle name="Финансовый 4 2" xfId="115" xr:uid="{00000000-0005-0000-0000-0000D5000000}"/>
    <cellStyle name="Финансовый 4 2 2" xfId="214" xr:uid="{00000000-0005-0000-0000-0000D6000000}"/>
    <cellStyle name="Финансовый 4 3" xfId="165" xr:uid="{00000000-0005-0000-0000-0000D7000000}"/>
    <cellStyle name="Финансовый 5" xfId="117" xr:uid="{00000000-0005-0000-0000-0000D8000000}"/>
    <cellStyle name="Финансовый 6" xfId="215" xr:uid="{00000000-0005-0000-0000-0000D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pectrum\dfs\Users\00000\Desktop\&#1060;&#1056;&#1054;&#1051;&#1054;&#1042;_BOQ_&#1055;&#1056;&#1054;&#1056;&#1040;&#1041;&#1054;&#1058;&#1050;&#1040;\&#1042;&#1054;&#1056;_&#1064;&#1077;&#1088;&#1074;&#1091;&#1076;-&#1053;&#1086;&#1074;&#1072;&#1090;&#1101;&#1082;-&#1052;&#1060;&#1050;_&#1073;&#1102;&#1076;&#1078;&#1077;&#1090;_RE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1062;&#1077;&#1085;&#1086;&#1086;&#1073;&#1088;&#1072;&#1079;&#1086;&#1074;&#1072;&#1085;&#1080;&#1077;\&#1059;&#1090;&#1077;&#1085;&#1082;&#1086;&#1074;&#1072;%20&#1045;.&#1042;\05%20&#1052;&#1077;&#1075;&#1072;%20&#1040;&#1076;&#1099;&#1075;&#1077;&#1103;\08%20&#1055;&#1086;&#1076;&#1075;&#1086;&#1090;&#1086;&#1074;&#1082;&#1072;%20BOQ\01%20&#1057;&#1090;&#1088;&#1091;&#1082;&#1090;&#1091;&#1088;&#1072;\&#1054;&#1090;&#1087;&#1088;&#1072;&#1074;&#1082;&#1072;%20&#1088;&#1077;&#1074;%205\Bill%20of%20Quantities%20building%20External%20&#1089;&#1073;&#1086;&#1088;&#1082;&#1072;%20&#1088;&#1077;&#1074;%2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Коэффициенты"/>
      <sheetName val="АФС"/>
      <sheetName val="СЗКСП "/>
      <sheetName val="СОУЭ"/>
      <sheetName val="ВОР 12 - Автоматизация и диспет"/>
      <sheetName val="ВОР 11.17 - АПС и АСПВ"/>
      <sheetName val="ВОР 11.6 - СКПТ"/>
      <sheetName val="ВОР 5 - Раздел АР"/>
      <sheetName val="ВОР 11.1 - ЦОД"/>
      <sheetName val="СДСО и СОДС"/>
      <sheetName val="СОТС"/>
      <sheetName val="СОТ"/>
      <sheetName val="СКУД"/>
      <sheetName val="ВОР 11.4 - СКС"/>
      <sheetName val="ВОР 11.3 - ЛВС + ЛВС-КСБ"/>
      <sheetName val="ВОР 9 - Электроснаб.и освещ."/>
      <sheetName val="ВОР 20 - ДГУ"/>
      <sheetName val="ВОР10.1 - ОВиК"/>
      <sheetName val="ВОР 10 - ВиВ _Иг."/>
      <sheetName val="ВОР 10.3 - Тепловые сети"/>
      <sheetName val="ВОР 4 - Раздел КР"/>
      <sheetName val="ВОР 6 - Покрытие атриума"/>
      <sheetName val="Раздел_ПП_(подз_перех)"/>
      <sheetName val="ВОР 8 - Технология"/>
      <sheetName val="ВОР 17 - Ген.план"/>
      <sheetName val="ВОР 11 - Сети связи"/>
      <sheetName val="ВОР 13- Противоп.защита(ДобТру)"/>
      <sheetName val="ВОР 11.12 - СЗИ (кирилл)"/>
      <sheetName val="ВОР 11.7 - Радиофикация (Кирил)"/>
      <sheetName val="Насосная_АВПТ"/>
      <sheetName val="ВОР 19 - КПП"/>
      <sheetName val="ВОР 14 - Вертикальный транспорт"/>
      <sheetName val="ВОР 11.13 - ОЗДС"/>
      <sheetName val="ВОР 11.10 - СЧ"/>
      <sheetName val="КР_П(Денис)"/>
      <sheetName val="ВОР 7 - Фасады"/>
      <sheetName val="ВОР 10.2 - ИТП"/>
      <sheetName val="ВОР 11.8 - СДМК GigitalSignage"/>
      <sheetName val="ВОР 15 - Сист.транс.МФЗ"/>
      <sheetName val="ВОР 16 - Верт.площадка"/>
      <sheetName val="ВОР 1 - ВЗиС"/>
      <sheetName val="ВОР 2 - Вырубка дер."/>
      <sheetName val="ВОР 3 - Снос"/>
    </sheetNames>
    <sheetDataSet>
      <sheetData sheetId="0"/>
      <sheetData sheetId="1">
        <row r="43">
          <cell r="D43">
            <v>0.82</v>
          </cell>
        </row>
        <row r="49">
          <cell r="D49">
            <v>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8 External Utilities"/>
      <sheetName val="Рабочий"/>
    </sheetNames>
    <sheetDataSet>
      <sheetData sheetId="0" refreshError="1"/>
      <sheetData sheetId="1">
        <row r="13">
          <cell r="A13" t="str">
            <v>ар</v>
          </cell>
          <cell r="B13" t="str">
            <v>Архитектурные работы</v>
          </cell>
        </row>
        <row r="14">
          <cell r="A14" t="str">
            <v>ар_</v>
          </cell>
        </row>
        <row r="15">
          <cell r="B15" t="str">
            <v>Демонтажные работы</v>
          </cell>
          <cell r="C15" t="str">
            <v>Demolition works</v>
          </cell>
          <cell r="H15">
            <v>0</v>
          </cell>
          <cell r="I15">
            <v>0</v>
          </cell>
        </row>
        <row r="16">
          <cell r="A16" t="str">
            <v>ар_демонтаж_напольных покрытий</v>
          </cell>
          <cell r="B16" t="str">
            <v>DW01 Демонтаж и утилизация напольных покрытий, включая все сопутсвующие работы, в том числе все необходимые подготовительные работы</v>
          </cell>
          <cell r="C16" t="str">
            <v>DW01 Demolition and utilization of floor covering, including all related work, including all the necessary preparatory work</v>
          </cell>
          <cell r="D16" t="str">
            <v>м2</v>
          </cell>
          <cell r="H16">
            <v>0</v>
          </cell>
          <cell r="I16">
            <v>0</v>
          </cell>
        </row>
        <row r="17">
          <cell r="A17" t="str">
            <v>ар_демонтаж_потолочных покрытий</v>
          </cell>
          <cell r="B17" t="str">
            <v>DW02 Демонтаж и утилизация потолочных покрытий, включая все сопутсвующие работы, в том числе все необходимые подготовительные работы</v>
          </cell>
          <cell r="C17" t="str">
            <v>DW02 Demolition and utilization of ceiling, including all related work, including all the necessary preparatory work</v>
          </cell>
          <cell r="D17" t="str">
            <v>м2</v>
          </cell>
          <cell r="H17">
            <v>0</v>
          </cell>
          <cell r="I17">
            <v>0</v>
          </cell>
        </row>
        <row r="18">
          <cell r="A18" t="str">
            <v>ар_демонтаж_фасада</v>
          </cell>
          <cell r="B18" t="str">
            <v>DW03 Демонтаж и утилизация фасадных сэндвич-панелей, включая все сопутсвующие работы, в том числе все необходимые подготовительные работы</v>
          </cell>
          <cell r="C18" t="str">
            <v>DW03 Demolition and utilization of façade Sandwich panels, including all related work, including all the necessary preparatory work</v>
          </cell>
          <cell r="D18" t="str">
            <v>м2</v>
          </cell>
          <cell r="H18">
            <v>0</v>
          </cell>
          <cell r="I18">
            <v>0</v>
          </cell>
        </row>
        <row r="19">
          <cell r="A19" t="str">
            <v>ар_демонтаж_газобетонных стен</v>
          </cell>
          <cell r="B19" t="str">
            <v>DW04 Демонтаж и утилизация материала: кладка из газобетонных блоков, в том числе все необходимые подготовительные работы</v>
          </cell>
          <cell r="C19" t="str">
            <v>DW04 Demolition and utilization of materials from aerated concrete blocks walls, including all the necessary preparatory work</v>
          </cell>
          <cell r="D19" t="str">
            <v>м2</v>
          </cell>
          <cell r="H19">
            <v>0</v>
          </cell>
          <cell r="I19">
            <v>0</v>
          </cell>
        </row>
        <row r="20">
          <cell r="A20" t="str">
            <v>ар_демонтаж_витражного остекления</v>
          </cell>
          <cell r="B20" t="str">
            <v>DW05 Демонтаж и утилизация витражного остекления, в том числе все необходимые подготовительные работы</v>
          </cell>
          <cell r="C20" t="str">
            <v>DW05 Demolition and utilization of stained glass system, including all the necessary preparatory work</v>
          </cell>
          <cell r="D20" t="str">
            <v>м2</v>
          </cell>
          <cell r="H20">
            <v>0</v>
          </cell>
          <cell r="I20">
            <v>0</v>
          </cell>
        </row>
        <row r="21">
          <cell r="A21" t="str">
            <v>ар_демонтаж_ГКЛ перегородок</v>
          </cell>
          <cell r="B21" t="str">
            <v>DW06 Демонтаж и утилизация каркасных перегородок из ГКЛ/ГКЛВ, в том числе все необходимые подготовительные работы</v>
          </cell>
          <cell r="C21" t="str">
            <v>DW06 Demolition and utilization of frame partition GP/GPMR partition, including all the necessary preparatory work</v>
          </cell>
          <cell r="D21" t="str">
            <v>м2</v>
          </cell>
          <cell r="H21">
            <v>0</v>
          </cell>
          <cell r="I21">
            <v>0</v>
          </cell>
        </row>
        <row r="22">
          <cell r="A22" t="str">
            <v>ар_демонтаж_дверей</v>
          </cell>
          <cell r="B22" t="str">
            <v>DW07 Демонтаж и утилизация дверей, в том числе все необходимые подготовительные работы</v>
          </cell>
          <cell r="C22" t="str">
            <v>DW07 Demolition and utilization of doors, including all the necessary preparatory work</v>
          </cell>
          <cell r="D22" t="str">
            <v>шт.</v>
          </cell>
          <cell r="H22">
            <v>0</v>
          </cell>
          <cell r="I22">
            <v>0</v>
          </cell>
        </row>
        <row r="23">
          <cell r="A23" t="str">
            <v>ар_демонтаж_металлических ограждений открытой площадки</v>
          </cell>
          <cell r="B23" t="str">
            <v>DW08 Демонтаж и утилизация металлических ограждений открытой площадки, в том числе все необходимые подготовительные работы</v>
          </cell>
          <cell r="C23" t="str">
            <v>DW08 Demolition and utilization of open metal fencing, including all the necessary preparatory work</v>
          </cell>
          <cell r="D23" t="str">
            <v>шт.</v>
          </cell>
          <cell r="H23">
            <v>0</v>
          </cell>
          <cell r="I23">
            <v>0</v>
          </cell>
        </row>
        <row r="24">
          <cell r="A24" t="str">
            <v>ар_демонтаж_стальных решеток</v>
          </cell>
          <cell r="B24" t="str">
            <v>DW09 Демонтаж и утилизация стальных решеток, в том числе все необходимые подготовительные работы</v>
          </cell>
          <cell r="C24" t="str">
            <v>DW09 Demolition and utilization of Steel grill, including all the necessary preparatory work</v>
          </cell>
          <cell r="D24" t="str">
            <v>шт.</v>
          </cell>
          <cell r="H24">
            <v>0</v>
          </cell>
          <cell r="I24">
            <v>0</v>
          </cell>
        </row>
        <row r="25">
          <cell r="A25" t="str">
            <v>ар_демонтаж_кирпичных стен</v>
          </cell>
          <cell r="B25" t="str">
            <v>DW10 Демонтаж и утилизация материала: кладка из кирпича, в том числе все необходимые подготовительные работы</v>
          </cell>
          <cell r="C25" t="str">
            <v>DW04 Demolition and utilization of materials from brick walls, including all the necessary preparatory work</v>
          </cell>
          <cell r="D25" t="str">
            <v>м2</v>
          </cell>
          <cell r="H25">
            <v>0</v>
          </cell>
          <cell r="I25">
            <v>0</v>
          </cell>
        </row>
        <row r="26">
          <cell r="H26">
            <v>0</v>
          </cell>
          <cell r="I26">
            <v>0</v>
          </cell>
        </row>
        <row r="27">
          <cell r="H27">
            <v>0</v>
          </cell>
          <cell r="I27">
            <v>0</v>
          </cell>
        </row>
        <row r="28">
          <cell r="H28">
            <v>0</v>
          </cell>
          <cell r="I28">
            <v>0</v>
          </cell>
        </row>
        <row r="29">
          <cell r="B29" t="str">
            <v>Полы</v>
          </cell>
          <cell r="C29" t="str">
            <v>Floor covering</v>
          </cell>
          <cell r="H29">
            <v>0</v>
          </cell>
          <cell r="I29">
            <v>0</v>
          </cell>
        </row>
        <row r="30">
          <cell r="A30" t="str">
            <v>ар_пол FL0</v>
          </cell>
          <cell r="B30" t="str">
            <v>FF01 FL0 Поставка материала и монтаж покрытия пола: обеспыливающая пропитка "Монолит 20М" (или аналог), в том числе все необходимые подготовительные работы, материалы и комплектующие</v>
          </cell>
          <cell r="C30" t="str">
            <v>FF01 FL0 Supply and installation of floor covering: dust treatment "Monolith 20M" (or similar), including all the necessary preparatory work, materials and components</v>
          </cell>
          <cell r="D30" t="str">
            <v>м2</v>
          </cell>
          <cell r="F30">
            <v>150</v>
          </cell>
          <cell r="G30">
            <v>200</v>
          </cell>
          <cell r="H30">
            <v>225</v>
          </cell>
          <cell r="I30">
            <v>229.99999999999997</v>
          </cell>
        </row>
        <row r="31">
          <cell r="A31" t="str">
            <v>ар_пол FL1</v>
          </cell>
          <cell r="B31" t="str">
            <v>FF02 FL1 Поставка материала и монтаж покрытия пола: покрытие Sikafloor-2530 W (или аналог); грунтовка Sikafloor-156 (или аналог); самовыравнивающаяся смесь Ceresit CN 68 (или аналог) - 30 мм, ж/б плита (см. КР), в том числе все необходимые подготовительные работы, материалы и комплектующие</v>
          </cell>
          <cell r="C31" t="str">
            <v>FF02 FL1 Supply and installation of floor covering: covering Sikafloor-2530 W (or similar), primer Sikafloor-156 (or similar), self-levelling mixture Ceresit CN 68 (or similar) - 30 mm, reinforced concrete slab (see KR), including all the necessary preparatory work, materials and components</v>
          </cell>
          <cell r="D31" t="str">
            <v>м2</v>
          </cell>
          <cell r="F31">
            <v>1150</v>
          </cell>
          <cell r="G31">
            <v>2475</v>
          </cell>
          <cell r="H31">
            <v>1725</v>
          </cell>
          <cell r="I31">
            <v>2846.25</v>
          </cell>
          <cell r="J31" t="str">
            <v xml:space="preserve">Terrazzo (или аналог) </v>
          </cell>
        </row>
        <row r="32">
          <cell r="A32" t="str">
            <v>ар_пол для лестниц FL1</v>
          </cell>
          <cell r="B32" t="str">
            <v>FF03 FL1 Поставка материала и монтаж покрытия пола для лестничных маршей: бетонно-мозаичная плитка  - 10 мм; клей плиточный - 5 мм; выравнивающая стяжка - 15 мм, в том числе все необходимые подготовительные работы, материалы и комплектующие</v>
          </cell>
          <cell r="C32" t="str">
            <v>FF03 FL1 Supply and installation of floor covering for staircases: precast mosaic tiles - 10 mm; tiled glue - 5 mm; levelling strainer - 15 mm, including all the necessary preparatory work, materials and components</v>
          </cell>
          <cell r="D32" t="str">
            <v>м2</v>
          </cell>
          <cell r="F32">
            <v>1650</v>
          </cell>
          <cell r="G32">
            <v>1800</v>
          </cell>
          <cell r="H32">
            <v>2475</v>
          </cell>
          <cell r="I32">
            <v>2070</v>
          </cell>
          <cell r="J32" t="str">
            <v xml:space="preserve">Terrazzo (или аналог) </v>
          </cell>
        </row>
        <row r="33">
          <cell r="A33" t="str">
            <v>ар_пол FL_L1</v>
          </cell>
          <cell r="B33" t="str">
            <v>FF04 FL_L1 Поставка материала и монтаж покрытия пола: полы по дизайн-проекту арендатора - 100 мм (не учтено в стоимости); ж/б плита (см. КР), в том числе все необходимые подготовительные работы, материалы и комплектующие</v>
          </cell>
          <cell r="C33" t="str">
            <v>FF04 FL_L1 Supply and installation of floor covering: floors on the design project of the tenant - 100 mm (not included in the cost); reinforced concrete slab (see KR), including all the necessary preparatory work, materials and components</v>
          </cell>
          <cell r="D33" t="str">
            <v>м2</v>
          </cell>
          <cell r="H33">
            <v>0</v>
          </cell>
          <cell r="I33">
            <v>0</v>
          </cell>
        </row>
        <row r="34">
          <cell r="A34" t="str">
            <v>ар_пол FL_T1</v>
          </cell>
          <cell r="B34" t="str">
            <v>FF05 FL_T1 Поставка материала и монтаж покрытия пола: бетонно-мозаичная плитка бежевого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34" t="str">
            <v>FF05 FL_T1 Supply and installation of floor covering: precast mosaic tiles in beige colour - 10 mm; tiled glue - 10 mm; reinforced cement-sand screed M150 - 60 mm; waterproofing; levelling strainer - 20 mm; reinforced concrete slab (see KR), including all the necessary preparatory work, materials and components</v>
          </cell>
          <cell r="D34" t="str">
            <v>м2</v>
          </cell>
          <cell r="F34">
            <v>2450</v>
          </cell>
          <cell r="G34">
            <v>2800</v>
          </cell>
          <cell r="H34">
            <v>3675</v>
          </cell>
          <cell r="I34">
            <v>3219.9999999999995</v>
          </cell>
          <cell r="J34" t="str">
            <v xml:space="preserve">Terrazzo (или аналог) </v>
          </cell>
        </row>
        <row r="35">
          <cell r="A35" t="str">
            <v>ар_пол FL_TL1</v>
          </cell>
          <cell r="B35" t="str">
            <v>FF06 FL_TL1 Поставка материала и монтаж покрытия пола: кислотостойкий керамогранит темно-серого цвета - 10 мм; клей плиточный - 10 мм; армированная цементно-песчаная стяжка М150 - 60 мм; ж/б плита (см. КР), в том числе все необходимые подготовительные работы, материалы и комплектующие</v>
          </cell>
          <cell r="C35" t="str">
            <v>FF06 FL_TL1 Supply and installation of floor covering: acid-resistant porcelain tile in dark gray colour - 10 mm; tiled glue - 10 mm; reinforced cement-sand screed M150 - 60 mm; reinforced concrete slab (see KR), including all the necessary preparatory work, materials and components</v>
          </cell>
          <cell r="D35" t="str">
            <v>м2</v>
          </cell>
          <cell r="F35">
            <v>1750</v>
          </cell>
          <cell r="G35">
            <v>1880.5084745762713</v>
          </cell>
          <cell r="H35">
            <v>2625</v>
          </cell>
          <cell r="I35">
            <v>2162.5847457627119</v>
          </cell>
        </row>
        <row r="36">
          <cell r="A36" t="str">
            <v>ар_пол FL_TL1.1</v>
          </cell>
          <cell r="B36" t="str">
            <v>FF07 FL_TL1.1 Поставка материала и монтаж покрытия пола: кислотостойкий керамогранит темно-серого цвета - 10 мм; клей плиточный - 10 мм; выравнивающая стяжка - 30 мм; ж/б плита (см. КР), в том числе все необходимые подготовительные работы, материалы и комплектующие</v>
          </cell>
          <cell r="C36" t="str">
            <v>FF07 FL_TL1.1 Supply and installation of floor covering: acid-resistant porcelain tile in dark gray colour - 10 mm; tiled glue - 10 mm; levelling strainer - 30 mm; reinforced concrete slab (see KR), including all the necessary preparatory work, materials and components</v>
          </cell>
          <cell r="D36" t="str">
            <v>м2</v>
          </cell>
          <cell r="F36">
            <v>1550</v>
          </cell>
          <cell r="G36">
            <v>1580.5084745762713</v>
          </cell>
          <cell r="H36">
            <v>2325</v>
          </cell>
          <cell r="I36">
            <v>1817.5847457627119</v>
          </cell>
        </row>
        <row r="37">
          <cell r="A37" t="str">
            <v>ар_пол FL_TL1.2</v>
          </cell>
          <cell r="B37" t="str">
            <v>FF08 FL_TL1.2 Поставка материала и монтаж покрытия пола: кислотостойкий керамогранит темно-серого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37" t="str">
            <v>FF08 FL_TL1.2 Supply and installation of floor covering: acid-resistant porcelain tile in dark gray colour - 10 mm; tiled glue - 10 mm; reinforced cement-sand screed M150 - 60 mm; waterproofing 
; levelling strainer - 20 mm; reinforced concrete slab (see KR), including all the necessary preparatory work, materials and components</v>
          </cell>
          <cell r="D37" t="str">
            <v>м2</v>
          </cell>
          <cell r="F37">
            <v>2500</v>
          </cell>
          <cell r="G37">
            <v>2680.5084745762715</v>
          </cell>
          <cell r="H37">
            <v>3750</v>
          </cell>
          <cell r="I37">
            <v>3082.5847457627119</v>
          </cell>
        </row>
        <row r="38">
          <cell r="A38" t="str">
            <v>ар_пол FL_C1</v>
          </cell>
          <cell r="B38" t="str">
            <v>FF09 FL_C1 Поставка материала и монтаж покрытия пола: линолеум - 2 мм; водно-дисперсионный клей - 5 мм; грунтовка; армированная цементно-песчаная стяжка М150 - 73 мм; ж/б плита (см. КР), в том числе все необходимые подготовительные работы, материалы и комплектующие</v>
          </cell>
          <cell r="C38" t="str">
            <v>FF09 FL_C1 Supply and installation of floor covering: linoleum - 2 mm; water-dispersion adhesive - 5 mm; primer; reinforced cement-sand screed M150 - 73 mm; reinforced concrete slab (see KR), including all the necessary preparatory work, materials and components</v>
          </cell>
          <cell r="D38" t="str">
            <v>м2</v>
          </cell>
          <cell r="F38">
            <v>1710</v>
          </cell>
          <cell r="G38">
            <v>1743.3</v>
          </cell>
          <cell r="H38">
            <v>2565</v>
          </cell>
          <cell r="I38">
            <v>2004.7949999999998</v>
          </cell>
          <cell r="J38" t="str">
            <v>Tarkett Travertine Grey 02 3х20 м 10 мм</v>
          </cell>
        </row>
        <row r="39">
          <cell r="A39" t="str">
            <v>ар_пол FL_C1.1</v>
          </cell>
          <cell r="B39" t="str">
            <v>FF10 FL_C1.1 Поставка материала и монтаж покрытия пола: линолеум - 2 мм; водно-дисперсионный клей - 5 мм; грунтовка; армированная цементно-песчаная стяжка М150 - 43 мм; ж/б плита (см. КР), в том числе все необходимые подготовительные работы, материалы и комплектующие</v>
          </cell>
          <cell r="C39" t="str">
            <v>FF10 FL_C1.1 Supply and installation of floor covering: linoleum - 2 mm; water-dispersion adhesive - 5 mm; primer; reinforced cement-sand screed M150 - 43 mm; reinforced concrete slab (see KR), including all the necessary preparatory work, materials and components</v>
          </cell>
          <cell r="D39" t="str">
            <v>м2</v>
          </cell>
          <cell r="F39">
            <v>1510</v>
          </cell>
          <cell r="G39">
            <v>1543.3</v>
          </cell>
          <cell r="H39">
            <v>2265</v>
          </cell>
          <cell r="I39">
            <v>1774.7949999999998</v>
          </cell>
          <cell r="J39" t="str">
            <v>Tarkett Travertine Grey 02 3х20 м 10 мм</v>
          </cell>
        </row>
        <row r="40">
          <cell r="A40" t="str">
            <v>ар_пол FL_C1.3</v>
          </cell>
          <cell r="B40" t="str">
            <v>FF11 FL_C1.3 Поставка материала и монтаж покрытия пола: линолеум - 2 мм; водно-дисперсионный клей - 5 мм; грунтовка; армированная цементно-песчаная стяжка М150 - 93 мм; ж/б плита (см. КР), в том числе все необходимые подготовительные работы, материалы и комплектующие</v>
          </cell>
          <cell r="C40" t="str">
            <v>FF11 FL_C1.3 Supply and installation of floor covering: linoleum - 2 mm; water-dispersion adhesive - 5 mm; primer; reinforced cement-sand screed M150 - 93 mm; reinforced concrete slab (see KR), including all the necessary preparatory work, materials and components</v>
          </cell>
          <cell r="D40" t="str">
            <v>м2</v>
          </cell>
          <cell r="F40">
            <v>1710</v>
          </cell>
          <cell r="G40">
            <v>1743.3</v>
          </cell>
          <cell r="H40">
            <v>2565</v>
          </cell>
          <cell r="I40">
            <v>2004.7949999999998</v>
          </cell>
          <cell r="J40" t="str">
            <v>Tarkett Travertine Grey 02 3х20 м 10 мм</v>
          </cell>
        </row>
        <row r="41">
          <cell r="A41" t="str">
            <v>ар_пол FL_P1</v>
          </cell>
          <cell r="B41" t="str">
            <v>FF12 FL_P1 Поставка материала и монтаж покрытия пола: субстрат - 34 мм; геотекстиль - 2 мм; дренажная мембрана Floradrain FD60 (или аналог) с гравием  - 60 мм; противокорневая защита - 1 мм; гидроизоляция - 3 мм; ж/б плита (см. КР), в том числе все необходимые подготовительные работы, материалы и комплектующие</v>
          </cell>
          <cell r="C41" t="str">
            <v>FF12 FL_P1 Supply and installation of floor covering: substrate - 34 mm; landscape fabric - 2 mm; drainage membrane Floradrain FD60 (or similar) with gravel - 60 mm; corona shield - 1 mm; waterproofing - 3 mm; reinforced concrete slab (see KR), including all the necessary preparatory work, materials and components</v>
          </cell>
          <cell r="D41" t="str">
            <v>м2</v>
          </cell>
          <cell r="F41">
            <v>8620</v>
          </cell>
          <cell r="G41">
            <v>13081.864406779661</v>
          </cell>
          <cell r="H41">
            <v>12930</v>
          </cell>
          <cell r="I41">
            <v>15044.144067796609</v>
          </cell>
        </row>
        <row r="42">
          <cell r="A42" t="str">
            <v>ар_пол FL_P1.1</v>
          </cell>
          <cell r="B42" t="str">
            <v>FF13 FL_P1.1 Поставка материала и монтаж покрытия пола: субстрат - 734 мм; геотекстиль - 2 мм; дренажная мембрана Floradrain FD60 (или аналог) с гравием  - 60 мм; противокорневая защита - 1 мм; гидроизоляция - 3 мм; ж/б плита (см. КР), в том числе все необходимые подготовительные работы, материалы и комплектующие</v>
          </cell>
          <cell r="C42" t="str">
            <v>FF13 FL_P1.1 Supply and installation of floor covering: substrate - 734 mm; landscape fabric - 2 mm; drainage membrane Floradrain FD60 (or similar) with gravel - 60 mm; corona shield - 1 mm; waterproofing - 3 mm; reinforced concrete slab (see KR), including all the necessary preparatory work, materials and components</v>
          </cell>
          <cell r="D42" t="str">
            <v>м2</v>
          </cell>
          <cell r="F42">
            <v>8620</v>
          </cell>
          <cell r="G42">
            <v>15624.237288135593</v>
          </cell>
          <cell r="H42">
            <v>12930</v>
          </cell>
          <cell r="I42">
            <v>17967.872881355932</v>
          </cell>
        </row>
        <row r="43">
          <cell r="A43" t="str">
            <v>ар_пол FL_P1.2</v>
          </cell>
          <cell r="B43" t="str">
            <v>FF14 FL_P1.2 Поставка материала и монтаж покрытия пола: субстрат - 634 мм; геотекстиль - 2 мм; дренажная мембрана Floradrain FD60 (или аналог) с гравием  - 60 мм; противокорневая защита - 1 мм; гидроизоляция - 3 мм; ж/б плита (см. КР), в том числе все необходимые подготовительные работы, материалы и комплектующие</v>
          </cell>
          <cell r="C43" t="str">
            <v>FF14 FL_P1.2 Supply and installation of floor covering: substrate - 634 mm; landscape fabric - 2 mm; drainage membrane Floradrain FD60 (or similar) with gravel - 60 mm; corona shield - 1 mm; waterproofing - 3 mm; reinforced concrete slab (see KR), including all the necessary preparatory work, materials and components</v>
          </cell>
          <cell r="D43" t="str">
            <v>м2</v>
          </cell>
          <cell r="F43">
            <v>8620</v>
          </cell>
          <cell r="G43">
            <v>15624.237288135593</v>
          </cell>
          <cell r="H43">
            <v>12930</v>
          </cell>
          <cell r="I43">
            <v>17967.872881355932</v>
          </cell>
        </row>
        <row r="44">
          <cell r="A44" t="str">
            <v>ар_пол FL_P1.3</v>
          </cell>
          <cell r="B44" t="str">
            <v>FF15 FL_P1.3 Поставка материала и монтаж покрытия пола: субстрат - 684 мм; геотекстиль - 2 мм; дренажная мембрана Floradrain FD60 (или аналог) с гравием  - 60 мм; противокорневая защита - 1 мм; гидроизоляция - 3 мм; ж/б плита (см. КР), в том числе все необходимые подготовительные работы, материалы и комплектующие</v>
          </cell>
          <cell r="C44" t="str">
            <v>FF15 FL_P1.3 Supply and installation of floor covering: substrate - 684 mm; landscape fabric - 2 mm; drainage membrane Floradrain FD60 (or similar) with gravel - 60 mm; corona shield - 1 mm; waterproofing - 3 mm; reinforced concrete slab (see KR), including all the necessary preparatory work, materials and components</v>
          </cell>
          <cell r="D44" t="str">
            <v>м2</v>
          </cell>
          <cell r="F44">
            <v>8620</v>
          </cell>
          <cell r="G44">
            <v>15624.237288135593</v>
          </cell>
          <cell r="H44">
            <v>12930</v>
          </cell>
          <cell r="I44">
            <v>17967.872881355932</v>
          </cell>
        </row>
        <row r="45">
          <cell r="A45" t="str">
            <v>ар_пол FL_W1</v>
          </cell>
          <cell r="B45" t="str">
            <v>FF16 FL_W1 Поставка материала и монтаж покрытия пола: керамогранит Gracia Varona (или аналог) - 10 мм; клей плиточный - 10 мм; армированная цементно-песчаная стяжка М150 - 80 мм; ж/б плита (см. КР), в том числе все необходимые подготовительные работы, материалы и комплектующие</v>
          </cell>
          <cell r="C45" t="str">
            <v>FF16 FL_W1 Supply and installation of floor covering: porcelain tile Gracia Varona (or similar) - 10 mm; tiled glue - 10 mm; reinforced cement-sand screed M150 - 80 mm; reinforced concrete slab (see KR), including all the necessary preparatory work, materials and components</v>
          </cell>
          <cell r="D45" t="str">
            <v>м2</v>
          </cell>
          <cell r="F45">
            <v>1750</v>
          </cell>
          <cell r="G45">
            <v>2092.3728813559323</v>
          </cell>
          <cell r="H45">
            <v>2625</v>
          </cell>
          <cell r="I45">
            <v>2406.2288135593221</v>
          </cell>
        </row>
        <row r="46">
          <cell r="A46" t="str">
            <v>ар_пол FL2</v>
          </cell>
          <cell r="B46" t="str">
            <v>FF17 FL2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самовыравнивающаяся смесь Ceresit CN 178 (или аналог) - 40 мм; гидроизоляция; армированная стальной фиброй цементно-песчаная стяжка М300  - 60 мм; пароизоляция; плиты из минеральной ваты TN ТЕХНОФЛОР СТАНДАРТ (или аналог) - 100 мм, в том числе все необходимые подготовительные работы, материалы и комплектующие</v>
          </cell>
          <cell r="C46" t="str">
            <v>FF17 FL2 Supply and installation of floor covering: paint coating Sikafloor-264 (or similar); spackling with thickener Sikafloor - 161, Sika Extender T (or similar); primer Sikafloor-161 (or similar); self-levelling mixture Ceresit CN 178 (or similar) - 40 mm; waterproofing; reinforced with steel fiber cement-sand screed M300 - 60 mm; vapour barriers; slabs of mineral wool TN TEKHNOFLOR STANDARD (or similar) - 100 mm, including all the necessary preparatory work, materials and components</v>
          </cell>
          <cell r="D46" t="str">
            <v>м2</v>
          </cell>
          <cell r="F46">
            <v>1850</v>
          </cell>
          <cell r="G46">
            <v>4267.0338983050842</v>
          </cell>
          <cell r="H46">
            <v>2775</v>
          </cell>
          <cell r="I46">
            <v>4907.0889830508468</v>
          </cell>
        </row>
        <row r="47">
          <cell r="A47" t="str">
            <v>ар_пол FL2.1</v>
          </cell>
          <cell r="B47" t="str">
            <v>FF18 FL2.1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выравнивающая стяжка - 30 мм; гидроизоляция; армированная стальной фиброй цементно-песчаная стяжка М300  - 60 мм; пароизоляция; экструзионный пенополистирол Технониколь Carbon (или аналог) - 50 мм; ж/б плита (см. КР), в том числе все необходимые подготовительные работы, материалы и комплектующие</v>
          </cell>
          <cell r="C47" t="str">
            <v>FF18 FL2.1 Supply and installation of floor covering: paint coating Sikafloor-264 (or similar); spackling with thickener Sikafloor - 161, Sika Extender T (or similar); primer Sikafloor-161 (or similar); levelling strainer - 30 mm; waterproofing; reinforced cement-sand screed M150 - 70 mm; vapour barriers; extruded polystyrene foam Technognikol Carbon (or similar) - 50 mm; reinforced concrete slab (see KR), including all the necessary preparatory work, materials and components</v>
          </cell>
          <cell r="D47" t="str">
            <v>м2</v>
          </cell>
          <cell r="F47">
            <v>1820</v>
          </cell>
          <cell r="G47">
            <v>2692.2881355932204</v>
          </cell>
          <cell r="H47">
            <v>2730</v>
          </cell>
          <cell r="I47">
            <v>3096.1313559322034</v>
          </cell>
        </row>
        <row r="48">
          <cell r="A48" t="str">
            <v>ар_пол FL2.2</v>
          </cell>
          <cell r="B48" t="str">
            <v>FF68 FL2.2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выравнивающая стяжка - 30 мм; гидроизоляция; армированная цементно-песчаная стяжка М150 - 70 мм; пароизоляция; экструзионный пенополистирол Технониколь Carbon (или аналог) - 150 мм; ж/б плита (см. КР), в том числе все необходимые подготовительные работы, материалы и комплектующие</v>
          </cell>
          <cell r="C48" t="str">
            <v>FF68 FL2.2 Supply and installation of floor covering: paint coating Sikafloor-264 (or similar); spackling with thickener Sikafloor - 161, Sika Extender T (or similar); primer Sikafloor-161 (or similar); levelling strainer - 30 mm; waterproofing; reinforced cement-sand screed M150 - 70 mm; vapour barriers; extruded polystyrene foam Technognikol Carbon (or similar) - 150 mm; reinforced concrete slab (see KR), including all the necessary preparatory work, materials and components</v>
          </cell>
          <cell r="D48" t="str">
            <v>м2</v>
          </cell>
          <cell r="F48">
            <v>1820</v>
          </cell>
          <cell r="G48">
            <v>2692.2881355932204</v>
          </cell>
          <cell r="H48">
            <v>2730</v>
          </cell>
          <cell r="I48">
            <v>3096.1313559322034</v>
          </cell>
        </row>
        <row r="49">
          <cell r="A49" t="str">
            <v>ар_пол FL_TL2</v>
          </cell>
          <cell r="B49" t="str">
            <v>FF19 FL_TL2 Поставка материала и монтаж покрытия пола: кислотостойкий керамогранит серого цвета - 10 мм; клей плиточный - 10 мм; армированная цементно-песчаная стяжка М150 - 60 мм; ж/б плита (см. КР), в том числе все необходимые подготовительные работы, материалы и комплектующие</v>
          </cell>
          <cell r="C49" t="str">
            <v>FF19 FL_TL2 Supply and installation of floor covering: acid-resistant porcelain tile in gray colour - 10 mm; tiled glue - 10 mm; reinforced cement-sand screed M150 - 60 mm; reinforced concrete slab (see KR), including all the necessary preparatory work, materials and components</v>
          </cell>
          <cell r="D49" t="str">
            <v>м2</v>
          </cell>
          <cell r="F49">
            <v>1750</v>
          </cell>
          <cell r="G49">
            <v>1880.5084745762713</v>
          </cell>
          <cell r="H49">
            <v>2625</v>
          </cell>
          <cell r="I49">
            <v>2162.5847457627119</v>
          </cell>
        </row>
        <row r="50">
          <cell r="A50" t="str">
            <v>ар_пол FL_TL2.1</v>
          </cell>
          <cell r="B50" t="str">
            <v>FF20 FL_TL2.1 Поставка материала и монтаж покрытия пола: кислотостойкий керамогранит серого цвета - 10 мм; клей плиточный - 10 мм; выравнивающая стяжка - 30 мм; ж/б плита (см. КР), в том числе все необходимые подготовительные работы, материалы и комплектующие</v>
          </cell>
          <cell r="C50" t="str">
            <v>FF20 FL_TL2.1 Supply and installation of floor covering: acid-resistant porcelain tile in gray colour - 10 mm; tiled glue - 10 mm; levelling strainer - 30 mm; reinforced concrete slab (see KR), including all the necessary preparatory work, materials and components</v>
          </cell>
          <cell r="D50" t="str">
            <v>м2</v>
          </cell>
          <cell r="F50">
            <v>1750</v>
          </cell>
          <cell r="G50">
            <v>1880.5084745762713</v>
          </cell>
          <cell r="H50">
            <v>2625</v>
          </cell>
          <cell r="I50">
            <v>2162.5847457627119</v>
          </cell>
        </row>
        <row r="51">
          <cell r="A51" t="str">
            <v>ар_пол FL_T2</v>
          </cell>
          <cell r="B51" t="str">
            <v>FF21 FL_T2 Поставка материала и монтаж покрытия пола: бетонно-мозаичная плитка темно-бежевого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51" t="str">
            <v>FF21 FL_T2 Supply and installation of floor covering: precast mosaic tiles in dark beige colour - 10 mm; tiled glue - 10 mm; reinforced cement-sand screed M150 - 60 mm; waterproofing; levelling strainer - 20 mm; reinforced concrete slab (see KR), including all the necessary preparatory work, materials and components</v>
          </cell>
          <cell r="D51" t="str">
            <v>м2</v>
          </cell>
          <cell r="F51">
            <v>2450</v>
          </cell>
          <cell r="G51">
            <v>2800</v>
          </cell>
          <cell r="H51">
            <v>3675</v>
          </cell>
          <cell r="I51">
            <v>3219.9999999999995</v>
          </cell>
          <cell r="J51" t="str">
            <v xml:space="preserve">Terrazzo (или аналог) </v>
          </cell>
        </row>
        <row r="52">
          <cell r="A52" t="str">
            <v>ар_пол FL_C2</v>
          </cell>
          <cell r="B52" t="str">
            <v>FF22 FL_C2 Поставка материала и монтаж покрытия пола: резиновое покрытие - 4 мм; водно-дисперсионный клей - 5 мм; грунтовка; армированная цементно-песчаная стяжка М150 - 91 мм; ж/б плита (см. КР), в том числе все необходимые подготовительные работы, материалы и комплектующие</v>
          </cell>
          <cell r="C52" t="str">
            <v>FF22 FL_C2 Supply and installation of floor covering: rubber coating - 4 mm; water-dispersion adhesive - 5 mm; primer; reinforced cement-sand screed M150 - 91 mm; reinforced concrete slab (see KR), including all the necessary preparatory work, materials and components</v>
          </cell>
          <cell r="D52" t="str">
            <v>м2</v>
          </cell>
          <cell r="F52">
            <v>2400</v>
          </cell>
          <cell r="G52">
            <v>3800</v>
          </cell>
          <cell r="H52">
            <v>3600</v>
          </cell>
          <cell r="I52">
            <v>4370</v>
          </cell>
        </row>
        <row r="53">
          <cell r="A53" t="str">
            <v>ар_пол FL_L2</v>
          </cell>
          <cell r="B53" t="str">
            <v>FF23 FL_L2 Поставка материала и монтаж покрытия пола: полы по дизайн-проекту арендатора - 100 мм (не учтено в стоимости); экструзионный пенополистирол Технониколь Carbon (или аналог) - 50 мм; ж/б плита (см. КР), в том числе все необходимые подготовительные работы, материалы и комплектующие</v>
          </cell>
          <cell r="C53" t="str">
            <v>FF23 FL_L2 Supply and installation of floor covering: floors on the design project of the tenant - 100 mm (not included in the cost); extruded polystyrene foam Technognikol Carbon (or similar) - 50 mm; reinforced concrete slab (see KR), including all the necessary preparatory work, materials and components</v>
          </cell>
          <cell r="D53" t="str">
            <v>м2</v>
          </cell>
          <cell r="F53">
            <v>120</v>
          </cell>
          <cell r="G53">
            <v>237.28813559322035</v>
          </cell>
          <cell r="H53">
            <v>180</v>
          </cell>
          <cell r="I53">
            <v>272.88135593220341</v>
          </cell>
        </row>
        <row r="54">
          <cell r="A54" t="str">
            <v>ар_пол FL_P2</v>
          </cell>
          <cell r="B54" t="str">
            <v>FF24 FL_P2 Поставка материала и монтаж покрытия пола: субстрат - 1296 мм; гравий  - 200 мм; противокорневая защита - 1 мм; гидроизоляция - 3 мм; ж/б плита (см. КР), в том числе все необходимые подготовительные работы, материалы и комплектующие</v>
          </cell>
          <cell r="C54" t="str">
            <v>FF24 FL_P2 Supply and installation of floor covering: substrate - 1296 mm; gravel - 200 mm; corona shield - 1 mm; waterproofing - 3 mm; reinforced concrete slab (see KR), including all the necessary preparatory work, materials and components</v>
          </cell>
          <cell r="D54" t="str">
            <v>м2</v>
          </cell>
          <cell r="F54">
            <v>8620</v>
          </cell>
          <cell r="G54">
            <v>15624.237288135593</v>
          </cell>
          <cell r="H54">
            <v>12930</v>
          </cell>
          <cell r="I54">
            <v>17967.872881355932</v>
          </cell>
        </row>
        <row r="55">
          <cell r="A55" t="str">
            <v>ар_пол FL3</v>
          </cell>
          <cell r="B55" t="str">
            <v>FF25 FL3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армированная стальной фиброй цементно-песчаная стяжка М300  - 100 мм; пароизоляция; плиты из минеральной ваты TN ТЕХНОФЛОР СТАНДАРТ (или аналог) - 400 мм; ж/б плита (см. КР), в том числе все необходимые подготовительные работы, материалы и комплектующие</v>
          </cell>
          <cell r="C55" t="str">
            <v>FF25 FL3 Supply and installation of floor covering: paint coating Sikafloor-264 (or similar); spackling with thickener Sikafloor - 161, Sika Extender T (or similar); primer Sikafloor-161 (or similar); reinforced with steel fiber cement-sand screed M300 - 100 mm; vapour barriers; slabs of mineral wool TN TEKHNOFLOR STANDARD (or similar) - 400 mm; reinforced concrete slab (see KR), including all the necessary preparatory work, materials and components</v>
          </cell>
          <cell r="D55" t="str">
            <v>м2</v>
          </cell>
          <cell r="F55">
            <v>2070</v>
          </cell>
          <cell r="G55">
            <v>5950</v>
          </cell>
          <cell r="H55">
            <v>3105</v>
          </cell>
          <cell r="I55">
            <v>6842.4999999999991</v>
          </cell>
        </row>
        <row r="56">
          <cell r="A56" t="str">
            <v>ар_пол FL_T3</v>
          </cell>
          <cell r="B56" t="str">
            <v>FF26 FL_T3 Поставка материала и монтаж покрытия пола: бетонно-мозаичная плитка оливкого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56" t="str">
            <v>FF26 FL_T3 Supply and installation of floor covering: precast mosaic tiles in olive colour - 10 mm; tiled glue - 10 mm; reinforced cement-sand screed M150 - 60 mm; waterproofing; levelling strainer - 20 mm; reinforced concrete slab (see KR), including all the necessary preparatory work, materials and components</v>
          </cell>
          <cell r="D56" t="str">
            <v>м2</v>
          </cell>
          <cell r="F56">
            <v>2450</v>
          </cell>
          <cell r="G56">
            <v>2800</v>
          </cell>
          <cell r="H56">
            <v>3675</v>
          </cell>
          <cell r="I56">
            <v>3219.9999999999995</v>
          </cell>
          <cell r="J56" t="str">
            <v xml:space="preserve">Terrazzo (или аналог) </v>
          </cell>
        </row>
        <row r="57">
          <cell r="A57" t="str">
            <v>ар_пол FL_TL3</v>
          </cell>
          <cell r="B57" t="str">
            <v>FF27 FL_TL3 Поставка материала и монтаж покрытия пола: кислотостойкий керамогранит белого цвета - 10 мм; клей плиточный - 10 мм; выравнивающая стяжка - 30 мм; ж/б плита (см. КР), в том числе все необходимые подготовительные работы, материалы и комплектующие</v>
          </cell>
          <cell r="C57" t="str">
            <v>FF27 FL_TL3 Supply and installation of floor covering: acid-resistant porcelain tile in white colour - 10 mm; tiled glue - 10 mm; levelling strainer - 30 mm; reinforced concrete slab (see KR), including all the necessary preparatory work, materials and components</v>
          </cell>
          <cell r="D57" t="str">
            <v>м2</v>
          </cell>
          <cell r="F57">
            <v>1750</v>
          </cell>
          <cell r="G57">
            <v>1880.5084745762713</v>
          </cell>
          <cell r="H57">
            <v>2625</v>
          </cell>
          <cell r="I57">
            <v>2162.5847457627119</v>
          </cell>
        </row>
        <row r="58">
          <cell r="A58" t="str">
            <v>ар_пол FL_L3</v>
          </cell>
          <cell r="B58" t="str">
            <v>FF28 FL_L3 Поставка материала и монтаж покрытия пола: полы по дизайн-проекту арендатора - 150 мм (не учтено в стоимости); экструзионный пенополистирол Технониколь Carbon (или аналог) - 50 мм; ж/б плита (см. КР), в том числе все необходимые подготовительные работы, материалы и комплектующие</v>
          </cell>
          <cell r="C58" t="str">
            <v>FF28 FL_L3 Supply and installation of floor covering: floors on the design project of the tenant - 150 mm (not included in the cost); extruded polystyrene foam Technognikol Carbon (or similar) - 50 mm; reinforced concrete slab (see KR), including all the necessary preparatory work, materials and components</v>
          </cell>
          <cell r="D58" t="str">
            <v>м2</v>
          </cell>
          <cell r="F58">
            <v>120</v>
          </cell>
          <cell r="G58">
            <v>237.28813559322035</v>
          </cell>
          <cell r="H58">
            <v>180</v>
          </cell>
          <cell r="I58">
            <v>272.88135593220341</v>
          </cell>
        </row>
        <row r="59">
          <cell r="A59" t="str">
            <v>ар_пол FL4</v>
          </cell>
          <cell r="B59" t="str">
            <v>FF29 FL4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самовыравнивающаяся смесь Ceresit CN 178 (или аналог) - 30 мм; гидроизоляция; армированная стальной фиброй цементно-песчаная стяжка М300  - 40 мм; пароизоляция; плиты из минеральной ваты TN ТЕХНОФЛОР СТАНДАРТ (или аналог) - 30 мм, ж/б плита (см. КР), в том числе все необходимые подготовительные работы, материалы и комплектующие</v>
          </cell>
          <cell r="C59" t="str">
            <v>FF29 FL4 Supply and installation of floor covering: paint coating Sikafloor-264 (or similar); spackling with thickener Sikafloor - 161, Sika Extender T (or similar); primer Sikafloor-161 (or similar); self-levelling mixture Ceresit CN 178 (or similar) - 30 mm; waterproofing; reinforced with steel fiber cement-sand screed M300 - 40 mm; vapour barriers; slabs of mineral wool TN TEKHNOFLOR STANDARD (or similar) - 30 mm, reinforced concrete slab (see KR), including all the necessary preparatory work, materials and components</v>
          </cell>
          <cell r="D59" t="str">
            <v>м2</v>
          </cell>
          <cell r="F59">
            <v>2070</v>
          </cell>
          <cell r="G59">
            <v>3200</v>
          </cell>
          <cell r="H59">
            <v>3105</v>
          </cell>
          <cell r="I59">
            <v>3679.9999999999995</v>
          </cell>
        </row>
        <row r="60">
          <cell r="A60" t="str">
            <v>ар_пол FL_L4</v>
          </cell>
          <cell r="B60" t="str">
            <v>FF30 FL_L4 Поставка материала и монтаж покрытия пола: полы по дизайн-проекту арендатора - 100 мм (не учтено в стоимости); керамзит - 400 мм; ж/б плита (см. КР), в том числе все необходимые подготовительные работы, материалы и комплектующие</v>
          </cell>
          <cell r="C60" t="str">
            <v>FF30 FL_L4 Supply and installation of floor covering: floors on the design project of the tenant - 100 mm (not included in the cost); expanded clay  - 400 mm; reinforced concrete slab (see KR), including all the necessary preparatory work, materials and components</v>
          </cell>
          <cell r="D60" t="str">
            <v>м2</v>
          </cell>
          <cell r="F60">
            <v>650</v>
          </cell>
          <cell r="G60">
            <v>850</v>
          </cell>
          <cell r="H60">
            <v>975</v>
          </cell>
          <cell r="I60">
            <v>977.49999999999989</v>
          </cell>
        </row>
        <row r="61">
          <cell r="A61" t="str">
            <v>ар_пол FL_T4</v>
          </cell>
          <cell r="B61" t="str">
            <v>FF31 FL_T4 Поставка материала и монтаж покрытия пола: бетонно-мозаичная плитка светло-оливкого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61" t="str">
            <v>FF31 FL_T4 Supply and installation of floor covering: precast mosaic tiles in light olive colour - 10 mm; tiled glue - 10 mm; reinforced cement-sand screed M150 - 60 mm; waterproofing; levelling strainer - 20 mm; reinforced concrete slab (see KR), including all the necessary preparatory work, materials and components</v>
          </cell>
          <cell r="D61" t="str">
            <v>м2</v>
          </cell>
          <cell r="F61">
            <v>2450</v>
          </cell>
          <cell r="G61">
            <v>2800</v>
          </cell>
          <cell r="H61">
            <v>3675</v>
          </cell>
          <cell r="I61">
            <v>3219.9999999999995</v>
          </cell>
          <cell r="J61" t="str">
            <v xml:space="preserve">Terrazzo (или аналог) </v>
          </cell>
        </row>
        <row r="62">
          <cell r="A62" t="str">
            <v>ар_пол FL5</v>
          </cell>
          <cell r="B62" t="str">
            <v>FF32 FL5 Поставка материала и монтаж покрытия пола: топпинг Mapei Mapetop N AR6 (или аналог); армированная стальной фиброй цементно-песчаная стяжка М300  - 50 мм; пароизоляция; плиты из минеральной ваты TN ТЕХНОФЛОР СТАНДАРТ (или аналог) - 150 мм; ж/б плита (см. КР); в том числе все необходимые подготовительные работы, материалы и комплектующие</v>
          </cell>
          <cell r="C62" t="str">
            <v>FF32 FL5 Supply and installation of floor covering: topping Mapei Mapetop N AR6 (or similar); reinforced with steel fiber cement-sand screed M300 - 50 mm; vapour barriers; slabs of mineral wool TN TEKHNOFLOR STANDARD (or similar) - 150 mm; reinforced concrete slab (see KR), including all the necessary preparatory work, materials and components</v>
          </cell>
          <cell r="D62" t="str">
            <v>м2</v>
          </cell>
          <cell r="F62">
            <v>1950</v>
          </cell>
          <cell r="G62">
            <v>1680</v>
          </cell>
          <cell r="H62">
            <v>2925</v>
          </cell>
          <cell r="I62">
            <v>1931.9999999999998</v>
          </cell>
          <cell r="J62" t="str">
            <v xml:space="preserve">Terrazzo (или аналог) </v>
          </cell>
        </row>
        <row r="63">
          <cell r="A63" t="str">
            <v>ар_пол FL1/FL5</v>
          </cell>
          <cell r="B63" t="str">
            <v>FF77 FL1/FL5 Поставка материала и монтаж покрытия пола: покрытие Sikafloor-2530 W (или аналог); грунтовка Sikafloor-156 (или аналог); самовыравнивающаяся смесь Ceresit CN 68 (или аналог) - 30 мм; ж/б плита (см. КР), в том числе все необходимые подготовительные работы, материалы и комплектующие</v>
          </cell>
          <cell r="C63" t="str">
            <v>FF77  FL1/FL5 Supply and installation of floor covering: covering Sikafloor-2530 W (or similar), primer Sikafloor-156 (or similar), self-levelling mixture Ceresit CN 68 (or similar) - 30 mm, reinforced concrete slab (see KR), including all the necessary preparatory work, materials and components</v>
          </cell>
          <cell r="D63" t="str">
            <v>м2</v>
          </cell>
          <cell r="F63">
            <v>1950</v>
          </cell>
          <cell r="G63">
            <v>2475</v>
          </cell>
          <cell r="H63">
            <v>2925</v>
          </cell>
          <cell r="I63">
            <v>2846.25</v>
          </cell>
        </row>
        <row r="64">
          <cell r="A64" t="str">
            <v>ар_пол FL5.1</v>
          </cell>
          <cell r="B64" t="str">
            <v>FF33 FL5.1 Поставка материала и монтаж покрытия пола: бетонно-мозаичная плитка - 10 мм; клей плиточный - 10 мм; армированная цементно-песчаная стяжка М150 - 80 мм; пароизоляция; экструзионный пенополистирол Технониколь Carbon (или аналог) - 50 мм; ж/б плита (см. КР), в том числе все необходимые подготовительные работы, материалы и комплектующие</v>
          </cell>
          <cell r="C64" t="str">
            <v>FF33 FL5.1 Supply and installation of floor covering: precast mosaic tiles - 10 mm; tiled glue - 10 mm; reinforced cement-sand screed M150 - 80 mm; vapour barriers; extruded polystyrene foam Technognikol Carbon (or similar) - 50 mm; reinforced concrete slab (see KR), including all the necessary preparatory work, materials and components</v>
          </cell>
          <cell r="D64" t="str">
            <v>м2</v>
          </cell>
          <cell r="F64">
            <v>1920</v>
          </cell>
          <cell r="G64">
            <v>2337.2881355932204</v>
          </cell>
          <cell r="H64">
            <v>2880</v>
          </cell>
          <cell r="I64">
            <v>2687.8813559322034</v>
          </cell>
          <cell r="J64" t="str">
            <v xml:space="preserve">Terrazzo (или аналог) </v>
          </cell>
        </row>
        <row r="65">
          <cell r="A65" t="str">
            <v>ар_пол FL_L5</v>
          </cell>
          <cell r="B65" t="str">
            <v>FF34 FL_L5 Поставка материала и монтаж покрытия пола: полы по дизайн-проекту арендатора - 20 мм (не учтено в стоимости); фальшпол - 330 мм; ж/б плита (см. КР), в том числе все необходимые подготовительные работы, материалы и комплектующие</v>
          </cell>
          <cell r="C65" t="str">
            <v>FF34 FL_L5 Supply and installation of floor covering: floors on the design project of the tenant - 20 mm (not included in the cost); raised floor - 330 mm; reinforced concrete slab (see KR), including all the necessary preparatory work, materials and components</v>
          </cell>
          <cell r="D65" t="str">
            <v>м2</v>
          </cell>
          <cell r="F65">
            <v>650</v>
          </cell>
          <cell r="G65">
            <v>4166.666666666667</v>
          </cell>
          <cell r="H65">
            <v>975</v>
          </cell>
          <cell r="I65">
            <v>4791.666666666667</v>
          </cell>
        </row>
        <row r="66">
          <cell r="A66" t="str">
            <v>ар_пол FL_L5</v>
          </cell>
          <cell r="B66" t="str">
            <v>FF35 FL_L5 Поставка материала и монтаж покрытия пола: полы по дизайн-проекту арендатора - 20 мм (не учтено в стоимости); фальшпол - 540 мм; ж/б плита (см. КР), в том числе все необходимые подготовительные работы, материалы и комплектующие</v>
          </cell>
          <cell r="C66" t="str">
            <v>FF35 FL_L5 Supply and installation of floor covering: floors on the design project of the tenant - 20 mm (not included in the cost); raised floor - 540 mm; reinforced concrete slab (see KR), including all the necessary preparatory work, materials and components</v>
          </cell>
          <cell r="D66" t="str">
            <v>м2</v>
          </cell>
          <cell r="F66">
            <v>650</v>
          </cell>
          <cell r="G66">
            <v>4166.666666666667</v>
          </cell>
          <cell r="H66">
            <v>975</v>
          </cell>
          <cell r="I66">
            <v>4791.666666666667</v>
          </cell>
        </row>
        <row r="67">
          <cell r="A67" t="str">
            <v>ар_пол FL_T5</v>
          </cell>
          <cell r="B67" t="str">
            <v>FF36 FL_T5 Поставка материала и монтаж покрытия пола: бетонно-мозаичная плитка серого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67" t="str">
            <v>FF36 FL_T5 Supply and installation of floor covering: precast mosaic tiles in gray colour - 10 mm; tiled glue - 10 mm; reinforced cement-sand screed M150 - 60 mm; waterproofing; levelling strainer - 20 mm; reinforced concrete slab (see KR), including all the necessary preparatory work, materials and components</v>
          </cell>
          <cell r="D67" t="str">
            <v>м2</v>
          </cell>
          <cell r="F67">
            <v>2450</v>
          </cell>
          <cell r="G67">
            <v>2800</v>
          </cell>
          <cell r="H67">
            <v>3675</v>
          </cell>
          <cell r="I67">
            <v>3219.9999999999995</v>
          </cell>
          <cell r="J67" t="str">
            <v xml:space="preserve">Terrazzo (или аналог) </v>
          </cell>
        </row>
        <row r="68">
          <cell r="A68" t="str">
            <v>ар_пол FL_T5.1</v>
          </cell>
          <cell r="B68" t="str">
            <v>FF37 FL_T5.1 Поставка материала и монтаж покрытия пола: бетонно-мозаичная плитка серого цвета - 10 мм; клей плиточный - 10 мм; выравнивающая стяжка - 30 мм; ж/б плита (см. КР), в том числе все необходимые подготовительные работы, материалы и комплектующие</v>
          </cell>
          <cell r="C68" t="str">
            <v>FF37 FL_T5.1 Supply and installation of floor covering: precast mosaic tiles in gray colour - 10 mm; tiled glue - 10 mm; levelling strainer - 30 mm; reinforced concrete slab (see KR), including all the necessary preparatory work, materials and components</v>
          </cell>
          <cell r="D68" t="str">
            <v>м2</v>
          </cell>
          <cell r="F68">
            <v>1950</v>
          </cell>
          <cell r="G68">
            <v>2150</v>
          </cell>
          <cell r="H68">
            <v>2925</v>
          </cell>
          <cell r="I68">
            <v>2472.5</v>
          </cell>
          <cell r="J68" t="str">
            <v xml:space="preserve">Terrazzo (или аналог) </v>
          </cell>
        </row>
        <row r="69">
          <cell r="A69" t="str">
            <v>ар_пол FL_TL5</v>
          </cell>
          <cell r="B69" t="str">
            <v>FF38 FL_TL5 Поставка материала и монтаж покрытия пола: кислотостойкий керамогранит тепло-серого цвета - 10 мм; выравнивающая стяжка - 30 мм; ж/б плита (см. КР), в том числе все необходимые подготовительные работы, материалы и комплектующие</v>
          </cell>
          <cell r="C69" t="str">
            <v>FF38 FL_TL5 Supply and installation of floor covering: acid-resistant porcelain tile in warm grey colour - 10 mm; levelling strainer - 30 mm; reinforced concrete slab (see KR), including all the necessary preparatory work, materials and components</v>
          </cell>
          <cell r="D69" t="str">
            <v>м2</v>
          </cell>
          <cell r="F69">
            <v>1750</v>
          </cell>
          <cell r="G69">
            <v>1880.5084745762713</v>
          </cell>
          <cell r="H69">
            <v>2625</v>
          </cell>
          <cell r="I69">
            <v>2162.5847457627119</v>
          </cell>
        </row>
        <row r="70">
          <cell r="A70" t="str">
            <v>ар_пол FL6</v>
          </cell>
          <cell r="B70" t="str">
            <v>FF39 FL6 Поставка материала и монтаж покрытия пола: топпинг Mapei Mapetop N AR6 (или аналог); армированная стальной фиброй цементно-песчаная стяжка М300  - 100 мм, ж/б плита (см. КР), в том числе все необходимые подготовительные работы, материалы и комплектующие</v>
          </cell>
          <cell r="C70" t="str">
            <v>FF39 FL6 Supply and installation of floor covering: topping Mapei Mapetop N AR6 (or similar); reinforced with steel fiber cement-sand screed M300 - 100 mm, reinforced concrete slab (see KR), including all the necessary preparatory work, materials and components</v>
          </cell>
          <cell r="D70" t="str">
            <v>м2</v>
          </cell>
          <cell r="F70">
            <v>1800</v>
          </cell>
          <cell r="G70">
            <v>840</v>
          </cell>
          <cell r="H70">
            <v>2700</v>
          </cell>
          <cell r="I70">
            <v>965.99999999999989</v>
          </cell>
          <cell r="J70" t="str">
            <v xml:space="preserve">Terrazzo (или аналог) </v>
          </cell>
        </row>
        <row r="71">
          <cell r="A71" t="str">
            <v>ар_пол FL1/FL6</v>
          </cell>
          <cell r="B71" t="str">
            <v>FF80 FL1/FL6 Поставка материала и монтаж покрытия пола: покрытие Sikafloor-2530 W (или аналог); грунтовка Sikafloor-156 (или аналог); самовыравнивающаяся смесь Ceresit CN 68 (или аналог) - 30 мм, ж/б плита (см. КР), в том числе все необходимые подготовительные работы, материалы и комплектующие</v>
          </cell>
          <cell r="C71" t="str">
            <v>FF80 FL1/FL6 Supply and installation of floor covering: covering Sikafloor-2530 W (or similar), primer Sikafloor-156 (or similar), self-levelling mixture Ceresit CN 68 (or similar) - 30 mm, reinforced concrete slab (see KR), including all the necessary preparatory work, materials and components</v>
          </cell>
          <cell r="D71" t="str">
            <v>м2</v>
          </cell>
          <cell r="F71">
            <v>1150</v>
          </cell>
          <cell r="G71">
            <v>2475</v>
          </cell>
          <cell r="H71">
            <v>1725</v>
          </cell>
          <cell r="I71">
            <v>2846.25</v>
          </cell>
        </row>
        <row r="72">
          <cell r="A72" t="str">
            <v>ар_пол FL6.1</v>
          </cell>
          <cell r="B72" t="str">
            <v>FF40 FL6.1 Поставка материала и монтаж покрытия пола: бетонно-мозаичная плитка - 10 мм; клей плиточный - 10 мм; армированная цементно-песчаная стяжка М150 - 60 мм; ж/б плита (см. КР), в том числе все необходимые подготовительные работы, материалы и комплектующие</v>
          </cell>
          <cell r="C72" t="str">
            <v>FF40 FL6.1 Supply and installation of floor covering: precast mosaic tiles - 10 mm; tiled glue - 10 mm; reinforced cement-sand screed M150 - 60 mm; reinforced concrete slab (see KR), including all the necessary preparatory work, materials and components</v>
          </cell>
          <cell r="D72" t="str">
            <v>м2</v>
          </cell>
          <cell r="F72">
            <v>1800</v>
          </cell>
          <cell r="G72">
            <v>2050</v>
          </cell>
          <cell r="H72">
            <v>2700</v>
          </cell>
          <cell r="I72">
            <v>2357.5</v>
          </cell>
          <cell r="J72" t="str">
            <v xml:space="preserve">Terrazzo (или аналог) </v>
          </cell>
        </row>
        <row r="73">
          <cell r="A73" t="str">
            <v>ар_пол FL_T6</v>
          </cell>
          <cell r="B73" t="str">
            <v>FF41 FL_T6 Поставка материала и монтаж покрытия пола: бетонно-мозаичная плитка светло-серого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73" t="str">
            <v>FF41 FL_T6 Supply and installation of floor covering: precast mosaic tiles in light gray colour - 10 mm; tiled glue - 10 mm; reinforced cement-sand screed M150 - 60 mm; waterproofing; levelling strainer - 20 mm; reinforced concrete slab (see KR), including all the necessary preparatory work, materials and components</v>
          </cell>
          <cell r="D73" t="str">
            <v>м2</v>
          </cell>
          <cell r="F73">
            <v>2450</v>
          </cell>
          <cell r="G73">
            <v>2800</v>
          </cell>
          <cell r="H73">
            <v>3675</v>
          </cell>
          <cell r="I73">
            <v>3219.9999999999995</v>
          </cell>
          <cell r="J73" t="str">
            <v xml:space="preserve">Terrazzo (или аналог) </v>
          </cell>
        </row>
        <row r="74">
          <cell r="A74" t="str">
            <v>ар_пол FL_T6.1</v>
          </cell>
          <cell r="B74" t="str">
            <v>FF42 FL_T6.1 Поставка материала и монтаж покрытия пола: бетонно-мозаичная плитка светло-серого цвета - 10 мм; клей плиточный - 10 мм; выравнивающая стяжка - 30 мм; ж/б плита (см. КР), в том числе все необходимые подготовительные работы, материалы и комплектующие</v>
          </cell>
          <cell r="C74" t="str">
            <v>FF42 FL_T6.1 Supply and installation of floor covering: precast mosaic tiles in light gray colour - 10 mm; tiled glue - 10 mm; levelling strainer - 30 mm; reinforced concrete slab (see KR), including all the necessary preparatory work, materials and components</v>
          </cell>
          <cell r="D74" t="str">
            <v>м2</v>
          </cell>
          <cell r="F74">
            <v>1650</v>
          </cell>
          <cell r="G74">
            <v>1850</v>
          </cell>
          <cell r="H74">
            <v>2475</v>
          </cell>
          <cell r="I74">
            <v>2127.5</v>
          </cell>
          <cell r="J74" t="str">
            <v xml:space="preserve">Terrazzo (или аналог) </v>
          </cell>
        </row>
        <row r="75">
          <cell r="A75" t="str">
            <v>ар_пол FL_L6</v>
          </cell>
          <cell r="B75" t="str">
            <v>FF43 FL_L6 Поставка материала и монтаж покрытия пола: полы по дизайн-проекту арендатора - 50 мм (не учтено в стоимости); ж/б плита (см. КР), в том числе все необходимые подготовительные работы, материалы и комплектующие</v>
          </cell>
          <cell r="C75" t="str">
            <v>FF43 FL_L6 Supply and installation of floor covering: floors on the design project of the tenant - 50 mm (not included in the cost); reinforced concrete slab (see KR), including all the necessary preparatory work, materials and components</v>
          </cell>
          <cell r="D75" t="str">
            <v>м2</v>
          </cell>
          <cell r="H75">
            <v>0</v>
          </cell>
          <cell r="I75">
            <v>0</v>
          </cell>
        </row>
        <row r="76">
          <cell r="A76" t="str">
            <v>ар_пол FL7</v>
          </cell>
          <cell r="B76" t="str">
            <v>FF44 FL7 Поставка материала и монтаж покрытия пола: керамогранит - 10 мм; клей плиточный - 10 мм; армированная стальной фиброй цементно-песчаная стяжка М300  - 60 мм; гидроизоляция; самовыравнивающаяся смесь Ceresit CN 178 (или аналог) - 20 мм, ж/б плита (см. КР), в том числе все необходимые подготовительные работы, материалы и комплектующие</v>
          </cell>
          <cell r="C76" t="str">
            <v>FF44 FL7 Supply and installation of floor covering: porcelain tile - 10 mm; tile glue - 10 mm; reinforced with steel fiber cement-sand screed M300 - 60 mm; waterproofing; self-levelling mixture Ceresit CN 178 (or similar) - 20 mm, reinforced concrete slab (see KR), including all the necessary preparatory work, materials and components</v>
          </cell>
          <cell r="D76" t="str">
            <v>м2</v>
          </cell>
          <cell r="F76">
            <v>2450</v>
          </cell>
          <cell r="G76">
            <v>2800</v>
          </cell>
          <cell r="H76">
            <v>3675</v>
          </cell>
          <cell r="I76">
            <v>3219.9999999999995</v>
          </cell>
        </row>
        <row r="77">
          <cell r="A77" t="str">
            <v>ар_пол FL_T7</v>
          </cell>
          <cell r="B77" t="str">
            <v>FF45 FL_T7 Поставка материала и монтаж покрытия пола: бетонно-мозаичная плитка белого цвета - 10 мм; клей плиточный - 10 мм; выравнивающая стяжка - 30 мм; ж/б плита (см. КР), в том числе все необходимые подготовительные работы, материалы и комплектующие</v>
          </cell>
          <cell r="C77" t="str">
            <v>FF45 FL_T7 Supply and installation of floor covering: precast mosaic tiles in white colour - 10 mm; tiled glue - 10 mm; levelling strainer - 30 mm; reinforced concrete slab (see KR), including all the necessary preparatory work, materials and components</v>
          </cell>
          <cell r="D77" t="str">
            <v>м2</v>
          </cell>
          <cell r="F77">
            <v>1650</v>
          </cell>
          <cell r="G77">
            <v>1850</v>
          </cell>
          <cell r="H77">
            <v>2475</v>
          </cell>
          <cell r="I77">
            <v>2127.5</v>
          </cell>
          <cell r="J77" t="str">
            <v xml:space="preserve">Terrazzo (или аналог) </v>
          </cell>
        </row>
        <row r="78">
          <cell r="A78" t="str">
            <v>ар_пол FL_L7</v>
          </cell>
          <cell r="B78" t="str">
            <v>FF46 FL_L7 Поставка материала и монтаж покрытия пола: полы по дизайн-проекту арендатора - 80 мм (не учтено в стоимости); ж/б плита (см. КР), в том числе все необходимые подготовительные работы, материалы и комплектующие</v>
          </cell>
          <cell r="C78" t="str">
            <v>FF46 FL_L7 Supply and installation of floor covering: floors on the design project of the tenant - 80 mm (not included in the cost); reinforced concrete slab (see KR), including all the necessary preparatory work, materials and components</v>
          </cell>
          <cell r="D78" t="str">
            <v>м2</v>
          </cell>
          <cell r="H78">
            <v>0</v>
          </cell>
          <cell r="I78">
            <v>0</v>
          </cell>
        </row>
        <row r="79">
          <cell r="A79" t="str">
            <v>ар_пол FL7_TL2</v>
          </cell>
          <cell r="B79" t="str">
            <v>FF47 FL7_TL2 Поставка материала и монтаж покрытия пола: кислотостойкий керамогранит серого цвета - 10 мм; клей плиточный - 10 мм; армированная цементно-песчаная стяжка М150 - 60 мм; гидроизоляция; выравнивающая стяжка - 20 мм; ж/б плита (см. КР), в том числе все необходимые подготовительные работы, материалы и комплектующие</v>
          </cell>
          <cell r="C79" t="str">
            <v>FF47 FL7_TL2 Supply and installation of floor covering: acid-resistant porcelain tile in gray colour - 10 mm; tiled glue - 10 mm; reinforced cement-sand screed M150 - 60 mm; waterproofing; levelling strainer - 20 mm; reinforced concrete slab (see KR), including all the necessary preparatory work, materials and components</v>
          </cell>
          <cell r="D79" t="str">
            <v>м2</v>
          </cell>
          <cell r="F79">
            <v>2500</v>
          </cell>
          <cell r="G79">
            <v>2680.5084745762715</v>
          </cell>
          <cell r="H79">
            <v>3750</v>
          </cell>
          <cell r="I79">
            <v>3082.5847457627119</v>
          </cell>
        </row>
        <row r="80">
          <cell r="A80" t="str">
            <v>ар_пол FL8</v>
          </cell>
          <cell r="B80" t="str">
            <v>FF48 FL8 Поставка материала и монтаж покрытия пола: керамогранит - 10 мм; клей плиточный - 5 мм; гидроизоляция Техноэласт Барьер Лайт (или аналог); праймер битумный эмульсионный; армированная стальной фиброй цементно-песчаная стяжка М300  - 40-55 мм; пароизоляция; плиты из минеральной ваты TN ТЕХНОФЛОР СТАНДАРТ (или аналог) - 30 мм, ж/б плита (см. КР), в том числе все необходимые подготовительные работы, материалы и комплектующие</v>
          </cell>
          <cell r="C80" t="str">
            <v>FF48 FL8 Supply and installation of floor covering: porcelain tile - 10 mm; tile glue - 5 mm; waterproofing TechnoNIKOL Barier Light (or similar); primer bituminous emulsion; reinforced with steel fiber cement-sand screed M300 - 40-55 mm; vapour barriers; slabs of mineral wool TN TEKHNOFLOR STANDARD (or similar) - 30 mm, reinforced concrete slab (see KR), including all the necessary preparatory work, materials and components</v>
          </cell>
          <cell r="D80" t="str">
            <v>м2</v>
          </cell>
          <cell r="F80">
            <v>2350</v>
          </cell>
          <cell r="G80">
            <v>2872.0338983050847</v>
          </cell>
          <cell r="H80">
            <v>3525</v>
          </cell>
          <cell r="I80">
            <v>3302.8389830508472</v>
          </cell>
        </row>
        <row r="81">
          <cell r="A81" t="str">
            <v>ар_пол FL9</v>
          </cell>
          <cell r="B81" t="str">
            <v>FF49 FL9 Поставка материала и монтаж покрытия пола: керамогранит - 12 мм; клей плиточный - 8 мм; гидроизоляция Техноэласт Барьер Лайт (или аналог); праймер битумный эмульсионный; армированная цементно-песчаная стяжка М150 - 80 мм; пароизоляция; плиты из минеральной ваты TN ТЕХНОФЛОР СТАНДАРТ (или аналог) - 100 мм, ж/б плита (см. КР), в том числе все необходимые подготовительные работы, материалы и комплектующие</v>
          </cell>
          <cell r="C81" t="str">
            <v>FF49 FL9 Supply and installation of floor covering: porcelain tile - 12 mm; tile glue - 8 mm; waterproofing TechnoNIKOL Barier Light (or similar); primer bituminous emulsion; reinforced cement-sand screed M150 - 80 mm; vapour barriers; slabs of mineral wool TN TEKHNOFLOR STANDARD (or similar) - 100 mm, reinforced concrete slab (see KR), including all the necessary preparatory work, materials and components</v>
          </cell>
          <cell r="D81" t="str">
            <v>м2</v>
          </cell>
          <cell r="F81">
            <v>2350</v>
          </cell>
          <cell r="G81">
            <v>2872.0338983050847</v>
          </cell>
          <cell r="H81">
            <v>3525</v>
          </cell>
          <cell r="I81">
            <v>3302.8389830508472</v>
          </cell>
        </row>
        <row r="82">
          <cell r="A82" t="str">
            <v>ар_пол FL9.1</v>
          </cell>
          <cell r="B82" t="str">
            <v>FF50 FL9.1 Поставка материала и монтаж покрытия пола: керамогранит - 10 мм; клей плиточный - 10 мм; гидроизоляция Техноэласт Барьер Лайт (или аналог); праймер битумный эмульсионный; армированная стальной фиброй цементно-песчаная стяжка М300  - 80 мм; пароизоляция; экструзионный пенополистирол Технониколь Carbon (или аналог) - 50 мм; ж/б плита (см. КР), в том числе все необходимые подготовительные работы, материалы и комплектующие</v>
          </cell>
          <cell r="C82" t="str">
            <v>FF50 FL9.1 Supply and installation of floor covering: porcelain tile - 10 mm; tiled glue - 10 mm; waterproofing TechnoNIKOL Barier Light (or similar); primer bituminous emulsion; reinforced with steel fiber cement-sand screed M300 - 80 mm; vapour barriers; extruded polystyrene foam Technognikol Carbon (or similar) - 50 mm; reinforced concrete slab (see KR), including all the necessary preparatory work, materials and components</v>
          </cell>
          <cell r="D82" t="str">
            <v>м2</v>
          </cell>
          <cell r="F82">
            <v>2320</v>
          </cell>
          <cell r="G82">
            <v>2787.2881355932204</v>
          </cell>
          <cell r="H82">
            <v>3480</v>
          </cell>
          <cell r="I82">
            <v>3205.3813559322034</v>
          </cell>
        </row>
        <row r="83">
          <cell r="A83" t="str">
            <v>ар_пол FL10</v>
          </cell>
          <cell r="B83" t="str">
            <v>FF51 FL10 Поставка материала и монтаж покрытия пола: ухаживающая пропитка Sikafloor ProSeal-12 (или аналог); упрочнитель на цементной основе Sikafloor2+ CorCrete (или аналог) - 10 мм; грунтовка Sikafloor-161 (или аналог); армированная цементно-песчаная стяжка М150 - 90 мм, в том числе все необходимые подготовительные работы, материалы и комплектующие</v>
          </cell>
          <cell r="C83" t="str">
            <v>FF51 FL10 Supply and installation of floor covering: caring impregnation Sikafloor ProSeal-12 (or similar); concrete topping Sikafloor2+ CorCrete (or similar) - 10 mm; primer Sikafloor-161 (or similar); reinforced cement-sand screed M150 - 90 mm, including all the necessary preparatory work, materials and components</v>
          </cell>
          <cell r="D83" t="str">
            <v>м2</v>
          </cell>
          <cell r="F83">
            <v>1610</v>
          </cell>
          <cell r="G83">
            <v>1940.8474576271187</v>
          </cell>
          <cell r="H83">
            <v>2415</v>
          </cell>
          <cell r="I83">
            <v>2231.9745762711864</v>
          </cell>
        </row>
        <row r="84">
          <cell r="A84" t="str">
            <v>ар_пол FL10/FL26</v>
          </cell>
          <cell r="B84" t="str">
            <v>FF78 FL10/FL26 Поставка материала и монтаж покрытия пола: ухаживающая пропитка Sikafloor ProSeal-12 (или аналог); упрочнитель на цементной основе Sikafloor2+ CorCrete (или аналог) - 10 мм; грунтовка Sikafloor-161 (или аналог); армированная стальной фиброй цементно-песчаная стяжка М300  - 90 мм, ж/б плита (см. КР), в том числе все необходимые подготовительные работы, материалы и комплектующие</v>
          </cell>
          <cell r="C84" t="str">
            <v>FF78 FL10/FL26 Supply and installation of floor covering: caring impregnation Sikafloor ProSeal-12 (or similar); concrete topping Sikafloor2+ CorCrete (or similar) - 10 mm; primer Sikafloor-161 (or similar); reinforced with steel fiber cement-sand screed M300 - 90 mm, reinforced concrete slab (see KR), including all the necessary preparatory work, materials and components</v>
          </cell>
          <cell r="D84" t="str">
            <v>м2</v>
          </cell>
          <cell r="F84">
            <v>1610</v>
          </cell>
          <cell r="G84">
            <v>1930</v>
          </cell>
          <cell r="H84">
            <v>2415</v>
          </cell>
          <cell r="I84">
            <v>2219.5</v>
          </cell>
        </row>
        <row r="85">
          <cell r="A85" t="str">
            <v>ар_пол FL11</v>
          </cell>
          <cell r="B85" t="str">
            <v>FF52 FL11 Поставка материала и монтаж покрытия пола: токопроводящее покрытие Sikafloor-235 ESD с наполнением Sikafloor-Filler 1 (или аналог) - 2 мм; грунтовка Sikafloor-161 (или аналог); набор для заземления Sikafloor Earthing Kit (или аналог);  шпатлевание с загуститетелем Sikafloor-161, Sika Extender T (или аналог); токопроводящий слой Sikafloor-220 W Conductive (или аналог); токопроводящий износостойкий слой Sikafloor-262 (или аналог) - 2 мм; армированная стальной фиброй цементно-песчаная стяжка М300  - 98 мм; пароизоляция; плиты из минеральной ваты TN ТЕХНОФЛОР СТАНДАРТ (или аналог) - 100 мм, ж/б плита (см. КР), в том числе все необходимые подготовительные работы, материалы и комплектующие</v>
          </cell>
          <cell r="C85" t="str">
            <v>FF52 FL11 Supply and installation of floor covering: conductive coating Sikafloor-235 ESD filled with Sikafloor-Filler 1 (or similar) - 2 mm; Sikafloor Earthing Kit (or similar); primer Sikafloor-161 (or similar); spackling with thickener Sikafloor - 161, Sika Extender T (or similar); conducting layer Sikafloor-220 W Conductive (or similar); conducting wear-proof layer Sikafloor-262 (or similar) - 2 mm; reinforced with steel fiber cement-sand screed M300 - 98 mm; vapour barriers; slabs of mineral wool TN TEKHNOFLOR STANDARD (or similar) - 100 mm, reinforced concrete slab (see KR), including all the necessary preparatory work, materials and components</v>
          </cell>
          <cell r="D85" t="str">
            <v>м2</v>
          </cell>
          <cell r="F85">
            <v>2700</v>
          </cell>
          <cell r="G85">
            <v>13718.5</v>
          </cell>
          <cell r="H85">
            <v>4050</v>
          </cell>
          <cell r="I85">
            <v>15776.275</v>
          </cell>
        </row>
        <row r="86">
          <cell r="A86" t="str">
            <v>ар_пол FL11.1</v>
          </cell>
          <cell r="B86" t="str">
            <v>FF53 FL11.1 Поставка материала и монтаж покрытия пола: грунтовка Sikafloor-161 (или аналог); шпатлевание с загуститетелем Sikafloor-161, Sika Extender T (или аналог); токопроводящий слой Sikafloor-220 (или аналог); токопроводящий износостойкий слой Sikafloor-262 (или аналог) - 2 мм; армированная цементно-песчаная стяжка М150 - 98 мм; пароизоляция; экструзионный пенополистирол Технониколь Carbon (или аналог) - 50 мм; ж/б плита (см. КР), в том числе все необходимые подготовительные работы, материалы и комплектующие</v>
          </cell>
          <cell r="C86" t="str">
            <v>FF53 FL11.1 Supply and installation of floor covering: primer Sikafloor-161 (or similar); spackling with thickener Sikafloor - 161, Sika Extender T (or similar); conducting layer Sikafloor-220 (or similar); conducting wear-proof layer Sikafloor-262 (or similar) - 2 mm; reinforced cement-sand screed M150 - 98 mm; vapour barriers; extruded polystyrene foam Technognikol Carbon (or similar) - 50 mm; reinforced concrete slab (see KR), including all the necessary preparatory work, materials and components</v>
          </cell>
          <cell r="D86" t="str">
            <v>м2</v>
          </cell>
          <cell r="F86">
            <v>2000</v>
          </cell>
          <cell r="G86">
            <v>3911.6631355932204</v>
          </cell>
          <cell r="H86">
            <v>3000</v>
          </cell>
          <cell r="I86">
            <v>4498.4126059322034</v>
          </cell>
        </row>
        <row r="87">
          <cell r="A87" t="str">
            <v>ар_пол FL11.2</v>
          </cell>
          <cell r="B87" t="str">
            <v>FF79 FL11.2 Поставка материала и монтаж покрытия пола: токопроводящее покрытие Sikafloor-235 ESD с наполнением Sikafloor-Filler 1 (или аналог) - 2 мм; грунтовка Sikafloor-161 (или аналог); набор для заземления Sikafloor Earthing Kit (или аналог);  шпатлевание с загуститетелем Sikafloor-161, Sika Extender T (или аналог); токопроводящий слой Sikafloor-220 W Conductive (или аналог); токопроводящий износостойкий слой Sikafloor-262 (или аналог) - 2 мм; армированная стальной фиброй цементно-песчаная стяжка М300  - 98 мм; пароизоляция; плиты из минеральной ваты TN ТЕХНОФЛОР СТАНДАРТ (или аналог) - 400 мм, ж/б плита (см. КР), в том числе все необходимые подготовительные работы, материалы и комплектующие</v>
          </cell>
          <cell r="C87" t="str">
            <v>FF79 FL11.2 Supply and installation of floor covering: conductive coating Sikafloor-235 ESD filled with Sikafloor-Filler 1 (or similar) - 2 mm; Sikafloor Earthing Kit (or similar); primer Sikafloor-161 (or similar); spackling with thickener Sikafloor - 161, Sika Extender T (or similar); conducting layer Sikafloor-220 W Conductive (or similar); conducting wear-proof layer Sikafloor-262 (or similar) - 2 mm; reinforced with steel fiber cement-sand screed M300 - 98 mm; vapour barriers; slabs of mineral wool TN TEKHNOFLOR STANDARD (or similar) - 400 mm, reinforced concrete slab (see KR), including all the necessary preparatory work, materials and components</v>
          </cell>
          <cell r="D87" t="str">
            <v>м2</v>
          </cell>
          <cell r="F87">
            <v>2700</v>
          </cell>
          <cell r="G87">
            <v>15968.5</v>
          </cell>
          <cell r="H87">
            <v>4050</v>
          </cell>
          <cell r="I87">
            <v>18363.774999999998</v>
          </cell>
        </row>
        <row r="88">
          <cell r="A88" t="str">
            <v>ар_пол FL12, керамогранит</v>
          </cell>
          <cell r="B88" t="str">
            <v>FF54 FL12 Поставка материала и монтаж покрытия пола: керамогранит - 10 мм; клей плиточный - 10 мм; гидроизоляция Техноэласт Барьер Лайт (или аналог); праймер битумный эмульсионный; армированная цементно-песчаная стяжка М150 - 70 мм; керамзит - 60 мм; ж/б плита (см. КР), в том числе все необходимые подготовительные работы, материалы и комплектующие</v>
          </cell>
          <cell r="C88" t="str">
            <v>FF54 FL12 Supply and installation of floor covering: porcelain tile - 10 mm; tiled glue - 10 mm; waterproofing TechnoNIKOL Barier Light (or similar); primer bituminous emulsion; reinforced cement-sand screed M150 - 70 mm; expanded clay  - 60 mm; reinforced concrete slab (see KR), including all the necessary preparatory work, materials and components</v>
          </cell>
          <cell r="D88" t="str">
            <v>м2</v>
          </cell>
          <cell r="F88">
            <v>2250</v>
          </cell>
          <cell r="G88">
            <v>2700</v>
          </cell>
          <cell r="H88">
            <v>3375</v>
          </cell>
          <cell r="I88">
            <v>3104.9999999999995</v>
          </cell>
        </row>
        <row r="89">
          <cell r="A89" t="str">
            <v>ар_пол FL12, линолеум</v>
          </cell>
          <cell r="B89" t="str">
            <v>FF69 FL12 Поставка материала и монтаж покрытия пола: линолеум - 2 мм; водно-дисперсионный клей - 5 мм; грунтовка; армированная цементно-песчаная стяжка М150 - 43 мм; ж/б плита (см. КР), в том числе все необходимые подготовительные работы, материалы и комплектующие</v>
          </cell>
          <cell r="C89" t="str">
            <v>FF69 FL12 Supply and installation of floor covering: linoleum - 2 mm; water-dispersion adhesive - 5 mm; primer; reinforced cement-sand screed M150 - 43 mm; reinforced concrete slab (see KR), including all the necessary preparatory work, materials and components</v>
          </cell>
          <cell r="D89" t="str">
            <v>м2</v>
          </cell>
          <cell r="F89">
            <v>1510</v>
          </cell>
          <cell r="G89">
            <v>1543.3</v>
          </cell>
          <cell r="H89">
            <v>2265</v>
          </cell>
          <cell r="I89">
            <v>1774.7949999999998</v>
          </cell>
        </row>
        <row r="90">
          <cell r="A90" t="str">
            <v>ар_пол FL12 для технических помещений</v>
          </cell>
          <cell r="B90" t="str">
            <v>FF55 FL12 для технических помещений.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армированная цементно-песчаная стяжка М150 - 100 мм; пароизоляция; экструзионный пенополистирол Технониколь Carbon (или аналог) - 100 мм; ж/б плита (см. КР), в том числе все необходимые подготовительные работы, материалы и комплектующие</v>
          </cell>
          <cell r="C90" t="str">
            <v>FF55 FL12 for technical rooms. Supply and installation of floor covering: paint coating Sikafloor-264 (or similar); spackling with thickener Sikafloor - 161, Sika Extender T (or similar); primer Sikafloor-161 (or similar); reinforced cement-sand screed M150 - 100 mm; vapour barriers; extruded polystyrene foam Technognikol Carbon (or similar) - 100 mm; reinforced concrete slab (see KR), including all the necessary preparatory work, materials and components</v>
          </cell>
          <cell r="D90" t="str">
            <v>м2</v>
          </cell>
          <cell r="F90">
            <v>1850</v>
          </cell>
          <cell r="G90">
            <v>2777.0338983050847</v>
          </cell>
          <cell r="H90">
            <v>2775</v>
          </cell>
          <cell r="I90">
            <v>3193.5889830508472</v>
          </cell>
        </row>
        <row r="91">
          <cell r="A91" t="str">
            <v>ар_пол FL13</v>
          </cell>
          <cell r="B91" t="str">
            <v>FF56 FL13 Поставка материала и монтаж покрытия пола: бетонно-мозаичная плитка - 10 мм; клей плиточный - 10 мм; выравнивающая стяжка - 30 мм; ж/б плита (см. КР), в том числе все необходимые подготовительные работы, материалы и комплектующие</v>
          </cell>
          <cell r="C91" t="str">
            <v>FF56 FL13 Supply and installation of floor covering: precast mosaic tiles - 10 mm; tiled glue - 10 mm; levelling strainer - 30 mm; reinforced concrete slab (see KR), including all the necessary preparatory work, materials and components</v>
          </cell>
          <cell r="D91" t="str">
            <v>м2</v>
          </cell>
          <cell r="F91">
            <v>1650</v>
          </cell>
          <cell r="G91">
            <v>1850</v>
          </cell>
          <cell r="H91">
            <v>2475</v>
          </cell>
          <cell r="I91">
            <v>2127.5</v>
          </cell>
          <cell r="J91" t="str">
            <v xml:space="preserve">Terrazzo (или аналог) </v>
          </cell>
        </row>
        <row r="92">
          <cell r="A92" t="str">
            <v>ар_пол FL14</v>
          </cell>
          <cell r="B92" t="str">
            <v>FF57 FL14 Поставка материала и монтаж покрытия пола: бетонно-мозаичная плитка - 10 мм; клей плиточный - 10 мм; армированная цементно-песчаная стяжка М150 - 60 мм; гидроизоляция; армированная цементно-песчаная стяжка М150 - 40 мм; керамзит - 230 мм; ж/б плита (см. КР), в том числе все необходимые подготовительные работы, материалы и комплектующие</v>
          </cell>
          <cell r="C92" t="str">
            <v>FF57 FL14 Supply and installation of floor covering: precast mosaic tiles - 10 mm; tiled glue - 10 mm; reinforced cement-sand screed M150 - 60 mm; waterproofing; reinforced cement-sand screed M150 - 40 mm; expanded clay  - 230 mm; reinforced concrete slab (see KR), including all the necessary preparatory work, materials and components</v>
          </cell>
          <cell r="D92" t="str">
            <v>м2</v>
          </cell>
          <cell r="F92">
            <v>2950</v>
          </cell>
          <cell r="G92">
            <v>3600</v>
          </cell>
          <cell r="H92">
            <v>4425</v>
          </cell>
          <cell r="I92">
            <v>4140</v>
          </cell>
          <cell r="J92" t="str">
            <v xml:space="preserve">Terrazzo (или аналог) </v>
          </cell>
        </row>
        <row r="93">
          <cell r="A93" t="str">
            <v>ар_пол FL14_T3</v>
          </cell>
          <cell r="B93" t="str">
            <v>FF58 FL14_T3 Поставка материала и монтаж покрытия пола: бетонно-мозаичная плитка оливкого цвета - 10 мм; клей плиточный - 10 мм; армированная цементно-песчаная стяжка М150 - 60 мм; гидроизоляция; армированная цементно-песчаная стяжка М150 - 40 мм; керамзит - 230 мм; ж/б плита (см. КР), в том числе все необходимые подготовительные работы, материалы и комплектующие</v>
          </cell>
          <cell r="C93" t="str">
            <v>FF58 FL14_T3 Supply and installation of floor covering: precast mosaic tiles in olive colour - 10 mm; tiled glue - 10 mm; reinforced cement-sand screed M150 - 60 mm; waterproofing; reinforced cement-sand screed M150 - 40 mm; expanded clay  - 230 mm; reinforced concrete slab (see KR), including all the necessary preparatory work, materials and components</v>
          </cell>
          <cell r="D93" t="str">
            <v>м2</v>
          </cell>
          <cell r="F93">
            <v>2950</v>
          </cell>
          <cell r="G93">
            <v>3600</v>
          </cell>
          <cell r="H93">
            <v>4425</v>
          </cell>
          <cell r="I93">
            <v>4140</v>
          </cell>
          <cell r="J93" t="str">
            <v xml:space="preserve">Terrazzo (или аналог) </v>
          </cell>
        </row>
        <row r="94">
          <cell r="A94" t="str">
            <v>ар_пол FL14_T4</v>
          </cell>
          <cell r="B94" t="str">
            <v>FF59 FL14_T4 Поставка материала и монтаж покрытия пола: бетонно-мозаичная плитка светло-оливкого цвета - 10 мм; клей плиточный - 10 мм; армированная цементно-песчаная стяжка М150 - 60 мм; гидроизоляция; армированная цементно-песчаная стяжка М150 - 40 мм; керамзит - 230 мм; ж/б плита (см. КР), в том числе все необходимые подготовительные работы, материалы и комплектующие</v>
          </cell>
          <cell r="C94" t="str">
            <v>FF59 FL14_T4 Supply and installation of floor covering: precast mosaic tiles in light olive colour - 10 mm; tiled glue - 10 mm; reinforced cement-sand screed M150 - 60 mm; waterproofing; reinforced cement-sand screed M150 - 40 mm; expanded clay  - 230 mm; reinforced concrete slab (see KR), including all the necessary preparatory work, materials and components</v>
          </cell>
          <cell r="D94" t="str">
            <v>м2</v>
          </cell>
          <cell r="F94">
            <v>2950</v>
          </cell>
          <cell r="G94">
            <v>3600</v>
          </cell>
          <cell r="H94">
            <v>4425</v>
          </cell>
          <cell r="I94">
            <v>4140</v>
          </cell>
          <cell r="J94" t="str">
            <v xml:space="preserve">Terrazzo (или аналог) </v>
          </cell>
        </row>
        <row r="95">
          <cell r="A95" t="str">
            <v>ар_пол FL15</v>
          </cell>
          <cell r="B95" t="str">
            <v>FF60 FL15 Поставка материала и монтаж покрытия пола: грунтовка Sikafloor-161 (или аналог); шпатлевание с загуститетелем Sikafloor-161, Sika Extender T (или аналог); токопроводящий слой Sikafloor-220 (или аналог); токопроводящий износостойкий слой Sikafloor-262 (или аналог) - 2 мм; армированная цементно-песчаная стяжка М150 - 98 мм; ж/б плита (см. КР), в том числе все необходимые подготовительные работы, материалы и комплектующие</v>
          </cell>
          <cell r="C95" t="str">
            <v>FF60 FL15 Supply and installation of floor covering: primer Sikafloor-161 (or similar); spackling with thickener Sikafloor - 161, Sika Extender T (or similar); conducting layer Sikafloor-220 (or similar); conducting wear-proof layer Sikafloor-262 (or similar) - 2 mm; reinforced cement-sand screed M150 - 98 mm; reinforced concrete slab (see KR), including all the necessary preparatory work, materials and components</v>
          </cell>
          <cell r="D95" t="str">
            <v>м2</v>
          </cell>
          <cell r="F95">
            <v>1830</v>
          </cell>
          <cell r="G95">
            <v>3624.375</v>
          </cell>
          <cell r="H95">
            <v>2745</v>
          </cell>
          <cell r="I95">
            <v>4168.03125</v>
          </cell>
        </row>
        <row r="96">
          <cell r="A96" t="str">
            <v>ар_пол FL16</v>
          </cell>
          <cell r="B96" t="str">
            <v>FF61 FL16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выравнивающая стяжка - 30 мм; гидроизоляция; армированная цементно-песчаная стяжка М150 - 70 мм; керамзит - 150 мм; ж/б плита (см. КР), в том числе все необходимые подготовительные работы, материалы и комплектующие</v>
          </cell>
          <cell r="C96" t="str">
            <v>FF61 FL16 Supply and installation of floor covering: paint coating Sikafloor-264 (or similar); spackling with thickener Sikafloor - 161, Sika Extender T (or similar); primer Sikafloor-161 (or similar); levelling strainer - 30 mm; waterproofing; reinforced cement-sand screed M150 - 70 mm; expanded clay  - 150 mm; reinforced concrete slab (see KR), including all the necessary preparatory work, materials and components</v>
          </cell>
          <cell r="D96" t="str">
            <v>м2</v>
          </cell>
          <cell r="F96">
            <v>2400</v>
          </cell>
          <cell r="G96">
            <v>3505</v>
          </cell>
          <cell r="H96">
            <v>3600</v>
          </cell>
          <cell r="I96">
            <v>4030.7499999999995</v>
          </cell>
        </row>
        <row r="97">
          <cell r="A97" t="str">
            <v>ар_пол FL17</v>
          </cell>
          <cell r="B97" t="str">
            <v>FF62 FL17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выравнивающая стяжка - 30 мм; гидроизоляция; армированная цементно-песчаная стяжка М150 - 70 мм; керамзит - 150 мм; ж/б плита (см. КР), в том числе все необходимые подготовительные работы, материалы и комплектующие</v>
          </cell>
          <cell r="C97" t="str">
            <v>FF62 FL17 Supply and installation of floor covering: paint coating Sikafloor-264 (or similar); spackling with thickener Sikafloor - 161, Sika Extender T (or similar); primer Sikafloor-161 (or similar); levelling strainer - 30 mm; waterproofing; reinforced cement-sand screed M150 - 70 mm; expanded clay  - 150 mm; reinforced concrete slab (see KR), including all the necessary preparatory work, materials and components</v>
          </cell>
          <cell r="D97" t="str">
            <v>м2</v>
          </cell>
          <cell r="F97">
            <v>2400</v>
          </cell>
          <cell r="G97">
            <v>3505</v>
          </cell>
          <cell r="H97">
            <v>3600</v>
          </cell>
          <cell r="I97">
            <v>4030.7499999999995</v>
          </cell>
        </row>
        <row r="98">
          <cell r="A98" t="str">
            <v>ар_пол FL18</v>
          </cell>
          <cell r="B98" t="str">
            <v>FF63 FL18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армированная цементно-песчаная стяжка М150 - 80 мм; пароизоляция; экструзионный пенополистирол Технониколь Carbon (или аналог) - 70 мм; ж/б плита (см. КР), в том числе все необходимые подготовительные работы, материалы и комплектующие</v>
          </cell>
          <cell r="C98" t="str">
            <v>FF63 FL18 Supply and installation of floor covering: paint coating Sikafloor-264 (or similar); spackling with thickener Sikafloor - 161, Sika Extender T (or similar); primer Sikafloor-161 (or similar); reinforced cement-sand screed M150 - 80 mm; vapour barriers; extruded polystyrene foam Technognikol Carbon (or similar) - 70 mm; reinforced concrete slab (see KR), including all the necessary preparatory work, materials and components</v>
          </cell>
          <cell r="D98" t="str">
            <v>м2</v>
          </cell>
          <cell r="F98">
            <v>2000</v>
          </cell>
          <cell r="G98">
            <v>2527.0338983050847</v>
          </cell>
          <cell r="H98">
            <v>3000</v>
          </cell>
          <cell r="I98">
            <v>2906.0889830508472</v>
          </cell>
        </row>
        <row r="99">
          <cell r="A99" t="str">
            <v>ар_пол FL19</v>
          </cell>
          <cell r="B99" t="str">
            <v>FF64 FL19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выравнивающая стяжка - 20 мм; гидроизоляция; армированная цементно-песчаная стяжка М150 - 50 мм; ж/б плита (см. КР), в том числе все необходимые подготовительные работы, материалы и комплектующие</v>
          </cell>
          <cell r="C99" t="str">
            <v>FF64 FL19 Supply and installation of floor covering: paint coating Sikafloor-264 (or similar); spackling with thickener Sikafloor - 161, Sika Extender T (or similar); primer Sikafloor-161 (or similar); levelling strainer - 20 mm; waterproofing; reinforced cement-sand screed M150 - 50 mm; reinforced concrete slab (see KR), including all the necessary preparatory work, materials and components</v>
          </cell>
          <cell r="D99" t="str">
            <v>м2</v>
          </cell>
          <cell r="F99">
            <v>2300</v>
          </cell>
          <cell r="G99">
            <v>3255</v>
          </cell>
          <cell r="H99">
            <v>3450</v>
          </cell>
          <cell r="I99">
            <v>3743.2499999999995</v>
          </cell>
        </row>
        <row r="100">
          <cell r="A100" t="str">
            <v>ар_пол FL20</v>
          </cell>
          <cell r="B100" t="str">
            <v>FF65 FL20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армированная цементно-песчаная стяжка М150 - 50 мм; пароизоляция; экструзионный пенополистирол Технониколь Carbon (или аналог) - 50 мм; ж/б плита (см. КР), в том числе все необходимые подготовительные работы, материалы и комплектующие</v>
          </cell>
          <cell r="C100" t="str">
            <v>FF65 FL20 Supply and installation of floor covering: paint coating Sikafloor-264 (or similar); spackling with thickener Sikafloor - 161, Sika Extender T (or similar); primer Sikafloor-161 (or similar); reinforced cement-sand screed M150 - 50 mm; vapour barriers; extruded polystyrene foam Technognikol Carbon (or similar) - 50 mm; reinforced concrete slab (see KR), including all the necessary preparatory work, materials and components</v>
          </cell>
          <cell r="D100" t="str">
            <v>м2</v>
          </cell>
          <cell r="F100">
            <v>1970</v>
          </cell>
          <cell r="G100">
            <v>2442.2881355932204</v>
          </cell>
          <cell r="H100">
            <v>2955</v>
          </cell>
          <cell r="I100">
            <v>2808.6313559322034</v>
          </cell>
        </row>
        <row r="101">
          <cell r="A101" t="str">
            <v>ар_пол FL21</v>
          </cell>
          <cell r="B101" t="str">
            <v>FF66 FL21 Поставка материала и монтаж покрытия пола: керамогранит - 10 мм; клей плиточный - 10 мм; гидроизоляция Техноэласт Барьер Лайт (или аналог); праймер битумный эмульсионный; выравнивающая стяжка - 30 мм; ж/б плита (см. КР), в том числе все необходимые подготовительные работы, материалы и комплектующие</v>
          </cell>
          <cell r="C101" t="str">
            <v>FF66 FL21 Supply and installation of floor covering: porcelain tile - 10 mm; tiled glue - 10 mm; waterproofing TechnoNIKOL Barier Light (or similar); primer bituminous emulsion; levelling strainer - 30 mm; reinforced concrete slab (see KR), including all the necessary preparatory work, materials and components</v>
          </cell>
          <cell r="D101" t="str">
            <v>м2</v>
          </cell>
          <cell r="F101">
            <v>2250</v>
          </cell>
          <cell r="G101">
            <v>2700</v>
          </cell>
          <cell r="H101">
            <v>3375</v>
          </cell>
          <cell r="I101">
            <v>3104.9999999999995</v>
          </cell>
        </row>
        <row r="102">
          <cell r="A102" t="str">
            <v>ар_пол FL22 Аквастоун</v>
          </cell>
          <cell r="B102" t="str">
            <v>FF67 FL22 Поставка материала и монтаж покрытия пола: упрочняющая пропитка "Аквастоун" (или аналог), в том числе все необходимые подготовительные работы, материалы и комплектующие</v>
          </cell>
          <cell r="C102" t="str">
            <v>FF67 FL22 Supply and installation of floor covering: strengthening treatment  "Aquastone" (or similar), including all the necessary preparatory work, materials and components</v>
          </cell>
          <cell r="D102" t="str">
            <v>м2</v>
          </cell>
          <cell r="F102">
            <v>1100</v>
          </cell>
          <cell r="G102">
            <v>680</v>
          </cell>
          <cell r="H102">
            <v>1650</v>
          </cell>
          <cell r="I102">
            <v>781.99999999999989</v>
          </cell>
        </row>
        <row r="103">
          <cell r="A103" t="str">
            <v>ар_пол FL22 MasterSeal 525</v>
          </cell>
          <cell r="B103" t="str">
            <v>FF74 FL22 Поставка материала и монтаж покрытия пола: гидроизоляция гидроизоляция "MasterSeal 525" (или аналог), грунтовка, в том числе все необходимые подготовительные работы, материалы и комплектующие</v>
          </cell>
          <cell r="C103" t="str">
            <v>FF74 FL22 Supply and installation of floor covering: waterproofing "MasterSeal 525" (or similar), primer, including all the necessary preparatory work, materials and components</v>
          </cell>
          <cell r="D103" t="str">
            <v>м2</v>
          </cell>
          <cell r="H103">
            <v>0</v>
          </cell>
          <cell r="I103">
            <v>0</v>
          </cell>
        </row>
        <row r="104">
          <cell r="A104" t="str">
            <v>ар_пол FL23</v>
          </cell>
          <cell r="B104" t="str">
            <v>FF75 FL23 Поставка материала и монтаж покрытия пола: окрасочное покрытие Sikafloor-264 (или аналог); шпатлевание с загуститетелем Sikafloor-161, Sika Extender T (или аналог); грунтовка Sikafloor-161 (или аналог); армированная цементно-песчаная стяжка М150 - 100 мм; пароизоляция; экструзионный пенополистирол Технониколь Carbon (или аналог) - 100 мм; ж/б плита (см. КР), в том числе все необходимые подготовительные работы, материалы и комплектующие</v>
          </cell>
          <cell r="C104" t="str">
            <v>FF75 FL23 Supply and installation of floor covering: paint coating Sikafloor-264 (or similar); spackling with thickener Sikafloor - 161, Sika Extender T (or similar); primer Sikafloor-161 (or similar); reinforced cement-sand screed M150 - 100 mm; vapour barriers; extruded polystyrene foam Technognikol Carbon (or similar) - 100 mm; reinforced concrete slab (see KR), including all the necessary preparatory work, materials and components</v>
          </cell>
          <cell r="D104" t="str">
            <v>м2</v>
          </cell>
          <cell r="H104">
            <v>0</v>
          </cell>
          <cell r="I104">
            <v>0</v>
          </cell>
        </row>
        <row r="105">
          <cell r="A105" t="str">
            <v>ар_пол FL24</v>
          </cell>
          <cell r="B105" t="str">
            <v>FF76 FL24 Поставка материала и монтаж покрытия пола: керамогранит - 12 мм; клей плиточный - 8 мм; армированная цементно-песчаная стяжка М150 - 80 мм; ж/б плита (см. КР), в том числе все необходимые подготовительные работы, материалы и комплектующие</v>
          </cell>
          <cell r="C105" t="str">
            <v>FF76 FL24 Supply and installation of floor covering: porcelain tile - 12 mm; tile glue - 8 mm; reinforced cement-sand screed M150 - 80 mm; reinforced concrete slab (see KR), including all the necessary preparatory work, materials and components</v>
          </cell>
          <cell r="D105" t="str">
            <v>м2</v>
          </cell>
          <cell r="H105">
            <v>0</v>
          </cell>
          <cell r="I105">
            <v>0</v>
          </cell>
        </row>
        <row r="106">
          <cell r="A106" t="str">
            <v>ар_пол FL26</v>
          </cell>
          <cell r="B106" t="str">
            <v>FF81 FL26 Поставка материала и монтаж покрытия пола: обеспыливающая пропитка "Монолит 20М" (или аналог); армированная стальной фиброй цементно-песчаная стяжка М300  - 50 мм; керамзит - 1110-1350 мм; ж/б плита (см. КР), в том числе все необходимые подготовительные работы, материалы и комплектующие</v>
          </cell>
          <cell r="C106" t="str">
            <v>FF81 FL26 Supply and installation of floor covering: dust treatment "Monolith 20M" (or similar); reinforced with steel fiber cement-sand screed M300 - 50 mm; expanded clay  - 1110-1350 mm; reinforced concrete slab (see KR),  including all the necessary preparatory work, materials and components</v>
          </cell>
          <cell r="D106" t="str">
            <v>м2</v>
          </cell>
          <cell r="F106">
            <v>1000</v>
          </cell>
          <cell r="G106">
            <v>1070</v>
          </cell>
          <cell r="H106">
            <v>1500</v>
          </cell>
          <cell r="I106">
            <v>1230.5</v>
          </cell>
        </row>
        <row r="107">
          <cell r="A107" t="str">
            <v>ар_</v>
          </cell>
          <cell r="H107">
            <v>0</v>
          </cell>
          <cell r="I107">
            <v>0</v>
          </cell>
        </row>
        <row r="108">
          <cell r="A108" t="str">
            <v>ар_пол FF70</v>
          </cell>
          <cell r="B108" t="str">
            <v>FF70 Поставка и монтаж, PORCELLAIN TILE NON-SLIP SURFACE + ANTI SLIP STRIP , в том числе все необходимые подготовительные работы, материалы и комплектующие</v>
          </cell>
          <cell r="C108" t="str">
            <v>FF70 Supply and installation of  PORCELLAIN TILE NON-SLIP SURFACE + ANTI SLIP STRIP , including all necessary preparatory work, materials and components</v>
          </cell>
          <cell r="D108" t="str">
            <v>м2</v>
          </cell>
          <cell r="H108">
            <v>0</v>
          </cell>
          <cell r="I108">
            <v>0</v>
          </cell>
        </row>
        <row r="109">
          <cell r="A109" t="str">
            <v>ар_пол FF71</v>
          </cell>
          <cell r="B109" t="str">
            <v>FF71 Поставка и монтаж, Газон , в том числе все необходимые подготовительные работы, материалы и комплектующие</v>
          </cell>
          <cell r="C109" t="str">
            <v>FF71 Supply and installation of  Газон , including all necessary preparatory work, materials and components</v>
          </cell>
          <cell r="D109" t="str">
            <v>м2</v>
          </cell>
          <cell r="H109">
            <v>0</v>
          </cell>
          <cell r="I109">
            <v>0</v>
          </cell>
        </row>
        <row r="110">
          <cell r="A110" t="str">
            <v>ар_пол FF72</v>
          </cell>
          <cell r="B110" t="str">
            <v>FF72 Поставка и монтаж, Керамогранит , в том числе все необходимые подготовительные работы, материалы и комплектующие</v>
          </cell>
          <cell r="C110" t="str">
            <v>FF72 Supply and installation of  Керамогранит , including all necessary preparatory work, materials and components</v>
          </cell>
          <cell r="D110" t="str">
            <v>м2</v>
          </cell>
          <cell r="H110">
            <v>0</v>
          </cell>
          <cell r="I110">
            <v>0</v>
          </cell>
        </row>
        <row r="111">
          <cell r="A111" t="str">
            <v>ар_пол FF73</v>
          </cell>
          <cell r="B111" t="str">
            <v>FF73 Поставка и монтаж, Керамогранит FMG/Florim , в том числе все необходимые подготовительные работы, материалы и комплектующие</v>
          </cell>
          <cell r="C111" t="str">
            <v>FF73 Supply and installation of  Керамогранит FMG/Florim , including all necessary preparatory work, materials and components</v>
          </cell>
          <cell r="D111" t="str">
            <v>м2</v>
          </cell>
          <cell r="H111">
            <v>0</v>
          </cell>
          <cell r="I111">
            <v>0</v>
          </cell>
        </row>
        <row r="112">
          <cell r="A112" t="str">
            <v>ар_</v>
          </cell>
          <cell r="H112">
            <v>0</v>
          </cell>
          <cell r="I112">
            <v>0</v>
          </cell>
        </row>
        <row r="113">
          <cell r="A113" t="str">
            <v>ар_плинтус керамогранит</v>
          </cell>
          <cell r="B113" t="str">
            <v>SK01 Поставка и монтаж, плинтус из керамогранита, в том числе все необходимые подготовительные работы, материалы и комплектующие</v>
          </cell>
          <cell r="C113" t="str">
            <v>SK01 Supply and installation of ceramic skirting, including all necessary preparatory work, materials and components</v>
          </cell>
          <cell r="D113" t="str">
            <v>м</v>
          </cell>
          <cell r="F113">
            <v>300</v>
          </cell>
          <cell r="G113">
            <v>150</v>
          </cell>
          <cell r="H113">
            <v>450</v>
          </cell>
          <cell r="I113">
            <v>172.5</v>
          </cell>
        </row>
        <row r="114">
          <cell r="A114" t="str">
            <v>ар_плинтус пластик</v>
          </cell>
          <cell r="B114" t="str">
            <v>SK02 Поставка и монтаж, плинтус из пластика, в том числе все необходимые подготовительные работы, материалы и комплектующие</v>
          </cell>
          <cell r="C114" t="str">
            <v>SK02 Supply and installation of plastic skirting, including all necessary preparatory work, materials and components</v>
          </cell>
          <cell r="D114" t="str">
            <v>м</v>
          </cell>
          <cell r="F114">
            <v>150</v>
          </cell>
          <cell r="G114">
            <v>70</v>
          </cell>
          <cell r="H114">
            <v>225</v>
          </cell>
          <cell r="I114">
            <v>80.5</v>
          </cell>
        </row>
        <row r="115">
          <cell r="A115" t="str">
            <v>ар_плинтус эпоксидный</v>
          </cell>
          <cell r="B115" t="str">
            <v>SK03 Поставка и монтаж, плинтус эпоксидный, в том числе все необходимые подготовительные работы, материалы и комплектующие</v>
          </cell>
          <cell r="C115" t="str">
            <v>SK03 Supply and installation of epoxy skirting, including all necessary preparatory work, materials and components</v>
          </cell>
          <cell r="D115" t="str">
            <v>м</v>
          </cell>
          <cell r="F115">
            <v>400</v>
          </cell>
          <cell r="G115">
            <v>500</v>
          </cell>
          <cell r="H115">
            <v>600</v>
          </cell>
          <cell r="I115">
            <v>575</v>
          </cell>
        </row>
        <row r="116">
          <cell r="A116" t="str">
            <v>ар_</v>
          </cell>
        </row>
        <row r="117">
          <cell r="A117" t="str">
            <v>ар_утепление плит перекрытия над паркингом Rockwool ФАСАД БАТТС Д ОПТИМА 150мм</v>
          </cell>
          <cell r="B117" t="str">
            <v>SI01 Поставка материала и утепление плит перекрытия над паркингом: Минераловатный утеплитель ТЕХНОФАС (150 мм) (или аналог) с окраской фасадной силиконовой краской Tikkurila Finngard (или аналог) по штукатурке, армированной сеткой из стекловолокна (цвет светло-бежевый, №4818 по каталогу цветов производителя, толщина мин 6 мм), в том числе все необходимые подготовительные работы, материалы и комплектующие</v>
          </cell>
          <cell r="C117" t="str">
            <v>SI01 Supply of materials and insulation of floor slabs above the parking: Mineral wood insulation TECHNOFAS (150 mm) (or similar) with painting with external silicone paint on plaster, reinforced with fiberglass mesh (light beige color №4818 in catalogue, thickness min 6 mm), including all the necessary preparatory work, materials and components</v>
          </cell>
          <cell r="D117" t="str">
            <v>м2</v>
          </cell>
          <cell r="F117">
            <v>1070</v>
          </cell>
          <cell r="G117">
            <v>1822.875</v>
          </cell>
          <cell r="H117">
            <v>1605</v>
          </cell>
          <cell r="I117">
            <v>2096.3062499999996</v>
          </cell>
        </row>
        <row r="118">
          <cell r="A118" t="str">
            <v>ар_</v>
          </cell>
          <cell r="H118">
            <v>0</v>
          </cell>
          <cell r="I118">
            <v>0</v>
          </cell>
        </row>
        <row r="119">
          <cell r="A119" t="str">
            <v>ар_декоративный профиль для пола</v>
          </cell>
          <cell r="B119" t="str">
            <v>EJ00 Поставка материала и устройство декоративного профиля, в том числе все необходимые подготовительные работы, материалы и комплектующие</v>
          </cell>
          <cell r="C119" t="str">
            <v>EJ00 Supply and installation of Decorative profile, including all the necessary preparatory work, materials and components</v>
          </cell>
          <cell r="D119" t="str">
            <v>м</v>
          </cell>
          <cell r="F119">
            <v>120</v>
          </cell>
          <cell r="G119">
            <v>400</v>
          </cell>
          <cell r="H119">
            <v>180</v>
          </cell>
          <cell r="I119">
            <v>459.99999999999994</v>
          </cell>
        </row>
        <row r="120">
          <cell r="A120" t="str">
            <v>ар_деформационный шов с гибкой вставкой Dewmark</v>
          </cell>
          <cell r="B120" t="str">
            <v>EJ01 Поставка материала и устройство деформационного шва -Профиль с гибкой вставкой Dewmark (или аналог), в том числе все необходимые подготовительные работы, материалы и комплектующие</v>
          </cell>
          <cell r="C120" t="str">
            <v>EJ01 Supply and installation of expansion joint - Profile with a flexible insert Dewmark (or similar), including all the necessary preparatory work, materials and components</v>
          </cell>
          <cell r="D120" t="str">
            <v>м</v>
          </cell>
          <cell r="F120">
            <v>117</v>
          </cell>
          <cell r="G120">
            <v>780</v>
          </cell>
          <cell r="H120">
            <v>175.5</v>
          </cell>
          <cell r="I120">
            <v>896.99999999999989</v>
          </cell>
        </row>
        <row r="121">
          <cell r="A121" t="str">
            <v>ар_Антисейсмический деформационный шов ДШ-Р</v>
          </cell>
          <cell r="B121" t="str">
            <v>EJ02 ДШ-Р Поставка и монтаж, Антисейсмический деформационный шов по штукатурке, в том числе все необходимые подготовительные работы, материалы и комплектующие</v>
          </cell>
          <cell r="C121" t="str">
            <v>EJ02 ДШ-Р Supply and installation of Anti-seismic expansion joint on plaster, including all necessary preparatory work, materials and components</v>
          </cell>
          <cell r="D121" t="str">
            <v>м</v>
          </cell>
          <cell r="F121">
            <v>1350</v>
          </cell>
          <cell r="G121">
            <v>9000</v>
          </cell>
          <cell r="H121">
            <v>2025</v>
          </cell>
          <cell r="I121">
            <v>10350</v>
          </cell>
        </row>
        <row r="122">
          <cell r="A122" t="str">
            <v>ар_Антисейсмический деформационный шов ДШ-Ур</v>
          </cell>
          <cell r="B122" t="str">
            <v>EJ03 ДШ-Ур Поставка и монтаж, Антисейсмический деформационный шов по штукатурке угловой, в том числе все необходимые подготовительные работы, материалы и комплектующие</v>
          </cell>
          <cell r="C122" t="str">
            <v>EJ03 ДШ-Ур Supply and installation of Anti-seismic expansion joint on plaster, corner, including all necessary preparatory work, materials and components</v>
          </cell>
          <cell r="D122" t="str">
            <v>м</v>
          </cell>
          <cell r="F122">
            <v>1350</v>
          </cell>
          <cell r="G122">
            <v>9000</v>
          </cell>
          <cell r="H122">
            <v>2025</v>
          </cell>
          <cell r="I122">
            <v>10350</v>
          </cell>
        </row>
        <row r="123">
          <cell r="A123" t="str">
            <v>ар_Антисейсмический деформационный шов ДШ-С</v>
          </cell>
          <cell r="B123" t="str">
            <v>EJ04 ДШ-С Поставка и монтаж, Антисейсмический деформационный шов по сэндвич-панели, в том числе все необходимые подготовительные работы, материалы и комплектующие</v>
          </cell>
          <cell r="C123" t="str">
            <v>EJ04 ДШ-С Supply and installation of Anti-seismic expansion joint on a sandwich panel, including all necessary preparatory work, materials and components</v>
          </cell>
          <cell r="D123" t="str">
            <v>м</v>
          </cell>
          <cell r="F123">
            <v>1350</v>
          </cell>
          <cell r="G123">
            <v>9000</v>
          </cell>
          <cell r="H123">
            <v>2025</v>
          </cell>
          <cell r="I123">
            <v>10350</v>
          </cell>
        </row>
        <row r="124">
          <cell r="A124" t="str">
            <v>ар_Антисейсмический деформационный шов ДШ-УС</v>
          </cell>
          <cell r="B124" t="str">
            <v>EJ05 ДШ-УС Поставка и монтаж, Антисейсмический деформационный шов по сендвич панели угловой, в том числе все необходимые подготовительные работы, материалы и комплектующие</v>
          </cell>
          <cell r="C124" t="str">
            <v>EJ05 ДШ-УС Supply and installation of Anti-seismic expansion joint on a sandwich panel, corner, including all necessary preparatory work, materials and components</v>
          </cell>
          <cell r="D124" t="str">
            <v>м</v>
          </cell>
          <cell r="F124">
            <v>1350</v>
          </cell>
          <cell r="G124">
            <v>9000</v>
          </cell>
          <cell r="H124">
            <v>2025</v>
          </cell>
          <cell r="I124">
            <v>10350</v>
          </cell>
        </row>
        <row r="125">
          <cell r="A125" t="str">
            <v>ар_Антисейсмический деформационный шов ДШ-УФ</v>
          </cell>
          <cell r="B125" t="str">
            <v>EJ06 ДШ-УФ Поставка и монтаж, Антисейсмический деформационный шов по вентфасаду угловой, в том числе все необходимые подготовительные работы, материалы и комплектующие</v>
          </cell>
          <cell r="C125" t="str">
            <v>EJ06 ДШ-УФ Supply and installation of Anti-seismic expansion joint on the hinged facade, corner, including all necessary preparatory work, materials and components</v>
          </cell>
          <cell r="D125" t="str">
            <v>м</v>
          </cell>
          <cell r="F125">
            <v>1350</v>
          </cell>
          <cell r="G125">
            <v>9000</v>
          </cell>
          <cell r="H125">
            <v>2025</v>
          </cell>
          <cell r="I125">
            <v>10350</v>
          </cell>
        </row>
        <row r="126">
          <cell r="A126" t="str">
            <v>ар_Антисейсмический деформационный шов ДШ-ПФ</v>
          </cell>
          <cell r="B126" t="str">
            <v>EJ07 ДШ-ПФ Поставка и монтаж, Антисейсмический деформационный шов по подшивке / Anti-seismic expansion joint on the soffit, в том числе все необходимые подготовительные работы, материалы и комплектующие</v>
          </cell>
          <cell r="C126" t="str">
            <v>EJ07 ДШ-ПФ Supply and installation of Антисейсмический деформационный шов по подшивке / Anti-seismic expansion joint on the soffit, including all necessary preparatory work, materials and components</v>
          </cell>
          <cell r="D126" t="str">
            <v>м</v>
          </cell>
          <cell r="F126">
            <v>1350</v>
          </cell>
          <cell r="G126">
            <v>9000</v>
          </cell>
          <cell r="H126">
            <v>2025</v>
          </cell>
          <cell r="I126">
            <v>10350</v>
          </cell>
        </row>
        <row r="127">
          <cell r="A127" t="str">
            <v>ар_Антисейсмический деформационный шов ДШ-УС</v>
          </cell>
          <cell r="B127" t="str">
            <v>EJ08 ДШ-УК Поставка и монтаж, Антисейсмический деформационный шов по камню угловой, в том числе все необходимые подготовительные работы, материалы и комплектующие</v>
          </cell>
          <cell r="C127" t="str">
            <v>EJ08 ДШ-УК Supply and installation of Anti-seismic expansion joint on stone facade, corner, including all necessary preparatory work, materials and components</v>
          </cell>
          <cell r="D127" t="str">
            <v>м</v>
          </cell>
          <cell r="F127">
            <v>1350</v>
          </cell>
          <cell r="G127">
            <v>9000</v>
          </cell>
          <cell r="H127">
            <v>2025</v>
          </cell>
          <cell r="I127">
            <v>10350</v>
          </cell>
        </row>
        <row r="128">
          <cell r="A128" t="str">
            <v>ар_Антисейсмический деформационный шов ДШ-Ф</v>
          </cell>
          <cell r="B128" t="str">
            <v>EJ09 ДШ-Ф Поставка и монтаж, Антисейсмический деформационный шов по фиброцементной панели, в том числе все необходимые подготовительные работы, материалы и комплектующие</v>
          </cell>
          <cell r="C128" t="str">
            <v>EJ09 ДШ-Ф Supply and installation of Anti-seismic expansion joint on fiber cement panel, including all necessary preparatory work, materials and components</v>
          </cell>
          <cell r="D128" t="str">
            <v>м</v>
          </cell>
          <cell r="F128">
            <v>1350</v>
          </cell>
          <cell r="G128">
            <v>9000</v>
          </cell>
          <cell r="H128">
            <v>2025</v>
          </cell>
          <cell r="I128">
            <v>10350</v>
          </cell>
        </row>
        <row r="129">
          <cell r="A129" t="str">
            <v>ар_Антисейсмический деформационный шов ДШ-ВВ</v>
          </cell>
          <cell r="B129" t="str">
            <v>EJ10 ДШ-ВВ Поставка и монтаж, Антисейсмический деформационный шов для вентфасада, в том числе все необходимые подготовительные работы, материалы и комплектующие</v>
          </cell>
          <cell r="C129" t="str">
            <v>EJ10 ДШ-ВВ Supply and installation of Anti-seismic expansion joint for ventfasad, including all necessary preparatory work, materials and components</v>
          </cell>
          <cell r="D129" t="str">
            <v>м</v>
          </cell>
          <cell r="F129">
            <v>1350</v>
          </cell>
          <cell r="G129">
            <v>9000</v>
          </cell>
          <cell r="H129">
            <v>2025</v>
          </cell>
          <cell r="I129">
            <v>10350</v>
          </cell>
        </row>
        <row r="130">
          <cell r="A130" t="str">
            <v>ар_Антисейсмический деформационный шов ДШ-Sf-In</v>
          </cell>
          <cell r="B130" t="str">
            <v>EJ11  ДШ-Sf-In Поставка и монтаж, Антисейсмический деформационный шов по утеплителю с подшивкой, в том числе все необходимые подготовительные работы, материалы и комплектующие</v>
          </cell>
          <cell r="C130" t="str">
            <v>EJ11  ДШ-Sf-In Supply and installation of Anti-seismic expansion joint on plaster, including all necessary preparatory work, materials and components</v>
          </cell>
          <cell r="D130" t="str">
            <v>м</v>
          </cell>
          <cell r="F130">
            <v>1350</v>
          </cell>
          <cell r="G130">
            <v>9000</v>
          </cell>
          <cell r="H130">
            <v>2025</v>
          </cell>
          <cell r="I130">
            <v>10350</v>
          </cell>
        </row>
        <row r="131">
          <cell r="A131" t="str">
            <v>ар_Антисейсмический деформационный шов ДШ</v>
          </cell>
          <cell r="B131" t="str">
            <v>EJ12  ДШ Поставка и монтаж, Антисейсмический деформационный шов для стен Dewmark (или аналог) , в том числе все необходимые подготовительные работы, материалы и комплектующие</v>
          </cell>
          <cell r="C131" t="str">
            <v>EJ12  ДШ Supply and installation of Anti-seismic expansion joint for walls Dewmark (or similar), including all necessary preparatory work, materials and components</v>
          </cell>
          <cell r="D131" t="str">
            <v>м</v>
          </cell>
          <cell r="F131">
            <v>1350</v>
          </cell>
          <cell r="G131">
            <v>9000</v>
          </cell>
          <cell r="H131">
            <v>2025</v>
          </cell>
          <cell r="I131">
            <v>10350</v>
          </cell>
        </row>
        <row r="133">
          <cell r="B133" t="str">
            <v>Потолки</v>
          </cell>
          <cell r="C133" t="str">
            <v>Ceiling</v>
          </cell>
          <cell r="H133">
            <v>0</v>
          </cell>
          <cell r="I133">
            <v>0</v>
          </cell>
        </row>
        <row r="134">
          <cell r="A134" t="str">
            <v>ар_потолок С1</v>
          </cell>
          <cell r="B134" t="str">
            <v>CF01 C1 Поставка материала и устройство потолка: обеспыливающая пропитка "Монолит 20М" (или аналог), в том числе все необходимые подготовительные работы, материалы и комплектующие</v>
          </cell>
          <cell r="C134" t="str">
            <v>CF01 C1 Supply and installation of ceiling: dust treatment "Monolith 20M" (or similar), including all the necessary preparatory work, materials and components</v>
          </cell>
          <cell r="D134" t="str">
            <v>м2</v>
          </cell>
          <cell r="F134">
            <v>150</v>
          </cell>
          <cell r="G134">
            <v>200</v>
          </cell>
          <cell r="H134">
            <v>225</v>
          </cell>
          <cell r="I134">
            <v>229.99999999999997</v>
          </cell>
        </row>
        <row r="135">
          <cell r="A135" t="str">
            <v>ар_потолок С2</v>
          </cell>
          <cell r="B135" t="str">
            <v>CF02 C2 Поставка материала и устройство потолка: грунтовка, окраска водно-дисперсионной краской в 2 слоя, в том числе все необходимые подготовительные работы, материалы и комплектующие</v>
          </cell>
          <cell r="C135" t="str">
            <v>CF02 C2 Supply and installation of ceiling: primer, painting with water-dispersion paint in 2 layers, including all the necessary preparatory work, materials and components</v>
          </cell>
          <cell r="D135" t="str">
            <v>м2</v>
          </cell>
          <cell r="F135">
            <v>1100</v>
          </cell>
          <cell r="G135">
            <v>1100</v>
          </cell>
          <cell r="H135">
            <v>1650</v>
          </cell>
          <cell r="I135">
            <v>1265</v>
          </cell>
        </row>
        <row r="136">
          <cell r="A136" t="str">
            <v>ар_потолок С3</v>
          </cell>
          <cell r="B136" t="str">
            <v>CF03 C3 Поставка материала и устройство потолка: подвесной потолок из КНАУФ-листов на металлическом каркасе П 113 (или аналог), грунтовка, шпатлевка, окраска белой водно-дисперсионной краской, в том числе все необходимые подготовительные работы, материалы и комплектующие</v>
          </cell>
          <cell r="C136" t="str">
            <v>CF03 C3 Supply and installation of ceiling: suspended ceiling of KNAUF-sheets on metal frame P113 (or similar), primer, painting with emulsion white paint, including all the necessary preparatory work, materials and components</v>
          </cell>
          <cell r="D136" t="str">
            <v>м2</v>
          </cell>
          <cell r="F136">
            <v>2150</v>
          </cell>
          <cell r="G136">
            <v>2270</v>
          </cell>
          <cell r="H136">
            <v>3225</v>
          </cell>
          <cell r="I136">
            <v>2610.5</v>
          </cell>
        </row>
        <row r="137">
          <cell r="A137" t="str">
            <v>ар_потолок С4</v>
          </cell>
          <cell r="B137" t="str">
            <v>CF04 C4 Поставка материала и устройство потолка: подвесной потолок из влагостойких КНАУФ-листов на металлическом каркасе П 113 (или аналог), грунтовка, шпатлевка, окраска водно-дисперсионной краской, в том числе все необходимые подготовительные работы, материалы и комплектующие</v>
          </cell>
          <cell r="C137" t="str">
            <v>CF04 C4 Supply and installation of ceiling: suspended ceiling of waterproof KNAUF-sheets on metal frame P113 (or similar), primer, painting with emulsion paint, including all the necessary preparatory work, materials and components</v>
          </cell>
          <cell r="D137" t="str">
            <v>м2</v>
          </cell>
          <cell r="F137">
            <v>2150</v>
          </cell>
          <cell r="G137">
            <v>2370</v>
          </cell>
          <cell r="H137">
            <v>3225</v>
          </cell>
          <cell r="I137">
            <v>2725.5</v>
          </cell>
        </row>
        <row r="138">
          <cell r="A138" t="str">
            <v>ар_потолок С4.1</v>
          </cell>
          <cell r="B138" t="str">
            <v>CF05 C4.1 Поставка и монтаж, кровельная сэндвич-панель REI 60 "Frontside", 120 мм (или аналог), воздушный зазор, подвесной потолок из влагостойких КНАУФ-листов на металлическом каркасе П 113 (или аналог), грунтовка, шпатлевка, окраска белой водно-дисперсионной краской, в том числе все необходимые подготовительные работы, материалы и комплектующие</v>
          </cell>
          <cell r="C138" t="str">
            <v>CF05 C4.1 Supply and installation of roof sandwich panel REI 60 "Frontside", 120 mm (or similar), air space, suspended ceiling of waterproof KNAUF-sheets on metal frame P 113 (or similar), primer, painting with white water-dispersion paint, including all necessary preparatory work, materials and components</v>
          </cell>
          <cell r="D138" t="str">
            <v>м2</v>
          </cell>
          <cell r="F138">
            <v>2783.7542372881358</v>
          </cell>
          <cell r="G138">
            <v>5166.6101694915251</v>
          </cell>
          <cell r="H138">
            <v>4175.6313559322034</v>
          </cell>
          <cell r="I138">
            <v>5941.6016949152536</v>
          </cell>
        </row>
        <row r="139">
          <cell r="A139" t="str">
            <v>ар_потолок С6</v>
          </cell>
          <cell r="B139" t="str">
            <v>CF06 C6 Поставка и монтаж,реечный потолок из алюминиевых профилей с декоративным покрытием под дерево (бук), 40х100 мм, в том числе все необходимые подготовительные работы, материалы и комплектующие</v>
          </cell>
          <cell r="C139" t="str">
            <v>CF06 C6 Supply and installation of strip ceiling of aluminum profiles with decorative wood grain finish (beech), 40х100 mm, including all necessary preparatory work, materials and components</v>
          </cell>
          <cell r="D139" t="str">
            <v>м2</v>
          </cell>
          <cell r="H139">
            <v>0</v>
          </cell>
          <cell r="I139">
            <v>0</v>
          </cell>
        </row>
        <row r="140">
          <cell r="A140" t="str">
            <v>ар_потолок С7</v>
          </cell>
          <cell r="B140" t="str">
            <v>CF07 C7 Поставка и монтаж, реечный потолок из алюминиевых профилей с декоративным покрытием под дерево (дуб), 50х150 мм, в том числе все необходимые подготовительные работы, материалы и комплектующие</v>
          </cell>
          <cell r="C140" t="str">
            <v>CF07 C7 Supply and installation of strip ceiling of of aluminum profiles with decorative wood grain finish (oak), 50х150 mm, including all necessary preparatory work, materials and components</v>
          </cell>
          <cell r="D140" t="str">
            <v>м2</v>
          </cell>
          <cell r="H140">
            <v>0</v>
          </cell>
          <cell r="I140">
            <v>0</v>
          </cell>
        </row>
        <row r="141">
          <cell r="A141" t="str">
            <v>ар_потолок С8</v>
          </cell>
          <cell r="B141" t="str">
            <v>CF08 C8 Поставка и монтаж, реечный потолок из алюминиевых профилей с декоративным покрытием под дерево (сосна), 80х150 мм, в том числе все необходимые подготовительные работы, материалы и комплектующие</v>
          </cell>
          <cell r="C141" t="str">
            <v>CF08 C8 Supply and installation of strip ceiling of aluminum profiles with decorative wood grain finish (pine), 80х150 mm, including all necessary preparatory work, materials and components</v>
          </cell>
          <cell r="D141" t="str">
            <v>м2</v>
          </cell>
          <cell r="H141">
            <v>0</v>
          </cell>
          <cell r="I141">
            <v>0</v>
          </cell>
        </row>
        <row r="142">
          <cell r="A142" t="str">
            <v>ар_потолок С9</v>
          </cell>
          <cell r="B142" t="str">
            <v>CF09 C9 Поставка и монтаж, Декоративная потолочная решетка, в том числе все необходимые подготовительные работы, материалы и комплектующие</v>
          </cell>
          <cell r="C142" t="str">
            <v>CF09 C9 Supply and installation of Decorative ceiling grille, including all necessary preparatory work, materials and components</v>
          </cell>
          <cell r="D142" t="str">
            <v>м2</v>
          </cell>
          <cell r="H142">
            <v>0</v>
          </cell>
          <cell r="I142">
            <v>0</v>
          </cell>
        </row>
        <row r="143">
          <cell r="A143" t="str">
            <v>ар_потолок С10</v>
          </cell>
          <cell r="B143" t="str">
            <v>CF10 C10 Поставка и монтаж, кровельная сэндвич-панель REI 60 "Frontside", 120 мм (или аналог), в том числе все необходимые подготовительные работы, материалы и комплектующие</v>
          </cell>
          <cell r="C143" t="str">
            <v>CF10 C10 Supply and installation of roof sandwich panel REI 60 "Frontside", 120 mm (or similar), including all necessary preparatory work, materials and components</v>
          </cell>
          <cell r="D143" t="str">
            <v>м2</v>
          </cell>
          <cell r="F143">
            <v>833.75423728813564</v>
          </cell>
          <cell r="G143">
            <v>2996.6101694915255</v>
          </cell>
          <cell r="H143">
            <v>1250.6313559322034</v>
          </cell>
          <cell r="I143">
            <v>3446.101694915254</v>
          </cell>
        </row>
        <row r="144">
          <cell r="A144" t="str">
            <v>ар_потолок С11</v>
          </cell>
          <cell r="B144" t="str">
            <v>CF11 C11 Поставка и монтаж, реечный потолок из алюминиевых белых профилей, 40х100 мм , в том числе все необходимые подготовительные работы, материалы и комплектующие</v>
          </cell>
          <cell r="C144" t="str">
            <v>CF11 C11 Supply and installation of  strip ceiling of aluminum white profiles, 40х100 mm , including all necessary preparatory work, materials and components</v>
          </cell>
          <cell r="D144" t="str">
            <v>м2</v>
          </cell>
          <cell r="H144">
            <v>0</v>
          </cell>
          <cell r="I144">
            <v>0</v>
          </cell>
        </row>
        <row r="145">
          <cell r="A145" t="str">
            <v>ар_потолок С12</v>
          </cell>
          <cell r="B145" t="str">
            <v>CF12 C12 Поставка и монтаж, подвесной потолок с декоративной отделкой под дерево , в том числе все необходимые подготовительные работы, материалы и комплектующие</v>
          </cell>
          <cell r="C145" t="str">
            <v>CF12 C12 Supply and installation of  suspended ceiling with decorative wood grain finish , including all necessary preparatory work, materials and components</v>
          </cell>
          <cell r="D145" t="str">
            <v>м2</v>
          </cell>
          <cell r="H145">
            <v>0</v>
          </cell>
          <cell r="I145">
            <v>0</v>
          </cell>
        </row>
        <row r="146">
          <cell r="A146" t="str">
            <v>ар_потолок С13</v>
          </cell>
          <cell r="B146" t="str">
            <v>CF13 C13 Поставка и монтаж, вертикальная криволинейная акустическая панель ECOPHON (или аналог), 50х430 мм , в том числе все необходимые подготовительные работы, материалы и комплектующие</v>
          </cell>
          <cell r="C146" t="str">
            <v>CF13 C13 Supply and installation of  vertical wave shaped acoustic panels ECOPHON (or similar), 50х430 mm, including all necessary preparatory work, materials and components</v>
          </cell>
          <cell r="D146" t="str">
            <v>м2</v>
          </cell>
          <cell r="H146">
            <v>0</v>
          </cell>
          <cell r="I146">
            <v>0</v>
          </cell>
        </row>
        <row r="147">
          <cell r="A147" t="str">
            <v>ар_потолок С14</v>
          </cell>
          <cell r="B147" t="str">
            <v>CF14 C14 Поставка и монтаж, подвесной потолок из КНАУФ-листов на металлическом каркасе П 113 (или аналог), грунтовка, шпатлевка, окраска серой водно-дисперсионной краской, в том числе все необходимые подготовительные работы, материалы и комплектующие</v>
          </cell>
          <cell r="C147" t="str">
            <v>CF14 C14 Supply and installation of  suspended ceiling of KNAUF-sheets on metal frame P 113 (or similar), primer, painting with grey water-dispersion paint, including all necessary preparatory work, materials and components</v>
          </cell>
          <cell r="D147" t="str">
            <v>м2</v>
          </cell>
          <cell r="H147">
            <v>0</v>
          </cell>
          <cell r="I147">
            <v>0</v>
          </cell>
        </row>
        <row r="148">
          <cell r="A148" t="str">
            <v>ар_потолок С15</v>
          </cell>
          <cell r="B148" t="str">
            <v>CF15 C15 Поставка и монтаж, криволинейный реечный потолок из алюминиевых профилей с декоративным покрытием под дерево (бук), 40х100 мм, в том числе все необходимые подготовительные работы, материалы и комплектующие</v>
          </cell>
          <cell r="C148" t="str">
            <v>CF15 C15 Supply and installation of  wave shape strip ceiling of aluminum profiles with decorative wood grain finish (beech), 40х100 mm, including all necessary preparatory work, materials and components</v>
          </cell>
          <cell r="D148" t="str">
            <v>м2</v>
          </cell>
          <cell r="H148">
            <v>0</v>
          </cell>
          <cell r="I148">
            <v>0</v>
          </cell>
        </row>
        <row r="149">
          <cell r="A149" t="str">
            <v>ар_потолок С16</v>
          </cell>
          <cell r="B149" t="str">
            <v>CF16 C16 Поставка и монтаж, подвесной потолок из  КНАУФ-Файерборд листов на металлическом каркасе П 232 (или аналог), грунтовка, шпатлевка, окраска белой водно-дисперсионной краской, в том числе все необходимые подготовительные работы, материалы и комплектующие</v>
          </cell>
          <cell r="C149" t="str">
            <v>CF16 C16 Supply and installation of  suspended ceiling of KNAUF-Fireboard sheets on metal frame P 232 (or similar), primer, painting with white water-dispersion paint, including all necessary preparatory work, materials and components</v>
          </cell>
          <cell r="D149" t="str">
            <v>м2</v>
          </cell>
          <cell r="H149">
            <v>0</v>
          </cell>
          <cell r="I149">
            <v>0</v>
          </cell>
        </row>
        <row r="150">
          <cell r="A150" t="str">
            <v>ар_потолок С5</v>
          </cell>
          <cell r="B150" t="str">
            <v>CF17 C5 Поставка и монтаж, криволинейный реечный потолок из алюминиевых профилей с декоративным покрытием под дерево (бук), 400х100 мм, в том числе все необходимые подготовительные работы, материалы и комплектующие</v>
          </cell>
          <cell r="C150" t="str">
            <v>CF17 C5 Supply and installation of wave shape strip ceiling of aluminum profiles with decorative wood grain finish (beech), 400х100 mm, including all necessary preparatory work, materials and components</v>
          </cell>
          <cell r="D150" t="str">
            <v>м2</v>
          </cell>
          <cell r="H150">
            <v>0</v>
          </cell>
          <cell r="I150">
            <v>0</v>
          </cell>
        </row>
        <row r="151">
          <cell r="A151" t="str">
            <v>ар_потолок С3.1</v>
          </cell>
          <cell r="B151" t="str">
            <v>CF18 C3.1 Поставка и монтаж, минераловатный утеплитель, воздушный зазор, подвесной потолок из КНАУФ-листов на металлическом каркасе П 113 (или аналог), грунтовка, шпатлевка, окраска белой водно-дисперсионной краской, в том числе все необходимые подготовительные работы, материалы и комплектующие</v>
          </cell>
          <cell r="C151" t="str">
            <v>CF18 C3.1 Supply and installation of mineral wool insulation, air space, suspended ceiling of KNAUF-sheets on metal frame P 113 (or similar), primer, painting with white water-dispersion paint, including all necessary preparatory work, materials and components</v>
          </cell>
          <cell r="D151" t="str">
            <v>м2</v>
          </cell>
          <cell r="H151">
            <v>0</v>
          </cell>
          <cell r="I151">
            <v>0</v>
          </cell>
        </row>
        <row r="152">
          <cell r="A152" t="str">
            <v>ар_</v>
          </cell>
          <cell r="H152">
            <v>0</v>
          </cell>
          <cell r="I152">
            <v>0</v>
          </cell>
        </row>
        <row r="153">
          <cell r="B153" t="str">
            <v>Стены и перегородки</v>
          </cell>
          <cell r="C153" t="str">
            <v xml:space="preserve">Walls and partitions </v>
          </cell>
          <cell r="H153">
            <v>0</v>
          </cell>
          <cell r="I153">
            <v>0</v>
          </cell>
        </row>
        <row r="154">
          <cell r="A154" t="str">
            <v>ар_стены и перегородки W1.1</v>
          </cell>
          <cell r="B154" t="str">
            <v>WB01 W1.1 Поставка материала и устройство стены: Кладка внутренняя из кирпича с армированием металлической сеткой ГОСТ 530-2012 - 120 мм, в том числе все необходимые подготовительные работы, материалы и комплектующие</v>
          </cell>
          <cell r="C154" t="str">
            <v>WB01 W1.1 Supply and installation of wall: Brickwork internal brick with metal mesh reinforcement - 120 mm GOST 530-2012, including all the necessary preparatory work, materials and components</v>
          </cell>
          <cell r="D154" t="str">
            <v>м2</v>
          </cell>
          <cell r="F154">
            <v>1032.95</v>
          </cell>
          <cell r="G154">
            <v>843.49</v>
          </cell>
          <cell r="H154">
            <v>1549.4250000000002</v>
          </cell>
          <cell r="I154">
            <v>970.01349999999991</v>
          </cell>
        </row>
        <row r="155">
          <cell r="A155" t="str">
            <v>ар_стены и перегородки W1.2</v>
          </cell>
          <cell r="B155" t="str">
            <v>WB10 W1.2 Поставка материала и устройство стены: Кладка внутренняя из кирпича с армированием металлической сеткой - 120 мм EI45 ГОСТ 530-2012 , в том числе все необходимые подготовительные работы, материалы и комплектующие</v>
          </cell>
          <cell r="C155" t="str">
            <v>WB10 W1.2 Supply and installation of wall: Brickwork internal brick with metal mesh reinforcement - 120 mm EI45 GOST 530-2012, including all the necessary preparatory work, materials and components</v>
          </cell>
          <cell r="D155" t="str">
            <v>м2</v>
          </cell>
          <cell r="F155">
            <v>1032.95</v>
          </cell>
          <cell r="G155">
            <v>843.49</v>
          </cell>
          <cell r="H155">
            <v>1549.4250000000002</v>
          </cell>
          <cell r="I155">
            <v>970.01349999999991</v>
          </cell>
        </row>
        <row r="156">
          <cell r="A156" t="str">
            <v>ар_стены и перегородки W1.3</v>
          </cell>
          <cell r="B156" t="str">
            <v>WB11 W1.3 Поставка материала и устройство стены: Кладка внутренняя из кирпича с армированием металлической сеткой - 250 мм EI45, в том числе все необходимые подготовительные работы, материалы и комплектующие</v>
          </cell>
          <cell r="C156" t="str">
            <v>WB11 W1.3 Supply and installation of wall: Brickwork internal brick with metal mesh reinforcement - 250 mm  EI45, including all the necessary preparatory work, materials and components</v>
          </cell>
          <cell r="D156" t="str">
            <v>м2</v>
          </cell>
          <cell r="F156">
            <v>1364.78</v>
          </cell>
          <cell r="G156">
            <v>1602.41</v>
          </cell>
          <cell r="H156">
            <v>2047.17</v>
          </cell>
          <cell r="I156">
            <v>1842.7715000000001</v>
          </cell>
        </row>
        <row r="157">
          <cell r="A157" t="str">
            <v>ар_стены и перегородки W1.4</v>
          </cell>
          <cell r="B157" t="str">
            <v>WB02 W1.4 Поставка материала и устройство стены: Кладка внутренняя из кирпича с армированием металлической сеткой - 250 мм EI45 ГОСТ 530-2012, в том числе все необходимые подготовительные работы, материалы и комплектующие</v>
          </cell>
          <cell r="C157" t="str">
            <v>WB02 W1.4 Supply and installation of wall: Brickwork internal brick with metal mesh reinforcement - 250 mm  EI45 GOST 530-2012, including all the necessary preparatory work, materials and components</v>
          </cell>
          <cell r="D157" t="str">
            <v>м2</v>
          </cell>
          <cell r="F157">
            <v>1364.78</v>
          </cell>
          <cell r="G157">
            <v>1602.41</v>
          </cell>
          <cell r="H157">
            <v>2047.17</v>
          </cell>
          <cell r="I157">
            <v>1842.7715000000001</v>
          </cell>
        </row>
        <row r="158">
          <cell r="A158" t="str">
            <v>ар_стены и перегородки наруж W1.5</v>
          </cell>
          <cell r="B158" t="str">
            <v>WB03 W1.5 Поставка материала и устройство стены: Кладка наружная из кирпича с армированием металлической сеткой ГОСТ 530-2012 - 250 мм, в том числе все необходимые подготовительные работы, материалы и комплектующие</v>
          </cell>
          <cell r="C158" t="str">
            <v>WB03 W1.5 Supply and installation of wall: External brickwork with metal mesh reinforcement GOST 530-2012 - 250 mm, including all the necessary preparatory work, materials and components</v>
          </cell>
          <cell r="D158" t="str">
            <v>м2</v>
          </cell>
          <cell r="F158">
            <v>1364.78</v>
          </cell>
          <cell r="G158">
            <v>1602.41</v>
          </cell>
          <cell r="H158">
            <v>2047.17</v>
          </cell>
          <cell r="I158">
            <v>1842.7715000000001</v>
          </cell>
        </row>
        <row r="159">
          <cell r="A159" t="str">
            <v>ар_стены и перегородки наруж W1.6</v>
          </cell>
          <cell r="B159" t="str">
            <v>WB04 W1.6 Поставка материала и устройство стены: Кладка наружная из кирпича с армированием металлической сеткой ГОСТ 530-2012 - 250 мм EI45, в том числе все необходимые подготовительные работы, материалы и комплектующие</v>
          </cell>
          <cell r="C159" t="str">
            <v>WB04 W1.6 Supply and installation of wall: External brickwork with metal mesh reinforcement GOST 530-2012 - 250 mm EI45, including all the necessary preparatory work, materials and components</v>
          </cell>
          <cell r="D159" t="str">
            <v>м2</v>
          </cell>
          <cell r="F159">
            <v>1364.78</v>
          </cell>
          <cell r="G159">
            <v>1602.41</v>
          </cell>
          <cell r="H159">
            <v>2047.17</v>
          </cell>
          <cell r="I159">
            <v>1842.7715000000001</v>
          </cell>
        </row>
        <row r="160">
          <cell r="A160" t="str">
            <v>ар_стены и перегородки наруж W1.7</v>
          </cell>
          <cell r="B160" t="str">
            <v>WB05 W1.7 Поставка материала и устройство стены: Кладка наружная из кирпича с армированием металлической сеткой ГОСТ 530-2012 - 250 мм EI150, в том числе все необходимые подготовительные работы, материалы и комплектующие</v>
          </cell>
          <cell r="C160" t="str">
            <v>WB05 W1.7 Supply and installation of wall: External brickwork with metal mesh reinforcement GOST 530-2012 - 250 mm EI150, including all the necessary preparatory work, materials and components</v>
          </cell>
          <cell r="D160" t="str">
            <v>м2</v>
          </cell>
          <cell r="F160">
            <v>1364.78</v>
          </cell>
          <cell r="G160">
            <v>1602.41</v>
          </cell>
          <cell r="H160">
            <v>2047.17</v>
          </cell>
          <cell r="I160">
            <v>1842.7715000000001</v>
          </cell>
        </row>
        <row r="161">
          <cell r="A161" t="str">
            <v>ар_стены и перегородки W1.8</v>
          </cell>
          <cell r="B161" t="str">
            <v>WB06 W1.8 Поставка материала и устройство стены: Кладка внутренняя из кирпича с армированием металлической сеткой ГОСТ 530-2012 - 250 мм REI60, в том числе все необходимые подготовительные работы, материалы и комплектующие</v>
          </cell>
          <cell r="C161" t="str">
            <v>WB06 W1.8 Supply and installation of wall: Internal brickwork with metal mesh reinforcement GOST 530-2012 - 250 mm REI60, including all the necessary preparatory work, materials and components</v>
          </cell>
          <cell r="D161" t="str">
            <v>м2</v>
          </cell>
          <cell r="F161">
            <v>1364.78</v>
          </cell>
          <cell r="G161">
            <v>1602.41</v>
          </cell>
          <cell r="H161">
            <v>2047.17</v>
          </cell>
          <cell r="I161">
            <v>1842.7715000000001</v>
          </cell>
        </row>
        <row r="162">
          <cell r="A162" t="str">
            <v>ар_стены и перегородки W1.9</v>
          </cell>
          <cell r="B162" t="str">
            <v>WB07 W1.9 Поставка материала и устройство стены: Кладка внутренняя из кирпича с армированием металлической сеткой ГОСТ 530-2012 - 250 мм REI90, в том числе все необходимые подготовительные работы, материалы и комплектующие</v>
          </cell>
          <cell r="C162" t="str">
            <v>WB07 W1.9 Supply and installation of wall: Internal brickwork with metal mesh reinforcement GOST 530-2012 - 250 mm REI90, including all the necessary preparatory work, materials and components</v>
          </cell>
          <cell r="D162" t="str">
            <v>м2</v>
          </cell>
          <cell r="F162">
            <v>1364.78</v>
          </cell>
          <cell r="G162">
            <v>1602.41</v>
          </cell>
          <cell r="H162">
            <v>2047.17</v>
          </cell>
          <cell r="I162">
            <v>1842.7715000000001</v>
          </cell>
        </row>
        <row r="163">
          <cell r="A163" t="str">
            <v>ар_стены и перегородки W1.10</v>
          </cell>
          <cell r="B163" t="str">
            <v>WB08 W1.10 Поставка материала и устройство стены: Кладка наружная из кирпича с армированием металлической сеткой ГОСТ 530-2012 - 250 мм REI150, в том числе все необходимые подготовительные работы, материалы и комплектующие</v>
          </cell>
          <cell r="C163" t="str">
            <v>WB08 W1.10 Supply and installation of wall: External brickwork with metal mesh reinforcement GOST 530-2012 - 250 mm REI150, including all the necessary preparatory work, materials and components</v>
          </cell>
          <cell r="D163" t="str">
            <v>м2</v>
          </cell>
          <cell r="F163">
            <v>1364.78</v>
          </cell>
          <cell r="G163">
            <v>1602.41</v>
          </cell>
          <cell r="H163">
            <v>2047.17</v>
          </cell>
          <cell r="I163">
            <v>1842.7715000000001</v>
          </cell>
        </row>
        <row r="164">
          <cell r="A164" t="str">
            <v>ар_стены и перегородки W1.11</v>
          </cell>
          <cell r="B164" t="str">
            <v>WB09 W1.11 Поставка материала и устройство стены: Кладка внутренняя из кирпича с армированием металлической сеткой - 250 мм, в том числе все необходимые подготовительные работы, материалы и комплектующие</v>
          </cell>
          <cell r="C164" t="str">
            <v>WB09 W1.11 Supply and installation of wall: Brickwork internal brick with metal mesh reinforcement - 250 mm, including all the necessary preparatory work, materials and components</v>
          </cell>
          <cell r="D164" t="str">
            <v>м2</v>
          </cell>
          <cell r="F164">
            <v>1364.78</v>
          </cell>
          <cell r="G164">
            <v>1602.41</v>
          </cell>
          <cell r="H164">
            <v>2047.17</v>
          </cell>
          <cell r="I164">
            <v>1842.7715000000001</v>
          </cell>
        </row>
        <row r="165">
          <cell r="A165" t="str">
            <v>ар_стены и перегородки W2.1</v>
          </cell>
          <cell r="B165" t="str">
            <v>WC01 W2.1 Поставка материала и устройство стены: Кладка внутренняя из газобетонных блоков D500 - 200 мм, в том числе все необходимые подготовительные работы, материалы и комплектующие</v>
          </cell>
          <cell r="C165" t="str">
            <v>WC01 W2.1 Supply and installation of wall: Internal laying of aerated concrete blocks D500 - 200 mm, including all the necessary preparatory work, materials and components</v>
          </cell>
          <cell r="D165" t="str">
            <v>м2</v>
          </cell>
          <cell r="F165">
            <v>1156.5916873373305</v>
          </cell>
          <cell r="G165">
            <v>1493.7721815987263</v>
          </cell>
          <cell r="H165">
            <v>1734.8875310059957</v>
          </cell>
          <cell r="I165">
            <v>1717.8380088385352</v>
          </cell>
        </row>
        <row r="166">
          <cell r="A166" t="str">
            <v>ар_стены и перегородки W2.2</v>
          </cell>
          <cell r="B166" t="str">
            <v>WC02 W2.2 Поставка материала и устройство стены: Кладка внутренняя из газобетонных блоков D500 ГОСТ 31360-2007 - 200 мм EI45, в том числе все необходимые подготовительные работы, материалы и комплектующие</v>
          </cell>
          <cell r="C166" t="str">
            <v>WC02 W2.2 Supply and installation of wall: Internal brickwork of aerated concrete blocks D500 GOST 31360-2007 - 200 mm EI45, including all the necessary preparatory work, materials and components</v>
          </cell>
          <cell r="D166" t="str">
            <v>м2</v>
          </cell>
          <cell r="F166">
            <v>1156.5916873373305</v>
          </cell>
          <cell r="G166">
            <v>1493.7721815987263</v>
          </cell>
          <cell r="H166">
            <v>1734.8875310059957</v>
          </cell>
          <cell r="I166">
            <v>1717.8380088385352</v>
          </cell>
        </row>
        <row r="167">
          <cell r="A167" t="str">
            <v>ар_стены и перегородки W2.3</v>
          </cell>
          <cell r="B167" t="str">
            <v>WC03 W2.3 Поставка материала и устройство стены: Кладка внутренняя из газобетонных блоков D500 ГОСТ 31360-2007 - 200 мм REI60, в том числе все необходимые подготовительные работы, материалы и комплектующие</v>
          </cell>
          <cell r="C167" t="str">
            <v>WC03 W2.3 Supply and installation of wall: Internal brickwork of aerated concrete blocks D500 GOST 31360-2007 - 200 mm REI60, including all the necessary preparatory work, materials and components</v>
          </cell>
          <cell r="D167" t="str">
            <v>м2</v>
          </cell>
          <cell r="F167">
            <v>1156.5916873373305</v>
          </cell>
          <cell r="G167">
            <v>1493.7721815987263</v>
          </cell>
          <cell r="H167">
            <v>1734.8875310059957</v>
          </cell>
          <cell r="I167">
            <v>1717.8380088385352</v>
          </cell>
        </row>
        <row r="168">
          <cell r="A168" t="str">
            <v>ар_стены и перегородки наруж W2.4</v>
          </cell>
          <cell r="B168" t="str">
            <v>WC04 W2.4 Поставка материала и устройство стены: Кладка наружная из газобетонных блоков D500 ГОСТ 31360-2007 - 200 мм, в том числе все необходимые подготовительные работы, материалы и комплектующие</v>
          </cell>
          <cell r="C168" t="str">
            <v>WC04 W2.4 Supply and installation of wall: External brickwork of aerated concrete blocks D500 GOST 31360-2007 - 200 mm, including all the necessary preparatory work, materials and components</v>
          </cell>
          <cell r="D168" t="str">
            <v>м2</v>
          </cell>
          <cell r="F168">
            <v>1156.5916873373305</v>
          </cell>
          <cell r="G168">
            <v>1493.7721815987263</v>
          </cell>
          <cell r="H168">
            <v>1734.8875310059957</v>
          </cell>
          <cell r="I168">
            <v>1717.8380088385352</v>
          </cell>
        </row>
        <row r="169">
          <cell r="A169" t="str">
            <v>ар_стены и перегородки наруж W2.5</v>
          </cell>
          <cell r="B169" t="str">
            <v>WC05 W2.5 Поставка материала и устройство стены: Кладка наружная из газобетонных блоков D500 ГОСТ 31360-2007 - 200 мм EI45, в том числе все необходимые подготовительные работы, материалы и комплектующие</v>
          </cell>
          <cell r="C169" t="str">
            <v>WC05 W2.5 Supply and installation of wall: External brickwork of aerated concrete blocks D500 GOST 31360-2007 - 200 mm EI45, including all the necessary preparatory work, materials and components</v>
          </cell>
          <cell r="D169" t="str">
            <v>м2</v>
          </cell>
          <cell r="F169">
            <v>1156.5916873373305</v>
          </cell>
          <cell r="G169">
            <v>1493.7721815987263</v>
          </cell>
          <cell r="H169">
            <v>1734.8875310059957</v>
          </cell>
          <cell r="I169">
            <v>1717.8380088385352</v>
          </cell>
        </row>
        <row r="170">
          <cell r="A170" t="str">
            <v>ар_стены и перегородки наруж W2.6</v>
          </cell>
          <cell r="B170" t="str">
            <v>WC06 W2.6 Поставка материала и устройство стены: Кладка наружная из газобетонных блоков D500 - 200 мм EI150, в том числе все необходимые подготовительные работы, материалы и комплектующие</v>
          </cell>
          <cell r="C170" t="str">
            <v>WC06 W2.6 Supply and installation of wall: External masonry from aerated concrete blocks D500 - 200 mm EI150, including all the necessary preparatory work, materials and components</v>
          </cell>
          <cell r="D170" t="str">
            <v>м2</v>
          </cell>
          <cell r="F170">
            <v>1156.5916873373305</v>
          </cell>
          <cell r="G170">
            <v>1493.7721815987263</v>
          </cell>
          <cell r="H170">
            <v>1734.8875310059957</v>
          </cell>
          <cell r="I170">
            <v>1717.8380088385352</v>
          </cell>
        </row>
        <row r="171">
          <cell r="A171" t="str">
            <v>ар_стены и перегородки наруж W2.7</v>
          </cell>
          <cell r="B171" t="str">
            <v>WC08 W2.7 Поставка материала и устройство стены: Кладка наружная из газобетонных блоков D500 - 200 мм, в том числе все необходимые подготовительные работы, материалы и комплектующие</v>
          </cell>
          <cell r="C171" t="str">
            <v>WC08 W2.7 Supply and installation of wall: External masonry from aerated concrete blocks D500 - 200 mm, including all the necessary preparatory work, materials and components</v>
          </cell>
          <cell r="D171" t="str">
            <v>м2</v>
          </cell>
          <cell r="F171">
            <v>1156.5916873373305</v>
          </cell>
          <cell r="G171">
            <v>1493.7721815987263</v>
          </cell>
          <cell r="H171">
            <v>1734.8875310059957</v>
          </cell>
          <cell r="I171">
            <v>1717.8380088385352</v>
          </cell>
        </row>
        <row r="172">
          <cell r="A172" t="str">
            <v>ар_стены и перегородки W3.1</v>
          </cell>
          <cell r="B172" t="str">
            <v>WG01 W3.1 Поставка материала и устройство перегородки: Перегородка из ГКЛ на металлическом каркасе с заполнением по технологии KNAUF C626 (или аналог) - 75 мм, в том числе все необходимые подготовительные работы, материалы и комплектующие</v>
          </cell>
          <cell r="C172" t="str">
            <v>WG01 W3.1 Supply and installation of wall: Partition of GKL (gypsum board) on a metal frame with a filling according to the KNAUF C626 technology (or equivalent) - 75 mm, including all the necessary preparatory work, materials and components</v>
          </cell>
          <cell r="D172" t="str">
            <v>м2</v>
          </cell>
          <cell r="F172">
            <v>592.65874697546894</v>
          </cell>
          <cell r="G172">
            <v>498.92190434159323</v>
          </cell>
          <cell r="H172">
            <v>888.98812046320336</v>
          </cell>
          <cell r="I172">
            <v>573.76018999283212</v>
          </cell>
        </row>
        <row r="173">
          <cell r="A173" t="str">
            <v>ар_стены и перегородки W3.2</v>
          </cell>
          <cell r="B173" t="str">
            <v>WG02 W3.2 Поставка материала и устройство перегородки: Перегородка из ГКЛ на металлическом каркасе с заполнением по технологии KNAUF C112 (или аналог) - 150 мм, в том числе все необходимые подготовительные работы, материалы и комплектующие</v>
          </cell>
          <cell r="C173" t="str">
            <v>WG02 W3.2 Supply and installation of wall: Partition of GKL (gypsum board) on a metal frame with a filling according to the KNAUF C112 technology (or equivalent) - 150 mm, including all the necessary preparatory work, materials and components</v>
          </cell>
          <cell r="D173" t="str">
            <v>м2</v>
          </cell>
          <cell r="F173">
            <v>888.98812046320347</v>
          </cell>
          <cell r="G173">
            <v>748.38285651238982</v>
          </cell>
          <cell r="H173">
            <v>1333.4821806948053</v>
          </cell>
          <cell r="I173">
            <v>860.64028498924824</v>
          </cell>
        </row>
        <row r="174">
          <cell r="A174" t="str">
            <v>ар_стены и перегородки W3.3</v>
          </cell>
          <cell r="B174" t="str">
            <v>WG09 W3.3 Поставка материала и устройство перегородки: Каркасная перегородка типа KNAUF C113 (или аналог) - 100 мм, в том числе все необходимые подготовительные работы, материалы и комплектующие</v>
          </cell>
          <cell r="C174" t="str">
            <v>WG09 W3.3 Supply and installation of wall: Frame partition KNAUF C113 type (or equivalent) - 100 mm, including all the necessary preparatory work, materials and components</v>
          </cell>
          <cell r="D174" t="str">
            <v>м2</v>
          </cell>
          <cell r="F174">
            <v>1038.9881204632034</v>
          </cell>
          <cell r="G174">
            <v>1098.3828565123899</v>
          </cell>
          <cell r="H174">
            <v>1558.482180694805</v>
          </cell>
          <cell r="I174">
            <v>1263.1402849892484</v>
          </cell>
        </row>
        <row r="175">
          <cell r="A175" t="str">
            <v>ар_стены и перегородки W3.4</v>
          </cell>
          <cell r="B175" t="str">
            <v>WG03 W3.4 Поставка материала и устройство перегородки: Перегородка из ГКЛ на металлическом каркасе с заполнением по технологии KNAUF C112 (или аналог) - 150 мм EI45, в том числе все необходимые подготовительные работы, материалы и комплектующие</v>
          </cell>
          <cell r="C175" t="str">
            <v>WG03 W3.4 Supply and installation of wall: Partition of GKL (gypsum board) on a metal frame with a filling according to the KNAUF C112 technology (or equivalent) - 150 mm EI45, including all the necessary preparatory work, materials and components</v>
          </cell>
          <cell r="D175" t="str">
            <v>м2</v>
          </cell>
          <cell r="F175">
            <v>888.98812046320347</v>
          </cell>
          <cell r="G175">
            <v>748.38285651238982</v>
          </cell>
          <cell r="H175">
            <v>1333.4821806948053</v>
          </cell>
          <cell r="I175">
            <v>860.64028498924824</v>
          </cell>
        </row>
        <row r="176">
          <cell r="A176" t="str">
            <v>ар_стены и перегородки W3.5</v>
          </cell>
          <cell r="B176" t="str">
            <v>WG04 W3.5 Поставка материала и устройство перегородки: Перегородка из ГКЛВ на металлическом каркасе с заполнением по технологии KNAUF C382 (или аналог) - 75 мм, в том числе все необходимые подготовительные работы, материалы и комплектующие</v>
          </cell>
          <cell r="C176" t="str">
            <v>WG04 W3.5 Supply and installation of wall: Partition of GKLV (moisture-resistant gypsum board) on a metal frame with a filling according to the KNAUF C382 technology (or equivalent) - 75 mm, including all the necessary preparatory work, materials and components</v>
          </cell>
          <cell r="D176" t="str">
            <v>м2</v>
          </cell>
          <cell r="F176">
            <v>829.72224576565645</v>
          </cell>
          <cell r="G176">
            <v>1503.9219043415933</v>
          </cell>
          <cell r="H176">
            <v>1244.5833686484848</v>
          </cell>
          <cell r="I176">
            <v>1729.5101899928322</v>
          </cell>
        </row>
        <row r="177">
          <cell r="A177" t="str">
            <v>ар_стены и перегородки W3.6</v>
          </cell>
          <cell r="B177" t="str">
            <v>WG05 W3.6 Поставка материала и устройство перегородки: Перегородка из ГКЛВ на металлическом каркасе с заполнением по технологии KNAUF C382 (или аналог) - 75 мм EI45, в том числе все необходимые подготовительные работы, материалы и комплектующие</v>
          </cell>
          <cell r="C177" t="str">
            <v>WG05 W3.6 Supply and installation of wall: Partition of GKLV (moisture-resistant gypsum board) on a metal frame with a filling according to the KNAUF C382 technology (or equivalent) - 75 mm EI45, including all the necessary preparatory work, materials and components</v>
          </cell>
          <cell r="D177" t="str">
            <v>м2</v>
          </cell>
          <cell r="F177">
            <v>829.72224576565645</v>
          </cell>
          <cell r="G177">
            <v>1503.9219043415933</v>
          </cell>
          <cell r="H177">
            <v>1244.5833686484848</v>
          </cell>
          <cell r="I177">
            <v>1729.5101899928322</v>
          </cell>
        </row>
        <row r="178">
          <cell r="A178" t="str">
            <v>ар_стены и перегородки W3.7</v>
          </cell>
          <cell r="B178" t="str">
            <v>WG06 W3.7 Поставка материала и устройство перегородки: Перегородка из ГКЛВ на металлическом каркасе с заполнением по технологии KNAUF C382 (или аналог) - 150 мм, в том числе все необходимые подготовительные работы, материалы и комплектующие</v>
          </cell>
          <cell r="C178" t="str">
            <v>WG06 W3.7 Supply and installation of wall: Partition of GKLV (moisture-resistant gypsum board) on a metal frame with a filling according to the KNAUF C382 technology (or equivalent) - 150 mm, including all the necessary preparatory work, materials and components</v>
          </cell>
          <cell r="D178" t="str">
            <v>м2</v>
          </cell>
          <cell r="F178">
            <v>1244.5833686484848</v>
          </cell>
          <cell r="G178">
            <v>2758.3828565123899</v>
          </cell>
          <cell r="H178">
            <v>1866.8750529727272</v>
          </cell>
          <cell r="I178">
            <v>3172.1402849892484</v>
          </cell>
        </row>
        <row r="179">
          <cell r="A179" t="str">
            <v>ар_стены и перегородки W3.8</v>
          </cell>
          <cell r="B179" t="str">
            <v>WG07 W3.8 Поставка материала и устройство перегородки: Перегородка из ГКЛВ на металлическом каркасе с заполнением по технологии KNAUF C382 (или аналог) - 150 мм EI45, в том числе все необходимые подготовительные работы, материалы и комплектующие</v>
          </cell>
          <cell r="C179" t="str">
            <v>WG07 W3.8 Supply and installation of wall: Partition of GKLV (moisture-resistant gypsum board) on a metal frame with a filling according to the KNAUF C382 technology (or equivalent) - 150 mm EI45, including all the necessary preparatory work, materials and components</v>
          </cell>
          <cell r="D179" t="str">
            <v>м2</v>
          </cell>
          <cell r="F179">
            <v>1244.5833686484848</v>
          </cell>
          <cell r="G179">
            <v>2758.3828565123899</v>
          </cell>
          <cell r="H179">
            <v>1866.8750529727272</v>
          </cell>
          <cell r="I179">
            <v>3172.1402849892484</v>
          </cell>
        </row>
        <row r="180">
          <cell r="A180" t="str">
            <v>ар_стены и перегородки W4.1</v>
          </cell>
          <cell r="B180" t="str">
            <v>WG08 W4.1 Поставка материала и устройство стены: Каркасная перегородка типа Promat 450.81 (или аналог) - 310 мм REI150, в том числе все необходимые подготовительные работы, материалы и комплектующие</v>
          </cell>
          <cell r="C180" t="str">
            <v>WG08 W2.3 Supply and installation of wall: Frame partition type Promat 450.81 (or equivalent) - 310 mm REI150, including all the necessary preparatory work, materials and components</v>
          </cell>
          <cell r="D180" t="str">
            <v>м2</v>
          </cell>
          <cell r="F180">
            <v>1644.58</v>
          </cell>
          <cell r="G180">
            <v>3750</v>
          </cell>
          <cell r="H180">
            <v>2466.87</v>
          </cell>
          <cell r="I180">
            <v>4312.5</v>
          </cell>
        </row>
        <row r="181">
          <cell r="A181" t="str">
            <v>ар_стены и перегородки наруж W8.1</v>
          </cell>
          <cell r="B181" t="str">
            <v>WС09 W8.1 Поставка и монтаж, Стеновая сэндвич-панель Фронтсиде Frontbase WP Aesthetic (или аналог) - 80 мм, в том числе все необходимые подготовительные работы, материалы и комплектующие</v>
          </cell>
          <cell r="C181" t="str">
            <v>WС09 W8.1 Supply and installation of Wall sandwich panel Frontsease Frontbase WP Aesthetic  (or equivalent) - 80 mm, including all necessary preparatory work, materials and components</v>
          </cell>
          <cell r="D181" t="str">
            <v>м2</v>
          </cell>
          <cell r="F181">
            <v>633.75423728813564</v>
          </cell>
          <cell r="G181">
            <v>2796.6101694915255</v>
          </cell>
          <cell r="H181">
            <v>950.63135593220341</v>
          </cell>
          <cell r="I181">
            <v>3216.101694915254</v>
          </cell>
        </row>
        <row r="182">
          <cell r="A182" t="str">
            <v>ар_стены и перегородки наруж W7.1</v>
          </cell>
          <cell r="B182" t="str">
            <v>WС07 W7.1 Поставка и монтаж, Кладка наружная из семищелевых бетонных блоков M100 - 190 мм EI 150, в том числе все необходимые подготовительные работы, материалы и комплектующие</v>
          </cell>
          <cell r="C182" t="str">
            <v>WС07 W7.1 Supply and installation of External masonry from concrete blocks M100 - 190 mm EI 150, including all necessary preparatory work, materials and components</v>
          </cell>
          <cell r="D182" t="str">
            <v>м2</v>
          </cell>
          <cell r="F182">
            <v>987.10016191360171</v>
          </cell>
          <cell r="G182">
            <v>1307.3315036326246</v>
          </cell>
          <cell r="H182">
            <v>1480.6502428704025</v>
          </cell>
          <cell r="I182">
            <v>1503.4312291775182</v>
          </cell>
        </row>
        <row r="183">
          <cell r="A183" t="str">
            <v>ар_стены и перегородки WC1</v>
          </cell>
          <cell r="B183" t="str">
            <v>WL01 WC1 Поставка материала и устройство перегородки: Сантехническая перегородка, в том числе все необходимые подготовительные работы, материалы и комплектующие</v>
          </cell>
          <cell r="C183" t="str">
            <v>WL01 WC1 Supply and installation of wall: WC partition, including all the necessary preparatory work, materials and components</v>
          </cell>
          <cell r="D183" t="str">
            <v>м2</v>
          </cell>
          <cell r="F183">
            <v>1271.1864406779662</v>
          </cell>
          <cell r="G183">
            <v>6440.6779661016953</v>
          </cell>
          <cell r="H183">
            <v>1906.7796610169494</v>
          </cell>
          <cell r="I183">
            <v>7406.7796610169489</v>
          </cell>
        </row>
        <row r="184">
          <cell r="A184" t="str">
            <v>ар_грязезащитная решетка DP1</v>
          </cell>
          <cell r="B184" t="str">
            <v>DP01 Поставка материала и устройство грязезащитной системы: грязезащитная решетка - 40 мм; стальной опорный каркас - 110-160 мм; гидроизоляция;армированная стальной фиброй цементно-песчаная стяжка М300 - 50-100 мм; ж/б плита (см. КР), в том числе все необходимые подготовительные работы, материалы и комплектующие</v>
          </cell>
          <cell r="C184" t="str">
            <v xml:space="preserve">DP01 Supply and installation of dirt protection system: dirt protection grid - 40 mm; steel-frame - 110-160 mm; waterproofing; reinforced with steel fiber cement-sand screed M300 - 50-100 mm; reinforced concrete slab (see KR), including all the necessary preparatory work, materials and components </v>
          </cell>
          <cell r="D184" t="str">
            <v>м2</v>
          </cell>
          <cell r="F184">
            <v>1920</v>
          </cell>
          <cell r="G184">
            <v>2170</v>
          </cell>
          <cell r="H184">
            <v>2880</v>
          </cell>
          <cell r="I184">
            <v>2495.5</v>
          </cell>
        </row>
        <row r="185">
          <cell r="B185" t="str">
            <v>Стеклянные перегородки</v>
          </cell>
          <cell r="C185" t="str">
            <v>Glass partitions</v>
          </cell>
          <cell r="H185">
            <v>0</v>
          </cell>
          <cell r="I185">
            <v>0</v>
          </cell>
        </row>
        <row r="186">
          <cell r="A186" t="str">
            <v>ар_наружный витраж SG FWS50</v>
          </cell>
          <cell r="B186" t="str">
            <v>SG01 SG Поставка и монтаж, стоечно-ригельная система остекления Schuco FWS50 или аналог, алюминиевая. Цвет темно-серый (RAL производителя 7011). С учетом площади дверей в составе витража, в том числе все необходимые подготовительные работы, материалы и комплектующие</v>
          </cell>
          <cell r="C186" t="str">
            <v>SG01 SG Supply and installation of column-beam glazing system, made of aluminum Schuco FWS50 (or similar) (with doors in the composition of stained-glass windows), сolor is dark gray (RAL manufacturer 7011), including all necessary preparatory work, materials and components</v>
          </cell>
          <cell r="D186" t="str">
            <v>м2</v>
          </cell>
          <cell r="F186">
            <v>8500</v>
          </cell>
          <cell r="G186">
            <v>25423.728813559323</v>
          </cell>
          <cell r="H186">
            <v>12750</v>
          </cell>
          <cell r="I186">
            <v>29237.288135593219</v>
          </cell>
        </row>
        <row r="187">
          <cell r="A187" t="str">
            <v>ар_наружный витраж SG FWS60</v>
          </cell>
          <cell r="B187" t="str">
            <v>SG03 SG Поставка и монтаж, стоечно-ригельная система остекления Schuco FWS60 или аналог, алюминиевая. Цвет темно-серый (RAL производителя 7011). С учетом площади дверей в составе витража, в том числе все необходимые подготовительные работы, материалы и комплектующие</v>
          </cell>
          <cell r="C187" t="str">
            <v>SG03 SG Supply and installation of column-beam glazing system, made of aluminum Schuco FWS60 (or similar) (with doors in the composition of stained-glass windows), сolor is dark gray (RAL manufacturer 7011), including all necessary preparatory work, materials and components</v>
          </cell>
          <cell r="D187" t="str">
            <v>м2</v>
          </cell>
          <cell r="F187">
            <v>8500</v>
          </cell>
          <cell r="G187">
            <v>25423.728813559323</v>
          </cell>
          <cell r="H187">
            <v>12750</v>
          </cell>
          <cell r="I187">
            <v>29237.288135593219</v>
          </cell>
        </row>
        <row r="188">
          <cell r="A188" t="str">
            <v>ар_наружный витраж W5.1</v>
          </cell>
          <cell r="B188" t="str">
            <v>SG02 W5.1 Поставка и монтаж, наружный витраж, Schuco или аналог, с учетом площади дверей в составе витража, в том числе все необходимые подготовительные работы, материалы и комплектующие</v>
          </cell>
          <cell r="C188" t="str">
            <v>SG02 W5.1 Supply and installation of Exterior stained glass, Schuco or analogueue (with doors in the composition of stained-glass windows) including all necessary preparatory work, materials and components</v>
          </cell>
          <cell r="D188" t="str">
            <v>м2</v>
          </cell>
          <cell r="F188">
            <v>8500</v>
          </cell>
          <cell r="G188">
            <v>25423.728813559323</v>
          </cell>
          <cell r="H188">
            <v>12750</v>
          </cell>
          <cell r="I188">
            <v>29237.288135593219</v>
          </cell>
        </row>
        <row r="190">
          <cell r="A190" t="str">
            <v>ар_</v>
          </cell>
          <cell r="H190">
            <v>0</v>
          </cell>
          <cell r="I190">
            <v>0</v>
          </cell>
        </row>
        <row r="191">
          <cell r="A191" t="str">
            <v>ар_окно слуховое W2-1</v>
          </cell>
          <cell r="B191" t="str">
            <v>WD01 W2-1 Поставка и монтаж, Окно слуховое круглое Д=1500, в том числе все необходимые подготовительные работы, материалы и комплектующие</v>
          </cell>
          <cell r="C191" t="str">
            <v>WD01 W2-1 Supply and installation of roof window round D=1500, including all necessary preparatory work, materials and components</v>
          </cell>
          <cell r="D191" t="str">
            <v>шт.</v>
          </cell>
          <cell r="F191">
            <v>16602.75</v>
          </cell>
          <cell r="G191">
            <v>32675.625</v>
          </cell>
          <cell r="H191">
            <v>24904.125</v>
          </cell>
          <cell r="I191">
            <v>37576.96875</v>
          </cell>
        </row>
        <row r="192">
          <cell r="A192" t="str">
            <v>ар_окно слуховое W2-2</v>
          </cell>
          <cell r="B192" t="str">
            <v>WD02 W2-2 Поставка и монтаж, Окно слуховое круглое Д=1000, в том числе все необходимые подготовительные работы, материалы и комплектующие</v>
          </cell>
          <cell r="C192" t="str">
            <v>WD02 W2-2 Supply and installation of roof window round D=1000, including all necessary preparatory work, materials and components</v>
          </cell>
          <cell r="D192" t="str">
            <v>шт.</v>
          </cell>
          <cell r="F192">
            <v>7379</v>
          </cell>
          <cell r="G192">
            <v>14522.5</v>
          </cell>
          <cell r="H192">
            <v>11068.5</v>
          </cell>
          <cell r="I192">
            <v>16700.875</v>
          </cell>
        </row>
        <row r="193">
          <cell r="A193" t="str">
            <v>ар_окно слуховое W2-3</v>
          </cell>
          <cell r="B193" t="str">
            <v>WD03 W2-3 Поставка и монтаж, Окно слуховое круглое Д=1000, в том числе все необходимые подготовительные работы, материалы и комплектующие</v>
          </cell>
          <cell r="C193" t="str">
            <v>WD03 W2-3 Supply and installation of roof window round D=1000, including all necessary preparatory work, materials and components</v>
          </cell>
          <cell r="D193" t="str">
            <v>шт.</v>
          </cell>
          <cell r="F193">
            <v>7379</v>
          </cell>
          <cell r="G193">
            <v>14522.5</v>
          </cell>
          <cell r="H193">
            <v>11068.5</v>
          </cell>
          <cell r="I193">
            <v>16700.875</v>
          </cell>
        </row>
        <row r="194">
          <cell r="A194" t="str">
            <v>ар_окно слуховое W3-1</v>
          </cell>
          <cell r="B194" t="str">
            <v>WD04 W3-1 Поставка и монтаж, Окно слуховое круглое Д=1100, в том числе все необходимые подготовительные работы, материалы и комплектующие</v>
          </cell>
          <cell r="C194" t="str">
            <v>WD04 W3-1 Supply and installation of roof window round D=1100, including all necessary preparatory work, materials and components</v>
          </cell>
          <cell r="D194" t="str">
            <v>шт.</v>
          </cell>
          <cell r="F194">
            <v>8928.590000000002</v>
          </cell>
          <cell r="G194">
            <v>17572.225000000002</v>
          </cell>
          <cell r="H194">
            <v>13392.885000000002</v>
          </cell>
          <cell r="I194">
            <v>20208.05875</v>
          </cell>
        </row>
        <row r="195">
          <cell r="A195" t="str">
            <v>ар_окно слуховое W3-2</v>
          </cell>
          <cell r="B195" t="str">
            <v>WD05 W3-2 Поставка и монтаж, Окно слуховое круглое Д=1100, в том числе все необходимые подготовительные работы, материалы и комплектующие</v>
          </cell>
          <cell r="C195" t="str">
            <v>WD05 W3-2 Supply and installation of roof window round D=1100, including all necessary preparatory work, materials and components</v>
          </cell>
          <cell r="D195" t="str">
            <v>шт.</v>
          </cell>
          <cell r="F195">
            <v>8928.590000000002</v>
          </cell>
          <cell r="G195">
            <v>17572.225000000002</v>
          </cell>
          <cell r="H195">
            <v>13392.885000000002</v>
          </cell>
          <cell r="I195">
            <v>20208.05875</v>
          </cell>
        </row>
        <row r="196">
          <cell r="A196" t="str">
            <v>ар_окно слуховое W3-3</v>
          </cell>
          <cell r="B196" t="str">
            <v>WD06 W3-3 Поставка и монтаж, Окно слуховое круглое Д=1100, в том числе все необходимые подготовительные работы, материалы и комплектующие</v>
          </cell>
          <cell r="C196" t="str">
            <v>WD06 W3-3 Supply and installation of roof window round D=1100, including all necessary preparatory work, materials and components</v>
          </cell>
          <cell r="D196" t="str">
            <v>шт.</v>
          </cell>
          <cell r="F196">
            <v>8928.590000000002</v>
          </cell>
          <cell r="G196">
            <v>17572.225000000002</v>
          </cell>
          <cell r="H196">
            <v>13392.885000000002</v>
          </cell>
          <cell r="I196">
            <v>20208.05875</v>
          </cell>
        </row>
        <row r="197">
          <cell r="A197" t="str">
            <v>ар_</v>
          </cell>
          <cell r="H197">
            <v>0</v>
          </cell>
          <cell r="I197">
            <v>0</v>
          </cell>
        </row>
        <row r="198">
          <cell r="A198" t="str">
            <v>ар_</v>
          </cell>
          <cell r="H198">
            <v>0</v>
          </cell>
          <cell r="I198">
            <v>0</v>
          </cell>
        </row>
        <row r="199">
          <cell r="A199" t="str">
            <v>ар_</v>
          </cell>
          <cell r="H199">
            <v>0</v>
          </cell>
          <cell r="I199">
            <v>0</v>
          </cell>
        </row>
        <row r="200">
          <cell r="A200" t="str">
            <v>ар_окно W10</v>
          </cell>
          <cell r="B200" t="str">
            <v>WD10 W10 Поставка и монтаж, Окно 1600х1200 (h), в том числе все необходимые подготовительные работы, материалы и комплектующие</v>
          </cell>
          <cell r="C200" t="str">
            <v>WD10 W10 Supply and installation of Window 1600х1200 (h), including all necessary preparatory work, materials and components</v>
          </cell>
          <cell r="D200" t="str">
            <v>шт.</v>
          </cell>
          <cell r="F200">
            <v>18048</v>
          </cell>
          <cell r="G200">
            <v>35520</v>
          </cell>
          <cell r="H200">
            <v>27072</v>
          </cell>
          <cell r="I200">
            <v>40848</v>
          </cell>
        </row>
        <row r="201">
          <cell r="A201" t="str">
            <v>ар_окно WN2</v>
          </cell>
          <cell r="B201" t="str">
            <v>WD11 WN2 Поставка и монтаж, Окно 915х1850 (h), в том числе все необходимые подготовительные работы, материалы и комплектующие</v>
          </cell>
          <cell r="C201" t="str">
            <v>WD11 WN2 Supply and installation of Window 915х1850 (h), including all necessary preparatory work, materials and components</v>
          </cell>
          <cell r="D201" t="str">
            <v>шт.</v>
          </cell>
          <cell r="F201">
            <v>18048</v>
          </cell>
          <cell r="G201">
            <v>31315.875000000004</v>
          </cell>
          <cell r="H201">
            <v>27072</v>
          </cell>
          <cell r="I201">
            <v>36013.256249999999</v>
          </cell>
        </row>
        <row r="202">
          <cell r="A202" t="str">
            <v>ар_окно W1</v>
          </cell>
          <cell r="B202" t="str">
            <v>WD12 W1 Поставка и монтаж, Оконный блок  из алюминиевого профиля с однокамерным стеклопакетом с заполнением аргоном, светопрозрачное 1600х1200 (h), в том числе все необходимые подготовительные работы, материалы и комплектующие</v>
          </cell>
          <cell r="C202" t="str">
            <v>WD12 W1 Supply and installation of double-glazed window with aluminium profile and argon, transparent 1600x1200 (h), including all necessary preparatory work, materials and components</v>
          </cell>
          <cell r="D202" t="str">
            <v>шт.</v>
          </cell>
          <cell r="F202">
            <v>18048</v>
          </cell>
          <cell r="G202">
            <v>35520</v>
          </cell>
          <cell r="H202">
            <v>27072</v>
          </cell>
          <cell r="I202">
            <v>40848</v>
          </cell>
        </row>
        <row r="203">
          <cell r="A203" t="str">
            <v>ар_</v>
          </cell>
          <cell r="H203">
            <v>0</v>
          </cell>
          <cell r="I203">
            <v>0</v>
          </cell>
        </row>
        <row r="204">
          <cell r="A204" t="str">
            <v>ар_</v>
          </cell>
          <cell r="B204" t="str">
            <v>Вентиляционные решетки</v>
          </cell>
          <cell r="C204" t="str">
            <v>Ventilation grilles</v>
          </cell>
          <cell r="H204">
            <v>0</v>
          </cell>
          <cell r="I204">
            <v>0</v>
          </cell>
        </row>
        <row r="205">
          <cell r="A205" t="str">
            <v>ар_вентиляционная решетка 1800х2300</v>
          </cell>
          <cell r="B205" t="str">
            <v>VG01 Поставка и монтаж, Вентиляционная решетка с коэффициентом живого сечения 0.6 1800Х2300 мм, в том числе все необходимые подготовительные работы, материалы и комплектующие</v>
          </cell>
          <cell r="C205" t="str">
            <v>VG01 Supply and installation of An air grille with coefficient of the living section 0.6 1800Х2300 mm, including all necessary preparatory work, materials and components</v>
          </cell>
          <cell r="D205" t="str">
            <v>шт.</v>
          </cell>
          <cell r="H205">
            <v>0</v>
          </cell>
          <cell r="I205">
            <v>0</v>
          </cell>
        </row>
        <row r="206">
          <cell r="A206" t="str">
            <v>ар_вентиляционная решетка 1800х2700</v>
          </cell>
          <cell r="B206" t="str">
            <v>VG02 Поставка и монтаж, Вентиляционная решетка с коэффициентом живого сечения 0.6 1800х2700 мм, в том числе все необходимые подготовительные работы, материалы и комплектующие</v>
          </cell>
          <cell r="C206" t="str">
            <v>VG02 Supply and installation of An air grille with coefficient of the living section 0.6 1800х2700 mm, including all necessary preparatory work, materials and components</v>
          </cell>
          <cell r="D206" t="str">
            <v>шт.</v>
          </cell>
          <cell r="H206">
            <v>0</v>
          </cell>
          <cell r="I206">
            <v>0</v>
          </cell>
        </row>
        <row r="207">
          <cell r="A207" t="str">
            <v>ар_вентиляционная решетка 1500х1500 WN1</v>
          </cell>
          <cell r="B207" t="str">
            <v>VG02 Поставка и монтаж, Вентиляционная решетка 1500х1500 мм, в том числе все необходимые подготовительные работы, материалы и комплектующие</v>
          </cell>
          <cell r="C207" t="str">
            <v>VG02 Supply and installation of An air grille 1500х1500 mm, including all necessary preparatory work, materials and components</v>
          </cell>
          <cell r="D207" t="str">
            <v>шт.</v>
          </cell>
          <cell r="H207">
            <v>0</v>
          </cell>
          <cell r="I207">
            <v>0</v>
          </cell>
        </row>
        <row r="208">
          <cell r="A208" t="str">
            <v>ар_</v>
          </cell>
          <cell r="H208">
            <v>0</v>
          </cell>
          <cell r="I208">
            <v>0</v>
          </cell>
        </row>
        <row r="209">
          <cell r="A209" t="str">
            <v>ар_</v>
          </cell>
          <cell r="H209">
            <v>0</v>
          </cell>
          <cell r="I209">
            <v>0</v>
          </cell>
        </row>
        <row r="210">
          <cell r="A210" t="str">
            <v>ар_</v>
          </cell>
          <cell r="H210">
            <v>0</v>
          </cell>
          <cell r="I210">
            <v>0</v>
          </cell>
        </row>
        <row r="211">
          <cell r="B211" t="str">
            <v>Отделка стен</v>
          </cell>
          <cell r="C211" t="str">
            <v>Wall covering</v>
          </cell>
          <cell r="H211">
            <v>0</v>
          </cell>
          <cell r="I211">
            <v>0</v>
          </cell>
        </row>
        <row r="212">
          <cell r="A212" t="str">
            <v>ар_отделка стен WF1</v>
          </cell>
          <cell r="B212" t="str">
            <v>WF01 WF1 Поставка материала и финишная отделка стен: грунтовка, окраска акриловой водно-дисперсионной краской, в том числе все необходимые подготовительные работы, материалы и комплектующие</v>
          </cell>
          <cell r="C212" t="str">
            <v>WF01 WF1 Supply and installation of wall covering: primer, acrylic water-dispersion paint, including all the necessary preparatory work, materials and components</v>
          </cell>
          <cell r="D212" t="str">
            <v>м2</v>
          </cell>
          <cell r="F212">
            <v>350</v>
          </cell>
          <cell r="G212">
            <v>260</v>
          </cell>
          <cell r="H212">
            <v>525</v>
          </cell>
          <cell r="I212">
            <v>299</v>
          </cell>
        </row>
        <row r="213">
          <cell r="A213" t="str">
            <v>ар_отделка стен WF2</v>
          </cell>
          <cell r="B213" t="str">
            <v>WF02 WF2 Поставка материала и финишная отделка стен: штукатурка - 25 мм, грунтовка, плиточный клей - 5 мм, керамогранитная плитка - 10 мм, в том числе все необходимые подготовительные работы, материалы и комплектующие</v>
          </cell>
          <cell r="C213" t="str">
            <v>WF02 WF2 Supply and installation of wall covering: plaster - 25 mm, primer, tile glue - 5 mm, porcelain tile - 10 mm, including all the necessary preparatory work, materials and components</v>
          </cell>
          <cell r="D213" t="str">
            <v>м2</v>
          </cell>
          <cell r="F213">
            <v>1900</v>
          </cell>
          <cell r="G213">
            <v>5252.2080660000001</v>
          </cell>
          <cell r="H213">
            <v>2850</v>
          </cell>
          <cell r="I213">
            <v>6040.0392758999997</v>
          </cell>
          <cell r="J213" t="str">
            <v>Ceramic tile Florim URBAN STYLE PLOMB MATTE 60X120 RET</v>
          </cell>
        </row>
        <row r="214">
          <cell r="A214" t="str">
            <v>ар_отделка стен WF3</v>
          </cell>
          <cell r="B214" t="str">
            <v>WF03 WF3 Поставка материала и финишная отделка стен: обеспыливающая пропитка "Монолит 20М" (или аналог), в том числе все необходимые подготовительные работы, материалы и комплектующие</v>
          </cell>
          <cell r="C214" t="str">
            <v>WF03 WF3 Supply and installation of wall covering: dust treatment "Monolith 20M" (or similar), including all the necessary preparatory work, materials and components</v>
          </cell>
          <cell r="D214" t="str">
            <v>м2</v>
          </cell>
          <cell r="F214">
            <v>150</v>
          </cell>
          <cell r="G214">
            <v>200</v>
          </cell>
          <cell r="H214">
            <v>225</v>
          </cell>
          <cell r="I214">
            <v>229.99999999999997</v>
          </cell>
        </row>
        <row r="215">
          <cell r="A215" t="str">
            <v>ар_отделка стен WF4</v>
          </cell>
          <cell r="B215" t="str">
            <v>WF04 WF4 Поставка материала и финишная отделка стен: грунтовка, окраска акриловой черной водно-дисперсионной краской, рейки 200х50 мм из алюминиевых профилей с декоративным деревянным покрытием, в том числе все необходимые подготовительные работы, материалы и комплектующие</v>
          </cell>
          <cell r="C215" t="str">
            <v>WF04 WF4 Supply and installation of wall covering: primer, acrylic black water-dispersion paint, aluminium slats 200x50 mm with wooden finish, including all the necessary preparatory work, materials and components</v>
          </cell>
          <cell r="D215" t="str">
            <v>м2</v>
          </cell>
          <cell r="H215">
            <v>0</v>
          </cell>
          <cell r="I215">
            <v>0</v>
          </cell>
        </row>
        <row r="216">
          <cell r="A216" t="str">
            <v>ар_отделка стен WF5</v>
          </cell>
          <cell r="B216" t="str">
            <v>WF05 WF5 Поставка и монтаж, грунтовка, окраска белой акриловой водно-дисперсионной краской, медные вставки "Alucobond natural indiana copper"  (или аналог) (с различным шагом) - 2 мм, в том числе все необходимые подготовительные работы, материалы и комплектующие</v>
          </cell>
          <cell r="C216" t="str">
            <v>WF05 WF5 Supply and installation of  primer, acrylic white water-dispersion paint, copper "Alucobond natural indiana copper" inlays (or similar) (randomly spaced) - 2 mm, including all necessary preparatory work, materials and components</v>
          </cell>
          <cell r="D216" t="str">
            <v>м2</v>
          </cell>
          <cell r="H216">
            <v>0</v>
          </cell>
          <cell r="I216">
            <v>0</v>
          </cell>
        </row>
        <row r="217">
          <cell r="A217" t="str">
            <v>ар_отделка стен WF6</v>
          </cell>
          <cell r="B217" t="str">
            <v>WF06 WF6 Поставка и монтаж, грунтовка, окраска белой акриловой водно-дисперсионной краской, рейки 40х20 мм из алюминиевых профилей с декоративным покрытием под дерево (с одинаковым шагом), в том числе все необходимые подготовительные работы, материалы и комплектующие</v>
          </cell>
          <cell r="C217" t="str">
            <v>WF06 WF6 Supply and installation of  primer, acrylic white water-dispersion paint, aluminium slats 40x20 mm with decorative wood grain finish (equally spaced), including all necessary preparatory work, materials and components</v>
          </cell>
          <cell r="D217" t="str">
            <v>м2</v>
          </cell>
          <cell r="H217">
            <v>0</v>
          </cell>
          <cell r="I217">
            <v>0</v>
          </cell>
        </row>
        <row r="218">
          <cell r="A218" t="str">
            <v>ар_отделка стен WF6.1</v>
          </cell>
          <cell r="B218" t="str">
            <v>WF07 WF6.1 Поставка и монтаж, грунтовка, окраска белой акриловой водно-дисперсионной краской, рейки 40х20 мм из алюминиевых профилей с декоративным покрытием под дерево (с различным шагом), в том числе все необходимые подготовительные работы, материалы и комплектующие</v>
          </cell>
          <cell r="C218" t="str">
            <v>WF07 WF6.1 Supply and installation of  primer, acrylic white water-dispersion paint, aluminium slats 40x20 mm with decorative wood grain finish (randomly spaced), including all necessary preparatory work, materials and components</v>
          </cell>
          <cell r="D218" t="str">
            <v>м2</v>
          </cell>
          <cell r="H218">
            <v>0</v>
          </cell>
          <cell r="I218">
            <v>0</v>
          </cell>
        </row>
        <row r="219">
          <cell r="A219" t="str">
            <v>ар_отделка стен WF7</v>
          </cell>
          <cell r="B219" t="str">
            <v>WF08 WF7 Поставка и монтаж, искусственная зеленая стена, рейки 40х20 мм из алюминиевых профилей с декоративным покрытием под дерево (с одинаковым шагом), в том числе все необходимые подготовительные работы, материалы и комплектующие</v>
          </cell>
          <cell r="C219" t="str">
            <v>WF08 WF7 Supply and installation of  artificial green wall, aluminium slats 40x20 mm with decorative wood grain finish (equally spaced), including all necessary preparatory work, materials and components</v>
          </cell>
          <cell r="D219" t="str">
            <v>м2</v>
          </cell>
          <cell r="H219">
            <v>0</v>
          </cell>
          <cell r="I219">
            <v>0</v>
          </cell>
        </row>
        <row r="220">
          <cell r="A220" t="str">
            <v>ар_отделка стен WF7.1</v>
          </cell>
          <cell r="B220" t="str">
            <v>WF09 WF7.1 Поставка и монтаж, искусственная зеленая стена, рейки 40х20 мм из алюминиевых профилей с декоративным покрытием под дерево (с различным шагом), в том числе все необходимые подготовительные работы, материалы и комплектующие</v>
          </cell>
          <cell r="C220" t="str">
            <v>WF09 WF7.1 Supply and installation of  artificial green wall, aluminium slats 40x20 mm with decorative wood grain finish (randomly spaced), including all necessary preparatory work, materials and components</v>
          </cell>
          <cell r="D220" t="str">
            <v>м2</v>
          </cell>
          <cell r="H220">
            <v>0</v>
          </cell>
          <cell r="I220">
            <v>0</v>
          </cell>
        </row>
        <row r="221">
          <cell r="A221" t="str">
            <v>ар_отделка стен WF10</v>
          </cell>
          <cell r="B221" t="str">
            <v>WF10 Поставка и монтаж, грунтовка, окраска акриловой белой водно-дисперсионной краской, в том числе все необходимые подготовительные работы, материалы и комплектующие</v>
          </cell>
          <cell r="C221" t="str">
            <v>WF10 Supply and installation of  primer, acrylic white water-dispersion paint, including all necessary preparatory work, materials and components</v>
          </cell>
          <cell r="D221" t="str">
            <v>м2</v>
          </cell>
          <cell r="H221">
            <v>0</v>
          </cell>
          <cell r="I221">
            <v>0</v>
          </cell>
        </row>
        <row r="222">
          <cell r="A222" t="str">
            <v>ар_отделка стен WF8</v>
          </cell>
          <cell r="B222" t="str">
            <v>WF11 WF8 Поставка и монтаж, модульные стеновые панели на каркасе - 30 мм, в том числе все необходимые подготовительные работы, материалы и комплектующие</v>
          </cell>
          <cell r="C222" t="str">
            <v>WF11 WF8 Supply and installation of folded pattern on the frame - 30 mm, including all necessary preparatory work, materials and components</v>
          </cell>
          <cell r="D222" t="str">
            <v>м2</v>
          </cell>
          <cell r="H222">
            <v>0</v>
          </cell>
          <cell r="I222">
            <v>0</v>
          </cell>
        </row>
        <row r="223">
          <cell r="A223" t="str">
            <v>ар_отделка стен WF12</v>
          </cell>
          <cell r="B223" t="str">
            <v>WF12 Поставка и монтаж, силикованый клей - мин. 3 мм, окрашенное матовое стекло "Element design" (или аналог) - 6 мм, в том числе все необходимые подготовительные работы, материалы и комплектующие</v>
          </cell>
          <cell r="C223" t="str">
            <v>WF12 Supply and installation of silicone glue - min 3 mm, back painted matte glass "Element design" - 6mm, including all necessary preparatory work, materials and components</v>
          </cell>
          <cell r="D223" t="str">
            <v>м2</v>
          </cell>
          <cell r="H223">
            <v>0</v>
          </cell>
          <cell r="I223">
            <v>0</v>
          </cell>
        </row>
        <row r="224">
          <cell r="A224" t="str">
            <v>ар_отделка стен WF13</v>
          </cell>
          <cell r="B224" t="str">
            <v>WF13 Поставка и монтаж, клей плиточный, серый керамогранит "Glocal Mirage", gc 04 (или аналог) - 600x600x9 мм, в том числе все необходимые подготовительные работы, материалы и комплектующие</v>
          </cell>
          <cell r="C224" t="str">
            <v>WF13 Supply and installation of tile glue, stone gray porcelain tiles "Glocal Mirage", gc 04 (or similar) - 600x600x9 mm, including all necessary preparatory work, materials and components</v>
          </cell>
          <cell r="D224" t="str">
            <v>м2</v>
          </cell>
          <cell r="H224">
            <v>0</v>
          </cell>
          <cell r="I224">
            <v>0</v>
          </cell>
        </row>
        <row r="225">
          <cell r="A225" t="str">
            <v>ар_отделка стен WF14</v>
          </cell>
          <cell r="B225" t="str">
            <v>WF14 Поставка и монтаж, пластины"Alucobond", honey oak 860 (или аналог) - 2 мм, в том числе все необходимые подготовительные работы, материалы и комплектующие</v>
          </cell>
          <cell r="C225" t="str">
            <v>WF14 Supply and installation of woodgrain plates "Alucobond", honey oak 860 (or similar) - 2 mm, including all necessary preparatory work, materials and components</v>
          </cell>
          <cell r="D225" t="str">
            <v>м2</v>
          </cell>
          <cell r="H225">
            <v>0</v>
          </cell>
          <cell r="I225">
            <v>0</v>
          </cell>
        </row>
        <row r="226">
          <cell r="A226" t="str">
            <v>ар_отделка стен WF9</v>
          </cell>
          <cell r="B226" t="str">
            <v>WF15 WF9 Поставка и монтаж, рейки из алюминиевых профилей с декоративным покрытием под дерево, 60х190 мм, в том числе все необходимые подготовительные работы, материалы и комплектующие</v>
          </cell>
          <cell r="C226" t="str">
            <v>WF15 WF9 Supply and installation of slats made of aluminum profiles with decorative wood grain finish, 60х190 mm, including all necessary preparatory work, materials and components</v>
          </cell>
          <cell r="D226" t="str">
            <v>м2</v>
          </cell>
          <cell r="H226">
            <v>0</v>
          </cell>
          <cell r="I226">
            <v>0</v>
          </cell>
        </row>
        <row r="227">
          <cell r="A227" t="str">
            <v xml:space="preserve">ар_сетка над перегородкой </v>
          </cell>
          <cell r="B227" t="str">
            <v>SM01 Поставка и монтаж, металлическая сетка над перегородкой, , в том числе все необходимые подготовительные работы, материалы и комплектующие</v>
          </cell>
          <cell r="C227" t="str">
            <v>SM01 Supply and installation of steel mesh above a partition, including all necessary preparatory work, materials and components</v>
          </cell>
          <cell r="D227" t="str">
            <v>м2</v>
          </cell>
          <cell r="F227">
            <v>750</v>
          </cell>
          <cell r="G227">
            <v>1500</v>
          </cell>
          <cell r="H227">
            <v>1125</v>
          </cell>
          <cell r="I227">
            <v>1724.9999999999998</v>
          </cell>
        </row>
        <row r="228">
          <cell r="A228" t="str">
            <v>ар_</v>
          </cell>
          <cell r="H228">
            <v>0</v>
          </cell>
          <cell r="I228">
            <v>0</v>
          </cell>
        </row>
        <row r="229">
          <cell r="A229" t="str">
            <v>ар_отделка стен WF16</v>
          </cell>
          <cell r="B229" t="str">
            <v>WF16 Поставка и монтаж, грунтовка, плиточный клей - 5 мм, керамогранитная плитка - 10 мм, в том числе все необходимые подготовительные работы, материалы и комплектующие</v>
          </cell>
          <cell r="C229" t="str">
            <v>WF16 Supply and installation of primer, tile glue - 5 mm, porcelain tile - 10 mm, including all necessary preparatory work, materials and components</v>
          </cell>
          <cell r="D229" t="str">
            <v>м2</v>
          </cell>
          <cell r="F229">
            <v>1500</v>
          </cell>
          <cell r="G229">
            <v>4802.2080660000001</v>
          </cell>
          <cell r="H229">
            <v>2250</v>
          </cell>
          <cell r="I229">
            <v>5522.5392758999997</v>
          </cell>
          <cell r="J229" t="str">
            <v>Ceramic tile Florim URBAN STYLE PLOMB MATTE 60X120 RET</v>
          </cell>
        </row>
        <row r="230">
          <cell r="A230" t="str">
            <v>ар_обеспыливающая пропитка лифтовых шахт</v>
          </cell>
          <cell r="B230" t="str">
            <v>WF23 Поставка материала и обеспыливающая пропитка лифтовых шахт, в том числе все необходимые подготовительные работы, материалы и комплектующие</v>
          </cell>
          <cell r="C230" t="str">
            <v>WF23 Supply of materials and dust treatment in the elevator shafts, including all the necessary preparatory work, materials and components</v>
          </cell>
          <cell r="D230" t="str">
            <v>м2</v>
          </cell>
          <cell r="F230">
            <v>150</v>
          </cell>
          <cell r="G230">
            <v>200</v>
          </cell>
          <cell r="H230">
            <v>225</v>
          </cell>
          <cell r="I230">
            <v>229.99999999999997</v>
          </cell>
        </row>
        <row r="231">
          <cell r="A231" t="str">
            <v>ар_</v>
          </cell>
          <cell r="H231">
            <v>0</v>
          </cell>
          <cell r="I231">
            <v>0</v>
          </cell>
        </row>
        <row r="232">
          <cell r="A232" t="str">
            <v>ар_металлическая серебряная рамка</v>
          </cell>
          <cell r="B232" t="str">
            <v>FR01 Поставка и монтаж металлической серебряной рамки, в том числе все необходимые подготовительные работы, материалы и комплектующие</v>
          </cell>
          <cell r="C232" t="str">
            <v>FR01 Supply and installation of metal frame in silver, including all the necessary preparatory work, materials and components</v>
          </cell>
          <cell r="D232" t="str">
            <v>м</v>
          </cell>
          <cell r="H232">
            <v>0</v>
          </cell>
          <cell r="I232">
            <v>0</v>
          </cell>
        </row>
        <row r="233">
          <cell r="A233" t="str">
            <v>ар_медная рамка</v>
          </cell>
          <cell r="B233" t="str">
            <v>FR02 Поставка и монтаж медной рамки, в том числе все необходимые подготовительные работы, материалы и комплектующие</v>
          </cell>
          <cell r="C233" t="str">
            <v>FR02 Supply and installation of copper frame, including all the necessary preparatory work, materials and components</v>
          </cell>
          <cell r="D233" t="str">
            <v>м</v>
          </cell>
          <cell r="H233">
            <v>0</v>
          </cell>
          <cell r="I233">
            <v>0</v>
          </cell>
        </row>
        <row r="234">
          <cell r="A234" t="str">
            <v>ар_крашеная металлическая рамка</v>
          </cell>
          <cell r="B234" t="str">
            <v>FR03 Поставка и монтаж крашеной металлической рамки, в том числе все необходимые подготовительные работы, материалы и комплектующие</v>
          </cell>
          <cell r="C234" t="str">
            <v>FR03 Supply and installation of painted metal frame, including all the necessary preparatory work, materials and components</v>
          </cell>
          <cell r="D234" t="str">
            <v>м</v>
          </cell>
          <cell r="H234">
            <v>0</v>
          </cell>
          <cell r="I234">
            <v>0</v>
          </cell>
        </row>
        <row r="235">
          <cell r="A235" t="str">
            <v>ар_</v>
          </cell>
          <cell r="H235">
            <v>0</v>
          </cell>
          <cell r="I235">
            <v>0</v>
          </cell>
        </row>
        <row r="236">
          <cell r="A236" t="str">
            <v>ар_</v>
          </cell>
          <cell r="H236">
            <v>0</v>
          </cell>
          <cell r="I236">
            <v>0</v>
          </cell>
        </row>
        <row r="237">
          <cell r="B237" t="str">
            <v>Фасады</v>
          </cell>
          <cell r="C237" t="str">
            <v>Facade</v>
          </cell>
          <cell r="H237">
            <v>0</v>
          </cell>
          <cell r="I237">
            <v>0</v>
          </cell>
        </row>
        <row r="238">
          <cell r="A238" t="str">
            <v>ар_фасад E1</v>
          </cell>
          <cell r="B238" t="str">
            <v>FC01 E1 Поставка материала и финишная отделка фасада: Oкраска по штукатурке фасадной силиконовой краской Tikkurila Finngard (или аналог), армированной сеткой из стекловолокна, цвет светло-бежевый (№4818 по каталогу цветов производителя) - min 6 мм; Минераловатный утеплитель Rockwool ФАСАД БАТТС Д ОПТИМА (или аналог) - 150 мм; Основа: стена из ж/б (см. КР) или газобетонных блоков (см. АР3), в том числе все необходимые подготовительные работы, материалы и комплектующие</v>
          </cell>
          <cell r="C238" t="str">
            <v>FC01 E1 Supply and installation of finishing covering for façade: painting with external silicone paint Tikkurila Finngard (or similar) on plaster, reinforced with fiberglassed mesh, light beige color (#4818 in catalogue) - min 6 mm; mineral wool heat insulation Rockwool FASAD BATTS D OPTIMA (or similar) - 150 mm; base: aerated concrete wall (see KR chapter) or reinforced concrete wall (see AR3), including all necessary preparatory work, materials and components</v>
          </cell>
          <cell r="D238" t="str">
            <v>м2</v>
          </cell>
          <cell r="F238">
            <v>1643.2203389830509</v>
          </cell>
          <cell r="G238">
            <v>2692.5847457627119</v>
          </cell>
          <cell r="H238">
            <v>2464.8305084745762</v>
          </cell>
          <cell r="I238">
            <v>3096.4724576271183</v>
          </cell>
        </row>
        <row r="239">
          <cell r="A239" t="str">
            <v>ар_фасад E2</v>
          </cell>
          <cell r="B239" t="str">
            <v>FC02 E2 Поставка материала и финишная отделка фасада: Решетчатые панели - 50 мм; Воздушный зазор - 500 мм; Окраска по штукатурке фасадной силиконовой краской Tikkurila Finngard (или аналог) армированной сеткой из стекловолокна, цвет светло-бежевый (№4818 по каталогу цветов производителя) - min 6 мм; Минераловатный утеплитель Rockwool ФАСАД БАТТС Д ОПТИМА (или аналог) - 150 мм; Основа: стена из ж/б (см. КР) или газобетонных блоков (см. АР3), в том числе все необходимые подготовительные работы, материалы и комплектующие</v>
          </cell>
          <cell r="C239" t="str">
            <v>FC02 E2 Supply and installation of finishing covering for façade: lattice panels - 50 mm; air gap - 500 mm; painting with external silicone paint Tikkurila Finngard (or similar) on plaster, reinforced with fiberglassed mesh, light beige color (#4818 in catalogue) - min 6 mm; mineral wool heat insulation Rockwool FASAD BATTS D OPTIMA (or similar) - 150 mm; base: aerated concrete wall (see KR chapter) or reinforced concrete wall (see AR3), including all necessary preparatory work, materials and components</v>
          </cell>
          <cell r="D239" t="str">
            <v>м2</v>
          </cell>
          <cell r="F239">
            <v>2293.2203389830511</v>
          </cell>
          <cell r="G239">
            <v>4192.5847457627115</v>
          </cell>
          <cell r="H239">
            <v>3439.8305084745766</v>
          </cell>
          <cell r="I239">
            <v>4821.4724576271174</v>
          </cell>
        </row>
        <row r="240">
          <cell r="A240" t="str">
            <v>ар_фасад E3</v>
          </cell>
          <cell r="B240" t="str">
            <v>FC03 E3 Поставка материала и финишная отделка фасада: Oкраска по штукатурке фасадной силиконовой краской Tikkurila Finngard (или аналог), армированной сеткой из стекловолокна, цвет светло-бежевый (№4818 по каталогу цветов производителя) - min 6 мм; Основа: стена из ж/б (см. КР), в том числе все необходимые подготовительные работы, материалы и комплектующие</v>
          </cell>
          <cell r="C240" t="str">
            <v>FC03 E3 Supply and installation of finishing covering for façade: painting with external silicone paint Tikkurila Finngard (or similar) on plaster, reinforced with fiberglassed mesh, light beige color (#4818 in catalogue) - min 6 mm; Base: reinforced concrete wall (see KR chapter), including all necessary preparatory work, materials and components</v>
          </cell>
          <cell r="D240" t="str">
            <v>м2</v>
          </cell>
          <cell r="F240">
            <v>1393.2203389830509</v>
          </cell>
          <cell r="G240">
            <v>1755.0847457627119</v>
          </cell>
          <cell r="H240">
            <v>2089.8305084745762</v>
          </cell>
          <cell r="I240">
            <v>2018.3474576271185</v>
          </cell>
        </row>
        <row r="241">
          <cell r="A241" t="str">
            <v>ар_фасад E4</v>
          </cell>
          <cell r="B241" t="str">
            <v>FC04 E4 Поставка материала и финишная отделка фасада: HPL-панели FunderMax (или аналог) (цвет и текстура "под дерево") (№0935 Voyager по каталогу производителя), толщиной 10 мм на подсистемах АТС-228, АТС-114 и/или LT-147p; Воздушный зазор - 60 мм; Минераловатный утеплитель Rockwool ФАСАД БАТТС Д ОПТИМА (или аналог) - 150 мм; Основа: стена из ж/б (см. КР) или газобетонных блоков (см. АР3), в том числе все необходимые подготовительные работы, материалы и комплектующие</v>
          </cell>
          <cell r="C241" t="str">
            <v>FC04 E4 Supply and installation of finishing covering for façade: HPL-panels FunderMax (or similar), woodgrain colour and texture (№0935 Voyagen according to the manufacturer's color catalog), 10 mm thick on the subsystems АТС-228, АТС-114 and/or LT-147p; air gap - 60 mm; mineral wool heat insulation Rockwool FASAD BATTS D OPTIMA (or similar) - 150 mm; base: aerated concrete wall (see KR chapter) or reinforced concrete wall (see AR3), including all necessary preparatory work, materials and components</v>
          </cell>
          <cell r="D241" t="str">
            <v>м2</v>
          </cell>
          <cell r="F241">
            <v>1750</v>
          </cell>
          <cell r="G241">
            <v>3137.5</v>
          </cell>
          <cell r="H241">
            <v>2625</v>
          </cell>
          <cell r="I241">
            <v>3608.1249999999995</v>
          </cell>
        </row>
        <row r="242">
          <cell r="A242" t="str">
            <v>ар_фасад E5</v>
          </cell>
          <cell r="B242" t="str">
            <v>FC05 E5 Поставка материала и финишная отделка фасада: клинкерная плитка на подсистеме, утеплитель, в том числе все необходимые подготовительные работы, материалы и комплектующие</v>
          </cell>
          <cell r="C242" t="str">
            <v>FC05 E5 Supply and installation of finishing covering for façade: clinker tiles on the subsystem, insulation, including all the necessary preparatory work, materials and components</v>
          </cell>
          <cell r="D242" t="str">
            <v>м2</v>
          </cell>
          <cell r="F242">
            <v>1750</v>
          </cell>
          <cell r="G242">
            <v>2787.5</v>
          </cell>
          <cell r="H242">
            <v>2625</v>
          </cell>
          <cell r="I242">
            <v>3205.6249999999995</v>
          </cell>
        </row>
        <row r="243">
          <cell r="A243" t="str">
            <v>ар_фасад E6</v>
          </cell>
          <cell r="B243" t="str">
            <v>FC06 E6 Поставка материала и финишная отделка фасада: природный камень на подсистеме, утеплитель, в том числе все необходимые подготовительные работы, материалы и комплектующие</v>
          </cell>
          <cell r="C243" t="str">
            <v>FC06 E6 Supply and installation of finishing covering for façade: natural stone on the subsystem, insulation, including all the necessary preparatory work, materials and components</v>
          </cell>
          <cell r="D243" t="str">
            <v>м2</v>
          </cell>
          <cell r="F243">
            <v>1750</v>
          </cell>
          <cell r="G243">
            <v>5287.5</v>
          </cell>
          <cell r="H243">
            <v>2625</v>
          </cell>
          <cell r="I243">
            <v>6080.6249999999991</v>
          </cell>
        </row>
        <row r="244">
          <cell r="A244" t="str">
            <v>ар_фасад E7</v>
          </cell>
          <cell r="B244" t="str">
            <v>FC07 E7 Поставка материала и финишная отделка фасада: металлические панели с утеплителем, в том числе все необходимые подготовительные работы, материалы и комплектующие</v>
          </cell>
          <cell r="C244" t="str">
            <v>FC07 E4 Supply and installation of finishing covering for façade: metal panels with insulation, including all the necessary preparatory work, materials and components</v>
          </cell>
          <cell r="D244" t="str">
            <v>м2</v>
          </cell>
          <cell r="F244">
            <v>1750</v>
          </cell>
          <cell r="G244">
            <v>3137.5</v>
          </cell>
          <cell r="H244">
            <v>2625</v>
          </cell>
          <cell r="I244">
            <v>3608.1249999999995</v>
          </cell>
        </row>
        <row r="245">
          <cell r="A245" t="str">
            <v>ар_фасад E8</v>
          </cell>
          <cell r="B245" t="str">
            <v>FC08 E8 Поставка материала и финишная отделка фасада: Сэндвич-панель Front Side (или аналог), цвет светло-серый, RAL 7035 - 150 мм, в том числе все необходимые подготовительные работы, материалы и комплектующие</v>
          </cell>
          <cell r="C245" t="str">
            <v>FC08 E8 Supply and installation of finishing covering for façade: Sandwich panel Front Side (or similar), light gray color, RAL 7035 - 150 mm, including all necessary preparatory work, materials and components</v>
          </cell>
          <cell r="D245" t="str">
            <v>м2</v>
          </cell>
          <cell r="F245">
            <v>2500</v>
          </cell>
          <cell r="G245">
            <v>2336.0810000000001</v>
          </cell>
          <cell r="H245">
            <v>3750</v>
          </cell>
          <cell r="I245">
            <v>2686.4931499999998</v>
          </cell>
        </row>
        <row r="246">
          <cell r="A246" t="str">
            <v>ар_фасад E9</v>
          </cell>
          <cell r="B246" t="str">
            <v>FC09 E9 Поставка материала и финишная отделка фасада: HPL-панели FunderMax (или аналог), цвет светло-серый (№0742 Pebble Grey по каталогу производителя), толщиной 10 мм на подсистемах АТС-228, АТС-114 и/или LT-147p; Воздушный зазор - 60 мм;  Минераловатный утеплитель Rockwool ФАСАД БАТТС Д ОПТИМА (или аналог) - 150 мм; Основа: стена из ж/б (см. КР) или газобетонных блоков (см. АР3), в том числе все необходимые подготовительные работы, материалы и комплектующие</v>
          </cell>
          <cell r="C246" t="str">
            <v>FC09 E9 Supply and installation of finishing covering for façade: HPL-panels FunderMax (or similar), light gray color (№0742 Pebble Greyaccording to the manufacturer's color catalog), 10 mm thick on the subsystems АТС-228, АТС-114 and/or LT-147p; mineral wool insulation Rockwool FACADE BATTS D OPTIMA (or similar) - 150 mm; base: aerated concrete wall (see KR chapter) or reinforced concrete wall (see AR3), including all necessary preparatory work, materials and components</v>
          </cell>
          <cell r="D246" t="str">
            <v>м2</v>
          </cell>
          <cell r="F246">
            <v>1750</v>
          </cell>
          <cell r="G246">
            <v>3137.5</v>
          </cell>
          <cell r="H246">
            <v>2625</v>
          </cell>
          <cell r="I246">
            <v>3608.1249999999995</v>
          </cell>
        </row>
        <row r="247">
          <cell r="A247" t="str">
            <v>ар_фасад E9*</v>
          </cell>
          <cell r="B247" t="str">
            <v>FC23 E9* Поставка материала и финишная отделка фасада: HPL-панели, цвет светло-серый; Воздушный зазор - 150 мм;  Минераловатный утеплитель Rockwool ФАСАД БАТТС Д ОПТИМА (или аналог) - 150 мм; Основа: стена из ж/б (см. КР) или газобетонных блоков (см. АР3), в том числе все необходимые подготовительные работы, материалы и комплектующие</v>
          </cell>
          <cell r="C247" t="str">
            <v>FC23 E9* Supply and installation of finishing covering for façade: HPL-panels, light gray color; air gap - 150 mm; mineral wool insulation Rockwool FACADE BATTS D OPTIMA (or similar) - 150 mm; base: aerated concrete wall (see KR chapter) or reinforced concrete wall (see AR3), including all necessary preparatory work, materials and components</v>
          </cell>
          <cell r="D247" t="str">
            <v>м2</v>
          </cell>
          <cell r="F247">
            <v>1750</v>
          </cell>
          <cell r="G247">
            <v>3137.5</v>
          </cell>
          <cell r="H247">
            <v>2625</v>
          </cell>
          <cell r="I247">
            <v>3608.1249999999995</v>
          </cell>
        </row>
        <row r="248">
          <cell r="A248" t="str">
            <v>ар_фасад E10</v>
          </cell>
          <cell r="B248" t="str">
            <v>FC10 E10 Поставка материала и финишная отделка фасада: HPL-панели FunderMax (или аналог), цвет светло-серый (№0742 Pebble Grey по каталогу производителя), толщиной 10 мм на системе НордФорт; Воздушный зазор - 60 мм; Минераловатный утеплитель Rockwool ФАСАД БАТТС Д ОПТИМА (или аналог) - 150 мм; Основа: термопрофили системы ЛСТК, в том числе все необходимые подготовительные работы, материалы и комплектующие</v>
          </cell>
          <cell r="C248" t="str">
            <v>FC10 E10 Supply and installation of finishing covering for façade: HPL-panels FunderMax (or similar), light gray color (№0742 Pebble Greyaccording to the manufacturer's color catalog), 10 mm  thik on the system NordFort; air gap - 60 mm; mineral wool insulation Rockwool FACADE BATTS D OPTIMA (or similar) - 150 mm; Base: thermal profiles of LGSF system (light gauge steel framing), including all necessary preparatory work, materials and components</v>
          </cell>
          <cell r="D248" t="str">
            <v>м2</v>
          </cell>
          <cell r="F248">
            <v>1750</v>
          </cell>
          <cell r="G248">
            <v>3137.5</v>
          </cell>
          <cell r="H248">
            <v>2625</v>
          </cell>
          <cell r="I248">
            <v>3608.1249999999995</v>
          </cell>
        </row>
        <row r="249">
          <cell r="A249" t="str">
            <v>ар_фасад E10*</v>
          </cell>
          <cell r="B249" t="str">
            <v>FC11 E10* Поставка материала и финишная отделка фасада: профилированный лист по HPL, в том числе все необходимые подготовительные работы, материалы и комплектующие</v>
          </cell>
          <cell r="C249" t="str">
            <v>FC11 E10* Supply and installation of finishing covering for façade: profiled sheet on HPL, including all the necessary preparatory work, materials and components</v>
          </cell>
          <cell r="D249" t="str">
            <v>м2</v>
          </cell>
          <cell r="F249">
            <v>800</v>
          </cell>
          <cell r="G249">
            <v>1000</v>
          </cell>
          <cell r="H249">
            <v>1200</v>
          </cell>
          <cell r="I249">
            <v>1150</v>
          </cell>
        </row>
        <row r="250">
          <cell r="A250" t="str">
            <v>ар_фасад E11</v>
          </cell>
          <cell r="B250" t="str">
            <v>FC12 E11 Поставка материала и финишная отделка фасада: фиброцементные панели с декоративными жалюзи из HPL-панелей (цвет и текстура HPL "под дерево") по ЛСТК, в том числе все необходимые подготовительные работы, материалы и комплектующие</v>
          </cell>
          <cell r="C250" t="str">
            <v>FC12 E11 Supply and installation of finishing covering for façade: fiber cement boards with decorative blinds made of HPL panels (color and texture HPL "under the tree") on LSTK, including all the necessary preparatory work, materials and components</v>
          </cell>
          <cell r="D250" t="str">
            <v>м2</v>
          </cell>
          <cell r="F250">
            <v>6853.3050847457625</v>
          </cell>
          <cell r="G250">
            <v>11861.864406779661</v>
          </cell>
          <cell r="H250">
            <v>10279.957627118643</v>
          </cell>
          <cell r="I250">
            <v>13641.144067796609</v>
          </cell>
        </row>
        <row r="251">
          <cell r="A251" t="str">
            <v>ар_фасад E12</v>
          </cell>
          <cell r="B251" t="str">
            <v>FC13 E12 Поставка материала и финишная отделка фасада: Металлические панели; Воздушный зазор - 60 мм; Минераловатный утеплитель Rockwool ФАСАД БАТТС Д ОПТИМА 150мм (или аналог) - 150 мм; Основание: термопрофили системы ЛСТК, в том числе все необходимые подготовительные работы, материалы и комплектующие</v>
          </cell>
          <cell r="C251" t="str">
            <v>FC13 E12 Supply and installation of finishing covering for façade: Metal panels; air gap - 60 mm; mineral wool heat insulation Rockwool FASAD BATTS D OPTIMA (or similar) - 150mm; Base: thermal profiles of LGSF system (light gauge steel framing), including all the necessary preparatory work, materials and components</v>
          </cell>
          <cell r="D251" t="str">
            <v>м2</v>
          </cell>
          <cell r="F251">
            <v>1750</v>
          </cell>
          <cell r="G251">
            <v>3037.5</v>
          </cell>
          <cell r="H251">
            <v>2625</v>
          </cell>
          <cell r="I251">
            <v>3493.1249999999995</v>
          </cell>
        </row>
        <row r="252">
          <cell r="A252" t="str">
            <v>ар_фасад E13</v>
          </cell>
          <cell r="B252" t="str">
            <v>FC14 E13 Поставка материала и финишная отделка фасада: фиброцементные панели с декоративными жалюзи из HPL-панелей (цвет и текстура HPL "под дерево"), в том числе все необходимые подготовительные работы, материалы и комплектующие</v>
          </cell>
          <cell r="C252" t="str">
            <v>FC14 E13 Supply and installation of finishing covering for façade: fiber cement boards with decorative blinds made of HPL panels (color and texture HPL "under the tree"), including all the necessary preparatory work, materials and components</v>
          </cell>
          <cell r="D252" t="str">
            <v>м2</v>
          </cell>
          <cell r="F252">
            <v>6853.3050847457625</v>
          </cell>
          <cell r="G252">
            <v>11861.864406779661</v>
          </cell>
          <cell r="H252">
            <v>10279.957627118643</v>
          </cell>
          <cell r="I252">
            <v>13641.144067796609</v>
          </cell>
        </row>
        <row r="253">
          <cell r="A253" t="str">
            <v>ар_фасад E14</v>
          </cell>
          <cell r="B253" t="str">
            <v>FC15 E14 Поставка материала и финишная отделка фасада: фиброцементные панели по ЛСТК, в том числе все необходимые подготовительные работы, материалы и комплектующие</v>
          </cell>
          <cell r="C253" t="str">
            <v>FC15 E14 Supply and installation of finishing covering for façade: fiber cement boards on LSTK, including all the necessary preparatory work, materials and components</v>
          </cell>
          <cell r="D253" t="str">
            <v>м2</v>
          </cell>
          <cell r="F253">
            <v>5853.3050847457625</v>
          </cell>
          <cell r="G253">
            <v>8361.8644067796613</v>
          </cell>
          <cell r="H253">
            <v>8779.9576271186434</v>
          </cell>
          <cell r="I253">
            <v>9616.1440677966093</v>
          </cell>
        </row>
        <row r="254">
          <cell r="A254" t="str">
            <v>ар_фасад E15</v>
          </cell>
          <cell r="B254" t="str">
            <v>FC16 E15 Поставка материала и финишная отделка фасада: фиброцементные панели, в том числе все необходимые подготовительные работы, материалы и комплектующие</v>
          </cell>
          <cell r="C254" t="str">
            <v>FC16 E15 Supply and installation of finishing covering for façade: fiber cement boards, including all the necessary preparatory work, materials and components</v>
          </cell>
          <cell r="D254" t="str">
            <v>м2</v>
          </cell>
          <cell r="F254">
            <v>5853.3050847457625</v>
          </cell>
          <cell r="G254">
            <v>8361.8644067796613</v>
          </cell>
          <cell r="H254">
            <v>8779.9576271186434</v>
          </cell>
          <cell r="I254">
            <v>9616.1440677966093</v>
          </cell>
        </row>
        <row r="255">
          <cell r="A255" t="str">
            <v>ар_фасад E16</v>
          </cell>
          <cell r="B255" t="str">
            <v>FC17 E16 Поставка материала и финишная отделка фасада: фиброцементные панели по ЛСТК, в том числе все необходимые подготовительные работы, материалы и комплектующие</v>
          </cell>
          <cell r="C255" t="str">
            <v>FC17 E16 Supply and installation of finishing covering for façade: fiber cement boards on LSTK, including all the necessary preparatory work, materials and components</v>
          </cell>
          <cell r="D255" t="str">
            <v>м2</v>
          </cell>
          <cell r="F255">
            <v>5853.3050847457625</v>
          </cell>
          <cell r="G255">
            <v>8361.8644067796613</v>
          </cell>
          <cell r="H255">
            <v>8779.9576271186434</v>
          </cell>
          <cell r="I255">
            <v>9616.1440677966093</v>
          </cell>
        </row>
        <row r="256">
          <cell r="A256" t="str">
            <v>ар_фасад E18</v>
          </cell>
          <cell r="B256" t="str">
            <v>FС18 E18 Поставка материала и финишная отделка фасада: Покрытие составом для обеспыливания, в том числе все необходимые подготовительные работы, материалы и комплектующие</v>
          </cell>
          <cell r="C256" t="str">
            <v>FС18 E18 Supply and installation of finishing covering for façade: Coating composition for dust control, including all necessary preparatory work, materials and components</v>
          </cell>
          <cell r="D256" t="str">
            <v>м2</v>
          </cell>
          <cell r="F256">
            <v>650</v>
          </cell>
          <cell r="G256">
            <v>550</v>
          </cell>
          <cell r="H256">
            <v>975</v>
          </cell>
          <cell r="I256">
            <v>632.5</v>
          </cell>
        </row>
        <row r="257">
          <cell r="A257" t="str">
            <v>ар_фасад E17</v>
          </cell>
          <cell r="B257" t="str">
            <v>FС22 E17 Поставка материала и финишная отделка фасада: , в том числе все необходимые подготовительные работы, материалы и комплектующие</v>
          </cell>
          <cell r="C257" t="str">
            <v>FС22 E17 Supply and installation of finishing covering for façade: , including all necessary preparatory work, materials and components</v>
          </cell>
          <cell r="D257" t="str">
            <v>м2</v>
          </cell>
          <cell r="H257">
            <v>0</v>
          </cell>
          <cell r="I257">
            <v>0</v>
          </cell>
        </row>
        <row r="258">
          <cell r="A258" t="str">
            <v>ар_фасад_горизонтальные и вертикальные ламели, Обшивка HPL панелями</v>
          </cell>
          <cell r="B258" t="str">
            <v>FC21 Поставка материала и финишная отделка фасада (горизонтальные и вертикальные ламели): Обшивка HPL панелями по металлическому каркасу (цвет и текстура "под дерево"); Основа: термопрофили системы ЛСТК, в том числе все необходимые подготовительные работы, материалы и комплектующие</v>
          </cell>
          <cell r="C258" t="str">
            <v>FC21 Supply and installation of finishing covering for façade (horizontal and vertical lamellas):HPL paneling on metal frame (woodgrain colour and texture of the HPL); Base: thermal profiles of LGSF system (light gauge steel framing), including all necessary preparatory work, materials and components</v>
          </cell>
          <cell r="D258" t="str">
            <v>м2</v>
          </cell>
          <cell r="F258">
            <v>3950</v>
          </cell>
          <cell r="G258">
            <v>5050</v>
          </cell>
          <cell r="H258">
            <v>5925</v>
          </cell>
          <cell r="I258">
            <v>5807.5</v>
          </cell>
        </row>
        <row r="259">
          <cell r="A259" t="str">
            <v>ар_подшивка фасада, фиброцементные плиты по каркасу</v>
          </cell>
          <cell r="B259" t="str">
            <v>FС19 Sf1 Поставка материала и подшивка фасада: фиброцементные плиты Симбрит Кавер (или аналог) толщиной 8 мм по каркасу. Цвет белый (С210 по каталогу производителя), в том числе все необходимые подготовительные работы, материалы и комплектующие</v>
          </cell>
          <cell r="C259" t="str">
            <v>FС19 Sf1 Supply and facade filing: fiber cement panels Cembrit Cover (or similar), 8 mm thick, on the frame/ White color (C210 according to the manufacturer's color catalog), including all the necessary preparatory work, materials and components</v>
          </cell>
          <cell r="D259" t="str">
            <v>м2</v>
          </cell>
          <cell r="F259">
            <v>5853.3050847457625</v>
          </cell>
          <cell r="G259">
            <v>8361.8644067796613</v>
          </cell>
          <cell r="H259">
            <v>8779.9576271186434</v>
          </cell>
          <cell r="I259">
            <v>9616.1440677966093</v>
          </cell>
        </row>
        <row r="260">
          <cell r="A260" t="str">
            <v>ар_подшивка фасада, металлические панели</v>
          </cell>
          <cell r="B260" t="str">
            <v>FС20 Sf2 Поставка материала и подшивка фасада: металлические панели Sevalcon (или аналог) цвет белый (Sevalcon-2 White Matt) - 5 мм, в том числе все необходимые подготовительные работы, материалы и комплектующие</v>
          </cell>
          <cell r="C260" t="str">
            <v>FС20 Sf2 Supply and facade filing: Metal panels Sevalcon (or similar), white color (Sevalcon-2 White Matt) - 5 mm, including all the necessary preparatory work, materials and components</v>
          </cell>
          <cell r="D260" t="str">
            <v>м2</v>
          </cell>
          <cell r="F260">
            <v>1500</v>
          </cell>
          <cell r="G260">
            <v>2200</v>
          </cell>
          <cell r="H260">
            <v>2250</v>
          </cell>
          <cell r="I260">
            <v>2530</v>
          </cell>
        </row>
        <row r="261">
          <cell r="A261" t="str">
            <v>ар_</v>
          </cell>
          <cell r="H261">
            <v>0</v>
          </cell>
          <cell r="I261">
            <v>0</v>
          </cell>
        </row>
        <row r="262">
          <cell r="B262" t="str">
            <v>Ограждения и поручни</v>
          </cell>
          <cell r="C262" t="str">
            <v>Fences and handrails</v>
          </cell>
          <cell r="H262">
            <v>0</v>
          </cell>
          <cell r="I262">
            <v>0</v>
          </cell>
        </row>
        <row r="263">
          <cell r="A263" t="str">
            <v>ар_Металлическое ограждение технологических лестниц, выходов на кровлю</v>
          </cell>
          <cell r="B263" t="str">
            <v>FH01 Поставка материала и монтаж ограждений: Металлическое ограждение технологических лестниц, выходов на кровлю. Монтаж стоек на боковую поверхность ступеней или площадки. Шаг вертикальных стоек - 900 мм. D поручня - 45 мм, горячеоцинкованные, в том числе все необходимые подготовительные работы, материалы и комплектующие</v>
          </cell>
          <cell r="C263" t="str">
            <v>FH01 Supply and installation of railing: Metal railing of technological stairs, exits to the roof. Installation of racks on the side surface of the steps or platform. Vertical pitch is 900 mm. D handrail - 45 mm., hot dip galvanised, including all the necessary preparatory work, materials and components</v>
          </cell>
          <cell r="D263" t="str">
            <v>м</v>
          </cell>
          <cell r="F263">
            <v>3200</v>
          </cell>
          <cell r="G263">
            <v>11003.508474576271</v>
          </cell>
          <cell r="H263">
            <v>4800</v>
          </cell>
          <cell r="I263">
            <v>12654.03474576271</v>
          </cell>
        </row>
        <row r="264">
          <cell r="A264" t="str">
            <v>ар_ограждение R-1</v>
          </cell>
          <cell r="B264" t="str">
            <v>FH02 R-1 Поставка материала и монтаж ограждений: Металлическое ограждение эвакуационных лестниц с поручнем на высоте 900 мм. Монтаж стоек на боковую поверхность ступеней или площадки. Поручень из нержавеющей стали или массива дерева, диаметром 45 мм, в том числе все необходимые подготовительные работы, материалы и комплектующие</v>
          </cell>
          <cell r="C264" t="str">
            <v>FH02 R-1 Supply and installation of railing: Metal railing of evacuation stairs with a handrail at a height of 900 mm. Installation of racks on the side surface of the steps or platform. Vertical pitch is 900 mm. Handrail made of stainless steel or solid wood, with a diameter of 45 mm, including all the necessary preparatory work, materials and components</v>
          </cell>
          <cell r="D264" t="str">
            <v>м</v>
          </cell>
          <cell r="F264">
            <v>3200</v>
          </cell>
          <cell r="G264">
            <v>12698.423728813559</v>
          </cell>
          <cell r="H264">
            <v>4800</v>
          </cell>
          <cell r="I264">
            <v>14603.187288135592</v>
          </cell>
        </row>
        <row r="265">
          <cell r="A265" t="str">
            <v>ар_ограждение R-1.1</v>
          </cell>
          <cell r="B265" t="str">
            <v>FH20 R-1.1 Поставка материала и монтаж ограждений: Металлическое ограждение наружных лестниц с поручнем на высоте 900 мм. Монтаж стоек на боковую поверхность ступеней или площадки. Поручень из нержавеющей стали, диаметром 45 мм, в том числе все необходимые подготовительные работы, материалы и комплектующие</v>
          </cell>
          <cell r="C265" t="str">
            <v>FH20 R-1.1 Supply and installation of railing: Metal railing of external stairs with a handrail at a height of 900 mm. Installation of racks on the side surface of the steps or platform. Vertical pitch is 900 mm. Handrail made of stainless steel, with a diameter of 45 mm, including all the necessary preparatory work, materials and components</v>
          </cell>
          <cell r="D265" t="str">
            <v>м</v>
          </cell>
          <cell r="F265">
            <v>3200</v>
          </cell>
          <cell r="G265">
            <v>12698.423728813559</v>
          </cell>
          <cell r="H265">
            <v>4800</v>
          </cell>
          <cell r="I265">
            <v>14603.187288135592</v>
          </cell>
        </row>
        <row r="266">
          <cell r="A266" t="str">
            <v>ар_ограждение R-2</v>
          </cell>
          <cell r="B266" t="str">
            <v>FH12 R-2 Поставка материала и монтаж ограждений: Металлическое ограждение наружных лестниц и площадок из нержавеющей стали. Монтаж стоек на боковую поверхность ступеней или площадки, в том числе все необходимые подготовительные работы, материалы и комплектующие</v>
          </cell>
          <cell r="C266" t="str">
            <v>FH12 R-2 Supply and installation of railing: Metal railing of external stairs and platforms. Installation of racks on the side surface of the steps or platform, including all the necessary preparatory work, materials and components</v>
          </cell>
          <cell r="D266" t="str">
            <v>м</v>
          </cell>
          <cell r="F266">
            <v>3200</v>
          </cell>
          <cell r="G266">
            <v>12698.423728813559</v>
          </cell>
          <cell r="H266">
            <v>4800</v>
          </cell>
          <cell r="I266">
            <v>14603.187288135592</v>
          </cell>
        </row>
        <row r="267">
          <cell r="A267" t="str">
            <v>ар_ограждение R-3</v>
          </cell>
          <cell r="B267" t="str">
            <v>FH03 R-3 Поставка материала и монтаж ограждений: Металлическое ограждение технологических лестниц, выходов на кровлю. Монтаж стоек на боковую поверхность ступеней или площадки. D поручня - 45 мм, в том числе все необходимые подготовительные работы, материалы и комплектующие</v>
          </cell>
          <cell r="C267" t="str">
            <v>FH03 R-3 Supply and installation of railing: Metal railing of technological stairs, exits to the roof. Installation of racks on the side surface of the steps or platform. D handrail - 45 mm, including all the necessary preparatory work, materials and components</v>
          </cell>
          <cell r="D267" t="str">
            <v>м</v>
          </cell>
          <cell r="F267">
            <v>3200</v>
          </cell>
          <cell r="G267">
            <v>11003.508474576271</v>
          </cell>
          <cell r="H267">
            <v>4800</v>
          </cell>
          <cell r="I267">
            <v>12654.03474576271</v>
          </cell>
        </row>
        <row r="268">
          <cell r="A268" t="str">
            <v>ар_ограждение R-3.1</v>
          </cell>
          <cell r="B268" t="str">
            <v>FH04 R-3.1 Поставка материала и монтаж ограждений: Металлическое ограждение. Монтаж стоек на боковую поверхность ступеней или площадки. Шаг вертикальных стоек - 900 мм. D поручня - 45 мм, H=1200 мм, в том числе все необходимые подготовительные работы, материалы и комплектующие</v>
          </cell>
          <cell r="C268" t="str">
            <v>FH04 R-3.1 Supply and installation of railing: Metal railing. Installation of racks on the side surface of the steps or platform. Vertical pitch is 900 mm. D handrail - 45 mm, H=1200 mm, including all the necessary preparatory work, materials and components</v>
          </cell>
          <cell r="D268" t="str">
            <v>м</v>
          </cell>
          <cell r="F268">
            <v>3200</v>
          </cell>
          <cell r="G268">
            <v>12698.423728813559</v>
          </cell>
          <cell r="H268">
            <v>4800</v>
          </cell>
          <cell r="I268">
            <v>14603.187288135592</v>
          </cell>
        </row>
        <row r="269">
          <cell r="A269" t="str">
            <v>ар_ограждение R-5</v>
          </cell>
          <cell r="B269" t="str">
            <v>FH05 R-5 Поставка материала и монтаж ограждений: Настенный поручень на высоте 700мм и 900мм. Шаг опор - 700мм. Материал -нержавеющая сталь или массив дерева, диаметр 45мм, в том числе все необходимые подготовительные работы, материалы и комплектующие</v>
          </cell>
          <cell r="C269" t="str">
            <v>FH05 R-5 Supply and installation of railing: Wall handrail at a height of 700mm and 900mm. The step of supports is 700mm. Material - stainless steel or solid wood, diameter 45mm, including all the necessary preparatory work, materials and components</v>
          </cell>
          <cell r="D269" t="str">
            <v>м</v>
          </cell>
          <cell r="F269">
            <v>3200</v>
          </cell>
          <cell r="G269">
            <v>7457.6271186440681</v>
          </cell>
          <cell r="H269">
            <v>4800</v>
          </cell>
          <cell r="I269">
            <v>8576.2711864406774</v>
          </cell>
        </row>
        <row r="270">
          <cell r="A270" t="str">
            <v>ар_ограждение R-6</v>
          </cell>
          <cell r="B270" t="str">
            <v>FH06 R-6 Поставка материала и монтаж ограждений: Стеклянное ограждение с поручнями на высоте 600мм и 900м. Стекло - 8 мм Planibel Crystalvision (зак.) + 1.52 PVB-пленка + 8 мм Planibel Crystalvision (зак.)  или аналогичный. Поручни из нержавеющей стали или массива дерева, диаметром 45мм, в том числе все необходимые подготовительные работы, материалы и комплектующие</v>
          </cell>
          <cell r="C270" t="str">
            <v>FH06 R-6 Supply and installation of railing: Glass railing with handrails at a height of 600mm and 900m.  Glass - 8 мм Planibel Crystalvision (tempered) + 1.52 PVB-membrane + 8 мм Planibel Crystalvision (tempered)  or similar. Handrails made of stainless steel or solid wood, with a diameter of 45mm, including all the necessary preparatory work, materials and components</v>
          </cell>
          <cell r="D270" t="str">
            <v>м</v>
          </cell>
          <cell r="F270">
            <v>9612.32</v>
          </cell>
          <cell r="G270">
            <v>13286.542372881357</v>
          </cell>
          <cell r="H270">
            <v>14418.48</v>
          </cell>
          <cell r="I270">
            <v>15279.52372881356</v>
          </cell>
        </row>
        <row r="271">
          <cell r="A271" t="str">
            <v>ар_ограждение R-6.1</v>
          </cell>
          <cell r="B271" t="str">
            <v>FH13 R-6.1 Поставка материала и монтаж ограждений: Металлическое ограждение эвакуационных лестниц с поручнем на высоте 600 мм и 900 мм. Монтаж стоек на горизонтальную поверхность ступеней или площадки. Шаг вертикальных стоек - 900 мм. Поручень из нержавеющей стали или массива дерева, диаметром 45 мм, в том числе все необходимые подготовительные работы, материалы и комплектующие</v>
          </cell>
          <cell r="C271" t="str">
            <v>FH13 R-6.1 Supply and installation of railing: Metal railing of evacuation stairs with a handrail at a height of 600 mm and 900 mm. Installation of racks on a horizontal surface of the steps or platform. Vertical pitch is 900 mm. Handrail made of stainless steel or solid wood, with a diameter of 45 mm., including all the necessary preparatory work, materials and components</v>
          </cell>
          <cell r="D271" t="str">
            <v>м</v>
          </cell>
          <cell r="F271">
            <v>3200</v>
          </cell>
          <cell r="G271">
            <v>12698.423728813559</v>
          </cell>
          <cell r="H271">
            <v>4800</v>
          </cell>
          <cell r="I271">
            <v>14603.187288135592</v>
          </cell>
        </row>
        <row r="272">
          <cell r="A272" t="str">
            <v>ар_ограждение R-7</v>
          </cell>
          <cell r="B272" t="str">
            <v>FH07 R-7 Поставка материала и монтаж ограждений: Стеклянное ограждение. Стекло - триплекс закаленный, H=1400 мм, в том числе все необходимые подготовительные работы, материалы и комплектующие</v>
          </cell>
          <cell r="C272" t="str">
            <v>FH07 R-7 Supply and installation of railing: Glass railing. Glass - triplex tempered, H=1400 mm, including all the necessary preparatory work, materials and components</v>
          </cell>
          <cell r="D272" t="str">
            <v>м</v>
          </cell>
          <cell r="F272">
            <v>13544.632899349006</v>
          </cell>
          <cell r="G272">
            <v>14594.74</v>
          </cell>
          <cell r="H272">
            <v>20316.949349023511</v>
          </cell>
          <cell r="I272">
            <v>16783.950999999997</v>
          </cell>
        </row>
        <row r="273">
          <cell r="A273" t="str">
            <v>ар_ограждение R-9</v>
          </cell>
          <cell r="B273" t="str">
            <v>FH08 R-9 Поставка материала и монтаж ограждений: Настенный поручень из нержавеющей стали или массива дерева, диаметром 45мм. Шаг опор - 700мм, H=900 мм , в том числе все необходимые подготовительные работы, материалы и комплектующие</v>
          </cell>
          <cell r="C273" t="str">
            <v>FH08 R-9 Supply and installation of railing: Wall handrail in stainless steel or solid wood, diameter 45mm. The step of supports is 700mm, H=900 mm, including all the necessary preparatory work, materials and components</v>
          </cell>
          <cell r="D273" t="str">
            <v>м</v>
          </cell>
          <cell r="F273">
            <v>3200</v>
          </cell>
          <cell r="G273">
            <v>7457.6271186440681</v>
          </cell>
          <cell r="H273">
            <v>4800</v>
          </cell>
          <cell r="I273">
            <v>8576.2711864406774</v>
          </cell>
        </row>
        <row r="274">
          <cell r="A274" t="str">
            <v>ар_ограждение R-10</v>
          </cell>
          <cell r="B274" t="str">
            <v>FH09 R-10 Поставка материала и монтаж ограждений: Металлическое ограждения на пандусах для инвалидов. Поручни на высоте 700мм и 900мм, материал -нержавеющая сталь, диаметр 45мм, H=900 мм, в том числе все необходимые подготовительные работы, материалы и комплектующие</v>
          </cell>
          <cell r="C274" t="str">
            <v>FH09 R-10 Supply and installation of railing: Metal railing for disabled access ramps.  Material - stainless steel, diameter 45mm, H=900 mm, including all the necessary preparatory work, materials and components</v>
          </cell>
          <cell r="D274" t="str">
            <v>м</v>
          </cell>
          <cell r="F274">
            <v>3200</v>
          </cell>
          <cell r="G274">
            <v>11003.508474576271</v>
          </cell>
          <cell r="H274">
            <v>4800</v>
          </cell>
          <cell r="I274">
            <v>12654.03474576271</v>
          </cell>
        </row>
        <row r="275">
          <cell r="A275" t="str">
            <v>ар_ограждение R-11</v>
          </cell>
          <cell r="B275" t="str">
            <v>FH10 R-11 Поставка и монтаж, Металлическое ограждение на кровле из нержавеющей стали. Монтаж стоек на  поверхность жб плиты с помощью закладных деталей, в том числе все необходимые подготовительные работы, материалы и комплектующие</v>
          </cell>
          <cell r="C275" t="str">
            <v>FH10 R-11 Supply and installation of Metal railing on the roof from stainless steel. Installation of racks on the surface of the slab with the help of embedded details, including all necessary preparatory work, materials and components</v>
          </cell>
          <cell r="D275" t="str">
            <v>м</v>
          </cell>
          <cell r="F275">
            <v>3200</v>
          </cell>
          <cell r="G275">
            <v>11003.508474576271</v>
          </cell>
          <cell r="H275">
            <v>4800</v>
          </cell>
          <cell r="I275">
            <v>12654.03474576271</v>
          </cell>
        </row>
        <row r="276">
          <cell r="A276" t="str">
            <v>ар_ограждение R-12</v>
          </cell>
          <cell r="B276" t="str">
            <v>FH11 R-12 Поставка и монтаж, Металлическое ограждение парапетов из нержавеющей стали. Монтаж стоек на боковую поверхность парапета. Шаг вертикальных стоек - 1200 мм, в том числе все необходимые подготовительные работы, материалы и комплектующие</v>
          </cell>
          <cell r="C276" t="str">
            <v>FH11 R-12 Supply and installation of Metal railing of parapets from stainless steel.  Installation of racks on the side surface of the parapets. Vertical pitch is 1200 mm, including all necessary preparatory work, materials and components</v>
          </cell>
          <cell r="D276" t="str">
            <v>м</v>
          </cell>
          <cell r="F276">
            <v>3200</v>
          </cell>
          <cell r="G276">
            <v>11003.508474576271</v>
          </cell>
          <cell r="H276">
            <v>4800</v>
          </cell>
          <cell r="I276">
            <v>12654.03474576271</v>
          </cell>
        </row>
        <row r="277">
          <cell r="A277" t="str">
            <v>ар_ограждение R-13</v>
          </cell>
          <cell r="B277" t="str">
            <v>FH14 R-13 Поставка и монтаж, Металлическое ограждени. Шаг вертикальных стоек - 900 мм. D поручня - 45 мм, в том числе все необходимые подготовительные работы, материалы и комплектующие</v>
          </cell>
          <cell r="C277" t="str">
            <v>FH14 R-13 Supply and installation of Metal railin. Vertical pitch is 900 mm. D handrail - 45 mm., including all necessary preparatory work, materials and components</v>
          </cell>
          <cell r="D277" t="str">
            <v>м</v>
          </cell>
          <cell r="F277">
            <v>3200</v>
          </cell>
          <cell r="G277">
            <v>11003.508474576271</v>
          </cell>
          <cell r="H277">
            <v>4800</v>
          </cell>
          <cell r="I277">
            <v>12654.03474576271</v>
          </cell>
        </row>
        <row r="278">
          <cell r="A278" t="str">
            <v>ар_ограждение R-14</v>
          </cell>
          <cell r="B278" t="str">
            <v>FH15 R-14 Поставка и монтаж, Металлическое ограждение. Шаг вертикальных стоек - 200 мм., в том числе все необходимые подготовительные работы, материалы и комплектующие</v>
          </cell>
          <cell r="C278" t="str">
            <v>FH15 R-13 Supply and installation of metal railin. Vertical pitch is 200 mm., including all necessary preparatory work, materials and components</v>
          </cell>
          <cell r="D278" t="str">
            <v>м</v>
          </cell>
          <cell r="F278">
            <v>3200</v>
          </cell>
          <cell r="G278">
            <v>11003.508474576271</v>
          </cell>
          <cell r="H278">
            <v>4800</v>
          </cell>
          <cell r="I278">
            <v>12654.03474576271</v>
          </cell>
        </row>
        <row r="279">
          <cell r="A279" t="str">
            <v>ар_ограждение R-8</v>
          </cell>
          <cell r="B279" t="str">
            <v>FH16 R-8 Поставка и монтаж, Настенный поручень на высоте 700мм и 900мм. Шаг опор - 700мм. Материал - полированная нержавеющая сталь, в том числе все необходимые подготовительные работы, материалы и комплектующие</v>
          </cell>
          <cell r="C279" t="str">
            <v>FH16 R-8 Supply and installation of Wall handrail at a height of 700mm and 900mm. The step of supports is 700mm. The material is polished stainless steel, including all necessary preparatory work, materials and components</v>
          </cell>
          <cell r="D279" t="str">
            <v>м</v>
          </cell>
          <cell r="F279">
            <v>3200</v>
          </cell>
          <cell r="G279">
            <v>7457.6271186440681</v>
          </cell>
          <cell r="H279">
            <v>4800</v>
          </cell>
          <cell r="I279">
            <v>8576.2711864406774</v>
          </cell>
        </row>
        <row r="280">
          <cell r="A280" t="str">
            <v>ар_ограждение R-4</v>
          </cell>
          <cell r="B280" t="str">
            <v>FH17 R-4 Поставка и монтаж, Металлическое ограждение эвакуационных лестниц с поручнем на высоте 600 мм и 900 мм. Монтаж стоек на горизонтальную поверхность ступеней или площадки. Шаг вертикальных стоек - 900 мм.Поручень из нержавеющей стали или массива дерева, диаметром 45 мм, в том числе все необходимые подготовительные работы, материалы и комплектующие</v>
          </cell>
          <cell r="C280" t="str">
            <v>FH17 R-4 Supply and installation of Metal railing of evacuation stairs with a handrail at a height of 600 mm and 900 mm. Installation of racks on a horizontal surface of the steps or platform. Vertical pitch is 900 mm. Handrail made of stainless steel or solid wood, with a diameter of 45 mm, including all necessary preparatory work, materials and components</v>
          </cell>
          <cell r="D280" t="str">
            <v>м</v>
          </cell>
          <cell r="F280">
            <v>3200</v>
          </cell>
          <cell r="G280">
            <v>11003.508474576271</v>
          </cell>
          <cell r="H280">
            <v>4800</v>
          </cell>
          <cell r="I280">
            <v>12654.03474576271</v>
          </cell>
        </row>
        <row r="281">
          <cell r="A281" t="str">
            <v>ар_ограждение R-4.1</v>
          </cell>
          <cell r="B281" t="str">
            <v>FH18 R-4.1 Поставка и монтаж, Металлическое ограждение эвакуационных лестниц с поручнем на высоте 600 мм и 900 мм. Монтаж стоек на горизонтальную поверхность ступеней или площадки. Шаг вертикальных стоек - 900 мм.Поручень из нержавеющей стали или массива дерева, диаметром 45 мм, в том числе все необходимые подготовительные работы, материалы и комплектующие</v>
          </cell>
          <cell r="C281" t="str">
            <v>FH18 R-4.1 Supply and installation of Metal railing of evacuation stairs with a handrail at a height of 600 mm and 900 mm. Installation of racks on a horizontal surface of the steps or platform. Vertical pitch is 900 mm. Handrail made of stainless steel or solid wood, with a diameter of 45 mm, including all necessary preparatory work, materials and components</v>
          </cell>
          <cell r="D281" t="str">
            <v>м</v>
          </cell>
          <cell r="F281">
            <v>3200</v>
          </cell>
          <cell r="G281">
            <v>11003.508474576271</v>
          </cell>
          <cell r="H281">
            <v>4800</v>
          </cell>
          <cell r="I281">
            <v>12654.03474576271</v>
          </cell>
        </row>
        <row r="282">
          <cell r="A282" t="str">
            <v>ар_ограждение R-11.1</v>
          </cell>
          <cell r="B282" t="str">
            <v>FH19 R-11.1 Поставка и монтаж, Металлическое ограждение на кровле. Шаг вертикальных стоек - 1000 мм. D поручня - 45 мм, в том числе все необходимые подготовительные работы, материалы и комплектующие</v>
          </cell>
          <cell r="C282" t="str">
            <v>FH19 R-11.1 Supply and installation of Metal railing on the roof. Vertical pitch is 1000 mm. D handrail - 45 mm., including all necessary preparatory work, materials and components</v>
          </cell>
          <cell r="D282" t="str">
            <v>м</v>
          </cell>
          <cell r="F282">
            <v>3200</v>
          </cell>
          <cell r="G282">
            <v>11003.508474576271</v>
          </cell>
          <cell r="H282">
            <v>4800</v>
          </cell>
          <cell r="I282">
            <v>12654.03474576271</v>
          </cell>
        </row>
        <row r="283">
          <cell r="A283" t="str">
            <v>ар_</v>
          </cell>
          <cell r="H283">
            <v>0</v>
          </cell>
          <cell r="I283">
            <v>0</v>
          </cell>
        </row>
        <row r="284">
          <cell r="A284" t="str">
            <v>ар_Колесоотбойник прямой 800</v>
          </cell>
          <cell r="B284" t="str">
            <v>FH20 Поставка и монтаж, Колесоотбойник металлический прямой, длина 800мм, труба 76х3.0мм, в том числе все необходимые подготовительные работы, материалы и комплектующие</v>
          </cell>
          <cell r="C284" t="str">
            <v>FH20 Supply and installation of metal wheel barrier straight, length=800 mm, pipe 76x3.0 mm, including all necessary preparatory work, materials and components</v>
          </cell>
          <cell r="D284" t="str">
            <v>шт.</v>
          </cell>
          <cell r="F284">
            <v>1200</v>
          </cell>
          <cell r="G284">
            <v>1000</v>
          </cell>
          <cell r="H284">
            <v>1800</v>
          </cell>
          <cell r="I284">
            <v>1150</v>
          </cell>
        </row>
        <row r="285">
          <cell r="A285" t="str">
            <v>ар_Колесоотбойник прямой 1000</v>
          </cell>
          <cell r="B285" t="str">
            <v>FH23 Поставка и монтаж, Колесоотбойник металлический прямой, длина 1000мм, труба 76х3.0мм, в том числе все необходимые подготовительные работы, материалы и комплектующие</v>
          </cell>
          <cell r="C285" t="str">
            <v>FH23 Supply and installation of metal wheel barrier straight, length=1000 mm, pipe 76x3.0 mm, including all necessary preparatory work, materials and components</v>
          </cell>
          <cell r="D285" t="str">
            <v>шт.</v>
          </cell>
          <cell r="F285">
            <v>1200</v>
          </cell>
          <cell r="G285">
            <v>1250</v>
          </cell>
          <cell r="H285">
            <v>1800</v>
          </cell>
          <cell r="I285">
            <v>1437.5</v>
          </cell>
        </row>
        <row r="286">
          <cell r="A286" t="str">
            <v>ар_Колесоотбойник прямой 1500</v>
          </cell>
          <cell r="B286" t="str">
            <v>FH24 Поставка и монтаж, Колесоотбойник металлический прямой, длина 1500мм, труба 76х3.0мм, в том числе все необходимые подготовительные работы, материалы и комплектующие</v>
          </cell>
          <cell r="C286" t="str">
            <v>FH24 Supply and installation of metal wheel barrier straight, length=1500 mm, pipe 76x3.0 mm, including all necessary preparatory work, materials and components</v>
          </cell>
          <cell r="D286" t="str">
            <v>шт.</v>
          </cell>
          <cell r="F286">
            <v>1200</v>
          </cell>
          <cell r="G286">
            <v>1875</v>
          </cell>
          <cell r="H286">
            <v>1800</v>
          </cell>
          <cell r="I286">
            <v>2156.25</v>
          </cell>
        </row>
        <row r="287">
          <cell r="A287" t="str">
            <v>ар_Колесоотбойник прямой 2000</v>
          </cell>
          <cell r="B287" t="str">
            <v>FH25 Поставка и монтаж, Колесоотбойник металлический прямой, длина 2000мм, труба 76х3.0мм, в том числе все необходимые подготовительные работы, материалы и комплектующие</v>
          </cell>
          <cell r="C287" t="str">
            <v>FH25 Supply and installation of metal wheel barrier straight, length=2000 mm, pipe 76x3.0 mm, including all necessary preparatory work, materials and components</v>
          </cell>
          <cell r="D287" t="str">
            <v>шт.</v>
          </cell>
          <cell r="F287">
            <v>1200</v>
          </cell>
          <cell r="G287">
            <v>2500</v>
          </cell>
          <cell r="H287">
            <v>1800</v>
          </cell>
          <cell r="I287">
            <v>2875</v>
          </cell>
        </row>
        <row r="288">
          <cell r="A288" t="str">
            <v>ар_Колесоотбойник угловой 500х500</v>
          </cell>
          <cell r="B288" t="str">
            <v>FH21 Поставка и монтаж, Колесоотбойник металлический угловой, габаритные размеры 500х500мм, труба 76х3.0мм, в том числе все необходимые подготовительные работы, материалы и комплектующие</v>
          </cell>
          <cell r="C288" t="str">
            <v>FH21 Supply and installation of wheel stopper metal corner, overall dimensions 500x500mm, tube 76x3.0mm, including all necessary preparatory work, materials and components</v>
          </cell>
          <cell r="D288" t="str">
            <v>шт.</v>
          </cell>
          <cell r="F288">
            <v>1200</v>
          </cell>
          <cell r="G288">
            <v>1850</v>
          </cell>
          <cell r="H288">
            <v>1800</v>
          </cell>
          <cell r="I288">
            <v>2127.5</v>
          </cell>
        </row>
        <row r="289">
          <cell r="A289" t="str">
            <v>ар_Колесоотбойник угловой 750х500</v>
          </cell>
          <cell r="B289" t="str">
            <v>FH26 Поставка и монтаж, Колесоотбойник металлический угловой, габаритные размеры 750х500мм, труба 76х3.0мм, в том числе все необходимые подготовительные работы, материалы и комплектующие</v>
          </cell>
          <cell r="C289" t="str">
            <v>FH26 Supply and installation of wheel stopper metal corner, overall dimensions 750x500mm, tube 76x3.0mm, including all necessary preparatory work, materials and components</v>
          </cell>
          <cell r="D289" t="str">
            <v>шт.</v>
          </cell>
          <cell r="F289">
            <v>1200</v>
          </cell>
          <cell r="G289">
            <v>2312.5</v>
          </cell>
          <cell r="H289">
            <v>1800</v>
          </cell>
          <cell r="I289">
            <v>2659.375</v>
          </cell>
        </row>
        <row r="290">
          <cell r="A290" t="str">
            <v>ар_Колесоотбойник угловой 750х1300</v>
          </cell>
          <cell r="B290" t="str">
            <v>FH26 Поставка и монтаж, Колесоотбойник металлический угловой, габаритные размеры 750х1300мм, труба 76х3.0мм, в том числе все необходимые подготовительные работы, материалы и комплектующие</v>
          </cell>
          <cell r="C290" t="str">
            <v>FH26 Supply and installation of wheel stopper metal corner, overall dimensions 750x1300mm, tube 76x3.0mm, including all necessary preparatory work, materials and components</v>
          </cell>
          <cell r="D290" t="str">
            <v>шт.</v>
          </cell>
          <cell r="F290">
            <v>1200</v>
          </cell>
          <cell r="G290">
            <v>3792.4999999999995</v>
          </cell>
          <cell r="H290">
            <v>1800</v>
          </cell>
          <cell r="I290">
            <v>4361.3749999999991</v>
          </cell>
        </row>
        <row r="291">
          <cell r="A291" t="str">
            <v>ар_Колесоотбойник угловой 1000х1000</v>
          </cell>
          <cell r="B291" t="str">
            <v>FH26 Поставка и монтаж, Колесоотбойник металлический угловой, габаритные размеры 1000х1000мм, труба 76х3.0мм, в том числе все необходимые подготовительные работы, материалы и комплектующие</v>
          </cell>
          <cell r="C291" t="str">
            <v>FH26 Supply and installation of wheel stopper metal corner, overall dimensions 1000x1000mm, tube 76x3.0mm, including all necessary preparatory work, materials and components</v>
          </cell>
          <cell r="D291" t="str">
            <v>шт.</v>
          </cell>
          <cell r="F291">
            <v>1200</v>
          </cell>
          <cell r="G291">
            <v>3700</v>
          </cell>
          <cell r="H291">
            <v>1800</v>
          </cell>
          <cell r="I291">
            <v>4255</v>
          </cell>
        </row>
        <row r="292">
          <cell r="A292" t="str">
            <v>ар_Колесоотбойник угловой 1200х1000</v>
          </cell>
          <cell r="B292" t="str">
            <v>FH26 Поставка и монтаж, Колесоотбойник металлический угловой, габаритные размеры 1200х1000мм, труба 76х3.0мм, в том числе все необходимые подготовительные работы, материалы и комплектующие</v>
          </cell>
          <cell r="C292" t="str">
            <v>FH26 Supply and installation of wheel stopper metal corner, overall dimensions 1200x1000mm, tube 76x3.0mm, including all necessary preparatory work, materials and components</v>
          </cell>
          <cell r="D292" t="str">
            <v>шт.</v>
          </cell>
          <cell r="F292">
            <v>1200</v>
          </cell>
          <cell r="G292">
            <v>4070.0000000000005</v>
          </cell>
          <cell r="H292">
            <v>1800</v>
          </cell>
          <cell r="I292">
            <v>4680.5</v>
          </cell>
        </row>
        <row r="293">
          <cell r="A293" t="str">
            <v>ар_Колесоотбойник п-образный 680х1380</v>
          </cell>
          <cell r="B293" t="str">
            <v>FH22 Поставка и монтаж, Колесоотбойник металлический П-образный, габаритные размеры 680х1380мм, труба 76х3.0мм, в том числе все необходимые подготовительные работы, материалы и комплектующие</v>
          </cell>
          <cell r="C293" t="str">
            <v>FH22 Supply and installation of wheel stopper metal U-shaped, overall dimensions 680x1380mm, tube 76x3.0mm, including all necessary preparatory work, materials and components</v>
          </cell>
          <cell r="D293" t="str">
            <v>шт.</v>
          </cell>
          <cell r="F293">
            <v>1200</v>
          </cell>
          <cell r="G293">
            <v>3378.4</v>
          </cell>
          <cell r="H293">
            <v>1800</v>
          </cell>
          <cell r="I293">
            <v>3885.16</v>
          </cell>
        </row>
        <row r="294">
          <cell r="A294" t="str">
            <v>ар_Колесоотбойник п-образный 600х1000</v>
          </cell>
          <cell r="B294" t="str">
            <v>FH27 Поставка и монтаж, Колесоотбойник металлический П-образный, габаритные размеры 600х1000мм, труба 76х3.0мм, в том числе все необходимые подготовительные работы, материалы и комплектующие</v>
          </cell>
          <cell r="C294" t="str">
            <v>FH27 Supply and installation of wheel stopper metal U-shaped, overall dimensions 600x1000mm, tube 76x3.0mm, including all necessary preparatory work, materials and components</v>
          </cell>
          <cell r="D294" t="str">
            <v>шт.</v>
          </cell>
          <cell r="F294">
            <v>1200</v>
          </cell>
          <cell r="G294">
            <v>2624</v>
          </cell>
          <cell r="H294">
            <v>1800</v>
          </cell>
          <cell r="I294">
            <v>3017.6</v>
          </cell>
        </row>
        <row r="295">
          <cell r="A295" t="str">
            <v>ар_</v>
          </cell>
          <cell r="H295">
            <v>0</v>
          </cell>
          <cell r="I295">
            <v>0</v>
          </cell>
        </row>
        <row r="296">
          <cell r="B296" t="str">
            <v>Вертикальные лестницы</v>
          </cell>
          <cell r="C296" t="str">
            <v>Vertical stairs</v>
          </cell>
          <cell r="H296">
            <v>0</v>
          </cell>
          <cell r="I296">
            <v>0</v>
          </cell>
        </row>
        <row r="297">
          <cell r="A297" t="str">
            <v>ар_вертикальная металлическая лестница ЛП-1_4м</v>
          </cell>
          <cell r="B297" t="str">
            <v>VS01 ЛП-1 Поставка материала и устройство, Лестница металлическая вертикальная высотой 4,0м, горячеоцинкованная, в том числе все необходимые подготовительные работы, материалы и комплектующие</v>
          </cell>
          <cell r="C297" t="str">
            <v>VS01 ЛП-1 Supply and installation of metal stepladder h 4,0m, hot dip galvanised, including all the necessary preparatory work, materials and components</v>
          </cell>
          <cell r="D297" t="str">
            <v>шт.</v>
          </cell>
          <cell r="F297">
            <v>1500</v>
          </cell>
          <cell r="G297">
            <v>8450</v>
          </cell>
          <cell r="H297">
            <v>2250</v>
          </cell>
          <cell r="I297">
            <v>9717.5</v>
          </cell>
        </row>
        <row r="298">
          <cell r="A298" t="str">
            <v>ар_вертикальная металлическая лестница П1-1-1_1,8 м</v>
          </cell>
          <cell r="B298" t="str">
            <v>VS02 П1-1-1 Поставка материала и устройство, Лестница металлическая вертикальная высотой 1,8м, горячеоцинкованная, в том числе все необходимые подготовительные работы, материалы и комплектующие</v>
          </cell>
          <cell r="C298" t="str">
            <v>VS02 П1-1-1 Supply and installation of metal stepladder h 1,8m, hot dip galvanised, including all the necessary preparatory work, materials and components</v>
          </cell>
          <cell r="D298" t="str">
            <v>шт.</v>
          </cell>
          <cell r="F298">
            <v>1500</v>
          </cell>
          <cell r="G298">
            <v>3802.5</v>
          </cell>
          <cell r="H298">
            <v>2250</v>
          </cell>
          <cell r="I298">
            <v>4372.875</v>
          </cell>
        </row>
        <row r="299">
          <cell r="A299" t="str">
            <v>ар_вертикальная металлическая лестница П1-1-2_5,7 м</v>
          </cell>
          <cell r="B299" t="str">
            <v>VS03 П1-1-2 Поставка материала и устройство, Лестница металлическая вертикальная высотой 5,7м, горячеоцинкованная, в том числе все необходимые подготовительные работы, материалы и комплектующие</v>
          </cell>
          <cell r="C299" t="str">
            <v>VS03 П1-1-2 Supply and installation of metal stepladder h 5,7m, hot dip galvanised, including all the necessary preparatory work, materials and components</v>
          </cell>
          <cell r="D299" t="str">
            <v>шт.</v>
          </cell>
          <cell r="F299">
            <v>1500</v>
          </cell>
          <cell r="G299">
            <v>12041.25</v>
          </cell>
          <cell r="H299">
            <v>2250</v>
          </cell>
          <cell r="I299">
            <v>13847.437499999998</v>
          </cell>
        </row>
        <row r="300">
          <cell r="A300" t="str">
            <v>ар_вертикальная металлическая лестница ЛП-2_6 м</v>
          </cell>
          <cell r="B300" t="str">
            <v>VS04 ЛП-2 Поставка материала и устройство, Лестница металлическая вертикальная высотой 6,0м с ограждением, горячеоцинкованная, в том числе все необходимые подготовительные работы, материалы и комплектующие</v>
          </cell>
          <cell r="C300" t="str">
            <v>VS04 ЛП-2 Supply and installation of metal stepladder h 6,0m with fencing, hot dip galvanised, including all the necessary preparatory work, materials and components</v>
          </cell>
          <cell r="D300" t="str">
            <v>шт.</v>
          </cell>
          <cell r="F300">
            <v>1500</v>
          </cell>
          <cell r="G300">
            <v>12675</v>
          </cell>
          <cell r="H300">
            <v>2250</v>
          </cell>
          <cell r="I300">
            <v>14576.249999999998</v>
          </cell>
        </row>
        <row r="301">
          <cell r="A301" t="str">
            <v>ар_вертикальная металлическая лестница ЛП-3_7,5 м</v>
          </cell>
          <cell r="B301" t="str">
            <v>VS05 ЛП-3 Поставка материала и устройство, Лестница металлическая вертикальная высотой 7,5м с ограждением, горячеоцинкованная, в том числе все необходимые подготовительные работы, материалы и комплектующие</v>
          </cell>
          <cell r="C301" t="str">
            <v>VS05 ЛП-3 Supply and installation of metal stepladder h 7,5m with fencing, hot dip galvanised, including all the necessary preparatory work, materials and components</v>
          </cell>
          <cell r="D301" t="str">
            <v>шт.</v>
          </cell>
          <cell r="F301">
            <v>1500</v>
          </cell>
          <cell r="G301">
            <v>15843.75</v>
          </cell>
          <cell r="H301">
            <v>2250</v>
          </cell>
          <cell r="I301">
            <v>18220.3125</v>
          </cell>
        </row>
        <row r="302">
          <cell r="A302" t="str">
            <v>ар_вертикальная металлическая лестница ЛП-4_5,2 м</v>
          </cell>
          <cell r="B302" t="str">
            <v>VS06 ЛП-4 Поставка материала и устройство, Лестница металлическая вертикальная высотой 5,2м, горячеоцинкованная, в том числе все необходимые подготовительные работы, материалы и комплектующие</v>
          </cell>
          <cell r="C302" t="str">
            <v>VS06 ЛП-4 Supply and installation of metal stepladder h 5,2m, hot dip galvanised, including all the necessary preparatory work, materials and components</v>
          </cell>
          <cell r="D302" t="str">
            <v>шт.</v>
          </cell>
          <cell r="F302">
            <v>1500</v>
          </cell>
          <cell r="G302">
            <v>10985</v>
          </cell>
          <cell r="H302">
            <v>2250</v>
          </cell>
          <cell r="I302">
            <v>12632.749999999998</v>
          </cell>
        </row>
        <row r="303">
          <cell r="A303" t="str">
            <v>ар_вертикальная металлическая лестница П1-1-1_1,4 м</v>
          </cell>
          <cell r="B303" t="str">
            <v>VS07 П1-1-1 Поставка материала и устройство, Лестница металлическая вертикальная высотой 1,4м, горячеоценкованная, в том числе все необходимые подготовительные работы, материалы и комплектующие</v>
          </cell>
          <cell r="C303" t="str">
            <v>VS07 П1-1-1 Supply and installation of metal stepladder 1,4m high, hot dip galvanised, including all the necessary preparatory work, materials and components</v>
          </cell>
          <cell r="D303" t="str">
            <v>шт.</v>
          </cell>
          <cell r="F303">
            <v>1500</v>
          </cell>
          <cell r="G303">
            <v>2957.5</v>
          </cell>
          <cell r="H303">
            <v>2250</v>
          </cell>
          <cell r="I303">
            <v>3401.1249999999995</v>
          </cell>
        </row>
        <row r="304">
          <cell r="A304" t="str">
            <v>ар_вертикальная металлическая лестница П1-1-2_1,7 м</v>
          </cell>
          <cell r="B304" t="str">
            <v>VS08 П1-1-2 Поставка материала и устройство, Лестница металлическая вертикальная высотой 1,7м, горячеоцинкованная, в том числе все необходимые подготовительные работы, материалы и комплектующие</v>
          </cell>
          <cell r="C304" t="str">
            <v>VS08 П1-1-2 Supply and installation of metal stepladder 1,7 high, hot dip galvanised, including all the necessary preparatory work, materials and components</v>
          </cell>
          <cell r="D304" t="str">
            <v>шт.</v>
          </cell>
          <cell r="F304">
            <v>1500</v>
          </cell>
          <cell r="G304">
            <v>3591.25</v>
          </cell>
          <cell r="H304">
            <v>2250</v>
          </cell>
          <cell r="I304">
            <v>4129.9375</v>
          </cell>
        </row>
        <row r="305">
          <cell r="A305" t="str">
            <v>ар_вертикальная металлическая лестница П1-1-3_2,3 м</v>
          </cell>
          <cell r="B305" t="str">
            <v>VS09 П1-1-3 Поставка материала и устройство, Лестница металлическая вертикальная высотой 2,3м, горячеоцинкованная, в том числе все необходимые подготовительные работы, материалы и комплектующие</v>
          </cell>
          <cell r="C305" t="str">
            <v>VS09 П1-1-3 Supply and installation of metal stepladder 2,3m high, hot dip galvanised, including all the necessary preparatory work, materials and components</v>
          </cell>
          <cell r="D305" t="str">
            <v>шт.</v>
          </cell>
          <cell r="F305">
            <v>1500</v>
          </cell>
          <cell r="G305">
            <v>4858.75</v>
          </cell>
          <cell r="H305">
            <v>2250</v>
          </cell>
          <cell r="I305">
            <v>5587.5625</v>
          </cell>
        </row>
        <row r="306">
          <cell r="A306" t="str">
            <v>ар_вертикальная металлическая лестница П1-1-4_3,8 м</v>
          </cell>
          <cell r="B306" t="str">
            <v>VS10 П1-1-4 Поставка материала и устройство, Лестница металлическая вертикальная высотой 3,8м, горячеоцинкованная, в том числе все необходимые подготовительные работы, материалы и комплектующие</v>
          </cell>
          <cell r="C306" t="str">
            <v>VS10 П1-1-4 Supply and installation of metal stepladder 3,8m high, hot dip galvanised, including all the necessary preparatory work, materials and components</v>
          </cell>
          <cell r="D306" t="str">
            <v>шт.</v>
          </cell>
          <cell r="F306">
            <v>1500</v>
          </cell>
          <cell r="G306">
            <v>8027.5</v>
          </cell>
          <cell r="H306">
            <v>2250</v>
          </cell>
          <cell r="I306">
            <v>9231.625</v>
          </cell>
        </row>
        <row r="307">
          <cell r="A307" t="str">
            <v>ар_вертикальная металлическая лестница П1-1-5_4,9 м</v>
          </cell>
          <cell r="B307" t="str">
            <v>VS11 П1-1-5 Поставка материала и устройство, Лестница металлическая вертикальная высотой 4,9м, горячеоцинкованная, в том числе все необходимые подготовительные работы, материалы и комплектующие</v>
          </cell>
          <cell r="C307" t="str">
            <v>VS11 П1-1-5 Supply and installation of metal stepladder 4,9m high, hot dip galvanised, including all the necessary preparatory work, materials and components</v>
          </cell>
          <cell r="D307" t="str">
            <v>шт.</v>
          </cell>
          <cell r="F307">
            <v>1500</v>
          </cell>
          <cell r="G307">
            <v>10351.250000000002</v>
          </cell>
          <cell r="H307">
            <v>2250</v>
          </cell>
          <cell r="I307">
            <v>11903.937500000002</v>
          </cell>
        </row>
        <row r="308">
          <cell r="A308" t="str">
            <v>ар_вертикальная металлическая лестница П1-1-6_5,9 м</v>
          </cell>
          <cell r="B308" t="str">
            <v>VS12 П1-1-6 Поставка материала и устройство, Лестница металлическая вертикальная высотой 5,9м, горячеоцинкованная, в том числе все необходимые подготовительные работы, материалы и комплектующие</v>
          </cell>
          <cell r="C308" t="str">
            <v>VS12 П1-1-6 Supply and installation of metal stepladder 5,9m high, hot dip galvanised, including all the necessary preparatory work, materials and components</v>
          </cell>
          <cell r="D308" t="str">
            <v>шт.</v>
          </cell>
          <cell r="F308">
            <v>1500</v>
          </cell>
          <cell r="G308">
            <v>12463.75</v>
          </cell>
          <cell r="H308">
            <v>2250</v>
          </cell>
          <cell r="I308">
            <v>14333.312499999998</v>
          </cell>
        </row>
        <row r="309">
          <cell r="A309" t="str">
            <v>ар_вертикальная металлическая лестница П1-2_7,5 м</v>
          </cell>
          <cell r="B309" t="str">
            <v>VS13 П1-2 Поставка материала и устройство, Лестница металлическая вертикальная высотой 7,5м с ограждением, горячеоцинкованная, в том числе все необходимые подготовительные работы, материалы и комплектующие</v>
          </cell>
          <cell r="C309" t="str">
            <v>VS13 П1-2 Supply and installation of metal stepladder 7,5m high with fencing, hot dip galvanised, including all the necessary preparatory work, materials and components</v>
          </cell>
          <cell r="D309" t="str">
            <v>шт.</v>
          </cell>
          <cell r="F309">
            <v>1500</v>
          </cell>
          <cell r="G309">
            <v>15843.75</v>
          </cell>
          <cell r="H309">
            <v>2250</v>
          </cell>
          <cell r="I309">
            <v>18220.3125</v>
          </cell>
        </row>
        <row r="310">
          <cell r="A310" t="str">
            <v>ар_вертикальная металлическая лестница П1-2_6,4 м</v>
          </cell>
          <cell r="B310" t="str">
            <v>VS14 П1-2 Поставка материала и устройство, Лестница металлическая вертикальная высотой 6,4м с ограждением, горячеоцинкованная, в том числе все необходимые подготовительные работы, материалы и комплектующие</v>
          </cell>
          <cell r="C310" t="str">
            <v>VS14 П1-2 Supply and installation of metal stepladder 6,4m high with fencing, hot dip galvanised, including all the necessary preparatory work, materials and components</v>
          </cell>
          <cell r="D310" t="str">
            <v>шт.</v>
          </cell>
          <cell r="F310">
            <v>1500</v>
          </cell>
          <cell r="G310">
            <v>13520</v>
          </cell>
          <cell r="H310">
            <v>2250</v>
          </cell>
          <cell r="I310">
            <v>15547.999999999998</v>
          </cell>
        </row>
        <row r="311">
          <cell r="A311" t="str">
            <v>ар_вертикальная металлическая лестница П1-1_7,5м</v>
          </cell>
          <cell r="B311" t="str">
            <v>VS15 П1-1 Поставка материала и устройство, Лестница металлическая вертикальная высотой 7,5м, горячеоцинкованная, в том числе все необходимые подготовительные работы, материалы и комплектующие</v>
          </cell>
          <cell r="C311" t="str">
            <v>VS15 П1-1 Supply and installation of metal stepladder h 7,5m, hot dip galvanised, including all the necessary preparatory work, materials and components</v>
          </cell>
          <cell r="D311" t="str">
            <v>шт.</v>
          </cell>
          <cell r="F311">
            <v>1500</v>
          </cell>
          <cell r="G311">
            <v>8450</v>
          </cell>
          <cell r="H311">
            <v>2250</v>
          </cell>
          <cell r="I311">
            <v>9717.5</v>
          </cell>
        </row>
        <row r="312">
          <cell r="A312" t="str">
            <v>ар_вертикальная металлическая лестница П1-1-1_2,0м</v>
          </cell>
          <cell r="B312" t="str">
            <v>VS16 П1-1-1 Поставка материала и устройство, Лестница металлическая вертикальная высотой 2,0м, горячеоценкованная, в том числе все необходимые подготовительные работы, материалы и комплектующие</v>
          </cell>
          <cell r="C312" t="str">
            <v>VS16 П1-1-1 Supply and installation of metal stepladder 2,0m high, hot dip galvanised, including all the necessary preparatory work, materials and components</v>
          </cell>
          <cell r="D312" t="str">
            <v>шт.</v>
          </cell>
          <cell r="F312">
            <v>1500</v>
          </cell>
          <cell r="G312">
            <v>4225</v>
          </cell>
          <cell r="H312">
            <v>2250</v>
          </cell>
          <cell r="I312">
            <v>4858.75</v>
          </cell>
        </row>
        <row r="313">
          <cell r="A313" t="str">
            <v>ар_вертикальная металлическая лестница П1-1-2_3,4 м</v>
          </cell>
          <cell r="B313" t="str">
            <v>VS17 П1-1-2 Поставка материала и устройство, Лестница металлическая вертикальная высотой 3,4м, горячеоцинкованная, в том числе все необходимые подготовительные работы, материалы и комплектующие</v>
          </cell>
          <cell r="C313" t="str">
            <v>VS17 П1-1-2 Supply and installation of metal stepladder 3,4 high, hot dip galvanised, including all the necessary preparatory work, materials and components</v>
          </cell>
          <cell r="D313" t="str">
            <v>шт.</v>
          </cell>
          <cell r="F313">
            <v>1500</v>
          </cell>
          <cell r="G313">
            <v>7182.5</v>
          </cell>
          <cell r="H313">
            <v>2250</v>
          </cell>
          <cell r="I313">
            <v>8259.875</v>
          </cell>
        </row>
        <row r="314">
          <cell r="A314" t="str">
            <v>ар_</v>
          </cell>
          <cell r="H314">
            <v>0</v>
          </cell>
          <cell r="I314">
            <v>0</v>
          </cell>
        </row>
        <row r="315">
          <cell r="A315" t="str">
            <v>ар_</v>
          </cell>
          <cell r="H315">
            <v>0</v>
          </cell>
          <cell r="I315">
            <v>0</v>
          </cell>
        </row>
        <row r="316">
          <cell r="A316" t="str">
            <v>ар_</v>
          </cell>
          <cell r="H316">
            <v>0</v>
          </cell>
          <cell r="I316">
            <v>0</v>
          </cell>
        </row>
        <row r="317">
          <cell r="A317" t="str">
            <v>ар_</v>
          </cell>
          <cell r="H317">
            <v>0</v>
          </cell>
          <cell r="I317">
            <v>0</v>
          </cell>
        </row>
        <row r="318">
          <cell r="B318" t="str">
            <v>Двери</v>
          </cell>
          <cell r="C318" t="str">
            <v>Doors</v>
          </cell>
          <cell r="H318">
            <v>0</v>
          </cell>
          <cell r="I318">
            <v>0</v>
          </cell>
        </row>
        <row r="319">
          <cell r="A319" t="str">
            <v>ар_дверь D1-1</v>
          </cell>
          <cell r="B319" t="str">
            <v>DE01 D1-1 Поставка и монтаж, Дверь наружная, глухая, полуторная, металлическая, противопожарная, оборудованная автоматическим устройством закрывания 1500x2100 мм, Hoermann (или аналог) EI60, в том числе все необходимые подготовительные работы, материалы и комплектующие</v>
          </cell>
          <cell r="C319" t="str">
            <v>DE01 D1-1 Supply and installation of External door, unglazed, consisting of two unequal leaves, metal, fireresistant, with an automatic closing device 1500x2100 mm, Hoermann (or similar) EI60, including all the necessary preparatory work, materials and components</v>
          </cell>
          <cell r="D319" t="str">
            <v>шт.</v>
          </cell>
          <cell r="F319">
            <v>4067.7966101694919</v>
          </cell>
          <cell r="G319">
            <v>47796.610169491527</v>
          </cell>
          <cell r="H319">
            <v>6101.6949152542384</v>
          </cell>
          <cell r="I319">
            <v>54966.101694915254</v>
          </cell>
        </row>
        <row r="320">
          <cell r="A320" t="str">
            <v>ар_дверь D1-1.1</v>
          </cell>
          <cell r="B320" t="str">
            <v>DE15 D1-1.1 Поставка и монтаж, Дверь наружная, металлическая, противопожарная, глухая с притвором, ручка "Антипаника" 1500x2000 мм, Hoermann (или аналог) EI60, в том числе все необходимые подготовительные работы, материалы и комплектующие</v>
          </cell>
          <cell r="C320" t="str">
            <v>DE15 D1-1.1 Supply and installation of External door, unglazed, one-leafed, metal, rebated door, Antipanika handle 1500x2000 mm, Hoermann (or similar) EI60, including all the necessary preparatory work, materials and components</v>
          </cell>
          <cell r="D320" t="str">
            <v>шт.</v>
          </cell>
          <cell r="F320">
            <v>4067.7966101694919</v>
          </cell>
          <cell r="G320">
            <v>42711.864406779663</v>
          </cell>
          <cell r="H320">
            <v>6101.6949152542384</v>
          </cell>
          <cell r="I320">
            <v>49118.644067796609</v>
          </cell>
        </row>
        <row r="321">
          <cell r="A321" t="str">
            <v>ар_дверь D1-1.2</v>
          </cell>
          <cell r="B321" t="str">
            <v>DI02 D1-1.2 Поставка и монтаж, Дверь внутренняя, металлическая, противопожарная, глухая с притвором, ручка "Антипаника" 1500x2000 мм, Hoermann (или аналог) EI60, в том числе все необходимые подготовительные работы, материалы и комплектующие</v>
          </cell>
          <cell r="C321" t="str">
            <v>DI02 D1-1.2 Supply and installation of Internal door, unglazed, one-leafed, metal, rebated door, Antipanika handle 1500x2000 mm, Hoermann (or similar) EI60, including all the necessary preparatory work, materials and components</v>
          </cell>
          <cell r="D321" t="str">
            <v>шт.</v>
          </cell>
          <cell r="F321">
            <v>4067.7966101694919</v>
          </cell>
          <cell r="G321">
            <v>42711.864406779663</v>
          </cell>
          <cell r="H321">
            <v>6101.6949152542384</v>
          </cell>
          <cell r="I321">
            <v>49118.644067796609</v>
          </cell>
        </row>
        <row r="322">
          <cell r="A322" t="str">
            <v>ар_дверь D1-1.3</v>
          </cell>
          <cell r="B322" t="str">
            <v>DI16 D1-1.3 Поставка и монтаж, Дверь внутренняя, металлическая, противопожарная, глухая с притвором, ручка "Антипаника" 1500x2000 мм, Hoermann (или аналог) EI30, в том числе все необходимые подготовительные работы, материалы и комплектующие</v>
          </cell>
          <cell r="C322" t="str">
            <v>DI16 D1-1.3 Supply and installation of Internal door, unglazed, one-leafed, metal, rebated door, Antipanika handle 1500x2000 mm, Hoermann (or similar) EI30, including all the necessary preparatory work, materials and components</v>
          </cell>
          <cell r="D322" t="str">
            <v>шт.</v>
          </cell>
          <cell r="F322">
            <v>4067.7966101694919</v>
          </cell>
          <cell r="G322">
            <v>42711.864406779663</v>
          </cell>
          <cell r="H322">
            <v>6101.6949152542384</v>
          </cell>
          <cell r="I322">
            <v>49118.644067796609</v>
          </cell>
        </row>
        <row r="323">
          <cell r="A323" t="str">
            <v>ар_дверь D1-1.4</v>
          </cell>
          <cell r="B323" t="str">
            <v>DI17 D1-1.4 Поставка и монтаж, Дверь внутренняя, металлическая, противопожарная, глухая с притвором, ручка "Антипаника" 1500x2000 мм, Hoermann (или аналог) EI30, в том числе все необходимые подготовительные работы, материалы и комплектующие</v>
          </cell>
          <cell r="C323" t="str">
            <v>DI17 D1-1.4 Supply and installation of Internal door, unglazed, one-leafed, metal, rebated door, Antipanika handle 1500x2000 mm, Hoermann (or similar) EI30, including all the necessary preparatory work, materials and components</v>
          </cell>
          <cell r="D323" t="str">
            <v>шт.</v>
          </cell>
          <cell r="F323">
            <v>4067.7966101694919</v>
          </cell>
          <cell r="G323">
            <v>42711.864406779663</v>
          </cell>
          <cell r="H323">
            <v>6101.6949152542384</v>
          </cell>
          <cell r="I323">
            <v>49118.644067796609</v>
          </cell>
        </row>
        <row r="324">
          <cell r="A324" t="str">
            <v>ар_дверь D1-1.5</v>
          </cell>
          <cell r="B324" t="str">
            <v>DI03 D1-1.5 Поставка и монтаж, Дверь внутренняя, металлическая, противопожарная, глухая 1500x2000 мм, Hoermann (или аналог) EI60, в том числе все необходимые подготовительные работы, материалы и комплектующие</v>
          </cell>
          <cell r="C324" t="str">
            <v>DI03 D1-1.5 Supply and installation of Internal door, unglazed, metal, fireresistant 1500x2000 mm, Hoermann (or similar) EI60, including all the necessary preparatory work, materials and components</v>
          </cell>
          <cell r="D324" t="str">
            <v>шт.</v>
          </cell>
          <cell r="F324">
            <v>4067.7966101694919</v>
          </cell>
          <cell r="G324">
            <v>42711.864406779663</v>
          </cell>
          <cell r="H324">
            <v>6101.6949152542384</v>
          </cell>
          <cell r="I324">
            <v>49118.644067796609</v>
          </cell>
        </row>
        <row r="325">
          <cell r="A325" t="str">
            <v>ар_дверь D1-1.6</v>
          </cell>
          <cell r="B325" t="str">
            <v>DI04 D1-1.6 Поставка и монтаж, Дверь внутренняя, металлическая, противопожарная, глухая 1500x2000 мм, Hoermann (или аналог) EI60, в том числе все необходимые подготовительные работы, материалы и комплектующие</v>
          </cell>
          <cell r="C325" t="str">
            <v>DI04 D1-1.6 Supply and installation of Internal door, unglazed, metal, fireresistant 1500x2000 mm, Hoermann (or similar) EI60, including all the necessary preparatory work, materials and components</v>
          </cell>
          <cell r="D325" t="str">
            <v>шт.</v>
          </cell>
          <cell r="F325">
            <v>4067.7966101694919</v>
          </cell>
          <cell r="G325">
            <v>42711.864406779663</v>
          </cell>
          <cell r="H325">
            <v>6101.6949152542384</v>
          </cell>
          <cell r="I325">
            <v>49118.644067796609</v>
          </cell>
        </row>
        <row r="326">
          <cell r="A326" t="str">
            <v>ар_дверь D1-1.7</v>
          </cell>
          <cell r="B326" t="str">
            <v>DE02 D1-1.7 Поставка и монтаж, Дверь наружная, металлическая, противопожарная, оборудованная автоматическим устройством закрывания 1500x2400 мм, Hoermann (или аналог) EI60, в том числе все необходимые подготовительные работы, материалы и комплектующие</v>
          </cell>
          <cell r="C326" t="str">
            <v>DE02 D1-1.7 Supply and installation of external door, unglazed, metal, fireresistant, with an automatic closing device 1500x2400 mm, Hoermann (or similar) EI60, including all the necessary preparatory work, materials and components</v>
          </cell>
          <cell r="D326" t="str">
            <v>шт.</v>
          </cell>
          <cell r="F326">
            <v>5084.7457627118647</v>
          </cell>
          <cell r="G326">
            <v>52881.355932203391</v>
          </cell>
          <cell r="H326">
            <v>7627.1186440677975</v>
          </cell>
          <cell r="I326">
            <v>60813.559322033892</v>
          </cell>
        </row>
        <row r="327">
          <cell r="A327" t="str">
            <v>ар_дверь D1-1.8</v>
          </cell>
          <cell r="B327" t="str">
            <v>DI20 D1-1.8 Поставка и монтаж, Дверь внутренняя, металлическая, полуторная, глухая 1500x2000 мм, Hoermann (или аналог), в том числе все необходимые подготовительные работы, материалы и комплектующие</v>
          </cell>
          <cell r="C327" t="str">
            <v>DI20 D1-1.8 Supply and installation of Internal, metal, unequal  double leaf  blank door 1500x2000 mm, Hoermann (or similar), including all the necessary preparatory work, materials and components</v>
          </cell>
          <cell r="D327" t="str">
            <v>шт.</v>
          </cell>
          <cell r="F327">
            <v>4067.8</v>
          </cell>
          <cell r="G327">
            <v>42711.86</v>
          </cell>
          <cell r="H327">
            <v>6101.7000000000007</v>
          </cell>
          <cell r="I327">
            <v>49118.638999999996</v>
          </cell>
        </row>
        <row r="328">
          <cell r="A328" t="str">
            <v>ар_дверь D1-1.9</v>
          </cell>
          <cell r="B328" t="str">
            <v>DI17 D1-1.9 Поставка и монтаж, Дверь внутренняя, металлическая, полуторная, глухая 1500x2000 мм, Hoermann (или аналог), в том числе все необходимые подготовительные работы, материалы и комплектующие</v>
          </cell>
          <cell r="C328" t="str">
            <v>DI17 D1-1.9 Supply and installation of Internal, metal, unequal  double leaf  blank door 1500x2000 mm, Hoermann (or similar), including all the necessary preparatory work, materials and components</v>
          </cell>
          <cell r="D328" t="str">
            <v>шт.</v>
          </cell>
          <cell r="F328">
            <v>4067.8</v>
          </cell>
          <cell r="G328">
            <v>42711.86</v>
          </cell>
          <cell r="H328">
            <v>6101.7000000000007</v>
          </cell>
          <cell r="I328">
            <v>49118.638999999996</v>
          </cell>
        </row>
        <row r="329">
          <cell r="A329" t="str">
            <v>ар_дверь D2-1</v>
          </cell>
          <cell r="B329" t="str">
            <v>DE03 D2-1 Поставка и монтаж, Дверь наружная, глухая, двупольная, металлическая, противопожарная 1800x2400 мм, Hoermann (или аналог) EI60, в том числе все необходимые подготовительные работы, материалы и комплектующие</v>
          </cell>
          <cell r="C329" t="str">
            <v>DE03 D2-1 Supply and installation of External door, unglazed, two-leafed, metal, fireresistant 1800x2400 mm, Hoermann (or similar) EI60, including all the necessary preparatory work, materials and components</v>
          </cell>
          <cell r="D329" t="str">
            <v>шт.</v>
          </cell>
          <cell r="F329">
            <v>5593.2203389830511</v>
          </cell>
          <cell r="G329">
            <v>55932.203389830509</v>
          </cell>
          <cell r="H329">
            <v>8389.8305084745771</v>
          </cell>
          <cell r="I329">
            <v>64322.033898305082</v>
          </cell>
        </row>
        <row r="330">
          <cell r="A330" t="str">
            <v>ар_дверь D2-1.1</v>
          </cell>
          <cell r="B330" t="str">
            <v>DE04 D2-1.1 Поставка и монтаж, Дверь наружная, глухая, двупольная, металлическая, противопожарная 2000x2400 мм, Hoermann (или аналог) EI60, в том числе все необходимые подготовительные работы, материалы и комплектующие</v>
          </cell>
          <cell r="C330" t="str">
            <v>DE04 D2-1.1 Supply and installation of External door, unglazed, two-leafed, metal, fireresistant 2000x2400 mm, Hoermann (or similar) EI60, including all the necessary preparatory work, materials and components</v>
          </cell>
          <cell r="D330" t="str">
            <v>шт.</v>
          </cell>
          <cell r="F330">
            <v>5898.3050847457635</v>
          </cell>
          <cell r="G330">
            <v>57966.101694915262</v>
          </cell>
          <cell r="H330">
            <v>8847.4576271186452</v>
          </cell>
          <cell r="I330">
            <v>66661.016949152545</v>
          </cell>
        </row>
        <row r="331">
          <cell r="A331" t="str">
            <v>ар_дверь D3-1</v>
          </cell>
          <cell r="B331" t="str">
            <v>DE05 D3-1 Поставка и монтаж, Дверь наружная, глухая, двупольная, противопожарная 1800x2000 мм, Hoermann (или аналог) EI60, в том числе все необходимые подготовительные работы, материалы и комплектующие</v>
          </cell>
          <cell r="C331" t="str">
            <v>DE05 D3-1 Supply and installation of External door, unglazed, two-leafed, fireresistant 1800x2000 mm, Hoermann (or similar) EI60, including all the necessary preparatory work, materials and components</v>
          </cell>
          <cell r="D331" t="str">
            <v>шт.</v>
          </cell>
          <cell r="F331">
            <v>5593.2203389830511</v>
          </cell>
          <cell r="G331">
            <v>55932.203389830509</v>
          </cell>
          <cell r="H331">
            <v>8389.8305084745771</v>
          </cell>
          <cell r="I331">
            <v>64322.033898305082</v>
          </cell>
        </row>
        <row r="332">
          <cell r="A332" t="str">
            <v>ар_дверь D3-1.1</v>
          </cell>
          <cell r="B332" t="str">
            <v>DI05 D3-1.1 Поставка и монтаж, Дверь внутренняя, глухая, двупольная, металлическая, противопожарная 1800x2100 мм, Hoermann (или аналог) EI60, в том числе все необходимые подготовительные работы, материалы и комплектующие</v>
          </cell>
          <cell r="C332" t="str">
            <v>DI05 D3-1.1 Supply and installation of Internal door, unglazed, two-leafed, metal, fireresistant 1800x2100 mm, Hoermann (or similar) EI60, including all the necessary preparatory work, materials and components</v>
          </cell>
          <cell r="D332" t="str">
            <v>шт.</v>
          </cell>
          <cell r="F332">
            <v>5593.2203389830511</v>
          </cell>
          <cell r="G332">
            <v>53898.305084745763</v>
          </cell>
          <cell r="H332">
            <v>8389.8305084745771</v>
          </cell>
          <cell r="I332">
            <v>61983.05084745762</v>
          </cell>
        </row>
        <row r="333">
          <cell r="A333" t="str">
            <v>ар_дверь D3-1.2</v>
          </cell>
          <cell r="B333" t="str">
            <v>DI18 D3-1.2 Поставка и монтаж, Дверь внутренняя, металлическая, двупольная, противопожарная, глухая  с притвором 1800x2000 мм, Hoermann (или аналог) EI30, в том числе все необходимые подготовительные работы, материалы и комплектующие</v>
          </cell>
          <cell r="C333" t="str">
            <v>DI18 D3-1.2 Supply and installation of Internal, metal double leaf fireproof blank door (rebated) 1800x2000 mm, Hoermann (or similar) EI30, including all the necessary preparatory work, materials and components</v>
          </cell>
          <cell r="D333" t="str">
            <v>шт.</v>
          </cell>
          <cell r="F333">
            <v>5593.2203389830511</v>
          </cell>
          <cell r="G333">
            <v>53898.305084745763</v>
          </cell>
          <cell r="H333">
            <v>8389.8305084745771</v>
          </cell>
          <cell r="I333">
            <v>61983.05084745762</v>
          </cell>
        </row>
        <row r="334">
          <cell r="A334" t="str">
            <v>ар_дверь D3-1.4</v>
          </cell>
          <cell r="B334" t="str">
            <v>DE16 D3-1.4 Поставка и монтаж, Дверь наружная, металлическая, двупольная, глухая с притвором, 1800x2000 ручка "Антипаника", в том числе все необходимые подготовительные работы, материалы и комплектующие</v>
          </cell>
          <cell r="C334" t="str">
            <v>DE16 D3-1.4 Supply and installation of External, metal, double leaf, blank door (rebated) 1800x2000 with anti-panic, including all the necessary preparatory work, materials and components</v>
          </cell>
          <cell r="D334" t="str">
            <v>шт.</v>
          </cell>
          <cell r="F334">
            <v>5593.2203389830511</v>
          </cell>
          <cell r="G334">
            <v>53898.305084745763</v>
          </cell>
          <cell r="H334">
            <v>8389.8305084745771</v>
          </cell>
          <cell r="I334">
            <v>61983.05084745762</v>
          </cell>
        </row>
        <row r="335">
          <cell r="A335" t="str">
            <v>ар_дверь D3-1.6</v>
          </cell>
          <cell r="B335" t="str">
            <v>DE18 D3-1.6 Поставка и монтаж, Дверь наружная, металлическая, двупольная, глухая с притвором, 1800x2000 ручка "Антипаника" EI60, в том числе все необходимые подготовительные работы, материалы и комплектующие</v>
          </cell>
          <cell r="C335" t="str">
            <v>DE18 D3-1.6 Supply and installation of External, metal, double leaf, blank door (rebated) 1800x2000 with anti-panic EI60, including all the necessary preparatory work, materials and components</v>
          </cell>
          <cell r="D335" t="str">
            <v>шт.</v>
          </cell>
          <cell r="F335">
            <v>5593.2203389830511</v>
          </cell>
          <cell r="G335">
            <v>53898.305084745763</v>
          </cell>
          <cell r="H335">
            <v>8389.8305084745771</v>
          </cell>
          <cell r="I335">
            <v>61983.05084745762</v>
          </cell>
        </row>
        <row r="336">
          <cell r="A336" t="str">
            <v>ар_дверь D4-1</v>
          </cell>
          <cell r="B336" t="str">
            <v>DI06 D4-1 Поставка и монтаж, Дверь внутренняя, металлическая, однопольная, глухая 900x2000 мм, Hoermann (или аналог), в том числе все необходимые подготовительные работы, материалы и комплектующие</v>
          </cell>
          <cell r="C336" t="str">
            <v>DI06 D4-1 Supply and installation of Internal door, unglazed, one-leafed, metal 900x2000 mm, Hoermann (or similar), including all the necessary preparatory work, materials and components</v>
          </cell>
          <cell r="D336" t="str">
            <v>шт.</v>
          </cell>
          <cell r="F336">
            <v>3500</v>
          </cell>
          <cell r="G336">
            <v>35600</v>
          </cell>
          <cell r="H336">
            <v>5250</v>
          </cell>
          <cell r="I336">
            <v>40940</v>
          </cell>
        </row>
        <row r="337">
          <cell r="A337" t="str">
            <v>ар_дверь D4-1.1</v>
          </cell>
          <cell r="B337" t="str">
            <v>DE06 D4-1.1 Поставка и монтаж, Дверь наружная, металлическая, однопольная, противопожарная, глухая с притвором 900x2000 мм, Hoermann (или аналог) EI60, в том числе все необходимые подготовительные работы, материалы и комплектующие</v>
          </cell>
          <cell r="C337" t="str">
            <v>DE06 D4-1.1 Supply and installation of External, metal, single leaf, fireproof blank door (rebated) 900x2000 mm, Hoermann (or similar) EI60, including all the necessary preparatory work, materials and components</v>
          </cell>
          <cell r="D337" t="str">
            <v>шт.</v>
          </cell>
          <cell r="F337">
            <v>3500</v>
          </cell>
          <cell r="G337">
            <v>37600</v>
          </cell>
          <cell r="H337">
            <v>5250</v>
          </cell>
          <cell r="I337">
            <v>43240</v>
          </cell>
        </row>
        <row r="338">
          <cell r="A338" t="str">
            <v>ар_дверь D4-1.2</v>
          </cell>
          <cell r="B338" t="str">
            <v>DI07 D4-1.2 Поставка и монтаж, Дверь внутренняя, глухая, однопольная, металлическая 900x2000 мм, Hoermann (или аналог) EI60, в том числе все необходимые подготовительные работы, материалы и комплектующие</v>
          </cell>
          <cell r="C338" t="str">
            <v>DI07 D4-1.2 Supply and installation of External, metal, single leaf, fireproof blank door (rebated) 900x2000 mm, Hoermann (or similar) EI60, including all the necessary preparatory work, materials and components</v>
          </cell>
          <cell r="D338" t="str">
            <v>шт.</v>
          </cell>
          <cell r="F338">
            <v>3500</v>
          </cell>
          <cell r="G338">
            <v>35600</v>
          </cell>
          <cell r="H338">
            <v>5250</v>
          </cell>
          <cell r="I338">
            <v>40940</v>
          </cell>
        </row>
        <row r="339">
          <cell r="A339" t="str">
            <v>ар_дверь D4-1.3</v>
          </cell>
          <cell r="B339" t="str">
            <v>DI14 D4-1.3 Поставка и монтаж, Дверь внутренняя, металлическая, однопольная, противопожарная, глухая 900x2000 мм, Hoermann (или аналог) EI30, в том числе все необходимые подготовительные работы, материалы и комплектующие</v>
          </cell>
          <cell r="C339" t="str">
            <v>DI14 D4-1.3 Supply and installation of internal door, unglazed, one-leafed, firereproof metal 900x2000 mm, Hoermann (or similar) EI30, including all the necessary preparatory work, materials and components</v>
          </cell>
          <cell r="D339" t="str">
            <v>шт.</v>
          </cell>
          <cell r="F339">
            <v>3500</v>
          </cell>
          <cell r="G339">
            <v>35600</v>
          </cell>
          <cell r="H339">
            <v>5250</v>
          </cell>
          <cell r="I339">
            <v>40940</v>
          </cell>
        </row>
        <row r="340">
          <cell r="A340" t="str">
            <v>ар_дверь D4-2</v>
          </cell>
          <cell r="B340" t="str">
            <v>DI08 D4-2 Поставка и монтаж, Дверь внутренняя, глухая, однопольная, металлическая, с притвором 900x2000 мм, Hoermann (или аналог), в том числе все необходимые подготовительные работы, материалы и комплектующие</v>
          </cell>
          <cell r="C340" t="str">
            <v>DI08 D4-2 Supply and installation of Internal door, unglazed, one-leafed, metal, rebated door 900x2000 mm, Hoermann (or similar), including all the necessary preparatory work, materials and components</v>
          </cell>
          <cell r="D340" t="str">
            <v>шт.</v>
          </cell>
          <cell r="F340">
            <v>3500</v>
          </cell>
          <cell r="G340">
            <v>35600</v>
          </cell>
          <cell r="H340">
            <v>5250</v>
          </cell>
          <cell r="I340">
            <v>40940</v>
          </cell>
        </row>
        <row r="341">
          <cell r="A341" t="str">
            <v>ар_дверь D4-2.1</v>
          </cell>
          <cell r="B341" t="str">
            <v>DE07 D4-2.1 Поставка и монтаж, Дверь наружная, металлическая, однопольная, противопожарная, глухая с притвором 900x2000 мм, Hoermann (или аналог) EI60, в том числе все необходимые подготовительные работы, материалы и комплектующие</v>
          </cell>
          <cell r="C341" t="str">
            <v>DE07 D4-2.1 Supply and installation of External, metal, single leaf, fireproof blank door (rebated) 900x2000 mm, Hoermann (or similar) EI60, including all the necessary preparatory work, materials and components</v>
          </cell>
          <cell r="D341" t="str">
            <v>шт.</v>
          </cell>
          <cell r="F341">
            <v>3500</v>
          </cell>
          <cell r="G341">
            <v>37600</v>
          </cell>
          <cell r="H341">
            <v>5250</v>
          </cell>
          <cell r="I341">
            <v>43240</v>
          </cell>
        </row>
        <row r="342">
          <cell r="A342" t="str">
            <v>ар_дверь D4-2.2</v>
          </cell>
          <cell r="B342" t="str">
            <v>DI09 D4-2.2 Поставка и монтаж, Дверь внутренняя, глухая, однопольная, металлическая 900x2000 мм, Hoermann (или аналог) EI60, в том числе все необходимые подготовительные работы, материалы и комплектующие</v>
          </cell>
          <cell r="C342" t="str">
            <v>DI09 D4-2.2 Supply and installation of internal door, unglazed, one-leafed, metal 900x2000 mm, Hoermann (or similar) EI60, including all the necessary preparatory work, materials and components</v>
          </cell>
          <cell r="D342" t="str">
            <v>шт.</v>
          </cell>
          <cell r="F342">
            <v>3500</v>
          </cell>
          <cell r="G342">
            <v>35600</v>
          </cell>
          <cell r="H342">
            <v>5250</v>
          </cell>
          <cell r="I342">
            <v>40940</v>
          </cell>
        </row>
        <row r="343">
          <cell r="A343" t="str">
            <v>ар_дверь D4-2.5</v>
          </cell>
          <cell r="B343" t="str">
            <v>DI15 D4-2.5 Поставка и монтаж, Дверь внутренняя, глухая, однопольная, металлическая, противопожарная 900x2000 мм, Hoermann (или аналог) EI30, в том числе все необходимые подготовительные работы, материалы и комплектующие</v>
          </cell>
          <cell r="C343" t="str">
            <v>DI15 D4-2.5 Supply and installation of Internal, blank, metal, fireproof blank door (rebated) single leaf door 900x2000 mm, Hoermann (or similar) EI30, including all the necessary preparatory work, materials and components</v>
          </cell>
          <cell r="D343" t="str">
            <v>шт.</v>
          </cell>
          <cell r="F343">
            <v>3500</v>
          </cell>
          <cell r="G343">
            <v>35600</v>
          </cell>
          <cell r="H343">
            <v>5250</v>
          </cell>
          <cell r="I343">
            <v>40940</v>
          </cell>
        </row>
        <row r="344">
          <cell r="A344" t="str">
            <v>ар_дверь D4-2.7</v>
          </cell>
          <cell r="B344" t="str">
            <v>DI19 D4-2.7 Поставка и монтаж, Дверь внутренняя, глухая, однопольная, металлическая, противопожарная с фиксацией открытого положения 900x2000 мм, Hoermann (или аналог) EI30, в том числе все необходимые подготовительные работы, материалы и комплектующие</v>
          </cell>
          <cell r="C344" t="str">
            <v>DI19 D4-2.7 Supply and installation of Internal, blank, metal, fireproof blank door (rebated) single leaf door with 
fixing the open position 900x2000 mm, Hoermann (or similar) EI30, including all the necessary preparatory work, materials and components</v>
          </cell>
          <cell r="D344" t="str">
            <v>шт.</v>
          </cell>
          <cell r="F344">
            <v>3500</v>
          </cell>
          <cell r="G344">
            <v>35600</v>
          </cell>
          <cell r="H344">
            <v>5250</v>
          </cell>
          <cell r="I344">
            <v>40940</v>
          </cell>
        </row>
        <row r="345">
          <cell r="A345" t="str">
            <v>ар_дверь D4-2.8</v>
          </cell>
          <cell r="B345" t="str">
            <v>DI16 D4-2.8 Поставка и монтаж, Дверь внутренняя, глухая, однопольная, металлическая, противопожарная с фиксацией открытого положения 900x2000 мм, Hoermann (или аналог) EI30, в том числе все необходимые подготовительные работы, материалы и комплектующие</v>
          </cell>
          <cell r="C345" t="str">
            <v>DI16 D4-2.8 Supply and installation of Internal, blank, metal, fireproof blank door (rebated) single leaf door with 
fixing the open position 900x2000 mm, Hoermann (or similar) EI30, including all the necessary preparatory work, materials and components</v>
          </cell>
          <cell r="D345" t="str">
            <v>шт.</v>
          </cell>
          <cell r="F345">
            <v>3500</v>
          </cell>
          <cell r="G345">
            <v>35600</v>
          </cell>
          <cell r="H345">
            <v>5250</v>
          </cell>
          <cell r="I345">
            <v>40940</v>
          </cell>
        </row>
        <row r="346">
          <cell r="A346" t="str">
            <v>ар_дверь D5-1</v>
          </cell>
          <cell r="B346" t="str">
            <v>DE08 D5-1 Поставка и монтаж, Дверь наружная, глухая, однопольная, металлическая, противопожарная 1000x2000 мм, Hoermann (или аналог) EI60, в том числе все необходимые подготовительные работы, материалы и комплектующие</v>
          </cell>
          <cell r="C346" t="str">
            <v>DE08 D5-1 Supply and installation of External door, unglazed, one-leafed, metal, fireresistant 1000x2000 mm, Hoermann (or similar) EI60, including all the necessary preparatory work, materials and components</v>
          </cell>
          <cell r="D346" t="str">
            <v>шт.</v>
          </cell>
          <cell r="F346">
            <v>3800</v>
          </cell>
          <cell r="G346">
            <v>41600</v>
          </cell>
          <cell r="H346">
            <v>5700</v>
          </cell>
          <cell r="I346">
            <v>47839.999999999993</v>
          </cell>
        </row>
        <row r="347">
          <cell r="A347" t="str">
            <v>ар_дверь D5-2</v>
          </cell>
          <cell r="B347" t="str">
            <v>DE09 D5-2 Поставка и монтаж, Дверь наружная, глухая, однопольная, металлическая, противопожарная 1000x2000 мм, Hoermann (или аналог) EI60, в том числе все необходимые подготовительные работы, материалы и комплектующие</v>
          </cell>
          <cell r="C347" t="str">
            <v>DE09 D5-2 Supply and installation of External door, unglazed, one-leafed, metal, fireresistant 1000x2000 mm, Hoermann (or similar) EI60, including all the necessary preparatory work, materials and components</v>
          </cell>
          <cell r="D347" t="str">
            <v>шт.</v>
          </cell>
          <cell r="F347">
            <v>3800</v>
          </cell>
          <cell r="G347">
            <v>41600</v>
          </cell>
          <cell r="H347">
            <v>5700</v>
          </cell>
          <cell r="I347">
            <v>47839.999999999993</v>
          </cell>
        </row>
        <row r="348">
          <cell r="A348" t="str">
            <v>ар_дверь D5-2.1</v>
          </cell>
          <cell r="B348" t="str">
            <v>DE10 D5-2.1 Поставка и монтаж, Дверь наружная, глухая, однопольная, без порога, металлическая, противопожарная 1000x2000 мм, Hoermann (или аналог) EI60, в том числе все необходимые подготовительные работы, материалы и комплектующие</v>
          </cell>
          <cell r="C348" t="str">
            <v>DE10 D5-2.1 Supply and installation of External door, unglazed, one-leafed, without threshold, metal, fireresistant 1000x2000 mm, Hoermann (or similar) EI60, including all the necessary preparatory work, materials and components</v>
          </cell>
          <cell r="D348" t="str">
            <v>шт.</v>
          </cell>
          <cell r="F348">
            <v>3800</v>
          </cell>
          <cell r="G348">
            <v>41600</v>
          </cell>
          <cell r="H348">
            <v>5700</v>
          </cell>
          <cell r="I348">
            <v>47839.999999999993</v>
          </cell>
        </row>
        <row r="349">
          <cell r="A349" t="str">
            <v>ар_дверь D5-2.3</v>
          </cell>
          <cell r="B349" t="str">
            <v>DE11 D5-2.3 Поставка и монтаж, Дверь наружная, глухая, однопольная, металлическая, противопожарная 1000x2000 мм, Hoermann (или аналог) EI30, в том числе все необходимые подготовительные работы, материалы и комплектующие</v>
          </cell>
          <cell r="C349" t="str">
            <v>DE11 D5-2.3 Supply and installation of External door, unglazed, one-leafed, metal, fireresistant 1000x2000 mm, Hoermann (or similar) EI30, including all the necessary preparatory work, materials and components</v>
          </cell>
          <cell r="D349" t="str">
            <v>шт.</v>
          </cell>
          <cell r="F349">
            <v>3800</v>
          </cell>
          <cell r="G349">
            <v>40600</v>
          </cell>
          <cell r="H349">
            <v>5700</v>
          </cell>
          <cell r="I349">
            <v>46690</v>
          </cell>
        </row>
        <row r="350">
          <cell r="A350" t="str">
            <v>ар_дверь D5-2.4</v>
          </cell>
          <cell r="B350" t="str">
            <v>DE12 D5-2.4 Поставка и монтаж, Дверь наружная, глухая, однопольная, металлическая, противопожарная 1000x2000 мм, Hoermann (или аналог) EI30, в том числе все необходимые подготовительные работы, материалы и комплектующие</v>
          </cell>
          <cell r="C350" t="str">
            <v>DE12 D5-2.4 Supply and installation of External door, unglazed, one-leafed, metal, fireresistant 1000x2000 mm, Hoermann (or similar) EI30, including all the necessary preparatory work, materials and components</v>
          </cell>
          <cell r="D350" t="str">
            <v>шт.</v>
          </cell>
          <cell r="F350">
            <v>3800</v>
          </cell>
          <cell r="G350">
            <v>40600</v>
          </cell>
          <cell r="H350">
            <v>5700</v>
          </cell>
          <cell r="I350">
            <v>46690</v>
          </cell>
        </row>
        <row r="351">
          <cell r="A351" t="str">
            <v>ар_дверь D5-2.5</v>
          </cell>
          <cell r="B351" t="str">
            <v>DI10 D5-2.5 Поставка и монтаж, Дверь внутренняя, глухая, однопольная, металлическая, противопожарная 1000x2000 мм, Hoermann (или аналог) EI60, в том числе все необходимые подготовительные работы, материалы и комплектующие</v>
          </cell>
          <cell r="C351" t="str">
            <v>DI10 D5-2.5 Supply and installation of Internal door, unglazed, one-leafed, metal, fireresistant 1000x2000 mm, Hoermann (or similar) EI60, including all the necessary preparatory work, materials and components</v>
          </cell>
          <cell r="D351" t="str">
            <v>шт.</v>
          </cell>
          <cell r="F351">
            <v>3800</v>
          </cell>
          <cell r="G351">
            <v>41600</v>
          </cell>
          <cell r="H351">
            <v>5700</v>
          </cell>
          <cell r="I351">
            <v>47839.999999999993</v>
          </cell>
        </row>
        <row r="352">
          <cell r="A352" t="str">
            <v>ар_дверь D5-2.6</v>
          </cell>
          <cell r="B352" t="str">
            <v>DI11 D5-2.6 Поставка и монтаж, Дверь внутренняя, глухая, однопольная, металлическая, противопожарная 1000x2000 мм, Hoermann (или аналог) EI60, в том числе все необходимые подготовительные работы, материалы и комплектующие</v>
          </cell>
          <cell r="C352" t="str">
            <v>DI11 D5-2.6 Supply and installation of Internal door, unglazed, one-leafed, metal, fireresistant 1000x2000 mm, Hoermann (or similar) EI60, including all the necessary preparatory work, materials and components</v>
          </cell>
          <cell r="D352" t="str">
            <v>шт.</v>
          </cell>
          <cell r="F352">
            <v>3800</v>
          </cell>
          <cell r="G352">
            <v>41600</v>
          </cell>
          <cell r="H352">
            <v>5700</v>
          </cell>
          <cell r="I352">
            <v>47839.999999999993</v>
          </cell>
        </row>
        <row r="353">
          <cell r="A353" t="str">
            <v>ар_дверь D5-2.9</v>
          </cell>
          <cell r="B353" t="str">
            <v>DI18 D5-2.9 Поставка и монтаж, Дверь внутренняя, глухая, однопольная, металлическая 1000x2000 мм, Hoermann (или аналог) EI60, в том числе все необходимые подготовительные работы, материалы и комплектующие</v>
          </cell>
          <cell r="C353" t="str">
            <v>DI18 D5-2.9 Supply and installation of Internal door, unglazed, one-leafed, metal 1000x2000 mm, Hoermann (or similar) EI60, including all the necessary preparatory work, materials and components</v>
          </cell>
          <cell r="D353" t="str">
            <v>шт.</v>
          </cell>
          <cell r="F353">
            <v>3800</v>
          </cell>
          <cell r="G353">
            <v>41600</v>
          </cell>
          <cell r="H353">
            <v>5700</v>
          </cell>
          <cell r="I353">
            <v>47839.999999999993</v>
          </cell>
        </row>
        <row r="354">
          <cell r="A354" t="str">
            <v>ар_дверь D5-2.10</v>
          </cell>
          <cell r="B354" t="str">
            <v>DE17 D5-2.10 Поставка и монтаж, Дверь наружная, глухая, однопольная, металлическая, 1000x2000 мм, Hoermann (или аналог), в том числе все необходимые подготовительные работы, материалы и комплектующие</v>
          </cell>
          <cell r="C354" t="str">
            <v>DE17 D5-2.10 Supply and installation of External door, unglazed, one-leafed, metal, 1000x2000 mm, Hoermann (or similar), including all the necessary preparatory work, materials and components</v>
          </cell>
          <cell r="D354" t="str">
            <v>шт.</v>
          </cell>
          <cell r="F354">
            <v>3800</v>
          </cell>
          <cell r="G354">
            <v>41600</v>
          </cell>
          <cell r="H354">
            <v>5700</v>
          </cell>
          <cell r="I354">
            <v>47839.999999999993</v>
          </cell>
        </row>
        <row r="355">
          <cell r="A355" t="str">
            <v>ар_дверь D9-1.1</v>
          </cell>
          <cell r="B355" t="str">
            <v>DE13 D9-1.1 Поставка и монтаж, Дверь наружная, глухая, металлическая, противопожарная 1350x2000 мм, Hoermann (или аналог) EI60, в том числе все необходимые подготовительные работы, материалы и комплектующие</v>
          </cell>
          <cell r="C355" t="str">
            <v>DE13 D9-1.1 Supply and installation of external door, unglazed, metal, fireresistant 1350x2000 mm, Hoermann (or similar) EI60, including all the necessary preparatory work, materials and components</v>
          </cell>
          <cell r="D355" t="str">
            <v>шт.</v>
          </cell>
          <cell r="F355">
            <v>4067.7966101694919</v>
          </cell>
          <cell r="G355">
            <v>46779.661016949154</v>
          </cell>
          <cell r="H355">
            <v>6101.6949152542384</v>
          </cell>
          <cell r="I355">
            <v>53796.61016949152</v>
          </cell>
        </row>
        <row r="356">
          <cell r="A356" t="str">
            <v>ар_дверь D9-1.2</v>
          </cell>
          <cell r="B356" t="str">
            <v>DI12 D9-1.2 Поставка и монтаж, Дверь внутренняя, глухая, однопольная, металлическая, с притвором, ручка "Антипаника" 1350x2000 мм, Hoermann (или аналог) EI60, в том числе все необходимые подготовительные работы, материалы и комплектующие</v>
          </cell>
          <cell r="C356" t="str">
            <v>DI12 D9-1.2 Supply and installation of Internal door, unglazed, one-leafed, metal, rebated door, Antipanika handle 1350x2000 mm, Hoermann (or similar) EI60, including all the necessary preparatory work, materials and components</v>
          </cell>
          <cell r="D356" t="str">
            <v>шт.</v>
          </cell>
          <cell r="F356">
            <v>4067.7966101694919</v>
          </cell>
          <cell r="G356">
            <v>46779.661016949154</v>
          </cell>
          <cell r="H356">
            <v>6101.6949152542384</v>
          </cell>
          <cell r="I356">
            <v>53796.61016949152</v>
          </cell>
        </row>
        <row r="357">
          <cell r="A357" t="str">
            <v>ар_дверь D9-1.14</v>
          </cell>
          <cell r="B357" t="str">
            <v>DE18 D9-1.14 Поставка и монтаж, Дверь наружная, металлическая, противопожарная, фиксация открытого положения 1350x2000 мм, Hoermann (или аналог) EI30, в том числе все необходимые подготовительные работы, материалы и комплектующие</v>
          </cell>
          <cell r="C357" t="str">
            <v>DE18 D9-1.14 Supply and installation of External, metal, fireproof blank door (rebated) blank door and with 
fixing the open position 1350x2000 mm, Hoermann (or similar) EI30, including all the necessary preparatory work, materials and components</v>
          </cell>
          <cell r="D357" t="str">
            <v>шт.</v>
          </cell>
          <cell r="F357">
            <v>4067.7966101694919</v>
          </cell>
          <cell r="G357">
            <v>46779.661016949154</v>
          </cell>
          <cell r="H357">
            <v>6101.6949152542384</v>
          </cell>
          <cell r="I357">
            <v>53796.61016949152</v>
          </cell>
        </row>
        <row r="358">
          <cell r="A358" t="str">
            <v>ар_дверь D9-1.15</v>
          </cell>
          <cell r="B358" t="str">
            <v>DE19 D9-1.15 Поставка и монтаж, Дверь наружная, металлическая, противопожарная, фиксация открытого положения 1350x2000 мм, Hoermann (или аналог) EI30, в том числе все необходимые подготовительные работы, материалы и комплектующие</v>
          </cell>
          <cell r="C358" t="str">
            <v>DE19 D9-1.15 Supply and installation of External, metal, fireproof blank door (rebated) blank door and with 
fixing the open position 1350x2000 mm, Hoermann (or similar) EI30, including all the necessary preparatory work, materials and components</v>
          </cell>
          <cell r="D358" t="str">
            <v>шт.</v>
          </cell>
          <cell r="F358">
            <v>4067.7966101694919</v>
          </cell>
          <cell r="G358">
            <v>46779.661016949154</v>
          </cell>
          <cell r="H358">
            <v>6101.6949152542384</v>
          </cell>
          <cell r="I358">
            <v>53796.61016949152</v>
          </cell>
        </row>
        <row r="359">
          <cell r="A359" t="str">
            <v>ар_дверь D10-1</v>
          </cell>
          <cell r="B359" t="str">
            <v>DE14 D10-1 Поставка и монтаж, Дверь наружная (ревизионная), глухая, двупольная, металлическая, противопожарная 1800x2200 мм, Hoermann (или аналог) EI30, в том числе все необходимые подготовительные работы, материалы и комплектующие</v>
          </cell>
          <cell r="C359" t="str">
            <v>DE14 D10-1 Supply and installation of External, metal, blank door double-leaf fireproof blank door (rebated) door 1800x2200 mm, Hoermann (or similar) EI30, including all the necessary preparatory work, materials and components</v>
          </cell>
          <cell r="D359" t="str">
            <v>шт.</v>
          </cell>
          <cell r="F359">
            <v>5593.2203389830511</v>
          </cell>
          <cell r="G359">
            <v>55932.203389830509</v>
          </cell>
          <cell r="H359">
            <v>8389.8305084745771</v>
          </cell>
          <cell r="I359">
            <v>64322.033898305082</v>
          </cell>
        </row>
        <row r="360">
          <cell r="A360" t="str">
            <v>ар_дверь D10-1.1</v>
          </cell>
          <cell r="B360" t="str">
            <v>DI13 D10-1.1 Поставка и монтаж, Дверь внутренняя (ревизионная), глухая, двупольная, металлическая, противопожарная 1800x2200 мм, Hoermann (или аналог) EI30, в том числе все необходимые подготовительные работы, материалы и комплектующие</v>
          </cell>
          <cell r="C360" t="str">
            <v>DI13 D10-1.1 Supply and installation of Internal, metal, blank door double-leaf fireproof blank door (rebated) door 1800x2200 mm, Hoermann (or similar) EI30, including all the necessary preparatory work, materials and components</v>
          </cell>
          <cell r="D360" t="str">
            <v>шт.</v>
          </cell>
          <cell r="F360">
            <v>5593.2203389830511</v>
          </cell>
          <cell r="G360">
            <v>52881.355932203391</v>
          </cell>
          <cell r="H360">
            <v>8389.8305084745771</v>
          </cell>
          <cell r="I360">
            <v>60813.559322033892</v>
          </cell>
        </row>
        <row r="361">
          <cell r="A361" t="str">
            <v>ар_</v>
          </cell>
          <cell r="H361">
            <v>0</v>
          </cell>
          <cell r="I361">
            <v>0</v>
          </cell>
        </row>
        <row r="362">
          <cell r="A362" t="str">
            <v>ар_дверь D02</v>
          </cell>
          <cell r="B362" t="str">
            <v>SD01 D02 Поставка и монтаж, Дверь раздвижная 2175х2000 мм, в том числе все необходимые подготовительные работы, материалы и комплектующие</v>
          </cell>
          <cell r="C362" t="str">
            <v>SD01 D02 Supply and installation of Sliding door 2175х2000 mm, including all the necessary preparatory work, materials and components</v>
          </cell>
          <cell r="D362" t="str">
            <v>шт.</v>
          </cell>
          <cell r="H362">
            <v>0</v>
          </cell>
          <cell r="I362">
            <v>0</v>
          </cell>
        </row>
        <row r="363">
          <cell r="A363" t="str">
            <v>ар_дверь D03</v>
          </cell>
          <cell r="B363" t="str">
            <v>DR01 D03 Поставка и монтаж, Дверь револьверная 2700х3387 мм, в том числе все необходимые подготовительные работы, материалы и комплектующие</v>
          </cell>
          <cell r="C363" t="str">
            <v>DR01 D02 Supply and installation of Revolving door 2700х3387 mm, including all the necessary preparatory work, materials and components</v>
          </cell>
          <cell r="D363" t="str">
            <v>шт.</v>
          </cell>
          <cell r="F363">
            <v>550974.57627118647</v>
          </cell>
          <cell r="G363">
            <v>6334707.0987050859</v>
          </cell>
          <cell r="H363">
            <v>826461.86440677964</v>
          </cell>
          <cell r="I363">
            <v>7284913.1635108478</v>
          </cell>
        </row>
        <row r="364">
          <cell r="A364" t="str">
            <v>ар_</v>
          </cell>
          <cell r="H364">
            <v>0</v>
          </cell>
          <cell r="I364">
            <v>0</v>
          </cell>
        </row>
        <row r="365">
          <cell r="A365" t="str">
            <v>ар_</v>
          </cell>
          <cell r="H365">
            <v>0</v>
          </cell>
          <cell r="I365">
            <v>0</v>
          </cell>
        </row>
        <row r="366">
          <cell r="A366" t="str">
            <v>ар_</v>
          </cell>
          <cell r="H366">
            <v>0</v>
          </cell>
          <cell r="I366">
            <v>0</v>
          </cell>
        </row>
        <row r="367">
          <cell r="A367" t="str">
            <v>ар_</v>
          </cell>
          <cell r="B367" t="str">
            <v>Кровля</v>
          </cell>
          <cell r="C367" t="str">
            <v>Roof</v>
          </cell>
          <cell r="H367">
            <v>0</v>
          </cell>
          <cell r="I367">
            <v>0</v>
          </cell>
        </row>
        <row r="368">
          <cell r="A368" t="str">
            <v>ар_кровля R1a G2, E</v>
          </cell>
          <cell r="B368" t="str">
            <v>RC16 R1a Поставка материала и устройство кровли: тротуарная плитка  - 80 мм; сухая стяжка - 30 мм; геотекстиль иглопробивной термообработанный 300 г/м2; полимерная мембрана LOGIСROOF V-GP 1,8 мм (или аналог); геотекстиль иглопробивной термообработанный 300 г/м2; цементно-песчанная стяжка из раствора М150 с армированием стальной сеткой - 50 мм; разуклонка из керамзитового гравия - перемен., 50-70 мм; экструзионный пенополистирол ТЕХНОНИКОЛЬ CARBON PROF (или аналог) - 150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68" t="str">
            <v>RC16 R1a Supply and installation of roof: paving flagstone - 80 mm; dry screed - 30 mm; heat-treated needle-punched geotextile 300 g/m2; polymer membrane LOGICROOF V-GR 1,8 mm (or similar); heat-treated needle-punched geotextile 300 g/m2; cement-sand screed of mortar M150 - 50 mm; roof pitch of expanded clay gravel - variable, 50-70 mm; extrusion polystyrene foam TECHNONIKOL CARBON PROF (or similar)  - 150 mm; vapor barrier  - Bipol EPP (or similar); reinforced concrete slab (see KR chapter), including all the necessary preparatory work, materials and components</v>
          </cell>
          <cell r="D368" t="str">
            <v>м2</v>
          </cell>
          <cell r="F368">
            <v>2200</v>
          </cell>
          <cell r="G368">
            <v>3190.875</v>
          </cell>
          <cell r="H368">
            <v>3300</v>
          </cell>
          <cell r="I368">
            <v>3669.5062499999999</v>
          </cell>
        </row>
        <row r="369">
          <cell r="A369" t="str">
            <v>ар_кровля R1b G2, E</v>
          </cell>
          <cell r="B369" t="str">
            <v>RC17 R1b Поставка материала и устройство кровли: тротуарная плитка  - 80 мм; сухая стяжка - 30 мм; геотекстиль иглопробивной термообработанный 300 г/м2; полимерная мембрана LOGIСROOF V-GP 1,8 мм (или аналог); геотекстиль иглопробивной термообработанный 300 г/м2; цементно-песчанная стяжка из раствора М150 с армированием стальной сеткой - 50 мм; разуклонка из керамзитового гравия - перемен., 50-70 мм; экструзионный пенополистирол ТЕХНОНИКОЛЬ CARBON PROF (или аналог) - 150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69" t="str">
            <v>RC17 R1b Supply and installation of roof: paving flagstone - 80 mm; dry screed - 30 mm; heat-treated needle-punched geotextile 300 g/m2; polymer membrane LOGICROOF V-GR 1,8 mm (or similar); heat-treated needle-punched geotextile 300 g/m2; cement-sand screed of mortar M150 - 50 mm; roof pitch of expanded clay gravel - variable, 50-70 mm; extrusion polystyrene foam TECHNONIKOL CARBON PROF (or similar)  - 150 mm; vapor barrier  - Bipol EPP (or similar); reinforced concrete slab (see KR chapter), including all the necessary preparatory work, materials and components</v>
          </cell>
          <cell r="D369" t="str">
            <v>м2</v>
          </cell>
          <cell r="F369">
            <v>2200</v>
          </cell>
          <cell r="G369">
            <v>3190.875</v>
          </cell>
          <cell r="H369">
            <v>3300</v>
          </cell>
          <cell r="I369">
            <v>3669.5062499999999</v>
          </cell>
        </row>
        <row r="370">
          <cell r="A370" t="str">
            <v>ар_кровля R1a G1, G3, G4</v>
          </cell>
          <cell r="B370" t="str">
            <v>RC01 R1a Поставка и монтаж, верхние слои - учтено в ПЗУ; теплоизоляционные плиты LOGICPIR Ф/Ф (или аналог) - 180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70" t="str">
            <v>RC01 R1a Supply and installation of upper layers - included in PZU chapter; heat-insulating boards LOGICPIR F/F (or similar) - 180 mm; vapour barrier layer Bipol EPP (or similar); reinforced concrete slab (see KR chapter), including all necessary preparatory work, materials and components</v>
          </cell>
          <cell r="D370" t="str">
            <v>м2</v>
          </cell>
          <cell r="F370">
            <v>430</v>
          </cell>
          <cell r="G370">
            <v>681</v>
          </cell>
          <cell r="H370">
            <v>645</v>
          </cell>
          <cell r="I370">
            <v>783.15</v>
          </cell>
        </row>
        <row r="371">
          <cell r="A371" t="str">
            <v>ар_кровля R1b G1, G3, G4</v>
          </cell>
          <cell r="B371" t="str">
            <v>RC02 R1b Поставка материала и устройство, верхние слои - теплоизоляционные плиты LOGICPIR Ф/Ф (или аналог) - 150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71" t="str">
            <v>RC02 R1b Supply and installation of: upper layers - iheat-insulating boards LOGICPIR F/F  (or similar) - 150 mm; vapour barrier layer Bipol EPP (or similar); reinforced concrete slab (see KR chapter), including all the necessary preparatory work, materials and components</v>
          </cell>
          <cell r="D371" t="str">
            <v>м2</v>
          </cell>
          <cell r="F371">
            <v>430</v>
          </cell>
          <cell r="G371">
            <v>681</v>
          </cell>
          <cell r="H371">
            <v>645</v>
          </cell>
          <cell r="I371">
            <v>783.15</v>
          </cell>
        </row>
        <row r="372">
          <cell r="A372" t="str">
            <v>ар_кровля R2</v>
          </cell>
          <cell r="B372" t="str">
            <v>RC03 R2 Поставка материала и устройство, эксплуатируемая кровля по стилобату: тротуарная плитка  - 80 мм; сухая стяжка - 30 мм; геотекстиль иглопробивной термообработанный 300 г/м2; полимерная мембрана LOGIСROOF V-GP (или аналог); геотекстиль иглопробивной термообработанный 300 г/м2; цементно-песчанная стяжка из раствора М150 - 50 мм; разуклонка из керамзитового гравия - перемен., max 170 мм; железобетонная плита (см. КР), в том числе все необходимые подготовительные работы, материалы и комплектующие</v>
          </cell>
          <cell r="C372" t="str">
            <v>RC03 R2 Supply and installation of accessible roof area on stylobate: flagstone - 80 mm; dry screed - 30 mm; geotextiles needle-punched heat-treated 300 g/m2 ; polymeric membrane LOGICROOF V-GR (or similar); geotextiles needle-punched heat-treated 300 g/m2 ; sand cement screed made of cement grout M150 - 50 mm; sloping made of ckaydite gravel - change., max 170 mm; reinforced concrete slab (see KR chapter), including all the necessary preparatory work, materials and components</v>
          </cell>
          <cell r="D372" t="str">
            <v>м2</v>
          </cell>
          <cell r="F372">
            <v>2200</v>
          </cell>
          <cell r="G372">
            <v>3190.875</v>
          </cell>
          <cell r="H372">
            <v>3300</v>
          </cell>
          <cell r="I372">
            <v>3669.5062499999999</v>
          </cell>
        </row>
        <row r="373">
          <cell r="A373" t="str">
            <v>ар_кровля R2 G1</v>
          </cell>
          <cell r="B373" t="str">
            <v>RC21 R2 Поставка материала и устройство, теплоизоляционные плиты LOGICPIR Ф/Ф (или аналог) - 70 мм; железобетонная плита (см. КР) в том числе все необходимые подготовительные работы, материалы и комплектующие</v>
          </cell>
          <cell r="C373" t="str">
            <v>RC21 R2 Supply and installation of heat-insulating boards LOGICPIR F/F (or similar) - 70 mm; reinforced concrete slab (see KR chapter), including all the necessary preparatory work, materials and components</v>
          </cell>
          <cell r="D373" t="str">
            <v>м2</v>
          </cell>
          <cell r="F373">
            <v>430</v>
          </cell>
          <cell r="G373">
            <v>750</v>
          </cell>
          <cell r="H373">
            <v>645</v>
          </cell>
          <cell r="I373">
            <v>862.49999999999989</v>
          </cell>
        </row>
        <row r="374">
          <cell r="A374" t="str">
            <v>ар_кровля R3</v>
          </cell>
          <cell r="B374" t="str">
            <v>RC04 R3 Поставка материала и устройство, эксплуатируемая кровля: тротуарная плитка - 40 мм; засыпка гравием между регулируемых опор - 60 мм; геотекстиль иглопробивной термообработанный 300 г/м2; полимерная мембрана LOGIСROOF V-GP (или аналог); геотекстиль иглопробивной термообработанный 300 г/м2; уклонообразующие теплоизоляционные плиты PIR SLOPE (или аналог) (УКЛОН 3,4%) - перемен., min 100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74" t="str">
            <v>RC04 R3 Supply and installation of accessible roof area: flagstone - 40 mm; gravel between adjustable supports - 60 mm; geotextiles needle-punched heat-treated 300 g/m2 ; polymeric membrane LOGICROOF V-GR (or similar); geotextiles needle-punched heat-treated 300 g/m2 ; sloping heat-insulating slabs PIR SLOPE (or similar) - change., min 100 mm;  vapour barrier layer Bipol EPP (or similar); reinforced concrete slab (see KR chapter), including all the necessary preparatory work, materials and components</v>
          </cell>
          <cell r="D374" t="str">
            <v>м2</v>
          </cell>
          <cell r="F374">
            <v>1830</v>
          </cell>
          <cell r="G374">
            <v>3004.6416666666664</v>
          </cell>
          <cell r="H374">
            <v>2745</v>
          </cell>
          <cell r="I374">
            <v>3455.3379166666659</v>
          </cell>
        </row>
        <row r="375">
          <cell r="A375" t="str">
            <v>ар_кровля R6</v>
          </cell>
          <cell r="B375" t="str">
            <v>RC05 R6 Поставка материала и устройство, эксплуатируемая кровля ресторана Green: керамогранитная плитка с текстурой под дерево - 20 мм; засыпка гравием между регулируемых опор  - перемен., min 100 мм; геотекстиль иглопробивной термообработанный 300 г/м2; полимерная мембрана LOGIСROOF V-GP 1,8 мм (или аналог); геотекстиль иглопробивной термообработанный 300 г/м2; цементно-песчанная стяжка из раствора М150 с армированием стальной сеткой - 50 мм;  паробарьер С (А500 или Ф1000) (или аналог); теплоизоляционные плиты LOGICPIR Ф/Ф (или аналог) с верхним слоем из клиновидных плит PIR SLOPE - перемен. 200-400мм;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75" t="str">
            <v>RC05 R6 Supply and installation of accessible roof area, restaurant Green: ceramic granite flagstone with woodgrain texture - 20 mm; gravel filling between adjustable bearings - change., min 100 mm; geotextiles needle-punched heat-treated 300 g/m2; polymeric membrane LOGICROOF V-GR 1,8 mm (or similar); geotextiles needle-punched heat-treated 300 g/m2; cement-sand screed of mortar M150 reinforced with steel mesh - 50 mm; vapor barrier С (A500 or Ф1000) (or similar);  heat-insulating boards LOGICPIR F/F (or similar) with a top layer of wedge-shaped plates PIR SLOPE - variable 200-400mm ; vapour barrier layer Bipol EPP (or similar); reinforced concrete slab (see KR chapter), including all the necessary preparatory work, materials and components</v>
          </cell>
          <cell r="D375" t="str">
            <v>м2</v>
          </cell>
          <cell r="F375">
            <v>1930</v>
          </cell>
          <cell r="G375">
            <v>3188.875</v>
          </cell>
          <cell r="H375">
            <v>2895</v>
          </cell>
          <cell r="I375">
            <v>3667.2062499999997</v>
          </cell>
        </row>
        <row r="376">
          <cell r="A376" t="str">
            <v>ар_кровля R10</v>
          </cell>
          <cell r="B376" t="str">
            <v>RC06 R10 Поставка материала и устройство, эксплуатируемая кровля Kids: керамогранитная плитка с антискользящим покрытием - 10 мм; клей плиточный для наружных работ - 10 мм; цементно-песчанная стяжка из раствора М150 - 50 мм; геотекстиль иглопробивной термообработанный 300 г/м2; полимерная мембрана LOGIСROOF V-GP (или аналог); геотекстиль иглопробивной термообработанный 300 г/м2; экструзионный пенополистирол ТЕХНОНИКОЛЬ CARBON PROF (или аналог) - 150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76" t="str">
            <v>RC06 R10 Supply and installation of accessible roof area Kids: ceramiс granite tile with anti-slip covering - 10 mm; tile adhesive for external works - 10 mm; sand cement screed made of cement grout M150 - 50 mm; geotextiles needle-punched heat-treated 300 g/m2 ; polymeric membrane LOGICROOF V-GR (or similar); geotextiles needle-punched heat-treated 300 g/m2 ; extruded polystyrene foam TECHNONIKOL CARBON PROF (or similar) - 150 mm ; vapour barrier layer Bipol EPP (or similar); reinforced concrete slab (see KR chapter), including all the necessary preparatory work, materials and components</v>
          </cell>
          <cell r="D376" t="str">
            <v>м2</v>
          </cell>
          <cell r="F376">
            <v>1930</v>
          </cell>
          <cell r="G376">
            <v>3320.875</v>
          </cell>
          <cell r="H376">
            <v>2895</v>
          </cell>
          <cell r="I376">
            <v>3819.0062499999999</v>
          </cell>
        </row>
        <row r="377">
          <cell r="A377" t="str">
            <v>ар_кровля по ж/б R5</v>
          </cell>
          <cell r="B377" t="str">
            <v>RC07 R5 Поставка материала и устройство, неэксплуатируемая кровля по железобетонной плите: полимерная мембрана LOGIСROOF V-RP 1,8 мм (или аналог); плиты теплоизоляционные клиновидные LOGICPIR SLOPE (или аналог) (уклон 3,4%)- перемен.; минераловатный утеплитель ТЕХНОРУФ Н ПРОФ (или аналог) - 50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77" t="str">
            <v>RC07 R5 Supply and installation of non-accessible roof on a reinforced concrete slab: polymeric membrane LOGICROOF V-RP 1,8 mm (or similar); sloping heat-insulating slabs LOGICPIR SLOPE (or similar) - change.RC[1]; mineral wool heat insulation TECHNOROOF N PROF (or similar) - 50 mm; vapour barrier layer Bipol EPP (or similar); reinforced concrete slab (see KR chapter), including all the necessary preparatory work, materials and components</v>
          </cell>
          <cell r="D377" t="str">
            <v>м2</v>
          </cell>
          <cell r="F377">
            <v>1330</v>
          </cell>
          <cell r="G377">
            <v>2098.6416666666664</v>
          </cell>
          <cell r="H377">
            <v>1995</v>
          </cell>
          <cell r="I377">
            <v>2413.4379166666663</v>
          </cell>
        </row>
        <row r="378">
          <cell r="A378" t="str">
            <v>ар_кровля по ж/б R7a</v>
          </cell>
          <cell r="B378" t="str">
            <v>RC08 R7a Поставка материала и устройство, неэксплуатируемая зелёная плоская кровля: плодородный субстрат - 200 мм; геотекстиль иглопробивной термообработанный 300 г/м2 ; полимерная мембрана LOGIСROOF V-RP 1,8 мм (или аналог); геотекстиль иглопробивной термообработанный 300 г/м2 ; цементно-песчанная стяжка из раствора М150 с армированием стальной сеткой - 50 мм; паробарьер С (А500 или Ф1000) (или аналог) ;теплоизоляционные плиты LOGICPIR Ф/Ф (или аналог) с верхним слоем из клиновидных плит PIR SLOPE - перемен. 200-480мм;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78" t="str">
            <v>RC08 R7a Supply and installation of non-accessible green flat roof: fertile substrate - 200 mm; geotextiles needle-punched heat-treated 300 g/m2 ; polymeric membrane LOGICROOF V-RP 1,8 mm (or similar); geotextiles needle-punched heat-treated 300 g/m2; steel mesh reinforced cement-sand screed of mortar M150 - 50 mm; vapor barrier С (A500 or Ф1000) (or similar); heat-insulating boards LOGICPIR F/F (or similar) with a top layer of wedge-shaped plates PIR SLOPE - variable 200-480mm ; vapour barrier layer Bipol EPP (or similar); reinforced concrete slab (see KR chapter), including all the necessary preparatory work, materials and components</v>
          </cell>
          <cell r="D378" t="str">
            <v>м2</v>
          </cell>
          <cell r="F378">
            <v>1830</v>
          </cell>
          <cell r="G378">
            <v>2732.6416666666664</v>
          </cell>
          <cell r="H378">
            <v>2745</v>
          </cell>
          <cell r="I378">
            <v>3142.5379166666662</v>
          </cell>
        </row>
        <row r="379">
          <cell r="A379" t="str">
            <v>ар_кровля по ж/б R7b</v>
          </cell>
          <cell r="B379" t="str">
            <v>RC09 R7b Поставка материала и устройство, неэксплуатируемая зелёная кровля: плодородный субстрат - 200 мм; геотекстиль иглопробивной термообработанный 300 г/м2; полимерная мембрана LOGIСROOF V-RP  1,8 мм (или аналог); геотекстиль иглопробивной термообработанный 300 г/м2; теплоизоляционные плиты LOGICPIR Ф/Ф (или аналог) - 150 мм ; пароизоляционный слой - Биполь ЭПП; железобетонная плита (см. КР), в том числе все необходимые подготовительные работы, материалы и комплектующие</v>
          </cell>
          <cell r="C379" t="str">
            <v>RC09 R7b Supply and installation of non-accessible green roof: fertile substrat - 200 mm; geotextiles needle-punched heat-treated 300 g/m2; polymeric membrane LOGICROOF V-RP 1,8 mm (or similar); geotextiles needle-punched heat-treated 300 g/m2 ; heat-insulating boards LOGICPIR F/F  (or similar) - 150 mm; vapour barrier layer Bipol EPP; reinforced concrete slab (see KR chapter), including all the necessary preparatory work, materials and components</v>
          </cell>
          <cell r="D379" t="str">
            <v>м2</v>
          </cell>
          <cell r="F379">
            <v>1080</v>
          </cell>
          <cell r="G379">
            <v>1832.6416666666667</v>
          </cell>
          <cell r="H379">
            <v>1620</v>
          </cell>
          <cell r="I379">
            <v>2107.5379166666667</v>
          </cell>
        </row>
        <row r="380">
          <cell r="A380" t="str">
            <v>ар_кровля по ж/б R8</v>
          </cell>
          <cell r="B380" t="str">
            <v>RC10 R8 Поставка материала и устройство: полимерная мембрана LOGIСROOF V-RP 1,8 мм (или аналог); геотекстиль иглопробивной термообработанный 300 г/м2 ; цементно-песчанная стяжка из раствора М150 с армированием стальной сеткой - 50 мм; паробарьер С (А500 или Ф1000) (или аналог); теплоизоляционные плиты LOGICPIR Ф/Ф (или аналог) с верхним слоем из клиновидных плит PIR SLOPE - перемен. 50-330мм;  минераловатный утеплитель ТЕХНОРУФ Н ПРОФ (или аналог) - 150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80" t="str">
            <v>RC10 R8 Supply and installation of: polymeric membrane LOGICROOF V-RP 1,8 mm (or similar); geotextiles needle-punched heat-treated 300 g/m2; cement-sand screed of mortar M150 reinforced with steel mesh - 50 mm; vapor barrier С (A500 or Ф1000) (or similar); heat-insulating boards LOGICPIR F/F (or similar) with a top layer of wedge-shaped plates PIR SLOPE - variable 50-330mm; mineral wool heat insulation TECHNOROOF N PROF (or similar) - 150 mm; vapour barrier layer Bipol EPP (or similar); reinforced concrete slab (see KR chapter), including all the necessary preparatory work, materials and components</v>
          </cell>
          <cell r="D380" t="str">
            <v>м2</v>
          </cell>
          <cell r="F380">
            <v>1980</v>
          </cell>
          <cell r="G380">
            <v>2798.6416666666664</v>
          </cell>
          <cell r="H380">
            <v>2970</v>
          </cell>
          <cell r="I380">
            <v>3218.4379166666663</v>
          </cell>
        </row>
        <row r="381">
          <cell r="A381" t="str">
            <v>ар_кровля по ж/б R12</v>
          </cell>
          <cell r="B381" t="str">
            <v>RC11 R12 Поставка материала и устройство, неэксплуатируемая кровля: полимерная мембрана LOGIСROOF V-RP 1,8 мм (или аналог); геотекстиль иглопробивной термообработанный 300 г/м2 ; минераловатный утеплитель ТЕХНОРУФ В 60 (или аналог) - 50 мм; минераловатный утеплитель ТЕХНОРУФ Н ПРОФ (или аналог) - 100 мм; пароизоляционный слой - Биполь ЭПП  (или аналог); железобетонная плита (см. КР), в том числе все необходимые подготовительные работы, материалы и комплектующие</v>
          </cell>
          <cell r="C381" t="str">
            <v>RC11 R12 Supply and installation of non-accessible roof: polymeric membrane LOGICROOF V-RP 1,8 mm(or similar); geotextiles needle-punched heat-treated 300 g/m2 ; mineral wool heat insulation TECHNOROOF V (or similar) 60 - 50 mm; mineral wool heat insulation TECHNOROOF N PROF (or similar) - 100 mm; vapour barrier layer Bipol EPP (or similar); reinforced concrete slab (see KR chapter), including all the necessary preparatory work, materials and components</v>
          </cell>
          <cell r="D381" t="str">
            <v>м2</v>
          </cell>
          <cell r="F381">
            <v>1330</v>
          </cell>
          <cell r="G381">
            <v>1432.875</v>
          </cell>
          <cell r="H381">
            <v>1995</v>
          </cell>
          <cell r="I381">
            <v>1647.8062499999999</v>
          </cell>
        </row>
        <row r="382">
          <cell r="A382" t="str">
            <v>ар_кровля по профлисту R4a</v>
          </cell>
          <cell r="B382" t="str">
            <v>RC12 R4a Поставка материала и устройство, неэксплуатируемая кровля по профлисту: полимерная мембрана LOGIСROOF V-RP 1,8 мм (или аналог); теплоизоляционные плиты LOGICPIR (или аналог) с верхним слоем из клиновидных плит PIR SLOPE (уклон 3,4%) min 120 мм - перемен.; минераловатный утеплитель ТЕХНОРУФ Н ПРОФ (или аналог) - 50 мм; паробарьер С (А500 или Ф1000) (или аналог); профлист по МК (см. КР), в том числе все необходимые подготовительные работы, материалы и комплектующие</v>
          </cell>
          <cell r="C382" t="str">
            <v>RC12 R4a Supply and installation of non-accessible roof on profiled metal sheet: polymeric membrane LOGICROOF V-RP 1,8 mm (or similar); heat-insulating boards LOGICPIR (or similar) with a top layer of wedge-shaped plates PIR SLOPE (slope 3.4%) min 120 mm - variable; mineral wool heat insulation TECHNOROOF N PROF (or similar) - 50 mm; vapouк barrier С (A500 or Ф1000) (or similar); stainless steel sheet on metal frame (see KR chapter), including all the necessary preparatory work, materials and components</v>
          </cell>
          <cell r="D382" t="str">
            <v>м2</v>
          </cell>
          <cell r="F382">
            <v>1330</v>
          </cell>
          <cell r="G382">
            <v>2098.6416666666664</v>
          </cell>
          <cell r="H382">
            <v>1995</v>
          </cell>
          <cell r="I382">
            <v>2413.4379166666663</v>
          </cell>
        </row>
        <row r="383">
          <cell r="A383" t="str">
            <v>ар_кровля по профлисту R4b</v>
          </cell>
          <cell r="B383" t="str">
            <v>RC13 R4b Поставка материала и устройство, неэксплуатируемая кровля по профлисту: полимерная мембрана LOGIСROOF V-RP (или аналог); теплоизоляционные плиты LOGICPIR Ф/Ф (или аналог) - 100 мм; плиты теплоизоляционные клиновидные LOGICPIR SLOPE (или аналог) (уклон 1,7%)- перемен.; минераловатный утеплитель ТЕХНОРУФ Н ПРОФ (или аналог) - 50 мм; паробарьер С (А500 или Ф1000) (или аналог); профлист по МК (см. КР), в том числе все необходимые подготовительные работы, материалы и комплектующие</v>
          </cell>
          <cell r="C383" t="str">
            <v>RC13 R4b Supply and installation of non-accessible roof on profiled metal sheet: polymeric membrane LOGICROOF V-RP (or similar); heat-insulating slabs LOGICPIR F/F  (or similar) - 100 mm; sloping heat-insulating slabs LOGICPIR SLOPE (or similar) - change.; mineral wool heat insulation TECHNOROOF N PROF (or similar) - 50 mm; vapouк barrier С (A500 or Ф1000) (or similar); stainless steel sheet on metal frame (see KR chapter), including all the necessary preparatory work, materials and components</v>
          </cell>
          <cell r="D383" t="str">
            <v>м2</v>
          </cell>
          <cell r="F383">
            <v>1330</v>
          </cell>
          <cell r="G383">
            <v>2098.6416666666664</v>
          </cell>
          <cell r="H383">
            <v>1995</v>
          </cell>
          <cell r="I383">
            <v>2413.4379166666663</v>
          </cell>
        </row>
        <row r="384">
          <cell r="A384" t="str">
            <v>ар_кровля по профлисту R9</v>
          </cell>
          <cell r="B384" t="str">
            <v>RC14 R9 Поставка материала и устройство, неэксплуатируемая кровля по профлисту: полимерная мембрана LOGIСROOF V-RP (или аналог); теплоизоляционные плиты LOGICPIR Ф/Ф (или аналог) - 100 мм; минераловатный утеплитель ТЕХНОРУФ Н ПРОФ (или аналог) - 50 мм; паробарьер С (А500 или Ф1000) (или аналог); профлист по МК (см. КР), в том числе все необходимые подготовительные работы, материалы и комплектующие</v>
          </cell>
          <cell r="C384" t="str">
            <v>RC14 R9 Supply and installation of non-accessible roof on profiled metal sheet: polymeric membrane LOGICROOF V-RP (or similar); heat-insulating slabs LOGICPIR F/F  (or similar) - 100 mm; mineral wool heat insulation TECHNOROOF N PROF (or similar) - 50 mm; vapouк barrier С (A500 or Ф1000) (or similar); stainless steel sheet on metal frame (see KR chapter), including all the necessary preparatory work, materials and components</v>
          </cell>
          <cell r="D384" t="str">
            <v>м2</v>
          </cell>
          <cell r="F384">
            <v>1330</v>
          </cell>
          <cell r="G384">
            <v>1832.875</v>
          </cell>
          <cell r="H384">
            <v>1995</v>
          </cell>
          <cell r="I384">
            <v>2107.8062499999996</v>
          </cell>
        </row>
        <row r="385">
          <cell r="A385" t="str">
            <v>ар_кровля по профлисту R11</v>
          </cell>
          <cell r="B385" t="str">
            <v>RC15 R11 Поставка материала и устройство, неэксплуатируемая кровля по навесам: полимерная мембрана LOGIСROOF V-RP (или аналог); цементно-песчанная стяжка из раствора М150 - 50 мм; железобетонная плита (см. КР), в том числе все необходимые подготовительные работы, материалы и комплектующие</v>
          </cell>
          <cell r="C385" t="str">
            <v>RC15 R11 Supply and installation of non-accessible roof, canopy: polymeric membrane LOGICROOF V-RP (or similar); sand cement screed made of cement grout M150 - 50 mm; reinforced concrete slab (see KR chapter), including all the necessary preparatory work, materials and components</v>
          </cell>
          <cell r="D385" t="str">
            <v>м2</v>
          </cell>
          <cell r="F385">
            <v>1000</v>
          </cell>
          <cell r="G385">
            <v>1140.875</v>
          </cell>
          <cell r="H385">
            <v>1500</v>
          </cell>
          <cell r="I385">
            <v>1312.0062499999999</v>
          </cell>
        </row>
        <row r="386">
          <cell r="A386" t="str">
            <v>ар_негорючие участки кровли NG</v>
          </cell>
          <cell r="B386" t="str">
            <v>RC22 Поставка материала и устройство негорючих участков кровли из материала LOGICROOF NG, в том числе все необходимые подготовительные работы, материалы и комплектующие</v>
          </cell>
          <cell r="C386" t="str">
            <v>RC22 Supply and installation of non-combustible roof sections of material LOGICROOF NG, including all the necessary preparatory work, materials and components</v>
          </cell>
          <cell r="D386" t="str">
            <v>м2</v>
          </cell>
          <cell r="F386">
            <v>150</v>
          </cell>
          <cell r="G386">
            <v>1450</v>
          </cell>
          <cell r="H386">
            <v>225</v>
          </cell>
          <cell r="I386">
            <v>1667.4999999999998</v>
          </cell>
        </row>
        <row r="387">
          <cell r="A387" t="str">
            <v>ар_деформационный шов кровли</v>
          </cell>
          <cell r="B387" t="str">
            <v>RC23 Поставка материала и устройство деформационного шва, в том числе все необходимые подготовительные работы, материалы и комплектующие</v>
          </cell>
          <cell r="C387" t="str">
            <v>RC23 Supply and installation of expansion joint, including all the necessary preparatory work, materials and components</v>
          </cell>
          <cell r="D387" t="str">
            <v>м</v>
          </cell>
          <cell r="F387">
            <v>117</v>
          </cell>
          <cell r="G387">
            <v>780</v>
          </cell>
          <cell r="H387">
            <v>175.5</v>
          </cell>
          <cell r="I387">
            <v>896.99999999999989</v>
          </cell>
        </row>
        <row r="388">
          <cell r="H388">
            <v>0</v>
          </cell>
          <cell r="I388">
            <v>0</v>
          </cell>
        </row>
        <row r="389">
          <cell r="A389" t="str">
            <v>ар_ходовые дорожки на кровле LOGICROOF WalkWay Puzzle</v>
          </cell>
          <cell r="B389" t="str">
            <v>RC20 Поставка и монтаж, ходовые дорожки на кровле LOGICROOF WalkWay Puzzle 600х600 (или аналог), в том числе все необходимые подготовительные работы, материалы и комплектующие</v>
          </cell>
          <cell r="C389" t="str">
            <v>RC20 Supply and installation of roof tracks LOGICROOF WalkWay Puzzle 600х600 (or similar), including all necessary preparatory work, materials and components</v>
          </cell>
          <cell r="D389" t="str">
            <v>шт.</v>
          </cell>
          <cell r="F389">
            <v>250</v>
          </cell>
          <cell r="G389">
            <v>746.02500000000009</v>
          </cell>
          <cell r="H389">
            <v>375</v>
          </cell>
          <cell r="I389">
            <v>857.92875000000004</v>
          </cell>
        </row>
        <row r="390">
          <cell r="A390" t="str">
            <v>ар_кровельная воронка ПВ-1</v>
          </cell>
          <cell r="B390" t="str">
            <v>RO01 ПВ-1 Поставка материала и устройство, Переливная кровельная воронка с адаптером и водостоком (с обогревом), в том числе все необходимые подготовительные работы, материалы и комплектующие</v>
          </cell>
          <cell r="C390" t="str">
            <v>RO01 ПВ-1 Supply and installation of Overflow with adapter and drain (heated), including all the necessary preparatory work, materials and components</v>
          </cell>
          <cell r="D390" t="str">
            <v>шт.</v>
          </cell>
          <cell r="F390">
            <v>4750</v>
          </cell>
          <cell r="G390">
            <v>31666.666666666668</v>
          </cell>
          <cell r="H390">
            <v>7125</v>
          </cell>
          <cell r="I390">
            <v>36416.666666666664</v>
          </cell>
        </row>
        <row r="391">
          <cell r="A391" t="str">
            <v>ар_аварийный перелив ПВ-2_1000/100/600</v>
          </cell>
          <cell r="B391" t="str">
            <v>RO02 ПВ-2 Поставка и монтаж, Прямоугольный аварийный перелив ESSMANN C RU PVC A 1000/100/600 или аналог, в том числе все необходимые подготовительные работы, материалы и комплектующие</v>
          </cell>
          <cell r="C391" t="str">
            <v>RO02 ПВ-2 Supply and installation of rectangular emergency overflow ESSMANN C RU PVC A 1000/100/600 or similar, including all necessary preparatory work, materials and components</v>
          </cell>
          <cell r="D391" t="str">
            <v>шт.</v>
          </cell>
          <cell r="F391">
            <v>4000</v>
          </cell>
          <cell r="G391">
            <v>9500</v>
          </cell>
          <cell r="H391">
            <v>6000</v>
          </cell>
          <cell r="I391">
            <v>10925</v>
          </cell>
        </row>
        <row r="392">
          <cell r="A392" t="str">
            <v>ар_аварийный перелив ПВ-3_750/100/600</v>
          </cell>
          <cell r="B392" t="str">
            <v>RO03 ПВ-3 Поставка и монтаж, Прямоугольный аварийный перелив ESSMANN C RU PVC A 750/100/600 или аналог, в том числе все необходимые подготовительные работы, материалы и комплектующие</v>
          </cell>
          <cell r="C392" t="str">
            <v>RO03 ПВ-3 Supply and installation of rectangular emergency overflow ESSMANN C RU PVC A 750/100/600 or similar, including all necessary preparatory work, materials and components</v>
          </cell>
          <cell r="D392" t="str">
            <v>шт.</v>
          </cell>
          <cell r="F392">
            <v>3500</v>
          </cell>
          <cell r="G392">
            <v>6500</v>
          </cell>
          <cell r="H392">
            <v>5250</v>
          </cell>
          <cell r="I392">
            <v>7474.9999999999991</v>
          </cell>
        </row>
        <row r="393">
          <cell r="A393" t="str">
            <v>ар_аварийный перелив ПВ-4_500/100/600</v>
          </cell>
          <cell r="B393" t="str">
            <v>RO04 ПВ-4 Поставка и монтаж, Прямоугольный аварийный перелив ESSMANN C RU PVC A 500/100/600 или аналог, в том числе все необходимые подготовительные работы, материалы и комплектующие</v>
          </cell>
          <cell r="C393" t="str">
            <v>RO04 ПВ-4 Supply and installation of rectangular emergency overflow ESSMANN C RU PVC A 500/100/600 or similar, including all necessary preparatory work, materials and components</v>
          </cell>
          <cell r="D393" t="str">
            <v>шт.</v>
          </cell>
          <cell r="F393">
            <v>3000</v>
          </cell>
          <cell r="G393">
            <v>4500</v>
          </cell>
          <cell r="H393">
            <v>4500</v>
          </cell>
          <cell r="I393">
            <v>5175</v>
          </cell>
        </row>
        <row r="394">
          <cell r="A394" t="str">
            <v>ар_аварийный перелив ПВ-5_300/100/600</v>
          </cell>
          <cell r="B394" t="str">
            <v>RO05 ПВ-5 Поставка и монтаж, Прямоугольный аварийный перелив ESSMANN C RU PVC A 300/100/600 или аналог, в том числе все необходимые подготовительные работы, материалы и комплектующие</v>
          </cell>
          <cell r="C394" t="str">
            <v>RO05 ПВ-5 Supply and installation of rectangular emergency overflow ESSMANN C RU PVC A 300/100/600 or simila, including all necessary preparatory work, materials and components</v>
          </cell>
          <cell r="D394" t="str">
            <v>шт.</v>
          </cell>
          <cell r="F394">
            <v>3000</v>
          </cell>
          <cell r="G394">
            <v>4000</v>
          </cell>
          <cell r="H394">
            <v>4500</v>
          </cell>
          <cell r="I394">
            <v>4600</v>
          </cell>
        </row>
        <row r="395">
          <cell r="A395" t="str">
            <v>ар_кронштейн для троса</v>
          </cell>
          <cell r="B395" t="str">
            <v>CB01 ТА-1 Поставка и монтаж, Кронштейн для тросов альпинистов, в том числе все необходимые подготовительные работы, материалы и комплектующие</v>
          </cell>
          <cell r="C395" t="str">
            <v>CB01 ТА-1 Supply and installation of climber cable bracket, including all necessary preparatory work, materials and components</v>
          </cell>
          <cell r="D395" t="str">
            <v>шт.</v>
          </cell>
          <cell r="F395">
            <v>600</v>
          </cell>
          <cell r="G395">
            <v>780</v>
          </cell>
          <cell r="H395">
            <v>900</v>
          </cell>
          <cell r="I395">
            <v>896.99999999999989</v>
          </cell>
        </row>
        <row r="396">
          <cell r="A396" t="str">
            <v>ар_желоб водосточный 150*100</v>
          </cell>
          <cell r="B396" t="str">
            <v>RO06 Поставка и монтаж, Желоб водосточный из оцинкованного стального листа 150*100*2, в том числе все необходимые подготовительные работы, материалы и комплектующие</v>
          </cell>
          <cell r="C396" t="str">
            <v>RO06  Supply and installation of a pre-galvanized gutter 150*100*2, including all necessary preparatory work, materials and components</v>
          </cell>
          <cell r="D396" t="str">
            <v>м</v>
          </cell>
          <cell r="F396">
            <v>660</v>
          </cell>
          <cell r="G396">
            <v>470</v>
          </cell>
          <cell r="H396">
            <v>990</v>
          </cell>
          <cell r="I396">
            <v>540.5</v>
          </cell>
        </row>
        <row r="397">
          <cell r="A397" t="str">
            <v>ар_труба водосточная 80</v>
          </cell>
          <cell r="B397" t="str">
            <v>RO07 Поставка и монтаж, труба водосточная 80 мм, в том числе все необходимые подготовительные работы, материалы и комплектующие</v>
          </cell>
          <cell r="C397" t="str">
            <v>RO07  Supply and installation of a gutter pipe 80 mm, including all necessary preparatory work, materials and components</v>
          </cell>
          <cell r="D397" t="str">
            <v>м</v>
          </cell>
          <cell r="F397">
            <v>160</v>
          </cell>
          <cell r="G397">
            <v>470</v>
          </cell>
          <cell r="H397">
            <v>240</v>
          </cell>
          <cell r="I397">
            <v>540.5</v>
          </cell>
        </row>
        <row r="399">
          <cell r="A399" t="str">
            <v>ар_металлоконструкции навесов</v>
          </cell>
          <cell r="B399" t="str">
            <v>CB01 Поставка и монтаж металлоконструкций навесов и мостиков, в том числе все необходимые подготовительные работы, материалы и комплектующие</v>
          </cell>
          <cell r="C399" t="str">
            <v>CB01 Supply and installation of steel structures of canopies and bridges, including all necessary preparatory work, materials and components</v>
          </cell>
          <cell r="D399" t="str">
            <v>т</v>
          </cell>
          <cell r="F399">
            <v>40000</v>
          </cell>
          <cell r="G399">
            <v>50000</v>
          </cell>
          <cell r="H399">
            <v>60000</v>
          </cell>
          <cell r="I399">
            <v>57499.999999999993</v>
          </cell>
        </row>
        <row r="400">
          <cell r="A400" t="str">
            <v>ар_навес из профнастила CN6</v>
          </cell>
          <cell r="B400" t="str">
            <v>CB02 CN6 Поставка и монтаж навеса из стального профилированного оцинкованного настила на стальном каркасе, в том числе все необходимые подготовительные работы, материалы и комплектующие</v>
          </cell>
          <cell r="C400" t="str">
            <v>CB02 CN6 Supply and installation of Canopy from steel profiled galvanized flooring on steel frame, including all necessary preparatory work, materials and components</v>
          </cell>
          <cell r="D400" t="str">
            <v>м2</v>
          </cell>
          <cell r="F400">
            <v>450</v>
          </cell>
          <cell r="G400">
            <v>850</v>
          </cell>
          <cell r="H400">
            <v>675</v>
          </cell>
          <cell r="I400">
            <v>977.49999999999989</v>
          </cell>
        </row>
        <row r="401">
          <cell r="A401" t="str">
            <v>ар_навес из профнастила CN1</v>
          </cell>
          <cell r="B401" t="str">
            <v>CB03 CN1 Поставка и монтаж навеса из закаленого прозрачного стекла Триплекс с креплениями из нержавеющей стали, в том числе все необходимые подготовительные работы, материалы и комплектующие</v>
          </cell>
          <cell r="C401" t="str">
            <v>CB03 CN1 Supply and installation of Triplex transparent glass canopy with stainless steel mounts, including all necessary preparatory work, materials and components</v>
          </cell>
          <cell r="D401" t="str">
            <v>м2</v>
          </cell>
          <cell r="F401">
            <v>2500</v>
          </cell>
          <cell r="G401">
            <v>9500</v>
          </cell>
          <cell r="H401">
            <v>3750</v>
          </cell>
          <cell r="I401">
            <v>10925</v>
          </cell>
        </row>
        <row r="403">
          <cell r="B403" t="str">
            <v>Кровельные люки</v>
          </cell>
          <cell r="C403" t="str">
            <v>Roof hatches</v>
          </cell>
          <cell r="H403">
            <v>0</v>
          </cell>
          <cell r="I403">
            <v>0</v>
          </cell>
        </row>
        <row r="404">
          <cell r="A404" t="str">
            <v>ар_кровельный люк Л-1</v>
          </cell>
          <cell r="B404" t="str">
            <v>RH01 Л-1 Поставка и монтаж, Алюминиевый люк для выхода на кровлю при помощи лестницы, в том числе все необходимые подготовительные работы, материалы и комплектующие</v>
          </cell>
          <cell r="C404" t="str">
            <v>RH01 L-1 Supply and installation of Aluminum hatch for access to the roof with ladder, including all the necessary preparatory work, materials and components</v>
          </cell>
          <cell r="D404" t="str">
            <v>шт.</v>
          </cell>
          <cell r="F404">
            <v>12750</v>
          </cell>
          <cell r="G404">
            <v>85000</v>
          </cell>
          <cell r="H404">
            <v>19125</v>
          </cell>
          <cell r="I404">
            <v>97749.999999999985</v>
          </cell>
        </row>
        <row r="405">
          <cell r="A405" t="str">
            <v>ар_кровельный люк Л-2</v>
          </cell>
          <cell r="B405" t="str">
            <v>RH02 Л-2 Поставка и монтаж, Люк дымоудаления светопрозрачный, в том числе все необходимые подготовительные работы, материалы и комплектующие</v>
          </cell>
          <cell r="C405" t="str">
            <v>RH02 L-2 Supply and installation of Translucent hatch, including all necessary preparatory work, materials and components</v>
          </cell>
          <cell r="D405" t="str">
            <v>шт.</v>
          </cell>
          <cell r="F405">
            <v>18517.703999999998</v>
          </cell>
          <cell r="G405">
            <v>123451.36</v>
          </cell>
          <cell r="H405">
            <v>27776.555999999997</v>
          </cell>
          <cell r="I405">
            <v>141969.06399999998</v>
          </cell>
        </row>
        <row r="406">
          <cell r="A406" t="str">
            <v>ар_</v>
          </cell>
          <cell r="H406">
            <v>0</v>
          </cell>
          <cell r="I406">
            <v>0</v>
          </cell>
        </row>
        <row r="407">
          <cell r="A407" t="str">
            <v>ар_</v>
          </cell>
          <cell r="B407" t="str">
            <v>Противодымные шторы</v>
          </cell>
          <cell r="C407" t="str">
            <v>Smoke barrier curtains</v>
          </cell>
          <cell r="H407">
            <v>0</v>
          </cell>
          <cell r="I407">
            <v>0</v>
          </cell>
        </row>
        <row r="408">
          <cell r="A408" t="str">
            <v>ар_Противодымная штора B1-1</v>
          </cell>
          <cell r="B408" t="str">
            <v>SB01 B1-1 Поставка и монтаж, Противодымная штора 7600Х5950 мм, E15, в том числе все необходимые подготовительные работы, материалы и комплектующие</v>
          </cell>
          <cell r="C408" t="str">
            <v>SB01 B1-1 Supply and installation of Smoke barrier curtains 7600Х5950 mm, E15, including all necessary preparatory work, materials and components</v>
          </cell>
          <cell r="D408" t="str">
            <v>шт.</v>
          </cell>
          <cell r="F408">
            <v>37984.799999999996</v>
          </cell>
          <cell r="G408">
            <v>253232</v>
          </cell>
          <cell r="H408">
            <v>56977.2</v>
          </cell>
          <cell r="I408">
            <v>291216.8</v>
          </cell>
        </row>
        <row r="409">
          <cell r="A409" t="str">
            <v>ар_Противодымная штора B1-2</v>
          </cell>
          <cell r="B409" t="str">
            <v>SB02 B1-2 Поставка и монтаж, Противодымная штора 3550х5950, E15, в том числе все необходимые подготовительные работы, материалы и комплектующие</v>
          </cell>
          <cell r="C409" t="str">
            <v>SB02 B1-2 Supply and installation of Smoke barrier curtains 3550х5950, E15, including all necessary preparatory work, materials and components</v>
          </cell>
          <cell r="D409" t="str">
            <v>шт.</v>
          </cell>
          <cell r="F409">
            <v>17742.899999999998</v>
          </cell>
          <cell r="G409">
            <v>118286</v>
          </cell>
          <cell r="H409">
            <v>26614.35</v>
          </cell>
          <cell r="I409">
            <v>136028.9</v>
          </cell>
        </row>
        <row r="410">
          <cell r="A410" t="str">
            <v>ар_Противодымная штора B1-3</v>
          </cell>
          <cell r="B410" t="str">
            <v>SB03 B1-3 Поставка и монтаж, Противодымная штора 7050Х5950, E15, в том числе все необходимые подготовительные работы, материалы и комплектующие</v>
          </cell>
          <cell r="C410" t="str">
            <v>SB03 B1-3 Supply and installation of Smoke barrier curtains 7050Х5950, E15, including all necessary preparatory work, materials and components</v>
          </cell>
          <cell r="D410" t="str">
            <v>шт.</v>
          </cell>
          <cell r="F410">
            <v>35235.9</v>
          </cell>
          <cell r="G410">
            <v>234906</v>
          </cell>
          <cell r="H410">
            <v>52853.850000000006</v>
          </cell>
          <cell r="I410">
            <v>270141.89999999997</v>
          </cell>
        </row>
        <row r="411">
          <cell r="A411" t="str">
            <v>ар_Противодымная штора B1-4</v>
          </cell>
          <cell r="B411" t="str">
            <v>SB11 B1-4 Поставка и монтаж, Противодымная штора 2250Х5950, E15, в том числе все необходимые подготовительные работы, материалы и комплектующие</v>
          </cell>
          <cell r="C411" t="str">
            <v>SB11 B1-4 Supply and installation of Smoke barrier curtains 2250Х5950, E15, including all necessary preparatory work, materials and components</v>
          </cell>
          <cell r="D411" t="str">
            <v>шт.</v>
          </cell>
          <cell r="F411">
            <v>11245.5</v>
          </cell>
          <cell r="G411">
            <v>74970</v>
          </cell>
          <cell r="H411">
            <v>16868.25</v>
          </cell>
          <cell r="I411">
            <v>86215.5</v>
          </cell>
        </row>
        <row r="412">
          <cell r="A412" t="str">
            <v>ар_Противодымная штора B1-5</v>
          </cell>
          <cell r="B412" t="str">
            <v>SB12 B1-5 Поставка и монтаж, Противодымная штора 5200Х6000, E15, в том числе все необходимые подготовительные работы, материалы и комплектующие</v>
          </cell>
          <cell r="C412" t="str">
            <v>SB12 B1-5 Supply and installation of Smoke barrier curtains 5200Х6000, E15, including all necessary preparatory work, materials and components</v>
          </cell>
          <cell r="D412" t="str">
            <v>шт.</v>
          </cell>
          <cell r="F412">
            <v>26208</v>
          </cell>
          <cell r="G412">
            <v>174720</v>
          </cell>
          <cell r="H412">
            <v>39312</v>
          </cell>
          <cell r="I412">
            <v>200927.99999999997</v>
          </cell>
        </row>
        <row r="413">
          <cell r="A413" t="str">
            <v>ар_Противодымная штора B2-1</v>
          </cell>
          <cell r="B413" t="str">
            <v>SB04 B2-1 Поставка и монтаж, Противодымная штора 7600x6000 мм, E15, в том числе все необходимые подготовительные работы, материалы и комплектующие</v>
          </cell>
          <cell r="C413" t="str">
            <v>SB04 B2-1 Supply and installation of Smoke barrier curtains 7600x6000 mm, E15, including all necessary preparatory work, materials and components</v>
          </cell>
          <cell r="D413" t="str">
            <v>шт.</v>
          </cell>
          <cell r="F413">
            <v>38304</v>
          </cell>
          <cell r="G413">
            <v>255360</v>
          </cell>
          <cell r="H413">
            <v>57456</v>
          </cell>
          <cell r="I413">
            <v>293664</v>
          </cell>
        </row>
        <row r="414">
          <cell r="A414" t="str">
            <v>ар_Противодымная штора B2-2</v>
          </cell>
          <cell r="B414" t="str">
            <v>SB05 B2-2 Поставка и монтаж, Противодымная штора 3565x6000 мм, E15, в том числе все необходимые подготовительные работы, материалы и комплектующие</v>
          </cell>
          <cell r="C414" t="str">
            <v>SB05 B2-2 Supply and installation of Smoke barrier curtains 3565x6000 mm, E15, including all necessary preparatory work, materials and components</v>
          </cell>
          <cell r="D414" t="str">
            <v>шт.</v>
          </cell>
          <cell r="F414">
            <v>17967.599999999999</v>
          </cell>
          <cell r="G414">
            <v>119784</v>
          </cell>
          <cell r="H414">
            <v>26951.399999999998</v>
          </cell>
          <cell r="I414">
            <v>137751.59999999998</v>
          </cell>
        </row>
        <row r="415">
          <cell r="A415" t="str">
            <v>ар_Противодымная штора B2-3</v>
          </cell>
          <cell r="B415" t="str">
            <v>SB06 B2-3 Поставка и монтаж, Противодымная штора, E15, в том числе все необходимые подготовительные работы, материалы и комплектующие</v>
          </cell>
          <cell r="C415" t="str">
            <v>SB06 B2-3 Supply and installation of Smoke barrier curtains, E15, including all necessary preparatory work, materials and components</v>
          </cell>
          <cell r="D415" t="str">
            <v>шт.</v>
          </cell>
          <cell r="F415">
            <v>17967.599999999999</v>
          </cell>
          <cell r="G415">
            <v>119784</v>
          </cell>
          <cell r="H415">
            <v>26951.399999999998</v>
          </cell>
          <cell r="I415">
            <v>137751.59999999998</v>
          </cell>
        </row>
        <row r="416">
          <cell r="A416" t="str">
            <v>ар_Противодымная штора B1-6</v>
          </cell>
          <cell r="B416" t="str">
            <v>SB07 B1-6 Поставка и монтаж, Противодымная штора 2500х6000, E15, в том числе все необходимые подготовительные работы, материалы и комплектующие</v>
          </cell>
          <cell r="C416" t="str">
            <v>SB07 B1-6 Supply and installation of Smoke barrier curtains 2500х6000, E15, including all necessary preparatory work, materials and components</v>
          </cell>
          <cell r="D416" t="str">
            <v>шт.</v>
          </cell>
          <cell r="F416">
            <v>12600</v>
          </cell>
          <cell r="G416">
            <v>84000</v>
          </cell>
          <cell r="H416">
            <v>18900</v>
          </cell>
          <cell r="I416">
            <v>96599.999999999985</v>
          </cell>
        </row>
        <row r="417">
          <cell r="A417" t="str">
            <v>ар_Противодымная штора B1-7</v>
          </cell>
          <cell r="B417" t="str">
            <v>SB13 B1-7 Поставка и монтаж, Противодымная штора 8000х6000, E15, в том числе все необходимые подготовительные работы, материалы и комплектующие</v>
          </cell>
          <cell r="C417" t="str">
            <v>SB13 B1-7 Supply and installation of Smoke barrier curtains 8000х6000, E15, including all necessary preparatory work, materials and components</v>
          </cell>
          <cell r="D417" t="str">
            <v>шт.</v>
          </cell>
          <cell r="F417">
            <v>40320</v>
          </cell>
          <cell r="G417">
            <v>268800</v>
          </cell>
          <cell r="H417">
            <v>60480</v>
          </cell>
          <cell r="I417">
            <v>309120</v>
          </cell>
        </row>
        <row r="418">
          <cell r="A418" t="str">
            <v>ар_Противодымная штора B1-8</v>
          </cell>
          <cell r="B418" t="str">
            <v>SB08 B1-8 Поставка и монтаж, Противодымная штора 5500Х6000 мм, E15, в том числе все необходимые подготовительные работы, материалы и комплектующие</v>
          </cell>
          <cell r="C418" t="str">
            <v>SB08 B1-8 Supply and installation of Smoke barrier curtains 5500Х6000 mm, E15, including all necessary preparatory work, materials and components</v>
          </cell>
          <cell r="D418" t="str">
            <v>шт.</v>
          </cell>
          <cell r="F418">
            <v>27720</v>
          </cell>
          <cell r="G418">
            <v>184800</v>
          </cell>
          <cell r="H418">
            <v>41580</v>
          </cell>
          <cell r="I418">
            <v>212519.99999999997</v>
          </cell>
        </row>
        <row r="419">
          <cell r="A419" t="str">
            <v>ар_Противодымная штора B1-9</v>
          </cell>
          <cell r="B419" t="str">
            <v>SB09 B1-9 Поставка и монтаж, Противодымная штора 4500Х5800 мм, E15, в том числе все необходимые подготовительные работы, материалы и комплектующие</v>
          </cell>
          <cell r="C419" t="str">
            <v>SB09 B1-9 Supply and installation of Smoke barrier curtains 4500Х5800 mm, E15, including all necessary preparatory work, materials and components</v>
          </cell>
          <cell r="D419" t="str">
            <v>шт.</v>
          </cell>
          <cell r="F419">
            <v>21924</v>
          </cell>
          <cell r="G419">
            <v>146160</v>
          </cell>
          <cell r="H419">
            <v>32886</v>
          </cell>
          <cell r="I419">
            <v>168084</v>
          </cell>
        </row>
        <row r="420">
          <cell r="A420" t="str">
            <v>ар_Противодымная штора B1-10</v>
          </cell>
          <cell r="B420" t="str">
            <v>SB10 B1-10 Поставка и монтаж, Противодымная штора 4500Х5500 мм, E15, в том числе все необходимые подготовительные работы, материалы и комплектующие</v>
          </cell>
          <cell r="C420" t="str">
            <v>SB10 B1-10 Supply and installation of Smoke barrier curtains 4500Х5500 mm, E15, including all necessary preparatory work, materials and components</v>
          </cell>
          <cell r="D420" t="str">
            <v>шт.</v>
          </cell>
          <cell r="F420">
            <v>20790</v>
          </cell>
          <cell r="G420">
            <v>138600</v>
          </cell>
          <cell r="H420">
            <v>31185</v>
          </cell>
          <cell r="I420">
            <v>159390</v>
          </cell>
        </row>
        <row r="421">
          <cell r="A421" t="str">
            <v>ар_</v>
          </cell>
        </row>
        <row r="425">
          <cell r="A425" t="str">
            <v>ар_</v>
          </cell>
          <cell r="B425" t="str">
            <v>Лифты и эскалаторы</v>
          </cell>
          <cell r="C425" t="str">
            <v>Elevators and escalators</v>
          </cell>
          <cell r="H425">
            <v>0</v>
          </cell>
          <cell r="I425">
            <v>0</v>
          </cell>
        </row>
        <row r="426">
          <cell r="A426" t="str">
            <v>ар_лифт EL-01</v>
          </cell>
          <cell r="B426" t="str">
            <v>EL01 Поставка и монтаж лифта EL-01, Лифт пассажирский, грузоподъемность 1600кг, 3 остановки ОТИС (или аналог) включая все подготовительные работы, комплектующие и крепеж</v>
          </cell>
          <cell r="C426" t="str">
            <v>EL01 Supply and installation of an elevator EL-01, for passengers, maximum weight 1600 kg, 3 stops, OTIS (or similar), including all necessary preparatory work, materials and components</v>
          </cell>
          <cell r="D426" t="str">
            <v>шт.</v>
          </cell>
          <cell r="F426">
            <v>365143.95000000007</v>
          </cell>
          <cell r="G426">
            <v>3286295.5500000003</v>
          </cell>
          <cell r="H426">
            <v>547715.92500000005</v>
          </cell>
          <cell r="I426">
            <v>3779239.8824999998</v>
          </cell>
        </row>
        <row r="427">
          <cell r="A427" t="str">
            <v>ар_лифт EL-02</v>
          </cell>
          <cell r="B427" t="str">
            <v>EL02 Поставка и монтаж лифта EL-02, Лифт грузопассажирский, грузоподъемность 1600кг, 3 остановки ОТИС (или аналог), включая все подготовительные работы, комплектующие и крепеж</v>
          </cell>
          <cell r="C427" t="str">
            <v>EL02 Supply and installation of an elevator EL-02, for goods/staff maximum weight 1600 kg, 3 stops, OTIS (or similar), including all necessary preparatory work, materials and components</v>
          </cell>
          <cell r="D427" t="str">
            <v>шт.</v>
          </cell>
          <cell r="F427">
            <v>341166.33000000007</v>
          </cell>
          <cell r="G427">
            <v>3070496.97</v>
          </cell>
          <cell r="H427">
            <v>511749.49500000011</v>
          </cell>
          <cell r="I427">
            <v>3531071.5154999997</v>
          </cell>
        </row>
        <row r="428">
          <cell r="A428" t="str">
            <v>ар_лифт EL-03</v>
          </cell>
          <cell r="B428" t="str">
            <v>EL03 Поставка и монтаж лифта EL-03, Лифт грузопассажирский, грузоподъемность 1600кг, 3 остановки ОТИС (или аналог), включая все подготовительные работы, комплектующие и крепеж</v>
          </cell>
          <cell r="C428" t="str">
            <v>EL03 Supply and installation of an elevator EL-03, for goods/staff maximum weight 1600 kg, 3 stops, OTIS (or similar), including all necessary preparatory work, materials and components</v>
          </cell>
          <cell r="D428" t="str">
            <v>шт.</v>
          </cell>
          <cell r="F428">
            <v>341166.33000000007</v>
          </cell>
          <cell r="G428">
            <v>3070496.97</v>
          </cell>
          <cell r="H428">
            <v>511749.49500000011</v>
          </cell>
          <cell r="I428">
            <v>3531071.5154999997</v>
          </cell>
        </row>
        <row r="429">
          <cell r="A429" t="str">
            <v>ар_лифт EL-04</v>
          </cell>
          <cell r="B429" t="str">
            <v>EL04 Поставка и монтаж лифта EL-04, Пассажирский/Инвалиды 1600x1400x2200, включая все подготовительные работы, комплектующие и крепеж</v>
          </cell>
          <cell r="C429" t="str">
            <v>EL04 Supply and installation of an elevator EL-04, for passengers/disabled people 1600x1400x2200, including all necessary preparatory work, materials and components</v>
          </cell>
          <cell r="D429" t="str">
            <v>шт.</v>
          </cell>
          <cell r="F429">
            <v>193690.75</v>
          </cell>
          <cell r="G429">
            <v>1743216.75</v>
          </cell>
          <cell r="H429">
            <v>290536.125</v>
          </cell>
          <cell r="I429">
            <v>2004699.2625</v>
          </cell>
        </row>
        <row r="430">
          <cell r="A430" t="str">
            <v>ар_лифт EL-05</v>
          </cell>
          <cell r="B430" t="str">
            <v>EL05 Поставка и монтаж лифта EL-05, Пассажирский/Инвалиды 1600x1400x2200, включая все подготовительные работы, комплектующие и крепеж</v>
          </cell>
          <cell r="C430" t="str">
            <v>EL05 Supply and installation of an elevator EL-05, for passengers/disabled people 1600x1400x2200, including all necessary preparatory work, materials and components</v>
          </cell>
          <cell r="D430" t="str">
            <v>шт.</v>
          </cell>
          <cell r="F430">
            <v>193690.75</v>
          </cell>
          <cell r="G430">
            <v>1743216.75</v>
          </cell>
          <cell r="H430">
            <v>290536.125</v>
          </cell>
          <cell r="I430">
            <v>2004699.2625</v>
          </cell>
        </row>
        <row r="431">
          <cell r="A431" t="str">
            <v>ар_лифт EL-06</v>
          </cell>
          <cell r="B431" t="str">
            <v>EL06 Поставка и монтаж лифта EL-06, Пассажирский/пожарные подразделения/инвалиды 1400x2400x2200, включая все подготовительные работы, комплектующие и крепеж</v>
          </cell>
          <cell r="C431" t="str">
            <v>EL06 Supply and installation of an elevator EL-06, for passengers/fire brigades/disabled people 1400x2400x2200, including all necessary preparatory work, materials and components</v>
          </cell>
          <cell r="D431" t="str">
            <v>шт.</v>
          </cell>
          <cell r="F431">
            <v>363679.47000000009</v>
          </cell>
          <cell r="G431">
            <v>3273115.2300000004</v>
          </cell>
          <cell r="H431">
            <v>545519.20500000007</v>
          </cell>
          <cell r="I431">
            <v>3764082.5145</v>
          </cell>
        </row>
        <row r="432">
          <cell r="A432" t="str">
            <v>ар_лифт EL-07</v>
          </cell>
          <cell r="B432" t="str">
            <v>EL07 Поставка и монтаж лифта EL-07, Товары/персонал 1400x2400x2200, включая все подготовительные работы, комплектующие и крепеж</v>
          </cell>
          <cell r="C432" t="str">
            <v>EL07 Supply and installation of an elevator EL-07, for goods/staff 1400x2400x2200, including all necessary preparatory work, materials and components</v>
          </cell>
          <cell r="D432" t="str">
            <v>шт.</v>
          </cell>
          <cell r="F432">
            <v>341166.33000000007</v>
          </cell>
          <cell r="G432">
            <v>3070496.97</v>
          </cell>
          <cell r="H432">
            <v>511749.49500000011</v>
          </cell>
          <cell r="I432">
            <v>3531071.5154999997</v>
          </cell>
        </row>
        <row r="433">
          <cell r="A433" t="str">
            <v>ар_лифт EL-08</v>
          </cell>
          <cell r="B433" t="str">
            <v>EL08 Поставка и монтаж лифта EL-08, Товары/персонал 1400x2400x2200, включая все подготовительные работы, комплектующие и крепеж</v>
          </cell>
          <cell r="C433" t="str">
            <v>EL08 Supply and installation of an elevator EL-08, for goods/staff 1400x2400x2200, including all necessary preparatory work, materials and components</v>
          </cell>
          <cell r="D433" t="str">
            <v>шт.</v>
          </cell>
          <cell r="F433">
            <v>341166.33000000007</v>
          </cell>
          <cell r="G433">
            <v>3070496.97</v>
          </cell>
          <cell r="H433">
            <v>511749.49500000011</v>
          </cell>
          <cell r="I433">
            <v>3531071.5154999997</v>
          </cell>
        </row>
        <row r="434">
          <cell r="A434" t="str">
            <v>ар_лифт EL-09</v>
          </cell>
          <cell r="B434" t="str">
            <v>EL09 Поставка и монтаж лифта EL-09, Пассажирский/пожарные подразделения/инвалиды 1400x2400x2200, включая все подготовительные работы, комплектующие и крепеж</v>
          </cell>
          <cell r="C434" t="str">
            <v>EL09 Supply and installation of an elevator EL-09, for passengers/fire brigades/disabled people 1400x2400x2200, including all necessary preparatory work, materials and components</v>
          </cell>
          <cell r="D434" t="str">
            <v>шт.</v>
          </cell>
          <cell r="F434">
            <v>345811.68000000005</v>
          </cell>
          <cell r="G434">
            <v>3112305.12</v>
          </cell>
          <cell r="H434">
            <v>518717.52000000008</v>
          </cell>
          <cell r="I434">
            <v>3579150.8879999998</v>
          </cell>
        </row>
        <row r="435">
          <cell r="A435" t="str">
            <v>ар_лифт EL-10</v>
          </cell>
          <cell r="B435" t="str">
            <v>EL10 Поставка и монтаж лифта EL-10, Пассажирский/Инвалиды 1600x1400x2200, включая все подготовительные работы, комплектующие и крепеж</v>
          </cell>
          <cell r="C435" t="str">
            <v>EL10 Supply and installation of an elevator EL-10, for passengers/disabled people 1600x1400x2200, including all necessary preparatory work, materials and components</v>
          </cell>
          <cell r="D435" t="str">
            <v>шт.</v>
          </cell>
          <cell r="F435">
            <v>223185.16666666672</v>
          </cell>
          <cell r="G435">
            <v>2008666.5000000002</v>
          </cell>
          <cell r="H435">
            <v>334777.75000000006</v>
          </cell>
          <cell r="I435">
            <v>2309966.4750000001</v>
          </cell>
        </row>
        <row r="436">
          <cell r="A436" t="str">
            <v>ар_лифт EL-11</v>
          </cell>
          <cell r="B436" t="str">
            <v>EL11 Поставка и монтаж лифта EL-11, Пассажирский/Инвалиды 1600x1400x2200, включая все подготовительные работы, комплектующие и крепеж</v>
          </cell>
          <cell r="C436" t="str">
            <v>EL11 Supply and installation of an elevator EL-11, for passengers/disabled people 1600x1400x2200, including all necessary preparatory work, materials and components</v>
          </cell>
          <cell r="D436" t="str">
            <v>шт.</v>
          </cell>
          <cell r="F436">
            <v>223185.16666666672</v>
          </cell>
          <cell r="G436">
            <v>2008666.5000000002</v>
          </cell>
          <cell r="H436">
            <v>334777.75000000006</v>
          </cell>
          <cell r="I436">
            <v>2309966.4750000001</v>
          </cell>
        </row>
        <row r="437">
          <cell r="A437" t="str">
            <v>ар_лифт EL-12</v>
          </cell>
          <cell r="B437" t="str">
            <v>EL12 Поставка и монтаж лифта EL-12, Товары/персонал 2100x3000x2600, включая все подготовительные работы, комплектующие и крепеж</v>
          </cell>
          <cell r="C437" t="str">
            <v>EL12 Supply and installation of an elevator EL-12, for goods/staff 2100x3000x2600, including all necessary preparatory work, materials and components</v>
          </cell>
          <cell r="D437" t="str">
            <v>шт.</v>
          </cell>
          <cell r="F437">
            <v>607596.16875100008</v>
          </cell>
          <cell r="G437">
            <v>5468365.518759001</v>
          </cell>
          <cell r="H437">
            <v>911394.25312650017</v>
          </cell>
          <cell r="I437">
            <v>6288620.3465728508</v>
          </cell>
        </row>
        <row r="438">
          <cell r="A438" t="str">
            <v>ар_лифт EL-13</v>
          </cell>
          <cell r="B438" t="str">
            <v>EL13 Поставка и монтаж лифта EL-13, Товары/персонал 2100x3000x2600, включая все подготовительные работы, комплектующие и крепеж</v>
          </cell>
          <cell r="C438" t="str">
            <v>EL13 Supply and installation of an elevator EL-13, for goods/staff 2100x3000x2600, including all necessary preparatory work, materials and components</v>
          </cell>
          <cell r="D438" t="str">
            <v>шт.</v>
          </cell>
          <cell r="F438">
            <v>607596.16875100008</v>
          </cell>
          <cell r="G438">
            <v>5468365.518759001</v>
          </cell>
          <cell r="H438">
            <v>911394.25312650017</v>
          </cell>
          <cell r="I438">
            <v>6288620.3465728508</v>
          </cell>
        </row>
        <row r="439">
          <cell r="A439" t="str">
            <v>ар_лифт EL-14</v>
          </cell>
          <cell r="B439" t="str">
            <v>EL14 Поставка и монтаж лифта EL-14, Пассажирский/пожарные подразделения/инвалиды 1400x2400x2200, включая все подготовительные работы, комплектующие и крепеж</v>
          </cell>
          <cell r="C439" t="str">
            <v>EL14 Supply and installation of an elevator EL-14, for passengers/fire brigades/disabled people 1400x2400x2200, including all necessary preparatory work, materials and components</v>
          </cell>
          <cell r="D439" t="str">
            <v>шт.</v>
          </cell>
          <cell r="F439">
            <v>345811.68000000005</v>
          </cell>
          <cell r="G439">
            <v>3112305.12</v>
          </cell>
          <cell r="H439">
            <v>518717.52000000008</v>
          </cell>
          <cell r="I439">
            <v>3579150.8879999998</v>
          </cell>
        </row>
        <row r="440">
          <cell r="A440" t="str">
            <v>ар_лифт EL-15</v>
          </cell>
          <cell r="B440" t="str">
            <v>EL15 Поставка и монтаж лифта EL-15, Пассажирский/Инвалиды 1600x1400x2200, включая все подготовительные работы, комплектующие и крепеж</v>
          </cell>
          <cell r="C440" t="str">
            <v>EL15 Supply and installation of an elevator EL-15, for passengers/disabled people 1600x1400x2200, including all necessary preparatory work, materials and components</v>
          </cell>
          <cell r="D440" t="str">
            <v>шт.</v>
          </cell>
          <cell r="F440">
            <v>193690.75</v>
          </cell>
          <cell r="G440">
            <v>1743216.75</v>
          </cell>
          <cell r="H440">
            <v>290536.125</v>
          </cell>
          <cell r="I440">
            <v>2004699.2625</v>
          </cell>
        </row>
        <row r="441">
          <cell r="A441" t="str">
            <v>ар_лифт EL-16</v>
          </cell>
          <cell r="B441" t="str">
            <v>EL16 Поставка и монтаж лифта EL-16, Пассажирский/Инвалиды 1600x1400x2200, включая все подготовительные работы, комплектующие и крепеж</v>
          </cell>
          <cell r="C441" t="str">
            <v>EL16 Supply and installation of an elevator EL-16, for passengers/disabled people 1600x1400x2200, including all necessary preparatory work, materials and components</v>
          </cell>
          <cell r="D441" t="str">
            <v>шт.</v>
          </cell>
          <cell r="F441">
            <v>193690.75</v>
          </cell>
          <cell r="G441">
            <v>1743216.75</v>
          </cell>
          <cell r="H441">
            <v>290536.125</v>
          </cell>
          <cell r="I441">
            <v>2004699.2625</v>
          </cell>
        </row>
        <row r="442">
          <cell r="A442" t="str">
            <v>ар_лифт EL-17</v>
          </cell>
          <cell r="B442" t="str">
            <v>EL17 Поставка и монтаж лифта EL-17, Товары/персонал 2400x2900x2200, включая все подготовительные работы, комплектующие и крепеж</v>
          </cell>
          <cell r="C442" t="str">
            <v>EL17 Supply and installation of an elevator EL-17, for goods/staff 2400x2900x2200, including all necessary preparatory work, materials and components</v>
          </cell>
          <cell r="D442" t="str">
            <v>шт.</v>
          </cell>
          <cell r="F442">
            <v>341166.33000000007</v>
          </cell>
          <cell r="G442">
            <v>3070496.97</v>
          </cell>
          <cell r="H442">
            <v>511749.49500000011</v>
          </cell>
          <cell r="I442">
            <v>3531071.5154999997</v>
          </cell>
        </row>
        <row r="443">
          <cell r="A443" t="str">
            <v>ар_лифт EL-18</v>
          </cell>
          <cell r="B443" t="str">
            <v>EL18 Поставка и монтаж лифта EL-18, Товары/персонал 2400x2900x2200, включая все подготовительные работы, комплектующие и крепеж</v>
          </cell>
          <cell r="C443" t="str">
            <v>EL18 Supply and installation of an elevator EL-18, for goods/staff 2400x2900x2200, including all necessary preparatory work, materials and components</v>
          </cell>
          <cell r="D443" t="str">
            <v>шт.</v>
          </cell>
          <cell r="F443">
            <v>341166.33000000007</v>
          </cell>
          <cell r="G443">
            <v>3070496.97</v>
          </cell>
          <cell r="H443">
            <v>511749.49500000011</v>
          </cell>
          <cell r="I443">
            <v>3531071.5154999997</v>
          </cell>
        </row>
        <row r="444">
          <cell r="A444" t="str">
            <v>ар_лифт EL-19</v>
          </cell>
          <cell r="B444" t="str">
            <v>EL19 Поставка и монтаж лифта EL-19, Пассажирский/Инвалиды 1600x1400x2200, включая все подготовительные работы, комплектующие и крепеж</v>
          </cell>
          <cell r="C444" t="str">
            <v>EL19 Supply and installation of an elevator EL-19, for passengers/disabled people 1600x1400x2200, including all necessary preparatory work, materials and components</v>
          </cell>
          <cell r="D444" t="str">
            <v>шт.</v>
          </cell>
          <cell r="F444">
            <v>193690.75</v>
          </cell>
          <cell r="G444">
            <v>1743216.75</v>
          </cell>
          <cell r="H444">
            <v>290536.125</v>
          </cell>
          <cell r="I444">
            <v>2004699.2625</v>
          </cell>
        </row>
        <row r="445">
          <cell r="A445" t="str">
            <v>ар_лифт EL-20</v>
          </cell>
          <cell r="B445" t="str">
            <v>EL20 Поставка и монтаж лифта EL-20, Пассажирский/Инвалиды 1600x1400x2200, включая все подготовительные работы, комплектующие и крепеж</v>
          </cell>
          <cell r="C445" t="str">
            <v>EL20 Supply and installation of an elevator EL-20, for passengers/disabled people 1600x1400x2200, including all necessary preparatory work, materials and components</v>
          </cell>
          <cell r="D445" t="str">
            <v>шт.</v>
          </cell>
          <cell r="F445">
            <v>193690.75</v>
          </cell>
          <cell r="G445">
            <v>1743216.75</v>
          </cell>
          <cell r="H445">
            <v>290536.125</v>
          </cell>
          <cell r="I445">
            <v>2004699.2625</v>
          </cell>
        </row>
        <row r="446">
          <cell r="A446" t="str">
            <v>ар_лифт EL-21</v>
          </cell>
          <cell r="B446" t="str">
            <v>EL21 Поставка и монтаж лифта EL-21, Пассажирский/Инвалиды 1600x1400x2200, включая все подготовительные работы, комплектующие и крепеж</v>
          </cell>
          <cell r="C446" t="str">
            <v>EL21 Supply and installation of an elevator EL-21, for passengers/disabled people 1600x1400x2200, including all necessary preparatory work, materials and components</v>
          </cell>
          <cell r="D446" t="str">
            <v>шт.</v>
          </cell>
          <cell r="F446">
            <v>193690.75</v>
          </cell>
          <cell r="G446">
            <v>1743216.75</v>
          </cell>
          <cell r="H446">
            <v>290536.125</v>
          </cell>
          <cell r="I446">
            <v>2004699.2625</v>
          </cell>
        </row>
        <row r="447">
          <cell r="A447" t="str">
            <v>ар_лифт EL-22</v>
          </cell>
          <cell r="B447" t="str">
            <v>EL22 Поставка и монтаж лифта EL-22, Пассажирский/Инвалиды 1600x1400x2200, включая все подготовительные работы, комплектующие и крепеж</v>
          </cell>
          <cell r="C447" t="str">
            <v>EL22 Supply and installation of an elevator EL-22, for passengers/disabled people 1600x1400x2200, including all necessary preparatory work, materials and components</v>
          </cell>
          <cell r="D447" t="str">
            <v>шт.</v>
          </cell>
          <cell r="F447">
            <v>193690.75</v>
          </cell>
          <cell r="G447">
            <v>1743216.75</v>
          </cell>
          <cell r="H447">
            <v>290536.125</v>
          </cell>
          <cell r="I447">
            <v>2004699.2625</v>
          </cell>
        </row>
        <row r="448">
          <cell r="A448" t="str">
            <v>ар_лифт EL-23</v>
          </cell>
          <cell r="B448" t="str">
            <v>EL23 Поставка и монтаж лифта EL-23, Товары/персонал 1600x1400x2200, включая все подготовительные работы, комплектующие и крепеж</v>
          </cell>
          <cell r="C448" t="str">
            <v>EL23 Supply and installation of an elevator EL-23, for goods/staff 1600x1400x2200, including all necessary preparatory work, materials and components</v>
          </cell>
          <cell r="D448" t="str">
            <v>шт.</v>
          </cell>
          <cell r="F448">
            <v>171698.5</v>
          </cell>
          <cell r="G448">
            <v>1545286.5</v>
          </cell>
          <cell r="H448">
            <v>257547.75</v>
          </cell>
          <cell r="I448">
            <v>1777079.4749999999</v>
          </cell>
        </row>
        <row r="449">
          <cell r="A449" t="str">
            <v>ар_лифт EL-24</v>
          </cell>
          <cell r="B449" t="str">
            <v>EL24 Поставка и монтаж лифта EL-24, Товары/персонал 1600x1400x2200, включая все подготовительные работы, комплектующие и крепеж</v>
          </cell>
          <cell r="C449" t="str">
            <v>EL24 Supply and installation of an elevator EL-24, for goods/staff 1600x1400x2200, including all necessary preparatory work, materials and components</v>
          </cell>
          <cell r="D449" t="str">
            <v>шт.</v>
          </cell>
          <cell r="F449">
            <v>171698.5</v>
          </cell>
          <cell r="G449">
            <v>1545286.5</v>
          </cell>
          <cell r="H449">
            <v>257547.75</v>
          </cell>
          <cell r="I449">
            <v>1777079.4749999999</v>
          </cell>
        </row>
        <row r="450">
          <cell r="A450" t="str">
            <v>ар_лифт EL-25</v>
          </cell>
          <cell r="B450" t="str">
            <v>EL25 Поставка и монтаж лифта EL-25, Товары/персонал 1600x1400x2200, включая все подготовительные работы, комплектующие и крепеж</v>
          </cell>
          <cell r="C450" t="str">
            <v>EL25 Supply and installation of an elevator EL-25, for goods/staff 1600x1400x2200, including all necessary preparatory work, materials and components</v>
          </cell>
          <cell r="D450" t="str">
            <v>шт.</v>
          </cell>
          <cell r="F450">
            <v>171698.5</v>
          </cell>
          <cell r="G450">
            <v>1545286.5</v>
          </cell>
          <cell r="H450">
            <v>257547.75</v>
          </cell>
          <cell r="I450">
            <v>1777079.4749999999</v>
          </cell>
        </row>
        <row r="451">
          <cell r="A451" t="str">
            <v>ар_лифт EL-26</v>
          </cell>
          <cell r="B451" t="str">
            <v>EL26 Поставка и монтаж лифта EL-26, Товары/персонал 1600x1400x2200, включая все подготовительные работы, комплектующие и крепеж</v>
          </cell>
          <cell r="C451" t="str">
            <v>EL26 Supply and installation of an elevator EL-26, for goods/staff 1600x1400x2200, including all necessary preparatory work, materials and components</v>
          </cell>
          <cell r="D451" t="str">
            <v>шт.</v>
          </cell>
          <cell r="F451">
            <v>171698.5</v>
          </cell>
          <cell r="G451">
            <v>1545286.5</v>
          </cell>
          <cell r="H451">
            <v>257547.75</v>
          </cell>
          <cell r="I451">
            <v>1777079.4749999999</v>
          </cell>
        </row>
        <row r="452">
          <cell r="A452" t="str">
            <v>ар_лифт EL-27</v>
          </cell>
          <cell r="B452" t="str">
            <v>EL27 Поставка и монтаж лифта EL-27, Пассажирский/пожарные подразделения/инвалиды 1400x2400x2200, включая все подготовительные работы, комплектующие и крепеж</v>
          </cell>
          <cell r="C452" t="str">
            <v>EL27 Supply and installation of an elevator EL-27, for passengers/fire brigades/disabled people 1400x2400x2200, including all necessary preparatory work, materials and components</v>
          </cell>
          <cell r="D452" t="str">
            <v>шт.</v>
          </cell>
          <cell r="F452">
            <v>360932.76</v>
          </cell>
          <cell r="G452">
            <v>3248394.8400000003</v>
          </cell>
          <cell r="H452">
            <v>541399.14</v>
          </cell>
          <cell r="I452">
            <v>3735654.0660000001</v>
          </cell>
        </row>
        <row r="453">
          <cell r="A453" t="str">
            <v>ар_лифт EL-28</v>
          </cell>
          <cell r="B453" t="str">
            <v>EL28 Поставка и монтаж лифта EL-28, Пассажирский/пожарные подразделения/инвалиды 1400x2400x2200, включая все подготовительные работы, комплектующие и крепеж</v>
          </cell>
          <cell r="C453" t="str">
            <v>EL28 Supply and installation of an elevator EL-28, for passengers/fire brigades/disabled people 1400x2400x2200, including all necessary preparatory work, materials and components</v>
          </cell>
          <cell r="D453" t="str">
            <v>шт.</v>
          </cell>
          <cell r="F453">
            <v>360932.76</v>
          </cell>
          <cell r="G453">
            <v>3248394.8400000003</v>
          </cell>
          <cell r="H453">
            <v>541399.14</v>
          </cell>
          <cell r="I453">
            <v>3735654.0660000001</v>
          </cell>
        </row>
        <row r="454">
          <cell r="A454" t="str">
            <v>ар_лифт EL-29</v>
          </cell>
          <cell r="B454" t="str">
            <v>EL29 Поставка и монтаж лифта EL-29, Технологический подъемник грузоподъемность 500 кг, 2 остановки, ОТИС (или аналог) включая все подготовительные работы, комплектующие и крепеж</v>
          </cell>
          <cell r="C454" t="str">
            <v>EL29 Supply and installation of an elevator EL-29, technological lift maximum weight 500 kg, 2 stops, OTIS (or similar), including all necessary preparatory work, materials and components</v>
          </cell>
          <cell r="D454" t="str">
            <v>шт.</v>
          </cell>
          <cell r="F454">
            <v>234294.60430750006</v>
          </cell>
          <cell r="G454">
            <v>2108651.4387675002</v>
          </cell>
          <cell r="H454">
            <v>351441.9064612501</v>
          </cell>
          <cell r="I454">
            <v>2424949.1545826253</v>
          </cell>
        </row>
        <row r="455">
          <cell r="A455" t="str">
            <v>ар_лифт EL-30</v>
          </cell>
          <cell r="B455" t="str">
            <v>EL30 Поставка и монтаж лифта EL-30, Технологический подъемник грузоподъемность 500 кг, 2 остановки, ОТИС (или аналог) включая все подготовительные работы, комплектующие и крепеж</v>
          </cell>
          <cell r="C455" t="str">
            <v>EL30 Supply and installation of an elevator EL-30, technological lift maximum weight 500 kg, 2 stops, OTIS (or similar), including all necessary preparatory work, materials and components</v>
          </cell>
          <cell r="D455" t="str">
            <v>шт.</v>
          </cell>
          <cell r="F455">
            <v>234294.60430750006</v>
          </cell>
          <cell r="G455">
            <v>2108651.4387675002</v>
          </cell>
          <cell r="H455">
            <v>351441.9064612501</v>
          </cell>
          <cell r="I455">
            <v>2424949.1545826253</v>
          </cell>
        </row>
        <row r="456">
          <cell r="A456" t="str">
            <v>ар_лифт EL-31</v>
          </cell>
          <cell r="B456" t="str">
            <v>EL31 Поставка и монтаж лифта EL-31, Технологический подъемник 800x1100x2000, включая все подготовительные работы, комплектующие и крепеж</v>
          </cell>
          <cell r="C456" t="str">
            <v>EL31 Supply and installation of an elevator EL-31, technological lift 800x1100x2000, including all necessary preparatory work, materials and components</v>
          </cell>
          <cell r="D456" t="str">
            <v>шт.</v>
          </cell>
          <cell r="F456">
            <v>234294.60430750006</v>
          </cell>
          <cell r="G456">
            <v>2108651.4387675002</v>
          </cell>
          <cell r="H456">
            <v>351441.9064612501</v>
          </cell>
          <cell r="I456">
            <v>2424949.1545826253</v>
          </cell>
        </row>
        <row r="457">
          <cell r="A457" t="str">
            <v>ар_лифт EL-32</v>
          </cell>
          <cell r="B457" t="str">
            <v>EL32 Поставка и монтаж лифта EL-32, Технологический подъемник 800x1100x2000, включая все подготовительные работы, комплектующие и крепеж</v>
          </cell>
          <cell r="C457" t="str">
            <v>EL32 Supply and installation of an elevator EL-32, technological lift 800x1100x2000, including all necessary preparatory work, materials and components</v>
          </cell>
          <cell r="D457" t="str">
            <v>шт.</v>
          </cell>
          <cell r="F457">
            <v>234294.60430750006</v>
          </cell>
          <cell r="G457">
            <v>2108651.4387675002</v>
          </cell>
          <cell r="H457">
            <v>351441.9064612501</v>
          </cell>
          <cell r="I457">
            <v>2424949.1545826253</v>
          </cell>
        </row>
        <row r="458">
          <cell r="A458" t="str">
            <v>ар_лифт EL-33</v>
          </cell>
          <cell r="B458" t="str">
            <v>EL33 Поставка и монтаж лифта EL-33, Персонал 1000x1250x2200, включая все подготовительные работы, комплектующие и крепеж</v>
          </cell>
          <cell r="C458" t="str">
            <v>EL33 Supply and installation of an elevator EL-33, for stuff 1000x1250x2200, including all necessary preparatory work, materials and components</v>
          </cell>
          <cell r="D458" t="str">
            <v>шт.</v>
          </cell>
          <cell r="F458">
            <v>138978.16666666669</v>
          </cell>
          <cell r="G458">
            <v>1250803.5</v>
          </cell>
          <cell r="H458">
            <v>208467.25000000003</v>
          </cell>
          <cell r="I458">
            <v>1438424.0249999999</v>
          </cell>
        </row>
        <row r="459">
          <cell r="A459" t="str">
            <v>ар_лифт EL-34</v>
          </cell>
          <cell r="B459" t="str">
            <v>EL34 Поставка и монтаж лифта EL-34, Пассажирский 1600x1400x2200, включая все подготовительные работы, комплектующие и крепеж</v>
          </cell>
          <cell r="C459" t="str">
            <v>EL34 Supply and installation of an elevator EL-34, for stuff 1600x1400x2200, including all necessary preparatory work, materials and components</v>
          </cell>
          <cell r="D459" t="str">
            <v>шт.</v>
          </cell>
          <cell r="F459">
            <v>215956.33333333337</v>
          </cell>
          <cell r="G459">
            <v>1943607.0000000002</v>
          </cell>
          <cell r="H459">
            <v>323934.50000000006</v>
          </cell>
          <cell r="I459">
            <v>2235148.0500000003</v>
          </cell>
        </row>
        <row r="460">
          <cell r="A460" t="str">
            <v>ар_лифт EL-35</v>
          </cell>
          <cell r="B460" t="str">
            <v>EL35 Поставка и монтаж лифта EL-35, Технологический подъемник 800x1100x2000, включая все подготовительные работы, комплектующие и крепеж</v>
          </cell>
          <cell r="C460" t="str">
            <v>EL35 Supply and installation of an elevator EL-35, technological lift 800x1100x2000, including all necessary preparatory work, materials and components</v>
          </cell>
          <cell r="D460" t="str">
            <v>шт.</v>
          </cell>
          <cell r="F460">
            <v>228339.52376400004</v>
          </cell>
          <cell r="G460">
            <v>2055055.7138760004</v>
          </cell>
          <cell r="H460">
            <v>342509.28564600006</v>
          </cell>
          <cell r="I460">
            <v>2363314.0709574004</v>
          </cell>
        </row>
        <row r="461">
          <cell r="A461" t="str">
            <v>ар_лифт EL-36</v>
          </cell>
          <cell r="B461" t="str">
            <v>EL36 Поставка и монтаж лифта EL-36, Персонал 1000x1250x2200, включая все подготовительные работы, комплектующие и крепеж</v>
          </cell>
          <cell r="C461" t="str">
            <v>EL36 Supply and installation of an elevator EL-36, for stuff 1000x1250x2200, including all necessary preparatory work, materials and components</v>
          </cell>
          <cell r="D461" t="str">
            <v>шт.</v>
          </cell>
          <cell r="F461">
            <v>138978.16666666669</v>
          </cell>
          <cell r="G461">
            <v>1250803.5</v>
          </cell>
          <cell r="H461">
            <v>208467.25000000003</v>
          </cell>
          <cell r="I461">
            <v>1438424.0249999999</v>
          </cell>
        </row>
        <row r="462">
          <cell r="A462" t="str">
            <v>ар_лифт EL-37</v>
          </cell>
          <cell r="B462" t="str">
            <v>EL37 Поставка и монтаж лифта EL-37, Технологический подъемник 800x1100x2000, включая все подготовительные работы, комплектующие и крепеж</v>
          </cell>
          <cell r="C462" t="str">
            <v>EL37 Supply and installation of an elevator EL-37, technological lift 800x1100x2000, including all necessary preparatory work, materials and components</v>
          </cell>
          <cell r="D462" t="str">
            <v>шт.</v>
          </cell>
          <cell r="F462">
            <v>264171.69463300001</v>
          </cell>
          <cell r="G462">
            <v>2377545.2516970001</v>
          </cell>
          <cell r="H462">
            <v>396257.54194949998</v>
          </cell>
          <cell r="I462">
            <v>2734177.0394515498</v>
          </cell>
        </row>
        <row r="463">
          <cell r="A463" t="str">
            <v>ар_лифт EL-38</v>
          </cell>
          <cell r="B463" t="str">
            <v>EL38 Поставка и монтаж лифта EL-38, Технологический подъемник 800x1100x2000, включая все подготовительные работы, комплектующие и крепеж</v>
          </cell>
          <cell r="C463" t="str">
            <v>EL38 Supply and installation of an elevator EL-38, technological lift 800x1100x2000, including all necessary preparatory work, materials and components</v>
          </cell>
          <cell r="D463" t="str">
            <v>шт.</v>
          </cell>
          <cell r="F463">
            <v>264171.69463300001</v>
          </cell>
          <cell r="G463">
            <v>2377545.2516970001</v>
          </cell>
          <cell r="H463">
            <v>396257.54194949998</v>
          </cell>
          <cell r="I463">
            <v>2734177.0394515498</v>
          </cell>
        </row>
        <row r="464">
          <cell r="A464" t="str">
            <v>ар_лифт EL-39</v>
          </cell>
          <cell r="B464" t="str">
            <v>EL39 Поставка и монтаж лифта EL-39, Технологический подъемник 800x1100x2000, включая все подготовительные работы, комплектующие и крепеж</v>
          </cell>
          <cell r="C464" t="str">
            <v>EL39 Supply and installation of an elevator EL-39, technological lift 800x1100x2000, including all necessary preparatory work, materials and components</v>
          </cell>
          <cell r="D464" t="str">
            <v>шт.</v>
          </cell>
          <cell r="F464">
            <v>236665.19666900008</v>
          </cell>
          <cell r="G464">
            <v>2129986.7700210004</v>
          </cell>
          <cell r="H464">
            <v>354997.79500350013</v>
          </cell>
          <cell r="I464">
            <v>2449484.7855241504</v>
          </cell>
        </row>
        <row r="465">
          <cell r="A465" t="str">
            <v>ар_лифт EL-40</v>
          </cell>
          <cell r="B465" t="str">
            <v>EL40 Поставка и монтаж лифта EL-40, Технологический подъемник 800x1100x2000, включая все подготовительные работы, комплектующие и крепеж</v>
          </cell>
          <cell r="C465" t="str">
            <v>EL40 Supply and installation of an elevator EL-40, technological lift 800x1100x2000, including all necessary preparatory work, materials and components</v>
          </cell>
          <cell r="D465" t="str">
            <v>шт.</v>
          </cell>
          <cell r="F465">
            <v>236665.19666900008</v>
          </cell>
          <cell r="G465">
            <v>2129986.7700210004</v>
          </cell>
          <cell r="H465">
            <v>354997.79500350013</v>
          </cell>
          <cell r="I465">
            <v>2449484.7855241504</v>
          </cell>
        </row>
        <row r="466">
          <cell r="A466" t="str">
            <v>ар_лифт EL-41</v>
          </cell>
          <cell r="B466" t="str">
            <v>EL41 Поставка и монтаж лифта EL-41, Персонал 1600x1400x2200, включая все подготовительные работы, комплектующие и крепеж</v>
          </cell>
          <cell r="C466" t="str">
            <v>EL41 Supply and installation of an elevator EL-41, for stuff 1600x1400x2200, including all necessary preparatory work, materials and components</v>
          </cell>
          <cell r="D466" t="str">
            <v>шт.</v>
          </cell>
          <cell r="F466">
            <v>171698.5</v>
          </cell>
          <cell r="G466">
            <v>1545286.5</v>
          </cell>
          <cell r="H466">
            <v>257547.75</v>
          </cell>
          <cell r="I466">
            <v>1777079.4749999999</v>
          </cell>
        </row>
        <row r="467">
          <cell r="A467" t="str">
            <v>ар_лифт EL-42</v>
          </cell>
          <cell r="B467" t="str">
            <v>EL42 Поставка и монтаж лифта EL-42, Персонал 1600x1400x2200, включая все подготовительные работы, комплектующие и крепеж</v>
          </cell>
          <cell r="C467" t="str">
            <v>EL42 Supply and installation of an elevator EL-42, for stuff 1600x1400x2200, including all necessary preparatory work, materials and components</v>
          </cell>
          <cell r="D467" t="str">
            <v>шт.</v>
          </cell>
          <cell r="F467">
            <v>171698.5</v>
          </cell>
          <cell r="G467">
            <v>1545286.5</v>
          </cell>
          <cell r="H467">
            <v>257547.75</v>
          </cell>
          <cell r="I467">
            <v>1777079.4749999999</v>
          </cell>
        </row>
        <row r="468">
          <cell r="A468" t="str">
            <v>ар_лифт EL-43</v>
          </cell>
          <cell r="B468" t="str">
            <v>EL43 Поставка и монтаж лифта EL-43, Пассажирский/пожарные расчеты/инвалиды 1400x2400x2200, включая все подготовительные работы, комплектующие и крепеж</v>
          </cell>
          <cell r="C468" t="str">
            <v>EL43 Supply and installation of an elevator EL-43, for passengers/fire brigades/disabled people 1400x2400x2200, including all necessary preparatory work, materials and components</v>
          </cell>
          <cell r="D468" t="str">
            <v>шт.</v>
          </cell>
          <cell r="F468">
            <v>343064.97000000003</v>
          </cell>
          <cell r="G468">
            <v>3087584.7300000004</v>
          </cell>
          <cell r="H468">
            <v>514597.45500000007</v>
          </cell>
          <cell r="I468">
            <v>3550722.4395000003</v>
          </cell>
        </row>
        <row r="469">
          <cell r="A469" t="str">
            <v>ар_лифт EL-44</v>
          </cell>
          <cell r="B469" t="str">
            <v>EL44 Поставка и монтаж лифта EL-44, Пассажирский/пожарные расчеты/инвалиды 1400x2400x2200, включая все подготовительные работы, комплектующие и крепеж</v>
          </cell>
          <cell r="C469" t="str">
            <v>EL44 Supply and installation of an elevator EL-44, for passengers/fire brigades/disabled people 1400x2400x2200, including all necessary preparatory work, materials and components</v>
          </cell>
          <cell r="D469" t="str">
            <v>шт.</v>
          </cell>
          <cell r="F469">
            <v>343064.97000000003</v>
          </cell>
          <cell r="G469">
            <v>3087584.7300000004</v>
          </cell>
          <cell r="H469">
            <v>514597.45500000007</v>
          </cell>
          <cell r="I469">
            <v>3550722.4395000003</v>
          </cell>
        </row>
        <row r="470">
          <cell r="A470" t="str">
            <v>ар_эскалатор ES-01</v>
          </cell>
          <cell r="B470" t="str">
            <v>ES01 Поставка и монтаж эскалатора ES-01, высота подъема 6300, ОТИС (или аналог), включая все подготовительные работы, комплектующие и крепеж</v>
          </cell>
          <cell r="C470" t="str">
            <v>ES01 Supply and installation of an escalator ES-01, lift height 6300, OTIS (or similar), including all necessary preparatory work, materials and components</v>
          </cell>
          <cell r="D470" t="str">
            <v>шт.</v>
          </cell>
          <cell r="F470">
            <v>624263.76000000013</v>
          </cell>
          <cell r="G470">
            <v>5618373.8400000008</v>
          </cell>
          <cell r="H470">
            <v>936395.64000000013</v>
          </cell>
          <cell r="I470">
            <v>6461129.9160000002</v>
          </cell>
        </row>
        <row r="471">
          <cell r="A471" t="str">
            <v>ар_эскалатор ES-02</v>
          </cell>
          <cell r="B471" t="str">
            <v>ES02 Поставка и монтаж эскалатора ES-02, высота подъема 7050, ОТИС (или аналог), включая все подготовительные работы, комплектующие и крепеж</v>
          </cell>
          <cell r="C471" t="str">
            <v>ES02 Supply and installation of an escalator ES-02, lift height 7050, OTIS (or similar), including all necessary preparatory work, materials and components</v>
          </cell>
          <cell r="D471" t="str">
            <v>шт.</v>
          </cell>
          <cell r="F471">
            <v>386852.76</v>
          </cell>
          <cell r="G471">
            <v>3481674.8400000003</v>
          </cell>
          <cell r="H471">
            <v>580279.14</v>
          </cell>
          <cell r="I471">
            <v>4003926.0660000001</v>
          </cell>
        </row>
        <row r="472">
          <cell r="A472" t="str">
            <v>ар_эскалатор ES-03</v>
          </cell>
          <cell r="B472" t="str">
            <v>ES03 Поставка и монтаж эскалатора ES-03, Одиночный, высота подъема 5100, Уличное исполнение, включая все подготовительные работы, комплектующие и крепеж</v>
          </cell>
          <cell r="C472" t="str">
            <v>ES03 Supply and installation of an outdoor single escalator ES-03, lift height 5100, including all necessary preparatory work, materials and components</v>
          </cell>
          <cell r="D472" t="str">
            <v>шт.</v>
          </cell>
          <cell r="F472">
            <v>582901.1100000001</v>
          </cell>
          <cell r="G472">
            <v>5246109.99</v>
          </cell>
          <cell r="H472">
            <v>874351.66500000015</v>
          </cell>
          <cell r="I472">
            <v>6033026.4885</v>
          </cell>
        </row>
        <row r="473">
          <cell r="A473" t="str">
            <v>ар_эскалатор ES-04</v>
          </cell>
          <cell r="B473" t="str">
            <v>ES04 Поставка и монтаж эскалатора ES-04, Одиночный, высота подъема 7050, Внутреннее исполнение, включая все подготовительные работы, комплектующие и крепеж</v>
          </cell>
          <cell r="C473" t="str">
            <v>ES04 Supply and installation of an indoor single escalator ES-04, lift height 7050, including all necessary preparatory work, materials and components</v>
          </cell>
          <cell r="D473" t="str">
            <v>шт.</v>
          </cell>
          <cell r="F473">
            <v>386852.76</v>
          </cell>
          <cell r="G473">
            <v>3481674.8400000003</v>
          </cell>
          <cell r="H473">
            <v>580279.14</v>
          </cell>
          <cell r="I473">
            <v>4003926.0660000001</v>
          </cell>
        </row>
        <row r="474">
          <cell r="A474" t="str">
            <v>ар_эскалатор ES-05</v>
          </cell>
          <cell r="B474" t="str">
            <v>ES05 Поставка и монтаж эскалатора ES-05, Одиночный, высота подъема 7050, Внутреннее исполнение, включая все подготовительные работы, комплектующие и крепеж</v>
          </cell>
          <cell r="C474" t="str">
            <v>ES05 Supply and installation of an indoor single escalator ES-05, lift height 7050, including all necessary preparatory work, materials and components</v>
          </cell>
          <cell r="D474" t="str">
            <v>шт.</v>
          </cell>
          <cell r="F474">
            <v>386852.76</v>
          </cell>
          <cell r="G474">
            <v>3481674.8400000003</v>
          </cell>
          <cell r="H474">
            <v>580279.14</v>
          </cell>
          <cell r="I474">
            <v>4003926.0660000001</v>
          </cell>
        </row>
        <row r="475">
          <cell r="A475" t="str">
            <v>ар_эскалатор ES-06</v>
          </cell>
          <cell r="B475" t="str">
            <v>ES06 EL50 Поставка и монтаж эскалатора ES-06, Одиночный, высота подъема 5100, Уличное исполнение, включая все подготовительные работы, комплектующие и крепеж</v>
          </cell>
          <cell r="C475" t="str">
            <v>ES06 Supply and installation of an outdoor single escalator ES-06, lift height 5100, including all necessary preparatory work, materials and components</v>
          </cell>
          <cell r="D475" t="str">
            <v>шт.</v>
          </cell>
          <cell r="F475">
            <v>582901.1100000001</v>
          </cell>
          <cell r="G475">
            <v>5246109.99</v>
          </cell>
          <cell r="H475">
            <v>874351.66500000015</v>
          </cell>
          <cell r="I475">
            <v>6033026.4885</v>
          </cell>
        </row>
        <row r="476">
          <cell r="A476" t="str">
            <v>ар_эскалатор ES-07</v>
          </cell>
          <cell r="B476" t="str">
            <v>ES07 Поставка и монтаж эскалатора ES-07, Одиночный, высота подъема 7050, Внутреннее исполнение, включая все подготовительные работы, комплектующие и крепеж</v>
          </cell>
          <cell r="C476" t="str">
            <v>ES07 Supply and installation of an indoor single escalator ES-07, lift height 7050, including all necessary preparatory work, materials and components</v>
          </cell>
          <cell r="D476" t="str">
            <v>шт.</v>
          </cell>
          <cell r="F476">
            <v>386852.76</v>
          </cell>
          <cell r="G476">
            <v>3481674.8400000003</v>
          </cell>
          <cell r="H476">
            <v>580279.14</v>
          </cell>
          <cell r="I476">
            <v>4003926.0660000001</v>
          </cell>
        </row>
        <row r="477">
          <cell r="A477" t="str">
            <v>ар_эскалатор ES-08</v>
          </cell>
          <cell r="B477" t="str">
            <v>ES08 Поставка и монтаж эскалатора ES-08, Одиночный, высота подъема 5100, Уличное исполнение, включая все подготовительные работы, комплектующие и крепеж</v>
          </cell>
          <cell r="C477" t="str">
            <v>ES08 Supply and installation of an outdoor single escalator ES-08, lift height 5100, including all necessary preparatory work, materials and components</v>
          </cell>
          <cell r="D477" t="str">
            <v>шт.</v>
          </cell>
          <cell r="F477">
            <v>582901.1100000001</v>
          </cell>
          <cell r="G477">
            <v>5246109.99</v>
          </cell>
          <cell r="H477">
            <v>874351.66500000015</v>
          </cell>
          <cell r="I477">
            <v>6033026.4885</v>
          </cell>
        </row>
        <row r="478">
          <cell r="A478" t="str">
            <v>ар_эскалатор ES-09</v>
          </cell>
          <cell r="B478" t="str">
            <v>ES09 Поставка и монтаж эскалатора ES-09, Двойной, высота подъема 5100, Уличное исполнение, включая все подготовительные работы, комплектующие и крепеж</v>
          </cell>
          <cell r="C478" t="str">
            <v>ES09 Supply and installation of an outdoor double escalator ES-09, lift height 5100, including all necessary preparatory work, materials and components</v>
          </cell>
          <cell r="D478" t="str">
            <v>шт.</v>
          </cell>
          <cell r="F478">
            <v>573465.42000000004</v>
          </cell>
          <cell r="G478">
            <v>5161188.78</v>
          </cell>
          <cell r="H478">
            <v>860198.13000000012</v>
          </cell>
          <cell r="I478">
            <v>5935367.0970000001</v>
          </cell>
        </row>
        <row r="479">
          <cell r="A479" t="str">
            <v>ар_эскалатор ES-10</v>
          </cell>
          <cell r="B479" t="str">
            <v>ES10 Поставка и монтаж эскалатора ES-10, Двойной, высота подъема 5100, Внутреннее исполнение, включая все подготовительные работы, комплектующие и крепеж</v>
          </cell>
          <cell r="C479" t="str">
            <v>ES10 Supply and installation of an indoor double escalator ES-10, lift height 5100, including all necessary preparatory work, materials and components</v>
          </cell>
          <cell r="D479" t="str">
            <v>шт.</v>
          </cell>
          <cell r="F479">
            <v>305553.87000000005</v>
          </cell>
          <cell r="G479">
            <v>2749984.8300000005</v>
          </cell>
          <cell r="H479">
            <v>458330.80500000005</v>
          </cell>
          <cell r="I479">
            <v>3162482.5545000006</v>
          </cell>
        </row>
        <row r="480">
          <cell r="A480" t="str">
            <v>ар_эскалатор ES-11</v>
          </cell>
          <cell r="B480" t="str">
            <v>ES11 Поставка и монтаж эскалатора ES-11, Двойной, высота подъема 5100, Внутреннее исполнение, включая все подготовительные работы, комплектующие и крепеж</v>
          </cell>
          <cell r="C480" t="str">
            <v>ES11 Supply and installation of an indoor double escalator ES-11, lift height 5100, including all necessary preparatory work, materials and components</v>
          </cell>
          <cell r="D480" t="str">
            <v>шт.</v>
          </cell>
          <cell r="F480">
            <v>305553.87000000005</v>
          </cell>
          <cell r="G480">
            <v>2749984.8300000005</v>
          </cell>
          <cell r="H480">
            <v>458330.80500000005</v>
          </cell>
          <cell r="I480">
            <v>3162482.5545000006</v>
          </cell>
        </row>
        <row r="481">
          <cell r="A481" t="str">
            <v>ар_эскалатор ES-12</v>
          </cell>
          <cell r="B481" t="str">
            <v>ES12 Поставка и монтаж эскалатора ES-12, Двойной, высота подъема 4800, Внутреннее исполнение, включая все подготовительные работы, комплектующие и крепеж</v>
          </cell>
          <cell r="C481" t="str">
            <v>ES12 Supply and installation of an indoor double escalator ES-12, lift height 4800, including all necessary preparatory work, materials and components</v>
          </cell>
          <cell r="D481" t="str">
            <v>шт.</v>
          </cell>
          <cell r="F481">
            <v>300096.90000000008</v>
          </cell>
          <cell r="G481">
            <v>2700872.1000000006</v>
          </cell>
          <cell r="H481">
            <v>450145.35000000009</v>
          </cell>
          <cell r="I481">
            <v>3106002.9150000005</v>
          </cell>
        </row>
        <row r="482">
          <cell r="A482" t="str">
            <v>ар_эскалатор ES-13</v>
          </cell>
          <cell r="B482" t="str">
            <v>ES13 Поставка и монтаж эскалатора ES-13, Двойной, высота подъема 4800, Внутреннее исполнение, включая все подготовительные работы, комплектующие и крепеж</v>
          </cell>
          <cell r="C482" t="str">
            <v>ES13 Supply and installation of an indoor double escalator ES-13, lift height 4800, including all necessary preparatory work, materials and components</v>
          </cell>
          <cell r="D482" t="str">
            <v>шт.</v>
          </cell>
          <cell r="F482">
            <v>300096.90000000008</v>
          </cell>
          <cell r="G482">
            <v>2700872.1000000006</v>
          </cell>
          <cell r="H482">
            <v>450145.35000000009</v>
          </cell>
          <cell r="I482">
            <v>3106002.9150000005</v>
          </cell>
        </row>
        <row r="483">
          <cell r="A483" t="str">
            <v>ар_</v>
          </cell>
          <cell r="H483">
            <v>0</v>
          </cell>
          <cell r="I483">
            <v>0</v>
          </cell>
        </row>
        <row r="484">
          <cell r="A484" t="str">
            <v>ар_</v>
          </cell>
          <cell r="H484">
            <v>0</v>
          </cell>
          <cell r="I484">
            <v>0</v>
          </cell>
        </row>
        <row r="485">
          <cell r="A485" t="str">
            <v>ар_</v>
          </cell>
          <cell r="H485">
            <v>0</v>
          </cell>
          <cell r="I485">
            <v>0</v>
          </cell>
        </row>
        <row r="486">
          <cell r="A486" t="str">
            <v>ар_</v>
          </cell>
          <cell r="H486">
            <v>0</v>
          </cell>
          <cell r="I486">
            <v>0</v>
          </cell>
        </row>
        <row r="487">
          <cell r="A487" t="str">
            <v>ар_</v>
          </cell>
          <cell r="H487">
            <v>0</v>
          </cell>
          <cell r="I487">
            <v>0</v>
          </cell>
        </row>
        <row r="488">
          <cell r="A488" t="str">
            <v>ар_</v>
          </cell>
          <cell r="H488">
            <v>0</v>
          </cell>
          <cell r="I488">
            <v>0</v>
          </cell>
        </row>
        <row r="489">
          <cell r="A489" t="str">
            <v>ар_</v>
          </cell>
          <cell r="H489">
            <v>0</v>
          </cell>
          <cell r="I489">
            <v>0</v>
          </cell>
        </row>
        <row r="490">
          <cell r="A490" t="str">
            <v>ар_</v>
          </cell>
          <cell r="H490">
            <v>0</v>
          </cell>
          <cell r="I490">
            <v>0</v>
          </cell>
        </row>
        <row r="491">
          <cell r="A491" t="str">
            <v>ар_</v>
          </cell>
          <cell r="H491">
            <v>0</v>
          </cell>
          <cell r="I491">
            <v>0</v>
          </cell>
        </row>
        <row r="492">
          <cell r="A492" t="str">
            <v>ар_</v>
          </cell>
          <cell r="H492">
            <v>0</v>
          </cell>
          <cell r="I492">
            <v>0</v>
          </cell>
        </row>
        <row r="493">
          <cell r="A493" t="str">
            <v>ар_</v>
          </cell>
          <cell r="H493">
            <v>0</v>
          </cell>
          <cell r="I493">
            <v>0</v>
          </cell>
        </row>
        <row r="494">
          <cell r="A494" t="str">
            <v>ар_</v>
          </cell>
          <cell r="H494">
            <v>0</v>
          </cell>
          <cell r="I494">
            <v>0</v>
          </cell>
        </row>
        <row r="495">
          <cell r="A495" t="str">
            <v>ар_</v>
          </cell>
          <cell r="H495">
            <v>0</v>
          </cell>
          <cell r="I495">
            <v>0</v>
          </cell>
        </row>
        <row r="496">
          <cell r="A496" t="str">
            <v>ар_</v>
          </cell>
          <cell r="H496">
            <v>0</v>
          </cell>
          <cell r="I496">
            <v>0</v>
          </cell>
        </row>
        <row r="497">
          <cell r="A497" t="str">
            <v>ар_</v>
          </cell>
          <cell r="H497">
            <v>0</v>
          </cell>
          <cell r="I497">
            <v>0</v>
          </cell>
        </row>
        <row r="498">
          <cell r="A498" t="str">
            <v>ар_</v>
          </cell>
          <cell r="H498">
            <v>0</v>
          </cell>
          <cell r="I498">
            <v>0</v>
          </cell>
        </row>
        <row r="499">
          <cell r="A499" t="str">
            <v>ар_</v>
          </cell>
          <cell r="H499">
            <v>0</v>
          </cell>
          <cell r="I499">
            <v>0</v>
          </cell>
        </row>
        <row r="500">
          <cell r="A500" t="str">
            <v>ар_</v>
          </cell>
          <cell r="H500">
            <v>0</v>
          </cell>
          <cell r="I500">
            <v>0</v>
          </cell>
        </row>
        <row r="501">
          <cell r="A501" t="str">
            <v>ар_</v>
          </cell>
          <cell r="H501">
            <v>0</v>
          </cell>
          <cell r="I501">
            <v>0</v>
          </cell>
        </row>
        <row r="502">
          <cell r="A502" t="str">
            <v>ар_</v>
          </cell>
          <cell r="H502">
            <v>0</v>
          </cell>
          <cell r="I502">
            <v>0</v>
          </cell>
        </row>
        <row r="503">
          <cell r="A503" t="str">
            <v>ар_</v>
          </cell>
          <cell r="H503">
            <v>0</v>
          </cell>
          <cell r="I503">
            <v>0</v>
          </cell>
        </row>
        <row r="504">
          <cell r="A504" t="str">
            <v>ар_</v>
          </cell>
          <cell r="H504">
            <v>0</v>
          </cell>
          <cell r="I504">
            <v>0</v>
          </cell>
        </row>
        <row r="505">
          <cell r="A505" t="str">
            <v>ар_</v>
          </cell>
          <cell r="H505">
            <v>0</v>
          </cell>
          <cell r="I505">
            <v>0</v>
          </cell>
        </row>
        <row r="506">
          <cell r="A506" t="str">
            <v>ар_</v>
          </cell>
          <cell r="H506">
            <v>0</v>
          </cell>
          <cell r="I506">
            <v>0</v>
          </cell>
        </row>
        <row r="507">
          <cell r="A507" t="str">
            <v>ар_</v>
          </cell>
          <cell r="H507">
            <v>0</v>
          </cell>
          <cell r="I507">
            <v>0</v>
          </cell>
        </row>
        <row r="508">
          <cell r="A508" t="str">
            <v>ар_</v>
          </cell>
          <cell r="H508">
            <v>0</v>
          </cell>
          <cell r="I508">
            <v>0</v>
          </cell>
        </row>
        <row r="509">
          <cell r="A509" t="str">
            <v>ар_</v>
          </cell>
          <cell r="H509">
            <v>0</v>
          </cell>
          <cell r="I509">
            <v>0</v>
          </cell>
        </row>
        <row r="510">
          <cell r="A510" t="str">
            <v>ар_</v>
          </cell>
          <cell r="H510">
            <v>0</v>
          </cell>
          <cell r="I510">
            <v>0</v>
          </cell>
        </row>
        <row r="511">
          <cell r="A511" t="str">
            <v>ар_</v>
          </cell>
          <cell r="H511">
            <v>0</v>
          </cell>
          <cell r="I511">
            <v>0</v>
          </cell>
        </row>
        <row r="512">
          <cell r="A512" t="str">
            <v>кр</v>
          </cell>
          <cell r="B512" t="str">
            <v>Конструктивные решения</v>
          </cell>
          <cell r="H512">
            <v>0</v>
          </cell>
          <cell r="I512">
            <v>0</v>
          </cell>
        </row>
        <row r="513">
          <cell r="A513" t="str">
            <v>кр_</v>
          </cell>
          <cell r="H513">
            <v>0</v>
          </cell>
          <cell r="I513">
            <v>0</v>
          </cell>
        </row>
        <row r="514">
          <cell r="A514" t="str">
            <v>кр_демонтаж железобетонной плиты 200 мм</v>
          </cell>
          <cell r="B514" t="str">
            <v>Демонтаж и утилизация железобетонных плит толщиной 200 мм, бетон В30, включая все подготовительные работы и сопутствующие материалы</v>
          </cell>
          <cell r="C514" t="str">
            <v>Dismantling and recycling of reinforced concrete slabs thickness of 200 mm, concrete B30, including all the preparatory work and related materials</v>
          </cell>
          <cell r="D514" t="str">
            <v>м3</v>
          </cell>
          <cell r="F514">
            <v>4000</v>
          </cell>
          <cell r="H514">
            <v>6000</v>
          </cell>
          <cell r="I514">
            <v>0</v>
          </cell>
        </row>
        <row r="515">
          <cell r="A515" t="str">
            <v>кр_демонтаж железобетонной плиты 500 мм</v>
          </cell>
          <cell r="B515" t="str">
            <v>Демонтаж и утилизация железобетонных плит толщиной 500 мм, бетон В30, включая все подготовительные работы и сопутствующие материалы</v>
          </cell>
          <cell r="C515" t="str">
            <v>Dismantling and recycling of reinforced concrete slabs thickness of 500 mm, concrete B30, including all the preparatory work and related materials</v>
          </cell>
          <cell r="D515" t="str">
            <v>м3</v>
          </cell>
          <cell r="F515">
            <v>4000</v>
          </cell>
          <cell r="H515">
            <v>6000</v>
          </cell>
          <cell r="I515">
            <v>0</v>
          </cell>
        </row>
        <row r="516">
          <cell r="A516" t="str">
            <v>кр_демонтаж железобетонной плиты 120 мм</v>
          </cell>
          <cell r="B516" t="str">
            <v>Демонтаж и утилизация железобетонных плит толщиной 120 мм, бетон В30, включая все подготовительные работы и сопутствующие материалы</v>
          </cell>
          <cell r="C516" t="str">
            <v>Dismantling and recycling of reinforced concrete slabs thickness of 120 mm, concrete B30, including all the preparatory work and related materials</v>
          </cell>
          <cell r="D516" t="str">
            <v>м3</v>
          </cell>
          <cell r="F516">
            <v>4000</v>
          </cell>
          <cell r="H516">
            <v>6000</v>
          </cell>
          <cell r="I516">
            <v>0</v>
          </cell>
        </row>
        <row r="517">
          <cell r="A517" t="str">
            <v>кр_демонтаж железобетонной балок 200х340 мм</v>
          </cell>
          <cell r="B517" t="str">
            <v>Демонтаж и утилизация железобетонных балок 200х340 мм, бетон В30, включая все подготовительные работы и сопутствующие материалы</v>
          </cell>
          <cell r="C517" t="str">
            <v>Dismantling and recycling of reinforced concrete beams 200х340 мм mm, concrete B30, including all the preparatory work and related materials</v>
          </cell>
          <cell r="D517" t="str">
            <v>м3</v>
          </cell>
          <cell r="F517">
            <v>4000</v>
          </cell>
          <cell r="H517">
            <v>6000</v>
          </cell>
          <cell r="I517">
            <v>0</v>
          </cell>
        </row>
        <row r="518">
          <cell r="A518" t="str">
            <v>кр_демонтаж железобетонной колонн 150 мм</v>
          </cell>
          <cell r="B518" t="str">
            <v>Демонтаж и утилизация железобетонных колонн 150 мм, бетон В30, включая все подготовительные работы и сопутствующие материалы</v>
          </cell>
          <cell r="C518" t="str">
            <v>Dismantling and recycling of reinforced concrete columns 150 mm, concrete B30, including all the preparatory work and related materials</v>
          </cell>
          <cell r="D518" t="str">
            <v>м3</v>
          </cell>
          <cell r="F518">
            <v>4000</v>
          </cell>
          <cell r="H518">
            <v>6000</v>
          </cell>
          <cell r="I518">
            <v>0</v>
          </cell>
        </row>
        <row r="519">
          <cell r="A519" t="str">
            <v>кр_демонтаж металлических ферм фахверка</v>
          </cell>
          <cell r="B519" t="str">
            <v>Демонтаж и утилизация металлических ферм фахверка, включая все подготовительные работы и сопутствующие материалы</v>
          </cell>
          <cell r="C519" t="str">
            <v>Dismantling and recycling of rmetal trusses fachwerk, including all the preparatory work and related materials</v>
          </cell>
          <cell r="D519" t="str">
            <v>тонн</v>
          </cell>
          <cell r="F519">
            <v>21119.445762711861</v>
          </cell>
          <cell r="H519">
            <v>31679.168644067791</v>
          </cell>
          <cell r="I519">
            <v>0</v>
          </cell>
        </row>
        <row r="520">
          <cell r="A520" t="str">
            <v>кр_демонтаж металлических колонн фахверка</v>
          </cell>
          <cell r="B520" t="str">
            <v>Демонтаж и утилизация металлических колонн фахверка, включая все подготовительные работы и сопутствующие материалы</v>
          </cell>
          <cell r="C520" t="str">
            <v>Dismantling and recycling of rmetal columns fachwerk, including all the preparatory work and related materials</v>
          </cell>
          <cell r="D520" t="str">
            <v>тонн</v>
          </cell>
          <cell r="F520">
            <v>21119.445762711861</v>
          </cell>
          <cell r="H520">
            <v>31679.168644067791</v>
          </cell>
          <cell r="I520">
            <v>0</v>
          </cell>
        </row>
        <row r="521">
          <cell r="A521" t="str">
            <v>кр_демонтаж железобетонной стен 200 мм</v>
          </cell>
          <cell r="B521" t="str">
            <v>Демонтаж и утилизация железобетонных стен толщиной 200 мм, бетон В30, включая все подготовительные работы и сопутствующие материалы</v>
          </cell>
          <cell r="C521" t="str">
            <v>Dismantling and recycling of reinforced concrete walls thickness of 200 mm, concrete B30, including all the preparatory work and related materials</v>
          </cell>
          <cell r="D521" t="str">
            <v>м3</v>
          </cell>
          <cell r="F521">
            <v>4000</v>
          </cell>
          <cell r="H521">
            <v>6000</v>
          </cell>
          <cell r="I521">
            <v>0</v>
          </cell>
        </row>
        <row r="522">
          <cell r="A522" t="str">
            <v>кр_демонтаж железобетонной стен 250 мм</v>
          </cell>
          <cell r="B522" t="str">
            <v>Демонтаж и утилизация железобетонных стен толщиной 250 мм, бетон В30, включая все подготовительные работы и сопутствующие материалы</v>
          </cell>
          <cell r="C522" t="str">
            <v>Dismantling and recycling of reinforced concrete walls thickness of 250 mm, concrete B30, including all the preparatory work and related materials</v>
          </cell>
          <cell r="D522" t="str">
            <v>м3</v>
          </cell>
          <cell r="F522">
            <v>4000</v>
          </cell>
          <cell r="H522">
            <v>6000</v>
          </cell>
          <cell r="I522">
            <v>0</v>
          </cell>
        </row>
        <row r="523">
          <cell r="A523" t="str">
            <v>кр_демонтаж железобетонной стен 350 мм</v>
          </cell>
          <cell r="B523" t="str">
            <v>Демонтаж и утилизация железобетонных стен толщиной 350 мм, бетон В30, включая все подготовительные работы и сопутствующие материалы</v>
          </cell>
          <cell r="C523" t="str">
            <v>Dismantling and recycling of reinforced concrete walls thickness of 350 mm, concrete B30, including all the preparatory work and related materials</v>
          </cell>
          <cell r="D523" t="str">
            <v>м3</v>
          </cell>
          <cell r="F523">
            <v>4000</v>
          </cell>
          <cell r="H523">
            <v>6000</v>
          </cell>
          <cell r="I523">
            <v>0</v>
          </cell>
        </row>
        <row r="524">
          <cell r="A524" t="str">
            <v>кр_демонтаж железобетонной стен 400 мм</v>
          </cell>
          <cell r="B524" t="str">
            <v>Демонтаж и утилизация железобетонных стен толщиной 400 мм, бетон В30, включая все подготовительные работы и сопутствующие материалы</v>
          </cell>
          <cell r="C524" t="str">
            <v>Dismantling and recycling of reinforced concrete walls thickness of 400 mm, concrete B30, including all the preparatory work and related materials</v>
          </cell>
          <cell r="D524" t="str">
            <v>м3</v>
          </cell>
          <cell r="F524">
            <v>4000</v>
          </cell>
          <cell r="H524">
            <v>6000</v>
          </cell>
          <cell r="I524">
            <v>0</v>
          </cell>
        </row>
        <row r="525">
          <cell r="A525" t="str">
            <v>кр_</v>
          </cell>
          <cell r="H525">
            <v>0</v>
          </cell>
          <cell r="I525">
            <v>0</v>
          </cell>
        </row>
        <row r="526">
          <cell r="A526" t="str">
            <v>кр_</v>
          </cell>
          <cell r="H526">
            <v>0</v>
          </cell>
          <cell r="I526">
            <v>0</v>
          </cell>
        </row>
        <row r="527">
          <cell r="A527" t="str">
            <v>кр_</v>
          </cell>
          <cell r="H527">
            <v>0</v>
          </cell>
          <cell r="I527">
            <v>0</v>
          </cell>
        </row>
        <row r="528">
          <cell r="A528" t="str">
            <v>кр_вдавливаемые сваи С500.30-С, бетон В30</v>
          </cell>
          <cell r="B528" t="str">
            <v>Поставка материалов и устройство вдавливаемых свай С500.30-С, бетон В30, включая все подготовительные работы и сопутствующие материалы</v>
          </cell>
          <cell r="C528" t="str">
            <v>Supply of materials and arrangement of jacked piles С500.30-С, concrete В30, including all preparatory work and related materials</v>
          </cell>
          <cell r="D528" t="str">
            <v>шт.</v>
          </cell>
          <cell r="F528">
            <v>20258.237288135591</v>
          </cell>
          <cell r="G528">
            <v>71771.94915254238</v>
          </cell>
          <cell r="H528">
            <v>30387.355932203387</v>
          </cell>
          <cell r="I528">
            <v>82537.741525423728</v>
          </cell>
        </row>
        <row r="529">
          <cell r="A529" t="str">
            <v>кр_забивные сваи С180.30-св 35 кг/пм</v>
          </cell>
          <cell r="B529" t="str">
            <v>Поставка материалов и устройство забивных свай составного сечения С180.30-св:
- бетон В30 F100 W8;
- арматура A500C - 35 кг/пм
включая все подготовительные работы и сопутствующие материалы</v>
          </cell>
          <cell r="C529" t="str">
            <v>Supply of materials and arrangement of composite construction piles С180.30-св:
-concrete В30 F100 W8;
-reinforcement A500C - 35 kg/m
including all preparatory work and related materials</v>
          </cell>
          <cell r="D529" t="str">
            <v>шт.</v>
          </cell>
          <cell r="F529">
            <v>14470.169491525425</v>
          </cell>
          <cell r="G529">
            <v>30759.406779661022</v>
          </cell>
          <cell r="H529">
            <v>21705.254237288136</v>
          </cell>
          <cell r="I529">
            <v>35373.317796610172</v>
          </cell>
        </row>
        <row r="530">
          <cell r="A530" t="str">
            <v>кр_забивные сваи С190.30-св 35 кг/пм</v>
          </cell>
          <cell r="B530" t="str">
            <v>Поставка материалов и устройство забивных свай составного сечения С190.30-св:
- бетон В30 F100 W8;
- арматура A500C - 35 кг/пм
включая все подготовительные работы и сопутствующие материалы</v>
          </cell>
          <cell r="C530" t="str">
            <v>Supply of materials and arrangement of composite construction piles С190.30-св:
-concrete В30 F100 W8;
-reinforcement A500C - 35 kg/m
including all preparatory work and related materials</v>
          </cell>
          <cell r="D530" t="str">
            <v>шт.</v>
          </cell>
          <cell r="F530">
            <v>15274.06779661017</v>
          </cell>
          <cell r="G530">
            <v>32468.262711864409</v>
          </cell>
          <cell r="H530">
            <v>22911.101694915254</v>
          </cell>
          <cell r="I530">
            <v>37338.502118644064</v>
          </cell>
        </row>
        <row r="531">
          <cell r="A531" t="str">
            <v>кр_забивные сваи С200.30-св 35 кг/пм</v>
          </cell>
          <cell r="B531" t="str">
            <v>Поставка материалов и устройство забивных свай составного сечения С200.30-св:
- бетон В30 F100 W8;
- арматура A500C - 35 кг/пм
включая все подготовительные работы и сопутствующие материалы</v>
          </cell>
          <cell r="C531" t="str">
            <v>Supply of materials and arrangement of composite construction piles С200.30-св:
-concrete В30 F100 W8;
-reinforcement A500C - 35 kg/m
including all preparatory work and related materials</v>
          </cell>
          <cell r="D531" t="str">
            <v>шт.</v>
          </cell>
          <cell r="F531">
            <v>16077.966101694916</v>
          </cell>
          <cell r="G531">
            <v>34177.118644067799</v>
          </cell>
          <cell r="H531">
            <v>24116.949152542373</v>
          </cell>
          <cell r="I531">
            <v>39303.686440677964</v>
          </cell>
        </row>
        <row r="532">
          <cell r="A532" t="str">
            <v>кр_забивные сваи С210.30-св 35 кг/пм</v>
          </cell>
          <cell r="B532" t="str">
            <v>Поставка материалов и устройство забивных свай составного сечения С210.30-св:
- бетон В30 F100 W8;
- арматура A500C - 35 кг/пм
включая все подготовительные работы и сопутствующие материалы</v>
          </cell>
          <cell r="C532" t="str">
            <v>Supply of materials and arrangement of composite construction piles С210.30-св:
-concrete В30 F100 W8;
-reinforcement A500C - 35 kg/m
including all preparatory work and related materials</v>
          </cell>
          <cell r="D532" t="str">
            <v>шт.</v>
          </cell>
          <cell r="F532">
            <v>16881.864406779659</v>
          </cell>
          <cell r="G532">
            <v>35885.97457627119</v>
          </cell>
          <cell r="H532">
            <v>25322.796610169491</v>
          </cell>
          <cell r="I532">
            <v>41268.870762711864</v>
          </cell>
        </row>
        <row r="533">
          <cell r="A533" t="str">
            <v>кр_забивные сваи С220.30-св 35 кг/пм</v>
          </cell>
          <cell r="B533" t="str">
            <v>Поставка материалов и устройство забивных свай составного сечения С220.30-св:
- бетон В30 F100 W8;
- арматура A500C - 35 кг/пм
включая все подготовительные работы и сопутствующие материалы</v>
          </cell>
          <cell r="C533" t="str">
            <v>Supply of materials and arrangement of composite construction piles С220.30-св:
-concrete В30 F100 W8;
-reinforcement A500C - 35 kg/m
including all preparatory work and related materials</v>
          </cell>
          <cell r="D533" t="str">
            <v>шт.</v>
          </cell>
          <cell r="F533">
            <v>17685.762711864409</v>
          </cell>
          <cell r="G533">
            <v>37594.830508474581</v>
          </cell>
          <cell r="H533">
            <v>26528.644067796613</v>
          </cell>
          <cell r="I533">
            <v>43234.055084745763</v>
          </cell>
        </row>
        <row r="534">
          <cell r="A534" t="str">
            <v>кр_подушка из песка</v>
          </cell>
          <cell r="B534" t="str">
            <v>Поставка материалов и устройство искусственной подушки основания из песка средней крупности с уплотнением послойно (по 200 мм) с Ксот=0.95, включая все подготовительные работы и сопутствующие материалы</v>
          </cell>
          <cell r="C534" t="str">
            <v>Supply of materials and arrangement of sand base from medium sand with layers compaction (200 mm) with compaction factor=0.95, including all preparatory work and related materials</v>
          </cell>
          <cell r="D534" t="str">
            <v>м3</v>
          </cell>
          <cell r="F534">
            <v>152.54237288135593</v>
          </cell>
          <cell r="G534">
            <v>474.57627118644069</v>
          </cell>
          <cell r="H534">
            <v>228.81355932203388</v>
          </cell>
          <cell r="I534">
            <v>545.76271186440681</v>
          </cell>
        </row>
        <row r="535">
          <cell r="A535" t="str">
            <v>кр_засыпка под силовую плиту (песок 300мм + гравий 200 мм)</v>
          </cell>
          <cell r="B535" t="str">
            <v>Поставка материалов и устройство засыпки под силовую плиту (песок 300мм + гравий 200 мм), включая все подготовительные работы и сопутствующие материалы</v>
          </cell>
          <cell r="C535" t="str">
            <v>Supply of materials and arrangement of filling under the power slab (sand of 300 mm + gravel of 200 mm), including all preparatory work and related materials</v>
          </cell>
          <cell r="D535" t="str">
            <v>м3</v>
          </cell>
          <cell r="F535">
            <v>261.0169491525424</v>
          </cell>
          <cell r="G535">
            <v>911.86440677966107</v>
          </cell>
          <cell r="H535">
            <v>391.52542372881362</v>
          </cell>
          <cell r="I535">
            <v>1048.6440677966102</v>
          </cell>
        </row>
        <row r="536">
          <cell r="A536" t="str">
            <v>кр_бетонная подготовка под ростверки и балки</v>
          </cell>
          <cell r="B536" t="str">
            <v>Поставка материалов и устройство бетонной подготовки под ростверки и балки толщ. 100 мм:
- бетон В7.5
включая все подготовительные работы и сопутствующие материалы</v>
          </cell>
          <cell r="C536" t="str">
            <v>Supply of materials and arrangement of sand base for grillages and foundation beams, depth 100 mm:
- concrete B7.5
including all preparatory work and related materials</v>
          </cell>
          <cell r="D536" t="str">
            <v>м3</v>
          </cell>
          <cell r="F536">
            <v>1271.1864406779662</v>
          </cell>
          <cell r="G536">
            <v>3220.3389830508477</v>
          </cell>
          <cell r="H536">
            <v>1906.7796610169494</v>
          </cell>
          <cell r="I536">
            <v>3703.3898305084745</v>
          </cell>
        </row>
        <row r="537">
          <cell r="A537" t="str">
            <v>кр_гидроизоляция ростверков и балок</v>
          </cell>
          <cell r="B537" t="str">
            <v>Поставка материалов и гидроизоляция подошвы ростверков и балок, обмазочная (площадь соответствует 1 слою гидроизоляции), включая все подготовительные работы и сопутствующие материалы</v>
          </cell>
          <cell r="C537" t="str">
            <v>Supply of materials and waterproofing of grillages bottom and beams, parget (area corresponds to 1 layer of waterproofing), including all preparatory work and related materials</v>
          </cell>
          <cell r="D537" t="str">
            <v>м2</v>
          </cell>
          <cell r="F537">
            <v>381.35593220338984</v>
          </cell>
          <cell r="G537">
            <v>423.72881355932208</v>
          </cell>
          <cell r="H537">
            <v>572.03389830508479</v>
          </cell>
          <cell r="I537">
            <v>487.28813559322037</v>
          </cell>
        </row>
        <row r="538">
          <cell r="A538" t="str">
            <v>кр_цементно-песчаная стяжка под ростверки и балки 50мм</v>
          </cell>
          <cell r="B538" t="str">
            <v>Поставка материалов и устройство защитной цементно-песчаной стяжки под ростверки и балки толщ. 50 мм:
- цемент М150
включая все подготовительные работы и сопутствующие материалы</v>
          </cell>
          <cell r="C538" t="str">
            <v>Supply of materials and arrangement of protective sand cement floor screed for grillages and beams, depth 50 mm:
-cement M150
including all preparatory work and related materials</v>
          </cell>
          <cell r="D538" t="str">
            <v>м3</v>
          </cell>
          <cell r="F538">
            <v>1355.9322033898306</v>
          </cell>
          <cell r="G538">
            <v>3220.3389830508477</v>
          </cell>
          <cell r="H538">
            <v>2033.898305084746</v>
          </cell>
          <cell r="I538">
            <v>3703.3898305084745</v>
          </cell>
        </row>
        <row r="539">
          <cell r="A539" t="str">
            <v>кр_монолитные ж/б ростверки 150 кг/м3</v>
          </cell>
          <cell r="B539" t="str">
            <v>Поставка материалов и устройство монолитных железобетонных ростверков:
- бетон В30 F100 W8;
- арматура A500C 150 кг/м3
включая все подготовительные работы и сопутствующие материалы</v>
          </cell>
          <cell r="C539" t="str">
            <v>Supply of materials and arrangement of cast-in-place precast grillages:
- concrete B30 F100 W8;
- reinforcement A500C 150 kg/m3
including all preparatory work and related materials</v>
          </cell>
          <cell r="D539" t="str">
            <v>м3</v>
          </cell>
          <cell r="F539">
            <v>5191.1864406779669</v>
          </cell>
          <cell r="G539">
            <v>10349.152542372882</v>
          </cell>
          <cell r="H539">
            <v>7786.7796610169498</v>
          </cell>
          <cell r="I539">
            <v>11901.525423728814</v>
          </cell>
        </row>
        <row r="540">
          <cell r="A540" t="str">
            <v>кр_гидроизоляция боковых конструкций ростверков, колонн, стен</v>
          </cell>
          <cell r="B540" t="str">
            <v>Поставка материалов и гидроизоляция боковых конструкций ростверков и низа ж/б колонн, стен, обмазочная (подколонников) (площадь соответствует 1 слою гидроизоляции), включая все подготовительные работы и сопутствующие материалы</v>
          </cell>
          <cell r="C540" t="str">
            <v>Supply of materials and waterproofing of grillages sides, precast columns bottom and walls under columns, parget (area corresponds to 1 layer of waterproofing), including all preparatory work and related materials</v>
          </cell>
          <cell r="D540" t="str">
            <v>м2</v>
          </cell>
          <cell r="F540">
            <v>381.35593220338984</v>
          </cell>
          <cell r="G540">
            <v>423.72881355932208</v>
          </cell>
          <cell r="H540">
            <v>572.03389830508479</v>
          </cell>
          <cell r="I540">
            <v>487.28813559322037</v>
          </cell>
        </row>
        <row r="541">
          <cell r="A541" t="str">
            <v>кр_засыпка под силовую плиту</v>
          </cell>
          <cell r="B541" t="str">
            <v>Поставка материалов и устройство засыпки под силовую плиту из песка средней крупности с уплотнением послойно (по 200 мм) с Ксот=0.95, включая все подготовительные работы и сопутствующие материалы</v>
          </cell>
          <cell r="C541" t="str">
            <v>Supply of materials and arrangement of sand base from medium sand for slab with layers compaction (200 mm) with compaction factor=0.95, including all preparatory work and related materials</v>
          </cell>
          <cell r="D541" t="str">
            <v>м3</v>
          </cell>
          <cell r="F541">
            <v>152.54237288135593</v>
          </cell>
          <cell r="G541">
            <v>474.57627118644069</v>
          </cell>
          <cell r="H541">
            <v>228.81355932203388</v>
          </cell>
          <cell r="I541">
            <v>545.76271186440681</v>
          </cell>
        </row>
        <row r="542">
          <cell r="A542" t="str">
            <v>кр_бетонная подготовка под силовую плиту</v>
          </cell>
          <cell r="B542" t="str">
            <v>Поставка материалов и устройство бетонной подготовки под силовую плиту толщ. 50 мм:
- бетон В7.5
включая все подготовительные работы и сопутствующие материалы</v>
          </cell>
          <cell r="C542" t="str">
            <v>Supply of materials and arrangement of sand base for slab, depth 50 mm:
- concrete B7.5
including all preparatory work and related materials</v>
          </cell>
          <cell r="D542" t="str">
            <v>м3</v>
          </cell>
          <cell r="F542">
            <v>1271.1864406779662</v>
          </cell>
          <cell r="G542">
            <v>3220.3389830508477</v>
          </cell>
          <cell r="H542">
            <v>1906.7796610169494</v>
          </cell>
          <cell r="I542">
            <v>3703.3898305084745</v>
          </cell>
        </row>
        <row r="543">
          <cell r="A543" t="str">
            <v>кр_гидроизоляция силовой плиты</v>
          </cell>
          <cell r="B543" t="str">
            <v>Поставка материалов и гидроизоляция силовой плиты, обмазочная (площадь соответствует 1 слою гидроизоляции), включая все подготовительные работы и сопутствующие материалы</v>
          </cell>
          <cell r="C543" t="str">
            <v>Supply of materials and waterproofing of slab, parget (area corresponds to 1 layer of waterproofing), including all preparatory work and related materials</v>
          </cell>
          <cell r="D543" t="str">
            <v>м2</v>
          </cell>
          <cell r="F543">
            <v>381.35593220338984</v>
          </cell>
          <cell r="G543">
            <v>423.72881355932208</v>
          </cell>
          <cell r="H543">
            <v>572.03389830508479</v>
          </cell>
          <cell r="I543">
            <v>487.28813559322037</v>
          </cell>
        </row>
        <row r="544">
          <cell r="A544" t="str">
            <v>кр_цементно-песчаная стяжка под силовую плиту 50 мм</v>
          </cell>
          <cell r="B544" t="str">
            <v>Поставка материалов и устройство защитной цементно-песчаной стяжки под силовую плиту толщ. 50 мм:
- цемент М150
включая все подготовительные работы и сопутствующие материалы</v>
          </cell>
          <cell r="C544" t="str">
            <v>Supply of materials and arrangement of protective sand cement floor screed for slab, depth 50 mm:
-cement M150
including all preparatory work and related materials</v>
          </cell>
          <cell r="D544" t="str">
            <v>м3</v>
          </cell>
          <cell r="F544">
            <v>1271.1864406779662</v>
          </cell>
          <cell r="G544">
            <v>3220.3389830508477</v>
          </cell>
          <cell r="H544">
            <v>1906.7796610169494</v>
          </cell>
          <cell r="I544">
            <v>3703.3898305084745</v>
          </cell>
        </row>
        <row r="545">
          <cell r="A545" t="str">
            <v>кр_железобетонная силовая плита 80 кг/м3</v>
          </cell>
          <cell r="B545" t="str">
            <v>Поставка материалов и устройство железобетонной силовой плиты:
- бетон В30 F100 W8;
- арматура A500C - 80 кг/м3
включая все подготовительные работы и сопутствующие материалы</v>
          </cell>
          <cell r="C545" t="str">
            <v>Supply of materials and arrangement of precast slab:
- concrete B30 F100 W8;
- reinforcement A500C 80 kg/m3
including all preparatory work and related materials</v>
          </cell>
          <cell r="D545" t="str">
            <v>м3</v>
          </cell>
          <cell r="F545">
            <v>4730.5084745762715</v>
          </cell>
          <cell r="G545">
            <v>7834.7457627118647</v>
          </cell>
          <cell r="H545">
            <v>7095.7627118644068</v>
          </cell>
          <cell r="I545">
            <v>9009.9576271186434</v>
          </cell>
        </row>
        <row r="546">
          <cell r="A546" t="str">
            <v>кр_железобетонная силовая плита 200 мм - 100 кг/м3</v>
          </cell>
          <cell r="B546" t="str">
            <v>Поставка материалов и устройство железобетонной силовой плиты 200 мм:
- бетон В30 F100 W8;
- арматура A500C - 100 кг/м3
включая все подготовительные работы и сопутствующие материалы</v>
          </cell>
          <cell r="C546" t="str">
            <v>Supply of materials and arrangement of precast slab 200 mm:
- concrete B30 F100 W8;
- reinforcement A500C 100 kg/m3
including all preparatory work and related materials</v>
          </cell>
          <cell r="D546" t="str">
            <v>м3</v>
          </cell>
          <cell r="F546">
            <v>4815.2542372881362</v>
          </cell>
          <cell r="G546">
            <v>8521.1864406779659</v>
          </cell>
          <cell r="H546">
            <v>7222.8813559322043</v>
          </cell>
          <cell r="I546">
            <v>9799.3644067796595</v>
          </cell>
        </row>
        <row r="547">
          <cell r="A547" t="str">
            <v>кр_железобетонная фундаментная плита 80 кг/м3</v>
          </cell>
          <cell r="B547" t="str">
            <v>Поставка материалов и устройство железобетонной фундаментной плиты:
- бетон В30;
- арматура A500C - 80 кг/м3
включая все подготовительные работы и сопутствующие материалы</v>
          </cell>
          <cell r="C547" t="str">
            <v>Supply of materials and arrangement of foundation slab:
- concrete B30;
- reinforcement A500C 80 kg/m3
including all preparatory work and related materials</v>
          </cell>
          <cell r="D547" t="str">
            <v>м3</v>
          </cell>
          <cell r="F547">
            <v>4730.5084745762715</v>
          </cell>
          <cell r="G547">
            <v>7834.7457627118647</v>
          </cell>
          <cell r="H547">
            <v>7095.7627118644068</v>
          </cell>
          <cell r="I547">
            <v>9009.9576271186434</v>
          </cell>
        </row>
        <row r="548">
          <cell r="A548" t="str">
            <v>кр_</v>
          </cell>
          <cell r="H548">
            <v>0</v>
          </cell>
          <cell r="I548">
            <v>0</v>
          </cell>
        </row>
        <row r="549">
          <cell r="A549" t="str">
            <v>кр_монолитная ж/б колонна Ø400 - 165 кг/м3</v>
          </cell>
          <cell r="B549" t="str">
            <v>Поставка материала и Устройство монолитных железобетонных колонн - Ø400 
- бетон В35 
- арматура А500С - 165 кг/м3 
включая все подготовительные работы и сопутствующие материалы</v>
          </cell>
          <cell r="C549" t="str">
            <v>Supply of materials and installation of monolithic reinforced concrete columns - Ø400
- concrete B35
- reinforcement A500C - 165 kg / m3
including all preparatory work and related materials</v>
          </cell>
          <cell r="D549" t="str">
            <v>м3</v>
          </cell>
          <cell r="F549">
            <v>6377.1186440677966</v>
          </cell>
          <cell r="G549">
            <v>12646.186440677966</v>
          </cell>
          <cell r="H549">
            <v>9565.6779661016953</v>
          </cell>
          <cell r="I549">
            <v>14543.114406779659</v>
          </cell>
        </row>
        <row r="550">
          <cell r="A550" t="str">
            <v>кр_монолитная ж/б колонна Ø600 - 165 кг/м3</v>
          </cell>
          <cell r="B550" t="str">
            <v>Поставка материала и Устройство монолитных железобетонных колонн - Ø600 
- бетон В35 
- арматура А500С - 165 кг/м3 
включая все подготовительные работы и сопутствующие материалы</v>
          </cell>
          <cell r="C550" t="str">
            <v>Supply of materials and installation of monolithic reinforced concrete columns - Ø600
- concrete B35
- reinforcement A500C - 165 kg / m3
including all preparatory work and related materials</v>
          </cell>
          <cell r="D550" t="str">
            <v>м3</v>
          </cell>
          <cell r="F550">
            <v>6377.1186440677966</v>
          </cell>
          <cell r="G550">
            <v>12646.186440677966</v>
          </cell>
          <cell r="H550">
            <v>9565.6779661016953</v>
          </cell>
          <cell r="I550">
            <v>14543.114406779659</v>
          </cell>
        </row>
        <row r="551">
          <cell r="A551" t="str">
            <v>кр_монолитная ж/б колонна Ø700 - 165 кг/м3</v>
          </cell>
          <cell r="B551" t="str">
            <v>Поставка материала и Устройство монолитных железобетонных колонн - Ø700 
- бетон В35 
- арматура А500С - 165 кг/м3 
включая все подготовительные работы и сопутствующие материалы</v>
          </cell>
          <cell r="C551" t="str">
            <v>Supply of materials and installation of monolithic reinforced concrete columns - Ø700
- concrete B35
- reinforcement A500C - 165 kg / m3
including all preparatory work and related materials</v>
          </cell>
          <cell r="D551" t="str">
            <v>м3</v>
          </cell>
          <cell r="F551">
            <v>6377.1186440677966</v>
          </cell>
          <cell r="G551">
            <v>12646.186440677966</v>
          </cell>
          <cell r="H551">
            <v>9565.6779661016953</v>
          </cell>
          <cell r="I551">
            <v>14543.114406779659</v>
          </cell>
        </row>
        <row r="552">
          <cell r="A552" t="str">
            <v>кр_монолитная ж/б колонна Ø700 - 185 кг/м3</v>
          </cell>
          <cell r="B552" t="str">
            <v>Поставка материала и Устройство монолитных железобетонных колонн - Ø700 
- бетон В35 
- арматура А500С - 185 кг/м3 
включая все подготовительные работы и сопутствующие материалы</v>
          </cell>
          <cell r="C552" t="str">
            <v>Supply of materials and installation of monolithic reinforced concrete columns - Ø700
- concrete B35
- reinforcement A500C - 185 kg / m3
including all preparatory work and related materials</v>
          </cell>
          <cell r="D552" t="str">
            <v>м3</v>
          </cell>
          <cell r="F552">
            <v>6461.8644067796613</v>
          </cell>
          <cell r="G552">
            <v>13332.627118644068</v>
          </cell>
          <cell r="H552">
            <v>9692.796610169491</v>
          </cell>
          <cell r="I552">
            <v>15332.521186440677</v>
          </cell>
        </row>
        <row r="553">
          <cell r="A553" t="str">
            <v>кр_монолитная ж/б колонна Ø800 - 130 кг/м3</v>
          </cell>
          <cell r="B553" t="str">
            <v>Поставка материала и Устройство монолитных железобетонных колонн - Ø800 
- бетон В35 
- арматура А500С - 130 кг/м3 
включая все подготовительные работы и сопутствующие материалы</v>
          </cell>
          <cell r="C553" t="str">
            <v>Supply of materials and installation of monolithic reinforced concrete columns - Ø800
- concrete B35
- reinforcement A500C - 130 kg / m3
including all preparatory work and related materials</v>
          </cell>
          <cell r="D553" t="str">
            <v>м3</v>
          </cell>
          <cell r="F553">
            <v>6228.8135593220341</v>
          </cell>
          <cell r="G553">
            <v>11444.915254237289</v>
          </cell>
          <cell r="H553">
            <v>9343.2203389830502</v>
          </cell>
          <cell r="I553">
            <v>13161.65254237288</v>
          </cell>
        </row>
        <row r="554">
          <cell r="A554" t="str">
            <v>кр_монолитная ж/б колонна Ø800 - 170 кг/м3</v>
          </cell>
          <cell r="B554" t="str">
            <v>Поставка материала и Устройство монолитных железобетонных колонн - Ø800 
- бетон В35 
- арматура А500С - 170 кг/м3 
включая все подготовительные работы и сопутствующие материалы</v>
          </cell>
          <cell r="C554" t="str">
            <v>Supply of materials and installation of monolithic reinforced concrete columns - Ø800
- concrete B35
- reinforcement A500C - 170 kg / m3
including all preparatory work and related materials</v>
          </cell>
          <cell r="D554" t="str">
            <v>м3</v>
          </cell>
          <cell r="F554">
            <v>6398.3050847457635</v>
          </cell>
          <cell r="G554">
            <v>12817.796610169493</v>
          </cell>
          <cell r="H554">
            <v>9597.4576271186452</v>
          </cell>
          <cell r="I554">
            <v>14740.466101694916</v>
          </cell>
        </row>
        <row r="555">
          <cell r="A555" t="str">
            <v>кр_монолитная ж/б колонна 400х400 - 165 кг/м3</v>
          </cell>
          <cell r="B555" t="str">
            <v>Поставка материала и Устройство монолитных железобетонных колонн - 400х400 
- бетон В35 
- арматура А500С - 165 кг/м3 
включая все подготовительные работы и сопутствующие материалы</v>
          </cell>
          <cell r="C555" t="str">
            <v>Supply of materials and installation of monolithic reinforced concrete columns - 400х400
- concrete B35
- reinforcement A500C - 165 kg / m3
including all preparatory work and related materials</v>
          </cell>
          <cell r="D555" t="str">
            <v>м3</v>
          </cell>
          <cell r="F555">
            <v>6377.1186440677966</v>
          </cell>
          <cell r="G555">
            <v>12646.186440677966</v>
          </cell>
          <cell r="H555">
            <v>9565.6779661016953</v>
          </cell>
          <cell r="I555">
            <v>14543.114406779659</v>
          </cell>
        </row>
        <row r="556">
          <cell r="A556" t="str">
            <v>кр_монолитная ж/б колонна 400х400 - 150 кг/м3</v>
          </cell>
          <cell r="B556" t="str">
            <v>Поставка материала и Устройство монолитных железобетонных колонн - 400х400 
- бетон В35 
- арматура А500С - 150 кг/м3
включая все подготовительные работы и сопутствующие материалы</v>
          </cell>
          <cell r="C556" t="str">
            <v>Supply of materials and installation of monolithic reinforced concrete columns - 400х400
- concrete B35
- reinforcement A500C - 150 kg / m3
including all preparatory work and related materials</v>
          </cell>
          <cell r="D556" t="str">
            <v>м3</v>
          </cell>
          <cell r="F556">
            <v>6313.5593220338988</v>
          </cell>
          <cell r="G556">
            <v>12131.355932203391</v>
          </cell>
          <cell r="H556">
            <v>9470.3389830508477</v>
          </cell>
          <cell r="I556">
            <v>13951.059322033898</v>
          </cell>
        </row>
        <row r="557">
          <cell r="A557" t="str">
            <v>кр_монолитная ж/б колонна 400х400 - 130 кг/м3</v>
          </cell>
          <cell r="B557" t="str">
            <v>Поставка материала и Устройство монолитных железобетонных колонн - 400х400 
- бетон В35 
- арматура А500С - 130 кг/м3
включая все подготовительные работы и сопутствующие материалы</v>
          </cell>
          <cell r="C557" t="str">
            <v>Supply of materials and installation of monolithic reinforced concrete columns - 400х400
- concrete B35
- reinforcement A500C - 130 kg / m3
including all preparatory work and related materials</v>
          </cell>
          <cell r="D557" t="str">
            <v>м3</v>
          </cell>
          <cell r="F557">
            <v>6228.8135593220341</v>
          </cell>
          <cell r="G557">
            <v>11444.915254237289</v>
          </cell>
          <cell r="H557">
            <v>9343.2203389830502</v>
          </cell>
          <cell r="I557">
            <v>13161.65254237288</v>
          </cell>
        </row>
        <row r="558">
          <cell r="A558" t="str">
            <v>кр_монолитная ж/б колонна 400х1000 - 135 кг/м3</v>
          </cell>
          <cell r="B558" t="str">
            <v>Поставка материала и Устройство монолитных железобетонных колонн - 400х1000 
- бетон В35 
- арматура А500С - 135 кг/м3 
включая все подготовительные работы и сопутствующие материалы</v>
          </cell>
          <cell r="C558" t="str">
            <v>Supply of materials and installation of monolithic reinforced concrete columns - 400х1000
- concrete B35
- reinforcement A500C - 135 kg / m3
including all preparatory work and related materials</v>
          </cell>
          <cell r="D558" t="str">
            <v>м3</v>
          </cell>
          <cell r="F558">
            <v>6250</v>
          </cell>
          <cell r="G558">
            <v>11616.525423728814</v>
          </cell>
          <cell r="H558">
            <v>9375</v>
          </cell>
          <cell r="I558">
            <v>13359.004237288134</v>
          </cell>
        </row>
        <row r="559">
          <cell r="A559" t="str">
            <v>кр_монолитная ж/б колонна 500х500 - 80 кг/м3</v>
          </cell>
          <cell r="B559" t="str">
            <v>Поставка материала и Устройство монолитных железобетонных колонн - 500х500 
- бетон В35 
- арматура А500С - 80 кг/м3
включая все подготовительные работы и сопутствующие материалы</v>
          </cell>
          <cell r="C559" t="str">
            <v>Supply of materials and installation of monolithic reinforced concrete columns - 500х500
- concrete B35
- reinforcement A500C - 80 kg / m3
including all preparatory work and related materials</v>
          </cell>
          <cell r="D559" t="str">
            <v>м3</v>
          </cell>
          <cell r="F559">
            <v>6016.9491525423728</v>
          </cell>
          <cell r="G559">
            <v>9728.8135593220341</v>
          </cell>
          <cell r="H559">
            <v>9025.4237288135591</v>
          </cell>
          <cell r="I559">
            <v>11188.135593220339</v>
          </cell>
        </row>
        <row r="560">
          <cell r="A560" t="str">
            <v>кр_</v>
          </cell>
          <cell r="H560">
            <v>0</v>
          </cell>
          <cell r="I560">
            <v>0</v>
          </cell>
        </row>
        <row r="561">
          <cell r="A561" t="str">
            <v>кр_монолитная ж/б колонна 300х600 - 150 кг/м3</v>
          </cell>
          <cell r="B561" t="str">
            <v>Поставка материала и Устройство монолитных железобетонных колонн - 300х600 
- бетон В35 
- арматура А500С - 150 кг/м3
включая все подготовительные работы и сопутствующие материалы</v>
          </cell>
          <cell r="C561" t="str">
            <v>Supply of materials and installation of monolithic reinforced concrete columns - 300х600
- concrete B35
- reinforcement A500C - 150 kg / m3
including all preparatory work and related materials</v>
          </cell>
          <cell r="D561" t="str">
            <v>м3</v>
          </cell>
          <cell r="F561">
            <v>6313.5593220338988</v>
          </cell>
          <cell r="G561">
            <v>12131.355932203391</v>
          </cell>
          <cell r="H561">
            <v>9470.3389830508477</v>
          </cell>
          <cell r="I561">
            <v>13951.059322033898</v>
          </cell>
        </row>
        <row r="562">
          <cell r="A562" t="str">
            <v>кр_монолитная ж/б колонна 600х600 - 135 кг/м3</v>
          </cell>
          <cell r="B562" t="str">
            <v>Поставка материала и Устройство монолитных железобетонных колонн - 600х600 
- бетон В35 
- арматура А500С - 135 кг/м3 
включая все подготовительные работы и сопутствующие материалы</v>
          </cell>
          <cell r="C562" t="str">
            <v>Supply of materials and installation of monolithic reinforced concrete columns - 600х600
- concrete B35
- reinforcement A500C - 135 kg / m3
including all preparatory work and related materials</v>
          </cell>
          <cell r="D562" t="str">
            <v>м3</v>
          </cell>
          <cell r="F562">
            <v>6250</v>
          </cell>
          <cell r="G562">
            <v>11616.525423728814</v>
          </cell>
          <cell r="H562">
            <v>9375</v>
          </cell>
          <cell r="I562">
            <v>13359.004237288134</v>
          </cell>
        </row>
        <row r="563">
          <cell r="A563" t="str">
            <v>кр_монолитная ж/б колонна 600х600 - 165 кг/м3</v>
          </cell>
          <cell r="B563" t="str">
            <v>Поставка материала и Устройство монолитных железобетонных колонн - 600х600 
- бетон В35 
- арматура А500С - 165 кг/м3 
включая все подготовительные работы и сопутствующие материалы</v>
          </cell>
          <cell r="C563" t="str">
            <v>Supply of materials and installation of monolithic reinforced concrete columns - 600х600
- concrete B35
- reinforcement A500C - 165 kg / m3
including all preparatory work and related materials</v>
          </cell>
          <cell r="D563" t="str">
            <v>м3</v>
          </cell>
          <cell r="F563">
            <v>6377.1186440677966</v>
          </cell>
          <cell r="G563">
            <v>12646.186440677966</v>
          </cell>
          <cell r="H563">
            <v>9565.6779661016953</v>
          </cell>
          <cell r="I563">
            <v>14543.114406779659</v>
          </cell>
        </row>
        <row r="564">
          <cell r="A564" t="str">
            <v>кр_монолитная ж/б колонна 600х600 - 280 кг/м3</v>
          </cell>
          <cell r="B564" t="str">
            <v>Поставка материала и Устройство монолитных железобетонных колонн - 600х600 
- бетон В35 
- арматура А500С - 280 кг/м3 
включая все подготовительные работы и сопутствующие материалы</v>
          </cell>
          <cell r="C564" t="str">
            <v>Supply of materials and installation of monolithic reinforced concrete columns - 600х600
- concrete B35
- reinforcement A500C - 280 kg / m3
including all preparatory work and related materials</v>
          </cell>
          <cell r="D564" t="str">
            <v>м3</v>
          </cell>
          <cell r="F564">
            <v>6864.406779661017</v>
          </cell>
          <cell r="G564">
            <v>16593.22033898305</v>
          </cell>
          <cell r="H564">
            <v>10296.610169491525</v>
          </cell>
          <cell r="I564">
            <v>19082.203389830505</v>
          </cell>
        </row>
        <row r="565">
          <cell r="A565" t="str">
            <v>кр_монолитная ж/б колонна 600х600 - 315 кг/м3</v>
          </cell>
          <cell r="B565" t="str">
            <v>Поставка материала и Устройство монолитных железобетонных колонн - 600х600 
- бетон В35 
- арматура А500С - 315 кг/м3 
включая все подготовительные работы и сопутствующие материалы</v>
          </cell>
          <cell r="C565" t="str">
            <v>Supply of materials and installation of monolithic reinforced concrete columns - 600х600
- concrete B35
- reinforcement A500C - 315 kg / m3
including all preparatory work and related materials</v>
          </cell>
          <cell r="D565" t="str">
            <v>м3</v>
          </cell>
          <cell r="F565">
            <v>7012.7118644067805</v>
          </cell>
          <cell r="G565">
            <v>17794.491525423731</v>
          </cell>
          <cell r="H565">
            <v>10519.06779661017</v>
          </cell>
          <cell r="I565">
            <v>20463.66525423729</v>
          </cell>
        </row>
        <row r="566">
          <cell r="A566" t="str">
            <v>кр_монолитная ж/б колонна 600х1000 - 100 кг/м3</v>
          </cell>
          <cell r="B566" t="str">
            <v>Поставка материала и Устройство монолитных железобетонных колонн - 600х1000 
- бетон В35 
- арматура А500С - 100 кг/м3 
включая все подготовительные работы и сопутствующие материалы</v>
          </cell>
          <cell r="C566" t="str">
            <v>Supply of materials and installation of monolithic reinforced concrete columns - 600х1000
- concrete B35
- reinforcement A500C - 100 kg / m3
including all preparatory work and related materials</v>
          </cell>
          <cell r="D566" t="str">
            <v>м3</v>
          </cell>
          <cell r="F566">
            <v>6101.6949152542375</v>
          </cell>
          <cell r="G566">
            <v>10415.254237288136</v>
          </cell>
          <cell r="H566">
            <v>9152.5423728813566</v>
          </cell>
          <cell r="I566">
            <v>11977.542372881355</v>
          </cell>
        </row>
        <row r="567">
          <cell r="A567" t="str">
            <v>кр_монолитная ж/б колонна 600х1000 - 120 кг/м3</v>
          </cell>
          <cell r="B567" t="str">
            <v>Поставка материала и Устройство монолитных железобетонных колонн - 600х1000 
- бетон В35 
- арматура А500С - 120 кг/м3 
включая все подготовительные работы и сопутствующие материалы</v>
          </cell>
          <cell r="C567" t="str">
            <v>Supply of materials and installation of monolithic reinforced concrete columns - 600х1000
- concrete B35
- reinforcement A500C - 120 kg / m3
including all preparatory work and related materials</v>
          </cell>
          <cell r="D567" t="str">
            <v>м3</v>
          </cell>
          <cell r="F567">
            <v>6186.4406779661022</v>
          </cell>
          <cell r="G567">
            <v>11101.694915254238</v>
          </cell>
          <cell r="H567">
            <v>9279.6610169491541</v>
          </cell>
          <cell r="I567">
            <v>12766.949152542373</v>
          </cell>
        </row>
        <row r="568">
          <cell r="A568" t="str">
            <v>кр_монолитная ж/б колонна 600х1000 - 130 кг/м3</v>
          </cell>
          <cell r="B568" t="str">
            <v>Поставка материала и Устройство монолитных железобетонных колонн - 600х1000 
- бетон В35 
- арматура А500С - 130 кг/м3 
включая все подготовительные работы и сопутствующие материалы</v>
          </cell>
          <cell r="C568" t="str">
            <v>Supply of materials and installation of monolithic reinforced concrete columns - 600х1000
- concrete B35
- reinforcement A500C - 130 kg / m3
including all preparatory work and related materials</v>
          </cell>
          <cell r="D568" t="str">
            <v>м3</v>
          </cell>
          <cell r="F568">
            <v>6228.8135593220341</v>
          </cell>
          <cell r="G568">
            <v>11444.915254237289</v>
          </cell>
          <cell r="H568">
            <v>9343.2203389830502</v>
          </cell>
          <cell r="I568">
            <v>13161.65254237288</v>
          </cell>
        </row>
        <row r="569">
          <cell r="A569" t="str">
            <v>кр_монолитная ж/б колонна 600х1800 - 130 кг/м3</v>
          </cell>
          <cell r="B569" t="str">
            <v>Поставка материала и Устройство монолитных железобетонных колонн - 600х1800 
- бетон В35 
- арматура А500С - 130 кг/м3 
включая все подготовительные работы и сопутствующие материалы</v>
          </cell>
          <cell r="C569" t="str">
            <v>Supply of materials and installation of monolithic reinforced concrete columns - 600х1800
- concrete B35
- reinforcement A500C - 130 kg / m3
including all preparatory work and related materials</v>
          </cell>
          <cell r="D569" t="str">
            <v>м3</v>
          </cell>
          <cell r="F569">
            <v>6228.8135593220341</v>
          </cell>
          <cell r="G569">
            <v>11444.915254237289</v>
          </cell>
          <cell r="H569">
            <v>9343.2203389830502</v>
          </cell>
          <cell r="I569">
            <v>13161.65254237288</v>
          </cell>
        </row>
        <row r="570">
          <cell r="A570" t="str">
            <v>кр_монолитная ж/б колонна 700х700 - 305 кг/м3</v>
          </cell>
          <cell r="B570" t="str">
            <v>Поставка материала и Устройство монолитных железобетонных колонн - 700х700 
- бетон В35 
- арматура А500С - 305 кг/м3 
включая все подготовительные работы и сопутствующие материалы</v>
          </cell>
          <cell r="C570" t="str">
            <v>Supply of materials and installation of monolithic reinforced concrete columns - 700х700
- concrete B35
- reinforcement A500C - 305 kg / m3
including all preparatory work and related materials</v>
          </cell>
          <cell r="D570" t="str">
            <v>м3</v>
          </cell>
          <cell r="F570">
            <v>6970.3389830508477</v>
          </cell>
          <cell r="G570">
            <v>17451.271186440677</v>
          </cell>
          <cell r="H570">
            <v>10455.508474576272</v>
          </cell>
          <cell r="I570">
            <v>20068.961864406778</v>
          </cell>
        </row>
        <row r="571">
          <cell r="A571" t="str">
            <v>кр_монолитная ж/б колонна 700х700 - 325 кг/м3</v>
          </cell>
          <cell r="B571" t="str">
            <v>Поставка материала и Устройство монолитных железобетонных колонн - 700х700 
- бетон В35 
- арматура А500С - 325 кг/м3 
включая все подготовительные работы и сопутствующие материалы</v>
          </cell>
          <cell r="C571" t="str">
            <v>Supply of materials and installation of monolithic reinforced concrete columns - 700х700
- concrete B35
- reinforcement A500C - 325 kg / m3
including all preparatory work and related materials</v>
          </cell>
          <cell r="D571" t="str">
            <v>м3</v>
          </cell>
          <cell r="F571">
            <v>7055.0847457627124</v>
          </cell>
          <cell r="G571">
            <v>18137.711864406781</v>
          </cell>
          <cell r="H571">
            <v>10582.627118644068</v>
          </cell>
          <cell r="I571">
            <v>20858.368644067796</v>
          </cell>
        </row>
        <row r="572">
          <cell r="A572" t="str">
            <v>кр_монолитная ж/б колонна 800х800 - 205 кг/м3</v>
          </cell>
          <cell r="B572" t="str">
            <v>Поставка материала и Устройство монолитных железобетонных колонн - 800х800 
- бетон В35 
- арматура А500С - 205 кг/м3 
включая все подготовительные работы и сопутствующие материалы</v>
          </cell>
          <cell r="C572" t="str">
            <v>Supply of materials and installation of monolithic reinforced concrete columns - 800х800
- concrete B35
- reinforcement A500C - 205 kg / m3
including all preparatory work and related materials</v>
          </cell>
          <cell r="D572" t="str">
            <v>м3</v>
          </cell>
          <cell r="F572">
            <v>6546.610169491526</v>
          </cell>
          <cell r="G572">
            <v>14019.06779661017</v>
          </cell>
          <cell r="H572">
            <v>9819.9152542372885</v>
          </cell>
          <cell r="I572">
            <v>16121.927966101695</v>
          </cell>
        </row>
        <row r="573">
          <cell r="A573" t="str">
            <v>кр_монолитная ж/б колонна 800х800 - 290 кг/м3</v>
          </cell>
          <cell r="B573" t="str">
            <v>Поставка материала и Устройство монолитных железобетонных колонн - 800х800 
- бетон В35 
- арматура А500С - 290 кг/м3 
включая все подготовительные работы и сопутствующие материалы</v>
          </cell>
          <cell r="C573" t="str">
            <v>Supply of materials and installation of monolithic reinforced concrete columns - 800х800
- concrete B35
- reinforcement A500C - 290 kg / m3
including all preparatory work and related materials</v>
          </cell>
          <cell r="D573" t="str">
            <v>м3</v>
          </cell>
          <cell r="F573">
            <v>6906.7796610169498</v>
          </cell>
          <cell r="G573">
            <v>16936.440677966104</v>
          </cell>
          <cell r="H573">
            <v>10360.169491525425</v>
          </cell>
          <cell r="I573">
            <v>19476.906779661018</v>
          </cell>
        </row>
        <row r="574">
          <cell r="A574" t="str">
            <v>кр_монолитная ж/б колонна 800х800 - 185 кг/м3</v>
          </cell>
          <cell r="B574" t="str">
            <v>Поставка материала и Устройство монолитных железобетонных колонн - 800х800 
- бетон В35 
- арматура А500С - 185 кг/м3 
включая все подготовительные работы и сопутствующие материалы</v>
          </cell>
          <cell r="C574" t="str">
            <v>Supply of materials and installation of monolithic reinforced concrete columns - 800х800
- concrete B35
- reinforcement A500C - 185 kg / m3
including all preparatory work and related materials</v>
          </cell>
          <cell r="D574" t="str">
            <v>м3</v>
          </cell>
          <cell r="F574">
            <v>6461.8644067796613</v>
          </cell>
          <cell r="G574">
            <v>13332.627118644068</v>
          </cell>
          <cell r="H574">
            <v>9692.796610169491</v>
          </cell>
          <cell r="I574">
            <v>15332.521186440677</v>
          </cell>
        </row>
        <row r="575">
          <cell r="A575" t="str">
            <v>кр_монолитная ж/б колонна 800х1200 - 160 кг/м3</v>
          </cell>
          <cell r="B575" t="str">
            <v>Поставка материала и Устройство монолитных железобетонных колонн - 800х1200 
- бетон В35 
- арматура А500С - 160 кг/м3 
включая все подготовительные работы и сопутствующие материалы</v>
          </cell>
          <cell r="C575" t="str">
            <v>Supply of materials and installation of monolithic reinforced concrete columns - 800х1200
- concrete B35
- reinforcement A500C - 160 kg / m3
including all preparatory work and related materials</v>
          </cell>
          <cell r="D575" t="str">
            <v>м3</v>
          </cell>
          <cell r="F575">
            <v>6355.9322033898306</v>
          </cell>
          <cell r="G575">
            <v>12474.576271186441</v>
          </cell>
          <cell r="H575">
            <v>9533.8983050847455</v>
          </cell>
          <cell r="I575">
            <v>14345.762711864405</v>
          </cell>
        </row>
        <row r="576">
          <cell r="A576" t="str">
            <v>кр_монолитная ж/б колонна 800х1800 - 160 кг/м3</v>
          </cell>
          <cell r="B576" t="str">
            <v>Поставка материала и Устройство монолитных железобетонных колонн - 800х1800 
- бетон В35 
- арматура А500С - 160 кг/м3 
включая все подготовительные работы и сопутствующие материалы</v>
          </cell>
          <cell r="C576" t="str">
            <v>Supply of materials and installation of monolithic reinforced concrete columns - 800х1800
- concrete B35
- reinforcement A500C - 160 kg / m3
including all preparatory work and related materials</v>
          </cell>
          <cell r="D576" t="str">
            <v>м3</v>
          </cell>
          <cell r="F576">
            <v>6355.9322033898306</v>
          </cell>
          <cell r="G576">
            <v>12474.576271186441</v>
          </cell>
          <cell r="H576">
            <v>9533.8983050847455</v>
          </cell>
          <cell r="I576">
            <v>14345.762711864405</v>
          </cell>
        </row>
        <row r="577">
          <cell r="A577" t="str">
            <v>кр_монолитная ж/б колонна 800х2200 - 160 кг/м3</v>
          </cell>
          <cell r="B577" t="str">
            <v>Поставка материала и Устройство монолитных железобетонных колонн - 800х2200 
- бетон В35 
- арматура А500С - 160 кг/м3 
включая все подготовительные работы и сопутствующие материалы</v>
          </cell>
          <cell r="C577" t="str">
            <v>Supply of materials and installation of monolithic reinforced concrete columns - 800х2200
- concrete B35
- reinforcement A500C - 160 kg / m3
including all preparatory work and related materials</v>
          </cell>
          <cell r="D577" t="str">
            <v>м3</v>
          </cell>
          <cell r="F577">
            <v>6355.9322033898306</v>
          </cell>
          <cell r="G577">
            <v>12474.576271186441</v>
          </cell>
          <cell r="H577">
            <v>9533.8983050847455</v>
          </cell>
          <cell r="I577">
            <v>14345.762711864405</v>
          </cell>
        </row>
        <row r="578">
          <cell r="A578" t="str">
            <v>кр_монолитная ж/б колонна 1000х600 - 160 кг/м3</v>
          </cell>
          <cell r="B578" t="str">
            <v>Поставка материала и Устройство монолитных железобетонных колонн - 1000х600 
- бетон В35 
- арматура А500С - 160 кг/м3 
включая все подготовительные работы и сопутствующие материалы</v>
          </cell>
          <cell r="C578" t="str">
            <v>Supply of materials and installation of monolithic reinforced concrete columns - 1000х600
- concrete B35
- reinforcement A500C - 160 kg / m3
including all preparatory work and related materials</v>
          </cell>
          <cell r="D578" t="str">
            <v>м3</v>
          </cell>
          <cell r="F578">
            <v>6355.9322033898306</v>
          </cell>
          <cell r="G578">
            <v>12474.576271186441</v>
          </cell>
          <cell r="H578">
            <v>9533.8983050847455</v>
          </cell>
          <cell r="I578">
            <v>14345.762711864405</v>
          </cell>
        </row>
        <row r="579">
          <cell r="A579" t="str">
            <v>кр_монолитная ж/б колонна 1300х600 - 160 кг/м3</v>
          </cell>
          <cell r="B579" t="str">
            <v>Поставка материала и Устройство монолитных железобетонных колонн - 1300х600 
- бетон В35 
- арматура А500С - 160 кг/м3 
включая все подготовительные работы и сопутствующие материалы</v>
          </cell>
          <cell r="C579" t="str">
            <v>Supply of materials and installation of monolithic reinforced concrete columns - 1300х600
- concrete B35
- reinforcement A500C - 160 kg / m3
including all preparatory work and related materials</v>
          </cell>
          <cell r="D579" t="str">
            <v>м3</v>
          </cell>
          <cell r="F579">
            <v>6355.9322033898306</v>
          </cell>
          <cell r="G579">
            <v>12474.576271186441</v>
          </cell>
          <cell r="H579">
            <v>9533.8983050847455</v>
          </cell>
          <cell r="I579">
            <v>14345.762711864405</v>
          </cell>
        </row>
        <row r="580">
          <cell r="A580" t="str">
            <v>кр_монолитная ж/б колонна 1550х800 - 160 кг/м3</v>
          </cell>
          <cell r="B580" t="str">
            <v>Поставка материала и Устройство монолитных железобетонных колонн - 1550х800 
- бетон В35 
- арматура А500С - 160 кг/м3 
включая все подготовительные работы и сопутствующие материалы</v>
          </cell>
          <cell r="C580" t="str">
            <v>Supply of materials and installation of monolithic reinforced concrete columns - 1550х800
- concrete B35
- reinforcement A500C - 160 kg / m3
including all preparatory work and related materials</v>
          </cell>
          <cell r="D580" t="str">
            <v>м3</v>
          </cell>
          <cell r="F580">
            <v>6355.9322033898306</v>
          </cell>
          <cell r="G580">
            <v>12474.576271186441</v>
          </cell>
          <cell r="H580">
            <v>9533.8983050847455</v>
          </cell>
          <cell r="I580">
            <v>14345.762711864405</v>
          </cell>
        </row>
        <row r="581">
          <cell r="A581" t="str">
            <v>кр_монолитная ж/б колонна 1700х600 - 160 кг/м3</v>
          </cell>
          <cell r="B581" t="str">
            <v>Поставка материала и Устройство монолитных железобетонных колонн - 1700х600 
- бетон В35 
- арматура А500С - 160 кг/м3 
включая все подготовительные работы и сопутствующие материалы</v>
          </cell>
          <cell r="C581" t="str">
            <v>Supply of materials and installation of monolithic reinforced concrete columns - 1700х600
- concrete B35
- reinforcement A500C - 160 kg / m3
including all preparatory work and related materials</v>
          </cell>
          <cell r="D581" t="str">
            <v>м3</v>
          </cell>
          <cell r="F581">
            <v>6355.9322033898306</v>
          </cell>
          <cell r="G581">
            <v>12474.576271186441</v>
          </cell>
          <cell r="H581">
            <v>9533.8983050847455</v>
          </cell>
          <cell r="I581">
            <v>14345.762711864405</v>
          </cell>
        </row>
        <row r="582">
          <cell r="A582" t="str">
            <v>кр_монолитная ж/б колонна 1800х800 - 160 кг/м3</v>
          </cell>
          <cell r="B582" t="str">
            <v>Поставка материала и Устройство монолитных железобетонных колонн - 1800х800 
- бетон В35 
- арматура А500С - 160 кг/м3 
включая все подготовительные работы и сопутствующие материалы</v>
          </cell>
          <cell r="C582" t="str">
            <v>Supply of materials and installation of monolithic reinforced concrete columns - 1800х800
- concrete B35
- reinforcement A500C - 160 kg / m3
including all preparatory work and related materials</v>
          </cell>
          <cell r="D582" t="str">
            <v>м3</v>
          </cell>
          <cell r="F582">
            <v>6355.9322033898306</v>
          </cell>
          <cell r="G582">
            <v>12474.576271186441</v>
          </cell>
          <cell r="H582">
            <v>9533.8983050847455</v>
          </cell>
          <cell r="I582">
            <v>14345.762711864405</v>
          </cell>
        </row>
        <row r="583">
          <cell r="A583" t="str">
            <v>кр_монолитная ж/б колонна 1900х800 - 160 кг/м3</v>
          </cell>
          <cell r="B583" t="str">
            <v>Поставка материала и Устройство монолитных железобетонных колонн - 1900х800 
- бетон В35 
- арматура А500С - 160 кг/м3 
включая все подготовительные работы и сопутствующие материалы</v>
          </cell>
          <cell r="C583" t="str">
            <v>Supply of materials and installation of monolithic reinforced concrete columns - 1900х800
- concrete B35
- reinforcement A500C - 160 kg / m3
including all preparatory work and related materials</v>
          </cell>
          <cell r="D583" t="str">
            <v>м3</v>
          </cell>
          <cell r="F583">
            <v>6355.9322033898306</v>
          </cell>
          <cell r="G583">
            <v>12474.576271186441</v>
          </cell>
          <cell r="H583">
            <v>9533.8983050847455</v>
          </cell>
          <cell r="I583">
            <v>14345.762711864405</v>
          </cell>
        </row>
        <row r="584">
          <cell r="A584" t="str">
            <v>кр_монолитная ж/б колонна 2100х600 - 160 кг/м3</v>
          </cell>
          <cell r="B584" t="str">
            <v>Поставка материала и Устройство монолитных железобетонных колонн - 2100х600 
- бетон В35 
- арматура А500С - 160 кг/м3 
включая все подготовительные работы и сопутствующие материалы</v>
          </cell>
          <cell r="C584" t="str">
            <v>Supply of materials and installation of monolithic reinforced concrete columns - 2100х600
- concrete B35
- reinforcement A500C - 160 kg / m3
including all preparatory work and related materials</v>
          </cell>
          <cell r="D584" t="str">
            <v>м3</v>
          </cell>
          <cell r="F584">
            <v>6355.9322033898306</v>
          </cell>
          <cell r="G584">
            <v>12474.576271186441</v>
          </cell>
          <cell r="H584">
            <v>9533.8983050847455</v>
          </cell>
          <cell r="I584">
            <v>14345.762711864405</v>
          </cell>
        </row>
        <row r="585">
          <cell r="A585" t="str">
            <v>кр_монолитная ж/б колонна 2140х800 - 160 кг/м3</v>
          </cell>
          <cell r="B585" t="str">
            <v>Поставка материала и Устройство монолитных железобетонных колонн - 2140х800 
- бетон В35 
- арматура А500С - 160 кг/м3 
включая все подготовительные работы и сопутствующие материалы</v>
          </cell>
          <cell r="C585" t="str">
            <v>Supply of materials and installation of monolithic reinforced concrete columns - 2140х800
- concrete B35
- reinforcement A500C - 160 kg / m3
including all preparatory work and related materials</v>
          </cell>
          <cell r="D585" t="str">
            <v>м3</v>
          </cell>
          <cell r="F585">
            <v>6355.9322033898306</v>
          </cell>
          <cell r="G585">
            <v>12474.576271186441</v>
          </cell>
          <cell r="H585">
            <v>9533.8983050847455</v>
          </cell>
          <cell r="I585">
            <v>14345.762711864405</v>
          </cell>
        </row>
        <row r="586">
          <cell r="A586" t="str">
            <v>кр_</v>
          </cell>
          <cell r="H586">
            <v>0</v>
          </cell>
          <cell r="I586">
            <v>0</v>
          </cell>
        </row>
        <row r="587">
          <cell r="A587" t="str">
            <v>кр_усиление колонн Ø600 мм</v>
          </cell>
          <cell r="B587" t="str">
            <v>Поставка материала и Устройство усиления колонн Ø600 мм, включая все подготовительные работы и сопутствующие материалы</v>
          </cell>
          <cell r="C587" t="str">
            <v>Supply of materials and installation of reinforcement of columns Ø600 mm, including all preparatory work and related materials</v>
          </cell>
          <cell r="D587" t="str">
            <v>шт.</v>
          </cell>
          <cell r="F587">
            <v>31132.31</v>
          </cell>
          <cell r="G587">
            <v>37368.82</v>
          </cell>
          <cell r="H587">
            <v>46698.465000000004</v>
          </cell>
          <cell r="I587">
            <v>42974.142999999996</v>
          </cell>
        </row>
        <row r="588">
          <cell r="A588" t="str">
            <v>кр_усиление колонн 600Х600 мм</v>
          </cell>
          <cell r="B588" t="str">
            <v>Поставка материала и Устройство усиления колонн 600х600 мм, включая все подготовительные работы и сопутствующие материалы</v>
          </cell>
          <cell r="C588" t="str">
            <v>Supply of materials and installation of reinforcement of columns 600х600 mm, including all preparatory work and related materials</v>
          </cell>
          <cell r="D588" t="str">
            <v>шт.</v>
          </cell>
          <cell r="F588">
            <v>39743.37372458406</v>
          </cell>
          <cell r="G588">
            <v>47704.879058647544</v>
          </cell>
          <cell r="H588">
            <v>59615.06058687609</v>
          </cell>
          <cell r="I588">
            <v>54860.610917444668</v>
          </cell>
        </row>
        <row r="589">
          <cell r="A589" t="str">
            <v>кр_</v>
          </cell>
          <cell r="H589">
            <v>0</v>
          </cell>
          <cell r="I589">
            <v>0</v>
          </cell>
        </row>
        <row r="590">
          <cell r="A590" t="str">
            <v>кр_усиление железобетонных балок 500/800-1200 мм</v>
          </cell>
          <cell r="B590" t="str">
            <v>Поставка материала и Устройство усиления железобетонных балок 500/800-1200 мм, включая все подготовительные работы и сопутствующие материалы</v>
          </cell>
          <cell r="C590" t="str">
            <v>Supply of materials and installation of reinforcement of concret beams 500/800-1200 mm, including all preparatory work and related materials</v>
          </cell>
          <cell r="D590" t="str">
            <v>шт.</v>
          </cell>
          <cell r="F590">
            <v>43055.321534966068</v>
          </cell>
          <cell r="G590">
            <v>51680.285646868178</v>
          </cell>
          <cell r="H590">
            <v>64582.982302449105</v>
          </cell>
          <cell r="I590">
            <v>59432.3284938984</v>
          </cell>
        </row>
        <row r="591">
          <cell r="A591" t="str">
            <v>кр_усиление железобетонных балок 500/1200-800 мм</v>
          </cell>
          <cell r="B591" t="str">
            <v>Поставка материала и Устройство усиления железобетонных балок 500/1200-800 мм, включая все подготовительные работы и сопутствующие материалы</v>
          </cell>
          <cell r="C591" t="str">
            <v>Supply of materials and installation of reinforcement of concret beams 500/1200-800 mm, including all preparatory work and related materials</v>
          </cell>
          <cell r="D591" t="str">
            <v>шт.</v>
          </cell>
          <cell r="F591">
            <v>56303.11277649409</v>
          </cell>
          <cell r="G591">
            <v>67581.911999750693</v>
          </cell>
          <cell r="H591">
            <v>84454.669164741135</v>
          </cell>
          <cell r="I591">
            <v>77719.198799713296</v>
          </cell>
        </row>
        <row r="592">
          <cell r="A592" t="str">
            <v>кр_</v>
          </cell>
          <cell r="H592">
            <v>0</v>
          </cell>
          <cell r="I592">
            <v>0</v>
          </cell>
        </row>
        <row r="593">
          <cell r="A593" t="str">
            <v>кр_металлическая колонна 325х9, сталь С245</v>
          </cell>
          <cell r="B593" t="str">
            <v>Поставка материала и Устройство металлических колонн - 325х9, сталь С245, включая все подготовительные работы и сопутствующие материалы</v>
          </cell>
          <cell r="C593" t="str">
            <v>Supply of materials and installation of metall columns - 325х9, steel C245, including all preparatory work and related materials</v>
          </cell>
          <cell r="D593" t="str">
            <v>тонн</v>
          </cell>
          <cell r="F593">
            <v>42238.891525423722</v>
          </cell>
          <cell r="G593">
            <v>115716.47796610171</v>
          </cell>
          <cell r="H593">
            <v>63358.337288135583</v>
          </cell>
          <cell r="I593">
            <v>133073.94966101696</v>
          </cell>
        </row>
        <row r="594">
          <cell r="A594" t="str">
            <v>кр_металлическая колонна 300х12, сталь С345</v>
          </cell>
          <cell r="B594" t="str">
            <v>Поставка материала и Устройство металлических колонн - 300х12 - С345, включая все подготовительные работы и сопутствующие материалы</v>
          </cell>
          <cell r="C594" t="str">
            <v>Supply of materials and installation of metall columns - 300х12, steel C345, including all preparatory work and related materials</v>
          </cell>
          <cell r="D594" t="str">
            <v>тонн</v>
          </cell>
          <cell r="F594">
            <v>42238.891525423722</v>
          </cell>
          <cell r="G594">
            <v>115716.47796610171</v>
          </cell>
          <cell r="H594">
            <v>63358.337288135583</v>
          </cell>
          <cell r="I594">
            <v>133073.94966101696</v>
          </cell>
        </row>
        <row r="595">
          <cell r="A595" t="str">
            <v>кр_металлическая колонна I 35K1, сталь С245</v>
          </cell>
          <cell r="B595" t="str">
            <v>Поставка материала и Устройство металлических колонн - I 35K1, сталь С245, включая все подготовительные работы и сопутствующие материалы</v>
          </cell>
          <cell r="C595" t="str">
            <v>Supply of materials and installation of metall columns - I 35K1, steel C245, including all preparatory work and related materials</v>
          </cell>
          <cell r="D595" t="str">
            <v>тонн</v>
          </cell>
          <cell r="F595">
            <v>42238.891525423722</v>
          </cell>
          <cell r="G595">
            <v>115716.47796610171</v>
          </cell>
          <cell r="H595">
            <v>63358.337288135583</v>
          </cell>
          <cell r="I595">
            <v>133073.94966101696</v>
          </cell>
        </row>
        <row r="596">
          <cell r="A596" t="str">
            <v>кр_металлическая колонна Ø 219x7, сталь С245</v>
          </cell>
          <cell r="B596" t="str">
            <v>Поставка материала и Устройство металлических колонн - 219x7, сталь С245, включая все подготовительные работы и сопутствующие материалы</v>
          </cell>
          <cell r="C596" t="str">
            <v>Supply of materials and installation of metall columns - 219x7, steel C245, including all preparatory work and related materials</v>
          </cell>
          <cell r="D596" t="str">
            <v>тонн</v>
          </cell>
          <cell r="F596">
            <v>42238.891525423722</v>
          </cell>
          <cell r="G596">
            <v>115716.47796610171</v>
          </cell>
          <cell r="H596">
            <v>63358.337288135583</v>
          </cell>
          <cell r="I596">
            <v>133073.94966101696</v>
          </cell>
        </row>
        <row r="597">
          <cell r="A597" t="str">
            <v>кр_металлическая колонна 40Ш2, сталь С345</v>
          </cell>
          <cell r="B597" t="str">
            <v>Поставка материала и Устройство металлических колонн - 40Ш2 - С345, включая все подготовительные работы и сопутствующие материалы</v>
          </cell>
          <cell r="C597" t="str">
            <v>Supply of materials and installation of metall columns - 40Ш2, steel C345, including all preparatory work and related materials</v>
          </cell>
          <cell r="D597" t="str">
            <v>тонн</v>
          </cell>
          <cell r="F597">
            <v>42238.891525423722</v>
          </cell>
          <cell r="G597">
            <v>115716.47796610171</v>
          </cell>
          <cell r="H597">
            <v>63358.337288135583</v>
          </cell>
          <cell r="I597">
            <v>133073.94966101696</v>
          </cell>
        </row>
        <row r="598">
          <cell r="A598" t="str">
            <v>кр_</v>
          </cell>
          <cell r="H598">
            <v>0</v>
          </cell>
          <cell r="I598">
            <v>0</v>
          </cell>
        </row>
        <row r="599">
          <cell r="A599" t="str">
            <v>кр_</v>
          </cell>
          <cell r="H599">
            <v>0</v>
          </cell>
          <cell r="I599">
            <v>0</v>
          </cell>
        </row>
        <row r="600">
          <cell r="A600" t="str">
            <v>кр_ж/б стена 200, 200 кг/м3</v>
          </cell>
          <cell r="B600" t="str">
            <v>Поставка материала и Устройство железобетонных стен - толщина 200 
- бетон В35 
- арматура А500С - 200 кг/м3 
включая все подготовительные работы и сопутствующие материалы</v>
          </cell>
          <cell r="C600" t="str">
            <v>Supply of materials and installation of monolithic reinforced concrete walls - thickness 200
- concrete B35
- reinforcement A500C - 200 kg / m3
including all preparatory work and related materials</v>
          </cell>
          <cell r="D600" t="str">
            <v>м3</v>
          </cell>
          <cell r="F600">
            <v>6525.42372881356</v>
          </cell>
          <cell r="G600">
            <v>13847.457627118645</v>
          </cell>
          <cell r="H600">
            <v>9788.1355932203405</v>
          </cell>
          <cell r="I600">
            <v>15924.576271186441</v>
          </cell>
        </row>
        <row r="601">
          <cell r="A601" t="str">
            <v>кр_ж/б стена 300, 200 кг/м3</v>
          </cell>
          <cell r="B601" t="str">
            <v>Поставка материала и Устройство железобетонных стен - толщина 300 
- бетон В35 
- арматура А500С - 200 кг/м3 
включая все подготовительные работы и сопутствующие материалы</v>
          </cell>
          <cell r="C601" t="str">
            <v>Supply of materials and installation of monolithic reinforced concrete walls - thickness 300
- concrete B35
- reinforcement A500C - 200 kg / m3
including all preparatory work and related materials</v>
          </cell>
          <cell r="D601" t="str">
            <v>м3</v>
          </cell>
          <cell r="F601">
            <v>6525.42372881356</v>
          </cell>
          <cell r="G601">
            <v>13847.457627118645</v>
          </cell>
          <cell r="H601">
            <v>9788.1355932203405</v>
          </cell>
          <cell r="I601">
            <v>15924.576271186441</v>
          </cell>
        </row>
        <row r="602">
          <cell r="A602" t="str">
            <v>кр_ж/б стена 400, 200 кг/м3</v>
          </cell>
          <cell r="B602" t="str">
            <v>Поставка материала и Устройство железобетонных стен - толщина 400 
- бетон В35 
- арматура А500С - 200 кг/м3 
включая все подготовительные работы и сопутствующие материалы</v>
          </cell>
          <cell r="C602" t="str">
            <v>Supply of materials and installation of monolithic reinforced concrete walls - thickness 400
- concrete B35
- reinforcement A500C - 200 kg / m3
including all preparatory work and related materials</v>
          </cell>
          <cell r="D602" t="str">
            <v>м3</v>
          </cell>
          <cell r="F602">
            <v>6525.42372881356</v>
          </cell>
          <cell r="G602">
            <v>13847.457627118645</v>
          </cell>
          <cell r="H602">
            <v>9788.1355932203405</v>
          </cell>
          <cell r="I602">
            <v>15924.576271186441</v>
          </cell>
        </row>
        <row r="603">
          <cell r="A603" t="str">
            <v>кр_ж/б стена 600, 200 кг/м3</v>
          </cell>
          <cell r="B603" t="str">
            <v>Поставка материала и Устройство железобетонных стен - толщина 600 
- бетон В35 
- арматура А500С - 200 кг/м3 
включая все подготовительные работы и сопутствующие материалы</v>
          </cell>
          <cell r="C603" t="str">
            <v>Supply of materials and installation of monolithic reinforced concrete walls - thickness 600
- concrete B35
- reinforcement A500C - 200 kg / m3
including all preparatory work and related materials</v>
          </cell>
          <cell r="D603" t="str">
            <v>м3</v>
          </cell>
          <cell r="F603">
            <v>6525.42372881356</v>
          </cell>
          <cell r="G603">
            <v>13847.457627118645</v>
          </cell>
          <cell r="H603">
            <v>9788.1355932203405</v>
          </cell>
          <cell r="I603">
            <v>15924.576271186441</v>
          </cell>
        </row>
        <row r="604">
          <cell r="A604" t="str">
            <v>кр_ж/б стена 200, 180 кг/м3</v>
          </cell>
          <cell r="B604" t="str">
            <v>Поставка материала и Устройство железобетонных стен - толщина 200 
- бетон В35 
- арматура А500С - 180 кг/м3 
включая все подготовительные работы и сопутствующие материалы</v>
          </cell>
          <cell r="C604" t="str">
            <v>Supply of materials and installation of monolithic reinforced concrete walls - thickness 200
- concrete B35
- reinforcement A500C - 180 kg / m3
including all preparatory work and related materials</v>
          </cell>
          <cell r="D604" t="str">
            <v>м3</v>
          </cell>
          <cell r="F604">
            <v>6440.6779661016953</v>
          </cell>
          <cell r="G604">
            <v>13161.016949152543</v>
          </cell>
          <cell r="H604">
            <v>9661.016949152543</v>
          </cell>
          <cell r="I604">
            <v>15135.169491525423</v>
          </cell>
        </row>
        <row r="605">
          <cell r="A605" t="str">
            <v>кр_ж/б стена 300, 180 кг/м3</v>
          </cell>
          <cell r="B605" t="str">
            <v>Поставка материала и Устройство железобетонных стен - толщина 300 
- бетон В35 
- арматура А500С - 180 кг/м3 
включая все подготовительные работы и сопутствующие материалы</v>
          </cell>
          <cell r="C605" t="str">
            <v>Supply of materials and installation of monolithic reinforced concrete walls - thickness 300
- concrete B35
- reinforcement A500C - 180 kg / m3
including all preparatory work and related materials</v>
          </cell>
          <cell r="D605" t="str">
            <v>м3</v>
          </cell>
          <cell r="F605">
            <v>6440.6779661016953</v>
          </cell>
          <cell r="G605">
            <v>13161.016949152543</v>
          </cell>
          <cell r="H605">
            <v>9661.016949152543</v>
          </cell>
          <cell r="I605">
            <v>15135.169491525423</v>
          </cell>
        </row>
        <row r="606">
          <cell r="A606" t="str">
            <v>кр_ж/б стена 300, 140 кг/м3</v>
          </cell>
          <cell r="B606" t="str">
            <v>Поставка материала и Устройство железобетонных стен - толщина 300 
- бетон В35 
- арматура А500С - 140 кг/м3 
включая все подготовительные работы и сопутствующие материалы</v>
          </cell>
          <cell r="C606" t="str">
            <v>Supply of materials and installation of monolithic reinforced concrete walls - thickness 300
- concrete B35
- reinforcement A500C - 140 kg / m3
including all preparatory work and related materials</v>
          </cell>
          <cell r="D606" t="str">
            <v>м3</v>
          </cell>
          <cell r="F606">
            <v>6271.1864406779669</v>
          </cell>
          <cell r="G606">
            <v>11788.135593220339</v>
          </cell>
          <cell r="H606">
            <v>9406.7796610169498</v>
          </cell>
          <cell r="I606">
            <v>13556.355932203389</v>
          </cell>
        </row>
        <row r="607">
          <cell r="A607" t="str">
            <v>кр_ж/б стена 400, 180 кг/м3</v>
          </cell>
          <cell r="B607" t="str">
            <v>Поставка материала и Устройство железобетонных стен - толщина 400 
- бетон В35 
- арматура А500С - 180 кг/м3 
включая все подготовительные работы и сопутствующие материалы</v>
          </cell>
          <cell r="C607" t="str">
            <v>Supply of materials and installation of monolithic reinforced concrete walls - thickness 400
- concrete B35
- reinforcement A500C - 180 kg / m3
including all preparatory work and related materials</v>
          </cell>
          <cell r="D607" t="str">
            <v>м3</v>
          </cell>
          <cell r="F607">
            <v>6440.6779661016953</v>
          </cell>
          <cell r="G607">
            <v>13161.016949152543</v>
          </cell>
          <cell r="H607">
            <v>9661.016949152543</v>
          </cell>
          <cell r="I607">
            <v>15135.169491525423</v>
          </cell>
        </row>
        <row r="608">
          <cell r="A608" t="str">
            <v>кр_</v>
          </cell>
          <cell r="H608">
            <v>0</v>
          </cell>
          <cell r="I608">
            <v>0</v>
          </cell>
        </row>
        <row r="609">
          <cell r="A609" t="str">
            <v>кр_</v>
          </cell>
          <cell r="H609">
            <v>0</v>
          </cell>
          <cell r="I609">
            <v>0</v>
          </cell>
        </row>
        <row r="610">
          <cell r="A610" t="str">
            <v>кр_</v>
          </cell>
          <cell r="H610">
            <v>0</v>
          </cell>
          <cell r="I610">
            <v>0</v>
          </cell>
        </row>
        <row r="611">
          <cell r="A611" t="str">
            <v>кр_</v>
          </cell>
          <cell r="H611">
            <v>0</v>
          </cell>
          <cell r="I611">
            <v>0</v>
          </cell>
        </row>
        <row r="612">
          <cell r="A612" t="str">
            <v>кр_</v>
          </cell>
          <cell r="H612">
            <v>0</v>
          </cell>
          <cell r="I612">
            <v>0</v>
          </cell>
        </row>
        <row r="613">
          <cell r="A613" t="str">
            <v>кр_</v>
          </cell>
          <cell r="H613">
            <v>0</v>
          </cell>
          <cell r="I613">
            <v>0</v>
          </cell>
        </row>
        <row r="614">
          <cell r="A614" t="str">
            <v>кр_монолитная ж/б балка 200х350(h) 200 кг/м3</v>
          </cell>
          <cell r="B614" t="str">
            <v>Поставка материала и Устройство монолитных железобетонных балок - 200х350(h) 
- бетон В35 
- арматура А500С - 200 кг/м3 
включая все подготовительные работы и сопутствующие материалы</v>
          </cell>
          <cell r="C614" t="str">
            <v>Supply of materials and installation of monolithic reinforced concrete beams - 200x350(h)
- concrete B35
- reinforcement A500C - 200 kg / m3
including all preparatory work and related materials</v>
          </cell>
          <cell r="D614" t="str">
            <v>м3</v>
          </cell>
          <cell r="F614">
            <v>6525.42372881356</v>
          </cell>
          <cell r="G614">
            <v>13847.457627118645</v>
          </cell>
          <cell r="H614">
            <v>9788.1355932203405</v>
          </cell>
          <cell r="I614">
            <v>15924.576271186441</v>
          </cell>
        </row>
        <row r="615">
          <cell r="A615" t="str">
            <v>кр_монолитная ж/б балка 500(h) 220 кг/м3</v>
          </cell>
          <cell r="B615" t="str">
            <v>Поставка материала и Устройство монолитных железобетонных балок - 500(h) 
- бетон В35 
- арматура А500С - 220 кг/м3 
включая все подготовительные работы и сопутствующие материалы</v>
          </cell>
          <cell r="C615" t="str">
            <v>Supply of materials and installation of monolithic reinforced concrete beams - 500(h)
- concrete B35
- reinforcement A500C - 220 kg / m3
including all preparatory work and related materials</v>
          </cell>
          <cell r="D615" t="str">
            <v>м3</v>
          </cell>
          <cell r="F615">
            <v>6610.1694915254238</v>
          </cell>
          <cell r="G615">
            <v>14533.898305084747</v>
          </cell>
          <cell r="H615">
            <v>9915.2542372881362</v>
          </cell>
          <cell r="I615">
            <v>16713.983050847459</v>
          </cell>
        </row>
        <row r="616">
          <cell r="A616" t="str">
            <v>кр_монолитная ж/б балка 400х400(h) 150 кг/м3</v>
          </cell>
          <cell r="B616" t="str">
            <v>Поставка материала и Устройство монолитных железобетонных балок - 400х400(h) 
- бетон В35 
- арматура А500С - 150 кг/м3 
включая все подготовительные работы и сопутствующие материалы</v>
          </cell>
          <cell r="C616" t="str">
            <v>Supply of materials and installation of monolithic reinforced concrete beams - 400x400(h)
- concrete B35
- reinforcement A500C - 150 kg / m3
including all preparatory work and related materials</v>
          </cell>
          <cell r="D616" t="str">
            <v>м3</v>
          </cell>
          <cell r="F616">
            <v>6313.5593220338988</v>
          </cell>
          <cell r="G616">
            <v>12131.355932203391</v>
          </cell>
          <cell r="H616">
            <v>9470.3389830508477</v>
          </cell>
          <cell r="I616">
            <v>13951.059322033898</v>
          </cell>
        </row>
        <row r="617">
          <cell r="A617" t="str">
            <v>кр_монолитная ж/б балка 300х1300(h) 150 кг/м3</v>
          </cell>
          <cell r="B617" t="str">
            <v>Поставка материала и Устройство монолитных железобетонных балок - 300х1300(h) 
- бетон В35 
- арматура А500С - 150 кг/м3 
включая все подготовительные работы и сопутствующие материалы</v>
          </cell>
          <cell r="C617" t="str">
            <v>Supply of materials and installation of monolithic reinforced concrete beams - 300x1300(h)
- concrete B35
- reinforcement A500C - 150 kg / m3
including all preparatory work and related materials</v>
          </cell>
          <cell r="D617" t="str">
            <v>м3</v>
          </cell>
          <cell r="F617">
            <v>6313.5593220338988</v>
          </cell>
          <cell r="G617">
            <v>12131.355932203391</v>
          </cell>
          <cell r="H617">
            <v>9470.3389830508477</v>
          </cell>
          <cell r="I617">
            <v>13951.059322033898</v>
          </cell>
        </row>
        <row r="618">
          <cell r="A618" t="str">
            <v>кр_монолитная ж/б балка 600х1600(h) 150 кг/м3</v>
          </cell>
          <cell r="B618" t="str">
            <v>Поставка материала и Устройство монолитных железобетонных балок - 600х1600(h) 
- бетон В35 
- арматура А500С - 150 кг/м3 
включая все подготовительные работы и сопутствующие материалы</v>
          </cell>
          <cell r="C618" t="str">
            <v>Supply of materials and installation of monolithic reinforced concrete beams - 600x1600(h)
- concrete B35
- reinforcement A500C - 150 kg / m3
including all preparatory work and related materials</v>
          </cell>
          <cell r="D618" t="str">
            <v>м3</v>
          </cell>
          <cell r="F618">
            <v>6313.5593220338988</v>
          </cell>
          <cell r="G618">
            <v>12131.355932203391</v>
          </cell>
          <cell r="H618">
            <v>9470.3389830508477</v>
          </cell>
          <cell r="I618">
            <v>13951.059322033898</v>
          </cell>
        </row>
        <row r="619">
          <cell r="A619" t="str">
            <v>кр_монолитная ж/б балка 400х500(h) 150 кг/м3</v>
          </cell>
          <cell r="B619" t="str">
            <v>Поставка материала и Устройство монолитных железобетонных балок - 400х500(h) 
- бетон В35 
- арматура А500С - 150 кг/м3 
включая все подготовительные работы и сопутствующие материалы</v>
          </cell>
          <cell r="C619" t="str">
            <v>Supply of materials and installation of monolithic reinforced concrete beams - 400x500(h)
- concrete B35
- reinforcement A500C - 150 kg / m3
including all preparatory work and related materials</v>
          </cell>
          <cell r="D619" t="str">
            <v>м3</v>
          </cell>
          <cell r="F619">
            <v>6313.5593220338988</v>
          </cell>
          <cell r="G619">
            <v>12131.355932203391</v>
          </cell>
          <cell r="H619">
            <v>9470.3389830508477</v>
          </cell>
          <cell r="I619">
            <v>13951.059322033898</v>
          </cell>
        </row>
        <row r="620">
          <cell r="A620" t="str">
            <v>кр_монолитная ж/б балка 400х500(h) 220 кг/м3</v>
          </cell>
          <cell r="B620" t="str">
            <v>Поставка материала и Устройство монолитных железобетонных балок - 400х500(h) 
- бетон В35 
- арматура А500С - 220 кг/м3 
включая все подготовительные работы и сопутствующие материалы</v>
          </cell>
          <cell r="C620" t="str">
            <v>Supply of materials and installation of monolithic reinforced concrete beams - 400x500(h)
- concrete B35
- reinforcement A500C - 220 kg / m3
including all preparatory work and related materials</v>
          </cell>
          <cell r="D620" t="str">
            <v>м3</v>
          </cell>
          <cell r="F620">
            <v>6610.1694915254238</v>
          </cell>
          <cell r="G620">
            <v>14533.898305084747</v>
          </cell>
          <cell r="H620">
            <v>9915.2542372881362</v>
          </cell>
          <cell r="I620">
            <v>16713.983050847459</v>
          </cell>
        </row>
        <row r="621">
          <cell r="A621" t="str">
            <v>кр_монолитная ж/б балка 400х600(h) 220 кг/м3</v>
          </cell>
          <cell r="B621" t="str">
            <v>Поставка материала и Устройство монолитных железобетонных балок - 400х600(h) 
- бетон В35 
- арматура А500С - 220 кг/м3 
включая все подготовительные работы и сопутствующие материалы</v>
          </cell>
          <cell r="C621" t="str">
            <v>Supply of materials and installation of monolithic reinforced concrete beams - 400x600(h)
- concrete B35
- reinforcement A500C - 220 kg / m3
including all preparatory work and related materials</v>
          </cell>
          <cell r="D621" t="str">
            <v>м3</v>
          </cell>
          <cell r="F621">
            <v>6610.1694915254238</v>
          </cell>
          <cell r="G621">
            <v>14533.898305084747</v>
          </cell>
          <cell r="H621">
            <v>9915.2542372881362</v>
          </cell>
          <cell r="I621">
            <v>16713.983050847459</v>
          </cell>
        </row>
        <row r="622">
          <cell r="A622" t="str">
            <v>кр_монолитная ж/б балка 400х600(h) 270 кг/м3</v>
          </cell>
          <cell r="B622" t="str">
            <v>Поставка материала и Устройство монолитных железобетонных балок - 400х600(h) 
- бетон В35 
- арматура А500С - 270 кг/м3 
включая все подготовительные работы и сопутствующие материалы</v>
          </cell>
          <cell r="C622" t="str">
            <v>Supply of materials and installation of monolithic reinforced concrete beams - 400x600(h)
- concrete B35
- reinforcement A500C - 270 kg / m3
including all preparatory work and related materials</v>
          </cell>
          <cell r="D622" t="str">
            <v>м3</v>
          </cell>
          <cell r="F622">
            <v>6822.0338983050851</v>
          </cell>
          <cell r="G622">
            <v>16250</v>
          </cell>
          <cell r="H622">
            <v>10233.050847457627</v>
          </cell>
          <cell r="I622">
            <v>18687.5</v>
          </cell>
        </row>
        <row r="623">
          <cell r="A623" t="str">
            <v>кр_монолитная ж/б балка 400х800(h) 120 кг/м3</v>
          </cell>
          <cell r="B623" t="str">
            <v>Поставка материала и Устройство монолитных железобетонных балок - 400х800(h) 
- бетон В35 
- арматура А500С - 120 кг/м3 
включая все подготовительные работы и сопутствующие материалы</v>
          </cell>
          <cell r="C623" t="str">
            <v>Supply of materials and installation of monolithic reinforced concrete beams - 400x800(h)
- concrete B35
- reinforcement A500C - 120 kg / m3
including all preparatory work and related materials</v>
          </cell>
          <cell r="D623" t="str">
            <v>м3</v>
          </cell>
          <cell r="F623">
            <v>6186.4406779661022</v>
          </cell>
          <cell r="G623">
            <v>11101.694915254238</v>
          </cell>
          <cell r="H623">
            <v>9279.6610169491541</v>
          </cell>
          <cell r="I623">
            <v>12766.949152542373</v>
          </cell>
        </row>
        <row r="624">
          <cell r="A624" t="str">
            <v>кр_монолитная ж/б балка 400х950(h) 250 кг/м3</v>
          </cell>
          <cell r="B624" t="str">
            <v>Поставка материала и Устройство монолитных железобетонных балок - 400х950(h) 
- бетон В35 
- арматура А500С - 250 кг/м3 
включая все подготовительные работы и сопутствующие материалы</v>
          </cell>
          <cell r="C624" t="str">
            <v>Supply of materials and installation of monolithic reinforced concrete beams - 400x950(h)
- concrete B35
- reinforcement A500C - 250 kg / m3
including all preparatory work and related materials</v>
          </cell>
          <cell r="D624" t="str">
            <v>м3</v>
          </cell>
          <cell r="F624">
            <v>6737.2881355932204</v>
          </cell>
          <cell r="G624">
            <v>15563.5593220339</v>
          </cell>
          <cell r="H624">
            <v>10105.932203389832</v>
          </cell>
          <cell r="I624">
            <v>17898.093220338982</v>
          </cell>
        </row>
        <row r="625">
          <cell r="A625" t="str">
            <v>кр_</v>
          </cell>
          <cell r="H625">
            <v>0</v>
          </cell>
          <cell r="I625">
            <v>0</v>
          </cell>
        </row>
        <row r="626">
          <cell r="A626" t="str">
            <v>кр_</v>
          </cell>
          <cell r="H626">
            <v>0</v>
          </cell>
          <cell r="I626">
            <v>0</v>
          </cell>
        </row>
        <row r="627">
          <cell r="A627" t="str">
            <v>кр_монолитная ж/б балка 600х500(h) 220 кг/м3</v>
          </cell>
          <cell r="B627" t="str">
            <v>Поставка материала и Устройство монолитных железобетонных балок - 600х500(h) 
- бетон В35 
- арматура А500С - 220 кг/м3 
включая все подготовительные работы и сопутствующие материалы</v>
          </cell>
          <cell r="C627" t="str">
            <v>Supply of materials and installation of monolithic reinforced concrete beams - 600x500(h)
- concrete B35
- reinforcement A500C - 220 kg / m3
including all preparatory work and related materials</v>
          </cell>
          <cell r="D627" t="str">
            <v>м3</v>
          </cell>
          <cell r="F627">
            <v>6610.1694915254238</v>
          </cell>
          <cell r="G627">
            <v>14533.898305084747</v>
          </cell>
          <cell r="H627">
            <v>9915.2542372881362</v>
          </cell>
          <cell r="I627">
            <v>16713.983050847459</v>
          </cell>
        </row>
        <row r="628">
          <cell r="A628" t="str">
            <v>кр_монолитная ж/б балка 600х500(h) 150 кг/м3</v>
          </cell>
          <cell r="B628" t="str">
            <v>Поставка материала и Устройство монолитных железобетонных балок - 600х500(h) 
- бетон В35 
- арматура А500С - 150 кг/м3 
включая все подготовительные работы и сопутствующие материалы</v>
          </cell>
          <cell r="C628" t="str">
            <v>Supply of materials and installation of monolithic reinforced concrete beams - 600x500(h)
- concrete B35
- reinforcement A500C - 150 kg / m3
including all preparatory work and related materials</v>
          </cell>
          <cell r="D628" t="str">
            <v>м3</v>
          </cell>
          <cell r="F628">
            <v>6313.5593220338988</v>
          </cell>
          <cell r="G628">
            <v>12131.355932203391</v>
          </cell>
          <cell r="H628">
            <v>9470.3389830508477</v>
          </cell>
          <cell r="I628">
            <v>13951.059322033898</v>
          </cell>
        </row>
        <row r="629">
          <cell r="A629" t="str">
            <v>кр_монолитная ж/б балка 600х800(h) 220 кг/м3</v>
          </cell>
          <cell r="B629" t="str">
            <v>Поставка материала и Устройство монолитных железобетонных балок - 600х800(h) 
- бетон В35 
- арматура А500С - 220 кг/м3 
включая все подготовительные работы и сопутствующие материалы</v>
          </cell>
          <cell r="C629" t="str">
            <v>Supply of materials and installation of monolithic reinforced concrete beams - 600x800(h)
- concrete B35
- reinforcement A500C - 220 kg / m3
including all preparatory work and related materials</v>
          </cell>
          <cell r="D629" t="str">
            <v>м3</v>
          </cell>
          <cell r="F629">
            <v>6610.1694915254238</v>
          </cell>
          <cell r="G629">
            <v>14533.898305084747</v>
          </cell>
          <cell r="H629">
            <v>9915.2542372881362</v>
          </cell>
          <cell r="I629">
            <v>16713.983050847459</v>
          </cell>
        </row>
        <row r="630">
          <cell r="A630" t="str">
            <v>кр_монолитная ж/б балка 600х800(h) 270 кг/м3</v>
          </cell>
          <cell r="B630" t="str">
            <v>Поставка материала и Устройство монолитных железобетонных балок - 600х800(h) 
- бетон В35 
- арматура А500С - 270 кг/м3 
включая все подготовительные работы и сопутствующие материалы</v>
          </cell>
          <cell r="C630" t="str">
            <v>Supply of materials and installation of monolithic reinforced concrete beams - 600x800(h)
- concrete B35
- reinforcement A500C - 270 kg / m3
including all preparatory work and related materials</v>
          </cell>
          <cell r="D630" t="str">
            <v>м3</v>
          </cell>
          <cell r="F630">
            <v>6822.0338983050851</v>
          </cell>
          <cell r="G630">
            <v>16250</v>
          </cell>
          <cell r="H630">
            <v>10233.050847457627</v>
          </cell>
          <cell r="I630">
            <v>18687.5</v>
          </cell>
        </row>
        <row r="631">
          <cell r="A631" t="str">
            <v>кр_монолитная ж/б балка 600х1000(h) 150 кг/м3</v>
          </cell>
          <cell r="B631" t="str">
            <v>Поставка материала и Устройство монолитных железобетонных балок - 600х1100(h) 
- бетон В35 
- арматура А500С - 150 кг/м3 
включая все подготовительные работы и сопутствующие материалы</v>
          </cell>
          <cell r="C631" t="str">
            <v>Supply of materials and installation of monolithic reinforced concrete beams - 600x1100(h)
- concrete B35
- reinforcement A500C - 150 kg / m3
including all preparatory work and related materials</v>
          </cell>
          <cell r="D631" t="str">
            <v>м3</v>
          </cell>
          <cell r="F631">
            <v>6313.5593220338988</v>
          </cell>
          <cell r="G631">
            <v>12131.355932203391</v>
          </cell>
          <cell r="H631">
            <v>9470.3389830508477</v>
          </cell>
          <cell r="I631">
            <v>13951.059322033898</v>
          </cell>
        </row>
        <row r="632">
          <cell r="A632" t="str">
            <v>кр_монолитная ж/б балка 600х950(h) 300 кг/м3</v>
          </cell>
          <cell r="B632" t="str">
            <v>Поставка материала и Устройство монолитных железобетонных балок - 600х950(h) 
- бетон В35 
- арматура А500С - 300 кг/м3 
включая все подготовительные работы и сопутствующие материалы</v>
          </cell>
          <cell r="C632" t="str">
            <v>Supply of materials and installation of monolithic reinforced concrete beams - 600x950(h)
- concrete B35
- reinforcement A500C - 300 kg / m3
including all preparatory work and related materials</v>
          </cell>
          <cell r="D632" t="str">
            <v>м3</v>
          </cell>
          <cell r="F632">
            <v>6949.1525423728817</v>
          </cell>
          <cell r="G632">
            <v>17279.661016949154</v>
          </cell>
          <cell r="H632">
            <v>10423.728813559323</v>
          </cell>
          <cell r="I632">
            <v>19871.610169491527</v>
          </cell>
        </row>
        <row r="633">
          <cell r="A633" t="str">
            <v>кр_монолитная ж/б балка 600х1000(h) 270 кг/м3</v>
          </cell>
          <cell r="B633" t="str">
            <v>Поставка материала и Устройство монолитных железобетонных балок - 600х1000(h) 
- бетон В35 
- арматура А500С - 270 кг/м3 
включая все подготовительные работы и сопутствующие материалы</v>
          </cell>
          <cell r="C633" t="str">
            <v>Supply of materials and installation of monolithic reinforced concrete beams - 600x1000(h)
- concrete B35
- reinforcement A500C - 270 kg / m3
including all preparatory work and related materials</v>
          </cell>
          <cell r="D633" t="str">
            <v>м3</v>
          </cell>
          <cell r="F633">
            <v>6822.0338983050851</v>
          </cell>
          <cell r="G633">
            <v>16250</v>
          </cell>
          <cell r="H633">
            <v>10233.050847457627</v>
          </cell>
          <cell r="I633">
            <v>18687.5</v>
          </cell>
        </row>
        <row r="634">
          <cell r="A634" t="str">
            <v>кр_монолитная ж/б балка 700х500(h) 120 кг/м3</v>
          </cell>
          <cell r="B634" t="str">
            <v>Поставка материала и Устройство монолитных железобетонных балок - 700х500(h) 
- бетон В35 
- арматура А500С - 120 кг/м3 
включая все подготовительные работы и сопутствующие материалы</v>
          </cell>
          <cell r="C634" t="str">
            <v>Supply of materials and installation of monolithic reinforced concrete beams - 700x500(h)
- concrete B35
- reinforcement A500C - 120 kg / m3
including all preparatory work and related materials</v>
          </cell>
          <cell r="D634" t="str">
            <v>м3</v>
          </cell>
          <cell r="F634">
            <v>6186.4406779661022</v>
          </cell>
          <cell r="G634">
            <v>11101.694915254238</v>
          </cell>
          <cell r="H634">
            <v>9279.6610169491541</v>
          </cell>
          <cell r="I634">
            <v>12766.949152542373</v>
          </cell>
        </row>
        <row r="635">
          <cell r="A635" t="str">
            <v>кр_монолитная ж/б балка 700х1000(h) 270 кг/м3</v>
          </cell>
          <cell r="B635" t="str">
            <v>Поставка материала и Устройство монолитных железобетонных балок - 700х1000(h) 
- бетон В35 
- арматура А500С - 270 кг/м3 
включая все подготовительные работы и сопутствующие материалы</v>
          </cell>
          <cell r="C635" t="str">
            <v>Supply of materials and installation of monolithic reinforced concrete beams - 700x1000(h)
- concrete B35
- reinforcement A500C - 270 kg / m3
including all preparatory work and related materials</v>
          </cell>
          <cell r="D635" t="str">
            <v>м3</v>
          </cell>
          <cell r="F635">
            <v>6822.0338983050851</v>
          </cell>
          <cell r="G635">
            <v>16250</v>
          </cell>
          <cell r="H635">
            <v>10233.050847457627</v>
          </cell>
          <cell r="I635">
            <v>18687.5</v>
          </cell>
        </row>
        <row r="636">
          <cell r="A636" t="str">
            <v>кр_монолитная ж/б балка 800х500(h) 220 кг/м3</v>
          </cell>
          <cell r="B636" t="str">
            <v>Поставка материала и Устройство монолитных железобетонных балок - 800х500(h) 
- бетон В35 
- арматура А500С - 220 кг/м3 
включая все подготовительные работы и сопутствующие материалы</v>
          </cell>
          <cell r="C636" t="str">
            <v>Supply of materials and installation of monolithic reinforced concrete beams - 800x500(h)
- concrete B35
- reinforcement A500C - 220 kg / m3
including all preparatory work and related materials</v>
          </cell>
          <cell r="D636" t="str">
            <v>м3</v>
          </cell>
          <cell r="F636">
            <v>6610.1694915254238</v>
          </cell>
          <cell r="G636">
            <v>14533.898305084747</v>
          </cell>
          <cell r="H636">
            <v>9915.2542372881362</v>
          </cell>
          <cell r="I636">
            <v>16713.983050847459</v>
          </cell>
        </row>
        <row r="637">
          <cell r="A637" t="str">
            <v>кр_монолитная ж/б балка 800х950(h) 300 кг/м3</v>
          </cell>
          <cell r="B637" t="str">
            <v>Поставка материала и Устройство монолитных железобетонных балок - 800х950(h) 
- бетон В35 
- арматура А500С - 300 кг/м3 
включая все подготовительные работы и сопутствующие материалы</v>
          </cell>
          <cell r="C637" t="str">
            <v>Supply of materials and installation of monolithic reinforced concrete beams - 800x950(h)
- concrete B35
- reinforcement A500C - 300 kg / m3
including all preparatory work and related materials</v>
          </cell>
          <cell r="D637" t="str">
            <v>м3</v>
          </cell>
          <cell r="F637">
            <v>6949.1525423728817</v>
          </cell>
          <cell r="G637">
            <v>17279.661016949154</v>
          </cell>
          <cell r="H637">
            <v>10423.728813559323</v>
          </cell>
          <cell r="I637">
            <v>19871.610169491527</v>
          </cell>
        </row>
        <row r="638">
          <cell r="A638" t="str">
            <v>кр_монолитная ж/б балка 800х1000(h) 270 кг/м3</v>
          </cell>
          <cell r="B638" t="str">
            <v>Поставка материала и Устройство монолитных железобетонных балок - 800х1000(h) 
- бетон В35 
- арматура А500С - 270 кг/м3 
включая все подготовительные работы и сопутствующие материалы</v>
          </cell>
          <cell r="C638" t="str">
            <v>Supply of materials and installation of monolithic reinforced concrete beams - 800x1000(h)
- concrete B35
- reinforcement A500C - 270 kg / m3
including all preparatory work and related materials</v>
          </cell>
          <cell r="D638" t="str">
            <v>м3</v>
          </cell>
          <cell r="F638">
            <v>6822.0338983050851</v>
          </cell>
          <cell r="G638">
            <v>16250</v>
          </cell>
          <cell r="H638">
            <v>10233.050847457627</v>
          </cell>
          <cell r="I638">
            <v>18687.5</v>
          </cell>
        </row>
        <row r="639">
          <cell r="A639" t="str">
            <v>кр_монолитная ж/б балка 800х1000(h) 200 кг/м3</v>
          </cell>
          <cell r="B639" t="str">
            <v>Поставка материала и Устройство монолитных железобетонных балок - 800х1100(h) 
- бетон В35 
- арматура А500С - 200 кг/м3 
включая все подготовительные работы и сопутствующие материалы</v>
          </cell>
          <cell r="C639" t="str">
            <v>Supply of materials and installation of monolithic reinforced concrete beams - 800x1100(h)
- concrete B35
- reinforcement A500C - 200 kg / m3
including all preparatory work and related materials</v>
          </cell>
          <cell r="D639" t="str">
            <v>м3</v>
          </cell>
          <cell r="F639">
            <v>6525.42372881356</v>
          </cell>
          <cell r="G639">
            <v>13847.457627118645</v>
          </cell>
          <cell r="H639">
            <v>9788.1355932203405</v>
          </cell>
          <cell r="I639">
            <v>15924.576271186441</v>
          </cell>
        </row>
        <row r="640">
          <cell r="A640" t="str">
            <v>кр_монолитная ж/б балка 900х500(h) 220 кг/м3</v>
          </cell>
          <cell r="B640" t="str">
            <v>Поставка материала и Устройство монолитных железобетонных балок - 900х500(h) 
- бетон В35 
- арматура А500С - 220 кг/м3 
включая все подготовительные работы и сопутствующие материалы</v>
          </cell>
          <cell r="C640" t="str">
            <v>Supply of materials and installation of monolithic reinforced concrete beams - 900x500(h)
- concrete B35
- reinforcement A500C - 220 kg / m3
including all preparatory work and related materials</v>
          </cell>
          <cell r="D640" t="str">
            <v>м3</v>
          </cell>
          <cell r="F640">
            <v>6610.1694915254238</v>
          </cell>
          <cell r="G640">
            <v>14533.898305084747</v>
          </cell>
          <cell r="H640">
            <v>9915.2542372881362</v>
          </cell>
          <cell r="I640">
            <v>16713.983050847459</v>
          </cell>
        </row>
        <row r="641">
          <cell r="A641" t="str">
            <v>кр_монолитная ж/б балка 1000х1000(h) 200 кг/м3</v>
          </cell>
          <cell r="B641" t="str">
            <v>Поставка материала и Устройство монолитных железобетонных балок - 1000х1000(h) 
- бетон В35 
- арматура А500С - 200 кг/м3 
включая все подготовительные работы и сопутствующие материалы</v>
          </cell>
          <cell r="C641" t="str">
            <v>Supply of materials and installation of monolithic reinforced concrete beams - 1000x1000(h)
- concrete B35
- reinforcement A500C - 200 kg / m3
including all preparatory work and related materials</v>
          </cell>
          <cell r="D641" t="str">
            <v>м3</v>
          </cell>
          <cell r="F641">
            <v>6525.42372881356</v>
          </cell>
          <cell r="G641">
            <v>13847.457627118645</v>
          </cell>
          <cell r="H641">
            <v>9788.1355932203405</v>
          </cell>
          <cell r="I641">
            <v>15924.576271186441</v>
          </cell>
        </row>
        <row r="642">
          <cell r="A642" t="str">
            <v>кр_монолитная ж/б балка 1200х500(h) 220 кг/м3</v>
          </cell>
          <cell r="B642" t="str">
            <v>Поставка материала и Устройство монолитных железобетонных балок - 1200х500(h) 
- бетон В35 
- арматура А500С - 220 кг/м3 
включая все подготовительные работы и сопутствующие материалы</v>
          </cell>
          <cell r="C642" t="str">
            <v>Supply of materials and installation of monolithic reinforced concrete beams - 1200x500(h)
- concrete B35
- reinforcement A500C - 220 kg / m3
including all preparatory work and related materials</v>
          </cell>
          <cell r="D642" t="str">
            <v>м3</v>
          </cell>
          <cell r="F642">
            <v>6610.1694915254238</v>
          </cell>
          <cell r="G642">
            <v>14533.898305084747</v>
          </cell>
          <cell r="H642">
            <v>9915.2542372881362</v>
          </cell>
          <cell r="I642">
            <v>16713.983050847459</v>
          </cell>
        </row>
        <row r="643">
          <cell r="A643" t="str">
            <v>кр_монолитная ж/б балка 1650х500(h) 220 кг/м3</v>
          </cell>
          <cell r="B643" t="str">
            <v>Поставка материала и Устройство монолитных железобетонных балок - 1650х500(h) 
- бетон В35 
- арматура А500С - 220 кг/м3 
включая все подготовительные работы и сопутствующие материалы</v>
          </cell>
          <cell r="C643" t="str">
            <v>Supply of materials and installation of monolithic reinforced concrete beams - 1650x500(h)
- concrete B35
- reinforcement A500C - 220 kg / m3
including all preparatory work and related materials</v>
          </cell>
          <cell r="D643" t="str">
            <v>м3</v>
          </cell>
          <cell r="F643">
            <v>6610.1694915254238</v>
          </cell>
          <cell r="G643">
            <v>14533.898305084747</v>
          </cell>
          <cell r="H643">
            <v>9915.2542372881362</v>
          </cell>
          <cell r="I643">
            <v>16713.983050847459</v>
          </cell>
        </row>
        <row r="644">
          <cell r="A644" t="str">
            <v>кр_монолитная ж/б балка 2000х500(h) 220 кг/м3</v>
          </cell>
          <cell r="B644" t="str">
            <v>Поставка материала и Устройство монолитных железобетонных балок - 2000х500(h) 
- бетон В35 
- арматура А500С - 220 кг/м3 
включая все подготовительные работы и сопутствующие материалы</v>
          </cell>
          <cell r="C644" t="str">
            <v>Supply of materials and installation of monolithic reinforced concrete beams - 2000x500(h)
- concrete B35
- reinforcement A500C - 220 kg / m3
including all preparatory work and related materials</v>
          </cell>
          <cell r="D644" t="str">
            <v>м3</v>
          </cell>
          <cell r="F644">
            <v>6610.1694915254238</v>
          </cell>
          <cell r="G644">
            <v>14533.898305084747</v>
          </cell>
          <cell r="H644">
            <v>9915.2542372881362</v>
          </cell>
          <cell r="I644">
            <v>16713.983050847459</v>
          </cell>
        </row>
        <row r="645">
          <cell r="A645" t="str">
            <v>кр_</v>
          </cell>
          <cell r="H645">
            <v>0</v>
          </cell>
          <cell r="I645">
            <v>0</v>
          </cell>
        </row>
        <row r="646">
          <cell r="A646" t="str">
            <v>кр_</v>
          </cell>
          <cell r="H646">
            <v>0</v>
          </cell>
          <cell r="I646">
            <v>0</v>
          </cell>
        </row>
        <row r="647">
          <cell r="A647" t="str">
            <v>кр_монолитная ж/б плита 220, 120 кг/м3</v>
          </cell>
          <cell r="B647" t="str">
            <v>Поставка материала и Устройство монолитных железобетонных плит - толщина 220 
- бетон В35 
- арматура А500С - 120 кг/м3 
включая все подготовительные работы и сопутствующие материалы</v>
          </cell>
          <cell r="C647" t="str">
            <v>Supply of materials and installation of monolithic reinforced concrete slabs - thickness 220
- concrete B35
- reinforcement A500C - 120 kg / m3
including all preparatory work and related materials</v>
          </cell>
          <cell r="D647" t="str">
            <v>м3</v>
          </cell>
          <cell r="F647">
            <v>6186.4406779661022</v>
          </cell>
          <cell r="G647">
            <v>11101.694915254238</v>
          </cell>
          <cell r="H647">
            <v>9279.6610169491541</v>
          </cell>
          <cell r="I647">
            <v>12766.949152542373</v>
          </cell>
        </row>
        <row r="648">
          <cell r="A648" t="str">
            <v>кр_монолитная ж/б плита 150, 110 кг/м3</v>
          </cell>
          <cell r="B648" t="str">
            <v>Поставка материала и Устройство монолитных железобетонных плит - толщина 150 
- бетон В35 
- арматура А500С - 110 кг/м3 
включая все подготовительные работы и сопутствующие материалы</v>
          </cell>
          <cell r="C648" t="str">
            <v>Supply of materials and installation of monolithic reinforced concrete slabs - thickness 150
- concrete B35
- reinforcement A500C - 110 kg / m3
including all preparatory work and related materials</v>
          </cell>
          <cell r="D648" t="str">
            <v>м3</v>
          </cell>
          <cell r="F648">
            <v>6144.0677966101703</v>
          </cell>
          <cell r="G648">
            <v>10758.474576271186</v>
          </cell>
          <cell r="H648">
            <v>9216.1016949152545</v>
          </cell>
          <cell r="I648">
            <v>12372.245762711864</v>
          </cell>
        </row>
        <row r="649">
          <cell r="A649" t="str">
            <v>кр_монолитная ж/б плита 150, 100 кг/м3</v>
          </cell>
          <cell r="B649" t="str">
            <v>Поставка материала и Устройство монолитных железобетонных плит - толщина 150 
- бетон В35 
- арматура А500С - 100 кг/м3 
включая все подготовительные работы и сопутствующие материалы</v>
          </cell>
          <cell r="C649" t="str">
            <v>Supply of materials and installation of monolithic reinforced concrete slabs - thickness 150
- concrete B35
- reinforcement A500C - 100 kg / m3
including all preparatory work and related materials</v>
          </cell>
          <cell r="D649" t="str">
            <v>м3</v>
          </cell>
          <cell r="F649">
            <v>6101.6949152542375</v>
          </cell>
          <cell r="G649">
            <v>10415.254237288136</v>
          </cell>
          <cell r="H649">
            <v>9152.5423728813566</v>
          </cell>
          <cell r="I649">
            <v>11977.542372881355</v>
          </cell>
        </row>
        <row r="650">
          <cell r="A650" t="str">
            <v>кр_монолитная ж/б плита 150, 200 кг/м3</v>
          </cell>
          <cell r="B650" t="str">
            <v>Поставка материала и Устройство монолитных железобетонных плит - толщина 150 
- бетон В35 
- арматура А500С - 200 кг/м3 
включая все подготовительные работы и сопутствующие материалы</v>
          </cell>
          <cell r="C650" t="str">
            <v>Supply of materials and installation of monolithic reinforced concrete slabs - thickness 150
- concrete B35
- reinforcement A500C - 200 kg / m3
including all preparatory work and related materials</v>
          </cell>
          <cell r="D650" t="str">
            <v>м3</v>
          </cell>
          <cell r="F650">
            <v>6525.42372881356</v>
          </cell>
          <cell r="G650">
            <v>13847.457627118645</v>
          </cell>
          <cell r="H650">
            <v>9788.1355932203405</v>
          </cell>
          <cell r="I650">
            <v>15924.576271186441</v>
          </cell>
        </row>
        <row r="651">
          <cell r="A651" t="str">
            <v>кр_монолитная ж/б плита 200, 110 кг/м3</v>
          </cell>
          <cell r="B651" t="str">
            <v>Поставка материала и Устройство монолитных железобетонных плит - толщина 200 
- бетон В35 
- арматура А500С - 110 кг/м3 
включая все подготовительные работы и сопутствующие материалы</v>
          </cell>
          <cell r="C651" t="str">
            <v>Supply of materials and installation of monolithic reinforced concrete slabs - thickness 200
- concrete B35
- reinforcement A500C - 110 kg / m3
including all preparatory work and related materials</v>
          </cell>
          <cell r="D651" t="str">
            <v>м3</v>
          </cell>
          <cell r="F651">
            <v>6144.0677966101703</v>
          </cell>
          <cell r="G651">
            <v>10758.474576271186</v>
          </cell>
          <cell r="H651">
            <v>9216.1016949152545</v>
          </cell>
          <cell r="I651">
            <v>12372.245762711864</v>
          </cell>
        </row>
        <row r="652">
          <cell r="A652" t="str">
            <v>кр_монолитная ж/б плита 200, 120 кг/м3</v>
          </cell>
          <cell r="B652" t="str">
            <v>Поставка материала и Устройство монолитных железобетонных плит - толщина 200 
- бетон В35 
- арматура А500С - 120 кг/м3 
включая все подготовительные работы и сопутствующие материалы</v>
          </cell>
          <cell r="C652" t="str">
            <v>Supply of materials and installation of monolithic reinforced concrete slabs - thickness 200
- concrete B35
- reinforcement A500C - 120 kg / m3
including all preparatory work and related materials</v>
          </cell>
          <cell r="D652" t="str">
            <v>м3</v>
          </cell>
          <cell r="F652">
            <v>6186.4406779661022</v>
          </cell>
          <cell r="G652">
            <v>11101.694915254238</v>
          </cell>
          <cell r="H652">
            <v>9279.6610169491541</v>
          </cell>
          <cell r="I652">
            <v>12766.949152542373</v>
          </cell>
        </row>
        <row r="653">
          <cell r="A653" t="str">
            <v>кр_монолитная ж/б плита 200, 150 кг/м3</v>
          </cell>
          <cell r="B653" t="str">
            <v>Поставка материала и Устройство монолитных железобетонных плит - толщина 200 
- бетон В35 
- арматура А500С - 150 кг/м3 
включая все подготовительные работы и сопутствующие материалы</v>
          </cell>
          <cell r="C653" t="str">
            <v>Supply of materials and installation of monolithic reinforced concrete slabs - thickness 200
- concrete B35
- reinforcement A500C - 150 kg / m3
including all preparatory work and related materials</v>
          </cell>
          <cell r="D653" t="str">
            <v>м3</v>
          </cell>
          <cell r="F653">
            <v>6313.5593220338988</v>
          </cell>
          <cell r="G653">
            <v>12131.355932203391</v>
          </cell>
          <cell r="H653">
            <v>9470.3389830508477</v>
          </cell>
          <cell r="I653">
            <v>13951.059322033898</v>
          </cell>
        </row>
        <row r="654">
          <cell r="A654" t="str">
            <v>кр_монолитная ж/б плита 250, 150 кг/м3</v>
          </cell>
          <cell r="B654" t="str">
            <v>Поставка материала и Устройство монолитных железобетонных плит - толщина 250 
- бетон В35 
- арматура А500С - 150 кг/м3 
включая все подготовительные работы и сопутствующие материалы</v>
          </cell>
          <cell r="C654" t="str">
            <v>Supply of materials and installation of monolithic reinforced concrete slabs - thickness 250
- concrete B35
- reinforcement A500C - 150 kg / m3
including all preparatory work and related materials</v>
          </cell>
          <cell r="D654" t="str">
            <v>м3</v>
          </cell>
          <cell r="F654">
            <v>6313.5593220338988</v>
          </cell>
          <cell r="G654">
            <v>12131.355932203391</v>
          </cell>
          <cell r="H654">
            <v>9470.3389830508477</v>
          </cell>
          <cell r="I654">
            <v>13951.059322033898</v>
          </cell>
        </row>
        <row r="655">
          <cell r="A655" t="str">
            <v>кр_монолитная ж/б плита 200, 100 кг/м3</v>
          </cell>
          <cell r="B655" t="str">
            <v>Поставка материала и Устройство монолитных железобетонных плит - толщина 200 
- бетон В35 
- арматура А500С - 100 кг/м3 
включая все подготовительные работы и сопутствующие материалы</v>
          </cell>
          <cell r="C655" t="str">
            <v>Supply of materials and installation of monolithic reinforced concrete slabs - thickness 200
- concrete B35
- reinforcement A500C - 100 kg / m3
including all preparatory work and related materials</v>
          </cell>
          <cell r="D655" t="str">
            <v>м3</v>
          </cell>
          <cell r="F655">
            <v>6101.6949152542375</v>
          </cell>
          <cell r="G655">
            <v>10415.254237288136</v>
          </cell>
          <cell r="H655">
            <v>9152.5423728813566</v>
          </cell>
          <cell r="I655">
            <v>11977.542372881355</v>
          </cell>
        </row>
        <row r="656">
          <cell r="A656" t="str">
            <v>кр_монолитная ж/б плита 300, 110 кг/м3</v>
          </cell>
          <cell r="B656" t="str">
            <v>Поставка материала и Устройство монолитных железобетонных плит - толщина 300 
- бетон В35 
- А500С - 110 кг/м3 
включая все подготовительные работы и сопутствующие материалы</v>
          </cell>
          <cell r="C656" t="str">
            <v>Supply of materials and installation of monolithic reinforced concrete slabs - thickness 300
- concrete B35
- reinforcement A500C - 110 kg / m3
including all preparatory work and related materials</v>
          </cell>
          <cell r="D656" t="str">
            <v>м3</v>
          </cell>
          <cell r="F656">
            <v>6144.0677966101703</v>
          </cell>
          <cell r="G656">
            <v>10758.474576271186</v>
          </cell>
          <cell r="H656">
            <v>9216.1016949152545</v>
          </cell>
          <cell r="I656">
            <v>12372.245762711864</v>
          </cell>
        </row>
        <row r="657">
          <cell r="A657" t="str">
            <v>кр_монолитная ж/б плита 300, 150 кг/м3</v>
          </cell>
          <cell r="B657" t="str">
            <v>Поставка материала и Устройство монолитных железобетонных плит - толщина 300 
- бетон В35 
- А500С - 150 кг/м3 
включая все подготовительные работы и сопутствующие материалы</v>
          </cell>
          <cell r="C657" t="str">
            <v>Supply of materials and installation of monolithic reinforced concrete slabs - thickness 300
- concrete B35
- reinforcement A500C - 150 kg / m3
including all preparatory work and related materials</v>
          </cell>
          <cell r="D657" t="str">
            <v>м3</v>
          </cell>
          <cell r="F657">
            <v>6313.5593220338988</v>
          </cell>
          <cell r="G657">
            <v>12131.355932203391</v>
          </cell>
          <cell r="H657">
            <v>9470.3389830508477</v>
          </cell>
          <cell r="I657">
            <v>13951.059322033898</v>
          </cell>
        </row>
        <row r="658">
          <cell r="A658" t="str">
            <v>кр_монолитная ж/б плита по профлисту 300, 140 кг/м3</v>
          </cell>
          <cell r="B658" t="str">
            <v>Поставка материала и Устройство монолитных железобетонных плит по профлисту - толщина 300 
- бетон В35 
- А500С - 140 кг/м3 
включая все подготовительные работы и сопутствующие материалы</v>
          </cell>
          <cell r="C658" t="str">
            <v>Supply of materials and installation of monolithic reinforced concrete slabs of profiled sheet - thickness 300
- concrete B35
- reinforcement A500C - 140 kg / m3
including all preparatory work and related materials</v>
          </cell>
          <cell r="D658" t="str">
            <v>м3</v>
          </cell>
          <cell r="F658">
            <v>6271.1864406779669</v>
          </cell>
          <cell r="G658">
            <v>11788.135593220339</v>
          </cell>
          <cell r="H658">
            <v>9406.7796610169498</v>
          </cell>
          <cell r="I658">
            <v>13556.355932203389</v>
          </cell>
        </row>
        <row r="659">
          <cell r="A659" t="str">
            <v>кр_</v>
          </cell>
          <cell r="H659">
            <v>0</v>
          </cell>
          <cell r="I659">
            <v>0</v>
          </cell>
        </row>
        <row r="660">
          <cell r="A660" t="str">
            <v>кр_сборные ж/б плиты 220 мм</v>
          </cell>
          <cell r="B660" t="str">
            <v>Поставка материала и Устройство сборных железобетонных плит - толщина 220 мм, включая все подготовительные работы и сопутствующие материалы</v>
          </cell>
          <cell r="C660" t="str">
            <v>Supply of materials and installation of precast concrete slab - thickness 220 mm, including all preparatory work and related materials</v>
          </cell>
          <cell r="D660" t="str">
            <v>шт.</v>
          </cell>
          <cell r="F660">
            <v>3500</v>
          </cell>
          <cell r="G660">
            <v>8500</v>
          </cell>
          <cell r="H660">
            <v>5250</v>
          </cell>
          <cell r="I660">
            <v>9775</v>
          </cell>
        </row>
        <row r="661">
          <cell r="A661" t="str">
            <v>кр_</v>
          </cell>
          <cell r="H661">
            <v>0</v>
          </cell>
          <cell r="I661">
            <v>0</v>
          </cell>
        </row>
        <row r="662">
          <cell r="A662" t="str">
            <v>кр_монолитный ж/б парапет 200, 100 кг/м3</v>
          </cell>
          <cell r="B662" t="str">
            <v>Поставка материала и Устройсто монолитных железобетонных парапетов - толщина 200 
- бетон В35 
- арматура А500С - 100 кг/м3 
включая все подготовительные работы и сопутствующие материалы</v>
          </cell>
          <cell r="C662" t="str">
            <v>Supply of materials and installation of monolithic reinforced concrete parapets - thickness 200
- concrete B35
- reinforcement A500C - 100 kg / m3
including all preparatory work and related materials</v>
          </cell>
          <cell r="D662" t="str">
            <v>м3</v>
          </cell>
          <cell r="F662">
            <v>6101.6949152542375</v>
          </cell>
          <cell r="G662">
            <v>10415.254237288136</v>
          </cell>
          <cell r="H662">
            <v>9152.5423728813566</v>
          </cell>
          <cell r="I662">
            <v>11977.542372881355</v>
          </cell>
        </row>
        <row r="663">
          <cell r="A663" t="str">
            <v>кр_</v>
          </cell>
          <cell r="H663">
            <v>0</v>
          </cell>
          <cell r="I663">
            <v>0</v>
          </cell>
        </row>
        <row r="664">
          <cell r="A664" t="str">
            <v>кр_</v>
          </cell>
          <cell r="H664">
            <v>0</v>
          </cell>
          <cell r="I664">
            <v>0</v>
          </cell>
        </row>
        <row r="665">
          <cell r="A665" t="str">
            <v>кр_</v>
          </cell>
          <cell r="H665">
            <v>0</v>
          </cell>
          <cell r="I665">
            <v>0</v>
          </cell>
        </row>
        <row r="666">
          <cell r="A666" t="str">
            <v>кр_монолитная ж/б площадка 200, 150 кг/м3</v>
          </cell>
          <cell r="B666" t="str">
            <v>Поставка материала и Монолитные железобетонные площадки - t=200 мм 
- бетон В35 
- арматура А500С - 150 кг/м3 
включая все подготовительные работы и сопутствующие материалы</v>
          </cell>
          <cell r="C666" t="str">
            <v>Supply of materials and installation of monolithic reinforced concrete landings - t=200 mm
- concrete B35
- reinforcement A500C - 150 kg / m3
including all preparatory work and related materials</v>
          </cell>
          <cell r="D666" t="str">
            <v>м3</v>
          </cell>
          <cell r="F666">
            <v>7245.7627118644068</v>
          </cell>
          <cell r="G666">
            <v>12385.593220338984</v>
          </cell>
          <cell r="H666">
            <v>10868.644067796609</v>
          </cell>
          <cell r="I666">
            <v>14243.43220338983</v>
          </cell>
        </row>
        <row r="667">
          <cell r="A667" t="str">
            <v>кр_монолитная ж/б марши 150, 150 кг/м3</v>
          </cell>
          <cell r="B667" t="str">
            <v>Поставка материала и Монолитные железобетонные марши - t=150 мм 
- бетон В35 
- арматура А500С - 150 кг/м3 
включая все подготовительные работы и сопутствующие материалы</v>
          </cell>
          <cell r="C667" t="str">
            <v>Supply of materials and installation of monolithic reinforced concrete flight of stairs - t=150 mm
- concrete B35
- reinforcement A500C - 150 kg / m3
including all preparatory work and related materials</v>
          </cell>
          <cell r="D667" t="str">
            <v>м3</v>
          </cell>
          <cell r="F667">
            <v>7245.7627118644068</v>
          </cell>
          <cell r="G667">
            <v>12385.593220338984</v>
          </cell>
          <cell r="H667">
            <v>10868.644067796609</v>
          </cell>
          <cell r="I667">
            <v>14243.43220338983</v>
          </cell>
        </row>
        <row r="668">
          <cell r="A668" t="str">
            <v>кр_монолитная ж/б марши 250, 150 кг/м3</v>
          </cell>
          <cell r="B668" t="str">
            <v>Поставка материала и Монолитные железобетонные марши - t=250 мм 
- бетон В35 
- арматура А500С - 150 кг/м3 
включая все подготовительные работы и сопутствующие материалы</v>
          </cell>
          <cell r="C668" t="str">
            <v>Supply of materials and installation of monolithic reinforced concrete flight of stairs - t=250 mm
- concrete B35
- reinforcement A500C - 150 kg / m3
including all preparatory work and related materials</v>
          </cell>
          <cell r="D668" t="str">
            <v>м3</v>
          </cell>
          <cell r="F668">
            <v>7245.7627118644068</v>
          </cell>
          <cell r="G668">
            <v>12385.593220338984</v>
          </cell>
          <cell r="H668">
            <v>10868.644067796609</v>
          </cell>
          <cell r="I668">
            <v>14243.43220338983</v>
          </cell>
        </row>
        <row r="669">
          <cell r="A669" t="str">
            <v>кр_</v>
          </cell>
          <cell r="H669">
            <v>0</v>
          </cell>
          <cell r="I669">
            <v>0</v>
          </cell>
        </row>
        <row r="670">
          <cell r="A670" t="str">
            <v>кр_металлический фахверк(балка) 25Б1 С245</v>
          </cell>
          <cell r="B670" t="str">
            <v>Поставка материала и Устройство металлического фахверка(балок) 25Б1 С245, включая все подготовительные работы и сопутствующие материалы</v>
          </cell>
          <cell r="C670" t="str">
            <v>Supply of materials and installation of metal fachwerk (beams) 25Б1 С245, including all preparatory work and related materials</v>
          </cell>
          <cell r="D670" t="str">
            <v>тонн</v>
          </cell>
          <cell r="F670">
            <v>42238.891525423722</v>
          </cell>
          <cell r="G670">
            <v>115716.47796610171</v>
          </cell>
          <cell r="H670">
            <v>63358.337288135583</v>
          </cell>
          <cell r="I670">
            <v>133073.94966101696</v>
          </cell>
        </row>
        <row r="671">
          <cell r="A671" t="str">
            <v>кр_металлический фахверк(балка) □160х5 С245</v>
          </cell>
          <cell r="B671" t="str">
            <v>Поставка материала и Устройство металлического фахверка(балок) □160х5 С245, включая все подготовительные работы и сопутствующие материалы</v>
          </cell>
          <cell r="C671" t="str">
            <v>Supply of materials and installation of metal fachwerk (beams) □160х5 С245, including all preparatory work and related materials</v>
          </cell>
          <cell r="D671" t="str">
            <v>тонн</v>
          </cell>
          <cell r="F671">
            <v>42238.891525423722</v>
          </cell>
          <cell r="G671">
            <v>115716.47796610171</v>
          </cell>
          <cell r="H671">
            <v>63358.337288135583</v>
          </cell>
          <cell r="I671">
            <v>133073.94966101696</v>
          </cell>
        </row>
        <row r="672">
          <cell r="A672" t="str">
            <v>кр_металлический фахверк(балка) □220х140х8 С245</v>
          </cell>
          <cell r="B672" t="str">
            <v>Поставка материала и Устройство металлического фахверка(балок) □220х140х8 С245, включая все подготовительные работы и сопутствующие материалы</v>
          </cell>
          <cell r="C672" t="str">
            <v>Supply of materials and installation of metal fachwerk (beams) □220х140х8 С245, including all preparatory work and related materials</v>
          </cell>
          <cell r="D672" t="str">
            <v>тонн</v>
          </cell>
          <cell r="F672">
            <v>42238.891525423722</v>
          </cell>
          <cell r="G672">
            <v>115716.47796610171</v>
          </cell>
          <cell r="H672">
            <v>63358.337288135583</v>
          </cell>
          <cell r="I672">
            <v>133073.94966101696</v>
          </cell>
        </row>
        <row r="673">
          <cell r="A673" t="str">
            <v>кр_металлический фахверк(балка) □180х140х6 С245</v>
          </cell>
          <cell r="B673" t="str">
            <v>Поставка материала и Устройство металлического фахверка(балок) □180х140х6 С245, включая все подготовительные работы и сопутствующие материалы</v>
          </cell>
          <cell r="C673" t="str">
            <v>Supply of materials and installation of metal fachwerk (beams) □180х140х6 С245, including all preparatory work and related materials</v>
          </cell>
          <cell r="D673" t="str">
            <v>тонн</v>
          </cell>
          <cell r="F673">
            <v>42238.891525423722</v>
          </cell>
          <cell r="G673">
            <v>115716.47796610171</v>
          </cell>
          <cell r="H673">
            <v>63358.337288135583</v>
          </cell>
          <cell r="I673">
            <v>133073.94966101696</v>
          </cell>
        </row>
        <row r="674">
          <cell r="A674" t="str">
            <v>кр_металлический фахверк(балка) □120х5 С245</v>
          </cell>
          <cell r="B674" t="str">
            <v>Поставка материала и Устройство металлического фахверка(балок) □120х5 С245, включая все подготовительные работы и сопутствующие материалы</v>
          </cell>
          <cell r="C674" t="str">
            <v>Supply of materials and installation of metal fachwerk (beams) □120х5 С245, including all preparatory work and related materials</v>
          </cell>
          <cell r="D674" t="str">
            <v>тонн</v>
          </cell>
          <cell r="F674">
            <v>42238.891525423722</v>
          </cell>
          <cell r="G674">
            <v>115716.47796610171</v>
          </cell>
          <cell r="H674">
            <v>63358.337288135583</v>
          </cell>
          <cell r="I674">
            <v>133073.94966101696</v>
          </cell>
        </row>
        <row r="675">
          <cell r="A675" t="str">
            <v>кр_металлический фахверк(стойки) □180х6 С245</v>
          </cell>
          <cell r="B675" t="str">
            <v>Поставка материала и Устройство металлического фахверка(стойки) □180х6 С245, включая все подготовительные работы и сопутствующие материалы</v>
          </cell>
          <cell r="C675" t="str">
            <v>Supply of materials and installation of metal fachwerk (frame) □180х6 С245, including all preparatory work and related materials</v>
          </cell>
          <cell r="D675" t="str">
            <v>тонн</v>
          </cell>
          <cell r="F675">
            <v>42238.891525423722</v>
          </cell>
          <cell r="G675">
            <v>115716.47796610171</v>
          </cell>
          <cell r="H675">
            <v>63358.337288135583</v>
          </cell>
          <cell r="I675">
            <v>133073.94966101696</v>
          </cell>
        </row>
        <row r="676">
          <cell r="A676" t="str">
            <v>кр_</v>
          </cell>
          <cell r="H676">
            <v>0</v>
          </cell>
          <cell r="I676">
            <v>0</v>
          </cell>
        </row>
        <row r="677">
          <cell r="A677" t="str">
            <v>кр_</v>
          </cell>
          <cell r="H677">
            <v>0</v>
          </cell>
          <cell r="I677">
            <v>0</v>
          </cell>
        </row>
        <row r="678">
          <cell r="A678" t="str">
            <v>кр_</v>
          </cell>
          <cell r="H678">
            <v>0</v>
          </cell>
          <cell r="I678">
            <v>0</v>
          </cell>
        </row>
        <row r="679">
          <cell r="A679" t="str">
            <v>кр_</v>
          </cell>
          <cell r="H679">
            <v>0</v>
          </cell>
          <cell r="I679">
            <v>0</v>
          </cell>
        </row>
        <row r="680">
          <cell r="A680" t="str">
            <v>кр_</v>
          </cell>
          <cell r="H680">
            <v>0</v>
          </cell>
          <cell r="I680">
            <v>0</v>
          </cell>
        </row>
        <row r="681">
          <cell r="A681" t="str">
            <v>кр_</v>
          </cell>
          <cell r="H681">
            <v>0</v>
          </cell>
          <cell r="I681">
            <v>0</v>
          </cell>
        </row>
        <row r="682">
          <cell r="A682" t="str">
            <v>кр_</v>
          </cell>
          <cell r="H682">
            <v>0</v>
          </cell>
          <cell r="I682">
            <v>0</v>
          </cell>
        </row>
        <row r="683">
          <cell r="A683" t="str">
            <v>кр_</v>
          </cell>
          <cell r="H683">
            <v>0</v>
          </cell>
          <cell r="I683">
            <v>0</v>
          </cell>
        </row>
        <row r="684">
          <cell r="A684" t="str">
            <v>кр_</v>
          </cell>
          <cell r="H684">
            <v>0</v>
          </cell>
          <cell r="I684">
            <v>0</v>
          </cell>
        </row>
        <row r="685">
          <cell r="A685" t="str">
            <v>кр_</v>
          </cell>
          <cell r="H685">
            <v>0</v>
          </cell>
          <cell r="I685">
            <v>0</v>
          </cell>
        </row>
        <row r="686">
          <cell r="A686" t="str">
            <v>кр_</v>
          </cell>
          <cell r="H686">
            <v>0</v>
          </cell>
          <cell r="I686">
            <v>0</v>
          </cell>
        </row>
        <row r="687">
          <cell r="A687" t="str">
            <v>кр_</v>
          </cell>
          <cell r="H687">
            <v>0</v>
          </cell>
          <cell r="I687">
            <v>0</v>
          </cell>
        </row>
        <row r="688">
          <cell r="A688" t="str">
            <v>кр_</v>
          </cell>
          <cell r="H688">
            <v>0</v>
          </cell>
          <cell r="I688">
            <v>0</v>
          </cell>
        </row>
        <row r="689">
          <cell r="A689" t="str">
            <v>кр_</v>
          </cell>
          <cell r="H689">
            <v>0</v>
          </cell>
          <cell r="I689">
            <v>0</v>
          </cell>
        </row>
        <row r="690">
          <cell r="A690" t="str">
            <v>кр_металлические фермы и балок 25Ш1, сталь С245</v>
          </cell>
          <cell r="B690" t="str">
            <v>Поставка материала и Устройство металлических фермы и балок 25Ш1, сталь С245, включая все подготовительные работы и сопутствующие материалы</v>
          </cell>
          <cell r="C690" t="str">
            <v>Supply of materials and installation of metall truss and beams - 25Ш1, steel C245, including all preparatory work and related materials</v>
          </cell>
          <cell r="D690" t="str">
            <v>тонн</v>
          </cell>
          <cell r="F690">
            <v>42238.891525423722</v>
          </cell>
          <cell r="G690">
            <v>115716.47796610171</v>
          </cell>
          <cell r="H690">
            <v>63358.337288135583</v>
          </cell>
          <cell r="I690">
            <v>133073.94966101696</v>
          </cell>
        </row>
        <row r="691">
          <cell r="A691" t="str">
            <v>кр_металлические фермы и балок 40Ш1, сталь С245</v>
          </cell>
          <cell r="B691" t="str">
            <v>Поставка материала и Устройство металлических фермы и балок 40Ш1, сталь С245, включая все подготовительные работы и сопутствующие материалы</v>
          </cell>
          <cell r="C691" t="str">
            <v>Supply of materials and installation of metall truss and beams - 40Ш1, steel C245, including all preparatory work and related materials</v>
          </cell>
          <cell r="D691" t="str">
            <v>тонн</v>
          </cell>
          <cell r="F691">
            <v>42238.891525423722</v>
          </cell>
          <cell r="G691">
            <v>115716.47796610171</v>
          </cell>
          <cell r="H691">
            <v>63358.337288135583</v>
          </cell>
          <cell r="I691">
            <v>133073.94966101696</v>
          </cell>
        </row>
        <row r="692">
          <cell r="A692" t="str">
            <v>кр_металлические фермы и балок 50Ш1, сталь С245</v>
          </cell>
          <cell r="B692" t="str">
            <v>Поставка материала и Устройство металлических фермы и балок 50Ш1, сталь С245, включая все подготовительные работы и сопутствующие материалы</v>
          </cell>
          <cell r="C692" t="str">
            <v>Supply of materials and installation of metall truss and beams - 50Ш1, steel C245, including all preparatory work and related materials</v>
          </cell>
          <cell r="D692" t="str">
            <v>тонн</v>
          </cell>
          <cell r="F692">
            <v>42238.891525423722</v>
          </cell>
          <cell r="G692">
            <v>115716.47796610171</v>
          </cell>
          <cell r="H692">
            <v>63358.337288135583</v>
          </cell>
          <cell r="I692">
            <v>133073.94966101696</v>
          </cell>
        </row>
        <row r="693">
          <cell r="A693" t="str">
            <v>кр_металлические фермы и балок 50Ш3, сталь С245</v>
          </cell>
          <cell r="B693" t="str">
            <v>Поставка материала и Устройство металлических фермы и балок 50Ш3, сталь С245, включая все подготовительные работы и сопутствующие материалы</v>
          </cell>
          <cell r="C693" t="str">
            <v>Supply of materials and installation of metall truss and beams - 50Ш3, steel C245, including all preparatory work and related materials</v>
          </cell>
          <cell r="D693" t="str">
            <v>тонн</v>
          </cell>
          <cell r="F693">
            <v>42238.891525423722</v>
          </cell>
          <cell r="G693">
            <v>115716.47796610171</v>
          </cell>
          <cell r="H693">
            <v>63358.337288135583</v>
          </cell>
          <cell r="I693">
            <v>133073.94966101696</v>
          </cell>
        </row>
        <row r="694">
          <cell r="A694" t="str">
            <v>кр_металлические фермы и балок 50Ш4, сталь С245</v>
          </cell>
          <cell r="B694" t="str">
            <v>Поставка материала и Устройство металлических фермы и балок 50Ш4, сталь С245, включая все подготовительные работы и сопутствующие материалы</v>
          </cell>
          <cell r="C694" t="str">
            <v>Supply of materials and installation of metall truss and beams - 50Ш4, steel C245, including all preparatory work and related materials</v>
          </cell>
          <cell r="D694" t="str">
            <v>тонн</v>
          </cell>
          <cell r="F694">
            <v>42238.891525423722</v>
          </cell>
          <cell r="G694">
            <v>115716.47796610171</v>
          </cell>
          <cell r="H694">
            <v>63358.337288135583</v>
          </cell>
          <cell r="I694">
            <v>133073.94966101696</v>
          </cell>
        </row>
        <row r="695">
          <cell r="A695" t="str">
            <v>кр_металлические фермы и балок 30К2, сталь С245</v>
          </cell>
          <cell r="B695" t="str">
            <v>Поставка материала и Устройство металлических надколонников 30К2, сталь С245, включая все подготовительные работы и сопутствующие материалы</v>
          </cell>
          <cell r="C695" t="str">
            <v>Supply of materials and installation of metall truss and beams - 30К2, steel C245, including all preparatory work and related materials</v>
          </cell>
          <cell r="D695" t="str">
            <v>тонн</v>
          </cell>
          <cell r="F695">
            <v>42238.891525423722</v>
          </cell>
          <cell r="G695">
            <v>115716.47796610171</v>
          </cell>
          <cell r="H695">
            <v>63358.337288135583</v>
          </cell>
          <cell r="I695">
            <v>133073.94966101696</v>
          </cell>
        </row>
        <row r="696">
          <cell r="A696" t="str">
            <v>кр_металлические фермы и балок 35К2, сталь С245</v>
          </cell>
          <cell r="B696" t="str">
            <v>Поставка материала и Устройство металлических надколонников 35К2, сталь С245, включая все подготовительные работы и сопутствующие материалы</v>
          </cell>
          <cell r="C696" t="str">
            <v>Supply of materials and installation of metall truss and beams - 35К2, steel C245, including all preparatory work and related materials</v>
          </cell>
          <cell r="D696" t="str">
            <v>тонн</v>
          </cell>
          <cell r="F696">
            <v>42238.891525423722</v>
          </cell>
          <cell r="G696">
            <v>115716.47796610171</v>
          </cell>
          <cell r="H696">
            <v>63358.337288135583</v>
          </cell>
          <cell r="I696">
            <v>133073.94966101696</v>
          </cell>
        </row>
        <row r="697">
          <cell r="A697" t="str">
            <v>кр_металлические фермы и балок □ 60x5, сталь С245</v>
          </cell>
          <cell r="B697" t="str">
            <v>Поставка материала и Устройство металлических фермы и балок □ 60x5, сталь С245, включая все подготовительные работы и сопутствующие материалы</v>
          </cell>
          <cell r="C697" t="str">
            <v>Supply of materials and installation of metall truss and beams - 60х5, steel C245, including all preparatory work and related materials</v>
          </cell>
          <cell r="D697" t="str">
            <v>тонн</v>
          </cell>
          <cell r="F697">
            <v>42238.891525423722</v>
          </cell>
          <cell r="G697">
            <v>115716.47796610171</v>
          </cell>
          <cell r="H697">
            <v>63358.337288135583</v>
          </cell>
          <cell r="I697">
            <v>133073.94966101696</v>
          </cell>
        </row>
        <row r="698">
          <cell r="A698" t="str">
            <v>кр_металлические фермы и балок □ 80x5, сталь С245</v>
          </cell>
          <cell r="B698" t="str">
            <v>Поставка материала и Устройство металлических фермы и балок □ 80x5, сталь С245, включая все подготовительные работы и сопутствующие материалы</v>
          </cell>
          <cell r="C698" t="str">
            <v>Supply of materials and installation of metall truss and beams - 80х5, steel C245, including all preparatory work and related materials</v>
          </cell>
          <cell r="D698" t="str">
            <v>тонн</v>
          </cell>
          <cell r="F698">
            <v>42238.891525423722</v>
          </cell>
          <cell r="G698">
            <v>115716.47796610171</v>
          </cell>
          <cell r="H698">
            <v>63358.337288135583</v>
          </cell>
          <cell r="I698">
            <v>133073.94966101696</v>
          </cell>
        </row>
        <row r="699">
          <cell r="A699" t="str">
            <v>кр_металлические фермы и балок □ 100x5, сталь С245</v>
          </cell>
          <cell r="B699" t="str">
            <v>Поставка материала и Устройство металлических фермы и балок □ 100x5, сталь С245, включая все подготовительные работы и сопутствующие материалы</v>
          </cell>
          <cell r="C699" t="str">
            <v>Supply of materials and installation of metall truss and beams - 100х5, steel C245, including all preparatory work and related materials</v>
          </cell>
          <cell r="D699" t="str">
            <v>тонн</v>
          </cell>
          <cell r="F699">
            <v>42238.891525423722</v>
          </cell>
          <cell r="G699">
            <v>115716.47796610171</v>
          </cell>
          <cell r="H699">
            <v>63358.337288135583</v>
          </cell>
          <cell r="I699">
            <v>133073.94966101696</v>
          </cell>
        </row>
        <row r="700">
          <cell r="A700" t="str">
            <v>кр_металлические фермы и балок □ 100x5, сталь С345</v>
          </cell>
          <cell r="B700" t="str">
            <v>Поставка материала и Устройство металлических фермы и балок □ 100x5, сталь С345, включая все подготовительные работы и сопутствующие материалы</v>
          </cell>
          <cell r="C700" t="str">
            <v>Supply of materials and installation of metall truss and beams - 100х5, steel C345, including all preparatory work and related materials</v>
          </cell>
          <cell r="D700" t="str">
            <v>тонн</v>
          </cell>
          <cell r="F700">
            <v>42238.891525423722</v>
          </cell>
          <cell r="G700">
            <v>115716.47796610171</v>
          </cell>
          <cell r="H700">
            <v>63358.337288135583</v>
          </cell>
          <cell r="I700">
            <v>133073.94966101696</v>
          </cell>
        </row>
        <row r="701">
          <cell r="A701" t="str">
            <v>кр_металлические фермы и балок □ 120x5, сталь С245</v>
          </cell>
          <cell r="B701" t="str">
            <v>Поставка материала и Устройство металлических фермы и балок □ 120x5, сталь С245, включая все подготовительные работы и сопутствующие материалы</v>
          </cell>
          <cell r="C701" t="str">
            <v>Supply of materials and installation of metall truss and beams - 120х5, steel C245, including all preparatory work and related materials</v>
          </cell>
          <cell r="D701" t="str">
            <v>тонн</v>
          </cell>
          <cell r="F701">
            <v>42238.891525423722</v>
          </cell>
          <cell r="G701">
            <v>115716.47796610171</v>
          </cell>
          <cell r="H701">
            <v>63358.337288135583</v>
          </cell>
          <cell r="I701">
            <v>133073.94966101696</v>
          </cell>
        </row>
        <row r="702">
          <cell r="A702" t="str">
            <v>кр_металлические фермы и балок □ 120x5, сталь С345</v>
          </cell>
          <cell r="B702" t="str">
            <v>Поставка материала и Устройство металлических фермы и балок □ 120x5, сталь С345, включая все подготовительные работы и сопутствующие материалы</v>
          </cell>
          <cell r="C702" t="str">
            <v>Supply of materials and installation of metall truss and beams - 120х5, steel C345, including all preparatory work and related materials</v>
          </cell>
          <cell r="D702" t="str">
            <v>тонн</v>
          </cell>
          <cell r="F702">
            <v>42238.891525423722</v>
          </cell>
          <cell r="G702">
            <v>115716.47796610171</v>
          </cell>
          <cell r="H702">
            <v>63358.337288135583</v>
          </cell>
          <cell r="I702">
            <v>133073.94966101696</v>
          </cell>
        </row>
        <row r="703">
          <cell r="A703" t="str">
            <v>кр_металлические фермы и балок □ 140x5, сталь С245</v>
          </cell>
          <cell r="B703" t="str">
            <v>Поставка материала и Устройство металлических фермы и балок □ 140x5, сталь С245, включая все подготовительные работы и сопутствующие материалы</v>
          </cell>
          <cell r="C703" t="str">
            <v>Supply of materials and installation of metall truss and beams - 140х5, steel C245, including all preparatory work and related materials</v>
          </cell>
          <cell r="D703" t="str">
            <v>тонн</v>
          </cell>
          <cell r="F703">
            <v>42238.891525423722</v>
          </cell>
          <cell r="G703">
            <v>115716.47796610171</v>
          </cell>
          <cell r="H703">
            <v>63358.337288135583</v>
          </cell>
          <cell r="I703">
            <v>133073.94966101696</v>
          </cell>
        </row>
        <row r="704">
          <cell r="A704" t="str">
            <v>кр_металлические фермы и балок □ 150x5, сталь С245</v>
          </cell>
          <cell r="B704" t="str">
            <v>Поставка материала и Устройство металлических фермы и балок □ 150x5, сталь С245, включая все подготовительные работы и сопутствующие материалы</v>
          </cell>
          <cell r="C704" t="str">
            <v>Supply of materials and installation of metall truss and beams - 150х5, steel C245, including all preparatory work and related materials</v>
          </cell>
          <cell r="D704" t="str">
            <v>тонн</v>
          </cell>
          <cell r="F704">
            <v>42238.891525423722</v>
          </cell>
          <cell r="G704">
            <v>115716.47796610171</v>
          </cell>
          <cell r="H704">
            <v>63358.337288135583</v>
          </cell>
          <cell r="I704">
            <v>133073.94966101696</v>
          </cell>
        </row>
        <row r="705">
          <cell r="A705" t="str">
            <v>кр_металлические фермы и балок □ 140x8, сталь С345</v>
          </cell>
          <cell r="B705" t="str">
            <v>Поставка материала и Устройство металлических фермы и балок □ 140x8, сталь С345, включая все подготовительные работы и сопутствующие материалы</v>
          </cell>
          <cell r="C705" t="str">
            <v>Supply of materials and installation of metall truss and beams - 140х8, steel C345, including all preparatory work and related materials</v>
          </cell>
          <cell r="D705" t="str">
            <v>тонн</v>
          </cell>
          <cell r="F705">
            <v>42238.891525423722</v>
          </cell>
          <cell r="G705">
            <v>115716.47796610171</v>
          </cell>
          <cell r="H705">
            <v>63358.337288135583</v>
          </cell>
          <cell r="I705">
            <v>133073.94966101696</v>
          </cell>
        </row>
        <row r="706">
          <cell r="A706" t="str">
            <v>кр_металлические фермы и балок □ 140х100x6, сталь С345</v>
          </cell>
          <cell r="B706" t="str">
            <v>Поставка материала и Устройство металлических фермы и балок □ 140x100х6, сталь С345, включая все подготовительные работы и сопутствующие материалы</v>
          </cell>
          <cell r="C706" t="str">
            <v>Supply of materials and installation of metall truss and beams - 140х100х6, steel C345, including all preparatory work and related materials</v>
          </cell>
          <cell r="D706" t="str">
            <v>тонн</v>
          </cell>
          <cell r="F706">
            <v>42238.891525423722</v>
          </cell>
          <cell r="G706">
            <v>115716.47796610171</v>
          </cell>
          <cell r="H706">
            <v>63358.337288135583</v>
          </cell>
          <cell r="I706">
            <v>133073.94966101696</v>
          </cell>
        </row>
        <row r="707">
          <cell r="A707" t="str">
            <v>кр_металлические фермы и балок □ 160x8, сталь С345</v>
          </cell>
          <cell r="B707" t="str">
            <v>Поставка материала и Устройство металлических фермы и балок □ 160х8, сталь С345, включая все подготовительные работы и сопутствующие материалы</v>
          </cell>
          <cell r="C707" t="str">
            <v>Supply of materials and installation of metall truss and beams - 160х8, steel C345, including all preparatory work and related materials</v>
          </cell>
          <cell r="D707" t="str">
            <v>тонн</v>
          </cell>
          <cell r="F707">
            <v>42238.891525423722</v>
          </cell>
          <cell r="G707">
            <v>115716.47796610171</v>
          </cell>
          <cell r="H707">
            <v>63358.337288135583</v>
          </cell>
          <cell r="I707">
            <v>133073.94966101696</v>
          </cell>
        </row>
        <row r="708">
          <cell r="A708" t="str">
            <v>кр_металлические фермы и балок □ 160х120x5, сталь С345</v>
          </cell>
          <cell r="B708" t="str">
            <v>Поставка материала и Устройство металлических фермы и балок □ 160x120х5, сталь С345, включая все подготовительные работы и сопутствующие материалы</v>
          </cell>
          <cell r="C708" t="str">
            <v>Supply of materials and installation of metall truss and beams - 160х120х5, steel C345, including all preparatory work and related materials</v>
          </cell>
          <cell r="D708" t="str">
            <v>тонн</v>
          </cell>
          <cell r="F708">
            <v>42238.891525423722</v>
          </cell>
          <cell r="G708">
            <v>115716.47796610171</v>
          </cell>
          <cell r="H708">
            <v>63358.337288135583</v>
          </cell>
          <cell r="I708">
            <v>133073.94966101696</v>
          </cell>
        </row>
        <row r="709">
          <cell r="A709" t="str">
            <v>кр_металлические фермы и балок □ 160х140x8, сталь С345</v>
          </cell>
          <cell r="B709" t="str">
            <v>Поставка материала и Устройство металлических фермы и балок □ 160x140х8, сталь С345, включая все подготовительные работы и сопутствующие материалы</v>
          </cell>
          <cell r="C709" t="str">
            <v>Supply of materials and installation of metall truss and beams - 160х140х8, steel C345, including all preparatory work and related materials</v>
          </cell>
          <cell r="D709" t="str">
            <v>тонн</v>
          </cell>
          <cell r="F709">
            <v>42238.891525423722</v>
          </cell>
          <cell r="G709">
            <v>115716.47796610171</v>
          </cell>
          <cell r="H709">
            <v>63358.337288135583</v>
          </cell>
          <cell r="I709">
            <v>133073.94966101696</v>
          </cell>
        </row>
        <row r="710">
          <cell r="A710" t="str">
            <v>кр_металлические фермы и балок □ 180х140x6, сталь С345</v>
          </cell>
          <cell r="B710" t="str">
            <v>Поставка материала и Устройство металлических фермы и балок □ 180x140х6, сталь С345, включая все подготовительные работы и сопутствующие материалы</v>
          </cell>
          <cell r="C710" t="str">
            <v>Supply of materials and installation of metall truss and beams - 180х140х6, steel C345, including all preparatory work and related materials</v>
          </cell>
          <cell r="D710" t="str">
            <v>тонн</v>
          </cell>
          <cell r="F710">
            <v>42238.891525423722</v>
          </cell>
          <cell r="G710">
            <v>115716.47796610171</v>
          </cell>
          <cell r="H710">
            <v>63358.337288135583</v>
          </cell>
          <cell r="I710">
            <v>133073.94966101696</v>
          </cell>
        </row>
        <row r="711">
          <cell r="A711" t="str">
            <v>кр_металлические фермы и балок □ 180х140x8, сталь С345</v>
          </cell>
          <cell r="B711" t="str">
            <v>Поставка материала и Устройство металлических фермы и балок □ 180x140х8, сталь С345, включая все подготовительные работы и сопутствующие материалы</v>
          </cell>
          <cell r="C711" t="str">
            <v>Supply of materials and installation of metall truss and beams - 180х140х8, steel C345, including all preparatory work and related materials</v>
          </cell>
          <cell r="D711" t="str">
            <v>тонн</v>
          </cell>
          <cell r="F711">
            <v>42238.891525423722</v>
          </cell>
          <cell r="G711">
            <v>115716.47796610171</v>
          </cell>
          <cell r="H711">
            <v>63358.337288135583</v>
          </cell>
          <cell r="I711">
            <v>133073.94966101696</v>
          </cell>
        </row>
        <row r="712">
          <cell r="A712" t="str">
            <v>кр_металлические фермы и балок 30Ш1, сталь С245</v>
          </cell>
          <cell r="B712" t="str">
            <v>Поставка материала и Устройство металлических фермы и балок 30Ш1, сталь С245, включая все подготовительные работы и сопутствующие материалы</v>
          </cell>
          <cell r="C712" t="str">
            <v>Supply of materials and installation of metall truss and beams - 30Ш1, steel C245, including all preparatory work and related materials</v>
          </cell>
          <cell r="D712" t="str">
            <v>тонн</v>
          </cell>
          <cell r="F712">
            <v>42238.89</v>
          </cell>
          <cell r="G712">
            <v>115716.48</v>
          </cell>
          <cell r="H712">
            <v>63358.334999999999</v>
          </cell>
          <cell r="I712">
            <v>133073.95199999999</v>
          </cell>
        </row>
        <row r="713">
          <cell r="A713" t="str">
            <v>кр_металлические фермы и балок 35Ш2, сталь С245</v>
          </cell>
          <cell r="B713" t="str">
            <v>Поставка материала и Устройство металлических фермы и балок 35Ш2, сталь С245, включая все подготовительные работы и сопутствующие материалы</v>
          </cell>
          <cell r="C713" t="str">
            <v>Supply of materials and installation of metall truss and beams - 35Ш2, steel C245, including all preparatory work and related materials</v>
          </cell>
          <cell r="D713" t="str">
            <v>тонн</v>
          </cell>
          <cell r="F713">
            <v>42238.89</v>
          </cell>
          <cell r="G713">
            <v>115716.48</v>
          </cell>
          <cell r="H713">
            <v>63358.334999999999</v>
          </cell>
          <cell r="I713">
            <v>133073.95199999999</v>
          </cell>
        </row>
        <row r="714">
          <cell r="A714" t="str">
            <v>кр_металлические фермы и балок 40Ш2, сталь С245</v>
          </cell>
          <cell r="B714" t="str">
            <v>Поставка материала и Устройство металлических фермы и балок 40Ш2, сталь С245, включая все подготовительные работы и сопутствующие материалы</v>
          </cell>
          <cell r="C714" t="str">
            <v>Supply of materials and installation of metall truss and beams - 40Ш2, steel C245, including all preparatory work and related materials</v>
          </cell>
          <cell r="D714" t="str">
            <v>тонн</v>
          </cell>
          <cell r="F714">
            <v>42238.89</v>
          </cell>
          <cell r="G714">
            <v>115716.48</v>
          </cell>
          <cell r="H714">
            <v>63358.334999999999</v>
          </cell>
          <cell r="I714">
            <v>133073.95199999999</v>
          </cell>
        </row>
        <row r="715">
          <cell r="A715" t="str">
            <v>кр_металлические фермы и балок 50Ш2, сталь С245</v>
          </cell>
          <cell r="B715" t="str">
            <v>Поставка материала и Устройство металлических фермы и балок 50Ш2, сталь С245, включая все подготовительные работы и сопутствующие материалы</v>
          </cell>
          <cell r="C715" t="str">
            <v>Supply of materials and installation of metall truss and beams - 50Ш2, steel C245, including all preparatory work and related materials</v>
          </cell>
          <cell r="D715" t="str">
            <v>тонн</v>
          </cell>
          <cell r="F715">
            <v>42238.89</v>
          </cell>
          <cell r="G715">
            <v>115716.48</v>
          </cell>
          <cell r="H715">
            <v>63358.334999999999</v>
          </cell>
          <cell r="I715">
            <v>133073.95199999999</v>
          </cell>
        </row>
        <row r="716">
          <cell r="A716" t="str">
            <v>кр_металлические фермы и балок 10Б1, сталь С245</v>
          </cell>
          <cell r="B716" t="str">
            <v>Поставка материала и Устройство металлических фермы и балок 10Б1, сталь С245, включая все подготовительные работы и сопутствующие материалы</v>
          </cell>
          <cell r="C716" t="str">
            <v>Supply of materials and installation of metall truss and beams - 10Б1, steel C245, including all preparatory work and related materials</v>
          </cell>
          <cell r="D716" t="str">
            <v>тонн</v>
          </cell>
          <cell r="F716">
            <v>42238.89</v>
          </cell>
          <cell r="G716">
            <v>115716.48</v>
          </cell>
          <cell r="H716">
            <v>63358.334999999999</v>
          </cell>
          <cell r="I716">
            <v>133073.95199999999</v>
          </cell>
        </row>
        <row r="717">
          <cell r="A717" t="str">
            <v>кр_металлические фермы и балок 20Б1, сталь С245</v>
          </cell>
          <cell r="B717" t="str">
            <v>Поставка материала и Устройство металлических фермы и балок 20Б1, сталь С245, включая все подготовительные работы и сопутствующие материалы</v>
          </cell>
          <cell r="C717" t="str">
            <v>Supply of materials and installation of metall truss and beams - 20Б1, steel C245, including all preparatory work and related materials</v>
          </cell>
          <cell r="D717" t="str">
            <v>тонн</v>
          </cell>
          <cell r="F717">
            <v>42238.89</v>
          </cell>
          <cell r="G717">
            <v>115716.48</v>
          </cell>
          <cell r="H717">
            <v>63358.334999999999</v>
          </cell>
          <cell r="I717">
            <v>133073.95199999999</v>
          </cell>
        </row>
        <row r="718">
          <cell r="A718" t="str">
            <v>кр_металлические фермы и балок 16Б2, сталь С245</v>
          </cell>
          <cell r="B718" t="str">
            <v>Поставка материала и Устройство металлических фермы и балок 16Б2, сталь С245, включая все подготовительные работы и сопутствующие материалы</v>
          </cell>
          <cell r="C718" t="str">
            <v>Supply of materials and installation of metall truss and beams - 16Б2, steel C245, including all preparatory work and related materials</v>
          </cell>
          <cell r="D718" t="str">
            <v>тонн</v>
          </cell>
          <cell r="F718">
            <v>42238.89</v>
          </cell>
          <cell r="G718">
            <v>115716.48</v>
          </cell>
          <cell r="H718">
            <v>63358.334999999999</v>
          </cell>
          <cell r="I718">
            <v>133073.95199999999</v>
          </cell>
        </row>
        <row r="719">
          <cell r="A719" t="str">
            <v>кр_металлические фермы и балок 25Б1, сталь С245</v>
          </cell>
          <cell r="B719" t="str">
            <v>Поставка материала и Устройство металлических фермы и балок 25Б1, сталь С245, включая все подготовительные работы и сопутствующие материалы</v>
          </cell>
          <cell r="C719" t="str">
            <v>Supply of materials and installation of metall truss and beams - 25Б1, steel C245, including all preparatory work and related materials</v>
          </cell>
          <cell r="D719" t="str">
            <v>тонн</v>
          </cell>
          <cell r="F719">
            <v>42238.89</v>
          </cell>
          <cell r="G719">
            <v>115716.48</v>
          </cell>
          <cell r="H719">
            <v>63358.334999999999</v>
          </cell>
          <cell r="I719">
            <v>133073.95199999999</v>
          </cell>
        </row>
        <row r="720">
          <cell r="A720" t="str">
            <v>кр_металлические фермы и балок 25Б2, сталь С245</v>
          </cell>
          <cell r="B720" t="str">
            <v>Поставка материала и Устройство металлических фермы и балок 25Б2, сталь С245, включая все подготовительные работы и сопутствующие материалы</v>
          </cell>
          <cell r="C720" t="str">
            <v>Supply of materials and installation of metall truss and beams - 25Б2, steel C245, including all preparatory work and related materials</v>
          </cell>
          <cell r="D720" t="str">
            <v>тонн</v>
          </cell>
          <cell r="F720">
            <v>42238.89</v>
          </cell>
          <cell r="G720">
            <v>115716.48</v>
          </cell>
          <cell r="H720">
            <v>63358.334999999999</v>
          </cell>
          <cell r="I720">
            <v>133073.95199999999</v>
          </cell>
        </row>
        <row r="721">
          <cell r="A721" t="str">
            <v>кр_металлические фермы и балок 35Б1, сталь С245</v>
          </cell>
          <cell r="B721" t="str">
            <v>Поставка материала и Устройство металлических фермы и балок 35Б1, сталь С245, включая все подготовительные работы и сопутствующие материалы</v>
          </cell>
          <cell r="C721" t="str">
            <v>Supply of materials and installation of metall truss and beams - 35Б1, steel C245, including all preparatory work and related materials</v>
          </cell>
          <cell r="D721" t="str">
            <v>тонн</v>
          </cell>
          <cell r="F721">
            <v>42238.89</v>
          </cell>
          <cell r="G721">
            <v>115716.48</v>
          </cell>
          <cell r="H721">
            <v>63358.334999999999</v>
          </cell>
          <cell r="I721">
            <v>133073.95199999999</v>
          </cell>
        </row>
        <row r="722">
          <cell r="A722" t="str">
            <v>кр_металлические фермы и балок □ 120x6, сталь С345</v>
          </cell>
          <cell r="B722" t="str">
            <v>Поставка материала и Устройство металлических фермы и балок □ 120x6, сталь С345, включая все подготовительные работы и сопутствующие материалы</v>
          </cell>
          <cell r="C722" t="str">
            <v>Supply of materials and installation of metall truss and beams - 120х6, steel C345, including all preparatory work and related materials</v>
          </cell>
          <cell r="D722" t="str">
            <v>тонн</v>
          </cell>
          <cell r="F722">
            <v>42238.89</v>
          </cell>
          <cell r="G722">
            <v>115716.48</v>
          </cell>
          <cell r="H722">
            <v>63358.334999999999</v>
          </cell>
          <cell r="I722">
            <v>133073.95199999999</v>
          </cell>
        </row>
        <row r="723">
          <cell r="A723" t="str">
            <v>кр_металлические фермы и балок □ 140x5, сталь С345</v>
          </cell>
          <cell r="B723" t="str">
            <v>Поставка материала и Устройство металлических фермы и балок □ 140x5, сталь С345, включая все подготовительные работы и сопутствующие материалы</v>
          </cell>
          <cell r="C723" t="str">
            <v>Supply of materials and installation of metall truss and beams - 140х5, steel C345, including all preparatory work and related materials</v>
          </cell>
          <cell r="D723" t="str">
            <v>тонн</v>
          </cell>
          <cell r="F723">
            <v>42238.89</v>
          </cell>
          <cell r="G723">
            <v>115716.48</v>
          </cell>
          <cell r="H723">
            <v>63358.334999999999</v>
          </cell>
          <cell r="I723">
            <v>133073.95199999999</v>
          </cell>
        </row>
        <row r="724">
          <cell r="A724" t="str">
            <v>кр_металлические фермы и балок □ 160x8, сталь С345</v>
          </cell>
          <cell r="B724" t="str">
            <v>Поставка материала и Устройство металлических фермы и балок □ 160x8, сталь С345, включая все подготовительные работы и сопутствующие материалы</v>
          </cell>
          <cell r="C724" t="str">
            <v>Supply of materials and installation of metall truss and beams - 160х8, steel C345, including all preparatory work and related materials</v>
          </cell>
          <cell r="D724" t="str">
            <v>тонн</v>
          </cell>
          <cell r="F724">
            <v>42238.89</v>
          </cell>
          <cell r="G724">
            <v>115716.48</v>
          </cell>
          <cell r="H724">
            <v>63358.334999999999</v>
          </cell>
          <cell r="I724">
            <v>133073.95199999999</v>
          </cell>
        </row>
        <row r="725">
          <cell r="A725" t="str">
            <v>кр_металлические фермы и балок □ 200х100x8, сталь С345</v>
          </cell>
          <cell r="B725" t="str">
            <v>Поставка материала и Устройство металлических фермы и балок □ 200x100х8, сталь С345, включая все подготовительные работы и сопутствующие материалы</v>
          </cell>
          <cell r="C725" t="str">
            <v>Supply of materials and installation of metall truss and beams - 200х100х8, steel C345, including all preparatory work and related materials</v>
          </cell>
          <cell r="D725" t="str">
            <v>тонн</v>
          </cell>
          <cell r="F725">
            <v>42238.89</v>
          </cell>
          <cell r="G725">
            <v>115716.48</v>
          </cell>
          <cell r="H725">
            <v>63358.334999999999</v>
          </cell>
          <cell r="I725">
            <v>133073.95199999999</v>
          </cell>
        </row>
        <row r="726">
          <cell r="A726" t="str">
            <v>кр_металлические фермы и балок □ 200х160x8, сталь С345</v>
          </cell>
          <cell r="B726" t="str">
            <v>Поставка материала и Устройство металлических фермы и балок □ 200x160х8, сталь С345, включая все подготовительные работы и сопутствующие материалы</v>
          </cell>
          <cell r="C726" t="str">
            <v>Supply of materials and installation of metall truss and beams - 200х160х8, steel C345, including all preparatory work and related materials</v>
          </cell>
          <cell r="D726" t="str">
            <v>тонн</v>
          </cell>
          <cell r="F726">
            <v>42238.89</v>
          </cell>
          <cell r="G726">
            <v>115716.48</v>
          </cell>
          <cell r="H726">
            <v>63358.334999999999</v>
          </cell>
          <cell r="I726">
            <v>133073.95199999999</v>
          </cell>
        </row>
        <row r="727">
          <cell r="A727" t="str">
            <v>кр_металлические фермы и балок □ 240х160x9, сталь С345</v>
          </cell>
          <cell r="B727" t="str">
            <v>Поставка материала и Устройство металлических фермы и балок □ 240x160х9, сталь С345, включая все подготовительные работы и сопутствующие материалы</v>
          </cell>
          <cell r="C727" t="str">
            <v>Supply of materials and installation of metall truss and beams - 240х160х9, steel C345, including all preparatory work and related materials</v>
          </cell>
          <cell r="D727" t="str">
            <v>тонн</v>
          </cell>
          <cell r="F727">
            <v>42238.89</v>
          </cell>
          <cell r="G727">
            <v>115716.48</v>
          </cell>
          <cell r="H727">
            <v>63358.334999999999</v>
          </cell>
          <cell r="I727">
            <v>133073.95199999999</v>
          </cell>
        </row>
        <row r="728">
          <cell r="A728" t="str">
            <v>кр_</v>
          </cell>
          <cell r="H728">
            <v>0</v>
          </cell>
          <cell r="I728">
            <v>0</v>
          </cell>
        </row>
        <row r="729">
          <cell r="A729" t="str">
            <v>кр_</v>
          </cell>
          <cell r="H729">
            <v>0</v>
          </cell>
          <cell r="I729">
            <v>0</v>
          </cell>
        </row>
        <row r="730">
          <cell r="A730" t="str">
            <v>кр_Н114-750-0,9, сталь С245</v>
          </cell>
          <cell r="B730" t="str">
            <v>Поставка материала и Устройство покрытия из профлиста Н114-750-0,9, включая все подготовительные работы и сопутствующие материалы</v>
          </cell>
          <cell r="C730" t="str">
            <v>Supply of materials and installation of cover from corrugated steel sheet Н114-750-0,9, including all preparatory work and related materials</v>
          </cell>
          <cell r="D730" t="str">
            <v>м2</v>
          </cell>
          <cell r="F730">
            <v>550</v>
          </cell>
          <cell r="G730">
            <v>674.57627118644075</v>
          </cell>
          <cell r="H730">
            <v>825</v>
          </cell>
          <cell r="I730">
            <v>775.76271186440681</v>
          </cell>
        </row>
        <row r="731">
          <cell r="A731" t="str">
            <v>кр_Н114-750-1,0, сталь С245</v>
          </cell>
          <cell r="B731" t="str">
            <v>Поставка материала и Устройство покрытия из профлиста Н114-750-1,0, включая все подготовительные работы и сопутствующие материалы</v>
          </cell>
          <cell r="C731" t="str">
            <v>Supply of materials and installation of cover from corrugated steel sheet Н114-750-1,0, including all preparatory work and related materials</v>
          </cell>
          <cell r="D731" t="str">
            <v>м2</v>
          </cell>
          <cell r="F731">
            <v>550</v>
          </cell>
          <cell r="G731">
            <v>700.56497175141249</v>
          </cell>
          <cell r="H731">
            <v>825</v>
          </cell>
          <cell r="I731">
            <v>805.64971751412429</v>
          </cell>
        </row>
        <row r="732">
          <cell r="A732" t="str">
            <v>кр_Н75-750-0,9, сталь С245</v>
          </cell>
          <cell r="B732" t="str">
            <v>Поставка материала и Устройство покрытия из профлиста Н75-750-0,9, включая все подготовительные работы и сопутствующие материалы</v>
          </cell>
          <cell r="C732" t="str">
            <v>Supply of materials and installation of cover from corrugated steel sheet Н75-750-0,9, including all preparatory work and related materials</v>
          </cell>
          <cell r="D732" t="str">
            <v>м2</v>
          </cell>
          <cell r="F732">
            <v>550</v>
          </cell>
          <cell r="G732">
            <v>611.01694915254234</v>
          </cell>
          <cell r="H732">
            <v>825</v>
          </cell>
          <cell r="I732">
            <v>702.66949152542361</v>
          </cell>
        </row>
        <row r="733">
          <cell r="A733" t="str">
            <v>кр_</v>
          </cell>
          <cell r="H733">
            <v>0</v>
          </cell>
          <cell r="I733">
            <v>0</v>
          </cell>
        </row>
        <row r="734">
          <cell r="A734" t="str">
            <v>кр_металлические балки 40Ш2, сталь С345</v>
          </cell>
          <cell r="B734" t="str">
            <v>Поставка материала и Устройство металлических балок 40Ш2, сталь С345, включая все подготовительные работы и сопутствующие материалы</v>
          </cell>
          <cell r="C734" t="str">
            <v>Supply of materials and installation of metall beams - 40Ш2, steel C345, including all preparatory work and related materials</v>
          </cell>
          <cell r="D734" t="str">
            <v>тонн</v>
          </cell>
          <cell r="F734">
            <v>42238.89</v>
          </cell>
          <cell r="G734">
            <v>115716.48</v>
          </cell>
          <cell r="H734">
            <v>63358.334999999999</v>
          </cell>
          <cell r="I734">
            <v>133073.95199999999</v>
          </cell>
        </row>
        <row r="735">
          <cell r="A735" t="str">
            <v>кр_металлические балки 40Б1, сталь С345</v>
          </cell>
          <cell r="B735" t="str">
            <v>Поставка материала и Устройство металлических балок 40Б1, сталь С345, включая все подготовительные работы и сопутствующие материалы</v>
          </cell>
          <cell r="C735" t="str">
            <v>Supply of materials and installation of metall beams - 40Б1, steel C345, including all preparatory work and related materials</v>
          </cell>
          <cell r="D735" t="str">
            <v>тонн</v>
          </cell>
          <cell r="F735">
            <v>42238.89</v>
          </cell>
          <cell r="G735">
            <v>115716.48</v>
          </cell>
          <cell r="H735">
            <v>63358.334999999999</v>
          </cell>
          <cell r="I735">
            <v>133073.95199999999</v>
          </cell>
        </row>
        <row r="736">
          <cell r="A736" t="str">
            <v>кр_металлические балки 50Ш1, сталь С345</v>
          </cell>
          <cell r="B736" t="str">
            <v>Поставка материала и Устройство металлических балок 50Ш1, сталь С345, включая все подготовительные работы и сопутствующие материалы</v>
          </cell>
          <cell r="C736" t="str">
            <v>Supply of materials and installation of metall beams - 50Ш1, steel C345, including all preparatory work and related materials</v>
          </cell>
          <cell r="D736" t="str">
            <v>тонн</v>
          </cell>
          <cell r="F736">
            <v>42238.89</v>
          </cell>
          <cell r="G736">
            <v>115716.48</v>
          </cell>
          <cell r="H736">
            <v>63358.334999999999</v>
          </cell>
          <cell r="I736">
            <v>133073.95199999999</v>
          </cell>
        </row>
        <row r="737">
          <cell r="A737" t="str">
            <v>кр_металлические балки 35Б1, сталь С345</v>
          </cell>
          <cell r="B737" t="str">
            <v>Поставка материала и Устройство металлических балок 35Б1, сталь С345, включая все подготовительные работы и сопутствующие материалы</v>
          </cell>
          <cell r="C737" t="str">
            <v>Supply of materials and installation of metall beams - 35Б1, steel C345, including all preparatory work and related materials</v>
          </cell>
          <cell r="D737" t="str">
            <v>тонн</v>
          </cell>
          <cell r="F737">
            <v>42238.89</v>
          </cell>
          <cell r="G737">
            <v>115716.48</v>
          </cell>
          <cell r="H737">
            <v>63358.334999999999</v>
          </cell>
          <cell r="I737">
            <v>133073.95199999999</v>
          </cell>
        </row>
        <row r="738">
          <cell r="A738" t="str">
            <v>кр_металлические балки 50Ш2, сталь С345</v>
          </cell>
          <cell r="B738" t="str">
            <v>Поставка материала и Устройство металлических балок 50Ш2, сталь С345, включая все подготовительные работы и сопутствующие материалы</v>
          </cell>
          <cell r="C738" t="str">
            <v>Supply of materials and installation of metall beams - 50Ш2, steel C345, including all preparatory work and related materials</v>
          </cell>
          <cell r="D738" t="str">
            <v>тонн</v>
          </cell>
          <cell r="F738">
            <v>42238.89</v>
          </cell>
          <cell r="G738">
            <v>115716.48</v>
          </cell>
          <cell r="H738">
            <v>63358.334999999999</v>
          </cell>
          <cell r="I738">
            <v>133073.95199999999</v>
          </cell>
        </row>
        <row r="739">
          <cell r="A739" t="str">
            <v>кр_металлические балки 60Ш4, сталь С345</v>
          </cell>
          <cell r="B739" t="str">
            <v>Поставка материала и Устройство металлических балок 60Ш4, сталь С345, включая все подготовительные работы и сопутствующие материалы</v>
          </cell>
          <cell r="C739" t="str">
            <v>Supply of materials and installation of metall beams - 60Ш4, steel C345, including all preparatory work and related materials</v>
          </cell>
          <cell r="D739" t="str">
            <v>тонн</v>
          </cell>
          <cell r="F739">
            <v>42238.89</v>
          </cell>
          <cell r="G739">
            <v>115716.48</v>
          </cell>
          <cell r="H739">
            <v>63358.334999999999</v>
          </cell>
          <cell r="I739">
            <v>133073.95199999999</v>
          </cell>
        </row>
        <row r="740">
          <cell r="A740" t="str">
            <v>кр_металлические балки □ 140х5, сталь С345</v>
          </cell>
          <cell r="B740" t="str">
            <v>Поставка материала и Устройство металлических балок □ 140х5, сталь С345, включая все подготовительные работы и сопутствующие материалы</v>
          </cell>
          <cell r="C740" t="str">
            <v>Supply of materials and installation of metall beams - □ 140х5, steel C345, including all preparatory work and related materials</v>
          </cell>
          <cell r="D740" t="str">
            <v>тонн</v>
          </cell>
          <cell r="F740">
            <v>42238.89</v>
          </cell>
          <cell r="G740">
            <v>115716.48</v>
          </cell>
          <cell r="H740">
            <v>63358.334999999999</v>
          </cell>
          <cell r="I740">
            <v>133073.95199999999</v>
          </cell>
        </row>
        <row r="741">
          <cell r="A741" t="str">
            <v>кр_</v>
          </cell>
          <cell r="H741">
            <v>0</v>
          </cell>
          <cell r="I741">
            <v>0</v>
          </cell>
        </row>
        <row r="742">
          <cell r="A742" t="str">
            <v>кр_кровля СТО АСЧМ 20-93 Д 20Ш1 C245</v>
          </cell>
          <cell r="B742" t="str">
            <v>Поставка материала и устройство элементов кровли СТО АСЧМ 20-93 Д 20Ш1 C245, включая все подготовительные работы и сопутствующие материалы</v>
          </cell>
          <cell r="C742" t="str">
            <v>Supply of material and installation of roofing elements СТО АСЧМ 20-93 Д 20Ш1 C245, including all preparatory work and related materials</v>
          </cell>
          <cell r="D742" t="str">
            <v>тонн</v>
          </cell>
          <cell r="F742">
            <v>42238.89</v>
          </cell>
          <cell r="G742">
            <v>115716.48</v>
          </cell>
          <cell r="H742">
            <v>63358.334999999999</v>
          </cell>
          <cell r="I742">
            <v>133073.95199999999</v>
          </cell>
        </row>
        <row r="743">
          <cell r="A743" t="str">
            <v>кр_кровля СТО АСЧМ 20-93 Д 25Ш1 C245</v>
          </cell>
          <cell r="B743" t="str">
            <v>Поставка материала и устройство элементов кровли СТО АСЧМ 20-93 Д 25Ш1 C245, включая все подготовительные работы и сопутствующие материалы</v>
          </cell>
          <cell r="C743" t="str">
            <v>Supply of material and installation of roofing elements СТО АСЧМ 20-93 Д 25Ш1 C245, including all preparatory work and related materials</v>
          </cell>
          <cell r="D743" t="str">
            <v>тонн</v>
          </cell>
          <cell r="F743">
            <v>42238.89</v>
          </cell>
          <cell r="G743">
            <v>115716.48</v>
          </cell>
          <cell r="H743">
            <v>63358.334999999999</v>
          </cell>
          <cell r="I743">
            <v>133073.95199999999</v>
          </cell>
        </row>
        <row r="744">
          <cell r="A744" t="str">
            <v>кр_кровля СТО АСЧМ 20-93 Д 30Ш1 C245</v>
          </cell>
          <cell r="B744" t="str">
            <v>Поставка материала и устройство элементов кровли СТО АСЧМ 20-93 Д 30Ш1 C245, включая все подготовительные работы и сопутствующие материалы</v>
          </cell>
          <cell r="C744" t="str">
            <v>Supply of material and installation of roofing elements СТО АСЧМ 20-93 Д 30Ш1 C245, including all preparatory work and related materials</v>
          </cell>
          <cell r="D744" t="str">
            <v>тонн</v>
          </cell>
          <cell r="F744">
            <v>42238.89</v>
          </cell>
          <cell r="G744">
            <v>115716.48</v>
          </cell>
          <cell r="H744">
            <v>63358.334999999999</v>
          </cell>
          <cell r="I744">
            <v>133073.95199999999</v>
          </cell>
        </row>
        <row r="745">
          <cell r="A745" t="str">
            <v>кр_кровля СТО АСЧМ 20-93 Д 35Ш1 C245</v>
          </cell>
          <cell r="B745" t="str">
            <v>Поставка материала и устройство элементов кровли СТО АСЧМ 20-93 Д 35Ш1 C245, включая все подготовительные работы и сопутствующие материалы</v>
          </cell>
          <cell r="C745" t="str">
            <v>Supply of material and installation of roofing elements СТО АСЧМ 20-93 Д 35Ш1 C245, including all preparatory work and related materials</v>
          </cell>
          <cell r="D745" t="str">
            <v>тонн</v>
          </cell>
          <cell r="F745">
            <v>42238.89</v>
          </cell>
          <cell r="G745">
            <v>115716.48</v>
          </cell>
          <cell r="H745">
            <v>63358.334999999999</v>
          </cell>
          <cell r="I745">
            <v>133073.95199999999</v>
          </cell>
        </row>
        <row r="746">
          <cell r="A746" t="str">
            <v>кр_кровля СТО АСЧМ 20-93 Д 35Ш2 C245</v>
          </cell>
          <cell r="B746" t="str">
            <v>Поставка материала и устройство элементов кровли СТО АСЧМ 20-93 Д 35Ш2 C245, включая все подготовительные работы и сопутствующие материалы</v>
          </cell>
          <cell r="C746" t="str">
            <v>Supply of material and installation of roofing elements СТО АСЧМ 20-93 Д 35Ш2 C245, including all preparatory work and related materials</v>
          </cell>
          <cell r="D746" t="str">
            <v>тонн</v>
          </cell>
          <cell r="F746">
            <v>42238.89</v>
          </cell>
          <cell r="G746">
            <v>115716.48</v>
          </cell>
          <cell r="H746">
            <v>63358.334999999999</v>
          </cell>
          <cell r="I746">
            <v>133073.95199999999</v>
          </cell>
        </row>
        <row r="747">
          <cell r="A747" t="str">
            <v>кр_кровля СТО АСЧМ 20-93 Д 40Ш1 C245</v>
          </cell>
          <cell r="B747" t="str">
            <v>Поставка материала и устройство элементов кровли СТО АСЧМ 20-93 Д 40Ш1 C245, включая все подготовительные работы и сопутствующие материалы</v>
          </cell>
          <cell r="C747" t="str">
            <v>Supply of material and installation of roofing elements СТО АСЧМ 20-93 Д 40Ш1 C245, including all preparatory work and related materials</v>
          </cell>
          <cell r="D747" t="str">
            <v>тонн</v>
          </cell>
          <cell r="F747">
            <v>42238.89</v>
          </cell>
          <cell r="G747">
            <v>115716.48</v>
          </cell>
          <cell r="H747">
            <v>63358.334999999999</v>
          </cell>
          <cell r="I747">
            <v>133073.95199999999</v>
          </cell>
        </row>
        <row r="748">
          <cell r="A748" t="str">
            <v>кр_кровля СТО АСЧМ 20-93 Д 50Ш1 C245</v>
          </cell>
          <cell r="B748" t="str">
            <v>Поставка материала и устройство элементов кровли СТО АСЧМ 20-93 Д 50Ш1 C245, включая все подготовительные работы и сопутствующие материалы</v>
          </cell>
          <cell r="C748" t="str">
            <v>Supply of material and installation of roofing elements СТО АСЧМ 20-93 Д 50Ш1 C245, including all preparatory work and related materials</v>
          </cell>
          <cell r="D748" t="str">
            <v>тонн</v>
          </cell>
          <cell r="F748">
            <v>42238.89</v>
          </cell>
          <cell r="G748">
            <v>115716.48</v>
          </cell>
          <cell r="H748">
            <v>63358.334999999999</v>
          </cell>
          <cell r="I748">
            <v>133073.95199999999</v>
          </cell>
        </row>
        <row r="749">
          <cell r="A749" t="str">
            <v>кр_кровля СТО АСЧМ 20-93 Д 60Ш1 C245</v>
          </cell>
          <cell r="B749" t="str">
            <v>Поставка материала и устройство элементов кровли СТО АСЧМ 20-93 Д 60Ш1 C245, включая все подготовительные работы и сопутствующие материалы</v>
          </cell>
          <cell r="C749" t="str">
            <v>Supply of material and installation of roofing elements СТО АСЧМ 20-93 Д 60Ш1 C245, including all preparatory work and related materials</v>
          </cell>
          <cell r="D749" t="str">
            <v>тонн</v>
          </cell>
          <cell r="F749">
            <v>42238.89</v>
          </cell>
          <cell r="G749">
            <v>115716.48</v>
          </cell>
          <cell r="H749">
            <v>63358.334999999999</v>
          </cell>
          <cell r="I749">
            <v>133073.95199999999</v>
          </cell>
        </row>
        <row r="750">
          <cell r="A750" t="str">
            <v>кр_кровля ГОСТ 30245-2003 □ 60x5 C245</v>
          </cell>
          <cell r="B750" t="str">
            <v>Поставка материала и устройство элементов кровли ГОСТ 30245-2003 □ 60x5 C245, включая все подготовительные работы и сопутствующие материалы</v>
          </cell>
          <cell r="C750" t="str">
            <v>Supply of material and installation of roofing elements ГОСТ 30245-2003 □ 60x5 C245, including all preparatory work and related materials</v>
          </cell>
          <cell r="D750" t="str">
            <v>тонн</v>
          </cell>
          <cell r="F750">
            <v>42238.89</v>
          </cell>
          <cell r="G750">
            <v>115716.48</v>
          </cell>
          <cell r="H750">
            <v>63358.334999999999</v>
          </cell>
          <cell r="I750">
            <v>133073.95199999999</v>
          </cell>
        </row>
        <row r="751">
          <cell r="A751" t="str">
            <v>кр_кровля ГОСТ 30245-2003 □ 80x5 C245</v>
          </cell>
          <cell r="B751" t="str">
            <v>Поставка материала и устройство элементов кровли ГОСТ 30245-2003 □ 80x5 C245, включая все подготовительные работы и сопутствующие материалы</v>
          </cell>
          <cell r="C751" t="str">
            <v>Supply of material and installation of roofing elements ГОСТ 30245-2003 □ 80x5 C245, including all preparatory work and related materials</v>
          </cell>
          <cell r="D751" t="str">
            <v>тонн</v>
          </cell>
          <cell r="F751">
            <v>42238.89</v>
          </cell>
          <cell r="G751">
            <v>115716.48</v>
          </cell>
          <cell r="H751">
            <v>63358.334999999999</v>
          </cell>
          <cell r="I751">
            <v>133073.95199999999</v>
          </cell>
        </row>
        <row r="752">
          <cell r="A752" t="str">
            <v>кр_кровля ГОСТ 30245-2003 □ 80x5 C345</v>
          </cell>
          <cell r="B752" t="str">
            <v>Поставка материала и устройство элементов кровли ГОСТ 30245-2003 □ 80x5 C345, включая все подготовительные работы и сопутствующие материалы</v>
          </cell>
          <cell r="C752" t="str">
            <v>Supply of material and installation of roofing elements ГОСТ 30245-2003 □ 80x5 C345, including all preparatory work and related materials</v>
          </cell>
          <cell r="D752" t="str">
            <v>тонн</v>
          </cell>
          <cell r="F752">
            <v>42238.89</v>
          </cell>
          <cell r="G752">
            <v>115716.48</v>
          </cell>
          <cell r="H752">
            <v>63358.334999999999</v>
          </cell>
          <cell r="I752">
            <v>133073.95199999999</v>
          </cell>
        </row>
        <row r="753">
          <cell r="A753" t="str">
            <v>кр_кровля ГОСТ 30245-2003 □ 100x5 C245</v>
          </cell>
          <cell r="B753" t="str">
            <v>Поставка материала и устройство элементов кровли ГОСТ 30245-2003 □ 100x5 C245, включая все подготовительные работы и сопутствующие материалы</v>
          </cell>
          <cell r="C753" t="str">
            <v>Supply of material and installation of roofing elements ГОСТ 30245-2003 □ 100x5 C245, including all preparatory work and related materials</v>
          </cell>
          <cell r="D753" t="str">
            <v>тонн</v>
          </cell>
          <cell r="F753">
            <v>42238.89</v>
          </cell>
          <cell r="G753">
            <v>115716.48</v>
          </cell>
          <cell r="H753">
            <v>63358.334999999999</v>
          </cell>
          <cell r="I753">
            <v>133073.95199999999</v>
          </cell>
        </row>
        <row r="754">
          <cell r="A754" t="str">
            <v>кр_кровля ГОСТ 30245-2003 □ 100x5 C345</v>
          </cell>
          <cell r="B754" t="str">
            <v>Поставка материала и устройство элементов кровли ГОСТ 30245-2003 □ 100x5 C345, включая все подготовительные работы и сопутствующие материалы</v>
          </cell>
          <cell r="C754" t="str">
            <v>Supply of material and installation of roofing elements ГОСТ 30245-2003 □ 100x5 C345, including all preparatory work and related materials</v>
          </cell>
          <cell r="D754" t="str">
            <v>тонн</v>
          </cell>
          <cell r="F754">
            <v>42238.89</v>
          </cell>
          <cell r="G754">
            <v>115716.48</v>
          </cell>
          <cell r="H754">
            <v>63358.334999999999</v>
          </cell>
          <cell r="I754">
            <v>133073.95199999999</v>
          </cell>
        </row>
        <row r="755">
          <cell r="A755" t="str">
            <v>кр_кровля ГОСТ 30245-2003 □ 120x5 C245</v>
          </cell>
          <cell r="B755" t="str">
            <v>Поставка материала и устройство элементов кровли ГОСТ 30245-2003 □ 120x5 C245, включая все подготовительные работы и сопутствующие материалы</v>
          </cell>
          <cell r="C755" t="str">
            <v>Supply of material and installation of roofing elements ГОСТ 30245-2003 □ 120x5 C245, including all preparatory work and related materials</v>
          </cell>
          <cell r="D755" t="str">
            <v>тонн</v>
          </cell>
          <cell r="F755">
            <v>42238.89</v>
          </cell>
          <cell r="G755">
            <v>115716.48</v>
          </cell>
          <cell r="H755">
            <v>63358.334999999999</v>
          </cell>
          <cell r="I755">
            <v>133073.95199999999</v>
          </cell>
        </row>
        <row r="756">
          <cell r="A756" t="str">
            <v>кр_кровля ГОСТ 30245-2003 □ 120x5 C345</v>
          </cell>
          <cell r="B756" t="str">
            <v>Поставка материала и устройство элементов кровли ГОСТ 30245-2003 □ 120x5 C345, включая все подготовительные работы и сопутствующие материалы</v>
          </cell>
          <cell r="C756" t="str">
            <v>Supply of material and installation of roofing elements ГОСТ 30245-2003 □ 120x5 C345, including all preparatory work and related materials</v>
          </cell>
          <cell r="D756" t="str">
            <v>тонн</v>
          </cell>
          <cell r="F756">
            <v>42238.89</v>
          </cell>
          <cell r="G756">
            <v>115716.48</v>
          </cell>
          <cell r="H756">
            <v>63358.334999999999</v>
          </cell>
          <cell r="I756">
            <v>133073.95199999999</v>
          </cell>
        </row>
        <row r="757">
          <cell r="A757" t="str">
            <v>кр_кровля ГОСТ 30245-2003 □ 120x80x5 C345</v>
          </cell>
          <cell r="B757" t="str">
            <v>Поставка материала и устройство элементов кровли ГОСТ 30245-2003 □ 120x80x5 C345, включая все подготовительные работы и сопутствующие материалы</v>
          </cell>
          <cell r="C757" t="str">
            <v>Supply of material and installation of roofing elements ГОСТ 30245-2003 □ 120x80x5 C345, including all preparatory work and related materials</v>
          </cell>
          <cell r="D757" t="str">
            <v>тонн</v>
          </cell>
          <cell r="F757">
            <v>42238.89</v>
          </cell>
          <cell r="G757">
            <v>115716.48</v>
          </cell>
          <cell r="H757">
            <v>63358.334999999999</v>
          </cell>
          <cell r="I757">
            <v>133073.95199999999</v>
          </cell>
        </row>
        <row r="758">
          <cell r="A758" t="str">
            <v>кр_кровля ГОСТ 30245-2003 □ 140x5 C245</v>
          </cell>
          <cell r="B758" t="str">
            <v>Поставка материала и устройство элементов кровли ГОСТ 30245-2003 □ 140x5 C245, включая все подготовительные работы и сопутствующие материалы</v>
          </cell>
          <cell r="C758" t="str">
            <v>Supply of material and installation of roofing elements ГОСТ 30245-2003 □ 140x5 C245, including all preparatory work and related materials</v>
          </cell>
          <cell r="D758" t="str">
            <v>тонн</v>
          </cell>
          <cell r="F758">
            <v>42238.89</v>
          </cell>
          <cell r="G758">
            <v>115716.48</v>
          </cell>
          <cell r="H758">
            <v>63358.334999999999</v>
          </cell>
          <cell r="I758">
            <v>133073.95199999999</v>
          </cell>
        </row>
        <row r="759">
          <cell r="A759" t="str">
            <v>кр_кровля ГОСТ 30245-2003 □ 140x5 C345</v>
          </cell>
          <cell r="B759" t="str">
            <v>Поставка материала и устройство элементов кровли ГОСТ 30245-2003 □ 140x5 C345, включая все подготовительные работы и сопутствующие материалы</v>
          </cell>
          <cell r="C759" t="str">
            <v>Supply of material and installation of roofing elements ГОСТ 30245-2003 □ 140x5 C345, including all preparatory work and related materials</v>
          </cell>
          <cell r="D759" t="str">
            <v>тонн</v>
          </cell>
          <cell r="F759">
            <v>42238.89</v>
          </cell>
          <cell r="G759">
            <v>115716.48</v>
          </cell>
          <cell r="H759">
            <v>63358.334999999999</v>
          </cell>
          <cell r="I759">
            <v>133073.95199999999</v>
          </cell>
        </row>
        <row r="760">
          <cell r="A760" t="str">
            <v>кр_кровля ГОСТ 30245-2003 □ 140x6 C245</v>
          </cell>
          <cell r="B760" t="str">
            <v>Поставка материала и устройство элементов кровли ГОСТ 30245-2003 □ 140x6 C245, включая все подготовительные работы и сопутствующие материалы</v>
          </cell>
          <cell r="C760" t="str">
            <v>Supply of material and installation of roofing elements ГОСТ 30245-2003 □ 140x6 C245, including all preparatory work and related materials</v>
          </cell>
          <cell r="D760" t="str">
            <v>тонн</v>
          </cell>
          <cell r="F760">
            <v>42238.89</v>
          </cell>
          <cell r="G760">
            <v>115716.48</v>
          </cell>
          <cell r="H760">
            <v>63358.334999999999</v>
          </cell>
          <cell r="I760">
            <v>133073.95199999999</v>
          </cell>
        </row>
        <row r="761">
          <cell r="A761" t="str">
            <v>кр_кровля ГОСТ 30245-2003 □ 140x6 C345</v>
          </cell>
          <cell r="B761" t="str">
            <v>Поставка материала и устройство элементов кровли ГОСТ 30245-2003 □ 140x6 C345, включая все подготовительные работы и сопутствующие материалы</v>
          </cell>
          <cell r="C761" t="str">
            <v>Supply of material and installation of roofing elements ГОСТ 30245-2003 □ 140x6 C345, including all preparatory work and related materials</v>
          </cell>
          <cell r="D761" t="str">
            <v>тонн</v>
          </cell>
          <cell r="F761">
            <v>42238.89</v>
          </cell>
          <cell r="G761">
            <v>115716.48</v>
          </cell>
          <cell r="H761">
            <v>63358.334999999999</v>
          </cell>
          <cell r="I761">
            <v>133073.95199999999</v>
          </cell>
        </row>
        <row r="762">
          <cell r="A762" t="str">
            <v>кр_кровля ГОСТ 30245-2003 □ 140x100x5 C345</v>
          </cell>
          <cell r="B762" t="str">
            <v>Поставка материала и устройство элементов кровли ГОСТ 30245-2003 □ 140x100x5 C345, включая все подготовительные работы и сопутствующие материалы</v>
          </cell>
          <cell r="C762" t="str">
            <v>Supply of material and installation of roofing elements ГОСТ 30245-2003 □ 140x100x5 C345, including all preparatory work and related materials</v>
          </cell>
          <cell r="D762" t="str">
            <v>тонн</v>
          </cell>
          <cell r="F762">
            <v>42238.89</v>
          </cell>
          <cell r="G762">
            <v>115716.48</v>
          </cell>
          <cell r="H762">
            <v>63358.334999999999</v>
          </cell>
          <cell r="I762">
            <v>133073.95199999999</v>
          </cell>
        </row>
        <row r="763">
          <cell r="A763" t="str">
            <v>кр_кровля ГОСТ 30245-2003 □ 140x100x6 C245</v>
          </cell>
          <cell r="B763" t="str">
            <v>Поставка материала и устройство элементов кровли ГОСТ 30245-2003 □ 140x100x6 C245, включая все подготовительные работы и сопутствующие материалы</v>
          </cell>
          <cell r="C763" t="str">
            <v>Supply of material and installation of roofing elements ГОСТ 30245-2003 □ 140x100x6 C245, including all preparatory work and related materials</v>
          </cell>
          <cell r="D763" t="str">
            <v>тонн</v>
          </cell>
          <cell r="F763">
            <v>42238.89</v>
          </cell>
          <cell r="G763">
            <v>115716.48</v>
          </cell>
          <cell r="H763">
            <v>63358.334999999999</v>
          </cell>
          <cell r="I763">
            <v>133073.95199999999</v>
          </cell>
        </row>
        <row r="764">
          <cell r="A764" t="str">
            <v>кр_кровля ГОСТ 30245-2003 □ 140x100x6 C345</v>
          </cell>
          <cell r="B764" t="str">
            <v>Поставка материала и устройство элементов кровли ГОСТ 30245-2003 □ 140x100x6 C345, включая все подготовительные работы и сопутствующие материалы</v>
          </cell>
          <cell r="C764" t="str">
            <v>Supply of material and installation of roofing elements ГОСТ 30245-2003 □ 140x100x6 C345, including all preparatory work and related materials</v>
          </cell>
          <cell r="D764" t="str">
            <v>тонн</v>
          </cell>
          <cell r="F764">
            <v>42238.89</v>
          </cell>
          <cell r="G764">
            <v>115716.48</v>
          </cell>
          <cell r="H764">
            <v>63358.334999999999</v>
          </cell>
          <cell r="I764">
            <v>133073.95199999999</v>
          </cell>
        </row>
        <row r="765">
          <cell r="A765" t="str">
            <v>кр_кровля ГОСТ 30245-2003 □ 140x120x5 C245</v>
          </cell>
          <cell r="B765" t="str">
            <v>Поставка материала и устройство элементов кровли ГОСТ 30245-2003 □ 140x120x5 C245, включая все подготовительные работы и сопутствующие материалы</v>
          </cell>
          <cell r="C765" t="str">
            <v>Supply of material and installation of roofing elements ГОСТ 30245-2003 □ 140x120x5 C245, including all preparatory work and related materials</v>
          </cell>
          <cell r="D765" t="str">
            <v>тонн</v>
          </cell>
          <cell r="F765">
            <v>42238.89</v>
          </cell>
          <cell r="G765">
            <v>115716.48</v>
          </cell>
          <cell r="H765">
            <v>63358.334999999999</v>
          </cell>
          <cell r="I765">
            <v>133073.95199999999</v>
          </cell>
        </row>
        <row r="766">
          <cell r="A766" t="str">
            <v>кр_кровля ГОСТ 30245-2003 □ 140x120x5 C345</v>
          </cell>
          <cell r="B766" t="str">
            <v>Поставка материала и устройство элементов кровли ГОСТ 30245-2003 □ 140x120x5 C345, включая все подготовительные работы и сопутствующие материалы</v>
          </cell>
          <cell r="C766" t="str">
            <v>Supply of material and installation of roofing elements ГОСТ 30245-2003 □ 140x120x5 C345, including all preparatory work and related materials</v>
          </cell>
          <cell r="D766" t="str">
            <v>тонн</v>
          </cell>
          <cell r="F766">
            <v>42238.89</v>
          </cell>
          <cell r="G766">
            <v>115716.48</v>
          </cell>
          <cell r="H766">
            <v>63358.334999999999</v>
          </cell>
          <cell r="I766">
            <v>133073.95199999999</v>
          </cell>
        </row>
        <row r="767">
          <cell r="A767" t="str">
            <v>кр_кровля ГОСТ 30245-2003 □ 160x5 C245</v>
          </cell>
          <cell r="B767" t="str">
            <v>Поставка материала и устройство элементов кровли ГОСТ 30245-2003 □ 160x5 C245, включая все подготовительные работы и сопутствующие материалы</v>
          </cell>
          <cell r="C767" t="str">
            <v>Supply of material and installation of roofing elements ГОСТ 30245-2003 □ 160x5 C245, including all preparatory work and related materials</v>
          </cell>
          <cell r="D767" t="str">
            <v>тонн</v>
          </cell>
          <cell r="F767">
            <v>42238.89</v>
          </cell>
          <cell r="G767">
            <v>115716.48</v>
          </cell>
          <cell r="H767">
            <v>63358.334999999999</v>
          </cell>
          <cell r="I767">
            <v>133073.95199999999</v>
          </cell>
        </row>
        <row r="768">
          <cell r="A768" t="str">
            <v>кр_кровля ГОСТ 30245-2003 □ 160x5 C345</v>
          </cell>
          <cell r="B768" t="str">
            <v>Поставка материала и устройство элементов кровли ГОСТ 30245-2003 □ 160x5 C345, включая все подготовительные работы и сопутствующие материалы</v>
          </cell>
          <cell r="C768" t="str">
            <v>Supply of material and installation of roofing elements ГОСТ 30245-2003 □ 160x5 C345, including all preparatory work and related materials</v>
          </cell>
          <cell r="D768" t="str">
            <v>тонн</v>
          </cell>
          <cell r="F768">
            <v>42238.89</v>
          </cell>
          <cell r="G768">
            <v>115716.48</v>
          </cell>
          <cell r="H768">
            <v>63358.334999999999</v>
          </cell>
          <cell r="I768">
            <v>133073.95199999999</v>
          </cell>
        </row>
        <row r="769">
          <cell r="A769" t="str">
            <v>кр_кровля ГОСТ 30245-2003 □ 160x6 C345</v>
          </cell>
          <cell r="B769" t="str">
            <v>Поставка материала и устройство элементов кровли ГОСТ 30245-2003 □ 160x6 C345, включая все подготовительные работы и сопутствующие материалы</v>
          </cell>
          <cell r="C769" t="str">
            <v>Supply of material and installation of roofing elements ГОСТ 30245-2003 □ 160x6 C345, including all preparatory work and related materials</v>
          </cell>
          <cell r="D769" t="str">
            <v>тонн</v>
          </cell>
          <cell r="F769">
            <v>42238.89</v>
          </cell>
          <cell r="G769">
            <v>115716.48</v>
          </cell>
          <cell r="H769">
            <v>63358.334999999999</v>
          </cell>
          <cell r="I769">
            <v>133073.95199999999</v>
          </cell>
        </row>
        <row r="770">
          <cell r="A770" t="str">
            <v>кр_кровля ГОСТ 30245-2003 □ 160x8 C345</v>
          </cell>
          <cell r="B770" t="str">
            <v>Поставка материала и устройство элементов кровли ГОСТ 30245-2003 □ 160x8 C345, включая все подготовительные работы и сопутствующие материалы</v>
          </cell>
          <cell r="C770" t="str">
            <v>Supply of material and installation of roofing elements ГОСТ 30245-2003 □ 160x8 C345, including all preparatory work and related materials</v>
          </cell>
          <cell r="D770" t="str">
            <v>тонн</v>
          </cell>
          <cell r="F770">
            <v>42238.89</v>
          </cell>
          <cell r="G770">
            <v>115716.48</v>
          </cell>
          <cell r="H770">
            <v>63358.334999999999</v>
          </cell>
          <cell r="I770">
            <v>133073.95199999999</v>
          </cell>
        </row>
        <row r="771">
          <cell r="A771" t="str">
            <v>кр_кровля ГОСТ 30245-2003 □ 160x120x5 C245</v>
          </cell>
          <cell r="B771" t="str">
            <v>Поставка материала и устройство элементов кровли ГОСТ 30245-2003 □ 160x120x5 C245, включая все подготовительные работы и сопутствующие материалы</v>
          </cell>
          <cell r="C771" t="str">
            <v>Supply of material and installation of roofing elements ГОСТ 30245-2003 □ 160x120x5 C245, including all preparatory work and related materials</v>
          </cell>
          <cell r="D771" t="str">
            <v>тонн</v>
          </cell>
          <cell r="F771">
            <v>42238.89</v>
          </cell>
          <cell r="G771">
            <v>115716.48</v>
          </cell>
          <cell r="H771">
            <v>63358.334999999999</v>
          </cell>
          <cell r="I771">
            <v>133073.95199999999</v>
          </cell>
        </row>
        <row r="772">
          <cell r="A772" t="str">
            <v>кр_кровля ГОСТ 30245-2003 □ 160x120x5 C345</v>
          </cell>
          <cell r="B772" t="str">
            <v>Поставка материала и устройство элементов кровли ГОСТ 30245-2003 □ 160x120x5 C345, включая все подготовительные работы и сопутствующие материалы</v>
          </cell>
          <cell r="C772" t="str">
            <v>Supply of material and installation of roofing elements ГОСТ 30245-2003 □ 160x120x5 C345, including all preparatory work and related materials</v>
          </cell>
          <cell r="D772" t="str">
            <v>тонн</v>
          </cell>
          <cell r="F772">
            <v>42238.89</v>
          </cell>
          <cell r="G772">
            <v>115716.48</v>
          </cell>
          <cell r="H772">
            <v>63358.334999999999</v>
          </cell>
          <cell r="I772">
            <v>133073.95199999999</v>
          </cell>
        </row>
        <row r="773">
          <cell r="A773" t="str">
            <v>кр_кровля ГОСТ 30245-2003 □ 160x120x6 C245</v>
          </cell>
          <cell r="B773" t="str">
            <v>Поставка материала и устройство элементов кровли ГОСТ 30245-2003 □ 160x120x6 C245, включая все подготовительные работы и сопутствующие материалы</v>
          </cell>
          <cell r="C773" t="str">
            <v>Supply of material and installation of roofing elements ГОСТ 30245-2003 □ 160x120x6 C245, including all preparatory work and related materials</v>
          </cell>
          <cell r="D773" t="str">
            <v>тонн</v>
          </cell>
          <cell r="F773">
            <v>42238.89</v>
          </cell>
          <cell r="G773">
            <v>115716.48</v>
          </cell>
          <cell r="H773">
            <v>63358.334999999999</v>
          </cell>
          <cell r="I773">
            <v>133073.95199999999</v>
          </cell>
        </row>
        <row r="774">
          <cell r="A774" t="str">
            <v>кр_кровля ГОСТ 30245-2003 □ 160x120x6 C345</v>
          </cell>
          <cell r="B774" t="str">
            <v>Поставка материала и устройство элементов кровли ГОСТ 30245-2003 □ 160x120x6 C345, включая все подготовительные работы и сопутствующие материалы</v>
          </cell>
          <cell r="C774" t="str">
            <v>Supply of material and installation of roofing elements ГОСТ 30245-2003 □ 160x120x6 C345, including all preparatory work and related materials</v>
          </cell>
          <cell r="D774" t="str">
            <v>тонн</v>
          </cell>
          <cell r="F774">
            <v>42238.89</v>
          </cell>
          <cell r="G774">
            <v>115716.48</v>
          </cell>
          <cell r="H774">
            <v>63358.334999999999</v>
          </cell>
          <cell r="I774">
            <v>133073.95199999999</v>
          </cell>
        </row>
        <row r="775">
          <cell r="A775" t="str">
            <v>кр_кровля ГОСТ 30245-2003 □ 160x120x7 C245</v>
          </cell>
          <cell r="B775" t="str">
            <v>Поставка материала и устройство элементов кровли ГОСТ 30245-2003 □ 160x120x7 C245, включая все подготовительные работы и сопутствующие материалы</v>
          </cell>
          <cell r="C775" t="str">
            <v>Supply of material and installation of roofing elements ГОСТ 30245-2003 □ 160x120x7 C245, including all preparatory work and related materials</v>
          </cell>
          <cell r="D775" t="str">
            <v>тонн</v>
          </cell>
          <cell r="F775">
            <v>42238.89</v>
          </cell>
          <cell r="G775">
            <v>115716.48</v>
          </cell>
          <cell r="H775">
            <v>63358.334999999999</v>
          </cell>
          <cell r="I775">
            <v>133073.95199999999</v>
          </cell>
        </row>
        <row r="776">
          <cell r="A776" t="str">
            <v>кр_кровля ГОСТ 30245-2003 □ 160x140x5 C345</v>
          </cell>
          <cell r="B776" t="str">
            <v>Поставка материала и устройство элементов кровли ГОСТ 30245-2003 □ 160x140x5 C345, включая все подготовительные работы и сопутствующие материалы</v>
          </cell>
          <cell r="C776" t="str">
            <v>Supply of material and installation of roofing elements ГОСТ 30245-2003 □ 160x140x5 C345, including all preparatory work and related materials</v>
          </cell>
          <cell r="D776" t="str">
            <v>тонн</v>
          </cell>
          <cell r="F776">
            <v>42238.89</v>
          </cell>
          <cell r="G776">
            <v>115716.48</v>
          </cell>
          <cell r="H776">
            <v>63358.334999999999</v>
          </cell>
          <cell r="I776">
            <v>133073.95199999999</v>
          </cell>
        </row>
        <row r="777">
          <cell r="A777" t="str">
            <v>кр_кровля ГОСТ 30245-2003 □ 180x5 C245</v>
          </cell>
          <cell r="B777" t="str">
            <v>Поставка материала и устройство элементов кровли ГОСТ 30245-2003 □ 180x5 C245, включая все подготовительные работы и сопутствующие материалы</v>
          </cell>
          <cell r="C777" t="str">
            <v>Supply of material and installation of roofing elements ГОСТ 30245-2003 □ 180x5 C245, including all preparatory work and related materials</v>
          </cell>
          <cell r="D777" t="str">
            <v>тонн</v>
          </cell>
          <cell r="F777">
            <v>42238.89</v>
          </cell>
          <cell r="G777">
            <v>115716.48</v>
          </cell>
          <cell r="H777">
            <v>63358.334999999999</v>
          </cell>
          <cell r="I777">
            <v>133073.95199999999</v>
          </cell>
        </row>
        <row r="778">
          <cell r="A778" t="str">
            <v>кр_кровля ГОСТ 30245-2003 □ 180x6 C345</v>
          </cell>
          <cell r="B778" t="str">
            <v>Поставка материала и устройство элементов кровли ГОСТ 30245-2003 □ 180x6 C345, включая все подготовительные работы и сопутствующие материалы</v>
          </cell>
          <cell r="C778" t="str">
            <v>Supply of material and installation of roofing elements ГОСТ 30245-2003 □ 180x6 C345, including all preparatory work and related materials</v>
          </cell>
          <cell r="D778" t="str">
            <v>тонн</v>
          </cell>
          <cell r="F778">
            <v>42238.89</v>
          </cell>
          <cell r="G778">
            <v>115716.48</v>
          </cell>
          <cell r="H778">
            <v>63358.334999999999</v>
          </cell>
          <cell r="I778">
            <v>133073.95199999999</v>
          </cell>
        </row>
        <row r="779">
          <cell r="A779" t="str">
            <v>кр_кровля ГОСТ 30245-2003 □ 180x7 C345</v>
          </cell>
          <cell r="B779" t="str">
            <v>Поставка материала и устройство элементов кровли ГОСТ 30245-2003 □ 180x7 C345, включая все подготовительные работы и сопутствующие материалы</v>
          </cell>
          <cell r="C779" t="str">
            <v>Supply of material and installation of roofing elements ГОСТ 30245-2003 □ 180x7 C345, including all preparatory work and related materials</v>
          </cell>
          <cell r="D779" t="str">
            <v>тонн</v>
          </cell>
          <cell r="F779">
            <v>42238.89</v>
          </cell>
          <cell r="G779">
            <v>115716.48</v>
          </cell>
          <cell r="H779">
            <v>63358.334999999999</v>
          </cell>
          <cell r="I779">
            <v>133073.95199999999</v>
          </cell>
        </row>
        <row r="780">
          <cell r="A780" t="str">
            <v>кр_кровля ГОСТ 30245-2003 □ 180x140x5 C345</v>
          </cell>
          <cell r="B780" t="str">
            <v>Поставка материала и устройство элементов кровли ГОСТ 30245-2003 □ 180x140x5 C345, включая все подготовительные работы и сопутствующие материалы</v>
          </cell>
          <cell r="C780" t="str">
            <v>Supply of material and installation of roofing elements ГОСТ 30245-2003 □ 180x140x5 C345, including all preparatory work and related materials</v>
          </cell>
          <cell r="D780" t="str">
            <v>тонн</v>
          </cell>
          <cell r="F780">
            <v>42238.89</v>
          </cell>
          <cell r="G780">
            <v>115716.48</v>
          </cell>
          <cell r="H780">
            <v>63358.334999999999</v>
          </cell>
          <cell r="I780">
            <v>133073.95199999999</v>
          </cell>
        </row>
        <row r="781">
          <cell r="A781" t="str">
            <v>кр_кровля ГОСТ 30245-2003 □ 180x140x6 C345</v>
          </cell>
          <cell r="B781" t="str">
            <v>Поставка материала и устройство элементов кровли ГОСТ 30245-2003 □ 180x140x6 C345, включая все подготовительные работы и сопутствующие материалы</v>
          </cell>
          <cell r="C781" t="str">
            <v>Supply of material and installation of roofing elements ГОСТ 30245-2003 □ 180x140x6 C345, including all preparatory work and related materials</v>
          </cell>
          <cell r="D781" t="str">
            <v>тонн</v>
          </cell>
          <cell r="F781">
            <v>42238.89</v>
          </cell>
          <cell r="G781">
            <v>115716.48</v>
          </cell>
          <cell r="H781">
            <v>63358.334999999999</v>
          </cell>
          <cell r="I781">
            <v>133073.95199999999</v>
          </cell>
        </row>
        <row r="782">
          <cell r="A782" t="str">
            <v>кр_кровля ГОСТ 30245-2003 □ 180x140x8 C345</v>
          </cell>
          <cell r="B782" t="str">
            <v>Поставка материала и устройство элементов кровли ГОСТ 30245-2003 □ 180x140x8 C345, включая все подготовительные работы и сопутствующие материалы</v>
          </cell>
          <cell r="C782" t="str">
            <v>Supply of material and installation of roofing elements ГОСТ 30245-2003 □ 180x140x8 C345, including all preparatory work and related materials</v>
          </cell>
          <cell r="D782" t="str">
            <v>тонн</v>
          </cell>
          <cell r="F782">
            <v>42238.89</v>
          </cell>
          <cell r="G782">
            <v>115716.48</v>
          </cell>
          <cell r="H782">
            <v>63358.334999999999</v>
          </cell>
          <cell r="I782">
            <v>133073.95199999999</v>
          </cell>
        </row>
        <row r="783">
          <cell r="A783" t="str">
            <v>кр_кровля ГОСТ 30245-2003 □ 200x6 C345</v>
          </cell>
          <cell r="B783" t="str">
            <v>Поставка материала и устройство элементов кровли ГОСТ 30245-2003 □ 200x6 C345, включая все подготовительные работы и сопутствующие материалы</v>
          </cell>
          <cell r="C783" t="str">
            <v>Supply of material and installation of roofing elements ГОСТ 30245-2003 □ 200x6 C345, including all preparatory work and related materials</v>
          </cell>
          <cell r="D783" t="str">
            <v>тонн</v>
          </cell>
          <cell r="F783">
            <v>42238.89</v>
          </cell>
          <cell r="G783">
            <v>115716.48</v>
          </cell>
          <cell r="H783">
            <v>63358.334999999999</v>
          </cell>
          <cell r="I783">
            <v>133073.95199999999</v>
          </cell>
        </row>
        <row r="784">
          <cell r="A784" t="str">
            <v>кр_кровля ГОСТ 30245-2003 □ 200x7 C345</v>
          </cell>
          <cell r="B784" t="str">
            <v>Поставка материала и устройство элементов кровли ГОСТ 30245-2003 □ 200x7 C345, включая все подготовительные работы и сопутствующие материалы</v>
          </cell>
          <cell r="C784" t="str">
            <v>Supply of material and installation of roofing elements ГОСТ 30245-2003 □ 200x7 C345, including all preparatory work and related materials</v>
          </cell>
          <cell r="D784" t="str">
            <v>тонн</v>
          </cell>
          <cell r="F784">
            <v>42238.89</v>
          </cell>
          <cell r="G784">
            <v>115716.48</v>
          </cell>
          <cell r="H784">
            <v>63358.334999999999</v>
          </cell>
          <cell r="I784">
            <v>133073.95199999999</v>
          </cell>
        </row>
        <row r="785">
          <cell r="A785" t="str">
            <v>кр_кровля ГОСТ 30245-2003 □ 200x8 C345</v>
          </cell>
          <cell r="B785" t="str">
            <v>Поставка материала и устройство элементов кровли ГОСТ 30245-2003 □ 200x8 C345, включая все подготовительные работы и сопутствующие материалы</v>
          </cell>
          <cell r="C785" t="str">
            <v>Supply of material and installation of roofing elements ГОСТ 30245-2003 □ 200x8 C345, including all preparatory work and related materials</v>
          </cell>
          <cell r="D785" t="str">
            <v>тонн</v>
          </cell>
          <cell r="F785">
            <v>42238.89</v>
          </cell>
          <cell r="G785">
            <v>115716.48</v>
          </cell>
          <cell r="H785">
            <v>63358.334999999999</v>
          </cell>
          <cell r="I785">
            <v>133073.95199999999</v>
          </cell>
        </row>
        <row r="786">
          <cell r="A786" t="str">
            <v>кр_кровля ГОСТ 30245-2003 □ 200x10 C345</v>
          </cell>
          <cell r="B786" t="str">
            <v>Поставка материала и устройство элементов кровли ГОСТ 30245-2003 □ 200x10 C345, включая все подготовительные работы и сопутствующие материалы</v>
          </cell>
          <cell r="C786" t="str">
            <v>Supply of material and installation of roofing elements ГОСТ 30245-2003 □ 200x10 C345, including all preparatory work and related materials</v>
          </cell>
          <cell r="D786" t="str">
            <v>тонн</v>
          </cell>
          <cell r="F786">
            <v>42238.89</v>
          </cell>
          <cell r="G786">
            <v>115716.48</v>
          </cell>
          <cell r="H786">
            <v>63358.334999999999</v>
          </cell>
          <cell r="I786">
            <v>133073.95199999999</v>
          </cell>
        </row>
        <row r="787">
          <cell r="A787" t="str">
            <v>кр_кровля ГОСТ 30245-2003 □ 200x160x5 C345</v>
          </cell>
          <cell r="B787" t="str">
            <v>Поставка материала и устройство элементов кровли ГОСТ 30245-2003 □ 200x160x5 C345, включая все подготовительные работы и сопутствующие материалы</v>
          </cell>
          <cell r="C787" t="str">
            <v>Supply of material and installation of roofing elements ГОСТ 30245-2003 □ 200x160x5 C345, including all preparatory work and related materials</v>
          </cell>
          <cell r="D787" t="str">
            <v>тонн</v>
          </cell>
          <cell r="F787">
            <v>42238.89</v>
          </cell>
          <cell r="G787">
            <v>115716.48</v>
          </cell>
          <cell r="H787">
            <v>63358.334999999999</v>
          </cell>
          <cell r="I787">
            <v>133073.95199999999</v>
          </cell>
        </row>
        <row r="788">
          <cell r="A788" t="str">
            <v>кр_кровля ГОСТ 30245-2003 □ 200x160x6 C345</v>
          </cell>
          <cell r="B788" t="str">
            <v>Поставка материала и устройство элементов кровли ГОСТ 30245-2003 □ 200x160x6 C345, включая все подготовительные работы и сопутствующие материалы</v>
          </cell>
          <cell r="C788" t="str">
            <v>Supply of material and installation of roofing elements ГОСТ 30245-2003 □ 200x160x6 C345, including all preparatory work and related materials</v>
          </cell>
          <cell r="D788" t="str">
            <v>тонн</v>
          </cell>
          <cell r="F788">
            <v>42238.89</v>
          </cell>
          <cell r="G788">
            <v>115716.48</v>
          </cell>
          <cell r="H788">
            <v>63358.334999999999</v>
          </cell>
          <cell r="I788">
            <v>133073.95199999999</v>
          </cell>
        </row>
        <row r="789">
          <cell r="A789" t="str">
            <v>кр_кровля ГОСТ 30245-2003 □ 200x160x7 C345</v>
          </cell>
          <cell r="B789" t="str">
            <v>Поставка материала и устройство элементов кровли ГОСТ 30245-2003 □ 200x160x7 C345, включая все подготовительные работы и сопутствующие материалы</v>
          </cell>
          <cell r="C789" t="str">
            <v>Supply of material and installation of roofing elements ГОСТ 30245-2003 □ 200x160x7 C345, including all preparatory work and related materials</v>
          </cell>
          <cell r="D789" t="str">
            <v>тонн</v>
          </cell>
          <cell r="F789">
            <v>42238.89</v>
          </cell>
          <cell r="G789">
            <v>115716.48</v>
          </cell>
          <cell r="H789">
            <v>63358.334999999999</v>
          </cell>
          <cell r="I789">
            <v>133073.95199999999</v>
          </cell>
        </row>
        <row r="790">
          <cell r="A790" t="str">
            <v>кр_кровля ГОСТ 30245-2003 □ 220x140x6 C345</v>
          </cell>
          <cell r="B790" t="str">
            <v>Поставка материала и устройство элементов кровли ГОСТ 30245-2003 □ 220x140x6 C345, включая все подготовительные работы и сопутствующие материалы</v>
          </cell>
          <cell r="C790" t="str">
            <v>Supply of material and installation of roofing elements ГОСТ 30245-2003 □ 220x140x6 C345, including all preparatory work and related materials</v>
          </cell>
          <cell r="D790" t="str">
            <v>тонн</v>
          </cell>
          <cell r="F790">
            <v>42238.89</v>
          </cell>
          <cell r="G790">
            <v>115716.48</v>
          </cell>
          <cell r="H790">
            <v>63358.334999999999</v>
          </cell>
          <cell r="I790">
            <v>133073.95199999999</v>
          </cell>
        </row>
        <row r="791">
          <cell r="A791" t="str">
            <v>кр_кровля ГОСТ 30245-2003 □ 240x160x7 C345</v>
          </cell>
          <cell r="B791" t="str">
            <v>Поставка материала и устройство элементов кровли ГОСТ 30245-2003 □ 240x160x7 C345, включая все подготовительные работы и сопутствующие материалы</v>
          </cell>
          <cell r="C791" t="str">
            <v>Supply of material and installation of roofing elements ГОСТ 30245-2003 □ 240x160x7 C345, including all preparatory work and related materials</v>
          </cell>
          <cell r="D791" t="str">
            <v>тонн</v>
          </cell>
          <cell r="F791">
            <v>42238.89</v>
          </cell>
          <cell r="G791">
            <v>115716.48</v>
          </cell>
          <cell r="H791">
            <v>63358.334999999999</v>
          </cell>
          <cell r="I791">
            <v>133073.95199999999</v>
          </cell>
        </row>
        <row r="792">
          <cell r="A792" t="str">
            <v>кр_кровля СТО АСЧМ 20-93 Д 50Ш1 C245</v>
          </cell>
          <cell r="B792" t="str">
            <v>Поставка материала и устройство элементов кровли СТО АСЧМ 20-93 Д 50Ш1 C245, включая все подготовительные работы и сопутствующие материалы</v>
          </cell>
          <cell r="C792" t="str">
            <v>Supply of material and installation of roofing elements СТО АСЧМ 20-93 Д 50Ш1 C245, including all preparatory work and related materials</v>
          </cell>
          <cell r="D792" t="str">
            <v>тонн</v>
          </cell>
          <cell r="F792">
            <v>42238.89</v>
          </cell>
          <cell r="G792">
            <v>115716.48</v>
          </cell>
          <cell r="H792">
            <v>63358.334999999999</v>
          </cell>
          <cell r="I792">
            <v>133073.95199999999</v>
          </cell>
        </row>
        <row r="793">
          <cell r="A793" t="str">
            <v>кр_кровля ГОСТ 24045-2016 Н114-750-0.9 C235</v>
          </cell>
          <cell r="B793" t="str">
            <v>Поставка материала и устройство элементов кровли ГОСТ 24045-2016 Н114-750-0.9 C235, включая все подготовительные работы и сопутствующие материалы</v>
          </cell>
          <cell r="C793" t="str">
            <v>Supply of material and installation of roofing elements ГОСТ 24045-2016 Н114-750-0.9 C235, including all preparatory work and related materials</v>
          </cell>
          <cell r="D793" t="str">
            <v>тонн</v>
          </cell>
          <cell r="F793">
            <v>42238.89</v>
          </cell>
          <cell r="G793">
            <v>115716.48</v>
          </cell>
          <cell r="H793">
            <v>63358.334999999999</v>
          </cell>
          <cell r="I793">
            <v>133073.95199999999</v>
          </cell>
        </row>
        <row r="794">
          <cell r="A794" t="str">
            <v>кр_кровля СТО АСЧМ 20-93 I 30Б2 C245</v>
          </cell>
          <cell r="B794" t="str">
            <v>Поставка материала и устройство элементов кровли СТО АСЧМ 20-93 I 30Б2 C245, включая все подготовительные работы и сопутствующие материалы</v>
          </cell>
          <cell r="C794" t="str">
            <v>Supply of material and installation of roofing elements СТО АСЧМ 20-93 I 30Б2 C245, including all preparatory work and related materials</v>
          </cell>
          <cell r="D794" t="str">
            <v>тонн</v>
          </cell>
          <cell r="F794">
            <v>42238.89</v>
          </cell>
          <cell r="G794">
            <v>115716.48</v>
          </cell>
          <cell r="H794">
            <v>63358.334999999999</v>
          </cell>
          <cell r="I794">
            <v>133073.95199999999</v>
          </cell>
        </row>
        <row r="795">
          <cell r="A795" t="str">
            <v>кр_кровля  ГОСТ 30245-2003 □ 80x7 C245</v>
          </cell>
          <cell r="B795" t="str">
            <v>Поставка материала и устройство элементов кровли ГОСТ 30245-2003 □ 80x7 C245, включая все подготовительные работы и сопутствующие материалы</v>
          </cell>
          <cell r="C795" t="str">
            <v>Supply of material and installation of roofing elements ГОСТ 30245-2003 □ 80x7 C245, including all preparatory work and related materials</v>
          </cell>
          <cell r="D795" t="str">
            <v>тонн</v>
          </cell>
          <cell r="F795">
            <v>42238.89</v>
          </cell>
          <cell r="G795">
            <v>115716.48</v>
          </cell>
          <cell r="H795">
            <v>63358.334999999999</v>
          </cell>
          <cell r="I795">
            <v>133073.95199999999</v>
          </cell>
        </row>
        <row r="796">
          <cell r="A796" t="str">
            <v>кр_кровля ГОСТ 30245-2003 □ 120x80x5 C245</v>
          </cell>
          <cell r="B796" t="str">
            <v>Поставка материала и устройство элементов кровли ГОСТ 30245-2003 □ 120x80x5 C245, включая все подготовительные работы и сопутствующие материалы</v>
          </cell>
          <cell r="C796" t="str">
            <v>Supply of material and installation of roofing elements ГОСТ 30245-2003 □ 120x80x5 C245, including all preparatory work and related materials</v>
          </cell>
          <cell r="D796" t="str">
            <v>тонн</v>
          </cell>
          <cell r="F796">
            <v>42238.89</v>
          </cell>
          <cell r="G796">
            <v>115716.48</v>
          </cell>
          <cell r="H796">
            <v>63358.334999999999</v>
          </cell>
          <cell r="I796">
            <v>133073.95199999999</v>
          </cell>
        </row>
        <row r="797">
          <cell r="A797" t="str">
            <v>кр_кровля ГОСТ 30245-2003 □ 140x100x5 C245</v>
          </cell>
          <cell r="B797" t="str">
            <v>Поставка материала и устройство элементов кровли ГОСТ 30245-2003 □ 140x100x5 C245, включая все подготовительные работы и сопутствующие материалы</v>
          </cell>
          <cell r="C797" t="str">
            <v>Supply of material and installation of roofing elements ГОСТ 30245-2003 □ 140x100x5 C245, including all preparatory work and related materials</v>
          </cell>
          <cell r="D797" t="str">
            <v>тонн</v>
          </cell>
          <cell r="F797">
            <v>42238.89</v>
          </cell>
          <cell r="G797">
            <v>115716.48</v>
          </cell>
          <cell r="H797">
            <v>63358.334999999999</v>
          </cell>
          <cell r="I797">
            <v>133073.95199999999</v>
          </cell>
        </row>
        <row r="798">
          <cell r="A798" t="str">
            <v>кр_кровля ГОСТ 30245-2003 □ 180x140x5 C245</v>
          </cell>
          <cell r="B798" t="str">
            <v>Поставка материала и устройство элементов кровли ГОСТ 30245-2003 □ 180x140x5 C245, включая все подготовительные работы и сопутствующие материалы</v>
          </cell>
          <cell r="C798" t="str">
            <v>Supply of material and installation of roofing elements ГОСТ 30245-2003 □ 180x140x5 C245, including all preparatory work and related materials</v>
          </cell>
          <cell r="D798" t="str">
            <v>тонн</v>
          </cell>
          <cell r="F798">
            <v>42238.89</v>
          </cell>
          <cell r="G798">
            <v>115716.48</v>
          </cell>
          <cell r="H798">
            <v>63358.334999999999</v>
          </cell>
          <cell r="I798">
            <v>133073.95199999999</v>
          </cell>
        </row>
        <row r="799">
          <cell r="A799" t="str">
            <v>кр_кровля ГОСТ 30245-2003 □ 240x160x6 C245</v>
          </cell>
          <cell r="B799" t="str">
            <v>Поставка материала и устройство элементов кровли ГОСТ 30245-2003 □ 240x160x6 C245, включая все подготовительные работы и сопутствующие материалы</v>
          </cell>
          <cell r="C799" t="str">
            <v>Supply of material and installation of roofing elements ГОСТ 30245-2003 □ 240x160x6 C245, including all preparatory work and related materials</v>
          </cell>
          <cell r="D799" t="str">
            <v>тонн</v>
          </cell>
          <cell r="F799">
            <v>42238.89</v>
          </cell>
          <cell r="G799">
            <v>115716.48</v>
          </cell>
          <cell r="H799">
            <v>63358.334999999999</v>
          </cell>
          <cell r="I799">
            <v>133073.95199999999</v>
          </cell>
        </row>
        <row r="800">
          <cell r="A800" t="str">
            <v>кр_кровля ГОСТ 30245-2003 □ 240x160x7 C245</v>
          </cell>
          <cell r="B800" t="str">
            <v>Поставка материала и устройство элементов кровли ГОСТ 30245-2003 □ 240x160x7 C245, включая все подготовительные работы и сопутствующие материалы</v>
          </cell>
          <cell r="C800" t="str">
            <v>Supply of material and installation of roofing elements ГОСТ 30245-2003 □ 240x160x7 C245, including all preparatory work and related materials</v>
          </cell>
          <cell r="D800" t="str">
            <v>тонн</v>
          </cell>
          <cell r="F800">
            <v>42238.89</v>
          </cell>
          <cell r="G800">
            <v>115716.48</v>
          </cell>
          <cell r="H800">
            <v>63358.334999999999</v>
          </cell>
          <cell r="I800">
            <v>133073.95199999999</v>
          </cell>
        </row>
        <row r="801">
          <cell r="A801" t="str">
            <v>кр_кровля ГОСТ 30245-2003 □ 240x160x8 C345</v>
          </cell>
          <cell r="B801" t="str">
            <v>Поставка материала и устройство элементов кровли ГОСТ 30245-2003 □ 240x160x8 C345, включая все подготовительные работы и сопутствующие материалы</v>
          </cell>
          <cell r="C801" t="str">
            <v>Supply of material and installation of roofing elements ГОСТ 30245-2003 □ 240x160x8 C345, including all preparatory work and related materials</v>
          </cell>
          <cell r="D801" t="str">
            <v>тонн</v>
          </cell>
          <cell r="F801">
            <v>42238.89</v>
          </cell>
          <cell r="G801">
            <v>115716.48</v>
          </cell>
          <cell r="H801">
            <v>63358.334999999999</v>
          </cell>
          <cell r="I801">
            <v>133073.95199999999</v>
          </cell>
        </row>
        <row r="802">
          <cell r="A802" t="str">
            <v>кр_кровля ГОСТ 24045-2016 Н75-750-0.9 C235</v>
          </cell>
          <cell r="B802" t="str">
            <v>Поставка материала и устройство элементов кровли ГОСТ 24045-2016 Н75-750-0.9 C235, включая все подготовительные работы и сопутствующие материалы</v>
          </cell>
          <cell r="C802" t="str">
            <v>Supply of material and installation of roofing elements ГОСТ 24045-2016 Н75-750-0.9 C235, including all preparatory work and related materials</v>
          </cell>
          <cell r="D802" t="str">
            <v>тонн</v>
          </cell>
          <cell r="F802">
            <v>42238.89</v>
          </cell>
          <cell r="G802">
            <v>115716.48</v>
          </cell>
          <cell r="H802">
            <v>63358.334999999999</v>
          </cell>
          <cell r="I802">
            <v>133073.95199999999</v>
          </cell>
        </row>
        <row r="803">
          <cell r="A803" t="str">
            <v>кр_</v>
          </cell>
          <cell r="H803">
            <v>0</v>
          </cell>
          <cell r="I803">
            <v>0</v>
          </cell>
        </row>
        <row r="804">
          <cell r="A804" t="str">
            <v>кр_</v>
          </cell>
          <cell r="H804">
            <v>0</v>
          </cell>
          <cell r="I804">
            <v>0</v>
          </cell>
        </row>
        <row r="805">
          <cell r="A805" t="str">
            <v>кр_</v>
          </cell>
          <cell r="H805">
            <v>0</v>
          </cell>
          <cell r="I805">
            <v>0</v>
          </cell>
        </row>
        <row r="806">
          <cell r="A806" t="str">
            <v>кр_</v>
          </cell>
          <cell r="H806">
            <v>0</v>
          </cell>
          <cell r="I806">
            <v>0</v>
          </cell>
        </row>
        <row r="807">
          <cell r="A807" t="str">
            <v>кр_</v>
          </cell>
          <cell r="H807">
            <v>0</v>
          </cell>
          <cell r="I807">
            <v>0</v>
          </cell>
        </row>
        <row r="808">
          <cell r="A808" t="str">
            <v>кр_</v>
          </cell>
          <cell r="H808">
            <v>0</v>
          </cell>
          <cell r="I808">
            <v>0</v>
          </cell>
        </row>
        <row r="809">
          <cell r="A809" t="str">
            <v>кр_металлоконструкции ГОСТ 8240-97 [ 16П C245</v>
          </cell>
          <cell r="B809" t="str">
            <v>Поставка материала и устройство металлоконструкций ГОСТ 8240-97 [ 16П C245, включая все подготовительные работы и сопутствующие материалы</v>
          </cell>
          <cell r="C809" t="str">
            <v>Supply of material and installation of metal structures ГОСТ 8240-97 [ 16П C245, including all preparatory work and related materials</v>
          </cell>
          <cell r="D809" t="str">
            <v>тонн</v>
          </cell>
          <cell r="F809">
            <v>42238.89</v>
          </cell>
          <cell r="G809">
            <v>115716.48</v>
          </cell>
          <cell r="H809">
            <v>63358.334999999999</v>
          </cell>
          <cell r="I809">
            <v>133073.95199999999</v>
          </cell>
        </row>
        <row r="810">
          <cell r="A810" t="str">
            <v>кр_металлоконструкции ГОСТ 8240-97 [ 20P C245</v>
          </cell>
          <cell r="B810" t="str">
            <v>Поставка материала и устройство металлоконструкций ГОСТ 8240-97 [ 20P C245, включая все подготовительные работы и сопутствующие материалы</v>
          </cell>
          <cell r="C810" t="str">
            <v>Supply of material and installation of metal structures ГОСТ 8240-97 [ 20P C245 , including all preparatory work and related materials</v>
          </cell>
          <cell r="D810" t="str">
            <v>тонн</v>
          </cell>
          <cell r="F810">
            <v>42238.89</v>
          </cell>
          <cell r="G810">
            <v>115716.48</v>
          </cell>
          <cell r="H810">
            <v>63358.334999999999</v>
          </cell>
          <cell r="I810">
            <v>133073.95199999999</v>
          </cell>
        </row>
        <row r="811">
          <cell r="A811" t="str">
            <v>кр_металлоконструкции СТО АСЧМ 20-93 Д 20Ш1 C245</v>
          </cell>
          <cell r="B811" t="str">
            <v>Поставка материала и устройство металлоконструкций СТО АСЧМ 20-93 Д 20Ш1 C245, включая все подготовительные работы и сопутствующие материалы</v>
          </cell>
          <cell r="C811" t="str">
            <v>Supply of material and installation of metal structures СТО АСЧМ 20-93 Д 20Ш1 C245, including all preparatory work and related materials</v>
          </cell>
          <cell r="D811" t="str">
            <v>тонн</v>
          </cell>
          <cell r="F811">
            <v>42238.89</v>
          </cell>
          <cell r="G811">
            <v>115716.48</v>
          </cell>
          <cell r="H811">
            <v>63358.334999999999</v>
          </cell>
          <cell r="I811">
            <v>133073.95199999999</v>
          </cell>
        </row>
        <row r="812">
          <cell r="A812" t="str">
            <v>кр_металлоконструкции СТО АСЧМ 20-93 Д 25Ш1 C245</v>
          </cell>
          <cell r="B812" t="str">
            <v>Поставка материала и устройство металлоконструкций СТО АСЧМ 20-93 Д 25Ш1 C245, включая все подготовительные работы и сопутствующие материалы</v>
          </cell>
          <cell r="C812" t="str">
            <v>Supply of material and installation of metal structures СТО АСЧМ 20-93 Д 25Ш1 C245, including all preparatory work and related materials</v>
          </cell>
          <cell r="D812" t="str">
            <v>тонн</v>
          </cell>
          <cell r="F812">
            <v>42238.89</v>
          </cell>
          <cell r="G812">
            <v>115716.48</v>
          </cell>
          <cell r="H812">
            <v>63358.334999999999</v>
          </cell>
          <cell r="I812">
            <v>133073.95199999999</v>
          </cell>
        </row>
        <row r="813">
          <cell r="A813" t="str">
            <v>кр_металлоконструкции СТО АСЧМ 20-93 Д 30Ш1 C245</v>
          </cell>
          <cell r="B813" t="str">
            <v>Поставка материала и устройство металлоконструкций СТО АСЧМ 20-93 Д 30Ш1 C245, включая все подготовительные работы и сопутствующие материалы</v>
          </cell>
          <cell r="C813" t="str">
            <v>Supply of material and installation of metal structures СТО АСЧМ 20-93 Д 30Ш1 C245, including all preparatory work and related materials</v>
          </cell>
          <cell r="D813" t="str">
            <v>тонн</v>
          </cell>
          <cell r="F813">
            <v>42238.89</v>
          </cell>
          <cell r="G813">
            <v>115716.48</v>
          </cell>
          <cell r="H813">
            <v>63358.334999999999</v>
          </cell>
          <cell r="I813">
            <v>133073.95199999999</v>
          </cell>
        </row>
        <row r="814">
          <cell r="A814" t="str">
            <v>кр_металлоконструкции СТО АСЧМ 20-93 Д 35Ш1 C245</v>
          </cell>
          <cell r="B814" t="str">
            <v>Поставка материала и устройство металлоконструкций СТО АСЧМ 20-93 Д 35Ш1 C245, включая все подготовительные работы и сопутствующие материалы</v>
          </cell>
          <cell r="C814" t="str">
            <v>Supply of material and installation of metal structures СТО АСЧМ 20-93 Д 35Ш1 C245, including all preparatory work and related materials</v>
          </cell>
          <cell r="D814" t="str">
            <v>тонн</v>
          </cell>
          <cell r="F814">
            <v>42238.89</v>
          </cell>
          <cell r="G814">
            <v>115716.48</v>
          </cell>
          <cell r="H814">
            <v>63358.334999999999</v>
          </cell>
          <cell r="I814">
            <v>133073.95199999999</v>
          </cell>
        </row>
        <row r="815">
          <cell r="A815" t="str">
            <v>кр_металлоконструкции СТО АСЧМ 20-93 Д 45Ш1 C245</v>
          </cell>
          <cell r="B815" t="str">
            <v>Поставка материала и устройство металлоконструкций СТО АСЧМ 20-93 Д 45Ш1 C245, включая все подготовительные работы и сопутствующие материалы</v>
          </cell>
          <cell r="C815" t="str">
            <v>Supply of material and installation of metal structures СТО АСЧМ 20-93 Д 45Ш1 C245, including all preparatory work and related materials</v>
          </cell>
          <cell r="D815" t="str">
            <v>тонн</v>
          </cell>
          <cell r="F815">
            <v>42238.89</v>
          </cell>
          <cell r="G815">
            <v>115716.48</v>
          </cell>
          <cell r="H815">
            <v>63358.334999999999</v>
          </cell>
          <cell r="I815">
            <v>133073.95199999999</v>
          </cell>
        </row>
        <row r="816">
          <cell r="A816" t="str">
            <v>кр_металлоконструкции ГОСТ 30245-2003 □ 80x5 C245</v>
          </cell>
          <cell r="B816" t="str">
            <v>Поставка материала и устройство металлоконструкций ГОСТ 30245-2003 □ 80x5 C245, включая все подготовительные работы и сопутствующие материалы</v>
          </cell>
          <cell r="C816" t="str">
            <v>Supply of material and installation of metal structures ГОСТ 30245-2003 □ 80x5 C245, including all preparatory work and related materials</v>
          </cell>
          <cell r="D816" t="str">
            <v>тонн</v>
          </cell>
          <cell r="F816">
            <v>42238.89</v>
          </cell>
          <cell r="G816">
            <v>115716.48</v>
          </cell>
          <cell r="H816">
            <v>63358.334999999999</v>
          </cell>
          <cell r="I816">
            <v>133073.95199999999</v>
          </cell>
        </row>
        <row r="817">
          <cell r="A817" t="str">
            <v>кр_металлоконструкции ГОСТ 30245-2003 □ 100x5 C245</v>
          </cell>
          <cell r="B817" t="str">
            <v>Поставка материала и устройство металлоконструкций ГОСТ 30245-2003 □ 100x5 C245, включая все подготовительные работы и сопутствующие материалы</v>
          </cell>
          <cell r="C817" t="str">
            <v>Supply of material and installation of metal structures ГОСТ 30245-2003 □ 100x5 C245, including all preparatory work and related materials</v>
          </cell>
          <cell r="D817" t="str">
            <v>тонн</v>
          </cell>
          <cell r="F817">
            <v>42238.89</v>
          </cell>
          <cell r="G817">
            <v>115716.48</v>
          </cell>
          <cell r="H817">
            <v>63358.334999999999</v>
          </cell>
          <cell r="I817">
            <v>133073.95199999999</v>
          </cell>
        </row>
        <row r="818">
          <cell r="A818" t="str">
            <v>кр_металлоконструкции ГОСТ 10704-91 Тр. 219x7 ВСт3пс6</v>
          </cell>
          <cell r="B818" t="str">
            <v>Поставка материала и устройство металлоконструкций ГОСТ 10704-91 Тр. 219x7 ВСт3пс6, включая все подготовительные работы и сопутствующие материалы</v>
          </cell>
          <cell r="C818" t="str">
            <v>Supply of material and installation of metal structures ГОСТ 10704-91 Тр. 219x7 ВСт3пс6, including all preparatory work and related materials</v>
          </cell>
          <cell r="D818" t="str">
            <v>тонн</v>
          </cell>
          <cell r="F818">
            <v>42238.89</v>
          </cell>
          <cell r="G818">
            <v>115716.48</v>
          </cell>
          <cell r="H818">
            <v>63358.334999999999</v>
          </cell>
          <cell r="I818">
            <v>133073.95199999999</v>
          </cell>
        </row>
        <row r="819">
          <cell r="A819" t="str">
            <v>кр_металлоконструкции ГОСТ 10704-91 Тр. 325x8 ВСт3пс6</v>
          </cell>
          <cell r="B819" t="str">
            <v>Поставка материала и устройство металлоконструкций ГОСТ 10704-91 Тр. 325x8 ВСт3пс6, включая все подготовительные работы и сопутствующие материалы</v>
          </cell>
          <cell r="C819" t="str">
            <v>Supply of material and installation of metal structures ГОСТ 10704-91 Тр. 325x8 ВСт3пс6, including all preparatory work and related materials</v>
          </cell>
          <cell r="D819" t="str">
            <v>тонн</v>
          </cell>
          <cell r="F819">
            <v>42238.89</v>
          </cell>
          <cell r="G819">
            <v>115716.48</v>
          </cell>
          <cell r="H819">
            <v>63358.334999999999</v>
          </cell>
          <cell r="I819">
            <v>133073.95199999999</v>
          </cell>
        </row>
        <row r="820">
          <cell r="A820" t="str">
            <v>кр_металлоконструкции ГОСТ 10704-91 Тр. Тр. 355.6x8 ВСт3пс6</v>
          </cell>
          <cell r="B820" t="str">
            <v>Поставка материала и устройство металлоконструкций ГОСТ 10704-91 Тр. Тр. 355.6x8 ВСт3пс6, включая все подготовительные работы и сопутствующие материалы</v>
          </cell>
          <cell r="C820" t="str">
            <v>Supply of material and installation of metal structures ГОСТ 10704-91 Тр. 355.6x8 ВСт3пс6, including all preparatory work and related materials</v>
          </cell>
          <cell r="D820" t="str">
            <v>тонн</v>
          </cell>
          <cell r="F820">
            <v>42238.89</v>
          </cell>
          <cell r="G820">
            <v>115716.48</v>
          </cell>
          <cell r="H820">
            <v>63358.334999999999</v>
          </cell>
          <cell r="I820">
            <v>133073.95199999999</v>
          </cell>
        </row>
        <row r="821">
          <cell r="A821" t="str">
            <v>кр_металлоконструкции ГОСТ 30245-2003 □ 80x5 C245</v>
          </cell>
          <cell r="B821" t="str">
            <v>Поставка материала и устройство металлоконструкций ГОСТ 30245-2003 □ 80x5 C245, включая все подготовительные работы и сопутствующие материалы</v>
          </cell>
          <cell r="C821" t="str">
            <v>Supply of material and installation of metal structures ГОСТ 30245-2003 □ 80x5 C245, including all preparatory work and related materials</v>
          </cell>
          <cell r="D821" t="str">
            <v>тонн</v>
          </cell>
          <cell r="F821">
            <v>42238.89</v>
          </cell>
          <cell r="G821">
            <v>115716.48</v>
          </cell>
          <cell r="H821">
            <v>63358.334999999999</v>
          </cell>
          <cell r="I821">
            <v>133073.95199999999</v>
          </cell>
        </row>
        <row r="822">
          <cell r="A822" t="str">
            <v>кр_</v>
          </cell>
          <cell r="H822">
            <v>0</v>
          </cell>
          <cell r="I822">
            <v>0</v>
          </cell>
        </row>
        <row r="823">
          <cell r="A823" t="str">
            <v>кр_металлические конструкции лифтов □160х8 С245</v>
          </cell>
          <cell r="B823" t="str">
            <v>Поставка материала и Устройство металлических конструкций лифтов □160х8 С245, включая все подготовительные работы и сопутствующие материалы</v>
          </cell>
          <cell r="C823" t="str">
            <v>Supply of material and installation of metal structures for elevators □160х8 С245, including all preparatory work and related materials</v>
          </cell>
          <cell r="D823" t="str">
            <v>тонн</v>
          </cell>
          <cell r="F823">
            <v>42238.89</v>
          </cell>
          <cell r="G823">
            <v>115716.48</v>
          </cell>
          <cell r="H823">
            <v>63358.334999999999</v>
          </cell>
          <cell r="I823">
            <v>133073.95199999999</v>
          </cell>
        </row>
        <row r="824">
          <cell r="A824" t="str">
            <v>кр_металлические конструкции лифтов Ø325х10 С245</v>
          </cell>
          <cell r="B824" t="str">
            <v>Поставка материала и Устройство металлических конструкций лифтов Ø325х10 С245, включая все подготовительные работы и сопутствующие материалы</v>
          </cell>
          <cell r="C824" t="str">
            <v>Supply of material and installation of metal structures for elevators Ø325х10 С245, including all preparatory work and related materials</v>
          </cell>
          <cell r="D824" t="str">
            <v>тонн</v>
          </cell>
          <cell r="F824">
            <v>42238.89</v>
          </cell>
          <cell r="G824">
            <v>115716.48</v>
          </cell>
          <cell r="H824">
            <v>63358.334999999999</v>
          </cell>
          <cell r="I824">
            <v>133073.95199999999</v>
          </cell>
        </row>
        <row r="825">
          <cell r="A825" t="str">
            <v>кр_металлические конструкции лифтов □140х180х8 С245</v>
          </cell>
          <cell r="B825" t="str">
            <v>Поставка материала и Устройство металлических конструкций лифтов □140х180х8 С245, включая все подготовительные работы и сопутствующие материалы</v>
          </cell>
          <cell r="C825" t="str">
            <v>Supply of material and installation of metal structures for elevators □140х180х8 С245, including all preparatory work and related materials</v>
          </cell>
          <cell r="D825" t="str">
            <v>тонн</v>
          </cell>
          <cell r="F825">
            <v>42238.89</v>
          </cell>
          <cell r="G825">
            <v>115716.48</v>
          </cell>
          <cell r="H825">
            <v>63358.334999999999</v>
          </cell>
          <cell r="I825">
            <v>133073.95199999999</v>
          </cell>
        </row>
        <row r="826">
          <cell r="A826" t="str">
            <v>кр_металлические конструкции лифтов I 20Ш1 С245</v>
          </cell>
          <cell r="B826" t="str">
            <v>Поставка материала и Устройство металлических конструкций лифтов I 20Ш1 С245, включая все подготовительные работы и сопутствующие материалы</v>
          </cell>
          <cell r="C826" t="str">
            <v>Supply of material and installation of metal structures for elevators I 20Ш1 С245, including all preparatory work and related materials</v>
          </cell>
          <cell r="D826" t="str">
            <v>тонн</v>
          </cell>
          <cell r="F826">
            <v>42238.89</v>
          </cell>
          <cell r="G826">
            <v>115716.48</v>
          </cell>
          <cell r="H826">
            <v>63358.334999999999</v>
          </cell>
          <cell r="I826">
            <v>133073.95199999999</v>
          </cell>
        </row>
        <row r="827">
          <cell r="A827" t="str">
            <v>кр_металлические конструкции лифтов □80х5 С245</v>
          </cell>
          <cell r="B827" t="str">
            <v>Поставка материала и Устройство металлических конструкций лифтов □80х5 С245, включая все подготовительные работы и сопутствующие материалы</v>
          </cell>
          <cell r="C827" t="str">
            <v>Supply of material and installation of metal structures for elevators □80х5 С245, including all preparatory work and related materials</v>
          </cell>
          <cell r="D827" t="str">
            <v>тонн</v>
          </cell>
          <cell r="F827">
            <v>42238.89</v>
          </cell>
          <cell r="G827">
            <v>115716.48</v>
          </cell>
          <cell r="H827">
            <v>63358.334999999999</v>
          </cell>
          <cell r="I827">
            <v>133073.95199999999</v>
          </cell>
        </row>
        <row r="828">
          <cell r="A828" t="str">
            <v>кр_металлические конструкции лифтов □120х8 С245</v>
          </cell>
          <cell r="B828" t="str">
            <v>Поставка материала и Устройство металлических конструкций лифтов □120х8 С245, включая все подготовительные работы и сопутствующие материалы</v>
          </cell>
          <cell r="C828" t="str">
            <v>Supply of material and installation of metal structures for elevators □120х8 С245, including all preparatory work and related materials</v>
          </cell>
          <cell r="D828" t="str">
            <v>тонн</v>
          </cell>
          <cell r="F828">
            <v>42238.89</v>
          </cell>
          <cell r="G828">
            <v>115716.48</v>
          </cell>
          <cell r="H828">
            <v>63358.334999999999</v>
          </cell>
          <cell r="I828">
            <v>133073.95199999999</v>
          </cell>
        </row>
        <row r="829">
          <cell r="A829" t="str">
            <v>кр_</v>
          </cell>
          <cell r="H829">
            <v>0</v>
          </cell>
          <cell r="I829">
            <v>0</v>
          </cell>
        </row>
        <row r="830">
          <cell r="A830" t="str">
            <v>кр_бетонная подготовка</v>
          </cell>
          <cell r="B830" t="str">
            <v>Поставка материалов и устройство бетонной подготовки толщ. 100 мм:
- бетон В7.5
включая все подготовительные работы и сопутствующие материалы</v>
          </cell>
          <cell r="C830" t="str">
            <v>Supply of materials and arrangement of sand base depth 100 mm:
- concrete B7.5
including all preparatory work and related materials</v>
          </cell>
          <cell r="D830" t="str">
            <v>м3</v>
          </cell>
          <cell r="F830">
            <v>1271.1864406779662</v>
          </cell>
          <cell r="G830">
            <v>3220.3389830508477</v>
          </cell>
          <cell r="H830">
            <v>1906.7796610169494</v>
          </cell>
          <cell r="I830">
            <v>3703.3898305084745</v>
          </cell>
        </row>
        <row r="831">
          <cell r="A831" t="str">
            <v>кр_жб лента 500 - 200</v>
          </cell>
          <cell r="B831" t="str">
            <v>Поставка материала и  Устройство монолитных железобетонных лент h=500мм 
-бетон B25 W6 F150 
-Расход арматуры А500С 200 кг/м3, 
включая все подготовительные работы и сопутствующие материалы</v>
          </cell>
          <cell r="C831" t="str">
            <v>Supply of material and installation of monolithic reinforced concrete tapes h = 500mm
- B25 W6 F150 concrete
- A500C fittings consumption 200 kg / m3,
including all preparatory work and related materials</v>
          </cell>
          <cell r="D831" t="str">
            <v>м3</v>
          </cell>
          <cell r="F831">
            <v>7457.6271186440681</v>
          </cell>
          <cell r="G831">
            <v>14101.694915254238</v>
          </cell>
          <cell r="H831">
            <v>11186.440677966102</v>
          </cell>
          <cell r="I831">
            <v>16216.949152542373</v>
          </cell>
        </row>
        <row r="832">
          <cell r="A832" t="str">
            <v>кр_жб стена 500 - 200</v>
          </cell>
          <cell r="B832" t="str">
            <v>Поставка материала и  Устройство монолитных железобетонных стен t=500 
-бетон B25 W6 F150 
-Расход арматуры А500С 200 кг/м3, 
включая все подготовительные работы и сопутствующие материалы</v>
          </cell>
          <cell r="C832" t="str">
            <v>Supply of material and installation of monolithic reinforced concrete walls t = 500
- B25 W6 F150 concrete
- A500C fittings consumption 200 kg / m3,
including all preparatory work and related materials</v>
          </cell>
          <cell r="D832" t="str">
            <v>м3</v>
          </cell>
          <cell r="F832">
            <v>7457.6271186440681</v>
          </cell>
          <cell r="G832">
            <v>14101.694915254238</v>
          </cell>
          <cell r="H832">
            <v>11186.440677966102</v>
          </cell>
          <cell r="I832">
            <v>16216.949152542373</v>
          </cell>
        </row>
        <row r="833">
          <cell r="A833" t="str">
            <v>кр_</v>
          </cell>
          <cell r="B833" t="str">
            <v>Поставка материала и  Гидроизоляция боковых конструкций фундаметов. Указанная площадь гидроизоляции соответствует 1 слою гидроизоляции. Технониколь TAIKOR, включая все подготовительные работы и сопутствующие материалы</v>
          </cell>
          <cell r="C833" t="str">
            <v>Material supply and waterproofing side structures foundations. The specified area of waterproofing corresponds to 1 layer of waterproofing. TechnoNIKOL TAIKOR, including all preparatory work and related materials</v>
          </cell>
          <cell r="D833" t="str">
            <v>м2</v>
          </cell>
          <cell r="F833">
            <v>650</v>
          </cell>
          <cell r="G833">
            <v>1500</v>
          </cell>
          <cell r="H833">
            <v>975</v>
          </cell>
          <cell r="I833">
            <v>1724.9999999999998</v>
          </cell>
        </row>
        <row r="834">
          <cell r="A834" t="str">
            <v>кр_жб лента 500 - 150</v>
          </cell>
          <cell r="B834" t="str">
            <v>Поставка материала и  Устройство монолитных железобетонных лент h=500мм 
-бетон B25 W6 F150 
-Расход арматуры А500С 150 кг/м3, 
включая все подготовительные работы и сопутствующие материалы</v>
          </cell>
          <cell r="C834" t="str">
            <v>Supply of material and installation of monolithic reinforced concrete tapes h = 500mm
- B25 W6 F150 concrete
- A500C fittings consumption 150 kg / m3,
including all preparatory work and related materials</v>
          </cell>
          <cell r="D834" t="str">
            <v>м3</v>
          </cell>
          <cell r="F834">
            <v>7245.7627118644068</v>
          </cell>
          <cell r="G834">
            <v>12385.593220338984</v>
          </cell>
          <cell r="H834">
            <v>10868.644067796609</v>
          </cell>
          <cell r="I834">
            <v>14243.43220338983</v>
          </cell>
        </row>
        <row r="835">
          <cell r="A835" t="str">
            <v>кр_жб стена 500 - 150</v>
          </cell>
          <cell r="B835" t="str">
            <v>Поставка материала и  Устройство монолитных железобетонных стен t=500 
-бетон B25 W6 F150 
-Расход арматуры А500С 150 кг/м3, 
включая все подготовительные работы и сопутствующие материалы</v>
          </cell>
          <cell r="C835" t="str">
            <v>Supply of material and installation of monolithic reinforced concrete walls t = 500
- B25 W6 F150 concrete
- A500C fittings consumption 150 kg / m3,
including all preparatory work and related materials</v>
          </cell>
          <cell r="D835" t="str">
            <v>м3</v>
          </cell>
          <cell r="F835">
            <v>7245.7627118644068</v>
          </cell>
          <cell r="G835">
            <v>12385.593220338984</v>
          </cell>
          <cell r="H835">
            <v>10868.644067796609</v>
          </cell>
          <cell r="I835">
            <v>14243.43220338983</v>
          </cell>
        </row>
        <row r="836">
          <cell r="A836" t="str">
            <v>кр_жб стена 300 - 150</v>
          </cell>
          <cell r="B836" t="str">
            <v>Поставка материала и  Устройство монолитных железобетонных стен t=300 
-бетон B25 W6 F150 
-Расход арматуры А500С 150 кг/м3, 
включая все подготовительные работы и сопутствующие материалы</v>
          </cell>
          <cell r="C836" t="str">
            <v>Supply of material and installation of monolithic reinforced concrete walls t = 300
- B25 W6 F150 concrete
- A500C fittings consumption 150 kg / m3,
including all preparatory work and related materials</v>
          </cell>
          <cell r="D836" t="str">
            <v>м3</v>
          </cell>
          <cell r="F836">
            <v>7245.7627118644068</v>
          </cell>
          <cell r="G836">
            <v>12385.593220338984</v>
          </cell>
          <cell r="H836">
            <v>10868.644067796609</v>
          </cell>
          <cell r="I836">
            <v>14243.43220338983</v>
          </cell>
        </row>
        <row r="837">
          <cell r="A837" t="str">
            <v>кр_жб плита 300 - 150</v>
          </cell>
          <cell r="B837" t="str">
            <v>Поставка материала и  Устройство монолитной железобетонных плиты толщиной 300мм 
-бетон B25 W6 F150 
-Расход арматуры А500С 150 кг/м3, 
включая все подготовительные работы и сопутствующие материалы</v>
          </cell>
          <cell r="C837" t="str">
            <v>Material supply and installation of monolithic reinforced concrete slab thickness 300mm
- B25 W6 F150 concrete
- A500С fittings consumption 150 kg / m3,
including all preparatory work and related materials</v>
          </cell>
          <cell r="D837" t="str">
            <v>м3</v>
          </cell>
          <cell r="F837">
            <v>7245.7627118644068</v>
          </cell>
          <cell r="G837">
            <v>12385.593220338984</v>
          </cell>
          <cell r="H837">
            <v>10868.644067796609</v>
          </cell>
          <cell r="I837">
            <v>14243.43220338983</v>
          </cell>
        </row>
        <row r="838">
          <cell r="A838" t="str">
            <v>кр_жб фунд. плита 900 - 150</v>
          </cell>
          <cell r="B838" t="str">
            <v>Поставка материала и  Устройство монолитной железобетонной фунд. плиты толщиной 900мм 
-бетон B25 W12F150 
-Расход арматуры А500С 150 кг/м3, 
включая все подготовительные работы и сопутствующие материалы</v>
          </cell>
          <cell r="C838" t="str">
            <v>Material supply and installation of monolithic reinforced concrete based 900mm thick
- B25 W12F150 concrete
- A500C fittings consumption 150 kg / m3,
including all preparatory work and related materials</v>
          </cell>
          <cell r="D838" t="str">
            <v>м3</v>
          </cell>
          <cell r="F838">
            <v>7245.7627118644068</v>
          </cell>
          <cell r="G838">
            <v>12385.593220338984</v>
          </cell>
          <cell r="H838">
            <v>10868.644067796609</v>
          </cell>
          <cell r="I838">
            <v>14243.43220338983</v>
          </cell>
        </row>
        <row r="839">
          <cell r="A839" t="str">
            <v>кр_опора 600Х900 - 150</v>
          </cell>
          <cell r="B839" t="str">
            <v>Поставка материала и  Устройство монолитной железобетонной опоры 600х900мм 
-бетон B25 W12F150 
-Расход арматуры А500С 150 кг/м3, 
включая все подготовительные работы и сопутствующие материалы</v>
          </cell>
          <cell r="C839" t="str">
            <v>Material supply and installation of monolithic reinforced concrete support device 600x900mm
- B25 W12F150 concrete
- A500C fittings consumption 150 kg / m3,
including all preparatory work and related materials</v>
          </cell>
          <cell r="D839" t="str">
            <v>м3</v>
          </cell>
          <cell r="F839">
            <v>7245.7627118644068</v>
          </cell>
          <cell r="G839">
            <v>12385.593220338984</v>
          </cell>
          <cell r="H839">
            <v>10868.644067796609</v>
          </cell>
          <cell r="I839">
            <v>14243.43220338983</v>
          </cell>
        </row>
        <row r="840">
          <cell r="A840" t="str">
            <v>кр_балки L700x600 - 150</v>
          </cell>
          <cell r="B840" t="str">
            <v>Поставка материала и  Устройство монолитной железобетонной балки L700x600 
-бетон B25 Расход 
-арматуры А500С 150 кг/м3, 
включая все подготовительные работы и сопутствующие материалы</v>
          </cell>
          <cell r="C840" t="str">
            <v>Material supply and installation of monolithic reinforced concrete beam L700x600mm
- B25 concrete
- A500C fittings consumption 150 kg / m3,
including all preparatory work and related materials</v>
          </cell>
          <cell r="D840" t="str">
            <v>м3</v>
          </cell>
          <cell r="F840">
            <v>7245.7627118644068</v>
          </cell>
          <cell r="G840">
            <v>12385.593220338984</v>
          </cell>
          <cell r="H840">
            <v>10868.644067796609</v>
          </cell>
          <cell r="I840">
            <v>14243.43220338983</v>
          </cell>
        </row>
        <row r="841">
          <cell r="A841" t="str">
            <v>кр_балки T700x200-600x200 - 150</v>
          </cell>
          <cell r="B841" t="str">
            <v>Поставка материала и  Устройство монолитной железобетонной балки T700x200-600x200 
-бетон B25 
-Расход арматуры А500С 150 кг/м3, 
включая все подготовительные работы и сопутствующие материалы</v>
          </cell>
          <cell r="C841" t="str">
            <v>Material supply and installation of monolithic reinforced concrete beam T700x200-600x200mm
- B25 concrete
- A500C fittings consumption 150 kg / m3,
including all preparatory work and related materials</v>
          </cell>
          <cell r="D841" t="str">
            <v>м3</v>
          </cell>
          <cell r="F841">
            <v>7245.7627118644068</v>
          </cell>
          <cell r="G841">
            <v>12385.593220338984</v>
          </cell>
          <cell r="H841">
            <v>10868.644067796609</v>
          </cell>
          <cell r="I841">
            <v>14243.43220338983</v>
          </cell>
        </row>
        <row r="842">
          <cell r="A842" t="str">
            <v>кр_жб плита 150 - 150</v>
          </cell>
          <cell r="B842" t="str">
            <v>Поставка материала и  Устройство монолитной железобетонной плиты t=150 
-бетон B20 
-Расход арматуры А500С 150 кг/м3, 
включая все подготовительные работы и сопутствующие материалы</v>
          </cell>
          <cell r="C842" t="str">
            <v>Material supply and installation of monolithic reinforced concrete slab thickness 150mm
- B20 concrete
- A500С fittings consumption 150 kg / m3,
including all preparatory work and related materials</v>
          </cell>
          <cell r="D842" t="str">
            <v>м3</v>
          </cell>
          <cell r="F842">
            <v>7245.7627118644068</v>
          </cell>
          <cell r="G842">
            <v>12385.593220338984</v>
          </cell>
          <cell r="H842">
            <v>10868.644067796609</v>
          </cell>
          <cell r="I842">
            <v>14243.43220338983</v>
          </cell>
        </row>
        <row r="843">
          <cell r="A843" t="str">
            <v>кр_жб фунд. плита 600 - 150</v>
          </cell>
          <cell r="B843" t="str">
            <v>Поставка материала и  Устройство монолитной железобетонной фунд. плиты толщиной 600мм 
-бетон B25 W12F150 
-Расход арматуры А500С 150 кг/м3, 
включая все подготовительные работы и сопутствующие материалы</v>
          </cell>
          <cell r="C843" t="str">
            <v>Material supply and installation of monolithic reinforced concrete based 600mm thick
- B25 W12F150 concrete
- A500C fittings consumption 150 kg / m3,
including all preparatory work and related materials</v>
          </cell>
          <cell r="D843" t="str">
            <v>м3</v>
          </cell>
          <cell r="F843">
            <v>7245.7627118644068</v>
          </cell>
          <cell r="G843">
            <v>12385.593220338984</v>
          </cell>
          <cell r="H843">
            <v>10868.644067796609</v>
          </cell>
          <cell r="I843">
            <v>14243.43220338983</v>
          </cell>
        </row>
        <row r="844">
          <cell r="A844" t="str">
            <v>кр_опора 400 - 150</v>
          </cell>
          <cell r="B844" t="str">
            <v>Поставка материала и  Устройство монолитной железобетонной опоры 400мм 
-бетон B25 W12F150 
-Расход арматуры А500С 150 кг/м3, 
включая все подготовительные работы и сопутствующие материалы</v>
          </cell>
          <cell r="C844" t="str">
            <v>Material supply and installation of monolithic reinforced concrete support device 400mm
- B25 W12F150 concrete
- A500C fittings consumption 150 kg / m3,
including all preparatory work and related materials</v>
          </cell>
          <cell r="D844" t="str">
            <v>м3</v>
          </cell>
          <cell r="F844">
            <v>7245.7627118644068</v>
          </cell>
          <cell r="G844">
            <v>12385.593220338984</v>
          </cell>
          <cell r="H844">
            <v>10868.644067796609</v>
          </cell>
          <cell r="I844">
            <v>14243.43220338983</v>
          </cell>
        </row>
        <row r="845">
          <cell r="A845" t="str">
            <v>кр_жб фундаменты 150</v>
          </cell>
          <cell r="B845" t="str">
            <v>Поставка материала и  Устройство монолитного жб фундамента 
-бетон B40 
-Расход арматуры А500С 150 кг/м3, 
включая все подготовительные работы и сопутствующие материалы</v>
          </cell>
          <cell r="C845" t="str">
            <v>Supply of material and installation of monolithic foundation
- B40 concrete
- A500C fittings consumption 150 kg / m3,
including all preparatory work and related materials</v>
          </cell>
          <cell r="D845" t="str">
            <v>м3</v>
          </cell>
          <cell r="F845">
            <v>7245.7627118644068</v>
          </cell>
          <cell r="G845">
            <v>12385.593220338984</v>
          </cell>
          <cell r="H845">
            <v>10868.644067796609</v>
          </cell>
          <cell r="I845">
            <v>14243.43220338983</v>
          </cell>
        </row>
        <row r="846">
          <cell r="A846" t="str">
            <v>кр_жб балки 150</v>
          </cell>
          <cell r="B846" t="str">
            <v>Поставка материала и  Устройство монолитной жб балки 
-бетон B40 
-Расход арматуры А500С 150 кг/м3, 
включая все подготовительные работы и сопутствующие материалы</v>
          </cell>
          <cell r="C846" t="str">
            <v>Material supply and installation of monolithic reinforced concrete beam
- B40 concrete
- A500C fittings consumption 150 kg / m3,
including all preparatory work and related materials</v>
          </cell>
          <cell r="D846" t="str">
            <v>м3</v>
          </cell>
          <cell r="F846">
            <v>7245.7627118644068</v>
          </cell>
          <cell r="G846">
            <v>12385.593220338984</v>
          </cell>
          <cell r="H846">
            <v>10868.644067796609</v>
          </cell>
          <cell r="I846">
            <v>14243.43220338983</v>
          </cell>
        </row>
        <row r="847">
          <cell r="A847" t="str">
            <v>кр_</v>
          </cell>
          <cell r="H847">
            <v>0</v>
          </cell>
          <cell r="I847">
            <v>0</v>
          </cell>
        </row>
        <row r="848">
          <cell r="A848" t="str">
            <v>кр_</v>
          </cell>
          <cell r="H848">
            <v>0</v>
          </cell>
          <cell r="I848">
            <v>0</v>
          </cell>
        </row>
        <row r="849">
          <cell r="A849" t="str">
            <v>кр_osf СТО АСЧМ 20-93 I 45 Ш 1 I 45 Ш 1</v>
          </cell>
          <cell r="B849" t="str">
            <v>Поставка материала и устройство металлоконструкций, СТО АСЧМ 20-93 I 45 Ш 1 I 45 Ш 1, включая все подготовительные работы и сопутствующие материалы</v>
          </cell>
          <cell r="C849" t="str">
            <v>Supply and installation of metal structures СТО АСЧМ 20-93 I 45 Ш 1 I 45 Ш 1, including all preparatory work and related materials</v>
          </cell>
          <cell r="D849" t="str">
            <v>тонн</v>
          </cell>
          <cell r="F849">
            <v>42238.89</v>
          </cell>
          <cell r="G849">
            <v>115716.48</v>
          </cell>
          <cell r="H849">
            <v>63358.334999999999</v>
          </cell>
          <cell r="I849">
            <v>133073.95199999999</v>
          </cell>
        </row>
        <row r="850">
          <cell r="A850" t="str">
            <v>кр_osf ГОСТ 8240-97 [ 20У [ 20У</v>
          </cell>
          <cell r="B850" t="str">
            <v>Поставка материала и  устройство металлоконструкций, ГОСТ 8240-97 [ 20У [ 20У, включая все подготовительные работы и сопутствующие материалы</v>
          </cell>
          <cell r="C850" t="str">
            <v>Supply and installation of metal structures ГОСТ 8240-97 [ 20У [ 20У, including all preparatory work and related materials</v>
          </cell>
          <cell r="D850" t="str">
            <v>тонн</v>
          </cell>
          <cell r="F850">
            <v>42238.89</v>
          </cell>
          <cell r="G850">
            <v>115716.48</v>
          </cell>
          <cell r="H850">
            <v>63358.334999999999</v>
          </cell>
          <cell r="I850">
            <v>133073.95199999999</v>
          </cell>
        </row>
        <row r="851">
          <cell r="A851" t="str">
            <v>кр_osf ГОСТ 8509-93 L 50x5 L 50x5</v>
          </cell>
          <cell r="B851" t="str">
            <v>Поставка материала и  устройство металлоконструкций, ГОСТ 8509-93 L 50x5 L 50x5, включая все подготовительные работы и сопутствующие материалы</v>
          </cell>
          <cell r="C851" t="str">
            <v>Supply and installation of metal structures ГОСТ 8509-93 L 50x5 L 50x5, including all preparatory work and related materials</v>
          </cell>
          <cell r="D851" t="str">
            <v>тонн</v>
          </cell>
          <cell r="F851">
            <v>42238.89</v>
          </cell>
          <cell r="G851">
            <v>115716.48</v>
          </cell>
          <cell r="H851">
            <v>63358.334999999999</v>
          </cell>
          <cell r="I851">
            <v>133073.95199999999</v>
          </cell>
        </row>
        <row r="852">
          <cell r="A852" t="str">
            <v>кр_osf ГОСТ 8510-86 L 200x125x14 L 200x125x14</v>
          </cell>
          <cell r="B852" t="str">
            <v>Поставка материала и  устройство металлоконструкций, ГОСТ 8510-86 L 200x125x14 L 200x125x14, включая все подготовительные работы и сопутствующие материалы</v>
          </cell>
          <cell r="C852" t="str">
            <v>Supply and installation of metal structures ГОСТ 8510-86 L 200x125x14 L 200x125x14, including all preparatory work and related materials</v>
          </cell>
          <cell r="D852" t="str">
            <v>тонн</v>
          </cell>
          <cell r="F852">
            <v>42238.89</v>
          </cell>
          <cell r="G852">
            <v>115716.48</v>
          </cell>
          <cell r="H852">
            <v>63358.334999999999</v>
          </cell>
          <cell r="I852">
            <v>133073.95199999999</v>
          </cell>
        </row>
        <row r="853">
          <cell r="A853" t="str">
            <v>кр_osf СТО АСЧМ 20-93 I 12 Б2 I 12 Б2</v>
          </cell>
          <cell r="B853" t="str">
            <v>Поставка материала и  устройство металлоконструкций, СТО АСЧМ 20-93 I 12 Б2 I 12 Б2, включая все подготовительные работы и сопутствующие материалы</v>
          </cell>
          <cell r="C853" t="str">
            <v>Supply and installation of metal structures СТО АСЧМ 20-93 I 12 Б2 I 12 Б2, including all preparatory work and related materials</v>
          </cell>
          <cell r="D853" t="str">
            <v>тонн</v>
          </cell>
          <cell r="F853">
            <v>42238.89</v>
          </cell>
          <cell r="G853">
            <v>115716.48</v>
          </cell>
          <cell r="H853">
            <v>63358.334999999999</v>
          </cell>
          <cell r="I853">
            <v>133073.95199999999</v>
          </cell>
        </row>
        <row r="854">
          <cell r="A854" t="str">
            <v>кр_osf СТО АСЧМ 20-93 I 20Б1 I 20Б1</v>
          </cell>
          <cell r="B854" t="str">
            <v>Поставка материала и  устройство металлоконструкций, СТО АСЧМ 20-93 I 20Б1 I 20Б1, включая все подготовительные работы и сопутствующие материалы</v>
          </cell>
          <cell r="C854" t="str">
            <v>Supply and installation of metal structures СТО АСЧМ 20-93 I 20Б1 I 20Б1, including all preparatory work and related materials</v>
          </cell>
          <cell r="D854" t="str">
            <v>тонн</v>
          </cell>
          <cell r="F854">
            <v>42238.89</v>
          </cell>
          <cell r="G854">
            <v>115716.48</v>
          </cell>
          <cell r="H854">
            <v>63358.334999999999</v>
          </cell>
          <cell r="I854">
            <v>133073.95199999999</v>
          </cell>
        </row>
        <row r="855">
          <cell r="A855" t="str">
            <v>кр_</v>
          </cell>
          <cell r="H855">
            <v>0</v>
          </cell>
          <cell r="I855">
            <v>0</v>
          </cell>
        </row>
        <row r="856">
          <cell r="A856" t="str">
            <v>кр_</v>
          </cell>
          <cell r="H856">
            <v>0</v>
          </cell>
          <cell r="I856">
            <v>0</v>
          </cell>
        </row>
        <row r="857">
          <cell r="A857" t="str">
            <v>кр_</v>
          </cell>
          <cell r="H857">
            <v>0</v>
          </cell>
          <cell r="I857">
            <v>0</v>
          </cell>
        </row>
        <row r="858">
          <cell r="A858" t="str">
            <v>кр_</v>
          </cell>
          <cell r="H858">
            <v>0</v>
          </cell>
          <cell r="I858">
            <v>0</v>
          </cell>
        </row>
        <row r="859">
          <cell r="A859" t="str">
            <v>кр_</v>
          </cell>
          <cell r="H859">
            <v>0</v>
          </cell>
          <cell r="I859">
            <v>0</v>
          </cell>
        </row>
        <row r="860">
          <cell r="A860" t="str">
            <v>кр_</v>
          </cell>
          <cell r="H860">
            <v>0</v>
          </cell>
          <cell r="I860">
            <v>0</v>
          </cell>
        </row>
        <row r="861">
          <cell r="A861" t="str">
            <v>кр_</v>
          </cell>
          <cell r="H861">
            <v>0</v>
          </cell>
          <cell r="I861">
            <v>0</v>
          </cell>
        </row>
        <row r="862">
          <cell r="A862" t="str">
            <v>кр_</v>
          </cell>
          <cell r="H862">
            <v>0</v>
          </cell>
          <cell r="I862">
            <v>0</v>
          </cell>
        </row>
        <row r="863">
          <cell r="A863" t="str">
            <v>кр_</v>
          </cell>
          <cell r="H863">
            <v>0</v>
          </cell>
          <cell r="I863">
            <v>0</v>
          </cell>
        </row>
        <row r="864">
          <cell r="A864" t="str">
            <v>кр_</v>
          </cell>
          <cell r="H864">
            <v>0</v>
          </cell>
          <cell r="I864">
            <v>0</v>
          </cell>
        </row>
        <row r="865">
          <cell r="A865" t="str">
            <v>кр_</v>
          </cell>
          <cell r="H865">
            <v>0</v>
          </cell>
          <cell r="I865">
            <v>0</v>
          </cell>
        </row>
        <row r="866">
          <cell r="A866" t="str">
            <v>кр_</v>
          </cell>
          <cell r="H866">
            <v>0</v>
          </cell>
          <cell r="I866">
            <v>0</v>
          </cell>
        </row>
        <row r="867">
          <cell r="A867" t="str">
            <v>кр_</v>
          </cell>
          <cell r="H867">
            <v>0</v>
          </cell>
          <cell r="I867">
            <v>0</v>
          </cell>
        </row>
        <row r="868">
          <cell r="A868" t="str">
            <v>кр_</v>
          </cell>
          <cell r="H868">
            <v>0</v>
          </cell>
          <cell r="I868">
            <v>0</v>
          </cell>
        </row>
        <row r="869">
          <cell r="A869" t="str">
            <v>кр_</v>
          </cell>
          <cell r="H869">
            <v>0</v>
          </cell>
          <cell r="I869">
            <v>0</v>
          </cell>
        </row>
        <row r="870">
          <cell r="A870" t="str">
            <v>кр_</v>
          </cell>
          <cell r="H870">
            <v>0</v>
          </cell>
          <cell r="I870">
            <v>0</v>
          </cell>
        </row>
        <row r="871">
          <cell r="A871" t="str">
            <v>кр_</v>
          </cell>
          <cell r="H871">
            <v>0</v>
          </cell>
          <cell r="I871">
            <v>0</v>
          </cell>
        </row>
        <row r="872">
          <cell r="A872" t="str">
            <v>кр_</v>
          </cell>
          <cell r="H872">
            <v>0</v>
          </cell>
          <cell r="I872">
            <v>0</v>
          </cell>
        </row>
        <row r="873">
          <cell r="A873" t="str">
            <v>кр_</v>
          </cell>
          <cell r="H873">
            <v>0</v>
          </cell>
          <cell r="I873">
            <v>0</v>
          </cell>
        </row>
        <row r="874">
          <cell r="A874" t="str">
            <v>кр_</v>
          </cell>
          <cell r="H874">
            <v>0</v>
          </cell>
          <cell r="I874">
            <v>0</v>
          </cell>
        </row>
        <row r="875">
          <cell r="A875" t="str">
            <v>кр_</v>
          </cell>
          <cell r="H875">
            <v>0</v>
          </cell>
          <cell r="I875">
            <v>0</v>
          </cell>
        </row>
        <row r="876">
          <cell r="A876" t="str">
            <v>кр_</v>
          </cell>
          <cell r="H876">
            <v>0</v>
          </cell>
          <cell r="I876">
            <v>0</v>
          </cell>
        </row>
        <row r="877">
          <cell r="A877" t="str">
            <v>кр_</v>
          </cell>
          <cell r="H877">
            <v>0</v>
          </cell>
          <cell r="I877">
            <v>0</v>
          </cell>
        </row>
        <row r="878">
          <cell r="A878" t="str">
            <v>кр_</v>
          </cell>
          <cell r="H878">
            <v>0</v>
          </cell>
          <cell r="I878">
            <v>0</v>
          </cell>
        </row>
        <row r="879">
          <cell r="A879" t="str">
            <v>кр_</v>
          </cell>
          <cell r="H879">
            <v>0</v>
          </cell>
          <cell r="I879">
            <v>0</v>
          </cell>
        </row>
        <row r="880">
          <cell r="A880" t="str">
            <v>кр_</v>
          </cell>
          <cell r="H880">
            <v>0</v>
          </cell>
          <cell r="I880">
            <v>0</v>
          </cell>
        </row>
        <row r="881">
          <cell r="A881" t="str">
            <v>кр_</v>
          </cell>
          <cell r="H881">
            <v>0</v>
          </cell>
          <cell r="I881">
            <v>0</v>
          </cell>
        </row>
        <row r="882">
          <cell r="A882" t="str">
            <v>кр_</v>
          </cell>
          <cell r="H882">
            <v>0</v>
          </cell>
          <cell r="I882">
            <v>0</v>
          </cell>
        </row>
        <row r="883">
          <cell r="A883" t="str">
            <v>кр_</v>
          </cell>
          <cell r="H883">
            <v>0</v>
          </cell>
          <cell r="I883">
            <v>0</v>
          </cell>
        </row>
        <row r="884">
          <cell r="A884" t="str">
            <v>кр_</v>
          </cell>
          <cell r="H884">
            <v>0</v>
          </cell>
          <cell r="I884">
            <v>0</v>
          </cell>
        </row>
        <row r="885">
          <cell r="A885" t="str">
            <v>кр_</v>
          </cell>
          <cell r="H885">
            <v>0</v>
          </cell>
          <cell r="I885">
            <v>0</v>
          </cell>
        </row>
        <row r="886">
          <cell r="A886" t="str">
            <v>кр_</v>
          </cell>
          <cell r="H886">
            <v>0</v>
          </cell>
          <cell r="I886">
            <v>0</v>
          </cell>
        </row>
        <row r="887">
          <cell r="A887" t="str">
            <v>кр_</v>
          </cell>
          <cell r="H887">
            <v>0</v>
          </cell>
          <cell r="I887">
            <v>0</v>
          </cell>
        </row>
        <row r="888">
          <cell r="A888" t="str">
            <v>кр_</v>
          </cell>
          <cell r="H888">
            <v>0</v>
          </cell>
          <cell r="I888">
            <v>0</v>
          </cell>
        </row>
        <row r="889">
          <cell r="A889" t="str">
            <v>кр_</v>
          </cell>
          <cell r="H889">
            <v>0</v>
          </cell>
          <cell r="I889">
            <v>0</v>
          </cell>
        </row>
        <row r="890">
          <cell r="A890" t="str">
            <v>кр_</v>
          </cell>
          <cell r="H890">
            <v>0</v>
          </cell>
          <cell r="I890">
            <v>0</v>
          </cell>
        </row>
        <row r="891">
          <cell r="A891" t="str">
            <v>кр_</v>
          </cell>
          <cell r="H891">
            <v>0</v>
          </cell>
          <cell r="I891">
            <v>0</v>
          </cell>
        </row>
        <row r="892">
          <cell r="A892" t="str">
            <v>кр_</v>
          </cell>
          <cell r="H892">
            <v>0</v>
          </cell>
          <cell r="I892">
            <v>0</v>
          </cell>
        </row>
        <row r="893">
          <cell r="A893" t="str">
            <v>кр_</v>
          </cell>
          <cell r="H893">
            <v>0</v>
          </cell>
          <cell r="I893">
            <v>0</v>
          </cell>
        </row>
        <row r="894">
          <cell r="A894" t="str">
            <v>кр_</v>
          </cell>
          <cell r="H894">
            <v>0</v>
          </cell>
          <cell r="I894">
            <v>0</v>
          </cell>
        </row>
        <row r="895">
          <cell r="A895" t="str">
            <v>кр_</v>
          </cell>
          <cell r="H895">
            <v>0</v>
          </cell>
          <cell r="I895">
            <v>0</v>
          </cell>
        </row>
        <row r="896">
          <cell r="A896" t="str">
            <v>кр_</v>
          </cell>
          <cell r="H896">
            <v>0</v>
          </cell>
          <cell r="I896">
            <v>0</v>
          </cell>
        </row>
        <row r="897">
          <cell r="A897" t="str">
            <v>кр_</v>
          </cell>
          <cell r="H897">
            <v>0</v>
          </cell>
          <cell r="I897">
            <v>0</v>
          </cell>
        </row>
        <row r="898">
          <cell r="A898" t="str">
            <v>кр_</v>
          </cell>
          <cell r="H898">
            <v>0</v>
          </cell>
          <cell r="I898">
            <v>0</v>
          </cell>
        </row>
        <row r="899">
          <cell r="A899" t="str">
            <v>кр_</v>
          </cell>
          <cell r="H899">
            <v>0</v>
          </cell>
          <cell r="I899">
            <v>0</v>
          </cell>
        </row>
        <row r="900">
          <cell r="A900" t="str">
            <v>кр_</v>
          </cell>
          <cell r="H900">
            <v>0</v>
          </cell>
          <cell r="I900">
            <v>0</v>
          </cell>
        </row>
        <row r="901">
          <cell r="A901" t="str">
            <v>кр_</v>
          </cell>
          <cell r="H901">
            <v>0</v>
          </cell>
          <cell r="I901">
            <v>0</v>
          </cell>
        </row>
        <row r="902">
          <cell r="A902" t="str">
            <v>кр_</v>
          </cell>
          <cell r="H902">
            <v>0</v>
          </cell>
          <cell r="I902">
            <v>0</v>
          </cell>
        </row>
        <row r="903">
          <cell r="A903" t="str">
            <v>кр_</v>
          </cell>
          <cell r="H903">
            <v>0</v>
          </cell>
          <cell r="I903">
            <v>0</v>
          </cell>
        </row>
        <row r="904">
          <cell r="A904" t="str">
            <v>кр_</v>
          </cell>
          <cell r="H904">
            <v>0</v>
          </cell>
          <cell r="I904">
            <v>0</v>
          </cell>
        </row>
        <row r="905">
          <cell r="A905" t="str">
            <v>кр_</v>
          </cell>
          <cell r="H905">
            <v>0</v>
          </cell>
          <cell r="I905">
            <v>0</v>
          </cell>
        </row>
        <row r="906">
          <cell r="A906" t="str">
            <v>кр_</v>
          </cell>
          <cell r="H906">
            <v>0</v>
          </cell>
          <cell r="I906">
            <v>0</v>
          </cell>
        </row>
        <row r="907">
          <cell r="A907" t="str">
            <v>кр_</v>
          </cell>
          <cell r="H907">
            <v>0</v>
          </cell>
          <cell r="I907">
            <v>0</v>
          </cell>
        </row>
        <row r="908">
          <cell r="A908" t="str">
            <v>кр_</v>
          </cell>
          <cell r="H908">
            <v>0</v>
          </cell>
          <cell r="I908">
            <v>0</v>
          </cell>
        </row>
        <row r="909">
          <cell r="A909" t="str">
            <v>кр_</v>
          </cell>
          <cell r="H909">
            <v>0</v>
          </cell>
          <cell r="I909">
            <v>0</v>
          </cell>
        </row>
        <row r="910">
          <cell r="A910" t="str">
            <v>кр_</v>
          </cell>
          <cell r="H910">
            <v>0</v>
          </cell>
          <cell r="I910">
            <v>0</v>
          </cell>
        </row>
        <row r="911">
          <cell r="A911" t="str">
            <v>кр_</v>
          </cell>
          <cell r="H911">
            <v>0</v>
          </cell>
          <cell r="I911">
            <v>0</v>
          </cell>
        </row>
        <row r="912">
          <cell r="A912" t="str">
            <v>кр_</v>
          </cell>
          <cell r="H912">
            <v>0</v>
          </cell>
          <cell r="I912">
            <v>0</v>
          </cell>
        </row>
        <row r="913">
          <cell r="A913" t="str">
            <v>кр_</v>
          </cell>
          <cell r="H913">
            <v>0</v>
          </cell>
          <cell r="I913">
            <v>0</v>
          </cell>
        </row>
        <row r="914">
          <cell r="A914" t="str">
            <v>кр_</v>
          </cell>
          <cell r="H914">
            <v>0</v>
          </cell>
          <cell r="I914">
            <v>0</v>
          </cell>
        </row>
        <row r="915">
          <cell r="A915" t="str">
            <v>кр_</v>
          </cell>
          <cell r="H915">
            <v>0</v>
          </cell>
          <cell r="I915">
            <v>0</v>
          </cell>
        </row>
        <row r="916">
          <cell r="A916" t="str">
            <v>кр_</v>
          </cell>
          <cell r="H916">
            <v>0</v>
          </cell>
          <cell r="I916">
            <v>0</v>
          </cell>
        </row>
        <row r="917">
          <cell r="A917" t="str">
            <v>кр_</v>
          </cell>
          <cell r="H917">
            <v>0</v>
          </cell>
          <cell r="I917">
            <v>0</v>
          </cell>
        </row>
        <row r="918">
          <cell r="A918" t="str">
            <v>кр_</v>
          </cell>
          <cell r="H918">
            <v>0</v>
          </cell>
          <cell r="I918">
            <v>0</v>
          </cell>
        </row>
        <row r="919">
          <cell r="A919" t="str">
            <v>кр_</v>
          </cell>
          <cell r="H919">
            <v>0</v>
          </cell>
          <cell r="I919">
            <v>0</v>
          </cell>
        </row>
        <row r="920">
          <cell r="A920" t="str">
            <v>кр_</v>
          </cell>
          <cell r="H920">
            <v>0</v>
          </cell>
          <cell r="I920">
            <v>0</v>
          </cell>
        </row>
        <row r="921">
          <cell r="A921" t="str">
            <v>кр_</v>
          </cell>
          <cell r="H921">
            <v>0</v>
          </cell>
          <cell r="I921">
            <v>0</v>
          </cell>
        </row>
        <row r="922">
          <cell r="A922" t="str">
            <v>кр_</v>
          </cell>
          <cell r="H922">
            <v>0</v>
          </cell>
          <cell r="I922">
            <v>0</v>
          </cell>
        </row>
        <row r="923">
          <cell r="A923" t="str">
            <v>кр_</v>
          </cell>
          <cell r="H923">
            <v>0</v>
          </cell>
          <cell r="I923">
            <v>0</v>
          </cell>
        </row>
        <row r="924">
          <cell r="A924" t="str">
            <v>кр_</v>
          </cell>
          <cell r="H924">
            <v>0</v>
          </cell>
          <cell r="I924">
            <v>0</v>
          </cell>
        </row>
        <row r="925">
          <cell r="A925" t="str">
            <v>кр_</v>
          </cell>
          <cell r="H925">
            <v>0</v>
          </cell>
          <cell r="I925">
            <v>0</v>
          </cell>
        </row>
        <row r="926">
          <cell r="A926" t="str">
            <v>кр_</v>
          </cell>
          <cell r="H926">
            <v>0</v>
          </cell>
          <cell r="I926">
            <v>0</v>
          </cell>
        </row>
        <row r="927">
          <cell r="A927" t="str">
            <v>кр_</v>
          </cell>
          <cell r="H927">
            <v>0</v>
          </cell>
          <cell r="I927">
            <v>0</v>
          </cell>
        </row>
        <row r="928">
          <cell r="A928" t="str">
            <v>кр_</v>
          </cell>
          <cell r="H928">
            <v>0</v>
          </cell>
          <cell r="I928">
            <v>0</v>
          </cell>
        </row>
        <row r="929">
          <cell r="A929" t="str">
            <v>кр_</v>
          </cell>
          <cell r="H929">
            <v>0</v>
          </cell>
          <cell r="I929">
            <v>0</v>
          </cell>
        </row>
        <row r="930">
          <cell r="B930" t="str">
            <v>Инженерные системы</v>
          </cell>
          <cell r="H930">
            <v>0</v>
          </cell>
          <cell r="I930">
            <v>0</v>
          </cell>
        </row>
        <row r="931">
          <cell r="A931" t="str">
            <v>вк</v>
          </cell>
          <cell r="B931" t="str">
            <v>ВК</v>
          </cell>
          <cell r="C931" t="str">
            <v>Plumbing and Sanitary</v>
          </cell>
          <cell r="H931">
            <v>0</v>
          </cell>
          <cell r="I931">
            <v>0</v>
          </cell>
        </row>
        <row r="932">
          <cell r="B932" t="str">
            <v>Канализация</v>
          </cell>
          <cell r="C932" t="str">
            <v>Sewerage system</v>
          </cell>
          <cell r="H932">
            <v>0</v>
          </cell>
          <cell r="I932">
            <v>0</v>
          </cell>
        </row>
        <row r="933">
          <cell r="B933" t="str">
            <v>Трубы</v>
          </cell>
          <cell r="C933" t="str">
            <v>Pipes</v>
          </cell>
          <cell r="H933">
            <v>0</v>
          </cell>
          <cell r="I933">
            <v>0</v>
          </cell>
        </row>
        <row r="934">
          <cell r="B934" t="str">
            <v>Чугунные трубы</v>
          </cell>
          <cell r="C934" t="str">
            <v>Cast iron pipes</v>
          </cell>
          <cell r="H934">
            <v>0</v>
          </cell>
          <cell r="I934">
            <v>0</v>
          </cell>
        </row>
        <row r="935">
          <cell r="A935" t="str">
            <v>к_литейного чугуна SML 58 DUKER</v>
          </cell>
          <cell r="B935" t="str">
            <v>SP01 Поставка и монтаж, Труба из литейного чугуна SML 58 DUKER, включая все комплектующие и крепеж</v>
          </cell>
          <cell r="C935" t="str">
            <v>SP01 Supply and installation of a cast iron pipe SML 58 DUKER, including all accessories and fasteners</v>
          </cell>
          <cell r="D935" t="str">
            <v>м</v>
          </cell>
          <cell r="F935">
            <v>741.52542372881362</v>
          </cell>
          <cell r="G935">
            <v>1069.9394444444447</v>
          </cell>
          <cell r="H935">
            <v>1112.2881355932204</v>
          </cell>
          <cell r="I935">
            <v>1230.4303611111113</v>
          </cell>
        </row>
        <row r="936">
          <cell r="A936" t="str">
            <v>к_чугунная безраструбная SML Ø100 Duker</v>
          </cell>
          <cell r="B936" t="str">
            <v>SP02 Поставка и монтаж, Труба канализационная чугунная безраструбная SML Ø100 Duker, включая все комплектующие и крепеж</v>
          </cell>
          <cell r="C936" t="str">
            <v>SP02 Supply and installation of a cast-iron no-hub sewer pipe SML Ø100 Duker, including all accessories and fasteners</v>
          </cell>
          <cell r="D936" t="str">
            <v>м</v>
          </cell>
          <cell r="F936">
            <v>1080.5084745762713</v>
          </cell>
          <cell r="G936">
            <v>1370.10593220339</v>
          </cell>
          <cell r="H936">
            <v>1620.7627118644068</v>
          </cell>
          <cell r="I936">
            <v>1575.6218220338983</v>
          </cell>
        </row>
        <row r="937">
          <cell r="A937" t="str">
            <v>к_литейного чугуна SML 100 DUKER</v>
          </cell>
          <cell r="B937" t="str">
            <v>SP03 Поставка и монтаж, Труба из литейного чугуна SML 100 DUKER, включая все комплектующие и крепеж</v>
          </cell>
          <cell r="C937" t="str">
            <v>SP03 Supply and installation of a cast iron pipe SML 100 DUKER, including all accessories and fasteners</v>
          </cell>
          <cell r="D937" t="str">
            <v>м</v>
          </cell>
          <cell r="F937">
            <v>1080.5084745762713</v>
          </cell>
          <cell r="G937">
            <v>1370.10593220339</v>
          </cell>
          <cell r="H937">
            <v>1620.7627118644068</v>
          </cell>
          <cell r="I937">
            <v>1575.6218220338983</v>
          </cell>
        </row>
        <row r="938">
          <cell r="A938" t="str">
            <v>к_литейного чугуна SML 110 DUKER</v>
          </cell>
          <cell r="B938" t="str">
            <v>SP04 Поставка и монтаж, Труба из литейного чугуна SML 110 DUKER, включая все комплектующие и крепеж</v>
          </cell>
          <cell r="C938" t="str">
            <v>SP04 Supply and installation of a cast iron pipe SML 110 DUKER, including all accessories and fasteners</v>
          </cell>
          <cell r="D938" t="str">
            <v>м</v>
          </cell>
          <cell r="F938">
            <v>1080.5084745762713</v>
          </cell>
          <cell r="G938">
            <v>1370.10593220339</v>
          </cell>
          <cell r="H938">
            <v>1620.7627118644068</v>
          </cell>
          <cell r="I938">
            <v>1575.6218220338983</v>
          </cell>
        </row>
        <row r="939">
          <cell r="A939" t="str">
            <v>к_чугунная безраструбная SML Ø110 Duker</v>
          </cell>
          <cell r="B939" t="str">
            <v>SP05 Поставка и монтаж, Труба канализационная чугунная безраструбная SML Ø110 Duker, включая все комплектующие и крепеж</v>
          </cell>
          <cell r="C939" t="str">
            <v>SP05 Supply and installation of a cast-iron no-hub sewer pipe SML Ø110 Duker, including all accessories and fasteners</v>
          </cell>
          <cell r="D939" t="str">
            <v>м</v>
          </cell>
          <cell r="F939">
            <v>1080.5084745762713</v>
          </cell>
          <cell r="G939">
            <v>1370.10593220339</v>
          </cell>
          <cell r="H939">
            <v>1620.7627118644068</v>
          </cell>
          <cell r="I939">
            <v>1575.6218220338983</v>
          </cell>
        </row>
        <row r="940">
          <cell r="A940" t="str">
            <v>к_литейного чугуна SML 135 DUKER</v>
          </cell>
          <cell r="B940" t="str">
            <v>SP06 Поставка и монтаж, Труба из литейного чугуна SML 135 DUKER, включая все комплектующие и крепеж</v>
          </cell>
          <cell r="C940" t="str">
            <v>SP06 Supply and installation of a cast iron pipe SML 135 DUKER, including all accessories and fasteners</v>
          </cell>
          <cell r="D940" t="str">
            <v>м</v>
          </cell>
          <cell r="F940">
            <v>1334.7457627118645</v>
          </cell>
          <cell r="G940">
            <v>2446.8888888888896</v>
          </cell>
          <cell r="H940">
            <v>2002.1186440677966</v>
          </cell>
          <cell r="I940">
            <v>2813.9222222222229</v>
          </cell>
        </row>
        <row r="941">
          <cell r="A941" t="str">
            <v>к_чугунная безраструбная SML Ø150 Duker</v>
          </cell>
          <cell r="B941" t="str">
            <v>SP07 Поставка и монтаж, Труба канализационная чугунная безраструбная SML Ø150 Duker, включая все комплектующие и крепеж</v>
          </cell>
          <cell r="C941" t="str">
            <v>SP07 Supply and installation of a cast-iron no-hub sewer pipe SML Ø150 Duker, including all accessories and fasteners</v>
          </cell>
          <cell r="D941" t="str">
            <v>м</v>
          </cell>
          <cell r="F941">
            <v>1419.4915254237289</v>
          </cell>
          <cell r="G941">
            <v>3105.3611111111118</v>
          </cell>
          <cell r="H941">
            <v>2129.2372881355932</v>
          </cell>
          <cell r="I941">
            <v>3571.1652777777781</v>
          </cell>
        </row>
        <row r="942">
          <cell r="A942" t="str">
            <v>к_литейного чугуна SML 160 DUKER</v>
          </cell>
          <cell r="B942" t="str">
            <v>SP08 Поставка и монтаж, Труба из литейного чугуна SML 160 DUKER, включая все комплектующие и крепеж</v>
          </cell>
          <cell r="C942" t="str">
            <v>SP08 Supply and installation of a cast iron pipe SML 160 DUKER, including all accessories and fasteners</v>
          </cell>
          <cell r="D942" t="str">
            <v>м</v>
          </cell>
          <cell r="F942">
            <v>1419.4915254237289</v>
          </cell>
          <cell r="G942">
            <v>3105.3611111111118</v>
          </cell>
          <cell r="H942">
            <v>2129.2372881355932</v>
          </cell>
          <cell r="I942">
            <v>3571.1652777777781</v>
          </cell>
        </row>
        <row r="943">
          <cell r="A943" t="str">
            <v>к_чугунная безраструбная SML Ø160 Duker</v>
          </cell>
          <cell r="B943" t="str">
            <v>SP09 Поставка и монтаж, Труба канализационная чугунная безраструбная SML Ø160 Duker, включая все комплектующие и крепеж</v>
          </cell>
          <cell r="C943" t="str">
            <v>SP09 Supply and installation of a cast-iron no-hub sewer pipe SML Ø160 Duker, including all accessories and fasteners</v>
          </cell>
          <cell r="D943" t="str">
            <v>м</v>
          </cell>
          <cell r="F943">
            <v>1419.4915254237289</v>
          </cell>
          <cell r="G943">
            <v>3105.3611111111118</v>
          </cell>
          <cell r="H943">
            <v>2129.2372881355932</v>
          </cell>
          <cell r="I943">
            <v>3571.1652777777781</v>
          </cell>
        </row>
        <row r="944">
          <cell r="A944" t="str">
            <v>к_чугунная безраструбная SML Ø200 Duker</v>
          </cell>
          <cell r="B944" t="str">
            <v>SP10 Поставка и монтаж, Труба канализационная чугунная безраструбная SML Ø200 Duker, включая все комплектующие и крепеж</v>
          </cell>
          <cell r="C944" t="str">
            <v>SP10 Supply and installation of a cast-iron no-hub sewer pipe SML Ø200 Duker, including all accessories and fasteners</v>
          </cell>
          <cell r="D944" t="str">
            <v>м</v>
          </cell>
          <cell r="F944">
            <v>1843.2203389830509</v>
          </cell>
          <cell r="G944">
            <v>7549.666666666667</v>
          </cell>
          <cell r="H944">
            <v>2764.8305084745762</v>
          </cell>
          <cell r="I944">
            <v>8682.1166666666668</v>
          </cell>
        </row>
        <row r="945">
          <cell r="A945" t="str">
            <v>к_литейного чугуна SML 210 DUKER</v>
          </cell>
          <cell r="B945" t="str">
            <v>SP11 Поставка и монтаж, Труба из литейного чугуна SML 210 DUKER, включая все комплектующие и крепеж</v>
          </cell>
          <cell r="C945" t="str">
            <v>SP11 Supply and installation of a cast iron pipe SML 210 DUKER, including all accessories and fasteners</v>
          </cell>
          <cell r="D945" t="str">
            <v>м</v>
          </cell>
          <cell r="F945">
            <v>1843.2203389830509</v>
          </cell>
          <cell r="G945">
            <v>7549.666666666667</v>
          </cell>
          <cell r="H945">
            <v>2764.8305084745762</v>
          </cell>
          <cell r="I945">
            <v>8682.1166666666668</v>
          </cell>
        </row>
        <row r="946">
          <cell r="A946" t="str">
            <v>к_чугунная безраструбная SML Ø250 Duker</v>
          </cell>
          <cell r="B946" t="str">
            <v>SP12 Поставка и монтаж, Труба канализационная чугунная безраструбная SML Ø250 Duker, включая все комплектующие и крепеж</v>
          </cell>
          <cell r="C946" t="str">
            <v>SP12 Supply and installation of a cast-iron no-hub sewer pipe SML Ø250 Duker, including all accessories and fasteners</v>
          </cell>
          <cell r="D946" t="str">
            <v>м</v>
          </cell>
          <cell r="F946">
            <v>2012.7118644067798</v>
          </cell>
          <cell r="G946">
            <v>8987.9166666666679</v>
          </cell>
          <cell r="H946">
            <v>3019.0677966101698</v>
          </cell>
          <cell r="I946">
            <v>10336.104166666668</v>
          </cell>
        </row>
        <row r="947">
          <cell r="A947" t="str">
            <v>к_литейного чугуна SML 274 DUKER</v>
          </cell>
          <cell r="B947" t="str">
            <v>SP13 Поставка и монтаж, Труба из литейного чугуна SML 274 DUKER, включая все комплектующие и крепеж</v>
          </cell>
          <cell r="C947" t="str">
            <v>SP13 Supply and installation of a cast iron pipe SML 274 DUKER, including all accessories and fasteners</v>
          </cell>
          <cell r="D947" t="str">
            <v>м</v>
          </cell>
          <cell r="F947">
            <v>2012.7118644067798</v>
          </cell>
          <cell r="G947">
            <v>8987.9166666666679</v>
          </cell>
          <cell r="H947">
            <v>3019.0677966101698</v>
          </cell>
          <cell r="I947">
            <v>10336.104166666668</v>
          </cell>
        </row>
        <row r="948">
          <cell r="A948" t="str">
            <v>к_чугунная безраструбная SML Ø300 Duker</v>
          </cell>
          <cell r="B948" t="str">
            <v>SP14 Поставка и монтаж, Труба канализационная чугунная безраструбная SML Ø300 Duker, включая все комплектующие и крепеж</v>
          </cell>
          <cell r="C948" t="str">
            <v>SP14 Supply and installation of a cast-iron no-hub sewer pipe SML Ø300 Duker, including all accessories and fasteners</v>
          </cell>
          <cell r="D948" t="str">
            <v>м</v>
          </cell>
          <cell r="F948">
            <v>2182.2033898305085</v>
          </cell>
          <cell r="G948">
            <v>10821.25</v>
          </cell>
          <cell r="H948">
            <v>3273.3050847457625</v>
          </cell>
          <cell r="I948">
            <v>12444.437499999998</v>
          </cell>
        </row>
        <row r="949">
          <cell r="A949" t="str">
            <v>к_литейного чугуна SML 326 DUKER</v>
          </cell>
          <cell r="B949" t="str">
            <v>SP15 Поставка и монтаж, Труба из литейного чугуна SML 326 DUKER, включая все комплектующие и крепеж</v>
          </cell>
          <cell r="C949" t="str">
            <v>SP15 Supply and installation of a cast iron pipe SML 326 DUKER, including all accessories and fasteners</v>
          </cell>
          <cell r="D949" t="str">
            <v>м</v>
          </cell>
          <cell r="F949">
            <v>2182.2033898305085</v>
          </cell>
          <cell r="G949">
            <v>10821.25</v>
          </cell>
          <cell r="H949">
            <v>3273.3050847457625</v>
          </cell>
          <cell r="I949">
            <v>12444.437499999998</v>
          </cell>
        </row>
        <row r="950">
          <cell r="A950" t="str">
            <v>к_</v>
          </cell>
          <cell r="H950">
            <v>0</v>
          </cell>
          <cell r="I950">
            <v>0</v>
          </cell>
        </row>
        <row r="951">
          <cell r="A951" t="str">
            <v>к_</v>
          </cell>
          <cell r="H951">
            <v>0</v>
          </cell>
          <cell r="I951">
            <v>0</v>
          </cell>
        </row>
        <row r="952">
          <cell r="B952" t="str">
            <v>НПВХ трубы</v>
          </cell>
          <cell r="C952" t="str">
            <v>PVC-U Pipes</v>
          </cell>
          <cell r="H952">
            <v>0</v>
          </cell>
          <cell r="I952">
            <v>0</v>
          </cell>
        </row>
        <row r="953">
          <cell r="A953" t="str">
            <v>к_Труба канализационная из НПВХ DN/OD 110</v>
          </cell>
          <cell r="B953" t="str">
            <v>SP16 Поставка и монтаж, Труба канализационная из НПВХ DN/OD 110 ГОСТ 32413-2013, включая все комплектующие и крепеж</v>
          </cell>
          <cell r="C953" t="str">
            <v>SP16 Supply and installation of a PVC-U sewer pipe DN/OD 110 GOST 32413-2013, including all accessories and fasteners</v>
          </cell>
          <cell r="D953" t="str">
            <v>м</v>
          </cell>
          <cell r="F953">
            <v>172.79999999999998</v>
          </cell>
          <cell r="G953">
            <v>188.00000000000003</v>
          </cell>
          <cell r="H953">
            <v>259.2</v>
          </cell>
          <cell r="I953">
            <v>216.20000000000002</v>
          </cell>
        </row>
        <row r="954">
          <cell r="A954" t="str">
            <v>к_Труба канализационная из НПВХ DN/OD 160</v>
          </cell>
          <cell r="B954" t="str">
            <v>SP17 Поставка и монтаж, Труба канализационная из НПВХ DN/OD 160 ГОСТ 32413-2013, включая все комплектующие и крепеж</v>
          </cell>
          <cell r="C954" t="str">
            <v>SP17 Supply and installation of a PVC-U sewer pipe DN/OD 160 GOST 32413-2013, including all accessories and fasteners</v>
          </cell>
          <cell r="D954" t="str">
            <v>м</v>
          </cell>
          <cell r="F954">
            <v>172.79999999999998</v>
          </cell>
          <cell r="G954">
            <v>345</v>
          </cell>
          <cell r="H954">
            <v>259.2</v>
          </cell>
          <cell r="I954">
            <v>396.74999999999994</v>
          </cell>
        </row>
        <row r="955">
          <cell r="A955" t="str">
            <v>к_Труба канализационная из НПВХ DN/OD 200</v>
          </cell>
          <cell r="B955" t="str">
            <v>SP18 Поставка и монтаж, Труба канализационная из НПВХ DN/OD 200 Россия ГОСТ 32413-2013, включая все комплектующие и крепеж</v>
          </cell>
          <cell r="C955" t="str">
            <v>SP18 Supply and installation of a PVC-U sewer pipe DN/OD 200 GOST 32413-2013, including all accessories and fasteners</v>
          </cell>
          <cell r="D955" t="str">
            <v>м</v>
          </cell>
          <cell r="F955">
            <v>216</v>
          </cell>
          <cell r="G955">
            <v>619</v>
          </cell>
          <cell r="H955">
            <v>324</v>
          </cell>
          <cell r="I955">
            <v>711.84999999999991</v>
          </cell>
        </row>
        <row r="956">
          <cell r="A956" t="str">
            <v>к_Труба канализационная из НПВХ DN/OD 250</v>
          </cell>
          <cell r="B956" t="str">
            <v>SP19 Поставка и монтаж, Труба канализационная из НПВХ DN/OD 250 Россия ГОСТ 32413-2013, включая все комплектующие и крепеж</v>
          </cell>
          <cell r="C956" t="str">
            <v>SP19 Supply and installation of a PVC-U sewer pipe DN/OD 250 GOST 32413-2013, including all accessories and fasteners</v>
          </cell>
          <cell r="D956" t="str">
            <v>м</v>
          </cell>
          <cell r="F956">
            <v>252</v>
          </cell>
          <cell r="G956">
            <v>969</v>
          </cell>
          <cell r="H956">
            <v>378</v>
          </cell>
          <cell r="I956">
            <v>1114.3499999999999</v>
          </cell>
        </row>
        <row r="957">
          <cell r="B957" t="str">
            <v>ПВХ трубы</v>
          </cell>
          <cell r="C957" t="str">
            <v>PVC Pipes</v>
          </cell>
          <cell r="H957">
            <v>0</v>
          </cell>
          <cell r="I957">
            <v>0</v>
          </cell>
        </row>
        <row r="958">
          <cell r="A958" t="str">
            <v>к_Труба ПВХ 110</v>
          </cell>
          <cell r="B958" t="str">
            <v>SP20 Поставка и монтаж, Труба из ПВХ Ø110, включая все комплектующие и крепеж</v>
          </cell>
          <cell r="C958" t="str">
            <v>SP20 Supply and installation of PVC pipe Ø110, including all accessories and fasteners</v>
          </cell>
          <cell r="D958" t="str">
            <v>м</v>
          </cell>
          <cell r="F958">
            <v>172.79999999999998</v>
          </cell>
          <cell r="G958">
            <v>176.00000000000003</v>
          </cell>
          <cell r="H958">
            <v>259.2</v>
          </cell>
          <cell r="I958">
            <v>202.4</v>
          </cell>
        </row>
        <row r="959">
          <cell r="A959" t="str">
            <v>к_Труба ПВХ 50</v>
          </cell>
          <cell r="B959" t="str">
            <v>SP21 Поставка и монтаж, Труба из ПВХ Ø50, включая все комплектующие и крепеж</v>
          </cell>
          <cell r="C959" t="str">
            <v>SP21 Supply and installation of PVC pipe Ø50, including all accessories and fasteners</v>
          </cell>
          <cell r="D959" t="str">
            <v>м</v>
          </cell>
          <cell r="F959">
            <v>136.79999999999998</v>
          </cell>
          <cell r="G959">
            <v>146</v>
          </cell>
          <cell r="H959">
            <v>205.2</v>
          </cell>
          <cell r="I959">
            <v>167.89999999999998</v>
          </cell>
        </row>
        <row r="960">
          <cell r="A960" t="str">
            <v>к_</v>
          </cell>
          <cell r="H960">
            <v>0</v>
          </cell>
          <cell r="I960">
            <v>0</v>
          </cell>
        </row>
        <row r="961">
          <cell r="B961" t="str">
            <v>Электросварные прямошовные трубы</v>
          </cell>
          <cell r="C961" t="str">
            <v>Electric Resistance Welded Pipes</v>
          </cell>
          <cell r="H961">
            <v>0</v>
          </cell>
          <cell r="I961">
            <v>0</v>
          </cell>
        </row>
        <row r="962">
          <cell r="A962" t="str">
            <v>к_Трубы стальные электросварные прямошовные Ø 57</v>
          </cell>
          <cell r="B962" t="str">
            <v>SP22 Поставка и монтаж, Трубы стальные электросварные прямошовные ГОСТ 10704-91 Ø 57, грунтовка и окраска при необходимости, включая все комплектующие и крепеж</v>
          </cell>
          <cell r="C962" t="str">
            <v>SP22 Supply and installation of electric resistance welded pipes GOST 10704-91 Ø 57, primer and paint if necessary, including all accessories and fasteners</v>
          </cell>
          <cell r="D962" t="str">
            <v>м</v>
          </cell>
          <cell r="F962">
            <v>171.6</v>
          </cell>
          <cell r="G962">
            <v>234</v>
          </cell>
          <cell r="H962">
            <v>257.39999999999998</v>
          </cell>
          <cell r="I962">
            <v>269.09999999999997</v>
          </cell>
        </row>
        <row r="963">
          <cell r="A963" t="str">
            <v>к_</v>
          </cell>
          <cell r="H963">
            <v>0</v>
          </cell>
          <cell r="I963">
            <v>0</v>
          </cell>
        </row>
        <row r="964">
          <cell r="B964" t="str">
            <v>ВГП трубы</v>
          </cell>
          <cell r="C964" t="str">
            <v>The water and gase pipes</v>
          </cell>
          <cell r="H964">
            <v>0</v>
          </cell>
          <cell r="I964">
            <v>0</v>
          </cell>
        </row>
        <row r="965">
          <cell r="A965" t="str">
            <v>к_труба ВГП 50</v>
          </cell>
          <cell r="B965" t="str">
            <v>SP23 Поставка и монтаж, Трубы стальные водогазопроводные ГОСТ 3262-75* 50, грунтовка и окраска при необходимости, включая все комплектующие и крепеж</v>
          </cell>
          <cell r="C965" t="str">
            <v>SP23 Supply and installation of water and gase steel pipes GOST 3262-75* 50, primer and paint if necessary, including all accessories and fasteners</v>
          </cell>
          <cell r="D965" t="str">
            <v>м</v>
          </cell>
          <cell r="F965">
            <v>216</v>
          </cell>
          <cell r="G965">
            <v>222</v>
          </cell>
          <cell r="H965">
            <v>324</v>
          </cell>
          <cell r="I965">
            <v>255.29999999999998</v>
          </cell>
        </row>
        <row r="966">
          <cell r="A966" t="str">
            <v>к_труба ВГП 48</v>
          </cell>
          <cell r="B966" t="str">
            <v>SP24 Поставка и монтаж, Трубы стальные водогазопроводные ГОСТ 3262-75* 48, грунтовка и окраска при необходимости, включая все комплектующие и крепеж</v>
          </cell>
          <cell r="C966" t="str">
            <v>SP24 Supply and installation of water and gase steel pipes GOST 3262-75* 48, primer and paint if necessary, including all accessories and fasteners</v>
          </cell>
          <cell r="D966" t="str">
            <v>м</v>
          </cell>
          <cell r="F966">
            <v>216</v>
          </cell>
          <cell r="G966">
            <v>222</v>
          </cell>
          <cell r="H966">
            <v>324</v>
          </cell>
          <cell r="I966">
            <v>255.29999999999998</v>
          </cell>
        </row>
        <row r="967">
          <cell r="A967" t="str">
            <v>к_</v>
          </cell>
          <cell r="H967">
            <v>0</v>
          </cell>
          <cell r="I967">
            <v>0</v>
          </cell>
        </row>
        <row r="968">
          <cell r="A968" t="str">
            <v>к_</v>
          </cell>
          <cell r="H968">
            <v>0</v>
          </cell>
          <cell r="I968">
            <v>0</v>
          </cell>
        </row>
        <row r="969">
          <cell r="A969" t="str">
            <v>к_</v>
          </cell>
          <cell r="H969">
            <v>0</v>
          </cell>
          <cell r="I969">
            <v>0</v>
          </cell>
        </row>
        <row r="970">
          <cell r="B970" t="str">
            <v>ПНД трубы</v>
          </cell>
          <cell r="C970" t="str">
            <v>HDPE Pipes</v>
          </cell>
          <cell r="H970">
            <v>0</v>
          </cell>
          <cell r="I970">
            <v>0</v>
          </cell>
        </row>
        <row r="971">
          <cell r="A971" t="str">
            <v>к_Труба из ПНД PE-HD Geberit 50</v>
          </cell>
          <cell r="B971" t="str">
            <v>SP25 Поставка и монтаж, Труба из ПНД PE-HD Geberit 50, включая все комплектующие и крепеж</v>
          </cell>
          <cell r="C971" t="str">
            <v>SP25 Supply and installation of HDPE pipes PE-HD Geberit 50, including all accessories and fasteners</v>
          </cell>
          <cell r="D971" t="str">
            <v>м</v>
          </cell>
          <cell r="F971">
            <v>144</v>
          </cell>
          <cell r="G971">
            <v>192</v>
          </cell>
          <cell r="H971">
            <v>216</v>
          </cell>
          <cell r="I971">
            <v>220.79999999999998</v>
          </cell>
        </row>
        <row r="972">
          <cell r="A972" t="str">
            <v>к_Труба из ПНД PE-HD Geberit 56</v>
          </cell>
          <cell r="B972" t="str">
            <v>SP26 Поставка и монтаж, Труба из ПНД PE-HD Geberit 56, включая все комплектующие и крепеж</v>
          </cell>
          <cell r="C972" t="str">
            <v>SP26 Supply and installation of HDPE pipes PE-HD Geberit 56, including all accessories and fasteners</v>
          </cell>
          <cell r="D972" t="str">
            <v>м</v>
          </cell>
          <cell r="F972">
            <v>187.2</v>
          </cell>
          <cell r="G972">
            <v>221.00000000000003</v>
          </cell>
          <cell r="H972">
            <v>280.79999999999995</v>
          </cell>
          <cell r="I972">
            <v>254.15</v>
          </cell>
        </row>
        <row r="973">
          <cell r="A973" t="str">
            <v>к_Труба из ПНД PE-HD Geberit 63</v>
          </cell>
          <cell r="B973" t="str">
            <v>SP27 Поставка и монтаж, Труба из ПНД PE-HD Geberit 63, включая все комплектующие и крепеж</v>
          </cell>
          <cell r="C973" t="str">
            <v>SP27 Supply and installation of HDPE pipes PE-HD Geberit 63, including all accessories and fasteners</v>
          </cell>
          <cell r="D973" t="str">
            <v>м</v>
          </cell>
          <cell r="F973">
            <v>230.39999999999998</v>
          </cell>
          <cell r="G973">
            <v>246</v>
          </cell>
          <cell r="H973">
            <v>345.59999999999997</v>
          </cell>
          <cell r="I973">
            <v>282.89999999999998</v>
          </cell>
        </row>
        <row r="974">
          <cell r="A974" t="str">
            <v>к_Труба из ПНД PE-HD Geberit 75</v>
          </cell>
          <cell r="B974" t="str">
            <v>SP28 Поставка и монтаж, Труба из ПНД PE-HD Geberit 75, включая все комплектующие и крепеж</v>
          </cell>
          <cell r="C974" t="str">
            <v>SP28 Supply and installation of HDPE pipes PE-HD Geberit 75, including all accessories and fasteners</v>
          </cell>
          <cell r="D974" t="str">
            <v>м</v>
          </cell>
          <cell r="F974">
            <v>259.2</v>
          </cell>
          <cell r="G974">
            <v>285</v>
          </cell>
          <cell r="H974">
            <v>388.79999999999995</v>
          </cell>
          <cell r="I974">
            <v>327.75</v>
          </cell>
        </row>
        <row r="975">
          <cell r="A975" t="str">
            <v>к_Труба из ПНД PE-HD Geberit 90</v>
          </cell>
          <cell r="B975" t="str">
            <v>SP29 Поставка и монтаж, Труба из ПНД PE-HD Geberit 90, включая все комплектующие и крепеж</v>
          </cell>
          <cell r="C975" t="str">
            <v>SP29 Supply and installation of HDPE pipes PE-HD Geberit 90, including all accessories and fasteners</v>
          </cell>
          <cell r="D975" t="str">
            <v>м</v>
          </cell>
          <cell r="F975">
            <v>288</v>
          </cell>
          <cell r="G975">
            <v>385.00000000000006</v>
          </cell>
          <cell r="H975">
            <v>432</v>
          </cell>
          <cell r="I975">
            <v>442.75000000000006</v>
          </cell>
        </row>
        <row r="976">
          <cell r="A976" t="str">
            <v>к_Труба из ПНД PE-HD Geberit 110</v>
          </cell>
          <cell r="B976" t="str">
            <v>SP30 Поставка и монтаж, Труба из ПНД PE-HD Geberit 110, включая все комплектующие и крепеж</v>
          </cell>
          <cell r="C976" t="str">
            <v>SP30 Supply and installation of HDPE pipes PE-HD Geberit 110, including all accessories and fasteners</v>
          </cell>
          <cell r="D976" t="str">
            <v>м</v>
          </cell>
          <cell r="F976">
            <v>345.59999999999997</v>
          </cell>
          <cell r="G976">
            <v>559</v>
          </cell>
          <cell r="H976">
            <v>518.4</v>
          </cell>
          <cell r="I976">
            <v>642.84999999999991</v>
          </cell>
        </row>
        <row r="977">
          <cell r="A977" t="str">
            <v>к_Труба из ПНД PE-HD Geberit 125</v>
          </cell>
          <cell r="B977" t="str">
            <v>SP31 Поставка и монтаж, Труба из ПНД PE-HD Geberit 125, включая все комплектующие и крепеж</v>
          </cell>
          <cell r="C977" t="str">
            <v>SP31 Supply and installation of HDPE pipes PE-HD Geberit 125, including all accessories and fasteners</v>
          </cell>
          <cell r="D977" t="str">
            <v>м</v>
          </cell>
          <cell r="F977">
            <v>460.79999999999995</v>
          </cell>
          <cell r="G977">
            <v>733</v>
          </cell>
          <cell r="H977">
            <v>691.19999999999993</v>
          </cell>
          <cell r="I977">
            <v>842.94999999999993</v>
          </cell>
        </row>
        <row r="978">
          <cell r="A978" t="str">
            <v>к_Труба из ПНД PE-HD Geberit 160</v>
          </cell>
          <cell r="B978" t="str">
            <v>SP32 Поставка и монтаж, Труба из ПНД PE-HD Geberit 160, включая все комплектующие и крепеж</v>
          </cell>
          <cell r="C978" t="str">
            <v>SP32 Supply and installation of HDPE pipes PE-HD Geberit 160, including all accessories and fasteners</v>
          </cell>
          <cell r="D978" t="str">
            <v>м</v>
          </cell>
          <cell r="F978">
            <v>547.19999999999993</v>
          </cell>
          <cell r="G978">
            <v>1256</v>
          </cell>
          <cell r="H978">
            <v>820.8</v>
          </cell>
          <cell r="I978">
            <v>1444.3999999999999</v>
          </cell>
        </row>
        <row r="979">
          <cell r="A979" t="str">
            <v>к_Труба из ПНД PE-HD Geberit 200</v>
          </cell>
          <cell r="B979" t="str">
            <v>SP33 Поставка и монтаж, Труба из ПНД PE-HD Geberit 200, включая все комплектующие и крепеж</v>
          </cell>
          <cell r="C979" t="str">
            <v>SP33 Supply and installation of HDPE pipes PE-HD Geberit 200, including all accessories and fasteners</v>
          </cell>
          <cell r="D979" t="str">
            <v>м</v>
          </cell>
          <cell r="F979">
            <v>576</v>
          </cell>
          <cell r="G979">
            <v>1571</v>
          </cell>
          <cell r="H979">
            <v>864</v>
          </cell>
          <cell r="I979">
            <v>1806.6499999999999</v>
          </cell>
        </row>
        <row r="980">
          <cell r="A980" t="str">
            <v>к_Труба из ПНД PE-HD Geberit 250</v>
          </cell>
          <cell r="B980" t="str">
            <v>SP34 Поставка и монтаж, Труба из ПНД PE-HD Geberit 250, включая все комплектующие и крепеж</v>
          </cell>
          <cell r="C980" t="str">
            <v>SP34 Supply and installation of HDPE pipes PE-HD Geberit 250, including all accessories and fasteners</v>
          </cell>
          <cell r="D980" t="str">
            <v>м</v>
          </cell>
          <cell r="F980">
            <v>648</v>
          </cell>
          <cell r="G980">
            <v>2722</v>
          </cell>
          <cell r="H980">
            <v>972</v>
          </cell>
          <cell r="I980">
            <v>3130.2999999999997</v>
          </cell>
        </row>
        <row r="981">
          <cell r="A981" t="str">
            <v>к_</v>
          </cell>
          <cell r="H981">
            <v>0</v>
          </cell>
          <cell r="I981">
            <v>0</v>
          </cell>
        </row>
        <row r="982">
          <cell r="A982" t="str">
            <v>к_</v>
          </cell>
          <cell r="H982">
            <v>0</v>
          </cell>
          <cell r="I982">
            <v>0</v>
          </cell>
        </row>
        <row r="983">
          <cell r="B983" t="str">
            <v>Полиэтиленовые трубы</v>
          </cell>
          <cell r="C983" t="str">
            <v>Polyethylene pipes</v>
          </cell>
          <cell r="H983">
            <v>0</v>
          </cell>
          <cell r="I983">
            <v>0</v>
          </cell>
        </row>
        <row r="984">
          <cell r="A984" t="str">
            <v>к_Труба напорная ПЭ100 SDR 17 Ø110х6,6</v>
          </cell>
          <cell r="B984" t="str">
            <v>SP35 Поставка и монтаж, Труба напорная полиэтиленовая техническая ПЭ100 SDR 17 Ø110х6,6 Россия ГОСТ 18599-2001, включая все комплектующие и крепеж</v>
          </cell>
          <cell r="C984" t="str">
            <v>SP35 Supply and installation of polyethylene pressure pipe for technical needs ПЭ100 SDR 17 Ø110х6,6 Russia GOST 18599-2001, including all accessories and fasteners</v>
          </cell>
          <cell r="D984" t="str">
            <v>м</v>
          </cell>
          <cell r="F984">
            <v>300</v>
          </cell>
          <cell r="G984">
            <v>434.43599999999998</v>
          </cell>
          <cell r="H984">
            <v>450</v>
          </cell>
          <cell r="I984">
            <v>499.60139999999996</v>
          </cell>
        </row>
        <row r="985">
          <cell r="A985" t="str">
            <v>к_Труба напорная ПЭ100 SDR 17 Ø160х9,5</v>
          </cell>
          <cell r="B985" t="str">
            <v>SP36 Поставка и монтаж, Труба напорная полиэтиленовая техническая ПЭ100 SDR 17 Ø160х9,5 Россия ГОСТ 18599-2001, включая все комплектующие и крепеж</v>
          </cell>
          <cell r="C985" t="str">
            <v>SP36 Supply and installation of polyethylene pressure pipe for technical needs ПЭ100 SDR 17 Ø160х9,5 Russia GOST 18599-2001, including all accessories and fasteners</v>
          </cell>
          <cell r="D985" t="str">
            <v>м</v>
          </cell>
          <cell r="F985">
            <v>372</v>
          </cell>
          <cell r="G985">
            <v>891</v>
          </cell>
          <cell r="H985">
            <v>558</v>
          </cell>
          <cell r="I985">
            <v>1024.6499999999999</v>
          </cell>
        </row>
        <row r="986">
          <cell r="A986" t="str">
            <v>к_Труба напорная ПЭ100 SDR 17 Ø180х10,7</v>
          </cell>
          <cell r="B986" t="str">
            <v>SP37 Поставка и монтаж, Труба напорная полиэтиленовая техническая ПЭ100 SDR 17 Ø180х10,7 Россия ГОСТ 18599-2001, включая все комплектующие и крепеж</v>
          </cell>
          <cell r="C986" t="str">
            <v>SP37 Supply and installation of polyethylene pressure pipe for technical needs ПЭ100 SDR 17 Ø180х10,7 Russia GOST 18599-2001, including all accessories and fasteners</v>
          </cell>
          <cell r="D986" t="str">
            <v>м</v>
          </cell>
          <cell r="F986">
            <v>492</v>
          </cell>
          <cell r="G986">
            <v>1169.4915254237289</v>
          </cell>
          <cell r="H986">
            <v>738</v>
          </cell>
          <cell r="I986">
            <v>1344.9152542372881</v>
          </cell>
        </row>
        <row r="987">
          <cell r="A987" t="str">
            <v>к_Труба напорная ПЭ100 SDR 17 Ø250х14,8</v>
          </cell>
          <cell r="B987" t="str">
            <v>SP38 Поставка и монтаж, Труба напорная полиэтиленовая техническая ПЭ100 SDR 17 Ø250х14,8 Россия ГОСТ 18599-2001, включая все комплектующие и крепеж</v>
          </cell>
          <cell r="C987" t="str">
            <v>SP38 Supply and installation of polyethylene pressure pipe for technical needs ПЭ100 SDR 17 Ø250х14,8 Russia GOST 18599-2001, including all accessories and fasteners</v>
          </cell>
          <cell r="D987" t="str">
            <v>м</v>
          </cell>
          <cell r="F987">
            <v>711.86400000000003</v>
          </cell>
          <cell r="G987">
            <v>1862.028</v>
          </cell>
          <cell r="H987">
            <v>1067.796</v>
          </cell>
          <cell r="I987">
            <v>2141.3321999999998</v>
          </cell>
        </row>
        <row r="988">
          <cell r="A988" t="str">
            <v>к_Труба напорная ПЭ100 SDR 17 Ø315х18,7</v>
          </cell>
          <cell r="B988" t="str">
            <v>SP39 Поставка и монтаж, Труба напорная полиэтиленовая техническая ПЭ100 SDR 17 Ø315х18,7 Россия ГОСТ 18599-2001, включая все комплектующие и крепеж</v>
          </cell>
          <cell r="C988" t="str">
            <v>SP39 Supply and installation of polyethylene pressure pipe for technical needs ПЭ100 SDR 17 Ø315х18,7 Russia GOST 18599-2001, including all accessories and fasteners</v>
          </cell>
          <cell r="D988" t="str">
            <v>м</v>
          </cell>
          <cell r="F988">
            <v>780</v>
          </cell>
          <cell r="G988">
            <v>3436</v>
          </cell>
          <cell r="H988">
            <v>1170</v>
          </cell>
          <cell r="I988">
            <v>3951.3999999999996</v>
          </cell>
        </row>
        <row r="989">
          <cell r="A989" t="str">
            <v>к_Труба напорная ПЭ100 SDR 17 Ø400х23,7</v>
          </cell>
          <cell r="B989" t="str">
            <v>SP40 Поставка и монтаж, Труба напорная полиэтиленовая техническая ПЭ100 SDR 17 Ø400х23,7 Россия ГОСТ 18599-2001, включая все комплектующие и крепеж</v>
          </cell>
          <cell r="C989" t="str">
            <v>SP40 Supply and installation of polyethylene pressure pipe for technical needs ПЭ100 SDR 17 Ø400х23,7 Russia GOST 18599-2001, including all accessories and fasteners</v>
          </cell>
          <cell r="D989" t="str">
            <v>м</v>
          </cell>
          <cell r="F989">
            <v>864</v>
          </cell>
          <cell r="G989">
            <v>5530.0000000000009</v>
          </cell>
          <cell r="H989">
            <v>1296</v>
          </cell>
          <cell r="I989">
            <v>6359.5000000000009</v>
          </cell>
        </row>
        <row r="990">
          <cell r="A990" t="str">
            <v>к_Труба ПЭ с двойной структурированной стенкой DN/OD 160 Полипластик</v>
          </cell>
          <cell r="B990" t="str">
            <v>SP41 Поставка и монтаж, Труба полиэтиленовая с двойной структурированной стенкой DN/OD 160 Полипластик Корсис, включая все комплектующие и крепеж</v>
          </cell>
          <cell r="C990" t="str">
            <v>SP41 Supply and installation of double structured wall polyethylene pipe DN/OD 160 Poliplastic Korsis, including all accessories and fasteners</v>
          </cell>
          <cell r="D990" t="str">
            <v>м</v>
          </cell>
          <cell r="F990">
            <v>372</v>
          </cell>
          <cell r="G990">
            <v>478</v>
          </cell>
          <cell r="H990">
            <v>558</v>
          </cell>
          <cell r="I990">
            <v>549.69999999999993</v>
          </cell>
        </row>
        <row r="991">
          <cell r="A991" t="str">
            <v>к_Труба ПЭ с двойной структурированной стенкой DN/OD 200 Полипластик</v>
          </cell>
          <cell r="B991" t="str">
            <v>SP42 Поставка и монтаж, Труба полиэтиленовая с двойной структурированной стенкой DN/OD 200 Полипластик, включая все комплектующие и крепеж</v>
          </cell>
          <cell r="C991" t="str">
            <v>SP42 Supply and installation of double structured wall polyethylene pipe DN/OD 200 Poliplastic Korsis, including all accessories and fasteners</v>
          </cell>
          <cell r="D991" t="str">
            <v>м</v>
          </cell>
          <cell r="F991">
            <v>540</v>
          </cell>
          <cell r="G991">
            <v>700</v>
          </cell>
          <cell r="H991">
            <v>810</v>
          </cell>
          <cell r="I991">
            <v>804.99999999999989</v>
          </cell>
        </row>
        <row r="992">
          <cell r="A992" t="str">
            <v>к_Труба ПЭ с двойной структурированной стенкой DN/OD 250 Полипластик</v>
          </cell>
          <cell r="B992" t="str">
            <v>SP43 Поставка и монтаж, Труба полиэтиленовая с двойной структурированной стенкой DN/OD 250 Полипластик, включая все комплектующие и крепеж</v>
          </cell>
          <cell r="C992" t="str">
            <v>SP43 Supply and installation of double structured wall polyethylene pipe DN/OD 250 Poliplastic Korsis, including all accessories and fasteners</v>
          </cell>
          <cell r="D992" t="str">
            <v>м</v>
          </cell>
          <cell r="F992">
            <v>711.86400000000003</v>
          </cell>
          <cell r="G992">
            <v>1145</v>
          </cell>
          <cell r="H992">
            <v>1067.796</v>
          </cell>
          <cell r="I992">
            <v>1316.75</v>
          </cell>
        </row>
        <row r="993">
          <cell r="A993" t="str">
            <v>к_Труба ПЭ с двойной структурированной стенкой DN/OD 315 Полипластик</v>
          </cell>
          <cell r="B993" t="str">
            <v>SP44 Поставка и монтаж, Труба полиэтиленовая с двойной структурированной стенкой DN/OD 315 Полипластик, включая все комплектующие и крепеж</v>
          </cell>
          <cell r="C993" t="str">
            <v>SP44 Supply and installation of double structured wall polyethylene pipe DN/OD 315 Poliplastic Korsis, including all accessories and fasteners</v>
          </cell>
          <cell r="D993" t="str">
            <v>м</v>
          </cell>
          <cell r="F993">
            <v>780</v>
          </cell>
          <cell r="G993">
            <v>1928</v>
          </cell>
          <cell r="H993">
            <v>1170</v>
          </cell>
          <cell r="I993">
            <v>2217.1999999999998</v>
          </cell>
        </row>
        <row r="994">
          <cell r="A994" t="str">
            <v>к_Труба ПЭ с двойной структурированной стенкой DN/OD 400 Полипластик</v>
          </cell>
          <cell r="B994" t="str">
            <v>SP45 Поставка и монтаж, Труба полиэтиленовая с двойной структурированной стенкой DN/OD 400 Полипластик Корсис, включая все комплектующие и крепеж</v>
          </cell>
          <cell r="C994" t="str">
            <v>SP45 Supply and installation of double structured wall polyethylene pipe DN/OD 400 Poliplastic Korsis, including all accessories and fasteners</v>
          </cell>
          <cell r="D994" t="str">
            <v>м</v>
          </cell>
          <cell r="F994">
            <v>864</v>
          </cell>
          <cell r="G994">
            <v>2979</v>
          </cell>
          <cell r="H994">
            <v>1296</v>
          </cell>
          <cell r="I994">
            <v>3425.85</v>
          </cell>
        </row>
        <row r="995">
          <cell r="A995" t="str">
            <v>к_Труба ПЭ с двойной структурированной стенкой DN/OD 500 Полипластик</v>
          </cell>
          <cell r="B995" t="str">
            <v>SP46 Поставка и монтаж, Труба полиэтиленовая с двойной структурированной стенкой DN/OD 500 Полипластик Корсис, включая все комплектующие и крепеж</v>
          </cell>
          <cell r="C995" t="str">
            <v>SP46 Supply and installation of double structured wall polyethylene pipe DN/OD 500 Poliplastic Korsis, including all accessories and fasteners</v>
          </cell>
          <cell r="D995" t="str">
            <v>м</v>
          </cell>
          <cell r="F995">
            <v>984</v>
          </cell>
          <cell r="G995">
            <v>4557</v>
          </cell>
          <cell r="H995">
            <v>1476</v>
          </cell>
          <cell r="I995">
            <v>5240.5499999999993</v>
          </cell>
        </row>
        <row r="996">
          <cell r="A996" t="str">
            <v>к_Труба ПЭ с двойной структурированной стенкой DN/OD 630 Полипластик</v>
          </cell>
          <cell r="B996" t="str">
            <v>SP47 Поставка и монтаж, Труба полиэтиленовая с двойной структурированной стенкой DN/OD 630 Полипластик Корсис, включая все комплектующие и крепеж</v>
          </cell>
          <cell r="C996" t="str">
            <v>SP47 Supply and installation of double structured wall polyethylene pipe DN/OD 630 Poliplastic Korsis, including all accessories and fasteners</v>
          </cell>
          <cell r="D996" t="str">
            <v>м</v>
          </cell>
          <cell r="F996">
            <v>1344</v>
          </cell>
          <cell r="G996">
            <v>6478.0000000000009</v>
          </cell>
          <cell r="H996">
            <v>2016</v>
          </cell>
          <cell r="I996">
            <v>7449.7000000000007</v>
          </cell>
        </row>
        <row r="997">
          <cell r="A997" t="str">
            <v>к_Труба ПЭ с двойной структурированной стенкой DN/OD 800 Полипластик</v>
          </cell>
          <cell r="B997" t="str">
            <v>SP48 Поставка и монтаж, Труба полиэтиленовая с двойной структурированной стенкой DN/OD 800 Полипластик Корсис, включая все комплектующие и крепеж</v>
          </cell>
          <cell r="C997" t="str">
            <v>SP48 Supply and installation of double structured wall polyethylene pipe DN/OD 800 Poliplastic Korsis, including all accessories and fasteners</v>
          </cell>
          <cell r="D997" t="str">
            <v>м</v>
          </cell>
          <cell r="F997">
            <v>1872</v>
          </cell>
          <cell r="G997">
            <v>11653</v>
          </cell>
          <cell r="H997">
            <v>2808</v>
          </cell>
          <cell r="I997">
            <v>13400.949999999999</v>
          </cell>
        </row>
        <row r="998">
          <cell r="A998" t="str">
            <v>к_</v>
          </cell>
          <cell r="H998">
            <v>0</v>
          </cell>
          <cell r="I998">
            <v>0</v>
          </cell>
        </row>
        <row r="999">
          <cell r="A999" t="str">
            <v>к_</v>
          </cell>
          <cell r="H999">
            <v>0</v>
          </cell>
          <cell r="I999">
            <v>0</v>
          </cell>
        </row>
        <row r="1000">
          <cell r="A1000" t="str">
            <v>к_</v>
          </cell>
          <cell r="H1000">
            <v>0</v>
          </cell>
          <cell r="I1000">
            <v>0</v>
          </cell>
        </row>
        <row r="1001">
          <cell r="B1001" t="str">
            <v>Запорная арматура</v>
          </cell>
          <cell r="C1001" t="str">
            <v>Valve</v>
          </cell>
          <cell r="H1001">
            <v>0</v>
          </cell>
          <cell r="I1001">
            <v>0</v>
          </cell>
        </row>
        <row r="1002">
          <cell r="A1002" t="str">
            <v>к_Задвижка чугунная МЗВ-50</v>
          </cell>
          <cell r="B1002" t="str">
            <v>SV01 Поставка и монтаж, Задвижка чугунная МЗВ-50, включая все комплектующие и крепеж</v>
          </cell>
          <cell r="C1002" t="str">
            <v>SV01 Supply and installation of a cast iron gate valve МЗВ-50, including all accessories and fasteners</v>
          </cell>
          <cell r="D1002" t="str">
            <v>шт.</v>
          </cell>
          <cell r="F1002">
            <v>698.75000000000011</v>
          </cell>
          <cell r="G1002">
            <v>4658.3333333333339</v>
          </cell>
          <cell r="H1002">
            <v>1048.1250000000002</v>
          </cell>
          <cell r="I1002">
            <v>5357.0833333333339</v>
          </cell>
        </row>
        <row r="1003">
          <cell r="A1003" t="str">
            <v>к_Задвижка чугунная МЗВ-40</v>
          </cell>
          <cell r="B1003" t="str">
            <v>SV02 Поставка и монтаж, Задвижка чугунная МЗВ-40, включая все комплектующие и крепеж</v>
          </cell>
          <cell r="C1003" t="str">
            <v>SV02 Supply and installation of a cast iron gate valve МЗВ-40, including all accessories and fasteners</v>
          </cell>
          <cell r="D1003" t="str">
            <v>шт.</v>
          </cell>
          <cell r="F1003">
            <v>636.25</v>
          </cell>
          <cell r="G1003">
            <v>4241.666666666667</v>
          </cell>
          <cell r="H1003">
            <v>954.375</v>
          </cell>
          <cell r="I1003">
            <v>4877.916666666667</v>
          </cell>
        </row>
        <row r="1004">
          <cell r="A1004" t="str">
            <v>к_Обратный клапан</v>
          </cell>
          <cell r="B1004" t="str">
            <v>SV03 Поставка и монтаж, Обратный клапан, включая все комплектующие и крепеж</v>
          </cell>
          <cell r="C1004" t="str">
            <v>SV03 Supply and installation of a check valve, including all accessories and fasteners</v>
          </cell>
          <cell r="D1004" t="str">
            <v>шт.</v>
          </cell>
          <cell r="F1004">
            <v>3237.9</v>
          </cell>
          <cell r="G1004">
            <v>21586</v>
          </cell>
          <cell r="H1004">
            <v>4856.8500000000004</v>
          </cell>
          <cell r="I1004">
            <v>24823.899999999998</v>
          </cell>
          <cell r="J1004" t="str">
            <v>предварительно 100</v>
          </cell>
        </row>
        <row r="1005">
          <cell r="A1005" t="str">
            <v>к_ОБратный клапан Danfoss</v>
          </cell>
          <cell r="B1005" t="str">
            <v>SV04 Поставка и монтаж, ОБратный клапан Danfoss, включая все комплектующие и крепеж</v>
          </cell>
          <cell r="C1005" t="str">
            <v>SV04 Supply and installation of a check valve Danfoss, including all accessories and fasteners</v>
          </cell>
          <cell r="D1005" t="str">
            <v>шт.</v>
          </cell>
          <cell r="F1005">
            <v>1429.6499999999999</v>
          </cell>
          <cell r="G1005">
            <v>9531</v>
          </cell>
          <cell r="H1005">
            <v>2144.4749999999999</v>
          </cell>
          <cell r="I1005">
            <v>10960.65</v>
          </cell>
          <cell r="J1005" t="str">
            <v>предварительно 50</v>
          </cell>
        </row>
        <row r="1006">
          <cell r="A1006" t="str">
            <v>к_Задвижка запорная фланцевая DN150 Hawle</v>
          </cell>
          <cell r="B1006" t="str">
            <v>SV05 Поставка и монтаж, Задвижка запорная фланцевая DN150 Hawle, включая все комплектующие и крепеж</v>
          </cell>
          <cell r="C1006" t="str">
            <v>SV05 Supply and installation of a flanged gate valve DN150 Hawle, including all accessories and fasteners</v>
          </cell>
          <cell r="D1006" t="str">
            <v>шт.</v>
          </cell>
          <cell r="F1006">
            <v>8079.25</v>
          </cell>
          <cell r="G1006">
            <v>53861.666666666672</v>
          </cell>
          <cell r="H1006">
            <v>12118.875</v>
          </cell>
          <cell r="I1006">
            <v>61940.916666666664</v>
          </cell>
        </row>
        <row r="1007">
          <cell r="A1007" t="str">
            <v>к_Задвижка запорная фланцевая DN250 Hawle</v>
          </cell>
          <cell r="B1007" t="str">
            <v>SV06 Поставка и монтаж, Задвижка запорная фланцевая DN250 Hawle, включая все комплектующие и крепеж</v>
          </cell>
          <cell r="C1007" t="str">
            <v>SV06 Supply and installation of a flanged gate valve DN250 Hawle, including all accessories and fasteners</v>
          </cell>
          <cell r="D1007" t="str">
            <v>компл.</v>
          </cell>
          <cell r="F1007">
            <v>14138.625</v>
          </cell>
          <cell r="G1007">
            <v>94257.5</v>
          </cell>
          <cell r="H1007">
            <v>21207.9375</v>
          </cell>
          <cell r="I1007">
            <v>108396.12499999999</v>
          </cell>
        </row>
        <row r="1008">
          <cell r="A1008" t="str">
            <v>к_Задвижка запорная фланцевая DN300 Hawle</v>
          </cell>
          <cell r="B1008" t="str">
            <v>SV07 Поставка и монтаж, Задвижка запорная фланцевая DN300 Hawle, включая все комплектующие и крепеж</v>
          </cell>
          <cell r="C1008" t="str">
            <v>SV07 Supply and installation of a flanged gate valve DN300 Hawle, including all accessories and fasteners</v>
          </cell>
          <cell r="D1008" t="str">
            <v>компл.</v>
          </cell>
          <cell r="F1008">
            <v>21291.625000000004</v>
          </cell>
          <cell r="G1008">
            <v>141944.16666666669</v>
          </cell>
          <cell r="H1008">
            <v>31937.437500000007</v>
          </cell>
          <cell r="I1008">
            <v>163235.79166666669</v>
          </cell>
        </row>
        <row r="1009">
          <cell r="A1009" t="str">
            <v>к_</v>
          </cell>
          <cell r="H1009">
            <v>0</v>
          </cell>
          <cell r="I1009">
            <v>0</v>
          </cell>
        </row>
        <row r="1010">
          <cell r="B1010" t="str">
            <v>Приборы</v>
          </cell>
          <cell r="C1010" t="str">
            <v>Sanitary Equipment</v>
          </cell>
          <cell r="H1010">
            <v>0</v>
          </cell>
          <cell r="I1010">
            <v>0</v>
          </cell>
        </row>
        <row r="1011">
          <cell r="A1011" t="str">
            <v>к_Трап с решеткой из нерж, с верт выпуском Ø50</v>
          </cell>
          <cell r="B1011" t="str">
            <v>Поставка и монтаж, Трап с решеткой из нержевающей стали, с вертикальным выпуском Ø50 ГОСТ 1811-97, включая все комплектующие и крепеж</v>
          </cell>
          <cell r="C1011" t="str">
            <v>Supply and installation of a floor drain with a stainless steel grate and a vertical outlet Ø50 GOST 1811-97, including all accessories and fasteners</v>
          </cell>
          <cell r="D1011" t="str">
            <v>шт.</v>
          </cell>
          <cell r="F1011">
            <v>1800</v>
          </cell>
          <cell r="G1011">
            <v>12000</v>
          </cell>
          <cell r="H1011">
            <v>2700</v>
          </cell>
          <cell r="I1011">
            <v>13799.999999999998</v>
          </cell>
        </row>
        <row r="1012">
          <cell r="A1012" t="str">
            <v>к_Трап с решеткой из нерж, с верт выпуском Ø100</v>
          </cell>
          <cell r="B1012" t="str">
            <v>Поставка и монтаж, Трап с решеткой из нержевающей стали, с вертикальным выпуском  Ø100 ГОСТ 1811-97, включая все комплектующие и крепеж</v>
          </cell>
          <cell r="C1012" t="str">
            <v>Supply and installation of a floor drain with a stainless steel grate and a vertical outlet Ø100 GOST 1811-97, including all accessories and fasteners</v>
          </cell>
          <cell r="D1012" t="str">
            <v>шт.</v>
          </cell>
          <cell r="F1012">
            <v>2250</v>
          </cell>
          <cell r="G1012">
            <v>15000</v>
          </cell>
          <cell r="H1012">
            <v>3375</v>
          </cell>
          <cell r="I1012">
            <v>17250</v>
          </cell>
        </row>
        <row r="1013">
          <cell r="A1013" t="str">
            <v>к_Раковина 500х440мм</v>
          </cell>
          <cell r="B1013" t="str">
            <v>Поставка и монтаж, Раковина 500х440мм, включая все комплектующие и крепеж</v>
          </cell>
          <cell r="C1013" t="str">
            <v xml:space="preserve">Supply and installation of a sink 500x400 mm, including all accessories and fasteners </v>
          </cell>
          <cell r="D1013" t="str">
            <v>шт.</v>
          </cell>
          <cell r="F1013">
            <v>3500</v>
          </cell>
          <cell r="G1013">
            <v>4940.8333333333339</v>
          </cell>
          <cell r="H1013">
            <v>5250</v>
          </cell>
          <cell r="I1013">
            <v>5681.9583333333339</v>
          </cell>
          <cell r="J1013" t="str">
            <v xml:space="preserve">Раковина подвесная T056601 Ideal Standard Tempo </v>
          </cell>
          <cell r="K1013" t="str">
            <v xml:space="preserve">Sink T056601 Ideal Standard Tempo </v>
          </cell>
        </row>
        <row r="1014">
          <cell r="A1014" t="str">
            <v>к_Унитаз настенный</v>
          </cell>
          <cell r="B1014" t="str">
            <v>Поставка и монтаж, Унитаз настенный, включая все комплектующие и крепеж</v>
          </cell>
          <cell r="C1014" t="str">
            <v xml:space="preserve">Supply and installation of a wall-hung toilet, including all accessories and fasteners </v>
          </cell>
          <cell r="D1014" t="str">
            <v>шт.</v>
          </cell>
          <cell r="F1014">
            <v>8500</v>
          </cell>
          <cell r="G1014">
            <v>19983.333333333336</v>
          </cell>
          <cell r="H1014">
            <v>12750</v>
          </cell>
          <cell r="I1014">
            <v>22980.833333333336</v>
          </cell>
          <cell r="J1014" t="str">
            <v>Унитаз подвесной Ideal Standard Tempo</v>
          </cell>
          <cell r="K1014" t="str">
            <v>Wall-hang toilet Ideal Standard Tempo</v>
          </cell>
        </row>
        <row r="1015">
          <cell r="A1015" t="str">
            <v>к_Писсуар настенный</v>
          </cell>
          <cell r="B1015" t="str">
            <v>Поставка и монтаж, Писсуар настенный, включая все комплектующие и крепеж</v>
          </cell>
          <cell r="C1015" t="str">
            <v xml:space="preserve">Supply and installation of a wall-hung urinal, including all accessories and fasteners </v>
          </cell>
          <cell r="D1015" t="str">
            <v>шт.</v>
          </cell>
          <cell r="F1015">
            <v>8500</v>
          </cell>
          <cell r="G1015">
            <v>22345</v>
          </cell>
          <cell r="H1015">
            <v>12750</v>
          </cell>
          <cell r="I1015">
            <v>25696.749999999996</v>
          </cell>
          <cell r="J1015" t="str">
            <v>Ideal Standard San Remo W391101 Писсуар</v>
          </cell>
          <cell r="K1015" t="str">
            <v xml:space="preserve">Urinals Ideal Standard San Remo W391101 </v>
          </cell>
        </row>
        <row r="1016">
          <cell r="A1016" t="str">
            <v>к_Поддон 900х900мм</v>
          </cell>
          <cell r="B1016" t="str">
            <v>Поставка и монтаж, Поддон 900х900мм, включая все комплектующие и крепеж</v>
          </cell>
          <cell r="C1016" t="str">
            <v xml:space="preserve">Supply and installation of a shower tray 900x900 mm, including all accessories and fasteners </v>
          </cell>
          <cell r="D1016" t="str">
            <v>шт.</v>
          </cell>
          <cell r="F1016">
            <v>4000</v>
          </cell>
          <cell r="G1016">
            <v>12890</v>
          </cell>
          <cell r="H1016">
            <v>6000</v>
          </cell>
          <cell r="I1016">
            <v>14823.499999999998</v>
          </cell>
          <cell r="J1016" t="str">
            <v>Поддон для душа Ideal Standard Connect K198401</v>
          </cell>
          <cell r="K1016" t="str">
            <v>Shower tray Ideal Standard Connect K198401</v>
          </cell>
        </row>
        <row r="1017">
          <cell r="A1017" t="str">
            <v>к_Унитаз для людей с ограниченными возможностями</v>
          </cell>
          <cell r="B1017" t="str">
            <v>Поставка и монтаж, Унитаз для людей с ограниченными возможностями, включая все комплектующие и крепеж</v>
          </cell>
          <cell r="C1017" t="str">
            <v xml:space="preserve">Supply and installation of a toilet for disabled people, including all accessories and fasteners </v>
          </cell>
          <cell r="D1017" t="str">
            <v>шт.</v>
          </cell>
          <cell r="F1017">
            <v>8500</v>
          </cell>
          <cell r="G1017">
            <v>34692.5</v>
          </cell>
          <cell r="H1017">
            <v>12750</v>
          </cell>
          <cell r="I1017">
            <v>39896.375</v>
          </cell>
          <cell r="J1017" t="str">
            <v>Ideal Standard San Remo R340201 Подвесной унитаз</v>
          </cell>
          <cell r="K1017" t="str">
            <v xml:space="preserve">Wall-hang toilet Ideal Standard San Remo R340201 </v>
          </cell>
        </row>
        <row r="1018">
          <cell r="A1018" t="str">
            <v>к_</v>
          </cell>
          <cell r="H1018">
            <v>0</v>
          </cell>
          <cell r="I1018">
            <v>0</v>
          </cell>
        </row>
        <row r="1019">
          <cell r="A1019" t="str">
            <v>к_Погружной дренажный насос Unilift AP35.40.08 Grundfos</v>
          </cell>
          <cell r="B1019" t="str">
            <v>Поставка и монтаж, Погружной дренажный насос Unilift AP35.40.08 Grundfos или аналог, включая все комплектующие и крепеж</v>
          </cell>
          <cell r="C1019" t="str">
            <v>Supply and installation, Drainage pump Unilift AP35.40.08 Grundfos or similar, including all components and fasteners</v>
          </cell>
          <cell r="D1019" t="str">
            <v>шт.</v>
          </cell>
          <cell r="F1019">
            <v>4812.5</v>
          </cell>
          <cell r="G1019">
            <v>32083.333333333336</v>
          </cell>
          <cell r="H1019">
            <v>7218.75</v>
          </cell>
          <cell r="I1019">
            <v>36895.833333333336</v>
          </cell>
        </row>
        <row r="1020">
          <cell r="A1020" t="str">
            <v>к_</v>
          </cell>
          <cell r="H1020">
            <v>0</v>
          </cell>
          <cell r="I1020">
            <v>0</v>
          </cell>
        </row>
        <row r="1021">
          <cell r="A1021" t="str">
            <v>к_Вентиляционный клапан DN110 HL900N</v>
          </cell>
          <cell r="B1021" t="str">
            <v>Поставка и монтаж, Вентиляционный клапан DN110 HL900N или аналог, включая все комплектующие и крепеж</v>
          </cell>
          <cell r="C1021" t="str">
            <v>Supply and installation, Ventilation valve DN110 HL900N or similar, including all components and fasteners</v>
          </cell>
          <cell r="D1021" t="str">
            <v>шт.</v>
          </cell>
          <cell r="F1021">
            <v>469.26625000000001</v>
          </cell>
          <cell r="G1021">
            <v>3128.4416666666671</v>
          </cell>
          <cell r="H1021">
            <v>703.89937499999996</v>
          </cell>
          <cell r="I1021">
            <v>3597.7079166666667</v>
          </cell>
        </row>
        <row r="1022">
          <cell r="A1022" t="str">
            <v>к_Капельная воронка DN30 HL21</v>
          </cell>
          <cell r="B1022" t="str">
            <v>Поставка и монтаж, Капельная воронка DN30 HL21 или аналог, включая все комплектующие и крепеж</v>
          </cell>
          <cell r="C1022" t="str">
            <v>Supply and installation, Dropping funnel DN30 HL21 or similar, including all components and fasteners</v>
          </cell>
          <cell r="D1022" t="str">
            <v>шт.</v>
          </cell>
          <cell r="F1022">
            <v>399.56</v>
          </cell>
          <cell r="G1022">
            <v>1331.8666666666668</v>
          </cell>
          <cell r="H1022">
            <v>599.34</v>
          </cell>
          <cell r="I1022">
            <v>1531.6466666666668</v>
          </cell>
        </row>
        <row r="1023">
          <cell r="A1023" t="str">
            <v>к_</v>
          </cell>
          <cell r="H1023">
            <v>0</v>
          </cell>
          <cell r="I1023">
            <v>0</v>
          </cell>
        </row>
        <row r="1024">
          <cell r="A1024" t="str">
            <v>к_</v>
          </cell>
          <cell r="H1024">
            <v>0</v>
          </cell>
          <cell r="I1024">
            <v>0</v>
          </cell>
        </row>
        <row r="1025">
          <cell r="A1025" t="str">
            <v>к_</v>
          </cell>
          <cell r="H1025">
            <v>0</v>
          </cell>
          <cell r="I1025">
            <v>0</v>
          </cell>
        </row>
        <row r="1026">
          <cell r="A1026" t="str">
            <v>к_Водосточная воронка с кровли ресторанов</v>
          </cell>
          <cell r="B1026" t="str">
            <v>Поставка и монтаж, Водосточная воронка с кровли ресторанов, включая все комплектующие и крепеж</v>
          </cell>
          <cell r="C1026" t="str">
            <v xml:space="preserve">Supply and installation of a roof outlet from restaraunts, including all accessories and fasteners </v>
          </cell>
          <cell r="D1026" t="str">
            <v>шт</v>
          </cell>
          <cell r="F1026">
            <v>1800</v>
          </cell>
          <cell r="G1026">
            <v>12500</v>
          </cell>
          <cell r="H1026">
            <v>2700</v>
          </cell>
          <cell r="I1026">
            <v>14374.999999999998</v>
          </cell>
        </row>
        <row r="1027">
          <cell r="A1027" t="str">
            <v>к_Водосточная воронка</v>
          </cell>
          <cell r="B1027" t="str">
            <v>Поставка и монтаж, Водосточная воронка, включая все комплектующие и крепеж</v>
          </cell>
          <cell r="C1027" t="str">
            <v xml:space="preserve">Supply and installation of a roof outlet, including all accessories and fasteners </v>
          </cell>
          <cell r="D1027" t="str">
            <v>шт</v>
          </cell>
          <cell r="F1027">
            <v>1800</v>
          </cell>
          <cell r="G1027">
            <v>12500</v>
          </cell>
          <cell r="H1027">
            <v>2700</v>
          </cell>
          <cell r="I1027">
            <v>14374.999999999998</v>
          </cell>
        </row>
        <row r="1028">
          <cell r="A1028" t="str">
            <v>к_Водосточная воронка Geberit</v>
          </cell>
          <cell r="B1028" t="str">
            <v>Поставка и монтаж, Водосточная воронка Geberit или аналог, включая все комплектующие и крепеж</v>
          </cell>
          <cell r="C1028" t="str">
            <v xml:space="preserve">Supply and installation of a roof outlet Geberit or similar, including all accessories and fasteners </v>
          </cell>
          <cell r="D1028" t="str">
            <v>шт</v>
          </cell>
          <cell r="F1028">
            <v>1800</v>
          </cell>
          <cell r="G1028">
            <v>12500</v>
          </cell>
          <cell r="H1028">
            <v>2700</v>
          </cell>
          <cell r="I1028">
            <v>14374.999999999998</v>
          </cell>
        </row>
        <row r="1029">
          <cell r="A1029" t="str">
            <v>к_</v>
          </cell>
          <cell r="H1029">
            <v>0</v>
          </cell>
          <cell r="I1029">
            <v>0</v>
          </cell>
        </row>
        <row r="1030">
          <cell r="A1030" t="str">
            <v>к_Лоток ЛВ-100.175.100-НС Мини 100 513.10.01-М</v>
          </cell>
          <cell r="B1030" t="str">
            <v>Поставка и монтаж, Лоток ЛВ-100.175.100-НС Мини 100 513.10.01-М, включая все комплектующие и крепеж</v>
          </cell>
          <cell r="C1030" t="str">
            <v>Supply and installation, Tray LV-100.175.100-NS Mini 100 513.10.01-M, including all components and fasteners</v>
          </cell>
          <cell r="D1030" t="str">
            <v>м</v>
          </cell>
          <cell r="F1030">
            <v>550</v>
          </cell>
          <cell r="G1030">
            <v>2500</v>
          </cell>
          <cell r="H1030">
            <v>825</v>
          </cell>
          <cell r="I1030">
            <v>2875</v>
          </cell>
        </row>
        <row r="1031">
          <cell r="A1031" t="str">
            <v>к_Лоток ЛВ-200.275.200-НС Мини 200 513.20.01-М</v>
          </cell>
          <cell r="B1031" t="str">
            <v>Поставка и монтаж, Лоток ЛВ-200.275.200-НС Мини 200 513.20.01-М, включая все комплектующие и крепеж</v>
          </cell>
          <cell r="C1031" t="str">
            <v>Supply and installation, Tray LV-200.275.200-NS Mini 200 513.20.01-M, including all components and fasteners</v>
          </cell>
          <cell r="D1031" t="str">
            <v>м</v>
          </cell>
          <cell r="F1031">
            <v>650</v>
          </cell>
          <cell r="G1031">
            <v>4166.666666666667</v>
          </cell>
          <cell r="H1031">
            <v>975</v>
          </cell>
          <cell r="I1031">
            <v>4791.666666666667</v>
          </cell>
        </row>
        <row r="1032">
          <cell r="A1032" t="str">
            <v>к_Решетка Basic PB-10.14.100 штампованная к лотку Мини 100, 2090</v>
          </cell>
          <cell r="B1032" t="str">
            <v>Поставка и монтаж, Решетка Basic PB-10.14.100 штампованная к лотку Мини 100, 2090, включая все комплектующие и крепеж</v>
          </cell>
          <cell r="C1032" t="str">
            <v>Supply and installation, Lattice Basic PB-10.14.100 stamped to the tray Mini 100, 2090, including all components and fasteners</v>
          </cell>
          <cell r="D1032" t="str">
            <v>м</v>
          </cell>
          <cell r="F1032">
            <v>350</v>
          </cell>
          <cell r="G1032">
            <v>708.33333333333337</v>
          </cell>
          <cell r="H1032">
            <v>525</v>
          </cell>
          <cell r="I1032">
            <v>814.58333333333326</v>
          </cell>
        </row>
        <row r="1033">
          <cell r="A1033" t="str">
            <v>к_Решетка Basic PB-20.24.100 штампованная к лотку Мини 200, 2590</v>
          </cell>
          <cell r="B1033" t="str">
            <v>Поставка и монтаж, Решетка Basic PB-20.24.100 штампованная к лотку Мини 200, 2590, включая все комплектующие и крепеж</v>
          </cell>
          <cell r="C1033" t="str">
            <v>Supply and installation, Lattice Basic PB-20.24.100 stamped to the tray Mini 200, 2590, including all components and fasteners</v>
          </cell>
          <cell r="D1033" t="str">
            <v>м</v>
          </cell>
          <cell r="F1033">
            <v>450</v>
          </cell>
          <cell r="G1033">
            <v>1166.6666666666667</v>
          </cell>
          <cell r="H1033">
            <v>675</v>
          </cell>
          <cell r="I1033">
            <v>1341.6666666666667</v>
          </cell>
        </row>
        <row r="1034">
          <cell r="B1034" t="str">
            <v>Водоснабжение</v>
          </cell>
          <cell r="C1034" t="str">
            <v>Water supply</v>
          </cell>
          <cell r="H1034">
            <v>0</v>
          </cell>
          <cell r="I1034">
            <v>0</v>
          </cell>
        </row>
        <row r="1035">
          <cell r="B1035" t="str">
            <v>Трубы</v>
          </cell>
          <cell r="C1035" t="str">
            <v>Pipes</v>
          </cell>
          <cell r="H1035">
            <v>0</v>
          </cell>
          <cell r="I1035">
            <v>0</v>
          </cell>
        </row>
        <row r="1036">
          <cell r="B1036" t="str">
            <v>PP-R</v>
          </cell>
          <cell r="C1036" t="str">
            <v>PP-R</v>
          </cell>
          <cell r="H1036">
            <v>0</v>
          </cell>
          <cell r="I1036">
            <v>0</v>
          </cell>
        </row>
        <row r="1037">
          <cell r="A1037" t="str">
            <v>в_Труба полипропиленовая PP-R  PN16 Ø 16</v>
          </cell>
          <cell r="B1037" t="str">
            <v>WP01 Поставка и монтаж, Труба полипропиленовая PP-R  PN16 Ø 16, включая все комплектующие и крепеж</v>
          </cell>
          <cell r="C1037" t="str">
            <v>WP01 Supply and installation of a polypropilene pipe PP-R  PN16 Ø 16, including all accessories and fasteners</v>
          </cell>
          <cell r="D1037" t="str">
            <v>м</v>
          </cell>
          <cell r="F1037">
            <v>90</v>
          </cell>
          <cell r="G1037">
            <v>38.4</v>
          </cell>
          <cell r="H1037">
            <v>135</v>
          </cell>
          <cell r="I1037">
            <v>44.16</v>
          </cell>
        </row>
        <row r="1038">
          <cell r="A1038" t="str">
            <v>в_Труба полипропиленовая PP-R  PN16 Ø 20</v>
          </cell>
          <cell r="B1038" t="str">
            <v>WP02 Поставка и монтаж, Труба полипропиленовая PP-R  PN16 Ø 20, включая все комплектующие и крепеж</v>
          </cell>
          <cell r="C1038" t="str">
            <v>WP02 Supply and installation of a polypropilene pipe PP-R  PN16 Ø 20, including all accessories and fasteners</v>
          </cell>
          <cell r="D1038" t="str">
            <v>м</v>
          </cell>
          <cell r="F1038">
            <v>119</v>
          </cell>
          <cell r="G1038">
            <v>38.4</v>
          </cell>
          <cell r="H1038">
            <v>178.5</v>
          </cell>
          <cell r="I1038">
            <v>44.16</v>
          </cell>
        </row>
        <row r="1039">
          <cell r="A1039" t="str">
            <v>в_Труба полипропиленовая PP-R  PN16 Ø 25</v>
          </cell>
          <cell r="B1039" t="str">
            <v>WP03 Поставка и монтаж, Труба полипропиленовая PP-R  PN16 Ø 25, включая все комплектующие и крепеж</v>
          </cell>
          <cell r="C1039" t="str">
            <v>WP03 Supply and installation of a polypropilene pipe PP-R  PN16 Ø 25, including all accessories and fasteners</v>
          </cell>
          <cell r="D1039" t="str">
            <v>м</v>
          </cell>
          <cell r="F1039">
            <v>170</v>
          </cell>
          <cell r="G1039">
            <v>63.599999999999994</v>
          </cell>
          <cell r="H1039">
            <v>255</v>
          </cell>
          <cell r="I1039">
            <v>73.139999999999986</v>
          </cell>
        </row>
        <row r="1040">
          <cell r="A1040" t="str">
            <v>в_Труба полипропиленовая PP-R  PN16 Ø 32</v>
          </cell>
          <cell r="B1040" t="str">
            <v>WP04 Поставка и монтаж, Труба полипропиленовая PP-R  PN16 Ø 32, включая все комплектующие и крепеж</v>
          </cell>
          <cell r="C1040" t="str">
            <v>WP04 Supply and installation of a polypropilene pipe PP-R  PN16 Ø 32, including all accessories and fasteners</v>
          </cell>
          <cell r="D1040" t="str">
            <v>м</v>
          </cell>
          <cell r="F1040">
            <v>190</v>
          </cell>
          <cell r="G1040">
            <v>106.404</v>
          </cell>
          <cell r="H1040">
            <v>285</v>
          </cell>
          <cell r="I1040">
            <v>122.36459999999998</v>
          </cell>
        </row>
        <row r="1041">
          <cell r="A1041" t="str">
            <v>в_Труба полипропиленовая PP-R  PN16 Ø 40</v>
          </cell>
          <cell r="B1041" t="str">
            <v>WP05 Поставка и монтаж, Труба полипропиленовая PP-R  PN16 Ø 40, включая все комплектующие и крепеж</v>
          </cell>
          <cell r="C1041" t="str">
            <v>WP05 Supply and installation of a polypropilene pipe PP-R  PN16 Ø 40, including all accessories and fasteners</v>
          </cell>
          <cell r="D1041" t="str">
            <v>м</v>
          </cell>
          <cell r="F1041">
            <v>220</v>
          </cell>
          <cell r="G1041">
            <v>169.68</v>
          </cell>
          <cell r="H1041">
            <v>330</v>
          </cell>
          <cell r="I1041">
            <v>195.13200000000001</v>
          </cell>
        </row>
        <row r="1042">
          <cell r="A1042" t="str">
            <v>в_</v>
          </cell>
          <cell r="H1042">
            <v>0</v>
          </cell>
          <cell r="I1042">
            <v>0</v>
          </cell>
        </row>
        <row r="1043">
          <cell r="A1043" t="str">
            <v>в_</v>
          </cell>
          <cell r="H1043">
            <v>0</v>
          </cell>
          <cell r="I1043">
            <v>0</v>
          </cell>
        </row>
        <row r="1044">
          <cell r="B1044" t="str">
            <v>Полиэтиленовые трубы</v>
          </cell>
          <cell r="C1044" t="str">
            <v>Polyethylene pipes</v>
          </cell>
          <cell r="H1044">
            <v>0</v>
          </cell>
          <cell r="I1044">
            <v>0</v>
          </cell>
        </row>
        <row r="1045">
          <cell r="A1045" t="str">
            <v>в_Труба напорная ПЭ питьевая ПЭ100 SDR 17 Ø63х3,8</v>
          </cell>
          <cell r="B1045" t="str">
            <v>WP06 Поставка и монтаж, Труба напорная полиэтиленовая питьевая ПЭ100 SDR 17 Ø63х3,8 Россия ГОСТ 18599-2001, включая все комплектующие и крепеж</v>
          </cell>
          <cell r="C1045" t="str">
            <v>WP06 Supply and installation of a polyethylene pressure pipe for drinking water ПЭ100 SDR 17 Ø63х3,8 Russia GOST 18599-2001, including all accessories and fasteners</v>
          </cell>
          <cell r="D1045" t="str">
            <v>м</v>
          </cell>
          <cell r="F1045">
            <v>180</v>
          </cell>
          <cell r="G1045">
            <v>112.26</v>
          </cell>
          <cell r="H1045">
            <v>270</v>
          </cell>
          <cell r="I1045">
            <v>129.09899999999999</v>
          </cell>
        </row>
        <row r="1046">
          <cell r="A1046" t="str">
            <v>в_Труба ПЭ100 Ø 63</v>
          </cell>
          <cell r="B1046" t="str">
            <v>WP07 Поставка и монтаж, Труба полиэтиленовая ПЭ100 Ø 63, включая все комплектующие и крепеж</v>
          </cell>
          <cell r="C1046" t="str">
            <v>WP07 Supply and installation of a polyethylene pipe ПЭ100 Ø63, including all accessories and fasteners</v>
          </cell>
          <cell r="D1046" t="str">
            <v>м</v>
          </cell>
          <cell r="F1046">
            <v>180</v>
          </cell>
          <cell r="G1046">
            <v>112.26</v>
          </cell>
          <cell r="H1046">
            <v>270</v>
          </cell>
          <cell r="I1046">
            <v>129.09899999999999</v>
          </cell>
        </row>
        <row r="1047">
          <cell r="A1047" t="str">
            <v>в_Труба напорная ПЭ питьевая ПЭ100 SDR 17 Ø160х9,5</v>
          </cell>
          <cell r="B1047" t="str">
            <v>WP08 Поставка и монтаж, Труба напорная полиэтиленовая питьевая ПЭ100 SDR 17 Ø160х9,5 Россия ГОСТ 18599-2001, включая все комплектующие и крепеж</v>
          </cell>
          <cell r="C1047" t="str">
            <v>WP08 Supply and installation of a polyethylene pressure pipe for drinking water ПЭ100 SDR 17 Ø160х9,5 Russia GOST 18599-2001, including all accessories and fasteners</v>
          </cell>
          <cell r="D1047" t="str">
            <v>м</v>
          </cell>
          <cell r="F1047">
            <v>372</v>
          </cell>
          <cell r="G1047">
            <v>891</v>
          </cell>
          <cell r="H1047">
            <v>558</v>
          </cell>
          <cell r="I1047">
            <v>1024.6499999999999</v>
          </cell>
        </row>
        <row r="1048">
          <cell r="A1048" t="str">
            <v>в_Труба напорная ПЭ питьевая ПЭ100 SDR 17 Ø225х13,4</v>
          </cell>
          <cell r="B1048" t="str">
            <v>WP09 Поставка и монтаж, Труба напорная полиэтиленовая питьевая ПЭ100 SDR 17 Ø225х13,4 Россия ГОСТ 18599-2001, включая все комплектующие и крепеж</v>
          </cell>
          <cell r="C1048" t="str">
            <v>WP09 Supply and installation of a polyethylene pressure pipe for drinking water ПЭ100 SDR 17 Ø225х13,4 Russia GOST 18599-2001, including all accessories and fasteners</v>
          </cell>
          <cell r="D1048" t="str">
            <v>м</v>
          </cell>
          <cell r="F1048">
            <v>540</v>
          </cell>
          <cell r="G1048">
            <v>1296.3</v>
          </cell>
          <cell r="H1048">
            <v>810</v>
          </cell>
          <cell r="I1048">
            <v>1490.7449999999999</v>
          </cell>
        </row>
        <row r="1049">
          <cell r="A1049" t="str">
            <v>в_Труба ПЭ100 Ø 219</v>
          </cell>
          <cell r="B1049" t="str">
            <v>WP10 Поставка и монтаж, Труба полиэтиленовая ПЭ100 Ø 219, включая все комплектующие и крепеж</v>
          </cell>
          <cell r="C1049" t="str">
            <v>WP10 Supply and installation of a polyethylene pipe ПЭ100 Ø219, including all accessories and fasteners</v>
          </cell>
          <cell r="D1049" t="str">
            <v>м</v>
          </cell>
          <cell r="F1049">
            <v>540</v>
          </cell>
          <cell r="G1049">
            <v>1296.3</v>
          </cell>
          <cell r="H1049">
            <v>810</v>
          </cell>
          <cell r="I1049">
            <v>1490.7449999999999</v>
          </cell>
        </row>
        <row r="1050">
          <cell r="A1050" t="str">
            <v>в_Труба ПЭ100 Ø 225</v>
          </cell>
          <cell r="B1050" t="str">
            <v>WP11 Поставка и монтаж, Труба полиэтиленовая ПЭ100 Ø 225, включая все комплектующие и крепеж</v>
          </cell>
          <cell r="C1050" t="str">
            <v>WP11 Supply and installation of a polyethylene pipe ПЭ100 Ø225, including all accessories and fasteners</v>
          </cell>
          <cell r="D1050" t="str">
            <v>м</v>
          </cell>
          <cell r="F1050">
            <v>540</v>
          </cell>
          <cell r="G1050">
            <v>1296.3</v>
          </cell>
          <cell r="H1050">
            <v>810</v>
          </cell>
          <cell r="I1050">
            <v>1490.7449999999999</v>
          </cell>
        </row>
        <row r="1051">
          <cell r="A1051" t="str">
            <v>в_</v>
          </cell>
          <cell r="H1051">
            <v>0</v>
          </cell>
          <cell r="I1051">
            <v>0</v>
          </cell>
        </row>
        <row r="1052">
          <cell r="B1052" t="str">
            <v>ВГП трубы</v>
          </cell>
          <cell r="C1052" t="str">
            <v>The water and gase pipes</v>
          </cell>
          <cell r="H1052">
            <v>0</v>
          </cell>
          <cell r="I1052">
            <v>0</v>
          </cell>
        </row>
        <row r="1053">
          <cell r="A1053" t="str">
            <v>в_труба ВГП Ø 21</v>
          </cell>
          <cell r="B1053" t="str">
            <v>WP12 Поставка и монтаж, Трубы стальные водогазопроводные ГОСТ 3262-75* Ø 21 с изоляцией K-FLEX ST, включая все комплектующие и крепеж</v>
          </cell>
          <cell r="C1053" t="str">
            <v>WP12 Supply and installation of water and gase steel pipes GOST 3262-75* Ø 21 with K-FLEX ST isolated, primer and paint if necessary, including all accessories and fasteners</v>
          </cell>
          <cell r="D1053" t="str">
            <v>м</v>
          </cell>
          <cell r="F1053">
            <v>301.93220338983053</v>
          </cell>
          <cell r="G1053">
            <v>251.28813559322035</v>
          </cell>
          <cell r="H1053">
            <v>452.8983050847458</v>
          </cell>
          <cell r="I1053">
            <v>288.98135593220337</v>
          </cell>
        </row>
        <row r="1054">
          <cell r="A1054" t="str">
            <v>в_труба ВГП Ø 27</v>
          </cell>
          <cell r="B1054" t="str">
            <v>WP13 Поставка и монтаж, Трубы стальные водогазопроводные ГОСТ 3262-75* Ø 27 с изоляцией K-FLEX ST, включая все комплектующие и крепеж</v>
          </cell>
          <cell r="C1054" t="str">
            <v>WP13 Supply and installation of water and gase steel pipes GOST 3262-75* Ø 27 with K-FLEX ST isolated, primer and paint if necessary, including all accessories and fasteners</v>
          </cell>
          <cell r="D1054" t="str">
            <v>м</v>
          </cell>
          <cell r="F1054">
            <v>324.99661016949153</v>
          </cell>
          <cell r="G1054">
            <v>295.83050847457628</v>
          </cell>
          <cell r="H1054">
            <v>487.4949152542373</v>
          </cell>
          <cell r="I1054">
            <v>340.20508474576269</v>
          </cell>
        </row>
        <row r="1055">
          <cell r="A1055" t="str">
            <v>в_труба ВГП Ø 33</v>
          </cell>
          <cell r="B1055" t="str">
            <v>WP14 Поставка и монтаж, Трубы стальные водогазопроводные ГОСТ 3262-75* Ø 33 с изоляцией K-FLEX ST, грунтовка и окраска при необходимости, включая все комплектующие и крепеж</v>
          </cell>
          <cell r="C1055" t="str">
            <v>WP14 Supply and installation of water and gase steel pipes GOST 3262-75* Ø 33 with K-FLEX ST isolated, primer and paint if necessary, including all accessories and fasteners</v>
          </cell>
          <cell r="D1055" t="str">
            <v>м</v>
          </cell>
          <cell r="F1055">
            <v>371.85762711864413</v>
          </cell>
          <cell r="G1055">
            <v>334.88135593220341</v>
          </cell>
          <cell r="H1055">
            <v>557.7864406779662</v>
          </cell>
          <cell r="I1055">
            <v>385.11355932203389</v>
          </cell>
        </row>
        <row r="1056">
          <cell r="A1056" t="str">
            <v>в_труба ВГП Ø 42</v>
          </cell>
          <cell r="B1056" t="str">
            <v>WP15 Поставка и монтаж, Трубы стальные водогазопроводные ГОСТ 3262-75* Ø 42 с изоляцией K-FLEX ST, грунтовка и окраска при необходимости, включая все комплектующие и крепеж</v>
          </cell>
          <cell r="C1056" t="str">
            <v>WP15 Supply and installation of water and gase steel pipes GOST 3262-75* Ø 42 with K-FLEX ST isolated, primer and paint if necessary, including all accessories and fasteners</v>
          </cell>
          <cell r="D1056" t="str">
            <v>м</v>
          </cell>
          <cell r="F1056">
            <v>380.4</v>
          </cell>
          <cell r="G1056">
            <v>384.30508474576271</v>
          </cell>
          <cell r="H1056">
            <v>570.59999999999991</v>
          </cell>
          <cell r="I1056">
            <v>441.95084745762711</v>
          </cell>
        </row>
        <row r="1057">
          <cell r="A1057" t="str">
            <v>в_труба ВГП Ø 48</v>
          </cell>
          <cell r="B1057" t="str">
            <v>WP16 Поставка и монтаж, Трубы стальные водогазопроводные ГОСТ 3262-75* Ø 48 с изоляцией K-FLEX ST, грунтовка и окраска при необходимости, включая все комплектующие и крепеж</v>
          </cell>
          <cell r="C1057" t="str">
            <v>WP16 Supply and installation of water and gase steel pipes GOST 3262-75* Ø 48 with K-FLEX ST isolated, primer and paint if necessary, including all accessories and fasteners</v>
          </cell>
          <cell r="D1057" t="str">
            <v>м</v>
          </cell>
          <cell r="F1057">
            <v>462.65084745762715</v>
          </cell>
          <cell r="G1057">
            <v>447.76271186440675</v>
          </cell>
          <cell r="H1057">
            <v>693.97627118644073</v>
          </cell>
          <cell r="I1057">
            <v>514.92711864406772</v>
          </cell>
        </row>
        <row r="1058">
          <cell r="A1058" t="str">
            <v>в_труба ВГП Ø 50</v>
          </cell>
          <cell r="B1058" t="str">
            <v>WP17 Поставка и монтаж, Трубы стальные водогазопроводные ГОСТ 3262-75* Ø 50 с изоляцией K-FLEX ST, грунтовка и окраска при необходимости, включая все комплектующие и крепеж</v>
          </cell>
          <cell r="C1058" t="str">
            <v>WP17 Supply and installation of water and gase steel pipes GOST 3262-75* Ø 50 with K-FLEX ST isolated, primer and paint if necessary, including all accessories and fasteners</v>
          </cell>
          <cell r="D1058" t="str">
            <v>м</v>
          </cell>
          <cell r="F1058">
            <v>462.65084745762715</v>
          </cell>
          <cell r="G1058">
            <v>447.76271186440675</v>
          </cell>
          <cell r="H1058">
            <v>693.97627118644073</v>
          </cell>
          <cell r="I1058">
            <v>514.92711864406772</v>
          </cell>
        </row>
        <row r="1059">
          <cell r="A1059" t="str">
            <v>в_труба ВГП Ø 60</v>
          </cell>
          <cell r="B1059" t="str">
            <v>WP18 Поставка и монтаж, Трубы стальные водогазопроводные ГОСТ 3262-75* Ø 60 с изоляцией K-FLEX ST, грунтовка и окраска при необходимости, включая все комплектующие и крепеж</v>
          </cell>
          <cell r="C1059" t="str">
            <v>WP18 Supply and installation of water and gase steel pipes GOST 3262-75* Ø 60 with K-FLEX ST isolated, primer and paint if necessary, including all accessories and fasteners</v>
          </cell>
          <cell r="D1059" t="str">
            <v>м</v>
          </cell>
          <cell r="F1059">
            <v>651.68406779661018</v>
          </cell>
          <cell r="G1059">
            <v>630.16949152542384</v>
          </cell>
          <cell r="H1059">
            <v>977.52610169491527</v>
          </cell>
          <cell r="I1059">
            <v>724.69491525423734</v>
          </cell>
        </row>
        <row r="1060">
          <cell r="A1060" t="str">
            <v>в_труба ВГП Ø 75</v>
          </cell>
          <cell r="B1060" t="str">
            <v>WP19 Поставка и монтаж, Трубы стальные водогазопроводные ГОСТ 3262-75* Ø 75 с изоляцией K-FLEX ST, грунтовка и окраска при необходимости, включая все комплектующие и крепеж</v>
          </cell>
          <cell r="C1060" t="str">
            <v>WP19 Supply and installation of water and gase steel pipes GOST 3262-75* Ø 75 with K-FLEX ST isolated, primer and paint if necessary, including all accessories and fasteners</v>
          </cell>
          <cell r="D1060" t="str">
            <v>м</v>
          </cell>
          <cell r="F1060">
            <v>657.99322033898306</v>
          </cell>
          <cell r="G1060">
            <v>708.88135593220341</v>
          </cell>
          <cell r="H1060">
            <v>986.9898305084746</v>
          </cell>
          <cell r="I1060">
            <v>815.2135593220338</v>
          </cell>
        </row>
        <row r="1061">
          <cell r="A1061" t="str">
            <v>в_</v>
          </cell>
          <cell r="H1061">
            <v>0</v>
          </cell>
          <cell r="I1061">
            <v>0</v>
          </cell>
        </row>
        <row r="1062">
          <cell r="A1062" t="str">
            <v>в_</v>
          </cell>
          <cell r="H1062">
            <v>0</v>
          </cell>
          <cell r="I1062">
            <v>0</v>
          </cell>
        </row>
        <row r="1063">
          <cell r="A1063" t="str">
            <v>в_</v>
          </cell>
          <cell r="H1063">
            <v>0</v>
          </cell>
          <cell r="I1063">
            <v>0</v>
          </cell>
        </row>
        <row r="1064">
          <cell r="B1064" t="str">
            <v>Электросварные прямошовные трубы</v>
          </cell>
          <cell r="C1064" t="str">
            <v>Electric Resistance Welded Pipes</v>
          </cell>
          <cell r="H1064">
            <v>0</v>
          </cell>
          <cell r="I1064">
            <v>0</v>
          </cell>
        </row>
        <row r="1065">
          <cell r="A1065" t="str">
            <v>в_труба ЭП Ø 50</v>
          </cell>
          <cell r="B1065" t="str">
            <v>WP20 Поставка и монтаж, Трубы стальные электросварные прямошовные ГОСТ 10704-91 Ø 50, грунтовка и окраска при необходимости, включая все комплектующие и крепеж</v>
          </cell>
          <cell r="C1065" t="str">
            <v>WP20 Supply and installation of electric resistance welded pipes GOST 10704-91 Ø 50, primer and paint if necessary, including all accessories and fasteners</v>
          </cell>
          <cell r="D1065" t="str">
            <v>м</v>
          </cell>
          <cell r="F1065">
            <v>253.15199999999996</v>
          </cell>
          <cell r="G1065">
            <v>175.79999999999998</v>
          </cell>
          <cell r="H1065">
            <v>379.72799999999995</v>
          </cell>
          <cell r="I1065">
            <v>202.16999999999996</v>
          </cell>
        </row>
        <row r="1066">
          <cell r="A1066" t="str">
            <v>в_труба ЭП Ø 57</v>
          </cell>
          <cell r="B1066" t="str">
            <v>WP21 Поставка и монтаж, Трубы стальные электросварные прямошовные ГОСТ 10704-91 Ø 57, грунтовка и окраска при необходимости, включая все комплектующие и крепеж</v>
          </cell>
          <cell r="C1066" t="str">
            <v>WP21 Supply and installation of electric resistance welded pipes GOST 10704-91 Ø 57, primer and paint if necessary, including all accessories and fasteners</v>
          </cell>
          <cell r="D1066" t="str">
            <v>м</v>
          </cell>
          <cell r="F1066">
            <v>336.96</v>
          </cell>
          <cell r="G1066">
            <v>234</v>
          </cell>
          <cell r="H1066">
            <v>505.43999999999994</v>
          </cell>
          <cell r="I1066">
            <v>269.09999999999997</v>
          </cell>
        </row>
        <row r="1067">
          <cell r="A1067" t="str">
            <v>в_труба ЭП Ø 60</v>
          </cell>
          <cell r="B1067" t="str">
            <v>WP22 Поставка и монтаж, Трубы стальные электросварные прямошовные ГОСТ 10704-91 Ø 60, грунтовка и окраска при необходимости, включая все комплектующие и крепеж</v>
          </cell>
          <cell r="C1067" t="str">
            <v>WP22 Supply and installation of electric resistance welded pipes GOST 10704-91 Ø 60, primer and paint if necessary, including all accessories and fasteners</v>
          </cell>
          <cell r="D1067" t="str">
            <v>м</v>
          </cell>
          <cell r="F1067">
            <v>364.60799999999995</v>
          </cell>
          <cell r="G1067">
            <v>253.2</v>
          </cell>
          <cell r="H1067">
            <v>546.91199999999992</v>
          </cell>
          <cell r="I1067">
            <v>291.17999999999995</v>
          </cell>
        </row>
        <row r="1068">
          <cell r="A1068" t="str">
            <v>в_труба ЭП Ø 75</v>
          </cell>
          <cell r="B1068" t="str">
            <v>WP23 Поставка и монтаж, Трубы стальные электросварные прямошовные ГОСТ 10704-91 Ø 75, грунтовка и окраска при необходимости, включая все комплектующие и крепеж</v>
          </cell>
          <cell r="C1068" t="str">
            <v>WP23 Supply and installation of electric resistance welded pipes GOST 10704-91 Ø 75, primer and paint if necessary, including all accessories and fasteners</v>
          </cell>
          <cell r="D1068" t="str">
            <v>м</v>
          </cell>
          <cell r="F1068">
            <v>495.93599999999992</v>
          </cell>
          <cell r="G1068">
            <v>344.4</v>
          </cell>
          <cell r="H1068">
            <v>743.90399999999988</v>
          </cell>
          <cell r="I1068">
            <v>396.05999999999995</v>
          </cell>
        </row>
        <row r="1069">
          <cell r="A1069" t="str">
            <v>в_труба ЭП Ø 76</v>
          </cell>
          <cell r="B1069" t="str">
            <v>WP24 Поставка и монтаж, Трубы стальные электросварные прямошовные ГОСТ 10704-91 Ø 76, грунтовка и окраска при необходимости, включая все комплектующие и крепеж</v>
          </cell>
          <cell r="C1069" t="str">
            <v>WP24 Supply and installation of electric resistance welded pipes GOST 10704-91 Ø 76, primer and paint if necessary, including all accessories and fasteners</v>
          </cell>
          <cell r="D1069" t="str">
            <v>м</v>
          </cell>
          <cell r="F1069">
            <v>495.93599999999992</v>
          </cell>
          <cell r="G1069">
            <v>344.4</v>
          </cell>
          <cell r="H1069">
            <v>743.90399999999988</v>
          </cell>
          <cell r="I1069">
            <v>396.05999999999995</v>
          </cell>
        </row>
        <row r="1070">
          <cell r="A1070" t="str">
            <v>в_труба ЭП Ø 88</v>
          </cell>
          <cell r="B1070" t="str">
            <v>WP25 Поставка и монтаж, Трубы стальные электросварные прямошовные ГОСТ 10704-91 Ø 88, грунтовка и окраска при необходимости, включая все комплектующие и крепеж</v>
          </cell>
          <cell r="C1070" t="str">
            <v>WP25 Supply and installation of electric resistance welded pipes GOST 10704-91 Ø 88, primer and paint if necessary, including all accessories and fasteners</v>
          </cell>
          <cell r="D1070" t="str">
            <v>м</v>
          </cell>
          <cell r="F1070">
            <v>637.63199999999995</v>
          </cell>
          <cell r="G1070">
            <v>442.80000000000007</v>
          </cell>
          <cell r="H1070">
            <v>956.44799999999987</v>
          </cell>
          <cell r="I1070">
            <v>509.22</v>
          </cell>
        </row>
        <row r="1071">
          <cell r="A1071" t="str">
            <v>в_труба ЭП Ø 89</v>
          </cell>
          <cell r="B1071" t="str">
            <v>WP26 Поставка и монтаж, Трубы стальные электросварные прямошовные ГОСТ 10704-91 Ø 89, грунтовка и окраска при необходимости, включая все комплектующие и крепеж</v>
          </cell>
          <cell r="C1071" t="str">
            <v>WP26 Supply and installation of electric resistance welded pipes GOST 10704-91 Ø 89, primer and paint if necessary, including all accessories and fasteners</v>
          </cell>
          <cell r="D1071" t="str">
            <v>м</v>
          </cell>
          <cell r="F1071">
            <v>637.63199999999995</v>
          </cell>
          <cell r="G1071">
            <v>442.80000000000007</v>
          </cell>
          <cell r="H1071">
            <v>956.44799999999987</v>
          </cell>
          <cell r="I1071">
            <v>509.22</v>
          </cell>
        </row>
        <row r="1072">
          <cell r="A1072" t="str">
            <v>в_труба ЭП Ø 100</v>
          </cell>
          <cell r="B1072" t="str">
            <v>WP27 Поставка и монтаж, Трубы стальные электросварные прямошовные ГОСТ 10704-91 Ø 100, грунтовка и окраска при необходимости, включая все комплектующие и крепеж</v>
          </cell>
          <cell r="C1072" t="str">
            <v>WP27 Supply and installation of electric resistance welded pipes GOST 10704-91 Ø 100, primer and paint if necessary, including all accessories and fasteners</v>
          </cell>
          <cell r="D1072" t="str">
            <v>м</v>
          </cell>
          <cell r="F1072">
            <v>835.48799999999983</v>
          </cell>
          <cell r="G1072">
            <v>580.19999999999993</v>
          </cell>
          <cell r="H1072">
            <v>1253.2319999999997</v>
          </cell>
          <cell r="I1072">
            <v>667.2299999999999</v>
          </cell>
        </row>
        <row r="1073">
          <cell r="A1073" t="str">
            <v>в_труба ЭП Ø 219</v>
          </cell>
          <cell r="B1073" t="str">
            <v>WP28 Поставка и монтаж, Трубы стальные электросварные прямошовные ГОСТ 10704-91 Ø 219, грунтовка и окраска при необходимости, включая все комплектующие и крепеж</v>
          </cell>
          <cell r="C1073" t="str">
            <v>WP28 Supply and installation of electric resistance welded pipes GOST 10704-91 Ø 219, primer and paint if necessary, including all accessories and fasteners</v>
          </cell>
          <cell r="D1073" t="str">
            <v>м</v>
          </cell>
          <cell r="F1073">
            <v>1702.0799999999997</v>
          </cell>
          <cell r="G1073">
            <v>1576</v>
          </cell>
          <cell r="H1073">
            <v>2553.1199999999994</v>
          </cell>
          <cell r="I1073">
            <v>1812.3999999999999</v>
          </cell>
        </row>
        <row r="1074">
          <cell r="A1074" t="str">
            <v>в_труба ЭП Ø 219х4</v>
          </cell>
          <cell r="B1074" t="str">
            <v>WP29 Поставка и монтаж, Труба стальная электросварная Россия ГОСТ 10704-91 Ø219х4, грунтовка и окраска при необходимости, включая все комплектующие и крепеж</v>
          </cell>
          <cell r="C1074" t="str">
            <v>WP29 Supply and installation of electric resistance welded pipes GOST 10704-91 Ø 219х4, primer and paint if necessary, including all accessories and fasteners</v>
          </cell>
          <cell r="D1074" t="str">
            <v>м</v>
          </cell>
          <cell r="F1074">
            <v>1702.0799999999997</v>
          </cell>
          <cell r="G1074">
            <v>1576</v>
          </cell>
          <cell r="H1074">
            <v>2553.1199999999994</v>
          </cell>
          <cell r="I1074">
            <v>1812.3999999999999</v>
          </cell>
        </row>
        <row r="1075">
          <cell r="A1075" t="str">
            <v>в_труба ЭП Ø 273х4 (футляр)</v>
          </cell>
          <cell r="B1075" t="str">
            <v>WP30 Поставка и монтаж, Труба стальная электросварная Россия ГОСТ 10704-91 Ø273х4 (футляр), включая все комплектующие и крепеж</v>
          </cell>
          <cell r="C1075" t="str">
            <v>WP30 Supply and installation of electric resistance welded pipes GOST 10704-91 Ø 273х4 (steel casing pipe), including all accessories and fasteners</v>
          </cell>
          <cell r="D1075" t="str">
            <v>м</v>
          </cell>
          <cell r="F1075">
            <v>2306.8799999999997</v>
          </cell>
          <cell r="G1075">
            <v>2136</v>
          </cell>
          <cell r="H1075">
            <v>3460.3199999999997</v>
          </cell>
          <cell r="I1075">
            <v>2456.3999999999996</v>
          </cell>
        </row>
        <row r="1076">
          <cell r="A1076" t="str">
            <v>в_</v>
          </cell>
          <cell r="H1076">
            <v>0</v>
          </cell>
          <cell r="I1076">
            <v>0</v>
          </cell>
        </row>
        <row r="1077">
          <cell r="A1077" t="str">
            <v>в_</v>
          </cell>
          <cell r="H1077">
            <v>0</v>
          </cell>
          <cell r="I1077">
            <v>0</v>
          </cell>
        </row>
        <row r="1078">
          <cell r="B1078" t="str">
            <v>Запорная Арматура</v>
          </cell>
          <cell r="C1078" t="str">
            <v>Valve</v>
          </cell>
          <cell r="H1078">
            <v>0</v>
          </cell>
          <cell r="I1078">
            <v>0</v>
          </cell>
        </row>
        <row r="1079">
          <cell r="A1079" t="str">
            <v>в_Станция хлорирования Medomat Classic 2.10-QN10 MIX 65</v>
          </cell>
          <cell r="B1079" t="str">
            <v>WV01 Поставка и монтаж, Станция хлорирования Medomat Classic 2.10-QN10 MIX 65, включая все комплектующие и крепеж</v>
          </cell>
          <cell r="C1079" t="str">
            <v>WV01 Supply and installation of a dosing station Medomat Classic 2.10-QN10 MIX 65, including all accessories and fasteners</v>
          </cell>
          <cell r="D1079" t="str">
            <v>шт.</v>
          </cell>
          <cell r="F1079">
            <v>10426.86</v>
          </cell>
          <cell r="G1079">
            <v>69512.400000000009</v>
          </cell>
          <cell r="H1079">
            <v>15640.29</v>
          </cell>
          <cell r="I1079">
            <v>79939.260000000009</v>
          </cell>
        </row>
        <row r="1080">
          <cell r="A1080" t="str">
            <v>в_Фильтр осветлительный MSF31/30</v>
          </cell>
          <cell r="B1080" t="str">
            <v>WV02 Поставка и монтаж, Фильтр осветлительный MSF31/30, включая все комплектующие и крепеж</v>
          </cell>
          <cell r="C1080" t="str">
            <v>WV02 Supply and installation of a clarifying filter MSF31/30, including all accessories and fasteners</v>
          </cell>
          <cell r="D1080" t="str">
            <v>шт.</v>
          </cell>
          <cell r="F1080">
            <v>55616.085156696427</v>
          </cell>
          <cell r="G1080">
            <v>370773.90104464284</v>
          </cell>
          <cell r="H1080">
            <v>83424.127735044633</v>
          </cell>
          <cell r="I1080">
            <v>426389.98620133923</v>
          </cell>
        </row>
        <row r="1081">
          <cell r="A1081" t="str">
            <v>в_Фильтр сетчатый муфтовый Ø20</v>
          </cell>
          <cell r="B1081" t="str">
            <v>WV03 Поставка и монтаж, Фильтр сетчатый муфтовый Ø20, включая все комплектующие и крепеж</v>
          </cell>
          <cell r="C1081" t="str">
            <v>WV03 Supply and installation of a true union mesh filter Ø20, including all accessories and fasteners</v>
          </cell>
          <cell r="D1081" t="str">
            <v>шт.</v>
          </cell>
          <cell r="F1081">
            <v>150</v>
          </cell>
          <cell r="G1081">
            <v>183.33333333333334</v>
          </cell>
          <cell r="H1081">
            <v>225</v>
          </cell>
          <cell r="I1081">
            <v>210.83333333333331</v>
          </cell>
        </row>
        <row r="1082">
          <cell r="A1082" t="str">
            <v>в_Фильтр сетчатый муфтовый Ø25</v>
          </cell>
          <cell r="B1082" t="str">
            <v>WV04 Поставка и монтаж, Фильтр сетчатый муфтовый Ø25, включая все комплектующие и крепеж</v>
          </cell>
          <cell r="C1082" t="str">
            <v>WV04 Supply and installation of a true union mesh filter Ø25, including all accessories and fasteners</v>
          </cell>
          <cell r="D1082" t="str">
            <v>шт.</v>
          </cell>
          <cell r="F1082">
            <v>150</v>
          </cell>
          <cell r="G1082">
            <v>280</v>
          </cell>
          <cell r="H1082">
            <v>225</v>
          </cell>
          <cell r="I1082">
            <v>322</v>
          </cell>
        </row>
        <row r="1083">
          <cell r="A1083" t="str">
            <v>в_Фильтр сетчатый муфтовый Ø32</v>
          </cell>
          <cell r="B1083" t="str">
            <v>WV05 Поставка и монтаж, Фильтр сетчатый муфтовый Ø32, включая все комплектующие и крепеж</v>
          </cell>
          <cell r="C1083" t="str">
            <v>WV05 Supply and installation of a true union mesh filter Ø32, including all accessories and fasteners</v>
          </cell>
          <cell r="D1083" t="str">
            <v>шт.</v>
          </cell>
          <cell r="F1083">
            <v>150</v>
          </cell>
          <cell r="G1083">
            <v>590.83333333333337</v>
          </cell>
          <cell r="H1083">
            <v>225</v>
          </cell>
          <cell r="I1083">
            <v>679.45833333333337</v>
          </cell>
        </row>
        <row r="1084">
          <cell r="A1084" t="str">
            <v>в_Фильтр сетчатый муфтовый Ø40</v>
          </cell>
          <cell r="B1084" t="str">
            <v>WV06 Поставка и монтаж, Фильтр сетчатый муфтовый Ø40, включая все комплектующие и крепеж</v>
          </cell>
          <cell r="C1084" t="str">
            <v>WV06 Supply and installation of a true union mesh filter Ø40, including all accessories and fasteners</v>
          </cell>
          <cell r="D1084" t="str">
            <v>шт.</v>
          </cell>
          <cell r="F1084">
            <v>170</v>
          </cell>
          <cell r="G1084">
            <v>844.16666666666674</v>
          </cell>
          <cell r="H1084">
            <v>255</v>
          </cell>
          <cell r="I1084">
            <v>970.79166666666663</v>
          </cell>
        </row>
        <row r="1085">
          <cell r="A1085" t="str">
            <v>в_Фильтр сетчатый с автоматической обратной промывкой Multipur AP DN 65 (200мm)</v>
          </cell>
          <cell r="B1085" t="str">
            <v>WV07 Поставка и монтаж, Фильтр сетчатый с автоматической обратной промывкой Multipur AP DN 65 (200мm), включая все комплектующие и крепеж</v>
          </cell>
          <cell r="C1085" t="str">
            <v>WV07 Supply and installation of a mesh filter with automatic backwash Multipur AP DN 65 (200mm), including all accessories and fasteners</v>
          </cell>
          <cell r="D1085" t="str">
            <v>шт.</v>
          </cell>
          <cell r="F1085">
            <v>25276.875</v>
          </cell>
          <cell r="G1085">
            <v>168512.5</v>
          </cell>
          <cell r="H1085">
            <v>37915.3125</v>
          </cell>
          <cell r="I1085">
            <v>193789.37499999997</v>
          </cell>
        </row>
        <row r="1086">
          <cell r="A1086" t="str">
            <v>в_Узел промывки фильтров</v>
          </cell>
          <cell r="B1086" t="str">
            <v>WV08 Поставка и монтаж, Узел промывки фильтров, включая все комплектующие и крепеж</v>
          </cell>
          <cell r="C1086" t="str">
            <v>WV08 Supply and installation of a filter flushing unit, including all accessories and fasteners</v>
          </cell>
          <cell r="D1086" t="str">
            <v>шт.</v>
          </cell>
          <cell r="F1086">
            <v>1500</v>
          </cell>
          <cell r="G1086">
            <v>2500</v>
          </cell>
          <cell r="H1086">
            <v>2250</v>
          </cell>
          <cell r="I1086">
            <v>2875</v>
          </cell>
        </row>
        <row r="1087">
          <cell r="A1087" t="str">
            <v>в_Установка УФ-дезинфекции Bewades 100W100/11 EU</v>
          </cell>
          <cell r="B1087" t="str">
            <v>WV09 Поставка и монтаж, Установка УФ-дезинфекции Bewades 100W100/11 EU, включая все комплектующие и крепеж</v>
          </cell>
          <cell r="C1087" t="str">
            <v>WV09 Supply and installation of a UV disinfection system Bewades 100W100/11 EU, including all accessories and fasteners</v>
          </cell>
          <cell r="D1087" t="str">
            <v>шт.</v>
          </cell>
          <cell r="F1087">
            <v>29375</v>
          </cell>
          <cell r="G1087">
            <v>195833.33333333334</v>
          </cell>
          <cell r="H1087">
            <v>44062.5</v>
          </cell>
          <cell r="I1087">
            <v>225208.33333333331</v>
          </cell>
        </row>
        <row r="1088">
          <cell r="A1088" t="str">
            <v>в_Счетчик Ø15</v>
          </cell>
          <cell r="B1088" t="str">
            <v>WV10 Поставка и монтаж, Счетчик Ø15, включая все комплектующие и крепеж</v>
          </cell>
          <cell r="C1088" t="str">
            <v>WV10 Supply and installation of a water meter Ø15, including all accessories and fasteners</v>
          </cell>
          <cell r="D1088" t="str">
            <v>шт.</v>
          </cell>
          <cell r="F1088">
            <v>450</v>
          </cell>
          <cell r="G1088">
            <v>864.57500000000005</v>
          </cell>
          <cell r="H1088">
            <v>675</v>
          </cell>
          <cell r="I1088">
            <v>994.26125000000002</v>
          </cell>
        </row>
        <row r="1089">
          <cell r="A1089" t="str">
            <v>в_Счетчик Ø25</v>
          </cell>
          <cell r="B1089" t="str">
            <v>WV11 Поставка и монтаж, Счетчик Ø25, включая все комплектующие и крепеж</v>
          </cell>
          <cell r="C1089" t="str">
            <v>WV11 Supply and installation of a water meter Ø25, including all accessories and fasteners</v>
          </cell>
          <cell r="D1089" t="str">
            <v>шт.</v>
          </cell>
          <cell r="F1089">
            <v>450</v>
          </cell>
          <cell r="G1089">
            <v>7476.2750000000005</v>
          </cell>
          <cell r="H1089">
            <v>675</v>
          </cell>
          <cell r="I1089">
            <v>8597.7162499999995</v>
          </cell>
        </row>
        <row r="1090">
          <cell r="A1090" t="str">
            <v>в_Счетчик Ø32</v>
          </cell>
          <cell r="B1090" t="str">
            <v>WV12 Поставка и монтаж, Счетчик Ø32, включая все комплектующие и крепеж</v>
          </cell>
          <cell r="C1090" t="str">
            <v>WV12 Supply and installation of a water meter Ø32, including all accessories and fasteners</v>
          </cell>
          <cell r="D1090" t="str">
            <v>шт.</v>
          </cell>
          <cell r="F1090">
            <v>450</v>
          </cell>
          <cell r="G1090">
            <v>8917.2416666666668</v>
          </cell>
          <cell r="H1090">
            <v>675</v>
          </cell>
          <cell r="I1090">
            <v>10254.827916666665</v>
          </cell>
        </row>
        <row r="1091">
          <cell r="A1091" t="str">
            <v>в_Счетчик Ø40</v>
          </cell>
          <cell r="B1091" t="str">
            <v>WV13 Поставка и монтаж, Счетчик Ø40, включая все комплектующие и крепеж</v>
          </cell>
          <cell r="C1091" t="str">
            <v>WV13 Supply and installation of a water meter Ø40, including all accessories and fasteners</v>
          </cell>
          <cell r="D1091" t="str">
            <v>шт.</v>
          </cell>
          <cell r="F1091">
            <v>450</v>
          </cell>
          <cell r="G1091">
            <v>8917.2416666666668</v>
          </cell>
          <cell r="H1091">
            <v>675</v>
          </cell>
          <cell r="I1091">
            <v>10254.827916666665</v>
          </cell>
        </row>
        <row r="1092">
          <cell r="A1092" t="str">
            <v>в_Счетчик СКБ-40</v>
          </cell>
          <cell r="B1092" t="str">
            <v>WV14 Поставка и монтаж, Счетчик СКБ-40, включая все комплектующие и крепеж</v>
          </cell>
          <cell r="C1092" t="str">
            <v>WV14 Supply and installation of a water meter СКБ-40, including all accessories and fasteners</v>
          </cell>
          <cell r="D1092" t="str">
            <v>шт.</v>
          </cell>
          <cell r="F1092">
            <v>450</v>
          </cell>
          <cell r="G1092">
            <v>4883.3333333333339</v>
          </cell>
          <cell r="H1092">
            <v>675</v>
          </cell>
          <cell r="I1092">
            <v>5615.8333333333339</v>
          </cell>
        </row>
        <row r="1093">
          <cell r="A1093" t="str">
            <v>в_Счетчик СКБ-32</v>
          </cell>
          <cell r="B1093" t="str">
            <v>WV15 Поставка и монтаж, Счетчик СКБ-32, включая все комплектующие и крепеж</v>
          </cell>
          <cell r="C1093" t="str">
            <v>WV15 Supply and installation of a water meter СКБ-32, including all accessories and fasteners</v>
          </cell>
          <cell r="D1093" t="str">
            <v>шт.</v>
          </cell>
          <cell r="F1093">
            <v>450</v>
          </cell>
          <cell r="G1093">
            <v>3708.3333333333335</v>
          </cell>
          <cell r="H1093">
            <v>675</v>
          </cell>
          <cell r="I1093">
            <v>4264.583333333333</v>
          </cell>
        </row>
        <row r="1094">
          <cell r="A1094" t="str">
            <v>в_Счетчик СКБ-25</v>
          </cell>
          <cell r="B1094" t="str">
            <v>WV16 Поставка и монтаж, Счетчик СКБ-25, включая все комплектующие и крепеж</v>
          </cell>
          <cell r="C1094" t="str">
            <v>WV16 Supply and installation of a water meter СКБ-25, including all accessories and fasteners</v>
          </cell>
          <cell r="D1094" t="str">
            <v>шт.</v>
          </cell>
          <cell r="F1094">
            <v>450</v>
          </cell>
          <cell r="G1094">
            <v>3500</v>
          </cell>
          <cell r="H1094">
            <v>675</v>
          </cell>
          <cell r="I1094">
            <v>4024.9999999999995</v>
          </cell>
        </row>
        <row r="1095">
          <cell r="A1095" t="str">
            <v>в_Счетчик СКБ-20</v>
          </cell>
          <cell r="B1095" t="str">
            <v>WV17 Поставка и монтаж, Счетчик СКБ-20, включая все комплектующие и крепеж</v>
          </cell>
          <cell r="C1095" t="str">
            <v>WV17 Supply and installation of a water meter СКБ-20, including all accessories and fasteners</v>
          </cell>
          <cell r="D1095" t="str">
            <v>шт.</v>
          </cell>
          <cell r="F1095">
            <v>450</v>
          </cell>
          <cell r="G1095">
            <v>3175</v>
          </cell>
          <cell r="H1095">
            <v>675</v>
          </cell>
          <cell r="I1095">
            <v>3651.2499999999995</v>
          </cell>
        </row>
        <row r="1096">
          <cell r="A1096" t="str">
            <v>в_Кран шаровой Ø15</v>
          </cell>
          <cell r="B1096" t="str">
            <v>WV18 Поставка и монтаж, Кран шаровой Ø15, включая все комплектующие и крепеж</v>
          </cell>
          <cell r="C1096" t="str">
            <v>WV18 Supply and installation of a ball valve Ø15, including all accessories and fasteners</v>
          </cell>
          <cell r="D1096" t="str">
            <v>шт.</v>
          </cell>
          <cell r="F1096">
            <v>250</v>
          </cell>
          <cell r="G1096">
            <v>905</v>
          </cell>
          <cell r="H1096">
            <v>375</v>
          </cell>
          <cell r="I1096">
            <v>1040.75</v>
          </cell>
        </row>
        <row r="1097">
          <cell r="A1097" t="str">
            <v>в_Кран шаровой Ø20</v>
          </cell>
          <cell r="B1097" t="str">
            <v>WV19 Поставка и монтаж, Кран шаровой Ø20, включая все комплектующие и крепеж</v>
          </cell>
          <cell r="C1097" t="str">
            <v>WV19 Supply and installation of a ball valve Ø20, including all accessories and fasteners</v>
          </cell>
          <cell r="D1097" t="str">
            <v>шт.</v>
          </cell>
          <cell r="F1097">
            <v>250</v>
          </cell>
          <cell r="G1097">
            <v>921.66666666666674</v>
          </cell>
          <cell r="H1097">
            <v>375</v>
          </cell>
          <cell r="I1097">
            <v>1059.9166666666667</v>
          </cell>
        </row>
        <row r="1098">
          <cell r="A1098" t="str">
            <v>в_Кран шаровой Ø25</v>
          </cell>
          <cell r="B1098" t="str">
            <v>WV20 Поставка и монтаж, Кран шаровой Ø25, включая все комплектующие и крепеж</v>
          </cell>
          <cell r="C1098" t="str">
            <v>WV20 Supply and installation of a ball valve Ø25, including all accessories and fasteners</v>
          </cell>
          <cell r="D1098" t="str">
            <v>шт.</v>
          </cell>
          <cell r="F1098">
            <v>250</v>
          </cell>
          <cell r="G1098">
            <v>926.57500000000016</v>
          </cell>
          <cell r="H1098">
            <v>375</v>
          </cell>
          <cell r="I1098">
            <v>1065.5612500000002</v>
          </cell>
        </row>
        <row r="1099">
          <cell r="A1099" t="str">
            <v>в_Кран шаровой Ø32</v>
          </cell>
          <cell r="B1099" t="str">
            <v>WV21 Поставка и монтаж, Кран шаровой Ø32, включая все комплектующие и крепеж</v>
          </cell>
          <cell r="C1099" t="str">
            <v>WV21 Supply and installation of a ball valve Ø32, including all accessories and fasteners</v>
          </cell>
          <cell r="D1099" t="str">
            <v>шт.</v>
          </cell>
          <cell r="F1099">
            <v>250</v>
          </cell>
          <cell r="G1099">
            <v>1072.3666666666666</v>
          </cell>
          <cell r="H1099">
            <v>375</v>
          </cell>
          <cell r="I1099">
            <v>1233.2216666666664</v>
          </cell>
        </row>
        <row r="1100">
          <cell r="A1100" t="str">
            <v>в_Кран шаровой Ø40</v>
          </cell>
          <cell r="B1100" t="str">
            <v>WV22 Поставка и монтаж, Кран шаровой Ø40, включая все комплектующие и крепеж</v>
          </cell>
          <cell r="C1100" t="str">
            <v>WV22 Supply and installation of a ball valve Ø40, including all accessories and fasteners</v>
          </cell>
          <cell r="D1100" t="str">
            <v>шт.</v>
          </cell>
          <cell r="F1100">
            <v>250</v>
          </cell>
          <cell r="G1100">
            <v>1418.65</v>
          </cell>
          <cell r="H1100">
            <v>375</v>
          </cell>
          <cell r="I1100">
            <v>1631.4475</v>
          </cell>
        </row>
        <row r="1101">
          <cell r="A1101" t="str">
            <v>в_Кран шаровой Ø50</v>
          </cell>
          <cell r="B1101" t="str">
            <v>WV23 Поставка и монтаж, Кран шаровой Ø50, включая все комплектующие и крепеж</v>
          </cell>
          <cell r="C1101" t="str">
            <v>WV23 Supply and installation of a ball valve Ø50, including all accessories and fasteners</v>
          </cell>
          <cell r="D1101" t="str">
            <v>шт.</v>
          </cell>
          <cell r="F1101">
            <v>250</v>
          </cell>
          <cell r="G1101">
            <v>1550.9750000000001</v>
          </cell>
          <cell r="H1101">
            <v>375</v>
          </cell>
          <cell r="I1101">
            <v>1783.6212499999999</v>
          </cell>
        </row>
        <row r="1102">
          <cell r="A1102" t="str">
            <v>в_Кран шаровой бабочка Ø15</v>
          </cell>
          <cell r="B1102" t="str">
            <v>WV24 Поставка и монтаж, Кран шаровой бабочка Ø15, включая все комплектующие и крепеж</v>
          </cell>
          <cell r="C1102" t="str">
            <v>WV24 Supply and installation of a butterfly valve Ø15, including all accessories and fasteners</v>
          </cell>
          <cell r="D1102" t="str">
            <v>шт.</v>
          </cell>
          <cell r="F1102">
            <v>250</v>
          </cell>
          <cell r="G1102">
            <v>332.11666666666667</v>
          </cell>
          <cell r="H1102">
            <v>375</v>
          </cell>
          <cell r="I1102">
            <v>381.93416666666667</v>
          </cell>
        </row>
        <row r="1103">
          <cell r="A1103" t="str">
            <v>в_Кран шаровой бабочка Ø20</v>
          </cell>
          <cell r="B1103" t="str">
            <v>WV25 Поставка и монтаж, Кран шаровой бабочка Ø20, включая все комплектующие и крепеж</v>
          </cell>
          <cell r="C1103" t="str">
            <v>WV25 Supply and installation of a butterfly valve Ø20, including all accessories and fasteners</v>
          </cell>
          <cell r="D1103" t="str">
            <v>шт.</v>
          </cell>
          <cell r="F1103">
            <v>250</v>
          </cell>
          <cell r="G1103">
            <v>432.29166666666669</v>
          </cell>
          <cell r="H1103">
            <v>375</v>
          </cell>
          <cell r="I1103">
            <v>497.13541666666663</v>
          </cell>
        </row>
        <row r="1104">
          <cell r="A1104" t="str">
            <v>в_Кран шаровой бабочка Ø25</v>
          </cell>
          <cell r="B1104" t="str">
            <v>WV26 Поставка и монтаж, Кран шаровой бабочка Ø25, включая все комплектующие и крепеж</v>
          </cell>
          <cell r="C1104" t="str">
            <v>WV26 Supply and installation of a butterfly valve Ø25, including all accessories and fasteners</v>
          </cell>
          <cell r="D1104" t="str">
            <v>шт.</v>
          </cell>
          <cell r="F1104">
            <v>250</v>
          </cell>
          <cell r="G1104">
            <v>629.31666666666661</v>
          </cell>
          <cell r="H1104">
            <v>375</v>
          </cell>
          <cell r="I1104">
            <v>723.71416666666653</v>
          </cell>
        </row>
        <row r="1105">
          <cell r="A1105" t="str">
            <v>в_Задвижка фланцевая Ø50</v>
          </cell>
          <cell r="B1105" t="str">
            <v>WV27 Поставка и монтаж, Задвижка фланцевая Ø50, включая все комплектующие и крепеж</v>
          </cell>
          <cell r="C1105" t="str">
            <v>WV27 Supply and installation of a flanged valve Ø50, including all accessories and fasteners</v>
          </cell>
          <cell r="D1105" t="str">
            <v>шт.</v>
          </cell>
          <cell r="F1105">
            <v>486.22874999999999</v>
          </cell>
          <cell r="G1105">
            <v>3241.5250000000001</v>
          </cell>
          <cell r="H1105">
            <v>729.34312499999999</v>
          </cell>
          <cell r="I1105">
            <v>3727.7537499999999</v>
          </cell>
        </row>
        <row r="1106">
          <cell r="A1106" t="str">
            <v>в_Задвижка фланцевая Ø65</v>
          </cell>
          <cell r="B1106" t="str">
            <v>WV28 Поставка и монтаж, Задвижка фланцевая Ø65, включая все комплектующие и крепеж</v>
          </cell>
          <cell r="C1106" t="str">
            <v>WV28 Supply and installation of a flanged valve Ø65, including all accessories and fasteners</v>
          </cell>
          <cell r="D1106" t="str">
            <v>шт.</v>
          </cell>
          <cell r="F1106">
            <v>562.5</v>
          </cell>
          <cell r="G1106">
            <v>3750</v>
          </cell>
          <cell r="H1106">
            <v>843.75</v>
          </cell>
          <cell r="I1106">
            <v>4312.5</v>
          </cell>
        </row>
        <row r="1107">
          <cell r="A1107" t="str">
            <v>в_Задвижка фланцевая Ø80</v>
          </cell>
          <cell r="B1107" t="str">
            <v>WV29 Поставка и монтаж, Задвижка фланцевая Ø80, включая все комплектующие и крепеж</v>
          </cell>
          <cell r="C1107" t="str">
            <v>WV29 Supply and installation of a flanged valve Ø80, including all accessories and fasteners</v>
          </cell>
          <cell r="D1107" t="str">
            <v>шт.</v>
          </cell>
          <cell r="F1107">
            <v>865.48750000000007</v>
          </cell>
          <cell r="G1107">
            <v>5769.916666666667</v>
          </cell>
          <cell r="H1107">
            <v>1298.23125</v>
          </cell>
          <cell r="I1107">
            <v>6635.4041666666662</v>
          </cell>
        </row>
        <row r="1108">
          <cell r="A1108" t="str">
            <v>в_Задвижка фланцевая Ø200</v>
          </cell>
          <cell r="B1108" t="str">
            <v>WV30 Поставка и монтаж, Задвижка фланцевая Ø200, включая все комплектующие и крепеж</v>
          </cell>
          <cell r="C1108" t="str">
            <v>WV30 Supply and installation of a flanged valve Ø200, including all accessories and fasteners</v>
          </cell>
          <cell r="D1108" t="str">
            <v>шт.</v>
          </cell>
          <cell r="F1108">
            <v>3419.1637500000002</v>
          </cell>
          <cell r="G1108">
            <v>22794.425000000003</v>
          </cell>
          <cell r="H1108">
            <v>5128.7456250000005</v>
          </cell>
          <cell r="I1108">
            <v>26213.588750000003</v>
          </cell>
        </row>
        <row r="1109">
          <cell r="A1109" t="str">
            <v>в_Задвижка Ø65</v>
          </cell>
          <cell r="B1109" t="str">
            <v>WV31 Поставка и монтаж, Задвижка Ø65, включая все комплектующие и крепеж</v>
          </cell>
          <cell r="C1109" t="str">
            <v>WV31 Supply and installation of a gate valve Ø65, including all accessories and fasteners</v>
          </cell>
          <cell r="D1109" t="str">
            <v>компл.</v>
          </cell>
          <cell r="F1109">
            <v>562.5</v>
          </cell>
          <cell r="G1109">
            <v>3750</v>
          </cell>
          <cell r="H1109">
            <v>843.75</v>
          </cell>
          <cell r="I1109">
            <v>4312.5</v>
          </cell>
        </row>
        <row r="1110">
          <cell r="A1110" t="str">
            <v>в_Фильтр Ø20</v>
          </cell>
          <cell r="B1110" t="str">
            <v>WV32 Поставка и монтаж, Фильтр Ø20, включая все комплектующие и крепеж</v>
          </cell>
          <cell r="C1110" t="str">
            <v>WV32 Supply and installation of a filter Ø20, including all accessories and fasteners</v>
          </cell>
          <cell r="D1110" t="str">
            <v>шт.</v>
          </cell>
          <cell r="F1110">
            <v>288.19</v>
          </cell>
          <cell r="G1110">
            <v>1921.2666666666667</v>
          </cell>
          <cell r="H1110">
            <v>432.28499999999997</v>
          </cell>
          <cell r="I1110">
            <v>2209.4566666666665</v>
          </cell>
        </row>
        <row r="1111">
          <cell r="A1111" t="str">
            <v>в_Фильтр Ø25</v>
          </cell>
          <cell r="B1111" t="str">
            <v>WV33 Поставка и монтаж, Фильтр Ø25, включая все комплектующие и крепеж</v>
          </cell>
          <cell r="C1111" t="str">
            <v>WV33 Supply and installation of a filter Ø25, including all accessories and fasteners</v>
          </cell>
          <cell r="D1111" t="str">
            <v>шт.</v>
          </cell>
          <cell r="F1111">
            <v>406.40625</v>
          </cell>
          <cell r="G1111">
            <v>2709.375</v>
          </cell>
          <cell r="H1111">
            <v>609.609375</v>
          </cell>
          <cell r="I1111">
            <v>3115.7812499999995</v>
          </cell>
        </row>
        <row r="1112">
          <cell r="A1112" t="str">
            <v>в_Фильтр Ø32</v>
          </cell>
          <cell r="B1112" t="str">
            <v>WV34 Поставка и монтаж, Фильтр Ø32, включая все комплектующие и крепеж</v>
          </cell>
          <cell r="C1112" t="str">
            <v>WV34 Supply and installation of a filter Ø32, including all accessories and fasteners</v>
          </cell>
          <cell r="D1112" t="str">
            <v>шт.</v>
          </cell>
          <cell r="F1112">
            <v>522.27250000000004</v>
          </cell>
          <cell r="G1112">
            <v>3481.8166666666671</v>
          </cell>
          <cell r="H1112">
            <v>783.40875000000005</v>
          </cell>
          <cell r="I1112">
            <v>4004.0891666666666</v>
          </cell>
        </row>
        <row r="1113">
          <cell r="A1113" t="str">
            <v>в_Фильтр Ø40</v>
          </cell>
          <cell r="B1113" t="str">
            <v>WV35 Поставка и монтаж, Фильтр Ø40, включая все комплектующие и крепеж</v>
          </cell>
          <cell r="C1113" t="str">
            <v>WV35 Supply and installation of a filter Ø40, including all accessories and fasteners</v>
          </cell>
          <cell r="D1113" t="str">
            <v>шт.</v>
          </cell>
          <cell r="F1113">
            <v>733.12125000000003</v>
          </cell>
          <cell r="G1113">
            <v>4887.4750000000004</v>
          </cell>
          <cell r="H1113">
            <v>1099.681875</v>
          </cell>
          <cell r="I1113">
            <v>5620.5962499999996</v>
          </cell>
        </row>
        <row r="1114">
          <cell r="A1114" t="str">
            <v>в_Фильтр Ø50</v>
          </cell>
          <cell r="B1114" t="str">
            <v>WV36 Поставка и монтаж, Фильтр Ø50, включая все комплектующие и крепеж</v>
          </cell>
          <cell r="C1114" t="str">
            <v>WV36 Supply and installation of a filter Ø50, including all accessories and fasteners</v>
          </cell>
          <cell r="D1114" t="str">
            <v>шт.</v>
          </cell>
          <cell r="F1114">
            <v>1083.3599999999999</v>
          </cell>
          <cell r="G1114">
            <v>7222.4</v>
          </cell>
          <cell r="H1114">
            <v>1625.04</v>
          </cell>
          <cell r="I1114">
            <v>8305.7599999999984</v>
          </cell>
        </row>
        <row r="1115">
          <cell r="A1115" t="str">
            <v>в_Клапан соленоидный Ø15</v>
          </cell>
          <cell r="B1115" t="str">
            <v>WV37 Поставка и монтаж, Клапан соленоидный Ø15, включая все комплектующие и крепеж</v>
          </cell>
          <cell r="C1115" t="str">
            <v>WV37 Supply and installation of a solenoid valve Ø15, including all accessories and fasteners</v>
          </cell>
          <cell r="D1115" t="str">
            <v>шт.</v>
          </cell>
          <cell r="F1115">
            <v>364.125</v>
          </cell>
          <cell r="G1115">
            <v>2427.5</v>
          </cell>
          <cell r="H1115">
            <v>546.1875</v>
          </cell>
          <cell r="I1115">
            <v>2791.625</v>
          </cell>
        </row>
        <row r="1116">
          <cell r="A1116" t="str">
            <v>в_Клапан соленоидный Ø20</v>
          </cell>
          <cell r="B1116" t="str">
            <v>WV38 Поставка и монтаж, Клапан соленоидный Ø20, включая все комплектующие и крепеж</v>
          </cell>
          <cell r="C1116" t="str">
            <v>WV38 Supply and installation of a solenoid valve Ø20, including all accessories and fasteners</v>
          </cell>
          <cell r="D1116" t="str">
            <v>шт.</v>
          </cell>
          <cell r="F1116">
            <v>392.12500000000006</v>
          </cell>
          <cell r="G1116">
            <v>2614.166666666667</v>
          </cell>
          <cell r="H1116">
            <v>588.18750000000011</v>
          </cell>
          <cell r="I1116">
            <v>3006.291666666667</v>
          </cell>
        </row>
        <row r="1117">
          <cell r="A1117" t="str">
            <v>в_Клапан соленоидный Ø25</v>
          </cell>
          <cell r="B1117" t="str">
            <v>WV39 Поставка и монтаж, Клапан соленоидный Ø25, включая все комплектующие и крепеж</v>
          </cell>
          <cell r="C1117" t="str">
            <v>WV39 Supply and installation of a solenoid valve Ø25, including all accessories and fasteners</v>
          </cell>
          <cell r="D1117" t="str">
            <v>шт.</v>
          </cell>
          <cell r="F1117">
            <v>488.625</v>
          </cell>
          <cell r="G1117">
            <v>3257.5</v>
          </cell>
          <cell r="H1117">
            <v>732.9375</v>
          </cell>
          <cell r="I1117">
            <v>3746.1249999999995</v>
          </cell>
        </row>
        <row r="1118">
          <cell r="A1118" t="str">
            <v>в_Клапан соленоидный Ø32</v>
          </cell>
          <cell r="B1118" t="str">
            <v>WV40 Поставка и монтаж, Клапан соленоидный Ø32, включая все комплектующие и крепеж</v>
          </cell>
          <cell r="C1118" t="str">
            <v>WV40 Supply and installation of a solenoid valve Ø32, including all accessories and fasteners</v>
          </cell>
          <cell r="D1118" t="str">
            <v>шт.</v>
          </cell>
          <cell r="F1118">
            <v>1009.25</v>
          </cell>
          <cell r="G1118">
            <v>6728.3333333333339</v>
          </cell>
          <cell r="H1118">
            <v>1513.875</v>
          </cell>
          <cell r="I1118">
            <v>7737.583333333333</v>
          </cell>
        </row>
        <row r="1119">
          <cell r="A1119" t="str">
            <v>в_Фильтр магнитный фланцевый Ø50 ФМФ Py16</v>
          </cell>
          <cell r="B1119" t="str">
            <v>WV41 Поставка и монтаж, Фильтр магнитный фланцевый Ø50 ФМФ Py16, включая все комплектующие и крепеж</v>
          </cell>
          <cell r="C1119" t="str">
            <v>WV41 Supply and installation of a magnetic flange filter Ø50 ФМФ pmax=16, including all accessories and fasteners</v>
          </cell>
          <cell r="D1119" t="str">
            <v>шт.</v>
          </cell>
          <cell r="F1119">
            <v>243.35249999999996</v>
          </cell>
          <cell r="G1119">
            <v>1622.35</v>
          </cell>
          <cell r="H1119">
            <v>365.02874999999995</v>
          </cell>
          <cell r="I1119">
            <v>1865.7024999999996</v>
          </cell>
        </row>
        <row r="1120">
          <cell r="A1120" t="str">
            <v>в_Фильтр магнитный фланцевый Ø80 ФМФ Py16</v>
          </cell>
          <cell r="B1120" t="str">
            <v>WV42 Поставка и монтаж, Фильтр магнитный фланцевый Ø80 ФМФ Py16, включая все комплектующие и крепеж</v>
          </cell>
          <cell r="C1120" t="str">
            <v>WV42 Supply and installation of a magnetic flange filter Ø80 ФМФ pmax=16, including all accessories and fasteners</v>
          </cell>
          <cell r="D1120" t="str">
            <v>шт.</v>
          </cell>
          <cell r="F1120">
            <v>416.60124999999999</v>
          </cell>
          <cell r="G1120">
            <v>2777.3416666666667</v>
          </cell>
          <cell r="H1120">
            <v>624.90187500000002</v>
          </cell>
          <cell r="I1120">
            <v>3193.9429166666664</v>
          </cell>
        </row>
        <row r="1121">
          <cell r="A1121" t="str">
            <v>в_Фильтр сетчатый фланцевый Ø65</v>
          </cell>
          <cell r="B1121" t="str">
            <v>WV43 Поставка и монтаж, Фильтр сетчатый фланцевый Ø65, включая все комплектующие и крепеж</v>
          </cell>
          <cell r="C1121" t="str">
            <v>WV43 Supply and installation of a flanged mesh filter Ø65, including all accessories and fasteners</v>
          </cell>
          <cell r="D1121" t="str">
            <v>шт.</v>
          </cell>
          <cell r="F1121">
            <v>305.42124999999999</v>
          </cell>
          <cell r="G1121">
            <v>2036.1416666666667</v>
          </cell>
          <cell r="H1121">
            <v>458.13187499999998</v>
          </cell>
          <cell r="I1121">
            <v>2341.5629166666663</v>
          </cell>
        </row>
        <row r="1122">
          <cell r="A1122" t="str">
            <v>в_Фильтр сетчатый фланцевый Ø200</v>
          </cell>
          <cell r="B1122" t="str">
            <v>WV44 Поставка и монтаж, Фильтр сетчатый фланцевый Ø200, включая все комплектующие и крепеж</v>
          </cell>
          <cell r="C1122" t="str">
            <v>WV44 Supply and installation of a flanged mesh filter Ø200, including all accessories and fasteners</v>
          </cell>
          <cell r="D1122" t="str">
            <v>шт.</v>
          </cell>
          <cell r="F1122">
            <v>6109.9525000000003</v>
          </cell>
          <cell r="G1122">
            <v>40733.01666666667</v>
          </cell>
          <cell r="H1122">
            <v>9164.9287500000009</v>
          </cell>
          <cell r="I1122">
            <v>46842.969166666669</v>
          </cell>
        </row>
        <row r="1123">
          <cell r="A1123" t="str">
            <v>в_Счетчик турбинный фланцевый Ø50</v>
          </cell>
          <cell r="B1123" t="str">
            <v>WV45 Поставка и монтаж, Счетчик турбинный фланцевый Ø50, включая все комплектующие и крепеж</v>
          </cell>
          <cell r="C1123" t="str">
            <v>WV45 Supply and installation of a turbine flow meter flange mount Ø50, including all accessories and fasteners</v>
          </cell>
          <cell r="D1123" t="str">
            <v>шт.</v>
          </cell>
          <cell r="F1123">
            <v>2228.7399999999998</v>
          </cell>
          <cell r="G1123">
            <v>14858.266666666666</v>
          </cell>
          <cell r="H1123">
            <v>3343.1099999999997</v>
          </cell>
          <cell r="I1123">
            <v>17087.006666666664</v>
          </cell>
        </row>
        <row r="1124">
          <cell r="A1124" t="str">
            <v>в_Водосчетчик турбинный Ø50  ВМХ-50</v>
          </cell>
          <cell r="B1124" t="str">
            <v>WV46 Поставка и монтаж, Водосчетчик турбинный Ø50 ВМХ-50, включая все комплектующие и крепеж</v>
          </cell>
          <cell r="C1124" t="str">
            <v>WV46 Supply and installation of a turbine flow meter Ø50 ВМХ-50, including all accessories and fasteners</v>
          </cell>
          <cell r="D1124" t="str">
            <v>шт.</v>
          </cell>
          <cell r="F1124">
            <v>2228.7399999999998</v>
          </cell>
          <cell r="G1124">
            <v>14858.266666666666</v>
          </cell>
          <cell r="H1124">
            <v>3343.1099999999997</v>
          </cell>
          <cell r="I1124">
            <v>17087.006666666664</v>
          </cell>
        </row>
        <row r="1125">
          <cell r="A1125" t="str">
            <v>в_Водосчетчик турбинный Ø65  ВМХ-65</v>
          </cell>
          <cell r="B1125" t="str">
            <v>WV47 Поставка и монтаж, Водосчетчик турбинный Ø65 ВМХ-65, включая все комплектующие и крепеж</v>
          </cell>
          <cell r="C1125" t="str">
            <v>WV47 Supply and installation of a turbine flow meter Ø65 ВМХ-65, including all accessories and fasteners</v>
          </cell>
          <cell r="D1125" t="str">
            <v>шт.</v>
          </cell>
          <cell r="F1125">
            <v>2353.7399999999998</v>
          </cell>
          <cell r="G1125">
            <v>15691.599999999999</v>
          </cell>
          <cell r="H1125">
            <v>3530.6099999999997</v>
          </cell>
          <cell r="I1125">
            <v>18045.339999999997</v>
          </cell>
        </row>
        <row r="1126">
          <cell r="A1126" t="str">
            <v>в_Водосчетчик турбинный Ø80  ВМХ-80</v>
          </cell>
          <cell r="B1126" t="str">
            <v>WV48 Поставка и монтаж, Водосчетчик турбинный Ø80 ВМХ-80, включая все комплектующие и крепеж</v>
          </cell>
          <cell r="C1126" t="str">
            <v>WV48 Supply and installation of a turbine flow meter Ø80 ВМХ-80, including all accessories and fasteners</v>
          </cell>
          <cell r="D1126" t="str">
            <v>шт.</v>
          </cell>
          <cell r="F1126">
            <v>2478.7400000000002</v>
          </cell>
          <cell r="G1126">
            <v>16524.933333333334</v>
          </cell>
          <cell r="H1126">
            <v>3718.1100000000006</v>
          </cell>
          <cell r="I1126">
            <v>19003.673333333332</v>
          </cell>
        </row>
        <row r="1127">
          <cell r="A1127" t="str">
            <v>в_Обратный клапан фланцевый Ø200</v>
          </cell>
          <cell r="B1127" t="str">
            <v>WV49 Поставка и монтаж, Обратный клапан фланцевый Ø200, включая все комплектующие и крепеж</v>
          </cell>
          <cell r="C1127" t="str">
            <v>WV49 Supply and installation of a check valve flange mount Ø200, including all accessories and fasteners</v>
          </cell>
          <cell r="D1127" t="str">
            <v>шт.</v>
          </cell>
          <cell r="F1127">
            <v>3718.375</v>
          </cell>
          <cell r="G1127">
            <v>24789.166666666668</v>
          </cell>
          <cell r="H1127">
            <v>5577.5625</v>
          </cell>
          <cell r="I1127">
            <v>28507.541666666664</v>
          </cell>
        </row>
        <row r="1128">
          <cell r="A1128" t="str">
            <v>в_</v>
          </cell>
          <cell r="H1128">
            <v>0</v>
          </cell>
          <cell r="I1128">
            <v>0</v>
          </cell>
        </row>
        <row r="1129">
          <cell r="A1129" t="str">
            <v>в_</v>
          </cell>
          <cell r="H1129">
            <v>0</v>
          </cell>
          <cell r="I1129">
            <v>0</v>
          </cell>
        </row>
        <row r="1130">
          <cell r="B1130" t="str">
            <v>Приборы</v>
          </cell>
          <cell r="C1130" t="str">
            <v>Sanitary Equipment</v>
          </cell>
          <cell r="H1130">
            <v>0</v>
          </cell>
          <cell r="I1130">
            <v>0</v>
          </cell>
        </row>
        <row r="1131">
          <cell r="A1131" t="str">
            <v>в_Смеситель набортный для раковины</v>
          </cell>
          <cell r="B1131" t="str">
            <v>Поставка и монтаж, Смеситель набортный для раковины, включая все комплектующие и крепеж</v>
          </cell>
          <cell r="C1131" t="str">
            <v>Supply and installation of a deck mounted sink mixer tap, including all accessories and fasteners</v>
          </cell>
          <cell r="D1131" t="str">
            <v>шт.</v>
          </cell>
          <cell r="F1131">
            <v>2500</v>
          </cell>
          <cell r="G1131">
            <v>11061.666666666668</v>
          </cell>
          <cell r="H1131">
            <v>3750</v>
          </cell>
          <cell r="I1131">
            <v>12720.916666666668</v>
          </cell>
          <cell r="J1131" t="str">
            <v>Смеситель для раковины A7025AA Ideal Standard Connect Air VESSEL</v>
          </cell>
          <cell r="K1131" t="str">
            <v>Sink mixer tap A7025AA Ideal Standard Connect Air VESSEL</v>
          </cell>
        </row>
        <row r="1132">
          <cell r="A1132" t="str">
            <v>в_Смеситель для душа настенный с душевой сеткой</v>
          </cell>
          <cell r="B1132" t="str">
            <v>Поставка и монтаж, Смеситель для душа настенный с душевой сеткой, включая все комплектующие и крепеж</v>
          </cell>
          <cell r="C1132" t="str">
            <v>Supply and installation of a wall mounted shower mixer tap with a shower mesh, including all accessories and fasteners</v>
          </cell>
          <cell r="D1132" t="str">
            <v>шт.</v>
          </cell>
          <cell r="F1132">
            <v>4000</v>
          </cell>
          <cell r="G1132">
            <v>11179.166666666668</v>
          </cell>
          <cell r="H1132">
            <v>6000</v>
          </cell>
          <cell r="I1132">
            <v>12856.041666666668</v>
          </cell>
          <cell r="J1132" t="str">
            <v>Душевой гарнитур Ideal Standard IDEALRAIN CUBE M3 B0008AA; Смеситель Ideal Standard Ceraflex B1741AA для ванны с душем</v>
          </cell>
          <cell r="K1132" t="str">
            <v>Shower set Ideal Standard IDEALRAIN CUBE M3 B0008AA; Mixer Ideal Standard Ceraflex B1741AA for shower</v>
          </cell>
        </row>
        <row r="1133">
          <cell r="A1133" t="str">
            <v>в_Кран для писсуара</v>
          </cell>
          <cell r="B1133" t="str">
            <v>Поставка и монтаж, Кран для писсуара, включая все комплектующие и крепеж</v>
          </cell>
          <cell r="C1133" t="str">
            <v>Supply and installation of a urinal tap, including all accessories and fasteners</v>
          </cell>
          <cell r="D1133" t="str">
            <v>шт.</v>
          </cell>
          <cell r="F1133">
            <v>1500</v>
          </cell>
          <cell r="G1133">
            <v>4000</v>
          </cell>
          <cell r="H1133">
            <v>2250</v>
          </cell>
          <cell r="I1133">
            <v>4600</v>
          </cell>
          <cell r="J1133" t="str">
            <v xml:space="preserve">Смывной механизм для писсуара B6928AA Ideal Standard </v>
          </cell>
          <cell r="K1133" t="str">
            <v xml:space="preserve">Urinal flush mechanism B6928AA Ideal Standard </v>
          </cell>
        </row>
        <row r="1134">
          <cell r="A1134" t="str">
            <v>в_Внутренний поливочный кран</v>
          </cell>
          <cell r="B1134" t="str">
            <v>Поставка и монтаж, Внутренний поливочный кран, включая все комплектующие и крепеж</v>
          </cell>
          <cell r="C1134" t="str">
            <v>Supply and installation of an internal watering tap, including all accessories and fasteners</v>
          </cell>
          <cell r="D1134" t="str">
            <v>шт.</v>
          </cell>
          <cell r="F1134">
            <v>550</v>
          </cell>
          <cell r="G1134">
            <v>450</v>
          </cell>
          <cell r="H1134">
            <v>825</v>
          </cell>
          <cell r="I1134">
            <v>517.5</v>
          </cell>
        </row>
        <row r="1135">
          <cell r="A1135" t="str">
            <v>в_</v>
          </cell>
          <cell r="H1135">
            <v>0</v>
          </cell>
          <cell r="I1135">
            <v>0</v>
          </cell>
        </row>
        <row r="1136">
          <cell r="A1136" t="str">
            <v>в_</v>
          </cell>
          <cell r="H1136">
            <v>0</v>
          </cell>
          <cell r="I1136">
            <v>0</v>
          </cell>
        </row>
        <row r="1137">
          <cell r="A1137" t="str">
            <v>в_</v>
          </cell>
          <cell r="H1137">
            <v>0</v>
          </cell>
          <cell r="I1137">
            <v>0</v>
          </cell>
        </row>
        <row r="1138">
          <cell r="A1138" t="str">
            <v>овик</v>
          </cell>
          <cell r="B1138" t="str">
            <v>ОВИК</v>
          </cell>
          <cell r="H1138">
            <v>0</v>
          </cell>
          <cell r="I1138">
            <v>0</v>
          </cell>
        </row>
        <row r="1139">
          <cell r="B1139" t="str">
            <v>Воздуховоды</v>
          </cell>
          <cell r="H1139">
            <v>0</v>
          </cell>
          <cell r="I1139">
            <v>0</v>
          </cell>
        </row>
        <row r="1140">
          <cell r="A1140" t="str">
            <v>овик_воздуховод б=0,5мм Ø100 + ROCKWOOL ALU1 Wired Mat 80 (50мм)</v>
          </cell>
          <cell r="B1140" t="str">
            <v>AC01 Поставка и монтаж, Воздуховод круглого сечения из оцинкованной стали б=0,5мм Ø100 ГОСТ 8468-81 с изоляцией ROCKWOOL ALU1 Wired Mat 80 (50мм), включая все комплектующие и крепеж</v>
          </cell>
          <cell r="C1140" t="str">
            <v>AC01 Supply and installation of a round air duct made of galvanized steel б=0,5mm Ø100 GOST 8468-81 with isolation ROCKWOOL ALU1 Wired Mat 80 (50mm), including all accessories and fasteners</v>
          </cell>
          <cell r="D1140" t="str">
            <v>м</v>
          </cell>
          <cell r="F1140">
            <v>429.55199999999996</v>
          </cell>
          <cell r="G1140">
            <v>469.86959999999999</v>
          </cell>
          <cell r="H1140">
            <v>644.32799999999997</v>
          </cell>
          <cell r="I1140">
            <v>540.35003999999992</v>
          </cell>
        </row>
        <row r="1141">
          <cell r="A1141" t="str">
            <v>овик_воздуховод б=0,5мм Ø125 + ROCKWOOL ALU1 Wired Mat 80 (50мм)</v>
          </cell>
          <cell r="B1141" t="str">
            <v>AC02 Поставка и монтаж, Воздуховод круглого сечения из оцинкованной стали б=0,5мм Ø125 ГОСТ 8468-81 с изоляцией ROCKWOOL ALU1 Wired Mat 80 (50мм), включая все комплектующие и крепеж</v>
          </cell>
          <cell r="C1141" t="str">
            <v>AC02 Supply and installation of a round air duct made of galvanized steel б=0,5mm Ø125 GOST 8468-81 with isolation ROCKWOOL ALU1 Wired Mat 80 (50mm), including all accessories and fasteners</v>
          </cell>
          <cell r="D1141" t="str">
            <v>м</v>
          </cell>
          <cell r="F1141">
            <v>536.94000000000005</v>
          </cell>
          <cell r="G1141">
            <v>587.33699999999999</v>
          </cell>
          <cell r="H1141">
            <v>805.41000000000008</v>
          </cell>
          <cell r="I1141">
            <v>675.43754999999999</v>
          </cell>
        </row>
        <row r="1142">
          <cell r="A1142" t="str">
            <v>овик_воздуховод б=0,5мм Ø160 + ROCKWOOL ALU1 Wired Mat 80 (50мм)</v>
          </cell>
          <cell r="B1142" t="str">
            <v>AC03 Поставка и монтаж, Воздуховод круглого сечения из оцинкованной стали б=0,5 мм Ø160 ГОСТ 8468-81 с изоляцией ROCKWOOL ALU1 Wired Mat 80 (50мм), включая все комплектующие и крепеж</v>
          </cell>
          <cell r="C1142" t="str">
            <v>AC03 Supply and installation of a round air duct made of galvanized steel б=0,5mm Ø160 GOST 8468-81 with isolation ROCKWOOL ALU1 Wired Mat 80 (50mm), including all accessories and fasteners</v>
          </cell>
          <cell r="D1142" t="str">
            <v>м</v>
          </cell>
          <cell r="F1142">
            <v>687.28320000000008</v>
          </cell>
          <cell r="G1142">
            <v>751.79136000000017</v>
          </cell>
          <cell r="H1142">
            <v>1030.9248000000002</v>
          </cell>
          <cell r="I1142">
            <v>864.56006400000012</v>
          </cell>
        </row>
        <row r="1143">
          <cell r="A1143" t="str">
            <v>овик_воздуховод б=0,5мм Ø180 + ROCKWOOL ALU1 Wired Mat 80 (50мм)</v>
          </cell>
          <cell r="B1143" t="str">
            <v>AC04 Поставка и монтаж, Воздуховод круглого сечения из оцинкованной стали б=0,5 мм Ø180 ГОСТ 8468-81 с изоляцией ROCKWOOL ALU1 Wired Mat 80 (50мм), включая все комплектующие и крепеж</v>
          </cell>
          <cell r="C1143" t="str">
            <v>AC04 Supply and installation of a round air duct made of galvanized steel б=0,5mm Ø180 GOST 8468-81 with isolation ROCKWOOL ALU1 Wired Mat 80 (50mm), including all accessories and fasteners</v>
          </cell>
          <cell r="D1143" t="str">
            <v>м</v>
          </cell>
          <cell r="F1143">
            <v>773.19359999999995</v>
          </cell>
          <cell r="G1143">
            <v>845.76527999999996</v>
          </cell>
          <cell r="H1143">
            <v>1159.7903999999999</v>
          </cell>
          <cell r="I1143">
            <v>972.63007199999993</v>
          </cell>
        </row>
        <row r="1144">
          <cell r="A1144" t="str">
            <v>овик_воздуховод б=0,5мм Ø200 + ROCKWOOL ALU1 Wired Mat 80 (50мм)</v>
          </cell>
          <cell r="B1144" t="str">
            <v>AC05 Поставка и монтаж, Воздуховод круглого сечения из оцинкованной стали  б=0,5 мм Ø200 ГОСТ 8468-81 с изоляцией ROCKWOOL ALU1 Wired Mat 80 (50мм), включая все комплектующие и крепеж</v>
          </cell>
          <cell r="C1144" t="str">
            <v>AC05 Supply and installation of a round air duct made of galvanized steel б=0,5mm Ø200 GOST 8468-81 with isolation ROCKWOOL ALU1 Wired Mat 80 (50mm), including all accessories and fasteners</v>
          </cell>
          <cell r="D1144" t="str">
            <v>м</v>
          </cell>
          <cell r="F1144">
            <v>859.10399999999993</v>
          </cell>
          <cell r="G1144">
            <v>939.73919999999998</v>
          </cell>
          <cell r="H1144">
            <v>1288.6559999999999</v>
          </cell>
          <cell r="I1144">
            <v>1080.7000799999998</v>
          </cell>
        </row>
        <row r="1145">
          <cell r="A1145" t="str">
            <v>овик_воздуховод б=0,5мм Ø200 + ROCKWOOL 50мм и оцинк лист</v>
          </cell>
          <cell r="B1145" t="str">
            <v>AC06 Поставка и монтаж, Воздуховод круглого сечения из оцинкованной стали  б=0,5 мм Ø200 ГОСТ 8468-81 с изоляцией ROCKWOOL 50 мм и покровным слоем теплоизоляции из оцинкованнго листа б=0,4мм, включая все комплектующие и крепеж</v>
          </cell>
          <cell r="C1145" t="str">
            <v>AC06 Supply and installation of a round air duct made of galvanized steel б=0,5mm Ø200 GOST 8468-81 with isolation ROCKWOOL 50 mm and covering with galvanized sheet b=0,4mm, including all accessories and fasteners</v>
          </cell>
          <cell r="D1145" t="str">
            <v>м</v>
          </cell>
          <cell r="F1145">
            <v>859.10399999999993</v>
          </cell>
          <cell r="G1145">
            <v>939.73919999999998</v>
          </cell>
          <cell r="H1145">
            <v>1288.6559999999999</v>
          </cell>
          <cell r="I1145">
            <v>1080.7000799999998</v>
          </cell>
        </row>
        <row r="1146">
          <cell r="A1146" t="str">
            <v>овик_воздуховод б=0,5мм Ø213 + ROCKWOOL ALU1 Wired Mat 80 (50мм)</v>
          </cell>
          <cell r="B1146" t="str">
            <v>AC07 Поставка и монтаж, Воздуховод круглого сечения из оцинкованной стали  б=0,5 мм Ø213 ГОСТ 8468-81 с изоляцией ROCKWOOL ALU1 Wired Mat 80 (50мм), включая все комплектующие и крепеж</v>
          </cell>
          <cell r="C1146" t="str">
            <v>AC07 Supply and installation of a round air duct made of galvanized steel б=0,5mm Ø213 GOST 8468-81 with isolation ROCKWOOL ALU1 Wired Mat 80 (50mm), including all accessories and fasteners</v>
          </cell>
          <cell r="D1146" t="str">
            <v>м</v>
          </cell>
          <cell r="F1146">
            <v>914.94576000000006</v>
          </cell>
          <cell r="G1146">
            <v>1000.8222480000001</v>
          </cell>
          <cell r="H1146">
            <v>1372.4186400000001</v>
          </cell>
          <cell r="I1146">
            <v>1150.9455851999999</v>
          </cell>
        </row>
        <row r="1147">
          <cell r="A1147" t="str">
            <v>овик_воздуховод б=0,5мм Ø225 + ROCKWOOL ALU1 Wired Mat 80 (50мм)</v>
          </cell>
          <cell r="B1147" t="str">
            <v>AC08 Поставка и монтаж, Воздуховод круглого сечения из оцинкованной стали  б=0,5 мм Ø225 ГОСТ 8468-81 с изоляцией ROCKWOOL ALU1 Wired Mat 80 (50мм), включая все комплектующие и крепеж</v>
          </cell>
          <cell r="C1147" t="str">
            <v>AC08 Supply and installation of a round air duct made of galvanized steel б=0,5mm Ø225 GOST 8468-81 with isolation ROCKWOOL ALU1 Wired Mat 80 (50mm), including all accessories and fasteners</v>
          </cell>
          <cell r="D1147" t="str">
            <v>м</v>
          </cell>
          <cell r="F1147">
            <v>966.49200000000008</v>
          </cell>
          <cell r="G1147">
            <v>1057.2066</v>
          </cell>
          <cell r="H1147">
            <v>1449.7380000000001</v>
          </cell>
          <cell r="I1147">
            <v>1215.7875899999999</v>
          </cell>
        </row>
        <row r="1148">
          <cell r="A1148" t="str">
            <v>овик_воздуховод б=0,6мм Ø250 + ROCKWOOL ALU1 Wired Mat 80 (50мм)</v>
          </cell>
          <cell r="B1148" t="str">
            <v>AC09 Поставка и монтаж, Воздуховод круглого сечения из оцинкованной стали  б=0,6 мм Ø250 ГОСТ 8468-81 с изоляцией ROCKWOOL ALU1 Wired Mat 80 (50мм), включая все комплектующие и крепеж</v>
          </cell>
          <cell r="C1148" t="str">
            <v>AC09 Supply and installation of a round air duct made of galvanized steel б=0,6mm Ø250 GOST 8468-81 with isolation ROCKWOOL ALU1 Wired Mat 80 (50mm), including all accessories and fasteners</v>
          </cell>
          <cell r="D1148" t="str">
            <v>м</v>
          </cell>
          <cell r="F1148">
            <v>1073.8800000000001</v>
          </cell>
          <cell r="G1148">
            <v>1287.7139999999999</v>
          </cell>
          <cell r="H1148">
            <v>1610.8200000000002</v>
          </cell>
          <cell r="I1148">
            <v>1480.8710999999998</v>
          </cell>
        </row>
        <row r="1149">
          <cell r="A1149" t="str">
            <v>овик_воздуховод б=0,6мм Ø250 + ROCKWOOL 50мм и оцинк лист</v>
          </cell>
          <cell r="B1149" t="str">
            <v>AC10 Поставка и монтаж, Воздуховод круглого сечения из оцинкованной стали  б=0,6 мм Ø250 ГОСТ 8468-81 с изоляцией ROCKWOOL 50 мм и покровным слоем теплоизоляции из оцинкованнго листа б=0,4мм, включая все комплектующие и крепеж</v>
          </cell>
          <cell r="C1149" t="str">
            <v>AC10 Supply and installation of a round air duct made of galvanized steel б=0,6mm Ø250 GOST 8468-81 with isolation ROCKWOOL 50 mm and covering with galvanized sheet b=0,4mm, including all accessories and fasteners</v>
          </cell>
          <cell r="D1149" t="str">
            <v>м</v>
          </cell>
          <cell r="F1149">
            <v>1073.8800000000001</v>
          </cell>
          <cell r="G1149">
            <v>1287.7139999999999</v>
          </cell>
          <cell r="H1149">
            <v>1610.8200000000002</v>
          </cell>
          <cell r="I1149">
            <v>1480.8710999999998</v>
          </cell>
        </row>
        <row r="1150">
          <cell r="A1150" t="str">
            <v>овик_воздуховод б=0,6мм Ø280 + ROCKWOOL ALU1 Wired Mat 80 (50мм)</v>
          </cell>
          <cell r="B1150" t="str">
            <v>AC11 Поставка и монтаж, Воздуховод круглого сечения из оцинкованной стали  б=0,6 мм Ø280 ГОСТ 8468-81 с изоляцией ROCKWOOL ALU1 Wired Mat 80 (50мм), включая все комплектующие и крепеж</v>
          </cell>
          <cell r="C1150" t="str">
            <v>AC11 Supply and installation of a round air duct made of galvanized steel б=0,6mm Ø280 GOST 8468-81 with isolation ROCKWOOL ALU1 Wired Mat 80 (50mm), including all accessories and fasteners</v>
          </cell>
          <cell r="D1150" t="str">
            <v>м</v>
          </cell>
          <cell r="F1150">
            <v>1202.7456000000002</v>
          </cell>
          <cell r="G1150">
            <v>1442.2396800000001</v>
          </cell>
          <cell r="H1150">
            <v>1804.1184000000003</v>
          </cell>
          <cell r="I1150">
            <v>1658.575632</v>
          </cell>
        </row>
        <row r="1151">
          <cell r="A1151" t="str">
            <v>овик_воздуховод б=0,5мм Ø285 + ROCKWOOL ALU1 Wired Mat 80 (50мм)</v>
          </cell>
          <cell r="B1151" t="str">
            <v>AC12 Поставка и монтаж, Воздуховод круглого сечения из оцинкованной стали  б=0,5 мм Ø285 ГОСТ 8468-81 с изоляцией ROCKWOOL ALU1 Wired Mat 80 (50мм), включая все комплектующие и крепеж</v>
          </cell>
          <cell r="C1151" t="str">
            <v>AC12 Supply and installation of a round air duct made of galvanized steel б=0,5mm Ø285 GOST 8468-81 with isolation ROCKWOOL ALU1 Wired Mat 80 (50mm), including all accessories and fasteners</v>
          </cell>
          <cell r="D1151" t="str">
            <v>м</v>
          </cell>
          <cell r="F1151">
            <v>1224.2232000000001</v>
          </cell>
          <cell r="G1151">
            <v>1339.1283600000002</v>
          </cell>
          <cell r="H1151">
            <v>1836.3348000000001</v>
          </cell>
          <cell r="I1151">
            <v>1539.9976140000001</v>
          </cell>
        </row>
        <row r="1152">
          <cell r="A1152" t="str">
            <v>овик_воздуховод б=0,6мм Ø285 + ROCKWOOL ALU1 Wired Mat 80 (50мм)</v>
          </cell>
          <cell r="B1152" t="str">
            <v>AC13 Поставка и монтаж, Воздуховод круглого сечения из оцинкованной стали  б=0,6 мм Ø285 ГОСТ 8468-81 с изоляцией ROCKWOOL ALU1 Wired Mat 80 (50мм), включая все комплектующие и крепеж</v>
          </cell>
          <cell r="C1152" t="str">
            <v>AC13 Supply and installation of a round air duct made of galvanized steel б=0,6mm Ø285 GOST 8468-81 with isolation ROCKWOOL ALU1 Wired Mat 80 (50mm), including all accessories and fasteners</v>
          </cell>
          <cell r="D1152" t="str">
            <v>м</v>
          </cell>
          <cell r="F1152">
            <v>1224.2232000000001</v>
          </cell>
          <cell r="G1152">
            <v>1467.9939600000002</v>
          </cell>
          <cell r="H1152">
            <v>1836.3348000000001</v>
          </cell>
          <cell r="I1152">
            <v>1688.1930540000001</v>
          </cell>
        </row>
        <row r="1153">
          <cell r="A1153" t="str">
            <v>овик_воздуховод б=0,6мм Ø300 + ROCKWOOL ALU1 Wired Mat 80 (50мм)</v>
          </cell>
          <cell r="B1153" t="str">
            <v>AC14 Поставка и монтаж, Воздуховод круглого сечения из оцинкованной стали  б=0,6 мм Ø300 ГОСТ 8468-81 с изоляцией ROCKWOOL ALU1 Wired Mat 80 (50мм), включая все комплектующие и крепеж</v>
          </cell>
          <cell r="C1153" t="str">
            <v>AC14 Supply and installation of a round air duct made of galvanized steel б=0,6mm Ø300 GOST 8468-81 with isolation ROCKWOOL ALU1 Wired Mat 80 (50mm), including all accessories and fasteners</v>
          </cell>
          <cell r="D1153" t="str">
            <v>м</v>
          </cell>
          <cell r="F1153">
            <v>1288.6560000000002</v>
          </cell>
          <cell r="G1153">
            <v>1545.2567999999999</v>
          </cell>
          <cell r="H1153">
            <v>1932.9840000000004</v>
          </cell>
          <cell r="I1153">
            <v>1777.0453199999997</v>
          </cell>
        </row>
        <row r="1154">
          <cell r="A1154" t="str">
            <v>овик_воздуховод б=0,6мм Ø315 + ROCKWOOL ALU1 Wired Mat 80 (50мм)</v>
          </cell>
          <cell r="B1154" t="str">
            <v>AC15 Поставка и монтаж, Воздуховод круглого сечения из оцинкованной стали  б=0,6 мм Ø315 ГОСТ 8468-81 с изоляцией ROCKWOOL ALU1 Wired Mat 80 (50мм), включая все комплектующие и крепеж</v>
          </cell>
          <cell r="C1154" t="str">
            <v>AC15 Supply and installation of a round air duct made of galvanized steel б=0,6mm Ø315 GOST 8468-81 with isolation ROCKWOOL ALU1 Wired Mat 80 (50mm), including all accessories and fasteners</v>
          </cell>
          <cell r="D1154" t="str">
            <v>м</v>
          </cell>
          <cell r="F1154">
            <v>1353.0888</v>
          </cell>
          <cell r="G1154">
            <v>1622.5196400000002</v>
          </cell>
          <cell r="H1154">
            <v>2029.6332</v>
          </cell>
          <cell r="I1154">
            <v>1865.897586</v>
          </cell>
        </row>
        <row r="1155">
          <cell r="A1155" t="str">
            <v>овик_воздуховод б=0,6мм Ø315 + ROCKWOOL 50мм и оцинк лист</v>
          </cell>
          <cell r="B1155" t="str">
            <v>AC16 Поставка и монтаж, Воздуховод круглого сечения из оцинкованной стали  б=0,6 мм Ø315 ГОСТ 8468-81 с изоляцией ROCKWOOL 50 мм и покровным слоем теплоизоляции из оцинкованнго листа б=0,4мм, включая все комплектующие и крепеж</v>
          </cell>
          <cell r="C1155" t="str">
            <v>AC16 Supply and installation of a round air duct made of galvanized steel б=0,6mm Ø315 GOST 8468-81 with isolation ROCKWOOL 50 mm and covering with galvanized sheet b=0,4mm, including all accessories and fasteners</v>
          </cell>
          <cell r="D1155" t="str">
            <v>м</v>
          </cell>
          <cell r="F1155">
            <v>1353.0888</v>
          </cell>
          <cell r="G1155">
            <v>1622.5196400000002</v>
          </cell>
          <cell r="H1155">
            <v>2029.6332</v>
          </cell>
          <cell r="I1155">
            <v>1865.897586</v>
          </cell>
        </row>
        <row r="1156">
          <cell r="A1156" t="str">
            <v>овик_воздуховод б=0,6мм Ø350 + ROCKWOOL ALU1 Wired Mat 80 (50мм)</v>
          </cell>
          <cell r="B1156" t="str">
            <v>AC17 Поставка и монтаж, Воздуховод круглого сечения из оцинкованной стали  б=0,6 мм Ø350 ГОСТ 8468-81 с изоляцией ROCKWOOL ALU1 Wired Mat 80 (50мм), включая все комплектующие и крепеж</v>
          </cell>
          <cell r="C1156" t="str">
            <v>AC17 Supply and installation of a round air duct made of galvanized steel б=0,6mm Ø350 GOST 8468-81 with isolation ROCKWOOL ALU1 Wired Mat 80 (50mm), including all accessories and fasteners</v>
          </cell>
          <cell r="D1156" t="str">
            <v>м</v>
          </cell>
          <cell r="F1156">
            <v>1503.4319999999998</v>
          </cell>
          <cell r="G1156">
            <v>1802.7996000000001</v>
          </cell>
          <cell r="H1156">
            <v>2255.1479999999997</v>
          </cell>
          <cell r="I1156">
            <v>2073.2195400000001</v>
          </cell>
        </row>
        <row r="1157">
          <cell r="A1157" t="str">
            <v>овик_воздуховод б=0,6мм Ø355 + ROCKWOOL ALU1 Wired Mat 80 (50мм)</v>
          </cell>
          <cell r="B1157" t="str">
            <v>AC18 Поставка и монтаж, Воздуховод круглого сечения из оцинкованной стали  б=0,6 мм Ø355 ГОСТ 8468-81 с изоляцией ROCKWOOL ALU1 Wired Mat 80 (50мм), включая все комплектующие и крепеж</v>
          </cell>
          <cell r="C1157" t="str">
            <v>AC18 Supply and installation of a round air duct made of galvanized steel б=0,6mm Ø355 GOST 8468-81 with isolation ROCKWOOL ALU1 Wired Mat 80 (50mm), including all accessories and fasteners</v>
          </cell>
          <cell r="D1157" t="str">
            <v>м</v>
          </cell>
          <cell r="F1157">
            <v>1524.9096</v>
          </cell>
          <cell r="G1157">
            <v>1828.5538800000002</v>
          </cell>
          <cell r="H1157">
            <v>2287.3643999999999</v>
          </cell>
          <cell r="I1157">
            <v>2102.8369619999999</v>
          </cell>
        </row>
        <row r="1158">
          <cell r="A1158" t="str">
            <v>овик_воздуховод б=0,6мм Ø400 + ROCKWOOL ALU1 Wired Mat 80 (50мм)</v>
          </cell>
          <cell r="B1158" t="str">
            <v>AC19 Поставка и монтаж, Воздуховод круглого сечения из оцинкованной стали  б=0,6 мм Ø400 ГОСТ 8468-81 с изоляцией ROCKWOOL ALU1 Wired Mat 80 (50мм), включая все комплектующие и крепеж</v>
          </cell>
          <cell r="C1158" t="str">
            <v>AC19 Supply and installation of a round air duct made of galvanized steel б=0,6mm Ø400 GOST 8468-81 with isolation ROCKWOOL ALU1 Wired Mat 80 (50mm), including all accessories and fasteners</v>
          </cell>
          <cell r="D1158" t="str">
            <v>м</v>
          </cell>
          <cell r="F1158">
            <v>1718.2079999999999</v>
          </cell>
          <cell r="G1158">
            <v>2060.3424</v>
          </cell>
          <cell r="H1158">
            <v>2577.3119999999999</v>
          </cell>
          <cell r="I1158">
            <v>2369.3937599999999</v>
          </cell>
        </row>
        <row r="1159">
          <cell r="A1159" t="str">
            <v>овик_воздуховод б=1мм Ø400 + ROCKWOOL ALU1 Wired Mat 80 (50мм)</v>
          </cell>
          <cell r="B1159" t="str">
            <v>AC20 Поставка и монтаж, Воздуховод круглого сечения из оцинкованной стали  б=1 мм Ø400 ГОСТ 8468-81 с изоляцией ROCKWOOL ALU1 Wired Mat 80 (50мм), включая все комплектующие и крепеж</v>
          </cell>
          <cell r="C1159" t="str">
            <v>AC20 Supply and installation of a round air duct made of galvanized steel б=1mm Ø400 GOST 8468-81 with isolation ROCKWOOL ALU1 Wired Mat 80 (50mm), including all accessories and fasteners</v>
          </cell>
          <cell r="D1159" t="str">
            <v>м</v>
          </cell>
          <cell r="F1159">
            <v>1808.6399999999999</v>
          </cell>
          <cell r="G1159">
            <v>2652.672</v>
          </cell>
          <cell r="H1159">
            <v>2712.96</v>
          </cell>
          <cell r="I1159">
            <v>3050.5727999999999</v>
          </cell>
        </row>
        <row r="1160">
          <cell r="A1160" t="str">
            <v>овик_воздуховод б=0,6мм Ø438 + ROCKWOOL ALU1 Wired Mat 80 (50мм)</v>
          </cell>
          <cell r="B1160" t="str">
            <v>AC21 Поставка и монтаж, Воздуховод круглого сечения из оцинкованной стали  б=0,6 мм Ø438 ГОСТ 8468-81 с изоляцией ROCKWOOL ALU1 Wired Mat 80 (50мм), включая все комплектующие и крепеж</v>
          </cell>
          <cell r="C1160" t="str">
            <v>AC21 Supply and installation of a round air duct made of galvanized steel б=0,6mm Ø438 GOST 8468-81 with isolation ROCKWOOL ALU1 Wired Mat 80 (50mm), including all accessories and fasteners</v>
          </cell>
          <cell r="D1160" t="str">
            <v>м</v>
          </cell>
          <cell r="F1160">
            <v>1881.43776</v>
          </cell>
          <cell r="G1160">
            <v>2256.074928</v>
          </cell>
          <cell r="H1160">
            <v>2822.1566400000002</v>
          </cell>
          <cell r="I1160">
            <v>2594.4861671999997</v>
          </cell>
        </row>
        <row r="1161">
          <cell r="A1161" t="str">
            <v>овик_воздуховод б=0,7мм Ø438 + ROCKWOOL ALU1 Wired Mat 80 (50мм)</v>
          </cell>
          <cell r="B1161" t="str">
            <v>AC22 Поставка и монтаж, Воздуховод круглого сечения из оцинкованной стали  б=0,7 мм Ø438 ГОСТ 8468-81 с изоляцией ROCKWOOL ALU1 Wired Mat 80 (50мм), включая все комплектующие и крепеж</v>
          </cell>
          <cell r="C1161" t="str">
            <v>AC22 Supply and installation of a round air duct made of galvanized steel б=0,7mm Ø438 GOST 8468-81 with isolation ROCKWOOL ALU1 Wired Mat 80 (50mm), including all accessories and fasteners</v>
          </cell>
          <cell r="D1161" t="str">
            <v>м</v>
          </cell>
          <cell r="F1161">
            <v>1897.9415999999999</v>
          </cell>
          <cell r="G1161">
            <v>2421.1133280000004</v>
          </cell>
          <cell r="H1161">
            <v>2846.9123999999997</v>
          </cell>
          <cell r="I1161">
            <v>2784.2803272000001</v>
          </cell>
        </row>
        <row r="1162">
          <cell r="A1162" t="str">
            <v>овик_воздуховод б=0,6мм Ø450 + ROCKWOOL ALU1 Wired Mat 80 (50мм)</v>
          </cell>
          <cell r="B1162" t="str">
            <v>AC23 Поставка и монтаж, Воздуховод круглого сечения из оцинкованной стали  б=0,6 мм Ø450 ГОСТ 8468-81 с изоляцией ROCKWOOL ALU1 Wired Mat 80 (50мм), включая все комплектующие и крепеж</v>
          </cell>
          <cell r="C1162" t="str">
            <v>AC23 Supply and installation of a round air duct made of galvanized steel б=0,6mm Ø450 GOST 8468-81 with isolation ROCKWOOL ALU1 Wired Mat 80 (50mm), including all accessories and fasteners</v>
          </cell>
          <cell r="D1162" t="str">
            <v>м</v>
          </cell>
          <cell r="F1162">
            <v>1932.9840000000002</v>
          </cell>
          <cell r="G1162">
            <v>2317.8852000000006</v>
          </cell>
          <cell r="H1162">
            <v>2899.4760000000001</v>
          </cell>
          <cell r="I1162">
            <v>2665.5679800000007</v>
          </cell>
        </row>
        <row r="1163">
          <cell r="A1163" t="str">
            <v>овик_воздуховод б=0,7мм Ø500 + ROCKWOOL ALU1 Wired Mat 80 (50мм)</v>
          </cell>
          <cell r="B1163" t="str">
            <v>AC24 Поставка и монтаж, Воздуховод круглого сечения из оцинкованной стали  б=0,7 мм Ø500 ГОСТ 8468-81 с изоляцией ROCKWOOL ALU1 Wired Mat 80 (50мм), включая все комплектующие и крепеж</v>
          </cell>
          <cell r="C1163" t="str">
            <v>AC24 Supply and installation of a round air duct made of galvanized steel б=0,7mm Ø500 GOST 8468-81 with isolation ROCKWOOL ALU1 Wired Mat 80 (50mm), including all accessories and fasteners</v>
          </cell>
          <cell r="D1163" t="str">
            <v>м</v>
          </cell>
          <cell r="F1163">
            <v>2166.6</v>
          </cell>
          <cell r="G1163">
            <v>2763.828</v>
          </cell>
          <cell r="H1163">
            <v>3249.8999999999996</v>
          </cell>
          <cell r="I1163">
            <v>3178.4021999999995</v>
          </cell>
        </row>
        <row r="1164">
          <cell r="A1164" t="str">
            <v>овик_воздуховод б=0,7мм Ø560 + ROCKWOOL ALU1 Wired Mat 80 (50мм)</v>
          </cell>
          <cell r="B1164" t="str">
            <v>AC25 Поставка и монтаж, Воздуховод круглого сечения из оцинкованной стали  б=0,7 мм Ø560 ГОСТ 8468-81 с изоляцией ROCKWOOL ALU1 Wired Mat 80 (50мм), включая все комплектующие и крепеж</v>
          </cell>
          <cell r="C1164" t="str">
            <v>AC25 Supply and installation of a round air duct made of galvanized steel б=0,7mm Ø560 GOST 8468-81 with isolation ROCKWOOL ALU1 Wired Mat 80 (50mm), including all accessories and fasteners</v>
          </cell>
          <cell r="D1164" t="str">
            <v>м</v>
          </cell>
          <cell r="F1164">
            <v>2426.5920000000006</v>
          </cell>
          <cell r="G1164">
            <v>3095.4873600000005</v>
          </cell>
          <cell r="H1164">
            <v>3639.8880000000008</v>
          </cell>
          <cell r="I1164">
            <v>3559.8104640000001</v>
          </cell>
        </row>
        <row r="1165">
          <cell r="A1165" t="str">
            <v>овик_воздуховод б=0,7мм Ø600 + ROCKWOOL ALU1 Wired Mat 80 (50мм)</v>
          </cell>
          <cell r="B1165" t="str">
            <v>AC26 Поставка и монтаж, Воздуховод круглого сечения из оцинкованной стали  б=0,7 мм Ø600 ГОСТ 8468-81 с изоляцией ROCKWOOL ALU1 Wired Mat 80 (50мм), включая все комплектующие и крепеж</v>
          </cell>
          <cell r="C1165" t="str">
            <v>AC26 Supply and installation of a round air duct made of galvanized steel б=0,7mm Ø600 GOST 8468-81 with isolation ROCKWOOL ALU1 Wired Mat 80 (50mm), including all accessories and fasteners</v>
          </cell>
          <cell r="D1165" t="str">
            <v>м</v>
          </cell>
          <cell r="F1165">
            <v>2599.92</v>
          </cell>
          <cell r="G1165">
            <v>3316.5936000000002</v>
          </cell>
          <cell r="H1165">
            <v>3899.88</v>
          </cell>
          <cell r="I1165">
            <v>3814.0826400000001</v>
          </cell>
        </row>
        <row r="1166">
          <cell r="A1166" t="str">
            <v>овик_воздуховод б=0,7мм Ø630 + ROCKWOOL ALU1 Wired Mat 80 (50мм)</v>
          </cell>
          <cell r="B1166" t="str">
            <v>AC27 Поставка и монтаж, Воздуховод круглого сечения из оцинкованной стали  б=0,7 мм Ø630 ГОСТ 8468-81 с изоляцией ROCKWOOL ALU1 Wired Mat 80 (50мм), включая все комплектующие и крепеж</v>
          </cell>
          <cell r="C1166" t="str">
            <v>AC27 Supply and installation of a round air duct made of galvanized steel б=0,7mm Ø630 GOST 8468-81 with isolation ROCKWOOL ALU1 Wired Mat 80 (50mm), including all accessories and fasteners</v>
          </cell>
          <cell r="D1166" t="str">
            <v>м</v>
          </cell>
          <cell r="F1166">
            <v>2729.9160000000002</v>
          </cell>
          <cell r="G1166">
            <v>3482.42328</v>
          </cell>
          <cell r="H1166">
            <v>4094.8740000000003</v>
          </cell>
          <cell r="I1166">
            <v>4004.7867719999995</v>
          </cell>
        </row>
        <row r="1167">
          <cell r="A1167" t="str">
            <v>овик_воздуховод б=0,7мм Ø700 + ROCKWOOL ALU1 Wired Mat 80 (50мм)</v>
          </cell>
          <cell r="B1167" t="str">
            <v>AC28 Поставка и монтаж, Воздуховод круглого сечения из оцинкованной стали  б=0,7 мм Ø700 ГОСТ 8468-81 с изоляцией ROCKWOOL ALU1 Wired Mat 80 (50мм), включая все комплектующие и крепеж</v>
          </cell>
          <cell r="C1167" t="str">
            <v>AC28 Supply and installation of a round air duct made of galvanized steel б=0,7mm Ø700 GOST 8468-81 with isolation ROCKWOOL ALU1 Wired Mat 80 (50mm), including all accessories and fasteners</v>
          </cell>
          <cell r="D1167" t="str">
            <v>м</v>
          </cell>
          <cell r="F1167">
            <v>3033.24</v>
          </cell>
          <cell r="G1167">
            <v>3869.3591999999999</v>
          </cell>
          <cell r="H1167">
            <v>4549.8599999999997</v>
          </cell>
          <cell r="I1167">
            <v>4449.7630799999997</v>
          </cell>
        </row>
        <row r="1168">
          <cell r="A1168" t="str">
            <v>овик_воздуховод б=0,7мм Ø710 + ROCKWOOL ALU1 Wired Mat 80 (50мм)</v>
          </cell>
          <cell r="B1168" t="str">
            <v>AC29 Поставка и монтаж, Воздуховод круглого сечения из оцинкованной стали  б=0,7 мм Ø710 ГОСТ 8468-81 с изоляцией ROCKWOOL ALU1 Wired Mat 80 (50мм), включая все комплектующие и крепеж</v>
          </cell>
          <cell r="C1168" t="str">
            <v>AC29 Supply and installation of a round air duct made of galvanized steel б=0,7mm Ø710 GOST 8468-81 with isolation ROCKWOOL ALU1 Wired Mat 80 (50mm), including all accessories and fasteners</v>
          </cell>
          <cell r="D1168" t="str">
            <v>м</v>
          </cell>
          <cell r="F1168">
            <v>3076.5720000000006</v>
          </cell>
          <cell r="G1168">
            <v>3924.6357600000001</v>
          </cell>
          <cell r="H1168">
            <v>4614.8580000000011</v>
          </cell>
          <cell r="I1168">
            <v>4513.3311239999994</v>
          </cell>
        </row>
        <row r="1169">
          <cell r="A1169" t="str">
            <v>овик_воздуховод б=0,7мм Ø750 + ROCKWOOL ALU1 Wired Mat 80 (50мм)</v>
          </cell>
          <cell r="B1169" t="str">
            <v>AC30 Поставка и монтаж, Воздуховод круглого сечения из оцинкованной стали  б=0,7 мм Ø750 ГОСТ 8468-81 с изоляцией ROCKWOOL ALU1 Wired Mat 80 (50мм), включая все комплектующие и крепеж</v>
          </cell>
          <cell r="C1169" t="str">
            <v>AC30 Supply and installation of a round air duct made of galvanized steel б=0,7mm Ø750 GOST 8468-81 with isolation ROCKWOOL ALU1 Wired Mat 80 (50mm), including all accessories and fasteners</v>
          </cell>
          <cell r="D1169" t="str">
            <v>м</v>
          </cell>
          <cell r="F1169">
            <v>3249.9</v>
          </cell>
          <cell r="G1169">
            <v>4145.7420000000002</v>
          </cell>
          <cell r="H1169">
            <v>4874.8500000000004</v>
          </cell>
          <cell r="I1169">
            <v>4767.6032999999998</v>
          </cell>
        </row>
        <row r="1170">
          <cell r="A1170" t="str">
            <v>овик_воздуховод б=1мм Ø750 + ROCKWOOL ALU1 Wired Mat 80 (50мм)</v>
          </cell>
          <cell r="B1170" t="str">
            <v>AC31 Поставка и монтаж, Воздуховод круглого сечения из оцинкованной стали  б=1 мм Ø750 ГОСТ 8468-81 с изоляцией ROCKWOOL ALU1 Wired Mat 80 (50мм), включая все комплектующие и крепеж</v>
          </cell>
          <cell r="C1170" t="str">
            <v>AC31 Supply and installation of a round air duct made of galvanized steel б=1mm Ø750 GOST 8468-81 with isolation ROCKWOOL ALU1 Wired Mat 80 (50mm), including all accessories and fasteners</v>
          </cell>
          <cell r="D1170" t="str">
            <v>м</v>
          </cell>
          <cell r="F1170">
            <v>3391.2</v>
          </cell>
          <cell r="G1170">
            <v>4973.76</v>
          </cell>
          <cell r="H1170">
            <v>5086.7999999999993</v>
          </cell>
          <cell r="I1170">
            <v>5719.8239999999996</v>
          </cell>
        </row>
        <row r="1171">
          <cell r="A1171" t="str">
            <v>овик_воздуховод б=0,6мм Ø800 + ROCKWOOL ALU1 Wired Mat 80 (50мм)</v>
          </cell>
          <cell r="B1171" t="str">
            <v>AC32 Поставка и монтаж, Воздуховод круглого сечения из оцинкованной стали  б=0,6 мм Ø800 ГОСТ 8468-81 с изоляцией ROCKWOOL ALU1 Wired Mat 80 (50мм), включая все комплектующие и крепеж</v>
          </cell>
          <cell r="C1171" t="str">
            <v>AC32 Supply and installation of a round air duct made of galvanized steel б=0,6mm Ø800 GOST 8468-81 with isolation ROCKWOOL ALU1 Wired Mat 80 (50mm), including all accessories and fasteners</v>
          </cell>
          <cell r="D1171" t="str">
            <v>м</v>
          </cell>
          <cell r="F1171">
            <v>3436.4159999999997</v>
          </cell>
          <cell r="G1171">
            <v>4120.6848</v>
          </cell>
          <cell r="H1171">
            <v>5154.6239999999998</v>
          </cell>
          <cell r="I1171">
            <v>4738.7875199999999</v>
          </cell>
        </row>
        <row r="1172">
          <cell r="A1172" t="str">
            <v>овик_воздуховод б=0,7мм Ø800 + ROCKWOOL ALU1 Wired Mat 80 (50мм)</v>
          </cell>
          <cell r="B1172" t="str">
            <v>AC33 Поставка и монтаж, Воздуховод круглого сечения из оцинкованной стали  б=0,7 мм Ø800 ГОСТ 8468-81 с изоляцией ROCKWOOL ALU1 Wired Mat 80 (50мм), включая все комплектующие и крепеж</v>
          </cell>
          <cell r="C1172" t="str">
            <v>AC33 Supply and installation of a round air duct made of galvanized steel б=0,7mm Ø800 GOST 8468-81 with isolation ROCKWOOL ALU1 Wired Mat 80 (50mm), including all accessories and fasteners</v>
          </cell>
          <cell r="D1172" t="str">
            <v>м</v>
          </cell>
          <cell r="F1172">
            <v>3466.5600000000004</v>
          </cell>
          <cell r="G1172">
            <v>4422.1247999999996</v>
          </cell>
          <cell r="H1172">
            <v>5199.84</v>
          </cell>
          <cell r="I1172">
            <v>5085.4435199999989</v>
          </cell>
        </row>
        <row r="1173">
          <cell r="A1173" t="str">
            <v>овик_воздуховод б=0,7мм Ø835 + ROCKWOOL ALU1 Wired Mat 80 (50мм)</v>
          </cell>
          <cell r="B1173" t="str">
            <v>AC34 Поставка и монтаж, Воздуховод круглого сечения из оцинкованной стали  б=0,7 мм Ø835 ГОСТ 8468-81 с изоляцией ROCKWOOL ALU1 Wired Mat 80 (50мм), включая все комплектующие и крепеж</v>
          </cell>
          <cell r="C1173" t="str">
            <v>AC34 Supply and installation of a round air duct made of galvanized steel б=0,7mm Ø835 GOST 8468-81 with isolation ROCKWOOL ALU1 Wired Mat 80 (50mm), including all accessories and fasteners</v>
          </cell>
          <cell r="D1173" t="str">
            <v>м</v>
          </cell>
          <cell r="F1173">
            <v>3618.2220000000007</v>
          </cell>
          <cell r="G1173">
            <v>4615.5927599999995</v>
          </cell>
          <cell r="H1173">
            <v>5427.3330000000005</v>
          </cell>
          <cell r="I1173">
            <v>5307.9316739999995</v>
          </cell>
        </row>
        <row r="1174">
          <cell r="A1174" t="str">
            <v>овик_воздуховод б=1мм Ø900 + ROCKWOOL ALU1 Wired Mat 80 (50мм)</v>
          </cell>
          <cell r="B1174" t="str">
            <v>AC35 Поставка и монтаж, Воздуховод круглого сечения из оцинкованной стали  б=1 мм Ø900 ГОСТ 8468-81 с изоляцией ROCKWOOL ALU1 Wired Mat 80 (50мм), включая все комплектующие и крепеж</v>
          </cell>
          <cell r="C1174" t="str">
            <v>AC35 Supply and installation of a round air duct made of galvanized steel б=1mm Ø900 GOST 8468-81 with isolation ROCKWOOL ALU1 Wired Mat 80 (50mm), including all accessories and fasteners</v>
          </cell>
          <cell r="D1174" t="str">
            <v>м</v>
          </cell>
          <cell r="F1174">
            <v>4069.4399999999996</v>
          </cell>
          <cell r="G1174">
            <v>5968.5120000000006</v>
          </cell>
          <cell r="H1174">
            <v>6104.16</v>
          </cell>
          <cell r="I1174">
            <v>6863.7888000000003</v>
          </cell>
        </row>
        <row r="1175">
          <cell r="A1175" t="str">
            <v>овик_воздуховод б=1мм Ø1000 + ROCKWOOL ALU1 Wired Mat 80 (50мм)</v>
          </cell>
          <cell r="B1175" t="str">
            <v>AC36 Поставка и монтаж, Воздуховод круглого сечения из оцинкованной стали  б=1 мм Ø1000 ГОСТ 8468-81 с изоляцией ROCKWOOL ALU1 Wired Mat 80 (50мм), включая все комплектующие и крепеж</v>
          </cell>
          <cell r="C1175" t="str">
            <v>AC36 Supply and installation of a round air duct made of galvanized steel б=1mm Ø1000 GOST 8468-81 with isolation ROCKWOOL ALU1 Wired Mat 80 (50mm), including all accessories and fasteners</v>
          </cell>
          <cell r="D1175" t="str">
            <v>м</v>
          </cell>
          <cell r="F1175">
            <v>4521.6000000000004</v>
          </cell>
          <cell r="G1175">
            <v>6631.6799999999994</v>
          </cell>
          <cell r="H1175">
            <v>6782.4000000000005</v>
          </cell>
          <cell r="I1175">
            <v>7626.4319999999989</v>
          </cell>
        </row>
        <row r="1176">
          <cell r="A1176" t="str">
            <v>овик_воздуховод б=1мм Ø1100 + ROCKWOOL ALU1 Wired Mat 80 (50мм)</v>
          </cell>
          <cell r="B1176" t="str">
            <v>AC37 Поставка и монтаж, Воздуховод круглого сечения из оцинкованной стали  б=1 мм Ø1100 ГОСТ 8468-81 с изоляцией ROCKWOOL ALU1 Wired Mat 80 (50мм), включая все комплектующие и крепеж</v>
          </cell>
          <cell r="C1176" t="str">
            <v>AC37 Supply and installation of a round air duct made of galvanized steel б=1mm Ø1100 GOST 8468-81 with isolation ROCKWOOL ALU1 Wired Mat 80 (50mm), including all accessories and fasteners</v>
          </cell>
          <cell r="D1176" t="str">
            <v>м</v>
          </cell>
          <cell r="F1176">
            <v>4973.76</v>
          </cell>
          <cell r="G1176">
            <v>7294.848</v>
          </cell>
          <cell r="H1176">
            <v>7460.64</v>
          </cell>
          <cell r="I1176">
            <v>8389.0751999999993</v>
          </cell>
        </row>
        <row r="1177">
          <cell r="A1177" t="str">
            <v>овик_воздуховод б=1мм Ø1200 + ROCKWOOL ALU1 Wired Mat 80 (50мм)</v>
          </cell>
          <cell r="B1177" t="str">
            <v>AC38 Поставка и монтаж, Воздуховод круглого сечения из оцинкованной стали  б=1 мм Ø1200 ГОСТ 8468-81 с изоляцией ROCKWOOL ALU1 Wired Mat 80 (50мм), включая все комплектующие и крепеж</v>
          </cell>
          <cell r="C1177" t="str">
            <v>AC38 Supply and installation of a round air duct made of galvanized steel б=1mm Ø1200 GOST 8468-81 with isolation ROCKWOOL ALU1 Wired Mat 80 (50mm), including all accessories and fasteners</v>
          </cell>
          <cell r="D1177" t="str">
            <v>м</v>
          </cell>
          <cell r="F1177">
            <v>5425.92</v>
          </cell>
          <cell r="G1177">
            <v>7958.0159999999996</v>
          </cell>
          <cell r="H1177">
            <v>8138.88</v>
          </cell>
          <cell r="I1177">
            <v>9151.7183999999997</v>
          </cell>
        </row>
        <row r="1178">
          <cell r="A1178" t="str">
            <v>овик_воздуховод б=1мм Ø1250 + ROCKWOOL ALU1 Wired Mat 80 (50мм)</v>
          </cell>
          <cell r="B1178" t="str">
            <v>AC39 Поставка и монтаж, Воздуховод круглого сечения из оцинкованной стали  б=1 мм Ø1250 ГОСТ 8468-81 с изоляцией ROCKWOOL ALU1 Wired Mat 80 (50мм), включая все комплектующие и крепеж</v>
          </cell>
          <cell r="C1178" t="str">
            <v>AC39 Supply and installation of a round air duct made of galvanized steel б=1mm Ø1250 GOST 8468-81 with isolation ROCKWOOL ALU1 Wired Mat 80 (50mm), including all accessories and fasteners</v>
          </cell>
          <cell r="D1178" t="str">
            <v>м</v>
          </cell>
          <cell r="F1178">
            <v>5652</v>
          </cell>
          <cell r="G1178">
            <v>8289.6</v>
          </cell>
          <cell r="H1178">
            <v>8478</v>
          </cell>
          <cell r="I1178">
            <v>9533.0399999999991</v>
          </cell>
        </row>
        <row r="1179">
          <cell r="A1179" t="str">
            <v>овик_воздуховод б=1мм Ø1285 + ROCKWOOL ALU1 Wired Mat 80 (50мм)</v>
          </cell>
          <cell r="B1179" t="str">
            <v>AC40 Поставка и монтаж, Воздуховод круглого сечения из оцинкованной стали  б=1 мм Ø1285 ГОСТ 8468-81 с изоляцией ROCKWOOL ALU1 Wired Mat 80 (50мм), включая все комплектующие и крепеж</v>
          </cell>
          <cell r="C1179" t="str">
            <v>AC40 Supply and installation of a round air duct made of galvanized steel б=1mm Ø1285 GOST 8468-81 with isolation ROCKWOOL ALU1 Wired Mat 80 (50mm), including all accessories and fasteners</v>
          </cell>
          <cell r="D1179" t="str">
            <v>м</v>
          </cell>
          <cell r="F1179">
            <v>5810.2560000000012</v>
          </cell>
          <cell r="G1179">
            <v>8521.7088000000003</v>
          </cell>
          <cell r="H1179">
            <v>8715.3840000000018</v>
          </cell>
          <cell r="I1179">
            <v>9799.9651199999989</v>
          </cell>
        </row>
        <row r="1180">
          <cell r="A1180" t="str">
            <v>овик_воздуховод б=0,6мм Ø1400 + ROCKWOOL ALU1 Wired Mat 80 (50мм)</v>
          </cell>
          <cell r="B1180" t="str">
            <v>AC41 Поставка и монтаж, Воздуховод круглого сечения из оцинкованной стали  б=0,6 мм Ø1400 ГОСТ 8468-81 с изоляцией ROCKWOOL ALU1 Wired Mat 80 (50мм), включая все комплектующие и крепеж</v>
          </cell>
          <cell r="C1180" t="str">
            <v>AC41 Supply and installation of a round air duct made of galvanized steel б=0,6mm Ø1400 GOST 8468-81 with isolation ROCKWOOL ALU1 Wired Mat 80 (50mm), including all accessories and fasteners</v>
          </cell>
          <cell r="D1180" t="str">
            <v>м</v>
          </cell>
          <cell r="F1180">
            <v>6013.7279999999992</v>
          </cell>
          <cell r="G1180">
            <v>7211.1984000000002</v>
          </cell>
          <cell r="H1180">
            <v>9020.5919999999987</v>
          </cell>
          <cell r="I1180">
            <v>8292.8781600000002</v>
          </cell>
        </row>
        <row r="1181">
          <cell r="A1181" t="str">
            <v>овик_воздуховод б=0,6мм Ø1500 + ROCKWOOL ALU1 Wired Mat 80 (50мм)</v>
          </cell>
          <cell r="B1181" t="str">
            <v>AC42 Поставка и монтаж, Воздуховод круглого сечения из оцинкованной стали  б=0,6 мм Ø1500 ГОСТ 8468-81 с изоляцией ROCKWOOL ALU1 Wired Mat 80 (50мм), включая все комплектующие и крепеж</v>
          </cell>
          <cell r="C1181" t="str">
            <v>AC42 Supply and installation of a round air duct made of galvanized steel б=0,6mm Ø1500 GOST 8468-81 with isolation ROCKWOOL ALU1 Wired Mat 80 (50mm), including all accessories and fasteners</v>
          </cell>
          <cell r="D1181" t="str">
            <v>м</v>
          </cell>
          <cell r="F1181">
            <v>6443.28</v>
          </cell>
          <cell r="G1181">
            <v>7726.2839999999997</v>
          </cell>
          <cell r="H1181">
            <v>9664.92</v>
          </cell>
          <cell r="I1181">
            <v>8885.2265999999981</v>
          </cell>
        </row>
        <row r="1182">
          <cell r="A1182" t="str">
            <v>овик_воздуховод б=1мм Ø1500 + ROCKWOOL ALU1 Wired Mat 80 (50мм)</v>
          </cell>
          <cell r="B1182" t="str">
            <v>AC43 Поставка и монтаж, Воздуховод круглого сечения из оцинкованной стали  б=1 мм Ø1500 ГОСТ 8468-81 с изоляцией ROCKWOOL ALU1 Wired Mat 80 (50мм), включая все комплектующие и крепеж</v>
          </cell>
          <cell r="C1182" t="str">
            <v>AC43 Supply and installation of a round air duct made of galvanized steel б=1mm Ø1500 GOST 8468-81 with isolation ROCKWOOL ALU1 Wired Mat 80 (50mm), including all accessories and fasteners</v>
          </cell>
          <cell r="D1182" t="str">
            <v>м</v>
          </cell>
          <cell r="F1182">
            <v>6782.4</v>
          </cell>
          <cell r="G1182">
            <v>9947.52</v>
          </cell>
          <cell r="H1182">
            <v>10173.599999999999</v>
          </cell>
          <cell r="I1182">
            <v>11439.647999999999</v>
          </cell>
        </row>
        <row r="1183">
          <cell r="A1183" t="str">
            <v>овик_воздуховод б=1,2мм Ø1500 + ROCKWOOL ALU1 Wired Mat 80 (50мм)</v>
          </cell>
          <cell r="B1183" t="str">
            <v>AC44 Поставка и монтаж, Воздуховод круглого сечения из оцинкованной стали  б=1,2 мм Ø1500 ГОСТ 8468-81 с изоляцией ROCKWOOL ALU1 Wired Mat 80 (50мм), включая все комплектующие и крепеж</v>
          </cell>
          <cell r="C1183" t="str">
            <v>AC44 Supply and installation of a round air duct made of galvanized steel б=1,2mm Ø1500 GOST 8468-81 with isolation ROCKWOOL ALU1 Wired Mat 80 (50mm), including all accessories and fasteners</v>
          </cell>
          <cell r="D1183" t="str">
            <v>м</v>
          </cell>
          <cell r="F1183">
            <v>7065</v>
          </cell>
          <cell r="G1183">
            <v>10512.720000000001</v>
          </cell>
          <cell r="H1183">
            <v>10597.5</v>
          </cell>
          <cell r="I1183">
            <v>12089.628000000001</v>
          </cell>
        </row>
        <row r="1184">
          <cell r="A1184" t="str">
            <v>овик_</v>
          </cell>
          <cell r="H1184">
            <v>0</v>
          </cell>
          <cell r="I1184">
            <v>0</v>
          </cell>
        </row>
        <row r="1185">
          <cell r="A1185" t="str">
            <v>овик_воздуховод б=0,7мм 150х500 + ROCKWOOL ALU1 Wired Mat 80 (50мм)</v>
          </cell>
          <cell r="B1185" t="str">
            <v>AS01 Поставка и монтаж, Воздуховод прямоугольного сечения из оцинкованной стали б=0,7 мм  150x500 ГОСТ 8468-81 с изоляцией ROCKWOOL ALU1 Wired Mat 80 (50мм), включая все комплектующие и крепеж</v>
          </cell>
          <cell r="C1185" t="str">
            <v>AS01 Supply and installation of a rectangular air duct made of galvanized steel б=0,5mm 150x500 GOST 8468-81 with isolation ROCKWOOL ALU1 Wired Mat 80 (50mm), including all accessories and fasteners</v>
          </cell>
          <cell r="D1185" t="str">
            <v>м</v>
          </cell>
          <cell r="F1185">
            <v>1794</v>
          </cell>
          <cell r="G1185">
            <v>2288.5200000000004</v>
          </cell>
          <cell r="H1185">
            <v>2691</v>
          </cell>
          <cell r="I1185">
            <v>2631.7980000000002</v>
          </cell>
        </row>
        <row r="1186">
          <cell r="A1186" t="str">
            <v>овик_воздуховод б=0,5мм 200х100 + ROCKWOOL ALU1 Wired Mat 80 (50мм)</v>
          </cell>
          <cell r="B1186" t="str">
            <v>AS02 Поставка и монтаж, Воздуховод прямоугольного сечения из оцинкованной стали б=0,5 мм  200x100 ГОСТ 8468-81 с изоляцией ROCKWOOL ALU1 Wired Mat 80 (50мм), включая все комплектующие и крепеж</v>
          </cell>
          <cell r="C1186" t="str">
            <v>AS02 Supply and installation of a rectangular air duct made of galvanized steel б=0,5mm 200x100 GOST 8468-81 with isolation ROCKWOOL ALU1 Wired Mat 80 (50mm), including all accessories and fasteners</v>
          </cell>
          <cell r="D1186" t="str">
            <v>м</v>
          </cell>
          <cell r="F1186">
            <v>820.8</v>
          </cell>
          <cell r="G1186">
            <v>897.84</v>
          </cell>
          <cell r="H1186">
            <v>1231.1999999999998</v>
          </cell>
          <cell r="I1186">
            <v>1032.5159999999998</v>
          </cell>
        </row>
        <row r="1187">
          <cell r="A1187" t="str">
            <v>овик_воздуховод б=0,5мм 200х150 + ROCKWOOL ALU1 Wired Mat 80 (50мм)</v>
          </cell>
          <cell r="B1187" t="str">
            <v>AS03 Поставка и монтаж, Воздуховод прямоугольного сечения из оцинкованной стали б=0,5 мм  200x150 ГОСТ 8468-81 с изоляцией ROCKWOOL ALU1 Wired Mat 80 (50мм), включая все комплектующие и крепеж</v>
          </cell>
          <cell r="C1187" t="str">
            <v>AS03 Supply and installation of a rectangular air duct made of galvanized steel б=0,5mm 200x150 GOST 8468-81 with isolation ROCKWOOL ALU1 Wired Mat 80 (50mm), including all accessories and fasteners</v>
          </cell>
          <cell r="D1187" t="str">
            <v>м</v>
          </cell>
          <cell r="F1187">
            <v>957.6</v>
          </cell>
          <cell r="G1187">
            <v>1047.48</v>
          </cell>
          <cell r="H1187">
            <v>1436.4</v>
          </cell>
          <cell r="I1187">
            <v>1204.6019999999999</v>
          </cell>
        </row>
        <row r="1188">
          <cell r="A1188" t="str">
            <v>овик_воздуховод б=0,5мм 200х200 + ROCKWOOL ALU1 Wired Mat 80 (50мм)</v>
          </cell>
          <cell r="B1188" t="str">
            <v>AS04 Поставка и монтаж, Воздуховод прямоугольного сечения из оцинкованной стали б=0,5 мм  200x200 ГОСТ 8468-81 с изоляцией ROCKWOOL ALU1 Wired Mat 80 (50мм), включая все комплектующие и крепеж</v>
          </cell>
          <cell r="C1188" t="str">
            <v>AS04 Supply and installation of a rectangular air duct made of galvanized steel б=0,5mm 200x200 GOST 8468-81 with isolation ROCKWOOL ALU1 Wired Mat 80 (50mm), including all accessories and fasteners</v>
          </cell>
          <cell r="D1188" t="str">
            <v>м</v>
          </cell>
          <cell r="F1188">
            <v>1094.4000000000001</v>
          </cell>
          <cell r="G1188">
            <v>1197.1200000000001</v>
          </cell>
          <cell r="H1188">
            <v>1641.6000000000001</v>
          </cell>
          <cell r="I1188">
            <v>1376.6880000000001</v>
          </cell>
        </row>
        <row r="1189">
          <cell r="A1189" t="str">
            <v>овик_воздуховод б=0,7мм 200х300 + ROCKWOOL ALU1 Wired Mat 80 (50мм)</v>
          </cell>
          <cell r="B1189" t="str">
            <v>AS05 Поставка и монтаж, Воздуховод прямоугольного сечения из оцинкованной стали б=0,7 мм  200x300 ГОСТ 8468-81 с изоляцией ROCKWOOL ALU1 Wired Mat 80 (50мм), включая все комплектующие и крепеж</v>
          </cell>
          <cell r="C1189" t="str">
            <v>AS05 Supply and installation of a rectangular air duct made of galvanized steel б=0,5mm 200x300 GOST 8468-81 with isolation ROCKWOOL ALU1 Wired Mat 80 (50mm), including all accessories and fasteners</v>
          </cell>
          <cell r="D1189" t="str">
            <v>м</v>
          </cell>
          <cell r="F1189">
            <v>1380</v>
          </cell>
          <cell r="G1189">
            <v>1760.4</v>
          </cell>
          <cell r="H1189">
            <v>2070</v>
          </cell>
          <cell r="I1189">
            <v>2024.46</v>
          </cell>
        </row>
        <row r="1190">
          <cell r="A1190" t="str">
            <v>овик_воздуховод б=0,5мм 200х400 + ROCKWOOL ALU1 Wired Mat 80 (50мм)</v>
          </cell>
          <cell r="B1190" t="str">
            <v>AS06 Поставка и монтаж, Воздуховод прямоугольного сечения из оцинкованной стали б=0,5 мм  200x400 ГОСТ 8468-81 с изоляцией ROCKWOOL ALU1 Wired Mat 80 (50мм), включая все комплектующие и крепеж</v>
          </cell>
          <cell r="C1190" t="str">
            <v>AS06 Supply and installation of a rectangular air duct made of galvanized steel б=0,5mm 200x400 GOST 8468-81 with isolation ROCKWOOL ALU1 Wired Mat 80 (50mm), including all accessories and fasteners</v>
          </cell>
          <cell r="D1190" t="str">
            <v>м</v>
          </cell>
          <cell r="F1190">
            <v>1641.6</v>
          </cell>
          <cell r="G1190">
            <v>1795.68</v>
          </cell>
          <cell r="H1190">
            <v>2462.3999999999996</v>
          </cell>
          <cell r="I1190">
            <v>2065.0319999999997</v>
          </cell>
        </row>
        <row r="1191">
          <cell r="A1191" t="str">
            <v>овик_воздуховод б=0,7мм 200х600 + ROCKWOOL ALU1 Wired Mat 80 (50мм)</v>
          </cell>
          <cell r="B1191" t="str">
            <v>AS07 Поставка и монтаж, Воздуховод прямоугольного сечения из оцинкованной стали б=0,7 мм  200x600 ГОСТ 8468-81 с изоляцией ROCKWOOL ALU1 Wired Mat 80 (50мм), включая все комплектующие и крепеж</v>
          </cell>
          <cell r="C1191" t="str">
            <v>AS07 Supply and installation of a rectangular air duct made of galvanized steel б=0,7mm 200x600 GOST 8468-81 with isolation ROCKWOOL ALU1 Wired Mat 80 (50mm), including all accessories and fasteners</v>
          </cell>
          <cell r="D1191" t="str">
            <v>м</v>
          </cell>
          <cell r="F1191">
            <v>2208</v>
          </cell>
          <cell r="G1191">
            <v>2816.64</v>
          </cell>
          <cell r="H1191">
            <v>3312</v>
          </cell>
          <cell r="I1191">
            <v>3239.1359999999995</v>
          </cell>
        </row>
        <row r="1192">
          <cell r="A1192" t="str">
            <v>овик_воздуховод б=0,5мм 250х200 + ROCKWOOL ALU1 Wired Mat 80 (50мм)</v>
          </cell>
          <cell r="B1192" t="str">
            <v>AS08 Поставка и монтаж, Воздуховод прямоугольного сечения из оцинкованной стали б=0,5 мм  250x200 ГОСТ 8468-81 с изоляцией ROCKWOOL ALU1 Wired Mat 80 (50мм), включая все комплектующие и крепеж</v>
          </cell>
          <cell r="C1192" t="str">
            <v>AS08 Supply and installation of a rectangular air duct made of galvanized steel б=0,5mm 250x200 GOST 8468-81 with isolation ROCKWOOL ALU1 Wired Mat 80 (50mm), including all accessories and fasteners</v>
          </cell>
          <cell r="D1192" t="str">
            <v>м</v>
          </cell>
          <cell r="F1192">
            <v>1231.2</v>
          </cell>
          <cell r="G1192">
            <v>1346.7600000000002</v>
          </cell>
          <cell r="H1192">
            <v>1846.8000000000002</v>
          </cell>
          <cell r="I1192">
            <v>1548.7740000000001</v>
          </cell>
        </row>
        <row r="1193">
          <cell r="A1193" t="str">
            <v>овик_воздуховод б=0,7мм 250х200 + ROCKWOOL ALU1 Wired Mat 80 (50мм)</v>
          </cell>
          <cell r="B1193" t="str">
            <v>AS09 Поставка и монтаж, Воздуховод прямоугольного сечения из оцинкованной стали б=0,7 мм  250x200 ГОСТ 8468-81 с изоляцией ROCKWOOL ALU1 Wired Mat 80 (50мм), включая все комплектующие и крепеж</v>
          </cell>
          <cell r="C1193" t="str">
            <v>AS09 Supply and installation of a rectangular air duct made of galvanized steel б=0,7mm 250x200 GOST 8468-81 with isolation ROCKWOOL ALU1 Wired Mat 80 (50mm), including all accessories and fasteners</v>
          </cell>
          <cell r="D1193" t="str">
            <v>м</v>
          </cell>
          <cell r="F1193">
            <v>1242</v>
          </cell>
          <cell r="G1193">
            <v>1584.3600000000001</v>
          </cell>
          <cell r="H1193">
            <v>1863</v>
          </cell>
          <cell r="I1193">
            <v>1822.0139999999999</v>
          </cell>
        </row>
        <row r="1194">
          <cell r="A1194" t="str">
            <v>овик_воздуховод б=0,7мм 250х300 + ROCKWOOL ALU1 Wired Mat 80 (50мм)</v>
          </cell>
          <cell r="B1194" t="str">
            <v>AS10 Поставка и монтаж, Воздуховод прямоугольного сечения из оцинкованной стали б=0,7 мм  250x300 ГОСТ 8468-81 с изоляцией ROCKWOOL ALU1 Wired Mat 80 (50мм), включая все комплектующие и крепеж</v>
          </cell>
          <cell r="C1194" t="str">
            <v>AS10 Supply and installation of a rectangular air duct made of galvanized steel б=0,7mm 250x300 GOST 8468-81 with isolation ROCKWOOL ALU1 Wired Mat 80 (50mm), including all accessories and fasteners</v>
          </cell>
          <cell r="D1194" t="str">
            <v>м</v>
          </cell>
          <cell r="F1194">
            <v>1518</v>
          </cell>
          <cell r="G1194">
            <v>1936.44</v>
          </cell>
          <cell r="H1194">
            <v>2277</v>
          </cell>
          <cell r="I1194">
            <v>2226.9059999999999</v>
          </cell>
        </row>
        <row r="1195">
          <cell r="A1195" t="str">
            <v>овик_воздуховод б=0,7мм 250х400 + ROCKWOOL ALU1 Wired Mat 80 (50мм)</v>
          </cell>
          <cell r="B1195" t="str">
            <v>AS11 Поставка и монтаж, Воздуховод прямоугольного сечения из оцинкованной стали б=0,7 мм  250x400 ГОСТ 8468-81 с изоляцией ROCKWOOL ALU1 Wired Mat 80 (50мм), включая все комплектующие и крепеж</v>
          </cell>
          <cell r="C1195" t="str">
            <v>AS11 Supply and installation of a rectangular air duct made of galvanized steel б=0,7mm 250x400 GOST 8468-81 with isolation ROCKWOOL ALU1 Wired Mat 80 (50mm), including all accessories and fasteners</v>
          </cell>
          <cell r="D1195" t="str">
            <v>м</v>
          </cell>
          <cell r="F1195">
            <v>1794</v>
          </cell>
          <cell r="G1195">
            <v>2288.5200000000004</v>
          </cell>
          <cell r="H1195">
            <v>2691</v>
          </cell>
          <cell r="I1195">
            <v>2631.7980000000002</v>
          </cell>
        </row>
        <row r="1196">
          <cell r="A1196" t="str">
            <v>овик_воздуховод б=0,7мм 250х500 + ROCKWOOL ALU1 Wired Mat 80 (50мм)</v>
          </cell>
          <cell r="B1196" t="str">
            <v>AS12 Поставка и монтаж, Воздуховод прямоугольного сечения из оцинкованной стали б=0,7 мм  250x500 ГОСТ 8468-81 с изоляцией ROCKWOOL ALU1 Wired Mat 80 (50мм), включая все комплектующие и крепеж</v>
          </cell>
          <cell r="C1196" t="str">
            <v>AS12 Supply and installation of a rectangular air duct made of galvanized steel б=0,7mm 250x500 GOST 8468-81 with isolation ROCKWOOL ALU1 Wired Mat 80 (50mm), including all accessories and fasteners</v>
          </cell>
          <cell r="D1196" t="str">
            <v>м</v>
          </cell>
          <cell r="F1196">
            <v>2070</v>
          </cell>
          <cell r="G1196">
            <v>2640.6</v>
          </cell>
          <cell r="H1196">
            <v>3105</v>
          </cell>
          <cell r="I1196">
            <v>3036.6899999999996</v>
          </cell>
        </row>
        <row r="1197">
          <cell r="A1197" t="str">
            <v>овик_воздуховод б=0,7мм 250х550 + ROCKWOOL ALU1 Wired Mat 80 (50мм)</v>
          </cell>
          <cell r="B1197" t="str">
            <v>AS13 Поставка и монтаж, Воздуховод прямоугольного сечения из оцинкованной стали б=0,7 мм  250x550 ГОСТ 8468-81 с изоляцией ROCKWOOL ALU1 Wired Mat 80 (50мм), включая все комплектующие и крепеж</v>
          </cell>
          <cell r="C1197" t="str">
            <v>AS13 Supply and installation of a rectangular air duct made of galvanized steel б=0,7mm 250x550 GOST 8468-81 with isolation ROCKWOOL ALU1 Wired Mat 80 (50mm), including all accessories and fasteners</v>
          </cell>
          <cell r="D1197" t="str">
            <v>м</v>
          </cell>
          <cell r="F1197">
            <v>2208</v>
          </cell>
          <cell r="G1197">
            <v>2816.64</v>
          </cell>
          <cell r="H1197">
            <v>3312</v>
          </cell>
          <cell r="I1197">
            <v>3239.1359999999995</v>
          </cell>
        </row>
        <row r="1198">
          <cell r="A1198" t="str">
            <v>овик_воздуховод б=0,7мм 250х600 + ROCKWOOL ALU1 Wired Mat 80 (50мм)</v>
          </cell>
          <cell r="B1198" t="str">
            <v>AS14 Поставка и монтаж, Воздуховод прямоугольного сечения из оцинкованной стали б=0,7 мм  250x600 ГОСТ 8468-81 с изоляцией ROCKWOOL ALU1 Wired Mat 80 (50мм), включая все комплектующие и крепеж</v>
          </cell>
          <cell r="C1198" t="str">
            <v>AS14 Supply and installation of a rectangular air duct made of galvanized steel б=0,7mm 250x600 GOST 8468-81 with isolation ROCKWOOL ALU1 Wired Mat 80 (50mm), including all accessories and fasteners</v>
          </cell>
          <cell r="D1198" t="str">
            <v>м</v>
          </cell>
          <cell r="F1198">
            <v>2346</v>
          </cell>
          <cell r="G1198">
            <v>2992.6799999999994</v>
          </cell>
          <cell r="H1198">
            <v>3519</v>
          </cell>
          <cell r="I1198">
            <v>3441.581999999999</v>
          </cell>
        </row>
        <row r="1199">
          <cell r="A1199" t="str">
            <v>овик_воздуховод б=0,5мм 300х150 + ROCKWOOL ALU1 Wired Mat 80 (50мм)</v>
          </cell>
          <cell r="B1199" t="str">
            <v>AS15 Поставка и монтаж, Воздуховод прямоугольного сечения из оцинкованной стали  б=0,5 мм 300x150 ГОСТ 8468-81 с изоляцией ROCKWOOL ALU1 Wired Mat 80 (50мм), включая все комплектующие и крепеж</v>
          </cell>
          <cell r="C1199" t="str">
            <v>AS15 Supply and installation of a rectangular air duct made of galvanized steel б=0,5mm 300x150 GOST 8468-81 with isolation ROCKWOOL ALU1 Wired Mat 80 (50mm), including all accessories and fasteners</v>
          </cell>
          <cell r="D1199" t="str">
            <v>м</v>
          </cell>
          <cell r="F1199">
            <v>1231.2</v>
          </cell>
          <cell r="G1199">
            <v>1346.7600000000002</v>
          </cell>
          <cell r="H1199">
            <v>1846.8000000000002</v>
          </cell>
          <cell r="I1199">
            <v>1548.7740000000001</v>
          </cell>
        </row>
        <row r="1200">
          <cell r="A1200" t="str">
            <v>овик_воздуховод б=0,7мм 300х150 + ROCKWOOL ALU1 Wired Mat 80 (50мм)</v>
          </cell>
          <cell r="B1200" t="str">
            <v>AS16 Поставка и монтаж, Воздуховод прямоугольного сечения из оцинкованной стали  б=0,7 мм 300x150 ГОСТ 8468-81 с изоляцией ROCKWOOL ALU1 Wired Mat 80 (50мм), включая все комплектующие и крепеж</v>
          </cell>
          <cell r="C1200" t="str">
            <v>AS16 Supply and installation of a rectangular air duct made of galvanized steel б=0,7mm 300x150 GOST 8468-81 with isolation ROCKWOOL ALU1 Wired Mat 80 (50mm), including all accessories and fasteners</v>
          </cell>
          <cell r="D1200" t="str">
            <v>м</v>
          </cell>
          <cell r="F1200">
            <v>1242</v>
          </cell>
          <cell r="G1200">
            <v>1584.3600000000001</v>
          </cell>
          <cell r="H1200">
            <v>1863</v>
          </cell>
          <cell r="I1200">
            <v>1822.0139999999999</v>
          </cell>
        </row>
        <row r="1201">
          <cell r="A1201" t="str">
            <v>овик_воздуховод б=0,7мм 300х200 + ROCKWOOL ALU1 Wired Mat 80 (50мм)</v>
          </cell>
          <cell r="B1201" t="str">
            <v>AS17 Поставка и монтаж, Воздуховод прямоугольного сечения из оцинкованной стали  б=0,7 мм 300x200 ГОСТ 8468-81 с изоляцией ROCKWOOL ALU1 Wired Mat 80 (50мм), включая все комплектующие и крепеж</v>
          </cell>
          <cell r="C1201" t="str">
            <v>AS17 Supply and installation of a rectangular air duct made of galvanized steel б=0,7mm 300x200 GOST 8468-81 with isolation ROCKWOOL ALU1 Wired Mat 80 (50mm), including all accessories and fasteners</v>
          </cell>
          <cell r="D1201" t="str">
            <v>м</v>
          </cell>
          <cell r="F1201">
            <v>1380</v>
          </cell>
          <cell r="G1201">
            <v>1760.4</v>
          </cell>
          <cell r="H1201">
            <v>2070</v>
          </cell>
          <cell r="I1201">
            <v>2024.46</v>
          </cell>
        </row>
        <row r="1202">
          <cell r="A1202" t="str">
            <v>овик_воздуховод б=0,7мм 300х250 + ROCKWOOL ALU1 Wired Mat 80 (50мм)</v>
          </cell>
          <cell r="B1202" t="str">
            <v>AS18 Поставка и монтаж, Воздуховод прямоугольного сечения из оцинкованной стали  б=0,7 мм 300x250 ГОСТ 8468-81 с изоляцией ROCKWOOL ALU1 Wired Mat 80 (50мм), включая все комплектующие и крепеж</v>
          </cell>
          <cell r="C1202" t="str">
            <v>AS18 Supply and installation of a rectangular air duct made of galvanized steel б=0,7mm 300x250 GOST 8468-81 with isolation ROCKWOOL ALU1 Wired Mat 80 (50mm), including all accessories and fasteners</v>
          </cell>
          <cell r="D1202" t="str">
            <v>м</v>
          </cell>
          <cell r="F1202">
            <v>1518</v>
          </cell>
          <cell r="G1202">
            <v>1936.44</v>
          </cell>
          <cell r="H1202">
            <v>2277</v>
          </cell>
          <cell r="I1202">
            <v>2226.9059999999999</v>
          </cell>
        </row>
        <row r="1203">
          <cell r="A1203" t="str">
            <v>овик_воздуховод б=0,7мм 300х300 + ROCKWOOL ALU1 Wired Mat 80 (50мм)</v>
          </cell>
          <cell r="B1203" t="str">
            <v>AS19 Поставка и монтаж, Воздуховод прямоугольного сечения из оцинкованной стали  б=0,7 мм 300x300 ГОСТ 8468-81 с изоляцией ROCKWOOL ALU1 Wired Mat 80 (50мм), включая все комплектующие и крепеж</v>
          </cell>
          <cell r="C1203" t="str">
            <v>AS19 Supply and installation of a rectangular air duct made of galvanized steel б=0,7mm 300x300 GOST 8468-81 with isolation ROCKWOOL ALU1 Wired Mat 80 (50mm), including all accessories and fasteners</v>
          </cell>
          <cell r="D1203" t="str">
            <v>м</v>
          </cell>
          <cell r="F1203">
            <v>1656</v>
          </cell>
          <cell r="G1203">
            <v>2112.48</v>
          </cell>
          <cell r="H1203">
            <v>2484</v>
          </cell>
          <cell r="I1203">
            <v>2429.3519999999999</v>
          </cell>
        </row>
        <row r="1204">
          <cell r="A1204" t="str">
            <v>овик_воздуховод б=0,7мм 300х400 + ROCKWOOL ALU1 Wired Mat 80 (50мм)</v>
          </cell>
          <cell r="B1204" t="str">
            <v>AS20 Поставка и монтаж, Воздуховод прямоугольного сечения из оцинкованной стали  б=0,7 мм 300x400 ГОСТ 8468-81 с изоляцией ROCKWOOL ALU1 Wired Mat 80 (50мм), включая все комплектующие и крепеж</v>
          </cell>
          <cell r="C1204" t="str">
            <v>AS20 Supply and installation of a rectangular air duct made of galvanized steel б=0,7mm 300x400 GOST 8468-81 with isolation ROCKWOOL ALU1 Wired Mat 80 (50mm), including all accessories and fasteners</v>
          </cell>
          <cell r="D1204" t="str">
            <v>м</v>
          </cell>
          <cell r="F1204">
            <v>1932</v>
          </cell>
          <cell r="G1204">
            <v>2464.5600000000004</v>
          </cell>
          <cell r="H1204">
            <v>2898</v>
          </cell>
          <cell r="I1204">
            <v>2834.2440000000001</v>
          </cell>
        </row>
        <row r="1205">
          <cell r="A1205" t="str">
            <v>овик_воздуховод б=0,7мм 300х500 + ROCKWOOL ALU1 Wired Mat 80 (50мм)</v>
          </cell>
          <cell r="B1205" t="str">
            <v>AS21 Поставка и монтаж, Воздуховод прямоугольного сечения из оцинкованной стали  б=0,7 мм 300x500 ГОСТ 8468-81 с изоляцией ROCKWOOL ALU1 Wired Mat 80 (50мм), включая все комплектующие и крепеж</v>
          </cell>
          <cell r="C1205" t="str">
            <v>AS21 Supply and installation of a rectangular air duct made of galvanized steel б=0,7mm 300x500 GOST 8468-81 with isolation ROCKWOOL ALU1 Wired Mat 80 (50mm), including all accessories and fasteners</v>
          </cell>
          <cell r="D1205" t="str">
            <v>м</v>
          </cell>
          <cell r="F1205">
            <v>2208</v>
          </cell>
          <cell r="G1205">
            <v>2816.64</v>
          </cell>
          <cell r="H1205">
            <v>3312</v>
          </cell>
          <cell r="I1205">
            <v>3239.1359999999995</v>
          </cell>
        </row>
        <row r="1206">
          <cell r="A1206" t="str">
            <v>овик_воздуховод б=0,7мм 300х600 + ROCKWOOL ALU1 Wired Mat 80 (50мм)</v>
          </cell>
          <cell r="B1206" t="str">
            <v>AS22 Поставка и монтаж, Воздуховод прямоугольного сечения из оцинкованной стали  б=0,7 мм 300x600 ГОСТ 8468-81 с изоляцией ROCKWOOL ALU1 Wired Mat 80 (50мм), включая все комплектующие и крепеж</v>
          </cell>
          <cell r="C1206" t="str">
            <v>AS22 Supply and installation of a rectangular air duct made of galvanized steel б=0,7mm 300x600 GOST 8468-81 with isolation ROCKWOOL ALU1 Wired Mat 80 (50mm), including all accessories and fasteners</v>
          </cell>
          <cell r="D1206" t="str">
            <v>м</v>
          </cell>
          <cell r="F1206">
            <v>2484</v>
          </cell>
          <cell r="G1206">
            <v>3168.7200000000003</v>
          </cell>
          <cell r="H1206">
            <v>3726</v>
          </cell>
          <cell r="I1206">
            <v>3644.0279999999998</v>
          </cell>
        </row>
        <row r="1207">
          <cell r="A1207" t="str">
            <v>овик_воздуховод б=0,7мм 300х1000 + ROCKWOOL ALU1 Wired Mat 80 (50мм)</v>
          </cell>
          <cell r="B1207" t="str">
            <v>AS23 Поставка и монтаж, Воздуховод прямоугольного сечения из оцинкованной стали  б=0,7 мм 300x1000 ГОСТ 8468-81 с изоляцией ROCKWOOL ALU1 Wired Mat 80 (50мм), включая все комплектующие и крепеж</v>
          </cell>
          <cell r="C1207" t="str">
            <v>AS23 Supply and installation of a rectangular air duct made of galvanized steel б=0,7mm 300x1000 GOST 8468-81 with isolation ROCKWOOL ALU1 Wired Mat 80 (50mm), including all accessories and fasteners</v>
          </cell>
          <cell r="D1207" t="str">
            <v>м</v>
          </cell>
          <cell r="F1207">
            <v>3588</v>
          </cell>
          <cell r="G1207">
            <v>4577.0400000000009</v>
          </cell>
          <cell r="H1207">
            <v>5382</v>
          </cell>
          <cell r="I1207">
            <v>5263.5960000000005</v>
          </cell>
        </row>
        <row r="1208">
          <cell r="A1208" t="str">
            <v>овик_воздуховод б=0,7мм 350х150 + ROCKWOOL ALU1 Wired Mat 80 (50мм)</v>
          </cell>
          <cell r="B1208" t="str">
            <v>AS24 Поставка и монтаж, Воздуховод прямоугольного сечения из оцинкованной стали  б=0,7 мм 350x150 ГОСТ 8468-81 с изоляцией ROCKWOOL ALU1 Wired Mat 80 (50мм), включая все комплектующие и крепеж</v>
          </cell>
          <cell r="C1208" t="str">
            <v>AS24 Supply and installation of a rectangular air duct made of galvanized steel б=0,7mm 350x150 GOST 8468-81 with isolation ROCKWOOL ALU1 Wired Mat 80 (50mm), including all accessories and fasteners</v>
          </cell>
          <cell r="D1208" t="str">
            <v>м</v>
          </cell>
          <cell r="F1208">
            <v>1380</v>
          </cell>
          <cell r="G1208">
            <v>1760.4</v>
          </cell>
          <cell r="H1208">
            <v>2070</v>
          </cell>
          <cell r="I1208">
            <v>2024.46</v>
          </cell>
        </row>
        <row r="1209">
          <cell r="A1209" t="str">
            <v>овик_воздуховод б=0,7мм 350х200 + ROCKWOOL ALU1 Wired Mat 80 (50мм)</v>
          </cell>
          <cell r="B1209" t="str">
            <v>AS25 Поставка и монтаж, Воздуховод прямоугольного сечения из оцинкованной стали  б=0,7 мм 350x200 ГОСТ 8468-81 с изоляцией ROCKWOOL ALU1 Wired Mat 80 (50мм), включая все комплектующие и крепеж</v>
          </cell>
          <cell r="C1209" t="str">
            <v>AS25 Supply and installation of a rectangular air duct made of galvanized steel б=0,7mm 350x200 GOST 8468-81 with isolation ROCKWOOL ALU1 Wired Mat 80 (50mm), including all accessories and fasteners</v>
          </cell>
          <cell r="D1209" t="str">
            <v>м</v>
          </cell>
          <cell r="F1209">
            <v>1518</v>
          </cell>
          <cell r="G1209">
            <v>1936.44</v>
          </cell>
          <cell r="H1209">
            <v>2277</v>
          </cell>
          <cell r="I1209">
            <v>2226.9059999999999</v>
          </cell>
        </row>
        <row r="1210">
          <cell r="A1210" t="str">
            <v>овик_воздуховод б=0,7мм 350х500 + ROCKWOOL ALU1 Wired Mat 80 (50мм)</v>
          </cell>
          <cell r="B1210" t="str">
            <v>AS26 Поставка и монтаж, Воздуховод прямоугольного сечения из оцинкованной стали  б=0,7 мм 350x500 ГОСТ 8468-81 с изоляцией ROCKWOOL ALU1 Wired Mat 80 (50мм), включая все комплектующие и крепеж</v>
          </cell>
          <cell r="C1210" t="str">
            <v>AS26 Supply and installation of a rectangular air duct made of galvanized steel б=0,7mm 350x500 GOST 8468-81 with isolation ROCKWOOL ALU1 Wired Mat 80 (50mm), including all accessories and fasteners</v>
          </cell>
          <cell r="D1210" t="str">
            <v>м</v>
          </cell>
          <cell r="F1210">
            <v>2346</v>
          </cell>
          <cell r="G1210">
            <v>2992.6799999999994</v>
          </cell>
          <cell r="H1210">
            <v>3519</v>
          </cell>
          <cell r="I1210">
            <v>3441.581999999999</v>
          </cell>
        </row>
        <row r="1211">
          <cell r="A1211" t="str">
            <v>овик_воздуховод б=0,7мм 350х600 + ROCKWOOL ALU1 Wired Mat 80 (50мм)</v>
          </cell>
          <cell r="B1211" t="str">
            <v>AS27 Поставка и монтаж, Воздуховод прямоугольного сечения из оцинкованной стали  б=0,7 мм 350x600 ГОСТ 8468-81 с изоляцией ROCKWOOL ALU1 Wired Mat 80 (50мм), включая все комплектующие и крепеж</v>
          </cell>
          <cell r="C1211" t="str">
            <v>AS27 Supply and installation of a rectangular air duct made of galvanized steel б=0,7mm 350x600 GOST 8468-81 with isolation ROCKWOOL ALU1 Wired Mat 80 (50mm), including all accessories and fasteners</v>
          </cell>
          <cell r="D1211" t="str">
            <v>м</v>
          </cell>
          <cell r="F1211">
            <v>2622</v>
          </cell>
          <cell r="G1211">
            <v>3344.76</v>
          </cell>
          <cell r="H1211">
            <v>3933</v>
          </cell>
          <cell r="I1211">
            <v>3846.4740000000002</v>
          </cell>
        </row>
        <row r="1212">
          <cell r="A1212" t="str">
            <v>овик_воздуховод б=0,7мм 400х200 + ROCKWOOL ALU1 Wired Mat 80 (50мм)</v>
          </cell>
          <cell r="B1212" t="str">
            <v>AS28 Поставка и монтаж, Воздуховод прямоугольного сечения из оцинкованной стали  б=0,7 мм 400x200 ГОСТ 8468-81 с изоляцией ROCKWOOL ALU1 Wired Mat 80 (50мм), включая все комплектующие и крепеж</v>
          </cell>
          <cell r="C1212" t="str">
            <v>AS28 Supply and installation of a rectangular air duct made of galvanized steel б=0,7mm 400x200 GOST 8468-81 with isolation ROCKWOOL ALU1 Wired Mat 80 (50mm), including all accessories and fasteners</v>
          </cell>
          <cell r="D1212" t="str">
            <v>м</v>
          </cell>
          <cell r="F1212">
            <v>1656</v>
          </cell>
          <cell r="G1212">
            <v>2112.48</v>
          </cell>
          <cell r="H1212">
            <v>2484</v>
          </cell>
          <cell r="I1212">
            <v>2429.3519999999999</v>
          </cell>
        </row>
        <row r="1213">
          <cell r="A1213" t="str">
            <v>овик_воздуховод б=0,7мм 400х250 + ROCKWOOL ALU1 Wired Mat 80 (50мм)</v>
          </cell>
          <cell r="B1213" t="str">
            <v>AS29 Поставка и монтаж, Воздуховод прямоугольного сечения из оцинкованной стали  б=0,7 мм 400x250 ГОСТ 8468-81 с изоляцией ROCKWOOL ALU1 Wired Mat 80 (50мм), включая все комплектующие и крепеж</v>
          </cell>
          <cell r="C1213" t="str">
            <v>AS29 Supply and installation of a rectangular air duct made of galvanized steel б=0,7mm 400x250 GOST 8468-81 with isolation ROCKWOOL ALU1 Wired Mat 80 (50mm), including all accessories and fasteners</v>
          </cell>
          <cell r="D1213" t="str">
            <v>м</v>
          </cell>
          <cell r="F1213">
            <v>1794</v>
          </cell>
          <cell r="G1213">
            <v>2288.5200000000004</v>
          </cell>
          <cell r="H1213">
            <v>2691</v>
          </cell>
          <cell r="I1213">
            <v>2631.7980000000002</v>
          </cell>
        </row>
        <row r="1214">
          <cell r="A1214" t="str">
            <v>овик_воздуховод б=0,7мм 400х300 + ROCKWOOL ALU1 Wired Mat 80 (50мм)</v>
          </cell>
          <cell r="B1214" t="str">
            <v>AS30 Поставка и монтаж, Воздуховод прямоугольного сечения из оцинкованной стали  б=0,7 мм 400x300 ГОСТ 8468-81 с изоляцией ROCKWOOL ALU1 Wired Mat 80 (50мм), включая все комплектующие и крепеж</v>
          </cell>
          <cell r="C1214" t="str">
            <v>AS30 Supply and installation of a rectangular air duct made of galvanized steel б=0,7mm 400x300 GOST 8468-81 with isolation ROCKWOOL ALU1 Wired Mat 80 (50mm), including all accessories and fasteners</v>
          </cell>
          <cell r="D1214" t="str">
            <v>м</v>
          </cell>
          <cell r="F1214">
            <v>1932</v>
          </cell>
          <cell r="G1214">
            <v>2464.5600000000004</v>
          </cell>
          <cell r="H1214">
            <v>2898</v>
          </cell>
          <cell r="I1214">
            <v>2834.2440000000001</v>
          </cell>
        </row>
        <row r="1215">
          <cell r="A1215" t="str">
            <v>овик_воздуховод б=0,7мм 400х400 + ROCKWOOL ALU1 Wired Mat 80 (50мм)</v>
          </cell>
          <cell r="B1215" t="str">
            <v>AS31 Поставка и монтаж, Воздуховод прямоугольного сечения из оцинкованной стали  б=0,7 мм 400x400 ГОСТ 8468-81 с изоляцией ROCKWOOL ALU1 Wired Mat 80 (50мм), включая все комплектующие и крепеж</v>
          </cell>
          <cell r="C1215" t="str">
            <v>AS31 Supply and installation of a rectangular air duct made of galvanized steel б=0,7mm 400x400 GOST 8468-81 with isolation ROCKWOOL ALU1 Wired Mat 80 (50mm), including all accessories and fasteners</v>
          </cell>
          <cell r="D1215" t="str">
            <v>м</v>
          </cell>
          <cell r="F1215">
            <v>2208</v>
          </cell>
          <cell r="G1215">
            <v>2816.64</v>
          </cell>
          <cell r="H1215">
            <v>3312</v>
          </cell>
          <cell r="I1215">
            <v>3239.1359999999995</v>
          </cell>
        </row>
        <row r="1216">
          <cell r="A1216" t="str">
            <v>овик_воздуховод б=0,7мм 400х500 + ROCKWOOL ALU1 Wired Mat 80 (50мм)</v>
          </cell>
          <cell r="B1216" t="str">
            <v>AS32 Поставка и монтаж, Воздуховод прямоугольного сечения из оцинкованной стали  б=0,7 мм 400x500 ГОСТ 8468-81 с изоляцией ROCKWOOL ALU1 Wired Mat 80 (50мм), включая все комплектующие и крепеж</v>
          </cell>
          <cell r="C1216" t="str">
            <v>AS32 Supply and installation of a rectangular air duct made of galvanized steel б=0,7mm 400x500 GOST 8468-81 with isolation ROCKWOOL ALU1 Wired Mat 80 (50mm), including all accessories and fasteners</v>
          </cell>
          <cell r="D1216" t="str">
            <v>м</v>
          </cell>
          <cell r="F1216">
            <v>2484</v>
          </cell>
          <cell r="G1216">
            <v>3168.7200000000003</v>
          </cell>
          <cell r="H1216">
            <v>3726</v>
          </cell>
          <cell r="I1216">
            <v>3644.0279999999998</v>
          </cell>
        </row>
        <row r="1217">
          <cell r="A1217" t="str">
            <v>овик_воздуховод б=0,7мм 400х600 + ROCKWOOL ALU1 Wired Mat 80 (50мм)</v>
          </cell>
          <cell r="B1217" t="str">
            <v>AS33 Поставка и монтаж, Воздуховод прямоугольного сечения из оцинкованной стали  б=0,7 мм 400x600 ГОСТ 8468-81 с изоляцией ROCKWOOL ALU1 Wired Mat 80 (50мм), включая все комплектующие и крепеж</v>
          </cell>
          <cell r="C1217" t="str">
            <v>AS33 Supply and installation of a rectangular air duct made of galvanized steel б=0,7mm 400x600 GOST 8468-81 with isolation ROCKWOOL ALU1 Wired Mat 80 (50mm), including all accessories and fasteners</v>
          </cell>
          <cell r="D1217" t="str">
            <v>м</v>
          </cell>
          <cell r="F1217">
            <v>2760</v>
          </cell>
          <cell r="G1217">
            <v>3520.8</v>
          </cell>
          <cell r="H1217">
            <v>4140</v>
          </cell>
          <cell r="I1217">
            <v>4048.92</v>
          </cell>
        </row>
        <row r="1218">
          <cell r="A1218" t="str">
            <v>овик_воздуховод б=0,7мм 400х700 + ROCKWOOL ALU1 Wired Mat 80 (50мм)</v>
          </cell>
          <cell r="B1218" t="str">
            <v>AS34 Поставка и монтаж, Воздуховод прямоугольного сечения из оцинкованной стали  б=0,7 мм 400x700 ГОСТ 8468-81 с изоляцией ROCKWOOL ALU1 Wired Mat 80 (50мм), включая все комплектующие и крепеж</v>
          </cell>
          <cell r="C1218" t="str">
            <v>AS34 Supply and installation of a rectangular air duct made of galvanized steel б=0,7mm 400x700 GOST 8468-81 with isolation ROCKWOOL ALU1 Wired Mat 80 (50mm), including all accessories and fasteners</v>
          </cell>
          <cell r="D1218" t="str">
            <v>м</v>
          </cell>
          <cell r="F1218">
            <v>3036</v>
          </cell>
          <cell r="G1218">
            <v>3872.88</v>
          </cell>
          <cell r="H1218">
            <v>4554</v>
          </cell>
          <cell r="I1218">
            <v>4453.8119999999999</v>
          </cell>
        </row>
        <row r="1219">
          <cell r="A1219" t="str">
            <v>овик_воздуховод б=0,7мм 400х800 + ROCKWOOL ALU1 Wired Mat 80 (50мм)</v>
          </cell>
          <cell r="B1219" t="str">
            <v>AS35 Поставка и монтаж, Воздуховод прямоугольного сечения из оцинкованной стали  б=0,7 мм 400x800 ГОСТ 8468-81 с изоляцией ROCKWOOL ALU1 Wired Mat 80 (50мм), включая все комплектующие и крепеж</v>
          </cell>
          <cell r="C1219" t="str">
            <v>AS35 Supply and installation of a rectangular air duct made of galvanized steel б=0,7mm 400x800 GOST 8468-81 with isolation ROCKWOOL ALU1 Wired Mat 80 (50mm), including all accessories and fasteners</v>
          </cell>
          <cell r="D1219" t="str">
            <v>м</v>
          </cell>
          <cell r="F1219">
            <v>3312</v>
          </cell>
          <cell r="G1219">
            <v>4224.96</v>
          </cell>
          <cell r="H1219">
            <v>4968</v>
          </cell>
          <cell r="I1219">
            <v>4858.7039999999997</v>
          </cell>
        </row>
        <row r="1220">
          <cell r="A1220" t="str">
            <v>овик_воздуховод б=0,7мм 400х900 + ROCKWOOL ALU1 Wired Mat 80 (50мм)</v>
          </cell>
          <cell r="B1220" t="str">
            <v>AS36 Поставка и монтаж, Воздуховод прямоугольного сечения из оцинкованной стали  б=0,7 мм 400x900 ГОСТ 8468-81 с изоляцией ROCKWOOL ALU1 Wired Mat 80 (50мм), включая все комплектующие и крепеж</v>
          </cell>
          <cell r="C1220" t="str">
            <v>AS36 Supply and installation of a rectangular air duct made of galvanized steel б=0,7mm 400x900 GOST 8468-81 with isolation ROCKWOOL ALU1 Wired Mat 80 (50mm), including all accessories and fasteners</v>
          </cell>
          <cell r="D1220" t="str">
            <v>м</v>
          </cell>
          <cell r="F1220">
            <v>3588</v>
          </cell>
          <cell r="G1220">
            <v>4577.0400000000009</v>
          </cell>
          <cell r="H1220">
            <v>5382</v>
          </cell>
          <cell r="I1220">
            <v>5263.5960000000005</v>
          </cell>
        </row>
        <row r="1221">
          <cell r="A1221" t="str">
            <v>овик_воздуховод б=0,7мм 450х300 + ROCKWOOL ALU1 Wired Mat 80 (50мм)</v>
          </cell>
          <cell r="B1221" t="str">
            <v>AS37 Поставка и монтаж, Воздуховод прямоугольного сечения из оцинкованной стали  б=0,7 мм 450x300 ГОСТ 8468-81 с изоляцией ROCKWOOL ALU1 Wired Mat 80 (50мм), включая все комплектующие и крепеж</v>
          </cell>
          <cell r="C1221" t="str">
            <v>AS37 Supply and installation of a rectangular air duct made of galvanized steel б=0,7mm 450x300 GOST 8468-81 with isolation ROCKWOOL ALU1 Wired Mat 80 (50mm), including all accessories and fasteners</v>
          </cell>
          <cell r="D1221" t="str">
            <v>м</v>
          </cell>
          <cell r="F1221">
            <v>2070</v>
          </cell>
          <cell r="G1221">
            <v>2640.6</v>
          </cell>
          <cell r="H1221">
            <v>3105</v>
          </cell>
          <cell r="I1221">
            <v>3036.6899999999996</v>
          </cell>
        </row>
        <row r="1222">
          <cell r="A1222" t="str">
            <v>овик_воздуховод б=0,7мм 500х150 + ROCKWOOL ALU1 Wired Mat 80 (50мм)</v>
          </cell>
          <cell r="B1222" t="str">
            <v>AS38 Поставка и монтаж, Воздуховод прямоугольного сечения из оцинкованной стали б=0,7 мм  500х150 ГОСТ 8468-81 с изоляцией ROCKWOOL ALU1 Wired Mat 80 (50мм), включая все комплектующие и крепеж</v>
          </cell>
          <cell r="C1222" t="str">
            <v>AS38 Supply and installation of a rectangular air duct made of galvanized steel б=0,7mm 500x150 GOST 8468-81 with isolation ROCKWOOL ALU1 Wired Mat 80 (50mm), including all accessories and fasteners</v>
          </cell>
          <cell r="D1222" t="str">
            <v>м</v>
          </cell>
          <cell r="F1222">
            <v>1794</v>
          </cell>
          <cell r="G1222">
            <v>2288.5200000000004</v>
          </cell>
          <cell r="H1222">
            <v>2691</v>
          </cell>
          <cell r="I1222">
            <v>2631.7980000000002</v>
          </cell>
        </row>
        <row r="1223">
          <cell r="A1223" t="str">
            <v>овик_воздуховод б=0,7мм 500х200 + ROCKWOOL ALU1 Wired Mat 80 (50мм)</v>
          </cell>
          <cell r="B1223" t="str">
            <v>AS39 Поставка и монтаж, Воздуховод прямоугольного сечения из оцинкованной стали  б=0,7 мм 500x200 ГОСТ 8468-81 с изоляцией ROCKWOOL ALU1 Wired Mat 80 (50мм), включая все комплектующие и крепеж</v>
          </cell>
          <cell r="C1223" t="str">
            <v>AS39 Supply and installation of a rectangular air duct made of galvanized steel б=0,7mm 500x200 GOST 8468-81 with isolation ROCKWOOL ALU1 Wired Mat 80 (50mm), including all accessories and fasteners</v>
          </cell>
          <cell r="D1223" t="str">
            <v>м</v>
          </cell>
          <cell r="F1223">
            <v>1932</v>
          </cell>
          <cell r="G1223">
            <v>2464.5600000000004</v>
          </cell>
          <cell r="H1223">
            <v>2898</v>
          </cell>
          <cell r="I1223">
            <v>2834.2440000000001</v>
          </cell>
        </row>
        <row r="1224">
          <cell r="A1224" t="str">
            <v>овик_воздуховод б=0,7мм 500х250 + ROCKWOOL ALU1 Wired Mat 80 (50мм)</v>
          </cell>
          <cell r="B1224" t="str">
            <v>AS40 Поставка и монтаж, Воздуховод прямоугольного сечения из оцинкованной стали б=0,7 мм  500х250 ГОСТ 8468-81 с изоляцией ROCKWOOL ALU1 Wired Mat 80 (50мм), включая все комплектующие и крепеж</v>
          </cell>
          <cell r="C1224" t="str">
            <v>AS40 Supply and installation of a rectangular air duct made of galvanized steel б=0,7mm 500x250 GOST 8468-81 with isolation ROCKWOOL ALU1 Wired Mat 80 (50mm), including all accessories and fasteners</v>
          </cell>
          <cell r="D1224" t="str">
            <v>м</v>
          </cell>
          <cell r="F1224">
            <v>2070</v>
          </cell>
          <cell r="G1224">
            <v>2640.6</v>
          </cell>
          <cell r="H1224">
            <v>3105</v>
          </cell>
          <cell r="I1224">
            <v>3036.6899999999996</v>
          </cell>
        </row>
        <row r="1225">
          <cell r="A1225" t="str">
            <v>овик_воздуховод б=0,7мм 500х300 + ROCKWOOL ALU1 Wired Mat 80 (50мм)</v>
          </cell>
          <cell r="B1225" t="str">
            <v>AS41 Поставка и монтаж, Воздуховод прямоугольного сечения из оцинкованной стали  б=0,7 мм 500x300 ГОСТ 8468-81 с изоляцией ROCKWOOL ALU1 Wired Mat 80 (50мм), включая все комплектующие и крепеж</v>
          </cell>
          <cell r="C1225" t="str">
            <v>AS41 Supply and installation of a rectangular air duct made of galvanized steel б=0,7mm 500x300 GOST 8468-81 with isolation ROCKWOOL ALU1 Wired Mat 80 (50mm), including all accessories and fasteners</v>
          </cell>
          <cell r="D1225" t="str">
            <v>м</v>
          </cell>
          <cell r="F1225">
            <v>2208</v>
          </cell>
          <cell r="G1225">
            <v>2816.64</v>
          </cell>
          <cell r="H1225">
            <v>3312</v>
          </cell>
          <cell r="I1225">
            <v>3239.1359999999995</v>
          </cell>
        </row>
        <row r="1226">
          <cell r="A1226" t="str">
            <v>овик_воздуховод б=0,7мм 500х300 + ROCKWOOL 50мм и оцинк лист</v>
          </cell>
          <cell r="B1226" t="str">
            <v>AS42 Поставка и монтаж, Воздуховод прямоугольного сечения из оцинкованной стали  б=0,7 мм 500x300 ГОСТ 8468-81 с изоляцией ROCKWOOL 50 мм и покровным слоем теплоизоляции из оцинкованнго листа б=0,4мм, включая все комплектующие и крепеж</v>
          </cell>
          <cell r="C1226" t="str">
            <v>AS42 Supply and installation of a rectangular air duct made of galvanized steel б=0,7mm 500x300 GOST 8468-81 with isolation ROCKWOOL 50 mm and covering with galvanized sheet b=0,4mm, including all accessories and fasteners</v>
          </cell>
          <cell r="D1226" t="str">
            <v>м</v>
          </cell>
          <cell r="F1226">
            <v>2208</v>
          </cell>
          <cell r="G1226">
            <v>2816.64</v>
          </cell>
          <cell r="H1226">
            <v>3312</v>
          </cell>
          <cell r="I1226">
            <v>3239.1359999999995</v>
          </cell>
        </row>
        <row r="1227">
          <cell r="A1227" t="str">
            <v>овик_воздуховод б=0,7мм 500х350 + ROCKWOOL ALU1 Wired Mat 80 (50мм)</v>
          </cell>
          <cell r="B1227" t="str">
            <v>AS43 Поставка и монтаж, Воздуховод прямоугольного сечения из оцинкованной стали  б=0,7 мм 500x350 ГОСТ 8468-81 с изоляцией ROCKWOOL ALU1 Wired Mat 80 (50мм), включая все комплектующие и крепеж</v>
          </cell>
          <cell r="C1227" t="str">
            <v>AS43 Supply and installation of a rectangular air duct made of galvanized steel б=0,7mm 500x350 GOST 8468-81 with isolation ROCKWOOL ALU1 Wired Mat 80 (50mm), including all accessories and fasteners</v>
          </cell>
          <cell r="D1227" t="str">
            <v>м</v>
          </cell>
          <cell r="F1227">
            <v>2346</v>
          </cell>
          <cell r="G1227">
            <v>2992.6799999999994</v>
          </cell>
          <cell r="H1227">
            <v>3519</v>
          </cell>
          <cell r="I1227">
            <v>3441.581999999999</v>
          </cell>
        </row>
        <row r="1228">
          <cell r="A1228" t="str">
            <v>овик_воздуховод б=0,7мм 500х400 + ROCKWOOL ALU1 Wired Mat 80 (50мм)</v>
          </cell>
          <cell r="B1228" t="str">
            <v>AS44 Поставка и монтаж, Воздуховод прямоугольного сечения из оцинкованной стали  б=0,7 мм 500x400 ГОСТ 8468-81 с изоляцией ROCKWOOL ALU1 Wired Mat 80 (50мм), включая все комплектующие и крепеж</v>
          </cell>
          <cell r="C1228" t="str">
            <v>AS44 Supply and installation of a rectangular air duct made of galvanized steel б=0,7mm 500x400 GOST 8468-81 with isolation ROCKWOOL ALU1 Wired Mat 80 (50mm), including all accessories and fasteners</v>
          </cell>
          <cell r="D1228" t="str">
            <v>м</v>
          </cell>
          <cell r="F1228">
            <v>2484</v>
          </cell>
          <cell r="G1228">
            <v>3168.7200000000003</v>
          </cell>
          <cell r="H1228">
            <v>3726</v>
          </cell>
          <cell r="I1228">
            <v>3644.0279999999998</v>
          </cell>
        </row>
        <row r="1229">
          <cell r="A1229" t="str">
            <v>овик_воздуховод б=0,7мм 500х700 + ROCKWOOL ALU1 Wired Mat 80 (50мм)</v>
          </cell>
          <cell r="B1229" t="str">
            <v>AS45 Поставка и монтаж, Воздуховод прямоугольного сечения из оцинкованной стали  б=0,7 мм 500x700 ГОСТ 8468-81 с изоляцией ROCKWOOL ALU1 Wired Mat 80 (50мм), включая все комплектующие и крепеж</v>
          </cell>
          <cell r="C1229" t="str">
            <v>AS45 Supply and installation of a rectangular air duct made of galvanized steel б=0,7mm 500x700 GOST 8468-81 with isolation ROCKWOOL ALU1 Wired Mat 80 (50mm), including all accessories and fasteners</v>
          </cell>
          <cell r="D1229" t="str">
            <v>м</v>
          </cell>
          <cell r="F1229">
            <v>3312</v>
          </cell>
          <cell r="G1229">
            <v>4224.96</v>
          </cell>
          <cell r="H1229">
            <v>4968</v>
          </cell>
          <cell r="I1229">
            <v>4858.7039999999997</v>
          </cell>
        </row>
        <row r="1230">
          <cell r="A1230" t="str">
            <v>овик_воздуховод б=0,7мм 500х800 + ROCKWOOL ALU1 Wired Mat 80 (50мм)</v>
          </cell>
          <cell r="B1230" t="str">
            <v>AS46 Поставка и монтаж, Воздуховод прямоугольного сечения из оцинкованной стали  б=0,7 мм 500x800 ГОСТ 8468-81 с изоляцией ROCKWOOL ALU1 Wired Mat 80 (50мм), включая все комплектующие и крепеж</v>
          </cell>
          <cell r="C1230" t="str">
            <v>AS46 Supply and installation of a rectangular air duct made of galvanized steel б=0,7mm 500x800 GOST 8468-81 with isolation ROCKWOOL ALU1 Wired Mat 80 (50mm), including all accessories and fasteners</v>
          </cell>
          <cell r="D1230" t="str">
            <v>м</v>
          </cell>
          <cell r="F1230">
            <v>3588</v>
          </cell>
          <cell r="G1230">
            <v>4577.0400000000009</v>
          </cell>
          <cell r="H1230">
            <v>5382</v>
          </cell>
          <cell r="I1230">
            <v>5263.5960000000005</v>
          </cell>
        </row>
        <row r="1231">
          <cell r="A1231" t="str">
            <v>овик_воздуховод б=0,7мм 500х1100 + ROCKWOOL ALU1 Wired Mat 80 (50мм)</v>
          </cell>
          <cell r="B1231" t="str">
            <v>AS47 Поставка и монтаж, Воздуховод прямоугольного сечения из оцинкованной стали  б=0,7 мм 500x1100 ГОСТ 8468-81 с изоляцией ROCKWOOL ALU1 Wired Mat 80 (50мм), включая все комплектующие и крепеж</v>
          </cell>
          <cell r="C1231" t="str">
            <v>AS47 Supply and installation of a rectangular air duct made of galvanized steel б=0,7mm 500x1100 GOST 8468-81 with isolation ROCKWOOL ALU1 Wired Mat 80 (50mm), including all accessories and fasteners</v>
          </cell>
          <cell r="D1231" t="str">
            <v>м</v>
          </cell>
          <cell r="F1231">
            <v>4416</v>
          </cell>
          <cell r="G1231">
            <v>5633.28</v>
          </cell>
          <cell r="H1231">
            <v>6624</v>
          </cell>
          <cell r="I1231">
            <v>6478.271999999999</v>
          </cell>
        </row>
        <row r="1232">
          <cell r="A1232" t="str">
            <v>овик_воздуховод б=0,7мм 550х250 + ROCKWOOL ALU1 Wired Mat 80 (50мм)</v>
          </cell>
          <cell r="B1232" t="str">
            <v>AS48 Поставка и монтаж, Воздуховод прямоугольного сечения из оцинкованной стали  б=0,7 мм 550x250 ГОСТ 8468-81 с изоляцией ROCKWOOL ALU1 Wired Mat 80 (50мм), включая все комплектующие и крепеж</v>
          </cell>
          <cell r="C1232" t="str">
            <v>AS48 Supply and installation of a rectangular air duct made of galvanized steel б=0,7mm 500x250 GOST 8468-81 with isolation ROCKWOOL ALU1 Wired Mat 80 (50mm), including all accessories and fasteners</v>
          </cell>
          <cell r="D1232" t="str">
            <v>м</v>
          </cell>
          <cell r="F1232">
            <v>2208</v>
          </cell>
          <cell r="G1232">
            <v>2816.64</v>
          </cell>
          <cell r="H1232">
            <v>3312</v>
          </cell>
          <cell r="I1232">
            <v>3239.1359999999995</v>
          </cell>
        </row>
        <row r="1233">
          <cell r="A1233" t="str">
            <v>овик_воздуховод б=0,7мм 600х200 + ROCKWOOL ALU1 Wired Mat 80 (50мм)</v>
          </cell>
          <cell r="B1233" t="str">
            <v>AS49 Поставка и монтаж, Воздуховод прямоугольного сечения из оцинкованной стали  б=0,7 мм 600x200 ГОСТ 8468-81 с изоляцией ROCKWOOL ALU1 Wired Mat 80 (50мм), включая все комплектующие и крепеж</v>
          </cell>
          <cell r="C1233" t="str">
            <v>AS49 Supply and installation of a rectangular air duct made of galvanized steel б=0,7mm 600x200 GOST 8468-81 with isolation ROCKWOOL ALU1 Wired Mat 80 (50mm), including all accessories and fasteners</v>
          </cell>
          <cell r="D1233" t="str">
            <v>м</v>
          </cell>
          <cell r="F1233">
            <v>2208</v>
          </cell>
          <cell r="G1233">
            <v>2816.64</v>
          </cell>
          <cell r="H1233">
            <v>3312</v>
          </cell>
          <cell r="I1233">
            <v>3239.1359999999995</v>
          </cell>
        </row>
        <row r="1234">
          <cell r="A1234" t="str">
            <v>овик_воздуховод б=0,7мм 600х250 + ROCKWOOL ALU1 Wired Mat 80 (50мм)</v>
          </cell>
          <cell r="B1234" t="str">
            <v>AS50 Поставка и монтаж, Воздуховод прямоугольного сечения из оцинкованной стали  б=0,7 мм 600x250 ГОСТ 8468-81 с изоляцией ROCKWOOL ALU1 Wired Mat 80 (50мм), включая все комплектующие и крепеж</v>
          </cell>
          <cell r="C1234" t="str">
            <v>AS50 Supply and installation of a rectangular air duct made of galvanized steel б=0,7mm 600x250 GOST 8468-81 with isolation ROCKWOOL ALU1 Wired Mat 80 (50mm), including all accessories and fasteners</v>
          </cell>
          <cell r="D1234" t="str">
            <v>м</v>
          </cell>
          <cell r="F1234">
            <v>2346</v>
          </cell>
          <cell r="G1234">
            <v>2992.6799999999994</v>
          </cell>
          <cell r="H1234">
            <v>3519</v>
          </cell>
          <cell r="I1234">
            <v>3441.581999999999</v>
          </cell>
        </row>
        <row r="1235">
          <cell r="A1235" t="str">
            <v>овик_воздуховод б=0,7мм 600х300 + ROCKWOOL ALU1 Wired Mat 80 (50мм)</v>
          </cell>
          <cell r="B1235" t="str">
            <v>AS51 Поставка и монтаж, Воздуховод прямоугольного сечения из оцинкованной стали  б=0,7 мм 600x300 ГОСТ 8468-81 с изоляцией ROCKWOOL ALU1 Wired Mat 80 (50мм), включая все комплектующие и крепеж</v>
          </cell>
          <cell r="C1235" t="str">
            <v>AS51 Supply and installation of a rectangular air duct made of galvanized steel б=0,7mm 600x300 GOST 8468-81 with isolation ROCKWOOL ALU1 Wired Mat 80 (50mm), including all accessories and fasteners</v>
          </cell>
          <cell r="D1235" t="str">
            <v>м</v>
          </cell>
          <cell r="F1235">
            <v>2484</v>
          </cell>
          <cell r="G1235">
            <v>3168.7200000000003</v>
          </cell>
          <cell r="H1235">
            <v>3726</v>
          </cell>
          <cell r="I1235">
            <v>3644.0279999999998</v>
          </cell>
        </row>
        <row r="1236">
          <cell r="A1236" t="str">
            <v>овик_воздуховод б=0,7мм 600х350 + ROCKWOOL ALU1 Wired Mat 80 (50мм)</v>
          </cell>
          <cell r="B1236" t="str">
            <v>AS52 Поставка и монтаж, Воздуховод прямоугольного сечения из оцинкованной стали  б=0,7 мм 600x350 ГОСТ 8468-81 с изоляцией ROCKWOOL ALU1 Wired Mat 80 (50мм), включая все комплектующие и крепеж</v>
          </cell>
          <cell r="C1236" t="str">
            <v>AS52 Supply and installation of a rectangular air duct made of galvanized steel б=0,7mm 600x350 GOST 8468-81 with isolation ROCKWOOL ALU1 Wired Mat 80 (50mm), including all accessories and fasteners</v>
          </cell>
          <cell r="D1236" t="str">
            <v>м</v>
          </cell>
          <cell r="F1236">
            <v>2622</v>
          </cell>
          <cell r="G1236">
            <v>3344.76</v>
          </cell>
          <cell r="H1236">
            <v>3933</v>
          </cell>
          <cell r="I1236">
            <v>3846.4740000000002</v>
          </cell>
        </row>
        <row r="1237">
          <cell r="A1237" t="str">
            <v>овик_воздуховод б=0,7мм 600х400 + ROCKWOOL ALU1 Wired Mat 80 (50мм)</v>
          </cell>
          <cell r="B1237" t="str">
            <v>AS53 Поставка и монтаж, Воздуховод прямоугольного сечения из оцинкованной стали  б=0,7 мм 600х400 ГОСТ 8468-81 с изоляцией ROCKWOOL ALU1 Wired Mat 80 (50мм), включая все комплектующие и крепеж</v>
          </cell>
          <cell r="C1237" t="str">
            <v>AS53 Supply and installation of a rectangular air duct made of galvanized steel б=0,7mm 600x400 GOST 8468-81 with isolation ROCKWOOL ALU1 Wired Mat 80 (50mm), including all accessories and fasteners</v>
          </cell>
          <cell r="D1237" t="str">
            <v>м</v>
          </cell>
          <cell r="F1237">
            <v>2760</v>
          </cell>
          <cell r="G1237">
            <v>3520.8</v>
          </cell>
          <cell r="H1237">
            <v>4140</v>
          </cell>
          <cell r="I1237">
            <v>4048.92</v>
          </cell>
        </row>
        <row r="1238">
          <cell r="A1238" t="str">
            <v>овик_воздуховод б=0,7мм 600х450 + ROCKWOOL ALU1 Wired Mat 80 (50мм)</v>
          </cell>
          <cell r="B1238" t="str">
            <v>AS54 Поставка и монтаж, Воздуховод прямоугольного сечения из оцинкованной стали  б=0,7 мм 600х450 ГОСТ 8468-81 с изоляцией ROCKWOOL ALU1 Wired Mat 80 (50мм), включая все комплектующие и крепеж</v>
          </cell>
          <cell r="C1238" t="str">
            <v>AS54 Supply and installation of a rectangular air duct made of galvanized steel б=0,7mm 600x450 GOST 8468-81 with isolation ROCKWOOL ALU1 Wired Mat 80 (50mm), including all accessories and fasteners</v>
          </cell>
          <cell r="D1238" t="str">
            <v>м</v>
          </cell>
          <cell r="F1238">
            <v>2898</v>
          </cell>
          <cell r="G1238">
            <v>3696.8399999999997</v>
          </cell>
          <cell r="H1238">
            <v>4347</v>
          </cell>
          <cell r="I1238">
            <v>4251.3659999999991</v>
          </cell>
        </row>
        <row r="1239">
          <cell r="A1239" t="str">
            <v>овик_воздуховод б=0,7мм 600х500 + ROCKWOOL ALU1 Wired Mat 80 (50мм)</v>
          </cell>
          <cell r="B1239" t="str">
            <v>AS55 Поставка и монтаж, Воздуховод прямоугольного сечения из оцинкованной стали  б=0,7 мм 600x500 ГОСТ 8468-81 с изоляцией ROCKWOOL ALU1 Wired Mat 80 (50мм), включая все комплектующие и крепеж</v>
          </cell>
          <cell r="C1239" t="str">
            <v>AS55 Supply and installation of a rectangular air duct made of galvanized steel б=0,7mm 600x500 GOST 8468-81 with isolation ROCKWOOL ALU1 Wired Mat 80 (50mm), including all accessories and fasteners</v>
          </cell>
          <cell r="D1239" t="str">
            <v>м</v>
          </cell>
          <cell r="F1239">
            <v>3036</v>
          </cell>
          <cell r="G1239">
            <v>3872.88</v>
          </cell>
          <cell r="H1239">
            <v>4554</v>
          </cell>
          <cell r="I1239">
            <v>4453.8119999999999</v>
          </cell>
        </row>
        <row r="1240">
          <cell r="A1240" t="str">
            <v>овик_воздуховод б=0,7мм 600х600 + ROCKWOOL ALU1 Wired Mat 80 (50мм)</v>
          </cell>
          <cell r="B1240" t="str">
            <v>AS56 Поставка и монтаж, Воздуховод прямоугольного сечения из оцинкованной стали  б=0,7 мм 600x600 ГОСТ 8468-81 с изоляцией ROCKWOOL ALU1 Wired Mat 80 (50мм), включая все комплектующие и крепеж</v>
          </cell>
          <cell r="C1240" t="str">
            <v>AS56 Supply and installation of a rectangular air duct made of galvanized steel б=0,7mm 600x600 GOST 8468-81 with isolation ROCKWOOL ALU1 Wired Mat 80 (50mm), including all accessories and fasteners</v>
          </cell>
          <cell r="D1240" t="str">
            <v>м</v>
          </cell>
          <cell r="F1240">
            <v>3312</v>
          </cell>
          <cell r="G1240">
            <v>4224.96</v>
          </cell>
          <cell r="H1240">
            <v>4968</v>
          </cell>
          <cell r="I1240">
            <v>4858.7039999999997</v>
          </cell>
        </row>
        <row r="1241">
          <cell r="A1241" t="str">
            <v>овик_воздуховод б=0,7мм 600х700 + ROCKWOOL ALU1 Wired Mat 80 (50мм)</v>
          </cell>
          <cell r="B1241" t="str">
            <v>AS57 Поставка и монтаж, Воздуховод прямоугольного сечения из оцинкованной стали  б=0,7 мм 600x700 ГОСТ 8468-81 с изоляцией ROCKWOOL ALU1 Wired Mat 80 (50мм), включая все комплектующие и крепеж</v>
          </cell>
          <cell r="C1241" t="str">
            <v>AS57 Supply and installation of a rectangular air duct made of galvanized steel б=0,7mm 600x700 GOST 8468-81 with isolation ROCKWOOL ALU1 Wired Mat 80 (50mm), including all accessories and fasteners</v>
          </cell>
          <cell r="D1241" t="str">
            <v>м</v>
          </cell>
          <cell r="F1241">
            <v>3588</v>
          </cell>
          <cell r="G1241">
            <v>4577.0400000000009</v>
          </cell>
          <cell r="H1241">
            <v>5382</v>
          </cell>
          <cell r="I1241">
            <v>5263.5960000000005</v>
          </cell>
        </row>
        <row r="1242">
          <cell r="A1242" t="str">
            <v>овик_воздуховод б=0,7мм 600х800 + ROCKWOOL ALU1 Wired Mat 80 (50мм)</v>
          </cell>
          <cell r="B1242" t="str">
            <v>AS58 Поставка и монтаж, Воздуховод прямоугольного сечения из оцинкованной стали  б=0,7 мм 600x800 ГОСТ 8468-81 с изоляцией ROCKWOOL ALU1 Wired Mat 80 (50мм), включая все комплектующие и крепеж</v>
          </cell>
          <cell r="C1242" t="str">
            <v>AS58 Supply and installation of a rectangular air duct made of galvanized steel б=0,7mm 600x800 GOST 8468-81 with isolation ROCKWOOL ALU1 Wired Mat 80 (50mm), including all accessories and fasteners</v>
          </cell>
          <cell r="D1242" t="str">
            <v>м</v>
          </cell>
          <cell r="F1242">
            <v>3864</v>
          </cell>
          <cell r="G1242">
            <v>4929.1200000000008</v>
          </cell>
          <cell r="H1242">
            <v>5796</v>
          </cell>
          <cell r="I1242">
            <v>5668.4880000000003</v>
          </cell>
        </row>
        <row r="1243">
          <cell r="A1243" t="str">
            <v>овик_воздуховод б=0,7мм 600х1400 + ROCKWOOL ALU1 Wired Mat 80 (50мм)</v>
          </cell>
          <cell r="B1243" t="str">
            <v>AS59 Поставка и монтаж, Воздуховод прямоугольного сечения из оцинкованной стали  б=0,7 мм 600x1400 ГОСТ 8468-81 с изоляцией ROCKWOOL ALU1 Wired Mat 80 (50мм), включая все комплектующие и крепеж</v>
          </cell>
          <cell r="C1243" t="str">
            <v>AS59 Supply and installation of a rectangular air duct made of galvanized steel б=0,7mm 600x1400 GOST 8468-81 with isolation ROCKWOOL ALU1 Wired Mat 80 (50mm), including all accessories and fasteners</v>
          </cell>
          <cell r="D1243" t="str">
            <v>м</v>
          </cell>
          <cell r="F1243">
            <v>5520</v>
          </cell>
          <cell r="G1243">
            <v>7041.6</v>
          </cell>
          <cell r="H1243">
            <v>8280</v>
          </cell>
          <cell r="I1243">
            <v>8097.84</v>
          </cell>
        </row>
        <row r="1244">
          <cell r="A1244" t="str">
            <v>овик_воздуховод б=0,9мм 600х1800 + ROCKWOOL ALU1 Wired Mat 80 (50мм)</v>
          </cell>
          <cell r="B1244" t="str">
            <v>AS60 Поставка и монтаж, Воздуховод прямоугольного сечения из оцинкованной стали  б=0,9 мм 600x1800 ГОСТ 8468-81 с изоляцией ROCKWOOL ALU1 Wired Mat 80 (50мм), включая все комплектующие и крепеж</v>
          </cell>
          <cell r="C1244" t="str">
            <v>AS60 Supply and installation of a rectangular air duct made of galvanized steel б=0,9mm 600x1800 GOST 8468-81 with isolation ROCKWOOL ALU1 Wired Mat 80 (50mm), including all accessories and fasteners</v>
          </cell>
          <cell r="D1244" t="str">
            <v>м</v>
          </cell>
          <cell r="F1244">
            <v>6912</v>
          </cell>
          <cell r="G1244">
            <v>8928</v>
          </cell>
          <cell r="H1244">
            <v>10368</v>
          </cell>
          <cell r="I1244">
            <v>10267.199999999999</v>
          </cell>
        </row>
        <row r="1245">
          <cell r="A1245" t="str">
            <v>овик_воздуховод б=0,7мм 600х2400 + ROCKWOOL ALU1 Wired Mat 80 (50мм)</v>
          </cell>
          <cell r="B1245" t="str">
            <v>AS61 Поставка и монтаж, Воздуховод прямоугольного сечения из оцинкованной стали  б=0,7 мм 600x2400 ГОСТ 8468-81 с изоляцией ROCKWOOL ALU1 Wired Mat 80 (50мм), включая все комплектующие и крепеж</v>
          </cell>
          <cell r="C1245" t="str">
            <v>AS61 Supply and installation of a rectangular air duct made of galvanized steel б=0,7mm 600x2400 GOST 8468-81 with isolation ROCKWOOL ALU1 Wired Mat 80 (50mm), including all accessories and fasteners</v>
          </cell>
          <cell r="D1245" t="str">
            <v>м</v>
          </cell>
          <cell r="F1245">
            <v>8280</v>
          </cell>
          <cell r="G1245">
            <v>10562.4</v>
          </cell>
          <cell r="H1245">
            <v>12420</v>
          </cell>
          <cell r="I1245">
            <v>12146.759999999998</v>
          </cell>
        </row>
        <row r="1246">
          <cell r="A1246" t="str">
            <v>овик_воздуховод б=0,7мм 700х300 + ROCKWOOL ALU1 Wired Mat 80 (50мм)</v>
          </cell>
          <cell r="B1246" t="str">
            <v>AS62 Поставка и монтаж, Воздуховод прямоугольного сечения из оцинкованной стали  б=0,7 мм 700x300 ГОСТ 8468-81 с изоляцией ROCKWOOL ALU1 Wired Mat 80 (50мм), включая все комплектующие и крепеж</v>
          </cell>
          <cell r="C1246" t="str">
            <v>AS62 Supply and installation of a rectangular air duct made of galvanized steel б=0,7mm 700x300 GOST 8468-81 with isolation ROCKWOOL ALU1 Wired Mat 80 (50mm), including all accessories and fasteners</v>
          </cell>
          <cell r="D1246" t="str">
            <v>м</v>
          </cell>
          <cell r="F1246">
            <v>2760</v>
          </cell>
          <cell r="G1246">
            <v>3520.8</v>
          </cell>
          <cell r="H1246">
            <v>4140</v>
          </cell>
          <cell r="I1246">
            <v>4048.92</v>
          </cell>
        </row>
        <row r="1247">
          <cell r="A1247" t="str">
            <v>овик_воздуховод б=0,7мм 700х300 + ROCKWOOL 50мм и оцинк лист</v>
          </cell>
          <cell r="B1247" t="str">
            <v>AS63 Поставка и монтаж, Воздуховод прямоугольного сечения из оцинкованной стали  б=0,7 мм 700x300 ГОСТ 8468-81 с изоляцией ROCKWOOL 50 мм и покровным слоем теплоизоляции из оцинкованнго листа б=0,4мм, включая все комплектующие и крепеж</v>
          </cell>
          <cell r="C1247" t="str">
            <v>AS63 Supply and installation of a rectangular air duct made of galvanized steel б=0,7mm 700x300 GOST 8468-81 with isolation ROCKWOOL 50 mm and covering with galvanized sheet b=0,4mm, including all accessories and fasteners</v>
          </cell>
          <cell r="D1247" t="str">
            <v>м</v>
          </cell>
          <cell r="F1247">
            <v>2760</v>
          </cell>
          <cell r="G1247">
            <v>3520.8</v>
          </cell>
          <cell r="H1247">
            <v>4140</v>
          </cell>
          <cell r="I1247">
            <v>4048.92</v>
          </cell>
        </row>
        <row r="1248">
          <cell r="A1248" t="str">
            <v>овик_воздуховод б=0,7мм 700х350 + ROCKWOOL ALU1 Wired Mat 80 (50мм)</v>
          </cell>
          <cell r="B1248" t="str">
            <v>AS64 Поставка и монтаж, Воздуховод прямоугольного сечения из оцинкованной стали  б=0,7 мм 700x350 ГОСТ 8468-81 с изоляцией ROCKWOOL ALU1 Wired Mat 80 (50мм), включая все комплектующие и крепеж</v>
          </cell>
          <cell r="C1248" t="str">
            <v>AS64 Supply and installation of a rectangular air duct made of galvanized steel б=0,7mm 700x350 GOST 8468-81 with isolation ROCKWOOL ALU1 Wired Mat 80 (50mm), including all accessories and fasteners</v>
          </cell>
          <cell r="D1248" t="str">
            <v>м</v>
          </cell>
          <cell r="F1248">
            <v>2898</v>
          </cell>
          <cell r="G1248">
            <v>3696.8399999999997</v>
          </cell>
          <cell r="H1248">
            <v>4347</v>
          </cell>
          <cell r="I1248">
            <v>4251.3659999999991</v>
          </cell>
        </row>
        <row r="1249">
          <cell r="A1249" t="str">
            <v>овик_воздуховод б=0,7мм 700х400 + ROCKWOOL ALU1 Wired Mat 80 (50мм)</v>
          </cell>
          <cell r="B1249" t="str">
            <v>AS65 Поставка и монтаж, Воздуховод прямоугольного сечения из оцинкованной стали  б=0,7 мм 700х400 ГОСТ 8468-81 с изоляцией ROCKWOOL ALU1 Wired Mat 80 (50мм), включая все комплектующие и крепеж</v>
          </cell>
          <cell r="C1249" t="str">
            <v>AS65 Supply and installation of a rectangular air duct made of galvanized steel б=0,7mm 700x400 GOST 8468-81 with isolation ROCKWOOL ALU1 Wired Mat 80 (50mm), including all accessories and fasteners</v>
          </cell>
          <cell r="D1249" t="str">
            <v>м</v>
          </cell>
          <cell r="F1249">
            <v>3036</v>
          </cell>
          <cell r="G1249">
            <v>3872.88</v>
          </cell>
          <cell r="H1249">
            <v>4554</v>
          </cell>
          <cell r="I1249">
            <v>4453.8119999999999</v>
          </cell>
        </row>
        <row r="1250">
          <cell r="A1250" t="str">
            <v>овик_воздуховод б=0,7мм 700х450 + ROCKWOOL ALU1 Wired Mat 80 (50мм)</v>
          </cell>
          <cell r="B1250" t="str">
            <v>AS66 Поставка и монтаж, Воздуховод прямоугольного сечения из оцинкованной стали  б=0,7 мм 700х450 ГОСТ 8468-81 с изоляцией ROCKWOOL ALU1 Wired Mat 80 (50мм), включая все комплектующие и крепеж</v>
          </cell>
          <cell r="C1250" t="str">
            <v>AS66 Supply and installation of a rectangular air duct made of galvanized steel б=0,7mm 700x450 GOST 8468-81 with isolation ROCKWOOL ALU1 Wired Mat 80 (50mm), including all accessories and fasteners</v>
          </cell>
          <cell r="D1250" t="str">
            <v>м</v>
          </cell>
          <cell r="F1250">
            <v>3174</v>
          </cell>
          <cell r="G1250">
            <v>4048.92</v>
          </cell>
          <cell r="H1250">
            <v>4761</v>
          </cell>
          <cell r="I1250">
            <v>4656.2579999999998</v>
          </cell>
        </row>
        <row r="1251">
          <cell r="A1251" t="str">
            <v>овик_воздуховод б=0,7мм 700х500 + ROCKWOOL ALU1 Wired Mat 80 (50мм)</v>
          </cell>
          <cell r="B1251" t="str">
            <v>AS67 Поставка и монтаж, Воздуховод прямоугольного сечения из оцинкованной стали  б=0,7 мм 700x500 ГОСТ 8468-81 с изоляцией ROCKWOOL ALU1 Wired Mat 80 (50мм), включая все комплектующие и крепеж</v>
          </cell>
          <cell r="C1251" t="str">
            <v>AS67 Supply and installation of a rectangular air duct made of galvanized steel б=0,7mm 700x500 GOST 8468-81 with isolation ROCKWOOL ALU1 Wired Mat 80 (50mm), including all accessories and fasteners</v>
          </cell>
          <cell r="D1251" t="str">
            <v>м</v>
          </cell>
          <cell r="F1251">
            <v>3312</v>
          </cell>
          <cell r="G1251">
            <v>4224.96</v>
          </cell>
          <cell r="H1251">
            <v>4968</v>
          </cell>
          <cell r="I1251">
            <v>4858.7039999999997</v>
          </cell>
        </row>
        <row r="1252">
          <cell r="A1252" t="str">
            <v>овик_воздуховод б=0,7мм 700х600 + ROCKWOOL ALU1 Wired Mat 80 (50мм)</v>
          </cell>
          <cell r="B1252" t="str">
            <v>AS68 Поставка и монтаж, Воздуховод прямоугольного сечения из оцинкованной стали  б=0,7 мм 700x600 ГОСТ 8468-81 с изоляцией ROCKWOOL ALU1 Wired Mat 80 (50мм), включая все комплектующие и крепеж</v>
          </cell>
          <cell r="C1252" t="str">
            <v>AS68 Supply and installation of a rectangular air duct made of galvanized steel б=0,7mm 700x600 GOST 8468-81 with isolation ROCKWOOL ALU1 Wired Mat 80 (50mm), including all accessories and fasteners</v>
          </cell>
          <cell r="D1252" t="str">
            <v>м</v>
          </cell>
          <cell r="F1252">
            <v>3588</v>
          </cell>
          <cell r="G1252">
            <v>4577.0400000000009</v>
          </cell>
          <cell r="H1252">
            <v>5382</v>
          </cell>
          <cell r="I1252">
            <v>5263.5960000000005</v>
          </cell>
        </row>
        <row r="1253">
          <cell r="A1253" t="str">
            <v>овик_воздуховод б=0,9мм 700х1100 + ROCKWOOL ALU1 Wired Mat 80 (50мм)</v>
          </cell>
          <cell r="B1253" t="str">
            <v>AS69 Поставка и монтаж, Воздуховод прямоугольного сечения из оцинкованной стали  б=0,9 мм 700x1100 ГОСТ 8468-81 с изоляцией ROCKWOOL ALU1 Wired Mat 80 (50мм), включая все комплектующие и крепеж</v>
          </cell>
          <cell r="C1253" t="str">
            <v>AS69 Supply and installation of a rectangular air duct made of galvanized steel б=0,9mm 700x1100 GOST 8468-81 with isolation ROCKWOOL ALU1 Wired Mat 80 (50mm), including all accessories and fasteners</v>
          </cell>
          <cell r="D1253" t="str">
            <v>м</v>
          </cell>
          <cell r="F1253">
            <v>5184</v>
          </cell>
          <cell r="G1253">
            <v>6696</v>
          </cell>
          <cell r="H1253">
            <v>7776</v>
          </cell>
          <cell r="I1253">
            <v>7700.4</v>
          </cell>
        </row>
        <row r="1254">
          <cell r="A1254" t="str">
            <v>овик_воздуховод б=0,9мм 700х1300 + ROCKWOOL ALU1 Wired Mat 80 (50мм)</v>
          </cell>
          <cell r="B1254" t="str">
            <v>AS70 Поставка и монтаж, Воздуховод прямоугольного сечения из оцинкованной стали  б=0,9 мм 700x1300 ГОСТ 8468-81 с изоляцией ROCKWOOL ALU1 Wired Mat 80 (50мм), включая все комплектующие и крепеж</v>
          </cell>
          <cell r="C1254" t="str">
            <v>AS70 Supply and installation of a rectangular air duct made of galvanized steel б=0,9mm 700x1300 GOST 8468-81 with isolation ROCKWOOL ALU1 Wired Mat 80 (50mm), including all accessories and fasteners</v>
          </cell>
          <cell r="D1254" t="str">
            <v>м</v>
          </cell>
          <cell r="F1254">
            <v>5760</v>
          </cell>
          <cell r="G1254">
            <v>7440</v>
          </cell>
          <cell r="H1254">
            <v>8640</v>
          </cell>
          <cell r="I1254">
            <v>8556</v>
          </cell>
        </row>
        <row r="1255">
          <cell r="A1255" t="str">
            <v>овик_воздуховод б=0,7мм 700х1300 + ROCKWOOL ALU1 Wired Mat 80 (50мм)</v>
          </cell>
          <cell r="B1255" t="str">
            <v>AS71 Поставка и монтаж, Воздуховод прямоугольного сечения из оцинкованной стали  б=0,7 мм 700x1300 ГОСТ 8468-81 с изоляцией ROCKWOOL ALU1 Wired Mat 80 (50мм), включая все комплектующие и крепеж</v>
          </cell>
          <cell r="C1255" t="str">
            <v>AS71 Supply and installation of a rectangular air duct made of galvanized steel б=0,7mm 700x1300 GOST 8468-81 with isolation ROCKWOOL ALU1 Wired Mat 80 (50mm), including all accessories and fasteners</v>
          </cell>
          <cell r="D1255" t="str">
            <v>м</v>
          </cell>
          <cell r="F1255">
            <v>5520</v>
          </cell>
          <cell r="G1255">
            <v>7041.6</v>
          </cell>
          <cell r="H1255">
            <v>8280</v>
          </cell>
          <cell r="I1255">
            <v>8097.84</v>
          </cell>
        </row>
        <row r="1256">
          <cell r="A1256" t="str">
            <v>овик_воздуховод б=0,9мм 700х1400 + ROCKWOOL ALU1 Wired Mat 80 (50мм)</v>
          </cell>
          <cell r="B1256" t="str">
            <v>AS72 Поставка и монтаж, Воздуховод прямоугольного сечения из оцинкованной стали  б=0,9 мм 700x1400 ГОСТ 8468-81 с изоляцией ROCKWOOL ALU1 Wired Mat 80 (50мм), включая все комплектующие и крепеж</v>
          </cell>
          <cell r="C1256" t="str">
            <v>AS72 Supply and installation of a rectangular air duct made of galvanized steel б=0,9mm 700x1400 GOST 8468-81 with isolation ROCKWOOL ALU1 Wired Mat 80 (50mm), including all accessories and fasteners</v>
          </cell>
          <cell r="D1256" t="str">
            <v>м</v>
          </cell>
          <cell r="F1256">
            <v>6048</v>
          </cell>
          <cell r="G1256">
            <v>7812</v>
          </cell>
          <cell r="H1256">
            <v>9072</v>
          </cell>
          <cell r="I1256">
            <v>8983.7999999999993</v>
          </cell>
        </row>
        <row r="1257">
          <cell r="A1257" t="str">
            <v>овик_воздуховод б=0,7мм 750х600 + ROCKWOOL ALU1 Wired Mat 80 (50мм)</v>
          </cell>
          <cell r="B1257" t="str">
            <v>AS73 Поставка и монтаж, Воздуховод прямоугольного сечения из оцинкованной стали  б=0,7 мм 750x600 ГОСТ 8468-81 с изоляцией ROCKWOOL ALU1 Wired Mat 80 (50мм), включая все комплектующие и крепеж</v>
          </cell>
          <cell r="C1257" t="str">
            <v>AS73 Supply and installation of a rectangular air duct made of galvanized steel б=0,7mm 750x600 GOST 8468-81 with isolation ROCKWOOL ALU1 Wired Mat 80 (50mm), including all accessories and fasteners</v>
          </cell>
          <cell r="D1257" t="str">
            <v>м</v>
          </cell>
          <cell r="F1257">
            <v>3726</v>
          </cell>
          <cell r="G1257">
            <v>4753.08</v>
          </cell>
          <cell r="H1257">
            <v>5589</v>
          </cell>
          <cell r="I1257">
            <v>5466.0419999999995</v>
          </cell>
        </row>
        <row r="1258">
          <cell r="A1258" t="str">
            <v>овик_воздуховод б=0,7мм 800х300 + ROCKWOOL ALU1 Wired Mat 80 (50мм)</v>
          </cell>
          <cell r="B1258" t="str">
            <v>AS74 Поставка и монтаж, Воздуховод прямоугольного сечения из оцинкованной стали  б=0,7 мм 800x300 ГОСТ 8468-81 с изоляцией ROCKWOOL ALU1 Wired Mat 80 (50мм), включая все комплектующие и крепеж</v>
          </cell>
          <cell r="C1258" t="str">
            <v>AS74 Supply and installation of a rectangular air duct made of galvanized steel б=0,7mm 800x300 GOST 8468-81 with isolation ROCKWOOL ALU1 Wired Mat 80 (50mm), including all accessories and fasteners</v>
          </cell>
          <cell r="D1258" t="str">
            <v>м</v>
          </cell>
          <cell r="F1258">
            <v>3036</v>
          </cell>
          <cell r="G1258">
            <v>3872.88</v>
          </cell>
          <cell r="H1258">
            <v>4554</v>
          </cell>
          <cell r="I1258">
            <v>4453.8119999999999</v>
          </cell>
        </row>
        <row r="1259">
          <cell r="A1259" t="str">
            <v>овик_воздуховод б=0,7мм 800х400 + ROCKWOOL ALU1 Wired Mat 80 (50мм)</v>
          </cell>
          <cell r="B1259" t="str">
            <v>AS75 Поставка и монтаж, Воздуховод прямоугольного сечения из оцинкованной стали  б=0,7 мм 800x400 ГОСТ 8468-81 с изоляцией ROCKWOOL ALU1 Wired Mat 80 (50мм), включая все комплектующие и крепеж</v>
          </cell>
          <cell r="C1259" t="str">
            <v>AS75 Supply and installation of a rectangular air duct made of galvanized steel б=0,7mm 800x400 GOST 8468-81 with isolation ROCKWOOL ALU1 Wired Mat 80 (50mm), including all accessories and fasteners</v>
          </cell>
          <cell r="D1259" t="str">
            <v>м</v>
          </cell>
          <cell r="F1259">
            <v>3312</v>
          </cell>
          <cell r="G1259">
            <v>4224.96</v>
          </cell>
          <cell r="H1259">
            <v>4968</v>
          </cell>
          <cell r="I1259">
            <v>4858.7039999999997</v>
          </cell>
        </row>
        <row r="1260">
          <cell r="A1260" t="str">
            <v>овик_воздуховод б=0,7мм 800х500 + ROCKWOOL ALU1 Wired Mat 80 (50мм)</v>
          </cell>
          <cell r="B1260" t="str">
            <v>AS76 Поставка и монтаж, Воздуховод прямоугольного сечения из оцинкованной стали  б=0,7 мм 800x500 ГОСТ 8468-81 с изоляцией ROCKWOOL ALU1 Wired Mat 80 (50мм), включая все комплектующие и крепеж</v>
          </cell>
          <cell r="C1260" t="str">
            <v>AS76 Supply and installation of a rectangular air duct made of galvanized steel б=0,7mm 800x500 GOST 8468-81 with isolation ROCKWOOL ALU1 Wired Mat 80 (50mm), including all accessories and fasteners</v>
          </cell>
          <cell r="D1260" t="str">
            <v>м</v>
          </cell>
          <cell r="F1260">
            <v>3588</v>
          </cell>
          <cell r="G1260">
            <v>4577.0400000000009</v>
          </cell>
          <cell r="H1260">
            <v>5382</v>
          </cell>
          <cell r="I1260">
            <v>5263.5960000000005</v>
          </cell>
        </row>
        <row r="1261">
          <cell r="A1261" t="str">
            <v>овик_воздуховод б=0,7мм 800х600 + ROCKWOOL ALU1 Wired Mat 80 (50мм)</v>
          </cell>
          <cell r="B1261" t="str">
            <v>AS77 Поставка и монтаж, Воздуховод прямоугольного сечения из оцинкованной стали  б=0,7 мм 800x600 ГОСТ 8468-81 с изоляцией ROCKWOOL ALU1 Wired Mat 80 (50мм), включая все комплектующие и крепеж</v>
          </cell>
          <cell r="C1261" t="str">
            <v>AS77 Supply and installation of a rectangular air duct made of galvanized steel б=0,7mm 800x600 GOST 8468-81 with isolation ROCKWOOL ALU1 Wired Mat 80 (50mm), including all accessories and fasteners</v>
          </cell>
          <cell r="D1261" t="str">
            <v>м</v>
          </cell>
          <cell r="F1261">
            <v>3864</v>
          </cell>
          <cell r="G1261">
            <v>4929.1200000000008</v>
          </cell>
          <cell r="H1261">
            <v>5796</v>
          </cell>
          <cell r="I1261">
            <v>5668.4880000000003</v>
          </cell>
        </row>
        <row r="1262">
          <cell r="A1262" t="str">
            <v>овик_воздуховод б=0,7мм 800х800 + ROCKWOOL ALU1 Wired Mat 80 (50мм)</v>
          </cell>
          <cell r="B1262" t="str">
            <v>AS78 Поставка и монтаж, Воздуховод прямоугольного сечения из оцинкованной стали  б=0,7 мм 800х800 ГОСТ 8468-81 с изоляцией ROCKWOOL ALU1 Wired Mat 80 (50мм), включая все комплектующие и крепеж</v>
          </cell>
          <cell r="C1262" t="str">
            <v>AS78 Supply and installation of a rectangular air duct made of galvanized steel б=0,7mm 800x800 GOST 8468-81 with isolation ROCKWOOL ALU1 Wired Mat 80 (50mm), including all accessories and fasteners</v>
          </cell>
          <cell r="D1262" t="str">
            <v>м</v>
          </cell>
          <cell r="F1262">
            <v>4416</v>
          </cell>
          <cell r="G1262">
            <v>5633.28</v>
          </cell>
          <cell r="H1262">
            <v>6624</v>
          </cell>
          <cell r="I1262">
            <v>6478.271999999999</v>
          </cell>
        </row>
        <row r="1263">
          <cell r="A1263" t="str">
            <v>овик_воздуховод б=0,7мм 800х900 + ROCKWOOL ALU1 Wired Mat 80 (50мм)</v>
          </cell>
          <cell r="B1263" t="str">
            <v>AS79 Поставка и монтаж, Воздуховод прямоугольного сечения из оцинкованной стали  б=0,7 мм 800x900 ГОСТ 8468-81 с изоляцией ROCKWOOL ALU1 Wired Mat 80 (50мм), включая все комплектующие и крепеж</v>
          </cell>
          <cell r="C1263" t="str">
            <v>AS79 Supply and installation of a rectangular air duct made of galvanized steel б=0,7mm 800x900 GOST 8468-81 with isolation ROCKWOOL ALU1 Wired Mat 80 (50mm), including all accessories and fasteners</v>
          </cell>
          <cell r="D1263" t="str">
            <v>м</v>
          </cell>
          <cell r="F1263">
            <v>4692</v>
          </cell>
          <cell r="G1263">
            <v>5985.3599999999988</v>
          </cell>
          <cell r="H1263">
            <v>7038</v>
          </cell>
          <cell r="I1263">
            <v>6883.1639999999979</v>
          </cell>
        </row>
        <row r="1264">
          <cell r="A1264" t="str">
            <v>овик_воздуховод б=0,7мм 900х300 + ROCKWOOL ALU1 Wired Mat 80 (50мм)</v>
          </cell>
          <cell r="B1264" t="str">
            <v>AS80 Поставка и монтаж, Воздуховод прямоугольного сечения из оцинкованной стали  б=0,7 мм 900x300 ГОСТ 8468-81 с изоляцией ROCKWOOL ALU1 Wired Mat 80 (50мм), включая все комплектующие и крепеж</v>
          </cell>
          <cell r="C1264" t="str">
            <v>AS80 Supply and installation of a rectangular air duct made of galvanized steel б=0,7mm 900x300 GOST 8468-81 with isolation ROCKWOOL ALU1 Wired Mat 80 (50mm), including all accessories and fasteners</v>
          </cell>
          <cell r="D1264" t="str">
            <v>м</v>
          </cell>
          <cell r="F1264">
            <v>3312</v>
          </cell>
          <cell r="G1264">
            <v>4224.96</v>
          </cell>
          <cell r="H1264">
            <v>4968</v>
          </cell>
          <cell r="I1264">
            <v>4858.7039999999997</v>
          </cell>
        </row>
        <row r="1265">
          <cell r="A1265" t="str">
            <v>овик_воздуховод б=0,7мм 900х400 + ROCKWOOL ALU1 Wired Mat 80 (50мм)</v>
          </cell>
          <cell r="B1265" t="str">
            <v>AS81 Поставка и монтаж, Воздуховод прямоугольного сечения из оцинкованной стали  б=0,7 мм 900x400 ГОСТ 8468-81 с изоляцией ROCKWOOL ALU1 Wired Mat 80 (50мм), включая все комплектующие и крепеж</v>
          </cell>
          <cell r="C1265" t="str">
            <v>AS81 Supply and installation of a rectangular air duct made of galvanized steel б=0,7mm 900x400 GOST 8468-81 with isolation ROCKWOOL ALU1 Wired Mat 80 (50mm), including all accessories and fasteners</v>
          </cell>
          <cell r="D1265" t="str">
            <v>м</v>
          </cell>
          <cell r="F1265">
            <v>3588</v>
          </cell>
          <cell r="G1265">
            <v>4577.0400000000009</v>
          </cell>
          <cell r="H1265">
            <v>5382</v>
          </cell>
          <cell r="I1265">
            <v>5263.5960000000005</v>
          </cell>
        </row>
        <row r="1266">
          <cell r="A1266" t="str">
            <v>овик_воздуховод б=0,7мм 900х500 + ROCKWOOL ALU1 Wired Mat 80 (50мм)</v>
          </cell>
          <cell r="B1266" t="str">
            <v>AS82 Поставка и монтаж, Воздуховод прямоугольного сечения из оцинкованной стали  б=0,7 мм 900x500 ГОСТ 8468-81 с изоляцией ROCKWOOL ALU1 Wired Mat 80 (50мм), включая все комплектующие и крепеж</v>
          </cell>
          <cell r="C1266" t="str">
            <v>AS82 Supply and installation of a rectangular air duct made of galvanized steel б=0,7mm 900x500 GOST 8468-81 with isolation ROCKWOOL ALU1 Wired Mat 80 (50mm), including all accessories and fasteners</v>
          </cell>
          <cell r="D1266" t="str">
            <v>м</v>
          </cell>
          <cell r="F1266">
            <v>3864</v>
          </cell>
          <cell r="G1266">
            <v>4929.1200000000008</v>
          </cell>
          <cell r="H1266">
            <v>5796</v>
          </cell>
          <cell r="I1266">
            <v>5668.4880000000003</v>
          </cell>
        </row>
        <row r="1267">
          <cell r="A1267" t="str">
            <v>овик_воздуховод б=0,7мм 900х550 + ROCKWOOL ALU1 Wired Mat 80 (50мм)</v>
          </cell>
          <cell r="B1267" t="str">
            <v>AS83 Поставка и монтаж, Воздуховод прямоугольного сечения из оцинкованной стали  б=0,7 мм 900x550 ГОСТ 8468-81 с изоляцией ROCKWOOL ALU1 Wired Mat 80 (50мм), включая все комплектующие и крепеж</v>
          </cell>
          <cell r="C1267" t="str">
            <v>AS83 Supply and installation of a rectangular air duct made of galvanized steel б=0,7mm 900x550 GOST 8468-81 with isolation ROCKWOOL ALU1 Wired Mat 80 (50mm), including all accessories and fasteners</v>
          </cell>
          <cell r="D1267" t="str">
            <v>м</v>
          </cell>
          <cell r="F1267">
            <v>4002</v>
          </cell>
          <cell r="G1267">
            <v>5105.1599999999989</v>
          </cell>
          <cell r="H1267">
            <v>6003</v>
          </cell>
          <cell r="I1267">
            <v>5870.9339999999984</v>
          </cell>
        </row>
        <row r="1268">
          <cell r="A1268" t="str">
            <v>овик_воздуховод б=0,7мм 900х600 + ROCKWOOL ALU1 Wired Mat 80 (50мм)</v>
          </cell>
          <cell r="B1268" t="str">
            <v>AS84 Поставка и монтаж, Воздуховод прямоугольного сечения из оцинкованной стали  б=0,7 мм 900x600 ГОСТ 8468-81 с изоляцией ROCKWOOL ALU1 Wired Mat 80 (50мм), включая все комплектующие и крепеж</v>
          </cell>
          <cell r="C1268" t="str">
            <v>AS84 Supply and installation of a rectangular air duct made of galvanized steel б=0,7mm 900x600 GOST 8468-81 with isolation ROCKWOOL ALU1 Wired Mat 80 (50mm), including all accessories and fasteners</v>
          </cell>
          <cell r="D1268" t="str">
            <v>м</v>
          </cell>
          <cell r="F1268">
            <v>4140</v>
          </cell>
          <cell r="G1268">
            <v>5281.2</v>
          </cell>
          <cell r="H1268">
            <v>6210</v>
          </cell>
          <cell r="I1268">
            <v>6073.3799999999992</v>
          </cell>
        </row>
        <row r="1269">
          <cell r="A1269" t="str">
            <v>овик_воздуховод б=0,7мм 900х800 + ROCKWOOL ALU1 Wired Mat 80 (50мм)</v>
          </cell>
          <cell r="B1269" t="str">
            <v>AS85 Поставка и монтаж, Воздуховод прямоугольного сечения из оцинкованной стали  б=0,7 мм 900x800 ГОСТ 8468-81 с изоляцией ROCKWOOL ALU1 Wired Mat 80 (50мм), включая все комплектующие и крепеж</v>
          </cell>
          <cell r="C1269" t="str">
            <v>AS85 Supply and installation of a rectangular air duct made of galvanized steel б=0,7mm 900x800 GOST 8468-81 with isolation ROCKWOOL ALU1 Wired Mat 80 (50mm), including all accessories and fasteners</v>
          </cell>
          <cell r="D1269" t="str">
            <v>м</v>
          </cell>
          <cell r="F1269">
            <v>4692</v>
          </cell>
          <cell r="G1269">
            <v>5985.3599999999988</v>
          </cell>
          <cell r="H1269">
            <v>7038</v>
          </cell>
          <cell r="I1269">
            <v>6883.1639999999979</v>
          </cell>
        </row>
        <row r="1270">
          <cell r="A1270" t="str">
            <v>овик_воздуховод б=0,7мм 900х900 + ROCKWOOL ALU1 Wired Mat 80 (50мм)</v>
          </cell>
          <cell r="B1270" t="str">
            <v>AS86 Поставка и монтаж, Воздуховод прямоугольного сечения из оцинкованной стали  б=0,7 мм 900x900 ГОСТ 8468-81 с изоляцией ROCKWOOL ALU1 Wired Mat 80 (50мм), включая все комплектующие и крепеж</v>
          </cell>
          <cell r="C1270" t="str">
            <v>AS86 Supply and installation of a rectangular air duct made of galvanized steel б=0,7mm 900x900 GOST 8468-81 with isolation ROCKWOOL ALU1 Wired Mat 80 (50mm), including all accessories and fasteners</v>
          </cell>
          <cell r="D1270" t="str">
            <v>м</v>
          </cell>
          <cell r="F1270">
            <v>4968</v>
          </cell>
          <cell r="G1270">
            <v>6337.4400000000005</v>
          </cell>
          <cell r="H1270">
            <v>7452</v>
          </cell>
          <cell r="I1270">
            <v>7288.0559999999996</v>
          </cell>
        </row>
        <row r="1271">
          <cell r="A1271" t="str">
            <v>овик_воздуховод б=0,9мм 900х2000 + ROCKWOOL ALU1 Wired Mat 80 (50мм)</v>
          </cell>
          <cell r="B1271" t="str">
            <v>AS87 Поставка и монтаж, Воздуховод прямоугольного сечения из оцинкованной стали  б=0,9 мм 900x2000 ГОСТ 8468-81 с изоляцией ROCKWOOL ALU1 Wired Mat 80 (50мм), включая все комплектующие и крепеж</v>
          </cell>
          <cell r="C1271" t="str">
            <v>AS87 Supply and installation of a rectangular air duct made of galvanized steel б=0,9mm 900x2000 GOST 8468-81 with isolation ROCKWOOL ALU1 Wired Mat 80 (50mm), including all accessories and fasteners</v>
          </cell>
          <cell r="D1271" t="str">
            <v>м</v>
          </cell>
          <cell r="F1271">
            <v>8352</v>
          </cell>
          <cell r="G1271">
            <v>10788</v>
          </cell>
          <cell r="H1271">
            <v>12528</v>
          </cell>
          <cell r="I1271">
            <v>12406.199999999999</v>
          </cell>
        </row>
        <row r="1272">
          <cell r="A1272" t="str">
            <v>овик_воздуховод б=0,7мм 1000х300 + ROCKWOOL ALU1 Wired Mat 80 (50мм)</v>
          </cell>
          <cell r="B1272" t="str">
            <v>AS88 Поставка и монтаж, Воздуховод прямоугольного сечения из оцинкованной стали  б=0,7 мм 1000x300 ГОСТ 8468-81 с изоляцией ROCKWOOL ALU1 Wired Mat 80 (50мм), включая все комплектующие и крепеж</v>
          </cell>
          <cell r="C1272" t="str">
            <v>AS88 Supply and installation of a rectangular air duct made of galvanized steel б=0,7mm 1000x300 GOST 8468-81 with isolation ROCKWOOL ALU1 Wired Mat 80 (50mm), including all accessories and fasteners</v>
          </cell>
          <cell r="D1272" t="str">
            <v>м</v>
          </cell>
          <cell r="F1272">
            <v>3588</v>
          </cell>
          <cell r="G1272">
            <v>4577.0400000000009</v>
          </cell>
          <cell r="H1272">
            <v>5382</v>
          </cell>
          <cell r="I1272">
            <v>5263.5960000000005</v>
          </cell>
        </row>
        <row r="1273">
          <cell r="A1273" t="str">
            <v>овик_воздуховод б=0,7мм 1000х400 + ROCKWOOL ALU1 Wired Mat 80 (50мм)</v>
          </cell>
          <cell r="B1273" t="str">
            <v>AS89 Поставка и монтаж, Воздуховод прямоугольного сечения из оцинкованной стали  б=0,7 мм 1000x400 ГОСТ 8468-81 с изоляцией ROCKWOOL ALU1 Wired Mat 80 (50мм), включая все комплектующие и крепеж</v>
          </cell>
          <cell r="C1273" t="str">
            <v>AS89 Supply and installation of a rectangular air duct made of galvanized steel б=0,7mm 1000x400 GOST 8468-81 with isolation ROCKWOOL ALU1 Wired Mat 80 (50mm), including all accessories and fasteners</v>
          </cell>
          <cell r="D1273" t="str">
            <v>м</v>
          </cell>
          <cell r="F1273">
            <v>3864</v>
          </cell>
          <cell r="G1273">
            <v>4929.1200000000008</v>
          </cell>
          <cell r="H1273">
            <v>5796</v>
          </cell>
          <cell r="I1273">
            <v>5668.4880000000003</v>
          </cell>
        </row>
        <row r="1274">
          <cell r="A1274" t="str">
            <v>овик_воздуховод б=0,7мм 1000х450 + ROCKWOOL ALU1 Wired Mat 80 (50мм)</v>
          </cell>
          <cell r="B1274" t="str">
            <v>AS90 Поставка и монтаж, Воздуховод прямоугольного сечения из оцинкованной стали  б=0,7 мм 1000x450 ГОСТ 8468-81 с изоляцией ROCKWOOL ALU1 Wired Mat 80 (50мм), включая все комплектующие и крепеж</v>
          </cell>
          <cell r="C1274" t="str">
            <v>AS90 Supply and installation of a rectangular air duct made of galvanized steel б=0,7mm 1000x450 GOST 8468-81 with isolation ROCKWOOL ALU1 Wired Mat 80 (50mm), including all accessories and fasteners</v>
          </cell>
          <cell r="D1274" t="str">
            <v>м</v>
          </cell>
          <cell r="F1274">
            <v>4002</v>
          </cell>
          <cell r="G1274">
            <v>5105.1599999999989</v>
          </cell>
          <cell r="H1274">
            <v>6003</v>
          </cell>
          <cell r="I1274">
            <v>5870.9339999999984</v>
          </cell>
        </row>
        <row r="1275">
          <cell r="A1275" t="str">
            <v>овик_воздуховод б=0,7мм 1000х500 + ROCKWOOL ALU1 Wired Mat 80 (50мм)</v>
          </cell>
          <cell r="B1275" t="str">
            <v>AS91 Поставка и монтаж, Воздуховод прямоугольного сечения из оцинкованной стали  б=0,7 мм 1000x500 ГОСТ 8468-81 с изоляцией ROCKWOOL ALU1 Wired Mat 80 (50мм), включая все комплектующие и крепеж</v>
          </cell>
          <cell r="C1275" t="str">
            <v>AS91 Supply and installation of a rectangular air duct made of galvanized steel б=0,7mm 1000x500 GOST 8468-81 with isolation ROCKWOOL ALU1 Wired Mat 80 (50mm), including all accessories and fasteners</v>
          </cell>
          <cell r="D1275" t="str">
            <v>м</v>
          </cell>
          <cell r="F1275">
            <v>4140</v>
          </cell>
          <cell r="G1275">
            <v>5281.2</v>
          </cell>
          <cell r="H1275">
            <v>6210</v>
          </cell>
          <cell r="I1275">
            <v>6073.3799999999992</v>
          </cell>
        </row>
        <row r="1276">
          <cell r="A1276" t="str">
            <v>овик_воздуховод б=0,7мм 1000х550 + ROCKWOOL ALU1 Wired Mat 80 (50мм)</v>
          </cell>
          <cell r="B1276" t="str">
            <v>AS92 Поставка и монтаж, Воздуховод прямоугольного сечения из оцинкованной стали  б=0,7 мм 1000x550 ГОСТ 8468-81 с изоляцией ROCKWOOL ALU1 Wired Mat 80 (50мм), включая все комплектующие и крепеж</v>
          </cell>
          <cell r="C1276" t="str">
            <v>AS92 Supply and installation of a rectangular air duct made of galvanized steel б=0,7mm 1000x550 GOST 8468-81 with isolation ROCKWOOL ALU1 Wired Mat 80 (50mm), including all accessories and fasteners</v>
          </cell>
          <cell r="D1276" t="str">
            <v>м</v>
          </cell>
          <cell r="F1276">
            <v>4278</v>
          </cell>
          <cell r="G1276">
            <v>5457.2400000000007</v>
          </cell>
          <cell r="H1276">
            <v>6417</v>
          </cell>
          <cell r="I1276">
            <v>6275.826</v>
          </cell>
        </row>
        <row r="1277">
          <cell r="A1277" t="str">
            <v>овик_воздуховод б=0,7мм 1000х600 + ROCKWOOL ALU1 Wired Mat 80 (50мм)</v>
          </cell>
          <cell r="B1277" t="str">
            <v>AS93 Поставка и монтаж, Воздуховод прямоугольного сечения из оцинкованной стали  б=0,7 мм 1000х600 ГОСТ 8468-81 с изоляцией ROCKWOOL ALU1 Wired Mat 80 (50мм), включая все комплектующие и крепеж</v>
          </cell>
          <cell r="C1277" t="str">
            <v>AS93 Supply and installation of a rectangular air duct made of galvanized steel б=0,7mm 1000x600 GOST 8468-81 with isolation ROCKWOOL ALU1 Wired Mat 80 (50mm), including all accessories and fasteners</v>
          </cell>
          <cell r="D1277" t="str">
            <v>м</v>
          </cell>
          <cell r="F1277">
            <v>4416</v>
          </cell>
          <cell r="G1277">
            <v>5633.28</v>
          </cell>
          <cell r="H1277">
            <v>6624</v>
          </cell>
          <cell r="I1277">
            <v>6478.271999999999</v>
          </cell>
        </row>
        <row r="1278">
          <cell r="A1278" t="str">
            <v>овик_воздуховод б=0,7мм 1000х700 + ROCKWOOL ALU1 Wired Mat 80 (50мм)</v>
          </cell>
          <cell r="B1278" t="str">
            <v>AS94 Поставка и монтаж, Воздуховод прямоугольного сечения из оцинкованной стали  б=0,7 мм 1000х700 ГОСТ 8468-81 с изоляцией ROCKWOOL ALU1 Wired Mat 80 (50мм), включая все комплектующие и крепеж</v>
          </cell>
          <cell r="C1278" t="str">
            <v>AS94 Supply and installation of a rectangular air duct made of galvanized steel б=0,7mm 1000x700 GOST 8468-81 with isolation ROCKWOOL ALU1 Wired Mat 80 (50mm), including all accessories and fasteners</v>
          </cell>
          <cell r="D1278" t="str">
            <v>м</v>
          </cell>
          <cell r="F1278">
            <v>4692</v>
          </cell>
          <cell r="G1278">
            <v>5985.3599999999988</v>
          </cell>
          <cell r="H1278">
            <v>7038</v>
          </cell>
          <cell r="I1278">
            <v>6883.1639999999979</v>
          </cell>
        </row>
        <row r="1279">
          <cell r="A1279" t="str">
            <v>овик_воздуховод б=0,7мм 1000х900 + ROCKWOOL ALU1 Wired Mat 80 (50мм)</v>
          </cell>
          <cell r="B1279" t="str">
            <v>AS95 Поставка и монтаж, Воздуховод прямоугольного сечения из оцинкованной стали  б=0,7 мм 1000х900 ГОСТ 8468-81 с изоляцией ROCKWOOL ALU1 Wired Mat 80 (50мм), включая все комплектующие и крепеж</v>
          </cell>
          <cell r="C1279" t="str">
            <v>AS95 Supply and installation of a rectangular air duct made of galvanized steel б=0,7mm 1000x900 GOST 8468-81 with isolation ROCKWOOL ALU1 Wired Mat 80 (50mm), including all accessories and fasteners</v>
          </cell>
          <cell r="D1279" t="str">
            <v>м</v>
          </cell>
          <cell r="F1279">
            <v>5244</v>
          </cell>
          <cell r="G1279">
            <v>6689.52</v>
          </cell>
          <cell r="H1279">
            <v>7866</v>
          </cell>
          <cell r="I1279">
            <v>7692.9480000000003</v>
          </cell>
        </row>
        <row r="1280">
          <cell r="A1280" t="str">
            <v>овик_воздуховод б=0,7мм 1000х1000 + ROCKWOOL ALU1 Wired Mat 80 (50мм)</v>
          </cell>
          <cell r="B1280" t="str">
            <v>AS96 Поставка и монтаж, Воздуховод прямоугольного сечения из оцинкованной стали  б=0,7 мм 1000х1000 ГОСТ 8468-81 с изоляцией ROCKWOOL ALU1 Wired Mat 80 (50мм), включая все комплектующие и крепеж</v>
          </cell>
          <cell r="C1280" t="str">
            <v>AS96 Supply and installation of a rectangular air duct made of galvanized steel б=0,7mm 1000x1000 GOST 8468-81 with isolation ROCKWOOL ALU1 Wired Mat 80 (50mm), including all accessories and fasteners</v>
          </cell>
          <cell r="D1280" t="str">
            <v>м</v>
          </cell>
          <cell r="F1280">
            <v>5520</v>
          </cell>
          <cell r="G1280">
            <v>7041.6</v>
          </cell>
          <cell r="H1280">
            <v>8280</v>
          </cell>
          <cell r="I1280">
            <v>8097.84</v>
          </cell>
        </row>
        <row r="1281">
          <cell r="A1281" t="str">
            <v>овик_воздуховод б=0,9мм 1000х1500 + ROCKWOOL ALU1 Wired Mat 80 (50мм)</v>
          </cell>
          <cell r="B1281" t="str">
            <v>AS97 Поставка и монтаж, Воздуховод прямоугольного сечения из оцинкованной стали  б=0,9 мм 1000х1500 ГОСТ 8468-81 с изоляцией ROCKWOOL ALU1 Wired Mat 80 (50мм), включая все комплектующие и крепеж</v>
          </cell>
          <cell r="C1281" t="str">
            <v>AS97 Supply and installation of a rectangular air duct made of galvanized steel б=0,9mm 1000x1500 GOST 8468-81 with isolation ROCKWOOL ALU1 Wired Mat 80 (50mm), including all accessories and fasteners</v>
          </cell>
          <cell r="D1281" t="str">
            <v>м</v>
          </cell>
          <cell r="F1281">
            <v>7200</v>
          </cell>
          <cell r="G1281">
            <v>9300</v>
          </cell>
          <cell r="H1281">
            <v>10800</v>
          </cell>
          <cell r="I1281">
            <v>10695</v>
          </cell>
        </row>
        <row r="1282">
          <cell r="A1282" t="str">
            <v>овик_воздуховод б=0,7мм 1000х1600 + ROCKWOOL ALU1 Wired Mat 80 (50мм)</v>
          </cell>
          <cell r="B1282" t="str">
            <v>AS98 Поставка и монтаж, Воздуховод прямоугольного сечения из оцинкованной стали  б=0,7 мм 1000х1600 ГОСТ 8468-81 с изоляцией ROCKWOOL ALU1 Wired Mat 80 (50мм), включая все комплектующие и крепеж</v>
          </cell>
          <cell r="C1282" t="str">
            <v>AS98 Supply and installation of a rectangular air duct made of galvanized steel б=0,7mm 1000x1600 GOST 8468-81 with isolation ROCKWOOL ALU1 Wired Mat 80 (50mm), including all accessories and fasteners</v>
          </cell>
          <cell r="D1282" t="str">
            <v>м</v>
          </cell>
          <cell r="F1282">
            <v>7176</v>
          </cell>
          <cell r="G1282">
            <v>9154.0800000000017</v>
          </cell>
          <cell r="H1282">
            <v>10764</v>
          </cell>
          <cell r="I1282">
            <v>10527.192000000001</v>
          </cell>
        </row>
        <row r="1283">
          <cell r="A1283" t="str">
            <v>овик_воздуховод б=0,9мм 1000х1900 + ROCKWOOL ALU1 Wired Mat 80 (50мм)</v>
          </cell>
          <cell r="B1283" t="str">
            <v>AS99 Поставка и монтаж, Воздуховод прямоугольного сечения из оцинкованной стали  б=0,9 мм 1000х1900 ГОСТ 8468-81 с изоляцией ROCKWOOL ALU1 Wired Mat 80 (50мм), включая все комплектующие и крепеж</v>
          </cell>
          <cell r="C1283" t="str">
            <v>AS99 Supply and installation of a rectangular air duct made of galvanized steel б=0,9mm 1000x1900 GOST 8468-81 with isolation ROCKWOOL ALU1 Wired Mat 80 (50mm), including all accessories and fasteners</v>
          </cell>
          <cell r="D1283" t="str">
            <v>м</v>
          </cell>
          <cell r="F1283">
            <v>8352</v>
          </cell>
          <cell r="G1283">
            <v>10788</v>
          </cell>
          <cell r="H1283">
            <v>12528</v>
          </cell>
          <cell r="I1283">
            <v>12406.199999999999</v>
          </cell>
        </row>
        <row r="1284">
          <cell r="A1284" t="str">
            <v>овик_воздуховод б=0,9мм 1100х400 + ROCKWOOL ALU1 Wired Mat 80 (50мм)</v>
          </cell>
          <cell r="B1284" t="str">
            <v>AD01 Поставка и монтаж, Воздуховод прямоугольного сечения из оцинкованной стали  б=0,9 мм 1100х400 ГОСТ 8468-81 с изоляцией ROCKWOOL ALU1 Wired Mat 80 (50мм), включая все комплектующие и крепеж</v>
          </cell>
          <cell r="C1284" t="str">
            <v>AD01 Supply and installation of a rectangular air duct made of galvanized steel б=0,9mm 1100x400 GOST 8468-81 with isolation ROCKWOOL ALU1 Wired Mat 80 (50mm), including all accessories and fasteners</v>
          </cell>
          <cell r="D1284" t="str">
            <v>м</v>
          </cell>
          <cell r="F1284">
            <v>4320</v>
          </cell>
          <cell r="G1284">
            <v>5580</v>
          </cell>
          <cell r="H1284">
            <v>6480</v>
          </cell>
          <cell r="I1284">
            <v>6416.9999999999991</v>
          </cell>
        </row>
        <row r="1285">
          <cell r="A1285" t="str">
            <v>овик_воздуховод б=0,7мм 1100х500 + ROCKWOOL ALU1 Wired Mat 80 (50мм)</v>
          </cell>
          <cell r="B1285" t="str">
            <v>AD02 Поставка и монтаж, Воздуховод прямоугольного сечения из оцинкованной стали  б=0,7 мм 1100х500 ГОСТ 8468-81 с изоляцией ROCKWOOL ALU1 Wired Mat 80 (50мм), включая все комплектующие и крепеж</v>
          </cell>
          <cell r="C1285" t="str">
            <v>AD02 Supply and installation of a rectangular air duct made of galvanized steel б=0,7mm 1100x500 GOST 8468-81 with isolation ROCKWOOL ALU1 Wired Mat 80 (50mm), including all accessories and fasteners</v>
          </cell>
          <cell r="D1285" t="str">
            <v>м</v>
          </cell>
          <cell r="F1285">
            <v>4416</v>
          </cell>
          <cell r="G1285">
            <v>5633.28</v>
          </cell>
          <cell r="H1285">
            <v>6624</v>
          </cell>
          <cell r="I1285">
            <v>6478.271999999999</v>
          </cell>
        </row>
        <row r="1286">
          <cell r="A1286" t="str">
            <v>овик_воздуховод б=0,9мм 1100х500 + ROCKWOOL ALU1 Wired Mat 80 (50мм)</v>
          </cell>
          <cell r="B1286" t="str">
            <v>AD03 Поставка и монтаж, Воздуховод прямоугольного сечения из оцинкованной стали  б=0,9 мм 1100х500 ГОСТ 8468-81 с изоляцией ROCKWOOL ALU1 Wired Mat 80 (50мм), включая все комплектующие и крепеж</v>
          </cell>
          <cell r="C1286" t="str">
            <v>AD03 Supply and installation of a rectangular air duct made of galvanized steel б=0,9mm 1100x500 GOST 8468-81 with isolation ROCKWOOL ALU1 Wired Mat 80 (50mm), including all accessories and fasteners</v>
          </cell>
          <cell r="D1286" t="str">
            <v>м</v>
          </cell>
          <cell r="F1286">
            <v>4608</v>
          </cell>
          <cell r="G1286">
            <v>5952</v>
          </cell>
          <cell r="H1286">
            <v>6912</v>
          </cell>
          <cell r="I1286">
            <v>6844.7999999999993</v>
          </cell>
        </row>
        <row r="1287">
          <cell r="A1287" t="str">
            <v>овик_воздуховод б=0,7мм 1100х550 + ROCKWOOL ALU1 Wired Mat 80 (50мм)</v>
          </cell>
          <cell r="B1287" t="str">
            <v>AD04 Поставка и монтаж, Воздуховод прямоугольного сечения из оцинкованной стали  б=0,7 мм 1100х550 ГОСТ 8468-81 с изоляцией ROCKWOOL ALU1 Wired Mat 80 (50мм), включая все комплектующие и крепеж</v>
          </cell>
          <cell r="C1287" t="str">
            <v>AD04 Supply and installation of a rectangular air duct made of galvanized steel б=0,7mm 1100x550 GOST 8468-81 with isolation ROCKWOOL ALU1 Wired Mat 80 (50mm), including all accessories and fasteners</v>
          </cell>
          <cell r="D1287" t="str">
            <v>м</v>
          </cell>
          <cell r="F1287">
            <v>4554</v>
          </cell>
          <cell r="G1287">
            <v>5809.3200000000006</v>
          </cell>
          <cell r="H1287">
            <v>6831</v>
          </cell>
          <cell r="I1287">
            <v>6680.7179999999998</v>
          </cell>
        </row>
        <row r="1288">
          <cell r="A1288" t="str">
            <v>овик_воздуховод б=0,9мм 1100х600 + ROCKWOOL ALU1 Wired Mat 80 (50мм)</v>
          </cell>
          <cell r="B1288" t="str">
            <v>AD05 Поставка и монтаж, Воздуховод прямоугольного сечения из оцинкованной стали  б=0,9 мм 1100x600 ГОСТ 8468-81 с изоляцией ROCKWOOL ALU1 Wired Mat 80 (50мм), включая все комплектующие и крепеж</v>
          </cell>
          <cell r="C1288" t="str">
            <v>AD05 Supply and installation of a rectangular air duct made of galvanized steel б=0,9mm 1100x600 GOST 8468-81 with isolation ROCKWOOL ALU1 Wired Mat 80 (50mm), including all accessories and fasteners</v>
          </cell>
          <cell r="D1288" t="str">
            <v>м</v>
          </cell>
          <cell r="F1288">
            <v>4896</v>
          </cell>
          <cell r="G1288">
            <v>6324</v>
          </cell>
          <cell r="H1288">
            <v>7344</v>
          </cell>
          <cell r="I1288">
            <v>7272.5999999999995</v>
          </cell>
        </row>
        <row r="1289">
          <cell r="A1289" t="str">
            <v>овик_воздуховод б=0,7мм 1100х700 + ROCKWOOL ALU1 Wired Mat 80 (50мм)</v>
          </cell>
          <cell r="B1289" t="str">
            <v>AD06 Поставка и монтаж, Воздуховод прямоугольного сечения из оцинкованной стали  б=0,7 мм 1100x700 ГОСТ 8468-81 с изоляцией ROCKWOOL ALU1 Wired Mat 80 (50мм), включая все комплектующие и крепеж</v>
          </cell>
          <cell r="C1289" t="str">
            <v>AD06 Supply and installation of a rectangular air duct made of galvanized steel б=0,7mm 1100x700 GOST 8468-81 with isolation ROCKWOOL ALU1 Wired Mat 80 (50mm), including all accessories and fasteners</v>
          </cell>
          <cell r="D1289" t="str">
            <v>м</v>
          </cell>
          <cell r="F1289">
            <v>4968</v>
          </cell>
          <cell r="G1289">
            <v>6337.4400000000005</v>
          </cell>
          <cell r="H1289">
            <v>7452</v>
          </cell>
          <cell r="I1289">
            <v>7288.0559999999996</v>
          </cell>
        </row>
        <row r="1290">
          <cell r="A1290" t="str">
            <v>овик_воздуховод б=0,9мм 1100х700 + ROCKWOOL ALU1 Wired Mat 80 (50мм)</v>
          </cell>
          <cell r="B1290" t="str">
            <v>AD07 Поставка и монтаж, Воздуховод прямоугольного сечения из оцинкованной стали  б=0,9 мм 1100x700 ГОСТ 8468-81 с изоляцией ROCKWOOL ALU1 Wired Mat 80 (50мм), включая все комплектующие и крепеж</v>
          </cell>
          <cell r="C1290" t="str">
            <v>AD07 Supply and installation of a rectangular air duct made of galvanized steel б=0,9mm 1100x700 GOST 8468-81 with isolation ROCKWOOL ALU1 Wired Mat 80 (50mm), including all accessories and fasteners</v>
          </cell>
          <cell r="D1290" t="str">
            <v>м</v>
          </cell>
          <cell r="F1290">
            <v>5184</v>
          </cell>
          <cell r="G1290">
            <v>6696</v>
          </cell>
          <cell r="H1290">
            <v>7776</v>
          </cell>
          <cell r="I1290">
            <v>7700.4</v>
          </cell>
        </row>
        <row r="1291">
          <cell r="A1291" t="str">
            <v>овик_воздуховод б=0,7мм 1100х700 + ROCKWOOL 50мм и оцинк лист</v>
          </cell>
          <cell r="B1291" t="str">
            <v>AD08 Поставка и монтаж, Воздуховод прямоугольного сечения из оцинкованной стали  б=0,7 мм 1100x700 ГОСТ 8468-81 с изоляцией ROCKWOOL 50 мм и покровным слоем теплоизоляции из оцинкованнго листа б=0,4мм, включая все комплектующие и крепеж</v>
          </cell>
          <cell r="C1291" t="str">
            <v>AD08 Supply and installation of a rectangular air duct made of galvanized steel б=0,7mm 1100x700 GOST 8468-81 with isolation ROCKWOOL 50 mm and covering with galvanized sheet b=0,4mm, including all accessories and fasteners</v>
          </cell>
          <cell r="D1291" t="str">
            <v>м</v>
          </cell>
          <cell r="F1291">
            <v>4968</v>
          </cell>
          <cell r="G1291">
            <v>6337.4400000000005</v>
          </cell>
          <cell r="H1291">
            <v>7452</v>
          </cell>
          <cell r="I1291">
            <v>7288.0559999999996</v>
          </cell>
        </row>
        <row r="1292">
          <cell r="A1292" t="str">
            <v>овик_воздуховод б=0,9мм 1100х900 + ROCKWOOL ALU1 Wired Mat 80 (50мм)</v>
          </cell>
          <cell r="B1292" t="str">
            <v>AD09 Поставка и монтаж, Воздуховод прямоугольного сечения из оцинкованной стали  б=0,9 мм 1100x900 ГОСТ 8468-81 с изоляцией ROCKWOOL ALU1 Wired Mat 80 (50мм), включая все комплектующие и крепеж</v>
          </cell>
          <cell r="C1292" t="str">
            <v>AD09 Supply and installation of a rectangular air duct made of galvanized steel б=0,9mm 1100x900 GOST 8468-81 with isolation ROCKWOOL ALU1 Wired Mat 80 (50mm), including all accessories and fasteners</v>
          </cell>
          <cell r="D1292" t="str">
            <v>м</v>
          </cell>
          <cell r="F1292">
            <v>5760</v>
          </cell>
          <cell r="G1292">
            <v>7440</v>
          </cell>
          <cell r="H1292">
            <v>8640</v>
          </cell>
          <cell r="I1292">
            <v>8556</v>
          </cell>
        </row>
        <row r="1293">
          <cell r="A1293" t="str">
            <v>овик_воздуховод б=0,9мм 1200х400 + ROCKWOOL ALU1 Wired Mat 80 (50мм)</v>
          </cell>
          <cell r="B1293" t="str">
            <v>AD10 Поставка и монтаж, Воздуховод прямоугольного сечения из оцинкованной стали  б=0,9 мм 1200x400 ГОСТ 8468-81 с изоляцией ROCKWOOL ALU1 Wired Mat 80 (50мм), включая все комплектующие и крепеж</v>
          </cell>
          <cell r="C1293" t="str">
            <v>AD10 Supply and installation of a rectangular air duct made of galvanized steel б=0,9mm 1200x400 GOST 8468-81 with isolation ROCKWOOL ALU1 Wired Mat 80 (50mm), including all accessories and fasteners</v>
          </cell>
          <cell r="D1293" t="str">
            <v>м</v>
          </cell>
          <cell r="F1293">
            <v>4608</v>
          </cell>
          <cell r="G1293">
            <v>5952</v>
          </cell>
          <cell r="H1293">
            <v>6912</v>
          </cell>
          <cell r="I1293">
            <v>6844.7999999999993</v>
          </cell>
        </row>
        <row r="1294">
          <cell r="A1294" t="str">
            <v>овик_воздуховод б=0,9мм 1200х500 + ROCKWOOL ALU1 Wired Mat 80 (50мм)</v>
          </cell>
          <cell r="B1294" t="str">
            <v>AD11 Поставка и монтаж, Воздуховод прямоугольного сечения из оцинкованной стали  б=0,9 мм 1200x500 ГОСТ 8468-81 с изоляцией ROCKWOOL ALU1 Wired Mat 80 (50мм), включая все комплектующие и крепеж</v>
          </cell>
          <cell r="C1294" t="str">
            <v>AD11 Supply and installation of a rectangular air duct made of galvanized steel б=0,9mm 1200x500 GOST 8468-81 with isolation ROCKWOOL ALU1 Wired Mat 80 (50mm), including all accessories and fasteners</v>
          </cell>
          <cell r="D1294" t="str">
            <v>м</v>
          </cell>
          <cell r="F1294">
            <v>4896</v>
          </cell>
          <cell r="G1294">
            <v>6324</v>
          </cell>
          <cell r="H1294">
            <v>7344</v>
          </cell>
          <cell r="I1294">
            <v>7272.5999999999995</v>
          </cell>
        </row>
        <row r="1295">
          <cell r="A1295" t="str">
            <v>овик_воздуховод б=0,9мм 1200х600 + ROCKWOOL ALU1 Wired Mat 80 (50мм)</v>
          </cell>
          <cell r="B1295" t="str">
            <v>AD12 Поставка и монтаж, Воздуховод прямоугольного сечения из оцинкованной стали  б=0,9 мм 1200x600 ГОСТ 8468-81 с изоляцией ROCKWOOL ALU1 Wired Mat 80 (50мм), включая все комплектующие и крепеж</v>
          </cell>
          <cell r="C1295" t="str">
            <v>AD12 Supply and installation of a rectangular air duct made of galvanized steel б=0,9mm 1200x600 GOST 8468-81 with isolation ROCKWOOL ALU1 Wired Mat 80 (50mm), including all accessories and fasteners</v>
          </cell>
          <cell r="D1295" t="str">
            <v>м</v>
          </cell>
          <cell r="F1295">
            <v>5184</v>
          </cell>
          <cell r="G1295">
            <v>6696</v>
          </cell>
          <cell r="H1295">
            <v>7776</v>
          </cell>
          <cell r="I1295">
            <v>7700.4</v>
          </cell>
        </row>
        <row r="1296">
          <cell r="A1296" t="str">
            <v>овик_воздуховод б=0,9мм 1200х700 + ROCKWOOL ALU1 Wired Mat 80 (50мм)</v>
          </cell>
          <cell r="B1296" t="str">
            <v>AD13 Поставка и монтаж, Воздуховод прямоугольного сечения из оцинкованной стали  б=0,9 мм 1200x700 ГОСТ 8468-81 с изоляцией ROCKWOOL ALU1 Wired Mat 80 (50мм), включая все комплектующие и крепеж</v>
          </cell>
          <cell r="C1296" t="str">
            <v>AD13 Supply and installation of a rectangular air duct made of galvanized steel б=0,9mm 1200x700 GOST 8468-81 with isolation ROCKWOOL ALU1 Wired Mat 80 (50mm), including all accessories and fasteners</v>
          </cell>
          <cell r="D1296" t="str">
            <v>м</v>
          </cell>
          <cell r="F1296">
            <v>5472</v>
          </cell>
          <cell r="G1296">
            <v>7068</v>
          </cell>
          <cell r="H1296">
            <v>8208</v>
          </cell>
          <cell r="I1296">
            <v>8128.2</v>
          </cell>
        </row>
        <row r="1297">
          <cell r="A1297" t="str">
            <v>овик_воздуховод б=0,9мм 1200х800 + ROCKWOOL ALU1 Wired Mat 80 (50мм)</v>
          </cell>
          <cell r="B1297" t="str">
            <v>AD14 Поставка и монтаж, Воздуховод прямоугольного сечения из оцинкованной стали  б=0,9 мм 1200x800 ГОСТ 8468-81 с изоляцией ROCKWOOL ALU1 Wired Mat 80 (50мм), включая все комплектующие и крепеж</v>
          </cell>
          <cell r="C1297" t="str">
            <v>AD14 Supply and installation of a rectangular air duct made of galvanized steel б=0,9mm 1200x800 GOST 8468-81 with isolation ROCKWOOL ALU1 Wired Mat 80 (50mm), including all accessories and fasteners</v>
          </cell>
          <cell r="D1297" t="str">
            <v>м</v>
          </cell>
          <cell r="F1297">
            <v>5760</v>
          </cell>
          <cell r="G1297">
            <v>7440</v>
          </cell>
          <cell r="H1297">
            <v>8640</v>
          </cell>
          <cell r="I1297">
            <v>8556</v>
          </cell>
        </row>
        <row r="1298">
          <cell r="A1298" t="str">
            <v>овик_воздуховод б=0,9мм 1200х900 + ROCKWOOL ALU1 Wired Mat 80 (50мм)</v>
          </cell>
          <cell r="B1298" t="str">
            <v>AD15 Поставка и монтаж, Воздуховод прямоугольного сечения из оцинкованной стали  б=0,9 мм 1200x900 ГОСТ 8468-81 с изоляцией ROCKWOOL ALU1 Wired Mat 80 (50мм), включая все комплектующие и крепеж</v>
          </cell>
          <cell r="C1298" t="str">
            <v>AD15 Supply and installation of a rectangular air duct made of galvanized steel б=0,9mm 1200x900 GOST 8468-81 with isolation ROCKWOOL ALU1 Wired Mat 80 (50mm), including all accessories and fasteners</v>
          </cell>
          <cell r="D1298" t="str">
            <v>м</v>
          </cell>
          <cell r="F1298">
            <v>6048</v>
          </cell>
          <cell r="G1298">
            <v>7812</v>
          </cell>
          <cell r="H1298">
            <v>9072</v>
          </cell>
          <cell r="I1298">
            <v>8983.7999999999993</v>
          </cell>
        </row>
        <row r="1299">
          <cell r="A1299" t="str">
            <v>овик_воздуховод б=0,9мм 1200х1000 + ROCKWOOL ALU1 Wired Mat 80 (50мм)</v>
          </cell>
          <cell r="B1299" t="str">
            <v>AD16 Поставка и монтаж, Воздуховод прямоугольного сечения из оцинкованной стали  б=0,9 мм 1200x1000 ГОСТ 8468-81 с изоляцией ROCKWOOL ALU1 Wired Mat 80 (50мм), включая все комплектующие и крепеж</v>
          </cell>
          <cell r="C1299" t="str">
            <v>AD16 Supply and installation of a rectangular air duct made of galvanized steel б=0,9mm 1200x1000 GOST 8468-81 with isolation ROCKWOOL ALU1 Wired Mat 80 (50mm), including all accessories and fasteners</v>
          </cell>
          <cell r="D1299" t="str">
            <v>м</v>
          </cell>
          <cell r="F1299">
            <v>6336</v>
          </cell>
          <cell r="G1299">
            <v>8184</v>
          </cell>
          <cell r="H1299">
            <v>9504</v>
          </cell>
          <cell r="I1299">
            <v>9411.5999999999985</v>
          </cell>
        </row>
        <row r="1300">
          <cell r="A1300" t="str">
            <v>овик_воздуховод б=0,9мм 1200х1200 + ROCKWOOL ALU1 Wired Mat 80 (50мм)</v>
          </cell>
          <cell r="B1300" t="str">
            <v>AD17 Поставка и монтаж, Воздуховод прямоугольного сечения из оцинкованной стали  б=0,9 мм 1200x1200 ГОСТ 8468-81 с изоляцией ROCKWOOL ALU1 Wired Mat 80 (50мм), включая все комплектующие и крепеж</v>
          </cell>
          <cell r="C1300" t="str">
            <v>AD17 Supply and installation of a rectangular air duct made of galvanized steel б=0,9mm 1200x1200 GOST 8468-81 with isolation ROCKWOOL ALU1 Wired Mat 80 (50mm), including all accessories and fasteners</v>
          </cell>
          <cell r="D1300" t="str">
            <v>м</v>
          </cell>
          <cell r="F1300">
            <v>6912</v>
          </cell>
          <cell r="G1300">
            <v>8928</v>
          </cell>
          <cell r="H1300">
            <v>10368</v>
          </cell>
          <cell r="I1300">
            <v>10267.199999999999</v>
          </cell>
        </row>
        <row r="1301">
          <cell r="A1301" t="str">
            <v>овик_воздуховод б=0,9мм 1200х1300 + ROCKWOOL ALU1 Wired Mat 80 (50мм)</v>
          </cell>
          <cell r="B1301" t="str">
            <v>AD18 Поставка и монтаж, Воздуховод прямоугольного сечения из оцинкованной стали  б=0,9 мм 1200x1300 ГОСТ 8468-81 с изоляцией ROCKWOOL ALU1 Wired Mat 80 (50мм), включая все комплектующие и крепеж</v>
          </cell>
          <cell r="C1301" t="str">
            <v>AD18 Supply and installation of a rectangular air duct made of galvanized steel б=0,9mm 1200x1300 GOST 8468-81 with isolation ROCKWOOL ALU1 Wired Mat 80 (50mm), including all accessories and fasteners</v>
          </cell>
          <cell r="D1301" t="str">
            <v>м</v>
          </cell>
          <cell r="F1301">
            <v>7200</v>
          </cell>
          <cell r="G1301">
            <v>9300</v>
          </cell>
          <cell r="H1301">
            <v>10800</v>
          </cell>
          <cell r="I1301">
            <v>10695</v>
          </cell>
        </row>
        <row r="1302">
          <cell r="A1302" t="str">
            <v>овик_воздуховод б=0,9мм 1200х1400 + ROCKWOOL ALU1 Wired Mat 80 (50мм)</v>
          </cell>
          <cell r="B1302" t="str">
            <v>AD19 Поставка и монтаж, Воздуховод прямоугольного сечения из оцинкованной стали  б=0,9 мм 1200x1400 ГОСТ 8468-81 с изоляцией ROCKWOOL ALU1 Wired Mat 80 (50мм), включая все комплектующие и крепеж</v>
          </cell>
          <cell r="C1302" t="str">
            <v>AD19 Supply and installation of a rectangular air duct made of galvanized steel б=0,9mm 1200x1400 GOST 8468-81 with isolation ROCKWOOL ALU1 Wired Mat 80 (50mm), including all accessories and fasteners</v>
          </cell>
          <cell r="D1302" t="str">
            <v>м</v>
          </cell>
          <cell r="F1302">
            <v>7488</v>
          </cell>
          <cell r="G1302">
            <v>9672</v>
          </cell>
          <cell r="H1302">
            <v>11232</v>
          </cell>
          <cell r="I1302">
            <v>11122.8</v>
          </cell>
        </row>
        <row r="1303">
          <cell r="A1303" t="str">
            <v>овик_воздуховод б=0,9мм 1200х1500 + ROCKWOOL ALU1 Wired Mat 80 (50мм)</v>
          </cell>
          <cell r="B1303" t="str">
            <v>AD20 Поставка и монтаж, Воздуховод прямоугольного сечения из оцинкованной стали  б=0,9 мм 1200x1500 ГОСТ 8468-81 с изоляцией ROCKWOOL ALU1 Wired Mat 80 (50мм), включая все комплектующие и крепеж</v>
          </cell>
          <cell r="C1303" t="str">
            <v>AD20 Supply and installation of a rectangular air duct made of galvanized steel б=0,9mm 1200x1500 GOST 8468-81 with isolation ROCKWOOL ALU1 Wired Mat 80 (50mm), including all accessories and fasteners</v>
          </cell>
          <cell r="D1303" t="str">
            <v>м</v>
          </cell>
          <cell r="F1303">
            <v>7776</v>
          </cell>
          <cell r="G1303">
            <v>10044</v>
          </cell>
          <cell r="H1303">
            <v>11664</v>
          </cell>
          <cell r="I1303">
            <v>11550.599999999999</v>
          </cell>
        </row>
        <row r="1304">
          <cell r="A1304" t="str">
            <v>овик_воздуховод б=0,9мм 1300х500 + ROCKWOOL ALU1 Wired Mat 80 (50мм)</v>
          </cell>
          <cell r="B1304" t="str">
            <v>AD21 Поставка и монтаж, Воздуховод прямоугольного сечения из оцинкованной стали  б=0,9 мм 1300x500 ГОСТ 8468-81 с изоляцией ROCKWOOL ALU1 Wired Mat 80 (50мм), включая все комплектующие и крепеж</v>
          </cell>
          <cell r="C1304" t="str">
            <v>AD21 Supply and installation of a rectangular air duct made of galvanized steel б=0,9mm 1300x500 GOST 8468-81 with isolation ROCKWOOL ALU1 Wired Mat 80 (50mm), including all accessories and fasteners</v>
          </cell>
          <cell r="D1304" t="str">
            <v>м</v>
          </cell>
          <cell r="F1304">
            <v>5184</v>
          </cell>
          <cell r="G1304">
            <v>6696</v>
          </cell>
          <cell r="H1304">
            <v>7776</v>
          </cell>
          <cell r="I1304">
            <v>7700.4</v>
          </cell>
        </row>
        <row r="1305">
          <cell r="A1305" t="str">
            <v>овик_воздуховод б=0,9мм 1300х650 + ROCKWOOL ALU1 Wired Mat 80 (50мм)</v>
          </cell>
          <cell r="B1305" t="str">
            <v>AD22 Поставка и монтаж, Воздуховод прямоугольного сечения из оцинкованной стали  б=0,9 мм 1300x650 ГОСТ 8468-81 с изоляцией ROCKWOOL ALU1 Wired Mat 80 (50мм), включая все комплектующие и крепеж</v>
          </cell>
          <cell r="C1305" t="str">
            <v>AD22 Supply and installation of a rectangular air duct made of galvanized steel б=0,9mm 1300x650 GOST 8468-81 with isolation ROCKWOOL ALU1 Wired Mat 80 (50mm), including all accessories and fasteners</v>
          </cell>
          <cell r="D1305" t="str">
            <v>м</v>
          </cell>
          <cell r="F1305">
            <v>5616</v>
          </cell>
          <cell r="G1305">
            <v>7254</v>
          </cell>
          <cell r="H1305">
            <v>8424</v>
          </cell>
          <cell r="I1305">
            <v>8342.0999999999985</v>
          </cell>
        </row>
        <row r="1306">
          <cell r="A1306" t="str">
            <v>овик_воздуховод б=0,9мм 1300х700 + ROCKWOOL ALU1 Wired Mat 80 (50мм)</v>
          </cell>
          <cell r="B1306" t="str">
            <v>AD23 Поставка и монтаж, Воздуховод прямоугольного сечения из оцинкованной стали  б=0,9 мм 1300x700 ГОСТ 8468-81 с изоляцией ROCKWOOL ALU1 Wired Mat 80 (50мм), включая все комплектующие и крепеж</v>
          </cell>
          <cell r="C1306" t="str">
            <v>AD23 Supply and installation of a rectangular air duct made of galvanized steel б=0,9mm 1300x700 GOST 8468-81 with isolation ROCKWOOL ALU1 Wired Mat 80 (50mm), including all accessories and fasteners</v>
          </cell>
          <cell r="D1306" t="str">
            <v>м</v>
          </cell>
          <cell r="F1306">
            <v>5760</v>
          </cell>
          <cell r="G1306">
            <v>7440</v>
          </cell>
          <cell r="H1306">
            <v>8640</v>
          </cell>
          <cell r="I1306">
            <v>8556</v>
          </cell>
        </row>
        <row r="1307">
          <cell r="A1307" t="str">
            <v>овик_воздуховод б=0,9мм 1350х750 + ROCKWOOL ALU1 Wired Mat 80 (50мм)</v>
          </cell>
          <cell r="B1307" t="str">
            <v>AD24 Поставка и монтаж, Воздуховод прямоугольного сечения из оцинкованной стали  б=0,9 мм 1350x750 ГОСТ 8468-81 с изоляцией ROCKWOOL ALU1 Wired Mat 80 (50мм), включая все комплектующие и крепеж</v>
          </cell>
          <cell r="C1307" t="str">
            <v>AD24 Supply and installation of a rectangular air duct made of galvanized steel б=0,9mm 1350x750 GOST 8468-81 with isolation ROCKWOOL ALU1 Wired Mat 80 (50mm), including all accessories and fasteners</v>
          </cell>
          <cell r="D1307" t="str">
            <v>м</v>
          </cell>
          <cell r="F1307">
            <v>6048</v>
          </cell>
          <cell r="G1307">
            <v>7812</v>
          </cell>
          <cell r="H1307">
            <v>9072</v>
          </cell>
          <cell r="I1307">
            <v>8983.7999999999993</v>
          </cell>
        </row>
        <row r="1308">
          <cell r="A1308" t="str">
            <v>овик_воздуховод б=0,9мм 1300х800 + ROCKWOOL ALU1 Wired Mat 80 (50мм)</v>
          </cell>
          <cell r="B1308" t="str">
            <v>AD25 Поставка и монтаж, Воздуховод прямоугольного сечения из оцинкованной стали  б=0,9 мм 1300x800 ГОСТ 8468-81 с изоляцией ROCKWOOL ALU1 Wired Mat 80 (50мм), включая все комплектующие и крепеж</v>
          </cell>
          <cell r="C1308" t="str">
            <v>AD25 Supply and installation of a rectangular air duct made of galvanized steel б=0,9mm 1300x800 GOST 8468-81 with isolation ROCKWOOL ALU1 Wired Mat 80 (50mm), including all accessories and fasteners</v>
          </cell>
          <cell r="D1308" t="str">
            <v>м</v>
          </cell>
          <cell r="F1308">
            <v>6048</v>
          </cell>
          <cell r="G1308">
            <v>7812</v>
          </cell>
          <cell r="H1308">
            <v>9072</v>
          </cell>
          <cell r="I1308">
            <v>8983.7999999999993</v>
          </cell>
        </row>
        <row r="1309">
          <cell r="A1309" t="str">
            <v>овик_воздуховод б=0,9мм 1300х1100 + ROCKWOOL ALU1 Wired Mat 80 (50мм)</v>
          </cell>
          <cell r="B1309" t="str">
            <v>AD26 Поставка и монтаж, Воздуховод прямоугольного сечения из оцинкованной стали  б=0,9 мм 1300x1100 ГОСТ 8468-81 с изоляцией ROCKWOOL ALU1 Wired Mat 80 (50мм), включая все комплектующие и крепеж</v>
          </cell>
          <cell r="C1309" t="str">
            <v>AD26 Supply and installation of a rectangular air duct made of galvanized steel б=0,9mm 1300x1100 GOST 8468-81 with isolation ROCKWOOL ALU1 Wired Mat 80 (50mm), including all accessories and fasteners</v>
          </cell>
          <cell r="D1309" t="str">
            <v>м</v>
          </cell>
          <cell r="F1309">
            <v>6912</v>
          </cell>
          <cell r="G1309">
            <v>8928</v>
          </cell>
          <cell r="H1309">
            <v>10368</v>
          </cell>
          <cell r="I1309">
            <v>10267.199999999999</v>
          </cell>
        </row>
        <row r="1310">
          <cell r="A1310" t="str">
            <v>овик_воздуховод б=0,9мм 1400х400 + ROCKWOOL ALU1 Wired Mat 80 (50мм)</v>
          </cell>
          <cell r="B1310" t="str">
            <v>AD27 Поставка и монтаж, Воздуховод прямоугольного сечения из оцинкованной стали  б=0,9 мм 1400x400 ГОСТ 8468-81 с изоляцией ROCKWOOL ALU1 Wired Mat 80 (50мм), включая все комплектующие и крепеж</v>
          </cell>
          <cell r="C1310" t="str">
            <v>AD27 Supply and installation of a rectangular air duct made of galvanized steel б=0,9mm 1400x400 GOST 8468-81 with isolation ROCKWOOL ALU1 Wired Mat 80 (50mm), including all accessories and fasteners</v>
          </cell>
          <cell r="D1310" t="str">
            <v>м</v>
          </cell>
          <cell r="F1310">
            <v>5184</v>
          </cell>
          <cell r="G1310">
            <v>6696</v>
          </cell>
          <cell r="H1310">
            <v>7776</v>
          </cell>
          <cell r="I1310">
            <v>7700.4</v>
          </cell>
        </row>
        <row r="1311">
          <cell r="A1311" t="str">
            <v>овик_воздуховод б=0,9мм 1400х500 + ROCKWOOL ALU1 Wired Mat 80 (50мм)</v>
          </cell>
          <cell r="B1311" t="str">
            <v>AD28 Поставка и монтаж, Воздуховод прямоугольного сечения из оцинкованной стали  б=0,9 мм 1400x500 ГОСТ 8468-81 с изоляцией ROCKWOOL ALU1 Wired Mat 80 (50мм), включая все комплектующие и крепеж</v>
          </cell>
          <cell r="C1311" t="str">
            <v>AD28 Supply and installation of a rectangular air duct made of galvanized steel б=0,9mm 1400x500 GOST 8468-81 with isolation ROCKWOOL ALU1 Wired Mat 80 (50mm), including all accessories and fasteners</v>
          </cell>
          <cell r="D1311" t="str">
            <v>м</v>
          </cell>
          <cell r="F1311">
            <v>5472</v>
          </cell>
          <cell r="G1311">
            <v>7068</v>
          </cell>
          <cell r="H1311">
            <v>8208</v>
          </cell>
          <cell r="I1311">
            <v>8128.2</v>
          </cell>
        </row>
        <row r="1312">
          <cell r="A1312" t="str">
            <v>овик_воздуховод б=0,9мм 1400х600 + ROCKWOOL ALU1 Wired Mat 80 (50мм)</v>
          </cell>
          <cell r="B1312" t="str">
            <v>AD29 Поставка и монтаж, Воздуховод прямоугольного сечения из оцинкованной стали  б=0,9 мм 1400x600 ГОСТ 8468-81 с изоляцией ROCKWOOL ALU1 Wired Mat 80 (50мм), включая все комплектующие и крепеж</v>
          </cell>
          <cell r="C1312" t="str">
            <v>AD29 Supply and installation of a rectangular air duct made of galvanized steel б=0,9mm 1400x600 GOST 8468-81 with isolation ROCKWOOL ALU1 Wired Mat 80 (50mm), including all accessories and fasteners</v>
          </cell>
          <cell r="D1312" t="str">
            <v>м</v>
          </cell>
          <cell r="F1312">
            <v>5760</v>
          </cell>
          <cell r="G1312">
            <v>7440</v>
          </cell>
          <cell r="H1312">
            <v>8640</v>
          </cell>
          <cell r="I1312">
            <v>8556</v>
          </cell>
        </row>
        <row r="1313">
          <cell r="A1313" t="str">
            <v>овик_воздуховод б=0,9мм 1400х700 + ROCKWOOL ALU1 Wired Mat 80 (50мм)</v>
          </cell>
          <cell r="B1313" t="str">
            <v>AD30 Поставка и монтаж, Воздуховод прямоугольного сечения из оцинкованной стали  б=0,9 мм 1400x700 ГОСТ 8468-81 с изоляцией ROCKWOOL ALU1 Wired Mat 80 (50мм), включая все комплектующие и крепеж</v>
          </cell>
          <cell r="C1313" t="str">
            <v>AD30 Supply and installation of a rectangular air duct made of galvanized steel б=0,9mm 1400x700 GOST 8468-81 with isolation ROCKWOOL ALU1 Wired Mat 80 (50mm), including all accessories and fasteners</v>
          </cell>
          <cell r="D1313" t="str">
            <v>м</v>
          </cell>
          <cell r="F1313">
            <v>6048</v>
          </cell>
          <cell r="G1313">
            <v>7812</v>
          </cell>
          <cell r="H1313">
            <v>9072</v>
          </cell>
          <cell r="I1313">
            <v>8983.7999999999993</v>
          </cell>
        </row>
        <row r="1314">
          <cell r="A1314" t="str">
            <v>овик_воздуховод б=0,9мм 1400х800 + ROCKWOOL ALU1 Wired Mat 80 (50мм)</v>
          </cell>
          <cell r="B1314" t="str">
            <v>AD31 Поставка и монтаж, Воздуховод прямоугольного сечения из оцинкованной стали  б=0,9 мм 1400x800 ГОСТ 8468-81 с изоляцией ROCKWOOL ALU1 Wired Mat 80 (50мм), включая все комплектующие и крепеж</v>
          </cell>
          <cell r="C1314" t="str">
            <v>AD31 Supply and installation of a rectangular air duct made of galvanized steel б=0,9mm 1400x800 GOST 8468-81 with isolation ROCKWOOL ALU1 Wired Mat 80 (50mm), including all accessories and fasteners</v>
          </cell>
          <cell r="D1314" t="str">
            <v>м</v>
          </cell>
          <cell r="F1314">
            <v>6336</v>
          </cell>
          <cell r="G1314">
            <v>8184</v>
          </cell>
          <cell r="H1314">
            <v>9504</v>
          </cell>
          <cell r="I1314">
            <v>9411.5999999999985</v>
          </cell>
        </row>
        <row r="1315">
          <cell r="A1315" t="str">
            <v>овик_воздуховод б=0,9мм 1400х900 + ROCKWOOL ALU1 Wired Mat 80 (50мм)</v>
          </cell>
          <cell r="B1315" t="str">
            <v>AD32 Поставка и монтаж, Воздуховод прямоугольного сечения из оцинкованной стали  б=0,9 мм 1400x900 ГОСТ 8468-81 с изоляцией ROCKWOOL ALU1 Wired Mat 80 (50мм), включая все комплектующие и крепеж</v>
          </cell>
          <cell r="C1315" t="str">
            <v>AD32 Supply and installation of a rectangular air duct made of galvanized steel б=0,9mm 1400x900 GOST 8468-81 with isolation ROCKWOOL ALU1 Wired Mat 80 (50mm), including all accessories and fasteners</v>
          </cell>
          <cell r="D1315" t="str">
            <v>м</v>
          </cell>
          <cell r="F1315">
            <v>6624</v>
          </cell>
          <cell r="G1315">
            <v>8556</v>
          </cell>
          <cell r="H1315">
            <v>9936</v>
          </cell>
          <cell r="I1315">
            <v>9839.4</v>
          </cell>
        </row>
        <row r="1316">
          <cell r="A1316" t="str">
            <v>овик_воздуховод б=0,9мм 1400х2400 + ROCKWOOL 50мм и оцинк лист</v>
          </cell>
          <cell r="B1316" t="str">
            <v>AD33 Поставка и монтаж, Воздуховод прямоугольного сечения из оцинкованной стали  б=0,9 мм 1400x2400 ГОСТ 8468-81 с изоляцией ROCKWOOL 50 мм и покровным слоем теплоизоляции из оцинкованнго листа б=0,4мм, включая все комплектующие и крепеж</v>
          </cell>
          <cell r="C1316" t="str">
            <v>AD33 Supply and installation of a rectangular air duct made of galvanized steel б=0,7mm 1400x2400 GOST 8468-81 with isolation ROCKWOOL 50 mm and covering with galvanized sheet b=0,4mm, including all accessories and fasteners</v>
          </cell>
          <cell r="D1316" t="str">
            <v>м</v>
          </cell>
          <cell r="F1316">
            <v>10944</v>
          </cell>
          <cell r="G1316">
            <v>14136</v>
          </cell>
          <cell r="H1316">
            <v>16416</v>
          </cell>
          <cell r="I1316">
            <v>16256.4</v>
          </cell>
        </row>
        <row r="1317">
          <cell r="A1317" t="str">
            <v>овик_воздуховод б=0,9мм 1400х1200 + ROCKWOOL ALU1 Wired Mat 80 (50мм)</v>
          </cell>
          <cell r="B1317" t="str">
            <v>AD34 Поставка и монтаж, Воздуховод прямоугольного сечения из оцинкованной стали  б=0,9 мм 1400x1200 ГОСТ 8468-81 с изоляцией ROCKWOOL ALU1 Wired Mat 80 (50мм), включая все комплектующие и крепеж</v>
          </cell>
          <cell r="C1317" t="str">
            <v>AD34 Supply and installation of a rectangular air duct made of galvanized steel б=0,9mm 1400x1200 GOST 8468-81 with isolation ROCKWOOL ALU1 Wired Mat 80 (50mm), including all accessories and fasteners</v>
          </cell>
          <cell r="D1317" t="str">
            <v>м</v>
          </cell>
          <cell r="F1317">
            <v>7488</v>
          </cell>
          <cell r="G1317">
            <v>9672</v>
          </cell>
          <cell r="H1317">
            <v>11232</v>
          </cell>
          <cell r="I1317">
            <v>11122.8</v>
          </cell>
        </row>
        <row r="1318">
          <cell r="A1318" t="str">
            <v>овик_воздуховод б=0,9мм 1400х1400 + ROCKWOOL ALU1 Wired Mat 80 (50мм)</v>
          </cell>
          <cell r="B1318" t="str">
            <v>AD35 Поставка и монтаж, Воздуховод прямоугольного сечения из оцинкованной стали  б=0,9 мм 1400x1400 ГОСТ 8468-81 с изоляцией ROCKWOOL ALU1 Wired Mat 80 (50мм), включая все комплектующие и крепеж</v>
          </cell>
          <cell r="C1318" t="str">
            <v>AD35 Supply and installation of a rectangular air duct made of galvanized steel б=0,9mm 1400x1400 GOST 8468-81 with isolation ROCKWOOL ALU1 Wired Mat 80 (50mm), including all accessories and fasteners</v>
          </cell>
          <cell r="D1318" t="str">
            <v>м</v>
          </cell>
          <cell r="F1318">
            <v>8064</v>
          </cell>
          <cell r="G1318">
            <v>10416</v>
          </cell>
          <cell r="H1318">
            <v>12096</v>
          </cell>
          <cell r="I1318">
            <v>11978.4</v>
          </cell>
        </row>
        <row r="1319">
          <cell r="A1319" t="str">
            <v>овик_воздуховод б=0,7мм 1450х500 + ROCKWOOL ALU1 Wired Mat 80 (50мм)</v>
          </cell>
          <cell r="B1319" t="str">
            <v>AD36 Поставка и монтаж, Воздуховод прямоугольного сечения из оцинкованной стали  б=0,7 мм 1450x500 ГОСТ 8468-81 с изоляцией ROCKWOOL ALU1 Wired Mat 80 (50мм), включая все комплектующие и крепеж</v>
          </cell>
          <cell r="C1319" t="str">
            <v>AD36 Supply and installation of a rectangular air duct made of galvanized steel б=0,7mm 1450x500 GOST 8468-81 with isolation ROCKWOOL ALU1 Wired Mat 80 (50mm), including all accessories and fasteners</v>
          </cell>
          <cell r="D1319" t="str">
            <v>м</v>
          </cell>
          <cell r="F1319">
            <v>5382</v>
          </cell>
          <cell r="G1319">
            <v>6865.5599999999995</v>
          </cell>
          <cell r="H1319">
            <v>8073</v>
          </cell>
          <cell r="I1319">
            <v>7895.3939999999984</v>
          </cell>
        </row>
        <row r="1320">
          <cell r="A1320" t="str">
            <v>овик_воздуховод б=0,9мм 1500х400 + ROCKWOOL ALU1 Wired Mat 80 (50мм)</v>
          </cell>
          <cell r="B1320" t="str">
            <v>AD37 Поставка и монтаж, Воздуховод прямоугольного сечения из оцинкованной стали  б=0,9 мм 1500x400 ГОСТ 8468-81 с изоляцией ROCKWOOL ALU1 Wired Mat 80 (50мм), включая все комплектующие и крепеж</v>
          </cell>
          <cell r="C1320" t="str">
            <v>AD37 Supply and installation of a rectangular air duct made of galvanized steel б=0,9mm 1500x400 GOST 8468-81 with isolation ROCKWOOL ALU1 Wired Mat 80 (50mm), including all accessories and fasteners</v>
          </cell>
          <cell r="D1320" t="str">
            <v>м</v>
          </cell>
          <cell r="F1320">
            <v>5472</v>
          </cell>
          <cell r="G1320">
            <v>7068</v>
          </cell>
          <cell r="H1320">
            <v>8208</v>
          </cell>
          <cell r="I1320">
            <v>8128.2</v>
          </cell>
        </row>
        <row r="1321">
          <cell r="A1321" t="str">
            <v>овик_воздуховод б=0,9мм 1500х600 + ROCKWOOL ALU1 Wired Mat 80 (50мм)</v>
          </cell>
          <cell r="B1321" t="str">
            <v>AD38 Поставка и монтаж, Воздуховод прямоугольного сечения из оцинкованной стали  б=0,9 мм 1500x600 ГОСТ 8468-81 с изоляцией ROCKWOOL ALU1 Wired Mat 80 (50мм), включая все комплектующие и крепеж</v>
          </cell>
          <cell r="C1321" t="str">
            <v>AD38 Supply and installation of a rectangular air duct made of galvanized steel б=0,9mm 1500x600 GOST 8468-81 with isolation ROCKWOOL ALU1 Wired Mat 80 (50mm), including all accessories and fasteners</v>
          </cell>
          <cell r="D1321" t="str">
            <v>м</v>
          </cell>
          <cell r="F1321">
            <v>6048</v>
          </cell>
          <cell r="G1321">
            <v>7812</v>
          </cell>
          <cell r="H1321">
            <v>9072</v>
          </cell>
          <cell r="I1321">
            <v>8983.7999999999993</v>
          </cell>
        </row>
        <row r="1322">
          <cell r="A1322" t="str">
            <v>овик_воздуховод б=1мм 1500х700 + ROCKWOOL ALU1 Wired Mat 80 (50мм)</v>
          </cell>
          <cell r="B1322" t="str">
            <v>AD39 Поставка и монтаж, Воздуховод прямоугольного сечения из оцинкованной стали  б=1 мм 1500x700 ГОСТ 8468-81 с изоляцией ROCKWOOL ALU1 Wired Mat 80 (50мм), включая все комплектующие и крепеж</v>
          </cell>
          <cell r="C1322" t="str">
            <v>AD39 Supply and installation of a rectangular air duct made of galvanized steel б=1mm 1500x700 GOST 8468-81 with isolation ROCKWOOL ALU1 Wired Mat 80 (50mm), including all accessories and fasteners</v>
          </cell>
          <cell r="D1322" t="str">
            <v>м</v>
          </cell>
          <cell r="F1322">
            <v>6336</v>
          </cell>
          <cell r="G1322">
            <v>9292.7999999999993</v>
          </cell>
          <cell r="H1322">
            <v>9504</v>
          </cell>
          <cell r="I1322">
            <v>10686.719999999998</v>
          </cell>
        </row>
        <row r="1323">
          <cell r="A1323" t="str">
            <v>овик_воздуховод б=0,9мм 1500х900 + ROCKWOOL ALU1 Wired Mat 80 (50мм)</v>
          </cell>
          <cell r="B1323" t="str">
            <v>AD40 Поставка и монтаж, Воздуховод прямоугольного сечения из оцинкованной стали  б=0,9 мм 1500x900 ГОСТ 8468-81 с изоляцией ROCKWOOL ALU1 Wired Mat 80 (50мм), включая все комплектующие и крепеж</v>
          </cell>
          <cell r="C1323" t="str">
            <v>AD40 Supply and installation of a rectangular air duct made of galvanized steel б=0,9mm 1500x900 GOST 8468-81 with isolation ROCKWOOL ALU1 Wired Mat 80 (50mm), including all accessories and fasteners</v>
          </cell>
          <cell r="D1323" t="str">
            <v>м</v>
          </cell>
          <cell r="F1323">
            <v>6912</v>
          </cell>
          <cell r="G1323">
            <v>8928</v>
          </cell>
          <cell r="H1323">
            <v>10368</v>
          </cell>
          <cell r="I1323">
            <v>10267.199999999999</v>
          </cell>
        </row>
        <row r="1324">
          <cell r="A1324" t="str">
            <v>овик_воздуховод б=0,9мм 1500х1000 + ROCKWOOL ALU1 Wired Mat 80 (50мм)</v>
          </cell>
          <cell r="B1324" t="str">
            <v>AD41 Поставка и монтаж, Воздуховод прямоугольного сечения из оцинкованной стали  б=0,9 мм 1500x1000 ГОСТ 8468-81 с изоляцией ROCKWOOL ALU1 Wired Mat 80 (50мм), включая все комплектующие и крепеж</v>
          </cell>
          <cell r="C1324" t="str">
            <v>AD41 Supply and installation of a rectangular air duct made of galvanized steel б=0,9mm 1500x1000 GOST 8468-81 with isolation ROCKWOOL ALU1 Wired Mat 80 (50mm), including all accessories and fasteners</v>
          </cell>
          <cell r="D1324" t="str">
            <v>м</v>
          </cell>
          <cell r="F1324">
            <v>7200</v>
          </cell>
          <cell r="G1324">
            <v>9300</v>
          </cell>
          <cell r="H1324">
            <v>10800</v>
          </cell>
          <cell r="I1324">
            <v>10695</v>
          </cell>
        </row>
        <row r="1325">
          <cell r="A1325" t="str">
            <v>овик_воздуховод б=0,9мм 1500х1200 + ROCKWOOL ALU1 Wired Mat 80 (50мм)</v>
          </cell>
          <cell r="B1325" t="str">
            <v>AD42 Поставка и монтаж, Воздуховод прямоугольного сечения из оцинкованной стали  б=0,9 мм 1500x1200 ГОСТ 8468-81 с изоляцией ROCKWOOL ALU1 Wired Mat 80 (50мм), включая все комплектующие и крепеж</v>
          </cell>
          <cell r="C1325" t="str">
            <v>AD42 Supply and installation of a rectangular air duct made of galvanized steel б=0,9mm 1500x1200 GOST 8468-81 with isolation ROCKWOOL ALU1 Wired Mat 80 (50mm), including all accessories and fasteners</v>
          </cell>
          <cell r="D1325" t="str">
            <v>м</v>
          </cell>
          <cell r="F1325">
            <v>7776</v>
          </cell>
          <cell r="G1325">
            <v>10044</v>
          </cell>
          <cell r="H1325">
            <v>11664</v>
          </cell>
          <cell r="I1325">
            <v>11550.599999999999</v>
          </cell>
        </row>
        <row r="1326">
          <cell r="A1326" t="str">
            <v>овик_воздуховод б=1мм 1500х1200 + ROCKWOOL ALU1 Wired Mat 80 (50мм)</v>
          </cell>
          <cell r="B1326" t="str">
            <v>AD43 Поставка и монтаж, Воздуховод прямоугольного сечения из оцинкованной стали  б=1 мм 1500x1200 ГОСТ 8468-81 с изоляцией ROCKWOOL ALU1 Wired Mat 80 (50мм), включая все комплектующие и крепеж</v>
          </cell>
          <cell r="C1326" t="str">
            <v>AD43 Supply and installation of a rectangular air duct made of galvanized steel б=1mm 1500x1200 GOST 8468-81 with isolation ROCKWOOL ALU1 Wired Mat 80 (50mm), including all accessories and fasteners</v>
          </cell>
          <cell r="D1326" t="str">
            <v>м</v>
          </cell>
          <cell r="F1326">
            <v>7776</v>
          </cell>
          <cell r="G1326">
            <v>11404.8</v>
          </cell>
          <cell r="H1326">
            <v>11664</v>
          </cell>
          <cell r="I1326">
            <v>13115.519999999999</v>
          </cell>
        </row>
        <row r="1327">
          <cell r="A1327" t="str">
            <v>овик_воздуховод б=0,9мм 1500х1500 + ROCKWOOL ALU1 Wired Mat 80 (50мм)</v>
          </cell>
          <cell r="B1327" t="str">
            <v>AD44 Поставка и монтаж, Воздуховод прямоугольного сечения из оцинкованной стали  б=0,9 мм 1500x1500 ГОСТ 8468-81 с изоляцией ROCKWOOL ALU1 Wired Mat 80 (50мм), включая все комплектующие и крепеж</v>
          </cell>
          <cell r="C1327" t="str">
            <v>AD44 Supply and installation of a rectangular air duct made of galvanized steel б=0,9mm 1500x1500 GOST 8468-81 with isolation ROCKWOOL ALU1 Wired Mat 80 (50mm), including all accessories and fasteners</v>
          </cell>
          <cell r="D1327" t="str">
            <v>м</v>
          </cell>
          <cell r="F1327">
            <v>8640</v>
          </cell>
          <cell r="G1327">
            <v>11160</v>
          </cell>
          <cell r="H1327">
            <v>12960</v>
          </cell>
          <cell r="I1327">
            <v>12833.999999999998</v>
          </cell>
        </row>
        <row r="1328">
          <cell r="A1328" t="str">
            <v>овик_воздуховод б=0,9мм 1600х600 + ROCKWOOL ALU1 Wired Mat 80 (50мм)</v>
          </cell>
          <cell r="B1328" t="str">
            <v>AD45 Поставка и монтаж, Воздуховод прямоугольного сечения из оцинкованной стали  б=0,9 мм 1600x600 ГОСТ 8468-81 с изоляцией ROCKWOOL ALU1 Wired Mat 80 (50мм), включая все комплектующие и крепеж</v>
          </cell>
          <cell r="C1328" t="str">
            <v>AD45 Supply and installation of a rectangular air duct made of galvanized steel б=0,9mm 1600x600 GOST 8468-81, including all accessories and fasteners</v>
          </cell>
          <cell r="D1328" t="str">
            <v>м</v>
          </cell>
          <cell r="F1328">
            <v>6336</v>
          </cell>
          <cell r="G1328">
            <v>8184</v>
          </cell>
          <cell r="H1328">
            <v>9504</v>
          </cell>
          <cell r="I1328">
            <v>9411.5999999999985</v>
          </cell>
        </row>
        <row r="1329">
          <cell r="A1329" t="str">
            <v>овик_воздуховод б=0,9мм 1600х1000 + ROCKWOOL ALU1 Wired Mat 80 (50мм)</v>
          </cell>
          <cell r="B1329" t="str">
            <v>AD46 Поставка и монтаж, Воздуховод прямоугольного сечения из оцинкованной стали  б=0,9 мм 1600x1000 ГОСТ 8468-81 с изоляцией ROCKWOOL ALU1 Wired Mat 80 (50мм), включая все комплектующие и крепеж</v>
          </cell>
          <cell r="C1329" t="str">
            <v>AD46 Supply and installation of a rectangular air duct made of galvanized steel б=0,9mm 1600x1000 GOST 8468-81, including all accessories and fasteners</v>
          </cell>
          <cell r="D1329" t="str">
            <v>м</v>
          </cell>
          <cell r="F1329">
            <v>7488</v>
          </cell>
          <cell r="G1329">
            <v>9672</v>
          </cell>
          <cell r="H1329">
            <v>11232</v>
          </cell>
          <cell r="I1329">
            <v>11122.8</v>
          </cell>
        </row>
        <row r="1330">
          <cell r="A1330" t="str">
            <v>овик_воздуховод б=1мм 1600х1000 + ROCKWOOL ALU1 Wired Mat 80 (50мм)</v>
          </cell>
          <cell r="B1330" t="str">
            <v>AD47 Поставка и монтаж, Воздуховод прямоугольного сечения из оцинкованной стали  б=1 мм 1600x1000 ГОСТ 8468-81 с изоляцией ROCKWOOL ALU1 Wired Mat 80 (50мм), включая все комплектующие и крепеж</v>
          </cell>
          <cell r="C1330" t="str">
            <v>AD47 Supply and installation of a rectangular air duct made of galvanized steel б=1mm 1600x1000 GOST 8468-81, including all accessories and fasteners</v>
          </cell>
          <cell r="D1330" t="str">
            <v>м</v>
          </cell>
          <cell r="F1330">
            <v>7488</v>
          </cell>
          <cell r="G1330">
            <v>10982.4</v>
          </cell>
          <cell r="H1330">
            <v>11232</v>
          </cell>
          <cell r="I1330">
            <v>12629.759999999998</v>
          </cell>
        </row>
        <row r="1331">
          <cell r="A1331" t="str">
            <v>овик_воздуховод б=0,9мм 1700х500 + ROCKWOOL ALU1 Wired Mat 80 (50мм)</v>
          </cell>
          <cell r="B1331" t="str">
            <v>AD48 Поставка и монтаж, Воздуховод прямоугольного сечения из оцинкованной стали  б=0,9 мм 1700x500 ГОСТ 8468-81 с изоляцией ROCKWOOL ALU1 Wired Mat 80 (50мм), включая все комплектующие и крепеж</v>
          </cell>
          <cell r="C1331" t="str">
            <v>AD48 Supply and installation of a rectangular air duct made of galvanized steel б=0,9mm 1700x500 GOST 8468-81, including all accessories and fasteners</v>
          </cell>
          <cell r="D1331" t="str">
            <v>м</v>
          </cell>
          <cell r="F1331">
            <v>6336</v>
          </cell>
          <cell r="G1331">
            <v>8184</v>
          </cell>
          <cell r="H1331">
            <v>9504</v>
          </cell>
          <cell r="I1331">
            <v>9411.5999999999985</v>
          </cell>
        </row>
        <row r="1332">
          <cell r="A1332" t="str">
            <v>овик_воздуховод б=1мм 1700х500 + ROCKWOOL ALU1 Wired Mat 80 (50мм)</v>
          </cell>
          <cell r="B1332" t="str">
            <v>AD49 Поставка и монтаж, Воздуховод прямоугольного сечения из оцинкованной стали  б=1 мм 1700x500 ГОСТ 8468-81 с изоляцией ROCKWOOL ALU1 Wired Mat 80 (50мм), включая все комплектующие и крепеж</v>
          </cell>
          <cell r="C1332" t="str">
            <v>AD49 Supply and installation of a rectangular air duct made of galvanized steel б=1mm 1700x500 GOST 8468-81, including all accessories and fasteners</v>
          </cell>
          <cell r="D1332" t="str">
            <v>м</v>
          </cell>
          <cell r="F1332">
            <v>6336</v>
          </cell>
          <cell r="G1332">
            <v>9292.7999999999993</v>
          </cell>
          <cell r="H1332">
            <v>9504</v>
          </cell>
          <cell r="I1332">
            <v>10686.719999999998</v>
          </cell>
        </row>
        <row r="1333">
          <cell r="A1333" t="str">
            <v>овик_воздуховод б=0,9мм 1700х800 + ROCKWOOL ALU1 Wired Mat 80 (50мм)</v>
          </cell>
          <cell r="B1333" t="str">
            <v>AD50 Поставка и монтаж, Воздуховод прямоугольного сечения из оцинкованной стали  б=0,9 мм 1700x800 ГОСТ 8468-81 с изоляцией ROCKWOOL ALU1 Wired Mat 80 (50мм), включая все комплектующие и крепеж</v>
          </cell>
          <cell r="C1333" t="str">
            <v>AD50 Supply and installation of a rectangular air duct made of galvanized steel б=0,9mm 1700x800 GOST 8468-81, including all accessories and fasteners</v>
          </cell>
          <cell r="D1333" t="str">
            <v>м</v>
          </cell>
          <cell r="F1333">
            <v>7200</v>
          </cell>
          <cell r="G1333">
            <v>9300</v>
          </cell>
          <cell r="H1333">
            <v>10800</v>
          </cell>
          <cell r="I1333">
            <v>10695</v>
          </cell>
        </row>
        <row r="1334">
          <cell r="A1334" t="str">
            <v>овик_воздуховод б=0,9мм 1700х1000 + ROCKWOOL ALU1 Wired Mat 80 (50мм)</v>
          </cell>
          <cell r="B1334" t="str">
            <v>AD51 Поставка и монтаж, Воздуховод прямоугольного сечения из оцинкованной стали  б=0,9 мм 1700x1000 ГОСТ 8468-81 с изоляцией ROCKWOOL ALU1 Wired Mat 80 (50мм), включая все комплектующие и крепеж</v>
          </cell>
          <cell r="C1334" t="str">
            <v>AD51 Supply and installation of a rectangular air duct made of galvanized steel б=0,9mm 1700x1000 GOST 8468-81, including all accessories and fasteners</v>
          </cell>
          <cell r="D1334" t="str">
            <v>м</v>
          </cell>
          <cell r="F1334">
            <v>7776</v>
          </cell>
          <cell r="G1334">
            <v>10044</v>
          </cell>
          <cell r="H1334">
            <v>11664</v>
          </cell>
          <cell r="I1334">
            <v>11550.599999999999</v>
          </cell>
        </row>
        <row r="1335">
          <cell r="A1335" t="str">
            <v>овик_воздуховод б=0,9мм 1700х1200 + ROCKWOOL ALU1 Wired Mat 80 (50мм)</v>
          </cell>
          <cell r="B1335" t="str">
            <v>AD52 Поставка и монтаж, Воздуховод прямоугольного сечения из оцинкованной стали  б=0,9 мм 1700x1200 ГОСТ 8468-81 с изоляцией ROCKWOOL ALU1 Wired Mat 80 (50мм), включая все комплектующие и крепеж</v>
          </cell>
          <cell r="C1335" t="str">
            <v>AD52 Supply and installation of a rectangular air duct made of galvanized steel б=0,9mm 1700x1200 GOST 8468-81, including all accessories and fasteners</v>
          </cell>
          <cell r="D1335" t="str">
            <v>м</v>
          </cell>
          <cell r="F1335">
            <v>8352</v>
          </cell>
          <cell r="G1335">
            <v>10788</v>
          </cell>
          <cell r="H1335">
            <v>12528</v>
          </cell>
          <cell r="I1335">
            <v>12406.199999999999</v>
          </cell>
        </row>
        <row r="1336">
          <cell r="A1336" t="str">
            <v>овик_воздуховод б=0,9мм 1750х400 + ROCKWOOL ALU1 Wired Mat 80 (50мм)</v>
          </cell>
          <cell r="B1336" t="str">
            <v>AD53 Поставка и монтаж, Воздуховод прямоугольного сечения из оцинкованной стали  б=0,9 мм 1750x400 ГОСТ 8468-81 с изоляцией ROCKWOOL ALU1 Wired Mat 80 (50мм), включая все комплектующие и крепеж</v>
          </cell>
          <cell r="C1336" t="str">
            <v>AD53 Supply and installation of a rectangular air duct made of galvanized steel б=0,9mm 1750x400 GOST 8468-81, including all accessories and fasteners</v>
          </cell>
          <cell r="D1336" t="str">
            <v>м</v>
          </cell>
          <cell r="F1336">
            <v>6192</v>
          </cell>
          <cell r="G1336">
            <v>7998</v>
          </cell>
          <cell r="H1336">
            <v>9288</v>
          </cell>
          <cell r="I1336">
            <v>9197.6999999999989</v>
          </cell>
        </row>
        <row r="1337">
          <cell r="A1337" t="str">
            <v>овик_воздуховод б=0,9мм 1750х500 + ROCKWOOL ALU1 Wired Mat 80 (50мм)</v>
          </cell>
          <cell r="B1337" t="str">
            <v>AD54 Поставка и монтаж, Воздуховод прямоугольного сечения из оцинкованной стали  б=0,9 мм 1750x500 ГОСТ 8468-81 с изоляцией ROCKWOOL ALU1 Wired Mat 80 (50мм), включая все комплектующие и крепеж</v>
          </cell>
          <cell r="C1337" t="str">
            <v>AD54 Supply and installation of a rectangular air duct made of galvanized steel б=0,9mm 1750x500 GOST 8468-81, including all accessories and fasteners</v>
          </cell>
          <cell r="D1337" t="str">
            <v>м</v>
          </cell>
          <cell r="F1337">
            <v>6480</v>
          </cell>
          <cell r="G1337">
            <v>8370</v>
          </cell>
          <cell r="H1337">
            <v>9720</v>
          </cell>
          <cell r="I1337">
            <v>9625.5</v>
          </cell>
        </row>
        <row r="1338">
          <cell r="A1338" t="str">
            <v>овик_воздуховод б=0,9мм 1800х600 + ROCKWOOL ALU1 Wired Mat 80 (50мм)</v>
          </cell>
          <cell r="B1338" t="str">
            <v>AD55 Поставка и монтаж, Воздуховод прямоугольного сечения из оцинкованной стали  б=0,9 мм 1800x600 ГОСТ 8468-81 с изоляцией ROCKWOOL ALU1 Wired Mat 80 (50мм), включая все комплектующие и крепеж</v>
          </cell>
          <cell r="C1338" t="str">
            <v>AD55 Supply and installation of a rectangular air duct made of galvanized steel б=0,9mm 1800x600 GOST 8468-81, including all accessories and fasteners</v>
          </cell>
          <cell r="D1338" t="str">
            <v>м</v>
          </cell>
          <cell r="F1338">
            <v>6912</v>
          </cell>
          <cell r="G1338">
            <v>8928</v>
          </cell>
          <cell r="H1338">
            <v>10368</v>
          </cell>
          <cell r="I1338">
            <v>10267.199999999999</v>
          </cell>
        </row>
        <row r="1339">
          <cell r="A1339" t="str">
            <v>овик_воздуховод б=1мм 1800х600 + ROCKWOOL ALU1 Wired Mat 80 (50мм)</v>
          </cell>
          <cell r="B1339" t="str">
            <v>AD56 Поставка и монтаж, Воздуховод прямоугольного сечения из оцинкованной стали  б=1 мм 1800x600 ГОСТ 8468-81 с изоляцией ROCKWOOL ALU1 Wired Mat 80 (50мм), включая все комплектующие и крепеж</v>
          </cell>
          <cell r="C1339" t="str">
            <v>AD56 Supply and installation of a rectangular air duct made of galvanized steel б=1mm 1800x600 GOST 8468-81, including all accessories and fasteners</v>
          </cell>
          <cell r="D1339" t="str">
            <v>м</v>
          </cell>
          <cell r="F1339">
            <v>6912</v>
          </cell>
          <cell r="G1339">
            <v>10137.6</v>
          </cell>
          <cell r="H1339">
            <v>10368</v>
          </cell>
          <cell r="I1339">
            <v>11658.24</v>
          </cell>
        </row>
        <row r="1340">
          <cell r="A1340" t="str">
            <v>овик_воздуховод б=0,9мм 1800х900 + ROCKWOOL ALU1 Wired Mat 80 (50мм)</v>
          </cell>
          <cell r="B1340" t="str">
            <v>AD57 Поставка и монтаж, Воздуховод прямоугольного сечения из оцинкованной стали  б=0,9 мм 1800x900 ГОСТ 8468-81 с изоляцией ROCKWOOL ALU1 Wired Mat 80 (50мм), включая все комплектующие и крепеж</v>
          </cell>
          <cell r="C1340" t="str">
            <v>AD57 Supply and installation of a rectangular air duct made of galvanized steel б=0,9mm 1800x900 GOST 8468-81, including all accessories and fasteners</v>
          </cell>
          <cell r="D1340" t="str">
            <v>м</v>
          </cell>
          <cell r="F1340">
            <v>7776</v>
          </cell>
          <cell r="G1340">
            <v>10044</v>
          </cell>
          <cell r="H1340">
            <v>11664</v>
          </cell>
          <cell r="I1340">
            <v>11550.599999999999</v>
          </cell>
        </row>
        <row r="1341">
          <cell r="A1341" t="str">
            <v>овик_воздуховод б=0,9мм 1800х1200 + ROCKWOOL ALU1 Wired Mat 80 (50мм)</v>
          </cell>
          <cell r="B1341" t="str">
            <v>AD58 Поставка и монтаж, Воздуховод прямоугольного сечения из оцинкованной стали  б=0,9 мм 1800x1200 ГОСТ 8468-81 с изоляцией ROCKWOOL ALU1 Wired Mat 80 (50мм), включая все комплектующие и крепеж</v>
          </cell>
          <cell r="C1341" t="str">
            <v>AD58 Supply and installation of a rectangular air duct made of galvanized steel б=0,9mm 1800x1200 GOST 8468-81, including all accessories and fasteners</v>
          </cell>
          <cell r="D1341" t="str">
            <v>м</v>
          </cell>
          <cell r="F1341">
            <v>8640</v>
          </cell>
          <cell r="G1341">
            <v>11160</v>
          </cell>
          <cell r="H1341">
            <v>12960</v>
          </cell>
          <cell r="I1341">
            <v>12833.999999999998</v>
          </cell>
        </row>
        <row r="1342">
          <cell r="A1342" t="str">
            <v>овик_воздуховод б=0,9мм 1900х500 + ROCKWOOL ALU1 Wired Mat 80 (50мм)</v>
          </cell>
          <cell r="B1342" t="str">
            <v>AD59 Поставка и монтаж, Воздуховод прямоугольного сечения из оцинкованной стали  б=0,9 мм 1900x500 ГОСТ 8468-81 с изоляцией ROCKWOOL ALU1 Wired Mat 80 (50мм), включая все комплектующие и крепеж</v>
          </cell>
          <cell r="C1342" t="str">
            <v>AD59 Supply and installation of a rectangular air duct made of galvanized steel б=0,9mm 1900x500 GOST 8468-81, including all accessories and fasteners</v>
          </cell>
          <cell r="D1342" t="str">
            <v>м</v>
          </cell>
          <cell r="F1342">
            <v>6912</v>
          </cell>
          <cell r="G1342">
            <v>8928</v>
          </cell>
          <cell r="H1342">
            <v>10368</v>
          </cell>
          <cell r="I1342">
            <v>10267.199999999999</v>
          </cell>
        </row>
        <row r="1343">
          <cell r="A1343" t="str">
            <v>овик_воздуховод б=0,9мм 2000х400 + ROCKWOOL ALU1 Wired Mat 80 (50мм)</v>
          </cell>
          <cell r="B1343" t="str">
            <v>AD60 Поставка и монтаж, Воздуховод прямоугольного сечения из оцинкованной стали  б=0,9 мм 2000x400 ГОСТ 8468-81 с изоляцией ROCKWOOL ALU1 Wired Mat 80 (50мм), включая все комплектующие и крепеж</v>
          </cell>
          <cell r="C1343" t="str">
            <v>AD60 Supply and installation of a rectangular air duct made of galvanized steel б=0,9mm 2000x400 GOST 8468-81, including all accessories and fasteners</v>
          </cell>
          <cell r="D1343" t="str">
            <v>м</v>
          </cell>
          <cell r="F1343">
            <v>6912</v>
          </cell>
          <cell r="G1343">
            <v>8928</v>
          </cell>
          <cell r="H1343">
            <v>10368</v>
          </cell>
          <cell r="I1343">
            <v>10267.199999999999</v>
          </cell>
        </row>
        <row r="1344">
          <cell r="A1344" t="str">
            <v>овик_воздуховод б=0,9мм 2000х800 + ROCKWOOL ALU1 Wired Mat 80 (50мм)</v>
          </cell>
          <cell r="B1344" t="str">
            <v>AD61 Поставка и монтаж, Воздуховод прямоугольного сечения из оцинкованной стали  б=0,9 мм 2000x800 ГОСТ 8468-81 с изоляцией ROCKWOOL ALU1 Wired Mat 80 (50мм), включая все комплектующие и крепеж</v>
          </cell>
          <cell r="C1344" t="str">
            <v>AD61 Supply and installation of a rectangular air duct made of galvanized steel б=0,9mm 2000x800 GOST 8468-81, including all accessories and fasteners</v>
          </cell>
          <cell r="D1344" t="str">
            <v>м</v>
          </cell>
          <cell r="F1344">
            <v>8064</v>
          </cell>
          <cell r="G1344">
            <v>10416</v>
          </cell>
          <cell r="H1344">
            <v>12096</v>
          </cell>
          <cell r="I1344">
            <v>11978.4</v>
          </cell>
        </row>
        <row r="1345">
          <cell r="A1345" t="str">
            <v>овик_воздуховод б=0,9мм 2000х900 + ROCKWOOL ALU1 Wired Mat 80 (50мм)</v>
          </cell>
          <cell r="B1345" t="str">
            <v>AD62 Поставка и монтаж, Воздуховод прямоугольного сечения из оцинкованной стали  б=0,9 мм 2000x900 ГОСТ 8468-81 с изоляцией ROCKWOOL ALU1 Wired Mat 80 (50мм), включая все комплектующие и крепеж</v>
          </cell>
          <cell r="C1345" t="str">
            <v>AD62 Supply and installation of a rectangular air duct made of galvanized steel б=0,9mm 2000x900 GOST 8468-81, including all accessories and fasteners</v>
          </cell>
          <cell r="D1345" t="str">
            <v>м</v>
          </cell>
          <cell r="F1345">
            <v>8352</v>
          </cell>
          <cell r="G1345">
            <v>10788</v>
          </cell>
          <cell r="H1345">
            <v>12528</v>
          </cell>
          <cell r="I1345">
            <v>12406.199999999999</v>
          </cell>
        </row>
        <row r="1346">
          <cell r="A1346" t="str">
            <v>овик_воздуховод б=0,9мм 2000х950 + ROCKWOOL ALU1 Wired Mat 80 (50мм)</v>
          </cell>
          <cell r="B1346" t="str">
            <v>AD63 Поставка и монтаж, Воздуховод прямоугольного сечения из оцинкованной стали  б=0,9 мм 2000x950 ГОСТ 8468-81 с изоляцией ROCKWOOL ALU1 Wired Mat 80 (50мм), включая все комплектующие и крепеж</v>
          </cell>
          <cell r="C1346" t="str">
            <v>AD63 Supply and installation of a rectangular air duct made of galvanized steel б=0,9mm 2000x950 GOST 8468-81, including all accessories and fasteners</v>
          </cell>
          <cell r="D1346" t="str">
            <v>м</v>
          </cell>
          <cell r="F1346">
            <v>8496</v>
          </cell>
          <cell r="G1346">
            <v>10974</v>
          </cell>
          <cell r="H1346">
            <v>12744</v>
          </cell>
          <cell r="I1346">
            <v>12620.099999999999</v>
          </cell>
        </row>
        <row r="1347">
          <cell r="A1347" t="str">
            <v>овик_воздуховод б=0,9мм 2000х1000 + ROCKWOOL ALU1 Wired Mat 80 (50мм)</v>
          </cell>
          <cell r="B1347" t="str">
            <v>AD64 Поставка и монтаж, Воздуховод прямоугольного сечения из оцинкованной стали  б=0,9 мм 2000x1000 ГОСТ 8468-81 с изоляцией ROCKWOOL ALU1 Wired Mat 80 (50мм), включая все комплектующие и крепеж</v>
          </cell>
          <cell r="C1347" t="str">
            <v>AD64 Supply and installation of a rectangular air duct made of galvanized steel б=0,9mm 2000x1000 GOST 8468-81, including all accessories and fasteners</v>
          </cell>
          <cell r="D1347" t="str">
            <v>м</v>
          </cell>
          <cell r="F1347">
            <v>8640</v>
          </cell>
          <cell r="G1347">
            <v>11160</v>
          </cell>
          <cell r="H1347">
            <v>12960</v>
          </cell>
          <cell r="I1347">
            <v>12833.999999999998</v>
          </cell>
        </row>
        <row r="1348">
          <cell r="A1348" t="str">
            <v>овик_воздуховод б=1мм 2100х800 + ROCKWOOL ALU1 Wired Mat 80 (50мм)</v>
          </cell>
          <cell r="B1348" t="str">
            <v>AD65 Поставка и монтаж, Воздуховод прямоугольного сечения из оцинкованной стали  б=1 мм 2100x800 ГОСТ 8468-81 с изоляцией ROCKWOOL ALU1 Wired Mat 80 (50мм), включая все комплектующие и крепеж</v>
          </cell>
          <cell r="C1348" t="str">
            <v>AD65 Supply and installation of a rectangular air duct made of galvanized steel б=1mm 2100x800 GOST 8468-81, including all accessories and fasteners</v>
          </cell>
          <cell r="D1348" t="str">
            <v>м</v>
          </cell>
          <cell r="F1348">
            <v>8352</v>
          </cell>
          <cell r="G1348">
            <v>12249.6</v>
          </cell>
          <cell r="H1348">
            <v>12528</v>
          </cell>
          <cell r="I1348">
            <v>14087.039999999999</v>
          </cell>
        </row>
        <row r="1349">
          <cell r="A1349" t="str">
            <v>овик_воздуховод б=1мм 2100х1200 + ROCKWOOL ALU1 Wired Mat 80 (50мм)</v>
          </cell>
          <cell r="B1349" t="str">
            <v>AD66 Поставка и монтаж, Воздуховод прямоугольного сечения из оцинкованной стали  б=1 мм 2100x1200 ГОСТ 8468-81 с изоляцией ROCKWOOL ALU1 Wired Mat 80 (50мм), включая все комплектующие и крепеж</v>
          </cell>
          <cell r="C1349" t="str">
            <v>AD66 Supply and installation of a rectangular air duct made of galvanized steel б=1mm 2100x1200 GOST 8468-81, including all accessories and fasteners</v>
          </cell>
          <cell r="D1349" t="str">
            <v>м</v>
          </cell>
          <cell r="F1349">
            <v>9504</v>
          </cell>
          <cell r="G1349">
            <v>13939.2</v>
          </cell>
          <cell r="H1349">
            <v>14256</v>
          </cell>
          <cell r="I1349">
            <v>16030.08</v>
          </cell>
        </row>
        <row r="1350">
          <cell r="A1350" t="str">
            <v>овик_воздуховод б=0,9мм 2100х1500 + ROCKWOOL ALU1 Wired Mat 80 (50мм)</v>
          </cell>
          <cell r="B1350" t="str">
            <v>AD67 Поставка и монтаж, Воздуховод прямоугольного сечения из оцинкованной стали  б=0,9 мм 2100x1500 ГОСТ 8468-81 с изоляцией ROCKWOOL ALU1 Wired Mat 80 (50мм), включая все комплектующие и крепеж</v>
          </cell>
          <cell r="C1350" t="str">
            <v>AD67 Supply and installation of a rectangular air duct made of galvanized steel б=0,9mm 2100x1500 GOST 8468-81 with isolation ROCKWOOL ALU1 Wired Mat 80 (50mm), including all accessories and fasteners</v>
          </cell>
          <cell r="D1350" t="str">
            <v>м</v>
          </cell>
          <cell r="F1350">
            <v>10368</v>
          </cell>
          <cell r="G1350">
            <v>13392</v>
          </cell>
          <cell r="H1350">
            <v>15552</v>
          </cell>
          <cell r="I1350">
            <v>15400.8</v>
          </cell>
        </row>
        <row r="1351">
          <cell r="A1351" t="str">
            <v>овик_воздуховод б=1мм 2100х1500 + ROCKWOOL ALU1 Wired Mat 80 (50мм)</v>
          </cell>
          <cell r="B1351" t="str">
            <v>AD68 Поставка и монтаж, Воздуховод прямоугольного сечения из оцинкованной стали  б=1 мм 2100x1500 ГОСТ 8468-81 с изоляцией ROCKWOOL ALU1 Wired Mat 80 (50мм), включая все комплектующие и крепеж</v>
          </cell>
          <cell r="C1351" t="str">
            <v>AD68 Supply and installation of a rectangular air duct made of galvanized steel б=1mm 2100x1500 GOST 8468-81 with isolation ROCKWOOL ALU1 Wired Mat 80 (50mm), including all accessories and fasteners</v>
          </cell>
          <cell r="D1351" t="str">
            <v>м</v>
          </cell>
          <cell r="F1351">
            <v>10368</v>
          </cell>
          <cell r="G1351">
            <v>15206.4</v>
          </cell>
          <cell r="H1351">
            <v>15552</v>
          </cell>
          <cell r="I1351">
            <v>17487.359999999997</v>
          </cell>
        </row>
        <row r="1352">
          <cell r="A1352" t="str">
            <v>овик_воздуховод б=1мм 2200х1300 + ROCKWOOL ALU1 Wired Mat 80 (50мм)</v>
          </cell>
          <cell r="B1352" t="str">
            <v>AD69 Поставка и монтаж, Воздуховод прямоугольного сечения из оцинкованной стали  б=1 мм 2200x1300 ГОСТ 8468-81 с изоляцией ROCKWOOL ALU1 Wired Mat 80 (50мм), включая все комплектующие и крепеж</v>
          </cell>
          <cell r="C1352" t="str">
            <v>AD69 Supply and installation of a rectangular air duct made of galvanized steel б=1mm 2200x1300 GOST 8468-81 with isolation ROCKWOOL ALU1 Wired Mat 80 (50mm), including all accessories and fasteners</v>
          </cell>
          <cell r="D1352" t="str">
            <v>м</v>
          </cell>
          <cell r="F1352">
            <v>10080</v>
          </cell>
          <cell r="G1352">
            <v>14784</v>
          </cell>
          <cell r="H1352">
            <v>15120</v>
          </cell>
          <cell r="I1352">
            <v>17001.599999999999</v>
          </cell>
        </row>
        <row r="1353">
          <cell r="A1353" t="str">
            <v>овик_воздуховод б=0,9мм 2400х600 + ROCKWOOL ALU1 Wired Mat 80 (50мм)</v>
          </cell>
          <cell r="B1353" t="str">
            <v>AD70 Поставка и монтаж, Воздуховод прямоугольного сечения из оцинкованной стали  б=0,9 мм 2400x600 ГОСТ 8468-81 с изоляцией ROCKWOOL ALU1 Wired Mat 80 (50мм), включая все комплектующие и крепеж</v>
          </cell>
          <cell r="C1353" t="str">
            <v>AD70 Supply and installation of a rectangular air duct made of galvanized steel б=0,9mm 2400x600 GOST 8468-81 with isolation ROCKWOOL ALU1 Wired Mat 80 (50mm), including all accessories and fasteners</v>
          </cell>
          <cell r="D1353" t="str">
            <v>м</v>
          </cell>
          <cell r="F1353">
            <v>8640</v>
          </cell>
          <cell r="G1353">
            <v>11160</v>
          </cell>
          <cell r="H1353">
            <v>12960</v>
          </cell>
          <cell r="I1353">
            <v>12833.999999999998</v>
          </cell>
        </row>
        <row r="1354">
          <cell r="A1354" t="str">
            <v>овик_воздуховод б=1мм 2400х600 + ROCKWOOL ALU1 Wired Mat 80 (50мм)</v>
          </cell>
          <cell r="B1354" t="str">
            <v>AD71 Поставка и монтаж, Воздуховод прямоугольного сечения из оцинкованной стали  б=1 мм 2400x600 ГОСТ 8468-81 с изоляцией ROCKWOOL ALU1 Wired Mat 80 (50мм), включая все комплектующие и крепеж</v>
          </cell>
          <cell r="C1354" t="str">
            <v>AD71 Supply and installation of a rectangular air duct made of galvanized steel б=1mm 2400x600 GOST 8468-81 with isolation ROCKWOOL ALU1 Wired Mat 80 (50mm), including all accessories and fasteners</v>
          </cell>
          <cell r="D1354" t="str">
            <v>м</v>
          </cell>
          <cell r="F1354">
            <v>8640</v>
          </cell>
          <cell r="G1354">
            <v>12672</v>
          </cell>
          <cell r="H1354">
            <v>12960</v>
          </cell>
          <cell r="I1354">
            <v>14572.8</v>
          </cell>
        </row>
        <row r="1355">
          <cell r="A1355" t="str">
            <v>овик_воздуховод б=0,9мм 2400х1200 + ROCKWOOL 50мм и оцинк лист</v>
          </cell>
          <cell r="B1355" t="str">
            <v>AD72 Поставка и монтаж, Воздуховод прямоугольного сечения из оцинкованной стали  б=0,9 мм 2400x1200 ГОСТ 8468-81 с изоляцией ROCKWOOL 50 мм и покровным слоем теплоизоляции из оцинкованнго листа б=0,4мм, включая все комплектующие и крепеж</v>
          </cell>
          <cell r="C1355" t="str">
            <v>AD72 Supply and installation of a rectangular air duct made of galvanized steel б=0,9mm 2400x1200 GOST 8468-81 with isolation ROCKWOOL 50 mm and covering with galvanized sheet b=0,4mm, including all accessories and fasteners</v>
          </cell>
          <cell r="D1355" t="str">
            <v>м</v>
          </cell>
          <cell r="F1355">
            <v>10368</v>
          </cell>
          <cell r="G1355">
            <v>13392</v>
          </cell>
          <cell r="H1355">
            <v>15552</v>
          </cell>
          <cell r="I1355">
            <v>15400.8</v>
          </cell>
        </row>
        <row r="1356">
          <cell r="A1356" t="str">
            <v>овик_воздуховод б=0,9мм 2400х1200 + ROCKWOOL ALU1 Wired Mat 80 (50мм)</v>
          </cell>
          <cell r="B1356" t="str">
            <v>AD73 Поставка и монтаж, Воздуховод прямоугольного сечения из оцинкованной стали  б=0,9 мм 2400x1200 ГОСТ 8468-81 с изоляцией ROCKWOOL ALU1 Wired Mat 80 (50мм), включая все комплектующие и крепеж</v>
          </cell>
          <cell r="C1356" t="str">
            <v>AD73 Supply and installation of a rectangular air duct made of galvanized steel б=1mm 2400x1200 GOST 8468-81 with isolation ROCKWOOL ALU1 Wired Mat 80 (50mm), including all accessories and fasteners</v>
          </cell>
          <cell r="D1356" t="str">
            <v>м</v>
          </cell>
          <cell r="F1356">
            <v>10368</v>
          </cell>
          <cell r="G1356">
            <v>13392</v>
          </cell>
          <cell r="H1356">
            <v>15552</v>
          </cell>
          <cell r="I1356">
            <v>15400.8</v>
          </cell>
        </row>
        <row r="1357">
          <cell r="A1357" t="str">
            <v>овик_воздуховод б=1мм 2400х1500 + ROCKWOOL ALU1 Wired Mat 80 (50мм)</v>
          </cell>
          <cell r="B1357" t="str">
            <v>AD74 Поставка и монтаж, Воздуховод прямоугольного сечения из оцинкованной стали  б=1 мм 2400x1500 ГОСТ 8468-81 с изоляцией ROCKWOOL ALU1 Wired Mat 80 (50мм), включая все комплектующие и крепеж</v>
          </cell>
          <cell r="C1357" t="str">
            <v>AD74 Supply and installation of a rectangular air duct made of galvanized steel б=1mm 2400x1500 GOST 8468-81 with isolation ROCKWOOL ALU1 Wired Mat 80 (50mm), including all accessories and fasteners</v>
          </cell>
          <cell r="D1357" t="str">
            <v>м</v>
          </cell>
          <cell r="F1357">
            <v>11232</v>
          </cell>
          <cell r="G1357">
            <v>16473.599999999999</v>
          </cell>
          <cell r="H1357">
            <v>16848</v>
          </cell>
          <cell r="I1357">
            <v>18944.639999999996</v>
          </cell>
        </row>
        <row r="1358">
          <cell r="A1358" t="str">
            <v>овик_воздуховод б=1мм 2400х1800 + ROCKWOOL ALU1 Wired Mat 80 (50мм)</v>
          </cell>
          <cell r="B1358" t="str">
            <v>AD75 Поставка и монтаж, Воздуховод прямоугольного сечения из оцинкованной стали  б=1 мм 2400x1800 ГОСТ 8468-81 с изоляцией ROCKWOOL ALU1 Wired Mat 80 (50мм), включая все комплектующие и крепеж</v>
          </cell>
          <cell r="C1358" t="str">
            <v>AD75 Supply and installation of a rectangular air duct made of galvanized steel б=1mm 2400x1800 GOST 8468-81 with isolation ROCKWOOL ALU1 Wired Mat 80 (50mm), including all accessories and fasteners</v>
          </cell>
          <cell r="D1358" t="str">
            <v>м</v>
          </cell>
          <cell r="F1358">
            <v>12096</v>
          </cell>
          <cell r="G1358">
            <v>17740.8</v>
          </cell>
          <cell r="H1358">
            <v>18144</v>
          </cell>
          <cell r="I1358">
            <v>20401.919999999998</v>
          </cell>
        </row>
        <row r="1359">
          <cell r="A1359" t="str">
            <v>овик_воздуховод б=0,9мм 2400х2100 + ROCKWOOL 50мм и оцинк лист</v>
          </cell>
          <cell r="B1359" t="str">
            <v>AD76 Поставка и монтаж, Воздуховод прямоугольного сечения из оцинкованной стали  б=0,9 мм 2400x2100 ГОСТ 8468-81 с изоляцией ROCKWOOL 50 мм и покровным слоем теплоизоляции из оцинкованнго листа б=0,4мм, включая все комплектующие и крепеж</v>
          </cell>
          <cell r="C1359" t="str">
            <v>AD76 Supply and installation of a rectangular air duct made of galvanized steel б=0,9mm 2400x2100 GOST 8468-81 with isolation ROCKWOOL 50 mm and covering with galvanized sheet b=0,4mm, including all accessories and fasteners</v>
          </cell>
          <cell r="D1359" t="str">
            <v>м</v>
          </cell>
          <cell r="F1359">
            <v>12960</v>
          </cell>
          <cell r="G1359">
            <v>16740</v>
          </cell>
          <cell r="H1359">
            <v>19440</v>
          </cell>
          <cell r="I1359">
            <v>19251</v>
          </cell>
        </row>
        <row r="1360">
          <cell r="A1360" t="str">
            <v>овик_воздуховод б=1мм 2400х2400 + ROCKWOOL ALU1 Wired Mat 80 (50мм)</v>
          </cell>
          <cell r="B1360" t="str">
            <v>AD77 Поставка и монтаж, Воздуховод прямоугольного сечения из оцинкованной стали  б=1 мм 2400x2400 ГОСТ 8468-81 с изоляцией ROCKWOOL ALU1 Wired Mat 80 (50мм), включая все комплектующие и крепеж</v>
          </cell>
          <cell r="C1360" t="str">
            <v>AD77 Supply and installation of a rectangular air duct made of galvanized steel б=1mm 2400x2400 GOST 8468-81 with isolation ROCKWOOL ALU1 Wired Mat 80 (50mm), including all accessories and fasteners</v>
          </cell>
          <cell r="D1360" t="str">
            <v>м</v>
          </cell>
          <cell r="F1360">
            <v>13824</v>
          </cell>
          <cell r="G1360">
            <v>20275.2</v>
          </cell>
          <cell r="H1360">
            <v>20736</v>
          </cell>
          <cell r="I1360">
            <v>23316.48</v>
          </cell>
        </row>
        <row r="1361">
          <cell r="A1361" t="str">
            <v>овик_воздуховод б=0,9мм 2600х1600 + ROCKWOOL 50мм и оцинк лист</v>
          </cell>
          <cell r="B1361" t="str">
            <v>AD78 Поставка и монтаж, Воздуховод прямоугольного сечения из оцинкованной стали  б=0,9 мм 2600x1600 ГОСТ 8468-81 с изоляцией ROCKWOOL 50 мм и покровным слоем теплоизоляции из оцинкованнго листа б=0,4мм, включая все комплектующие и крепеж</v>
          </cell>
          <cell r="C1361" t="str">
            <v>AD78 Supply and installation of a rectangular air duct made of galvanized steel б=0,9mm 2600x1600 GOST 8468-81 with isolation ROCKWOOL 50 mm and covering with galvanized sheet b=0,4mm, including all accessories and fasteners</v>
          </cell>
          <cell r="D1361" t="str">
            <v>м</v>
          </cell>
          <cell r="F1361">
            <v>12096</v>
          </cell>
          <cell r="G1361">
            <v>15624</v>
          </cell>
          <cell r="H1361">
            <v>18144</v>
          </cell>
          <cell r="I1361">
            <v>17967.599999999999</v>
          </cell>
        </row>
        <row r="1362">
          <cell r="A1362" t="str">
            <v>овик_воздуховод б=1мм 2900х500 + ROCKWOOL ALU1 Wired Mat 80 (50мм)</v>
          </cell>
          <cell r="B1362" t="str">
            <v>AD79 Поставка и монтаж, Воздуховод прямоугольного сечения из оцинкованной стали  б=1 мм 2900x500 ГОСТ 8468-81 с изоляцией ROCKWOOL ALU1 Wired Mat 80 (50мм), включая все комплектующие и крепеж</v>
          </cell>
          <cell r="C1362" t="str">
            <v>AD79 Supply and installation of a rectangular air duct made of galvanized steel б=1mm 2900x500 GOST 8468-81, including all accessories and fasteners</v>
          </cell>
          <cell r="D1362" t="str">
            <v>м</v>
          </cell>
          <cell r="F1362">
            <v>9792</v>
          </cell>
          <cell r="G1362">
            <v>14361.6</v>
          </cell>
          <cell r="H1362">
            <v>14688</v>
          </cell>
          <cell r="I1362">
            <v>16515.84</v>
          </cell>
        </row>
        <row r="1363">
          <cell r="H1363">
            <v>0</v>
          </cell>
          <cell r="I1363">
            <v>0</v>
          </cell>
        </row>
        <row r="1364">
          <cell r="B1364" t="str">
            <v>Центральное оборудование</v>
          </cell>
          <cell r="C1364" t="str">
            <v>Central HVAC equipment</v>
          </cell>
          <cell r="H1364">
            <v>0</v>
          </cell>
          <cell r="I1364">
            <v>0</v>
          </cell>
        </row>
        <row r="1365">
          <cell r="A1365" t="str">
            <v>овик_ПВУ Wolf AHU TE 270 ПВ1(П)_E/ПВ1(В)_E</v>
          </cell>
          <cell r="B1365" t="str">
            <v>Поставка и монтаж, Приточно-вытяжная установка с перекрестноточным рекуператором комплектно c узлом обвязки и автоматикой ПВ1(П)_E/ПВ1(В)_E Lпр=15680 м3/ч, Lвыт=7780 м3/ч, включая все комплектующие и крепеж</v>
          </cell>
          <cell r="C1365" t="str">
            <v>Supply and installation of an air-handling unit with a crossflow recuperative heat exchanger complete with a binding unit and automation ПВ1(П)_E/ПВ1(В)_E Lsup=15680 m3/h, Lext=7780 m3/h, including all accessories and fasteners</v>
          </cell>
          <cell r="D1365" t="str">
            <v>компл.</v>
          </cell>
          <cell r="F1365">
            <v>707033.21670051094</v>
          </cell>
          <cell r="G1365">
            <v>4713554.7780034067</v>
          </cell>
          <cell r="H1365">
            <v>1060549.8250507663</v>
          </cell>
          <cell r="I1365">
            <v>5420587.9947039178</v>
          </cell>
          <cell r="J1365" t="str">
            <v xml:space="preserve"> здание Е</v>
          </cell>
          <cell r="K1365" t="str">
            <v xml:space="preserve">Wolf AHU TE 270 </v>
          </cell>
        </row>
        <row r="1366">
          <cell r="A1366" t="str">
            <v>овик_ПВУ Wolf AHU TE 64 ПВ5(П)_E/ПВ5(В)_E</v>
          </cell>
          <cell r="B1366" t="str">
            <v>Поставка и монтаж, Приточно-вытяжная установка с перекрестноточным рекуператором комплектно c узлом обвязки и автоматикой ПВ5(П)_E/ПВ5(В)_E Lпр=3410 м3/ч, Lвыт=1560 м3/ч, включая все комплектующие и крепеж</v>
          </cell>
          <cell r="C1366" t="str">
            <v>Supply and installation of an air-handling unit with a crossflow recuperative heat exchanger complete with a binding unit and automation ПВ5(П)_E/ПВ5(В)_E Lsup=3410 m3/h, Lext=1560 m3/h, including all accessories and fasteners</v>
          </cell>
          <cell r="D1366" t="str">
            <v>компл.</v>
          </cell>
          <cell r="F1366">
            <v>418018.83009740093</v>
          </cell>
          <cell r="G1366">
            <v>2786792.2006493397</v>
          </cell>
          <cell r="H1366">
            <v>627028.24514610134</v>
          </cell>
          <cell r="I1366">
            <v>3204811.0307467403</v>
          </cell>
          <cell r="J1366" t="str">
            <v xml:space="preserve"> здание Е</v>
          </cell>
          <cell r="K1366" t="str">
            <v xml:space="preserve">Wolf AHU TE 64 </v>
          </cell>
        </row>
        <row r="1367">
          <cell r="A1367" t="str">
            <v>овик_ПВУ Wolf AHU TE 260 П14_1_E</v>
          </cell>
          <cell r="B1367" t="str">
            <v>Поставка и монтаж, Приточная установка комплектно c узлом обвязки и автоматикой П14_1_E L=17820 м3/ч, включая все комплектующие и крепеж</v>
          </cell>
          <cell r="C1367" t="str">
            <v>Supply and installation of an air-handling unit with a binding unit and automation П14_1_E L=17820 m3/h, including all accessories and fasteners</v>
          </cell>
          <cell r="D1367" t="str">
            <v>компл.</v>
          </cell>
          <cell r="F1367">
            <v>410298.18768800853</v>
          </cell>
          <cell r="G1367">
            <v>2735321.2512533902</v>
          </cell>
          <cell r="H1367">
            <v>615447.28153201286</v>
          </cell>
          <cell r="I1367">
            <v>3145619.4389413986</v>
          </cell>
          <cell r="J1367" t="str">
            <v xml:space="preserve"> здание Е</v>
          </cell>
          <cell r="K1367" t="str">
            <v xml:space="preserve">Wolf AHU TE 260 </v>
          </cell>
        </row>
        <row r="1368">
          <cell r="A1368" t="str">
            <v>овик_ПВУ Wolf AHU TE 85 ПВ14(П)_E/ПВ14(В)_E</v>
          </cell>
          <cell r="B1368" t="str">
            <v>Поставка и монтаж, Приточно-вытяжная установка с роторным рекуператором комплектно c узлом обвязки и автоматикой ПВ14(П)_E/ПВ14(В)_E Lпр=4440 м3/ч, Lвыт=2900 м3/ч, включая все комплектующие и крепеж</v>
          </cell>
          <cell r="C1368" t="str">
            <v>Supply and installation of an air-handling unit with a rotary recuperative heat exchanger complete with a binding unit and automation ПВ14(П)_E/ПВ14(В)_E Lsup=4440 m3/h, Lext=2900 m3/h, including all accessories and fasteners</v>
          </cell>
          <cell r="D1368" t="str">
            <v>компл.</v>
          </cell>
          <cell r="F1368">
            <v>475432.17062983487</v>
          </cell>
          <cell r="G1368">
            <v>3169547.8041988993</v>
          </cell>
          <cell r="H1368">
            <v>713148.25594475237</v>
          </cell>
          <cell r="I1368">
            <v>3644979.9748287341</v>
          </cell>
          <cell r="J1368" t="str">
            <v xml:space="preserve"> здание Е</v>
          </cell>
          <cell r="K1368" t="str">
            <v xml:space="preserve">Wolf AHU TE 85 </v>
          </cell>
        </row>
        <row r="1369">
          <cell r="A1369" t="str">
            <v>овик_ПВУ Wolf AHU TE 370 П16_E</v>
          </cell>
          <cell r="B1369" t="str">
            <v>Поставка и монтаж, Приточная установка комплектно c узлом обвязки и автоматикой П16_E L=28570 м3/ч, включая все комплектующие и крепеж</v>
          </cell>
          <cell r="C1369" t="str">
            <v>Supply and installation of an air-handling unit  with a binding unit and automation П16_E L=28570 m3/h, including all accessories and fasteners</v>
          </cell>
          <cell r="D1369" t="str">
            <v>компл.</v>
          </cell>
          <cell r="F1369">
            <v>544198.40476784238</v>
          </cell>
          <cell r="G1369">
            <v>3627989.3651189497</v>
          </cell>
          <cell r="H1369">
            <v>816297.60715176351</v>
          </cell>
          <cell r="I1369">
            <v>4172187.7698867917</v>
          </cell>
          <cell r="J1369" t="str">
            <v xml:space="preserve"> здание Е</v>
          </cell>
          <cell r="K1369" t="str">
            <v xml:space="preserve">Wolf AHU TE 370 </v>
          </cell>
        </row>
        <row r="1370">
          <cell r="A1370" t="str">
            <v>овик_ПВУ Wolf AHU TE 170 П17_E</v>
          </cell>
          <cell r="B1370" t="str">
            <v>Поставка и монтаж, Приточная установка комплектно c узлом обвязки и автоматикой П17_E L=8170 м3/ч, включая все комплектующие и крепеж</v>
          </cell>
          <cell r="C1370" t="str">
            <v>Supply and installation of an air-handling unit with a binding unit and automation П17_E L=8170 m3/h, including all accessories and fasteners</v>
          </cell>
          <cell r="D1370" t="str">
            <v>компл.</v>
          </cell>
          <cell r="F1370">
            <v>318520.87730301358</v>
          </cell>
          <cell r="G1370">
            <v>2123472.515353424</v>
          </cell>
          <cell r="H1370">
            <v>477781.31595452037</v>
          </cell>
          <cell r="I1370">
            <v>2441993.3926564376</v>
          </cell>
          <cell r="J1370" t="str">
            <v xml:space="preserve"> здание Е</v>
          </cell>
          <cell r="K1370" t="str">
            <v xml:space="preserve">Wolf AHU TE 170 </v>
          </cell>
        </row>
        <row r="1371">
          <cell r="A1371" t="str">
            <v>овик_ПВУ Wolf AHU TE 43 ПВ17(П)_E/ПВ17(В)_E</v>
          </cell>
          <cell r="B1371" t="str">
            <v>Поставка и монтаж, Приточно-вытяжная установка с роторным рекуператором комплектно c узлом обвязки и автоматикой ПВ17(П)_E/ПВ17(В)_E Lпр=2110 м3/ч, Lвыт=950 м3/ч, включая все комплектующие и крепеж</v>
          </cell>
          <cell r="C1371" t="str">
            <v>Supply and installation of an air-handling unit with a rotary recuperative heat exchanger complete with a binding unit and automation ПВ17(П)_E/ПВ17(В)_E Lsup=2110 m3/h, Lext=950 m3/h, including all accessories and fasteners</v>
          </cell>
          <cell r="D1371" t="str">
            <v>компл.</v>
          </cell>
          <cell r="F1371">
            <v>388939.8797747771</v>
          </cell>
          <cell r="G1371">
            <v>2592932.5318318475</v>
          </cell>
          <cell r="H1371">
            <v>583409.8196621656</v>
          </cell>
          <cell r="I1371">
            <v>2981872.4116066243</v>
          </cell>
          <cell r="J1371" t="str">
            <v xml:space="preserve"> здание Е</v>
          </cell>
          <cell r="K1371" t="str">
            <v xml:space="preserve">Wolf AHU TE 43 </v>
          </cell>
        </row>
        <row r="1372">
          <cell r="A1372" t="str">
            <v>овик_ПВУ Wolf AHU TE 130 ПВ18(П)_E/ПВ18(В)_E</v>
          </cell>
          <cell r="B1372" t="str">
            <v>Поставка и монтаж, Приточно-вытяжная установка с перекрестноточным рекуператором комплектно c узлом обвязки и автоматикой ПВ18(П)_E/ПВ18(В)_E Lпр=7150 м3/ч, Lвыт=7010 м3/ч, включая все комплектующие и крепеж</v>
          </cell>
          <cell r="C1372" t="str">
            <v>Supply and installation of an air-handling unit with a crossflow recuperative heat exchanger complete with a binding unit and automation ПВ18(П)_E/ПВ18(В)_E Lsup=7150 m3/h, Lext=7010 m3/h, including all accessories and fasteners</v>
          </cell>
          <cell r="D1372" t="str">
            <v>компл.</v>
          </cell>
          <cell r="F1372">
            <v>449110.41947497381</v>
          </cell>
          <cell r="G1372">
            <v>2994069.4631664921</v>
          </cell>
          <cell r="H1372">
            <v>673665.62921246071</v>
          </cell>
          <cell r="I1372">
            <v>3443179.8826414654</v>
          </cell>
          <cell r="J1372" t="str">
            <v xml:space="preserve"> здание Е</v>
          </cell>
          <cell r="K1372" t="str">
            <v xml:space="preserve">Wolf AHU TE 130 </v>
          </cell>
        </row>
        <row r="1373">
          <cell r="A1373" t="str">
            <v>овик_ПВУ Wolf AHU TE 64 П1_1_К</v>
          </cell>
          <cell r="B1373" t="str">
            <v>Поставка и монтаж, Приточная установка комплектно c узлом обвязки и автоматикой П1_1_К Lпр=4160 м3/ч, включая все комплектующие и крепеж</v>
          </cell>
          <cell r="C1373" t="str">
            <v>Supply and installation of an air-handling unit with a binding unit and automation П1_1_К Lsup=4160 m3/h, including all accessories and fasteners</v>
          </cell>
          <cell r="D1373" t="str">
            <v>компл.</v>
          </cell>
          <cell r="F1373">
            <v>192721.53241935003</v>
          </cell>
          <cell r="G1373">
            <v>1284810.2161290003</v>
          </cell>
          <cell r="H1373">
            <v>289082.29862902506</v>
          </cell>
          <cell r="I1373">
            <v>1477531.7485483503</v>
          </cell>
          <cell r="J1373" t="str">
            <v xml:space="preserve"> здание K</v>
          </cell>
          <cell r="K1373" t="str">
            <v xml:space="preserve">Wolf AHU TE 64 </v>
          </cell>
        </row>
        <row r="1374">
          <cell r="A1374" t="str">
            <v>овик_ПВУ Wolf AHU TE 64 ПВ1(П)_K/ПВ1(В)_К</v>
          </cell>
          <cell r="B1374" t="str">
            <v>Поставка и монтаж, Приточно-вытяжная установка с роторным рекуператором комплектно c узлом обвязки и автоматикой ПВ1(П)_K/ПВ1(В)_К Lпр=3440 м3/ч, Lвыт=1070 м3/ч, включая все комплектующие и крепеж</v>
          </cell>
          <cell r="C1374" t="str">
            <v>Supply and installation of an air-handling unit with a rotary recuperative heat exchanger complete with a binding unit and automation ПВ1(П)_K/ПВ1(В)_К Lsup=3440 m3/h, Lext=1070 m3/h, including all accessories and fasteners</v>
          </cell>
          <cell r="D1374" t="str">
            <v>компл.</v>
          </cell>
          <cell r="F1374">
            <v>422730.88735302468</v>
          </cell>
          <cell r="G1374">
            <v>2818205.9156868313</v>
          </cell>
          <cell r="H1374">
            <v>634096.33102953702</v>
          </cell>
          <cell r="I1374">
            <v>3240936.8030398558</v>
          </cell>
          <cell r="J1374" t="str">
            <v xml:space="preserve"> здание K</v>
          </cell>
          <cell r="K1374" t="str">
            <v>Wolf AHU TE 64</v>
          </cell>
        </row>
        <row r="1375">
          <cell r="A1375" t="str">
            <v>овик_ПВУ Wolf AHU TE 159 ПВ3(П)_E/ПВ3(В)_E</v>
          </cell>
          <cell r="B1375" t="str">
            <v>Поставка и монтаж, Приточно-вытяжная установка с роторным рекуператором комплектно c узлом обвязки и автоматикой ПВ3(П)_E/ПВ3(В)_E Lпр=10400 м3/ч, Lвыт=3610 м3/ч, включая все комплектующие и крепеж</v>
          </cell>
          <cell r="C1375" t="str">
            <v>Supply and installation of an air-handling unit with a rotary recuperative heat exchanger complete with a binding unit and automation ПВ3(П)_E/ПВ3(В)_E Lsup=10400 m3/h, Lext=3610 m3/h, including all accessories and fasteners</v>
          </cell>
          <cell r="D1375" t="str">
            <v>компл.</v>
          </cell>
          <cell r="F1375">
            <v>597904.84419695102</v>
          </cell>
          <cell r="G1375">
            <v>3986032.29464634</v>
          </cell>
          <cell r="H1375">
            <v>896857.26629542653</v>
          </cell>
          <cell r="I1375">
            <v>4583937.1388432905</v>
          </cell>
          <cell r="J1375" t="str">
            <v xml:space="preserve"> здание Е</v>
          </cell>
          <cell r="K1375" t="str">
            <v xml:space="preserve">Wolf AHU TE 159 </v>
          </cell>
        </row>
        <row r="1376">
          <cell r="A1376" t="str">
            <v>овик_ПВУ Wolf AHU TE 260 П5_1_E</v>
          </cell>
          <cell r="B1376" t="str">
            <v>Поставка и монтаж, Приточная установка комплектно c узлом обвязки и автоматикой П5_1_E L=15970 м3/ч, включая все комплектующие и крепеж</v>
          </cell>
          <cell r="C1376" t="str">
            <v>Supply and installation of an air-handling unit with a binding unit and automation П5_1_E L=15970 m3/h, including all accessories and fasteners</v>
          </cell>
          <cell r="D1376" t="str">
            <v>компл.</v>
          </cell>
          <cell r="F1376">
            <v>405308.08376525604</v>
          </cell>
          <cell r="G1376">
            <v>2702053.8917683735</v>
          </cell>
          <cell r="H1376">
            <v>607962.1256478841</v>
          </cell>
          <cell r="I1376">
            <v>3107361.9755336293</v>
          </cell>
          <cell r="J1376" t="str">
            <v xml:space="preserve"> здание Е</v>
          </cell>
          <cell r="K1376" t="str">
            <v xml:space="preserve">Wolf AHU TE 260 </v>
          </cell>
        </row>
        <row r="1377">
          <cell r="A1377" t="str">
            <v>овик_ПВУ Wolf AHU TE 64 ПВ6(П)_E/ПВ6(В)_E</v>
          </cell>
          <cell r="B1377" t="str">
            <v>Поставка и монтаж, Приточно-вытяжная установка с роторным рекуператором комплектно c узлом обвязки и автоматикой ПВ6(П)_E/ПВ6(В)_E Lпр=4260 м3/ч, Lвыт=4030 м3/ч, включая все комплектующие и крепеж</v>
          </cell>
          <cell r="C1377" t="str">
            <v>Supply and installation of an air-handling unit with a rotary recuperative heat exchanger complete with a binding unit and automation ПВ6(П)_E/ПВ6(В)_E Lsup=4260 m3/h, Lext=4030 m3/h, including all accessories and fasteners</v>
          </cell>
          <cell r="D1377" t="str">
            <v>компл.</v>
          </cell>
          <cell r="F1377">
            <v>434345.05563360261</v>
          </cell>
          <cell r="G1377">
            <v>2895633.7042240174</v>
          </cell>
          <cell r="H1377">
            <v>651517.58345040388</v>
          </cell>
          <cell r="I1377">
            <v>3329978.7598576196</v>
          </cell>
          <cell r="J1377" t="str">
            <v xml:space="preserve"> здание Е</v>
          </cell>
          <cell r="K1377" t="str">
            <v xml:space="preserve">Wolf AHU TE 64 </v>
          </cell>
        </row>
        <row r="1378">
          <cell r="A1378" t="str">
            <v>овик_ПВУ Wolf AHU TE 300 ПВ8(П)_E/ПВ8(В)_E</v>
          </cell>
          <cell r="B1378" t="str">
            <v>Поставка и монтаж, Приточно-вытяжная установка с роторным рекуператором комплектно c узлом обвязки и автоматикой  ПВ8(П)_E/ПВ8(В)_E Lпр=20020 м3/ч, Lвыт=18970 м3/ч, включая все комплектующие и крепеж</v>
          </cell>
          <cell r="C1378" t="str">
            <v>Supply and installation of an air-handling unit with a rotary recuperative heat exchanger complete with a binding unit and automation ПВ8(П)_E/ПВ8(В)_E Lsup=20020 m3/h, Lext=18970 m3/h, including all accessories and fasteners</v>
          </cell>
          <cell r="D1378" t="str">
            <v>компл.</v>
          </cell>
          <cell r="F1378">
            <v>908829.4632865017</v>
          </cell>
          <cell r="G1378">
            <v>6058863.0885766782</v>
          </cell>
          <cell r="H1378">
            <v>1363244.1949297525</v>
          </cell>
          <cell r="I1378">
            <v>6967692.5518631795</v>
          </cell>
          <cell r="J1378" t="str">
            <v xml:space="preserve"> здание Е</v>
          </cell>
          <cell r="K1378" t="str">
            <v xml:space="preserve">Wolf AHU TE 300 </v>
          </cell>
        </row>
        <row r="1379">
          <cell r="A1379" t="str">
            <v>овик_ПВУ Wolf AHU TE 85 П7_E</v>
          </cell>
          <cell r="B1379" t="str">
            <v>Поставка и монтаж, Приточная установка комплектно c узлом обвязки и автоматикой П7_E L=4480 м3/ч, включая все комплектующие и крепеж</v>
          </cell>
          <cell r="C1379" t="str">
            <v>Supply and installation of an air-handling unit with a binding unit and automation П7_E L=4480 m3/h, including all accessories and fasteners</v>
          </cell>
          <cell r="D1379" t="str">
            <v>компл.</v>
          </cell>
          <cell r="F1379">
            <v>188346.56312105089</v>
          </cell>
          <cell r="G1379">
            <v>1255643.7541403393</v>
          </cell>
          <cell r="H1379">
            <v>282519.84468157636</v>
          </cell>
          <cell r="I1379">
            <v>1443990.3172613902</v>
          </cell>
          <cell r="J1379" t="str">
            <v xml:space="preserve"> здание Е</v>
          </cell>
          <cell r="K1379" t="str">
            <v xml:space="preserve">Wolf AHU TE 85 </v>
          </cell>
        </row>
        <row r="1380">
          <cell r="A1380" t="str">
            <v>овик_ПВУ Wolf AHU TE 96 П9_E</v>
          </cell>
          <cell r="B1380" t="str">
            <v>Поставка и монтаж, Приточная установка комплектно c узлом обвязки и автоматикой П9_E L=1230 м3/ч, включая все комплектующие и крепеж</v>
          </cell>
          <cell r="C1380" t="str">
            <v>Supply and installation of an air-handling unit with a binding unit and automation П9_E L=1230 m3/h, including all accessories and fasteners</v>
          </cell>
          <cell r="D1380" t="str">
            <v>компл.</v>
          </cell>
          <cell r="F1380">
            <v>241894.20183859835</v>
          </cell>
          <cell r="G1380">
            <v>1612628.0122573224</v>
          </cell>
          <cell r="H1380">
            <v>362841.30275789753</v>
          </cell>
          <cell r="I1380">
            <v>1854522.2140959206</v>
          </cell>
          <cell r="J1380" t="str">
            <v xml:space="preserve"> здание Е из здания G3</v>
          </cell>
          <cell r="K1380" t="str">
            <v xml:space="preserve">Wolf AHU TE 96 </v>
          </cell>
        </row>
        <row r="1381">
          <cell r="A1381" t="str">
            <v>овик_ПВУ Wolf AHU TE 260 ПВ10(П)_E/ПВ10(В)_E</v>
          </cell>
          <cell r="B1381" t="str">
            <v>Поставка и монтаж, Приточно-вытяжная установка с роторным рекуператором комплектно c узлом обвязки и автоматикой ПВ10(П)_E/ПВ10(В)_E Lпр=15940 м3/ч, Lвыт=9660 м3/ч, включая все комплектующие и крепеж</v>
          </cell>
          <cell r="C1381" t="str">
            <v>Supply and installation of an air-handling unit with a rotary recuperative heat exchanger complete with a binding unit and automation ПВ10(П)_E/ПВ10(В)_E Lsup=15940 m3/h, Lext=9660 m3/h, including all accessories and fasteners</v>
          </cell>
          <cell r="D1381" t="str">
            <v>компл.</v>
          </cell>
          <cell r="F1381">
            <v>781885.1633335246</v>
          </cell>
          <cell r="G1381">
            <v>5212567.7555568311</v>
          </cell>
          <cell r="H1381">
            <v>1172827.745000287</v>
          </cell>
          <cell r="I1381">
            <v>5994452.9188903552</v>
          </cell>
          <cell r="J1381" t="str">
            <v xml:space="preserve"> здание Е</v>
          </cell>
          <cell r="K1381" t="str">
            <v xml:space="preserve">Wolf AHU TE 260 </v>
          </cell>
        </row>
        <row r="1382">
          <cell r="A1382" t="str">
            <v>овик_ПВУ Wolf AHU TE 300 ПВ11(П)_E/ПВ11(В)_E</v>
          </cell>
          <cell r="B1382" t="str">
            <v>Поставка и монтаж, Приточно-вытяжная установка с роторным рекуператором комплектно c узлом обвязки и автоматикой ПВ11(П)_E/ПВ11(В)_E Lпр=8110 м3/ч, Lвыт=8110 м3/ч, включая все комплектующие и крепеж</v>
          </cell>
          <cell r="C1382" t="str">
            <v>Supply and installation of an air-handling unit with a rotary recuperative heat exchanger complete with a binding unit and automation ПВ11(П)_E/ПВ11(В)_E Lsup=8110 m3/h, Lext=8110 m3/h, including all accessories and fasteners</v>
          </cell>
          <cell r="D1382" t="str">
            <v>компл.</v>
          </cell>
          <cell r="F1382">
            <v>786676.33010113472</v>
          </cell>
          <cell r="G1382">
            <v>5244508.8673408981</v>
          </cell>
          <cell r="H1382">
            <v>1180014.4951517021</v>
          </cell>
          <cell r="I1382">
            <v>6031185.1974420324</v>
          </cell>
          <cell r="J1382" t="str">
            <v xml:space="preserve"> здание Е</v>
          </cell>
          <cell r="K1382" t="str">
            <v xml:space="preserve">Wolf AHU TE 300 </v>
          </cell>
        </row>
        <row r="1383">
          <cell r="A1383" t="str">
            <v>овик_ПВУ Wolf AHU TE 159 ПВ12(П)_E/ПВ12(В)_E</v>
          </cell>
          <cell r="B1383" t="str">
            <v>Поставка и монтаж, Приточно-вытяжная установка с роторным рекуператором комплектно c узлом обвязки и автоматикой ПВ12(П)_E/ПВ12(В)_E Lпр=8640 м3/ч, Lвыт=8400 м3/ч, включая все комплектующие и крепеж</v>
          </cell>
          <cell r="C1383" t="str">
            <v>Supply and installation of an air-handling unit with a rotary recuperative heat exchanger complete with a binding unit and automation ПВ12(П)_E/ПВ12(В)_E Lsup=8640 m3/h, Lext=8400 m3/h, including all accessories and fasteners</v>
          </cell>
          <cell r="D1383" t="str">
            <v>компл.</v>
          </cell>
          <cell r="F1383">
            <v>522483.32846722129</v>
          </cell>
          <cell r="G1383">
            <v>3483222.1897814753</v>
          </cell>
          <cell r="H1383">
            <v>783724.99270083196</v>
          </cell>
          <cell r="I1383">
            <v>4005705.5182486963</v>
          </cell>
          <cell r="J1383" t="str">
            <v xml:space="preserve"> здание Е</v>
          </cell>
          <cell r="K1383" t="str">
            <v xml:space="preserve">Wolf AHU TE 159 </v>
          </cell>
        </row>
        <row r="1384">
          <cell r="A1384" t="str">
            <v>овик_ПВУ Wolf AHU TE 510 П13_E</v>
          </cell>
          <cell r="B1384" t="str">
            <v>Поставка и монтаж, Приточная установка комплектно c узлом обвязки и автоматикой П13_E L=39120 м3/ч, включая все комплектующие и крепеж</v>
          </cell>
          <cell r="C1384" t="str">
            <v>Supply and installation of an air-handling unit with a binding unit and automation П13_E L=39120 m3/h, including all accessories and fasteners</v>
          </cell>
          <cell r="D1384" t="str">
            <v>компл.</v>
          </cell>
          <cell r="F1384">
            <v>694602.45599412208</v>
          </cell>
          <cell r="G1384">
            <v>4630683.0399608137</v>
          </cell>
          <cell r="H1384">
            <v>1041903.6839911831</v>
          </cell>
          <cell r="I1384">
            <v>5325285.4959549354</v>
          </cell>
          <cell r="J1384" t="str">
            <v xml:space="preserve"> здание Е</v>
          </cell>
          <cell r="K1384" t="str">
            <v xml:space="preserve">Wolf AHU TE 510 </v>
          </cell>
        </row>
        <row r="1385">
          <cell r="A1385" t="str">
            <v>овик_ПВУ Wolf AHU TE 680 ПВ15_1(П)_E/ПВ15_1(В)_E</v>
          </cell>
          <cell r="B1385" t="str">
            <v>Поставка и монтаж, Приточно-вытяжная установка с роторным рекуператором комплектно c узлом обвязки и автоматикой ПВ15_1(П)_E/ПВ15_1(В)_E Lпр=41630 м3/ч, Lвыт=39340 м3/ч, включая все комплектующие и крепеж</v>
          </cell>
          <cell r="C1385" t="str">
            <v>Supply and installation of an air-handling unit with a rotary recuperative heat exchanger complete with a binding unit and automation ПВ15_1(П)_E/ПВ15_1(В)_E Lsup=41630 m3/h, Lext=39340 m3/h, including all accessories and fasteners</v>
          </cell>
          <cell r="D1385" t="str">
            <v>компл.</v>
          </cell>
          <cell r="F1385">
            <v>1817987.6770082316</v>
          </cell>
          <cell r="G1385">
            <v>12119917.846721545</v>
          </cell>
          <cell r="H1385">
            <v>2726981.5155123472</v>
          </cell>
          <cell r="I1385">
            <v>13937905.523729775</v>
          </cell>
          <cell r="J1385" t="str">
            <v xml:space="preserve"> здание Е</v>
          </cell>
          <cell r="K1385" t="str">
            <v xml:space="preserve">Wolf AHU TE 680 </v>
          </cell>
        </row>
        <row r="1386">
          <cell r="A1386" t="str">
            <v>овик_ПВУ Wolf AHU TE 680 ПВ15_2(П)_E/ПВ15_2(В)_E</v>
          </cell>
          <cell r="B1386" t="str">
            <v>Поставка и монтаж, Приточно-вытяжная установка с роторным рекуператором комплектно c узлом обвязки и автоматикой ПВ15_2(П)_E/ПВ15_2(В)_E Lпр=41630 м3/ч, Lвыт=39340 м3/ч, включая все комплектующие и крепеж</v>
          </cell>
          <cell r="C1386" t="str">
            <v>Supply and installation of an air-handling unit with a rotary recuperative heat exchanger complete with a binding unit and automation ПВ15_2(П)_E/ПВ15_2(В)_E Lsup=41630 m3/h, Lext=39340 m3/h, including all accessories and fasteners</v>
          </cell>
          <cell r="D1386" t="str">
            <v>компл.</v>
          </cell>
          <cell r="F1386">
            <v>1817987.6770082316</v>
          </cell>
          <cell r="G1386">
            <v>12119917.846721545</v>
          </cell>
          <cell r="H1386">
            <v>2726981.5155123472</v>
          </cell>
          <cell r="I1386">
            <v>13937905.523729775</v>
          </cell>
          <cell r="J1386" t="str">
            <v xml:space="preserve"> здание Е</v>
          </cell>
          <cell r="K1386" t="str">
            <v xml:space="preserve">Wolf AHU TE 680 </v>
          </cell>
        </row>
        <row r="1387">
          <cell r="A1387" t="str">
            <v>овик_ПВУ Wolf AHU TE 680 ПВ15_3(П)_E/ПВ15_3(В)_E</v>
          </cell>
          <cell r="B1387" t="str">
            <v>Поставка и монтаж, Приточно-вытяжная установка с роторным рекуператором комплектно c узлом обвязки и автоматикой ПВ15_3(П)_E/ПВ15_3(В)_E Lпр=41620 м3/ч, Lвыт=39320 м3/ч, включая все комплектующие и крепеж</v>
          </cell>
          <cell r="C1387" t="str">
            <v>Supply and installation of an air-handling unit with a rotary recuperative heat exchanger complete with a binding unit and automation ПВ15_3(П)_E/ПВ15_3(В)_E Lsup=41620 m3/h, Lext=39320 m3/h, including all accessories and fasteners</v>
          </cell>
          <cell r="D1387" t="str">
            <v>компл.</v>
          </cell>
          <cell r="F1387">
            <v>1817987.6770082316</v>
          </cell>
          <cell r="G1387">
            <v>12119917.846721545</v>
          </cell>
          <cell r="H1387">
            <v>2726981.5155123472</v>
          </cell>
          <cell r="I1387">
            <v>13937905.523729775</v>
          </cell>
          <cell r="J1387" t="str">
            <v xml:space="preserve"> здание Е</v>
          </cell>
          <cell r="K1387" t="str">
            <v xml:space="preserve">Wolf AHU TE 680 </v>
          </cell>
        </row>
        <row r="1388">
          <cell r="A1388" t="str">
            <v>овик_ПВУ Wolf AHU TE 370 ПВ2(П)_D/ПВ2(В)_D</v>
          </cell>
          <cell r="B1388" t="str">
            <v>Поставка и монтаж, Приточно-вытяжная установка с роторным рекуператором комплектно c узлом обвязки и автоматикой ПВ2(П)_D/ПВ2(В)_D Lпр=24480 м3/ч, Lвыт=23220 м3/ч, включая все комплектующие и крепеж</v>
          </cell>
          <cell r="C1388" t="str">
            <v>Supply and installation of an air-handling unit with a rotary recuperative heat exchanger complete with a binding unit and automation ПВ2(П)_D/ПВ2(В)_D Lsup=24480 m3/h, Lext=23220 m3/h, including all accessories and fasteners</v>
          </cell>
          <cell r="D1388" t="str">
            <v>компл.</v>
          </cell>
          <cell r="F1388">
            <v>1089542.1523967239</v>
          </cell>
          <cell r="G1388">
            <v>7263614.3493114924</v>
          </cell>
          <cell r="H1388">
            <v>1634313.2285950859</v>
          </cell>
          <cell r="I1388">
            <v>8353156.501708216</v>
          </cell>
          <cell r="J1388" t="str">
            <v xml:space="preserve"> здание D</v>
          </cell>
          <cell r="K1388" t="str">
            <v xml:space="preserve">Wolf AHU TE 370 </v>
          </cell>
        </row>
        <row r="1389">
          <cell r="A1389" t="str">
            <v>овик_ПВУ Wolf AHU TE 430 ПВ3(П)_D/ПВ3(В)_D</v>
          </cell>
          <cell r="B1389" t="str">
            <v>Поставка и монтаж, Приточно-вытяжная установка с роторным рекуператором комплектно c узлом обвязки и автоматикой ПВ3(П)_D/ПВ3(В)_D Lпр=29400 м3/ч, Lвыт=27860 м3/ч, включая все комплектующие и крепеж</v>
          </cell>
          <cell r="C1389" t="str">
            <v>Supply and installation of an air-handling unit with a rotary recuperative heat exchanger complete with a binding unit and automation ПВ3(П)_D/ПВ3(В)_D Lsup=29400 m3/h, Lext=27860 m3/h, including all accessories and fasteners</v>
          </cell>
          <cell r="D1389" t="str">
            <v>компл.</v>
          </cell>
          <cell r="F1389">
            <v>1146128.5270746916</v>
          </cell>
          <cell r="G1389">
            <v>7640856.8471646113</v>
          </cell>
          <cell r="H1389">
            <v>1719192.7906120373</v>
          </cell>
          <cell r="I1389">
            <v>8786985.3742393032</v>
          </cell>
          <cell r="J1389" t="str">
            <v xml:space="preserve"> здание D</v>
          </cell>
          <cell r="K1389" t="str">
            <v xml:space="preserve">Wolf AHU TE 430 </v>
          </cell>
        </row>
        <row r="1390">
          <cell r="A1390" t="str">
            <v>овик_ПВУ Wolf AHU TE 130 П6_1_G1</v>
          </cell>
          <cell r="B1390" t="str">
            <v>Поставка и монтаж, Приточная установка комплектно c узлом обвязки и автоматикой П6_1_G1 Lпр=9190 м3/ч, включая все комплектующие и крепеж</v>
          </cell>
          <cell r="C1390" t="str">
            <v>Supply and installation of an air-handling unit with a binding unit and automation П6_1_G1 Lsup=9190 m3/h, including all accessories and fasteners</v>
          </cell>
          <cell r="D1390" t="str">
            <v>компл.</v>
          </cell>
          <cell r="F1390">
            <v>264204.15064601949</v>
          </cell>
          <cell r="G1390">
            <v>1761361.0043067967</v>
          </cell>
          <cell r="H1390">
            <v>396306.22596902924</v>
          </cell>
          <cell r="I1390">
            <v>2025565.154952816</v>
          </cell>
          <cell r="J1390" t="str">
            <v xml:space="preserve"> здание G1</v>
          </cell>
          <cell r="K1390" t="str">
            <v xml:space="preserve">Wolf AHU TE 130 </v>
          </cell>
        </row>
        <row r="1391">
          <cell r="A1391" t="str">
            <v>овик_ПВУ Wolf AHU TE 96 П5_1_G1</v>
          </cell>
          <cell r="B1391" t="str">
            <v>Поставка и монтаж, Приточная установка комплектно c узлом обвязки и автоматикой П5_1_G1 Lпр=11400 м3/ч, включая все комплектующие и крепеж</v>
          </cell>
          <cell r="C1391" t="str">
            <v>Supply and installation of an air-handling unit with a binding unit and automation П5_1_G1 Lsup=11400 m3/h, including all accessories and fasteners</v>
          </cell>
          <cell r="D1391" t="str">
            <v>компл.</v>
          </cell>
          <cell r="F1391">
            <v>234399.25421340254</v>
          </cell>
          <cell r="G1391">
            <v>1562661.6947560171</v>
          </cell>
          <cell r="H1391">
            <v>351598.88132010383</v>
          </cell>
          <cell r="I1391">
            <v>1797060.9489694196</v>
          </cell>
          <cell r="J1391" t="str">
            <v xml:space="preserve"> здание G1</v>
          </cell>
          <cell r="K1391" t="str">
            <v xml:space="preserve">Wolf AHU TE 96 </v>
          </cell>
        </row>
        <row r="1392">
          <cell r="A1392" t="str">
            <v>овик_ПВУ Wolf AHU TE 64 ПВ6_G1</v>
          </cell>
          <cell r="B1392" t="str">
            <v>Поставка и монтаж, Приточно-вытяжная установка с роторным рекуператором комплектно c узлом обвязки и автоматикой ПВ6_G1 Lпр=3850 м3/ч, Lвыт=2230 м3/ч, включая все комплектующие и крепеж</v>
          </cell>
          <cell r="C1392" t="str">
            <v>Supply and installation of an air-handling unit with a rotary recuperative heat exchanger complete with a binding unit and automation ПВ6_G1 Lsup=3850 m3/h, Lext=2230 m3/h, including all accessories and fasteners</v>
          </cell>
          <cell r="D1392" t="str">
            <v>компл.</v>
          </cell>
          <cell r="F1392">
            <v>424248.70416633313</v>
          </cell>
          <cell r="G1392">
            <v>2828324.694442221</v>
          </cell>
          <cell r="H1392">
            <v>636373.05624949967</v>
          </cell>
          <cell r="I1392">
            <v>3252573.3986085537</v>
          </cell>
          <cell r="J1392" t="str">
            <v xml:space="preserve"> здание G1</v>
          </cell>
          <cell r="K1392" t="str">
            <v xml:space="preserve">Wolf AHU TE 64 </v>
          </cell>
        </row>
        <row r="1393">
          <cell r="A1393" t="str">
            <v>овик_ПВУ Wolf AHU TE 21 ПВ19_G1</v>
          </cell>
          <cell r="B1393" t="str">
            <v>Поставка и монтаж, Приточно-вытяжная установка с роторным рекуператором комплектно c узлом обвязки и автоматикой ПВ19_G1 Lпр=1940 м3/ч, Lвыт=1840 м3/ч, включая все комплектующие и крепеж</v>
          </cell>
          <cell r="C1393" t="str">
            <v>Supply and installation of an air-handling unit with a rotary recuperative heat exchanger complete with a binding unit and automation ПВ19_G1 Lsup=1940 m3/h, Lext=1840 m3/h, including all accessories and fasteners</v>
          </cell>
          <cell r="D1393" t="str">
            <v>компл.</v>
          </cell>
          <cell r="F1393">
            <v>325415.3294413907</v>
          </cell>
          <cell r="G1393">
            <v>2169435.5296092713</v>
          </cell>
          <cell r="H1393">
            <v>488122.99416208605</v>
          </cell>
          <cell r="I1393">
            <v>2494850.8590506618</v>
          </cell>
          <cell r="J1393" t="str">
            <v xml:space="preserve"> здание G1</v>
          </cell>
          <cell r="K1393" t="str">
            <v xml:space="preserve">Wolf AHU TE 21 </v>
          </cell>
        </row>
        <row r="1394">
          <cell r="A1394" t="str">
            <v>овик_ПВУ Wolf AHU TE 64 ПВ5_G1</v>
          </cell>
          <cell r="B1394" t="str">
            <v>Поставка и монтаж, Приточно-вытяжная установка с роторным рекуператором комплектно c узлом обвязки и автоматикой ПВ5_G1 Lпр=3150 м3/ч, Lвыт=1540 м3/ч, включая все комплектующие и крепеж</v>
          </cell>
          <cell r="C1394" t="str">
            <v>Supply and installation of an air-handling unit with a rotary recuperative heat exchanger complete with a binding unit and automation ПВ5_G1 Lsup=3150 m3/h, Lext=1540 m3/h, including all accessories and fasteners</v>
          </cell>
          <cell r="D1394" t="str">
            <v>компл.</v>
          </cell>
          <cell r="F1394">
            <v>423883.50130891526</v>
          </cell>
          <cell r="G1394">
            <v>2825890.0087261018</v>
          </cell>
          <cell r="H1394">
            <v>635825.25196337292</v>
          </cell>
          <cell r="I1394">
            <v>3249773.510035017</v>
          </cell>
          <cell r="J1394" t="str">
            <v xml:space="preserve"> здание G1</v>
          </cell>
          <cell r="K1394" t="str">
            <v xml:space="preserve">Wolf AHU TE 64 </v>
          </cell>
        </row>
        <row r="1395">
          <cell r="A1395" t="str">
            <v>овик_ПВУ Wolf AHU TE 210 ПВ9_G1</v>
          </cell>
          <cell r="B1395" t="str">
            <v>Поставка и монтаж, Приточно-вытяжная установка с роторным рекуператором комплектно c узлом обвязки и автоматикой ПВ9_G1 Lпр=13720 м3/ч, Lвыт=11830 м3/ч, включая все комплектующие и крепеж</v>
          </cell>
          <cell r="C1395" t="str">
            <v>Supply and installation of an air-handling unit with a rotary recuperative heat exchanger complete with a binding unit and automation ПВ9_G1 Lsup=13720 m3/h, Lext=11830 m3/h, including all accessories and fasteners</v>
          </cell>
          <cell r="D1395" t="str">
            <v>компл.</v>
          </cell>
          <cell r="F1395">
            <v>713589.029714662</v>
          </cell>
          <cell r="G1395">
            <v>4757260.1980977468</v>
          </cell>
          <cell r="H1395">
            <v>1070383.5445719929</v>
          </cell>
          <cell r="I1395">
            <v>5470849.2278124085</v>
          </cell>
          <cell r="J1395" t="str">
            <v xml:space="preserve"> здание G1</v>
          </cell>
          <cell r="K1395" t="str">
            <v xml:space="preserve">Wolf AHU TE 210 </v>
          </cell>
        </row>
        <row r="1396">
          <cell r="A1396" t="str">
            <v>овик_ПВУ Wolf AHU TE 130 ПВ17_G1</v>
          </cell>
          <cell r="B1396" t="str">
            <v>Поставка и монтаж, Приточно-вытяжная установка с роторным рекуператором комплектно c узлом обвязки и автоматикой ПВ17_G1 Lпр=8400 м3/ч, Lвыт=7180 м3/ч, включая все комплектующие и крепеж</v>
          </cell>
          <cell r="C1396" t="str">
            <v>Supply and installation of an air-handling unit with a rotary recuperative heat exchanger complete with a binding unit and automation ПВ17_G1 Lsup=8400 m3/h, Lext=7180 m3/h, including all accessories and fasteners</v>
          </cell>
          <cell r="D1396" t="str">
            <v>компл.</v>
          </cell>
          <cell r="F1396">
            <v>540427.51802982215</v>
          </cell>
          <cell r="G1396">
            <v>3602850.1201988147</v>
          </cell>
          <cell r="H1396">
            <v>810641.27704473329</v>
          </cell>
          <cell r="I1396">
            <v>4143277.6382286367</v>
          </cell>
          <cell r="J1396" t="str">
            <v xml:space="preserve"> здание G1</v>
          </cell>
          <cell r="K1396" t="str">
            <v xml:space="preserve">Wolf AHU TE 130 </v>
          </cell>
        </row>
        <row r="1397">
          <cell r="A1397" t="str">
            <v>овик_ПВУ Wolf AHU TE 170 ПВ18_G1</v>
          </cell>
          <cell r="B1397" t="str">
            <v>Поставка и монтаж, Приточно-вытяжная установка с роторным рекуператором комплектно c узлом обвязки и автоматикой ПВ18_G1 Lпр=11530 м3/ч, Lвыт=8870 м3/ч, включая все комплектующие и крепеж</v>
          </cell>
          <cell r="C1397" t="str">
            <v>Supply and installation of an air-handling unit with a rotary recuperative heat exchanger complete with a binding unit and automation ПВ18_G1 Lsup=11530 m3/h, Lext=8870 m3/h, including all accessories and fasteners</v>
          </cell>
          <cell r="D1397" t="str">
            <v>компл.</v>
          </cell>
          <cell r="F1397">
            <v>647870.54769469087</v>
          </cell>
          <cell r="G1397">
            <v>4319136.984631273</v>
          </cell>
          <cell r="H1397">
            <v>971805.82154203625</v>
          </cell>
          <cell r="I1397">
            <v>4967007.5323259635</v>
          </cell>
          <cell r="J1397" t="str">
            <v xml:space="preserve"> здание G1</v>
          </cell>
          <cell r="K1397" t="str">
            <v xml:space="preserve">Wolf AHU TE 170 </v>
          </cell>
        </row>
        <row r="1398">
          <cell r="A1398" t="str">
            <v>овик_ПВУ Wolf AHU TE 96 ПВ10_G1</v>
          </cell>
          <cell r="B1398" t="str">
            <v>Поставка и монтаж, Приточно-вытяжная установка с роторным рекуператором комплектно c узлом обвязки и автоматикой ПВ10_G1 Lпр=5440 м3/ч, Lвыт=5440 м3/ч, включая все комплектующие и крепеж</v>
          </cell>
          <cell r="C1398" t="str">
            <v>Supply and installation of an air-handling unit with a rotary recuperative heat exchanger complete with a binding unit and automation ПВ10_G1 Lsup=5440 m3/h, Lext=5440 m3/h, including all accessories and fasteners</v>
          </cell>
          <cell r="D1398" t="str">
            <v>компл.</v>
          </cell>
          <cell r="F1398">
            <v>441095.83093771024</v>
          </cell>
          <cell r="G1398">
            <v>2940638.8729180684</v>
          </cell>
          <cell r="H1398">
            <v>661643.74640656542</v>
          </cell>
          <cell r="I1398">
            <v>3381734.7038557786</v>
          </cell>
          <cell r="J1398" t="str">
            <v xml:space="preserve"> здание G1</v>
          </cell>
          <cell r="K1398" t="str">
            <v xml:space="preserve">Wolf AHU TE 96 </v>
          </cell>
        </row>
        <row r="1399">
          <cell r="A1399" t="str">
            <v>овик_ПВУ Wolf AHU TE 96 ПВ8_G1</v>
          </cell>
          <cell r="B1399" t="str">
            <v>Поставка и монтаж, Приточно-вытяжная установка с роторным рекуператором комплектно c узлом обвязки и автоматикой ПВ8_G1 Lпр=5060 м3/ч, Lвыт=4810 м3/ч, включая все комплектующие и крепеж</v>
          </cell>
          <cell r="C1399" t="str">
            <v>Supply and installation of an air-handling unit with a rotary recuperative heat exchanger complete with a binding unit and automation ПВ8_G1 Lsup=5060 m3/h, Lext=4810 m3/h, including all accessories and fasteners</v>
          </cell>
          <cell r="D1399" t="str">
            <v>компл.</v>
          </cell>
          <cell r="F1399">
            <v>481662.43249049236</v>
          </cell>
          <cell r="G1399">
            <v>3211082.8832699494</v>
          </cell>
          <cell r="H1399">
            <v>722493.64873573859</v>
          </cell>
          <cell r="I1399">
            <v>3692745.3157604416</v>
          </cell>
          <cell r="J1399" t="str">
            <v xml:space="preserve"> здание G1</v>
          </cell>
          <cell r="K1399" t="str">
            <v xml:space="preserve">Wolf AHU TE 96 </v>
          </cell>
        </row>
        <row r="1400">
          <cell r="A1400" t="str">
            <v>овик_ПВУ Wolf AHU TE 96 ПВ3_G1</v>
          </cell>
          <cell r="B1400" t="str">
            <v>Поставка и монтаж, Приточно-вытяжная установка с роторным рекуператором комплектно c узлом обвязки и автоматикой ПВ3_G1 Lпр=5580 м3/ч, Lвыт=5280 м3/ч, включая все комплектующие и крепеж</v>
          </cell>
          <cell r="C1400" t="str">
            <v>Supply and installation of an air-handling unit with a rotary recuperative heat exchanger complete with a binding unit and automation ПВ3_G1 Lsup=5580 m3/h, Lext=5280 m3/h, including all accessories and fasteners</v>
          </cell>
          <cell r="D1400" t="str">
            <v>компл.</v>
          </cell>
          <cell r="F1400">
            <v>481662.43249049236</v>
          </cell>
          <cell r="G1400">
            <v>3211082.8832699494</v>
          </cell>
          <cell r="H1400">
            <v>722493.64873573859</v>
          </cell>
          <cell r="I1400">
            <v>3692745.3157604416</v>
          </cell>
          <cell r="J1400" t="str">
            <v xml:space="preserve"> здание G1</v>
          </cell>
          <cell r="K1400" t="str">
            <v xml:space="preserve">Wolf AHU TE 96 </v>
          </cell>
        </row>
        <row r="1401">
          <cell r="A1401" t="str">
            <v>овик_ПВУ Wolf AHU TE 170 ПВ1_G1</v>
          </cell>
          <cell r="B1401" t="str">
            <v>Поставка и монтаж, Приточно-вытяжная установка с перекрестноточным рекуператором комплектно c узлом обвязки и автоматикой ПВ1_G1 Lпр=11350 м3/ч, Lвыт=10190 м3/ч, включая все комплектующие и крепеж</v>
          </cell>
          <cell r="C1401" t="str">
            <v>Supply and installation of an air-handling unit with a crossflow recuperative heat exchanger complete with a binding unit and automation ПВ1_G1 Lsup=11350 m3/h, Lext=10190 m3/h, including all accessories and fasteners</v>
          </cell>
          <cell r="D1401" t="str">
            <v>компл.</v>
          </cell>
          <cell r="F1401">
            <v>522945.57620392629</v>
          </cell>
          <cell r="G1401">
            <v>3486303.8413595087</v>
          </cell>
          <cell r="H1401">
            <v>784418.36430588947</v>
          </cell>
          <cell r="I1401">
            <v>4009249.4175634347</v>
          </cell>
          <cell r="J1401" t="str">
            <v xml:space="preserve"> здание G1</v>
          </cell>
          <cell r="K1401" t="str">
            <v xml:space="preserve">Wolf AHU TE 170 </v>
          </cell>
        </row>
        <row r="1402">
          <cell r="A1402" t="str">
            <v>овик_ПВУ Wolf AHU TE 64 ПВ4_G1</v>
          </cell>
          <cell r="B1402" t="str">
            <v>Поставка и монтаж, Приточно-вытяжная установка с перекрестноточным рекуператором комплектно c узлом обвязки и автоматикой ПВ4_G1 Lпр=3540 м3/ч, Lвыт=3650 м3/ч, включая все комплектующие и крепеж</v>
          </cell>
          <cell r="C1402" t="str">
            <v>Supply and installation of an air-handling unit with a crossflow recuperative heat exchanger complete with a binding unit and automation ПВ4_G1 Lsup=3540 m3/h, Lext=3650 m3/h, including all accessories and fasteners</v>
          </cell>
          <cell r="D1402" t="str">
            <v>компл.</v>
          </cell>
          <cell r="F1402">
            <v>350636.23683570506</v>
          </cell>
          <cell r="G1402">
            <v>2337574.912238034</v>
          </cell>
          <cell r="H1402">
            <v>525954.35525355756</v>
          </cell>
          <cell r="I1402">
            <v>2688211.1490737391</v>
          </cell>
          <cell r="J1402" t="str">
            <v xml:space="preserve"> здание G1</v>
          </cell>
          <cell r="K1402" t="str">
            <v xml:space="preserve">Wolf AHU TE 64 </v>
          </cell>
        </row>
        <row r="1403">
          <cell r="A1403" t="str">
            <v>овик_ПВУ Wolf AHU TE 159 П7_1_G2</v>
          </cell>
          <cell r="B1403" t="str">
            <v>Поставка и монтаж, Приточная установка комплектно c узлом обвязки и автоматикой П7_1_G2 L=9790 м3/ч, включая все комплектующие и крепеж</v>
          </cell>
          <cell r="C1403" t="str">
            <v>Supply and installation of an air-handling unit with a binding unit and automation П7_1_G2 L=9790 m3/h, including all accessories and fasteners</v>
          </cell>
          <cell r="D1403" t="str">
            <v>компл.</v>
          </cell>
          <cell r="F1403">
            <v>291411.81199761108</v>
          </cell>
          <cell r="G1403">
            <v>1942745.4133174072</v>
          </cell>
          <cell r="H1403">
            <v>437117.71799641661</v>
          </cell>
          <cell r="I1403">
            <v>2234157.2253150181</v>
          </cell>
          <cell r="J1403" t="str">
            <v xml:space="preserve"> здание G2</v>
          </cell>
          <cell r="K1403" t="str">
            <v xml:space="preserve">Wolf AHU TE 159 </v>
          </cell>
        </row>
        <row r="1404">
          <cell r="A1404" t="str">
            <v>овик_ПВУ Wolf AHU TE 130 П8_1_G2</v>
          </cell>
          <cell r="B1404" t="str">
            <v>Поставка и монтаж, Приточная установка комплектно c узлом обвязки и автоматикой П8_1_G2 L=9260 м3/ч, включая все комплектующие и крепеж</v>
          </cell>
          <cell r="C1404" t="str">
            <v>Supply and installation of an air-handling unit with a binding unit and automation П8_1_G2 L=9260 m3/h, including all accessories and fasteners</v>
          </cell>
          <cell r="D1404" t="str">
            <v>компл.</v>
          </cell>
          <cell r="F1404">
            <v>256853.84933440681</v>
          </cell>
          <cell r="G1404">
            <v>1712358.9955627122</v>
          </cell>
          <cell r="H1404">
            <v>385280.77400161023</v>
          </cell>
          <cell r="I1404">
            <v>1969212.8448971189</v>
          </cell>
          <cell r="J1404" t="str">
            <v xml:space="preserve"> здание G2</v>
          </cell>
          <cell r="K1404" t="str">
            <v xml:space="preserve">Wolf AHU TE 130 </v>
          </cell>
        </row>
        <row r="1405">
          <cell r="A1405" t="str">
            <v>овик_ПВУ Wolf AHU TE 21 ПВ7(П)_G2/ПВ7(В)_G2</v>
          </cell>
          <cell r="B1405" t="str">
            <v>Поставка и монтаж, Приточно-вытяжная установка с роторным рекуператором комплектно c узлом обвязки и автоматикой ПВ7(П)_G2/ПВ7(В)_G2 Lпр=1590 м3/ч, Lвыт=330 м3/ч, включая все комплектующие и крепеж</v>
          </cell>
          <cell r="C1405" t="str">
            <v>Supply and installation of an air-handling unit with a rotary recuperative heat exchanger complete with a binding unit and automation ПВ7(П)_G2/ПВ7(В)_G2 Lsup=1590 m3/h, Lext=330 m3/h, including all accessories and fasteners</v>
          </cell>
          <cell r="D1405" t="str">
            <v>компл.</v>
          </cell>
          <cell r="F1405">
            <v>236114.36006702035</v>
          </cell>
          <cell r="G1405">
            <v>1574095.7337801356</v>
          </cell>
          <cell r="H1405">
            <v>354171.54010053049</v>
          </cell>
          <cell r="I1405">
            <v>1810210.0938471558</v>
          </cell>
          <cell r="J1405" t="str">
            <v xml:space="preserve"> здание G2</v>
          </cell>
          <cell r="K1405" t="str">
            <v xml:space="preserve">Wolf AHU TE 21 </v>
          </cell>
        </row>
        <row r="1406">
          <cell r="A1406" t="str">
            <v>овик_ПВУ Wolf AHU TE 64 ПВ8(П)_G2/ПВ8(В)_G2</v>
          </cell>
          <cell r="B1406" t="str">
            <v>Поставка и монтаж, Приточно-вытяжная установка с роторным рекуператором комплектно c узлом обвязки и автоматикой ПВ8(П)_G2/ПВ8(В)_G2 Lпр=3070 м3/ч, Lвыт=1770 м3/ч, включая все комплектующие и крепеж</v>
          </cell>
          <cell r="C1406" t="str">
            <v>Supply and installation of an air-handling unit with a rotary recuperative heat exchanger complete with a binding unit and automation ПВ8(П)_G2/ПВ8(В)_G2 Lsup=3070 m3/h, Lext=1770 m3/h, including all accessories and fasteners</v>
          </cell>
          <cell r="D1406" t="str">
            <v>компл.</v>
          </cell>
          <cell r="F1406">
            <v>402904.5506510798</v>
          </cell>
          <cell r="G1406">
            <v>2686030.3376738653</v>
          </cell>
          <cell r="H1406">
            <v>604356.82597661973</v>
          </cell>
          <cell r="I1406">
            <v>3088934.8883249448</v>
          </cell>
          <cell r="J1406" t="str">
            <v xml:space="preserve"> здание G2</v>
          </cell>
          <cell r="K1406" t="str">
            <v xml:space="preserve">Wolf AHU TE 64 </v>
          </cell>
        </row>
        <row r="1407">
          <cell r="A1407" t="str">
            <v>овик_ПВУ Wolf AHU TE 64 П1_1_N</v>
          </cell>
          <cell r="B1407" t="str">
            <v>Поставка и монтаж, Приточная установка комплектно c узлом обвязки и автоматикой П1_1_N Lпр=2760 м3/ч, включая все комплектующие и крепеж</v>
          </cell>
          <cell r="C1407" t="str">
            <v>Supply and installation of an air-handling unit with a binding unit and automation П1_1_N Lsup=2760 m3/h, including all accessories and fasteners</v>
          </cell>
          <cell r="D1407" t="str">
            <v>компл.</v>
          </cell>
          <cell r="F1407">
            <v>174562.79708465849</v>
          </cell>
          <cell r="G1407">
            <v>1163751.9805643901</v>
          </cell>
          <cell r="H1407">
            <v>261844.19562698773</v>
          </cell>
          <cell r="I1407">
            <v>1338314.7776490485</v>
          </cell>
          <cell r="J1407" t="str">
            <v xml:space="preserve"> здание N</v>
          </cell>
          <cell r="K1407" t="str">
            <v xml:space="preserve">Wolf AHU TE 64 </v>
          </cell>
        </row>
        <row r="1408">
          <cell r="A1408" t="str">
            <v>овик_ПВУ Wolf AHU TE 64 ПВ1(П)_N/ПВ1(В)_N</v>
          </cell>
          <cell r="B1408" t="str">
            <v>Поставка и монтаж, Приточно-вытяжная установка с роторным рекуператором комплектно c узлом обвязки и автоматикой ПВ1(П)_N/ПВ1(В)_N Lпр=4240 м3/ч, Lвыт=1620 м3/ч, включая все комплектующие и крепеж</v>
          </cell>
          <cell r="C1408" t="str">
            <v>Supply and installation of an air-handling unit with a rotary recuperative heat exchanger complete with a binding unit and automation ПВ1(П)_N/ПВ1(В)_N Lsup=4240 m3/h, Lext=1620 m3/h, including all accessories and fasteners</v>
          </cell>
          <cell r="D1408" t="str">
            <v>компл.</v>
          </cell>
          <cell r="F1408">
            <v>423829.11351942463</v>
          </cell>
          <cell r="G1408">
            <v>2825527.4234628309</v>
          </cell>
          <cell r="H1408">
            <v>635743.67027913698</v>
          </cell>
          <cell r="I1408">
            <v>3249356.5369822555</v>
          </cell>
          <cell r="J1408" t="str">
            <v xml:space="preserve"> здание N</v>
          </cell>
          <cell r="K1408" t="str">
            <v xml:space="preserve">Wolf AHU TE 64 </v>
          </cell>
        </row>
        <row r="1409">
          <cell r="A1409" t="str">
            <v>овик_ПВУ Wolf AHU TE 159 ПВ1(П)_G2/ПВ1(В)_G2</v>
          </cell>
          <cell r="B1409" t="str">
            <v>Поставка и монтаж, Приточно-вытяжная установка с перекрестноточным рекуператором комплектно c узлом обвязки и автоматикой ПВ1(П)_G2/ПВ1(В)_G2 Lпр=6780 м3/ч, Lвыт=5260 м3/ч, включая все комплектующие и крепеж</v>
          </cell>
          <cell r="C1409" t="str">
            <v>Supply and installation of an air-handling unit with a crossflow recuperative heat exchanger complete with a binding unit and automation ПВ1(П)_G2/ПВ1(В)_G2 Lsup=6780 m3/h, Lext=5260 m3/h, including all accessories and fasteners</v>
          </cell>
          <cell r="D1409" t="str">
            <v>компл.</v>
          </cell>
          <cell r="F1409">
            <v>464547.43858477887</v>
          </cell>
          <cell r="G1409">
            <v>3096982.923898526</v>
          </cell>
          <cell r="H1409">
            <v>696821.15787716827</v>
          </cell>
          <cell r="I1409">
            <v>3561530.3624833045</v>
          </cell>
          <cell r="J1409" t="str">
            <v xml:space="preserve"> здание G2</v>
          </cell>
          <cell r="K1409" t="str">
            <v xml:space="preserve">Wolf AHU TE 159 </v>
          </cell>
        </row>
        <row r="1410">
          <cell r="A1410" t="str">
            <v>овик_ПВУ Wolf KG POOL 270 ПВ3_1(П)_G2/ПВ3_1(В)_G2</v>
          </cell>
          <cell r="B1410" t="str">
            <v>Поставка и монтаж, Приточно-вытяжная установка с перекрестноточным рекуператором комплектно c узлом обвязки и автоматикой ПВ3_1(П)_G2/ПВ3_1(В)_G2 Lпр=29430 м3/ч, Lвыт=29430 м3/ч, включая все комплектующие и крепеж</v>
          </cell>
          <cell r="C1410" t="str">
            <v>Supply and installation of an air-handling unit with a crossflow recuperative heat exchanger complete with a binding unit and automation ПВ3_1(П)_G2/ПВ3_1(В)_G2 Lsup=29430 m3/h, Lext=29430 m3/h, including all accessories and fasteners</v>
          </cell>
          <cell r="D1410" t="str">
            <v>компл.</v>
          </cell>
          <cell r="F1410">
            <v>2477081.2080804794</v>
          </cell>
          <cell r="G1410">
            <v>16513874.72053653</v>
          </cell>
          <cell r="H1410">
            <v>3715621.8121207189</v>
          </cell>
          <cell r="I1410">
            <v>18990955.928617008</v>
          </cell>
          <cell r="J1410" t="str">
            <v xml:space="preserve"> здание G2</v>
          </cell>
          <cell r="K1410" t="str">
            <v xml:space="preserve">Wolf KG POOL 270 </v>
          </cell>
        </row>
        <row r="1411">
          <cell r="A1411" t="str">
            <v>овик_ПВУ Wolf KG POOL 270 ПВ3_2(П)_G2/ПВ3_2(В)_G2</v>
          </cell>
          <cell r="B1411" t="str">
            <v>Поставка и монтаж, Приточно-вытяжная установка с перекрестноточным рекуператором комплектно c узлом обвязки и автоматикой ПВ3_2(П)_G2/ПВ3_2(В)_G2 Lпр=29430 м3/ч, Lвыт=29430 м3/ч, включая все комплектующие и крепеж</v>
          </cell>
          <cell r="C1411" t="str">
            <v>Supply and installation of an air-handling unit with a crossflow recuperative heat exchanger complete with a binding unit and automation ПВ3_2(П)_G2/ПВ3_2(В)_G2 Lsup=29430 m3/h, Lext=29430 m3/h, including all accessories and fasteners</v>
          </cell>
          <cell r="D1411" t="str">
            <v>компл.</v>
          </cell>
          <cell r="F1411">
            <v>2477081.2080804794</v>
          </cell>
          <cell r="G1411">
            <v>16513874.72053653</v>
          </cell>
          <cell r="H1411">
            <v>3715621.8121207189</v>
          </cell>
          <cell r="I1411">
            <v>18990955.928617008</v>
          </cell>
          <cell r="J1411" t="str">
            <v xml:space="preserve"> здание G2</v>
          </cell>
          <cell r="K1411" t="str">
            <v xml:space="preserve">Wolf KG POOL 270 </v>
          </cell>
        </row>
        <row r="1412">
          <cell r="A1412" t="str">
            <v>овик_ПВУ Wolf AHU TE 159 ПВ4(П)_G2/ПВ4(В)_G2</v>
          </cell>
          <cell r="B1412" t="str">
            <v>Поставка и монтаж, Приточно-вытяжная установка с роторным рекуператором комплектно c узлом обвязки и автоматикой ПВ4(П)_G2/ПВ4(В)_G2 Lпр=10820 м3/ч, Lвыт=8330 м3/ч, включая все комплектующие и крепеж</v>
          </cell>
          <cell r="C1412" t="str">
            <v>Supply and installation of an air-handling unit with a rotary recuperative heat exchanger complete with a binding unit and automation ПВ4(П)_G2/ПВ4(В)_G2 Lsup=10820 m3/h, Lext=8330 m3/h, including all accessories and fasteners</v>
          </cell>
          <cell r="D1412" t="str">
            <v>компл.</v>
          </cell>
          <cell r="F1412">
            <v>567783.60666431964</v>
          </cell>
          <cell r="G1412">
            <v>3785224.0444287974</v>
          </cell>
          <cell r="H1412">
            <v>851675.40999647952</v>
          </cell>
          <cell r="I1412">
            <v>4353007.651093117</v>
          </cell>
          <cell r="J1412" t="str">
            <v xml:space="preserve"> здание G2</v>
          </cell>
          <cell r="K1412" t="str">
            <v xml:space="preserve">Wolf AHU TE 159 </v>
          </cell>
        </row>
        <row r="1413">
          <cell r="A1413" t="str">
            <v>овик_ПВУ Wolf KG FLEX 10 ПВ5_1(П)_G2/ПВ5_1(В)_G2</v>
          </cell>
          <cell r="B1413" t="str">
            <v>Поставка и монтаж, Приточно-вытяжная установка с роторным рекуператором комплектно c узлом обвязки и автоматикой ПВ5_1(П)_G2/ПВ5_1(В)_G2 Lпр=25000 м3/ч, Lвыт=25000 м3/ч, включая все комплектующие и крепеж</v>
          </cell>
          <cell r="C1413" t="str">
            <v>Supply and installation of an air-handling unit with a rotary recuperative heat exchanger complete with a binding unit and automation ПВ5_1(П)_G2/ПВ5_1(В)_G2 Lsup=25000 m3/h, Lext=25000 m3/h, including all accessories and fasteners</v>
          </cell>
          <cell r="D1413" t="str">
            <v>компл.</v>
          </cell>
          <cell r="F1413">
            <v>905245.00742047909</v>
          </cell>
          <cell r="G1413">
            <v>6034966.7161365272</v>
          </cell>
          <cell r="H1413">
            <v>1357867.5111307185</v>
          </cell>
          <cell r="I1413">
            <v>6940211.7235570056</v>
          </cell>
          <cell r="J1413" t="str">
            <v xml:space="preserve"> здание G2</v>
          </cell>
          <cell r="K1413" t="str">
            <v xml:space="preserve">Wolf KG FLEX 10 </v>
          </cell>
        </row>
        <row r="1414">
          <cell r="A1414" t="str">
            <v>овик_ПВУ Wolf KG FLEX 10 ПВ5_2(П)_G2/ПВ5_2(В)_G2</v>
          </cell>
          <cell r="B1414" t="str">
            <v>Поставка и монтаж, Приточно-вытяжная установка с роторным рекуператором комплектно c узлом обвязки и автоматикой ПВ5_2(П)_G2/ПВ5_2(В)_G2 Lпр=25000 м3/ч, Lвыт=25000 м3/ч, включая все комплектующие и крепеж</v>
          </cell>
          <cell r="C1414" t="str">
            <v>Supply and installation of an air-handling unit with a rotary recuperative heat exchanger complete with a binding unit and automation ПВ5_2(П)_G2/ПВ5_2(В)_G2 Lsup=25000 m3/h, Lext=25000 m3/h, including all accessories and fasteners</v>
          </cell>
          <cell r="D1414" t="str">
            <v>компл.</v>
          </cell>
          <cell r="F1414">
            <v>905245.00742047909</v>
          </cell>
          <cell r="G1414">
            <v>6034966.7161365272</v>
          </cell>
          <cell r="H1414">
            <v>1357867.5111307185</v>
          </cell>
          <cell r="I1414">
            <v>6940211.7235570056</v>
          </cell>
          <cell r="J1414" t="str">
            <v xml:space="preserve"> здание G2</v>
          </cell>
          <cell r="K1414" t="str">
            <v xml:space="preserve">Wolf KG FLEX 10 </v>
          </cell>
        </row>
        <row r="1415">
          <cell r="A1415" t="str">
            <v>овик_ПВУ Wolf AHU TE 130 ПВ6(П)_G2/ПВ6(В)_G2</v>
          </cell>
          <cell r="B1415" t="str">
            <v>Поставка и монтаж, Приточно-вытяжная установка с роторным рекуператором комплектно c узлом обвязки и автоматикой ПВ6(П)_G2/ПВ6(В)_G2 Lпр=6220 м3/ч, Lвыт=6220 м3/ч, включая все комплектующие и крепеж</v>
          </cell>
          <cell r="C1415" t="str">
            <v>Supply and installation of an air-handling unit with a rotary recuperative heat exchanger complete with a binding unit and automation ПВ6(П)_G2/ПВ6(В)_G2 Lsup=6220 m3/h, Lext=6220 m3/h, including all accessories and fasteners</v>
          </cell>
          <cell r="D1415" t="str">
            <v>компл.</v>
          </cell>
          <cell r="F1415">
            <v>473209.83319936274</v>
          </cell>
          <cell r="G1415">
            <v>3154732.2213290851</v>
          </cell>
          <cell r="H1415">
            <v>709814.7497990441</v>
          </cell>
          <cell r="I1415">
            <v>3627942.0545284473</v>
          </cell>
          <cell r="J1415" t="str">
            <v xml:space="preserve"> здание G2</v>
          </cell>
          <cell r="K1415" t="str">
            <v xml:space="preserve">Wolf AHU TE 130 </v>
          </cell>
        </row>
        <row r="1416">
          <cell r="A1416" t="str">
            <v>овик_ПВУ Wolf AHU TE 300 ПВ9(П)_G2/ПВ9(В)_G2</v>
          </cell>
          <cell r="B1416" t="str">
            <v>Поставка и монтаж, Приточно-вытяжная установка с роторным рекуператором комплектно c узлом обвязки и автоматикой ПВ9(П)_G2/ПВ9(В)_G2 Lпр=19140 м3/ч, Lвыт=17780 м3/ч, включая все комплектующие и крепеж</v>
          </cell>
          <cell r="C1416" t="str">
            <v>Supply and installation of an air-handling unit with a rotary recuperative heat exchanger complete with a binding unit and automation ПВ9(П)_G2/ПВ9(В)_G2 Lsup=19140 m3/h, Lext=17780 m3/h, including all accessories and fasteners</v>
          </cell>
          <cell r="D1416" t="str">
            <v>компл.</v>
          </cell>
          <cell r="F1416">
            <v>851008.16585892241</v>
          </cell>
          <cell r="G1416">
            <v>5673387.7723928159</v>
          </cell>
          <cell r="H1416">
            <v>1276512.2487883836</v>
          </cell>
          <cell r="I1416">
            <v>6524395.9382517375</v>
          </cell>
          <cell r="J1416" t="str">
            <v xml:space="preserve"> здание G2</v>
          </cell>
          <cell r="K1416" t="str">
            <v xml:space="preserve">Wolf AHU TE 300 </v>
          </cell>
        </row>
        <row r="1417">
          <cell r="A1417" t="str">
            <v>овик_ПВУ Wolf AHU TE 96 П10_G2</v>
          </cell>
          <cell r="B1417" t="str">
            <v>Поставка и монтаж, Приточная установка комплектно c узлом обвязки и автоматикой П10_G2 L=5750 м3/ч, включая все комплектующие и крепеж</v>
          </cell>
          <cell r="C1417" t="str">
            <v>Supply and installation of an air-handling unit with a binding unit and automation П10_G2 L=5750 m3/h, including all accessories and fasteners</v>
          </cell>
          <cell r="D1417" t="str">
            <v>компл.</v>
          </cell>
          <cell r="F1417">
            <v>230251.9186579271</v>
          </cell>
          <cell r="G1417">
            <v>1535012.7910528474</v>
          </cell>
          <cell r="H1417">
            <v>345377.87798689067</v>
          </cell>
          <cell r="I1417">
            <v>1765264.7097107745</v>
          </cell>
          <cell r="J1417" t="str">
            <v xml:space="preserve"> здание G2</v>
          </cell>
          <cell r="K1417" t="str">
            <v xml:space="preserve">Wolf AHU TE 96 </v>
          </cell>
        </row>
        <row r="1418">
          <cell r="A1418" t="str">
            <v>овик_ПВУ Wolf AHU TE 64 ПВ12(П)_G2/ПВ12(В)_G2</v>
          </cell>
          <cell r="B1418" t="str">
            <v>Поставка и монтаж, Приточно-вытяжная установка с роторным рекуператором комплектно c узлом обвязки и автоматикой ПВ12(П)_G2/ПВ12(В)_G2 Lпр=3680 м3/ч, Lвыт=3560 м3/ч, включая все комплектующие и крепеж</v>
          </cell>
          <cell r="C1418" t="str">
            <v>Supply and installation of an air-handling unit with a rotary recuperative heat exchanger complete with a binding unit and automation ПВ12(П)_G2/ПВ12(В)_G2 Lsup=3680 m3/h, Lext=3560 m3/h, including all accessories and fasteners</v>
          </cell>
          <cell r="D1418" t="str">
            <v>компл.</v>
          </cell>
          <cell r="F1418">
            <v>330384.88040269574</v>
          </cell>
          <cell r="G1418">
            <v>2202565.8693513051</v>
          </cell>
          <cell r="H1418">
            <v>495577.32060404361</v>
          </cell>
          <cell r="I1418">
            <v>2532950.7497540005</v>
          </cell>
          <cell r="J1418" t="str">
            <v xml:space="preserve"> здание G2</v>
          </cell>
          <cell r="K1418" t="str">
            <v xml:space="preserve">Wolf AHU TE 64 </v>
          </cell>
        </row>
        <row r="1419">
          <cell r="A1419" t="str">
            <v>овик_ПВУ Wolf AHU TE 85 ПВ16(П)_G2/ПВ16(В)_G2</v>
          </cell>
          <cell r="B1419" t="str">
            <v>Поставка и монтаж, Приточно-вытяжная установка с роторным рекуператором комплектно c узлом обвязки и автоматикой ПВ16(П)_G2/ПВ16(В)_G2 Lпр=4720 м3/ч, Lвыт=4440 м3/ч, включая все комплектующие и крепеж</v>
          </cell>
          <cell r="C1419" t="str">
            <v>Supply and installation of an air-handling unit with a rotary recuperative heat exchanger complete with a binding unit and automation ПВ16(П)_G2/ПВ16(В)_G2 Lsup=4720 m3/h, Lext=4440 m3/h, including all accessories and fasteners</v>
          </cell>
          <cell r="D1419" t="str">
            <v>компл.</v>
          </cell>
          <cell r="F1419">
            <v>444748.05340775085</v>
          </cell>
          <cell r="G1419">
            <v>2964987.0227183392</v>
          </cell>
          <cell r="H1419">
            <v>667122.0801116263</v>
          </cell>
          <cell r="I1419">
            <v>3409735.0761260898</v>
          </cell>
          <cell r="J1419" t="str">
            <v xml:space="preserve"> здание G2</v>
          </cell>
          <cell r="K1419" t="str">
            <v xml:space="preserve">Wolf AHU TE 85 </v>
          </cell>
        </row>
        <row r="1420">
          <cell r="A1420" t="str">
            <v>овик_ПВУ Wolf AHU TE 210 ПВ17(П)_G2/ПВ17(В)_G2</v>
          </cell>
          <cell r="B1420" t="str">
            <v>Поставка и монтаж, Приточно-вытяжная установка с роторным рекуператором комплектно c узлом обвязки и автоматикой ПВ17(П)_G2/ПВ17(В)_G2 Lпр=12420 м3/ч, Lвыт=11790 м3/ч, включая все комплектующие и крепеж</v>
          </cell>
          <cell r="C1420" t="str">
            <v>Supply and installation of an air-handling unit with a rotary recuperative heat exchanger complete with a binding unit and automation ПВ17(П)_G2/ПВ17(В)_G2 Lsup=12420 m3/h, Lext=11790 m3/h, including all accessories and fasteners</v>
          </cell>
          <cell r="D1420" t="str">
            <v>компл.</v>
          </cell>
          <cell r="F1420">
            <v>688885.14563826879</v>
          </cell>
          <cell r="G1420">
            <v>4592567.6375884591</v>
          </cell>
          <cell r="H1420">
            <v>1033327.7184574031</v>
          </cell>
          <cell r="I1420">
            <v>5281452.7832267275</v>
          </cell>
          <cell r="J1420" t="str">
            <v xml:space="preserve"> здание G2</v>
          </cell>
          <cell r="K1420" t="str">
            <v xml:space="preserve">Wolf AHU TE 210 </v>
          </cell>
        </row>
        <row r="1421">
          <cell r="A1421" t="str">
            <v>овик_ПВУ Wolf AHU TE 21 ПВ3(П)_G3/ПВ3(В)_G3</v>
          </cell>
          <cell r="B1421" t="str">
            <v>Поставка и монтаж, Приточно-вытяжная установка с роторным рекуператором комплектно c узлом обвязки и автоматикой ПВ3(П)_G3/ПВ3(В)_G3 Lпр=1380 м3/ч, Lвыт=1300 м3/ч, включая все комплектующие и крепеж</v>
          </cell>
          <cell r="C1421" t="str">
            <v>Supply and installation of an air-handling unit with a rotary recuperative heat exchanger complete with a binding unit and automation ПВ3(П)_G3/ПВ3(В)_G3 Lsup=1380 m3/h, Lext=1300 m3/h, including all accessories and fasteners</v>
          </cell>
          <cell r="D1421" t="str">
            <v>компл.</v>
          </cell>
          <cell r="F1421">
            <v>366000.83584078733</v>
          </cell>
          <cell r="G1421">
            <v>2440005.5722719156</v>
          </cell>
          <cell r="H1421">
            <v>549001.25376118103</v>
          </cell>
          <cell r="I1421">
            <v>2806006.4081127029</v>
          </cell>
          <cell r="J1421" t="str">
            <v xml:space="preserve"> здание G3</v>
          </cell>
          <cell r="K1421" t="str">
            <v xml:space="preserve">Wolf AHU TE 21 </v>
          </cell>
        </row>
        <row r="1422">
          <cell r="A1422" t="str">
            <v>овик_ПВУ Wolf AHU TE 96 ПВ11(П)_G3/ПВ11(В)_G3</v>
          </cell>
          <cell r="B1422" t="str">
            <v>Поставка и монтаж, Приточно-вытяжная установка с роторным рекуператором комплектно c узлом обвязки и автоматикой ПВ11(П)_G3/ПВ11(В)_G3 Lпр=5110 м3/ч, Lвыт=2050 м3/ч, включая все комплектующие и крепеж</v>
          </cell>
          <cell r="C1422" t="str">
            <v>Supply and installation of an air-handling unit with a rotary recuperative heat exchanger complete with a binding unit and automation ПВ11(П)_G3/ПВ11(В)_G3 Lsup=5110 m3/h, Lext=2050 m3/h, including all accessories and fasteners</v>
          </cell>
          <cell r="D1422" t="str">
            <v>компл.</v>
          </cell>
          <cell r="F1422">
            <v>492473.67800358054</v>
          </cell>
          <cell r="G1422">
            <v>3283157.8533572038</v>
          </cell>
          <cell r="H1422">
            <v>738710.51700537081</v>
          </cell>
          <cell r="I1422">
            <v>3775631.5313607841</v>
          </cell>
          <cell r="J1422" t="str">
            <v xml:space="preserve"> здание G3</v>
          </cell>
          <cell r="K1422" t="str">
            <v xml:space="preserve">Wolf AHU TE 96 </v>
          </cell>
        </row>
        <row r="1423">
          <cell r="A1423" t="str">
            <v>овик_ПВУ Wolf AHU TE 21 ПВ10(П)_G3/ПВ10(В)_G3</v>
          </cell>
          <cell r="B1423" t="str">
            <v>Поставка и монтаж, Приточно-вытяжная установка с роторным рекуператором комплектно c узлом обвязки и автоматикой ПВ10(П)_G3/ПВ10(В)_G3 Lпр=1710 м3/ч, Lвыт=400 м3/ч, включая все комплектующие и крепеж</v>
          </cell>
          <cell r="C1423" t="str">
            <v>Supply and installation of an air-handling unit with a rotary recuperative heat exchanger complete with a binding unit and automation ПВ10(П)_G3/ПВ10(В)_G3 Lsup=1710 m3/h, Lext=400 m3/h, including all accessories and fasteners</v>
          </cell>
          <cell r="D1423" t="str">
            <v>компл.</v>
          </cell>
          <cell r="F1423">
            <v>367401.05481336109</v>
          </cell>
          <cell r="G1423">
            <v>2449340.3654224072</v>
          </cell>
          <cell r="H1423">
            <v>551101.58222004166</v>
          </cell>
          <cell r="I1423">
            <v>2816741.420235768</v>
          </cell>
          <cell r="J1423" t="str">
            <v xml:space="preserve"> здание G3</v>
          </cell>
          <cell r="K1423" t="str">
            <v xml:space="preserve">Wolf AHU TE 21 </v>
          </cell>
        </row>
        <row r="1424">
          <cell r="A1424" t="str">
            <v>овик_ПВУ Wolf AHU TE 43 ПВ12(П)_G3/ПВ12(В)_G3</v>
          </cell>
          <cell r="B1424" t="str">
            <v>Поставка и монтаж, Приточно-вытяжная установка с роторным рекуператором комплектно c узлом обвязки и автоматикой ПВ12(П)_G3/ПВ12(В)_G3 Lпр=1520 м3/ч, Lвыт=520 м3/ч, включая все комплектующие и крепеж</v>
          </cell>
          <cell r="C1424" t="str">
            <v>Supply and installation of an air-handling unit with a rotary recuperative heat exchanger complete with a binding unit and automation ПВ12(П)_G3/ПВ12(В)_G3 Lsup=1520 m3/h, Lext=520 m3/h, including all accessories and fasteners</v>
          </cell>
          <cell r="D1424" t="str">
            <v>компл.</v>
          </cell>
          <cell r="F1424">
            <v>387945.58179079066</v>
          </cell>
          <cell r="G1424">
            <v>2586303.8786052712</v>
          </cell>
          <cell r="H1424">
            <v>581918.37268618599</v>
          </cell>
          <cell r="I1424">
            <v>2974249.4603960617</v>
          </cell>
          <cell r="J1424" t="str">
            <v xml:space="preserve"> здание G3</v>
          </cell>
          <cell r="K1424" t="str">
            <v xml:space="preserve">Wolf AHU TE 43 </v>
          </cell>
        </row>
        <row r="1425">
          <cell r="A1425" t="str">
            <v>овик_ПВУ Wolf AHU TE 130 П12_1_G3</v>
          </cell>
          <cell r="B1425" t="str">
            <v>Поставка и монтаж, Приточная установка комплектно c узлом обвязки и автоматикой П12_1_G3 L=7600 м3/ч, включая все комплектующие и крепеж</v>
          </cell>
          <cell r="C1425" t="str">
            <v>Supply and installation of an air-handling unit with a binding unit and automation П12_1_G3 L=7600 m3/h, including all accessories and fasteners</v>
          </cell>
          <cell r="D1425" t="str">
            <v>компл.</v>
          </cell>
          <cell r="F1425">
            <v>269678.02474623814</v>
          </cell>
          <cell r="G1425">
            <v>1797853.4983082544</v>
          </cell>
          <cell r="H1425">
            <v>404517.03711935721</v>
          </cell>
          <cell r="I1425">
            <v>2067531.5230544924</v>
          </cell>
          <cell r="J1425" t="str">
            <v xml:space="preserve"> здание G3</v>
          </cell>
          <cell r="K1425" t="str">
            <v xml:space="preserve">Wolf AHU TE 130 </v>
          </cell>
        </row>
        <row r="1426">
          <cell r="A1426" t="str">
            <v>овик_ПВУ Wolf AHU TE 85 П10_1_G3</v>
          </cell>
          <cell r="B1426" t="str">
            <v>Поставка и монтаж, Приточная установка комплектно c узлом обвязки и автоматикой П10_1_G3 L=8620 м3/ч, включая все комплектующие и крепеж</v>
          </cell>
          <cell r="C1426" t="str">
            <v>Supply and installation of an air-handling unit with a binding unit and automation 85 П10_1_G3 L=8620 m3/h, including all accessories and fasteners</v>
          </cell>
          <cell r="D1426" t="str">
            <v>компл.</v>
          </cell>
          <cell r="F1426">
            <v>241378.82663551017</v>
          </cell>
          <cell r="G1426">
            <v>1609192.1775700678</v>
          </cell>
          <cell r="H1426">
            <v>362068.23995326523</v>
          </cell>
          <cell r="I1426">
            <v>1850571.0042055778</v>
          </cell>
          <cell r="J1426" t="str">
            <v xml:space="preserve"> здание G3</v>
          </cell>
          <cell r="K1426" t="str">
            <v xml:space="preserve">Wolf AHU TE 85 </v>
          </cell>
        </row>
        <row r="1427">
          <cell r="A1427" t="str">
            <v>овик_ПВУ Wolf AHU TE 340 П11_1_G3</v>
          </cell>
          <cell r="B1427" t="str">
            <v>Поставка и монтаж, Приточная установка комплектно c узлом обвязки и автоматикой П11_1_G3 L=22890 м3/ч, включая все комплектующие и крепеж</v>
          </cell>
          <cell r="C1427" t="str">
            <v>Supply and installation of an air-handling unit with a binding unit and automation П11_1_G3 L=22890 m3/h, including all accessories and fasteners</v>
          </cell>
          <cell r="D1427" t="str">
            <v>компл.</v>
          </cell>
          <cell r="F1427">
            <v>466021.24103725178</v>
          </cell>
          <cell r="G1427">
            <v>3106808.2735816785</v>
          </cell>
          <cell r="H1427">
            <v>699031.86155587761</v>
          </cell>
          <cell r="I1427">
            <v>3572829.5146189299</v>
          </cell>
          <cell r="J1427" t="str">
            <v xml:space="preserve"> здание G3</v>
          </cell>
          <cell r="K1427" t="str">
            <v xml:space="preserve">Wolf AHU TE 340 </v>
          </cell>
        </row>
        <row r="1428">
          <cell r="A1428" t="str">
            <v>овик_ПВУ Wolf AHU TE 96 ПВ5(П)_G3/ПВ5(В)_G3</v>
          </cell>
          <cell r="B1428" t="str">
            <v>Поставка и монтаж, Приточно-вытяжная установка с роторным рекуператором комплектно c узлом обвязки и автоматикой ПВ5(П)_G3/ПВ5(В)_G3 Lпр=5100 м3/ч, Lвыт=5100 м3/ч, включая все комплектующие и крепеж</v>
          </cell>
          <cell r="C1428" t="str">
            <v>Supply and installation of an air-handling unit with a rotary recuperative heat exchanger complete with a binding unit and automation ПВ5(П)_G3/ПВ5(В)_G3 Lsup=5100 m3/h, Lext=5100 m3/h, including all accessories and fasteners</v>
          </cell>
          <cell r="D1428" t="str">
            <v>компл.</v>
          </cell>
          <cell r="F1428">
            <v>433090.93719358224</v>
          </cell>
          <cell r="G1428">
            <v>2887272.9146238817</v>
          </cell>
          <cell r="H1428">
            <v>649636.40579037333</v>
          </cell>
          <cell r="I1428">
            <v>3320363.8518174635</v>
          </cell>
          <cell r="J1428" t="str">
            <v xml:space="preserve"> здание G3</v>
          </cell>
          <cell r="K1428" t="str">
            <v xml:space="preserve">Wolf AHU TE 96 </v>
          </cell>
        </row>
        <row r="1429">
          <cell r="A1429" t="str">
            <v>овик_ПВУ Wolf AHU TE 370 ПВ6(П)_G3/ПВ6(В)_G3</v>
          </cell>
          <cell r="B1429" t="str">
            <v>Поставка и монтаж, Приточно-вытяжная установка с роторным рекуператором комплектно c узлом обвязки и автоматикой ПВ6(П)_G3/ПВ6(В)_G3 Lпр=25680 м3/ч, Lвыт=21700 м3/ч, включая все комплектующие и крепеж</v>
          </cell>
          <cell r="C1429" t="str">
            <v>Supply and installation of an air-handling unit with a rotary recuperative heat exchanger complete with a binding unit and automation ПВ6(П)_G3/ПВ6(В)_G3 Lsup=25680 m3/h, Lext=21700 m3/h, including all accessories and fasteners</v>
          </cell>
          <cell r="D1429" t="str">
            <v>компл.</v>
          </cell>
          <cell r="F1429">
            <v>1088506.5545939798</v>
          </cell>
          <cell r="G1429">
            <v>7256710.3639598656</v>
          </cell>
          <cell r="H1429">
            <v>1632759.8318909698</v>
          </cell>
          <cell r="I1429">
            <v>8345216.918553845</v>
          </cell>
          <cell r="J1429" t="str">
            <v xml:space="preserve"> здание G3</v>
          </cell>
          <cell r="K1429" t="str">
            <v xml:space="preserve">Wolf AHU TE 370 </v>
          </cell>
        </row>
        <row r="1430">
          <cell r="A1430" t="str">
            <v>овик_ПВУ Wolf AHU TE 270 ПВ4(П)_G3/ПВ4(В)_G3</v>
          </cell>
          <cell r="B1430" t="str">
            <v>Поставка и монтаж, Приточно-вытяжная установка с роторным рекуператором комплектно c узлом обвязки и автоматикой ПВ4(П)_G3/ПВ4(В)_G3 Lпр=17650 м3/ч, Lвыт=15140 м3/ч, включая все комплектующие и крепеж</v>
          </cell>
          <cell r="C1430" t="str">
            <v>Supply and installation of an air-handling unit with a rotary recuperative heat exchanger complete with a binding unit and automation ПВ4(П)_G3/ПВ4(В)_G3 Lsup=17650 m3/h, Lext=15140 m3/h, including all accessories and fasteners</v>
          </cell>
          <cell r="D1430" t="str">
            <v>компл.</v>
          </cell>
          <cell r="F1430">
            <v>788623.62625035027</v>
          </cell>
          <cell r="G1430">
            <v>5257490.8416690016</v>
          </cell>
          <cell r="H1430">
            <v>1182935.4393755253</v>
          </cell>
          <cell r="I1430">
            <v>6046114.4679193515</v>
          </cell>
          <cell r="J1430" t="str">
            <v xml:space="preserve"> здание G3</v>
          </cell>
          <cell r="K1430" t="str">
            <v xml:space="preserve">Wolf AHU TE 270 </v>
          </cell>
        </row>
        <row r="1431">
          <cell r="A1431" t="str">
            <v>овик_ПВУ Wolf AHU TE 270 ПВ8(П)_G3/ПВ8(В)_G3</v>
          </cell>
          <cell r="B1431" t="str">
            <v>Поставка и монтаж, Приточно-вытяжная установка с роторным рекуператором комплектно c узлом обвязки и автоматикой ПВ8(П)_G3/ПВ8(В)_G3 Lпр=18200 м3/ч, Lвыт=16950 м3/ч, включая все комплектующие и крепеж</v>
          </cell>
          <cell r="C1431" t="str">
            <v>Supply and installation of an air-handling unit with a rotary recuperative heat exchanger complete with a binding unit and automation ПВ8(П)_G3/ПВ8(В)_G3 Lsup=18200 m3/h, Lext=16950 m3/h, including all accessories and fasteners</v>
          </cell>
          <cell r="D1431" t="str">
            <v>компл.</v>
          </cell>
          <cell r="F1431">
            <v>795226.74985500274</v>
          </cell>
          <cell r="G1431">
            <v>5301511.6657000184</v>
          </cell>
          <cell r="H1431">
            <v>1192840.124782504</v>
          </cell>
          <cell r="I1431">
            <v>6096738.4155550208</v>
          </cell>
          <cell r="J1431" t="str">
            <v xml:space="preserve"> здание G3</v>
          </cell>
          <cell r="K1431" t="str">
            <v xml:space="preserve">Wolf AHU TE 270 </v>
          </cell>
        </row>
        <row r="1432">
          <cell r="A1432" t="str">
            <v>овик_ПВУ Wolf AHU TE 190 ПВ1(П)_G3/ПВ1(В)_G3</v>
          </cell>
          <cell r="B1432" t="str">
            <v>Поставка и монтаж, Приточно-вытяжная установка с перекрестноточным рекуператором комплектно c узлом обвязки и автоматикой ПВ1(П)_G3/ПВ1(В)_G3 Lпр=11790 м3/ч, Lвыт=8380 м3/ч, включая все комплектующие и крепеж</v>
          </cell>
          <cell r="C1432" t="str">
            <v>Supply and installation of an air-handling unit with a crossflow recuperative heat exchanger complete with a binding unit and automation ПВ1(П)_G3/ПВ1(В)_G3 Lsup=11790 m3/h, Lext=8380 m3/h, including all accessories and fasteners</v>
          </cell>
          <cell r="D1432" t="str">
            <v>компл.</v>
          </cell>
          <cell r="F1432">
            <v>536928.18244752975</v>
          </cell>
          <cell r="G1432">
            <v>3579521.2163168653</v>
          </cell>
          <cell r="H1432">
            <v>805392.27367129456</v>
          </cell>
          <cell r="I1432">
            <v>4116449.3987643947</v>
          </cell>
          <cell r="J1432" t="str">
            <v xml:space="preserve"> здание G3</v>
          </cell>
          <cell r="K1432" t="str">
            <v xml:space="preserve">Wolf AHU TE 190 </v>
          </cell>
        </row>
        <row r="1433">
          <cell r="A1433" t="str">
            <v>овик_ПВУ Wolf AHU TE 64 ПВ13(П)_G3/ПВ13(В)_G3</v>
          </cell>
          <cell r="B1433" t="str">
            <v>Поставка и монтаж, Приточно-вытяжная установка с перекрестноточным рекуператором комплектно c узлом обвязки и автоматикой ПВ13(П)_G3/ПВ13(В)_G3 Lпр=4040 м3/ч, Lвыт=3740 м3/ч, включая все комплектующие и крепеж</v>
          </cell>
          <cell r="C1433" t="str">
            <v>Supply and installation of an air-handling unit with a crossflow recuperative heat exchanger complete with a binding unit and automation ПВ13(П)_G3/ПВ13(В)_G3 Lsup=4040 m3/h, Lext=3740 m3/h, including all accessories and fasteners</v>
          </cell>
          <cell r="D1433" t="str">
            <v>компл.</v>
          </cell>
          <cell r="F1433">
            <v>354517.64421547117</v>
          </cell>
          <cell r="G1433">
            <v>2363450.9614364747</v>
          </cell>
          <cell r="H1433">
            <v>531776.46632320678</v>
          </cell>
          <cell r="I1433">
            <v>2717968.6056519458</v>
          </cell>
          <cell r="J1433" t="str">
            <v xml:space="preserve"> здание G3</v>
          </cell>
          <cell r="K1433" t="str">
            <v xml:space="preserve">Wolf AHU TE 64 </v>
          </cell>
        </row>
        <row r="1434">
          <cell r="A1434" t="str">
            <v>овик_ПВУ Wolf AHU TE 21 П5_1_G4</v>
          </cell>
          <cell r="B1434" t="str">
            <v>Поставка и монтаж, Приточная установка комплектно c узлом обвязки и автоматикой П5_1_G4 L=1510 м3/ч, включая все комплектующие и крепеж</v>
          </cell>
          <cell r="C1434" t="str">
            <v>Supply and installation of an air-handling unit with a binding unit and automation П5_1_G4 L=1510 m3/h, including all accessories and fasteners</v>
          </cell>
          <cell r="D1434" t="str">
            <v>компл.</v>
          </cell>
          <cell r="F1434">
            <v>177221.20631036951</v>
          </cell>
          <cell r="G1434">
            <v>1181474.7087357969</v>
          </cell>
          <cell r="H1434">
            <v>265831.80946555425</v>
          </cell>
          <cell r="I1434">
            <v>1358695.9150461662</v>
          </cell>
          <cell r="J1434" t="str">
            <v xml:space="preserve"> здание G4</v>
          </cell>
          <cell r="K1434" t="str">
            <v xml:space="preserve">Wolf AHU TE 21 </v>
          </cell>
        </row>
        <row r="1435">
          <cell r="A1435" t="str">
            <v>овик_ПВУ Wolf AHU TE 190 П6_1_G4</v>
          </cell>
          <cell r="B1435" t="str">
            <v>Поставка и монтаж, Приточная установка комплектно c узлом обвязки и автоматикой П6_1_G4 L=12590 м3/ч, включая все комплектующие и крепеж</v>
          </cell>
          <cell r="C1435" t="str">
            <v>Supply and installation of an air-handling unit with a binding unit and automation П6_1_G4 L=12590 m3/h, including all accessories and fasteners</v>
          </cell>
          <cell r="D1435" t="str">
            <v>компл.</v>
          </cell>
          <cell r="F1435">
            <v>324338.52876782033</v>
          </cell>
          <cell r="G1435">
            <v>2162256.8584521357</v>
          </cell>
          <cell r="H1435">
            <v>486507.7931517305</v>
          </cell>
          <cell r="I1435">
            <v>2486595.3872199557</v>
          </cell>
          <cell r="J1435" t="str">
            <v xml:space="preserve"> здание G4</v>
          </cell>
          <cell r="K1435" t="str">
            <v xml:space="preserve">Wolf AHU TE 190 </v>
          </cell>
        </row>
        <row r="1436">
          <cell r="A1436" t="str">
            <v>овик_ПВУ Wolf AHU TE 21 ПВ5(П)_G4/ПВ5(В)_G4</v>
          </cell>
          <cell r="B1436" t="str">
            <v>Поставка и монтаж, Приточно-вытяжная установка с роторным рекуператором комплектно c узлом обвязки и автоматикой ПВ5(П)_G4/ПВ5(В)_G4 Lпр=870 м3/ч, Lвыт=480 м3/ч, включая все комплектующие и крепеж</v>
          </cell>
          <cell r="C1436" t="str">
            <v>Supply and installation of an air-handling unit with a rotary recuperative heat exchanger complete with a binding unit and automation ПВ5(П)_G4/ПВ5(В)_G4 Lsup=870 m3/h, Lext=480 m3/h, including all accessories and fasteners</v>
          </cell>
          <cell r="D1436" t="str">
            <v>компл.</v>
          </cell>
          <cell r="F1436">
            <v>363724.49841255002</v>
          </cell>
          <cell r="G1436">
            <v>2424829.9894170002</v>
          </cell>
          <cell r="H1436">
            <v>545586.74761882506</v>
          </cell>
          <cell r="I1436">
            <v>2788554.4878295502</v>
          </cell>
          <cell r="J1436" t="str">
            <v xml:space="preserve"> здание G4</v>
          </cell>
          <cell r="K1436" t="str">
            <v xml:space="preserve">Wolf AHU TE 21 </v>
          </cell>
        </row>
        <row r="1437">
          <cell r="A1437" t="str">
            <v>овик_ПВУ Wolf AHU TE 21 ПВ6(П)_G4/ПВ6(В)_G4</v>
          </cell>
          <cell r="B1437" t="str">
            <v>Поставка и монтаж, Приточно-вытяжная установка с роторным рекуператором комплектно c узлом обвязки и автоматикой ПВ6(П)_G4/ПВ6(В)_G4 Lпр=1870 м3/ч, Lвыт=320 м3/ч, включая все комплектующие и крепеж</v>
          </cell>
          <cell r="C1437" t="str">
            <v>Supply and installation of an air-handling unit with a rotary recuperative heat exchanger complete with a binding unit and automation ПВ6(П)_G4/ПВ6(В)_G4 Lsup=1870 m3/h, Lext=320 m3/h, including all accessories and fasteners</v>
          </cell>
          <cell r="D1437" t="str">
            <v>компл.</v>
          </cell>
          <cell r="F1437">
            <v>365124.71738512383</v>
          </cell>
          <cell r="G1437">
            <v>2434164.7825674922</v>
          </cell>
          <cell r="H1437">
            <v>547687.07607768569</v>
          </cell>
          <cell r="I1437">
            <v>2799289.4999526157</v>
          </cell>
          <cell r="J1437" t="str">
            <v xml:space="preserve"> здание G4</v>
          </cell>
          <cell r="K1437" t="str">
            <v xml:space="preserve">Wolf AHU TE 21 </v>
          </cell>
        </row>
        <row r="1438">
          <cell r="A1438" t="str">
            <v>овик_ПВУ Wolf AHU TE 130 ПВ8(П)_G4/ПВ8(В)_G4</v>
          </cell>
          <cell r="B1438" t="str">
            <v>Поставка и монтаж, Приточно-вытяжная установка с роторным рекуператором комплектно c узлом обвязки и автоматикой ПВ8(П)_G4/ПВ8(В)_G4 Lпр=8460 м3/ч, Lвыт=7980 м3/ч, включая все комплектующие и крепеж</v>
          </cell>
          <cell r="C1438" t="str">
            <v>Supply and installation of an air-handling unit with a rotary recuperative heat exchanger complete with a binding unit and automation ПВ8(П)_G4/ПВ8(В)_G4 Lsup=8460 m3/h, Lext=7980 m3/h, including all accessories and fasteners</v>
          </cell>
          <cell r="D1438" t="str">
            <v>компл.</v>
          </cell>
          <cell r="F1438">
            <v>543226.98649565596</v>
          </cell>
          <cell r="G1438">
            <v>3621513.2433043732</v>
          </cell>
          <cell r="H1438">
            <v>814840.47974348394</v>
          </cell>
          <cell r="I1438">
            <v>4164740.2298000287</v>
          </cell>
          <cell r="J1438" t="str">
            <v xml:space="preserve"> здание G4</v>
          </cell>
          <cell r="K1438" t="str">
            <v xml:space="preserve">Wolf AHU TE 130 </v>
          </cell>
        </row>
        <row r="1439">
          <cell r="A1439" t="str">
            <v>овик_ПВУ Wolf AHU TE 190 ПВ1(П)_G4/ПВ1(В)_G4</v>
          </cell>
          <cell r="B1439" t="str">
            <v>Поставка и монтаж, Приточно-вытяжная установка с перекрестноточным рекуператором комплектно c узлом обвязки и автоматикой ПВ1(П)_G4/ПВ1(В)_G4 Lпр=10820 м3/ч, Lвыт=9830 м3/ч, включая все комплектующие и крепеж</v>
          </cell>
          <cell r="C1439" t="str">
            <v>Supply and installation of an air-handling unit with a crossflow recuperative heat exchanger complete with a binding unit and automation ПВ1(П)_G4/ПВ1(В)_G4 Lsup=10820 m3/h, Lext=9830 m3/h, including all accessories and fasteners</v>
          </cell>
          <cell r="D1439" t="str">
            <v>компл.</v>
          </cell>
          <cell r="F1439">
            <v>535406.87550869246</v>
          </cell>
          <cell r="G1439">
            <v>3569379.1700579496</v>
          </cell>
          <cell r="H1439">
            <v>803110.31326303864</v>
          </cell>
          <cell r="I1439">
            <v>4104786.0455666417</v>
          </cell>
          <cell r="J1439" t="str">
            <v xml:space="preserve"> здание G4</v>
          </cell>
          <cell r="K1439" t="str">
            <v xml:space="preserve">Wolf AHU TE 190 </v>
          </cell>
        </row>
        <row r="1440">
          <cell r="A1440" t="str">
            <v>овик_ПВУ Wolf AHU TE 170 ПВ3(П)_G4/ПВ3(В)_G4</v>
          </cell>
          <cell r="B1440" t="str">
            <v>Поставка и монтаж, Приточно-вытяжная установка с роторным рекуператором комплектно c узлом обвязки и автоматикой ПВ3(П)_G4/ПВ3(В)_G4 Lпр=11180 м3/ч, Lвыт=8720 м3/ч, включая все комплектующие и крепеж</v>
          </cell>
          <cell r="C1440" t="str">
            <v>Supply and installation of an air-handling unit with a rotary recuperative heat exchanger complete with a binding unit and automation ПВ3(П)_G4/ПВ3(В)_G4 Lsup=11180 m3/h, Lext=8720 m3/h, including all accessories and fasteners</v>
          </cell>
          <cell r="D1440" t="str">
            <v>компл.</v>
          </cell>
          <cell r="F1440">
            <v>621713.70497106609</v>
          </cell>
          <cell r="G1440">
            <v>4144758.0331404409</v>
          </cell>
          <cell r="H1440">
            <v>932570.55745659908</v>
          </cell>
          <cell r="I1440">
            <v>4766471.7381115071</v>
          </cell>
          <cell r="J1440" t="str">
            <v xml:space="preserve"> здание G4</v>
          </cell>
          <cell r="K1440" t="str">
            <v xml:space="preserve">Wolf AHU TE 170 </v>
          </cell>
        </row>
        <row r="1441">
          <cell r="A1441" t="str">
            <v>овик_ПВУ Wolf AHU TE 210 ПВ4(П)_G4/ПВ4(В)_G4</v>
          </cell>
          <cell r="B1441" t="str">
            <v>Поставка и монтаж, Приточно-вытяжная установка с роторным рекуператором комплектно c узлом обвязки и автоматикой ПВ4(П)_G4/ПВ4(В)_G4 Lпр=11080 м3/ч, Lвыт=10100 м3/ч, включая все комплектующие и крепеж</v>
          </cell>
          <cell r="C1441" t="str">
            <v>Supply and installation of an air-handling unit with a rotary recuperative heat exchanger complete with a binding unit and automation ПВ4(П)_G4/ПВ4(В)_G4 Lsup=11080 m3/h, Lext=10100 m3/h, including all accessories and fasteners</v>
          </cell>
          <cell r="D1441" t="str">
            <v>компл.</v>
          </cell>
          <cell r="F1441">
            <v>683147.57316476188</v>
          </cell>
          <cell r="G1441">
            <v>4554317.1544317463</v>
          </cell>
          <cell r="H1441">
            <v>1024721.3597471428</v>
          </cell>
          <cell r="I1441">
            <v>5237464.7275965083</v>
          </cell>
          <cell r="J1441" t="str">
            <v xml:space="preserve"> здание G4</v>
          </cell>
          <cell r="K1441" t="str">
            <v xml:space="preserve">Wolf AHU TE 210 </v>
          </cell>
        </row>
        <row r="1442">
          <cell r="A1442" t="str">
            <v>овик_ПВУ Wolf AHU TE 43 ПВ7(П)_G4/ПВ7(В)_G4</v>
          </cell>
          <cell r="B1442" t="str">
            <v>Поставка и монтаж, Приточно-вытяжная установка с роторным рекуператором комплектно c узлом обвязки и автоматикой ПВ7(П)_G4/ПВ7(В)_G4 Lпр=1800 м3/ч, Lвыт=1800 м3/ч, включая все комплектующие и крепеж</v>
          </cell>
          <cell r="C1442" t="str">
            <v>Supply and installation of an air-handling unit with a rotary recuperative heat exchanger complete with a binding unit and automation ПВ7(П)_G4/ПВ7(В)_G4 Lsup=1800 m3/h, Lext=1800 m3/h, including all accessories and fasteners</v>
          </cell>
          <cell r="D1442" t="str">
            <v>компл.</v>
          </cell>
          <cell r="F1442">
            <v>344183.09168086021</v>
          </cell>
          <cell r="G1442">
            <v>2294553.9445390683</v>
          </cell>
          <cell r="H1442">
            <v>516274.63752129034</v>
          </cell>
          <cell r="I1442">
            <v>2638737.0362199284</v>
          </cell>
          <cell r="J1442" t="str">
            <v xml:space="preserve"> здание G4</v>
          </cell>
          <cell r="K1442" t="str">
            <v xml:space="preserve">Wolf AHU TE 43 </v>
          </cell>
        </row>
        <row r="1443">
          <cell r="A1443" t="str">
            <v>овик_ПВУ Wolf AHU TE 64 ПВ12(П)_G4/ПВ12(В)_G4</v>
          </cell>
          <cell r="B1443" t="str">
            <v>Поставка и монтаж, Приточно-вытяжная установка с перекрестноточным рекуператором комплектно c узлом обвязки и автоматикой ПВ12(П)_G4/ПВ12(В)_G4 Lпр=3720 м3/ч, Lвыт=3580 м3/ч, включая все комплектующие и крепеж</v>
          </cell>
          <cell r="C1443" t="str">
            <v>Supply and installation of an air-handling unit with a crossflow recuperative heat exchanger complete with a binding unit and automation ПВ12(П)_G4/ПВ12(В)_G4 Lsup=3720 m3/h, Lext=3580 m3/h, including all accessories and fasteners</v>
          </cell>
          <cell r="D1443" t="str">
            <v>компл.</v>
          </cell>
          <cell r="F1443">
            <v>351554.91543323401</v>
          </cell>
          <cell r="G1443">
            <v>2343699.43622156</v>
          </cell>
          <cell r="H1443">
            <v>527332.37314985099</v>
          </cell>
          <cell r="I1443">
            <v>2695254.3516547936</v>
          </cell>
          <cell r="J1443" t="str">
            <v xml:space="preserve"> здание G4</v>
          </cell>
          <cell r="K1443" t="str">
            <v xml:space="preserve">Wolf AHU TE 64 </v>
          </cell>
        </row>
        <row r="1444">
          <cell r="A1444" t="str">
            <v>овик_ПВУ Wolf AHU TE 43 ПВ1_С</v>
          </cell>
          <cell r="B1444" t="str">
            <v>Поставка и монтаж, Приточно-вытяжная установка с роторным рекуператором комплектно c узлом обвязки и автоматикой ПВ1_С Lпр=2143 м3/ч, Lвыт=2143 м3/ч, включая все комплектующие и крепеж</v>
          </cell>
          <cell r="C1444" t="str">
            <v>Supply and installation of an air-handling unit with a rotary recuperative heat exchanger complete with a binding unit and automation ПВ1_С Lsup=2143 m3/h, Lext=2143 m3/h, including all accessories and fasteners</v>
          </cell>
          <cell r="D1444" t="str">
            <v>компл.</v>
          </cell>
          <cell r="F1444">
            <v>367805.52158297802</v>
          </cell>
          <cell r="G1444">
            <v>2452036.810553187</v>
          </cell>
          <cell r="H1444">
            <v>551708.282374467</v>
          </cell>
          <cell r="I1444">
            <v>2819842.3321361649</v>
          </cell>
          <cell r="J1444" t="str">
            <v xml:space="preserve"> здание С</v>
          </cell>
          <cell r="K1444" t="str">
            <v xml:space="preserve">Wolf AHU TE 43 </v>
          </cell>
        </row>
        <row r="1445">
          <cell r="A1445" t="str">
            <v>овик_ПВУ WOLF KG TOP 600</v>
          </cell>
          <cell r="B1445" t="str">
            <v>Поставка и монтаж, Приточно-вытяжная установка уличного исполнения с роторным рекуператором, секцией рециркуляции, фильтрами, резервными эл. двигателями вентиляторов и эл. нагревателем, Lпр=52700 м3/ч, Lвыт=52500 м3/ч, включая все комплектующие и крепеж</v>
          </cell>
          <cell r="C1445" t="str">
            <v>Supply and installation of an air-handling unit for outdoor use with a rotary recuperative heat exchanger, recirculation section, filters, backup electric. fan and electric motors heater, Lsup=52700 m3/h, Lext=52500 m3/h, including all accessories and fasteners</v>
          </cell>
          <cell r="D1445" t="str">
            <v>компл.</v>
          </cell>
          <cell r="F1445">
            <v>2268571.8989356779</v>
          </cell>
          <cell r="G1445">
            <v>15123812.659571188</v>
          </cell>
          <cell r="H1445">
            <v>3402857.8484035172</v>
          </cell>
          <cell r="I1445">
            <v>17392384.558506865</v>
          </cell>
          <cell r="J1445" t="str">
            <v>EC</v>
          </cell>
          <cell r="K1445" t="str">
            <v xml:space="preserve">WOLF KG TOP 600 </v>
          </cell>
        </row>
        <row r="1446">
          <cell r="A1446" t="str">
            <v>овик_ПС с рециркуляцией:АРН-С 1000х500</v>
          </cell>
          <cell r="B1446" t="str">
            <v>Поставка и монтаж, Приточная система с рециркуляцией в комплекте: воздухозаборная решетка АРН-С 1000х500 Арктика, фильтр канальный, прямоугольный (G3) ФЛР 1000х500 Арктика, камера смешения с 2мя клапанами и эл. приводами СКВ 1000х500 +ADM 08 Арктика, канальный вентилятор для прямоугольных каналов RKB 1000x500 С3 EC Ostberg (Арктика), гибкие вставки для вентилятора 1000х500 Арктика, включая все комплектующие и крепеж</v>
          </cell>
          <cell r="C1446" t="str">
            <v>Supply and installation of Supply system with recirculation included: air intake grille ARN-S 1000x500 Arctic, channel filter, rectangular (G3) FLR 1000x500 Arctic, mixing chamber with 2 valves and electric. drives SCV 1000x500 + ADM 08 Arctic, duct fan for rectangular channels RKB 1000x500 C3 EC Ostberg (Arctic), flexible inserts for fan 1000x500 Arctic, including all accessories and fasteners</v>
          </cell>
          <cell r="D1446" t="str">
            <v>компл.</v>
          </cell>
          <cell r="F1446">
            <v>29683.775000000005</v>
          </cell>
          <cell r="G1446">
            <v>197891.83333333337</v>
          </cell>
          <cell r="H1446">
            <v>44525.662500000006</v>
          </cell>
          <cell r="I1446">
            <v>227575.60833333337</v>
          </cell>
          <cell r="J1446" t="str">
            <v>EC</v>
          </cell>
        </row>
        <row r="1447">
          <cell r="A1447" t="str">
            <v>овик_ПС с рециркуляцией:АРН-С 600х300</v>
          </cell>
          <cell r="B1447" t="str">
            <v>Поставка и монтаж, Приточная система с рециркуляцией в комплекте: воздухозаборная решетка АРН-С 600х300 Арктика, фильтр канальный, прямоугольный (G3) ФЛР 600х300 Арктика, камера смешения с 2мя клапанами и эл. приводами СКВ 600х300 +ADM 08 Арктика, канальный вентилятор для прямоугольных каналов RKB 600x300 В1 EC Ostberg (Арктика), гибкие вставки для вентилятора 600х300 Арктика, обратный клапан КПО 600х300 Арктика, включая все комплектующие и крепеж</v>
          </cell>
          <cell r="C1447" t="str">
            <v>Supply and installation of Supply system with recirculation included: air intake grille ARN-S 600x300 Arctic, channel filter, rectangular (G3) FLR 600x300 Arctic, mixing chamber with 2 valves and electric. drives SLE 600х300 + ADM 08 Arctic, channel fan for rectangular channels RKB 600x300 B1 EC Ostberg (Arctic), flexible inserts for fan 600x300 Arctic, check valve KPO 600x300 Arctic, including all accessories and fasteners</v>
          </cell>
          <cell r="D1447" t="str">
            <v>компл.</v>
          </cell>
          <cell r="F1447">
            <v>16756.671249999999</v>
          </cell>
          <cell r="G1447">
            <v>111711.14166666668</v>
          </cell>
          <cell r="H1447">
            <v>25135.006874999999</v>
          </cell>
          <cell r="I1447">
            <v>128467.81291666666</v>
          </cell>
          <cell r="J1447" t="str">
            <v>EC</v>
          </cell>
        </row>
        <row r="1448">
          <cell r="A1448" t="str">
            <v>овик_ПС с рециркуляцией:АРН-С 500х250</v>
          </cell>
          <cell r="B1448" t="str">
            <v>Поставка и монтаж, Приточная система с рециркуляцией в комплекте: воздухозаборная решетка АРН-С 500x250 Арктика, фильтр канальный, прямоугольный (G3) ФЛР 500х250 Арктика, камера смешения с 2мя клапанами и эл. приводами СКВ 500х250 +ADM 08 Арктика, канальный вентилятор для прямоугольных каналов RKB 500x250 E1 EC Ostberg (Арктика), гибкие вставки для вентилятора 500x250 Арктика, обратный клапан КПО 500х250 Арктика, включая все комплектующие и крепеж</v>
          </cell>
          <cell r="C1448" t="str">
            <v>Supply and installation of Supply system with recirculation included: air intake grille ARN-S 500x250 Arctic, channel filter, rectangular (G3) FLR 500x250 Arctic, mixing chamber with 2 valves and electric. drives SCV 500x250 + ADM 08 Arctic, duct fan for rectangular channels RKB 500x250 E1 EC Ostberg (Arctic), flexible inserts for fan 500x250 Arctic, non-return valve KPO 500x250 Arctic, including all accessories and fasteners</v>
          </cell>
          <cell r="D1448" t="str">
            <v>компл.</v>
          </cell>
          <cell r="F1448">
            <v>12153.241375000003</v>
          </cell>
          <cell r="G1448">
            <v>81021.609166666691</v>
          </cell>
          <cell r="H1448">
            <v>18229.862062500004</v>
          </cell>
          <cell r="I1448">
            <v>93174.850541666689</v>
          </cell>
          <cell r="J1448" t="str">
            <v>EC</v>
          </cell>
        </row>
        <row r="1449">
          <cell r="A1449" t="str">
            <v>овик_ПС:ФЛФ 200</v>
          </cell>
          <cell r="B1449" t="str">
            <v>Поставка и монтаж, Приточная система в составе: фильтр канальный, для круглых воздуховодов (G3) ФЛФ 200 Арктика, индивидуальный подогреватель электрический PBEC 200/6 Арктика, канальный вентилятор CK  200 A EC Ostberg (Арктика), обратный клапан КВО 200 М Арктика, комплект быстрозажимных хомутов и крепеж вентилятора Арктика, включая все комплектующие и крепеж</v>
          </cell>
          <cell r="C1449" t="str">
            <v>Supply and installation of Supply system consisting of: channel filter, for round ducts (G3) FLF 200 Arctic, individual heater electric PBEC 200/6 Arctic, channel fan CK 200 A EC Ostberg (Arctic), check valve KVO 200 M Arctic, set clamp clamps and fasteners fan Arctic, including all accessories and fasteners</v>
          </cell>
          <cell r="D1449" t="str">
            <v>компл.</v>
          </cell>
          <cell r="F1449">
            <v>4200.2125000000005</v>
          </cell>
          <cell r="G1449">
            <v>28001.416666666672</v>
          </cell>
          <cell r="H1449">
            <v>6300.3187500000004</v>
          </cell>
          <cell r="I1449">
            <v>32201.629166666669</v>
          </cell>
          <cell r="J1449" t="str">
            <v>EC</v>
          </cell>
        </row>
        <row r="1450">
          <cell r="A1450" t="str">
            <v>овик_сплит система - внутренний блок PKA-RP71KAL</v>
          </cell>
          <cell r="B1450" t="str">
            <v>Поставка и монтаж, Сплит система кондиционирования Mitsubishi, комплект: внутренний блок PKA-RP71KAL или аналог, пульт управления с функций ротации и резервирования, коммуникационный модуль, комплект крепежа, включая все комплектующие и крепеж</v>
          </cell>
          <cell r="C1450" t="str">
            <v>Supply and installation of Mitsubishi Split air-conditioning system, set: PKA-RP71KAL or similar, indoor unit, control panel with rotation and redundancy functions, communication module, fastener kit, including all accessories and fasteners</v>
          </cell>
          <cell r="D1450" t="str">
            <v>компл.</v>
          </cell>
          <cell r="F1450">
            <v>10985.625</v>
          </cell>
          <cell r="G1450">
            <v>73237.5</v>
          </cell>
          <cell r="H1450">
            <v>16478.4375</v>
          </cell>
          <cell r="I1450">
            <v>84223.125</v>
          </cell>
          <cell r="J1450" t="str">
            <v>EC</v>
          </cell>
        </row>
        <row r="1451">
          <cell r="A1451" t="str">
            <v>овик_сплит система - внутренний блок внутренний блок PKA-RP100KAL</v>
          </cell>
          <cell r="B1451" t="str">
            <v>Поставка и монтаж, Сплит система кондиционирования Mitsubishi, комплект: внутренний блок PKA-RP100KAL или аналог, пульт управления с функций ротации и резервирования, коммуникационный модуль, комплект крепежа, включая все комплектующие и крепеж</v>
          </cell>
          <cell r="C1451" t="str">
            <v>Supply and installation of Split air conditioning system Mitsubishi, set: internal unit PKA-RP100KAL or similar, control panel with rotation and redundancy functions, communication module, fastener kit, including all accessories and fasteners</v>
          </cell>
          <cell r="D1451" t="str">
            <v>компл.</v>
          </cell>
          <cell r="F1451">
            <v>11208.750000000002</v>
          </cell>
          <cell r="G1451">
            <v>74725.000000000015</v>
          </cell>
          <cell r="H1451">
            <v>16813.125000000004</v>
          </cell>
          <cell r="I1451">
            <v>85933.750000000015</v>
          </cell>
          <cell r="J1451" t="str">
            <v>EC</v>
          </cell>
        </row>
        <row r="1452">
          <cell r="A1452" t="str">
            <v>овик_сплит система - наружный блок Mitsubishi PU-P71YHAR3</v>
          </cell>
          <cell r="B1452" t="str">
            <v>Поставка и монтаж, Сплит система кондиционирования: наружный блок Mitsubishi PU-P71YHAR3 или аналог, включая все комплектующие и крепеж</v>
          </cell>
          <cell r="C1452" t="str">
            <v>Supply and installation of Split air conditioning: outdoor unit Mitsubishi PU-P71YHAR3 or similar, including all accessories and fasteners</v>
          </cell>
          <cell r="D1452" t="str">
            <v>компл.</v>
          </cell>
          <cell r="F1452">
            <v>21881.125000000004</v>
          </cell>
          <cell r="G1452">
            <v>145874.16666666669</v>
          </cell>
          <cell r="H1452">
            <v>32821.687500000007</v>
          </cell>
          <cell r="I1452">
            <v>167755.29166666669</v>
          </cell>
        </row>
        <row r="1453">
          <cell r="A1453" t="str">
            <v>овик_сплит система - наружный блок Mitsubishi PU-P100YHAR3</v>
          </cell>
          <cell r="B1453" t="str">
            <v>Поставка и монтаж, Сплит система кондиционирования: наружный блок Mitsubishi PU-P100YHAR3 или аналог, включая все комплектующие и крепеж</v>
          </cell>
          <cell r="C1453" t="str">
            <v>Supply and installation of Split air conditioning: outdoor unit Mitsubishi PU-P100YHAR3 or similar, including all accessories and fasteners</v>
          </cell>
          <cell r="D1453" t="str">
            <v>компл.</v>
          </cell>
          <cell r="F1453">
            <v>27055.125</v>
          </cell>
          <cell r="G1453">
            <v>180367.5</v>
          </cell>
          <cell r="H1453">
            <v>40582.6875</v>
          </cell>
          <cell r="I1453">
            <v>207422.62499999997</v>
          </cell>
        </row>
        <row r="1454">
          <cell r="A1454" t="str">
            <v>овик_Система отводов продуктов сгорания от ДГУ</v>
          </cell>
          <cell r="B1454" t="str">
            <v>Поставка и монтаж, Система отводов продуктов сгорания от ДГУ в составе: труба стальная электросварная Ф355 Россия, теплоизоляция рулонная из минеральной ваты, толщиной 50мм, с покровным слоем из алюминиевой фольги Rockwoll, антикоррозионная обработка стальной трубы КО-8101 Россия, двустенный теплоизолированный дымоход из нержавеющей стали, круглого сечения DW-KL Ф400, двустенная теплоизолированная труба длиной 250мм с патрубком для измерений и отвода конденсата DW-KL Ф400, компенсатор для системы двустенного дымохода DW-KL Ф400, включая все комплектующие и крепеж</v>
          </cell>
          <cell r="C1454" t="str">
            <v>Supply and installation of Combustion products exhaust system from DGU composed of: steel electric-welded F355 Russia, thermal insulation of 50 mm thick mineral wool, with a cover layer of aluminum foil Rockwoll, anti-corrosion treatment of KO steel pipe 8101 Russia, double-walled insulated stainless steel chimney, round section DW-KL F400, double-wall insulated pipe 250mm long with a pipe for measuring and condensate drain DW-KL F400, compensator for system D vustennogo chimney DW-KL F400, including all accessories and fasteners</v>
          </cell>
          <cell r="D1454" t="str">
            <v>компл.</v>
          </cell>
          <cell r="F1454">
            <v>17755.95</v>
          </cell>
          <cell r="G1454">
            <v>118373</v>
          </cell>
          <cell r="H1454">
            <v>26633.925000000003</v>
          </cell>
          <cell r="I1454">
            <v>136128.94999999998</v>
          </cell>
          <cell r="J1454" t="str">
            <v>EC</v>
          </cell>
        </row>
        <row r="1455">
          <cell r="A1455" t="str">
            <v>овик_Закрытая вентиляторная градирня EVAPCO eco-ATWB 20-6N36</v>
          </cell>
          <cell r="B1455" t="str">
            <v>Поставка и монтаж, Закрытая вентиляторная градирня Lпр=702000 м3/ч в комплекте с автоматикой, включая все комплектующие и крепеж</v>
          </cell>
          <cell r="C1455" t="str">
            <v>Supply and installation of Closed Cooling Tower Lsup=702000 m3/h complete with automation, including all accessories and fasteners</v>
          </cell>
          <cell r="D1455" t="str">
            <v>компл.</v>
          </cell>
          <cell r="F1455">
            <v>7950699.8505000006</v>
          </cell>
          <cell r="G1455">
            <v>53004665.670000009</v>
          </cell>
          <cell r="H1455">
            <v>11926049.77575</v>
          </cell>
          <cell r="I1455">
            <v>60955365.520500004</v>
          </cell>
          <cell r="K1455" t="str">
            <v>EVAPCO eco-ATWB 20-6N36</v>
          </cell>
        </row>
        <row r="1456">
          <cell r="A1456" t="str">
            <v>овик_Холодильная машина внутренней установки 30XW3452 Carrier</v>
          </cell>
          <cell r="B1456" t="str">
            <v>Поставка и монтаж, Холодильная машина внутренней установки (Мощность двигателя 613 кВт, расход тепла 3939 кВт, расход холода 3334 кВт) с водяным охлаждением конденсатора, винтовыми копрессорами и опциями: Плавный пуск компрессоров OPT_025, Коммуникационная платаBacNet/Modbus OPT_148C, Выходной сигнал (0-10 В) для управления клапаном на входе воды в конденсатор. OPT_152, Заправка азотом OPT_320, Фланцевое подсоединение на стороне конденсатора OPT_314C, Фланцевое подсоединение на стороне испарителя OPT_314E, Отсечной клапан на линии нагнетания OPT_321, Сенсорный экран 7" OPT_158A, включая все комплектующие и крепеж</v>
          </cell>
          <cell r="C1456" t="str">
            <v>Supply and installation of Indoor Chiller (Engine power 613 kW, heat consumption 3939 kW, cold consumption 3334 kW) with water-cooled condenser, screw compressors and options: Soft start compressors OPT_025, Communication BoardBacNet / Modbus OPT_148C, Output signal (0-10 V) to control the valve at the inlet of water to the condenser. OPT_152, Nitrogen charge OPT_320, Flange connection on the condenser side OPT_314C, Flange connection on the evaporator side OPT_314E, Shut-off valve on the discharge line OPT_321, Touch screen 7 "OPT_158A, including all accessories and fasteners</v>
          </cell>
          <cell r="D1456" t="str">
            <v>компл.</v>
          </cell>
          <cell r="F1456">
            <v>12467830.020361198</v>
          </cell>
          <cell r="G1456">
            <v>83118866.802407995</v>
          </cell>
          <cell r="H1456">
            <v>18701745.030541796</v>
          </cell>
          <cell r="I1456">
            <v>95586696.82276918</v>
          </cell>
          <cell r="K1456" t="str">
            <v>30XW3452 Carrier</v>
          </cell>
        </row>
        <row r="1457">
          <cell r="A1457" t="str">
            <v>овик_</v>
          </cell>
          <cell r="H1457">
            <v>0</v>
          </cell>
          <cell r="I1457">
            <v>0</v>
          </cell>
        </row>
        <row r="1458">
          <cell r="A1458" t="str">
            <v>овик_</v>
          </cell>
          <cell r="H1458">
            <v>0</v>
          </cell>
          <cell r="I1458">
            <v>0</v>
          </cell>
        </row>
        <row r="1459">
          <cell r="A1459" t="str">
            <v>овик_Канальная ПУ KT 60-30-4 (60-30) Systemair</v>
          </cell>
          <cell r="B1459" t="str">
            <v>Поставка и монтаж, Канальная приточная установка в составе: клапан воздушный  60-30, фильтр  60-30, нагреватель электрический  60-30, вентилятор  KT 60-30-4 Systemair или аналог, включая все комплектующие и крепеж</v>
          </cell>
          <cell r="C1459" t="str">
            <v>Supply and installation of a duct air-handling unit, consists of: an air valve 60-30, a filter 60-30, an electric heater 60-30, a fan KT 60-30-4 Systemair or similar, including all accessories and fasteners</v>
          </cell>
          <cell r="D1459" t="str">
            <v>комп.</v>
          </cell>
          <cell r="F1459">
            <v>16653</v>
          </cell>
          <cell r="G1459">
            <v>111020</v>
          </cell>
          <cell r="H1459">
            <v>24979.5</v>
          </cell>
          <cell r="I1459">
            <v>127672.99999999999</v>
          </cell>
          <cell r="J1459" t="str">
            <v xml:space="preserve"> здание Е</v>
          </cell>
        </row>
        <row r="1460">
          <cell r="A1460" t="str">
            <v>овик_Канальная ПУ KT 60-35-4 (60-35) Systemair</v>
          </cell>
          <cell r="B1460" t="str">
            <v>Поставка и монтаж, Канальная приточная установка в составе: клапан воздушный  60-35, фильтр  60-35, нагреватель водяной  60-35, шумоглушитель 60-35, вентилятор KT 60-35-4 Systemair или аналог, включая все комплектующие и крепеж</v>
          </cell>
          <cell r="C1460" t="str">
            <v>Supply and installation of a duct air-handling unit, consists of: an air valve 60-35, a filter 60-35, a water heater 60-35, a silencer 60-35, a fan KT 60-35-4 Systemair or similar, including all accessories and fasteners</v>
          </cell>
          <cell r="D1460" t="str">
            <v>комп.</v>
          </cell>
          <cell r="F1460">
            <v>16653</v>
          </cell>
          <cell r="G1460">
            <v>111020</v>
          </cell>
          <cell r="H1460">
            <v>24979.5</v>
          </cell>
          <cell r="I1460">
            <v>127672.99999999999</v>
          </cell>
          <cell r="J1460" t="str">
            <v xml:space="preserve"> здание Е</v>
          </cell>
        </row>
        <row r="1461">
          <cell r="A1461" t="str">
            <v>овик_Канальная ПУ KT 60-30-4 (60-35) Systemair</v>
          </cell>
          <cell r="B1461" t="str">
            <v>Поставка и монтаж, Канальная приточная установка в составе: клапан воздушный  60-35, фильтр  60-35, нагреватель электрический  40-20, шумоглушитель 60-35, вентилятор KT 60-30-4 Systemair или аналог, включая все комплектующие и крепеж</v>
          </cell>
          <cell r="C1461" t="str">
            <v>Supply and installation of a duct air-handling unit, consists of: an air valve 60-35, a filter 60-35, an electric  heater 40-20, a silencer 60-35, a fan KT 60-30-4 Systemair or similar, including all accessories and fasteners</v>
          </cell>
          <cell r="D1461" t="str">
            <v>комп.</v>
          </cell>
          <cell r="F1461">
            <v>16653</v>
          </cell>
          <cell r="G1461">
            <v>111020</v>
          </cell>
          <cell r="H1461">
            <v>24979.5</v>
          </cell>
          <cell r="I1461">
            <v>127672.99999999999</v>
          </cell>
          <cell r="J1461" t="str">
            <v xml:space="preserve"> здание Е</v>
          </cell>
        </row>
        <row r="1462">
          <cell r="A1462" t="str">
            <v>овик_Канальная ПУ K 315 sileo Systemair</v>
          </cell>
          <cell r="B1462" t="str">
            <v>Поставка и монтаж, Канальная приточная установка в составе: клапан воздушный  Ø315, фильтр  Ø315, нагреватель электрический  Ø315, вентлятор  K 315 sileo Systemair или аналог, включая все комплектующие и крепеж</v>
          </cell>
          <cell r="C1462" t="str">
            <v>Supply and installation of a duct air-handling unit, consists of: an air valve Ø315, a filter Ø315, an electric  heater Ø315, a fan K 315 sileo Systemair or similar, including all accessories and fasteners</v>
          </cell>
          <cell r="D1462" t="str">
            <v>комп.</v>
          </cell>
          <cell r="F1462">
            <v>12509.375000000002</v>
          </cell>
          <cell r="G1462">
            <v>83395.833333333343</v>
          </cell>
          <cell r="H1462">
            <v>18764.062500000004</v>
          </cell>
          <cell r="I1462">
            <v>95905.208333333343</v>
          </cell>
          <cell r="J1462" t="str">
            <v>EC</v>
          </cell>
        </row>
        <row r="1463">
          <cell r="A1463" t="str">
            <v>овик_Канальная ПУ K 315 L sileo Systemair</v>
          </cell>
          <cell r="B1463" t="str">
            <v>Поставка и монтаж, Канальная приточная установка в составе: клапан воздушный  Ø315, фильтр  Ø315, нагреватель водяной  Ø315, вентилятор  K 315 L sileo Systemair или аналог, включая все комплектующие и крепеж</v>
          </cell>
          <cell r="C1463" t="str">
            <v>Supply and installation of a duct air-handling unit, consists of: an air valve Ø315, a filter Ø315, a water  heater Ø315, a fan K 315 L sileo Systemair or similar, including all accessories and fasteners</v>
          </cell>
          <cell r="D1463" t="str">
            <v>комп.</v>
          </cell>
          <cell r="F1463">
            <v>12509.375000000002</v>
          </cell>
          <cell r="G1463">
            <v>83395.833333333343</v>
          </cell>
          <cell r="H1463">
            <v>18764.062500000004</v>
          </cell>
          <cell r="I1463">
            <v>95905.208333333343</v>
          </cell>
          <cell r="J1463" t="str">
            <v>EC</v>
          </cell>
        </row>
        <row r="1464">
          <cell r="A1464" t="str">
            <v>овик_Канальная ПУ K 250 L sileo Systemair</v>
          </cell>
          <cell r="B1464" t="str">
            <v>Поставка и монтаж, Канальная приточная установка в составе: клапан воздушный  Ø250, фильтр  Ø250, нагреватель электрический  Ø250, вентилятор  K 250 L sileo Systemair или аналог, включая все комплектующие и крепеж</v>
          </cell>
          <cell r="C1464" t="str">
            <v>Supply and installation of a duct air-handling unit, consists of: an air valve Ø250, a filter Ø250, an electric heater Ø250, a fan K 250 L sileo Systemair or similar, including all accessories and fasteners</v>
          </cell>
          <cell r="D1464" t="str">
            <v>комп.</v>
          </cell>
          <cell r="F1464">
            <v>10875.125000000002</v>
          </cell>
          <cell r="G1464">
            <v>72500.833333333343</v>
          </cell>
          <cell r="H1464">
            <v>16312.687500000004</v>
          </cell>
          <cell r="I1464">
            <v>83375.958333333343</v>
          </cell>
          <cell r="J1464" t="str">
            <v>EC</v>
          </cell>
        </row>
        <row r="1465">
          <cell r="A1465" t="str">
            <v>овик_Канальная AXC 630 Systemair</v>
          </cell>
          <cell r="B1465" t="str">
            <v>Поставка и монтаж, Канальная приточная установка в составе: клапан воздушный  Ø630, фильтр  Ø630, нагреватель электрический  Ø630, вентилятор AXC 630 Systemair или аналог, включая все комплектующие и крепеж</v>
          </cell>
          <cell r="C1465" t="str">
            <v>Supply and installation of a duct air-handling unit, consists of: an air valve Ø630, a filter Ø630, an electric heater Ø630, a fan AXC 630 Systemair or similar, including all accessories and fasteners</v>
          </cell>
          <cell r="D1465" t="str">
            <v>комп.</v>
          </cell>
          <cell r="F1465">
            <v>33377.375</v>
          </cell>
          <cell r="G1465">
            <v>222515.83333333334</v>
          </cell>
          <cell r="H1465">
            <v>50066.0625</v>
          </cell>
          <cell r="I1465">
            <v>255893.20833333331</v>
          </cell>
          <cell r="J1465" t="str">
            <v>EC</v>
          </cell>
        </row>
        <row r="1466">
          <cell r="A1466" t="str">
            <v>овик_</v>
          </cell>
          <cell r="H1466">
            <v>0</v>
          </cell>
          <cell r="I1466">
            <v>0</v>
          </cell>
        </row>
        <row r="1467">
          <cell r="A1467" t="str">
            <v>овик_Разборный пластинчатый теплообменник T25-BFG Alfa-Laval</v>
          </cell>
          <cell r="B1467" t="str">
            <v>Поставка и монтаж, Разборный пластинчатый теплообменник вода/гликоль мощность 2175кВт, в комплекте с теплоизоляцией T25-BFG Alfa-Laval или аналог, включая все комплектующие и крепеж</v>
          </cell>
          <cell r="C1467" t="str">
            <v>Supply and installation of Folding plate heat exchanger water / glycol power 2175kW, complete with thermal insulation T25-BFG Alfa-Laval or similar, including all accessories and fasteners</v>
          </cell>
          <cell r="D1467" t="str">
            <v>комп.</v>
          </cell>
          <cell r="F1467">
            <v>469617.52455090004</v>
          </cell>
          <cell r="G1467">
            <v>3130783.4970060005</v>
          </cell>
          <cell r="H1467">
            <v>704426.28682635003</v>
          </cell>
          <cell r="I1467">
            <v>3600401.0215569003</v>
          </cell>
        </row>
        <row r="1468">
          <cell r="A1468" t="str">
            <v>овик_Циркуляционый насос блочный NB 150-400/431 Grundfoss</v>
          </cell>
          <cell r="B1468" t="str">
            <v>Поставка и монтаж, Циркуляционый насос блочный, односторонего всасывания, в комплекте внешний преобразователь частоты NB 150-400/431 132кВт Grundfoss или аналог, включая все комплектующие и крепеж</v>
          </cell>
          <cell r="C1468" t="str">
            <v>Supply and installation of Circulating pump block, one-sided suction, complete external frequency converter NB 150-400 / 431 132kW Grundfoss or similar, including all accessories and fasteners</v>
          </cell>
          <cell r="D1468" t="str">
            <v>комп.</v>
          </cell>
          <cell r="F1468">
            <v>336477.18535703392</v>
          </cell>
          <cell r="G1468">
            <v>2243181.2357135597</v>
          </cell>
          <cell r="H1468">
            <v>504715.77803555084</v>
          </cell>
          <cell r="I1468">
            <v>2579658.4210705934</v>
          </cell>
        </row>
        <row r="1469">
          <cell r="A1469" t="str">
            <v>овик_Циркуляционый насос консольный NK 150-250/275 Grundfoss</v>
          </cell>
          <cell r="B1469" t="str">
            <v>Поставка и монтаж, Циркуляционый насос консольный, односторонего всасывания, в комплекте  внешний преобразователь частоты NK 150-250/275 37кВт Grundfoss или аналог, включая все комплектующие и крепеж</v>
          </cell>
          <cell r="C1469" t="str">
            <v>Supply and installation of cantilever circulation pump, one-way suction, complete with external frequency converter NK 150-250 / 275 37kW Grundfoss or similar, including all accessories and fasteners</v>
          </cell>
          <cell r="D1469" t="str">
            <v>комп.</v>
          </cell>
          <cell r="F1469">
            <v>141330.694330678</v>
          </cell>
          <cell r="G1469">
            <v>942204.62887118664</v>
          </cell>
          <cell r="H1469">
            <v>211996.04149601702</v>
          </cell>
          <cell r="I1469">
            <v>1083535.3232018645</v>
          </cell>
        </row>
        <row r="1470">
          <cell r="A1470" t="str">
            <v>овик_Циркуляционый насос консольный NK150-500/459 Grundfoss</v>
          </cell>
          <cell r="B1470" t="str">
            <v>Поставка и монтаж, Циркуляционый насос консольный, односторонего всасывания, в комплекте  внешний преобразователь частоты NK150-500/459 132кВт Grundfoss или аналог, включая все комплектующие и крепеж</v>
          </cell>
          <cell r="C1470" t="str">
            <v>Supply and installation of cantilever circulation pump, one-sided suction, complete Grundfoss NK150-500 / 459 132kW  or similar, external frequency converter, including all accessories and fasteners</v>
          </cell>
          <cell r="D1470" t="str">
            <v>комп.</v>
          </cell>
          <cell r="F1470">
            <v>337766.5928440679</v>
          </cell>
          <cell r="G1470">
            <v>2251777.2856271192</v>
          </cell>
          <cell r="H1470">
            <v>506649.88926610188</v>
          </cell>
          <cell r="I1470">
            <v>2589543.8784711869</v>
          </cell>
        </row>
        <row r="1471">
          <cell r="A1471" t="str">
            <v>овик_Циркуляционый насос инлайн ТP 300-290/4 Grundfoss</v>
          </cell>
          <cell r="B1471" t="str">
            <v>Поставка и монтаж, Циркуляционый насос инлайн, с сухим ротором, в комплекте внешний преобразователь частоты ТP 300-290/4 55кВт Grundfoss или аналог, включая все комплектующие и крепеж</v>
          </cell>
          <cell r="C1471" t="str">
            <v>Supply and installation of Inline circulating pump, dry rotor, complete with external frequency converter TP 300-290 / 4 55kW Grundfoss or similar, including all accessories and fasteners</v>
          </cell>
          <cell r="D1471" t="str">
            <v>комп.</v>
          </cell>
          <cell r="F1471">
            <v>256194.60340118647</v>
          </cell>
          <cell r="G1471">
            <v>1707964.0226745766</v>
          </cell>
          <cell r="H1471">
            <v>384291.90510177973</v>
          </cell>
          <cell r="I1471">
            <v>1964158.626075763</v>
          </cell>
        </row>
        <row r="1472">
          <cell r="A1472" t="str">
            <v>овик_Повысительный насос многоступенчатый CRNE 32-1 Grundfoss</v>
          </cell>
          <cell r="B1472" t="str">
            <v>Поставка и монтаж, Повысительный насос многоступенчатый, «инлайн» в комплекте преобразователь частоты CRNE 32-1 Grundfoss или аналог, включая все комплектующие и крепеж</v>
          </cell>
          <cell r="C1472" t="str">
            <v>Supply and installation of Multi-stage booster pump, inline complete Grundfoss CRNE 32-1 frequency converter or similar, including all accessories and fasteners</v>
          </cell>
          <cell r="D1472" t="str">
            <v>комп.</v>
          </cell>
          <cell r="F1472">
            <v>42560.141865254249</v>
          </cell>
          <cell r="G1472">
            <v>283734.27910169499</v>
          </cell>
          <cell r="H1472">
            <v>63840.212797881373</v>
          </cell>
          <cell r="I1472">
            <v>326294.4209669492</v>
          </cell>
        </row>
        <row r="1473">
          <cell r="A1473" t="str">
            <v>овик_Дренажный насос DPK.10.50.15.5.0D Grundfoss</v>
          </cell>
          <cell r="B1473" t="str">
            <v>Поставка и монтаж, Дренажный насос в приямке, в комплекте с внешним преобразователем частоты DPK.10.50.15.5.0D Grundfoss или аналог, включая все комплектующие и крепеж</v>
          </cell>
          <cell r="C1473" t="str">
            <v>Supply and installation of Drainage pump in the pit, complete with an external Grundfoss DPK.10.50.15.5.0D or similar, frequency converter, including all accessories and fasteners</v>
          </cell>
          <cell r="D1473" t="str">
            <v>комп.</v>
          </cell>
          <cell r="F1473">
            <v>17964.451680254238</v>
          </cell>
          <cell r="G1473">
            <v>119763.01120169493</v>
          </cell>
          <cell r="H1473">
            <v>26946.677520381359</v>
          </cell>
          <cell r="I1473">
            <v>137727.46288194915</v>
          </cell>
        </row>
        <row r="1474">
          <cell r="A1474" t="str">
            <v>овик_Холодосчетчик Qn 25  ультразвуковой Ду 65 DANFOSS</v>
          </cell>
          <cell r="B1474" t="str">
            <v>Поставка и монтаж, Холодосчетчик Qn 25  ультразвуковой Ду 65 DANFOSS или аналог, включая все комплектующие и крепеж</v>
          </cell>
          <cell r="C1474" t="str">
            <v>Supply and installation of Refrigerator Qn 25 ultrasonic DN 65 DANFOSS or similar, including all accessories and fasteners</v>
          </cell>
          <cell r="D1474" t="str">
            <v>комп.</v>
          </cell>
          <cell r="F1474">
            <v>17969.5</v>
          </cell>
          <cell r="G1474">
            <v>119796.66666666667</v>
          </cell>
          <cell r="H1474">
            <v>26954.25</v>
          </cell>
          <cell r="I1474">
            <v>137766.16666666666</v>
          </cell>
        </row>
        <row r="1475">
          <cell r="A1475" t="str">
            <v>овик_Расходомер электромагнитный МПР-380 Ду 300 МераПрибор</v>
          </cell>
          <cell r="B1475" t="str">
            <v>Поставка и монтаж, Расходомер электромагнитный МПР-380 Ду 300 МераПрибор или аналог, включая все комплектующие и крепеж</v>
          </cell>
          <cell r="C1475" t="str">
            <v>Supply and installation of Electromagnetic Flowmeter MPR-380 DN 300 Measure Instrument or similar, including all accessories and fasteners</v>
          </cell>
          <cell r="D1475" t="str">
            <v>комп.</v>
          </cell>
          <cell r="F1475">
            <v>375</v>
          </cell>
          <cell r="G1475">
            <v>2500</v>
          </cell>
          <cell r="H1475">
            <v>562.5</v>
          </cell>
          <cell r="I1475">
            <v>2875</v>
          </cell>
        </row>
        <row r="1476">
          <cell r="A1476" t="str">
            <v>овик_Станция поддержания давления Variomat 2-2/75 Reflex</v>
          </cell>
          <cell r="B1476" t="str">
            <v>Поставка и монтаж, Станция поддержания давления
- с 2мя насосами
- с сенсорным управлением
- с узлом подпитки Fillset с импульсным счетчиком
- с присоединительным комплектом гибких подводок и отключающей арматуры Variomat 2-2/75 Reflex или аналог, включая все комплектующие и крепеж</v>
          </cell>
          <cell r="C1476" t="str">
            <v>Supply and installation of pressure maintenance station
- with 2 pumps
- touch control
- with Fillset make-up unit with pulse counter
- with a connecting set of flexible connections and Variomat 2-2 / 75 Reflex or similar, isolation valves, including all accessories and fasteners</v>
          </cell>
          <cell r="D1476" t="str">
            <v>комп.</v>
          </cell>
          <cell r="F1476">
            <v>236818.88068418391</v>
          </cell>
          <cell r="G1476">
            <v>1578792.5378945596</v>
          </cell>
          <cell r="H1476">
            <v>355228.32102627587</v>
          </cell>
          <cell r="I1476">
            <v>1815611.4185787432</v>
          </cell>
        </row>
        <row r="1477">
          <cell r="A1477" t="str">
            <v>овик_Основная емкость VG2000 Reflex</v>
          </cell>
          <cell r="B1477" t="str">
            <v>Поставка и монтаж, Основная емкость с комплектом теплоизоляции для станции поддержания давления  VG2000 Reflex или аналог, включая все комплектующие и крепеж</v>
          </cell>
          <cell r="C1477" t="str">
            <v>Supply and installation of Main container with thermal insulation kit for VG2000 Reflex or similar, pressure maintenance station, including all accessories and fasteners</v>
          </cell>
          <cell r="D1477" t="str">
            <v>комп.</v>
          </cell>
          <cell r="F1477">
            <v>64143.659823025431</v>
          </cell>
          <cell r="G1477">
            <v>427624.39882016956</v>
          </cell>
          <cell r="H1477">
            <v>96215.489734538147</v>
          </cell>
          <cell r="I1477">
            <v>491768.05864319496</v>
          </cell>
        </row>
        <row r="1478">
          <cell r="A1478" t="str">
            <v>овик_Основная емкость VG3000 Reflex</v>
          </cell>
          <cell r="B1478" t="str">
            <v>Поставка и монтаж, Основная емкость с комплетом теплоизоляции для станции поддержания давления VG3000 Reflex или аналог, включая все комплектующие и крепеж</v>
          </cell>
          <cell r="C1478" t="str">
            <v>Supply and installation of Main tank with thermal insulation kit for VG3000 Reflex or similar, pressure maintenance station, including all accessories and fasteners</v>
          </cell>
          <cell r="D1478" t="str">
            <v>комп.</v>
          </cell>
          <cell r="F1478">
            <v>97587.593807018653</v>
          </cell>
          <cell r="G1478">
            <v>650583.95871345769</v>
          </cell>
          <cell r="H1478">
            <v>146381.39071052798</v>
          </cell>
          <cell r="I1478">
            <v>748171.55252047628</v>
          </cell>
        </row>
        <row r="1479">
          <cell r="A1479" t="str">
            <v>овик_Мембранный расширительный бак G800/10 +AG 1” Reflex</v>
          </cell>
          <cell r="B1479" t="str">
            <v>Поставка и монтаж, Мембранный расширительный бак с заменяемой мембраной, рабочее давление 10 бар c запорно-присоединительной арматурой с защитой от перекрытия G800/10 +AG 1” Reflex или аналог, включая все комплектующие и крепеж</v>
          </cell>
          <cell r="C1479" t="str">
            <v>Supply and installation of Diaphragm expansion tank with replaceable diaphragm, working pressure 10 bar with shut-off and connecting fittings with overlapping protection G800 / 10 + AG 1 ”Reflex or similar, including all accessories and fasteners</v>
          </cell>
          <cell r="D1479" t="str">
            <v>комп.</v>
          </cell>
          <cell r="F1479">
            <v>33670.35</v>
          </cell>
          <cell r="G1479">
            <v>224469</v>
          </cell>
          <cell r="H1479">
            <v>50505.524999999994</v>
          </cell>
          <cell r="I1479">
            <v>258139.34999999998</v>
          </cell>
        </row>
        <row r="1480">
          <cell r="A1480" t="str">
            <v>овик_Резервуар цилиндрической формы Б-КАС10000Т-К 10м3 Сивтрейд</v>
          </cell>
          <cell r="B1480" t="str">
            <v>Поставка и монтаж, Резервуар цилиндрической формы Б-КАС10000Т-К 10м3 Сивтрейд или аналог, включая все комплектующие и крепеж</v>
          </cell>
          <cell r="C1480" t="str">
            <v>Supply and installation of Cylindrical tank B-KAS10000T-K 10m3 Sivtreyd or similar, including all accessories and fasteners</v>
          </cell>
          <cell r="D1480" t="str">
            <v>комп.</v>
          </cell>
          <cell r="F1480">
            <v>12076.271186440679</v>
          </cell>
          <cell r="G1480">
            <v>80508.474576271197</v>
          </cell>
          <cell r="H1480">
            <v>18114.406779661018</v>
          </cell>
          <cell r="I1480">
            <v>92584.745762711871</v>
          </cell>
        </row>
        <row r="1481">
          <cell r="A1481" t="str">
            <v>овик_Резервуар цилиндрической формы Б-5100ВФК2-Ж 5м3 Сивтрейд</v>
          </cell>
          <cell r="B1481" t="str">
            <v>Поставка и монтаж, Резервуар цилиндрической формы Б-5100ВФК2-Ж 5м3 Сивтрейд или аналог, включая все комплектующие и крепеж</v>
          </cell>
          <cell r="C1481" t="str">
            <v>Supply and installation of Cylindrical tank B-5100VFK2-Zh 5m3 Sivtreyd or similar, including all accessories and fasteners</v>
          </cell>
          <cell r="D1481" t="str">
            <v>комп.</v>
          </cell>
          <cell r="F1481">
            <v>5466.1016949152545</v>
          </cell>
          <cell r="G1481">
            <v>36440.677966101699</v>
          </cell>
          <cell r="H1481">
            <v>8199.1525423728817</v>
          </cell>
          <cell r="I1481">
            <v>41906.779661016953</v>
          </cell>
        </row>
        <row r="1482">
          <cell r="A1482" t="str">
            <v>овик_Бак аккумулятор вертикальный Бак 10м3</v>
          </cell>
          <cell r="B1482" t="str">
            <v>Поставка и монтаж, Бак аккумулятор вертикальный с функций гидравлического разделителя, с 4мя входами Ду500мм, спускными и воздушными патрубками. Теплоизолированный Бак 10м3 Россия, включая все комплектующие и крепеж</v>
          </cell>
          <cell r="C1482" t="str">
            <v>Supply and installation of Buck accumulator vertical with functions of a hydraulic separator, with 4 entrances DN500mm, drain and air nozzles. Heat insulated Buck 10m3 Russia, including all accessories and fasteners</v>
          </cell>
          <cell r="D1482" t="str">
            <v>комп.</v>
          </cell>
          <cell r="F1482">
            <v>132770.19199194916</v>
          </cell>
          <cell r="G1482">
            <v>885134.61327966116</v>
          </cell>
          <cell r="H1482">
            <v>199155.28798792374</v>
          </cell>
          <cell r="I1482">
            <v>1017904.8052716103</v>
          </cell>
        </row>
        <row r="1483">
          <cell r="A1483" t="str">
            <v>овик_Ресивер дренажный, вертикальный, для фреона R134a ресивер 400л</v>
          </cell>
          <cell r="B1483" t="str">
            <v>Поставка и монтаж, Ресивер дренажный, вертикальный, для фреона R134a ресивер 400л, включая все комплектующие и крепеж</v>
          </cell>
          <cell r="C1483" t="str">
            <v>Supply and installation of Drainage receiver, vertical, for R134a freon 400l receiver, including all accessories and fasteners</v>
          </cell>
          <cell r="D1483" t="str">
            <v>комп.</v>
          </cell>
          <cell r="F1483">
            <v>18750</v>
          </cell>
          <cell r="G1483">
            <v>125000</v>
          </cell>
          <cell r="H1483">
            <v>28125</v>
          </cell>
          <cell r="I1483">
            <v>143750</v>
          </cell>
        </row>
        <row r="1484">
          <cell r="A1484" t="str">
            <v>овик_сепаратор шлама (грязевик) SpiroTrap Ду 65 Spirovent</v>
          </cell>
          <cell r="B1484" t="str">
            <v>Поставка и монтаж, Cепаратор шлама (грязевик) SpiroTrap Ду 65 Spirovent или аналог, включая все комплектующие и крепеж</v>
          </cell>
          <cell r="C1484" t="str">
            <v>Supply and installation of Sludge separator (sump) SpiroTrap DN 65 Spirovent or similar, including all accessories and fasteners</v>
          </cell>
          <cell r="D1484" t="str">
            <v>комп.</v>
          </cell>
          <cell r="F1484">
            <v>7539.5</v>
          </cell>
          <cell r="G1484">
            <v>50263.333333333336</v>
          </cell>
          <cell r="H1484">
            <v>11309.25</v>
          </cell>
          <cell r="I1484">
            <v>57802.833333333328</v>
          </cell>
        </row>
        <row r="1485">
          <cell r="A1485" t="str">
            <v>овик_сепаратор шлама (грязевик) SpiroTrap Ду 400 Spirovent</v>
          </cell>
          <cell r="B1485" t="str">
            <v>Поставка и монтаж, Cепаратор шлама (грязевик) SpiroTrap Ду 400 Spirovent или аналог, включая все комплектующие и крепеж</v>
          </cell>
          <cell r="C1485" t="str">
            <v>Supply and installation of Sludge separator (sump) SpiroTrap DN 400 Spirovent or similar, including all accessories and fasteners</v>
          </cell>
          <cell r="D1485" t="str">
            <v>комп.</v>
          </cell>
          <cell r="F1485">
            <v>147390.25</v>
          </cell>
          <cell r="G1485">
            <v>982601.66666666674</v>
          </cell>
          <cell r="H1485">
            <v>221085.375</v>
          </cell>
          <cell r="I1485">
            <v>1129991.9166666667</v>
          </cell>
        </row>
        <row r="1486">
          <cell r="A1486" t="str">
            <v>овик_сепаратор шлама (грязевик) SpiroTrap Ду 500 Spirovent</v>
          </cell>
          <cell r="B1486" t="str">
            <v>Поставка и монтаж, Cепаратор шлама (грязевик) SpiroTrap Ду 500 Spirovent или аналог, включая все комплектующие и крепеж</v>
          </cell>
          <cell r="C1486" t="str">
            <v>Supply and installation of Sludge separator (sump) SpiroTrap DN 500 Spirovent or similar, including all accessories and fasteners</v>
          </cell>
          <cell r="D1486" t="str">
            <v>комп.</v>
          </cell>
          <cell r="F1486">
            <v>184237.81250000003</v>
          </cell>
          <cell r="G1486">
            <v>1228252.0833333335</v>
          </cell>
          <cell r="H1486">
            <v>276356.71875000006</v>
          </cell>
          <cell r="I1486">
            <v>1412489.8958333335</v>
          </cell>
        </row>
        <row r="1487">
          <cell r="A1487" t="str">
            <v>овик_Регулятор перепада давления VFG 2 / AFP-9 Ду 65 Danfoss</v>
          </cell>
          <cell r="B1487" t="str">
            <v>Поставка и монтаж, Регулятор перепада давления с диапазоном настройки 1-6бар VFG 2 / AFP-9 Ду 65 Danfoss или аналог, включая все комплектующие и крепеж</v>
          </cell>
          <cell r="C1487" t="str">
            <v>Supply and installation of Differential pressure regulator with a setting range of 1-6 bar VFG 2 / AFP-9 DN 65 Danfoss or similar, including all accessories and fasteners</v>
          </cell>
          <cell r="D1487" t="str">
            <v>комп.</v>
          </cell>
          <cell r="F1487">
            <v>14250</v>
          </cell>
          <cell r="G1487">
            <v>95000</v>
          </cell>
          <cell r="H1487">
            <v>21375</v>
          </cell>
          <cell r="I1487">
            <v>109249.99999999999</v>
          </cell>
        </row>
        <row r="1488">
          <cell r="A1488" t="str">
            <v>овик_Станция повышения давления SCALA2 3-45 A Grundfoss</v>
          </cell>
          <cell r="B1488" t="str">
            <v>Поставка и монтаж, Станция повышения давления SCALA2 3-45 A Grundfoss или аналог, включая все комплектующие и крепеж</v>
          </cell>
          <cell r="C1488" t="str">
            <v>Supply and installation of Increasing Station SCALA2 3-45 A Grundfoss or similar, including all accessories and fasteners</v>
          </cell>
          <cell r="D1488" t="str">
            <v>комп.</v>
          </cell>
          <cell r="F1488">
            <v>5438.7789490677969</v>
          </cell>
          <cell r="G1488">
            <v>36258.526327118649</v>
          </cell>
          <cell r="H1488">
            <v>8158.1684236016954</v>
          </cell>
          <cell r="I1488">
            <v>41697.305276186446</v>
          </cell>
        </row>
        <row r="1489">
          <cell r="A1489" t="str">
            <v>овик_Дренажный насос DPK.10.50.15.5.0D Grundfoss</v>
          </cell>
          <cell r="B1489" t="str">
            <v>Поставка и монтаж, Дренажный насос в приямке, в комплекте с внешним преобразователем частоты DPK.10.50.15.5.0D Grundfoss или аналог, включая все комплектующие и крепеж</v>
          </cell>
          <cell r="C1489" t="str">
            <v>Supply and installation of Drainage pump in the pit, complete with an external Grundfoss DPK.10.50.15.5.0D or similar, frequency converter, including all accessories and fasteners</v>
          </cell>
          <cell r="D1489" t="str">
            <v>комп.</v>
          </cell>
          <cell r="F1489">
            <v>17964.451680254238</v>
          </cell>
          <cell r="G1489">
            <v>119763.01120169493</v>
          </cell>
          <cell r="H1489">
            <v>26946.677520381359</v>
          </cell>
          <cell r="I1489">
            <v>137727.46288194915</v>
          </cell>
        </row>
        <row r="1490">
          <cell r="A1490" t="str">
            <v>овик_Дренажный насос DPK.10.50.15.5.0D Grundfoss</v>
          </cell>
          <cell r="B1490" t="str">
            <v>Поставка и монтаж, Дренажный насос приямка наружной сети DPK.10.50.15.5.0D Grundfoss или аналог, включая все комплектующие и крепеж</v>
          </cell>
          <cell r="C1490" t="str">
            <v>Supply and installation of Grundfoss outdoor network drain pitch pump DPK.10.50.15.5.0D or similar, including all accessories and fasteners</v>
          </cell>
          <cell r="D1490" t="str">
            <v>комп.</v>
          </cell>
          <cell r="F1490">
            <v>7765.5293016101705</v>
          </cell>
          <cell r="G1490">
            <v>51770.195344067804</v>
          </cell>
          <cell r="H1490">
            <v>11648.293952415255</v>
          </cell>
          <cell r="I1490">
            <v>59535.724645677969</v>
          </cell>
        </row>
        <row r="1491">
          <cell r="A1491" t="str">
            <v>овик_Погружной насос DPK.15.80.55.5.0D Grundfoss</v>
          </cell>
          <cell r="B1491" t="str">
            <v>Поставка и монтаж, Погружной насос в резервуаре, в комплекте с внешним преобразователем частоты DPK.15.80.55.5.0D Grundfoss или аналог, включая все комплектующие и крепеж</v>
          </cell>
          <cell r="C1491" t="str">
            <v>Supply and installation of Submersible pump in the tank, complete with an external Grundfoss DPK.15.80.55.5.0D or similar, frequency converter, including all accessories and fasteners</v>
          </cell>
          <cell r="D1491" t="str">
            <v>комп.</v>
          </cell>
          <cell r="F1491">
            <v>36859.603501525424</v>
          </cell>
          <cell r="G1491">
            <v>245730.69001016952</v>
          </cell>
          <cell r="H1491">
            <v>55289.405252288139</v>
          </cell>
          <cell r="I1491">
            <v>282590.29351169494</v>
          </cell>
        </row>
        <row r="1492">
          <cell r="A1492" t="str">
            <v>овик_Дренажный насос DPK.10.50.15.5.0D Grundfoss</v>
          </cell>
          <cell r="B1492" t="str">
            <v>Поставка и монтаж, Дренажный насос в резервуаре DPK.10.50.15.5.0D Grundfoss или аналог, включая все комплектующие и крепеж</v>
          </cell>
          <cell r="C1492" t="str">
            <v>Supply and installation of Drainage pump in Grundfoss tank DPK.10.50.15.5.0D or similar, including all accessories and fasteners</v>
          </cell>
          <cell r="D1492" t="str">
            <v>комп.</v>
          </cell>
          <cell r="F1492">
            <v>7765.5293016101705</v>
          </cell>
          <cell r="G1492">
            <v>51770.195344067804</v>
          </cell>
          <cell r="H1492">
            <v>11648.293952415255</v>
          </cell>
          <cell r="I1492">
            <v>59535.724645677969</v>
          </cell>
        </row>
        <row r="1493">
          <cell r="A1493" t="str">
            <v>овик_Установка умягчения непрерывного действия QWZ8000(V2QC) RONDOMAT  BWT</v>
          </cell>
          <cell r="B1493" t="str">
            <v>Поставка и монтаж, Установка умягчения непрерывного действия в составе: пять ионообменных фильтра, снабженных расходными солевыми баками, блоками управления и водосчетчиками и общим контроллером, регистрирующим прогрессивный расход и распределяющий нагрузку на оборудование QWZ8000(V2QC)  RONDOMAT BWT или аналог, включая все комплектующие и крепеж</v>
          </cell>
          <cell r="C1493" t="str">
            <v>Supply and installation of installation of continuous softening, consisting of: five ion-exchange filters, equipped with consumable salt tanks, control units and water meters and a common controller, recording progressive flow and distributing the load on the equipment QWZ8000 (V2QC) RONDOMAT BWT or similar, including all accessories and fasteners</v>
          </cell>
          <cell r="D1493" t="str">
            <v>комп.</v>
          </cell>
          <cell r="F1493">
            <v>445010.39451000001</v>
          </cell>
          <cell r="G1493">
            <v>2966735.9634000002</v>
          </cell>
          <cell r="H1493">
            <v>667515.59176500002</v>
          </cell>
          <cell r="I1493">
            <v>3411746.3579099998</v>
          </cell>
        </row>
        <row r="1494">
          <cell r="A1494" t="str">
            <v>овик_Осветлительные фильтры MSF 28/24  BWT</v>
          </cell>
          <cell r="B1494" t="str">
            <v>Поставка и монтаж, Осветлительные фильтры в комплекте с узлом дозирования и автоматикой промывки MSF 28/24  BWT или аналог, включая все комплектующие и крепеж</v>
          </cell>
          <cell r="C1494" t="str">
            <v>Supply and installation of Illuminating filters complete with dosing unit and automatic washing MSF 28/24 BWT or similar, including all accessories and fasteners</v>
          </cell>
          <cell r="D1494" t="str">
            <v>комп.</v>
          </cell>
          <cell r="F1494">
            <v>42899.459625000003</v>
          </cell>
          <cell r="G1494">
            <v>285996.39750000002</v>
          </cell>
          <cell r="H1494">
            <v>64349.189437500005</v>
          </cell>
          <cell r="I1494">
            <v>328895.85712499998</v>
          </cell>
        </row>
        <row r="1495">
          <cell r="A1495" t="str">
            <v>овик_Установка обратного осмоса RO 5000  BWT</v>
          </cell>
          <cell r="B1495" t="str">
            <v>Поставка и монтаж, Установка обратного осмоса RO 5000  BWT или аналог в комплекте с: 
- станция дозирования антискаланта;
- станция дозтроваия бисульфита
- точка контроля хлора
-  фильтр тонкой очистки 5 мкм;
-  насос высокого давления;
-  мембранные модули; 
-  КИП и автоматика;
- опорная рама и напорная часть из нержавеющей стали AISI 304
включая все комплектующие и крепеж</v>
          </cell>
          <cell r="C1495" t="str">
            <v>Supply and installation of Installation of reverse osmosis RO 5000 BWT or similar complete with:
- antiscalant dosing station;
- Bisulfite Dispensing Station
- chlorine control point
- fine filter 5 microns;
-  High pressure pump;
- membrane modules;
- instrumentation and automation;
- support frame and pressure part of stainless steel AISI 304
including all accessories and fasteners</v>
          </cell>
          <cell r="D1495" t="str">
            <v>комп.</v>
          </cell>
          <cell r="F1495">
            <v>428994.59625</v>
          </cell>
          <cell r="G1495">
            <v>2859963.9750000001</v>
          </cell>
          <cell r="H1495">
            <v>643491.89437500003</v>
          </cell>
          <cell r="I1495">
            <v>3288958.57125</v>
          </cell>
        </row>
        <row r="1496">
          <cell r="A1496" t="str">
            <v>овик_Станция дозирования градирни BWT- Medo Classic 8.8  Реагент: CS3001 – CS3002 Medomat Classic 8.8 BWT</v>
          </cell>
          <cell r="B1496" t="str">
            <v>Поставка и монтаж, Станция дозирования градирни BWT- Medo Classic 8.8 или аналог  Реагент: CS3001 – CS3002 Medomat Classic 8.8 BWT, включая все комплектующие и крепеж</v>
          </cell>
          <cell r="C1496" t="str">
            <v>Supply and installation of BWT-Medo Classic 8.8 cooling tower dosing station or similar Reagent: CS3001 - CS3002 Medomat Classic 8.8 BWT, including all accessories and fasteners</v>
          </cell>
          <cell r="D1496" t="str">
            <v>комп.</v>
          </cell>
          <cell r="F1496">
            <v>21392.530533000001</v>
          </cell>
          <cell r="G1496">
            <v>142616.87022000001</v>
          </cell>
          <cell r="H1496">
            <v>32088.795799500003</v>
          </cell>
          <cell r="I1496">
            <v>164009.40075299999</v>
          </cell>
        </row>
        <row r="1497">
          <cell r="A1497" t="str">
            <v>овик_Станция дозирования градирни BWT- Medo Classic 8.8  Реагент: CS1003 Medomat Classic 8.8 BWT</v>
          </cell>
          <cell r="B1497" t="str">
            <v>Поставка и монтаж, Станция дозирования градирни BWT- Medo Classic 8.8 или аналог  Реагент: CS1003 Medomat Classic 8.8 BWT, включая все комплектующие и крепеж</v>
          </cell>
          <cell r="C1497" t="str">
            <v>Supply and installation of BWT-Medo Classic 8.8 cooling tower dosing station or similar Reagent: CS1003 Medomat Classic 8.8 BWT, including all accessories and fasteners</v>
          </cell>
          <cell r="D1497" t="str">
            <v>комп.</v>
          </cell>
          <cell r="F1497">
            <v>15901.399701000002</v>
          </cell>
          <cell r="G1497">
            <v>106009.33134000002</v>
          </cell>
          <cell r="H1497">
            <v>23852.099551500003</v>
          </cell>
          <cell r="I1497">
            <v>121910.73104100001</v>
          </cell>
        </row>
        <row r="1498">
          <cell r="A1498" t="str">
            <v>овик_Станция дозирования BWT- Medo Classic 8.8  Реагент: гипохлорид (окисление) Medomat Classic 8.8 BWT</v>
          </cell>
          <cell r="B1498" t="str">
            <v>Поставка и монтаж, Станция дозирования вент. Уст. BWT- Medo Classic 8.8 или аналог  Реагент: гипохлорид (окисление) Medomat Classic 8.8 BWT, включая все комплектующие и крепеж</v>
          </cell>
          <cell r="C1498" t="str">
            <v>Supply and installation of BWT-Medo Classic 8.8 BWT-Medo Classic dosing station or similar Reagent: hypochlorite (oxidation) Medomat Classic 8.8 BWT, including all accessories and fasteners</v>
          </cell>
          <cell r="D1498" t="str">
            <v>комп.</v>
          </cell>
          <cell r="F1498">
            <v>13682.0676564</v>
          </cell>
          <cell r="G1498">
            <v>91213.784376000011</v>
          </cell>
          <cell r="H1498">
            <v>20523.1014846</v>
          </cell>
          <cell r="I1498">
            <v>104895.8520324</v>
          </cell>
        </row>
        <row r="1499">
          <cell r="A1499" t="str">
            <v>овик_Станция дозирования BWT- Medo Classic 8.8  Реагент: бисульфит (химическая дегазация) Medomat Classic 8.8 BWT</v>
          </cell>
          <cell r="B1499" t="str">
            <v>Поставка и монтаж, Станция дозирования вент. Уст. BWT- Medo Classic 8.8 или аналог  Реагент: бисульфит (химическая дегазация) Medomat Classic 8.8 BWT, включая все комплектующие и крепеж</v>
          </cell>
          <cell r="C1499" t="str">
            <v>Supply and installation of BWT-Medo Classic 8.8 Ventilating Dosing Station or similar Reagent: bisulphite (chemical degassing) Medomat Classic 8.8 BWT, including all accessories and fasteners</v>
          </cell>
          <cell r="D1499" t="str">
            <v>комп.</v>
          </cell>
          <cell r="F1499">
            <v>13521.909673800001</v>
          </cell>
          <cell r="G1499">
            <v>90146.064492000005</v>
          </cell>
          <cell r="H1499">
            <v>20282.864510700001</v>
          </cell>
          <cell r="I1499">
            <v>103667.9741658</v>
          </cell>
        </row>
        <row r="1500">
          <cell r="A1500" t="str">
            <v>овик_Станция дозирования BWT- Medo Classic 8.8  Реагент: повышение рН (коррекционная обработка) Medomat Classic 8.8 BWT</v>
          </cell>
          <cell r="B1500" t="str">
            <v>Поставка и монтаж, Станция дозирования вент. Уст. BWT- Medo Classic 8.8 или аналог  Реагент: повышение рН (коррекционная обработка) Medomat Classic 8.8 BWT, включая все комплектующие и крепеж</v>
          </cell>
          <cell r="C1500" t="str">
            <v>Supply and installation of BWT-Medo Classic 8.8 Reagent Ventilation Unit or similar Reagent: pH increase (correction treatment) Medomat Classic 8.8 BWT, including all including all accessories and fasteners</v>
          </cell>
          <cell r="D1500" t="str">
            <v>комп.</v>
          </cell>
          <cell r="F1500">
            <v>15054.850364400001</v>
          </cell>
          <cell r="G1500">
            <v>100365.66909600001</v>
          </cell>
          <cell r="H1500">
            <v>22582.275546600002</v>
          </cell>
          <cell r="I1500">
            <v>115420.5194604</v>
          </cell>
        </row>
        <row r="1501">
          <cell r="A1501" t="str">
            <v>овик_Фильтр с автоматической обратной промывкой для водомерного узла MULTIPUR AP 150 BWT</v>
          </cell>
          <cell r="B1501" t="str">
            <v>Поставка и монтаж, Фильтр  с автоматической обратной промывкой для водомерного узла MULTIPUR AP 150 BWT или аналог, включая все комплектующие и крепеж</v>
          </cell>
          <cell r="C1501" t="str">
            <v>Supply and installation of Automatic backwash filter for water meter unit MULTIPUR AP 150 BWT or similar, including all accessories and fasteners</v>
          </cell>
          <cell r="D1501" t="str">
            <v>комп.</v>
          </cell>
          <cell r="F1501">
            <v>37522.727352000002</v>
          </cell>
          <cell r="G1501">
            <v>250151.51568000004</v>
          </cell>
          <cell r="H1501">
            <v>56284.091028000003</v>
          </cell>
          <cell r="I1501">
            <v>287674.24303200003</v>
          </cell>
        </row>
        <row r="1502">
          <cell r="A1502" t="str">
            <v>овик_Расходомер Qn 50 c герконом BWT</v>
          </cell>
          <cell r="B1502" t="str">
            <v>Поставка и монтаж, Расходомер Qn 50 c герконом BWT или аналог, включая все комплектующие и крепеж</v>
          </cell>
          <cell r="C1502" t="str">
            <v>Supply and installation of Flowmeter Qn 50 c reed switch BWT or similar, including all accessories and fasteners</v>
          </cell>
          <cell r="D1502" t="str">
            <v>комп.</v>
          </cell>
          <cell r="F1502">
            <v>6406.3193040000006</v>
          </cell>
          <cell r="G1502">
            <v>42708.795360000004</v>
          </cell>
          <cell r="H1502">
            <v>9609.4789560000008</v>
          </cell>
          <cell r="I1502">
            <v>49115.114664000001</v>
          </cell>
        </row>
        <row r="1503">
          <cell r="A1503" t="str">
            <v>овик_Расходомер Qn 1,5 c герконом BWT</v>
          </cell>
          <cell r="B1503" t="str">
            <v>Поставка и монтаж, Расходомер Qn 1,5 c герконом BWT или аналог, включая все комплектующие и крепеж</v>
          </cell>
          <cell r="C1503" t="str">
            <v>Supply and installation of Flowmeter Qn 1,5 c reed switch BWT or similar, including all accessories and fasteners</v>
          </cell>
          <cell r="D1503" t="str">
            <v>комп.</v>
          </cell>
          <cell r="F1503">
            <v>285.9963975</v>
          </cell>
          <cell r="G1503">
            <v>1906.6426500000002</v>
          </cell>
          <cell r="H1503">
            <v>428.99459624999997</v>
          </cell>
          <cell r="I1503">
            <v>2192.6390475000003</v>
          </cell>
        </row>
        <row r="1504">
          <cell r="A1504" t="str">
            <v>овик_Расходомер Qn 25 c герконом BWT</v>
          </cell>
          <cell r="B1504" t="str">
            <v>Поставка и монтаж, Расходомер Qn 25 c герконом BWT или аналог, включая все комплектующие и крепеж</v>
          </cell>
          <cell r="C1504" t="str">
            <v>Supply and installation of Flowmeter Qn 25 c reed switch BWT or similar, including all accessories and fasteners</v>
          </cell>
          <cell r="D1504" t="str">
            <v>комп.</v>
          </cell>
          <cell r="F1504">
            <v>3729.3930234000004</v>
          </cell>
          <cell r="G1504">
            <v>24862.620156000004</v>
          </cell>
          <cell r="H1504">
            <v>5594.0895351000008</v>
          </cell>
          <cell r="I1504">
            <v>28592.013179400004</v>
          </cell>
        </row>
        <row r="1505">
          <cell r="A1505" t="str">
            <v>овик_Расходомер Qn 80 ультразвуковой КАРАТ-520-80-0 КАРАТ</v>
          </cell>
          <cell r="B1505" t="str">
            <v>Поставка и монтаж, Расходомер Qn 80 ультразвуковой КАРАТ-520-80-0 КАРАТ или аналог, включая все комплектующие и крепеж</v>
          </cell>
          <cell r="C1505" t="str">
            <v>Supply and installation of Flowmeter Qn 80 ultrasonic KARAT-520-80-0 KARAT or similar, including all accessories and fasteners</v>
          </cell>
          <cell r="D1505" t="str">
            <v>комп.</v>
          </cell>
          <cell r="F1505">
            <v>4212.5</v>
          </cell>
          <cell r="G1505">
            <v>28083.333333333336</v>
          </cell>
          <cell r="H1505">
            <v>6318.75</v>
          </cell>
          <cell r="I1505">
            <v>32295.833333333332</v>
          </cell>
        </row>
        <row r="1506">
          <cell r="A1506" t="str">
            <v>овик_Резервуар цилиндрической формы Б-Т10000-С Сивтрейд</v>
          </cell>
          <cell r="B1506" t="str">
            <v>Поставка и монтаж, Резервуар цилиндрической формы Б-Т10000-С Сивтрейд или аналог, включая все комплектующие и крепеж</v>
          </cell>
          <cell r="C1506" t="str">
            <v>Supply and installation of Cylindrical tank B-T10000-C Sivtreyd or similar, including all accessories and fasteners</v>
          </cell>
          <cell r="D1506" t="str">
            <v>комп.</v>
          </cell>
          <cell r="F1506">
            <v>11721.6</v>
          </cell>
          <cell r="G1506">
            <v>78144</v>
          </cell>
          <cell r="H1506">
            <v>17582.400000000001</v>
          </cell>
          <cell r="I1506">
            <v>89865.599999999991</v>
          </cell>
        </row>
        <row r="1507">
          <cell r="A1507" t="str">
            <v>овик_</v>
          </cell>
          <cell r="H1507">
            <v>0</v>
          </cell>
          <cell r="I1507">
            <v>0</v>
          </cell>
        </row>
        <row r="1508">
          <cell r="A1508" t="str">
            <v>овик_</v>
          </cell>
          <cell r="H1508">
            <v>0</v>
          </cell>
          <cell r="I1508">
            <v>0</v>
          </cell>
        </row>
        <row r="1509">
          <cell r="A1509" t="str">
            <v>овик_Крышный вытяжной вентилятор DV 56-35-4/4</v>
          </cell>
          <cell r="B1509" t="str">
            <v>EF01 Поставка и монтаж, Крышный вытяжной вентилятор DV 56-35-4/4 или аналог, включая все комплектующие и крепеж</v>
          </cell>
          <cell r="C1509" t="str">
            <v>EF01 Supply and installation of a roof exhaust fan DV 56-35-4/4 or similar, including all accessories and fasteners</v>
          </cell>
          <cell r="D1509" t="str">
            <v>шт.</v>
          </cell>
          <cell r="F1509">
            <v>7518.625</v>
          </cell>
          <cell r="G1509">
            <v>50124.166666666672</v>
          </cell>
          <cell r="H1509">
            <v>11277.9375</v>
          </cell>
          <cell r="I1509">
            <v>57642.791666666664</v>
          </cell>
        </row>
        <row r="1510">
          <cell r="A1510" t="str">
            <v>овик_Крышный вытяжной вентилятор DV 56-35-4E</v>
          </cell>
          <cell r="B1510" t="str">
            <v>EF02 Поставка и монтаж, Крышный вытяжной вентилятор DV 56-35-4E или аналог, включая все комплектующие и крепеж</v>
          </cell>
          <cell r="C1510" t="str">
            <v>EF02 Supply and installation of a roof exhaust fan DV 56-35-4E or similar, including all accessories and fasteners</v>
          </cell>
          <cell r="D1510" t="str">
            <v>шт.</v>
          </cell>
          <cell r="F1510">
            <v>8240.375</v>
          </cell>
          <cell r="G1510">
            <v>54935.833333333336</v>
          </cell>
          <cell r="H1510">
            <v>12360.5625</v>
          </cell>
          <cell r="I1510">
            <v>63176.208333333328</v>
          </cell>
        </row>
        <row r="1511">
          <cell r="A1511" t="str">
            <v>овик_Крышный вытяжной вентилятор DV 30-25-2E</v>
          </cell>
          <cell r="B1511" t="str">
            <v>EF03 Поставка и монтаж, Крышный вытяжной вентилятор DV 30-25-2E или аналог, включая все комплектующие и крепеж</v>
          </cell>
          <cell r="C1511" t="str">
            <v>EF03 Supply and installation of a roof exhaust fan DV 30-25-2E or similar, including all accessories and fasteners</v>
          </cell>
          <cell r="D1511" t="str">
            <v>шт.</v>
          </cell>
          <cell r="F1511">
            <v>4842.5</v>
          </cell>
          <cell r="G1511">
            <v>32283.333333333336</v>
          </cell>
          <cell r="H1511">
            <v>7263.75</v>
          </cell>
          <cell r="I1511">
            <v>37125.833333333336</v>
          </cell>
        </row>
        <row r="1512">
          <cell r="A1512" t="str">
            <v>овик_Крышный вытяжной вентилятор DV 30-22-2E</v>
          </cell>
          <cell r="B1512" t="str">
            <v>EF04 Поставка и монтаж, Крышный вытяжной вентилятор DV 30-22-2E или аналог, включая все комплектующие и крепеж</v>
          </cell>
          <cell r="C1512" t="str">
            <v>EF04 Supply and installation of a roof exhaust fan DV 30-22-2E or similar, including all accessories and fasteners</v>
          </cell>
          <cell r="D1512" t="str">
            <v>шт.</v>
          </cell>
          <cell r="F1512">
            <v>4146.25</v>
          </cell>
          <cell r="G1512">
            <v>27641.666666666668</v>
          </cell>
          <cell r="H1512">
            <v>6219.375</v>
          </cell>
          <cell r="I1512">
            <v>31787.916666666664</v>
          </cell>
        </row>
        <row r="1513">
          <cell r="A1513" t="str">
            <v>овик_Крышный вытяжной вентилятор DV 56-40-4/4</v>
          </cell>
          <cell r="B1513" t="str">
            <v>EF05 Поставка и монтаж, Крышный вытяжной вентилятор DV 56-40-4/4 или аналог, включая все комплектующие и крепеж</v>
          </cell>
          <cell r="C1513" t="str">
            <v>EF05 Supply and installation of a roof exhaust fan DV 56-40-4/4 or similar, including all accessories and fasteners</v>
          </cell>
          <cell r="D1513" t="str">
            <v>шт.</v>
          </cell>
          <cell r="F1513">
            <v>8070.75</v>
          </cell>
          <cell r="G1513">
            <v>53805</v>
          </cell>
          <cell r="H1513">
            <v>12106.125</v>
          </cell>
          <cell r="I1513">
            <v>61875.749999999993</v>
          </cell>
        </row>
        <row r="1514">
          <cell r="A1514" t="str">
            <v>овик_Крышный вытяжной вентилятор DV 40-31-4/4</v>
          </cell>
          <cell r="B1514" t="str">
            <v>EF06 Поставка и монтаж, Крышный вытяжной вентилятор DV 40-31-4/4 или аналог, включая все комплектующие и крепеж</v>
          </cell>
          <cell r="C1514" t="str">
            <v>EF06 Supply and installation of a roof exhaust fan DV 40-31-4/4 or similar, including all accessories and fasteners</v>
          </cell>
          <cell r="D1514" t="str">
            <v>шт.</v>
          </cell>
          <cell r="F1514">
            <v>7179.5</v>
          </cell>
          <cell r="G1514">
            <v>47863.333333333336</v>
          </cell>
          <cell r="H1514">
            <v>10769.25</v>
          </cell>
          <cell r="I1514">
            <v>55042.833333333328</v>
          </cell>
        </row>
        <row r="1515">
          <cell r="A1515" t="str">
            <v>овик_Крышный вытяжной вентилятор DV 56-45-4Е</v>
          </cell>
          <cell r="B1515" t="str">
            <v>EF07 Поставка и монтаж, Крышный вытяжной вентилятор DV 56-45-4Е или аналог, включая все комплектующие и крепеж</v>
          </cell>
          <cell r="C1515" t="str">
            <v>EF07 Supply and installation of a roof exhaust fan DV 56-45-4Е or similar, including all accessories and fasteners</v>
          </cell>
          <cell r="D1515" t="str">
            <v>шт.</v>
          </cell>
          <cell r="F1515">
            <v>13578.75</v>
          </cell>
          <cell r="G1515">
            <v>90525</v>
          </cell>
          <cell r="H1515">
            <v>20368.125</v>
          </cell>
          <cell r="I1515">
            <v>104103.74999999999</v>
          </cell>
        </row>
        <row r="1516">
          <cell r="A1516" t="str">
            <v>овик_Крышный вытяжной вентилятор ВРАН 9F-050</v>
          </cell>
          <cell r="B1516" t="str">
            <v>EF08 Поставка и монтаж, Крышный вытяжной вентилятор ВРАН 9F-050 или аналог, включая все комплектующие и крепеж</v>
          </cell>
          <cell r="C1516" t="str">
            <v>EF08 Supply and installation of a roof exhaust fan ВРАН 9F-050 or similar, including all accessories and fasteners</v>
          </cell>
          <cell r="D1516" t="str">
            <v>шт.</v>
          </cell>
          <cell r="F1516">
            <v>15803.75</v>
          </cell>
          <cell r="G1516">
            <v>105358.33333333334</v>
          </cell>
          <cell r="H1516">
            <v>23705.625</v>
          </cell>
          <cell r="I1516">
            <v>121162.08333333333</v>
          </cell>
        </row>
        <row r="1517">
          <cell r="A1517" t="str">
            <v>овик_Крышный вытяжной вентилятор DHS 450DV sileo</v>
          </cell>
          <cell r="B1517" t="str">
            <v>EF09 Поставка и монтаж, Крышный вытяжной вентилятор DHS 450DV sileo или аналог, включая все комплектующие и крепеж</v>
          </cell>
          <cell r="C1517" t="str">
            <v>EF09 Supply and installation of a roof exhaust fan DHS 450DV sileo or similar, including all accessories and fasteners</v>
          </cell>
          <cell r="D1517" t="str">
            <v>шт.</v>
          </cell>
          <cell r="F1517">
            <v>7937.125</v>
          </cell>
          <cell r="G1517">
            <v>52914.166666666672</v>
          </cell>
          <cell r="H1517">
            <v>11905.6875</v>
          </cell>
          <cell r="I1517">
            <v>60851.291666666664</v>
          </cell>
        </row>
        <row r="1518">
          <cell r="A1518" t="str">
            <v>овик_Крышный вытяжной вентилятор  MUB/T-S 042 400E4</v>
          </cell>
          <cell r="B1518" t="str">
            <v>EF10 Поставка и монтаж, Крышный вытяжной вентилятор MUB/T-S 042 400E4 или аналог, включая все комплектующие и крепеж</v>
          </cell>
          <cell r="C1518" t="str">
            <v>EF10 Supply and installation of a roof exhaust fan MUB/T-S 042 400E4 or similar, including all accessories and fasteners</v>
          </cell>
          <cell r="D1518" t="str">
            <v>шт.</v>
          </cell>
          <cell r="F1518">
            <v>15066.125</v>
          </cell>
          <cell r="G1518">
            <v>100440.83333333334</v>
          </cell>
          <cell r="H1518">
            <v>22599.1875</v>
          </cell>
          <cell r="I1518">
            <v>115506.95833333333</v>
          </cell>
        </row>
        <row r="1519">
          <cell r="A1519" t="str">
            <v>овик_Крышный вытяжной вентилятор  MUB/T-S 062 500D4 IE2</v>
          </cell>
          <cell r="B1519" t="str">
            <v>EF11 Поставка и монтаж, Крышный вытяжной вентилятор MUB/T-S 062 500D4 IE2 или аналог, включая все комплектующие и крепеж</v>
          </cell>
          <cell r="C1519" t="str">
            <v>EF11 Supply and installation of a roof exhaust fan MUB/T-S 062 500D4 IE2 or similar, including all accessories and fasteners</v>
          </cell>
          <cell r="D1519" t="str">
            <v>шт.</v>
          </cell>
          <cell r="F1519">
            <v>17743.625</v>
          </cell>
          <cell r="G1519">
            <v>118290.83333333334</v>
          </cell>
          <cell r="H1519">
            <v>26615.4375</v>
          </cell>
          <cell r="I1519">
            <v>136034.45833333334</v>
          </cell>
        </row>
        <row r="1520">
          <cell r="A1520" t="str">
            <v>овик_Крышный вытяжной вентилятор MUB/T-S 062 560D4 IE2</v>
          </cell>
          <cell r="B1520" t="str">
            <v>EF12 Поставка и монтаж, Крышный вытяжной вентилятор MUB/T-S 062 560D4 IE2 или аналог, включая все комплектующие и крепеж</v>
          </cell>
          <cell r="C1520" t="str">
            <v>EF12 Supply and installation of a roof exhaust fan MUB/T-S 062 560D4 IE2 or similar, including all accessories and fasteners</v>
          </cell>
          <cell r="D1520" t="str">
            <v>шт.</v>
          </cell>
          <cell r="F1520">
            <v>18747.625</v>
          </cell>
          <cell r="G1520">
            <v>124984.16666666667</v>
          </cell>
          <cell r="H1520">
            <v>28121.4375</v>
          </cell>
          <cell r="I1520">
            <v>143731.79166666666</v>
          </cell>
        </row>
        <row r="1521">
          <cell r="A1521" t="str">
            <v>овик_Осевой вытяжной вентилятор AW 630DV sileo</v>
          </cell>
          <cell r="B1521" t="str">
            <v>EF13 Поставка и монтаж, Осевой вытяжной вентилятор AW 630DV sileo или аналог, включая все комплектующие и крепеж</v>
          </cell>
          <cell r="C1521" t="str">
            <v>EF13 Supply and installation of an axial exhaust fan AW 630DV sileo or similar, including all accessories and fasteners</v>
          </cell>
          <cell r="D1521" t="str">
            <v>шт.</v>
          </cell>
          <cell r="F1521">
            <v>11887.5</v>
          </cell>
          <cell r="G1521">
            <v>79250</v>
          </cell>
          <cell r="H1521">
            <v>17831.25</v>
          </cell>
          <cell r="I1521">
            <v>91137.5</v>
          </cell>
        </row>
        <row r="1522">
          <cell r="A1522" t="str">
            <v>овик_Осевой вытяжной вентилятор AW 710DV sileo</v>
          </cell>
          <cell r="B1522" t="str">
            <v>EF14 Поставка и монтаж, Осевой вытяжной вентилятор AW 710DV sileo или аналог, включая все комплектующие и крепеж</v>
          </cell>
          <cell r="C1522" t="str">
            <v>EF14 Supply and installation of an axial exhaust fan AW 710DV sileo or similar, including all accessories and fasteners</v>
          </cell>
          <cell r="D1522" t="str">
            <v>шт.</v>
          </cell>
          <cell r="F1522">
            <v>15826.25</v>
          </cell>
          <cell r="G1522">
            <v>105508.33333333334</v>
          </cell>
          <cell r="H1522">
            <v>23739.375</v>
          </cell>
          <cell r="I1522">
            <v>121334.58333333333</v>
          </cell>
        </row>
        <row r="1523">
          <cell r="A1523" t="str">
            <v>овик_Канальный вентилятор CK 125C Ostberg</v>
          </cell>
          <cell r="B1523" t="str">
            <v>EF15 Поставка и монтаж, Канальный вентилятор с комплектом быстрозажимных хомутов и крепежем CK 125C Ostberg (Арктика) или аналог, включая все комплектующие и крепеж</v>
          </cell>
          <cell r="C1523" t="str">
            <v>EF15 Supply and installation of Duct fan with a set of fast-tightening clamps and fasteners CK 125C Ostberg (Arctic) or similar, including all accessories and fasteners</v>
          </cell>
          <cell r="D1523" t="str">
            <v>шт.</v>
          </cell>
          <cell r="F1523">
            <v>767.28813559322043</v>
          </cell>
          <cell r="G1523">
            <v>5115.2542372881362</v>
          </cell>
          <cell r="H1523">
            <v>1150.9322033898306</v>
          </cell>
          <cell r="I1523">
            <v>5882.5423728813566</v>
          </cell>
        </row>
        <row r="1524">
          <cell r="A1524" t="str">
            <v>овик_Канальный вентилятор CK 160C Ostberg</v>
          </cell>
          <cell r="B1524" t="str">
            <v>EF16 Поставка и монтаж, Канальный вентилятор с комплектом быстрозажимных хомутов и крепежем CK 160C Ostberg (Арктика) или аналог, включая все комплектующие и крепеж</v>
          </cell>
          <cell r="C1524" t="str">
            <v>EF16 Supply and installation of Duct fan with a set of fast-tightening clamps and fasteners CK 160C Ostberg (Arctic) or similar, including all accessories and fasteners</v>
          </cell>
          <cell r="D1524" t="str">
            <v>шт.</v>
          </cell>
          <cell r="F1524">
            <v>944.36440677966095</v>
          </cell>
          <cell r="G1524">
            <v>6295.7627118644068</v>
          </cell>
          <cell r="H1524">
            <v>1416.5466101694915</v>
          </cell>
          <cell r="I1524">
            <v>7240.1271186440672</v>
          </cell>
        </row>
        <row r="1525">
          <cell r="A1525" t="str">
            <v>овик_Канальный вентилятор CK 200А Ostberg</v>
          </cell>
          <cell r="B1525" t="str">
            <v>EF17 Поставка и монтаж, Канальный вентилятор с комплектом быстрозажимных хомутов и крепежем CK 200A Ostberg (Арктика) или аналог, включая все комплектующие и крепеж</v>
          </cell>
          <cell r="C1525" t="str">
            <v>EF17 Supply and installation of Duct fan with a set of fast-tightening clamps and fasteners CK 200A Ostberg (Arctic) or similar, including all accessories and fasteners</v>
          </cell>
          <cell r="D1525" t="str">
            <v>шт.</v>
          </cell>
          <cell r="F1525">
            <v>969.66101694915255</v>
          </cell>
          <cell r="G1525">
            <v>6464.406779661017</v>
          </cell>
          <cell r="H1525">
            <v>1454.4915254237289</v>
          </cell>
          <cell r="I1525">
            <v>7434.0677966101694</v>
          </cell>
        </row>
        <row r="1526">
          <cell r="A1526" t="str">
            <v>овик_Высокотемпературный крышный вентилятор, короб FDS 355/400  Systemair</v>
          </cell>
          <cell r="B1526" t="str">
            <v>EF18 Поставка и монтаж, Высокотемпературный крышный вентилятор в комплекте с: Крышный короб из алюминия FDS 355/400  Systemair, Переходник для монтажа принадлежностей TDA DV355/400 Systemair или аналог, включая все комплектующие и крепеж</v>
          </cell>
          <cell r="C1526" t="str">
            <v>EF18 Supply and installation of High-temperature roof fan complete with: Aluminum roof box FDS 355/400 Systemair, Adapter for mounting accessories TDA DV355 / 400 Systemair or similar, including all accessories and fasteners</v>
          </cell>
          <cell r="D1526" t="str">
            <v>шт.</v>
          </cell>
          <cell r="F1526">
            <v>4251.7118644067796</v>
          </cell>
          <cell r="G1526">
            <v>28344.745762711867</v>
          </cell>
          <cell r="H1526">
            <v>6377.5677966101694</v>
          </cell>
          <cell r="I1526">
            <v>32596.457627118645</v>
          </cell>
        </row>
        <row r="1527">
          <cell r="A1527" t="str">
            <v>овик_</v>
          </cell>
          <cell r="H1527">
            <v>0</v>
          </cell>
          <cell r="I1527">
            <v>0</v>
          </cell>
        </row>
        <row r="1528">
          <cell r="A1528" t="str">
            <v>овик_</v>
          </cell>
          <cell r="H1528">
            <v>0</v>
          </cell>
          <cell r="I1528">
            <v>0</v>
          </cell>
        </row>
        <row r="1529">
          <cell r="A1529" t="str">
            <v>овик_Агрегат воздушного отопления VR Mini Volcano</v>
          </cell>
          <cell r="B1529" t="str">
            <v>Поставка и монтаж, Агрегат воздушного отопления VR Mini Volcano или аналог: регулятором оборотов (IP54), двухходовым клапаном с сервоприводом, контроллером, включая все комплектующие и крепеж</v>
          </cell>
          <cell r="C1529" t="str">
            <v>Supply and installation of a fan heater VR Mini Volcano or similar: with a speed controller (IP54), 2-way servo cartridge valve, controller, including all accessories and fasteners</v>
          </cell>
          <cell r="D1529" t="str">
            <v>шт.</v>
          </cell>
          <cell r="F1529">
            <v>4955</v>
          </cell>
          <cell r="G1529">
            <v>33033.333333333336</v>
          </cell>
          <cell r="H1529">
            <v>7432.5</v>
          </cell>
          <cell r="I1529">
            <v>37988.333333333336</v>
          </cell>
        </row>
        <row r="1530">
          <cell r="A1530" t="str">
            <v>овик_Нагреватель электрический Ø315 КН12_Е Systemair</v>
          </cell>
          <cell r="B1530" t="str">
            <v>Поставка и монтаж, Нагреватель электрический Ø315 КН12_Е Systemair или аналог, включая все комплектующие и крепеж</v>
          </cell>
          <cell r="C1530" t="str">
            <v>Supply and installation of an electric heater Ø315 КН12_Е Systemair or similar, including all accessories and fasteners</v>
          </cell>
          <cell r="D1530" t="str">
            <v>шт.</v>
          </cell>
          <cell r="F1530">
            <v>3800.5587500000001</v>
          </cell>
          <cell r="G1530">
            <v>25337.058333333334</v>
          </cell>
          <cell r="H1530">
            <v>5700.8381250000002</v>
          </cell>
          <cell r="I1530">
            <v>29137.617083333331</v>
          </cell>
          <cell r="J1530" t="str">
            <v xml:space="preserve"> здание Е</v>
          </cell>
        </row>
        <row r="1531">
          <cell r="A1531" t="str">
            <v>овик_завеса SFS38WL Frico</v>
          </cell>
          <cell r="B1531" t="str">
            <v>AC01 Поставка и монтаж, Воздушная завеса (водяная) SFS38WL Frico или аналог, включая все комплектующие и крепеж</v>
          </cell>
          <cell r="C1531" t="str">
            <v>AC01 Supply and installation of a water air curtain SFS38WL Frico or similar, including all accessories and fasteners</v>
          </cell>
          <cell r="D1531" t="str">
            <v>шт.</v>
          </cell>
          <cell r="F1531">
            <v>98796.250000000015</v>
          </cell>
          <cell r="G1531">
            <v>658641.66666666674</v>
          </cell>
          <cell r="H1531">
            <v>148194.37500000003</v>
          </cell>
          <cell r="I1531">
            <v>757437.91666666674</v>
          </cell>
        </row>
        <row r="1532">
          <cell r="A1532" t="str">
            <v>овик_завеса PA3515WH Frico</v>
          </cell>
          <cell r="B1532" t="str">
            <v>AC02 Поставка и монтаж, Воздушная завеса (водяная) PA3515WH Frico или аналог, включая все комплектующие и крепеж</v>
          </cell>
          <cell r="C1532" t="str">
            <v>AC02 Supply and installation of a water air curtain PA3515WH Frico or similar, including all accessories and fasteners</v>
          </cell>
          <cell r="D1532" t="str">
            <v>шт.</v>
          </cell>
          <cell r="F1532">
            <v>22687.875</v>
          </cell>
          <cell r="G1532">
            <v>151252.5</v>
          </cell>
          <cell r="H1532">
            <v>34031.8125</v>
          </cell>
          <cell r="I1532">
            <v>173940.375</v>
          </cell>
        </row>
        <row r="1533">
          <cell r="A1533" t="str">
            <v>овик_завеса PA3520WH Frico</v>
          </cell>
          <cell r="B1533" t="str">
            <v>AC03 Поставка и монтаж, Воздушная завеса (водяная) PA3520WH Frico или аналог, включая все комплектующие и крепеж</v>
          </cell>
          <cell r="C1533" t="str">
            <v>AC03 Supply and installation of a water air curtain PA3520WH Frico or similar, including all accessories and fasteners</v>
          </cell>
          <cell r="D1533" t="str">
            <v>шт.</v>
          </cell>
          <cell r="F1533">
            <v>27557.125000000004</v>
          </cell>
          <cell r="G1533">
            <v>183714.16666666669</v>
          </cell>
          <cell r="H1533">
            <v>41335.687500000007</v>
          </cell>
          <cell r="I1533">
            <v>211271.29166666669</v>
          </cell>
        </row>
        <row r="1534">
          <cell r="A1534" t="str">
            <v>овик_завеса PA4225WH Frico</v>
          </cell>
          <cell r="B1534" t="str">
            <v>AC04 Поставка и монтаж, Воздушная завеса (водяная) PA4225WH Frico или аналог, включая все комплектующие и крепеж</v>
          </cell>
          <cell r="C1534" t="str">
            <v>AC04 Supply and installation of a water air curtain PA4225WH Frico or similar, including all accessories and fasteners</v>
          </cell>
          <cell r="D1534" t="str">
            <v>шт.</v>
          </cell>
          <cell r="F1534">
            <v>44105.5</v>
          </cell>
          <cell r="G1534">
            <v>294036.66666666669</v>
          </cell>
          <cell r="H1534">
            <v>66158.25</v>
          </cell>
          <cell r="I1534">
            <v>338142.16666666669</v>
          </cell>
        </row>
        <row r="1535">
          <cell r="A1535" t="str">
            <v>овик_Тепловентилятор электрический Frico Panther SE20N</v>
          </cell>
          <cell r="B1535" t="str">
            <v>AC05 Поставка и монтаж, Тепловентилятор электрический в комплекте в крепежом Frico Panther SE20N или аналог, включая все комплектующие и крепеж</v>
          </cell>
          <cell r="C1535" t="str">
            <v>AC05 Supply and installation of Electric fan heater complete with Frico Panther SE20N or similar, fasteners, including all accessories and fasteners</v>
          </cell>
          <cell r="D1535" t="str">
            <v>шт.</v>
          </cell>
          <cell r="F1535">
            <v>15613.22033898305</v>
          </cell>
          <cell r="G1535">
            <v>104088.13559322034</v>
          </cell>
          <cell r="H1535">
            <v>23419.830508474573</v>
          </cell>
          <cell r="I1535">
            <v>119701.35593220338</v>
          </cell>
        </row>
        <row r="1536">
          <cell r="A1536" t="str">
            <v>овик_Тепловентилятор электрический Frico Panther SE09N</v>
          </cell>
          <cell r="B1536" t="str">
            <v>AC06 Поставка и монтаж, Тепловентилятор электрический в комплекте в крепежом Frico Panther SE09N или аналог, включая все комплектующие и крепеж</v>
          </cell>
          <cell r="C1536" t="str">
            <v>AC06 Supply and installation of Electric fan heater complete with Frico Panther SE09N or similar, fasteners, including all accessories and fasteners</v>
          </cell>
          <cell r="D1536" t="str">
            <v>шт.</v>
          </cell>
          <cell r="F1536">
            <v>12298.474576271186</v>
          </cell>
          <cell r="G1536">
            <v>81989.830508474581</v>
          </cell>
          <cell r="H1536">
            <v>18447.711864406781</v>
          </cell>
          <cell r="I1536">
            <v>94288.305084745763</v>
          </cell>
        </row>
        <row r="1537">
          <cell r="A1537" t="str">
            <v>овик_Конвектор электрический Frico TWT11031</v>
          </cell>
          <cell r="B1537" t="str">
            <v>AC07 Поставка и монтаж, Конвектор электрический с встроенным термостатом Frico TWT11031 или аналог, включая все комплектующие и крепеж</v>
          </cell>
          <cell r="C1537" t="str">
            <v>AC07 Supply and installation of Electric convector with built-in thermostat Frico TWT11031 or similar, including all components and fasteners</v>
          </cell>
          <cell r="D1537" t="str">
            <v>шт.</v>
          </cell>
          <cell r="F1537">
            <v>2117.1610169491528</v>
          </cell>
          <cell r="G1537">
            <v>14114.406779661018</v>
          </cell>
          <cell r="H1537">
            <v>3175.7415254237294</v>
          </cell>
          <cell r="I1537">
            <v>16231.56779661017</v>
          </cell>
        </row>
        <row r="1538">
          <cell r="A1538" t="str">
            <v>овик_</v>
          </cell>
          <cell r="H1538">
            <v>0</v>
          </cell>
          <cell r="I1538">
            <v>0</v>
          </cell>
        </row>
        <row r="1539">
          <cell r="A1539" t="str">
            <v>овик_</v>
          </cell>
          <cell r="H1539">
            <v>0</v>
          </cell>
          <cell r="I1539">
            <v>0</v>
          </cell>
        </row>
        <row r="1540">
          <cell r="A1540" t="str">
            <v>овик_</v>
          </cell>
          <cell r="H1540">
            <v>0</v>
          </cell>
          <cell r="I1540">
            <v>0</v>
          </cell>
        </row>
        <row r="1541">
          <cell r="A1541" t="str">
            <v>овик_Внутренний настенный блок PCA-RP60KAL</v>
          </cell>
          <cell r="B1541" t="str">
            <v>Поставка и монтаж, Внутренний настенный блок PCA-RP60KAL или аналог, включая все комплектующие и крепеж</v>
          </cell>
          <cell r="C1541" t="str">
            <v>Supply and installation of a wall-mounted indoor unit PCA-RP60KAL or similar, including all accessories and fasteners</v>
          </cell>
          <cell r="D1541" t="str">
            <v>шт.</v>
          </cell>
          <cell r="F1541">
            <v>8675</v>
          </cell>
          <cell r="G1541">
            <v>57833.333333333336</v>
          </cell>
          <cell r="H1541">
            <v>13012.5</v>
          </cell>
          <cell r="I1541">
            <v>66508.333333333328</v>
          </cell>
        </row>
        <row r="1542">
          <cell r="A1542" t="str">
            <v>овик_Внутренний настенный блок PCA-RP140KAQ</v>
          </cell>
          <cell r="B1542" t="str">
            <v>Поставка и монтаж, Внутренний настенный блок PCA-RP140KAQ или аналог, включая все комплектующие и крепеж</v>
          </cell>
          <cell r="C1542" t="str">
            <v>Supply and installation of a wall-mounted indoor unit PCA-RP140KAQ or similar, including all accessories and fasteners</v>
          </cell>
          <cell r="D1542" t="str">
            <v>шт.</v>
          </cell>
          <cell r="F1542">
            <v>21575</v>
          </cell>
          <cell r="G1542">
            <v>143833.33333333334</v>
          </cell>
          <cell r="H1542">
            <v>32362.5</v>
          </cell>
          <cell r="I1542">
            <v>165408.33333333334</v>
          </cell>
        </row>
        <row r="1543">
          <cell r="A1543" t="str">
            <v>овик_Наружный блок PUHZ-ZPR140VKA</v>
          </cell>
          <cell r="B1543" t="str">
            <v>Поставка и монтаж, Наружный блок PUHZ-ZPR140VKA или аналог, включая все комплектующие и крепеж</v>
          </cell>
          <cell r="C1543" t="str">
            <v>Supply and installation of an outdoor unit PUHZ-ZPR140VKA or similar, including all accessories and fasteners</v>
          </cell>
          <cell r="D1543" t="str">
            <v>шт.</v>
          </cell>
          <cell r="F1543">
            <v>28150.000000000004</v>
          </cell>
          <cell r="G1543">
            <v>187666.66666666669</v>
          </cell>
          <cell r="H1543">
            <v>42225.000000000007</v>
          </cell>
          <cell r="I1543">
            <v>215816.66666666669</v>
          </cell>
        </row>
        <row r="1544">
          <cell r="A1544" t="str">
            <v>овик_Внутренний настенный блок AC-TDX-42-30-DX20</v>
          </cell>
          <cell r="B1544" t="str">
            <v>Поставка и монтаж, Внутренний настенный блок AC-TDX-42-30-DX20 или аналог, включая все комплектующие и крепеж</v>
          </cell>
          <cell r="C1544" t="str">
            <v>Supply and installation of a wall-mounted indoor unit AC-TDX-42-30-DX20 or similar, including all accessories and fasteners</v>
          </cell>
          <cell r="D1544" t="str">
            <v>шт.</v>
          </cell>
          <cell r="F1544">
            <v>147921.125</v>
          </cell>
          <cell r="G1544">
            <v>986140.83333333337</v>
          </cell>
          <cell r="H1544">
            <v>221881.6875</v>
          </cell>
          <cell r="I1544">
            <v>1134061.9583333333</v>
          </cell>
        </row>
        <row r="1545">
          <cell r="A1545" t="str">
            <v>овик_Наружный блок AC-DX-FDC200VSA</v>
          </cell>
          <cell r="B1545" t="str">
            <v>Поставка и монтаж, Наружный блок AC-DX-FDC200VSA или аналог, включая все комплектующие и крепеж</v>
          </cell>
          <cell r="C1545" t="str">
            <v>Supply and installation of an outdoor unit AC-DX-FDC200VSA or similar, including all accessories and fasteners</v>
          </cell>
          <cell r="D1545" t="str">
            <v>шт.</v>
          </cell>
          <cell r="F1545">
            <v>52500</v>
          </cell>
          <cell r="G1545">
            <v>350000</v>
          </cell>
          <cell r="H1545">
            <v>78750</v>
          </cell>
          <cell r="I1545">
            <v>402499.99999999994</v>
          </cell>
        </row>
        <row r="1546">
          <cell r="A1546" t="str">
            <v>овик_Внутренний касетный блок 42GW 400D</v>
          </cell>
          <cell r="B1546" t="str">
            <v>Поставка и монтаж, Внутренний касетный блок 42GW 400D или аналог, включая все комплектующие и крепеж</v>
          </cell>
          <cell r="C1546" t="str">
            <v>Supply and installation of an indoor cassette unit 42GW 400D or similar, including all accessories and fasteners</v>
          </cell>
          <cell r="D1546" t="str">
            <v>шт.</v>
          </cell>
          <cell r="F1546">
            <v>8410</v>
          </cell>
          <cell r="G1546">
            <v>56066.666666666672</v>
          </cell>
          <cell r="H1546">
            <v>12615</v>
          </cell>
          <cell r="I1546">
            <v>64476.666666666664</v>
          </cell>
        </row>
        <row r="1547">
          <cell r="A1547" t="str">
            <v>овик_Внутренний касетный блок 42GW 200D</v>
          </cell>
          <cell r="B1547" t="str">
            <v>Поставка и монтаж, Внутренний касетный блок 42GW 200D или аналог, включая все комплектующие и крепеж</v>
          </cell>
          <cell r="C1547" t="str">
            <v>Supply and installation of an indoor cassette unit 42GW 200D or similar, including all accessories and fasteners</v>
          </cell>
          <cell r="D1547" t="str">
            <v>шт.</v>
          </cell>
          <cell r="F1547">
            <v>8227.5</v>
          </cell>
          <cell r="G1547">
            <v>54850</v>
          </cell>
          <cell r="H1547">
            <v>12341.25</v>
          </cell>
          <cell r="I1547">
            <v>63077.499999999993</v>
          </cell>
        </row>
        <row r="1548">
          <cell r="A1548" t="str">
            <v>овик_Внутренний касетный блок 42GWD 300</v>
          </cell>
          <cell r="B1548" t="str">
            <v>Поставка и монтаж, Внутренний касетный блок 42GWD 300 или аналог, включая все комплектующие и крепеж</v>
          </cell>
          <cell r="C1548" t="str">
            <v>Supply and installation of an indoor cassette unit 42GWD 300 or similar, including all accessories and fasteners</v>
          </cell>
          <cell r="D1548" t="str">
            <v>шт.</v>
          </cell>
          <cell r="F1548">
            <v>9486.25</v>
          </cell>
          <cell r="G1548">
            <v>63241.666666666672</v>
          </cell>
          <cell r="H1548">
            <v>14229.375</v>
          </cell>
          <cell r="I1548">
            <v>72727.916666666672</v>
          </cell>
        </row>
        <row r="1549">
          <cell r="A1549" t="str">
            <v>овик_Внутренний касетный блок 42GWD 400</v>
          </cell>
          <cell r="B1549" t="str">
            <v>Поставка и монтаж, Внутренний касетный блок 42GWD 400 или аналог, включая все комплектующие и крепеж</v>
          </cell>
          <cell r="C1549" t="str">
            <v>Supply and installation of an indoor cassette unit 42GWD 400 or similar, including all accessories and fasteners</v>
          </cell>
          <cell r="D1549" t="str">
            <v>шт.</v>
          </cell>
          <cell r="F1549">
            <v>9582.375</v>
          </cell>
          <cell r="G1549">
            <v>63882.5</v>
          </cell>
          <cell r="H1549">
            <v>14373.5625</v>
          </cell>
          <cell r="I1549">
            <v>73464.875</v>
          </cell>
        </row>
        <row r="1550">
          <cell r="A1550" t="str">
            <v>овик_Внутренний канальный блок 42GWD 700</v>
          </cell>
          <cell r="B1550" t="str">
            <v>Поставка и монтаж, Внутренний канальный блок 42GWD 700 или аналог, включая все комплектующие и крепеж</v>
          </cell>
          <cell r="C1550" t="str">
            <v>Supply and installation of an indoor cassette unit 42GWD 700 or similar, including all accessories and fasteners</v>
          </cell>
          <cell r="D1550" t="str">
            <v>шт.</v>
          </cell>
          <cell r="F1550">
            <v>15038.5</v>
          </cell>
          <cell r="G1550">
            <v>100256.66666666667</v>
          </cell>
          <cell r="H1550">
            <v>22557.75</v>
          </cell>
          <cell r="I1550">
            <v>115295.16666666666</v>
          </cell>
        </row>
        <row r="1551">
          <cell r="A1551" t="str">
            <v>овик_Внутренний касетный блок 42GWD 200</v>
          </cell>
          <cell r="B1551" t="str">
            <v>Поставка и монтаж, Внутренний касетный блок 42GWD 200 или аналог, включая все комплектующие и крепеж</v>
          </cell>
          <cell r="C1551" t="str">
            <v>Supply and installation of an indoor cassette unit 42GWD 200 or similar, including all accessories and fasteners</v>
          </cell>
          <cell r="D1551" t="str">
            <v>шт.</v>
          </cell>
          <cell r="F1551">
            <v>8300.5</v>
          </cell>
          <cell r="G1551">
            <v>55336.666666666672</v>
          </cell>
          <cell r="H1551">
            <v>12450.75</v>
          </cell>
          <cell r="I1551">
            <v>63637.166666666664</v>
          </cell>
        </row>
        <row r="1552">
          <cell r="A1552" t="str">
            <v>овик_Внутренний канальный блок 42VP 075</v>
          </cell>
          <cell r="B1552" t="str">
            <v>Поставка и монтаж, Внутренний канальный блок 42VP 075 или аналог, включая все комплектующие и крепеж</v>
          </cell>
          <cell r="C1552" t="str">
            <v>Supply and installation of an indoor ducted air conditioning unit 42VP 075 or similar, including all accessories and fasteners</v>
          </cell>
          <cell r="D1552" t="str">
            <v>шт.</v>
          </cell>
          <cell r="F1552">
            <v>112721.50000000001</v>
          </cell>
          <cell r="G1552">
            <v>751476.66666666674</v>
          </cell>
          <cell r="H1552">
            <v>169082.25000000003</v>
          </cell>
          <cell r="I1552">
            <v>864198.16666666674</v>
          </cell>
        </row>
        <row r="1553">
          <cell r="A1553" t="str">
            <v>овик_Внутренний канальный блок 42VP 045</v>
          </cell>
          <cell r="B1553" t="str">
            <v>Поставка и монтаж, Внутренний канальный блок 42VP 045 или аналог, включая все комплектующие и крепеж</v>
          </cell>
          <cell r="C1553" t="str">
            <v>Supply and installation of an indoor ducted air conditioning unit 42VP 045 or similar, including all accessories and fasteners</v>
          </cell>
          <cell r="D1553" t="str">
            <v>шт.</v>
          </cell>
          <cell r="F1553">
            <v>48178.250000000007</v>
          </cell>
          <cell r="G1553">
            <v>321188.33333333337</v>
          </cell>
          <cell r="H1553">
            <v>72267.375000000015</v>
          </cell>
          <cell r="I1553">
            <v>369366.58333333337</v>
          </cell>
        </row>
        <row r="1554">
          <cell r="A1554" t="str">
            <v>овик_Внутренний настенный блок PKA-RP100KAL</v>
          </cell>
          <cell r="B1554" t="str">
            <v>Поставка и монтаж, Внутренний настенный блок PKA-RP100KAL или аналог, включая все комплектующие и крепеж</v>
          </cell>
          <cell r="C1554" t="str">
            <v>Supply and installation of a wall-mounted indoor unit PKA-RP100KAL or similar, including all accessories and fasteners</v>
          </cell>
          <cell r="D1554" t="str">
            <v>шт.</v>
          </cell>
          <cell r="F1554">
            <v>10625.000000000002</v>
          </cell>
          <cell r="G1554">
            <v>70833.333333333343</v>
          </cell>
          <cell r="H1554">
            <v>15937.500000000004</v>
          </cell>
          <cell r="I1554">
            <v>81458.333333333343</v>
          </cell>
        </row>
        <row r="1555">
          <cell r="A1555" t="str">
            <v>овик_Наружный блок PUHZ-ZPR100VKA</v>
          </cell>
          <cell r="B1555" t="str">
            <v>Поставка и монтаж, Наружный блок PUHZ-ZPR100VKA или аналог, включая все комплектующие и крепеж</v>
          </cell>
          <cell r="C1555" t="str">
            <v>Supply and installation of an outdoor unit PUHZ-ZPR100VKA or similar, including all accessories and fasteners</v>
          </cell>
          <cell r="D1555" t="str">
            <v>шт.</v>
          </cell>
          <cell r="F1555">
            <v>23662.5</v>
          </cell>
          <cell r="G1555">
            <v>157750</v>
          </cell>
          <cell r="H1555">
            <v>35493.75</v>
          </cell>
          <cell r="I1555">
            <v>181412.5</v>
          </cell>
        </row>
        <row r="1556">
          <cell r="A1556" t="str">
            <v>овик_Наружный блок PUHZ-ZPR60VKA</v>
          </cell>
          <cell r="B1556" t="str">
            <v>Поставка и монтаж, Наружный блок PUHZ-ZPR60VKA или аналог, включая все комплектующие и крепеж</v>
          </cell>
          <cell r="C1556" t="str">
            <v>Supply and installation of an outdoor unit PUHZ-ZPR60VKA or similar, including all accessories and fasteners</v>
          </cell>
          <cell r="D1556" t="str">
            <v>шт.</v>
          </cell>
          <cell r="F1556">
            <v>18562.5</v>
          </cell>
          <cell r="G1556">
            <v>123750</v>
          </cell>
          <cell r="H1556">
            <v>27843.75</v>
          </cell>
          <cell r="I1556">
            <v>142312.5</v>
          </cell>
        </row>
        <row r="1557">
          <cell r="A1557" t="str">
            <v>овик_Охлаждаемые мусорокамеры FSM040Z012</v>
          </cell>
          <cell r="B1557" t="str">
            <v>Поставка и монтаж, Охлаждаемые мусорокамеры FSM040Z012 или аналог, включая все комплектующие и крепеж</v>
          </cell>
          <cell r="C1557" t="str">
            <v>Supply and installation of refrigerated waste containers FSM040Z012 or similar, including all accessories and fasteners</v>
          </cell>
          <cell r="D1557" t="str">
            <v>шт.</v>
          </cell>
          <cell r="F1557">
            <v>35713.75</v>
          </cell>
          <cell r="G1557">
            <v>238091.66666666669</v>
          </cell>
          <cell r="H1557">
            <v>53570.625</v>
          </cell>
          <cell r="I1557">
            <v>273805.41666666669</v>
          </cell>
        </row>
        <row r="1558">
          <cell r="A1558" t="str">
            <v>овик_Охлаждаемые мусорокамеры FSM022Z012</v>
          </cell>
          <cell r="B1558" t="str">
            <v>Поставка и монтаж, Охлаждаемые мусорокамеры FSM022Z012 или аналог, включая все комплектующие и крепеж</v>
          </cell>
          <cell r="C1558" t="str">
            <v>Supply and installation of refrigerated waste containers FSM022Z012 or similar, including all accessories and fasteners</v>
          </cell>
          <cell r="D1558" t="str">
            <v>шт.</v>
          </cell>
          <cell r="F1558">
            <v>27642.5</v>
          </cell>
          <cell r="G1558">
            <v>184283.33333333334</v>
          </cell>
          <cell r="H1558">
            <v>41463.75</v>
          </cell>
          <cell r="I1558">
            <v>211925.83333333331</v>
          </cell>
        </row>
        <row r="1559">
          <cell r="A1559" t="str">
            <v>овик_Охлаждаемые мусорокамеры SPM054Z012</v>
          </cell>
          <cell r="B1559" t="str">
            <v>Поставка и монтаж, Охлаждаемые мусорокамеры SPM054Z012 или аналог, включая все комплектующие и крепеж</v>
          </cell>
          <cell r="C1559" t="str">
            <v>Supply and installation of refrigerated waste containers SPM054Z012 or similar, including all accessories and fasteners</v>
          </cell>
          <cell r="D1559" t="str">
            <v>шт.</v>
          </cell>
          <cell r="F1559">
            <v>39682.5</v>
          </cell>
          <cell r="G1559">
            <v>264550</v>
          </cell>
          <cell r="H1559">
            <v>59523.75</v>
          </cell>
          <cell r="I1559">
            <v>304232.5</v>
          </cell>
        </row>
        <row r="1560">
          <cell r="A1560" t="str">
            <v>овик_Охлаждаемые мусорокамеры FSM034Z012</v>
          </cell>
          <cell r="B1560" t="str">
            <v>Поставка и монтаж, Охлаждаемые мусорокамеры FSM034Z012 или аналог, включая все комплектующие и крепеж</v>
          </cell>
          <cell r="C1560" t="str">
            <v>Supply and installation of refrigerated waste containers FSM034Z012 or similar, including all accessories and fasteners</v>
          </cell>
          <cell r="D1560" t="str">
            <v>шт.</v>
          </cell>
          <cell r="F1560">
            <v>33715</v>
          </cell>
          <cell r="G1560">
            <v>224766.66666666669</v>
          </cell>
          <cell r="H1560">
            <v>50572.5</v>
          </cell>
          <cell r="I1560">
            <v>258481.66666666666</v>
          </cell>
        </row>
        <row r="1561">
          <cell r="A1561" t="str">
            <v>овик_Охлаждаемые мусорокамеры FSM028Z012</v>
          </cell>
          <cell r="B1561" t="str">
            <v>Поставка и монтаж, Охлаждаемые мусорокамеры FSM028Z012 или аналог, включая все комплектующие и крепеж</v>
          </cell>
          <cell r="C1561" t="str">
            <v>Supply and installation of refrigerated waste containers FSM028Z012 or similar, including all accessories and fasteners</v>
          </cell>
          <cell r="D1561" t="str">
            <v>шт.</v>
          </cell>
          <cell r="F1561">
            <v>30455</v>
          </cell>
          <cell r="G1561">
            <v>203033.33333333334</v>
          </cell>
          <cell r="H1561">
            <v>45682.5</v>
          </cell>
          <cell r="I1561">
            <v>233488.33333333331</v>
          </cell>
        </row>
        <row r="1562">
          <cell r="A1562" t="str">
            <v>овик_Канальный кондиционер Carrier 42NH 749</v>
          </cell>
          <cell r="B1562" t="str">
            <v>Поставка и монтаж, Канальный кондиционер 2х-трубный Carrier 42NH 749 или аналог, включая все комплектующие и крепеж</v>
          </cell>
          <cell r="C1562" t="str">
            <v>Supply and installation of Channel conditioner 2-pipe Carrier 42NH 749 or similar, including all accessories and fasteners</v>
          </cell>
          <cell r="D1562" t="str">
            <v>шт.</v>
          </cell>
          <cell r="F1562">
            <v>11741.25</v>
          </cell>
          <cell r="G1562">
            <v>78275</v>
          </cell>
          <cell r="H1562">
            <v>17611.875</v>
          </cell>
          <cell r="I1562">
            <v>90016.25</v>
          </cell>
        </row>
        <row r="1563">
          <cell r="A1563" t="str">
            <v>овик_</v>
          </cell>
          <cell r="H1563">
            <v>0</v>
          </cell>
          <cell r="I1563">
            <v>0</v>
          </cell>
        </row>
        <row r="1564">
          <cell r="A1564" t="str">
            <v>овик_</v>
          </cell>
          <cell r="H1564">
            <v>0</v>
          </cell>
          <cell r="I1564">
            <v>0</v>
          </cell>
        </row>
        <row r="1565">
          <cell r="B1565" t="str">
            <v>Устройства</v>
          </cell>
          <cell r="C1565" t="str">
            <v>Devices</v>
          </cell>
          <cell r="H1565">
            <v>0</v>
          </cell>
          <cell r="I1565">
            <v>0</v>
          </cell>
        </row>
        <row r="1566">
          <cell r="A1566" t="str">
            <v>овик_клапан ПП КЛОП-2(60)-НО-100(Нп)-МВ220-К</v>
          </cell>
          <cell r="B1566" t="str">
            <v>FD01 Поставка и монтаж, Клапан противопожарный круглый нормально открытый  КЛОП-2(60)-НО-100(Нп)-МВ220-К ВИНГС-М, включая все комплектующие и крепеж</v>
          </cell>
          <cell r="C1566" t="str">
            <v xml:space="preserve">FD01 Supply and installation of normally open round fire protection valve КЛОП-2(60)-НО-100(Нп)-МВ220-К VINGS-M, including all accessories and fasteners </v>
          </cell>
          <cell r="D1566" t="str">
            <v>шт.</v>
          </cell>
          <cell r="F1566">
            <v>1119.375</v>
          </cell>
          <cell r="G1566">
            <v>7462.5</v>
          </cell>
          <cell r="H1566">
            <v>1679.0625</v>
          </cell>
          <cell r="I1566">
            <v>8581.875</v>
          </cell>
        </row>
        <row r="1567">
          <cell r="A1567" t="str">
            <v>овик_клапан ПП КЛОП-2(60)-НО-125(Нп)-МВ220-К</v>
          </cell>
          <cell r="B1567" t="str">
            <v>FD61 Поставка и монтаж, Клапан противопожарный круглый нормально открытый  КЛОП-2(60)-НО-125(Нп)-МВ220-К ВИНГС-М, включая все комплектующие и крепеж</v>
          </cell>
          <cell r="C1567" t="str">
            <v xml:space="preserve">FD61 Supply and installation of normally open round fire protection valve КЛОП-2(60)-НО-125(Нп)-МВ220-К VINGS-M, including all accessories and fasteners </v>
          </cell>
          <cell r="D1567" t="str">
            <v>шт.</v>
          </cell>
          <cell r="F1567">
            <v>1119.375</v>
          </cell>
          <cell r="G1567">
            <v>7462.5</v>
          </cell>
          <cell r="H1567">
            <v>1679.0625</v>
          </cell>
          <cell r="I1567">
            <v>8581.875</v>
          </cell>
        </row>
        <row r="1568">
          <cell r="A1568" t="str">
            <v>овик_клапан ПП КЛОП-2(60)-НО-160(Нп)-МВ220-К</v>
          </cell>
          <cell r="B1568" t="str">
            <v>FD02 Поставка и монтаж, Клапан противопожарный круглый нормально открытый  КЛОП-2(60)-НО-160(Нп)-МВ220-К ВИНГС-М, включая все комплектующие и крепеж</v>
          </cell>
          <cell r="C1568" t="str">
            <v xml:space="preserve">FD02 Supply and installation of normally open round fire protection valve КЛОП-2(60)-НО-160(Нп)-МВ220-К VINGS-M, including all accessories and fasteners </v>
          </cell>
          <cell r="D1568" t="str">
            <v>шт.</v>
          </cell>
          <cell r="F1568">
            <v>1119.375</v>
          </cell>
          <cell r="G1568">
            <v>7462.5</v>
          </cell>
          <cell r="H1568">
            <v>1679.0625</v>
          </cell>
          <cell r="I1568">
            <v>8581.875</v>
          </cell>
        </row>
        <row r="1569">
          <cell r="A1569" t="str">
            <v>овик_клапан ПП КЛОП-2(60)-НО-200(Нп)-МВ220-К</v>
          </cell>
          <cell r="B1569" t="str">
            <v>FD03 Поставка и монтаж, Клапан противопожарный круглый нормально открытый  КЛОП-2(60)-НО-200(Нп)-МВ220-К ВИНГС-М, включая все комплектующие и крепеж</v>
          </cell>
          <cell r="C1569" t="str">
            <v xml:space="preserve">FD03 Supply and installation of normally open round fire protection valve КЛОП-2(60)-НО-200(Нп)-МВ220-К VINGS-M, including all accessories and fasteners </v>
          </cell>
          <cell r="D1569" t="str">
            <v>шт.</v>
          </cell>
          <cell r="F1569">
            <v>1137.5</v>
          </cell>
          <cell r="G1569">
            <v>7583.3333333333339</v>
          </cell>
          <cell r="H1569">
            <v>1706.25</v>
          </cell>
          <cell r="I1569">
            <v>8720.8333333333339</v>
          </cell>
        </row>
        <row r="1570">
          <cell r="A1570" t="str">
            <v>овик_клапан ПП КЛОП-2(60)-НО-250(Нп)-МВ220-К</v>
          </cell>
          <cell r="B1570" t="str">
            <v>FD04 Поставка и монтаж, Клапан противопожарный круглый нормально открытый  КЛОП-2(60)-НО-250(Нп)-МВ220-К ВИНГС-М, включая все комплектующие и крепеж</v>
          </cell>
          <cell r="C1570" t="str">
            <v xml:space="preserve">FD04 Supply and installation of normally open round fire protection valve КЛОП-2(60)-НО-250(Нп)-МВ220-К VINGS-M, including all accessories and fasteners </v>
          </cell>
          <cell r="D1570" t="str">
            <v>шт.</v>
          </cell>
          <cell r="F1570">
            <v>1146.625</v>
          </cell>
          <cell r="G1570">
            <v>7644.166666666667</v>
          </cell>
          <cell r="H1570">
            <v>1719.9375</v>
          </cell>
          <cell r="I1570">
            <v>8790.7916666666661</v>
          </cell>
        </row>
        <row r="1571">
          <cell r="A1571" t="str">
            <v>овик_клапан ПП КЛОП-2(60)-НО-315(Нп)-МВ220-К</v>
          </cell>
          <cell r="B1571" t="str">
            <v>FD05 Поставка и монтаж, Клапан противопожарный круглый нормально открытый  КЛОП-2(60)-НО-315(Нп)-МВ220-К ВИНГС-М, включая все комплектующие и крепеж</v>
          </cell>
          <cell r="C1571" t="str">
            <v xml:space="preserve">FD05 Supply and installation of normally open round fire protection valve КЛОП-2(60)-НО-315(Нп)-МВ220-К VINGS-M, including all accessories and fasteners </v>
          </cell>
          <cell r="D1571" t="str">
            <v>шт.</v>
          </cell>
          <cell r="F1571">
            <v>1173.875</v>
          </cell>
          <cell r="G1571">
            <v>7825.8333333333339</v>
          </cell>
          <cell r="H1571">
            <v>1760.8125</v>
          </cell>
          <cell r="I1571">
            <v>8999.7083333333339</v>
          </cell>
        </row>
        <row r="1572">
          <cell r="A1572" t="str">
            <v>овик_клапан ПП КЛОП-2(60)-НО-355(Нп)-МВ220-К</v>
          </cell>
          <cell r="B1572" t="str">
            <v>FD06 Поставка и монтаж, Клапан противопожарный круглый нормально открытый  КЛОП-2(60)-НО-355(Нп)-МВ220-К ВИНГС-М, включая все комплектующие и крепеж</v>
          </cell>
          <cell r="C1572" t="str">
            <v xml:space="preserve">FD06 Supply and installation of normally open round fire protection valve КЛОП-2(60)-НО-355(Нп)-МВ220-К VINGS-M, including all accessories and fasteners </v>
          </cell>
          <cell r="D1572" t="str">
            <v>шт.</v>
          </cell>
          <cell r="F1572">
            <v>1173.875</v>
          </cell>
          <cell r="G1572">
            <v>7825.8333333333339</v>
          </cell>
          <cell r="H1572">
            <v>1760.8125</v>
          </cell>
          <cell r="I1572">
            <v>8999.7083333333339</v>
          </cell>
        </row>
        <row r="1573">
          <cell r="A1573" t="str">
            <v>овик_клапан ПП КЛОП-2(60)-НО-400(Нп)-МВ220-К</v>
          </cell>
          <cell r="B1573" t="str">
            <v>FD62 Поставка и монтаж, Клапан противопожарный круглый нормально открытый  КЛОП-2(60)-НО-400(Нп)-МВ220-К ВИНГС-М, включая все комплектующие и крепеж</v>
          </cell>
          <cell r="C1573" t="str">
            <v xml:space="preserve">FD62 Supply and installation of normally open round fire protection valve КЛОП-2(60)-НО-400(Нп)-МВ220-К VINGS-M, including all accessories and fasteners </v>
          </cell>
          <cell r="D1573" t="str">
            <v>шт.</v>
          </cell>
          <cell r="F1573">
            <v>1423.875</v>
          </cell>
          <cell r="G1573">
            <v>9492.5</v>
          </cell>
          <cell r="H1573">
            <v>2135.8125</v>
          </cell>
          <cell r="I1573">
            <v>10916.375</v>
          </cell>
        </row>
        <row r="1574">
          <cell r="A1574" t="str">
            <v>овик_клапан ПП КЛОП-2(60)-НО-450(Нп)-МВ220-К</v>
          </cell>
          <cell r="B1574" t="str">
            <v>FD63 Поставка и монтаж, Клапан противопожарный круглый нормально открытый  КЛОП-2(60)-НО-450(Нп)-МВ220-К ВИНГС-М, включая все комплектующие и крепеж</v>
          </cell>
          <cell r="C1574" t="str">
            <v xml:space="preserve">FD63 Supply and installation of normally open round fire protection valve КЛОП-2(60)-НО-450(Нп)-МВ220-К VINGS-M, including all accessories and fasteners </v>
          </cell>
          <cell r="D1574" t="str">
            <v>шт.</v>
          </cell>
          <cell r="F1574">
            <v>1486.3750000000002</v>
          </cell>
          <cell r="G1574">
            <v>9909.1666666666679</v>
          </cell>
          <cell r="H1574">
            <v>2229.5625000000005</v>
          </cell>
          <cell r="I1574">
            <v>11395.541666666668</v>
          </cell>
        </row>
        <row r="1575">
          <cell r="A1575" t="str">
            <v>овик_клапан ПП КЛОП-2(60)-НО-630(Нп)-МВ220-К</v>
          </cell>
          <cell r="B1575" t="str">
            <v>FD07 Поставка и монтаж, Клапан противопожарный круглый нормально открытый  КЛОП-2(60)-НО-630(Нп)-МВ220-К ВИНГС-М, включая все комплектующие и крепеж</v>
          </cell>
          <cell r="C1575" t="str">
            <v xml:space="preserve">FD07 Supply and installation of normally open round fire protection valve КЛОП-2(60)-НО-630(Нп)-МВ220-К VINGS-M, including all accessories and fasteners </v>
          </cell>
          <cell r="D1575" t="str">
            <v>шт.</v>
          </cell>
          <cell r="F1575">
            <v>1798.875</v>
          </cell>
          <cell r="G1575">
            <v>11992.5</v>
          </cell>
          <cell r="H1575">
            <v>2698.3125</v>
          </cell>
          <cell r="I1575">
            <v>13791.374999999998</v>
          </cell>
        </row>
        <row r="1576">
          <cell r="A1576" t="str">
            <v>овик_клапан ПП КЛОП-2(60)-НО-710(Нп)-МВ220-К</v>
          </cell>
          <cell r="B1576" t="str">
            <v>FD64 Поставка и монтаж, Клапан противопожарный круглый нормально открытый  КЛОП-2(60)-НО-710(Нп)-МВ220-К ВИНГС-М, включая все комплектующие и крепеж</v>
          </cell>
          <cell r="C1576" t="str">
            <v xml:space="preserve">FD64 Supply and installation of normally open round fire protection valve КЛОП-2(60)-НО-710(Нп)-МВ220-К VINGS-M, including all accessories and fasteners </v>
          </cell>
          <cell r="D1576" t="str">
            <v>шт.</v>
          </cell>
          <cell r="F1576">
            <v>1798.875</v>
          </cell>
          <cell r="G1576">
            <v>11992.5</v>
          </cell>
          <cell r="H1576">
            <v>2698.3125</v>
          </cell>
          <cell r="I1576">
            <v>13791.374999999998</v>
          </cell>
        </row>
        <row r="1577">
          <cell r="A1577" t="str">
            <v>овик_клапан ПП КЛОП-2(60)-НО-800(Нп)-МВ220-К</v>
          </cell>
          <cell r="B1577" t="str">
            <v>FD08 Поставка и монтаж, Клапан противопожарный круглый нормально открытый  КЛОП-2(60)-НО-800(Нп)-МВ220-К ВИНГС-М, включая все комплектующие и крепеж</v>
          </cell>
          <cell r="C1577" t="str">
            <v xml:space="preserve">FD08 Supply and installation of normally open round fire protection valve КЛОП-2(60)-НО-800(Нп)-МВ220-К VINGS-M, including all accessories and fasteners </v>
          </cell>
          <cell r="D1577" t="str">
            <v>шт.</v>
          </cell>
          <cell r="F1577">
            <v>1923.875</v>
          </cell>
          <cell r="G1577">
            <v>12825.833333333334</v>
          </cell>
          <cell r="H1577">
            <v>2885.8125</v>
          </cell>
          <cell r="I1577">
            <v>14749.708333333332</v>
          </cell>
        </row>
        <row r="1578">
          <cell r="A1578" t="str">
            <v>овик_клапан ПП КЛОП-2(60)-НО-835(Нп)-МВ220-К</v>
          </cell>
          <cell r="B1578" t="str">
            <v>FD09 Поставка и монтаж, Клапан противопожарный круглый нормально открытый  КЛОП-2(60)-НО-835(Нп)-МВ220-К ВИНГС-М, включая все комплектующие и крепеж</v>
          </cell>
          <cell r="C1578" t="str">
            <v xml:space="preserve">FD09 Supply and installation of normally open round fire protection valve КЛОП-2(60)-НО-835(Нп)-МВ220-К VINGS-M, including all accessories and fasteners </v>
          </cell>
          <cell r="D1578" t="str">
            <v>шт.</v>
          </cell>
          <cell r="F1578">
            <v>1923.875</v>
          </cell>
          <cell r="G1578">
            <v>12825.833333333334</v>
          </cell>
          <cell r="H1578">
            <v>2885.8125</v>
          </cell>
          <cell r="I1578">
            <v>14749.708333333332</v>
          </cell>
        </row>
        <row r="1579">
          <cell r="A1579" t="str">
            <v>овик_клапан ПП КЛОП-2(60)-НО-1000(Нп)-МВ220-К</v>
          </cell>
          <cell r="B1579" t="str">
            <v>FD56 Поставка и монтаж, Клапан противопожарный круглый нормально открытый  КЛОП-2(60)-НО-1000(Нп)-МВ220-К ВИНГС-М, включая все комплектующие и крепеж</v>
          </cell>
          <cell r="C1579" t="str">
            <v xml:space="preserve">FD56 Supply and installation of normally open round fire protection valve КЛОП-2(60)-НО-1000(Нп)-МВ220-К VINGS-M, including all accessories and fasteners </v>
          </cell>
          <cell r="D1579" t="str">
            <v>шт.</v>
          </cell>
          <cell r="F1579">
            <v>2173.875</v>
          </cell>
          <cell r="G1579">
            <v>14492.5</v>
          </cell>
          <cell r="H1579">
            <v>3260.8125</v>
          </cell>
          <cell r="I1579">
            <v>16666.375</v>
          </cell>
        </row>
        <row r="1580">
          <cell r="A1580" t="str">
            <v>овик_клапан ПП КЛОП-2(60)-НО-1500(Нп)-МВ220-К</v>
          </cell>
          <cell r="B1580" t="str">
            <v>FD40 Поставка и монтаж, Клапан противопожарный круглый нормально открытый  КЛОП-2(60)-НО-1500(Нп)-МВ220-К ВИНГС-М, включая все комплектующие и крепеж</v>
          </cell>
          <cell r="C1580" t="str">
            <v xml:space="preserve">FD40 Supply and installation of normally open round fire protection valve КЛОП-2(60)-НО-1500(Нп)-МВ220-К VINGS-M, including all accessories and fasteners </v>
          </cell>
          <cell r="D1580" t="str">
            <v>шт.</v>
          </cell>
          <cell r="F1580">
            <v>2423.875</v>
          </cell>
          <cell r="G1580">
            <v>16159.166666666668</v>
          </cell>
          <cell r="H1580">
            <v>3635.8125</v>
          </cell>
          <cell r="I1580">
            <v>18583.041666666668</v>
          </cell>
        </row>
        <row r="1581">
          <cell r="A1581" t="str">
            <v>овик_клапан ПП КЛОП-2(60)-НО-150х200-МВ(220)-К</v>
          </cell>
          <cell r="B1581" t="str">
            <v>FD44 Поставка и монтаж, Клапан противопожарный нормально открытый  КЛОП-2(60)-НО-150х200-МВ(220)-К ВИНГС-М, включая все комплектующие и крепеж</v>
          </cell>
          <cell r="C1581" t="str">
            <v xml:space="preserve">FD44 Supply and installation of normally open fire protection valve КЛОП-2(60)-НО-150х200-МВ(220)-К VINGS-M, including all accessories and fasteners </v>
          </cell>
          <cell r="D1581" t="str">
            <v>шт.</v>
          </cell>
          <cell r="F1581">
            <v>1661</v>
          </cell>
          <cell r="G1581">
            <v>11073.333333333334</v>
          </cell>
          <cell r="H1581">
            <v>2491.5</v>
          </cell>
          <cell r="I1581">
            <v>12734.333333333334</v>
          </cell>
        </row>
        <row r="1582">
          <cell r="A1582" t="str">
            <v>овик_клапан ПП КЛОП-2(60)-НО-200х150-МВ(220)-К</v>
          </cell>
          <cell r="B1582" t="str">
            <v>FD45 Поставка и монтаж, Клапан противопожарный нормально открытый  КЛОП-2(60)-НО-200х150-МВ(220)-К ВИНГС-М, включая все комплектующие и крепеж</v>
          </cell>
          <cell r="C1582" t="str">
            <v xml:space="preserve">FD45 Supply and installation of normally open fire protection valve КЛОП-2(60)-НО-200х150-МВ(220)-К VINGS-M, including all accessories and fasteners </v>
          </cell>
          <cell r="D1582" t="str">
            <v>шт.</v>
          </cell>
          <cell r="F1582">
            <v>1661</v>
          </cell>
          <cell r="G1582">
            <v>11073.333333333334</v>
          </cell>
          <cell r="H1582">
            <v>2491.5</v>
          </cell>
          <cell r="I1582">
            <v>12734.333333333334</v>
          </cell>
        </row>
        <row r="1583">
          <cell r="A1583" t="str">
            <v>овик_клапан ПП КЛОП-2(60)-НО-200х400-МВ(220)-К</v>
          </cell>
          <cell r="B1583" t="str">
            <v>FD65 Поставка и монтаж, Клапан противопожарный нормально открытый  КЛОП-2(60)-НО-200х400-МВ(220)-К ВИНГС-М, включая все комплектующие и крепеж</v>
          </cell>
          <cell r="C1583" t="str">
            <v xml:space="preserve">FD65 Supply and installation of normally open fire protection valve КЛОП-2(60)-НО-200х400-МВ(220)-К VINGS-M, including all accessories and fasteners </v>
          </cell>
          <cell r="D1583" t="str">
            <v>шт.</v>
          </cell>
          <cell r="F1583">
            <v>1786.0000000000002</v>
          </cell>
          <cell r="G1583">
            <v>11906.666666666668</v>
          </cell>
          <cell r="H1583">
            <v>2679.0000000000005</v>
          </cell>
          <cell r="I1583">
            <v>13692.666666666668</v>
          </cell>
        </row>
        <row r="1584">
          <cell r="A1584" t="str">
            <v>овик_клапан ПП КЛОП-2(60)-НО-250х200-МВ(220)-К</v>
          </cell>
          <cell r="B1584" t="str">
            <v>FD10 Поставка и монтаж, Клапан противопожарный нормально открытый  КЛОП-2(60)-НО-250х200-МВ(220)-К ВИНГС-М, включая все комплектующие и крепеж</v>
          </cell>
          <cell r="C1584" t="str">
            <v xml:space="preserve">FD10 Supply and installation of normally open fire protection valve КЛОП-2(60)-НО-250х200-МВ(220)-К VINGS-M, including all accessories and fasteners </v>
          </cell>
          <cell r="D1584" t="str">
            <v>шт.</v>
          </cell>
          <cell r="F1584">
            <v>1786.0000000000002</v>
          </cell>
          <cell r="G1584">
            <v>11906.666666666668</v>
          </cell>
          <cell r="H1584">
            <v>2679.0000000000005</v>
          </cell>
          <cell r="I1584">
            <v>13692.666666666668</v>
          </cell>
        </row>
        <row r="1585">
          <cell r="A1585" t="str">
            <v>овик_клапан ПП КЛОП-2(60)-НО-250х250-МВ(220)-К</v>
          </cell>
          <cell r="B1585" t="str">
            <v>FD46 Поставка и монтаж, Клапан противопожарный нормально открытый  КЛОП-2(60)-НО-250х250-МВ(220)-К ВИНГС-М, включая все комплектующие и крепеж</v>
          </cell>
          <cell r="C1585" t="str">
            <v xml:space="preserve">FD46 Supply and installation of normally open fire protection valve КЛОП-2(60)-НО-250х250-МВ(220)-К VINGS-M, including all accessories and fasteners </v>
          </cell>
          <cell r="D1585" t="str">
            <v>шт.</v>
          </cell>
          <cell r="F1585">
            <v>1786.0000000000002</v>
          </cell>
          <cell r="G1585">
            <v>11906.666666666668</v>
          </cell>
          <cell r="H1585">
            <v>2679.0000000000005</v>
          </cell>
          <cell r="I1585">
            <v>13692.666666666668</v>
          </cell>
        </row>
        <row r="1586">
          <cell r="A1586" t="str">
            <v>овик_клапан ПП КЛОП-2(60)-НО-250х500-МВ(220)-К</v>
          </cell>
          <cell r="B1586" t="str">
            <v>FD66 Поставка и монтаж, Клапан противопожарный нормально открытый  КЛОП-2(60)-НО-250х500-МВ(220)-К ВИНГС-М, включая все комплектующие и крепеж</v>
          </cell>
          <cell r="C1586" t="str">
            <v xml:space="preserve">FD66 Supply and installation of normally open fire protection valve КЛОП-2(60)-НО-250х500-МВ(220)-К VINGS-M, including all accessories and fasteners </v>
          </cell>
          <cell r="D1586" t="str">
            <v>шт.</v>
          </cell>
          <cell r="F1586">
            <v>1911</v>
          </cell>
          <cell r="G1586">
            <v>12740</v>
          </cell>
          <cell r="H1586">
            <v>2866.5</v>
          </cell>
          <cell r="I1586">
            <v>14650.999999999998</v>
          </cell>
        </row>
        <row r="1587">
          <cell r="A1587" t="str">
            <v>овик_клапан ПП КЛОП-2(60)-НО-300х200-МВ(220)-К</v>
          </cell>
          <cell r="B1587" t="str">
            <v>FD11 Поставка и монтаж, Клапан противопожарный нормально открытый  КЛОП-2(60)-НО-300х200-МВ(220)-К ВИНГС-М, включая все комплектующие и крепеж</v>
          </cell>
          <cell r="C1587" t="str">
            <v xml:space="preserve">FD11 Supply and installation of normally open fire protection valve КЛОП-2(60)-НО-300х200-МВ(220)-К VINGS-M, including all accessories and fasteners </v>
          </cell>
          <cell r="D1587" t="str">
            <v>шт.</v>
          </cell>
          <cell r="F1587">
            <v>1786.0000000000002</v>
          </cell>
          <cell r="G1587">
            <v>11906.666666666668</v>
          </cell>
          <cell r="H1587">
            <v>2679.0000000000005</v>
          </cell>
          <cell r="I1587">
            <v>13692.666666666668</v>
          </cell>
        </row>
        <row r="1588">
          <cell r="A1588" t="str">
            <v>овик_клапан ПП КЛОП-2(60)-НО-300х400-МВ(220)-К</v>
          </cell>
          <cell r="B1588" t="str">
            <v>FD67 Поставка и монтаж, Клапан противопожарный нормально открытый  КЛОП-2(60)-НО-300х400-МВ(220)-К ВИНГС-М, включая все комплектующие и крепеж</v>
          </cell>
          <cell r="C1588" t="str">
            <v xml:space="preserve">FD67 Supply and installation of normally open fire protection valve КЛОП-2(60)-НО-300х400-МВ(220)-К VINGS-M, including all accessories and fasteners </v>
          </cell>
          <cell r="D1588" t="str">
            <v>шт.</v>
          </cell>
          <cell r="F1588">
            <v>1911</v>
          </cell>
          <cell r="G1588">
            <v>12740</v>
          </cell>
          <cell r="H1588">
            <v>2866.5</v>
          </cell>
          <cell r="I1588">
            <v>14650.999999999998</v>
          </cell>
        </row>
        <row r="1589">
          <cell r="A1589" t="str">
            <v>овик_клапан ПП КЛОП-2(60)-НО-350х200-МВ(220)-К</v>
          </cell>
          <cell r="B1589" t="str">
            <v>FD47 Поставка и монтаж, Клапан противопожарный нормально открытый  КЛОП-2(60)-НО-350х200-МВ(220)-К ВИНГС-М, включая все комплектующие и крепеж</v>
          </cell>
          <cell r="C1589" t="str">
            <v xml:space="preserve">FD47 Supply and installation of normally open fire protection valve КЛОП-2(60)-НО-350х200-МВ(220)-К VINGS-M, including all accessories and fasteners </v>
          </cell>
          <cell r="D1589" t="str">
            <v>шт.</v>
          </cell>
          <cell r="F1589">
            <v>1848.5</v>
          </cell>
          <cell r="G1589">
            <v>12323.333333333334</v>
          </cell>
          <cell r="H1589">
            <v>2772.75</v>
          </cell>
          <cell r="I1589">
            <v>14171.833333333332</v>
          </cell>
        </row>
        <row r="1590">
          <cell r="A1590" t="str">
            <v>овик_клапан ПП КЛОП-2(60)-НО-400х200-МВ(220)-К</v>
          </cell>
          <cell r="B1590" t="str">
            <v>FD12 Поставка и монтаж, Клапан противопожарный нормально открытый  КЛОП-2(60)-НО-400х200-МВ(220)-К ВИНГС-М, включая все комплектующие и крепеж</v>
          </cell>
          <cell r="C1590" t="str">
            <v xml:space="preserve">FD12 Supply and installation of normally open fire protection valve КЛОП-2(60)-НО-400х200-МВ(220)-К VINGS-M, including all accessories and fasteners </v>
          </cell>
          <cell r="D1590" t="str">
            <v>шт.</v>
          </cell>
          <cell r="F1590">
            <v>1843</v>
          </cell>
          <cell r="G1590">
            <v>12286.666666666668</v>
          </cell>
          <cell r="H1590">
            <v>2764.5</v>
          </cell>
          <cell r="I1590">
            <v>14129.666666666668</v>
          </cell>
        </row>
        <row r="1591">
          <cell r="A1591" t="str">
            <v>овик_клапан ПП КЛОП-2(60)-НО-400х250-МВ(220)-К</v>
          </cell>
          <cell r="B1591" t="str">
            <v>FD48 Поставка и монтаж, Клапан противопожарный нормально открытый  КЛОП-2(60)-НО-400х250-МВ(220)-К ВИНГС-М, включая все комплектующие и крепеж</v>
          </cell>
          <cell r="C1591" t="str">
            <v xml:space="preserve">FD48 Supply and installation of normally open fire protection valve КЛОП-2(60)-НО-400х250-МВ(220)-К VINGS-M, including all accessories and fasteners </v>
          </cell>
          <cell r="D1591" t="str">
            <v>шт.</v>
          </cell>
          <cell r="F1591">
            <v>1868</v>
          </cell>
          <cell r="G1591">
            <v>12453.333333333334</v>
          </cell>
          <cell r="H1591">
            <v>2802</v>
          </cell>
          <cell r="I1591">
            <v>14321.333333333332</v>
          </cell>
        </row>
        <row r="1592">
          <cell r="A1592" t="str">
            <v>овик_клапан ПП КЛОП-2(60)-НО-400х300-МВ(220)-К</v>
          </cell>
          <cell r="B1592" t="str">
            <v>FD13 Поставка и монтаж, Клапан противопожарный нормально открытый  КЛОП-2(60)-НО-400х300-МВ(220)-К ВИНГС-М, включая все комплектующие и крепеж</v>
          </cell>
          <cell r="C1592" t="str">
            <v xml:space="preserve">FD13 Supply and installation of normally open fire protection valve КЛОП-2(60)-НО-400х300-МВ(220)-К VINGS-M, including all accessories and fasteners </v>
          </cell>
          <cell r="D1592" t="str">
            <v>шт.</v>
          </cell>
          <cell r="F1592">
            <v>1843</v>
          </cell>
          <cell r="G1592">
            <v>12286.666666666668</v>
          </cell>
          <cell r="H1592">
            <v>2764.5</v>
          </cell>
          <cell r="I1592">
            <v>14129.666666666668</v>
          </cell>
        </row>
        <row r="1593">
          <cell r="A1593" t="str">
            <v>овик_клапан ПП КЛОП-2(60)-НО-400х500-МВ(220)-К</v>
          </cell>
          <cell r="B1593" t="str">
            <v>FD68 Поставка и монтаж, Клапан противопожарный нормально открытый  КЛОП-2(60)-НО-400х500-МВ(220)-К ВИНГС-М, включая все комплектующие и крепеж</v>
          </cell>
          <cell r="C1593" t="str">
            <v xml:space="preserve">FD68 Supply and installation of normally open fire protection valve КЛОП-2(60)-НО-400х500-МВ(220)-К VINGS-M, including all accessories and fasteners </v>
          </cell>
          <cell r="D1593" t="str">
            <v>шт.</v>
          </cell>
          <cell r="F1593">
            <v>1968</v>
          </cell>
          <cell r="G1593">
            <v>13120</v>
          </cell>
          <cell r="H1593">
            <v>2952</v>
          </cell>
          <cell r="I1593">
            <v>15087.999999999998</v>
          </cell>
        </row>
        <row r="1594">
          <cell r="A1594" t="str">
            <v>овик_клапан ПП КЛОП-2(60)-НО-400х600-МВ(220)-К</v>
          </cell>
          <cell r="B1594" t="str">
            <v>FD14 Поставка и монтаж, Клапан противопожарный нормально открытый  КЛОП-2(60)-НО-400х600-МВ(220)-К ВИНГС-М, включая все комплектующие и крепеж</v>
          </cell>
          <cell r="C1594" t="str">
            <v xml:space="preserve">FD14 Supply and installation of normally open fire protection valve КЛОП-2(60)-НО-400х600-МВ(220)-К VINGS-M, including all accessories and fasteners </v>
          </cell>
          <cell r="D1594" t="str">
            <v>шт.</v>
          </cell>
          <cell r="F1594">
            <v>1968</v>
          </cell>
          <cell r="G1594">
            <v>13120</v>
          </cell>
          <cell r="H1594">
            <v>2952</v>
          </cell>
          <cell r="I1594">
            <v>15087.999999999998</v>
          </cell>
        </row>
        <row r="1595">
          <cell r="A1595" t="str">
            <v>овик_клапан ПП КЛОП-2(60)-НО-400х800-МВ(220)-К</v>
          </cell>
          <cell r="B1595" t="str">
            <v>FD83 Поставка и монтаж, Клапан противопожарный нормально открытый  КЛОП-2(60)-НО-400х800-МВ(220)-К ВИНГС-М, включая все комплектующие и крепеж</v>
          </cell>
          <cell r="C1595" t="str">
            <v xml:space="preserve">FD83 Supply and installation of normally open fire protection valve КЛОП-2(60)-НО-400х800-МВ(220)-К VINGS-M, including all accessories and fasteners </v>
          </cell>
          <cell r="D1595" t="str">
            <v>шт.</v>
          </cell>
          <cell r="F1595">
            <v>2093</v>
          </cell>
          <cell r="G1595">
            <v>13953.333333333334</v>
          </cell>
          <cell r="H1595">
            <v>3139.5</v>
          </cell>
          <cell r="I1595">
            <v>16046.333333333332</v>
          </cell>
        </row>
        <row r="1596">
          <cell r="A1596" t="str">
            <v>овик_клапан ПП КЛОП-2(60)-НО-400х1000-МВ(220)-К</v>
          </cell>
          <cell r="B1596" t="str">
            <v>FD84 Поставка и монтаж, Клапан противопожарный нормально открытый  КЛОП-2(60)-НО-400х1000-МВ(220)-К ВИНГС-М, включая все комплектующие и крепеж</v>
          </cell>
          <cell r="C1596" t="str">
            <v xml:space="preserve">FD84 Supply and installation of normally open fire protection valve КЛОП-2(60)-НО-400х1000-МВ(220)-К VINGS-M, including all accessories and fasteners </v>
          </cell>
          <cell r="D1596" t="str">
            <v>шт.</v>
          </cell>
          <cell r="F1596">
            <v>2118</v>
          </cell>
          <cell r="G1596">
            <v>14120</v>
          </cell>
          <cell r="H1596">
            <v>3177</v>
          </cell>
          <cell r="I1596">
            <v>16237.999999999998</v>
          </cell>
        </row>
        <row r="1597">
          <cell r="A1597" t="str">
            <v>овик_клапан ПП КЛОП-2(60)-НО-500х250-МВ(220)-К</v>
          </cell>
          <cell r="B1597" t="str">
            <v>FD15 Поставка и монтаж, Клапан противопожарный нормально открытый  КЛОП-2(60)-НО-500х250-МВ(220)-К ВИНГС-М, включая все комплектующие и крепеж</v>
          </cell>
          <cell r="C1597" t="str">
            <v xml:space="preserve">FD15 Supply and installation of normally open fire protection valve КЛОП-2(60)-НО-500х250-МВ(220)-К VINGS-M, including all accessories and fasteners </v>
          </cell>
          <cell r="D1597" t="str">
            <v>шт.</v>
          </cell>
          <cell r="F1597">
            <v>2052</v>
          </cell>
          <cell r="G1597">
            <v>13680</v>
          </cell>
          <cell r="H1597">
            <v>3078</v>
          </cell>
          <cell r="I1597">
            <v>15731.999999999998</v>
          </cell>
        </row>
        <row r="1598">
          <cell r="A1598" t="str">
            <v>овик_клапан ПП КЛОП-2(60)-НО-500х300-МВ(220)-К</v>
          </cell>
          <cell r="B1598" t="str">
            <v>FD16 Поставка и монтаж, Клапан противопожарный нормально открытый  КЛОП-2(60)-НО-500х300-МВ(220)-К ВИНГС-М, включая все комплектующие и крепеж</v>
          </cell>
          <cell r="C1598" t="str">
            <v xml:space="preserve">FD16 Supply and installation of normally open fire protection valve КЛОП-2(60)-НО-500х300-МВ(220)-К VINGS-M, including all accessories and fasteners </v>
          </cell>
          <cell r="D1598" t="str">
            <v>шт.</v>
          </cell>
          <cell r="F1598">
            <v>2052</v>
          </cell>
          <cell r="G1598">
            <v>13680</v>
          </cell>
          <cell r="H1598">
            <v>3078</v>
          </cell>
          <cell r="I1598">
            <v>15731.999999999998</v>
          </cell>
        </row>
        <row r="1599">
          <cell r="A1599" t="str">
            <v>овик_клапан ПП КЛОП-2(60)-НО-550х600-МВ(220)-К</v>
          </cell>
          <cell r="B1599" t="str">
            <v>FD69 Поставка и монтаж, Клапан противопожарный нормально открытый  КЛОП-2(60)-НО-550х600-МВ(220)-К ВИНГС-М, включая все комплектующие и крепеж</v>
          </cell>
          <cell r="C1599" t="str">
            <v xml:space="preserve">FD69 Supply and installation of normally open fire protection valve КЛОП-2(60)-НО-550х600-МВ(220)-К VINGS-M, including all accessories and fasteners </v>
          </cell>
          <cell r="D1599" t="str">
            <v>шт.</v>
          </cell>
          <cell r="F1599">
            <v>2242</v>
          </cell>
          <cell r="G1599">
            <v>14946.666666666668</v>
          </cell>
          <cell r="H1599">
            <v>3363</v>
          </cell>
          <cell r="I1599">
            <v>17188.666666666668</v>
          </cell>
        </row>
        <row r="1600">
          <cell r="A1600" t="str">
            <v>овик_клапан ПП КЛОП-2(60)-НО-600х300-МВ(220)-К</v>
          </cell>
          <cell r="B1600" t="str">
            <v>FD17 Поставка и монтаж, Клапан противопожарный нормально открытый  КЛОП-2(60)-НО-600х300-МВ(220)-К ВИНГС-М, включая все комплектующие и крепеж</v>
          </cell>
          <cell r="C1600" t="str">
            <v xml:space="preserve">FD17 Supply and installation of normally open fire protection valve КЛОП-2(60)-НО-600х300-МВ(220)-К VINGS-M, including all accessories and fasteners </v>
          </cell>
          <cell r="D1600" t="str">
            <v>шт.</v>
          </cell>
          <cell r="F1600">
            <v>2242</v>
          </cell>
          <cell r="G1600">
            <v>14946.666666666668</v>
          </cell>
          <cell r="H1600">
            <v>3363</v>
          </cell>
          <cell r="I1600">
            <v>17188.666666666668</v>
          </cell>
        </row>
        <row r="1601">
          <cell r="A1601" t="str">
            <v>овик_клапан ПП КЛОП-2(60)-НО-600х400-МВ(220)-К</v>
          </cell>
          <cell r="B1601" t="str">
            <v>FD18 Поставка и монтаж, Клапан противопожарный нормально открытый  КЛОП-2(60)-НО-600х400-МВ(220)-К ВИНГС-М, включая все комплектующие и крепеж</v>
          </cell>
          <cell r="C1601" t="str">
            <v xml:space="preserve">FD18 Supply and installation of normally open fire protection valve КЛОП-2(60)-НО-600х400-МВ(220)-К VINGS-M, including all accessories and fasteners </v>
          </cell>
          <cell r="D1601" t="str">
            <v>шт.</v>
          </cell>
          <cell r="F1601">
            <v>2242</v>
          </cell>
          <cell r="G1601">
            <v>14946.666666666668</v>
          </cell>
          <cell r="H1601">
            <v>3363</v>
          </cell>
          <cell r="I1601">
            <v>17188.666666666668</v>
          </cell>
        </row>
        <row r="1602">
          <cell r="A1602" t="str">
            <v>овик_клапан ПП КЛОП-2(60)-НО-600х800-МВ(220)-К</v>
          </cell>
          <cell r="B1602" t="str">
            <v>FD19 Поставка и монтаж, Клапан противопожарный нормально открытый  КЛОП-2(60)-НО-600х800-МВ(220)-К ВИНГС-М, включая все комплектующие и крепеж</v>
          </cell>
          <cell r="C1602" t="str">
            <v xml:space="preserve">FD19 Supply and installation of normally open fire protection valve КЛОП-2(60)-НО-600х800-МВ(220)-К VINGS-M, including all accessories and fasteners </v>
          </cell>
          <cell r="D1602" t="str">
            <v>шт.</v>
          </cell>
          <cell r="F1602">
            <v>2242</v>
          </cell>
          <cell r="G1602">
            <v>14946.666666666668</v>
          </cell>
          <cell r="H1602">
            <v>3363</v>
          </cell>
          <cell r="I1602">
            <v>17188.666666666668</v>
          </cell>
        </row>
        <row r="1603">
          <cell r="A1603" t="str">
            <v>овик_клапан ПП КЛОП-2(60)-НО-700х300-МВ(220)-К</v>
          </cell>
          <cell r="B1603" t="str">
            <v>FD20 Поставка и монтаж, Клапан противопожарный нормально открытый  КЛОП-2(60)-НО-700х300-МВ(220)-К ВИНГС-М, включая все комплектующие и крепеж</v>
          </cell>
          <cell r="C1603" t="str">
            <v xml:space="preserve">FD20 Supply and installation of normally open fire protection valve КЛОП-2(60)-НО-700х300-МВ(220)-К VINGS-M, including all accessories and fasteners </v>
          </cell>
          <cell r="D1603" t="str">
            <v>шт.</v>
          </cell>
          <cell r="F1603">
            <v>2356</v>
          </cell>
          <cell r="G1603">
            <v>15706.666666666668</v>
          </cell>
          <cell r="H1603">
            <v>3534</v>
          </cell>
          <cell r="I1603">
            <v>18062.666666666668</v>
          </cell>
        </row>
        <row r="1604">
          <cell r="A1604" t="str">
            <v>овик_клапан ПП КЛОП-2(60)-НО-700х350-МВ(220)-К</v>
          </cell>
          <cell r="B1604" t="str">
            <v>FD70 Поставка и монтаж, Клапан противопожарный нормально открытый  КЛОП-2(60)-НО-700х350-МВ(220)-К ВИНГС-М, включая все комплектующие и крепеж</v>
          </cell>
          <cell r="C1604" t="str">
            <v xml:space="preserve">FD70 Supply and installation of normally open fire protection valve КЛОП-2(60)-НО-700х350-МВ(220)-К VINGS-M, including all accessories and fasteners </v>
          </cell>
          <cell r="D1604" t="str">
            <v>шт.</v>
          </cell>
          <cell r="F1604">
            <v>2356</v>
          </cell>
          <cell r="G1604">
            <v>15706.666666666668</v>
          </cell>
          <cell r="H1604">
            <v>3534</v>
          </cell>
          <cell r="I1604">
            <v>18062.666666666668</v>
          </cell>
        </row>
        <row r="1605">
          <cell r="A1605" t="str">
            <v>овик_клапан ПП КЛОП-2(60)-НО-700х400-МВ(220)-К</v>
          </cell>
          <cell r="B1605" t="str">
            <v>FD21 Поставка и монтаж, Клапан противопожарный нормально открытый  КЛОП-2(60)-НО-700х400-МВ(220)-К ВИНГС-М, включая все комплектующие и крепеж</v>
          </cell>
          <cell r="C1605" t="str">
            <v xml:space="preserve">FD21 Supply and installation of normally open fire protection valve КЛОП-2(60)-НО-700х400-МВ(220)-К VINGS-M, including all accessories and fasteners </v>
          </cell>
          <cell r="D1605" t="str">
            <v>шт.</v>
          </cell>
          <cell r="F1605">
            <v>2356</v>
          </cell>
          <cell r="G1605">
            <v>15706.666666666668</v>
          </cell>
          <cell r="H1605">
            <v>3534</v>
          </cell>
          <cell r="I1605">
            <v>18062.666666666668</v>
          </cell>
        </row>
        <row r="1606">
          <cell r="A1606" t="str">
            <v>овик_клапан ПП КЛОП-2(60)-НО-700х600-МВ(220)-К</v>
          </cell>
          <cell r="B1606" t="str">
            <v>FD22 Поставка и монтаж, Клапан противопожарный нормально открытый  КЛОП-2(60)-НО-700х600-МВ(220)-К ВИНГС-М, включая все комплектующие и крепеж</v>
          </cell>
          <cell r="C1606" t="str">
            <v xml:space="preserve">FD22 Supply and installation of normally open fire protection valve КЛОП-2(60)-НО-700х600-МВ(220)-К VINGS-M, including all accessories and fasteners </v>
          </cell>
          <cell r="D1606" t="str">
            <v>шт.</v>
          </cell>
          <cell r="F1606">
            <v>2356</v>
          </cell>
          <cell r="G1606">
            <v>15706.666666666668</v>
          </cell>
          <cell r="H1606">
            <v>3534</v>
          </cell>
          <cell r="I1606">
            <v>18062.666666666668</v>
          </cell>
        </row>
        <row r="1607">
          <cell r="A1607" t="str">
            <v>овик_клапан ПП КЛОП-2(60)-НО-800х400-МВ(220)-К</v>
          </cell>
          <cell r="B1607" t="str">
            <v>FD23 Поставка и монтаж, Клапан противопожарный нормально открытый  КЛОП-2(60)-НО-800х400-МВ(220)-К ВИНГС-М, включая все комплектующие и крепеж</v>
          </cell>
          <cell r="C1607" t="str">
            <v xml:space="preserve">FD23 Supply and installation of normally open fire protection valve КЛОП-2(60)-НО-800х400-МВ(220)-К VINGS-M, including all accessories and fasteners </v>
          </cell>
          <cell r="D1607" t="str">
            <v>шт.</v>
          </cell>
          <cell r="F1607">
            <v>2546.0000000000005</v>
          </cell>
          <cell r="G1607">
            <v>16973.333333333336</v>
          </cell>
          <cell r="H1607">
            <v>3819.0000000000009</v>
          </cell>
          <cell r="I1607">
            <v>19519.333333333336</v>
          </cell>
        </row>
        <row r="1608">
          <cell r="A1608" t="str">
            <v>овик_клапан ПП КЛОП-2(60)-НО-800х450-МВ(220)-К</v>
          </cell>
          <cell r="B1608" t="str">
            <v>FD71 Поставка и монтаж, Клапан противопожарный нормально открытый  КЛОП-2(60)-НО-800х450-МВ(220)-К ВИНГС-М, включая все комплектующие и крепеж</v>
          </cell>
          <cell r="C1608" t="str">
            <v xml:space="preserve">FD71 Supply and installation of normally open fire protection valve КЛОП-2(60)-НО-800х450-МВ(220)-К VINGS-M, including all accessories and fasteners </v>
          </cell>
          <cell r="D1608" t="str">
            <v>шт.</v>
          </cell>
          <cell r="F1608">
            <v>2546.0000000000005</v>
          </cell>
          <cell r="G1608">
            <v>16973.333333333336</v>
          </cell>
          <cell r="H1608">
            <v>3819.0000000000009</v>
          </cell>
          <cell r="I1608">
            <v>19519.333333333336</v>
          </cell>
        </row>
        <row r="1609">
          <cell r="A1609" t="str">
            <v>овик_клапан ПП КЛОП-2(60)-НО-800х500-МВ(220)-К</v>
          </cell>
          <cell r="B1609" t="str">
            <v>FD72 Поставка и монтаж, Клапан противопожарный нормально открытый  КЛОП-2(60)-НО-800х500-МВ(220)-К ВИНГС-М, включая все комплектующие и крепеж</v>
          </cell>
          <cell r="C1609" t="str">
            <v xml:space="preserve">FD72 Supply and installation of normally open fire protection valve КЛОП-2(60)-НО-800х500-МВ(220)-К VINGS-M, including all accessories and fasteners </v>
          </cell>
          <cell r="D1609" t="str">
            <v>шт.</v>
          </cell>
          <cell r="F1609">
            <v>2546.0000000000005</v>
          </cell>
          <cell r="G1609">
            <v>16973.333333333336</v>
          </cell>
          <cell r="H1609">
            <v>3819.0000000000009</v>
          </cell>
          <cell r="I1609">
            <v>19519.333333333336</v>
          </cell>
        </row>
        <row r="1610">
          <cell r="A1610" t="str">
            <v>овик_клапан ПП КЛОП-2(60)-НО-900х400-МВ(220)-К</v>
          </cell>
          <cell r="B1610" t="str">
            <v>FD24 Поставка и монтаж, Клапан противопожарный нормально открытый  КЛОП-2(60)-НО-900х400-МВ(220)-К ВИНГС-М, включая все комплектующие и крепеж</v>
          </cell>
          <cell r="C1610" t="str">
            <v xml:space="preserve">FD24 Supply and installation of normally open fire protection valve КЛОП-2(60)-НО-900х400-МВ(220)-К VINGS-M, including all accessories and fasteners </v>
          </cell>
          <cell r="D1610" t="str">
            <v>шт.</v>
          </cell>
          <cell r="F1610">
            <v>2698</v>
          </cell>
          <cell r="G1610">
            <v>17986.666666666668</v>
          </cell>
          <cell r="H1610">
            <v>4047</v>
          </cell>
          <cell r="I1610">
            <v>20684.666666666668</v>
          </cell>
        </row>
        <row r="1611">
          <cell r="A1611" t="str">
            <v>овик_клапан ПП КЛОП-2(60)-НО-900х500-МВ(220)-К</v>
          </cell>
          <cell r="B1611" t="str">
            <v>FD25 Поставка и монтаж, Клапан противопожарный нормально открытый  КЛОП-2(60)-НО-900х500-МВ(220)-К ВИНГС-М, включая все комплектующие и крепеж</v>
          </cell>
          <cell r="C1611" t="str">
            <v xml:space="preserve">FD25 Supply and installation of normally open fire protection valve КЛОП-2(60)-НО-900х500-МВ(220)-К VINGS-M, including all accessories and fasteners </v>
          </cell>
          <cell r="D1611" t="str">
            <v>шт.</v>
          </cell>
          <cell r="F1611">
            <v>2823</v>
          </cell>
          <cell r="G1611">
            <v>18820</v>
          </cell>
          <cell r="H1611">
            <v>4234.5</v>
          </cell>
          <cell r="I1611">
            <v>21643</v>
          </cell>
        </row>
        <row r="1612">
          <cell r="A1612" t="str">
            <v>овик_клапан ПП КЛОП-2(60)-НО-900х550-МВ(220)-К</v>
          </cell>
          <cell r="B1612" t="str">
            <v>FD26 Поставка и монтаж, Клапан противопожарный нормально открытый  КЛОП-2(60)-НО-900х550-МВ(220)-К ВИНГС-М, включая все комплектующие и крепеж</v>
          </cell>
          <cell r="C1612" t="str">
            <v xml:space="preserve">FD26 Supply and installation of normally open fire protection valve КЛОП-2(60)-НО-900х550-МВ(220)-К VINGS-M, including all accessories and fasteners </v>
          </cell>
          <cell r="D1612" t="str">
            <v>шт.</v>
          </cell>
          <cell r="F1612">
            <v>2823</v>
          </cell>
          <cell r="G1612">
            <v>18820</v>
          </cell>
          <cell r="H1612">
            <v>4234.5</v>
          </cell>
          <cell r="I1612">
            <v>21643</v>
          </cell>
        </row>
        <row r="1613">
          <cell r="A1613" t="str">
            <v>овик_клапан ПП КЛОП-2(60)-НО-1000х400-МВ(220)-К</v>
          </cell>
          <cell r="B1613" t="str">
            <v>FD73 Поставка и монтаж, Клапан противопожарный нормально открытый  КЛОП-2(60)-НО-1000х400-МВ(220)-К ВИНГС-М, включая все комплектующие и крепеж</v>
          </cell>
          <cell r="C1613" t="str">
            <v xml:space="preserve">FD73 Supply and installation of normally open fire protection valve КЛОП-2(60)-НО-1000х400-МВ(220)-К VINGS-M, including all accessories and fasteners </v>
          </cell>
          <cell r="D1613" t="str">
            <v>шт.</v>
          </cell>
          <cell r="F1613">
            <v>3002.0000000000005</v>
          </cell>
          <cell r="G1613">
            <v>20013.333333333336</v>
          </cell>
          <cell r="H1613">
            <v>4503.0000000000009</v>
          </cell>
          <cell r="I1613">
            <v>23015.333333333336</v>
          </cell>
        </row>
        <row r="1614">
          <cell r="A1614" t="str">
            <v>овик_клапан ПП КЛОП-2(60)-НО-1000х500-МВ(220)-К</v>
          </cell>
          <cell r="B1614" t="str">
            <v>FD27 Поставка и монтаж, Клапан противопожарный нормально открытый  КЛОП-2(60)-НО-1000х500-МВ(220)-К ВИНГС-М, включая все комплектующие и крепеж</v>
          </cell>
          <cell r="C1614" t="str">
            <v xml:space="preserve">FD27 Supply and installation of normally open fire protection valve КЛОП-2(60)-НО-1000х500-МВ(220)-К VINGS-M, including all accessories and fasteners </v>
          </cell>
          <cell r="D1614" t="str">
            <v>шт.</v>
          </cell>
          <cell r="F1614">
            <v>3002.0000000000005</v>
          </cell>
          <cell r="G1614">
            <v>20013.333333333336</v>
          </cell>
          <cell r="H1614">
            <v>4503.0000000000009</v>
          </cell>
          <cell r="I1614">
            <v>23015.333333333336</v>
          </cell>
        </row>
        <row r="1615">
          <cell r="A1615" t="str">
            <v>овик_клапан ПП КЛОП-2(60)-НО-1000х600-МВ(220)-К</v>
          </cell>
          <cell r="B1615" t="str">
            <v>FD41 Поставка и монтаж, Клапан противопожарный нормально открытый  КЛОП-2(60)-НО-1000х600-МВ(220)-К ВИНГС-М, включая все комплектующие и крепеж</v>
          </cell>
          <cell r="C1615" t="str">
            <v xml:space="preserve">FD41 Supply and installation of normally open fire protection valve КЛОП-2(60)-НО-1000х600-МВ(220)-К VINGS-M, including all accessories and fasteners </v>
          </cell>
          <cell r="D1615" t="str">
            <v>шт.</v>
          </cell>
          <cell r="F1615">
            <v>3064.5</v>
          </cell>
          <cell r="G1615">
            <v>20430</v>
          </cell>
          <cell r="H1615">
            <v>4596.75</v>
          </cell>
          <cell r="I1615">
            <v>23494.5</v>
          </cell>
        </row>
        <row r="1616">
          <cell r="A1616" t="str">
            <v>овик_клапан ПП КЛОП-2(60)-НО-1100х500-МВ(220)-К</v>
          </cell>
          <cell r="B1616" t="str">
            <v>FD28 Поставка и монтаж, Клапан противопожарный нормально открытый  КЛОП-2(60)-НО-1100х500-МВ(220)-К ВИНГС-М, включая все комплектующие и крепеж</v>
          </cell>
          <cell r="C1616" t="str">
            <v xml:space="preserve">FD28 Supply and installation of normally open fire protection valve КЛОП-2(60)-НО-1100х500-МВ(220)-К VINGS-M, including all accessories and fasteners </v>
          </cell>
          <cell r="D1616" t="str">
            <v>шт.</v>
          </cell>
          <cell r="F1616">
            <v>3127</v>
          </cell>
          <cell r="G1616">
            <v>20846.666666666668</v>
          </cell>
          <cell r="H1616">
            <v>4690.5</v>
          </cell>
          <cell r="I1616">
            <v>23973.666666666668</v>
          </cell>
        </row>
        <row r="1617">
          <cell r="A1617" t="str">
            <v>овик_клапан ПП КЛОП-2(60)-НО-1100х700-МВ(220)-К</v>
          </cell>
          <cell r="B1617" t="str">
            <v>FD85 Поставка и монтаж, Клапан противопожарный нормально открытый  КЛОП-2(60)-НО-1100х700-МВ(220)-К ВИНГС-М, включая все комплектующие и крепеж</v>
          </cell>
          <cell r="C1617" t="str">
            <v xml:space="preserve">FD85 Supply and installation of normally open fire protection valve КЛОП-2(60)-НО-1100х700-МВ(220)-К VINGS-M, including all accessories and fasteners </v>
          </cell>
          <cell r="D1617" t="str">
            <v>шт.</v>
          </cell>
          <cell r="F1617">
            <v>3127</v>
          </cell>
          <cell r="G1617">
            <v>20846.666666666668</v>
          </cell>
          <cell r="H1617">
            <v>4690.5</v>
          </cell>
          <cell r="I1617">
            <v>23973.666666666668</v>
          </cell>
        </row>
        <row r="1618">
          <cell r="A1618" t="str">
            <v>овик_клапан ПП КЛОП-2(60)-НО-1200х500-МВ(220)-К</v>
          </cell>
          <cell r="B1618" t="str">
            <v>FD29 Поставка и монтаж, Клапан противопожарный нормально открытый  КЛОП-2(60)-НО-1200х500-МВ(220)-К ВИНГС-М, включая все комплектующие и крепеж</v>
          </cell>
          <cell r="C1618" t="str">
            <v xml:space="preserve">FD29 Supply and installation of normally open fire protection valve КЛОП-2(60)-НО-1200х500-МВ(220)-К VINGS-M, including all accessories and fasteners </v>
          </cell>
          <cell r="D1618" t="str">
            <v>шт.</v>
          </cell>
          <cell r="F1618">
            <v>3252</v>
          </cell>
          <cell r="G1618">
            <v>21680</v>
          </cell>
          <cell r="H1618">
            <v>4878</v>
          </cell>
          <cell r="I1618">
            <v>24931.999999999996</v>
          </cell>
        </row>
        <row r="1619">
          <cell r="A1619" t="str">
            <v>овик_клапан ПП КЛОП-2(60)-НО-1200х600-МВ(220)-К</v>
          </cell>
          <cell r="B1619" t="str">
            <v>FD86 Поставка и монтаж, Клапан противопожарный нормально открытый  КЛОП-2(60)-НО-1200х600-МВ(220)-К ВИНГС-М, включая все комплектующие и крепеж</v>
          </cell>
          <cell r="C1619" t="str">
            <v xml:space="preserve">FD86 Supply and installation of normally open fire protection valve КЛОП-2(60)-НО-1200х600-МВ(220)-К VINGS-M, including all accessories and fasteners </v>
          </cell>
          <cell r="D1619" t="str">
            <v>шт.</v>
          </cell>
          <cell r="F1619">
            <v>3252</v>
          </cell>
          <cell r="G1619">
            <v>21680</v>
          </cell>
          <cell r="H1619">
            <v>4878</v>
          </cell>
          <cell r="I1619">
            <v>24931.999999999996</v>
          </cell>
        </row>
        <row r="1620">
          <cell r="A1620" t="str">
            <v>овик_клапан ПП КЛОП-2(60)-НО-1300х700-МВ(220)-К</v>
          </cell>
          <cell r="B1620" t="str">
            <v>FD74 Поставка и монтаж, Клапан противопожарный нормально открытый  КЛОП-2(60)-НО-1300х700-МВ(220)-К ВИНГС-М, включая все комплектующие и крепеж</v>
          </cell>
          <cell r="C1620" t="str">
            <v xml:space="preserve">FD74 Supply and installation of normally open fire protection valve КЛОП-2(60)-НО-1300х700-МВ(220)-К VINGS-M, including all accessories and fasteners </v>
          </cell>
          <cell r="D1620" t="str">
            <v>шт.</v>
          </cell>
          <cell r="F1620">
            <v>3377.0000000000005</v>
          </cell>
          <cell r="G1620">
            <v>22513.333333333336</v>
          </cell>
          <cell r="H1620">
            <v>5065.5000000000009</v>
          </cell>
          <cell r="I1620">
            <v>25890.333333333336</v>
          </cell>
        </row>
        <row r="1621">
          <cell r="A1621" t="str">
            <v>овик_клапан ПП КЛОП-2(60)-НО-1350х750-МВ(220)-К</v>
          </cell>
          <cell r="B1621" t="str">
            <v>FD57 Поставка и монтаж, Клапан противопожарный нормально открытый  КЛОП-2(60)-НО-1350х750-МВ(220)-К ВИНГС-М, включая все комплектующие и крепеж</v>
          </cell>
          <cell r="C1621" t="str">
            <v xml:space="preserve">FD57 Supply and installation of normally open fire protection valve КЛОП-2(60)-НО-1350х750-МВ(220)-К VINGS-M, including all accessories and fasteners </v>
          </cell>
          <cell r="D1621" t="str">
            <v>шт.</v>
          </cell>
          <cell r="F1621">
            <v>3377.0000000000005</v>
          </cell>
          <cell r="G1621">
            <v>22513.333333333336</v>
          </cell>
          <cell r="H1621">
            <v>5065.5000000000009</v>
          </cell>
          <cell r="I1621">
            <v>25890.333333333336</v>
          </cell>
        </row>
        <row r="1622">
          <cell r="A1622" t="str">
            <v>овик_клапан ПП КЛОП-2(60)-НО-1800х600-МВ(220)-К</v>
          </cell>
          <cell r="B1622" t="str">
            <v>FD30 Поставка и монтаж, Клапан противопожарный нормально открытый  КЛОП-2(60)-НО-1800х600-МВ(220)-К ВИНГС-М, включая все комплектующие и крепеж</v>
          </cell>
          <cell r="C1622" t="str">
            <v xml:space="preserve">FD30 Supply and installation of normally open fire protection valve КЛОП-2(60)-НО-1800х600-МВ(220)-К VINGS-M, including all accessories and fasteners </v>
          </cell>
          <cell r="D1622" t="str">
            <v>шт.</v>
          </cell>
          <cell r="F1622">
            <v>3502</v>
          </cell>
          <cell r="G1622">
            <v>23346.666666666668</v>
          </cell>
          <cell r="H1622">
            <v>5253</v>
          </cell>
          <cell r="I1622">
            <v>26848.666666666664</v>
          </cell>
        </row>
        <row r="1623">
          <cell r="A1623" t="str">
            <v>овик_клапан регулятор расхода воздуха 160x650 Systemair Tune-S-160х650-H</v>
          </cell>
          <cell r="B1623" t="str">
            <v>FD49 Поставка и монтаж, Клапан регулятор расхода воздуха 160x650 Systemair Tune-S-160х650-H или аналог, включая все комплектующие и крепеж</v>
          </cell>
          <cell r="C1623" t="str">
            <v xml:space="preserve">FD49 Supply and installation of air flow control valve 160x650 Systemair Tune-S-160х650-H or similar, including all accessories and fasteners </v>
          </cell>
          <cell r="D1623" t="str">
            <v>шт.</v>
          </cell>
          <cell r="F1623">
            <v>1543.5</v>
          </cell>
          <cell r="G1623">
            <v>10290</v>
          </cell>
          <cell r="H1623">
            <v>2315.25</v>
          </cell>
          <cell r="I1623">
            <v>11833.499999999998</v>
          </cell>
        </row>
        <row r="1624">
          <cell r="A1624" t="str">
            <v>овик_клапан регулятор расхода воздуха 200x150 Systemair Tune-S-200х150-H</v>
          </cell>
          <cell r="B1624" t="str">
            <v>FD50 Поставка и монтаж, Клапан регулятор расхода воздуха 200x150 Systemair Tune-S-200х150-H или аналог, включая все комплектующие и крепеж</v>
          </cell>
          <cell r="C1624" t="str">
            <v xml:space="preserve">FD50 Supply and installation of air flow control valve 200x150 Systemair Tune-S-200х150-H or similar, including all accessories and fasteners </v>
          </cell>
          <cell r="D1624" t="str">
            <v>шт.</v>
          </cell>
          <cell r="F1624">
            <v>1168.5</v>
          </cell>
          <cell r="G1624">
            <v>7790</v>
          </cell>
          <cell r="H1624">
            <v>1752.75</v>
          </cell>
          <cell r="I1624">
            <v>8958.5</v>
          </cell>
        </row>
        <row r="1625">
          <cell r="A1625" t="str">
            <v>овик_клапан регулятор расхода воздуха 300x200 Systemair Tune-S-300х200-H</v>
          </cell>
          <cell r="B1625" t="str">
            <v>FD31 Поставка и монтаж, Клапан регулятор расхода воздуха 300x200 Systemair Tune-S-300х200-H или аналог, включая все комплектующие и крепеж</v>
          </cell>
          <cell r="C1625" t="str">
            <v xml:space="preserve">FD31 Supply and installation of air flow control valve 300x200 Systemair Tune-S-300х200-H or similar, including all accessories and fasteners </v>
          </cell>
          <cell r="D1625" t="str">
            <v>шт.</v>
          </cell>
          <cell r="F1625">
            <v>1168.5</v>
          </cell>
          <cell r="G1625">
            <v>7790</v>
          </cell>
          <cell r="H1625">
            <v>1752.75</v>
          </cell>
          <cell r="I1625">
            <v>8958.5</v>
          </cell>
        </row>
        <row r="1626">
          <cell r="A1626" t="str">
            <v>овик_клапан регулятор расхода воздуха 350x200 Systemair Tune-S-350х200-H</v>
          </cell>
          <cell r="B1626" t="str">
            <v>FD79 Поставка и монтаж, Клапан регулятор расхода воздуха 350x200 Systemair Tune-S-350х200-H или аналог, включая все комплектующие и крепеж</v>
          </cell>
          <cell r="C1626" t="str">
            <v xml:space="preserve">FD79 Supply and installation of air flow control valve 350x200 Systemair Tune-S-350х200-H or similar, including all accessories and fasteners </v>
          </cell>
          <cell r="D1626" t="str">
            <v>шт.</v>
          </cell>
          <cell r="F1626">
            <v>1168.5</v>
          </cell>
          <cell r="G1626">
            <v>7790</v>
          </cell>
          <cell r="H1626">
            <v>1752.75</v>
          </cell>
          <cell r="I1626">
            <v>8958.5</v>
          </cell>
        </row>
        <row r="1627">
          <cell r="A1627" t="str">
            <v>овик_клапан регулятор расхода воздуха 400x200 Systemair Tune-S-400х200-H</v>
          </cell>
          <cell r="B1627" t="str">
            <v>FD32 Поставка и монтаж, Клапан регулятор расхода воздуха 400x200 Systemair Tune-S-400х200-H или аналог, включая все комплектующие и крепеж</v>
          </cell>
          <cell r="C1627" t="str">
            <v xml:space="preserve">FD32 Supply and installation of air flow control valve 400x200 Systemair Tune-S-400х200-H or similar, including all accessories and fasteners </v>
          </cell>
          <cell r="D1627" t="str">
            <v>шт.</v>
          </cell>
          <cell r="F1627">
            <v>1260.75</v>
          </cell>
          <cell r="G1627">
            <v>8405</v>
          </cell>
          <cell r="H1627">
            <v>1891.125</v>
          </cell>
          <cell r="I1627">
            <v>9665.75</v>
          </cell>
        </row>
        <row r="1628">
          <cell r="A1628" t="str">
            <v>овик_клапан регулятор расхода воздуха 400x250 Systemair Tune-S-400х250-H</v>
          </cell>
          <cell r="B1628" t="str">
            <v>FD54 Поставка и монтаж, Клапан регулятор расхода воздуха 400x250 Systemair Tune-S-400х250-H или аналог, включая все комплектующие и крепеж</v>
          </cell>
          <cell r="C1628" t="str">
            <v xml:space="preserve">FD32 Supply and installation of air flow control valve 400x250 Systemair Tune-S-400х250-H or similar, including all accessories and fasteners </v>
          </cell>
          <cell r="D1628" t="str">
            <v>шт.</v>
          </cell>
          <cell r="F1628">
            <v>1260.75</v>
          </cell>
          <cell r="G1628">
            <v>8405</v>
          </cell>
          <cell r="H1628">
            <v>1891.125</v>
          </cell>
          <cell r="I1628">
            <v>9665.75</v>
          </cell>
        </row>
        <row r="1629">
          <cell r="A1629" t="str">
            <v>овик_клапан регулятор расхода воздуха 400x300 Systemair Tune-S-400х300-H</v>
          </cell>
          <cell r="B1629" t="str">
            <v>FD51 Поставка и монтаж, Клапан регулятор расхода воздуха 400x300 Systemair Tune-S-400х300-H или аналог, включая все комплектующие и крепеж</v>
          </cell>
          <cell r="C1629" t="str">
            <v xml:space="preserve">FD51 Supply and installation of air flow control valve 400x300 Systemair Tune-S-400х300-H or similar, including all accessories and fasteners </v>
          </cell>
          <cell r="D1629" t="str">
            <v>шт.</v>
          </cell>
          <cell r="F1629">
            <v>1323.2500000000002</v>
          </cell>
          <cell r="G1629">
            <v>8821.6666666666679</v>
          </cell>
          <cell r="H1629">
            <v>1984.8750000000005</v>
          </cell>
          <cell r="I1629">
            <v>10144.916666666668</v>
          </cell>
        </row>
        <row r="1630">
          <cell r="A1630" t="str">
            <v>овик_клапан регулятор расхода воздуха 500x200 Systemair Tune-S-500х200-H</v>
          </cell>
          <cell r="B1630" t="str">
            <v>FD87 Поставка и монтаж, Клапан регулятор расхода воздуха 500x200 Systemair Tune-S-500х200-H или аналог, включая все комплектующие и крепеж</v>
          </cell>
          <cell r="C1630" t="str">
            <v xml:space="preserve">FD87 Supply and installation of air flow control valve 500x200 Systemair Tune-S-500х200-H or similar, including all accessories and fasteners </v>
          </cell>
          <cell r="D1630" t="str">
            <v>шт.</v>
          </cell>
          <cell r="F1630">
            <v>1385.75</v>
          </cell>
          <cell r="G1630">
            <v>9238.3333333333339</v>
          </cell>
          <cell r="H1630">
            <v>2078.625</v>
          </cell>
          <cell r="I1630">
            <v>10624.083333333334</v>
          </cell>
        </row>
        <row r="1631">
          <cell r="A1631" t="str">
            <v>овик_клапан регулятор расхода воздуха 500x250 Systemair Tune-S-500х250-H</v>
          </cell>
          <cell r="B1631" t="str">
            <v>FD80 Поставка и монтаж, Клапан регулятор расхода воздуха 500x250 Systemair Tune-S-500х250-H или аналог, включая все комплектующие и крепеж</v>
          </cell>
          <cell r="C1631" t="str">
            <v xml:space="preserve">FD80 Supply and installation of air flow control valve 500x250 Systemair Tune-S-500х250-H or similar, including all accessories and fasteners </v>
          </cell>
          <cell r="D1631" t="str">
            <v>шт.</v>
          </cell>
          <cell r="F1631">
            <v>1385.75</v>
          </cell>
          <cell r="G1631">
            <v>9238.3333333333339</v>
          </cell>
          <cell r="H1631">
            <v>2078.625</v>
          </cell>
          <cell r="I1631">
            <v>10624.083333333334</v>
          </cell>
        </row>
        <row r="1632">
          <cell r="A1632" t="str">
            <v>овик_клапан регулятор расхода воздуха 500x300 Systemair Tune-S-500х300-H</v>
          </cell>
          <cell r="B1632" t="str">
            <v>FD33 Поставка и монтаж, Клапан регулятор расхода воздуха 500x300 Systemair Tune-S-500х300-H или аналог, включая все комплектующие и крепеж</v>
          </cell>
          <cell r="C1632" t="str">
            <v xml:space="preserve">FD33 Supply and installation of air flow control valve 500x300 Systemair Tune-S-500х300-H or similar, including all accessories and fasteners </v>
          </cell>
          <cell r="D1632" t="str">
            <v>шт.</v>
          </cell>
          <cell r="F1632">
            <v>1385.75</v>
          </cell>
          <cell r="G1632">
            <v>9238.3333333333339</v>
          </cell>
          <cell r="H1632">
            <v>2078.625</v>
          </cell>
          <cell r="I1632">
            <v>10624.083333333334</v>
          </cell>
        </row>
        <row r="1633">
          <cell r="A1633" t="str">
            <v>овик_клапан регулятор расхода воздуха 500x400 Systemair Tune-S-500х400-H</v>
          </cell>
          <cell r="B1633" t="str">
            <v>FD75 Поставка и монтаж, Клапан регулятор расхода воздуха 500x400 Systemair Tune-S-500х400-H или аналог, включая все комплектующие и крепеж</v>
          </cell>
          <cell r="C1633" t="str">
            <v xml:space="preserve">FD75 Supply and installation of air flow control valve 500x400 Systemair Tune-S-500х400-H or similar, including all accessories and fasteners </v>
          </cell>
          <cell r="D1633" t="str">
            <v>шт.</v>
          </cell>
          <cell r="F1633">
            <v>1385.75</v>
          </cell>
          <cell r="G1633">
            <v>9238.3333333333339</v>
          </cell>
          <cell r="H1633">
            <v>2078.625</v>
          </cell>
          <cell r="I1633">
            <v>10624.083333333334</v>
          </cell>
        </row>
        <row r="1634">
          <cell r="A1634" t="str">
            <v>овик_клапан регулятор расхода воздуха 600x300 Systemair Tune-S-600х300-H</v>
          </cell>
          <cell r="B1634" t="str">
            <v>FD76 Поставка и монтаж, Клапан регулятор расхода воздуха 600x300 Systemair Tune-S-600х300-H или аналог, включая все комплектующие и крепеж</v>
          </cell>
          <cell r="C1634" t="str">
            <v xml:space="preserve">FD76 Supply and installation of air flow control valve 600x300 Systemair Tune-S-600х300-H or similar, including all accessories and fasteners </v>
          </cell>
          <cell r="D1634" t="str">
            <v>шт.</v>
          </cell>
          <cell r="F1634">
            <v>1448.25</v>
          </cell>
          <cell r="G1634">
            <v>9655</v>
          </cell>
          <cell r="H1634">
            <v>2172.375</v>
          </cell>
          <cell r="I1634">
            <v>11103.25</v>
          </cell>
        </row>
        <row r="1635">
          <cell r="A1635" t="str">
            <v>овик_клапан регулятор расхода воздуха 600x400 Systemair Tune-S-600х400-H</v>
          </cell>
          <cell r="B1635" t="str">
            <v>FD77 Поставка и монтаж, Клапан регулятор расхода воздуха 600x400 Systemair Tune-S-600х400-H или аналог, включая все комплектующие и крепеж</v>
          </cell>
          <cell r="C1635" t="str">
            <v xml:space="preserve">FD77 Supply and installation of air flow control valve 600x400 Systemair Tune-S-600х400-H or similar, including all accessories and fasteners </v>
          </cell>
          <cell r="D1635" t="str">
            <v>шт.</v>
          </cell>
          <cell r="F1635">
            <v>1448.25</v>
          </cell>
          <cell r="G1635">
            <v>9655</v>
          </cell>
          <cell r="H1635">
            <v>2172.375</v>
          </cell>
          <cell r="I1635">
            <v>11103.25</v>
          </cell>
        </row>
        <row r="1636">
          <cell r="A1636" t="str">
            <v>овик_клапан регулятор расхода воздуха 700x400 Systemair Tune-S-700х400-H</v>
          </cell>
          <cell r="B1636" t="str">
            <v>FD52 Поставка и монтаж, Клапан регулятор расхода воздуха 700x400 Systemair Tune-S-700х400-H или аналог, включая все комплектующие и крепеж</v>
          </cell>
          <cell r="C1636" t="str">
            <v xml:space="preserve">FD52 Supply and installation of air flow control valve 700x400 Systemair Tune-S-700х400-H or similar, including all accessories and fasteners </v>
          </cell>
          <cell r="D1636" t="str">
            <v>шт.</v>
          </cell>
          <cell r="F1636">
            <v>1510.7500000000002</v>
          </cell>
          <cell r="G1636">
            <v>10071.666666666668</v>
          </cell>
          <cell r="H1636">
            <v>2266.1250000000005</v>
          </cell>
          <cell r="I1636">
            <v>11582.416666666668</v>
          </cell>
        </row>
        <row r="1637">
          <cell r="A1637" t="str">
            <v>овик_клапан регулятор расхода воздуха 800x400 Systemair Tune-S-800х400-H</v>
          </cell>
          <cell r="B1637" t="str">
            <v>FD58 Поставка и монтаж, Клапан регулятор расхода воздуха 800x400 Systemair Tune-S-800х400-H или аналог, включая все комплектующие и крепеж</v>
          </cell>
          <cell r="C1637" t="str">
            <v xml:space="preserve">FD58 Supply and installation of air flow control valve 800x400 Systemair Tune-S-800х400-H or similar, including all accessories and fasteners </v>
          </cell>
          <cell r="D1637" t="str">
            <v>шт.</v>
          </cell>
          <cell r="F1637">
            <v>1698.2500000000002</v>
          </cell>
          <cell r="G1637">
            <v>11321.666666666668</v>
          </cell>
          <cell r="H1637">
            <v>2547.3750000000005</v>
          </cell>
          <cell r="I1637">
            <v>13019.916666666668</v>
          </cell>
        </row>
        <row r="1638">
          <cell r="A1638" t="str">
            <v>овик_клапан регулятор расхода воздуха 800x450 Systemair Tune-S-800х450-H</v>
          </cell>
          <cell r="B1638" t="str">
            <v>FD81 Поставка и монтаж, Клапан регулятор расхода воздуха 800x450 Systemair Tune-S-800х450-H или аналог, включая все комплектующие и крепеж</v>
          </cell>
          <cell r="C1638" t="str">
            <v xml:space="preserve">FD81 Supply and installation of air flow control valve 800x450 Systemair Tune-S-800х450-H or similar, including all accessories and fasteners </v>
          </cell>
          <cell r="D1638" t="str">
            <v>шт.</v>
          </cell>
          <cell r="F1638">
            <v>1698.2500000000002</v>
          </cell>
          <cell r="G1638">
            <v>11321.666666666668</v>
          </cell>
          <cell r="H1638">
            <v>2547.3750000000005</v>
          </cell>
          <cell r="I1638">
            <v>13019.916666666668</v>
          </cell>
        </row>
        <row r="1639">
          <cell r="A1639" t="str">
            <v>овик_клапан регулятор расхода воздуха 800x500 Systemair Tune-S-800х500-H</v>
          </cell>
          <cell r="B1639" t="str">
            <v>FD82 Поставка и монтаж, Клапан регулятор расхода воздуха 800x500 Systemair Tune-S-800х500-H или аналог, включая все комплектующие и крепеж</v>
          </cell>
          <cell r="C1639" t="str">
            <v xml:space="preserve">FD82 Supply and installation of air flow control valve 800x450 Systemair Tune-S-800х500-H or similar, including all accessories and fasteners </v>
          </cell>
          <cell r="D1639" t="str">
            <v>шт.</v>
          </cell>
          <cell r="F1639">
            <v>1698.2500000000002</v>
          </cell>
          <cell r="G1639">
            <v>11321.666666666668</v>
          </cell>
          <cell r="H1639">
            <v>2547.3750000000005</v>
          </cell>
          <cell r="I1639">
            <v>13019.916666666668</v>
          </cell>
        </row>
        <row r="1640">
          <cell r="A1640" t="str">
            <v>овик_клапан регулятор расхода воздуха 900x400 Systemair Tune-S-900х400-H</v>
          </cell>
          <cell r="B1640" t="str">
            <v>FD53 Поставка и монтаж, Клапан регулятор расхода воздуха 900x400 Systemair Tune-S-900х400-H или аналог, включая все комплектующие и крепеж</v>
          </cell>
          <cell r="C1640" t="str">
            <v xml:space="preserve">FD53 Supply and installation of air flow control valve 900x400 Systemair Tune-S-900х400-H or similar, including all accessories and fasteners </v>
          </cell>
          <cell r="D1640" t="str">
            <v>шт.</v>
          </cell>
          <cell r="F1640">
            <v>1760.75</v>
          </cell>
          <cell r="G1640">
            <v>11738.333333333334</v>
          </cell>
          <cell r="H1640">
            <v>2641.125</v>
          </cell>
          <cell r="I1640">
            <v>13499.083333333332</v>
          </cell>
        </row>
        <row r="1641">
          <cell r="A1641" t="str">
            <v>овик_клапан регулятор расхода воздуха 900x500 Systemair Tune-S-900х500-H</v>
          </cell>
          <cell r="B1641" t="str">
            <v>FD42 Поставка и монтаж, Клапан регулятор расхода воздуха 900x500 Systemair Tune-S-900х500-H или аналог, включая все комплектующие и крепеж</v>
          </cell>
          <cell r="C1641" t="str">
            <v xml:space="preserve">FD42 Supply and installation of air flow control valve 900x500 Systemair Tune-S-900х500-H or similar, including all accessories and fasteners </v>
          </cell>
          <cell r="D1641" t="str">
            <v>шт.</v>
          </cell>
          <cell r="F1641">
            <v>1760.75</v>
          </cell>
          <cell r="G1641">
            <v>11738.333333333334</v>
          </cell>
          <cell r="H1641">
            <v>2641.125</v>
          </cell>
          <cell r="I1641">
            <v>13499.083333333332</v>
          </cell>
        </row>
        <row r="1642">
          <cell r="A1642" t="str">
            <v>овик_клапан регулятор расхода воздуха 900x550 Systemair Tune-S-900х550-H</v>
          </cell>
          <cell r="B1642" t="str">
            <v>FD43 Поставка и монтаж, Клапан регулятор расхода воздуха 900x550 Systemair Tune-S-900х550-H или аналог, включая все комплектующие и крепеж</v>
          </cell>
          <cell r="C1642" t="str">
            <v xml:space="preserve">FD43 Supply and installation of air flow control valve 900x550 Systemair Tune-S-900х550-H or similar, including all accessories and fasteners </v>
          </cell>
          <cell r="D1642" t="str">
            <v>шт.</v>
          </cell>
          <cell r="F1642">
            <v>1760.75</v>
          </cell>
          <cell r="G1642">
            <v>11738.333333333334</v>
          </cell>
          <cell r="H1642">
            <v>2641.125</v>
          </cell>
          <cell r="I1642">
            <v>13499.083333333332</v>
          </cell>
        </row>
        <row r="1643">
          <cell r="A1643" t="str">
            <v>овик_клапан регулятор расхода воздуха 1100x500 Systemair Tune-S-1100х500-H</v>
          </cell>
          <cell r="B1643" t="str">
            <v>FD59 Поставка и монтаж, Клапан регулятор расхода воздуха 1100x500 Systemair Tune-S-1100х500-H или аналог, включая все комплектующие и крепеж</v>
          </cell>
          <cell r="C1643" t="str">
            <v xml:space="preserve">FD59 Supply and installation of air flow control valve 1100x500 Systemair Tune-S-1100х500-H or similar, including all accessories and fasteners </v>
          </cell>
          <cell r="D1643" t="str">
            <v>шт.</v>
          </cell>
          <cell r="F1643">
            <v>2010.75</v>
          </cell>
          <cell r="G1643">
            <v>13405</v>
          </cell>
          <cell r="H1643">
            <v>3016.125</v>
          </cell>
          <cell r="I1643">
            <v>15415.749999999998</v>
          </cell>
        </row>
        <row r="1644">
          <cell r="A1644" t="str">
            <v>овик_клапан регулятор расхода воздуха 1100x700 Systemair Tune-S-1100х700-H</v>
          </cell>
          <cell r="B1644" t="str">
            <v>FD55 Поставка и монтаж, Клапан регулятор расхода воздуха 1100x700 Systemair Tune-S-1100х700-H или аналог, включая все комплектующие и крепеж</v>
          </cell>
          <cell r="C1644" t="str">
            <v xml:space="preserve">FD43 Supply and installation of air flow control valve 1100x700 Systemair Tune-S-1100х700-H or similar, including all accessories and fasteners </v>
          </cell>
          <cell r="D1644" t="str">
            <v>шт.</v>
          </cell>
          <cell r="F1644">
            <v>2135.75</v>
          </cell>
          <cell r="G1644">
            <v>14238.333333333334</v>
          </cell>
          <cell r="H1644">
            <v>3203.625</v>
          </cell>
          <cell r="I1644">
            <v>16374.083333333332</v>
          </cell>
        </row>
        <row r="1645">
          <cell r="A1645" t="str">
            <v>овик_клапан регулятор расхода воздуха 1350x750 Systemair Tune-S-1350х750-H</v>
          </cell>
          <cell r="B1645" t="str">
            <v>FD60 Поставка и монтаж, Клапан регулятор расхода воздуха 1350x750 Systemair Tune-S-1350х750-H или аналог, включая все комплектующие и крепеж</v>
          </cell>
          <cell r="C1645" t="str">
            <v xml:space="preserve">FD60 Supply and installation of air flow control valve 1350x750 Systemair Tune-S-1350х750-H or similar, including all accessories and fasteners </v>
          </cell>
          <cell r="D1645" t="str">
            <v>шт.</v>
          </cell>
          <cell r="F1645">
            <v>2385.75</v>
          </cell>
          <cell r="G1645">
            <v>15905</v>
          </cell>
          <cell r="H1645">
            <v>3578.625</v>
          </cell>
          <cell r="I1645">
            <v>18290.75</v>
          </cell>
        </row>
        <row r="1646">
          <cell r="A1646" t="str">
            <v>овик_клапан регулятор расхода воздуха Ø100 Systemair Tune-R-100-B</v>
          </cell>
          <cell r="B1646" t="str">
            <v>FD34 Поставка и монтаж, Клапан регулятор расхода воздуха Ø100 Systemair Tune-R-100-B или аналог, включая все комплектующие и крепеж</v>
          </cell>
          <cell r="C1646" t="str">
            <v xml:space="preserve">FD34 Supply and installation of air flow control valve Ø100 Systemair Tune-R-100-B or similar, including all accessories and fasteners </v>
          </cell>
          <cell r="D1646" t="str">
            <v>шт.</v>
          </cell>
          <cell r="F1646">
            <v>450</v>
          </cell>
          <cell r="G1646">
            <v>1325</v>
          </cell>
          <cell r="H1646">
            <v>675</v>
          </cell>
          <cell r="I1646">
            <v>1523.7499999999998</v>
          </cell>
        </row>
        <row r="1647">
          <cell r="A1647" t="str">
            <v>овик_клапан регулятор расхода воздуха Ø125 Systemair Tune-R-125-B</v>
          </cell>
          <cell r="B1647" t="str">
            <v>FD78 Поставка и монтаж, Клапан регулятор расхода воздуха Ø125 Systemair Tune-R-125-B или аналог, включая все комплектующие и крепеж</v>
          </cell>
          <cell r="C1647" t="str">
            <v xml:space="preserve">FD78 Supply and installation of air flow control valve Ø125 Systemair Tune-R-125-B or similar, including all accessories and fasteners </v>
          </cell>
          <cell r="D1647" t="str">
            <v>шт.</v>
          </cell>
          <cell r="F1647">
            <v>450</v>
          </cell>
          <cell r="G1647">
            <v>1575</v>
          </cell>
          <cell r="H1647">
            <v>675</v>
          </cell>
          <cell r="I1647">
            <v>1811.2499999999998</v>
          </cell>
        </row>
        <row r="1648">
          <cell r="A1648" t="str">
            <v>овик_клапан регулятор расхода воздуха Ø160 Systemair Tune-R-160-B</v>
          </cell>
          <cell r="B1648" t="str">
            <v>FD35 Поставка и монтаж, Клапан регулятор расхода воздуха Ø160 Systemair Tune-R-160-B или аналог, включая все комплектующие и крепеж</v>
          </cell>
          <cell r="C1648" t="str">
            <v xml:space="preserve">FD35 Supply and installation of air flow control valve Ø160 Systemair Tune-R-160-B or similar, including all accessories and fasteners </v>
          </cell>
          <cell r="D1648" t="str">
            <v>шт.</v>
          </cell>
          <cell r="F1648">
            <v>450</v>
          </cell>
          <cell r="G1648">
            <v>1981.6666666666667</v>
          </cell>
          <cell r="H1648">
            <v>675</v>
          </cell>
          <cell r="I1648">
            <v>2278.9166666666665</v>
          </cell>
        </row>
        <row r="1649">
          <cell r="A1649" t="str">
            <v>овик_клапан регулятор расхода воздуха Ø200 Systemair Tune-R-200-B</v>
          </cell>
          <cell r="B1649" t="str">
            <v>FD36 Поставка и монтаж, Клапан регулятор расхода воздуха Ø200 Systemair Tune-R-200-B или аналог, включая все комплектующие и крепеж</v>
          </cell>
          <cell r="C1649" t="str">
            <v xml:space="preserve">FD36 Supply and installation of air flow control valve Ø200 Systemair Tune-R-200-B or similar, including all accessories and fasteners </v>
          </cell>
          <cell r="D1649" t="str">
            <v>шт.</v>
          </cell>
          <cell r="F1649">
            <v>450</v>
          </cell>
          <cell r="G1649">
            <v>2315</v>
          </cell>
          <cell r="H1649">
            <v>675</v>
          </cell>
          <cell r="I1649">
            <v>2662.25</v>
          </cell>
        </row>
        <row r="1650">
          <cell r="A1650" t="str">
            <v>овик_клапан регулятор расхода воздуха Ø250 Systemair Tune-R-250-B</v>
          </cell>
          <cell r="B1650" t="str">
            <v>FD37 Поставка и монтаж, Клапан регулятор расхода воздуха Ø250 Systemair Tune-R-250-B или аналог, включая все комплектующие и крепеж</v>
          </cell>
          <cell r="C1650" t="str">
            <v xml:space="preserve">FD37 Supply and installation of air flow control valve Ø250 Systemair Tune-R-250-B or similar, including all accessories and fasteners </v>
          </cell>
          <cell r="D1650" t="str">
            <v>шт.</v>
          </cell>
          <cell r="F1650">
            <v>450</v>
          </cell>
          <cell r="G1650">
            <v>2565</v>
          </cell>
          <cell r="H1650">
            <v>675</v>
          </cell>
          <cell r="I1650">
            <v>2949.7499999999995</v>
          </cell>
        </row>
        <row r="1651">
          <cell r="A1651" t="str">
            <v>овик_клапан регулятор расхода воздуха Ø315 Systemair Tune-R-315-B</v>
          </cell>
          <cell r="B1651" t="str">
            <v>FD38 Поставка и монтаж, Клапан регулятор расхода воздуха Ø315 Systemair Tune-R-315-B или аналог, включая все комплектующие и крепеж</v>
          </cell>
          <cell r="C1651" t="str">
            <v xml:space="preserve">FD38 Supply and installation of air flow control valve Ø315 Systemair Tune-R-315-B or similar, including all accessories and fasteners </v>
          </cell>
          <cell r="D1651" t="str">
            <v>шт.</v>
          </cell>
          <cell r="F1651">
            <v>450</v>
          </cell>
          <cell r="G1651">
            <v>2815</v>
          </cell>
          <cell r="H1651">
            <v>675</v>
          </cell>
          <cell r="I1651">
            <v>3237.2499999999995</v>
          </cell>
        </row>
        <row r="1652">
          <cell r="A1652" t="str">
            <v>овик_клапан регулятор расхода воздуха Ø355 Systemair Tune-R-355-B</v>
          </cell>
          <cell r="B1652" t="str">
            <v>FD39 Поставка и монтаж, Клапан регулятор расхода воздуха Ø355 Systemair Tune-R-355-B или аналог, включая все комплектующие и крепеж</v>
          </cell>
          <cell r="C1652" t="str">
            <v xml:space="preserve">FD39 Supply and installation of air flow control valve Ø355 Systemair Tune-R-355-B or similar, including all accessories and fasteners </v>
          </cell>
          <cell r="D1652" t="str">
            <v>шт.</v>
          </cell>
          <cell r="F1652">
            <v>450</v>
          </cell>
          <cell r="G1652">
            <v>2815</v>
          </cell>
          <cell r="H1652">
            <v>675</v>
          </cell>
          <cell r="I1652">
            <v>3237.2499999999995</v>
          </cell>
        </row>
        <row r="1653">
          <cell r="A1653" t="str">
            <v>овик_Регулируемое сопло TJN 400 Ø400 TROX</v>
          </cell>
          <cell r="B1653" t="str">
            <v>Поставка и монтаж, Регулируемое сопло TJN 400 Ø400 TROX или аналог, включая все комплектующие и крепеж</v>
          </cell>
          <cell r="C1653" t="str">
            <v>Supply and installation of an adjustable jet nozzle TJN 400 Ø400 TROX or similar, including all accessories and fasteners</v>
          </cell>
          <cell r="D1653" t="str">
            <v>шт.</v>
          </cell>
          <cell r="F1653">
            <v>8758.3536770400024</v>
          </cell>
          <cell r="G1653">
            <v>58389.024513600016</v>
          </cell>
          <cell r="H1653">
            <v>13137.530515560004</v>
          </cell>
          <cell r="I1653">
            <v>67147.378190640011</v>
          </cell>
        </row>
        <row r="1654">
          <cell r="A1654" t="str">
            <v>овик_Клапан (расход воздуха) Ø160 Tune-R-B</v>
          </cell>
          <cell r="B1654" t="str">
            <v>Поставка и монтаж, Клапан для контроля и регулирования расхода воздуха для круглых воздуховодов с ручным управлением Ø160 Tune-R-B или аналог, включая все комплектующие и крепеж</v>
          </cell>
          <cell r="C1654" t="str">
            <v>Supply and installation of a control damper for round ducts with plastic manual controller Ø160 Tune-R-B or similar, including all accessories and fasteners</v>
          </cell>
          <cell r="D1654" t="str">
            <v>шт.</v>
          </cell>
          <cell r="F1654">
            <v>450</v>
          </cell>
          <cell r="G1654">
            <v>1981.6666666666667</v>
          </cell>
          <cell r="H1654">
            <v>675</v>
          </cell>
          <cell r="I1654">
            <v>2278.9166666666665</v>
          </cell>
        </row>
        <row r="1655">
          <cell r="A1655" t="str">
            <v>овик_Клапан (расход воздуха) Ø200 Tune-R-B</v>
          </cell>
          <cell r="B1655" t="str">
            <v>Поставка и монтаж, Клапан для контроля и регулирования расхода воздуха для круглых воздуховодов с ручным управлением Ø200 Tune-R-B или аналог, включая все комплектующие и крепеж</v>
          </cell>
          <cell r="C1655" t="str">
            <v>Supply and installation of a control damper for round ducts with plastic manual controller Ø200 Tune-R-B or similar, including all accessories and fasteners</v>
          </cell>
          <cell r="D1655" t="str">
            <v>шт.</v>
          </cell>
          <cell r="F1655">
            <v>450</v>
          </cell>
          <cell r="G1655">
            <v>2315</v>
          </cell>
          <cell r="H1655">
            <v>675</v>
          </cell>
          <cell r="I1655">
            <v>2662.25</v>
          </cell>
        </row>
        <row r="1656">
          <cell r="A1656" t="str">
            <v>овик_Клапан (расход воздуха) Ø250 Tune-R-B</v>
          </cell>
          <cell r="B1656" t="str">
            <v>Поставка и монтаж, Клапан для контроля и регулирования расхода воздуха для круглых воздуховодов с ручным управлением Ø250 Tune-R-B или аналог, включая все комплектующие и крепеж</v>
          </cell>
          <cell r="C1656" t="str">
            <v>Supply and installation of a control damper for round ducts with plastic manual controller Ø250 Tune-R-B or similar, including all accessories and fasteners</v>
          </cell>
          <cell r="D1656" t="str">
            <v>шт.</v>
          </cell>
          <cell r="F1656">
            <v>450</v>
          </cell>
          <cell r="G1656">
            <v>2565</v>
          </cell>
          <cell r="H1656">
            <v>675</v>
          </cell>
          <cell r="I1656">
            <v>2949.7499999999995</v>
          </cell>
        </row>
        <row r="1657">
          <cell r="A1657" t="str">
            <v>овик_Клапан (расход воздуха) Ø315 Tune-R-B</v>
          </cell>
          <cell r="B1657" t="str">
            <v>Поставка и монтаж, Клапан для контроля и регулирования расхода воздуха для круглых воздуховодов с ручным управлением Ø315 Tune-R-B или аналог, включая все комплектующие и крепеж</v>
          </cell>
          <cell r="C1657" t="str">
            <v>Supply and installation of a control damper for round ducts with plastic manual controller Ø315 Tune-R-B or similar, including all accessories and fasteners</v>
          </cell>
          <cell r="D1657" t="str">
            <v>шт.</v>
          </cell>
          <cell r="F1657">
            <v>450</v>
          </cell>
          <cell r="G1657">
            <v>2815</v>
          </cell>
          <cell r="H1657">
            <v>675</v>
          </cell>
          <cell r="I1657">
            <v>3237.2499999999995</v>
          </cell>
        </row>
        <row r="1658">
          <cell r="A1658" t="str">
            <v>овик_Клапан (расход воздуха) Ø400 Tune-R-B</v>
          </cell>
          <cell r="B1658" t="str">
            <v>Поставка и монтаж, Клапан для контроля и регулирования расхода воздуха для круглых воздуховодов с ручным управлением Ø400 Tune-R-B или аналог, включая все комплектующие и крепеж</v>
          </cell>
          <cell r="C1658" t="str">
            <v>Supply and installation of a control damper for round ducts with plastic manual controller Ø400 Tune-R-B or similar, including all accessories and fasteners</v>
          </cell>
          <cell r="D1658" t="str">
            <v>шт.</v>
          </cell>
          <cell r="F1658">
            <v>450</v>
          </cell>
          <cell r="G1658">
            <v>2516.1016949152545</v>
          </cell>
          <cell r="H1658">
            <v>675</v>
          </cell>
          <cell r="I1658">
            <v>2893.5169491525426</v>
          </cell>
        </row>
        <row r="1659">
          <cell r="A1659" t="str">
            <v>овик_Клапан противопожарный КОМ-ДД(15)-160х160-MBЕ(220)-K ВИНГС-М</v>
          </cell>
          <cell r="B1659" t="str">
            <v>Поставка и монтаж, Клапан противопожарный двойного действия КОМ-ДД(15)-160х160-MBЕ(220)-K ВИНГС-М, включая все комплектующие и крепеж</v>
          </cell>
          <cell r="C1659" t="str">
            <v>Supply and installation of Fire valve of double action КОМ-ДД(15)-160х160-MBЕ(220)-K ВИНГС-М, including all components and fasteners</v>
          </cell>
          <cell r="D1659" t="str">
            <v>шт.</v>
          </cell>
          <cell r="F1659">
            <v>2814.406779661017</v>
          </cell>
          <cell r="G1659">
            <v>18762.711864406781</v>
          </cell>
          <cell r="H1659">
            <v>4221.6101694915251</v>
          </cell>
          <cell r="I1659">
            <v>21577.118644067796</v>
          </cell>
        </row>
        <row r="1660">
          <cell r="A1660" t="str">
            <v>овик_Клапан противопожарный КОМ-ДД(15)-500х300-MBЕ(220)-K ВИНГС-М</v>
          </cell>
          <cell r="B1660" t="str">
            <v>Поставка и монтаж, Клапан противопожарный двойного действия КОМ-ДД(15)-500х300-MBЕ(220)-K ВИНГС-М, включая все комплектующие и крепеж</v>
          </cell>
          <cell r="C1660" t="str">
            <v>Supply and installation of Fire valve of double action КОМ-ДД(15)-500х300-MBЕ(220)-K ВИНГС-М, including all components and fasteners</v>
          </cell>
          <cell r="D1660" t="str">
            <v>шт.</v>
          </cell>
          <cell r="F1660">
            <v>2814.406779661017</v>
          </cell>
          <cell r="G1660">
            <v>18762.711864406781</v>
          </cell>
          <cell r="H1660">
            <v>4221.6101694915251</v>
          </cell>
          <cell r="I1660">
            <v>21577.118644067796</v>
          </cell>
        </row>
        <row r="1661">
          <cell r="A1661" t="str">
            <v>овик_Клапан противопожарный КОМ-ДД(15)-600х300-MBЕ(220)-K ВИНГС-М</v>
          </cell>
          <cell r="B1661" t="str">
            <v>Поставка и монтаж, Клапан противопожарный двойного действия КОМ-ДД(15)-600х300-MBЕ(220)-K ВИНГС-М, включая все комплектующие и крепеж</v>
          </cell>
          <cell r="C1661" t="str">
            <v>Supply and installation of Fire valve of double action КОМ-ДД(15)-600х300-MBЕ(220)-K ВИНГС-М, including all components and fasteners</v>
          </cell>
          <cell r="D1661" t="str">
            <v>шт.</v>
          </cell>
          <cell r="F1661">
            <v>3195.7627118644068</v>
          </cell>
          <cell r="G1661">
            <v>21305.084745762713</v>
          </cell>
          <cell r="H1661">
            <v>4793.6440677966102</v>
          </cell>
          <cell r="I1661">
            <v>24500.847457627118</v>
          </cell>
        </row>
        <row r="1662">
          <cell r="A1662" t="str">
            <v>овик_Клапан противопожарный КОМ-ДД(15)-700х300-MBЕ(220)-K ВИНГС-М</v>
          </cell>
          <cell r="B1662" t="str">
            <v>Поставка и монтаж, Клапан противопожарный двойного действия КОМ-ДД(15)-700х300-MBЕ(220)-K ВИНГС-М, включая все комплектующие и крепеж</v>
          </cell>
          <cell r="C1662" t="str">
            <v>Supply and installation of Fire valve of double action КОМ-ДД(15)-700х300-MBЕ(220)-K ВИНГС-М, including all components and fasteners</v>
          </cell>
          <cell r="D1662" t="str">
            <v>шт.</v>
          </cell>
          <cell r="F1662">
            <v>3577.1186440677966</v>
          </cell>
          <cell r="G1662">
            <v>23847.457627118645</v>
          </cell>
          <cell r="H1662">
            <v>5365.6779661016953</v>
          </cell>
          <cell r="I1662">
            <v>27424.576271186441</v>
          </cell>
        </row>
        <row r="1663">
          <cell r="A1663" t="str">
            <v>овик_Клапан противопожарный КОМ-ДД(15)-700х400-MBЕ(220)-K ВИНГС-М</v>
          </cell>
          <cell r="B1663" t="str">
            <v>Поставка и монтаж, Клапан противопожарный двойного действия КОМ-ДД(15)-700х400-MBЕ(220)-K ВИНГС-М, включая все комплектующие и крепеж</v>
          </cell>
          <cell r="C1663" t="str">
            <v>Supply and installation of Fire valve of double action КОМ-ДД(15)-700х400-MBЕ(220)-K ВИНГС-М, including all components and fasteners</v>
          </cell>
          <cell r="D1663" t="str">
            <v>шт.</v>
          </cell>
          <cell r="F1663">
            <v>3577.1186440677966</v>
          </cell>
          <cell r="G1663">
            <v>23847.457627118645</v>
          </cell>
          <cell r="H1663">
            <v>5365.6779661016953</v>
          </cell>
          <cell r="I1663">
            <v>27424.576271186441</v>
          </cell>
        </row>
        <row r="1664">
          <cell r="A1664" t="str">
            <v>овик_Клапан противопожарный КОМ-ДД(15)-160-МВЕ(220)-К ВИНГС-М</v>
          </cell>
          <cell r="B1664" t="str">
            <v>Поставка и монтаж, Клапан противопожарный двойного действия КОМ-ДД(15)-160-МВЕ(220)-К ВИНГС-М, включая все комплектующие и крепеж</v>
          </cell>
          <cell r="C1664" t="str">
            <v>Supply and installation of Fire valve of double action КОМ-ДД(15)-160-МВЕ(220)-К ВИНГС-М, including all components and fasteners</v>
          </cell>
          <cell r="D1664" t="str">
            <v>шт.</v>
          </cell>
          <cell r="F1664">
            <v>2814.406779661017</v>
          </cell>
          <cell r="G1664">
            <v>18762.711864406781</v>
          </cell>
          <cell r="H1664">
            <v>4221.6101694915251</v>
          </cell>
          <cell r="I1664">
            <v>21577.118644067796</v>
          </cell>
        </row>
        <row r="1665">
          <cell r="A1665" t="str">
            <v>овик_Зонт вентиляционный Ф160</v>
          </cell>
          <cell r="B1665" t="str">
            <v>UV01 Поставка и монтаж, Зонт вентиляционный, выбросной из оцинкованной стали Ф160 Россия, включая все комплектующие и крепеж</v>
          </cell>
          <cell r="C1665" t="str">
            <v>UV01 Supply and installation of Umbrella vent, exhaust galvanized steel Ø160 Russia, including all accessories and fasteners</v>
          </cell>
          <cell r="D1665" t="str">
            <v>шт.</v>
          </cell>
          <cell r="F1665">
            <v>450</v>
          </cell>
          <cell r="G1665">
            <v>2203.3898305084749</v>
          </cell>
          <cell r="H1665">
            <v>675</v>
          </cell>
          <cell r="I1665">
            <v>2533.898305084746</v>
          </cell>
        </row>
        <row r="1666">
          <cell r="A1666" t="str">
            <v>овик_Зонт вентиляционный Ф200</v>
          </cell>
          <cell r="B1666" t="str">
            <v>UV02 Поставка и монтаж, Зонт вентиляционный, выбросной из оцинкованной стали Ф200 Россия, включая все комплектующие и крепеж</v>
          </cell>
          <cell r="C1666" t="str">
            <v>UV02 Supply and installation of Umbrella vent, exhaust galvanized steel Ø200 Russia, including all accessories and fasteners</v>
          </cell>
          <cell r="D1666" t="str">
            <v>шт.</v>
          </cell>
          <cell r="F1666">
            <v>450</v>
          </cell>
          <cell r="G1666">
            <v>2457.6271186440681</v>
          </cell>
          <cell r="H1666">
            <v>675</v>
          </cell>
          <cell r="I1666">
            <v>2826.2711864406783</v>
          </cell>
        </row>
        <row r="1667">
          <cell r="A1667" t="str">
            <v>овик_Зонт вентиляционный Ф250</v>
          </cell>
          <cell r="B1667" t="str">
            <v>UV03 Поставка и монтаж, Зонт вентиляционный, выбросной из оцинкованной стали Ф250 Россия, включая все комплектующие и крепеж</v>
          </cell>
          <cell r="C1667" t="str">
            <v>UV03 Supply and installation of Umbrella vent, exhaust galvanized steel Ø250 Russia, including all accessories and fasteners</v>
          </cell>
          <cell r="D1667" t="str">
            <v>шт.</v>
          </cell>
          <cell r="F1667">
            <v>457.62711864406782</v>
          </cell>
          <cell r="G1667">
            <v>3050.8474576271187</v>
          </cell>
          <cell r="H1667">
            <v>686.4406779661017</v>
          </cell>
          <cell r="I1667">
            <v>3508.4745762711864</v>
          </cell>
        </row>
        <row r="1668">
          <cell r="A1668" t="str">
            <v>овик_Зонт вентиляционный Ф315</v>
          </cell>
          <cell r="B1668" t="str">
            <v>UV04 Поставка и монтаж, Зонт вентиляционный, выбросной из оцинкованной стали Ф315 Россия, включая все комплектующие и крепеж</v>
          </cell>
          <cell r="C1668" t="str">
            <v>UV04 Supply and installation of Umbrella vent, exhaust galvanized steel Ø315 Russia, including all accessories and fasteners</v>
          </cell>
          <cell r="D1668" t="str">
            <v>шт.</v>
          </cell>
          <cell r="F1668">
            <v>495.76271186440675</v>
          </cell>
          <cell r="G1668">
            <v>3305.0847457627119</v>
          </cell>
          <cell r="H1668">
            <v>743.6440677966101</v>
          </cell>
          <cell r="I1668">
            <v>3800.8474576271183</v>
          </cell>
        </row>
        <row r="1669">
          <cell r="A1669" t="str">
            <v>овик_Зонт вентиляционный 700х300</v>
          </cell>
          <cell r="B1669" t="str">
            <v>UV05 Поставка и монтаж, Зонт вентиляционный, выбросной из оцинкованной стали 700х300 Россия, включая все комплектующие и крепеж</v>
          </cell>
          <cell r="C1669" t="str">
            <v>UV05 Supply and installation of Umbrella vent, exhaust galvanized steel 700х300 Russia, including all accessories and fasteners</v>
          </cell>
          <cell r="D1669" t="str">
            <v>шт.</v>
          </cell>
          <cell r="F1669">
            <v>450</v>
          </cell>
          <cell r="G1669">
            <v>2542.3728813559323</v>
          </cell>
          <cell r="H1669">
            <v>675</v>
          </cell>
          <cell r="I1669">
            <v>2923.7288135593221</v>
          </cell>
        </row>
        <row r="1670">
          <cell r="A1670" t="str">
            <v>овик_Зонт вентиляционный 1100х700</v>
          </cell>
          <cell r="B1670" t="str">
            <v>UV06 Поставка и монтаж, Зонт вентиляционный, выбросной из оцинкованной стали 1100х700 Россия, включая все комплектующие и крепеж</v>
          </cell>
          <cell r="C1670" t="str">
            <v>UV06 Supply and installation of Umbrella vent, exhaust galvanized steel 1100х700 Russia, including all accessories and fasteners</v>
          </cell>
          <cell r="D1670" t="str">
            <v>шт.</v>
          </cell>
          <cell r="F1670">
            <v>762.71186440677968</v>
          </cell>
          <cell r="G1670">
            <v>5084.7457627118647</v>
          </cell>
          <cell r="H1670">
            <v>1144.0677966101696</v>
          </cell>
          <cell r="I1670">
            <v>5847.4576271186443</v>
          </cell>
        </row>
        <row r="1671">
          <cell r="A1671" t="str">
            <v>овик_Двустенный теплоизолированный дымоход Ф400 DW-KL</v>
          </cell>
          <cell r="B1671" t="str">
            <v>Поставка и монтаж, Двустенный теплоизолированный дымоход из нержавеющей стали, круглого сечения Ф400 DW-KL или аналог, включая все комплектующие и крепеж</v>
          </cell>
          <cell r="C1671" t="str">
            <v>Supply and installation of Double-walled insulated stainless steel chimney, circular section F400 DW-KL or similar, including all accessories and fasteners</v>
          </cell>
          <cell r="D1671" t="str">
            <v>м</v>
          </cell>
          <cell r="F1671">
            <v>1944</v>
          </cell>
          <cell r="G1671">
            <v>12960</v>
          </cell>
          <cell r="H1671">
            <v>2916</v>
          </cell>
          <cell r="I1671">
            <v>14903.999999999998</v>
          </cell>
        </row>
        <row r="1672">
          <cell r="A1672" t="str">
            <v>овик_Горизонтальный выдувной элемент Ф400 DW-KL</v>
          </cell>
          <cell r="B1672" t="str">
            <v>Поставка и монтаж, Горизонтальный выдувной элемент Ф400 DW-KL или аналог, включая все комплектующие и крепеж</v>
          </cell>
          <cell r="C1672" t="str">
            <v>Supply and installation of Horizontal blower F400 DW-KL element or similar, including all accessories and fasteners</v>
          </cell>
          <cell r="D1672" t="str">
            <v>шт.</v>
          </cell>
          <cell r="F1672">
            <v>2307.5765999999999</v>
          </cell>
          <cell r="G1672">
            <v>15383.844000000001</v>
          </cell>
          <cell r="H1672">
            <v>3461.3648999999996</v>
          </cell>
          <cell r="I1672">
            <v>17691.420600000001</v>
          </cell>
        </row>
        <row r="1673">
          <cell r="A1673" t="str">
            <v>овик_Пластина основания - надставка вентиляц канала Ф400 DW-KL</v>
          </cell>
          <cell r="B1673" t="str">
            <v>Поставка и монтаж, Пластина основания - надставка вентиляционного канала Ф400 DW-KL или аналог, включая все комплектующие и крепеж</v>
          </cell>
          <cell r="C1673" t="str">
            <v>Supply and installation of Base plate - extension of F400 DW-KL or similar, ventilation duct, including all accessories and fasteners</v>
          </cell>
          <cell r="D1673" t="str">
            <v>шт.</v>
          </cell>
          <cell r="F1673">
            <v>1947.5766000000001</v>
          </cell>
          <cell r="G1673">
            <v>12983.844000000001</v>
          </cell>
          <cell r="H1673">
            <v>2921.3649</v>
          </cell>
          <cell r="I1673">
            <v>14931.420599999999</v>
          </cell>
        </row>
        <row r="1674">
          <cell r="B1674" t="str">
            <v>Решетки</v>
          </cell>
          <cell r="C1674" t="str">
            <v>Ventilation grilles</v>
          </cell>
          <cell r="H1674">
            <v>0</v>
          </cell>
          <cell r="I1674">
            <v>0</v>
          </cell>
        </row>
        <row r="1675">
          <cell r="A1675" t="str">
            <v>овик_Решетка наружная воздухозаборная 2400х2100 Арктика</v>
          </cell>
          <cell r="B1675" t="str">
            <v>GR01 Поставка и монтаж, Решетка наружная воздухозаборная 2400х2100 Арктика или аналог, включая все комплектующие и крепеж</v>
          </cell>
          <cell r="C1675" t="str">
            <v>GR01 Supply and installation of Outdoor air intake grille 2400х2100 Arctic or similar, including all components and fasteners</v>
          </cell>
          <cell r="D1675" t="str">
            <v>шт.</v>
          </cell>
          <cell r="F1675">
            <v>3761.9491525423728</v>
          </cell>
          <cell r="G1675">
            <v>25079.661016949154</v>
          </cell>
          <cell r="H1675">
            <v>5642.9237288135591</v>
          </cell>
          <cell r="I1675">
            <v>28841.610169491523</v>
          </cell>
        </row>
        <row r="1676">
          <cell r="A1676" t="str">
            <v>овик_Решетка наружная выбросная 2400х2100 Арктика</v>
          </cell>
          <cell r="B1676" t="str">
            <v>GR02 Поставка и монтаж, Решетка наружная выбросная 2400х2100 Арктика или аналог, включая все комплектующие и крепеж</v>
          </cell>
          <cell r="C1676" t="str">
            <v>GR02 Supply and installation of Grille outdoor emission 2400х2100 Arctic or similar, including all components and fasteners</v>
          </cell>
          <cell r="D1676" t="str">
            <v>шт.</v>
          </cell>
          <cell r="F1676">
            <v>3761.9491525423728</v>
          </cell>
          <cell r="G1676">
            <v>25079.661016949154</v>
          </cell>
          <cell r="H1676">
            <v>5642.9237288135591</v>
          </cell>
          <cell r="I1676">
            <v>28841.610169491523</v>
          </cell>
        </row>
        <row r="1677">
          <cell r="A1677" t="str">
            <v>овик_Решетка наружная воздухозаборная АРН-С 800х500 Арктика</v>
          </cell>
          <cell r="B1677" t="str">
            <v>GR03 Поставка и монтаж, Решетка наружная воздухозаборная АРН-С 800х500 Арктика или аналог, включая все комплектующие и крепеж</v>
          </cell>
          <cell r="C1677" t="str">
            <v>GR03 Supply and installation of Outdoor air intake grille ARN-S 800x500 Arctic or similar, including all components and fasteners</v>
          </cell>
          <cell r="D1677" t="str">
            <v>шт.</v>
          </cell>
          <cell r="F1677">
            <v>1250</v>
          </cell>
          <cell r="G1677">
            <v>4983.0508474576272</v>
          </cell>
          <cell r="H1677">
            <v>1875</v>
          </cell>
          <cell r="I1677">
            <v>5730.5084745762706</v>
          </cell>
        </row>
        <row r="1678">
          <cell r="A1678" t="str">
            <v>овик_Решетка наружная воздухозаборная АРН 600х1000 Арктика</v>
          </cell>
          <cell r="B1678" t="str">
            <v>GR27 Поставка и монтаж, Решетка наружная воздухозаборная АРН 600х1000 Арктика или аналог, включая все комплектующие и крепеж</v>
          </cell>
          <cell r="C1678" t="str">
            <v>GR27 Supply and installation of Outdoor air intake grille ARN 600x1000 Arctic or similar, including all components and fasteners</v>
          </cell>
          <cell r="D1678" t="str">
            <v>шт.</v>
          </cell>
          <cell r="F1678">
            <v>1250</v>
          </cell>
          <cell r="G1678">
            <v>7474.5762711864409</v>
          </cell>
          <cell r="H1678">
            <v>1875</v>
          </cell>
          <cell r="I1678">
            <v>8595.7627118644068</v>
          </cell>
        </row>
        <row r="1679">
          <cell r="A1679" t="str">
            <v>овик_Решетка наружная воздухозаборная АРН 600х1200 Арктика</v>
          </cell>
          <cell r="B1679" t="str">
            <v>GR28 Поставка и монтаж, Решетка наружная воздухозаборная АРН 600х1200 Арктика или аналог, включая все комплектующие и крепеж</v>
          </cell>
          <cell r="C1679" t="str">
            <v>GR28 Supply and installation of Outdoor air intake grille ARN 600x1200 Arctic or similar, including all components and fasteners</v>
          </cell>
          <cell r="D1679" t="str">
            <v>шт.</v>
          </cell>
          <cell r="F1679">
            <v>1250</v>
          </cell>
          <cell r="G1679">
            <v>8969.4915254237294</v>
          </cell>
          <cell r="H1679">
            <v>1875</v>
          </cell>
          <cell r="I1679">
            <v>10314.915254237289</v>
          </cell>
        </row>
        <row r="1680">
          <cell r="A1680" t="str">
            <v>овик_Решетка наружная воздухозаборная АРН 900х1300 Арктика</v>
          </cell>
          <cell r="B1680" t="str">
            <v>GR29 Поставка и монтаж, Решетка наружная воздухозаборная АРН 900х1300 Арктика или аналог, включая все комплектующие и крепеж</v>
          </cell>
          <cell r="C1680" t="str">
            <v>GR29 Supply and installation of Outdoor air intake grille ARN 900x1300 Arctic or similar, including all components and fasteners</v>
          </cell>
          <cell r="D1680" t="str">
            <v>шт.</v>
          </cell>
          <cell r="F1680">
            <v>1250</v>
          </cell>
          <cell r="G1680">
            <v>14575.423728813561</v>
          </cell>
          <cell r="H1680">
            <v>1875</v>
          </cell>
          <cell r="I1680">
            <v>16761.737288135595</v>
          </cell>
        </row>
        <row r="1681">
          <cell r="A1681" t="str">
            <v>овик_Решетка наружная воздухозаборная АРН 1000х1000 Арктика</v>
          </cell>
          <cell r="B1681" t="str">
            <v>GR30 Поставка и монтаж, Решетка наружная воздухозаборная АРН 1000х1000 Арктика или аналог, включая все комплектующие и крепеж</v>
          </cell>
          <cell r="C1681" t="str">
            <v>GR30 Supply and installation of Outdoor air intake grille ARN 1000x1000 Arctic or similar, including all components and fasteners</v>
          </cell>
          <cell r="D1681" t="str">
            <v>шт.</v>
          </cell>
          <cell r="F1681">
            <v>1250</v>
          </cell>
          <cell r="G1681">
            <v>12457.627118644068</v>
          </cell>
          <cell r="H1681">
            <v>1875</v>
          </cell>
          <cell r="I1681">
            <v>14326.271186440677</v>
          </cell>
        </row>
        <row r="1682">
          <cell r="A1682" t="str">
            <v>овик_Решетка наружная воздухозаборная АРН 1100х1600 Арктика</v>
          </cell>
          <cell r="B1682" t="str">
            <v>GR31 Поставка и монтаж, Решетка наружная воздухозаборная АРН 1100х1600 Арктика или аналог, включая все комплектующие и крепеж</v>
          </cell>
          <cell r="C1682" t="str">
            <v>GR31 Supply and installation of Outdoor air intake grille ARN 1100х1600 Arctic or similar, including all components and fasteners</v>
          </cell>
          <cell r="D1682" t="str">
            <v>шт.</v>
          </cell>
          <cell r="F1682">
            <v>1250</v>
          </cell>
          <cell r="G1682">
            <v>21925.423728813563</v>
          </cell>
          <cell r="H1682">
            <v>1875</v>
          </cell>
          <cell r="I1682">
            <v>25214.237288135595</v>
          </cell>
        </row>
        <row r="1683">
          <cell r="A1683" t="str">
            <v>овик_Решетка наружная воздухозаборная АРН 1100х1700 Арктика</v>
          </cell>
          <cell r="B1683" t="str">
            <v>GR35 Поставка и монтаж, Решетка наружная воздухозаборная АРН 1100х1700 Арктика или аналог, включая все комплектующие и крепеж</v>
          </cell>
          <cell r="C1683" t="str">
            <v>GR35 Supply and installation of Outdoor air intake grille ARN 1100х1700 Arctic or similar, including all components and fasteners</v>
          </cell>
          <cell r="D1683" t="str">
            <v>шт.</v>
          </cell>
          <cell r="F1683">
            <v>1250</v>
          </cell>
          <cell r="G1683">
            <v>23295.762711864409</v>
          </cell>
          <cell r="H1683">
            <v>1875</v>
          </cell>
          <cell r="I1683">
            <v>26790.127118644068</v>
          </cell>
        </row>
        <row r="1684">
          <cell r="A1684" t="str">
            <v>овик_Решетка с поворотными жалюзами (приточная) АДР-М 1000х500 Арктика</v>
          </cell>
          <cell r="B1684" t="str">
            <v>GR04 Поставка и монтаж, Решетка вентиляционная с поворотными жалюзами и блоком расхода воздуха  (приточная) АДР-М 1000х500 Арктика или аналог, включая все комплектующие и крепеж</v>
          </cell>
          <cell r="C1684" t="str">
            <v>GR04 Supply and installation of Ventilation grille with swivel shutters and air flow unit (supply) ADR-M 1000х500 Arctic or similar, including all components and fasteners</v>
          </cell>
          <cell r="D1684" t="str">
            <v>шт.</v>
          </cell>
          <cell r="F1684">
            <v>1250</v>
          </cell>
          <cell r="G1684">
            <v>5320.3389830508477</v>
          </cell>
          <cell r="H1684">
            <v>1875</v>
          </cell>
          <cell r="I1684">
            <v>6118.389830508474</v>
          </cell>
        </row>
        <row r="1685">
          <cell r="A1685" t="str">
            <v>овик_Решетка вентиляционная с поворотными жалюзами АДР-М 400х200 Арктика</v>
          </cell>
          <cell r="B1685" t="str">
            <v>GR05 Поставка и монтаж, Решетка вентиляционная с поворотными жалюзами и блоком расхода воздуха  (приточная) АДР-М 400х200 Арктика или аналог, включая все комплектующие и крепеж</v>
          </cell>
          <cell r="C1685" t="str">
            <v>GR05 Supply and installation of Ventilation grille with swivel shutters and air flow unit (supply) ADR-M 400х200 Arctic or similar, including all components and fasteners</v>
          </cell>
          <cell r="D1685" t="str">
            <v>шт.</v>
          </cell>
          <cell r="F1685">
            <v>1250</v>
          </cell>
          <cell r="G1685">
            <v>1119.4915254237289</v>
          </cell>
          <cell r="H1685">
            <v>1875</v>
          </cell>
          <cell r="I1685">
            <v>1287.4152542372881</v>
          </cell>
        </row>
        <row r="1686">
          <cell r="A1686" t="str">
            <v>овик_Решетка вентиляционная с неподвижными жалюзами АЛР-М 500х150 Арктика</v>
          </cell>
          <cell r="B1686" t="str">
            <v>GR06 Поставка и монтаж, Решетка вентиляционная с неподвижными жалюзами и блоком расхода воздуха (вытяжная) АЛР-М 500х150 Арктика или аналог, включая все комплектующие и крепеж</v>
          </cell>
          <cell r="C1686" t="str">
            <v>GR06 Supply and installation of Ventilation grille with fixed blinds and air flow unit (exhaust) ALR-M 500x150 Arctic or similar, including all components and fasteners</v>
          </cell>
          <cell r="D1686" t="str">
            <v>шт.</v>
          </cell>
          <cell r="F1686">
            <v>1250</v>
          </cell>
          <cell r="G1686">
            <v>1083.8983050847457</v>
          </cell>
          <cell r="H1686">
            <v>1875</v>
          </cell>
          <cell r="I1686">
            <v>1246.4830508474574</v>
          </cell>
        </row>
        <row r="1687">
          <cell r="A1687" t="str">
            <v>овик_Решетка вентиляционная с неподвижными жалюзами АЛР-М 600х200 Арктика</v>
          </cell>
          <cell r="B1687" t="str">
            <v>GR07 Поставка и монтаж, Решетка вентиляционная с неподвижными жалюзами и блоком расхода воздуха (вытяжная) АЛР-М 600х200 Арктика или аналог, включая все комплектующие и крепеж</v>
          </cell>
          <cell r="C1687" t="str">
            <v>GR07 Supply and installation of Ventilation grille with fixed blinds and air flow unit (exhaust) ALR-M 600x200 Arctic or similar, including all components and fasteners</v>
          </cell>
          <cell r="D1687" t="str">
            <v>шт.</v>
          </cell>
          <cell r="F1687">
            <v>1250</v>
          </cell>
          <cell r="G1687">
            <v>1693.2203389830509</v>
          </cell>
          <cell r="H1687">
            <v>1875</v>
          </cell>
          <cell r="I1687">
            <v>1947.2033898305083</v>
          </cell>
        </row>
        <row r="1688">
          <cell r="A1688" t="str">
            <v>овик_Решетка вентиляционная с неподвижными жалюзами АЛР-М 700х300 Арктика</v>
          </cell>
          <cell r="B1688" t="str">
            <v>GR08 Поставка и монтаж, Решетка вентиляционная с неподвижными жалюзами и блоком расхода воздуха (вытяжная) АЛР-М 700х300 Арктика или аналог, включая все комплектующие и крепеж</v>
          </cell>
          <cell r="C1688" t="str">
            <v>GR08 Supply and installation of Ventilation grille with fixed blinds and air flow unit (exhaust) ALR-M 700x300 Arctic or similar, including all components and fasteners</v>
          </cell>
          <cell r="D1688" t="str">
            <v>шт.</v>
          </cell>
          <cell r="F1688">
            <v>1250</v>
          </cell>
          <cell r="G1688">
            <v>2483.0508474576272</v>
          </cell>
          <cell r="H1688">
            <v>1875</v>
          </cell>
          <cell r="I1688">
            <v>2855.5084745762711</v>
          </cell>
        </row>
        <row r="1689">
          <cell r="A1689" t="str">
            <v>овик_Решетка вентиляционная с неподвижными жалюзами АЛР-М 1000х300 Арктика</v>
          </cell>
          <cell r="B1689" t="str">
            <v>GR09 Поставка и монтаж, Решетка вентиляционная с неподвижными жалюзами и блоком расхода воздуха (вытяжная) АЛР-М 1000х300 Арктика или аналог, включая все комплектующие и крепеж</v>
          </cell>
          <cell r="C1689" t="str">
            <v>GR09 Supply and installation of Ventilation grille with fixed blinds and air flow unit (exhaust) ALR-M 1000x300 Arctic or similar, including all components and fasteners</v>
          </cell>
          <cell r="D1689" t="str">
            <v>шт.</v>
          </cell>
          <cell r="F1689">
            <v>1250</v>
          </cell>
          <cell r="G1689">
            <v>3296.6101694915255</v>
          </cell>
          <cell r="H1689">
            <v>1875</v>
          </cell>
          <cell r="I1689">
            <v>3791.101694915254</v>
          </cell>
        </row>
        <row r="1690">
          <cell r="A1690" t="str">
            <v>овик_Решетка вентиляционная с неподвижными жалюзами АЛР-М 1000х400 Арктика</v>
          </cell>
          <cell r="B1690" t="str">
            <v>GR10 Поставка и монтаж, Решетка вентиляционная с неподвижными жалюзами и блоком расхода воздуха (вытяжная) АЛР-М 1000х400 Арктика или аналог, включая все комплектующие и крепеж</v>
          </cell>
          <cell r="C1690" t="str">
            <v>GR10 Supply and installation of Ventilation grille with fixed blinds and air flow unit (exhaust) ALR-M 1000x400 Arctic or similar, including all components and fasteners</v>
          </cell>
          <cell r="D1690" t="str">
            <v>шт.</v>
          </cell>
          <cell r="F1690">
            <v>1250</v>
          </cell>
          <cell r="G1690">
            <v>4395.480225988701</v>
          </cell>
          <cell r="H1690">
            <v>1875</v>
          </cell>
          <cell r="I1690">
            <v>5054.8022598870057</v>
          </cell>
        </row>
        <row r="1691">
          <cell r="A1691" t="str">
            <v>овик_Решетка вентиляционная с неподвижными жалюзами АЛР-М 1100х700 Арктика</v>
          </cell>
          <cell r="B1691" t="str">
            <v>GR11 Поставка и монтаж, Решетка вентиляционная с неподвижными жалюзами и блоком расхода воздуха (вытяжная) АЛР-М 1100х700 Арктика или аналог, включая все комплектующие и крепеж</v>
          </cell>
          <cell r="C1691" t="str">
            <v>GR11 Supply and installation of Ventilation grille with fixed blinds and air flow unit (exhaust) ALR-M 1100x700 Arctic or similar, including all components and fasteners</v>
          </cell>
          <cell r="D1691" t="str">
            <v>шт.</v>
          </cell>
          <cell r="F1691">
            <v>1250</v>
          </cell>
          <cell r="G1691">
            <v>8461.2994350282497</v>
          </cell>
          <cell r="H1691">
            <v>1875</v>
          </cell>
          <cell r="I1691">
            <v>9730.4943502824863</v>
          </cell>
        </row>
        <row r="1692">
          <cell r="A1692" t="str">
            <v>овик_Диффузор ДПУ-М 200 Арктика</v>
          </cell>
          <cell r="B1692" t="str">
            <v>GR12 Поставка и монтаж, Диффузор универсальный круглой формы (для притока) ДПУ-М  200 Арктика или аналог, включая все комплектующие и крепеж</v>
          </cell>
          <cell r="C1692" t="str">
            <v>GR12 Supply and installation of Diffuser universal round shape (for supply) DPU-M 200 Arctic or similar, including all components and fasteners</v>
          </cell>
          <cell r="D1692" t="str">
            <v>шт.</v>
          </cell>
          <cell r="F1692">
            <v>850</v>
          </cell>
          <cell r="G1692">
            <v>330</v>
          </cell>
          <cell r="H1692">
            <v>1275</v>
          </cell>
          <cell r="I1692">
            <v>379.49999999999994</v>
          </cell>
        </row>
        <row r="1693">
          <cell r="A1693" t="str">
            <v>овик_Диффузор ДПУ-М 100 Арктика</v>
          </cell>
          <cell r="B1693" t="str">
            <v>GR23 Поставка и монтаж, Диффузор универсальный круглой формы (для вытяжки) ДПУ-М 100 Арктика или аналог, включая все комплектующие и крепеж</v>
          </cell>
          <cell r="C1693" t="str">
            <v>GR23 Supply and installation of Diffuser universal round shape (for exhaust) DPU-M 100 Arctic or similar, including all components and fasteners</v>
          </cell>
          <cell r="D1693" t="str">
            <v>шт.</v>
          </cell>
          <cell r="F1693">
            <v>850</v>
          </cell>
          <cell r="G1693">
            <v>207</v>
          </cell>
          <cell r="H1693">
            <v>1275</v>
          </cell>
          <cell r="I1693">
            <v>238.04999999999998</v>
          </cell>
        </row>
        <row r="1694">
          <cell r="A1694" t="str">
            <v>овик_Диффузор ДПУ-М 125 Арктика</v>
          </cell>
          <cell r="B1694" t="str">
            <v>GR13 Поставка и монтаж, Диффузор универсальный круглой формы (для вытяжки) ДПУ-М 125 Арктика или аналог, включая все комплектующие и крепеж</v>
          </cell>
          <cell r="C1694" t="str">
            <v>GR13 Supply and installation of Diffuser universal round shape (for exhaust) DPU-M 125 Arctic or similar, including all components and fasteners</v>
          </cell>
          <cell r="D1694" t="str">
            <v>шт.</v>
          </cell>
          <cell r="F1694">
            <v>850</v>
          </cell>
          <cell r="G1694">
            <v>207</v>
          </cell>
          <cell r="H1694">
            <v>1275</v>
          </cell>
          <cell r="I1694">
            <v>238.04999999999998</v>
          </cell>
        </row>
        <row r="1695">
          <cell r="A1695" t="str">
            <v>овик_Диффузор ДПУ-М 160 Арктика</v>
          </cell>
          <cell r="B1695" t="str">
            <v>GR26 Поставка и монтаж, Диффузор универсальный круглой формы (для вытяжки) ДПУ-М 160 Арктика или аналог, включая все комплектующие и крепеж</v>
          </cell>
          <cell r="C1695" t="str">
            <v>GR26 Supply and installation of Diffuser universal round shape (for exhaust) DPU-M 160 Arctic or similar, including all components and fasteners</v>
          </cell>
          <cell r="D1695" t="str">
            <v>шт.</v>
          </cell>
          <cell r="F1695">
            <v>850</v>
          </cell>
          <cell r="G1695">
            <v>237</v>
          </cell>
          <cell r="H1695">
            <v>1275</v>
          </cell>
          <cell r="I1695">
            <v>272.54999999999995</v>
          </cell>
        </row>
        <row r="1696">
          <cell r="A1696" t="str">
            <v>овик_Диффузор ДПУ-М 250 Арктика</v>
          </cell>
          <cell r="B1696" t="str">
            <v>GR14 Поставка и монтаж, Диффузор универсальный круглой формы (для вытяжки) ДПУ-М 250 Арктика или аналог, включая все комплектующие и крепеж</v>
          </cell>
          <cell r="C1696" t="str">
            <v>GR14 Supply and installation of Diffuser universal round shape (for exhaust) DPU-M 250 Arctic or similar, including all components and fasteners</v>
          </cell>
          <cell r="D1696" t="str">
            <v>шт.</v>
          </cell>
          <cell r="F1696">
            <v>850</v>
          </cell>
          <cell r="G1696">
            <v>457</v>
          </cell>
          <cell r="H1696">
            <v>1275</v>
          </cell>
          <cell r="I1696">
            <v>525.54999999999995</v>
          </cell>
        </row>
        <row r="1697">
          <cell r="A1697" t="str">
            <v>овик_Диффузор ДПУ-М 315 Арктика</v>
          </cell>
          <cell r="B1697" t="str">
            <v>GR15 Поставка и монтаж, Диффузор универсальный круглой формы (для вытяжки) ДПУ-М 315 Арктика или аналог, включая все комплектующие и крепеж</v>
          </cell>
          <cell r="C1697" t="str">
            <v>GR15 Supply and installation of Diffuser universal round shape (for exhaust) DPU-M 315 Arctic or similar, including all components and fasteners</v>
          </cell>
          <cell r="D1697" t="str">
            <v>шт.</v>
          </cell>
          <cell r="F1697">
            <v>850</v>
          </cell>
          <cell r="G1697">
            <v>560</v>
          </cell>
          <cell r="H1697">
            <v>1275</v>
          </cell>
          <cell r="I1697">
            <v>644</v>
          </cell>
        </row>
        <row r="1698">
          <cell r="A1698" t="str">
            <v>овик_Решетка регулируемая 200х100</v>
          </cell>
          <cell r="B1698" t="str">
            <v>GR32 Поставка и монтаж, Решетка регулируемая 200х100, включая все комплектующие и крепеж</v>
          </cell>
          <cell r="C1698" t="str">
            <v>GR32 Supply and installation of Adjustable grille 200x100, including all components and fasteners</v>
          </cell>
          <cell r="D1698" t="str">
            <v>шт.</v>
          </cell>
          <cell r="F1698">
            <v>750</v>
          </cell>
          <cell r="G1698">
            <v>386</v>
          </cell>
          <cell r="H1698">
            <v>1125</v>
          </cell>
          <cell r="I1698">
            <v>443.9</v>
          </cell>
        </row>
        <row r="1699">
          <cell r="A1699" t="str">
            <v>овик_Решетка регулируемая 200х150</v>
          </cell>
          <cell r="B1699" t="str">
            <v>GR16 Поставка и монтаж, Решетка регулируемая 200х150, включая все комплектующие и крепеж</v>
          </cell>
          <cell r="C1699" t="str">
            <v>GR16 Supply and installation of Adjustable grille 200x150, including all components and fasteners</v>
          </cell>
          <cell r="D1699" t="str">
            <v>шт.</v>
          </cell>
          <cell r="F1699">
            <v>750</v>
          </cell>
          <cell r="G1699">
            <v>578.99999999999989</v>
          </cell>
          <cell r="H1699">
            <v>1125</v>
          </cell>
          <cell r="I1699">
            <v>665.8499999999998</v>
          </cell>
        </row>
        <row r="1700">
          <cell r="A1700" t="str">
            <v>овик_Решетка регулируемая 300х100</v>
          </cell>
          <cell r="B1700" t="str">
            <v>GR33 Поставка и монтаж, Решетка регулируемая 300х100, включая все комплектующие и крепеж</v>
          </cell>
          <cell r="C1700" t="str">
            <v>GR33 Supply and installation of Adjustable grille 300x100, including all components and fasteners</v>
          </cell>
          <cell r="D1700" t="str">
            <v>шт.</v>
          </cell>
          <cell r="F1700">
            <v>750</v>
          </cell>
          <cell r="G1700">
            <v>578.99999999999989</v>
          </cell>
          <cell r="H1700">
            <v>1125</v>
          </cell>
          <cell r="I1700">
            <v>665.8499999999998</v>
          </cell>
        </row>
        <row r="1701">
          <cell r="A1701" t="str">
            <v>овик_Решетка регулируемая 300х150</v>
          </cell>
          <cell r="B1701" t="str">
            <v>GR17 Поставка и монтаж, Решетка регулируемая 300х150, включая все комплектующие и крепеж</v>
          </cell>
          <cell r="C1701" t="str">
            <v>GR17 Supply and installation of Adjustable grille 300x150, including all components and fasteners</v>
          </cell>
          <cell r="D1701" t="str">
            <v>шт.</v>
          </cell>
          <cell r="F1701">
            <v>750</v>
          </cell>
          <cell r="G1701">
            <v>868.49999999999977</v>
          </cell>
          <cell r="H1701">
            <v>1125</v>
          </cell>
          <cell r="I1701">
            <v>998.77499999999964</v>
          </cell>
        </row>
        <row r="1702">
          <cell r="A1702" t="str">
            <v>овик_Решетка регулируемая 300х200</v>
          </cell>
          <cell r="B1702" t="str">
            <v>GR18 Поставка и монтаж, Решетка регулируемая 300х200, включая все комплектующие и крепеж</v>
          </cell>
          <cell r="C1702" t="str">
            <v>GR18 Supply and installation of Adjustable grille 300x200, including all components and fasteners</v>
          </cell>
          <cell r="D1702" t="str">
            <v>шт.</v>
          </cell>
          <cell r="F1702">
            <v>750</v>
          </cell>
          <cell r="G1702">
            <v>1157.9999999999998</v>
          </cell>
          <cell r="H1702">
            <v>1125</v>
          </cell>
          <cell r="I1702">
            <v>1331.6999999999996</v>
          </cell>
        </row>
        <row r="1703">
          <cell r="A1703" t="str">
            <v>овик_Решетка регулируемая 400х150</v>
          </cell>
          <cell r="B1703" t="str">
            <v>GR34 Поставка и монтаж, Решетка регулируемая 400х150, включая все комплектующие и крепеж</v>
          </cell>
          <cell r="C1703" t="str">
            <v>GR34 Supply and installation of Adjustable grille 400x150, including all components and fasteners</v>
          </cell>
          <cell r="D1703" t="str">
            <v>шт.</v>
          </cell>
          <cell r="F1703">
            <v>750</v>
          </cell>
          <cell r="G1703">
            <v>1157.9999999999998</v>
          </cell>
          <cell r="H1703">
            <v>1125</v>
          </cell>
          <cell r="I1703">
            <v>1331.6999999999996</v>
          </cell>
        </row>
        <row r="1704">
          <cell r="A1704" t="str">
            <v>овик_Решетка регулируемая 400х200</v>
          </cell>
          <cell r="B1704" t="str">
            <v>GR19 Поставка и монтаж, Решетка регулируемая 400х200, включая все комплектующие и крепеж</v>
          </cell>
          <cell r="C1704" t="str">
            <v>GR19 Supply and installation of Adjustable grille 400x200, including all components and fasteners</v>
          </cell>
          <cell r="D1704" t="str">
            <v>шт.</v>
          </cell>
          <cell r="F1704">
            <v>750</v>
          </cell>
          <cell r="G1704">
            <v>1544</v>
          </cell>
          <cell r="H1704">
            <v>1125</v>
          </cell>
          <cell r="I1704">
            <v>1775.6</v>
          </cell>
        </row>
        <row r="1705">
          <cell r="A1705" t="str">
            <v>овик_Решетка регулируемая 500х150</v>
          </cell>
          <cell r="B1705" t="str">
            <v>GR20 Поставка и монтаж, Решетка регулируемая 500х150, включая все комплектующие и крепеж</v>
          </cell>
          <cell r="C1705" t="str">
            <v>GR20 Supply and installation of Adjustable grille 500x150, including all components and fasteners</v>
          </cell>
          <cell r="D1705" t="str">
            <v>шт.</v>
          </cell>
          <cell r="F1705">
            <v>750</v>
          </cell>
          <cell r="G1705">
            <v>1447.4999999999998</v>
          </cell>
          <cell r="H1705">
            <v>1125</v>
          </cell>
          <cell r="I1705">
            <v>1664.6249999999995</v>
          </cell>
        </row>
        <row r="1706">
          <cell r="A1706" t="str">
            <v>овик_Решетка регулируемая 500х200</v>
          </cell>
          <cell r="B1706" t="str">
            <v>GR21 Поставка и монтаж, Решетка регулируемая 500х200, включая все комплектующие и крепеж</v>
          </cell>
          <cell r="C1706" t="str">
            <v>GR21 Supply and installation of Adjustable grille 500x200, including all components and fasteners</v>
          </cell>
          <cell r="D1706" t="str">
            <v>шт.</v>
          </cell>
          <cell r="F1706">
            <v>750</v>
          </cell>
          <cell r="G1706">
            <v>1929.9999999999998</v>
          </cell>
          <cell r="H1706">
            <v>1125</v>
          </cell>
          <cell r="I1706">
            <v>2219.4999999999995</v>
          </cell>
        </row>
        <row r="1707">
          <cell r="A1707" t="str">
            <v>овик_Решетка регулируемая 500х300</v>
          </cell>
          <cell r="B1707" t="str">
            <v>GR22 Поставка и монтаж, Решетка регулируемая 500х300, включая все комплектующие и крепеж</v>
          </cell>
          <cell r="C1707" t="str">
            <v>GR22 Supply and installation of Adjustable grille 500x300, including all components and fasteners</v>
          </cell>
          <cell r="D1707" t="str">
            <v>шт.</v>
          </cell>
          <cell r="F1707">
            <v>750</v>
          </cell>
          <cell r="G1707">
            <v>2894.9999999999995</v>
          </cell>
          <cell r="H1707">
            <v>1125</v>
          </cell>
          <cell r="I1707">
            <v>3329.2499999999991</v>
          </cell>
        </row>
        <row r="1708">
          <cell r="A1708" t="str">
            <v>овик_Решетка регулируемая 600х200</v>
          </cell>
          <cell r="B1708" t="str">
            <v>GR23 Поставка и монтаж, Решетка регулируемая 600х200, включая все комплектующие и крепеж</v>
          </cell>
          <cell r="C1708" t="str">
            <v>GR23 Supply and installation of Adjustable grille 600x200, including all components and fasteners</v>
          </cell>
          <cell r="D1708" t="str">
            <v>шт.</v>
          </cell>
          <cell r="F1708">
            <v>750</v>
          </cell>
          <cell r="G1708">
            <v>2315.9999999999995</v>
          </cell>
          <cell r="H1708">
            <v>1125</v>
          </cell>
          <cell r="I1708">
            <v>2663.3999999999992</v>
          </cell>
        </row>
        <row r="1709">
          <cell r="A1709" t="str">
            <v>овик_Решетка регулируемая 600х300</v>
          </cell>
          <cell r="B1709" t="str">
            <v>GR24 Поставка и монтаж, Решетка регулируемая 600х300, включая все комплектующие и крепеж</v>
          </cell>
          <cell r="C1709" t="str">
            <v>GR24 Supply and installation of Adjustable grille 600x300, including all components and fasteners</v>
          </cell>
          <cell r="D1709" t="str">
            <v>шт.</v>
          </cell>
          <cell r="F1709">
            <v>750</v>
          </cell>
          <cell r="G1709">
            <v>3473.9999999999991</v>
          </cell>
          <cell r="H1709">
            <v>1125</v>
          </cell>
          <cell r="I1709">
            <v>3995.0999999999985</v>
          </cell>
        </row>
        <row r="1710">
          <cell r="A1710" t="str">
            <v>овик_Решетка регулируемая 600х400</v>
          </cell>
          <cell r="B1710" t="str">
            <v>GR25 Поставка и монтаж, Решетка регулируемая 600х400, включая все комплектующие и крепеж</v>
          </cell>
          <cell r="C1710" t="str">
            <v>GR25 Supply and installation of Adjustable grille 600x400, including all components and fasteners</v>
          </cell>
          <cell r="D1710" t="str">
            <v>шт.</v>
          </cell>
          <cell r="F1710">
            <v>750</v>
          </cell>
          <cell r="G1710">
            <v>4631.9999999999991</v>
          </cell>
          <cell r="H1710">
            <v>1125</v>
          </cell>
          <cell r="I1710">
            <v>5326.7999999999984</v>
          </cell>
        </row>
        <row r="1711">
          <cell r="A1711" t="str">
            <v>овик_</v>
          </cell>
          <cell r="H1711">
            <v>0</v>
          </cell>
          <cell r="I1711">
            <v>0</v>
          </cell>
        </row>
        <row r="1712">
          <cell r="B1712" t="str">
            <v>Радиаторы</v>
          </cell>
          <cell r="C1712" t="str">
            <v>Radiators</v>
          </cell>
          <cell r="H1712">
            <v>0</v>
          </cell>
          <cell r="I1712">
            <v>0</v>
          </cell>
        </row>
        <row r="1713">
          <cell r="A1713" t="str">
            <v>овик_радиатор Kermi Therm-x2 Profil ТИП 22 600х400</v>
          </cell>
          <cell r="B1713" t="str">
            <v>HD01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22 600х400 или аналог, включая все комплектующие и крепеж</v>
          </cell>
          <cell r="C1713" t="str">
            <v>HD01 Supply and installation of a steel panel radiator with side connection, with a built-in thermostat valve, thermostatic head, with shut-off valve with drain function, contains plugs, adapters, mounting brackets, air release valve Kermi Therm-x2 Profil Type 22 600х400 or similar, including all accessories and fasteners</v>
          </cell>
          <cell r="D1713" t="str">
            <v>шт.</v>
          </cell>
          <cell r="F1713">
            <v>1111.1911250000001</v>
          </cell>
          <cell r="G1713">
            <v>7407.940833333334</v>
          </cell>
          <cell r="H1713">
            <v>1666.7866875</v>
          </cell>
          <cell r="I1713">
            <v>8519.1319583333334</v>
          </cell>
        </row>
        <row r="1714">
          <cell r="A1714" t="str">
            <v>овик_радиатор Kermi Therm-x2 Profil ТИП 22 600х500</v>
          </cell>
          <cell r="B1714" t="str">
            <v>HD02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22 600х500 или аналог, включая все комплектующие и крепеж</v>
          </cell>
          <cell r="C1714" t="str">
            <v>HD02 Supply and installation of a steel panel radiator with side connection, with a built-in thermostat valve, thermostatic head, with shut-off valve with drain function, contains plugs, adapters, mounting brackets, air release valve Kermi Therm-x2 Profil Type 22 600х500 or similar, including all accessories and fasteners</v>
          </cell>
          <cell r="D1714" t="str">
            <v>шт.</v>
          </cell>
          <cell r="F1714">
            <v>1251.8962500000002</v>
          </cell>
          <cell r="G1714">
            <v>8345.9750000000022</v>
          </cell>
          <cell r="H1714">
            <v>1877.8443750000004</v>
          </cell>
          <cell r="I1714">
            <v>9597.871250000002</v>
          </cell>
        </row>
        <row r="1715">
          <cell r="A1715" t="str">
            <v>овик_радиатор Kermi Therm-x2 Profil ТИП 22 600х600</v>
          </cell>
          <cell r="B1715" t="str">
            <v>HD03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22 600х600 или аналог, включая все комплектующие и крепеж</v>
          </cell>
          <cell r="C1715" t="str">
            <v>HD03 Supply and installation of a steel panel radiator with side connection, with a built-in thermostat valve, thermostatic head, with shut-off valve with drain function, contains plugs, adapters, mounting brackets, air release valve Kermi Therm-x2 Profil Type 22 600х600 or similar, including all accessories and fasteners</v>
          </cell>
          <cell r="D1715" t="str">
            <v>шт.</v>
          </cell>
          <cell r="F1715">
            <v>1387.8177499999999</v>
          </cell>
          <cell r="G1715">
            <v>9252.1183333333338</v>
          </cell>
          <cell r="H1715">
            <v>2081.7266249999998</v>
          </cell>
          <cell r="I1715">
            <v>10639.936083333332</v>
          </cell>
        </row>
        <row r="1716">
          <cell r="A1716" t="str">
            <v>овик_радиатор Kermi Therm-x2 Profil ТИП 22 600х700</v>
          </cell>
          <cell r="B1716" t="str">
            <v>HD04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22 600х700 или аналог, включая все комплектующие и крепеж</v>
          </cell>
          <cell r="C1716" t="str">
            <v>HD04 Supply and installation of a steel panel radiator with side connection, with a built-in thermostat valve, thermostatic head, with shut-off valve with drain function, contains plugs, adapters, mounting brackets, air release valve Kermi Therm-x2 Profil Type 22 600х700 or similar, including all accessories and fasteners</v>
          </cell>
          <cell r="D1716" t="str">
            <v>шт.</v>
          </cell>
          <cell r="F1716">
            <v>1528.5242500000002</v>
          </cell>
          <cell r="G1716">
            <v>10190.161666666669</v>
          </cell>
          <cell r="H1716">
            <v>2292.7863750000001</v>
          </cell>
          <cell r="I1716">
            <v>11718.685916666667</v>
          </cell>
        </row>
        <row r="1717">
          <cell r="A1717" t="str">
            <v>овик_радиатор Kermi Therm-x2 Profil ТИП 22 600х800</v>
          </cell>
          <cell r="B1717" t="str">
            <v>HD05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22 600х800 или аналог, включая все комплектующие и крепеж</v>
          </cell>
          <cell r="C1717" t="str">
            <v>HD05 Supply and installation of a steel panel radiator with side connection, with a built-in thermostat valve, thermostatic head, with shut-off valve with drain function, contains plugs, adapters, mounting brackets, air release valve Kermi Therm-x2 Profil Type 22 600х800 or similar, including all accessories and fasteners</v>
          </cell>
          <cell r="D1717" t="str">
            <v>шт.</v>
          </cell>
          <cell r="F1717">
            <v>1669.1262500000003</v>
          </cell>
          <cell r="G1717">
            <v>11127.508333333335</v>
          </cell>
          <cell r="H1717">
            <v>2503.6893750000004</v>
          </cell>
          <cell r="I1717">
            <v>12796.634583333334</v>
          </cell>
        </row>
        <row r="1718">
          <cell r="A1718" t="str">
            <v>овик_радиатор Kermi Therm-x2 Profil ТИП 22 600х900</v>
          </cell>
          <cell r="B1718" t="str">
            <v>HD06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22 600х900 или аналог, включая все комплектующие и крепеж</v>
          </cell>
          <cell r="C1718" t="str">
            <v>HD06 Supply and installation of a steel panel radiator with side connection, with a built-in thermostat valve, thermostatic head, with shut-off valve with drain function, contains plugs, adapters, mounting brackets, air release valve Kermi Therm-x2 Profil Type 22 600х900 or similar, including all accessories and fasteners</v>
          </cell>
          <cell r="D1718" t="str">
            <v>шт.</v>
          </cell>
          <cell r="F1718">
            <v>1809.9358750000001</v>
          </cell>
          <cell r="G1718">
            <v>12066.239166666668</v>
          </cell>
          <cell r="H1718">
            <v>2714.9038125000002</v>
          </cell>
          <cell r="I1718">
            <v>13876.175041666667</v>
          </cell>
        </row>
        <row r="1719">
          <cell r="A1719" t="str">
            <v>овик_радиатор Kermi Therm-x2 Profil ТИП 22 600х1000</v>
          </cell>
          <cell r="B1719" t="str">
            <v>HD07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22 600х1000 или аналог, включая все комплектующие и крепеж</v>
          </cell>
          <cell r="C1719" t="str">
            <v>HD07 Supply and installation of a steel panel radiator with side connection, with a built-in thermostat valve, thermostatic head, with shut-off valve with drain function, contains plugs, adapters, mounting brackets, air release valve Kermi Therm-x2 Profil Type 22 600х1000 or similar, including all accessories and fasteners</v>
          </cell>
          <cell r="D1719" t="str">
            <v>шт.</v>
          </cell>
          <cell r="F1719">
            <v>1950.6410000000001</v>
          </cell>
          <cell r="G1719">
            <v>13004.273333333334</v>
          </cell>
          <cell r="H1719">
            <v>2925.9615000000003</v>
          </cell>
          <cell r="I1719">
            <v>14954.914333333334</v>
          </cell>
        </row>
        <row r="1720">
          <cell r="A1720" t="str">
            <v>овик_радиатор Kermi Therm-x2 Profil ТИП 22 600х1100</v>
          </cell>
          <cell r="B1720" t="str">
            <v>HD08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22 600х1100 или аналог, включая все комплектующие и крепеж</v>
          </cell>
          <cell r="C1720" t="str">
            <v>HD08 Supply and installation of a steel panel radiator with side connection, with a built-in thermostat valve, thermostatic head, with shut-off valve with drain function, contains plugs, adapters, mounting brackets, air release valve Kermi Therm-x2 Profil Type 22 600х1100 or similar, including all accessories and fasteners</v>
          </cell>
          <cell r="D1720" t="str">
            <v>шт.</v>
          </cell>
          <cell r="F1720">
            <v>2091.4506250000004</v>
          </cell>
          <cell r="G1720">
            <v>13943.004166666669</v>
          </cell>
          <cell r="H1720">
            <v>3137.1759375000006</v>
          </cell>
          <cell r="I1720">
            <v>16034.454791666669</v>
          </cell>
        </row>
        <row r="1721">
          <cell r="A1721" t="str">
            <v>овик_радиатор Kermi Therm-x2 Profil ТИП 22 600х1200</v>
          </cell>
          <cell r="B1721" t="str">
            <v>HD09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22 600х1200 или аналог, включая все комплектующие и крепеж</v>
          </cell>
          <cell r="C1721" t="str">
            <v>HD09 Supply and installation of a steel panel radiator with side connection, with a built-in thermostat valve, thermostatic head, with shut-off valve with drain function, contains plugs, adapters, mounting brackets, air release valve Kermi Therm-x2 Profil Type 22 600х1200 or similar, including all accessories and fasteners</v>
          </cell>
          <cell r="D1721" t="str">
            <v>шт.</v>
          </cell>
          <cell r="F1721">
            <v>2232.0526250000003</v>
          </cell>
          <cell r="G1721">
            <v>14880.350833333336</v>
          </cell>
          <cell r="H1721">
            <v>3348.0789375000004</v>
          </cell>
          <cell r="I1721">
            <v>17112.403458333334</v>
          </cell>
        </row>
        <row r="1722">
          <cell r="A1722" t="str">
            <v>овик_радиатор Kermi Therm-x2 Profil ТИП 22 600х1300</v>
          </cell>
          <cell r="B1722" t="str">
            <v>HD10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22 600х1300 или аналог, включая все комплектующие и крепеж</v>
          </cell>
          <cell r="C1722" t="str">
            <v>HD10 Supply and installation of a steel panel radiator with side connection, with a built-in thermostat valve, thermostatic head, with shut-off valve with drain function, contains plugs, adapters, mounting brackets, air release valve Kermi Therm-x2 Profil Type 22 600х1300 or similar, including all accessories and fasteners</v>
          </cell>
          <cell r="D1722" t="str">
            <v>шт.</v>
          </cell>
          <cell r="F1722">
            <v>2371.5106249999999</v>
          </cell>
          <cell r="G1722">
            <v>15810.070833333333</v>
          </cell>
          <cell r="H1722">
            <v>3557.2659374999998</v>
          </cell>
          <cell r="I1722">
            <v>18181.58145833333</v>
          </cell>
        </row>
        <row r="1723">
          <cell r="A1723" t="str">
            <v>овик_радиатор Kermi Therm-x2 Profil ТИП 22 600х1400</v>
          </cell>
          <cell r="B1723" t="str">
            <v>HD11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22 600х1400 или аналог, включая все комплектующие и крепеж</v>
          </cell>
          <cell r="C1723" t="str">
            <v>HD11 Supply and installation of a steel panel radiator with side connection, with a built-in thermostat valve, thermostatic head, with shut-off valve with drain function, contains plugs, adapters, mounting brackets, air release valve Kermi Therm-x2 Profil Type 22 600х1400 or similar, including all accessories and fasteners</v>
          </cell>
          <cell r="D1723" t="str">
            <v>шт.</v>
          </cell>
          <cell r="F1723">
            <v>2513.5687499999999</v>
          </cell>
          <cell r="G1723">
            <v>16757.125</v>
          </cell>
          <cell r="H1723">
            <v>3770.3531249999996</v>
          </cell>
          <cell r="I1723">
            <v>19270.693749999999</v>
          </cell>
        </row>
        <row r="1724">
          <cell r="A1724" t="str">
            <v>овик_радиатор Kermi Therm-x2 Profil ТИП 22 600х1600</v>
          </cell>
          <cell r="B1724" t="str">
            <v>HD12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22 600х1600 или аналог, включая все комплектующие и крепеж</v>
          </cell>
          <cell r="C1724" t="str">
            <v>HD12 Supply and installation of a steel panel radiator with side connection, with a built-in thermostat valve, thermostatic head, with shut-off valve with drain function, contains plugs, adapters, mounting brackets, air release valve Kermi Therm-x2 Profil Type 22 600х1600 or similar, including all accessories and fasteners</v>
          </cell>
          <cell r="D1724" t="str">
            <v>шт.</v>
          </cell>
          <cell r="F1724">
            <v>2789.9877500000002</v>
          </cell>
          <cell r="G1724">
            <v>18599.918333333335</v>
          </cell>
          <cell r="H1724">
            <v>4184.9816250000003</v>
          </cell>
          <cell r="I1724">
            <v>21389.906083333335</v>
          </cell>
        </row>
        <row r="1725">
          <cell r="A1725" t="str">
            <v>овик_радиатор Kermi Therm-x2 Profil ТИП 22 600х1800</v>
          </cell>
          <cell r="B1725" t="str">
            <v>HD13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22 600х1800 или аналог, включая все комплектующие и крепеж</v>
          </cell>
          <cell r="C1725" t="str">
            <v>HD13 Supply and installation of a steel panel radiator with side connection, with a built-in thermostat valve, thermostatic head, with shut-off valve with drain function, contains plugs, adapters, mounting brackets, air release valve Kermi Therm-x2 Profil Type 22 600х1800 or similar, including all accessories and fasteners</v>
          </cell>
          <cell r="D1725" t="str">
            <v>шт.</v>
          </cell>
          <cell r="F1725">
            <v>3071.5038749999999</v>
          </cell>
          <cell r="G1725">
            <v>20476.692500000001</v>
          </cell>
          <cell r="H1725">
            <v>4607.2558124999996</v>
          </cell>
          <cell r="I1725">
            <v>23548.196375</v>
          </cell>
        </row>
        <row r="1726">
          <cell r="A1726" t="str">
            <v>овик_радиатор Kermi Therm-x2 Profil ТИП 22 600х2000</v>
          </cell>
          <cell r="B1726" t="str">
            <v>HD14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22 600х2000 или аналог, включая все комплектующие и крепеж</v>
          </cell>
          <cell r="C1726" t="str">
            <v>HD14 Supply and installation of a steel panel radiator with side connection, with a built-in thermostat valve, thermostatic head, with shut-off valve with drain function, contains plugs, adapters, mounting brackets, air release valve Kermi Therm-x2 Profil Type 22 600х2000 or similar, including all accessories and fasteners</v>
          </cell>
          <cell r="D1726" t="str">
            <v>шт.</v>
          </cell>
          <cell r="F1726">
            <v>3352.9155000000005</v>
          </cell>
          <cell r="G1726">
            <v>22352.770000000004</v>
          </cell>
          <cell r="H1726">
            <v>5029.3732500000006</v>
          </cell>
          <cell r="I1726">
            <v>25705.685500000003</v>
          </cell>
        </row>
        <row r="1727">
          <cell r="A1727" t="str">
            <v>овик_радиатор Kermi Therm-x2 Profil ТИП 22 600х2300</v>
          </cell>
          <cell r="B1727" t="str">
            <v>HD15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22 600х2300 или аналог, включая все комплектующие и крепеж</v>
          </cell>
          <cell r="C1727" t="str">
            <v>HD15 Supply and installation of a steel panel radiator with side connection, with a built-in thermostat valve, thermostatic head, with shut-off valve with drain function, contains plugs, adapters, mounting brackets, air release valve Kermi Therm-x2 Profil Type 22 600х2300 or similar, including all accessories and fasteners</v>
          </cell>
          <cell r="D1727" t="str">
            <v>шт.</v>
          </cell>
          <cell r="F1727">
            <v>3775.2398750000007</v>
          </cell>
          <cell r="G1727">
            <v>25168.265833333338</v>
          </cell>
          <cell r="H1727">
            <v>5662.8598125000008</v>
          </cell>
          <cell r="I1727">
            <v>28943.505708333338</v>
          </cell>
        </row>
        <row r="1728">
          <cell r="A1728" t="str">
            <v>овик_радиатор Kermi Therm-x2 Profil ТИП 22 600х2600</v>
          </cell>
          <cell r="B1728" t="str">
            <v>HD16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22 600х2600 или аналог, включая все комплектующие и крепеж</v>
          </cell>
          <cell r="C1728" t="str">
            <v>HD16 Supply and installation of a steel panel radiator with side connection, with a built-in thermostat valve, thermostatic head, with shut-off valve with drain function, contains plugs, adapters, mounting brackets, air release valve Kermi Therm-x2 Profil Type 22 600х2600 or similar, including all accessories and fasteners</v>
          </cell>
          <cell r="D1728" t="str">
            <v>шт.</v>
          </cell>
          <cell r="F1728">
            <v>4192.4698749999998</v>
          </cell>
          <cell r="G1728">
            <v>27949.799166666668</v>
          </cell>
          <cell r="H1728">
            <v>6288.7048125000001</v>
          </cell>
          <cell r="I1728">
            <v>32142.269041666666</v>
          </cell>
        </row>
        <row r="1729">
          <cell r="A1729" t="str">
            <v>овик_радиатор Kermi Therm-x2 Profil ТИП 22 900х1400</v>
          </cell>
          <cell r="B1729" t="str">
            <v>HD17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22 900х1400 или аналог, включая все комплектующие и крепеж</v>
          </cell>
          <cell r="C1729" t="str">
            <v>HD17 Supply and installation of a steel panel radiator with side connection, with a built-in thermostat valve, thermostatic head, with shut-off valve with drain function, contains plugs, adapters, mounting brackets, air release valve Kermi Therm-x2 Profil Type 22 900х1400 or similar, including all accessories and fasteners</v>
          </cell>
          <cell r="D1729" t="str">
            <v>шт.</v>
          </cell>
          <cell r="F1729">
            <v>3721.6822500000003</v>
          </cell>
          <cell r="G1729">
            <v>24811.215000000004</v>
          </cell>
          <cell r="H1729">
            <v>5582.5233750000007</v>
          </cell>
          <cell r="I1729">
            <v>28532.897250000002</v>
          </cell>
        </row>
        <row r="1730">
          <cell r="A1730" t="str">
            <v>овик_радиатор Kermi Therm-x2 Profil ТИП 22 900х1600</v>
          </cell>
          <cell r="B1730" t="str">
            <v>HD18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22 900х1600 или аналог, включая все комплектующие и крепеж</v>
          </cell>
          <cell r="C1730" t="str">
            <v>HD18 Supply and installation of a steel panel radiator with side connection, with a built-in thermostat valve, thermostatic head, with shut-off valve with drain function, contains plugs, adapters, mounting brackets, air release valve Kermi Therm-x2 Profil Type 22 900х1600 or similar, including all accessories and fasteners</v>
          </cell>
          <cell r="D1730" t="str">
            <v>шт.</v>
          </cell>
          <cell r="F1730">
            <v>4158.4633750000003</v>
          </cell>
          <cell r="G1730">
            <v>27723.089166666668</v>
          </cell>
          <cell r="H1730">
            <v>6237.6950625000009</v>
          </cell>
          <cell r="I1730">
            <v>31881.552541666668</v>
          </cell>
        </row>
        <row r="1731">
          <cell r="A1731" t="str">
            <v>овик_радиатор Kermi Therm-x2 Profil ТИП 22 900х1800</v>
          </cell>
          <cell r="B1731" t="str">
            <v>HD19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22 900х1800 или аналог, включая все комплектующие и крепеж</v>
          </cell>
          <cell r="C1731" t="str">
            <v>HD19 Supply and installation of a steel panel radiator with side connection, with a built-in thermostat valve, thermostatic head, with shut-off valve with drain function, contains plugs, adapters, mounting brackets, air release valve Kermi Therm-x2 Profil Type 22 900х1800 or similar, including all accessories and fasteners</v>
          </cell>
          <cell r="D1731" t="str">
            <v>шт.</v>
          </cell>
          <cell r="F1731">
            <v>4599.9236250000004</v>
          </cell>
          <cell r="G1731">
            <v>30666.157500000005</v>
          </cell>
          <cell r="H1731">
            <v>6899.885437500001</v>
          </cell>
          <cell r="I1731">
            <v>35266.081125000004</v>
          </cell>
        </row>
        <row r="1732">
          <cell r="A1732" t="str">
            <v>овик_радиатор Kermi Therm-x2 Profil ТИП 22 900х2000</v>
          </cell>
          <cell r="B1732" t="str">
            <v>HD20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22 900х2000 или аналог, включая все комплектующие и крепеж</v>
          </cell>
          <cell r="C1732" t="str">
            <v>HD20 Supply and installation of a steel panel radiator with side connection, with a built-in thermostat valve, thermostatic head, with shut-off valve with drain function, contains plugs, adapters, mounting brackets, air release valve Kermi Therm-x2 Profil Type 22 900х2000 or similar, including all accessories and fasteners</v>
          </cell>
          <cell r="D1732" t="str">
            <v>шт.</v>
          </cell>
          <cell r="F1732">
            <v>5041.5915000000014</v>
          </cell>
          <cell r="G1732">
            <v>33610.610000000008</v>
          </cell>
          <cell r="H1732">
            <v>7562.3872500000016</v>
          </cell>
          <cell r="I1732">
            <v>38652.201500000003</v>
          </cell>
        </row>
        <row r="1733">
          <cell r="A1733" t="str">
            <v>овик_радиатор Kermi Therm-x2 Profil ТИП 22 900х2300</v>
          </cell>
          <cell r="B1733" t="str">
            <v>HD21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22 900х2300 или аналог, включая все комплектующие и крепеж</v>
          </cell>
          <cell r="C1733" t="str">
            <v>HD21 Supply and installation of a steel panel radiator with side connection, with a built-in thermostat valve, thermostatic head, with shut-off valve with drain function, contains plugs, adapters, mounting brackets, air release valve Kermi Therm-x2 Profil Type 22 900х2300 or similar, including all accessories and fasteners</v>
          </cell>
          <cell r="D1733" t="str">
            <v>шт.</v>
          </cell>
          <cell r="F1733">
            <v>5701.4430000000011</v>
          </cell>
          <cell r="G1733">
            <v>38009.62000000001</v>
          </cell>
          <cell r="H1733">
            <v>8552.1645000000026</v>
          </cell>
          <cell r="I1733">
            <v>43711.063000000009</v>
          </cell>
        </row>
        <row r="1734">
          <cell r="A1734" t="str">
            <v>овик_радиатор Kermi Therm-x2 Profil ТИП 33 900х2000</v>
          </cell>
          <cell r="B1734" t="str">
            <v>HD22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33 900х2000 или аналог, включая все комплектующие и крепеж</v>
          </cell>
          <cell r="C1734" t="str">
            <v>HD22 Supply and installation of a steel panel radiator with side connection, with a built-in thermostat valve, thermostatic head, with shut-off valve with drain function, contains plugs, adapters, mounting brackets, air release valve Kermi Therm-x2 Profil Type 33 900х2000 or similar, including all accessories and fasteners</v>
          </cell>
          <cell r="D1734" t="str">
            <v>шт.</v>
          </cell>
          <cell r="F1734">
            <v>7695.7622500000007</v>
          </cell>
          <cell r="G1734">
            <v>51305.081666666672</v>
          </cell>
          <cell r="H1734">
            <v>11543.643375000001</v>
          </cell>
          <cell r="I1734">
            <v>59000.843916666672</v>
          </cell>
        </row>
        <row r="1735">
          <cell r="A1735" t="str">
            <v>овик_радиатор Kermi Therm-x2 Profil ТИП 33 900х2300</v>
          </cell>
          <cell r="B1735" t="str">
            <v>HD23 Поставка и монтаж, Стальной панельный радиатор с боковым подключением,со встроенным клапаном терморегулятора, термостатическая головка, с запорным краном с функцией слива, в комплекте заглушки, переходники, установочные кронштейны, кран для выпуска воздуха Kermi Therm-x2 Profil ТИП 33 900х2300 или аналог, включая все комплектующие и крепеж</v>
          </cell>
          <cell r="C1735" t="str">
            <v>HD23 Supply and installation of a steel panel radiator with side connection, with a built-in thermostat valve, thermostatic head, with shut-off valve with drain function, contains plugs, adapters, mounting brackets, air release valve Kermi Therm-x2 Profil Type 33 900х2300 or similar, including all accessories and fasteners</v>
          </cell>
          <cell r="D1735" t="str">
            <v>шт.</v>
          </cell>
          <cell r="F1735">
            <v>8709.9251250000016</v>
          </cell>
          <cell r="G1735">
            <v>58066.16750000001</v>
          </cell>
          <cell r="H1735">
            <v>13064.887687500002</v>
          </cell>
          <cell r="I1735">
            <v>66776.092625000005</v>
          </cell>
        </row>
        <row r="1736">
          <cell r="A1736" t="str">
            <v>овик_Электроконвектор Thermor  Evidence 2 Electronic 500</v>
          </cell>
          <cell r="B1736" t="str">
            <v>HD24 Поставка и монтаж, Электроконвектор Thermor Evidence 2 Electronic 500 или аналог, включая все комплектующие и крепеж</v>
          </cell>
          <cell r="C1736" t="str">
            <v>HD24 Supply and installation of an electric converter heater Thermor  Evidence 2 Electronic 500 or similar, including all accessories and fasteners</v>
          </cell>
          <cell r="D1736" t="str">
            <v>шт.</v>
          </cell>
          <cell r="F1736">
            <v>850</v>
          </cell>
          <cell r="G1736">
            <v>2969.0833333333339</v>
          </cell>
          <cell r="H1736">
            <v>1275</v>
          </cell>
          <cell r="I1736">
            <v>3414.4458333333337</v>
          </cell>
        </row>
        <row r="1737">
          <cell r="A1737" t="str">
            <v>овик_Электроконвектор Thermor  Evidence 2 Electronic 750</v>
          </cell>
          <cell r="B1737" t="str">
            <v>HD25 Поставка и монтаж, Электроконвектор Thermor Evidence 2 Electronic 750 или аналог, включая все комплектующие и крепеж</v>
          </cell>
          <cell r="C1737" t="str">
            <v>HD25 Supply and installation of an electric converter heater Thermor  Evidence 2 Electronic 750 or similar, including all accessories and fasteners</v>
          </cell>
          <cell r="D1737" t="str">
            <v>шт.</v>
          </cell>
          <cell r="F1737">
            <v>850</v>
          </cell>
          <cell r="G1737">
            <v>3179.0000000000005</v>
          </cell>
          <cell r="H1737">
            <v>1275</v>
          </cell>
          <cell r="I1737">
            <v>3655.8500000000004</v>
          </cell>
        </row>
        <row r="1738">
          <cell r="A1738" t="str">
            <v>овик_Электроконвектор Thermor  Evidence 2 Electronic 1000</v>
          </cell>
          <cell r="B1738" t="str">
            <v>HD26 Поставка и монтаж, Электроконвектор Thermor Evidence 2 Electronic 1000 или аналог, включая все комплектующие и крепеж</v>
          </cell>
          <cell r="C1738" t="str">
            <v>HD26 Supply and installation of an electric converter heater Thermor  Evidence 2 Electronic 1000 or similar, including all accessories and fasteners</v>
          </cell>
          <cell r="D1738" t="str">
            <v>шт.</v>
          </cell>
          <cell r="F1738">
            <v>850</v>
          </cell>
          <cell r="G1738">
            <v>3334.8333333333339</v>
          </cell>
          <cell r="H1738">
            <v>1275</v>
          </cell>
          <cell r="I1738">
            <v>3835.0583333333338</v>
          </cell>
        </row>
        <row r="1739">
          <cell r="A1739" t="str">
            <v>овик_Электроконвектор Thermor  Evidence 2 Electronic 1250</v>
          </cell>
          <cell r="B1739" t="str">
            <v>HD27 Поставка и монтаж, Электроконвектор Thermor Evidence 2 Electronic 1250 или аналог, включая все комплектующие и крепеж</v>
          </cell>
          <cell r="C1739" t="str">
            <v>HD27 Supply and installation of an electric converter heater Thermor  Evidence 2 Electronic 1250 or similar, including all accessories and fasteners</v>
          </cell>
          <cell r="D1739" t="str">
            <v>шт.</v>
          </cell>
          <cell r="F1739">
            <v>850</v>
          </cell>
          <cell r="G1739">
            <v>3564.916666666667</v>
          </cell>
          <cell r="H1739">
            <v>1275</v>
          </cell>
          <cell r="I1739">
            <v>4099.6541666666672</v>
          </cell>
        </row>
        <row r="1740">
          <cell r="A1740" t="str">
            <v>овик_Электроконвектор Thermor  Evidence 2 Electronic 1500</v>
          </cell>
          <cell r="B1740" t="str">
            <v>HD28 Поставка и монтаж, Электроконвектор Thermor Evidence 2 Electronic 1500 или аналог, включая все комплектующие и крепеж</v>
          </cell>
          <cell r="C1740" t="str">
            <v>HD28 Supply and installation of an electric converter heater Thermor  Evidence 2 Electronic 1500 or similar, including all accessories and fasteners</v>
          </cell>
          <cell r="D1740" t="str">
            <v>шт.</v>
          </cell>
          <cell r="F1740">
            <v>850</v>
          </cell>
          <cell r="G1740">
            <v>3586.0000000000005</v>
          </cell>
          <cell r="H1740">
            <v>1275</v>
          </cell>
          <cell r="I1740">
            <v>4123.9000000000005</v>
          </cell>
        </row>
        <row r="1741">
          <cell r="A1741" t="str">
            <v>овик_Электроконвектор Thermor  Evidence 2 Electronic 2000</v>
          </cell>
          <cell r="B1741" t="str">
            <v>HD29 Поставка и монтаж, Электроконвектор Thermor Evidence 2 Electronic 2000 или аналог, включая все комплектующие и крепеж</v>
          </cell>
          <cell r="C1741" t="str">
            <v>HD29 Supply and installation of an electric converter heater Thermor  Evidence 2 Electronic 2000 or similar, including all accessories and fasteners</v>
          </cell>
          <cell r="D1741" t="str">
            <v>шт.</v>
          </cell>
          <cell r="F1741">
            <v>850</v>
          </cell>
          <cell r="G1741">
            <v>4260.666666666667</v>
          </cell>
          <cell r="H1741">
            <v>1275</v>
          </cell>
          <cell r="I1741">
            <v>4899.7666666666664</v>
          </cell>
        </row>
        <row r="1742">
          <cell r="A1742" t="str">
            <v>овик_</v>
          </cell>
          <cell r="H1742">
            <v>0</v>
          </cell>
          <cell r="I1742">
            <v>0</v>
          </cell>
        </row>
        <row r="1743">
          <cell r="A1743" t="str">
            <v>овик_</v>
          </cell>
          <cell r="H1743">
            <v>0</v>
          </cell>
          <cell r="I1743">
            <v>0</v>
          </cell>
        </row>
        <row r="1744">
          <cell r="B1744" t="str">
            <v>Трубы</v>
          </cell>
          <cell r="C1744" t="str">
            <v>Pipes</v>
          </cell>
          <cell r="H1744">
            <v>0</v>
          </cell>
          <cell r="I1744">
            <v>0</v>
          </cell>
        </row>
        <row r="1745">
          <cell r="B1745" t="str">
            <v>Трубы ВГП</v>
          </cell>
          <cell r="C1745" t="str">
            <v>The water and gase pipes</v>
          </cell>
          <cell r="H1745">
            <v>0</v>
          </cell>
          <cell r="I1745">
            <v>0</v>
          </cell>
        </row>
        <row r="1746">
          <cell r="A1746" t="str">
            <v>овик_труба вгп Ø15 +  K-FLEX ST</v>
          </cell>
          <cell r="B1746" t="str">
            <v>VP01 Поставка и монтаж, Труба стальная водогазопроводная Ø15 ГОСТ 3262-75 с изоляцией K-FLEX ST, грунтовка и окраска при необходимости, включая все комплектующие и крепеж</v>
          </cell>
          <cell r="C1746" t="str">
            <v>VP01 Supply and installation of water and gase steel pipes Ø15 GOST 3262-75 K-FLEX ST isolated, primer and paint if necessary, including all accessories and fasteners</v>
          </cell>
          <cell r="D1746" t="str">
            <v>м</v>
          </cell>
          <cell r="F1746">
            <v>90</v>
          </cell>
          <cell r="G1746">
            <v>200</v>
          </cell>
          <cell r="H1746">
            <v>135</v>
          </cell>
          <cell r="I1746">
            <v>229.99999999999997</v>
          </cell>
        </row>
        <row r="1747">
          <cell r="A1747" t="str">
            <v>овик_труба вгп Ø21х3 + Rockwool + оцинкованный лист</v>
          </cell>
          <cell r="B1747" t="str">
            <v>VP02 Поставка и монтаж, Труба стальная неоцинкованная водогазопроводная ф21х3 Россия ГОСТ 3262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47" t="str">
            <v>VP02 Supply and installation, non-galvanized steel water pipe, Russia Ø21х3 GOST 3262 with thermal insulation 30mm thick Rockwool and coating layer of galvanized sheet b = 0.4mm, primer and paint if necessary, including all components and fasteners</v>
          </cell>
          <cell r="D1747" t="str">
            <v>м</v>
          </cell>
          <cell r="F1747">
            <v>351.93220338983053</v>
          </cell>
          <cell r="G1747">
            <v>401.28813559322032</v>
          </cell>
          <cell r="H1747">
            <v>527.89830508474574</v>
          </cell>
          <cell r="I1747">
            <v>461.48135593220331</v>
          </cell>
        </row>
        <row r="1748">
          <cell r="A1748" t="str">
            <v>овик_труба вгп Ø20 +  K-FLEX ST</v>
          </cell>
          <cell r="B1748" t="str">
            <v>VP03 Поставка и монтаж, Труба стальная водогазопроводная Ø20 ГОСТ 3262-75 с изоляцией K-FLEX ST, грунтовка и окраска при необходимости, включая все комплектующие и крепеж</v>
          </cell>
          <cell r="C1748" t="str">
            <v>VP03 Supply and installation of water and gase steel pipes Ø20 GOST 3262-75 K-FLEX ST isolated, primer and paint if necessary, including all accessories and fasteners</v>
          </cell>
          <cell r="D1748" t="str">
            <v>м</v>
          </cell>
          <cell r="F1748">
            <v>162.93220338983051</v>
          </cell>
          <cell r="G1748">
            <v>251.28813559322035</v>
          </cell>
          <cell r="H1748">
            <v>244.39830508474574</v>
          </cell>
          <cell r="I1748">
            <v>288.98135593220337</v>
          </cell>
        </row>
        <row r="1749">
          <cell r="A1749" t="str">
            <v>овик_труба вгп Ø25 +  K-FLEX ST</v>
          </cell>
          <cell r="B1749" t="str">
            <v>VP04 Поставка и монтаж, Труба стальная водогазопроводная Ø25 ГОСТ 3262-75 с изоляцией K-FLEX ST, грунтовка и окраска при необходимости, включая все комплектующие и крепеж</v>
          </cell>
          <cell r="C1749" t="str">
            <v>VP04 Supply and installation of water and gase steel pipes Ø25 GOST 3262-75 K-FLEX ST isolated, primer and paint if necessary, including all accessories and fasteners</v>
          </cell>
          <cell r="D1749" t="str">
            <v>м</v>
          </cell>
          <cell r="F1749">
            <v>187.99661016949153</v>
          </cell>
          <cell r="G1749">
            <v>345.83050847457628</v>
          </cell>
          <cell r="H1749">
            <v>281.9949152542373</v>
          </cell>
          <cell r="I1749">
            <v>397.70508474576269</v>
          </cell>
        </row>
        <row r="1750">
          <cell r="A1750" t="str">
            <v>овик_труба вгп Ø33х3 + Rockwool + оцинкованный лист</v>
          </cell>
          <cell r="B1750" t="str">
            <v>VP05 Поставка и монтаж, Труба стальная неоцинкованная водогазопроводная ф33х3 Россия ГОСТ 3262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50" t="str">
            <v>VP05 Supply and installation, non-galvanized steel water pipe, Russia Ø33х3 GOST 3262 with thermal insulation 30mm thick Rockwool and coating layer of galvanized sheet b = 0.4mm, primer and paint if necessary, including all components and fasteners</v>
          </cell>
          <cell r="D1750" t="str">
            <v>м</v>
          </cell>
          <cell r="F1750">
            <v>421.85762711864413</v>
          </cell>
          <cell r="G1750">
            <v>484.88135593220341</v>
          </cell>
          <cell r="H1750">
            <v>632.7864406779662</v>
          </cell>
          <cell r="I1750">
            <v>557.61355932203389</v>
          </cell>
        </row>
        <row r="1751">
          <cell r="A1751" t="str">
            <v>овик_труба вгп Ø32 +  K-FLEX ST</v>
          </cell>
          <cell r="B1751" t="str">
            <v>VP06 Поставка и монтаж, Труба стальная водогазопроводная Ø32 ГОСТ 3262-75 с изоляцией K-FLEX ST, грунтовка и окраска при необходимости, включая все комплектующие и крепеж</v>
          </cell>
          <cell r="C1751" t="str">
            <v>VP06 Supply and installation of water and gase steel pipes Ø32 GOST 3262-75 K-FLEX ST isolated, primer and paint if necessary, including all accessories and fasteners</v>
          </cell>
          <cell r="D1751" t="str">
            <v>м</v>
          </cell>
          <cell r="F1751">
            <v>239.8576271186441</v>
          </cell>
          <cell r="G1751">
            <v>384.88135593220341</v>
          </cell>
          <cell r="H1751">
            <v>359.78644067796614</v>
          </cell>
          <cell r="I1751">
            <v>442.61355932203389</v>
          </cell>
        </row>
        <row r="1752">
          <cell r="A1752" t="str">
            <v>овик_труба вгп Ø42х3 + Rockwool + оцинкованный лист</v>
          </cell>
          <cell r="B1752" t="str">
            <v>VP07 Поставка и монтаж, Труба стальная неоцинкованная водогазопроводная ф42х3 Россия ГОСТ 3262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52" t="str">
            <v>VP07 Supply and installation of non-galvanized steel water pipe, Russia Ø42х3 GOST 3262 with thermal insulation 30mm thick Rockwool and coating layer of galvanized sheet b = 0.4mm, primer and paint if necessary, including all components and fasteners</v>
          </cell>
          <cell r="D1752" t="str">
            <v>м</v>
          </cell>
          <cell r="F1752">
            <v>430.4</v>
          </cell>
          <cell r="G1752">
            <v>534.30999999999995</v>
          </cell>
          <cell r="H1752">
            <v>645.59999999999991</v>
          </cell>
          <cell r="I1752">
            <v>614.45649999999989</v>
          </cell>
        </row>
        <row r="1753">
          <cell r="A1753" t="str">
            <v>овик_труба вгп Ø40 +  K-FLEX ST</v>
          </cell>
          <cell r="B1753" t="str">
            <v>VP08 Поставка и монтаж, Труба стальная водогазопроводная Ø40 ГОСТ 3262-75 с изоляцией K-FLEX ST, грунтовка и окраска при необходимости, включая все комплектующие и крепеж</v>
          </cell>
          <cell r="C1753" t="str">
            <v>VP08 Supply and installation of water and gase steel pipes Ø40 GOST 3262-75 K-FLEX ST isolated, primer and paint if necessary, including all accessories and fasteners</v>
          </cell>
          <cell r="D1753" t="str">
            <v>м</v>
          </cell>
          <cell r="F1753">
            <v>258.39999999999998</v>
          </cell>
          <cell r="G1753">
            <v>501.31</v>
          </cell>
          <cell r="H1753">
            <v>387.59999999999997</v>
          </cell>
          <cell r="I1753">
            <v>576.50649999999996</v>
          </cell>
        </row>
        <row r="1754">
          <cell r="A1754" t="str">
            <v>овик_труба вгп Ø48х3 + Rockwool + оцинкованный лист</v>
          </cell>
          <cell r="B1754" t="str">
            <v>VP09 Поставка и монтаж, Труба стальная неоцинкованная водогазопроводная ф48х3 Россия ГОСТ 3262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54" t="str">
            <v>VP09 Supply and installation of non-galvanized steel water pipe, Russia Ø48х3 GOST 3262 with thermal insulation 30mm thick Rockwool and coating layer of galvanized sheet b = 0.4mm, primer and paint if necessary, including all components and fasteners</v>
          </cell>
          <cell r="D1754" t="str">
            <v>м</v>
          </cell>
          <cell r="F1754">
            <v>512.65084745762715</v>
          </cell>
          <cell r="G1754">
            <v>597.76271186440681</v>
          </cell>
          <cell r="H1754">
            <v>768.97627118644073</v>
          </cell>
          <cell r="I1754">
            <v>687.42711864406783</v>
          </cell>
        </row>
        <row r="1755">
          <cell r="A1755" t="str">
            <v>овик_</v>
          </cell>
          <cell r="H1755">
            <v>0</v>
          </cell>
          <cell r="I1755">
            <v>0</v>
          </cell>
        </row>
        <row r="1756">
          <cell r="B1756" t="str">
            <v>Трубы электросварные</v>
          </cell>
          <cell r="C1756" t="str">
            <v>Electric Resistance Welded Pipes</v>
          </cell>
          <cell r="H1756">
            <v>0</v>
          </cell>
          <cell r="I1756">
            <v>0</v>
          </cell>
        </row>
        <row r="1757">
          <cell r="A1757" t="str">
            <v>овик_труба ЭП 57х3 + Rockwool + оцинкованный лист</v>
          </cell>
          <cell r="B1757" t="str">
            <v>VP10 Поставка и монтаж, Труба стальная неоцинкованная электросварная ф57х3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57" t="str">
            <v>VP10 Supply and installation of Non-galvanized steel pipe electrically Ø57x3 Russia GOST 10740 with thermal insulation 30mm thick Rockwool and coating layer of galvanized sheet b = 0.4mm, primer and paint if necessary, including all components and fasteners</v>
          </cell>
          <cell r="D1757" t="str">
            <v>м</v>
          </cell>
          <cell r="F1757">
            <v>512.64</v>
          </cell>
          <cell r="G1757">
            <v>356</v>
          </cell>
          <cell r="H1757">
            <v>768.96</v>
          </cell>
          <cell r="I1757">
            <v>409.4</v>
          </cell>
        </row>
        <row r="1758">
          <cell r="A1758" t="str">
            <v>овик_труба ЭП 57х3,5 +  K-FLEX ST</v>
          </cell>
          <cell r="B1758" t="str">
            <v>VP11 Поставка и монтаж, Трубы стальные электросварные 57х3,5 ГОСТ 10704-91 с изоляцией K-FLEX ST, грунтовка и окраска при необходимости, включая все комплектующие и крепеж</v>
          </cell>
          <cell r="C1758" t="str">
            <v>VP11 Supply and installation of electric resistance welded pipes Ø57х3,5 GOST 10704-91 K-FLEX ST isolated, primer and paint if necessary, including all accessories and fasteners</v>
          </cell>
          <cell r="D1758" t="str">
            <v>м</v>
          </cell>
          <cell r="F1758">
            <v>512.64</v>
          </cell>
          <cell r="G1758">
            <v>356</v>
          </cell>
          <cell r="H1758">
            <v>768.96</v>
          </cell>
          <cell r="I1758">
            <v>409.4</v>
          </cell>
        </row>
        <row r="1759">
          <cell r="A1759" t="str">
            <v>овик_труба ЭП 76х3 + Rockwool + оцинкованный лист</v>
          </cell>
          <cell r="B1759" t="str">
            <v>VP12 Поставка и монтаж, Труба стальная неоцинкованная электросварная ф76х3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59" t="str">
            <v>VP12 Supply and installation of Non-galvanized steel pipe electrically Ø76x3 Russia GOST 10740 with thermal insulation 30mm thick Rockwool and coating layer of galvanized sheet b = 0.4mm, primer and paint if necessary, including all components and fasteners</v>
          </cell>
          <cell r="D1759" t="str">
            <v>м</v>
          </cell>
          <cell r="F1759">
            <v>776.73599999999999</v>
          </cell>
          <cell r="G1759">
            <v>539.4</v>
          </cell>
          <cell r="H1759">
            <v>1165.104</v>
          </cell>
          <cell r="I1759">
            <v>620.30999999999995</v>
          </cell>
        </row>
        <row r="1760">
          <cell r="A1760" t="str">
            <v>овик_труба ЭП 76х3,5 +  K-FLEX ST</v>
          </cell>
          <cell r="B1760" t="str">
            <v>VP13 Поставка и монтаж, Труба стальная электросварная  Ø76x3,5 ГОСТ 10704-91 с изоляцией K-FLEX ST, грунтовка и окраска при необходимости, включая все комплектующие и крепеж</v>
          </cell>
          <cell r="C1760" t="str">
            <v>VP13 Supply and installation of electric resistance welded pipes Ø76х3,5 GOST 10704-91 K-FLEX ST isolated, primer and paint if necessary, including all accessories and fasteners</v>
          </cell>
          <cell r="D1760" t="str">
            <v>м</v>
          </cell>
          <cell r="F1760">
            <v>776.73599999999999</v>
          </cell>
          <cell r="G1760">
            <v>539.4</v>
          </cell>
          <cell r="H1760">
            <v>1165.104</v>
          </cell>
          <cell r="I1760">
            <v>620.30999999999995</v>
          </cell>
        </row>
        <row r="1761">
          <cell r="A1761" t="str">
            <v>овик_труба ЭП 89х4 + Rockwool + оцинкованный лист</v>
          </cell>
          <cell r="B1761" t="str">
            <v>VP14 Поставка и монтаж, Труба стальная неоцинкованная электросварная ф89х4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61" t="str">
            <v>VP14 Supply and installation of Non-galvanized steel pipe electrically Ø89x4 Russia GOST 10740 with thermal insulation 30mm thick Rockwool and coating layer of galvanized sheet b = 0.4mm, primer and paint if necessary, including all components and fasteners</v>
          </cell>
          <cell r="D1761" t="str">
            <v>м</v>
          </cell>
          <cell r="F1761">
            <v>918.43200000000002</v>
          </cell>
          <cell r="G1761">
            <v>637.80000000000007</v>
          </cell>
          <cell r="H1761">
            <v>1377.6480000000001</v>
          </cell>
          <cell r="I1761">
            <v>733.47</v>
          </cell>
        </row>
        <row r="1762">
          <cell r="A1762" t="str">
            <v>овик_труба ЭП 89х3,5 +  K-FLEX ST</v>
          </cell>
          <cell r="B1762" t="str">
            <v>VP15 Поставка и монтаж, Труба стальная электросварная  Ø89x3,5 ГОСТ 10704-91 с изоляцией K-FLEX ST, грунтовка и окраска при необходимости, включая все комплектующие и крепеж</v>
          </cell>
          <cell r="C1762" t="str">
            <v>VP15 Supply and installation of electric resistance welded pipes Ø89х3,5 GOST 10704-91 K-FLEX ST isolated, primer and paint if necessary, including all accessories and fasteners</v>
          </cell>
          <cell r="D1762" t="str">
            <v>м</v>
          </cell>
          <cell r="F1762">
            <v>918.43200000000002</v>
          </cell>
          <cell r="G1762">
            <v>637.80000000000007</v>
          </cell>
          <cell r="H1762">
            <v>1377.6480000000001</v>
          </cell>
          <cell r="I1762">
            <v>733.47</v>
          </cell>
        </row>
        <row r="1763">
          <cell r="A1763" t="str">
            <v>овик_труба ЭП 108х4 +  K-FLEX ST</v>
          </cell>
          <cell r="B1763" t="str">
            <v>VP16 Поставка и монтаж, Труба стальная электросварная  Ø108x4 ГОСТ 10704-91 с изоляцией K-FLEX ST, грунтовка и окраска при необходимости, включая все комплектующие и крепеж</v>
          </cell>
          <cell r="C1763" t="str">
            <v>VP16 Supply and installation of electric resistance welded pipes Ø108х4 GOST 10704-91 K-FLEX ST isolated, primer and paint if necessary, including all accessories and fasteners</v>
          </cell>
          <cell r="D1763" t="str">
            <v>м</v>
          </cell>
          <cell r="F1763">
            <v>1188.2879999999998</v>
          </cell>
          <cell r="G1763">
            <v>825.19999999999993</v>
          </cell>
          <cell r="H1763">
            <v>1782.4319999999998</v>
          </cell>
          <cell r="I1763">
            <v>948.9799999999999</v>
          </cell>
        </row>
        <row r="1764">
          <cell r="A1764" t="str">
            <v>овик_труба ЭП 108х4 + Rockwool + оцинкованный лист</v>
          </cell>
          <cell r="B1764" t="str">
            <v>VP17 Поставка и монтаж, Труба стальная неоцинкованная электросварная ф108х4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64" t="str">
            <v>VP17 Supply and installation of Non-galvanized steel pipe electrically Ø108x4 Russia GOST 10740 with thermal insulation 30mm thick Rockwool and coating layer of galvanized sheet b = 0.4mm, primer and paint if necessary, including all components and fasteners</v>
          </cell>
          <cell r="D1764" t="str">
            <v>м</v>
          </cell>
          <cell r="F1764">
            <v>1188.2879999999998</v>
          </cell>
          <cell r="G1764">
            <v>825.19999999999993</v>
          </cell>
          <cell r="H1764">
            <v>1782.4319999999998</v>
          </cell>
          <cell r="I1764">
            <v>948.9799999999999</v>
          </cell>
        </row>
        <row r="1765">
          <cell r="A1765" t="str">
            <v>овик_труба ЭП 133х4 +  K-FLEX ST</v>
          </cell>
          <cell r="B1765" t="str">
            <v>VP18 Поставка и монтаж, Труба стальная электросварная  Ø133x4 ГОСТ 10704-91 с изоляцией K-FLEX ST, грунтовка и окраска при необходимости, включая все комплектующие и крепеж</v>
          </cell>
          <cell r="C1765" t="str">
            <v>VP18 Supply and installation of electric resistance welded pipes Ø133х4 GOST 10704-91 K-FLEX ST isolated, primer and paint if necessary, including all accessories and fasteners</v>
          </cell>
          <cell r="D1765" t="str">
            <v>м</v>
          </cell>
          <cell r="F1765">
            <v>1017.9</v>
          </cell>
          <cell r="G1765">
            <v>942.5</v>
          </cell>
          <cell r="H1765">
            <v>1526.85</v>
          </cell>
          <cell r="I1765">
            <v>1083.875</v>
          </cell>
        </row>
        <row r="1766">
          <cell r="A1766" t="str">
            <v>овик_труба ЭП 159х4,5 + K-FLEX ST</v>
          </cell>
          <cell r="B1766" t="str">
            <v>VP19 Поставка и монтаж, Трубы стальные электросварные 159х4,5 ГОСТ 10704-91 с изоляцией K-FLEX ST, грунтовка и окраска при необходимости, включая все комплектующие и крепеж</v>
          </cell>
          <cell r="C1766" t="str">
            <v>VP19 Supply and installation of electric resistance welded pipes Ø159х4,5 GOST 10704-91 K-FLEX ST isolated, primer and paint if necessary, including all accessories and fasteners</v>
          </cell>
          <cell r="D1766" t="str">
            <v>м</v>
          </cell>
          <cell r="F1766">
            <v>1322.4599999999998</v>
          </cell>
          <cell r="G1766">
            <v>1224.5</v>
          </cell>
          <cell r="H1766">
            <v>1983.6899999999996</v>
          </cell>
          <cell r="I1766">
            <v>1408.175</v>
          </cell>
        </row>
        <row r="1767">
          <cell r="A1767" t="str">
            <v>овик_труба ЭП 159х5 + Rockwool + оцинкованный лист</v>
          </cell>
          <cell r="B1767" t="str">
            <v>VP20 Поставка и монтаж, Труба стальная неоцинкованная электросварная ф159х5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67" t="str">
            <v>VP20 Supply and installation of Non-galvanized steel pipe electrically Ø159x5 Russia GOST 10740 with thermal insulation 30mm thick Rockwool and coating layer of galvanized sheet b = 0.4mm, primer and paint if necessary, including all components and fasteners</v>
          </cell>
          <cell r="D1767" t="str">
            <v>м</v>
          </cell>
          <cell r="F1767">
            <v>1421.82</v>
          </cell>
          <cell r="G1767">
            <v>1316.5</v>
          </cell>
          <cell r="H1767">
            <v>2132.73</v>
          </cell>
          <cell r="I1767">
            <v>1513.9749999999999</v>
          </cell>
        </row>
        <row r="1768">
          <cell r="A1768" t="str">
            <v>овик_труба ЭП 219х6 + Rockwool + оцинкованный лист</v>
          </cell>
          <cell r="B1768" t="str">
            <v>VP21 Поставка и монтаж, Труба стальная неоцинкованная электросварная ф219х6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68" t="str">
            <v>VP21 Supply and installation of Non-galvanized steel pipe electrically Ø219x6 Russia GOST 10740 with thermal insulation 30mm thick Rockwool and coating layer of galvanized sheet b = 0.4mm, primer and paint if necessary, including all components and fasteners</v>
          </cell>
          <cell r="D1768" t="str">
            <v>м</v>
          </cell>
          <cell r="F1768">
            <v>2230.1999999999998</v>
          </cell>
          <cell r="G1768">
            <v>2065</v>
          </cell>
          <cell r="H1768">
            <v>3345.2999999999997</v>
          </cell>
          <cell r="I1768">
            <v>2374.75</v>
          </cell>
        </row>
        <row r="1769">
          <cell r="A1769" t="str">
            <v>овик_труба ЭП 219х7 +  K-FLEX ST</v>
          </cell>
          <cell r="B1769" t="str">
            <v>VP22 Поставка и монтаж, Трубы стальные электросварные 219х7 ГОСТ 10704-91 с изоляцией K-FLEX ST, грунтовка и окраска при необходимости, включая все комплектующие и крепеж</v>
          </cell>
          <cell r="C1769" t="str">
            <v>VP22 Supply and installation of electric resistance welded pipes Ø219х7 GOST 10704-91 K-FLEX ST isolated, primer and paint if necessary, including all accessories and fasteners</v>
          </cell>
          <cell r="D1769" t="str">
            <v>м</v>
          </cell>
          <cell r="F1769">
            <v>2230.1999999999998</v>
          </cell>
          <cell r="G1769">
            <v>2065</v>
          </cell>
          <cell r="H1769">
            <v>3345.2999999999997</v>
          </cell>
          <cell r="I1769">
            <v>2374.75</v>
          </cell>
        </row>
        <row r="1770">
          <cell r="A1770" t="str">
            <v>овик_труба ЭП 273х8 +  K-FLEX ST</v>
          </cell>
          <cell r="B1770" t="str">
            <v>VP23 Поставка и монтаж, Трубы стальные электросварные 273х8 ГОСТ 10704-91 с изоляцией K-FLEX ST, грунтовка и окраска при необходимости, включая все комплектующие и крепеж</v>
          </cell>
          <cell r="C1770" t="str">
            <v>VP23 Supply and installation of electric resistance welded pipes Ø273х8 GOST 10704-91 K-FLEX ST isolated, primer and paint if necessary, including all accessories and fasteners</v>
          </cell>
          <cell r="D1770" t="str">
            <v>м</v>
          </cell>
          <cell r="F1770">
            <v>2943</v>
          </cell>
          <cell r="G1770">
            <v>2725</v>
          </cell>
          <cell r="H1770">
            <v>4414.5</v>
          </cell>
          <cell r="I1770">
            <v>3133.7499999999995</v>
          </cell>
        </row>
        <row r="1771">
          <cell r="A1771" t="str">
            <v>овик_труба ЭП 273х7 + Rockwool + оцинкованный лист</v>
          </cell>
          <cell r="B1771" t="str">
            <v>VP24 Поставка и монтаж, Труба стальная неоцинкованная электросварная ф273х7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71" t="str">
            <v>VP24 Supply and installation of Non-galvanized steel pipe electrically Ø273x7 Russia GOST 10740 with thermal insulation 30mm thick Rockwool and coating layer of galvanized sheet b = 0.4mm, primer and paint if necessary, including all components and fasteners</v>
          </cell>
          <cell r="D1771" t="str">
            <v>м</v>
          </cell>
          <cell r="F1771">
            <v>2943</v>
          </cell>
          <cell r="G1771">
            <v>2725</v>
          </cell>
          <cell r="H1771">
            <v>4414.5</v>
          </cell>
          <cell r="I1771">
            <v>3133.7499999999995</v>
          </cell>
        </row>
        <row r="1772">
          <cell r="A1772" t="str">
            <v>овик_труба ЭП 325х7 + Rockwool + оцинкованный лист</v>
          </cell>
          <cell r="B1772" t="str">
            <v>VP25 Поставка и монтаж, Труба стальная неоцинкованная электросварная ф325х7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72" t="str">
            <v>VP25 Supply and installation of Non-galvanized steel pipe electrically Ø325x7 Russia GOST 10740 with thermal insulation 30mm thick Rockwool and coating layer of galvanized sheet b = 0.4mm, primer and paint if necessary, including all components and fasteners</v>
          </cell>
          <cell r="D1772" t="str">
            <v>м</v>
          </cell>
          <cell r="F1772">
            <v>3807.5399999999995</v>
          </cell>
          <cell r="G1772">
            <v>3525.5</v>
          </cell>
          <cell r="H1772">
            <v>5711.3099999999995</v>
          </cell>
          <cell r="I1772">
            <v>4054.3249999999998</v>
          </cell>
        </row>
        <row r="1773">
          <cell r="A1773" t="str">
            <v>овик_труба ЭП 377х7 + Rockwool + оцинкованный лист</v>
          </cell>
          <cell r="B1773" t="str">
            <v>VP26 Поставка и монтаж, Труба стальная неоцинкованная электросварная ф377х7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73" t="str">
            <v>VP26 Supply and installation of Non-galvanized steel pipe electrically Ø377x7 Russia GOST 10740 with thermal insulation 30mm thick Rockwool and coating layer of galvanized sheet b = 0.4mm, primer and paint if necessary, including all components and fasteners</v>
          </cell>
          <cell r="D1773" t="str">
            <v>м</v>
          </cell>
          <cell r="F1773">
            <v>4205.6999999999989</v>
          </cell>
          <cell r="G1773">
            <v>4673</v>
          </cell>
          <cell r="H1773">
            <v>6308.5499999999984</v>
          </cell>
          <cell r="I1773">
            <v>5373.95</v>
          </cell>
        </row>
        <row r="1774">
          <cell r="A1774" t="str">
            <v>овик_труба ЭП 426х7 + Rockwool + оцинкованный лист</v>
          </cell>
          <cell r="B1774" t="str">
            <v>VP27 Поставка и монтаж, Труба стальная неоцинкованная электросварная ф426х7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74" t="str">
            <v>VP27 Supply and installation of Non-galvanized steel pipe electrically Ø426x7 Russia GOST 10740 with thermal insulation 30mm thick Rockwool and coating layer of galvanized sheet b = 0.4mm, primer and paint if necessary, including all components and fasteners</v>
          </cell>
          <cell r="D1774" t="str">
            <v>м</v>
          </cell>
          <cell r="F1774">
            <v>4695.3</v>
          </cell>
          <cell r="G1774">
            <v>5217</v>
          </cell>
          <cell r="H1774">
            <v>7042.9500000000007</v>
          </cell>
          <cell r="I1774">
            <v>5999.5499999999993</v>
          </cell>
        </row>
        <row r="1775">
          <cell r="A1775" t="str">
            <v>овик_труба ЭП 530х7 + Rockwool + оцинкованный лист</v>
          </cell>
          <cell r="B1775" t="str">
            <v>VP28 Поставка и монтаж, Труба стальная неоцинкованная электросварная ф530х7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75" t="str">
            <v>VP28 Supply and installation of Non-galvanized steel pipe electrically Ø530x7 Russia GOST 10740 with thermal insulation 30mm thick Rockwool and coating layer of galvanized sheet b = 0.4mm, primer and paint if necessary, including all components and fasteners</v>
          </cell>
          <cell r="D1775" t="str">
            <v>м</v>
          </cell>
          <cell r="F1775">
            <v>5733.9</v>
          </cell>
          <cell r="G1775">
            <v>6371</v>
          </cell>
          <cell r="H1775">
            <v>8600.8499999999985</v>
          </cell>
          <cell r="I1775">
            <v>7326.65</v>
          </cell>
        </row>
        <row r="1776">
          <cell r="A1776" t="str">
            <v>овик_труба ЭП 720х8 + Rockwool + оцинкованный лист</v>
          </cell>
          <cell r="B1776" t="str">
            <v>VP29 Поставка и монтаж, Труба стальная неоцинкованная электросварная ф720х8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76" t="str">
            <v>VP29 Supply and installation of Non-galvanized steel pipe electrically Ø720x8 Russia GOST 10740 with thermal insulation 30mm thick Rockwool and coating layer of galvanized sheet b = 0.4mm, primer and paint if necessary, including all components and fasteners</v>
          </cell>
          <cell r="D1776" t="str">
            <v>м</v>
          </cell>
          <cell r="F1776">
            <v>6183.8999999999987</v>
          </cell>
          <cell r="G1776">
            <v>6871</v>
          </cell>
          <cell r="H1776">
            <v>9275.8499999999985</v>
          </cell>
          <cell r="I1776">
            <v>7901.65</v>
          </cell>
        </row>
        <row r="1777">
          <cell r="A1777" t="str">
            <v>овик_труба ЭП 820х9 + Rockwool + оцинкованный лист</v>
          </cell>
          <cell r="B1777" t="str">
            <v>VP30 Поставка и монтаж, Труба стальная неоцинкованная электросварная ф820х9 Россия ГОСТ 10740 с теплоизоляцией толщиной 30мм Rockwool и покровным слоем из оцинкованного листа б=0,4мм, грунтовка и окраска при необходимости, включая все комплектующие и крепеж</v>
          </cell>
          <cell r="C1777" t="str">
            <v>VP30 Supply and installation of Non-galvanized steel pipe electrically Ø820x9 Russia GOST 10740 with thermal insulation 30mm thick Rockwool and coating layer of galvanized sheet b = 0.4mm, primer and paint if necessary, including all components and fasteners</v>
          </cell>
          <cell r="D1777" t="str">
            <v>м</v>
          </cell>
          <cell r="F1777">
            <v>6633.8999999999987</v>
          </cell>
          <cell r="G1777">
            <v>7370.9999999999991</v>
          </cell>
          <cell r="H1777">
            <v>9950.8499999999985</v>
          </cell>
          <cell r="I1777">
            <v>8476.6499999999978</v>
          </cell>
        </row>
        <row r="1778">
          <cell r="A1778" t="str">
            <v>овик_</v>
          </cell>
          <cell r="H1778">
            <v>0</v>
          </cell>
          <cell r="I1778">
            <v>0</v>
          </cell>
        </row>
        <row r="1779">
          <cell r="A1779" t="str">
            <v>овик_Труба гофрированная из нержавеющий стали Ф32</v>
          </cell>
          <cell r="B1779" t="str">
            <v>VP31 Поставка и монтаж, Труба гофрированная из нержавеющий стали в комплекте с фитингами для подключения кондиционера Ф32 Россия, включая все комплектующие и крепеж</v>
          </cell>
          <cell r="C1779" t="str">
            <v>VP31 Supply and installation of Corrugated stainless steel pipe complete with fittings for connecting air conditioner Ø32 Russia, including all components and fasteners</v>
          </cell>
          <cell r="D1779" t="str">
            <v>м</v>
          </cell>
          <cell r="F1779">
            <v>432</v>
          </cell>
          <cell r="G1779">
            <v>480</v>
          </cell>
          <cell r="H1779">
            <v>648</v>
          </cell>
          <cell r="I1779">
            <v>552</v>
          </cell>
        </row>
        <row r="1780">
          <cell r="B1780" t="str">
            <v>Трубы полипропиленовые</v>
          </cell>
          <cell r="C1780" t="str">
            <v>Polypropilene Pipes</v>
          </cell>
          <cell r="H1780">
            <v>0</v>
          </cell>
          <cell r="I1780">
            <v>0</v>
          </cell>
        </row>
        <row r="1781">
          <cell r="A1781" t="str">
            <v>овик_труба ПП DN 20</v>
          </cell>
          <cell r="B1781" t="str">
            <v>VP32 Поставка и монтаж, Труба полипропиленовая DN 20, включая все комплектующие и крепеж</v>
          </cell>
          <cell r="C1781" t="str">
            <v>VP32 Supply and installation of a polypropilene pipe DN 20, including all accessories and fasteners</v>
          </cell>
          <cell r="D1781" t="str">
            <v>м</v>
          </cell>
          <cell r="F1781">
            <v>119</v>
          </cell>
          <cell r="G1781">
            <v>32</v>
          </cell>
          <cell r="H1781">
            <v>178.5</v>
          </cell>
          <cell r="I1781">
            <v>36.799999999999997</v>
          </cell>
        </row>
        <row r="1782">
          <cell r="A1782" t="str">
            <v>овик_труба ПП DN 25</v>
          </cell>
          <cell r="B1782" t="str">
            <v>VP33 Поставка и монтаж, Труба полипропиленовая DN 25, включая все комплектующие и крепеж</v>
          </cell>
          <cell r="C1782" t="str">
            <v>VP33 Supply and installation of a polypropilene pipe DN 25, including all accessories and fasteners</v>
          </cell>
          <cell r="D1782" t="str">
            <v>м</v>
          </cell>
          <cell r="F1782">
            <v>170</v>
          </cell>
          <cell r="G1782">
            <v>53.000000000000007</v>
          </cell>
          <cell r="H1782">
            <v>255</v>
          </cell>
          <cell r="I1782">
            <v>60.95</v>
          </cell>
        </row>
        <row r="1783">
          <cell r="A1783" t="str">
            <v>овик_труба ПП DN 32</v>
          </cell>
          <cell r="B1783" t="str">
            <v>VP34 Поставка и монтаж, Труба полипропиленовая DN 32, включая все комплектующие и крепеж</v>
          </cell>
          <cell r="C1783" t="str">
            <v>VP34 Supply and installation of a polypropilene pipe DN 32, including all accessories and fasteners</v>
          </cell>
          <cell r="D1783" t="str">
            <v>м</v>
          </cell>
          <cell r="F1783">
            <v>190</v>
          </cell>
          <cell r="G1783">
            <v>88.67</v>
          </cell>
          <cell r="H1783">
            <v>285</v>
          </cell>
          <cell r="I1783">
            <v>101.97049999999999</v>
          </cell>
        </row>
        <row r="1784">
          <cell r="A1784" t="str">
            <v>овик_труба ПП DN 40</v>
          </cell>
          <cell r="B1784" t="str">
            <v>VP35 Поставка и монтаж, Труба полипропиленовая DN 40, включая все комплектующие и крепеж</v>
          </cell>
          <cell r="C1784" t="str">
            <v>VP35 Supply and installation of a polypropilene pipe DN 40, including all accessories and fasteners</v>
          </cell>
          <cell r="D1784" t="str">
            <v>м</v>
          </cell>
          <cell r="F1784">
            <v>220</v>
          </cell>
          <cell r="G1784">
            <v>141.4</v>
          </cell>
          <cell r="H1784">
            <v>330</v>
          </cell>
          <cell r="I1784">
            <v>162.60999999999999</v>
          </cell>
        </row>
        <row r="1785">
          <cell r="A1785" t="str">
            <v>овик_труба ПП DN 50</v>
          </cell>
          <cell r="B1785" t="str">
            <v>VP36 Поставка и монтаж, Труба полипропиленовая DN 50, включая все комплектующие и крепеж</v>
          </cell>
          <cell r="C1785" t="str">
            <v>VP36 Supply and installation of a polypropilene pipe DN 50, including all accessories and fasteners</v>
          </cell>
          <cell r="D1785" t="str">
            <v>м</v>
          </cell>
          <cell r="F1785">
            <v>250</v>
          </cell>
          <cell r="G1785">
            <v>201.4</v>
          </cell>
          <cell r="H1785">
            <v>375</v>
          </cell>
          <cell r="I1785">
            <v>231.60999999999999</v>
          </cell>
        </row>
        <row r="1786">
          <cell r="A1786" t="str">
            <v>овик_труба ПП армированная PP-R С PN20 Ду15 (Дн20х3,4)</v>
          </cell>
          <cell r="B1786" t="str">
            <v>VP37 Поставка и монтаж, Труба полипропиленовая, армированная PP-R С Ду15 (Дн20х3,4) Россия, включая все комплектующие и крепеж</v>
          </cell>
          <cell r="C1786" t="str">
            <v>VP37 Supply and installation of Polypropylene pipe, PP-R reinforced Du15 (Dn20х3,4) Russia, including all components and fasteners</v>
          </cell>
          <cell r="D1786" t="str">
            <v>м</v>
          </cell>
          <cell r="F1786">
            <v>119</v>
          </cell>
          <cell r="G1786">
            <v>33</v>
          </cell>
          <cell r="H1786">
            <v>178.5</v>
          </cell>
          <cell r="I1786">
            <v>37.949999999999996</v>
          </cell>
        </row>
        <row r="1787">
          <cell r="A1787" t="str">
            <v>овик_труба ПП армированная PP-R С PN20 Ду20 (Дн25х4,2)</v>
          </cell>
          <cell r="B1787" t="str">
            <v>VP38 Поставка и монтаж, Труба полипропиленовая, армированная PP-R С Ду20 (Дн25х4,2) Россия, включая все комплектующие и крепеж</v>
          </cell>
          <cell r="C1787" t="str">
            <v>VP38 Supply and installation of Polypropylene pipe, PP-R reinforced Du20 (Dn25х4,2) Russia, including all components and fasteners</v>
          </cell>
          <cell r="D1787" t="str">
            <v>м</v>
          </cell>
          <cell r="F1787">
            <v>170</v>
          </cell>
          <cell r="G1787">
            <v>57</v>
          </cell>
          <cell r="H1787">
            <v>255</v>
          </cell>
          <cell r="I1787">
            <v>65.55</v>
          </cell>
        </row>
        <row r="1788">
          <cell r="A1788" t="str">
            <v>овик_труба ПП армированная PP-R С PN20 Ду32 (Дн40х6,7)</v>
          </cell>
          <cell r="B1788" t="str">
            <v>VP39 Поставка и монтаж, Труба полипропиленовая, армированная PP-R С Ду32 (Дн40х6,7) Россия , включая все комплектующие и крепеж</v>
          </cell>
          <cell r="C1788" t="str">
            <v>VP39 Supply and installation of Polypropylene pipe, PP-R reinforced Du32 (Dn40х6,7) Russia, including all components and fasteners</v>
          </cell>
          <cell r="D1788" t="str">
            <v>м</v>
          </cell>
          <cell r="F1788">
            <v>220</v>
          </cell>
          <cell r="G1788">
            <v>158.00000000000003</v>
          </cell>
          <cell r="H1788">
            <v>330</v>
          </cell>
          <cell r="I1788">
            <v>181.70000000000002</v>
          </cell>
        </row>
        <row r="1789">
          <cell r="A1789" t="str">
            <v>овик_труба ПП армированная PP-R С PN20 Ду40 (Дн50х8,4)</v>
          </cell>
          <cell r="B1789" t="str">
            <v>VP40 Поставка и монтаж, Труба полипропиленовая, армированная PP-R С Ду40 (Дн50х8,4) Россия , включая все комплектующие и крепеж</v>
          </cell>
          <cell r="C1789" t="str">
            <v>VP40 Supply and installation of Polypropylene pipe, PP-R reinforced Du40 (Dn50х8,4) Russia, including all components and fasteners</v>
          </cell>
          <cell r="D1789" t="str">
            <v>м</v>
          </cell>
          <cell r="F1789">
            <v>250</v>
          </cell>
          <cell r="G1789">
            <v>259</v>
          </cell>
          <cell r="H1789">
            <v>375</v>
          </cell>
          <cell r="I1789">
            <v>297.84999999999997</v>
          </cell>
        </row>
        <row r="1790">
          <cell r="A1790" t="str">
            <v>овик_труба ПП армированная PP-R С PN20 Ду50 (Дн63х10,5)</v>
          </cell>
          <cell r="B1790" t="str">
            <v>VP41 Поставка и монтаж, Труба полипропиленовая, армированная PP-R С Ду50 (Дн63х10,5) Россия, включая все комплектующие и крепеж</v>
          </cell>
          <cell r="C1790" t="str">
            <v>VP41 Supply and installation of Polypropylene pipe, PP-R reinforced Du50 (Dn63х10,5) Russia, including all components and fasteners</v>
          </cell>
          <cell r="D1790" t="str">
            <v>м</v>
          </cell>
          <cell r="F1790">
            <v>280</v>
          </cell>
          <cell r="G1790">
            <v>407</v>
          </cell>
          <cell r="H1790">
            <v>420</v>
          </cell>
          <cell r="I1790">
            <v>468.04999999999995</v>
          </cell>
        </row>
        <row r="1791">
          <cell r="A1791" t="str">
            <v>овик_труба ПП армированная PP-R С PN20 Ду100 (Дн110х18,4мм)</v>
          </cell>
          <cell r="B1791" t="str">
            <v>VP42 Поставка и монтаж, Труба полипропиленовая, армированная PP-R С Ду100 (Дн110х18,4мм) Россия, включая все комплектующие и крепеж</v>
          </cell>
          <cell r="C1791" t="str">
            <v>VP42 Supply and installation of Polypropylene pipe, PP-R reinforced Du100 (Dn110х18,4) Russia, including all components and fasteners</v>
          </cell>
          <cell r="D1791" t="str">
            <v>м</v>
          </cell>
          <cell r="F1791">
            <v>380</v>
          </cell>
          <cell r="G1791">
            <v>1245</v>
          </cell>
          <cell r="H1791">
            <v>570</v>
          </cell>
          <cell r="I1791">
            <v>1431.75</v>
          </cell>
        </row>
        <row r="1792">
          <cell r="A1792" t="str">
            <v>овик_труба ПП армированная PP-C PN20 Ду40 (Дн50х8,4)</v>
          </cell>
          <cell r="B1792" t="str">
            <v>VP43 Поставка и монтаж, Труба полипропиленовая, армированная PP-C PN20 Ду40 (Дн50х8,4) Россия, включая все комплектующие и крепеж</v>
          </cell>
          <cell r="C1792" t="str">
            <v>VP43 Supply and installation of Polypropylene pipe, PP-С reinforced PN20 Du40 (Dn50х8,4) Russia, including all components and fasteners</v>
          </cell>
          <cell r="D1792" t="str">
            <v>м</v>
          </cell>
          <cell r="F1792">
            <v>250</v>
          </cell>
          <cell r="G1792">
            <v>259</v>
          </cell>
          <cell r="H1792">
            <v>375</v>
          </cell>
          <cell r="I1792">
            <v>297.84999999999997</v>
          </cell>
        </row>
        <row r="1793">
          <cell r="A1793" t="str">
            <v>овик_труба ПП армированная PP-C PN20 Ду50 (Дн63х10,5)</v>
          </cell>
          <cell r="B1793" t="str">
            <v>VP44 Поставка и монтаж, Труба полипропиленовая, армированная  PP-C PN20 Ду50 (Дн63х10,5) Россия, включая все комплектующие и крепеж</v>
          </cell>
          <cell r="C1793" t="str">
            <v>VP44 Supply and installation of Polypropylene pipe, PP-С reinforced PN20 Du50 (Dn63х10,5) Russia, including all components and fasteners</v>
          </cell>
          <cell r="D1793" t="str">
            <v>м</v>
          </cell>
          <cell r="F1793">
            <v>280</v>
          </cell>
          <cell r="G1793">
            <v>407</v>
          </cell>
          <cell r="H1793">
            <v>420</v>
          </cell>
          <cell r="I1793">
            <v>468.04999999999995</v>
          </cell>
        </row>
        <row r="1794">
          <cell r="A1794" t="str">
            <v>овик_труба ПП армированная PP-C PN20 Ду65 (Дн75х12,5)</v>
          </cell>
          <cell r="B1794" t="str">
            <v>VP45 Поставка и монтаж, Труба полипропиленовая, армированная  PP-C PN20 Ду65 (Дн75х12,5) Россия, включая все комплектующие и крепеж</v>
          </cell>
          <cell r="C1794" t="str">
            <v>VP45 Supply and installation of Polypropylene pipe, PP-С reinforced PN20 Du65 (Dn75х12,5) Russia, including all components and fasteners</v>
          </cell>
          <cell r="D1794" t="str">
            <v>м</v>
          </cell>
          <cell r="F1794">
            <v>310</v>
          </cell>
          <cell r="G1794">
            <v>560</v>
          </cell>
          <cell r="H1794">
            <v>465</v>
          </cell>
          <cell r="I1794">
            <v>644</v>
          </cell>
        </row>
        <row r="1795">
          <cell r="A1795" t="str">
            <v>овик_труба ПП армированная PP-C PN20 Ду80 (Дн90х15)</v>
          </cell>
          <cell r="B1795" t="str">
            <v>VP46 Поставка и монтаж, Труба полипропиленовая, армированная  PP-C PN20 Ду80 (Дн90х15) Россия, включая все комплектующие и крепеж</v>
          </cell>
          <cell r="C1795" t="str">
            <v>VP46 Supply and installation of Polypropylene pipe, PP-С reinforced PN20 Du80 (Dn90х15) Russia, including all components and fasteners</v>
          </cell>
          <cell r="D1795" t="str">
            <v>м</v>
          </cell>
          <cell r="F1795">
            <v>340</v>
          </cell>
          <cell r="G1795">
            <v>823</v>
          </cell>
          <cell r="H1795">
            <v>510</v>
          </cell>
          <cell r="I1795">
            <v>946.44999999999993</v>
          </cell>
        </row>
        <row r="1796">
          <cell r="A1796" t="str">
            <v>овик_</v>
          </cell>
          <cell r="H1796">
            <v>0</v>
          </cell>
          <cell r="I1796">
            <v>0</v>
          </cell>
        </row>
        <row r="1797">
          <cell r="B1797" t="str">
            <v>Трубы из полиэтилена</v>
          </cell>
          <cell r="C1797" t="str">
            <v>Polyethylene pipes</v>
          </cell>
          <cell r="H1797">
            <v>0</v>
          </cell>
          <cell r="I1797">
            <v>0</v>
          </cell>
        </row>
        <row r="1798">
          <cell r="A1798" t="str">
            <v>овик_труба СПЭ 16х2,2 RAUTITAN flex REHAU</v>
          </cell>
          <cell r="B1798" t="str">
            <v>VP47 Поставка и монтаж, Труба из сшитого полиэтилена RAU-PE-Xa  Ø16x2,2 RAUTITAN flex REHAU, включая все комплектующие и крепеж</v>
          </cell>
          <cell r="C1798" t="str">
            <v>VP47 Supply and installation of a crosslinked polyethilene pipe RAU-PE-Xa  Ø16x2,2 RAUTITAN flex REHAU, including all accessories and fasteners</v>
          </cell>
          <cell r="D1798" t="str">
            <v>м</v>
          </cell>
          <cell r="F1798">
            <v>119</v>
          </cell>
          <cell r="G1798">
            <v>97.000000000000014</v>
          </cell>
          <cell r="H1798">
            <v>178.5</v>
          </cell>
          <cell r="I1798">
            <v>111.55000000000001</v>
          </cell>
        </row>
        <row r="1799">
          <cell r="A1799" t="str">
            <v>овик_труба гофрированная ПНД для стяжки DN25</v>
          </cell>
          <cell r="B1799" t="str">
            <v>VP48 Поставка и монтаж, Труба гофрированная из полиэтелена низкого давления (ПНД) для прокладки полиэтиленовых труб в стяжке пола DN25, включая все комплектующие и крепеж</v>
          </cell>
          <cell r="C1799" t="str">
            <v>VP48 Supply and installation of a corrugated pipe of low pressure polyethylene (PND) for laying polyethylene pipes in the floor screed DN25, including all accessories and fasteners</v>
          </cell>
          <cell r="D1799" t="str">
            <v>м</v>
          </cell>
          <cell r="F1799">
            <v>50</v>
          </cell>
          <cell r="G1799">
            <v>27</v>
          </cell>
          <cell r="H1799">
            <v>75</v>
          </cell>
          <cell r="I1799">
            <v>31.049999999999997</v>
          </cell>
        </row>
        <row r="1800">
          <cell r="A1800" t="str">
            <v>овик_</v>
          </cell>
          <cell r="H1800">
            <v>0</v>
          </cell>
          <cell r="I1800">
            <v>0</v>
          </cell>
        </row>
        <row r="1801">
          <cell r="A1801" t="str">
            <v>овик_</v>
          </cell>
          <cell r="B1801" t="str">
            <v>Трубы ПВХ</v>
          </cell>
          <cell r="H1801">
            <v>0</v>
          </cell>
          <cell r="I1801">
            <v>0</v>
          </cell>
        </row>
        <row r="1802">
          <cell r="A1802" t="str">
            <v>овик_труба ПВХ ф50</v>
          </cell>
          <cell r="B1802" t="str">
            <v>VP49 Поставка и монтаж, Труба канализационная, ПВХ ф50 Россия, включая все комплектующие и крепеж</v>
          </cell>
          <cell r="C1802" t="str">
            <v>VP49 Supply and installation of Sewerage pipe, PVC Ø50 Russia, including all components and fasteners</v>
          </cell>
          <cell r="D1802" t="str">
            <v>м</v>
          </cell>
          <cell r="F1802">
            <v>96</v>
          </cell>
          <cell r="G1802">
            <v>109.83050847457628</v>
          </cell>
          <cell r="H1802">
            <v>144</v>
          </cell>
          <cell r="I1802">
            <v>126.30508474576271</v>
          </cell>
        </row>
        <row r="1803">
          <cell r="A1803" t="str">
            <v>овик_труба ПВХ ф110</v>
          </cell>
          <cell r="B1803" t="str">
            <v>VP50 Поставка и монтаж, Труба канализационная, ПВХ, для наружной прокладки ПВХ Ф110 Россия , включая все комплектующие и крепеж</v>
          </cell>
          <cell r="C1803" t="str">
            <v>VP50 Supply and installation of Sewerage pipe, PVC Ø110 Russia, including all components and fasteners</v>
          </cell>
          <cell r="D1803" t="str">
            <v>м</v>
          </cell>
          <cell r="F1803">
            <v>132</v>
          </cell>
          <cell r="G1803">
            <v>188.13559322033896</v>
          </cell>
          <cell r="H1803">
            <v>198</v>
          </cell>
          <cell r="I1803">
            <v>216.35593220338978</v>
          </cell>
        </row>
        <row r="1804">
          <cell r="A1804" t="str">
            <v>овик_труба ПВХ ф160</v>
          </cell>
          <cell r="B1804" t="str">
            <v>VP51 Поставка и монтаж, Труба канализационная, ПВХ ф160 Россия, включая все комплектующие и крепеж</v>
          </cell>
          <cell r="C1804" t="str">
            <v>VP51 Supply and installation of Sewerage pipe, PVC Ø160 Russia, including all components and fasteners</v>
          </cell>
          <cell r="D1804" t="str">
            <v>м</v>
          </cell>
          <cell r="F1804">
            <v>180</v>
          </cell>
          <cell r="G1804">
            <v>270.50847457627117</v>
          </cell>
          <cell r="H1804">
            <v>270</v>
          </cell>
          <cell r="I1804">
            <v>311.0847457627118</v>
          </cell>
        </row>
        <row r="1805">
          <cell r="A1805" t="str">
            <v>овик_труба ПВХ ф200</v>
          </cell>
          <cell r="B1805" t="str">
            <v>VP52 Поставка и монтаж, Труба канализационная, ПВХ, для наружной прокладки ПВХ Ф200 Россия , включая все комплектующие и крепеж</v>
          </cell>
          <cell r="C1805" t="str">
            <v>VP52 Supply and installation of Sewerage pipe, PVC, for external installation of PVC Ø200 Russia, including all components and fasteners</v>
          </cell>
          <cell r="D1805" t="str">
            <v>м</v>
          </cell>
          <cell r="F1805">
            <v>252</v>
          </cell>
          <cell r="G1805">
            <v>483.05084745762713</v>
          </cell>
          <cell r="H1805">
            <v>378</v>
          </cell>
          <cell r="I1805">
            <v>555.50847457627117</v>
          </cell>
        </row>
        <row r="1806">
          <cell r="A1806" t="str">
            <v>овик_</v>
          </cell>
          <cell r="H1806">
            <v>0</v>
          </cell>
          <cell r="I1806">
            <v>0</v>
          </cell>
        </row>
        <row r="1807">
          <cell r="A1807" t="str">
            <v>овик_</v>
          </cell>
          <cell r="H1807">
            <v>0</v>
          </cell>
          <cell r="I1807">
            <v>0</v>
          </cell>
        </row>
        <row r="1808">
          <cell r="A1808" t="str">
            <v>овик_</v>
          </cell>
          <cell r="H1808">
            <v>0</v>
          </cell>
          <cell r="I1808">
            <v>0</v>
          </cell>
        </row>
        <row r="1809">
          <cell r="A1809" t="str">
            <v>овик_</v>
          </cell>
          <cell r="B1809" t="str">
            <v>Трубы медные</v>
          </cell>
          <cell r="C1809" t="str">
            <v>Copper pipes</v>
          </cell>
          <cell r="H1809">
            <v>0</v>
          </cell>
          <cell r="I1809">
            <v>0</v>
          </cell>
        </row>
        <row r="1810">
          <cell r="A1810" t="str">
            <v>овик_Трубы медные 9,52х0,65</v>
          </cell>
          <cell r="B1810" t="str">
            <v>VP53 Поставка и монтаж, Трубы медные 9,52х0,65 с теплоизоляцией трубной из синтетического каучука К-flex, включая все комплектующие и крепеж</v>
          </cell>
          <cell r="C1810" t="str">
            <v>VP53 Supply and installation of copper pipes 9.52х0.65, including all accessories and fasteners</v>
          </cell>
          <cell r="D1810" t="str">
            <v>м</v>
          </cell>
          <cell r="F1810">
            <v>50</v>
          </cell>
          <cell r="G1810">
            <v>150</v>
          </cell>
          <cell r="H1810">
            <v>75</v>
          </cell>
          <cell r="I1810">
            <v>172.5</v>
          </cell>
        </row>
        <row r="1811">
          <cell r="A1811" t="str">
            <v>овик_Трубы медные 12,7х0,8</v>
          </cell>
          <cell r="B1811" t="str">
            <v>VP54 Поставка и монтаж, Трубы медные 12,7х0,8 с теплоизоляцией трубной из синтетического каучука К-flex, включая все комплектующие и крепеж</v>
          </cell>
          <cell r="C1811" t="str">
            <v>VP54 Supply and installation of copper pipes 12.7х0.8, including all accessories and fasteners</v>
          </cell>
          <cell r="D1811" t="str">
            <v>м</v>
          </cell>
          <cell r="F1811">
            <v>50</v>
          </cell>
          <cell r="G1811">
            <v>300</v>
          </cell>
          <cell r="H1811">
            <v>75</v>
          </cell>
          <cell r="I1811">
            <v>345</v>
          </cell>
        </row>
        <row r="1812">
          <cell r="A1812" t="str">
            <v>овик_Трубы медные 15,8х0,76</v>
          </cell>
          <cell r="B1812" t="str">
            <v>VP55 Поставка и монтаж, Трубы медные 15,8х0,76 с теплоизоляцией трубной из синтетического каучука К-flex, включая все комплектующие и крепеж</v>
          </cell>
          <cell r="C1812" t="str">
            <v>VP55 Supply and installation of copper pipes 15.8х0.76, including all accessories and fasteners</v>
          </cell>
          <cell r="D1812" t="str">
            <v>м</v>
          </cell>
          <cell r="F1812">
            <v>60</v>
          </cell>
          <cell r="G1812">
            <v>320</v>
          </cell>
          <cell r="H1812">
            <v>90</v>
          </cell>
          <cell r="I1812">
            <v>368</v>
          </cell>
        </row>
        <row r="1813">
          <cell r="A1813" t="str">
            <v>овик_Трубы медные 19,1х0,81</v>
          </cell>
          <cell r="B1813" t="str">
            <v>VP56 Поставка и монтаж, Трубы медные 19,1х0,81 с теплоизоляцией трубной из синтетического каучука К-flex, включая все комплектующие и крепеж</v>
          </cell>
          <cell r="C1813" t="str">
            <v>VP56 Supply and installation of copper pipes 19.1х0.81, including all accessories and fasteners</v>
          </cell>
          <cell r="D1813" t="str">
            <v>м</v>
          </cell>
          <cell r="F1813">
            <v>80</v>
          </cell>
          <cell r="G1813">
            <v>400</v>
          </cell>
          <cell r="H1813">
            <v>120</v>
          </cell>
          <cell r="I1813">
            <v>459.99999999999994</v>
          </cell>
        </row>
        <row r="1814">
          <cell r="A1814" t="str">
            <v>овик_Трубы медные 22,2х0,89</v>
          </cell>
          <cell r="B1814" t="str">
            <v>VP57 Поставка и монтаж, Трубы медные 22,2х0,89 с теплоизоляцией трубной из синтетического каучука К-flex, включая все комплектующие и крепеж</v>
          </cell>
          <cell r="C1814" t="str">
            <v>VP57 Supply and installation of copper pipes 22.2х0.89, including all accessories and fasteners</v>
          </cell>
          <cell r="D1814" t="str">
            <v>м</v>
          </cell>
          <cell r="F1814">
            <v>100</v>
          </cell>
          <cell r="G1814">
            <v>480</v>
          </cell>
          <cell r="H1814">
            <v>150</v>
          </cell>
          <cell r="I1814">
            <v>552</v>
          </cell>
        </row>
        <row r="1815">
          <cell r="A1815" t="str">
            <v>овик_Лоток 150х60 E-LINE CTK EAE</v>
          </cell>
          <cell r="B1815" t="str">
            <v>Поставка и монтаж, Лоток горячеоцинкованный, с крышкой 150х60 E-LINE CTK EAE или аналог, включая все комплектующие и крепеж</v>
          </cell>
          <cell r="C1815" t="str">
            <v>Supply and installation of hot-dip galvanized tray, with lid 150x60 E-LINE CTK EAE, including all components and fasteners</v>
          </cell>
          <cell r="D1815" t="str">
            <v>м</v>
          </cell>
          <cell r="F1815">
            <v>400</v>
          </cell>
          <cell r="G1815">
            <v>441.35593220338984</v>
          </cell>
          <cell r="H1815">
            <v>600</v>
          </cell>
          <cell r="I1815">
            <v>507.5593220338983</v>
          </cell>
        </row>
        <row r="1816">
          <cell r="A1816" t="str">
            <v>овик_грунтовка стальных труб ГФ021</v>
          </cell>
          <cell r="B1816" t="str">
            <v>Поставка материала и Грунтовка стальных трубопроводов в 1 слой ГФ021, включая все комплектующие и крепеж</v>
          </cell>
          <cell r="C1816" t="str">
            <v>Supply of materials and padding steel pipes in first layer ГФ021,  including all accessories and fasteners</v>
          </cell>
          <cell r="D1816" t="str">
            <v>кг</v>
          </cell>
          <cell r="F1816">
            <v>200</v>
          </cell>
          <cell r="G1816">
            <v>46.610169491525426</v>
          </cell>
          <cell r="H1816">
            <v>300</v>
          </cell>
          <cell r="I1816">
            <v>53.601694915254235</v>
          </cell>
        </row>
        <row r="1817">
          <cell r="A1817" t="str">
            <v>овик_окраска стальных труб ПФ115</v>
          </cell>
          <cell r="B1817" t="str">
            <v>Поставка материала и Окраска стальных трубопроводов в 2 слой ПФ115, включая все комплектующие и крепеж</v>
          </cell>
          <cell r="C1817" t="str">
            <v>Supply of materials and painting steel pipes in second layer ПФ115,  including all accessories and fasteners</v>
          </cell>
          <cell r="D1817" t="str">
            <v>кг</v>
          </cell>
          <cell r="F1817">
            <v>1080</v>
          </cell>
          <cell r="G1817">
            <v>196.53389830508476</v>
          </cell>
          <cell r="H1817">
            <v>1620</v>
          </cell>
          <cell r="I1817">
            <v>226.01398305084746</v>
          </cell>
        </row>
        <row r="1818">
          <cell r="A1818" t="str">
            <v>овик_Антикоррозионная обработка ГФ-021 + ПФ115</v>
          </cell>
          <cell r="B1818" t="str">
            <v>Поставка и монтаж, Антикоррозионная обработка стальных неоцинкованных трубопроводов ГФ-021 + ПФ115 Россия , включая все комплектующие и крепеж</v>
          </cell>
          <cell r="C1818" t="str">
            <v>Supply and installation of Anticorrosion treatment of steel non-galvanized pipelines GF-021 + PF115 Russia, including all components and fasteners</v>
          </cell>
          <cell r="D1818" t="str">
            <v>м2</v>
          </cell>
          <cell r="F1818">
            <v>140</v>
          </cell>
          <cell r="G1818">
            <v>26.498116760828626</v>
          </cell>
          <cell r="H1818">
            <v>210</v>
          </cell>
          <cell r="I1818">
            <v>30.472834274952916</v>
          </cell>
        </row>
        <row r="1819">
          <cell r="B1819" t="str">
            <v>Запорная арматура</v>
          </cell>
          <cell r="C1819" t="str">
            <v>Valve</v>
          </cell>
          <cell r="H1819">
            <v>0</v>
          </cell>
          <cell r="I1819">
            <v>0</v>
          </cell>
        </row>
        <row r="1820">
          <cell r="A1820" t="str">
            <v>овик_Кран шаровой Ø15 BVR Danfoss</v>
          </cell>
          <cell r="B1820" t="str">
            <v>VV01 Поставка и монтаж, Кран шаровой Ø15 BVR Danfoss или аналог, включая все комплектующие и крепеж</v>
          </cell>
          <cell r="C1820" t="str">
            <v>VV01 Supply and installation of a ball valve Ø15 BVR Danfoss or similar, including all accessories and fasteners</v>
          </cell>
          <cell r="D1820" t="str">
            <v>шт.</v>
          </cell>
          <cell r="F1820">
            <v>450</v>
          </cell>
          <cell r="G1820">
            <v>374.16666666666669</v>
          </cell>
          <cell r="H1820">
            <v>675</v>
          </cell>
          <cell r="I1820">
            <v>430.29166666666663</v>
          </cell>
        </row>
        <row r="1821">
          <cell r="A1821" t="str">
            <v>овик_Кран шаровой Ø20 BVR Danfoss</v>
          </cell>
          <cell r="B1821" t="str">
            <v>VV02 Поставка и монтаж, Кран шаровой Ø20 BVR Danfoss или аналог, включая все комплектующие и крепеж</v>
          </cell>
          <cell r="C1821" t="str">
            <v>VV02 Supply and installation of a ball valve Ø20 BVR Danfoss or similar, including all accessories and fasteners</v>
          </cell>
          <cell r="D1821" t="str">
            <v>шт.</v>
          </cell>
          <cell r="F1821">
            <v>450</v>
          </cell>
          <cell r="G1821">
            <v>555</v>
          </cell>
          <cell r="H1821">
            <v>675</v>
          </cell>
          <cell r="I1821">
            <v>638.25</v>
          </cell>
        </row>
        <row r="1822">
          <cell r="A1822" t="str">
            <v>овик_Кран шаровой Ø25 BVR Danfoss</v>
          </cell>
          <cell r="B1822" t="str">
            <v>VV03 Поставка и монтаж, Кран шаровой Ø25 BVR Danfoss или аналог, включая все комплектующие и крепеж</v>
          </cell>
          <cell r="C1822" t="str">
            <v>VV03 Supply and installation of a ball valve Ø25 BVR Danfoss or similar, including all accessories and fasteners</v>
          </cell>
          <cell r="D1822" t="str">
            <v>шт.</v>
          </cell>
          <cell r="F1822">
            <v>450</v>
          </cell>
          <cell r="G1822">
            <v>800.83333333333337</v>
          </cell>
          <cell r="H1822">
            <v>675</v>
          </cell>
          <cell r="I1822">
            <v>920.95833333333326</v>
          </cell>
        </row>
        <row r="1823">
          <cell r="A1823" t="str">
            <v>овик_Кран шаровой Ø32 BVR Danfoss</v>
          </cell>
          <cell r="B1823" t="str">
            <v>VV04 Поставка и монтаж, Кран шаровой Ø32 BVR Danfoss или аналог, включая все комплектующие и крепеж</v>
          </cell>
          <cell r="C1823" t="str">
            <v>VV04 Supply and installation of a ball valve Ø32 BVR Danfoss or similar, including all accessories and fasteners</v>
          </cell>
          <cell r="D1823" t="str">
            <v>шт.</v>
          </cell>
          <cell r="F1823">
            <v>650</v>
          </cell>
          <cell r="G1823">
            <v>1288.3333333333335</v>
          </cell>
          <cell r="H1823">
            <v>975</v>
          </cell>
          <cell r="I1823">
            <v>1481.5833333333335</v>
          </cell>
        </row>
        <row r="1824">
          <cell r="A1824" t="str">
            <v>овик_Кран шаровой Ø40 BVR Danfoss</v>
          </cell>
          <cell r="B1824" t="str">
            <v>VV05 Поставка и монтаж, Кран шаровой Ø40 BVR Danfoss или аналог, включая все комплектующие и крепеж</v>
          </cell>
          <cell r="C1824" t="str">
            <v>VV05 Supply and installation of a ball valve Ø40 BVR Danfoss or similar, including all accessories and fasteners</v>
          </cell>
          <cell r="D1824" t="str">
            <v>шт.</v>
          </cell>
          <cell r="F1824">
            <v>650</v>
          </cell>
          <cell r="G1824">
            <v>1829.1666666666667</v>
          </cell>
          <cell r="H1824">
            <v>975</v>
          </cell>
          <cell r="I1824">
            <v>2103.5416666666665</v>
          </cell>
        </row>
        <row r="1825">
          <cell r="A1825" t="str">
            <v>овик_</v>
          </cell>
          <cell r="H1825">
            <v>0</v>
          </cell>
          <cell r="I1825">
            <v>0</v>
          </cell>
        </row>
        <row r="1826">
          <cell r="A1826" t="str">
            <v>овик_Кран шаровой фланцевый стальной DN 125 JIP-FF Danfoss</v>
          </cell>
          <cell r="B1826" t="str">
            <v>VV06 Поставка и монтаж, Кран шаровой стальной, фланцевый DN125 JIP-FF Danfoss или аналог, включая все комплектующие и крепеж</v>
          </cell>
          <cell r="C1826" t="str">
            <v>VV06 Supply and installation of steel flanged ball valve DN 125 JIP-FF Danfoss or similar, including all accessories and fasteners</v>
          </cell>
          <cell r="D1826" t="str">
            <v>шт.</v>
          </cell>
          <cell r="F1826">
            <v>4411.25</v>
          </cell>
          <cell r="G1826">
            <v>29408.333333333336</v>
          </cell>
          <cell r="H1826">
            <v>6616.875</v>
          </cell>
          <cell r="I1826">
            <v>33819.583333333336</v>
          </cell>
        </row>
        <row r="1827">
          <cell r="A1827" t="str">
            <v>овик_Кран шаровой фланцевый стальной DN 200 JIP-FF Danfoss</v>
          </cell>
          <cell r="B1827" t="str">
            <v>VV07 Поставка и монтаж, Кран шаровой стальной, фланцевый DN200 JIP-FF Danfoss или аналог, включая все комплектующие и крепеж</v>
          </cell>
          <cell r="C1827" t="str">
            <v>VV07 Supply and installation of steel flanged ball valve DN 200 JIP-FF Danfoss or similar, including all accessories and fasteners</v>
          </cell>
          <cell r="D1827" t="str">
            <v>шт.</v>
          </cell>
          <cell r="F1827">
            <v>9326.75</v>
          </cell>
          <cell r="G1827">
            <v>62178.333333333336</v>
          </cell>
          <cell r="H1827">
            <v>13990.125</v>
          </cell>
          <cell r="I1827">
            <v>71505.083333333328</v>
          </cell>
        </row>
        <row r="1828">
          <cell r="A1828" t="str">
            <v>овик_Кран шаровой фланцевый стальной DN 250 JIP-FF Danfoss</v>
          </cell>
          <cell r="B1828" t="str">
            <v>VV08 Поставка и монтаж, Кран шаровой стальной, фланцевый DN250 JIP-FF Danfoss или аналог, включая все комплектующие и крепеж</v>
          </cell>
          <cell r="C1828" t="str">
            <v>VV08 Supply and installation of flanged ball valve DN 250 JIP-FF Danfoss or similar, including all accessories and fasteners</v>
          </cell>
          <cell r="D1828" t="str">
            <v>шт.</v>
          </cell>
          <cell r="F1828">
            <v>13279</v>
          </cell>
          <cell r="G1828">
            <v>88526.666666666672</v>
          </cell>
          <cell r="H1828">
            <v>19918.5</v>
          </cell>
          <cell r="I1828">
            <v>101805.66666666667</v>
          </cell>
        </row>
        <row r="1829">
          <cell r="A1829" t="str">
            <v>овик_</v>
          </cell>
          <cell r="H1829">
            <v>0</v>
          </cell>
          <cell r="I1829">
            <v>0</v>
          </cell>
        </row>
        <row r="1830">
          <cell r="A1830" t="str">
            <v>овик_Кран шаровой фланцевый стальной DN 50 JIP-FF Danfoss</v>
          </cell>
          <cell r="B1830" t="str">
            <v>VV09 Поставка и монтаж, Кран шаровый стальной, фланцевый, с ручным приводом JIP-FF Ду 50 Danfoss или аналог, включая все комплектующие и крепеж</v>
          </cell>
          <cell r="C1830" t="str">
            <v>VV09 Supply and installation of Steel ball valve, flanged, with manual drive JIP-FF DN 50 Danfoss or similar, including all components and fasteners</v>
          </cell>
          <cell r="D1830" t="str">
            <v>шт.</v>
          </cell>
          <cell r="F1830">
            <v>1019.75</v>
          </cell>
          <cell r="G1830">
            <v>6798.3333333333339</v>
          </cell>
          <cell r="H1830">
            <v>1529.625</v>
          </cell>
          <cell r="I1830">
            <v>7818.083333333333</v>
          </cell>
        </row>
        <row r="1831">
          <cell r="A1831" t="str">
            <v>овик_Кран шаровой фланцевый стальной DN 65 JIP-FF Danfoss</v>
          </cell>
          <cell r="B1831" t="str">
            <v>VV10 Поставка и монтаж, Кран шаровый стальной, фланцевый, с ручным приводом JIP-FF Ду 65 Danfoss или аналог, включая все комплектующие и крепеж</v>
          </cell>
          <cell r="C1831" t="str">
            <v>VV10 Supply and installation of Steel ball valve, flanged, with manual drive JIP-FF DN 65 Danfoss or similar, including all components and fasteners</v>
          </cell>
          <cell r="D1831" t="str">
            <v>шт.</v>
          </cell>
          <cell r="F1831">
            <v>1432.625</v>
          </cell>
          <cell r="G1831">
            <v>9550.8333333333339</v>
          </cell>
          <cell r="H1831">
            <v>2148.9375</v>
          </cell>
          <cell r="I1831">
            <v>10983.458333333334</v>
          </cell>
        </row>
        <row r="1832">
          <cell r="A1832" t="str">
            <v>овик_Кран шаровой фланцевый стальной DN 80 JIP-FF Danfoss</v>
          </cell>
          <cell r="B1832" t="str">
            <v>VV11 Поставка и монтаж, Кран шаровый стальной, фланцевый, с ручным приводом JIP-FF Ду 80 Danfoss или аналог, включая все комплектующие и крепеж</v>
          </cell>
          <cell r="C1832" t="str">
            <v>VV11 Supply and installation of Steel ball valve, flanged, with manual drive JIP-FF DN 80 Danfoss or similar, including all components and fasteners</v>
          </cell>
          <cell r="D1832" t="str">
            <v>шт.</v>
          </cell>
          <cell r="F1832">
            <v>1761</v>
          </cell>
          <cell r="G1832">
            <v>11740</v>
          </cell>
          <cell r="H1832">
            <v>2641.5</v>
          </cell>
          <cell r="I1832">
            <v>13500.999999999998</v>
          </cell>
        </row>
        <row r="1833">
          <cell r="A1833" t="str">
            <v>овик_Кран шаровой фланцевый стальной DN 100 JIP-FF Danfoss</v>
          </cell>
          <cell r="B1833" t="str">
            <v>VV12 Поставка и монтаж, Кран шаровый стальной, фланцевый, с ручным приводом JIP-FF Ду 100 Danfoss или аналог, включая все комплектующие и крепеж</v>
          </cell>
          <cell r="C1833" t="str">
            <v>VV12 Supply and installation of Steel ball valve, flanged, with manual drive JIP-FF DN 100 Danfoss or similar, including all components and fasteners</v>
          </cell>
          <cell r="D1833" t="str">
            <v>шт.</v>
          </cell>
          <cell r="F1833">
            <v>2508</v>
          </cell>
          <cell r="G1833">
            <v>16720</v>
          </cell>
          <cell r="H1833">
            <v>3762</v>
          </cell>
          <cell r="I1833">
            <v>19228</v>
          </cell>
        </row>
        <row r="1834">
          <cell r="A1834" t="str">
            <v>овик_Кран шаровой фланцевый стальной DN 150 JIP-FF Danfoss</v>
          </cell>
          <cell r="B1834" t="str">
            <v>VV13 Поставка и монтаж, Кран шаровый стальной, фланцевый, с ручным приводом JIP-FF Ду 150 Danfoss или аналог, включая все комплектующие и крепеж</v>
          </cell>
          <cell r="C1834" t="str">
            <v>VV13 Supply and installation of Steel ball valve, flanged, with manual drive JIP-FF DN 150 Danfoss or similar, including all components and fasteners</v>
          </cell>
          <cell r="D1834" t="str">
            <v>шт.</v>
          </cell>
          <cell r="F1834">
            <v>7288.125</v>
          </cell>
          <cell r="G1834">
            <v>48587.5</v>
          </cell>
          <cell r="H1834">
            <v>10932.1875</v>
          </cell>
          <cell r="I1834">
            <v>55875.624999999993</v>
          </cell>
        </row>
        <row r="1835">
          <cell r="A1835" t="str">
            <v>овик_</v>
          </cell>
          <cell r="H1835">
            <v>0</v>
          </cell>
          <cell r="I1835">
            <v>0</v>
          </cell>
        </row>
        <row r="1836">
          <cell r="A1836" t="str">
            <v>овик_Кран шаровой стальной, фланцевый, с редукторным приводом DN 100 JIP G-FF Danfoss</v>
          </cell>
          <cell r="B1836" t="str">
            <v>VV14 Поставка и монтаж, Кран шаровый стальной, фланцевый, с редукторным приводом JIP G-FF  Ду 100 Danfoss или аналог, включая все комплектующие и крепеж</v>
          </cell>
          <cell r="C1836" t="str">
            <v>VV14 Supply and installation of Steel ball valve, flanged, with gearbox JIP G-FF DN 100 Danfoss or similar, including all components and fasteners</v>
          </cell>
          <cell r="D1836" t="str">
            <v>шт.</v>
          </cell>
          <cell r="F1836">
            <v>8125</v>
          </cell>
          <cell r="G1836">
            <v>54166.666666666672</v>
          </cell>
          <cell r="H1836">
            <v>12187.5</v>
          </cell>
          <cell r="I1836">
            <v>62291.666666666664</v>
          </cell>
        </row>
        <row r="1837">
          <cell r="A1837" t="str">
            <v>овик_Кран шаровой стальной, фланцевый, с редукторным приводом DN 150 JIP G-FF Danfoss</v>
          </cell>
          <cell r="B1837" t="str">
            <v>VV15 Поставка и монтаж, Кран шаровый стальной, фланцевый, с редукторным приводом JIP G-FF Ду 150 Danfoss или аналог, включая все комплектующие и крепеж</v>
          </cell>
          <cell r="C1837" t="str">
            <v>VV15 Supply and installation of Steel ball valve, flanged, with gearbox JIP G-FF DN 150 Danfoss or similar, including all components and fasteners</v>
          </cell>
          <cell r="D1837" t="str">
            <v>шт.</v>
          </cell>
          <cell r="F1837">
            <v>8686.875</v>
          </cell>
          <cell r="G1837">
            <v>57912.5</v>
          </cell>
          <cell r="H1837">
            <v>13030.3125</v>
          </cell>
          <cell r="I1837">
            <v>66599.375</v>
          </cell>
        </row>
        <row r="1838">
          <cell r="A1838" t="str">
            <v>овик_Кран шаровой стальной, фланцевый, с редукторным приводом DN 200 JIP G-FF Danfoss</v>
          </cell>
          <cell r="B1838" t="str">
            <v>VV16 Поставка и монтаж, Кран шаровый стальной, фланцевый, с редукторным приводом JIP G-FF Ду 200 Danfoss или аналог, включая все комплектующие и крепеж</v>
          </cell>
          <cell r="C1838" t="str">
            <v>VV16 Supply and installation of Steel ball valve, flanged, with gearbox JIP G-FF DN 200 Danfoss or similar, including all components and fasteners</v>
          </cell>
          <cell r="D1838" t="str">
            <v>шт.</v>
          </cell>
          <cell r="F1838">
            <v>12639</v>
          </cell>
          <cell r="G1838">
            <v>84260</v>
          </cell>
          <cell r="H1838">
            <v>18958.5</v>
          </cell>
          <cell r="I1838">
            <v>96898.999999999985</v>
          </cell>
        </row>
        <row r="1839">
          <cell r="A1839" t="str">
            <v>овик_Кран шаровой стальной, фланцевый, с редукторным приводом DN 250 JIP G-FF Danfoss</v>
          </cell>
          <cell r="B1839" t="str">
            <v>VV17 Поставка и монтаж, Кран шаровый стальной, фланцевый, с редукторным приводом JIP G-FF  Ду 250 Danfoss или аналог, включая все комплектующие и крепеж</v>
          </cell>
          <cell r="C1839" t="str">
            <v>VV17 Supply and installation of Steel ball valve, flanged, with gearbox JIP G-FF DN 250 Danfoss or similar, including all components and fasteners</v>
          </cell>
          <cell r="D1839" t="str">
            <v>шт.</v>
          </cell>
          <cell r="F1839">
            <v>15808</v>
          </cell>
          <cell r="G1839">
            <v>105386.66666666667</v>
          </cell>
          <cell r="H1839">
            <v>23712</v>
          </cell>
          <cell r="I1839">
            <v>121194.66666666666</v>
          </cell>
        </row>
        <row r="1840">
          <cell r="A1840" t="str">
            <v>овик_Кран шаровой стальной, фланцевый, с редукторным приводом DN 300 JIP G-FF Danfoss</v>
          </cell>
          <cell r="B1840" t="str">
            <v>VV18 Поставка и монтаж, Кран шаровый стальной, фланцевый, с редукторным приводом JIP G-FF Ду 300 Danfoss или аналог, включая все комплектующие и крепеж</v>
          </cell>
          <cell r="C1840" t="str">
            <v>VV18 Supply and installation of Steel ball valve, flanged, with gearbox JIP G-FF DN 300 Danfoss or similar, including all components and fasteners</v>
          </cell>
          <cell r="D1840" t="str">
            <v>шт.</v>
          </cell>
          <cell r="F1840">
            <v>45625</v>
          </cell>
          <cell r="G1840">
            <v>304166.66666666669</v>
          </cell>
          <cell r="H1840">
            <v>68437.5</v>
          </cell>
          <cell r="I1840">
            <v>349791.66666666669</v>
          </cell>
        </row>
        <row r="1841">
          <cell r="A1841" t="str">
            <v>овик_Кран шаровой стальной, фланцевый, с редукторным приводом DN 400 JIP G-FF Danfoss</v>
          </cell>
          <cell r="B1841" t="str">
            <v>VV19 Поставка и монтаж, Кран шаровый стальной, фланцевый, с редукторным приводом JIP G-FF Ду 400 Danfoss или аналог, включая все комплектующие и крепеж</v>
          </cell>
          <cell r="C1841" t="str">
            <v>VV19 Supply and installation of Steel ball valve, flanged, with gearbox JIP G-FF DN 400 Danfoss or similar, including all components and fasteners</v>
          </cell>
          <cell r="D1841" t="str">
            <v>шт.</v>
          </cell>
          <cell r="F1841">
            <v>128947.875</v>
          </cell>
          <cell r="G1841">
            <v>859652.5</v>
          </cell>
          <cell r="H1841">
            <v>193421.8125</v>
          </cell>
          <cell r="I1841">
            <v>988600.37499999988</v>
          </cell>
        </row>
        <row r="1842">
          <cell r="A1842" t="str">
            <v>овик_Кран шаровой стальной, фланцевый, с редукторным приводом DN 500 JIP G-FF Danfoss</v>
          </cell>
          <cell r="B1842" t="str">
            <v>VV20 Поставка и монтаж, Кран шаровый стальной, фланцевый, с редукторным приводом JIP G-FF Ду 500 Danfoss или аналог, включая все комплектующие и крепеж</v>
          </cell>
          <cell r="C1842" t="str">
            <v>VV20 Supply and installation of Steel ball valve, flanged, with gearbox JIP G-FF DN 500 Danfoss or similar, including all components and fasteners</v>
          </cell>
          <cell r="D1842" t="str">
            <v>шт.</v>
          </cell>
          <cell r="F1842">
            <v>237500</v>
          </cell>
          <cell r="G1842">
            <v>1583333.3333333335</v>
          </cell>
          <cell r="H1842">
            <v>356250</v>
          </cell>
          <cell r="I1842">
            <v>1820833.3333333333</v>
          </cell>
        </row>
        <row r="1843">
          <cell r="A1843" t="str">
            <v>овик_</v>
          </cell>
          <cell r="H1843">
            <v>0</v>
          </cell>
          <cell r="I1843">
            <v>0</v>
          </cell>
        </row>
        <row r="1844">
          <cell r="A1844" t="str">
            <v>овик_Вставка гибкая ZKB Ду 40 Danfoss</v>
          </cell>
          <cell r="B1844" t="str">
            <v>VV21 Поставка и монтаж, Вставка гибкая ZKB Ду 40 Danfoss или аналог, включая все комплектующие и крепеж</v>
          </cell>
          <cell r="C1844" t="str">
            <v>VV21 Supply and installation of flexible insert ZKB DN 40 Danfoss or similar, including all components and fasteners</v>
          </cell>
          <cell r="D1844" t="str">
            <v>шт.</v>
          </cell>
          <cell r="F1844">
            <v>549.75</v>
          </cell>
          <cell r="G1844">
            <v>3665</v>
          </cell>
          <cell r="H1844">
            <v>824.625</v>
          </cell>
          <cell r="I1844">
            <v>4214.75</v>
          </cell>
        </row>
        <row r="1845">
          <cell r="A1845" t="str">
            <v>овик_Вставка гибкая ZKB Ду 50 Danfoss</v>
          </cell>
          <cell r="B1845" t="str">
            <v>VV22 Поставка и монтаж, Вставка гибкая ZKB Ду 50 Danfoss или аналог, включая все комплектующие и крепеж</v>
          </cell>
          <cell r="C1845" t="str">
            <v>VV22 Supply and installation of flexible insert ZKB DN 50 Danfoss or similar, including all components and fasteners</v>
          </cell>
          <cell r="D1845" t="str">
            <v>шт.</v>
          </cell>
          <cell r="F1845">
            <v>668.5</v>
          </cell>
          <cell r="G1845">
            <v>4456.666666666667</v>
          </cell>
          <cell r="H1845">
            <v>1002.75</v>
          </cell>
          <cell r="I1845">
            <v>5125.166666666667</v>
          </cell>
        </row>
        <row r="1846">
          <cell r="A1846" t="str">
            <v>овик_Вставка гибкая ZKB Ду 65 Danfoss</v>
          </cell>
          <cell r="B1846" t="str">
            <v>VV23 Поставка и монтаж, Вставка гибкая ZKB Ду 65 Danfoss или аналог, включая все комплектующие и крепеж</v>
          </cell>
          <cell r="C1846" t="str">
            <v>VV23 Supply and installation of flexible insert ZKB DN 65 Danfoss or similar, including all components and fasteners</v>
          </cell>
          <cell r="D1846" t="str">
            <v>шт.</v>
          </cell>
          <cell r="F1846">
            <v>779.75000000000011</v>
          </cell>
          <cell r="G1846">
            <v>5198.3333333333339</v>
          </cell>
          <cell r="H1846">
            <v>1169.6250000000002</v>
          </cell>
          <cell r="I1846">
            <v>5978.0833333333339</v>
          </cell>
        </row>
        <row r="1847">
          <cell r="A1847" t="str">
            <v>овик_Гибкая вставка ZKB Ду 100 Danfoss</v>
          </cell>
          <cell r="B1847" t="str">
            <v>VV24 Поставка и монтаж, Гибкая вставка ZKB Ду 100 Danfoss или аналог, включая все комплектующие и крепеж</v>
          </cell>
          <cell r="C1847" t="str">
            <v>VV24 Supply and installation of flexible insert ZKB DN 100 Danfoss or similar, including all components and fasteners</v>
          </cell>
          <cell r="D1847" t="str">
            <v>шт.</v>
          </cell>
          <cell r="F1847">
            <v>1168.625</v>
          </cell>
          <cell r="G1847">
            <v>7790.8333333333339</v>
          </cell>
          <cell r="H1847">
            <v>1752.9375</v>
          </cell>
          <cell r="I1847">
            <v>8959.4583333333339</v>
          </cell>
        </row>
        <row r="1848">
          <cell r="A1848" t="str">
            <v>овик_Вставка гибкая ZKB Ду 250 Danfoss</v>
          </cell>
          <cell r="B1848" t="str">
            <v>VV25 Поставка и монтаж, Вставка гибкая ZKB Ду 250 Danfoss или аналог, включая все комплектующие и крепеж</v>
          </cell>
          <cell r="C1848" t="str">
            <v>VV25 Supply and installation of flexible insert ZKB DN 250 Danfoss or similar, including all components and fasteners</v>
          </cell>
          <cell r="D1848" t="str">
            <v>шт.</v>
          </cell>
          <cell r="F1848">
            <v>4237.75</v>
          </cell>
          <cell r="G1848">
            <v>28251.666666666668</v>
          </cell>
          <cell r="H1848">
            <v>6356.625</v>
          </cell>
          <cell r="I1848">
            <v>32489.416666666664</v>
          </cell>
        </row>
        <row r="1849">
          <cell r="A1849" t="str">
            <v>овик_Вставка гибкая ZKB Ду 300 Danfoss</v>
          </cell>
          <cell r="B1849" t="str">
            <v>VV26 Поставка и монтаж, Вставка гибкая ZKB Ду 300 Danfoss или аналог, включая все комплектующие и крепеж</v>
          </cell>
          <cell r="C1849" t="str">
            <v>VV26 Supply and installation of flexible insert ZKB DN 300 Danfoss or similar, including all components and fasteners</v>
          </cell>
          <cell r="D1849" t="str">
            <v>шт.</v>
          </cell>
          <cell r="F1849">
            <v>5217</v>
          </cell>
          <cell r="G1849">
            <v>34780</v>
          </cell>
          <cell r="H1849">
            <v>7825.5</v>
          </cell>
          <cell r="I1849">
            <v>39997</v>
          </cell>
        </row>
        <row r="1850">
          <cell r="A1850" t="str">
            <v>овик_Вставка гибкая ZKB Ду 500 Danfoss</v>
          </cell>
          <cell r="B1850" t="str">
            <v>VV27 Поставка и монтаж, Вставка гибкая ZKB Ду 500 Danfoss или аналог, включая все комплектующие и крепеж</v>
          </cell>
          <cell r="C1850" t="str">
            <v>VV27 Supply and installation of flexible insert ZKB DN 500 Danfoss or similar, including all components and fasteners</v>
          </cell>
          <cell r="D1850" t="str">
            <v>шт.</v>
          </cell>
          <cell r="F1850">
            <v>14482.375</v>
          </cell>
          <cell r="G1850">
            <v>96549.166666666672</v>
          </cell>
          <cell r="H1850">
            <v>21723.5625</v>
          </cell>
          <cell r="I1850">
            <v>111031.54166666666</v>
          </cell>
        </row>
        <row r="1851">
          <cell r="A1851" t="str">
            <v>овик_</v>
          </cell>
          <cell r="H1851">
            <v>0</v>
          </cell>
          <cell r="I1851">
            <v>0</v>
          </cell>
        </row>
        <row r="1852">
          <cell r="A1852" t="str">
            <v>овик_</v>
          </cell>
          <cell r="H1852">
            <v>0</v>
          </cell>
          <cell r="I1852">
            <v>0</v>
          </cell>
        </row>
        <row r="1853">
          <cell r="A1853" t="str">
            <v>овик_Ручной балансир клапан фланц DN20 MSVF-F2 Danfoss</v>
          </cell>
          <cell r="B1853" t="str">
            <v>VV28 Поставка и монтаж, Ручной балансировочный клапан фланцевый DN 20 MSVF-F2 Danfoss или аналог, включая все комплектующие и крепеж</v>
          </cell>
          <cell r="C1853" t="str">
            <v>VV28 Supply and installation of a manual balancing flanged valve DN 20 MSVF-F2 Danfoss or similar, including all accessories and fasteners</v>
          </cell>
          <cell r="D1853" t="str">
            <v>шт.</v>
          </cell>
          <cell r="F1853">
            <v>2083.3112500000002</v>
          </cell>
          <cell r="G1853">
            <v>13888.741666666669</v>
          </cell>
          <cell r="H1853">
            <v>3124.9668750000001</v>
          </cell>
          <cell r="I1853">
            <v>15972.052916666667</v>
          </cell>
        </row>
        <row r="1854">
          <cell r="A1854" t="str">
            <v>овик_Ручной балансир клапан фланц DN40 MSVF-F2 Danfoss</v>
          </cell>
          <cell r="B1854" t="str">
            <v>VV29 Поставка и монтаж, Ручной балансировочный клапан фланцевый DN 40 MSVF-F2 Danfoss или аналог, включая все комплектующие и крепеж</v>
          </cell>
          <cell r="C1854" t="str">
            <v>VV29 Supply and installation of a manual balancing flanged valve DN 40 MSVF-F2 Danfoss or similar, including all accessories and fasteners</v>
          </cell>
          <cell r="D1854" t="str">
            <v>шт.</v>
          </cell>
          <cell r="F1854">
            <v>3020.4037499999999</v>
          </cell>
          <cell r="G1854">
            <v>20136.025000000001</v>
          </cell>
          <cell r="H1854">
            <v>4530.6056250000001</v>
          </cell>
          <cell r="I1854">
            <v>23156.428749999999</v>
          </cell>
        </row>
        <row r="1855">
          <cell r="A1855" t="str">
            <v>овик_Ручной балансир клапан фланц DN50 MSVF-F2 Danfoss</v>
          </cell>
          <cell r="B1855" t="str">
            <v>VV30 Поставка и монтаж, Ручной балансировочный клапан фланцевый DN50 MSVF-F2 Danfoss или аналог, включая все комплектующие и крепеж</v>
          </cell>
          <cell r="C1855" t="str">
            <v>VV30 Supply and installation of a manual balancing flanged valve DN 50 MSVF-F2 Danfoss or similar, including all accessories and fasteners</v>
          </cell>
          <cell r="D1855" t="str">
            <v>шт.</v>
          </cell>
          <cell r="F1855">
            <v>3423.0549999999998</v>
          </cell>
          <cell r="G1855">
            <v>22820.366666666665</v>
          </cell>
          <cell r="H1855">
            <v>5134.5824999999995</v>
          </cell>
          <cell r="I1855">
            <v>26243.421666666662</v>
          </cell>
        </row>
        <row r="1856">
          <cell r="A1856" t="str">
            <v>овик_Клапан ручной балансировочный фланцевый  Ду 50 MSV-F2 Danfoss</v>
          </cell>
          <cell r="B1856" t="str">
            <v>VV31 Поставка и монтаж, Клапан ручной балансировочный фланцевый  Ду 50 MSV-F2 Danfoss или аналог, включая все комплектующие и крепеж</v>
          </cell>
          <cell r="C1856" t="str">
            <v>VV31 Supply and installation of Manual balancing flange valve DN 50 MSV-F2 Danfoss or similar, including all components and fasteners</v>
          </cell>
          <cell r="D1856" t="str">
            <v>шт.</v>
          </cell>
          <cell r="F1856">
            <v>3423.0549999999998</v>
          </cell>
          <cell r="G1856">
            <v>22820.366666666665</v>
          </cell>
          <cell r="H1856">
            <v>5134.5824999999995</v>
          </cell>
          <cell r="I1856">
            <v>26243.421666666662</v>
          </cell>
        </row>
        <row r="1857">
          <cell r="A1857" t="str">
            <v>овик_Ручной балансир клапан фланц DN65 MSVF-F2 Danfoss</v>
          </cell>
          <cell r="B1857" t="str">
            <v>VV32 Поставка и монтаж, Ручной балансировочный клапан фланцевый DN65 MSVF-F2 Danfoss или аналог, включая все комплектующие и крепеж</v>
          </cell>
          <cell r="C1857" t="str">
            <v>VV32 Supply and installation of a manual balancing flanged valve DN 65 MSVF-F2 Danfoss or similar, including all accessories and fasteners</v>
          </cell>
          <cell r="D1857" t="str">
            <v>шт.</v>
          </cell>
          <cell r="F1857">
            <v>4157.9237499999999</v>
          </cell>
          <cell r="G1857">
            <v>27719.491666666669</v>
          </cell>
          <cell r="H1857">
            <v>6236.8856249999999</v>
          </cell>
          <cell r="I1857">
            <v>31877.415416666667</v>
          </cell>
        </row>
        <row r="1858">
          <cell r="A1858" t="str">
            <v>овик_Ручной балансир клапан фланц DN80 MSVF-F2 Danfoss</v>
          </cell>
          <cell r="B1858" t="str">
            <v>VV33 Поставка и монтаж, Ручной балансировочный клапан фланцевый DN80 MSVF-F2 Danfoss или аналог, включая все комплектующие и крепеж</v>
          </cell>
          <cell r="C1858" t="str">
            <v>VV33 Supply and installation of a manual balancing flanged valve DN 80 MSVF-F2 Danfoss or similar, including all accessories and fasteners</v>
          </cell>
          <cell r="D1858" t="str">
            <v>шт.</v>
          </cell>
          <cell r="F1858">
            <v>6867.2875000000004</v>
          </cell>
          <cell r="G1858">
            <v>45781.916666666672</v>
          </cell>
          <cell r="H1858">
            <v>10300.931250000001</v>
          </cell>
          <cell r="I1858">
            <v>52649.20416666667</v>
          </cell>
        </row>
        <row r="1859">
          <cell r="A1859" t="str">
            <v>овик_Ручной балансир клапан фланц DN100 MSVF-F2 Danfoss</v>
          </cell>
          <cell r="B1859" t="str">
            <v>VV34 Поставка и монтаж, Ручной балансировочный клапан фланцевый DN100 MSVF-F2 Danfoss или аналог, включая все комплектующие и крепеж</v>
          </cell>
          <cell r="C1859" t="str">
            <v>VV34 Supply and installation of a manual balancing flanged valve DN 100 MSVF-F2 Danfoss or similar, including all accessories and fasteners</v>
          </cell>
          <cell r="D1859" t="str">
            <v>шт.</v>
          </cell>
          <cell r="F1859">
            <v>9651.8112500000007</v>
          </cell>
          <cell r="G1859">
            <v>64345.40833333334</v>
          </cell>
          <cell r="H1859">
            <v>14477.716875000002</v>
          </cell>
          <cell r="I1859">
            <v>73997.219583333339</v>
          </cell>
        </row>
        <row r="1860">
          <cell r="A1860" t="str">
            <v>овик_Ручной балансир клапан фланц DN250 MSV-F2 Danfoss</v>
          </cell>
          <cell r="B1860" t="str">
            <v>VV35 Поставка и монтаж, Клапан ручной балансировочный MSV-F2 Ду 250 Danfoss или аналог, включая все комплектующие и крепеж</v>
          </cell>
          <cell r="C1860" t="str">
            <v>VV35 Supply and installation of Manual balancing valve MSV-F2 DN 250 Danfoss or similar, including all components and fasteners</v>
          </cell>
          <cell r="D1860" t="str">
            <v>шт.</v>
          </cell>
          <cell r="F1860">
            <v>71466.75</v>
          </cell>
          <cell r="G1860">
            <v>476445</v>
          </cell>
          <cell r="H1860">
            <v>107200.125</v>
          </cell>
          <cell r="I1860">
            <v>547911.75</v>
          </cell>
        </row>
        <row r="1861">
          <cell r="A1861" t="str">
            <v>овик_</v>
          </cell>
          <cell r="H1861">
            <v>0</v>
          </cell>
          <cell r="I1861">
            <v>0</v>
          </cell>
        </row>
        <row r="1862">
          <cell r="A1862" t="str">
            <v>овик_Фильтр сетчатый муфтовый  Ду 32 FVR Danfoss</v>
          </cell>
          <cell r="B1862" t="str">
            <v>VV36 Поставка и монтаж, Фильтр сетчатый муфтовый  Ду 32 FVR Danfoss или аналог, включая все комплектующие и крепеж</v>
          </cell>
          <cell r="C1862" t="str">
            <v>VV36 Supply and installation of screen collar DN 32 FVR Danfoss or similar, including all components and fasteners</v>
          </cell>
          <cell r="D1862" t="str">
            <v>шт.</v>
          </cell>
          <cell r="F1862">
            <v>418.37500000000006</v>
          </cell>
          <cell r="G1862">
            <v>2789.166666666667</v>
          </cell>
          <cell r="H1862">
            <v>627.56250000000011</v>
          </cell>
          <cell r="I1862">
            <v>3207.541666666667</v>
          </cell>
        </row>
        <row r="1863">
          <cell r="A1863" t="str">
            <v>овик_Фильтр сетчатый муфтовый  Ду 50 FVF Danfoss</v>
          </cell>
          <cell r="B1863" t="str">
            <v>VV37 Поставка и монтаж, Фильтр сетчатый фланцевый FVF Ду 50 Danfoss или аналог, включая все комплектующие и крепеж</v>
          </cell>
          <cell r="C1863" t="str">
            <v>VV37 Supply and installation of screen collar DN 50 FVR Danfoss or similar, including all components and fasteners</v>
          </cell>
          <cell r="D1863" t="str">
            <v>шт.</v>
          </cell>
          <cell r="F1863">
            <v>635.37500000000011</v>
          </cell>
          <cell r="G1863">
            <v>4235.8333333333339</v>
          </cell>
          <cell r="H1863">
            <v>953.06250000000023</v>
          </cell>
          <cell r="I1863">
            <v>4871.2083333333339</v>
          </cell>
        </row>
        <row r="1864">
          <cell r="A1864" t="str">
            <v>овик_Фильтр сетчатый муфтовый  Ду 65 FVF Danfoss</v>
          </cell>
          <cell r="B1864" t="str">
            <v>VV38 Поставка и монтаж, Фильтр сетчатый фланцевый FVF Ду 65 Danfoss или аналог, включая все комплектующие и крепеж</v>
          </cell>
          <cell r="C1864" t="str">
            <v>VV38 Supply and installation of screen collar DN 65 FVR Danfoss or similar, including all components and fasteners</v>
          </cell>
          <cell r="D1864" t="str">
            <v>шт.</v>
          </cell>
          <cell r="F1864">
            <v>834.25</v>
          </cell>
          <cell r="G1864">
            <v>5561.666666666667</v>
          </cell>
          <cell r="H1864">
            <v>1251.375</v>
          </cell>
          <cell r="I1864">
            <v>6395.916666666667</v>
          </cell>
        </row>
        <row r="1865">
          <cell r="A1865" t="str">
            <v>овик_Фильтр сетчатый муфтовый  Ду 80 FVF Danfoss</v>
          </cell>
          <cell r="B1865" t="str">
            <v>VV39 Поставка и монтаж, Фильтр сетчатый фланцевый FVF Ду 80 Danfoss или аналог, включая все комплектующие и крепеж</v>
          </cell>
          <cell r="C1865" t="str">
            <v>VV39 Supply and installation of screen collar DN 80 FVR Danfoss or similar, including all components and fasteners</v>
          </cell>
          <cell r="D1865" t="str">
            <v>шт.</v>
          </cell>
          <cell r="F1865">
            <v>996.125</v>
          </cell>
          <cell r="G1865">
            <v>6640.8333333333339</v>
          </cell>
          <cell r="H1865">
            <v>1494.1875</v>
          </cell>
          <cell r="I1865">
            <v>7636.958333333333</v>
          </cell>
        </row>
        <row r="1866">
          <cell r="A1866" t="str">
            <v>овик_Фильтр сетчатый муфтовый  Ду 100 FVF Danfoss</v>
          </cell>
          <cell r="B1866" t="str">
            <v>VV40 Поставка и монтаж, Фильтр сетчатый фланцевый FVF Ду 100 Danfoss или аналог, включая все комплектующие и крепеж</v>
          </cell>
          <cell r="C1866" t="str">
            <v>VV40 Supply and installation of screen collar DN 100 FVR Danfoss or similar, including all components and fasteners</v>
          </cell>
          <cell r="D1866" t="str">
            <v>шт.</v>
          </cell>
          <cell r="F1866">
            <v>1482.5</v>
          </cell>
          <cell r="G1866">
            <v>9883.3333333333339</v>
          </cell>
          <cell r="H1866">
            <v>2223.75</v>
          </cell>
          <cell r="I1866">
            <v>11365.833333333334</v>
          </cell>
        </row>
        <row r="1867">
          <cell r="A1867" t="str">
            <v>овик_Фильтр сетчатый муфтовый  Ду 150 FVF Danfoss</v>
          </cell>
          <cell r="B1867" t="str">
            <v>VV41 Поставка и монтаж, Фильтр сетчатый фланцевый FVF Ду 150 Danfoss или аналог, включая все комплектующие и крепеж</v>
          </cell>
          <cell r="C1867" t="str">
            <v>VV41 Supply and installation of screen collar DN 150 FVR Danfoss or similar, including all components and fasteners</v>
          </cell>
          <cell r="D1867" t="str">
            <v>шт.</v>
          </cell>
          <cell r="F1867">
            <v>3292.125</v>
          </cell>
          <cell r="G1867">
            <v>21947.5</v>
          </cell>
          <cell r="H1867">
            <v>4938.1875</v>
          </cell>
          <cell r="I1867">
            <v>25239.624999999996</v>
          </cell>
        </row>
        <row r="1868">
          <cell r="A1868" t="str">
            <v>овик_Фильтр сетчатый муфтовый  Ду 250 FVF Danfoss</v>
          </cell>
          <cell r="B1868" t="str">
            <v>VV42 Поставка и монтаж, Фильтр сетчатый фланцевый FVF Ду 250 Danfoss или аналог, включая все комплектующие и крепеж</v>
          </cell>
          <cell r="C1868" t="str">
            <v>VV42 Supply and installation of screen collar DN 250 FVR Danfoss or similar, including all components and fasteners</v>
          </cell>
          <cell r="D1868" t="str">
            <v>шт.</v>
          </cell>
          <cell r="F1868">
            <v>24490.625</v>
          </cell>
          <cell r="G1868">
            <v>163270.83333333334</v>
          </cell>
          <cell r="H1868">
            <v>36735.9375</v>
          </cell>
          <cell r="I1868">
            <v>187761.45833333334</v>
          </cell>
        </row>
        <row r="1869">
          <cell r="A1869" t="str">
            <v>овик_Фильтр сетчатый муфтовый  Ду 300 FVF Danfoss</v>
          </cell>
          <cell r="B1869" t="str">
            <v>VV43 Поставка и монтаж, Фильтр сетчатый фланцевый FVF Ду 300 Danfoss или аналог, включая все комплектующие и крепеж</v>
          </cell>
          <cell r="C1869" t="str">
            <v>VV43 Supply and installation of screen collar DN 300 FVR Danfoss or similar, including all components and fasteners</v>
          </cell>
          <cell r="D1869" t="str">
            <v>шт.</v>
          </cell>
          <cell r="F1869">
            <v>44684.375000000007</v>
          </cell>
          <cell r="G1869">
            <v>297895.83333333337</v>
          </cell>
          <cell r="H1869">
            <v>67026.562500000015</v>
          </cell>
          <cell r="I1869">
            <v>342580.20833333337</v>
          </cell>
        </row>
        <row r="1870">
          <cell r="A1870" t="str">
            <v>овик_</v>
          </cell>
          <cell r="H1870">
            <v>0</v>
          </cell>
          <cell r="I1870">
            <v>0</v>
          </cell>
        </row>
        <row r="1871">
          <cell r="A1871" t="str">
            <v>овик_Комбинированный клапан в комплекте с эл. приводом 0-10V Ду 32 ABQM Danfoss</v>
          </cell>
          <cell r="B1871" t="str">
            <v>VV44 Поставка и монтаж, Комбинированный клапан в комплекте с эл. приводом 0-10V Ду 32 ABQM Danfoss или аналог, включая все комплектующие и крепеж</v>
          </cell>
          <cell r="C1871" t="str">
            <v>VV44 Supply and installation of Combined valve complete with electric actuator 0-10V DN 32 ABQM Danfoss or similar, including all components and fasteners</v>
          </cell>
          <cell r="D1871" t="str">
            <v>шт.</v>
          </cell>
          <cell r="F1871">
            <v>2679.625</v>
          </cell>
          <cell r="G1871">
            <v>17864.166666666668</v>
          </cell>
          <cell r="H1871">
            <v>4019.4375</v>
          </cell>
          <cell r="I1871">
            <v>20543.791666666668</v>
          </cell>
        </row>
        <row r="1872">
          <cell r="A1872" t="str">
            <v>овик_</v>
          </cell>
          <cell r="H1872">
            <v>0</v>
          </cell>
          <cell r="I1872">
            <v>0</v>
          </cell>
        </row>
        <row r="1873">
          <cell r="A1873" t="str">
            <v>овик_</v>
          </cell>
          <cell r="H1873">
            <v>0</v>
          </cell>
          <cell r="I1873">
            <v>0</v>
          </cell>
        </row>
        <row r="1874">
          <cell r="A1874" t="str">
            <v>овик_Клапан обратный, фланцевый 402 Ду50 Danfoss</v>
          </cell>
          <cell r="B1874" t="str">
            <v>VV45 Поставка и монтаж, Клапан обратный, фланцевый 402 Ду 50 Danfoss или аналог, включая все комплектующие и крепеж</v>
          </cell>
          <cell r="C1874" t="str">
            <v>VV45 Supply and installation of Check valve, flanged 402 DN 50 Danfoss or similar, including all components and fasteners</v>
          </cell>
          <cell r="D1874" t="str">
            <v>шт.</v>
          </cell>
          <cell r="F1874">
            <v>1182.75</v>
          </cell>
          <cell r="G1874">
            <v>7885</v>
          </cell>
          <cell r="H1874">
            <v>1774.125</v>
          </cell>
          <cell r="I1874">
            <v>9067.75</v>
          </cell>
        </row>
        <row r="1875">
          <cell r="A1875" t="str">
            <v>овик_Клапан обратный, фланцевый 402 Ду65 Danfoss</v>
          </cell>
          <cell r="B1875" t="str">
            <v>VV46 Поставка и монтаж, Клапан обратный, фланцевый 402 Ду 65 Danfoss или аналог, включая все комплектующие и крепеж</v>
          </cell>
          <cell r="C1875" t="str">
            <v>VV46 Supply and installation of Check valve, flanged 402 DN 65 Danfoss or similar, including all components and fasteners</v>
          </cell>
          <cell r="D1875" t="str">
            <v>шт.</v>
          </cell>
          <cell r="F1875">
            <v>1327.7500000000002</v>
          </cell>
          <cell r="G1875">
            <v>8851.6666666666679</v>
          </cell>
          <cell r="H1875">
            <v>1991.6250000000005</v>
          </cell>
          <cell r="I1875">
            <v>10179.416666666668</v>
          </cell>
        </row>
        <row r="1876">
          <cell r="A1876" t="str">
            <v>овик_Клапан обратный, фланцевый 402 Ду80 Danfoss</v>
          </cell>
          <cell r="B1876" t="str">
            <v>VV47 Поставка и монтаж, Клапан обратный, фланцевый 402 Ду 80 Danfoss или аналог, включая все комплектующие и крепеж</v>
          </cell>
          <cell r="C1876" t="str">
            <v>VV47 Supply and installation of Check valve, flanged 402 DN 80 Danfoss or similar, including all components and fasteners</v>
          </cell>
          <cell r="D1876" t="str">
            <v>шт.</v>
          </cell>
          <cell r="F1876">
            <v>1931.125</v>
          </cell>
          <cell r="G1876">
            <v>12874.166666666668</v>
          </cell>
          <cell r="H1876">
            <v>2896.6875</v>
          </cell>
          <cell r="I1876">
            <v>14805.291666666666</v>
          </cell>
        </row>
        <row r="1877">
          <cell r="A1877" t="str">
            <v>овик_Клапан обратный, фланцевый 402 Ду100 Danfoss</v>
          </cell>
          <cell r="B1877" t="str">
            <v>VV48 Поставка и монтаж, Клапан обратный, фланцевый 402 Ду 100 Danfoss или аналог, включая все комплектующие и крепеж</v>
          </cell>
          <cell r="C1877" t="str">
            <v>VV48 Supply and installation of Check valve, flanged 402 DN 100 Danfoss or similar, including all components and fasteners</v>
          </cell>
          <cell r="D1877" t="str">
            <v>шт.</v>
          </cell>
          <cell r="F1877">
            <v>2678.7500000000005</v>
          </cell>
          <cell r="G1877">
            <v>17858.333333333336</v>
          </cell>
          <cell r="H1877">
            <v>4018.1250000000009</v>
          </cell>
          <cell r="I1877">
            <v>20537.083333333336</v>
          </cell>
        </row>
        <row r="1878">
          <cell r="A1878" t="str">
            <v>овик_Клапан обратный, фланцевый 402 Ду300 Danfoss</v>
          </cell>
          <cell r="B1878" t="str">
            <v>VV49 Поставка и монтаж, Клапан обратный, фланцевый 402 Ду 300 Danfoss или аналог, включая все комплектующие и крепеж</v>
          </cell>
          <cell r="C1878" t="str">
            <v>VV49 Supply and installation of Check valve, flanged 402 DN 300 Danfoss or similar, including all components and fasteners</v>
          </cell>
          <cell r="D1878" t="str">
            <v>шт.</v>
          </cell>
          <cell r="F1878">
            <v>27798.250000000004</v>
          </cell>
          <cell r="G1878">
            <v>185321.66666666669</v>
          </cell>
          <cell r="H1878">
            <v>41697.375000000007</v>
          </cell>
          <cell r="I1878">
            <v>213119.91666666669</v>
          </cell>
        </row>
        <row r="1879">
          <cell r="A1879" t="str">
            <v>овик_Клапан обратный, фланцевый 402 Ду350 Danfoss</v>
          </cell>
          <cell r="B1879" t="str">
            <v>VV50 Поставка и монтаж, Клапан обратный, фланцевый 402 Ду 350 Danfoss или аналог, включая все комплектующие и крепеж</v>
          </cell>
          <cell r="C1879" t="str">
            <v>VV50 Supply and installation of Check valve, flanged 402 DN 350 Danfoss or similar, including all components and fasteners</v>
          </cell>
          <cell r="D1879" t="str">
            <v>шт.</v>
          </cell>
          <cell r="F1879">
            <v>51859.875</v>
          </cell>
          <cell r="G1879">
            <v>345732.5</v>
          </cell>
          <cell r="H1879">
            <v>77789.8125</v>
          </cell>
          <cell r="I1879">
            <v>397592.37499999994</v>
          </cell>
        </row>
        <row r="1880">
          <cell r="A1880" t="str">
            <v>овик_Клапан обратный, фланцевый 402 Ду500 Danfoss</v>
          </cell>
          <cell r="B1880" t="str">
            <v>VV51 Поставка и монтаж, Клапан обратный, фланцевый 402 Ду 500 Danfoss или аналог, включая все комплектующие и крепеж</v>
          </cell>
          <cell r="C1880" t="str">
            <v>VV51 Supply and installation of Check valve, flanged 402 DN 500 Danfoss or similar, including all components and fasteners</v>
          </cell>
          <cell r="D1880" t="str">
            <v>шт.</v>
          </cell>
          <cell r="F1880">
            <v>320066.375</v>
          </cell>
          <cell r="G1880">
            <v>2133775.8333333335</v>
          </cell>
          <cell r="H1880">
            <v>480099.5625</v>
          </cell>
          <cell r="I1880">
            <v>2453842.2083333335</v>
          </cell>
        </row>
        <row r="1881">
          <cell r="A1881" t="str">
            <v>овик_</v>
          </cell>
          <cell r="H1881">
            <v>0</v>
          </cell>
          <cell r="I1881">
            <v>0</v>
          </cell>
        </row>
        <row r="1882">
          <cell r="A1882" t="str">
            <v>овик_Манометр, показывающий Ду 1/2 ТМ Росма</v>
          </cell>
          <cell r="B1882" t="str">
            <v>VV52 Поставка и монтаж, Манометр, показывающий Ду 1/2, диаметр корпуса 100 мм, диапазон измерений 0-1,0 МПа, класс точности 2.5 d в комплекте с трехходовым краном ТМ Росма, включая все комплектующие и крепеж</v>
          </cell>
          <cell r="C1882" t="str">
            <v>VV52 Supply and installation of Pressure gauge showing Du 1/2, case diameter 100 mm, measurement range 0-1.0 MPa, accuracy class 2.5 d complete with TM Rosma three-way crane, including all components and fasteners</v>
          </cell>
          <cell r="D1882" t="str">
            <v>шт.</v>
          </cell>
          <cell r="F1882">
            <v>450</v>
          </cell>
          <cell r="G1882">
            <v>458.33333333333337</v>
          </cell>
          <cell r="H1882">
            <v>675</v>
          </cell>
          <cell r="I1882">
            <v>527.08333333333337</v>
          </cell>
        </row>
        <row r="1883">
          <cell r="A1883" t="str">
            <v>овик_Термометр биметалический Ду 1/2 БТ Росма</v>
          </cell>
          <cell r="B1883" t="str">
            <v>VV53 Поставка и монтаж, Термометр биметалический, радиальный, Ду 1/2, диаметр корпуса 100 мм, диапазон измерений -40-60С, класс точности 2.5 в комплекте с гильзой для установки термометра и с приварной бобышкой БТ Росма, включая все комплектующие и крепеж</v>
          </cell>
          <cell r="C1883" t="str">
            <v>VV53 Supply and installation of Bimetal thermometer, radial, Du 1/2, case diameter 100 mm, measuring range -40-60С, accuracy class 2.5 complete with thermometer housing and with a welded BT Rosma boss, including all accessories and fasteners</v>
          </cell>
          <cell r="D1883" t="str">
            <v>шт.</v>
          </cell>
          <cell r="F1883">
            <v>450</v>
          </cell>
          <cell r="G1883">
            <v>458.33333333333337</v>
          </cell>
          <cell r="H1883">
            <v>675</v>
          </cell>
          <cell r="I1883">
            <v>527.08333333333337</v>
          </cell>
        </row>
        <row r="1884">
          <cell r="A1884" t="str">
            <v>овик_</v>
          </cell>
          <cell r="H1884">
            <v>0</v>
          </cell>
          <cell r="I1884">
            <v>0</v>
          </cell>
        </row>
        <row r="1885">
          <cell r="A1885" t="str">
            <v>овик_Спускной кран с шланговой насадкой Ду 15 BVR-C Danfoss</v>
          </cell>
          <cell r="B1885" t="str">
            <v>VV54 Поставка и монтаж, Спускной кран с шланговой насадкой  Ду 15 BVR-C Danfoss или аналог, включая все комплектующие и крепеж</v>
          </cell>
          <cell r="C1885" t="str">
            <v>VV54 Supply and installation of Drain valve with hose nozzle DN 15 BVR-C Danfoss or similar, including all components and fasteners</v>
          </cell>
          <cell r="D1885" t="str">
            <v>шт.</v>
          </cell>
          <cell r="F1885">
            <v>650</v>
          </cell>
          <cell r="G1885">
            <v>678.80833333333339</v>
          </cell>
          <cell r="H1885">
            <v>975</v>
          </cell>
          <cell r="I1885">
            <v>780.62958333333336</v>
          </cell>
        </row>
        <row r="1886">
          <cell r="A1886" t="str">
            <v>овик_Спускной кран с шланговой насадкой Ду 25 BVR-C Danfoss</v>
          </cell>
          <cell r="B1886" t="str">
            <v>VV55 Поставка и монтаж, Спускной кран с шланговой насадкой  Ду 25 BVR-C Danfoss или аналог, включая все комплектующие и крепеж</v>
          </cell>
          <cell r="C1886" t="str">
            <v>VV55 Supply and installation of Drain valve with hose nozzle DN 25 BVR-C Danfoss or similar, including all components and fasteners</v>
          </cell>
          <cell r="D1886" t="str">
            <v>шт.</v>
          </cell>
          <cell r="F1886">
            <v>650</v>
          </cell>
          <cell r="G1886">
            <v>1962.0500000000002</v>
          </cell>
          <cell r="H1886">
            <v>975</v>
          </cell>
          <cell r="I1886">
            <v>2256.3575000000001</v>
          </cell>
        </row>
        <row r="1887">
          <cell r="A1887" t="str">
            <v>овик_</v>
          </cell>
          <cell r="H1887">
            <v>0</v>
          </cell>
          <cell r="I1887">
            <v>0</v>
          </cell>
        </row>
        <row r="1888">
          <cell r="A1888" t="str">
            <v>овик_Двухходовой переключающий клапан VFY-WA + AMB-Y Ду 65 Danfoss</v>
          </cell>
          <cell r="B1888" t="str">
            <v>VV56 Поставка и монтаж, Двухходовой переключающий клапан в комплекте с эл. приводом on/off VFY-WA + AMB-Y Ду 65 Danfoss или аналог, включая все комплектующие и крепеж</v>
          </cell>
          <cell r="C1888" t="str">
            <v>VV56 Supply and installation of Two-way switching valve complete with electric on / off VFY-WA + AMB-Y actuator DN 65 Danfoss or similar, including all accessories and fasteners</v>
          </cell>
          <cell r="D1888" t="str">
            <v>шт.</v>
          </cell>
          <cell r="F1888">
            <v>7562</v>
          </cell>
          <cell r="G1888">
            <v>50413.333333333336</v>
          </cell>
          <cell r="H1888">
            <v>11343</v>
          </cell>
          <cell r="I1888">
            <v>57975.333333333328</v>
          </cell>
        </row>
        <row r="1889">
          <cell r="A1889" t="str">
            <v>овик_Двухходовой переключающий клапан VFY-WA + AMB-Y Ду 80 Danfoss</v>
          </cell>
          <cell r="B1889" t="str">
            <v>VV57 Поставка и монтаж, Двухходовой переключающий клапан в комплекте с эл. приводом on/off VFY-WA + AMB-Y Ду 80 Danfoss или аналог, включая все комплектующие и крепеж</v>
          </cell>
          <cell r="C1889" t="str">
            <v>VV57 Supply and installation of Two-way switching valve complete with electric on / off VFY-WA + AMB-Y actuator DN 80 Danfoss or similar, including all accessories and fasteners</v>
          </cell>
          <cell r="D1889" t="str">
            <v>шт.</v>
          </cell>
          <cell r="F1889">
            <v>11032</v>
          </cell>
          <cell r="G1889">
            <v>73546.666666666672</v>
          </cell>
          <cell r="H1889">
            <v>16548</v>
          </cell>
          <cell r="I1889">
            <v>84578.666666666672</v>
          </cell>
        </row>
        <row r="1890">
          <cell r="A1890" t="str">
            <v>овик_Двухходовой переключающий клапан VFY-WA + AMB-Y Ду 200 Danfoss</v>
          </cell>
          <cell r="B1890" t="str">
            <v>VV58 Поставка и монтаж, Двухходовой переключающий клапан в комплекте с эл. приводом on/off VFY-WA + AMB-Y Ду 200 Danfoss или аналог, включая все комплектующие и крепеж</v>
          </cell>
          <cell r="C1890" t="str">
            <v>VV58 Supply and installation of Two-way switching valve complete with electric on / off VFY-WA + AMB-Y actuator DN 200 Danfoss or similar, including all accessories and fasteners</v>
          </cell>
          <cell r="D1890" t="str">
            <v>шт.</v>
          </cell>
          <cell r="F1890">
            <v>19498</v>
          </cell>
          <cell r="G1890">
            <v>129986.66666666667</v>
          </cell>
          <cell r="H1890">
            <v>29247</v>
          </cell>
          <cell r="I1890">
            <v>149484.66666666666</v>
          </cell>
        </row>
        <row r="1891">
          <cell r="A1891" t="str">
            <v>овик_Двухходовой переключающий клапан VFY-WA + AMB-Y Ду 250 Danfoss</v>
          </cell>
          <cell r="B1891" t="str">
            <v>VV59 Поставка и монтаж, Двухходовой переключающий клапан в комплекте с эл. приводом on/off VFY-WA + AMB-Y Ду 250 Danfoss или аналог, включая все комплектующие и крепеж</v>
          </cell>
          <cell r="C1891" t="str">
            <v>VV59 Supply and installation of Two-way switching valve complete with electric on / off VFY-WA + AMB-Y actuator DN 250 Danfoss or similar, including all accessories and fasteners</v>
          </cell>
          <cell r="D1891" t="str">
            <v>шт.</v>
          </cell>
          <cell r="F1891">
            <v>21760.000000000004</v>
          </cell>
          <cell r="G1891">
            <v>145066.66666666669</v>
          </cell>
          <cell r="H1891">
            <v>32640.000000000007</v>
          </cell>
          <cell r="I1891">
            <v>166826.66666666669</v>
          </cell>
        </row>
        <row r="1892">
          <cell r="A1892" t="str">
            <v>овик_Двухходовой переключающий клапан VFY-SYLAX +  AMB-Y Ду 500 Danfoss</v>
          </cell>
          <cell r="B1892" t="str">
            <v>VV60 Поставка и монтаж, Двухходовой переключающий клапан в комплекте с эл. приводом on/off VFY-SYLAX +  AMB-Y Ду 500 Danfoss или аналог, включая все комплектующие и крепеж</v>
          </cell>
          <cell r="C1892" t="str">
            <v>VV60 Supply and installation of Two-way switching valve complete with electric on / off VFY-WA + AMB-Y actuator DN 500 Danfoss or similar, including all accessories and fasteners</v>
          </cell>
          <cell r="D1892" t="str">
            <v>шт.</v>
          </cell>
          <cell r="F1892">
            <v>60015</v>
          </cell>
          <cell r="G1892">
            <v>400100</v>
          </cell>
          <cell r="H1892">
            <v>90022.5</v>
          </cell>
          <cell r="I1892">
            <v>460114.99999999994</v>
          </cell>
        </row>
        <row r="1893">
          <cell r="A1893" t="str">
            <v>овик_</v>
          </cell>
          <cell r="H1893">
            <v>0</v>
          </cell>
          <cell r="I1893">
            <v>0</v>
          </cell>
        </row>
        <row r="1894">
          <cell r="A1894" t="str">
            <v>овик_Двухходовой НЗ соленоидный клапан Ду 50 Danfoss</v>
          </cell>
          <cell r="B1894" t="str">
            <v>VV61 Поставка и монтаж, Двухходовой нормальнозакрытый соленоидный клапан в комплекте с катушкой (приводом) EV220B НЗ  Ду 50 Danfoss или аналог, включая все комплектующие и крепеж</v>
          </cell>
          <cell r="C1894" t="str">
            <v>VV61 Supply and installation of Two-way normal closed solenoid valve complete with coil (actuator) EV220B NZ Du 50 Danfoss or similar, including all components and fasteners</v>
          </cell>
          <cell r="D1894" t="str">
            <v>компл</v>
          </cell>
          <cell r="F1894">
            <v>3106.6250000000005</v>
          </cell>
          <cell r="G1894">
            <v>20710.833333333336</v>
          </cell>
          <cell r="H1894">
            <v>4659.9375000000009</v>
          </cell>
          <cell r="I1894">
            <v>23817.458333333336</v>
          </cell>
        </row>
        <row r="1895">
          <cell r="A1895" t="str">
            <v>овик_Двухходовой НЗ соленоидный клапан Ду 100 Danfoss</v>
          </cell>
          <cell r="B1895" t="str">
            <v>VV62 Поставка и монтаж, Двухходовой нормальнозакрытый соленоидный клапан в комплекте с катушкой (приводом) EV220B НЗ  Ду 100 Danfoss или аналог, включая все комплектующие и крепеж</v>
          </cell>
          <cell r="C1895" t="str">
            <v>VV62 Supply and installation of Two-way, normally-closed solenoid valve complete with coil (actuator) EV220B NZ Du 100 Danfoss or similar, including all components and fasteners</v>
          </cell>
          <cell r="D1895" t="str">
            <v>компл</v>
          </cell>
          <cell r="F1895">
            <v>24460.125</v>
          </cell>
          <cell r="G1895">
            <v>163067.5</v>
          </cell>
          <cell r="H1895">
            <v>36690.1875</v>
          </cell>
          <cell r="I1895">
            <v>187527.625</v>
          </cell>
        </row>
        <row r="1896">
          <cell r="A1896" t="str">
            <v>овик_</v>
          </cell>
          <cell r="H1896">
            <v>0</v>
          </cell>
          <cell r="I1896">
            <v>0</v>
          </cell>
        </row>
        <row r="1897">
          <cell r="A1897" t="str">
            <v>овик_</v>
          </cell>
          <cell r="H1897">
            <v>0</v>
          </cell>
          <cell r="I1897">
            <v>0</v>
          </cell>
        </row>
        <row r="1898">
          <cell r="A1898" t="str">
            <v>овик_Трехходовой регулирующий клапан VF-3 Ду 300 Danfoss</v>
          </cell>
          <cell r="B1898" t="str">
            <v>VV63 Поставка и монтаж, Трехходовой регулирующий клапан в комплекте с эл. приводом 0-10V VF- 3 Ду 300 Danfoss или аналог, включая все комплектующие и крепеж</v>
          </cell>
          <cell r="C1898" t="str">
            <v>VV63 Supply and installation of Three-way control valve complete with electric actuator 0-10V VF- 3 DN 300 Danfoss or similar, including all components and fasteners</v>
          </cell>
          <cell r="D1898" t="str">
            <v>шт.</v>
          </cell>
          <cell r="F1898">
            <v>140038.875</v>
          </cell>
          <cell r="G1898">
            <v>933592.5</v>
          </cell>
          <cell r="H1898">
            <v>210058.3125</v>
          </cell>
          <cell r="I1898">
            <v>1073631.375</v>
          </cell>
        </row>
        <row r="1899">
          <cell r="A1899" t="str">
            <v>овик_Дисковый поворотный затвор VFY-WG Ду 200 Danfoss</v>
          </cell>
          <cell r="B1899" t="str">
            <v>VV64 Поставка и монтаж, Дисковый поворотный затвор с ручным редукторным приводом VFY-WG Ду 200 Danfoss или аналог, включая все комплектующие и крепеж</v>
          </cell>
          <cell r="C1899" t="str">
            <v>VV64 Supply and installation of Disk rotary valve with manual gear drive VFY-WG DN 200 Danfoss or similar, including all components and fasteners</v>
          </cell>
          <cell r="D1899" t="str">
            <v>шт.</v>
          </cell>
          <cell r="F1899">
            <v>3711.875</v>
          </cell>
          <cell r="G1899">
            <v>24745.833333333336</v>
          </cell>
          <cell r="H1899">
            <v>5567.8125</v>
          </cell>
          <cell r="I1899">
            <v>28457.708333333332</v>
          </cell>
        </row>
        <row r="1900">
          <cell r="A1900" t="str">
            <v>овик_</v>
          </cell>
          <cell r="H1900">
            <v>0</v>
          </cell>
          <cell r="I1900">
            <v>0</v>
          </cell>
        </row>
        <row r="1901">
          <cell r="A1901" t="str">
            <v>овик_Прерыватель обратного потока WST909 Ду 100 Watts</v>
          </cell>
          <cell r="B1901" t="str">
            <v>VV65 Поставка и монтаж, Прерыватель обратного потока WST909 Ду 100 Watts, включая все комплектующие и крепеж</v>
          </cell>
          <cell r="C1901" t="str">
            <v>VV65 Supply and installation of WST909 Backflow preventer DN 100 Watts, including all components and fasteners</v>
          </cell>
          <cell r="D1901" t="str">
            <v>шт.</v>
          </cell>
          <cell r="F1901">
            <v>1119.125</v>
          </cell>
          <cell r="G1901">
            <v>7460.8333333333339</v>
          </cell>
          <cell r="H1901">
            <v>1678.6875</v>
          </cell>
          <cell r="I1901">
            <v>8579.9583333333339</v>
          </cell>
        </row>
        <row r="1902">
          <cell r="A1902" t="str">
            <v>овик_Прерыватель обратного потока WST909 Ду 150 Watts</v>
          </cell>
          <cell r="B1902" t="str">
            <v>VV66 Поставка и монтаж, Прерыватель обратного потока WST909 Ду 150 Watts, включая все комплектующие и крепеж</v>
          </cell>
          <cell r="C1902" t="str">
            <v>VV66 Supply and installation of WST909 Backflow preventer DN 150 Watts, including all components and fasteners</v>
          </cell>
          <cell r="D1902" t="str">
            <v>шт.</v>
          </cell>
          <cell r="F1902">
            <v>1655.625</v>
          </cell>
          <cell r="G1902">
            <v>11037.5</v>
          </cell>
          <cell r="H1902">
            <v>2483.4375</v>
          </cell>
          <cell r="I1902">
            <v>12693.124999999998</v>
          </cell>
        </row>
        <row r="1903">
          <cell r="A1903" t="str">
            <v>овик_</v>
          </cell>
          <cell r="H1903">
            <v>0</v>
          </cell>
          <cell r="I1903">
            <v>0</v>
          </cell>
        </row>
        <row r="1904">
          <cell r="A1904" t="str">
            <v>овик_Ручной балансир клапан муфт Ø15 MSV-BD Danfoss</v>
          </cell>
          <cell r="B1904" t="str">
            <v>VV67 Поставка и монтаж, Ручной балансировочный клапан муфтовый Ø15 MSV-BD Danfoss или аналог, включая все комплектующие и крепеж</v>
          </cell>
          <cell r="C1904" t="str">
            <v>VV67 Supply and installation of a true union manual balancing valve Ø15 MSV-BD Danfoss or similar, including all accessories and fasteners</v>
          </cell>
          <cell r="D1904" t="str">
            <v>шт.</v>
          </cell>
          <cell r="F1904">
            <v>989.46875</v>
          </cell>
          <cell r="G1904">
            <v>6596.4583333333339</v>
          </cell>
          <cell r="H1904">
            <v>1484.203125</v>
          </cell>
          <cell r="I1904">
            <v>7585.927083333333</v>
          </cell>
        </row>
        <row r="1905">
          <cell r="A1905" t="str">
            <v>овик_Ручной балансир клапан муфт Ø20 MSV-BD Danfoss</v>
          </cell>
          <cell r="B1905" t="str">
            <v>VV68 Поставка и монтаж, Ручной балансировочный клапан муфтовый Ø20 MSV-BD Danfoss или аналог, включая все комплектующие и крепеж</v>
          </cell>
          <cell r="C1905" t="str">
            <v>VV68 Supply and installation of a true union manual balancing valve Ø20 MSV-BD Danfoss or similar, including all accessories and fasteners</v>
          </cell>
          <cell r="D1905" t="str">
            <v>шт.</v>
          </cell>
          <cell r="F1905">
            <v>1076.63625</v>
          </cell>
          <cell r="G1905">
            <v>7177.5750000000007</v>
          </cell>
          <cell r="H1905">
            <v>1614.954375</v>
          </cell>
          <cell r="I1905">
            <v>8254.2112500000003</v>
          </cell>
        </row>
        <row r="1906">
          <cell r="A1906" t="str">
            <v>овик_Ручной балансир клапан муфт Ø25 MSV-BD Danfoss</v>
          </cell>
          <cell r="B1906" t="str">
            <v>VV69 Поставка и монтаж, Ручной балансировочный клапан муфтовый Ø25 MSV-BD Danfoss или аналог, включая все комплектующие и крепеж</v>
          </cell>
          <cell r="C1906" t="str">
            <v>VV69 Supply and installation of a true union manual balancing valve Ø25 MSV-BD Danfoss or similar, including all accessories and fasteners</v>
          </cell>
          <cell r="D1906" t="str">
            <v>шт.</v>
          </cell>
          <cell r="F1906">
            <v>1215.04375</v>
          </cell>
          <cell r="G1906">
            <v>8100.291666666667</v>
          </cell>
          <cell r="H1906">
            <v>1822.5656250000002</v>
          </cell>
          <cell r="I1906">
            <v>9315.3354166666668</v>
          </cell>
        </row>
        <row r="1907">
          <cell r="A1907" t="str">
            <v>овик_Ручной балансир клапан муфт Ø32 MSV-BD Danfoss</v>
          </cell>
          <cell r="B1907" t="str">
            <v>VV70 Поставка и монтаж, Ручной балансировочный клапан муфтовый Ø32 MSV-BD Danfoss или аналог, включая все комплектующие и крепеж</v>
          </cell>
          <cell r="C1907" t="str">
            <v>VV70 Supply and installation of a true union manual balancing valve Ø32 MSV-BD Danfoss or similar, including all accessories and fasteners</v>
          </cell>
          <cell r="D1907" t="str">
            <v>шт.</v>
          </cell>
          <cell r="F1907">
            <v>1533.7425000000001</v>
          </cell>
          <cell r="G1907">
            <v>10224.950000000001</v>
          </cell>
          <cell r="H1907">
            <v>2300.61375</v>
          </cell>
          <cell r="I1907">
            <v>11758.692499999999</v>
          </cell>
        </row>
        <row r="1908">
          <cell r="A1908" t="str">
            <v>овик_Ручной балансир клапан муфт Ø40 MSV-BD Danfoss</v>
          </cell>
          <cell r="B1908" t="str">
            <v>VV71 Поставка и монтаж, Ручной балансировочный клапан муфтовый Ø40 MSV-BD Danfoss или аналог, включая все комплектующие и крепеж</v>
          </cell>
          <cell r="C1908" t="str">
            <v>VV71 Supply and installation of a true union manual balancing valve Ø40 MSV-BD Danfoss or similar, including all accessories and fasteners</v>
          </cell>
          <cell r="D1908" t="str">
            <v>шт.</v>
          </cell>
          <cell r="F1908">
            <v>1920.32125</v>
          </cell>
          <cell r="G1908">
            <v>12802.141666666666</v>
          </cell>
          <cell r="H1908">
            <v>2880.4818749999999</v>
          </cell>
          <cell r="I1908">
            <v>14722.462916666665</v>
          </cell>
        </row>
        <row r="1909">
          <cell r="A1909" t="str">
            <v>овик_Автоматический воздухоотводчик Ø15 Danfoss</v>
          </cell>
          <cell r="B1909" t="str">
            <v>VV72 Поставка и монтаж, Автоматический воздухоотводчик Ø15 Danfoss или аналог, включая все комплектующие и крепеж</v>
          </cell>
          <cell r="C1909" t="str">
            <v>VV72 Supply and installation of an automatic air vent Ø15 Danfoss or similar, including all accessories and fasteners</v>
          </cell>
          <cell r="D1909" t="str">
            <v>шт.</v>
          </cell>
          <cell r="F1909">
            <v>250</v>
          </cell>
          <cell r="G1909">
            <v>376.66666666666669</v>
          </cell>
          <cell r="H1909">
            <v>375</v>
          </cell>
          <cell r="I1909">
            <v>433.16666666666663</v>
          </cell>
        </row>
        <row r="1910">
          <cell r="A1910" t="str">
            <v>овик_Автоматический воздухоотводчик Airvent Ø15 Danfoss</v>
          </cell>
          <cell r="B1910" t="str">
            <v>VV73 Поставка и монтаж, Автоматический воздухоотводчик Airvent Ду 15 Danfoss или аналог, включая все комплектующие и крепеж</v>
          </cell>
          <cell r="C1910" t="str">
            <v>VV73 Supply and installation of an automatic air vent Ø15 Airvent Danfoss or similar, including all accessories and fasteners</v>
          </cell>
          <cell r="D1910" t="str">
            <v>шт.</v>
          </cell>
          <cell r="F1910">
            <v>250</v>
          </cell>
          <cell r="G1910">
            <v>439.16666666666669</v>
          </cell>
          <cell r="H1910">
            <v>375</v>
          </cell>
          <cell r="I1910">
            <v>505.04166666666663</v>
          </cell>
        </row>
        <row r="1911">
          <cell r="A1911" t="str">
            <v>овик_Автоматический воздухоотводчик Airvent Ø20 Danfoss</v>
          </cell>
          <cell r="B1911" t="str">
            <v>VV74 Поставка и монтаж, Автоматический воздухоотводчик Airvent Ду 20 Danfoss или аналог, включая все комплектующие и крепеж</v>
          </cell>
          <cell r="C1911" t="str">
            <v>VV74 Supply and installation of an automatic air vent Ø20 Airvent Danfoss or similar, including all accessories and fasteners</v>
          </cell>
          <cell r="D1911" t="str">
            <v>шт.</v>
          </cell>
          <cell r="F1911">
            <v>250</v>
          </cell>
          <cell r="G1911">
            <v>522.5</v>
          </cell>
          <cell r="H1911">
            <v>375</v>
          </cell>
          <cell r="I1911">
            <v>600.875</v>
          </cell>
        </row>
        <row r="1912">
          <cell r="A1912" t="str">
            <v>овик_</v>
          </cell>
          <cell r="H1912">
            <v>0</v>
          </cell>
          <cell r="I1912">
            <v>0</v>
          </cell>
        </row>
        <row r="1913">
          <cell r="A1913" t="str">
            <v>овик_Предохранительный клапан SVW Ду 25 Watts</v>
          </cell>
          <cell r="B1913" t="str">
            <v>VV75 Поставка и монтаж, Предохранительный клапан SVW Ду 25 Watts, включая все комплектующие и крепеж</v>
          </cell>
          <cell r="C1913" t="str">
            <v>VV75 Supply and installation of SVW Safety valve DN 25 Watts, including all components and fasteners</v>
          </cell>
          <cell r="D1913" t="str">
            <v>шт.</v>
          </cell>
          <cell r="F1913">
            <v>426.875</v>
          </cell>
          <cell r="G1913">
            <v>2845.8333333333335</v>
          </cell>
          <cell r="H1913">
            <v>640.3125</v>
          </cell>
          <cell r="I1913">
            <v>3272.708333333333</v>
          </cell>
        </row>
        <row r="1914">
          <cell r="A1914" t="str">
            <v>овик_Обратный клапан NRV Ду 20 Danfoss</v>
          </cell>
          <cell r="B1914" t="str">
            <v>VV76 Поставка и монтаж, Обратный клапан NRV Ду 20 Danfoss или аналог, включая все комплектующие и крепеж</v>
          </cell>
          <cell r="C1914" t="str">
            <v>VV76 Supply and installation of NRV Non-return valve DN 20 Danfoss or similar, including all components and fasteners</v>
          </cell>
          <cell r="D1914" t="str">
            <v>шт.</v>
          </cell>
          <cell r="F1914">
            <v>426.87</v>
          </cell>
          <cell r="G1914">
            <v>743.33333333333337</v>
          </cell>
          <cell r="H1914">
            <v>640.30500000000006</v>
          </cell>
          <cell r="I1914">
            <v>854.83333333333326</v>
          </cell>
        </row>
        <row r="1915">
          <cell r="A1915" t="str">
            <v>овик_</v>
          </cell>
          <cell r="H1915">
            <v>0</v>
          </cell>
          <cell r="I1915">
            <v>0</v>
          </cell>
        </row>
        <row r="1916">
          <cell r="A1916" t="str">
            <v>овик_Узел потребления для арендаторов Ø15</v>
          </cell>
          <cell r="B1916" t="str">
            <v>Поставка и монтаж, Узел потребления для арендаторов: Фильтр сетчатый  Ø15 FRV-D  Danfoss, Кран шаровой  Ø15 BVR Danfoss, Вычислитель Ø15 MULTICAL 602 Kamstrup, Расходомер Ø15 Ultraflow 54 Kamstrup, включая все комплектующие и крепеж</v>
          </cell>
          <cell r="C1916" t="str">
            <v>Supply and installation of a unit of consumption for tenants: mesh filter Ø15 FRV-D  Danfoss, ball valve Ø15 BVR Danfoss, water meter Ø15 MULTICAL 602 Kamstrup, static flow sensor Ø15 Ultraflow 54 Kamstrup, including all accessories and fasteners</v>
          </cell>
          <cell r="D1916" t="str">
            <v>компл.</v>
          </cell>
          <cell r="F1916">
            <v>9028.65</v>
          </cell>
          <cell r="G1916">
            <v>60191</v>
          </cell>
          <cell r="H1916">
            <v>13542.974999999999</v>
          </cell>
          <cell r="I1916">
            <v>69219.649999999994</v>
          </cell>
        </row>
        <row r="1917">
          <cell r="A1917" t="str">
            <v>овик_Узел потребления для арендаторов Ø20</v>
          </cell>
          <cell r="B1917" t="str">
            <v>Поставка и монтаж, Узел потребления для арендаторов: Фильтр сетчатый  Ø20 FRV-D  Danfoss, Кран шаровой  Ø20 BVR Danfoss, Вычислитель Ø20 MULTICAL 602 Kamstrup, Расходомер Ø20 Ultraflow 54 Kamstrup, включая все комплектующие и крепеж</v>
          </cell>
          <cell r="C1917" t="str">
            <v>Supply and installation of a unit of consumption for tenants: mesh filter Ø20 FRV-D  Danfoss, ball valve Ø20 BVR Danfoss, water meter Ø20 MULTICAL 602 Kamstrup, static flow sensor Ø20 Ultraflow 54 Kamstrup, including all accessories and fasteners</v>
          </cell>
          <cell r="D1917" t="str">
            <v>компл.</v>
          </cell>
          <cell r="F1917">
            <v>9165.75</v>
          </cell>
          <cell r="G1917">
            <v>61105</v>
          </cell>
          <cell r="H1917">
            <v>13748.625</v>
          </cell>
          <cell r="I1917">
            <v>70270.75</v>
          </cell>
        </row>
        <row r="1918">
          <cell r="A1918" t="str">
            <v>овик_Узел потребления для арендаторов Ø25</v>
          </cell>
          <cell r="B1918" t="str">
            <v>Поставка и монтаж, Узел потребления для арендаторов: Фильтр сетчатый  Dn25 FRV-D  Danfoss, Кран шаровой  Dn25 BVR Danfoss, Вычислитель Dn25 MULTICAL 602 Kamstrup, Расходомер Dn25 Ultraflow 54 Kamstrup, включая все комплектующие и крепеж</v>
          </cell>
          <cell r="C1918" t="str">
            <v>Supply and installation of a unit of consumption for tenants: mesh filter Ø25 FRV-D  Danfoss, ball valve Ø25 BVR Danfoss, water meter Ø25 MULTICAL 602 Kamstrup, static flow sensor Ø25 Ultraflow 54 Kamstrup, including all accessories and fasteners</v>
          </cell>
          <cell r="D1918" t="str">
            <v>компл.</v>
          </cell>
          <cell r="F1918">
            <v>14812.349999999999</v>
          </cell>
          <cell r="G1918">
            <v>98749</v>
          </cell>
          <cell r="H1918">
            <v>22218.524999999998</v>
          </cell>
          <cell r="I1918">
            <v>113561.34999999999</v>
          </cell>
        </row>
        <row r="1919">
          <cell r="A1919" t="str">
            <v>овик_Узел потребления для арендаторов Ø32</v>
          </cell>
          <cell r="B1919" t="str">
            <v>Поставка и монтаж, Узел потребления для арендаторов: Фильтр сетчатый  Ø32 FRV-D  Danfoss, Кран шаровой  Ø32 BVR Danfoss, Вычислитель Ø32 MULTICAL 602 Kamstrup, Расходомер Ø32 Ultraflow 54 Kamstrup, включая все комплектующие и крепеж</v>
          </cell>
          <cell r="C1919" t="str">
            <v>Supply and installation of a unit of consumption for tenants: mesh filter Ø32 FRV-D  Danfoss, ball valve Ø32 BVR Danfoss, water meter Ø32 MULTICAL 602 Kamstrup, static flow sensor Ø32 Ultraflow 54 Kamstrup, including all accessories and fasteners</v>
          </cell>
          <cell r="D1919" t="str">
            <v>компл.</v>
          </cell>
          <cell r="F1919">
            <v>19151.399999999998</v>
          </cell>
          <cell r="G1919">
            <v>127676</v>
          </cell>
          <cell r="H1919">
            <v>28727.1</v>
          </cell>
          <cell r="I1919">
            <v>146827.4</v>
          </cell>
        </row>
        <row r="1920">
          <cell r="A1920" t="str">
            <v>овик_Узел потребления для арендаторов Ø40</v>
          </cell>
          <cell r="B1920" t="str">
            <v>Поставка и монтаж, Узел потребления для арендаторов: Фильтр сетчатый  Ø40 FRV-D  Danfoss, Кран шаровой  Ø40 BVR Danfoss, Вычислитель Ø40 MULTICAL 602 Kamstrup, Расходомер Ø40 Ultraflow 54 Kamstrup, включая все комплектующие и крепеж</v>
          </cell>
          <cell r="C1920" t="str">
            <v>Supply and installation of a unit of consumption for tenants: mesh filter Ø40 FRV-D  Danfoss, ball valve Ø40 BVR Danfoss, water meter Ø40 MULTICAL 602 Kamstrup, static flow sensor Ø40 Ultraflow 54 Kamstrup, including all accessories and fasteners</v>
          </cell>
          <cell r="D1920" t="str">
            <v>компл.</v>
          </cell>
          <cell r="F1920">
            <v>20037.75</v>
          </cell>
          <cell r="G1920">
            <v>133585</v>
          </cell>
          <cell r="H1920">
            <v>30056.625</v>
          </cell>
          <cell r="I1920">
            <v>153622.75</v>
          </cell>
        </row>
        <row r="1921">
          <cell r="A1921" t="str">
            <v>овик_Узел потребления для арендаторов Ø50</v>
          </cell>
          <cell r="B1921" t="str">
            <v>Поставка и монтаж, Узел потребления для арендаторов: Фильтр сетчатый  Ø50 FRV-D  Danfoss, Кран шаровой  Ø50 BVR Danfoss, Вычислитель Ø50 MULTICAL 602 Kamstrup, Расходомер Ø50 Ultraflow 54 Kamstrup, включая все комплектующие и крепеж</v>
          </cell>
          <cell r="C1921" t="str">
            <v>Supply and installation of a unit of consumption for tenants: mesh filter Ø50 FRV-D  Danfoss, ball valve Ø50 BVR Danfoss, water meter Ø50 MULTICAL 602 Kamstrup, static flow sensor Ø50 Ultraflow 54 Kamstrup, including all accessories and fasteners</v>
          </cell>
          <cell r="D1921" t="str">
            <v>компл.</v>
          </cell>
          <cell r="F1921">
            <v>29387.1</v>
          </cell>
          <cell r="G1921">
            <v>195914</v>
          </cell>
          <cell r="H1921">
            <v>44080.649999999994</v>
          </cell>
          <cell r="I1921">
            <v>225301.09999999998</v>
          </cell>
        </row>
        <row r="1922">
          <cell r="A1922" t="str">
            <v>овик_Узел потребления для арендаторов Ø65</v>
          </cell>
          <cell r="B1922" t="str">
            <v>Поставка и монтаж, Узел потребления для арендаторов: Фильтр сетчатый  Ø65 FRV-D  Danfoss, Кран шаровой  Ø65 JIP-FF Danfoss, Вычислитель Ø65 MULTICAL 602 Kamstrup, Расходомер Ø65 Ultraflow 54 Kamstrup, включая все комплектующие и крепеж</v>
          </cell>
          <cell r="C1922" t="str">
            <v>Supply and installation of a unit of consumption for tenants: mesh filter Ø65 FRV-D  Danfoss, ball valve Ø65 BVR Danfoss, water meter Ø65 MULTICAL 602 Kamstrup, static flow sensor Ø65 Ultraflow 54 Kamstrup, including all accessories and fasteners</v>
          </cell>
          <cell r="D1922" t="str">
            <v>компл.</v>
          </cell>
          <cell r="F1922">
            <v>40273.049999999996</v>
          </cell>
          <cell r="G1922">
            <v>268487</v>
          </cell>
          <cell r="H1922">
            <v>60409.574999999997</v>
          </cell>
          <cell r="I1922">
            <v>308760.05</v>
          </cell>
        </row>
        <row r="1923">
          <cell r="A1923" t="str">
            <v>овик_Узел потребления для арендаторов Ø80</v>
          </cell>
          <cell r="B1923" t="str">
            <v>Поставка и монтаж, Узел потребления для арендаторов: Фильтр сетчатый  Ø80 FRV-D  Danfoss, Кран шаровой  Ø80 JIP-FF Danfoss, Вычислитель Ø80 MULTICAL 602 Kamstrup, Расходомер Ø80 Ultraflow 54 Kamstrup, включая все комплектующие и крепеж</v>
          </cell>
          <cell r="C1923" t="str">
            <v>Supply and installation of a unit of consumption for tenants: mesh filter Ø80 FRV-D  Danfoss, ball valve Ø80 BVR Danfoss, water meter Ø80 MULTICAL 602 Kamstrup, static flow sensor Ø80 Ultraflow 54 Kamstrup, including all accessories and fasteners</v>
          </cell>
          <cell r="D1923" t="str">
            <v>компл.</v>
          </cell>
          <cell r="F1923">
            <v>48800.549999999996</v>
          </cell>
          <cell r="G1923">
            <v>325337</v>
          </cell>
          <cell r="H1923">
            <v>73200.824999999997</v>
          </cell>
          <cell r="I1923">
            <v>374137.55</v>
          </cell>
        </row>
        <row r="1924">
          <cell r="A1924" t="str">
            <v>овик_Узел потребления для арендаторов Ø100</v>
          </cell>
          <cell r="B1924" t="str">
            <v>Поставка и монтаж, Узел потребления для арендаторов: Фильтр сетчатый  Ø100 FRV-D  Danfoss, Кран шаровой  Ø100 JIP-FF Danfoss, Вычислитель Ø100 MULTICAL 602 Kamstrup, Расходомер Ø100 Ultraflow 54 Kamstrup, включая все комплектующие и крепеж</v>
          </cell>
          <cell r="C1924" t="str">
            <v>Supply and installation of a unit of consumption for tenants: mesh filter Ø100 FRV-D  Danfoss, ball valve Ø100 BVR Danfoss, water meter Ø100 MULTICAL 602 Kamstrup, static flow sensor Ø100 Ultraflow 54 Kamstrup, including all accessories and fasteners</v>
          </cell>
          <cell r="D1924" t="str">
            <v>компл.</v>
          </cell>
          <cell r="F1924">
            <v>72989.849999999991</v>
          </cell>
          <cell r="G1924">
            <v>486599</v>
          </cell>
          <cell r="H1924">
            <v>109484.77499999999</v>
          </cell>
          <cell r="I1924">
            <v>559588.85</v>
          </cell>
        </row>
        <row r="1925">
          <cell r="A1925" t="str">
            <v>овик_Узел потребления для арендаторов Ø125</v>
          </cell>
          <cell r="B1925" t="str">
            <v>Поставка и монтаж, Узел потребления для арендаторов: Фильтр сетчатый  Ø125 FRV-D  Danfoss, Кран шаровой  Ø125 JIP-FF Danfoss, Вычислитель Ø125 MULTICAL 602 Kamstrup, Расходомер Ø125 Ultraflow 54 Kamstrup, включая все комплектующие и крепеж</v>
          </cell>
          <cell r="C1925" t="str">
            <v>Supply and installation of a unit of consumption for tenants: mesh filter Ø125 FRV-D  Danfoss, ball valve Ø125 BVR Danfoss, water meter Ø125 MULTICAL 602 Kamstrup, static flow sensor Ø125 Ultraflow 54 Kamstrup, including all accessories and fasteners</v>
          </cell>
          <cell r="D1925" t="str">
            <v>компл.</v>
          </cell>
          <cell r="F1925">
            <v>107908.5</v>
          </cell>
          <cell r="G1925">
            <v>719390</v>
          </cell>
          <cell r="H1925">
            <v>161862.75</v>
          </cell>
          <cell r="I1925">
            <v>827298.49999999988</v>
          </cell>
        </row>
        <row r="1926">
          <cell r="A1926" t="str">
            <v>овик_Узел потребления для арендаторов Ø200</v>
          </cell>
          <cell r="B1926" t="str">
            <v>Поставка и монтаж, Узел потребления для арендаторов: Фильтр сетчатый  Ø200 FRV-D  Danfoss, Кран шаровой  Ø200 JIP-FF Danfoss, Вычислитель Ø200 MULTICAL 602 Kamstrup, Расходомер Ø200 Ultraflow 54 Kamstrup, включая все комплектующие и крепеж</v>
          </cell>
          <cell r="C1926" t="str">
            <v>Supply and installation of a unit of consumption for tenants: mesh filter Ø200 FRV-D  Danfoss, ball valve Ø200 BVR Danfoss, water meter Ø200 MULTICAL 602 Kamstrup, static flow sensor Ø200 Ultraflow 54 Kamstrup, including all accessories and fasteners</v>
          </cell>
          <cell r="D1926" t="str">
            <v>компл.</v>
          </cell>
          <cell r="F1926">
            <v>153808.04999999999</v>
          </cell>
          <cell r="G1926">
            <v>1025387</v>
          </cell>
          <cell r="H1926">
            <v>230712.07499999998</v>
          </cell>
          <cell r="I1926">
            <v>1179195.0499999998</v>
          </cell>
        </row>
        <row r="1927">
          <cell r="A1927" t="str">
            <v>овик_Узел регулирования секции охладителя ПУ</v>
          </cell>
          <cell r="B1927" t="str">
            <v>Поставка и монтаж, Узел регулирования секции охладителя приточной установки, включая все комплектующие и крепеж</v>
          </cell>
          <cell r="C1927" t="str">
            <v>Supply and installation of a control cabinet cooling unit for an air handling unit, including all accessories and fasteners</v>
          </cell>
          <cell r="D1927" t="str">
            <v>компл.</v>
          </cell>
          <cell r="F1927">
            <v>37500</v>
          </cell>
          <cell r="G1927">
            <v>250000</v>
          </cell>
          <cell r="H1927">
            <v>56250</v>
          </cell>
          <cell r="I1927">
            <v>287500</v>
          </cell>
        </row>
        <row r="1928">
          <cell r="A1928" t="str">
            <v>овик_Узел регулирования для фанкойлов 42VP</v>
          </cell>
          <cell r="B1928" t="str">
            <v>Поставка и монтаж, Узел регулирования для фанкойлов 42VP (трехходовой регулирующий клапан, электропривод,  сетчатый фильтр,  термометры, шаровые запорные краны, воздухоотводчик, манометры), включая все комплектующие и крепеж</v>
          </cell>
          <cell r="C1928" t="str">
            <v>Supply and installation of a control unit for a fan coil unit 42VP (3-way control valve, electric drive, mesh filter, thermometers, ball stop valves, air vent, manometers), including all accessories and fasteners</v>
          </cell>
          <cell r="D1928" t="str">
            <v>компл.</v>
          </cell>
          <cell r="F1928">
            <v>18750</v>
          </cell>
          <cell r="G1928">
            <v>125000</v>
          </cell>
          <cell r="H1928">
            <v>28125</v>
          </cell>
          <cell r="I1928">
            <v>143750</v>
          </cell>
        </row>
        <row r="1929">
          <cell r="A1929" t="str">
            <v>овик_Узел регулирования для фанкойлов 42GW</v>
          </cell>
          <cell r="B1929" t="str">
            <v>Поставка и монтаж, Узел регулирования дляфанкойлов 42GW (трехходовой регулирующий клапан, электропривод,  сетчатый фильтр,  термометры, шаровые запорные краны, воздухоотводчик, манометры), включая все комплектующие и крепеж</v>
          </cell>
          <cell r="C1929" t="str">
            <v>Supply and installation of a control unit for a fan coil unit 42GW (3-way control valve, electric drive, mesh filter, thermometers, ball stop valves, air vent, manometers), including all accessories and fasteners</v>
          </cell>
          <cell r="D1929" t="str">
            <v>компл.</v>
          </cell>
          <cell r="F1929">
            <v>18750</v>
          </cell>
          <cell r="G1929">
            <v>125000</v>
          </cell>
          <cell r="H1929">
            <v>28125</v>
          </cell>
          <cell r="I1929">
            <v>143750</v>
          </cell>
        </row>
        <row r="1930">
          <cell r="A1930" t="str">
            <v>овик_</v>
          </cell>
          <cell r="H1930">
            <v>0</v>
          </cell>
          <cell r="I1930">
            <v>0</v>
          </cell>
        </row>
        <row r="1931">
          <cell r="A1931" t="str">
            <v>овик_ Узел регулирования АВО</v>
          </cell>
          <cell r="B1931" t="str">
            <v>Поставка и монтаж, Узел регулирования АВО: Автоматический воздухоотводчик DN15, Кран шаровый DN15, Фильтр сетчатый DN15, включая все комплектующие и крепеж</v>
          </cell>
          <cell r="C1931" t="str">
            <v>Supply and installation of a control unit for an air-heating unit: air vent DN15, ball valve DN15, mesh filter DN15, including all accessories and fasteners</v>
          </cell>
          <cell r="D1931" t="str">
            <v>компл.</v>
          </cell>
          <cell r="F1931">
            <v>525</v>
          </cell>
          <cell r="G1931">
            <v>3500</v>
          </cell>
          <cell r="H1931">
            <v>787.5</v>
          </cell>
          <cell r="I1931">
            <v>4024.9999999999995</v>
          </cell>
        </row>
        <row r="1932">
          <cell r="A1932" t="str">
            <v>овик_Узел регулирования для воздухонагревателей</v>
          </cell>
          <cell r="B1932" t="str">
            <v>Поставка и монтаж, Узел регулирования для воздухонагревателей (двухходовой регулирующий клапан, электропривод, циркуляционный насос, сетчатый фильтр, обратный клапан, термометры, шаровые запорные краны, воздухоотводчик, манометры, балансировочный клапан,  кронштейн для крепления смесительного узла к опорной пластине, опорная пластина), включая все комплектующие и крепеж</v>
          </cell>
          <cell r="C1932" t="str">
            <v>Supply and installation of a control unit for an air-heating unit: (3-way control valve, electric drive, circulation pump, mesh filter, check valve, thermometers, ball stop valves, air vent, manometers, balancing valve, bracket for fixing the mixing unit to the base plate, base plate), including all accessories and fasteners</v>
          </cell>
          <cell r="D1932" t="str">
            <v>компл.</v>
          </cell>
          <cell r="F1932">
            <v>47250</v>
          </cell>
          <cell r="G1932">
            <v>315000</v>
          </cell>
          <cell r="H1932">
            <v>70875</v>
          </cell>
          <cell r="I1932">
            <v>362250</v>
          </cell>
        </row>
        <row r="1933">
          <cell r="A1933" t="str">
            <v>овик_Узел регулирования ВТЗ DN25</v>
          </cell>
          <cell r="B1933" t="str">
            <v>Поставка и монтаж, Узел регулирования ВТЗ: Фильтр сетчатый DN25 FRV-D  Danfoss, Кран шаровой DN25 BVR  Danfoss, Ручной балансировочный клапан DN20 MSB-BD Danfoss, Автоматический воздухоотводчик DN15 Danfoss, Двухходовой клапан с сервоприводом VL2 Danfoss, включая все комплектующие и крепеж</v>
          </cell>
          <cell r="C1933" t="str">
            <v>Supply and installation of a control unit for air curtains: mesh filter DN25 FRV-D Danfoss, ball valve DN25 BVR Danfoss, manual balancing valve DN20 MSB-BD Danfoss, air vent DN15 Danfoss, servo motorized 2-way valve VL2 Danfoss, including all accessories and fasteners</v>
          </cell>
          <cell r="D1933" t="str">
            <v>компл.</v>
          </cell>
          <cell r="F1933">
            <v>3882.45</v>
          </cell>
          <cell r="G1933">
            <v>25883</v>
          </cell>
          <cell r="H1933">
            <v>5823.6749999999993</v>
          </cell>
          <cell r="I1933">
            <v>29765.449999999997</v>
          </cell>
        </row>
        <row r="1934">
          <cell r="A1934" t="str">
            <v>овик_Узел регулирования ВТЗ DN32</v>
          </cell>
          <cell r="B1934" t="str">
            <v>Поставка и монтаж, Узел регулирования ВТЗ: Фильтр сетчатый DN32 FRV-D  Danfoss, Кран шаровой DN32 BVR  Danfoss, Ручной балансировочный клапан DN32 MSB-BD Danfoss, Автоматический воздухоотводчик DN15 Danfoss, Двухходовой клапан с сервоприводом VL2 Danfoss, включая все комплектующие и крепеж</v>
          </cell>
          <cell r="C1934" t="str">
            <v>Supply and installation of a control unit for air curtains: mesh filter DN32 FRV-D Danfoss, ball valve DN32 BVR Danfoss, manual balancing valve DN32 MSB-BD Danfoss, air vent DN15 Danfoss, servo motorized 2-way valve VL2 Danfoss, including all accessories and fasteners</v>
          </cell>
          <cell r="D1934" t="str">
            <v>компл.</v>
          </cell>
          <cell r="F1934">
            <v>4776.8999999999996</v>
          </cell>
          <cell r="G1934">
            <v>31846</v>
          </cell>
          <cell r="H1934">
            <v>7165.3499999999995</v>
          </cell>
          <cell r="I1934">
            <v>36622.899999999994</v>
          </cell>
        </row>
        <row r="1935">
          <cell r="A1935" t="str">
            <v>овик_</v>
          </cell>
          <cell r="H1935">
            <v>0</v>
          </cell>
          <cell r="I1935">
            <v>0</v>
          </cell>
        </row>
        <row r="1936">
          <cell r="A1936" t="str">
            <v>овик_Кабель электрический межблочный, для фреоновых сплит-систем 4х1,5мм2</v>
          </cell>
          <cell r="B1936" t="str">
            <v>Поставка и монтаж, Кабель электрический межблочный, для фреоновых сплит-систем 4х1,5мм2, включая все комплектующие и крепеж</v>
          </cell>
          <cell r="C1936" t="str">
            <v>Supply and installation of Electric interconnect cable, for freon split-systems 4x1.5mm2, including all components and fasteners</v>
          </cell>
          <cell r="D1936" t="str">
            <v>м</v>
          </cell>
          <cell r="F1936">
            <v>50</v>
          </cell>
          <cell r="G1936">
            <v>33.050847457627121</v>
          </cell>
          <cell r="H1936">
            <v>75</v>
          </cell>
          <cell r="I1936">
            <v>38.008474576271183</v>
          </cell>
        </row>
        <row r="1937">
          <cell r="A1937" t="str">
            <v>овик_Кабель греющий саморегулирующий</v>
          </cell>
          <cell r="B1937" t="str">
            <v>Поставка и монтаж, Кабель греющий саморегулирующий, Россия, включая все комплектующие и крепеж</v>
          </cell>
          <cell r="C1937" t="str">
            <v>Supply and installation of Self-regulating heating cable, Russia, including all components and fasteners</v>
          </cell>
          <cell r="D1937" t="str">
            <v>м</v>
          </cell>
          <cell r="F1937">
            <v>150</v>
          </cell>
          <cell r="G1937">
            <v>350</v>
          </cell>
          <cell r="H1937">
            <v>225</v>
          </cell>
          <cell r="I1937">
            <v>402.49999999999994</v>
          </cell>
        </row>
        <row r="1938">
          <cell r="A1938" t="str">
            <v>овик_</v>
          </cell>
          <cell r="H1938">
            <v>0</v>
          </cell>
          <cell r="I1938">
            <v>0</v>
          </cell>
        </row>
        <row r="1939">
          <cell r="A1939" t="str">
            <v>овик_гликоль</v>
          </cell>
          <cell r="B1939" t="str">
            <v>Поставка и монтаж, Холодоноситель на основе водного раствора этиленгликоля с концентрацией 40% и комплексом антикоррозионных добавок, гликоль Россия, включая все комплектующие и крепеж</v>
          </cell>
          <cell r="C1939" t="str">
            <v>Supply and installation, Coolant on the basis of an aqueous solution of ethylene glycol with a concentration of 40% and a complex of anti-corrosion additives, glycol Russia, including all components and fasteners</v>
          </cell>
          <cell r="D1939" t="str">
            <v>л</v>
          </cell>
          <cell r="G1939">
            <v>44.915254237288138</v>
          </cell>
          <cell r="H1939">
            <v>0</v>
          </cell>
          <cell r="I1939">
            <v>51.652542372881356</v>
          </cell>
        </row>
        <row r="1940">
          <cell r="A1940" t="str">
            <v>овик_Фреон R134а</v>
          </cell>
          <cell r="B1940" t="str">
            <v>Поставка и монтаж, Фреон R134а Россия , включая все комплектующие и крепеж</v>
          </cell>
          <cell r="C1940" t="str">
            <v>Supply and installation, Freon R134a Russia, including all components and fasteners</v>
          </cell>
          <cell r="D1940" t="str">
            <v>кг</v>
          </cell>
          <cell r="G1940">
            <v>477.94117647058823</v>
          </cell>
          <cell r="H1940">
            <v>0</v>
          </cell>
          <cell r="I1940">
            <v>549.63235294117646</v>
          </cell>
        </row>
        <row r="1941">
          <cell r="H1941">
            <v>0</v>
          </cell>
          <cell r="I1941">
            <v>0</v>
          </cell>
        </row>
        <row r="1942">
          <cell r="B1942" t="str">
            <v>ИТП</v>
          </cell>
          <cell r="C1942" t="str">
            <v>Individual heat point</v>
          </cell>
          <cell r="H1942">
            <v>0</v>
          </cell>
          <cell r="I1942">
            <v>0</v>
          </cell>
        </row>
        <row r="1943">
          <cell r="B1943" t="str">
            <v>Узел ввода</v>
          </cell>
          <cell r="C1943" t="str">
            <v>Input unit</v>
          </cell>
          <cell r="H1943">
            <v>0</v>
          </cell>
          <cell r="I1943">
            <v>0</v>
          </cell>
        </row>
        <row r="1944">
          <cell r="A1944" t="str">
            <v>итп_регулирующий 2-ходовой клапан DN50, PN10 Siemens VVF31.50</v>
          </cell>
          <cell r="B1944" t="str">
            <v>Поставка и монтаж, Регулирующий 2-ходовой DN50,PN10 клапан с электроприводом сетевого контура Siemens VVF31.50 или аналог, включая все комплектующие и крепеж</v>
          </cell>
          <cell r="C1944" t="str">
            <v>Supply and installation of a 2-port seat valves DN50, PN10 with flanged connection, equipped with electromotoric actuator Siemens VVF31.50 or similar, including all accessories and fasteners</v>
          </cell>
          <cell r="D1944" t="str">
            <v>шт.</v>
          </cell>
          <cell r="F1944">
            <v>2831.8525</v>
          </cell>
          <cell r="G1944">
            <v>18879.016666666666</v>
          </cell>
          <cell r="H1944">
            <v>4247.7787499999995</v>
          </cell>
          <cell r="I1944">
            <v>21710.869166666664</v>
          </cell>
        </row>
        <row r="1945">
          <cell r="A1945" t="str">
            <v>итп_клапан балансировочный фланцевый DN80 PN16 Danfoss MSV-F2</v>
          </cell>
          <cell r="B1945" t="str">
            <v>Поставка и монтаж, Клапан балансировочный фланцевый DN80 PN16 Danfoss MSV-F2 или аналог, включая все комплектующие и крепеж</v>
          </cell>
          <cell r="C1945" t="str">
            <v>Supply and installation of a flanged balancing valve DN80 PN16 Danfoss MSV-F2 or similar, including all accessories and fasteners</v>
          </cell>
          <cell r="D1945" t="str">
            <v>шт.</v>
          </cell>
          <cell r="F1945">
            <v>6867.2875000000004</v>
          </cell>
          <cell r="G1945">
            <v>45781.916666666672</v>
          </cell>
          <cell r="H1945">
            <v>10300.931250000001</v>
          </cell>
          <cell r="I1945">
            <v>52649.20416666667</v>
          </cell>
        </row>
        <row r="1946">
          <cell r="A1946" t="str">
            <v>итп_клапан балансировочный фланцевый DN65 PN16 Danfoss MSV-F2</v>
          </cell>
          <cell r="B1946" t="str">
            <v>Поставка и монтаж, Клапан балансировочный фланцевый DN65 PN16 Danfoss MSV-F2 или аналог, включая все комплектующие и крепеж</v>
          </cell>
          <cell r="C1946" t="str">
            <v>Supply and installation of a flanged balancing valve DN65 PN16 Danfoss MSV-F2 or similar, including all accessories and fasteners</v>
          </cell>
          <cell r="D1946" t="str">
            <v>шт.</v>
          </cell>
          <cell r="F1946">
            <v>4157.9237499999999</v>
          </cell>
          <cell r="G1946">
            <v>27719.491666666669</v>
          </cell>
          <cell r="H1946">
            <v>6236.8856249999999</v>
          </cell>
          <cell r="I1946">
            <v>31877.415416666667</v>
          </cell>
        </row>
        <row r="1947">
          <cell r="A1947" t="str">
            <v>итп_клапан обратный чугунный межфланцевый DN80 PN16 Danfoss тип 895</v>
          </cell>
          <cell r="B1947" t="str">
            <v>Поставка и монтаж, Клапан обратный чугунный межфланцевый DN80 PN16 Danfoss тип 895 или аналог, включая все комплектующие и крепеж</v>
          </cell>
          <cell r="C1947" t="str">
            <v>Supply and installation of a cast iron swing check valve DN80 PN16 Danfoss тип 895 or similar, including all accessories and fasteners</v>
          </cell>
          <cell r="D1947" t="str">
            <v>шт.</v>
          </cell>
          <cell r="F1947">
            <v>1223.375</v>
          </cell>
          <cell r="G1947">
            <v>8155.8333333333339</v>
          </cell>
          <cell r="H1947">
            <v>1835.0625</v>
          </cell>
          <cell r="I1947">
            <v>9379.2083333333339</v>
          </cell>
        </row>
        <row r="1948">
          <cell r="A1948" t="str">
            <v>итп_клапан обратный чугунный межфланцевый DN40 PN16 Danfoss тип 895</v>
          </cell>
          <cell r="B1948" t="str">
            <v>Поставка и монтаж, Клапан обратный чугунный межфланцевый DN40 PN16 Danfoss, тип895 или аналог, включая все комплектующие и крепеж</v>
          </cell>
          <cell r="C1948" t="str">
            <v>Supply and installation of a cast iron swing check valve DN40 PN16 Danfoss тип 895 or similar, including all accessories and fasteners</v>
          </cell>
          <cell r="D1948" t="str">
            <v>шт.</v>
          </cell>
          <cell r="F1948">
            <v>1172.25</v>
          </cell>
          <cell r="G1948">
            <v>7815</v>
          </cell>
          <cell r="H1948">
            <v>1758.375</v>
          </cell>
          <cell r="I1948">
            <v>8987.25</v>
          </cell>
        </row>
        <row r="1949">
          <cell r="A1949" t="str">
            <v>итп_клапан обратный чугунный межфланцевый DN32 PN16 Danfoss тип 895</v>
          </cell>
          <cell r="B1949" t="str">
            <v>Поставка и монтаж, Клапан обратный чугунный межфланцевый DN32 PN16 Danfoss, тип895 или аналог, включая все комплектующие и крепеж</v>
          </cell>
          <cell r="C1949" t="str">
            <v>Supply and installation of a cast iron swing check valve DN32 PN16 Danfoss тип 895 or similar, including all accessories and fasteners</v>
          </cell>
          <cell r="D1949" t="str">
            <v>шт.</v>
          </cell>
          <cell r="F1949">
            <v>937.5</v>
          </cell>
          <cell r="G1949">
            <v>6250</v>
          </cell>
          <cell r="H1949">
            <v>1406.25</v>
          </cell>
          <cell r="I1949">
            <v>7187.4999999999991</v>
          </cell>
        </row>
        <row r="1950">
          <cell r="A1950" t="str">
            <v>итп_клапан предохранительный  1/2-6bar Watts SVW</v>
          </cell>
          <cell r="B1950" t="str">
            <v>Поставка и монтаж, Клапан предохранительный  1/2-6bar Watts SVW, включая все комплектующие и крепеж</v>
          </cell>
          <cell r="C1950" t="str">
            <v>Supply and installation of a safety valve 1/2-6bar Watts SVW, including all accessories and fasteners</v>
          </cell>
          <cell r="D1950" t="str">
            <v>шт.</v>
          </cell>
          <cell r="F1950">
            <v>250</v>
          </cell>
          <cell r="G1950">
            <v>482.11666666666667</v>
          </cell>
          <cell r="H1950">
            <v>375</v>
          </cell>
          <cell r="I1950">
            <v>554.43416666666667</v>
          </cell>
        </row>
        <row r="1951">
          <cell r="A1951" t="str">
            <v>итп_соленоидный клапан с эл.приводом нормально закрытый DN25, PN10</v>
          </cell>
          <cell r="B1951" t="str">
            <v>Поставка и монтаж, Соленоидный клапан с эл.приводом нормально закрытый DN25, PN10 Danfoss, EV220В 25В или аналог, включая все комплектующие и крепеж</v>
          </cell>
          <cell r="C1951" t="str">
            <v>Supply and installation of a solenoid valve equipped with electromotoric actuator, normally closed DN25, PN10 Danfoss or similar, EV220В 25V, including all accessories and fasteners</v>
          </cell>
          <cell r="D1951" t="str">
            <v>шт.</v>
          </cell>
          <cell r="F1951">
            <v>2606.625</v>
          </cell>
          <cell r="G1951">
            <v>17377.5</v>
          </cell>
          <cell r="H1951">
            <v>3909.9375</v>
          </cell>
          <cell r="I1951">
            <v>19984.125</v>
          </cell>
        </row>
        <row r="1952">
          <cell r="H1952">
            <v>0</v>
          </cell>
          <cell r="I1952">
            <v>0</v>
          </cell>
        </row>
        <row r="1953">
          <cell r="A1953" t="str">
            <v>итп_циркуляционный насос с внешни частотным приводом Grundfos TP40-230/2</v>
          </cell>
          <cell r="B1953" t="str">
            <v>Поставка и монтаж Циркуляционный насос с внешним частотным приводом G=11,5 м3/ч (m3/h); Н=120 кПа/kPa; Nэл=1,5кВт/kWt; U=400В/V Grundfos TP40-230/2 или аналог, включая все комплектующие и крепеж</v>
          </cell>
          <cell r="C1953" t="str">
            <v>Supply and installation of a circulation pump with an external variable frequency drive G=11,5 м3/ч (m3/h); Н=120 кПа/kPa; Nэл=1,5кВт/kWt; U=400В/V Grundfos TP40-230/2 or similar, including all accessories and fasteners</v>
          </cell>
          <cell r="D1953" t="str">
            <v>шт.</v>
          </cell>
          <cell r="F1953">
            <v>6642</v>
          </cell>
          <cell r="G1953">
            <v>44280</v>
          </cell>
          <cell r="H1953">
            <v>9963</v>
          </cell>
          <cell r="I1953">
            <v>50921.999999999993</v>
          </cell>
        </row>
        <row r="1954">
          <cell r="A1954" t="str">
            <v>итп_дренажный насос G=14м3/ч, Unilift КР 350 А 1</v>
          </cell>
          <cell r="B1954" t="str">
            <v>Поставка и монтаж Дренажный насос G=14м3/ч, Н=80кПа,Nэл=0,75 кВт,U=380В Unilift, КР 350 А 1 или аналог, включая все комплектующие и крепеж</v>
          </cell>
          <cell r="C1954" t="str">
            <v>Supply and installation of a drainage pump G=14м3/ч, Н=80кПа,Nэл=0,75 кВт,U=380В Unilift, КР 350 А 1 or similar, including all accessories and fasteners</v>
          </cell>
          <cell r="D1954" t="str">
            <v>шт.</v>
          </cell>
          <cell r="F1954">
            <v>3062.625</v>
          </cell>
          <cell r="G1954">
            <v>20417.5</v>
          </cell>
          <cell r="H1954">
            <v>4593.9375</v>
          </cell>
          <cell r="I1954">
            <v>23480.125</v>
          </cell>
        </row>
        <row r="1955">
          <cell r="H1955">
            <v>0</v>
          </cell>
          <cell r="I1955">
            <v>0</v>
          </cell>
        </row>
        <row r="1956">
          <cell r="A1956" t="str">
            <v>итп_кран шаровой стальной фланцевый DN32 PN16 с рукояткой Danfoss, JIP-FF</v>
          </cell>
          <cell r="B1956" t="str">
            <v>Поставка и монтаж Кран шаровой стальной фланцевый DN32 PN16 с рукояткой  Danfoss, JIP-FF или аналог, включая все комплектующие и крепеж</v>
          </cell>
          <cell r="C1956" t="str">
            <v>Supply and installation of a steel flanged ball valve DN32 PN16 with lever handle Danfoss, JIP-FF or similar, including all accessories and fasteners</v>
          </cell>
          <cell r="D1956" t="str">
            <v>шт.</v>
          </cell>
          <cell r="F1956">
            <v>651</v>
          </cell>
          <cell r="G1956">
            <v>4340</v>
          </cell>
          <cell r="H1956">
            <v>976.5</v>
          </cell>
          <cell r="I1956">
            <v>4991</v>
          </cell>
        </row>
        <row r="1957">
          <cell r="A1957" t="str">
            <v>итп_кран шаровой стальной фланцевый DN40 PN16 с рукояткой Danfoss, JIP-FF</v>
          </cell>
          <cell r="B1957" t="str">
            <v>Поставка и монтаж Кран шаровой стальной фланцевый DN40 PN16 с рукояткой  Danfoss, JIP-FF или аналог, включая все комплектующие и крепеж</v>
          </cell>
          <cell r="C1957" t="str">
            <v>Supply and installation of a steel flanged ball valve DN40 PN16 with lever handle Danfoss, JIP-FF or similar, including all accessories and fasteners</v>
          </cell>
          <cell r="D1957" t="str">
            <v>шт.</v>
          </cell>
          <cell r="F1957">
            <v>904.375</v>
          </cell>
          <cell r="G1957">
            <v>6029.166666666667</v>
          </cell>
          <cell r="H1957">
            <v>1356.5625</v>
          </cell>
          <cell r="I1957">
            <v>6933.5416666666661</v>
          </cell>
        </row>
        <row r="1958">
          <cell r="A1958" t="str">
            <v>итп_кран шаровой стальной фланцевый DN50 PN16 с рукояткой Danfoss, JIP-FF</v>
          </cell>
          <cell r="B1958" t="str">
            <v>Поставка и монтаж Кран шаровой стальной фланцевый DN50 PN16 с рукояткой  Danfoss, JIP-FF или аналог, включая все комплектующие и крепеж</v>
          </cell>
          <cell r="C1958" t="str">
            <v>Supply and installation of a steel flanged ball valve DN50 PN16 with lever handle Danfoss, JIP-FF or similar, including all accessories and fasteners</v>
          </cell>
          <cell r="D1958" t="str">
            <v>шт.</v>
          </cell>
          <cell r="F1958">
            <v>1019.75</v>
          </cell>
          <cell r="G1958">
            <v>6798.3333333333339</v>
          </cell>
          <cell r="H1958">
            <v>1529.625</v>
          </cell>
          <cell r="I1958">
            <v>7818.083333333333</v>
          </cell>
        </row>
        <row r="1959">
          <cell r="A1959" t="str">
            <v>итп_кран шаровой стальной фланцевый DN65 PN16 с рукояткой Danfoss, JIP-FF</v>
          </cell>
          <cell r="B1959" t="str">
            <v>Поставка и монтаж Кран шаровой стальной фланцевый DN65 PN16 с рукояткой Danfoss JIP-FF или аналог, включая все комплектующие и крепеж</v>
          </cell>
          <cell r="C1959" t="str">
            <v>Supply and installation of a steel flanged ball valve DN65 PN16 with lever handle Danfoss, JIP-FF or similar, including all accessories and fasteners</v>
          </cell>
          <cell r="D1959" t="str">
            <v>шт.</v>
          </cell>
          <cell r="F1959">
            <v>1432.625</v>
          </cell>
          <cell r="G1959">
            <v>9550.8333333333339</v>
          </cell>
          <cell r="H1959">
            <v>2148.9375</v>
          </cell>
          <cell r="I1959">
            <v>10983.458333333334</v>
          </cell>
        </row>
        <row r="1960">
          <cell r="A1960" t="str">
            <v>итп_кран шаровой стальной фланцевый DN80 PN16 с рукояткой Danfoss, JIP-FF</v>
          </cell>
          <cell r="B1960" t="str">
            <v>Поставка и монтаж Кран шаровой стальной фланцевый DN80 PN16 с рукояткой Danfoss JIP-FF или аналог, включая все комплектующие и крепеж</v>
          </cell>
          <cell r="C1960" t="str">
            <v>Supply and installation of a steel flanged ball valve DN80 PN16 with lever handle Danfoss, JIP-FF or similar, including all accessories and fasteners</v>
          </cell>
          <cell r="D1960" t="str">
            <v>шт.</v>
          </cell>
          <cell r="F1960">
            <v>1761</v>
          </cell>
          <cell r="G1960">
            <v>11740</v>
          </cell>
          <cell r="H1960">
            <v>2641.5</v>
          </cell>
          <cell r="I1960">
            <v>13500.999999999998</v>
          </cell>
        </row>
        <row r="1961">
          <cell r="A1961" t="str">
            <v>итп_кран шаровой стальной фланцевый DN100 PN16 с редуктором Danfoss, JIP-FF</v>
          </cell>
          <cell r="B1961" t="str">
            <v>Поставка и монтаж Кран шаровой стальной фланцевый DN100 PN16 с редуктором Danfoss JIP-FF или аналог, включая все комплектующие и крепеж</v>
          </cell>
          <cell r="C1961" t="str">
            <v>Supply and installation of a steel flanged ball valve DN100 PN16 with gearbox Danfoss, JIP-FF or similar, including all accessories and fasteners</v>
          </cell>
          <cell r="D1961" t="str">
            <v>шт.</v>
          </cell>
          <cell r="F1961">
            <v>2508</v>
          </cell>
          <cell r="G1961">
            <v>16720</v>
          </cell>
          <cell r="H1961">
            <v>3762</v>
          </cell>
          <cell r="I1961">
            <v>19228</v>
          </cell>
        </row>
        <row r="1962">
          <cell r="A1962" t="str">
            <v>итп_кран шаровой стальной фланцевый DN125 PN16 с редуктором Danfoss, JIP-FF</v>
          </cell>
          <cell r="B1962" t="str">
            <v>Поставка и монтаж Кран шаровой стальной фланцевый DN125 PN16 с редуктором Danfoss JIP-FF или аналог, включая все комплектующие и крепеж</v>
          </cell>
          <cell r="C1962" t="str">
            <v>Supply and installation of a steel flanged ball valve DN125 PN16 with gearbox Danfoss, JIP-FF or similar, including all accessories and fasteners</v>
          </cell>
          <cell r="D1962" t="str">
            <v>шт.</v>
          </cell>
          <cell r="F1962">
            <v>4411.25</v>
          </cell>
          <cell r="G1962">
            <v>29408.333333333336</v>
          </cell>
          <cell r="H1962">
            <v>6616.875</v>
          </cell>
          <cell r="I1962">
            <v>33819.583333333336</v>
          </cell>
        </row>
        <row r="1963">
          <cell r="A1963" t="str">
            <v>итп_кран шаровой стальной фланцевый DN150 PN16 с редуктором Danfoss, JIP-FF</v>
          </cell>
          <cell r="B1963" t="str">
            <v>Поставка и монтаж Кран шаровой стальной фланцевый DN150 PN16 с редуктором Danfoss, JIP-FF или аналог, включая все комплектующие и крепеж</v>
          </cell>
          <cell r="C1963" t="str">
            <v>Supply and installation of a steel flanged ball valve DN150 PN16 with gearbox Danfoss, JIP-FF or similar, including all accessories and fasteners</v>
          </cell>
          <cell r="D1963" t="str">
            <v>шт.</v>
          </cell>
          <cell r="F1963">
            <v>7288.125</v>
          </cell>
          <cell r="G1963">
            <v>48587.5</v>
          </cell>
          <cell r="H1963">
            <v>10932.1875</v>
          </cell>
          <cell r="I1963">
            <v>55875.624999999993</v>
          </cell>
        </row>
        <row r="1964">
          <cell r="A1964" t="str">
            <v>итп_кран шаровой стальной фланцевый DN200 PN16 с редуктором Danfoss, JIP-FF</v>
          </cell>
          <cell r="B1964" t="str">
            <v>Поставка и монтаж Кран шаровой стальной фланцевый DN200 PN16 с редуктором Danfoss, JIP-FF или аналог, включая все комплектующие и крепеж</v>
          </cell>
          <cell r="C1964" t="str">
            <v>Supply and installation of a steel flanged ball valve DN200 PN16 with gearbox Danfoss, JIP-FF or similar, including all accessories and fasteners</v>
          </cell>
          <cell r="D1964" t="str">
            <v>шт.</v>
          </cell>
          <cell r="F1964">
            <v>9326.75</v>
          </cell>
          <cell r="G1964">
            <v>62178.333333333336</v>
          </cell>
          <cell r="H1964">
            <v>13990.125</v>
          </cell>
          <cell r="I1964">
            <v>71505.083333333328</v>
          </cell>
        </row>
        <row r="1965">
          <cell r="A1965" t="str">
            <v>итп_кран шаровой дренажный DN25 Danfoss</v>
          </cell>
          <cell r="B1965" t="str">
            <v>Поставка и монтаж Кран шаровой дренажный DN25 Danfoss или аналог, включая все комплектующие и крепеж</v>
          </cell>
          <cell r="C1965" t="str">
            <v>Supply and installation of a drain ball valve DN25 Danfoss or similar, including all accessories and fasteners</v>
          </cell>
          <cell r="D1965" t="str">
            <v>шт.</v>
          </cell>
          <cell r="F1965">
            <v>525</v>
          </cell>
          <cell r="G1965">
            <v>3500</v>
          </cell>
          <cell r="H1965">
            <v>787.5</v>
          </cell>
          <cell r="I1965">
            <v>4024.9999999999995</v>
          </cell>
        </row>
        <row r="1966">
          <cell r="A1966" t="str">
            <v>итп_фильтр с пробкой DN40 PN16 Danfoss FVF</v>
          </cell>
          <cell r="B1966" t="str">
            <v>Поставка и монтаж Фильтр  с пробкой  DN40 PN16 Danfoss FVF или аналог, включая все комплектующие и крепеж</v>
          </cell>
          <cell r="C1966" t="str">
            <v>Supply and installation of a filter with filler plug DN40 PN16 Danfoss FVF or similar, including all accessories and fasteners</v>
          </cell>
          <cell r="D1966" t="str">
            <v>шт.</v>
          </cell>
          <cell r="F1966">
            <v>847.75</v>
          </cell>
          <cell r="G1966">
            <v>5651.666666666667</v>
          </cell>
          <cell r="H1966">
            <v>1271.625</v>
          </cell>
          <cell r="I1966">
            <v>6499.4166666666661</v>
          </cell>
        </row>
        <row r="1967">
          <cell r="A1967" t="str">
            <v>итп_фильтр с пробкой DN50 PN16 Danfoss FVF</v>
          </cell>
          <cell r="B1967" t="str">
            <v>Поставка и монтаж Фильтр  с пробкой  DN50 PN16 Danfoss, FVF или аналог, включая все комплектующие и крепеж</v>
          </cell>
          <cell r="C1967" t="str">
            <v>Supply and installation of a filter with filler plug DN50 PN16 Danfoss FVF or similar, including all accessories and fasteners</v>
          </cell>
          <cell r="D1967" t="str">
            <v>шт.</v>
          </cell>
          <cell r="F1967">
            <v>1059.75</v>
          </cell>
          <cell r="G1967">
            <v>7065</v>
          </cell>
          <cell r="H1967">
            <v>1589.625</v>
          </cell>
          <cell r="I1967">
            <v>8124.7499999999991</v>
          </cell>
        </row>
        <row r="1968">
          <cell r="A1968" t="str">
            <v>итп_фильтр с пробкой DN80 PN16 Danfoss FVF</v>
          </cell>
          <cell r="B1968" t="str">
            <v>Поставка и монтаж Фильтр  с пробкой  PN16 DN80 Danfoss FVF или аналог, включая все комплектующие и крепеж</v>
          </cell>
          <cell r="C1968" t="str">
            <v>Supply and installation of a filter with filler plug DN80 PN16 Danfoss FVF or similar, including all accessories and fasteners</v>
          </cell>
          <cell r="D1968" t="str">
            <v>шт.</v>
          </cell>
          <cell r="F1968">
            <v>1918.75</v>
          </cell>
          <cell r="G1968">
            <v>12791.666666666668</v>
          </cell>
          <cell r="H1968">
            <v>2878.125</v>
          </cell>
          <cell r="I1968">
            <v>14710.416666666666</v>
          </cell>
        </row>
        <row r="1969">
          <cell r="A1969" t="str">
            <v>итп_фильтр с пробкой DN125 PN16 Danfoss FVF</v>
          </cell>
          <cell r="B1969" t="str">
            <v>Поставка и монтаж Фильтр  с пробкой  DN125 PN16 Danfoss FVF или аналог, включая все комплектующие и крепеж</v>
          </cell>
          <cell r="C1969" t="str">
            <v>Supply and installation of a filter with filler plug DN125 PN16 Danfoss FVF or similar, including all accessories and fasteners</v>
          </cell>
          <cell r="D1969" t="str">
            <v>шт.</v>
          </cell>
          <cell r="F1969">
            <v>3357.1250000000005</v>
          </cell>
          <cell r="G1969">
            <v>22380.833333333336</v>
          </cell>
          <cell r="H1969">
            <v>5035.6875000000009</v>
          </cell>
          <cell r="I1969">
            <v>25737.958333333336</v>
          </cell>
        </row>
        <row r="1970">
          <cell r="A1970" t="str">
            <v>итп_фильтр с пробкой DN150 PN16 Danfoss FVF</v>
          </cell>
          <cell r="B1970" t="str">
            <v>Поставка и монтаж Фильтр  с пробкой  DN150 PN16 Danfoss FVF или аналог, включая все комплектующие и крепеж</v>
          </cell>
          <cell r="C1970" t="str">
            <v>Supply and installation of a filter with filler plug DN150 PN16 Danfoss FVF or similar, including all accessories and fasteners</v>
          </cell>
          <cell r="D1970" t="str">
            <v>шт.</v>
          </cell>
          <cell r="F1970">
            <v>4476.125</v>
          </cell>
          <cell r="G1970">
            <v>29840.833333333336</v>
          </cell>
          <cell r="H1970">
            <v>6714.1875</v>
          </cell>
          <cell r="I1970">
            <v>34316.958333333336</v>
          </cell>
        </row>
        <row r="1971">
          <cell r="A1971" t="str">
            <v>итп_фильтр с пробкой DN200 PN16 Danfoss FVF</v>
          </cell>
          <cell r="B1971" t="str">
            <v>Поставка и монтаж Фильтр  с пробкой  DN200 PN16 Danfoss, FVF или аналог, включая все комплектующие и крепеж</v>
          </cell>
          <cell r="C1971" t="str">
            <v>Supply and installation of a filter with filler plug DN200 PN16 Danfoss FVF or similar, including all accessories and fasteners</v>
          </cell>
          <cell r="D1971" t="str">
            <v>шт.</v>
          </cell>
          <cell r="F1971">
            <v>8557.375</v>
          </cell>
          <cell r="G1971">
            <v>57049.166666666672</v>
          </cell>
          <cell r="H1971">
            <v>12836.0625</v>
          </cell>
          <cell r="I1971">
            <v>65606.541666666672</v>
          </cell>
        </row>
        <row r="1972">
          <cell r="A1972" t="str">
            <v>итп_бобышка под КИП БП1-55-G1/2</v>
          </cell>
          <cell r="B1972" t="str">
            <v>Поставка и монтаж Бобышка под КИП КИП-Сервис БП1-55-G1/2 или аналог, включая все комплектующие и крепеж</v>
          </cell>
          <cell r="C1972" t="str">
            <v>Supply and installation of a nipolet for instrumentation KIP-Service БП1-55-G1/2 or similar, including all accessories and fasteners</v>
          </cell>
          <cell r="D1972" t="str">
            <v>шт.</v>
          </cell>
          <cell r="F1972">
            <v>100</v>
          </cell>
          <cell r="G1972">
            <v>88.75</v>
          </cell>
          <cell r="H1972">
            <v>150</v>
          </cell>
          <cell r="I1972">
            <v>102.06249999999999</v>
          </cell>
        </row>
        <row r="1973">
          <cell r="A1973" t="str">
            <v>итп_воздухоотводчик автоматический DN15 Danfoss Airvent 1/2</v>
          </cell>
          <cell r="B1973" t="str">
            <v>Поставка и монтаж Воздухоотводчик автоматический DN15 Danfoss Airvent 1/2 или аналог, включая все комплектующие и крепеж</v>
          </cell>
          <cell r="C1973" t="str">
            <v>Supply and installation of an automatic air vent DN15 Danfoss Airvent 1/2 or similar, including all accessories and fasteners</v>
          </cell>
          <cell r="D1973" t="str">
            <v>шт.</v>
          </cell>
          <cell r="F1973">
            <v>250</v>
          </cell>
          <cell r="G1973">
            <v>439.16666666666669</v>
          </cell>
          <cell r="H1973">
            <v>375</v>
          </cell>
          <cell r="I1973">
            <v>505.04166666666663</v>
          </cell>
        </row>
        <row r="1974">
          <cell r="A1974" t="str">
            <v>итп_грязевик Ду125 Pу1,6МПа  ГТП-125-1,6.145.00.00.00-11</v>
          </cell>
          <cell r="B1974" t="str">
            <v>Поставка и монтаж Грязевик Ду125 Pу1,6МПа  ГТП-125-1,6.145.00.00.00-11, включая все комплектующие и крепеж</v>
          </cell>
          <cell r="C1974" t="str">
            <v>Supply and installation of a mud box D=125, P=1,6 Mpa ГТП-125-1,6.145.00.00.00-11 or similar, including all accessories and fasteners</v>
          </cell>
          <cell r="D1974" t="str">
            <v>шт.</v>
          </cell>
          <cell r="F1974">
            <v>3600</v>
          </cell>
          <cell r="G1974">
            <v>24000</v>
          </cell>
          <cell r="H1974">
            <v>5400</v>
          </cell>
          <cell r="I1974">
            <v>27599.999999999996</v>
          </cell>
        </row>
        <row r="1975">
          <cell r="A1975" t="str">
            <v>итп_грязевик Ду150 Pу1,6МПа  ГТП-150-1,6.145.00.00.00-11</v>
          </cell>
          <cell r="B1975" t="str">
            <v>Поставка и монтаж Грязевик Ду150 Pу1,6МПа  ГТП-150-1,6.145.00.00.00-11, включая все комплектующие и крепеж</v>
          </cell>
          <cell r="C1975" t="str">
            <v>Supply and installation of a mud box D=150, P=1,6 Mpa ГТП-150-1,6.145.00.00.00-11 or similar, including all accessories and fasteners</v>
          </cell>
          <cell r="D1975" t="str">
            <v>шт.</v>
          </cell>
          <cell r="F1975">
            <v>4187.5</v>
          </cell>
          <cell r="G1975">
            <v>27916.666666666668</v>
          </cell>
          <cell r="H1975">
            <v>6281.25</v>
          </cell>
          <cell r="I1975">
            <v>32104.166666666664</v>
          </cell>
        </row>
        <row r="1976">
          <cell r="A1976" t="str">
            <v>итп_грязевик Ду200 Pу1,6МПа , ГТП-200-1,6.145.00.00.00-11</v>
          </cell>
          <cell r="B1976" t="str">
            <v>Поставка и монтаж Грязевик Ду200 Pу1,6МПа , ГТП-200-1,6.145.00.00.00-11, включая все комплектующие и крепеж</v>
          </cell>
          <cell r="C1976" t="str">
            <v>Supply and installation of a mud box D=200, P=1,6 Mpa ГТП-200-1,6.145.00.00.00-11 or similar, including all accessories and fasteners</v>
          </cell>
          <cell r="D1976" t="str">
            <v>шт.</v>
          </cell>
          <cell r="F1976">
            <v>6425</v>
          </cell>
          <cell r="G1976">
            <v>42833.333333333336</v>
          </cell>
          <cell r="H1976">
            <v>9637.5</v>
          </cell>
          <cell r="I1976">
            <v>49258.333333333336</v>
          </cell>
        </row>
        <row r="1977">
          <cell r="H1977">
            <v>0</v>
          </cell>
          <cell r="I1977">
            <v>0</v>
          </cell>
        </row>
        <row r="1978">
          <cell r="A1978" t="str">
            <v>итп_теплосчетчик+Ultraflow 54 Ду50 Q=15м3/ч+Multical 602+Pt500 Kamstrup</v>
          </cell>
          <cell r="B1978" t="str">
            <v>Поставка и монтаж Теплосчетчик для систем отопления с комплекте:
-расходомер Ultraflow 54 Ду50 Q=15м3/ч;
-вычислитель Multical 602;
-пара датчиков температуры Pt500 Kamstrup
включая все комплектующие и крепеж</v>
          </cell>
          <cell r="C1978" t="str">
            <v>Supply and installation od a heat meter for heating system, equipped with:
- flow meter Ultraflow 54 d=50 Q=15m3/h;
- calculator Multical 602;
- couple of temperature sensors  Pt500 Kamstrup, including all accessories and fasteners</v>
          </cell>
          <cell r="D1978" t="str">
            <v>шт.</v>
          </cell>
          <cell r="F1978">
            <v>268.47457627118644</v>
          </cell>
          <cell r="G1978">
            <v>1789.8305084745762</v>
          </cell>
          <cell r="H1978">
            <v>402.71186440677968</v>
          </cell>
          <cell r="I1978">
            <v>2058.3050847457625</v>
          </cell>
        </row>
        <row r="1979">
          <cell r="A1979" t="str">
            <v>итп_теплосчетчик+Ultraflow 54 Ду100 Q=100м3/ч+Multical 602+Pt500 Kamstrup</v>
          </cell>
          <cell r="B1979" t="str">
            <v>Поставка и монтаж Теплосчетчик в комплекте:
-расходомер Ultraflow 54 Ду100 Q=100м3/ч;
-вычислитель Multical 602;
-пара датчиков температуры Pt500 Kamstrup
включая все комплектующие и крепеж</v>
          </cell>
          <cell r="C1979" t="str">
            <v>Supply and installation od a heat meter for heating system, equipped with:
- flow meter Ultraflow 54 d=100 Q=100m3/h;
- calculator Multical 602;
- couple of temperature sensors  Pt500 Kamstrup, including all accessories and fasteners</v>
          </cell>
          <cell r="D1979" t="str">
            <v>шт.</v>
          </cell>
          <cell r="F1979">
            <v>463.6016949152542</v>
          </cell>
          <cell r="G1979">
            <v>3090.6779661016949</v>
          </cell>
          <cell r="H1979">
            <v>695.40254237288127</v>
          </cell>
          <cell r="I1979">
            <v>3554.2796610169489</v>
          </cell>
        </row>
        <row r="1980">
          <cell r="A1980" t="str">
            <v>итп_теплосчетчик+Ultraflow 54 Ду150 Q=100м3/ч+Multical 602+Pt500 Kamstrup</v>
          </cell>
          <cell r="B1980" t="str">
            <v>Поставка и монтаж Теплосчетчик в комплекте:
-расходомер Ultraflow 54 Ду150 Q=100м3/ч; 2 шт.;
-вычислитель Multical 602;
-пара датчиков температуры Pt500 Kamstrup
включая все комплектующие и крепеж</v>
          </cell>
          <cell r="C1980" t="str">
            <v>Supply and installation od a heat meter for heating system, equipped with:
- flow meter Ultraflow 54 d=150 Q=100m3/h; 2pcs.                                                            - calculator Multical 602;
- couple of temperature sensors  Pt500 Kamstrup, including all accessories and fasteners</v>
          </cell>
          <cell r="D1980" t="str">
            <v>шт.</v>
          </cell>
          <cell r="F1980">
            <v>616.52542372881351</v>
          </cell>
          <cell r="G1980">
            <v>4110.1694915254238</v>
          </cell>
          <cell r="H1980">
            <v>924.7881355932202</v>
          </cell>
          <cell r="I1980">
            <v>4726.6949152542375</v>
          </cell>
        </row>
        <row r="1981">
          <cell r="A1981" t="str">
            <v>итп_резиновый антивибрационный компенсатор фланц DN80 PN10 Danfoss ZKB</v>
          </cell>
          <cell r="B1981" t="str">
            <v>Поставка и монтаж Резиновый aнтивибрационный компенсатор фланцевый DN80 PN10 Danfoss ZKB, включая все комплектующие и крепеж</v>
          </cell>
          <cell r="C1981" t="str">
            <v>Supply and installation of a rubber compensator with flange DN80 PN10 Danfoss ZKB or similar, including all accessories and fasteners</v>
          </cell>
          <cell r="D1981" t="str">
            <v>шт.</v>
          </cell>
          <cell r="F1981">
            <v>1060.2966101694915</v>
          </cell>
          <cell r="G1981">
            <v>7068.6440677966102</v>
          </cell>
          <cell r="H1981">
            <v>1590.4449152542372</v>
          </cell>
          <cell r="I1981">
            <v>8128.9406779661012</v>
          </cell>
        </row>
        <row r="1982">
          <cell r="A1982" t="str">
            <v>итп_термометр "РОСМА" БТ-31.111 (0-120°С) G1/2" 46 2,5</v>
          </cell>
          <cell r="B1982" t="str">
            <v>Поставка и монтаж Термометр биметаллический c защитной гильзой ЗАО "РОСМА" БТ-31.111 (0-120°С) G1/2" 46 2,5, включая все комплектующие и крепеж</v>
          </cell>
          <cell r="C1982" t="str">
            <v>Supply and installation of a bimetallic thermometer with protective sleeve CJSC "ROSMA" БТ-31.111 (0-120°С) G1/2" 46 2,5, including all accessories and fasteners</v>
          </cell>
          <cell r="D1982" t="str">
            <v>шт.</v>
          </cell>
          <cell r="F1982">
            <v>250</v>
          </cell>
          <cell r="G1982">
            <v>360.16949152542372</v>
          </cell>
          <cell r="H1982">
            <v>375</v>
          </cell>
          <cell r="I1982">
            <v>414.19491525423723</v>
          </cell>
        </row>
        <row r="1983">
          <cell r="A1983" t="str">
            <v>итп_манометр "РОСМА" ТМ-510Р.00 (0-1.6МПа) G1/2" 100 1,5</v>
          </cell>
          <cell r="B1983" t="str">
            <v>Поставка и монтаж Манометр (0-1.6МПа), 1/2" ЗАО "РОСМА" ТМ-510Р.00 (0-1.6МПа) G1/2" 100 1,5, включая все комплектующие и крепеж</v>
          </cell>
          <cell r="C1983" t="str">
            <v>Supply and installation of a manometer (0-1.6MPа), 1/2" CJSC "ROSMA" ТМ-510Р.00 (0-1.6МПа) G1/2" 100 1,5, including all accessories and fasteners</v>
          </cell>
          <cell r="D1983" t="str">
            <v>шт.</v>
          </cell>
          <cell r="F1983">
            <v>250</v>
          </cell>
          <cell r="G1983">
            <v>602.74576271186447</v>
          </cell>
          <cell r="H1983">
            <v>375</v>
          </cell>
          <cell r="I1983">
            <v>693.15762711864409</v>
          </cell>
        </row>
        <row r="1984">
          <cell r="A1984" t="str">
            <v>итп_регулятор перепада давления основной DN=125, kvs=160v3/ч</v>
          </cell>
          <cell r="B1984" t="str">
            <v>Поставка и монтаж Регулятор перепада давления основной DN=125, kvs=160v3/ч, P=0,15-1,5 бар, включая все комплектующие и крепеж</v>
          </cell>
          <cell r="C1984" t="str">
            <v>Supply and installation of a major differential pressure regulator DN=125, kvs=160v3/h, P=0,15-1,5 bar, including all accessories and fasteners</v>
          </cell>
          <cell r="D1984" t="str">
            <v>шт.</v>
          </cell>
          <cell r="F1984">
            <v>11778.342500000001</v>
          </cell>
          <cell r="G1984">
            <v>78522.28333333334</v>
          </cell>
          <cell r="H1984">
            <v>17667.513750000002</v>
          </cell>
          <cell r="I1984">
            <v>90300.625833333339</v>
          </cell>
        </row>
        <row r="1985">
          <cell r="A1985" t="str">
            <v>итп_регулятор перепада давления основной DN=100, kvs=125v3/ч Danfoss VFG2/AFP-9</v>
          </cell>
          <cell r="B1985" t="str">
            <v>Поставка и монтаж Регулятор перепада давления основной DN=100, kvs=125v3/ч, P=0,15-1,5 бар Danfoss VFG2/AFP-9, включая все комплектующие и крепеж</v>
          </cell>
          <cell r="C1985" t="str">
            <v>Supply and installation of a major differential pressure regulator DN=100, kvs=125v3/h, P=0,15-1,5 bar Danfoss VFG2/AFP-9, including all accessories and fasteners</v>
          </cell>
          <cell r="D1985" t="str">
            <v>шт.</v>
          </cell>
          <cell r="F1985">
            <v>11778.342500000001</v>
          </cell>
          <cell r="G1985">
            <v>78522.28333333334</v>
          </cell>
          <cell r="H1985">
            <v>17667.513750000002</v>
          </cell>
          <cell r="I1985">
            <v>90300.625833333339</v>
          </cell>
        </row>
        <row r="1986">
          <cell r="A1986" t="str">
            <v>итп_регулятор перепада давления основной DN=65, kvs=50v3/ч Danfoss VFG2/AFP-9</v>
          </cell>
          <cell r="B1986" t="str">
            <v>Поставка и монтаж Регулятор перепада давления основной DN=65, kvs=50v3/ч, P=0,15-1,5 бар Danfoss VFG2/AFP-9, включая все комплектующие и крепеж</v>
          </cell>
          <cell r="C1986" t="str">
            <v>Supply and installation of a major differential pressure regulator DN=65, kvs=50v3/h, P=0,15-1,5 bar Danfoss VFG2/AFP-9, including all accessories and fasteners</v>
          </cell>
          <cell r="D1986" t="str">
            <v>шт.</v>
          </cell>
          <cell r="F1986">
            <v>11778.342500000001</v>
          </cell>
          <cell r="G1986">
            <v>78522.28333333334</v>
          </cell>
          <cell r="H1986">
            <v>17667.513750000002</v>
          </cell>
          <cell r="I1986">
            <v>90300.625833333339</v>
          </cell>
        </row>
        <row r="1987">
          <cell r="A1987" t="str">
            <v>итп_измеритель расхода DN25, PN10 , ETW-I-N-25</v>
          </cell>
          <cell r="B1987" t="str">
            <v>Поставка и монтаж Измеритель расхода DN25, PN10, ETW-I-N-25, включая все комплектующие и крепеж</v>
          </cell>
          <cell r="C1987" t="str">
            <v>Supply and installation of a flow meter DN25, PN10, ETW-I-N-25, including all accessories and fasteners</v>
          </cell>
          <cell r="D1987" t="str">
            <v>шт.</v>
          </cell>
          <cell r="F1987">
            <v>375</v>
          </cell>
          <cell r="G1987">
            <v>2500</v>
          </cell>
          <cell r="H1987">
            <v>562.5</v>
          </cell>
          <cell r="I1987">
            <v>2875</v>
          </cell>
        </row>
        <row r="1988">
          <cell r="H1988">
            <v>0</v>
          </cell>
          <cell r="I1988">
            <v>0</v>
          </cell>
        </row>
        <row r="1989">
          <cell r="A1989" t="str">
            <v>итп_трубы стальные бесшовные DN125 + ROCKWOOL 100, лист</v>
          </cell>
          <cell r="B1989" t="str">
            <v>Поставка и монтаж Трубы стальные бесшовные горячедеформированные DN125 ГОСТ 8732-78 с изоляцией ROCKWOOL 100 с окожушиванием листовой оцинкованной сталью толщиной 0,8мм s=40мм, включая все комплектующие и крепеж</v>
          </cell>
          <cell r="C1989" t="str">
            <v>Supply and installation of seamless hot-deformed steel pipes DN125  GOST 8732-78 with insulation ROCKWOOL 100 enclosured with pre-galvanized steel 0,8 mm s=40 mm, including all accessories and fasteners</v>
          </cell>
          <cell r="D1989" t="str">
            <v>м</v>
          </cell>
          <cell r="F1989">
            <v>1276.1279999999997</v>
          </cell>
          <cell r="G1989">
            <v>886.19999999999993</v>
          </cell>
          <cell r="H1989">
            <v>1914.1919999999996</v>
          </cell>
          <cell r="I1989">
            <v>1019.1299999999999</v>
          </cell>
        </row>
        <row r="1990">
          <cell r="A1990" t="str">
            <v>итп_трубы стальные бесшовные DN80 + ROCKWOOL 100, лист</v>
          </cell>
          <cell r="B1990" t="str">
            <v>Поставка и монтаж Трубы стальные бесшовные горячедеформированные DN80 ГОСТ 8732-78 с изоляцией ROCKWOOL 100 с окожушиванием листовой оцинкованной сталью толщиной 0,8мм s=40мм, включая все комплектующие и крепеж</v>
          </cell>
          <cell r="C1990" t="str">
            <v>Supply and installation of seamless hot-deformed steel pipes DN80  GOST 8732-78 with insulation ROCKWOOL 100 enclosured with pre-galvanized steel 0,8 mm s=40 mm, including all accessories and fasteners</v>
          </cell>
          <cell r="D1990" t="str">
            <v>м</v>
          </cell>
          <cell r="F1990">
            <v>918.43200000000002</v>
          </cell>
          <cell r="G1990">
            <v>637.80000000000007</v>
          </cell>
          <cell r="H1990">
            <v>1377.6480000000001</v>
          </cell>
          <cell r="I1990">
            <v>733.47</v>
          </cell>
        </row>
        <row r="1991">
          <cell r="A1991" t="str">
            <v>итп_трубы стальные бесшовные DN65 + ROCKWOOL 100, лист</v>
          </cell>
          <cell r="B1991" t="str">
            <v>Поставка и монтаж Трубы стальные бесшовные горячедеформированные DN65 ГОСТ 8732-78 с изоляцией ROCKWOOL 100 с окожушиванием листовой оцинкованной сталью толщиной 0,8мм s=40мм, включая все комплектующие и крепеж</v>
          </cell>
          <cell r="C1991" t="str">
            <v>Supply and installation of seamless hot-deformed steel pipes DN65  GOST 8732-78 with insulation ROCKWOOL 100 enclosured with pre-galvanized steel 0,8 mm s=40 mm, including all accessories and fasteners</v>
          </cell>
          <cell r="D1991" t="str">
            <v>м</v>
          </cell>
          <cell r="F1991">
            <v>595.00799999999992</v>
          </cell>
          <cell r="G1991">
            <v>413.2</v>
          </cell>
          <cell r="H1991">
            <v>892.51199999999994</v>
          </cell>
          <cell r="I1991">
            <v>475.17999999999995</v>
          </cell>
        </row>
        <row r="1992">
          <cell r="A1992" t="str">
            <v>итп_трубы стальные бесшовные DN400 + ROCKWOOL 100, лист</v>
          </cell>
          <cell r="B1992" t="str">
            <v>Поставка и монтаж Трубы стальные бесшовные горячедеформированные DN400 ГОСТ 8732-78 с изоляцией ROCKWOOL 100 с окожушиванием листовой оцинкованной сталью толщиной 0,8мм s=40мм, включая все комплектующие и крепеж</v>
          </cell>
          <cell r="C1992" t="str">
            <v>Supply and installation of seamless hot-deformed steel pipes DN400  GOST 8732-78 with insulation ROCKWOOL 100 enclosured with pre-galvanized steel 0,8 mm s=40 mm, including all accessories and fasteners</v>
          </cell>
          <cell r="D1992" t="str">
            <v>м</v>
          </cell>
          <cell r="F1992">
            <v>4695.3</v>
          </cell>
          <cell r="G1992">
            <v>5217</v>
          </cell>
          <cell r="H1992">
            <v>7042.9500000000007</v>
          </cell>
          <cell r="I1992">
            <v>5999.5499999999993</v>
          </cell>
        </row>
        <row r="1993">
          <cell r="A1993" t="str">
            <v>итп_трубы стальные бесшовные DN300 + ROCKWOOL 100, лист</v>
          </cell>
          <cell r="B1993" t="str">
            <v>Поставка и монтаж Трубы стальные бесшовные горячедеформированные DN300, ГОСТ 8732-78 с изоляцией ROCKWOOL 100 с окожушиванием листовой оцинкованной сталью толщиной 0,8мм s=40мм, включая все комплектующие и крепеж</v>
          </cell>
          <cell r="C1993" t="str">
            <v>Supply and installation of seamless hot-deformed steel pipes DN300  GOST 8732-78 with insulation ROCKWOOL 100 enclosured with pre-galvanized steel 0,8 mm s=40 mm, including all accessories and fasteners</v>
          </cell>
          <cell r="D1993" t="str">
            <v>м</v>
          </cell>
          <cell r="F1993">
            <v>3807.5399999999995</v>
          </cell>
          <cell r="G1993">
            <v>3525.5</v>
          </cell>
          <cell r="H1993">
            <v>5711.3099999999995</v>
          </cell>
          <cell r="I1993">
            <v>4054.3249999999998</v>
          </cell>
        </row>
        <row r="1994">
          <cell r="A1994" t="str">
            <v>итп_трубы стальные бесшовные DN250 + ROCKWOOL 100, лист</v>
          </cell>
          <cell r="B1994" t="str">
            <v>Поставка и монтаж Трубы стальные бесшовные горячедеформированные DN250 ГОСТ 8732-78 с изоляцией ROCKWOOL 100 с окожушиванием листовой оцинкованной сталью толщиной 0,8мм s=40мм, включая все комплектующие и крепеж</v>
          </cell>
          <cell r="C1994" t="str">
            <v>Supply and installation of seamless hot-deformed steel pipes DN250  GOST 8732-78 with insulation ROCKWOOL 100 enclosured with pre-galvanized steel 0,8 mm s=40 mm, including all accessories and fasteners</v>
          </cell>
          <cell r="D1994" t="str">
            <v>м</v>
          </cell>
          <cell r="F1994">
            <v>2943</v>
          </cell>
          <cell r="G1994">
            <v>2725</v>
          </cell>
          <cell r="H1994">
            <v>4414.5</v>
          </cell>
          <cell r="I1994">
            <v>3133.7499999999995</v>
          </cell>
        </row>
        <row r="1995">
          <cell r="A1995" t="str">
            <v>итп_трубы стальные бесшовные DN200 + ROCKWOOL 100, лист</v>
          </cell>
          <cell r="B1995" t="str">
            <v>Поставка и монтаж Трубы стальные бесшовные горячедеформированные DN200, ГОСТ 8732-78 с изоляцией ROCKWOOL 100 с окожушиванием листовой оцинкованной сталью толщиной 0,8мм s=40мм, включая все комплектующие и крепеж</v>
          </cell>
          <cell r="C1995" t="str">
            <v>Supply and installation of seamless hot-deformed steel pipes DN200  GOST 8732-78 with insulation ROCKWOOL 100 enclosured with pre-galvanized steel 0,8 mm s=40 mm, including all accessories and fasteners</v>
          </cell>
          <cell r="D1995" t="str">
            <v>м</v>
          </cell>
          <cell r="F1995">
            <v>2230.1999999999998</v>
          </cell>
          <cell r="G1995">
            <v>2065</v>
          </cell>
          <cell r="H1995">
            <v>3345.2999999999997</v>
          </cell>
          <cell r="I1995">
            <v>2374.75</v>
          </cell>
        </row>
        <row r="1996">
          <cell r="A1996" t="str">
            <v>итп_трубы стальные бесшовные DN150 + ROCKWOOL 100, лист</v>
          </cell>
          <cell r="B1996" t="str">
            <v>Поставка и монтаж Трубы стальные бесшовные горячедеформированные DN150, ГОСТ 8732-78 с изоляцией ROCKWOOL 100 с окожушиванием листовой оцинкованной сталью толщиной 0,8мм s=40мм, включая все комплектующие и крепеж</v>
          </cell>
          <cell r="C1996" t="str">
            <v>Supply and installation of seamless hot-deformed steel pipes DN150  GOST 8732-78 with insulation ROCKWOOL 100 enclosured with pre-galvanized steel 0,8 mm s=40 mm, including all accessories and fasteners</v>
          </cell>
          <cell r="D1996" t="str">
            <v>м</v>
          </cell>
          <cell r="F1996">
            <v>1322.4599999999998</v>
          </cell>
          <cell r="G1996">
            <v>1224.5</v>
          </cell>
          <cell r="H1996">
            <v>1983.6899999999996</v>
          </cell>
          <cell r="I1996">
            <v>1408.175</v>
          </cell>
        </row>
        <row r="1997">
          <cell r="A1997" t="str">
            <v>итп_трубы стальные бесшовные DN100 + ROCKWOOL 100, лист</v>
          </cell>
          <cell r="B1997" t="str">
            <v>Поставка и монтаж Трубы стальные бесшовные горячедеформированные DN100, ГОСТ 8732-78 с изоляцией ROCKWOOL 100 с окожушиванием листовой оцинкованной сталью толщиной 0,8мм s=40мм, включая все комплектующие и крепеж</v>
          </cell>
          <cell r="C1997" t="str">
            <v>Supply and installation of seamless hot-deformed steel pipes DN100  GOST 8732-78 with insulation ROCKWOOL 100 enclosured with pre-galvanized steel 0,8 mm s=40 mm, including all accessories and fasteners</v>
          </cell>
          <cell r="D1997" t="str">
            <v>м</v>
          </cell>
          <cell r="F1997">
            <v>1188.2879999999998</v>
          </cell>
          <cell r="G1997">
            <v>825.19999999999993</v>
          </cell>
          <cell r="H1997">
            <v>1782.4319999999998</v>
          </cell>
          <cell r="I1997">
            <v>948.9799999999999</v>
          </cell>
        </row>
        <row r="1998">
          <cell r="A1998" t="str">
            <v>итп_трубы стальные бесшовные DN50 + ROCKWOOL 100, лист</v>
          </cell>
          <cell r="B1998" t="str">
            <v>Поставка и монтаж Трубы стальные бесшовные горячедеформированные DN50, ГОСТ 8732-78 с изоляцией ROCKWOOL 100 с окожушиванием листовой оцинкованной сталью толщиной 0,8мм s=40мм, включая все комплектующие и крепеж</v>
          </cell>
          <cell r="C1998" t="str">
            <v>Supply and installation of seamless hot-deformed steel pipes DN50  GOST 8732-78 with insulation ROCKWOOL 100 enclosured with pre-galvanized steel 0,8 mm s=40 mm, including all accessories and fasteners</v>
          </cell>
          <cell r="D1998" t="str">
            <v>м</v>
          </cell>
          <cell r="F1998">
            <v>512.64</v>
          </cell>
          <cell r="G1998">
            <v>356</v>
          </cell>
          <cell r="H1998">
            <v>768.96</v>
          </cell>
          <cell r="I1998">
            <v>409.4</v>
          </cell>
        </row>
        <row r="1999">
          <cell r="A1999" t="str">
            <v>итп_труба стальная водогазопр Ø40  + ROCKWOOL 100, лист</v>
          </cell>
          <cell r="B1999" t="str">
            <v>Поставка и монтаж Труба стальная водогазопроводная  Ø40, ГОСТ 3262-75* с изоляцией ROCKWOOL 100 с окожушиванием листовой оцинкованной сталью толщиной 0,8мм s=40мм, включая все комплектующие и крепеж</v>
          </cell>
          <cell r="C1999" t="str">
            <v>Supply and installation of a steel pipe for water and gas Ø40, ГОСТ 3262-75* with insulation ROCKWOOL 100 enclosured with pre-galvanized steel 0,8 mm s=40 mm, including all accessories and fasteners</v>
          </cell>
          <cell r="D1999" t="str">
            <v>м</v>
          </cell>
          <cell r="F1999">
            <v>258.39999999999998</v>
          </cell>
          <cell r="G1999">
            <v>651.30999999999995</v>
          </cell>
          <cell r="H1999">
            <v>387.59999999999997</v>
          </cell>
          <cell r="I1999">
            <v>749.00649999999985</v>
          </cell>
        </row>
        <row r="2000">
          <cell r="A2000" t="str">
            <v>итп_труба стальная водогазопр Ø32  + ROCKWOOL 100, лист</v>
          </cell>
          <cell r="B2000" t="str">
            <v>Поставка и монтаж Труба стальная водогазопроводная  Ø32, ГОСТ 3262-75* с изоляцией ROCKWOOL 100 с окожушиванием листовой оцинкованной сталью толщиной 0,8мм s=40мм, включая все комплектующие и крепеж</v>
          </cell>
          <cell r="C2000" t="str">
            <v>Supply and installation of a steel pipe for water and gas Ø32, ГОСТ 3262-75* with insulation ROCKWOOL 100 enclosured with pre-galvanized steel 0,8 mm s=40 mm, including all accessories and fasteners</v>
          </cell>
          <cell r="D2000" t="str">
            <v>м</v>
          </cell>
          <cell r="F2000">
            <v>239.8576271186441</v>
          </cell>
          <cell r="G2000">
            <v>534.88135593220341</v>
          </cell>
          <cell r="H2000">
            <v>359.78644067796614</v>
          </cell>
          <cell r="I2000">
            <v>615.11355932203389</v>
          </cell>
        </row>
        <row r="2001">
          <cell r="A2001" t="str">
            <v>итп_труба стальная водогазопр Ø25  + ROCKWOOL 100, лист</v>
          </cell>
          <cell r="B2001" t="str">
            <v>Поставка и монтаж Труба стальная водогазопроводная  Ø25, ГОСТ 3262-75* с изоляцией ROCKWOOL 100 с окожушиванием листовой оцинкованной сталью толщиной 0,8мм s=40мм, включая все комплектующие и крепеж</v>
          </cell>
          <cell r="C2001" t="str">
            <v>Supply and installation of a steel pipe for water and gas Ø25, ГОСТ 3262-75* with insulation ROCKWOOL 100 enclosured with pre-galvanized steel 0,8 mm s=40 mm, including all accessories and fasteners</v>
          </cell>
          <cell r="D2001" t="str">
            <v>м</v>
          </cell>
          <cell r="F2001">
            <v>187.99661016949153</v>
          </cell>
          <cell r="G2001">
            <v>495.83050847457628</v>
          </cell>
          <cell r="H2001">
            <v>281.9949152542373</v>
          </cell>
          <cell r="I2001">
            <v>570.20508474576263</v>
          </cell>
        </row>
        <row r="2002">
          <cell r="A2002" t="str">
            <v>итп_труба стальная водогазопр Ø15  + ROCKWOOL 100, лист</v>
          </cell>
          <cell r="B2002" t="str">
            <v>Поставка и монтаж Труба стальная водогазопроводная  Ø15, ГОСТ 3262-75* с изоляцией ROCKWOOL 100 с окожушиванием листовой оцинкованной сталью толщиной 0,8мм s=40мм, включая все комплектующие и крепеж</v>
          </cell>
          <cell r="C2002" t="str">
            <v>Supply and installation of a steel pipe for water and gas Ø15, ГОСТ 3262-75* with insulation ROCKWOOL 100 enclosured with pre-galvanized steel 0,8 mm s=40 mm, including all accessories and fasteners</v>
          </cell>
          <cell r="D2002" t="str">
            <v>м</v>
          </cell>
          <cell r="F2002">
            <v>90</v>
          </cell>
          <cell r="G2002">
            <v>350</v>
          </cell>
          <cell r="H2002">
            <v>135</v>
          </cell>
          <cell r="I2002">
            <v>402.49999999999994</v>
          </cell>
        </row>
        <row r="2003">
          <cell r="H2003">
            <v>0</v>
          </cell>
          <cell r="I2003">
            <v>0</v>
          </cell>
        </row>
        <row r="2004">
          <cell r="A2004" t="str">
            <v>итп_гидроизолирующая окраска КО-8104</v>
          </cell>
          <cell r="B2004" t="str">
            <v>Поставка и монтаж Гидроизолирующая окраска трубопроводов и креплений кремнийорганической эмалью КО-8104 ТУ 6-00-04691277-42-96, включая все комплектующие и крепеж</v>
          </cell>
          <cell r="C2004" t="str">
            <v>Supply and installation of a waterproofing paints of pipelines and fasteners with silicone enamel КО-8104   ТУ 6-00-04691277-42-96, including all accessories and fasteners</v>
          </cell>
          <cell r="D2004" t="str">
            <v>м2</v>
          </cell>
          <cell r="F2004">
            <v>50</v>
          </cell>
          <cell r="G2004">
            <v>35</v>
          </cell>
          <cell r="H2004">
            <v>75</v>
          </cell>
          <cell r="I2004">
            <v>40.25</v>
          </cell>
        </row>
        <row r="2005">
          <cell r="A2005" t="str">
            <v>итп_сталь тонколистовая оцинкованная 0,8 мм</v>
          </cell>
          <cell r="B2005" t="str">
            <v>Поставка и монтаж Сталь тонколистовая оцинкованная толщиной 0,8мм ГОСТ 14918-80, включая все комплектующие и крепеж</v>
          </cell>
          <cell r="C2005" t="str">
            <v>Supply and installation of thick galvanized sheet stell 0.8 mm GOST 14918-80, including all accessories and fasteners</v>
          </cell>
          <cell r="D2005" t="str">
            <v>м2</v>
          </cell>
          <cell r="F2005">
            <v>150</v>
          </cell>
          <cell r="G2005">
            <v>244.06779661016949</v>
          </cell>
          <cell r="H2005">
            <v>225</v>
          </cell>
          <cell r="I2005">
            <v>280.67796610169489</v>
          </cell>
        </row>
        <row r="2006">
          <cell r="A2006" t="str">
            <v>итп_металлоконструкции</v>
          </cell>
          <cell r="B2006" t="str">
            <v>Поставка и монтаж Металлоконструкции под рамы, крепления и прочее, включая все комплектующие и крепеж</v>
          </cell>
          <cell r="C2006" t="str">
            <v>Supply and installation of metal structures for frames and fasteners, including all accessories and fasteners</v>
          </cell>
          <cell r="D2006" t="str">
            <v>тонн</v>
          </cell>
          <cell r="F2006">
            <v>40000</v>
          </cell>
          <cell r="G2006">
            <v>50000</v>
          </cell>
          <cell r="H2006">
            <v>60000</v>
          </cell>
          <cell r="I2006">
            <v>57499.999999999993</v>
          </cell>
        </row>
        <row r="2007">
          <cell r="B2007" t="str">
            <v>Система ГВС</v>
          </cell>
          <cell r="C2007" t="str">
            <v>Hot water supply system</v>
          </cell>
          <cell r="H2007">
            <v>0</v>
          </cell>
          <cell r="I2007">
            <v>0</v>
          </cell>
        </row>
        <row r="2008">
          <cell r="A2008" t="str">
            <v>итп_пластинчатый теплообменник контура солнечных коллекторов Alfa-Laval 620 x 320 x 1264 TL6B-FG 65pl</v>
          </cell>
          <cell r="B2008" t="str">
            <v>Поставка и монтаж Пластинчатый теплообменник контура солнечных коллекторов Q=0,22 Гкал/ч Alfa-Laval 620 x 320 x 1264 ALLOY 316, TL6B-FG 65pl или аналог, включая все комплектующие и крепеж</v>
          </cell>
          <cell r="C2008" t="str">
            <v>Supply and installation of heat exchanger for solar collectors Q=0,22 Gkal/h Alfa-Laval 620 x 320 x 1264 ALLOY 316, TL6B-FG 65pl, including all accessories and fasteners</v>
          </cell>
          <cell r="D2008" t="str">
            <v>шт.</v>
          </cell>
          <cell r="F2008">
            <v>38362.198750000003</v>
          </cell>
          <cell r="G2008">
            <v>255747.9916666667</v>
          </cell>
          <cell r="H2008">
            <v>57543.298125000001</v>
          </cell>
          <cell r="I2008">
            <v>294110.19041666668</v>
          </cell>
        </row>
        <row r="2009">
          <cell r="A2009" t="str">
            <v>итп_пластинчатый теплообменник контура солнечных коллекторов Alfa-Laval 305 x 191 x 616 СВ112-100Н</v>
          </cell>
          <cell r="B2009" t="str">
            <v>Поставка и монтаж Пластинчатый теплообменник контура солнечных коллекторов Q=0,08 Гкал/ч Alfa-Laval СВ112-100Н 305 x 191 x 616 ALLOY 316 или аналог, включая все комплектующие и крепеж</v>
          </cell>
          <cell r="C2009" t="str">
            <v>Supply and installation of heat exchanger for solar collectors Q=0,08 Gkal/h Alfa-Laval СВ112-100Н 305 x 191 x 616 ALLOY 316, including all accessories and fasteners</v>
          </cell>
          <cell r="D2009" t="str">
            <v>шт.</v>
          </cell>
          <cell r="F2009">
            <v>35784.915000000001</v>
          </cell>
          <cell r="G2009">
            <v>238566.1</v>
          </cell>
          <cell r="H2009">
            <v>53677.372499999998</v>
          </cell>
          <cell r="I2009">
            <v>274351.01500000001</v>
          </cell>
        </row>
        <row r="2010">
          <cell r="A2010" t="str">
            <v>итп_пластинчатый теплообменник контура солнечных коллекторов Alfa-Laval СВ112-72АН</v>
          </cell>
          <cell r="B2010" t="str">
            <v>Поставка и монтаж Пластинчатый теплообменник контура солнечных коллекторов Q=0,08 Гкал/ч Alfa-Laval СВ112-72АН или аналог, включая все комплектующие и крепеж</v>
          </cell>
          <cell r="C2010" t="str">
            <v>Supply and installation of heat exchanger for solar collectors Q=0,08 Gkal/h Alfa-Laval СВ112-72Н, including all accessories and fasteners</v>
          </cell>
          <cell r="D2010" t="str">
            <v>шт.</v>
          </cell>
          <cell r="F2010">
            <v>23519.8825</v>
          </cell>
          <cell r="G2010">
            <v>156799.21666666667</v>
          </cell>
          <cell r="H2010">
            <v>35279.823749999996</v>
          </cell>
          <cell r="I2010">
            <v>180319.09916666665</v>
          </cell>
        </row>
        <row r="2011">
          <cell r="A2011" t="str">
            <v>итп_пластинчатый теплообменник системы ГВС Alfa-Laval 371 x 245 x 737 T5B-FG 75pl</v>
          </cell>
          <cell r="B2011" t="str">
            <v>Поставка и монтаж Пластинчатый теплообменник системы ГВС Q=0,495 Гкал/ч Alfa-Laval 371 x 245 x 737 ALLOY 316, T5B-FG 75pl или аналог, включая все комплектующие и крепеж</v>
          </cell>
          <cell r="C2011" t="str">
            <v>Supply and installation of heat exchanger for hot water supply system Q=0,495 Gkal/h Alfa-Laval 371 x 245 x 737 ALLOY 316, T5B-FG 75pl, including all accessories and fasteners</v>
          </cell>
          <cell r="D2011" t="str">
            <v>шт.</v>
          </cell>
          <cell r="F2011">
            <v>19362.34375</v>
          </cell>
          <cell r="G2011">
            <v>129082.29166666667</v>
          </cell>
          <cell r="H2011">
            <v>29043.515625</v>
          </cell>
          <cell r="I2011">
            <v>148444.63541666666</v>
          </cell>
        </row>
        <row r="2012">
          <cell r="A2012" t="str">
            <v>итп_пластинчатый теплообменник системы ГВС Alfa-Laval TL3B-FG 31pl</v>
          </cell>
          <cell r="B2012" t="str">
            <v>Поставка и монтаж Пластинчатый теплообменник системы ГВС Q=0,145 Гкал/ч Alfa-Laval TL3B-FG 31pl или аналог, включая все комплектующие и крепеж</v>
          </cell>
          <cell r="C2012" t="str">
            <v>Supply and installation of heat exchanger for hot water supply system Q=0,145 Gkal/h Alfa-Laval TL3B-FG 31pl, including all accessories and fasteners</v>
          </cell>
          <cell r="D2012" t="str">
            <v>шт.</v>
          </cell>
          <cell r="F2012">
            <v>10139.084999999999</v>
          </cell>
          <cell r="G2012">
            <v>67593.899999999994</v>
          </cell>
          <cell r="H2012">
            <v>15208.627499999999</v>
          </cell>
          <cell r="I2012">
            <v>77732.984999999986</v>
          </cell>
        </row>
        <row r="2013">
          <cell r="A2013" t="str">
            <v>итп_пластинчатый теплообменник системы ГВС Alfa-Laval 420 x 190 x 790 TL35B-FG 27pl</v>
          </cell>
          <cell r="B2013" t="str">
            <v>Поставка и монтаж Пластинчатый теплообменник системы ГВС Q=0,102 Гкал/ч Alfa-Laval TL35B-FG 27pl 420 x 190 x 790 ALLOY 316 или аналог, включая все комплектующие и крепеж</v>
          </cell>
          <cell r="C2013" t="str">
            <v>Supply and installation of heat exchanger for hot water supply system Q=0,102 Gkal/h Alfa-Laval TL35B-FG 27pl 420 x 190 x 790 ALLOY 316, including all accessories and fasteners</v>
          </cell>
          <cell r="D2013" t="str">
            <v>шт.</v>
          </cell>
          <cell r="F2013">
            <v>10139.084999999999</v>
          </cell>
          <cell r="G2013">
            <v>67593.899999999994</v>
          </cell>
          <cell r="H2013">
            <v>15208.627499999999</v>
          </cell>
          <cell r="I2013">
            <v>77732.984999999986</v>
          </cell>
        </row>
        <row r="2014">
          <cell r="A2014" t="str">
            <v>итп_пластинчатый теплообменник контура солнечных коллекторов Alfa-Laval 323 x 191 x 616 СВ112-120AH</v>
          </cell>
          <cell r="B2014" t="str">
            <v>Поставка и монтаж Пластинчатый теплообменник контура солнечных коллекторов Q=0,1 Гкал/ч 323 x 191 x 616 ALLOY 316 Alfa-Laval СВ112-120AH или аналог, включая все комплектующие и крепеж</v>
          </cell>
          <cell r="C2014" t="str">
            <v>Supply and installation of heat exchanger for solar collectors Q=0,1 Gkal/h 323 x 191 x 616 ALLOY 316 Alfa-Laval СВ112-120AH, including all accessories and fasteners</v>
          </cell>
          <cell r="D2014" t="str">
            <v>шт.</v>
          </cell>
          <cell r="F2014">
            <v>35784.915000000001</v>
          </cell>
          <cell r="G2014">
            <v>238566.1</v>
          </cell>
          <cell r="H2014">
            <v>53677.372499999998</v>
          </cell>
          <cell r="I2014">
            <v>274351.01500000001</v>
          </cell>
        </row>
        <row r="2015">
          <cell r="A2015" t="str">
            <v>итп_пластинчатый теплообменник контура солнечных коллекторов Alfa-Laval 225 x 113 x 527 CB60-60H</v>
          </cell>
          <cell r="B2015" t="str">
            <v>Поставка и монтаж Пластинчатый теплообменник контура солнечных коллекторов Q=0,1 Гкал/ч 225 x 113 x 527 ALLOY 316 Alfa-Laval CB60-60H или аналог, включая все комплектующие и крепеж</v>
          </cell>
          <cell r="C2015" t="str">
            <v>Supply and installation of heat exchanger for solar collectors Q=0,1 Gkal/h 225 x 113 x 527 ALLOY 316 Alfa-Laval CB60-60H, including all accessories and fasteners</v>
          </cell>
          <cell r="D2015" t="str">
            <v>шт.</v>
          </cell>
          <cell r="F2015">
            <v>7443.7112500000003</v>
          </cell>
          <cell r="G2015">
            <v>49624.741666666669</v>
          </cell>
          <cell r="H2015">
            <v>11165.566875</v>
          </cell>
          <cell r="I2015">
            <v>57068.452916666662</v>
          </cell>
        </row>
        <row r="2016">
          <cell r="A2016" t="str">
            <v>итп_пластинчатый теплообменник системы ГВС Alfa-Laval 241 x 245 x 737 T5B-FG 35pl</v>
          </cell>
          <cell r="B2016" t="str">
            <v>Поставка и монтаж Пластинчатый теплообменник системы ГВС Q=0,228 Гкал/ч 241 x 245 x 737 ALLOY 316 Alfa-Laval T5B-FG35pl или аналог, включая все комплектующие и крепеж</v>
          </cell>
          <cell r="C2016" t="str">
            <v>Supply and installation of heat exchanger for hot water supply system Q=0,228 Gkal/h Alfa-Laval 241 x 245 x 737 ALLOY 316 Alfa-Laval T5B-FG35pl, including all accessories and fasteners</v>
          </cell>
          <cell r="D2016" t="str">
            <v>шт.</v>
          </cell>
          <cell r="F2016">
            <v>12703.13125</v>
          </cell>
          <cell r="G2016">
            <v>84687.541666666672</v>
          </cell>
          <cell r="H2016">
            <v>19054.696875000001</v>
          </cell>
          <cell r="I2016">
            <v>97390.672916666663</v>
          </cell>
        </row>
        <row r="2017">
          <cell r="A2017" t="str">
            <v>итп_пластинчатый теплообменник системы ГВС Alfa-Laval 420 x 190 x 790 TL3B-FG 15pl</v>
          </cell>
          <cell r="B2017" t="str">
            <v>Поставка и монтаж Пластинчатый теплообменник системы ГВС Q=0,228 Гкал/ч 420 x 190 x 790 ALLOY 316 Alfa-Laval TL3B-FG 15pl или аналог, включая все комплектующие и крепеж</v>
          </cell>
          <cell r="C2017" t="str">
            <v>Supply and installation of heat exchanger for hot water supply system Q=0,228 Gkal/h Alfa-Laval 420 x 190 x 790 ALLOY 316 Alfa-Laval TL3B-FG 15pl, including all accessories and fasteners</v>
          </cell>
          <cell r="D2017" t="str">
            <v>шт.</v>
          </cell>
          <cell r="F2017">
            <v>7299.1862499999997</v>
          </cell>
          <cell r="G2017">
            <v>48661.241666666669</v>
          </cell>
          <cell r="H2017">
            <v>10948.779375</v>
          </cell>
          <cell r="I2017">
            <v>55960.427916666667</v>
          </cell>
        </row>
        <row r="2018">
          <cell r="H2018">
            <v>0</v>
          </cell>
          <cell r="I2018">
            <v>0</v>
          </cell>
        </row>
        <row r="2019">
          <cell r="A2019" t="str">
            <v>итп_регулирующий 3-ходовой клапан контура солн. коллекторов DN15 Siemens VXF32+SAX61.03</v>
          </cell>
          <cell r="B2019" t="str">
            <v>Поставка и монтаж Регулирующий 3-ходовой клапан DN15 с электроприводом контура солнечных коллекторов  Siemens VXF32+SAX61.03 или аналог, включая все комплектующие и крепеж</v>
          </cell>
          <cell r="C2019" t="str">
            <v>Supply and installation of 3-way control valve DN15 with electromotoric actuator of solar collectors Siemens VXF32+SAX61.03 or similar, including all accessories and fasteners</v>
          </cell>
          <cell r="D2019" t="str">
            <v>шт.</v>
          </cell>
          <cell r="F2019">
            <v>3953.9037499999999</v>
          </cell>
          <cell r="G2019">
            <v>26359.358333333334</v>
          </cell>
          <cell r="H2019">
            <v>5930.8556250000001</v>
          </cell>
          <cell r="I2019">
            <v>30313.262083333331</v>
          </cell>
        </row>
        <row r="2020">
          <cell r="A2020" t="str">
            <v>итп_регулирующий 3-ходовой клапан контура солн. коллекторов DN25 Siemens VXF32+SAX61.03</v>
          </cell>
          <cell r="B2020" t="str">
            <v>Поставка и монтаж Регулирующий 3-ходовой клапан DN25 с электроприводом контура солнечных коллекторов  Siemens VXF32+SAX61.03 или аналог, включая все комплектующие и крепеж</v>
          </cell>
          <cell r="C2020" t="str">
            <v>Supply and installation of 3-way control valve DN25 with electromotoric actuator of solar collectors Siemens VXF32+SAX61.03 or similar, including all accessories and fasteners</v>
          </cell>
          <cell r="D2020" t="str">
            <v>шт.</v>
          </cell>
          <cell r="F2020">
            <v>4187.6312500000004</v>
          </cell>
          <cell r="G2020">
            <v>27917.541666666668</v>
          </cell>
          <cell r="H2020">
            <v>6281.4468750000005</v>
          </cell>
          <cell r="I2020">
            <v>32105.172916666666</v>
          </cell>
        </row>
        <row r="2021">
          <cell r="A2021" t="str">
            <v>итп_регулирующий 3-ходовой клапан контура ГВС DN25 Siemens VXF32+SAX61.03</v>
          </cell>
          <cell r="B2021" t="str">
            <v>Поставка и монтаж Регулирующий 3-ходовой клапан DN25 с электроприводом контура ГВС  Siemens VXF32+SAX61.03 или аналог, включая все комплектующие и крепеж</v>
          </cell>
          <cell r="C2021" t="str">
            <v>Supply and installation of 3-way control valve DN25 with electromotoric actuator of heat water supply system Siemens VXF32+SAX61.03 or similar, including all accessories and fasteners</v>
          </cell>
          <cell r="D2021" t="str">
            <v>шт.</v>
          </cell>
          <cell r="F2021">
            <v>4187.6312500000004</v>
          </cell>
          <cell r="G2021">
            <v>27917.541666666668</v>
          </cell>
          <cell r="H2021">
            <v>6281.4468750000005</v>
          </cell>
          <cell r="I2021">
            <v>32105.172916666666</v>
          </cell>
        </row>
        <row r="2022">
          <cell r="A2022" t="str">
            <v>итп_регулирующий 3-ходовой клапан контура ГВС DN32 Siemens VXF32+SAX61.03</v>
          </cell>
          <cell r="B2022" t="str">
            <v>Поставка и монтаж Регулирующий 3-ходовой клапан DN32 с электроприводом контура ГВС  Siemens VXF32+SAX61.03 или аналог, включая все комплектующие и крепеж</v>
          </cell>
          <cell r="C2022" t="str">
            <v>Supply and installation of 3-way control valve DN32 with electromotoric actuator of heat water supply system Siemens VXF32+SAX61.03 or similar, including all accessories and fasteners</v>
          </cell>
          <cell r="D2022" t="str">
            <v>шт.</v>
          </cell>
          <cell r="F2022">
            <v>4519.3649999999998</v>
          </cell>
          <cell r="G2022">
            <v>30129.100000000002</v>
          </cell>
          <cell r="H2022">
            <v>6779.0474999999997</v>
          </cell>
          <cell r="I2022">
            <v>34648.464999999997</v>
          </cell>
        </row>
        <row r="2023">
          <cell r="A2023" t="str">
            <v>итп_регулирующий 3-ходовой клапан контура солн. коллекторов DN40 PN10 Siemens VXF32+SAX61.03</v>
          </cell>
          <cell r="B2023" t="str">
            <v>Поставка и монтаж Регулирующий 3-ходовой клапан DN40,PN10 с электроприводом контура солнечных коллекторов  Siemens, VXF32+SAX61.03 или аналог, включая все комплектующие и крепеж</v>
          </cell>
          <cell r="C2023" t="str">
            <v>Supply and installation of 3-way control valve DN40 P=10 with electromotoric actuator of solar collectors Siemens VXF32+SAX61.03 or similar, including all accessories and fasteners</v>
          </cell>
          <cell r="D2023" t="str">
            <v>шт.</v>
          </cell>
          <cell r="F2023">
            <v>4519.3649999999998</v>
          </cell>
          <cell r="G2023">
            <v>30129.100000000002</v>
          </cell>
          <cell r="H2023">
            <v>6779.0474999999997</v>
          </cell>
          <cell r="I2023">
            <v>34648.464999999997</v>
          </cell>
        </row>
        <row r="2024">
          <cell r="A2024" t="str">
            <v>итп_регулирующий 3-ходовой клапан контура ГВС DN40 Siemens VXF32+SAX61.03</v>
          </cell>
          <cell r="B2024" t="str">
            <v>Поставка и монтаж Регулирующий 3-ходовой клапан DN40 с электроприводом контура ГВС  Siemens VXF32+SAX61.03 или аналог, включая все комплектующие и крепеж</v>
          </cell>
          <cell r="C2024" t="str">
            <v>Supply and installation of 3-way control valve DN40 with electromotoric actuator of heat water supply system Siemens VXF32+SAX61.03 or similar, including all accessories and fasteners</v>
          </cell>
          <cell r="D2024" t="str">
            <v>шт.</v>
          </cell>
          <cell r="F2024">
            <v>4519.3649999999998</v>
          </cell>
          <cell r="G2024">
            <v>30129.100000000002</v>
          </cell>
          <cell r="H2024">
            <v>6779.0474999999997</v>
          </cell>
          <cell r="I2024">
            <v>34648.464999999997</v>
          </cell>
        </row>
        <row r="2025">
          <cell r="A2025" t="str">
            <v>итп_регулирующий 3-ходовой клапан контура ГВС DN65 PN10 Siemens VXF32+SAX61.03</v>
          </cell>
          <cell r="B2025" t="str">
            <v>Поставка и монтаж Регулирующий 3-ходовой клапан DN65, PN10 с электроприводом контура ГВС  Siemens, VXF32+SAX61.03 или аналог, включая все комплектующие и крепеж</v>
          </cell>
          <cell r="C2025" t="str">
            <v>Supply and installation of 3-way control valve DN65 P=10 with electromotoric actuator of heat water supply system Siemens VXF32+SAX61.03 or similar, including all accessories and fasteners</v>
          </cell>
          <cell r="D2025" t="str">
            <v>шт.</v>
          </cell>
          <cell r="F2025">
            <v>5838.64</v>
          </cell>
          <cell r="G2025">
            <v>38924.26666666667</v>
          </cell>
          <cell r="H2025">
            <v>8757.9600000000009</v>
          </cell>
          <cell r="I2025">
            <v>44762.906666666669</v>
          </cell>
        </row>
        <row r="2026">
          <cell r="H2026">
            <v>0</v>
          </cell>
          <cell r="I2026">
            <v>0</v>
          </cell>
        </row>
        <row r="2027">
          <cell r="A2027" t="str">
            <v>итп_насос циркуляции ГВС G=0,7 м3/ч Grundfos MAGNA3 25-120 N</v>
          </cell>
          <cell r="B2027" t="str">
            <v>Поставка и монтаж Насос циркуляции ГВС G=0,7 м3/ч (m3/h); Н=120 кПа/kPa; Nэл=0,185кВт/kWt; I=1,56A; U=230В/V Grundfos MAGNA3 25-120 N или аналог, включая все комплектующие и крепеж</v>
          </cell>
          <cell r="C2027" t="str">
            <v>Supply and installation of a circulation pump for hot water supply system G=0,7 m3/h (m3/h); Н=120 кПа/kPa; Nэл=0,185кВт/kWt; I=1,56A; U=230В/V Grundfos MAGNA3 25-120  N or similar, including all accessories and fasteners</v>
          </cell>
          <cell r="D2027" t="str">
            <v>шт.</v>
          </cell>
          <cell r="F2027">
            <v>9481</v>
          </cell>
          <cell r="G2027">
            <v>63206.666666666672</v>
          </cell>
          <cell r="H2027">
            <v>14221.5</v>
          </cell>
          <cell r="I2027">
            <v>72687.666666666672</v>
          </cell>
        </row>
        <row r="2028">
          <cell r="A2028" t="str">
            <v>итп_насос циркуляции перв. контура солн. Коллекторов G=1,2 м3/ч Grundfos TP 25-90/2</v>
          </cell>
          <cell r="B2028" t="str">
            <v>Поставка и монтаж Насос циркуляции первичного контура солнечных коллекторов G=1,2 м3/ч (m3/h); Н=90 кПа/kPa; Nэл=0,37кВт/kWt; U=230В/V Grundfos TP 25-90/2 или аналог, включая все комплектующие и крепеж</v>
          </cell>
          <cell r="C2028" t="str">
            <v>Supply and installation of a primary circuit of solar collectors G=1,2 м3/ч (m3/h); Н=90 кПа/kPa; Nэл=0,37кВт/kWt; U=230В/V Grundfos TP 25-90/2 or similar, including all accessories and fasteners</v>
          </cell>
          <cell r="D2028" t="str">
            <v>шт.</v>
          </cell>
          <cell r="F2028">
            <v>3899.61</v>
          </cell>
          <cell r="G2028">
            <v>25997.4</v>
          </cell>
          <cell r="H2028">
            <v>5849.415</v>
          </cell>
          <cell r="I2028">
            <v>29897.01</v>
          </cell>
        </row>
        <row r="2029">
          <cell r="A2029" t="str">
            <v>итп_насос циркуляции втор. контура солн. Коллекторов G=1,2 м3/ч Grundfos TP 25-50/2</v>
          </cell>
          <cell r="B2029" t="str">
            <v>Поставка и монтаж Насос циркуляции вторичного контура солнечных коллекторов G=1,2 м3/ч (m3/h); Н=50кПа/kPa; Nэл=0,18кВт/kWt; U=230В/V Grundfos TP 25-50/2 или аналог, включая все комплектующие и крепеж</v>
          </cell>
          <cell r="C2029" t="str">
            <v>Supply and installation of a secondary circuit of solar collectors G=1,2 м3/ч (m3/h); Н=50кПа/kPa; Nэл=0,18кВт/kWt; U=230В/V Grundfos TP 25-50/2 or similar, including all accessories and fasteners</v>
          </cell>
          <cell r="D2029" t="str">
            <v>шт.</v>
          </cell>
          <cell r="F2029">
            <v>2551.2199999999998</v>
          </cell>
          <cell r="G2029">
            <v>17008.133333333331</v>
          </cell>
          <cell r="H2029">
            <v>3826.83</v>
          </cell>
          <cell r="I2029">
            <v>19559.353333333329</v>
          </cell>
        </row>
        <row r="2030">
          <cell r="A2030" t="str">
            <v>итп_насос циркуляции ГВС G=1,6 м3/ч Grundfos MAGNA3 25-120 N</v>
          </cell>
          <cell r="B2030" t="str">
            <v>Поставка и монтаж Насос циркуляции ГВС G=1,6 м3/ч (m3/h); Н=120 кПа/kPa; Nэл=0,185кВт/kWt; I=1,56A; U=230В/V Grundfos MAGNA3 25-120 N или аналог, включая все комплектующие и крепеж</v>
          </cell>
          <cell r="C2030" t="str">
            <v>Supply and installation of a circulation pump for hot water supply system G=1,6 м3/ч (m3/h); Н=120 кПа/kPa; Nэл=0,185кВт/kWt; I=1,56A; U=230В/V Grundfos MAGNA3 25-120 N or similar, including all accessories and fasteners</v>
          </cell>
          <cell r="D2030" t="str">
            <v>шт.</v>
          </cell>
          <cell r="F2030">
            <v>9481</v>
          </cell>
          <cell r="G2030">
            <v>63206.666666666672</v>
          </cell>
          <cell r="H2030">
            <v>14221.5</v>
          </cell>
          <cell r="I2030">
            <v>72687.666666666672</v>
          </cell>
        </row>
        <row r="2031">
          <cell r="A2031" t="str">
            <v>итп_насос циркуляции перв. контура солн. Коллекторов G=2,4 м3/ч Grundfos TP 25-90/2</v>
          </cell>
          <cell r="B2031" t="str">
            <v>Поставка и монтаж Насос циркуляции первичного контура солнечных коллекторов G=2,4 м3/ч (m3/h); Н=90 кПа/kPa; Nэл=0,37кВт/kWt; U=400В/V Grundfos TP 25-90/2 или аналог, включая все комплектующие и крепеж</v>
          </cell>
          <cell r="C2031" t="str">
            <v>Supply and installation of a primary circuit of solar collectors G=2,4 м3/ч (m3/h); Н=90 кПа/kPa; Nэл=0,37кВт/kWt; U=400В/V Grundfos TP 25-90/2 or similar, including all accessories and fasteners</v>
          </cell>
          <cell r="D2031" t="str">
            <v>шт.</v>
          </cell>
          <cell r="F2031">
            <v>3899.61</v>
          </cell>
          <cell r="G2031">
            <v>25997.4</v>
          </cell>
          <cell r="H2031">
            <v>5849.415</v>
          </cell>
          <cell r="I2031">
            <v>29897.01</v>
          </cell>
        </row>
        <row r="2032">
          <cell r="A2032" t="str">
            <v>итп_насос циркуляции втор. контура солн. Коллекторов G=2,4 м3/ч Grundfos TP 25-50/2</v>
          </cell>
          <cell r="B2032" t="str">
            <v>Поставка и монтаж Насос циркуляции вторичного контура солнечных коллекторов G=2,4 м3/ч (m3/h); Н=40кПа/kPa; Nэл=0,12кВт/kWt; U=400В/V Grundfos TP 25-50/2 или аналог, включая все комплектующие и крепеж</v>
          </cell>
          <cell r="C2032" t="str">
            <v>Supply and installation of a secondary circuit of solar collectors G=2,4 м3/ч (m3/h); Н=40кПа/kPa; Nэл=0,12кВт/kWt; U=400В/V Grundfos TP 25-50/2 or similar, including all accessories and fasteners</v>
          </cell>
          <cell r="D2032" t="str">
            <v>шт.</v>
          </cell>
          <cell r="F2032">
            <v>2551.2199999999998</v>
          </cell>
          <cell r="G2032">
            <v>17008.133333333331</v>
          </cell>
          <cell r="H2032">
            <v>3826.83</v>
          </cell>
          <cell r="I2032">
            <v>19559.353333333329</v>
          </cell>
        </row>
        <row r="2033">
          <cell r="A2033" t="str">
            <v>итп_насос циркуляции ГВС G=6,6 м3/ч Grundfos MAGNA3 40-120 F N</v>
          </cell>
          <cell r="B2033" t="str">
            <v>Поставка и монтаж Насос циркуляции ГВС G=6,6 м3/ч (m3/h); Н=120 кПа/kPa; Nэл=0,5кВт/kWt; I=1,9A; U=230В/V Grundfos, MAGNA3 40-120 F N или аналог, включая все комплектующие и крепеж</v>
          </cell>
          <cell r="C2033" t="str">
            <v>Supply and installation of a circulation pump for hot water supply system G=6,6 м3/ч (m3/h); Н=120 кПа/kPa; Nэл=0,5кВт/kWt; I=1,9A; U=230В/V Grundfos, MAGNA3 40-120 F N or similar, including all accessories and fasteners</v>
          </cell>
          <cell r="D2033" t="str">
            <v>шт.</v>
          </cell>
          <cell r="F2033">
            <v>14638.375</v>
          </cell>
          <cell r="G2033">
            <v>97589.166666666672</v>
          </cell>
          <cell r="H2033">
            <v>21957.5625</v>
          </cell>
          <cell r="I2033">
            <v>112227.54166666666</v>
          </cell>
        </row>
        <row r="2034">
          <cell r="A2034" t="str">
            <v>итп_насос циркуляции перв. контура солн. Коллекторов G=8,8 м3/ч Grundfos TP 40-180/2</v>
          </cell>
          <cell r="B2034" t="str">
            <v>Поставка и монтаж Насос циркуляции первичного контура солнечных коллекторов G=8,8 м3/ч (m3/h); Н=90кПа/kPa; Nэл=0,55кВт/kWt; U=400В/V Grundfos, TP 40-180/2 или аналог, включая все комплектующие и крепеж</v>
          </cell>
          <cell r="C2034" t="str">
            <v>Supply and installation of a primary circuit of solar collectors G=8,8 м3/ч (m3/h); Н=90кПа/kPa; Nэл=0,55кВт/kWt; U=400В/V Grundfos, TP 40-180/2 or similar, including all accessories and fasteners</v>
          </cell>
          <cell r="D2034" t="str">
            <v>шт.</v>
          </cell>
          <cell r="F2034">
            <v>6441.585</v>
          </cell>
          <cell r="G2034">
            <v>42943.9</v>
          </cell>
          <cell r="H2034">
            <v>9662.3775000000005</v>
          </cell>
          <cell r="I2034">
            <v>49385.485000000001</v>
          </cell>
        </row>
        <row r="2035">
          <cell r="A2035" t="str">
            <v>итп_насос циркуляции втор. контура солн. Коллекторов G=8,8 м3/ч Grundfos TP 32-80/2</v>
          </cell>
          <cell r="B2035" t="str">
            <v>Поставка и монтаж Насос циркуляции вторичного контура солнечных коллекторов G=8,8 м3/ч (m3/h); Н=40 кПа/kPa; Nэл=0,25кВт/kWt; U=400В/V Grundfos, TP 32-80/2 или аналог, включая все комплектующие и крепеж</v>
          </cell>
          <cell r="C2035" t="str">
            <v>Supply and installation of a secondary circuit of solar collectors G=8,8 м3/ч (m3/h); Н=40 кПа/kPa; Nэл=0,25кВт/kWt; U=400В/V Grundfos, TP 32-80/2 or similar, including all accessories and fasteners</v>
          </cell>
          <cell r="D2035" t="str">
            <v>шт.</v>
          </cell>
          <cell r="F2035">
            <v>3509.1487499999998</v>
          </cell>
          <cell r="G2035">
            <v>23394.325000000001</v>
          </cell>
          <cell r="H2035">
            <v>5263.7231249999995</v>
          </cell>
          <cell r="I2035">
            <v>26903.473749999997</v>
          </cell>
        </row>
        <row r="2036">
          <cell r="A2036" t="str">
            <v>итп_насос циркуляции ГВС G=1,1 м3/ч Grundfos MAGNA3 25-120 N</v>
          </cell>
          <cell r="B2036" t="str">
            <v>Поставка и монтаж Насос циркуляции ГВС G=1,1 м3/ч (m3/h); Н=120 кПа/kPa; Nэл=0,185кВт/kWt; I=1,9A; U=230В/V Grundfos MAGNA3 25-120 N или аналог, включая все комплектующие и крепеж</v>
          </cell>
          <cell r="C2036" t="str">
            <v>Supply and installation of a circulation pump for hot water supply system G=1,1 м3/ч (m3/h); Н=120 кПа/kPa; Nэл=0,185кВт/kWt; I=1,9A; U=230В/V Grundfos MAGNA3 25-120 N or similar, including all accessories and fasteners</v>
          </cell>
          <cell r="D2036" t="str">
            <v>шт.</v>
          </cell>
          <cell r="F2036">
            <v>9481</v>
          </cell>
          <cell r="G2036">
            <v>63206.666666666672</v>
          </cell>
          <cell r="H2036">
            <v>14221.5</v>
          </cell>
          <cell r="I2036">
            <v>72687.666666666672</v>
          </cell>
        </row>
        <row r="2037">
          <cell r="A2037" t="str">
            <v>итп_насос циркуляции перв. контура солн. Коллекторов G=3,2 м3/ч Grundfos TP 25-90/1</v>
          </cell>
          <cell r="B2037" t="str">
            <v>Поставка и монтаж Насос циркуляции первичного контура солнечных коллекторов G=3,2 м3/ч (m3/h); Н=90 кПа/kPa; Nэл=0,37кВт/kWt; U=400В/V Grundfos TP 25-90/1 или аналог, включая все комплектующие и крепеж</v>
          </cell>
          <cell r="C2037" t="str">
            <v>Supply and installation of a primary circuit of solar collectors G=3,2 м3/ч (m3/h); Н=90 кПа/kPa; Nэл=0,37кВт/kWt; U=400В/V Grundfos TP 25-90/1 or similar, including all accessories and fasteners</v>
          </cell>
          <cell r="D2037" t="str">
            <v>шт.</v>
          </cell>
          <cell r="F2037">
            <v>3899.61</v>
          </cell>
          <cell r="G2037">
            <v>25997.4</v>
          </cell>
          <cell r="H2037">
            <v>5849.415</v>
          </cell>
          <cell r="I2037">
            <v>29897.01</v>
          </cell>
        </row>
        <row r="2038">
          <cell r="A2038" t="str">
            <v>итп_насос циркуляции втор. контура солн. Коллекторов G=3,2 м3/ч Grundfos TP 25-80/1</v>
          </cell>
          <cell r="B2038" t="str">
            <v>Поставка и монтаж Насос циркуляции вторичного контура солнечных коллекторов G=3,2 м3/ч (m3/h); Н=40кПа/kPa; Nэл=0,18кВт/kWt; U=400В/V Grundfos TP 25-80/1 или аналог, включая все комплектующие и крепеж</v>
          </cell>
          <cell r="C2038" t="str">
            <v>Supply and installation of a secondary circuit of solar collectors G=3,2 м3/ч (m3/h); Н=40кПа/kPa; Nэл=0,18кВт/kWt; U=400В/V Grundfos TP 25-80/1 or similar, including all accessories and fasteners</v>
          </cell>
          <cell r="D2038" t="str">
            <v>шт.</v>
          </cell>
          <cell r="F2038">
            <v>3449.0125000000003</v>
          </cell>
          <cell r="G2038">
            <v>22993.416666666668</v>
          </cell>
          <cell r="H2038">
            <v>5173.5187500000002</v>
          </cell>
          <cell r="I2038">
            <v>26442.429166666665</v>
          </cell>
        </row>
        <row r="2039">
          <cell r="A2039" t="str">
            <v>итп_насос циркуляции ГВС G=3 м3/ч Grundfos MAGNA3 32-120 F N</v>
          </cell>
          <cell r="B2039" t="str">
            <v>Поставка и монтаж Насос циркуляции G=3 м3/ч (m3/h); Н=120 кПа/kPa; Nэл=0,34кВт/kWt; I=1,9A; U=230В/V Grundfos MAGNA3 32-120 F N или аналог, включая все комплектующие и крепеж</v>
          </cell>
          <cell r="C2039" t="str">
            <v>Supply and installation of a circulation pump for hot water supply system G=3 м3/ч (m3/h); Н=120 кПа/kPa; Nэл=0,34кВт/kWt; I=1,9A; U=230В/V Grundfos MAGNA3 32-120 F N or similar, including all accessories and fasteners</v>
          </cell>
          <cell r="D2039" t="str">
            <v>шт.</v>
          </cell>
          <cell r="F2039">
            <v>11795.9</v>
          </cell>
          <cell r="G2039">
            <v>78639.333333333328</v>
          </cell>
          <cell r="H2039">
            <v>17693.849999999999</v>
          </cell>
          <cell r="I2039">
            <v>90435.233333333323</v>
          </cell>
        </row>
        <row r="2040">
          <cell r="A2040" t="str">
            <v>итп_насос циркуляции перв. контура солн. Коллекторов G=4 м3/ч Grundfos TP 25-90/2</v>
          </cell>
          <cell r="B2040" t="str">
            <v>Поставка и монтаж Насос циркуляции первичного контура солнечных коллекторов G=4 м3/ч (m3/h); Н=90 кПа/kPa; Nэл=0,37кВт/kWt; U=230В/V Grundfos TP 25-90/2 или аналог, включая все комплектующие и крепеж</v>
          </cell>
          <cell r="C2040" t="str">
            <v>Supply and installation of a primary circuit of solar collectors G=4 м3/ч (m3/h); Н=90 кПа/kPa; Nэл=0,37кВт/kWt; U=230В/V Grundfos TP 25-90/2 or similar, including all accessories and fasteners</v>
          </cell>
          <cell r="D2040" t="str">
            <v>шт.</v>
          </cell>
          <cell r="F2040">
            <v>3899.61</v>
          </cell>
          <cell r="G2040">
            <v>25997.4</v>
          </cell>
          <cell r="H2040">
            <v>5849.415</v>
          </cell>
          <cell r="I2040">
            <v>29897.01</v>
          </cell>
        </row>
        <row r="2041">
          <cell r="A2041" t="str">
            <v>итп_насос циркуляции втор. контура солн. Коллекторов G=4 м3/ч Grundfos TP 25-80/2</v>
          </cell>
          <cell r="B2041" t="str">
            <v>Поставка и монтаж Насос циркуляции вторичного контура солнечных коллекторов G=4 м3/ч (m3/h); Н=40 кПа/kPa; Nэл=0,18кВт/kWt; U=230В/V Grundfos TP 25-80/2 или аналог, включая все комплектующие и крепеж</v>
          </cell>
          <cell r="C2041" t="str">
            <v>Supply and installation of a secondary circuit of solar collectors G=4 м3/ч (m3/h); Н=40 кПа/kPa; Nэл=0,18кВт/kWt; U=230В/V Grundfos TP 25-80/2 or similar, including all accessories and fasteners</v>
          </cell>
          <cell r="D2041" t="str">
            <v>шт.</v>
          </cell>
          <cell r="F2041">
            <v>3449.0125000000003</v>
          </cell>
          <cell r="G2041">
            <v>22993.416666666668</v>
          </cell>
          <cell r="H2041">
            <v>5173.5187500000002</v>
          </cell>
          <cell r="I2041">
            <v>26442.429166666665</v>
          </cell>
        </row>
        <row r="2042">
          <cell r="H2042">
            <v>0</v>
          </cell>
          <cell r="I2042">
            <v>0</v>
          </cell>
        </row>
        <row r="2043">
          <cell r="A2043" t="str">
            <v>итп_бак-накопитель V=1,0 м3 Alfa-Laval, Aqua Tank 316Ti</v>
          </cell>
          <cell r="B2043" t="str">
            <v>Поставка и монтаж Бак-накопитель системы преднагрева ГВС V=1,0 м3,PN=1,0 Мпа Alfa-Laval, Aqua Tank 316Ti или аналог, включая все комплектующие и крепеж</v>
          </cell>
          <cell r="C2043" t="str">
            <v>Supply and installation of a pre-heat tank for hot water supply system V=1,0 м3,PN=1,0 Мпа Alfa-Laval, Aqua Tank 316Ti or similar, including all accessories and fasteners</v>
          </cell>
          <cell r="D2043" t="str">
            <v>шт.</v>
          </cell>
          <cell r="F2043">
            <v>22500</v>
          </cell>
          <cell r="G2043">
            <v>150000</v>
          </cell>
          <cell r="H2043">
            <v>33750</v>
          </cell>
          <cell r="I2043">
            <v>172500</v>
          </cell>
        </row>
        <row r="2044">
          <cell r="H2044">
            <v>0</v>
          </cell>
          <cell r="I2044">
            <v>0</v>
          </cell>
        </row>
        <row r="2045">
          <cell r="A2045" t="str">
            <v>итп_водомерный счетчик DN40 Zinner MTKI-40-300</v>
          </cell>
          <cell r="B2045" t="str">
            <v>Поставка и монтаж Водомерный счетчик DN40 Zinner MTKI-40-300, включая все комплектующие и крепеж</v>
          </cell>
          <cell r="C2045" t="str">
            <v>Supply and installation of a water meter DN40 Zinner MTKI-40-300, including all accessories and fasteners</v>
          </cell>
          <cell r="D2045" t="str">
            <v>шт.</v>
          </cell>
          <cell r="F2045">
            <v>1554.2925</v>
          </cell>
          <cell r="G2045">
            <v>10361.950000000001</v>
          </cell>
          <cell r="H2045">
            <v>2331.4387500000003</v>
          </cell>
          <cell r="I2045">
            <v>11916.2425</v>
          </cell>
        </row>
        <row r="2046">
          <cell r="A2046" t="str">
            <v>итп_водомерный счетчик DN50 Zinner MTKI-25-260</v>
          </cell>
          <cell r="B2046" t="str">
            <v>Поставка и монтаж Водомерный счетчик DN50 Zinner MTKI-25-260, включая все комплектующие и крепеж</v>
          </cell>
          <cell r="C2046" t="str">
            <v>Supply and installation of a water meter DN50 Zinner MTKI-25-260, including all accessories and fasteners</v>
          </cell>
          <cell r="D2046" t="str">
            <v>шт.</v>
          </cell>
          <cell r="F2046">
            <v>815.45749999999998</v>
          </cell>
          <cell r="G2046">
            <v>5436.3833333333332</v>
          </cell>
          <cell r="H2046">
            <v>1223.18625</v>
          </cell>
          <cell r="I2046">
            <v>6251.8408333333327</v>
          </cell>
        </row>
        <row r="2047">
          <cell r="A2047" t="str">
            <v>итп_водомерный счетчик DN50 PN10 Zinner MTKI-50-300</v>
          </cell>
          <cell r="B2047" t="str">
            <v>Поставка и монтаж Водомерный счетчик DN50, PN10 Zinner, MTKI-50-300 ,включая все комплектующие и крепеж</v>
          </cell>
          <cell r="C2047" t="str">
            <v>Supply and installation of a water meter DN50 PN10 Zinner, MTKI-50-300, including all accessories and fasteners</v>
          </cell>
          <cell r="D2047" t="str">
            <v>шт.</v>
          </cell>
          <cell r="F2047">
            <v>1711.3187499999999</v>
          </cell>
          <cell r="G2047">
            <v>11408.791666666666</v>
          </cell>
          <cell r="H2047">
            <v>2566.9781249999996</v>
          </cell>
          <cell r="I2047">
            <v>13120.110416666665</v>
          </cell>
        </row>
        <row r="2048">
          <cell r="H2048">
            <v>0</v>
          </cell>
          <cell r="I2048">
            <v>0</v>
          </cell>
        </row>
        <row r="2049">
          <cell r="A2049" t="str">
            <v>итп_расширительный бак Reflex NG 50</v>
          </cell>
          <cell r="B2049" t="str">
            <v>Поставка и монтаж Расширительный бак V=50 л, PN=1,0 Мпа  Reflex, NG 50 или аналог,включая все комплектующие и крепеж</v>
          </cell>
          <cell r="C2049" t="str">
            <v>Supply and installation of an expansion tank V=50 l, PN=1,0 МPa  Reflex, NG 50 or similar, including all accessories and fasteners</v>
          </cell>
          <cell r="D2049" t="str">
            <v>шт.</v>
          </cell>
          <cell r="F2049">
            <v>2670.8418943575002</v>
          </cell>
          <cell r="G2049">
            <v>17805.612629050003</v>
          </cell>
          <cell r="H2049">
            <v>4006.2628415362506</v>
          </cell>
          <cell r="I2049">
            <v>20476.454523407501</v>
          </cell>
        </row>
        <row r="2050">
          <cell r="A2050" t="str">
            <v>итп_присоединительный комплект арматуры 3/4" Reflex AG</v>
          </cell>
          <cell r="B2050" t="str">
            <v>Поставка и монтаж Присоединительный комплект арматуры 3/4" Reflex, AG или аналог, включая все комплектующие и крепеж</v>
          </cell>
          <cell r="C2050" t="str">
            <v>Supply and installation of a set of connect fittings 3/4" Reflex, AG or similar, including all accessories and fasteners</v>
          </cell>
          <cell r="D2050" t="str">
            <v>шт.</v>
          </cell>
          <cell r="F2050">
            <v>452.63696511000001</v>
          </cell>
          <cell r="G2050">
            <v>3017.5797674</v>
          </cell>
          <cell r="H2050">
            <v>678.95544766500007</v>
          </cell>
          <cell r="I2050">
            <v>3470.2167325099999</v>
          </cell>
        </row>
        <row r="2051">
          <cell r="A2051" t="str">
            <v>итп_солнечный коллектор Viessmann Vitosol 100-FM</v>
          </cell>
          <cell r="B2051" t="str">
            <v>Поставка и монтаж Солнечный коллектор S=2 м2; PN=1,0 МПа Viessmann, Vitosol 100-FM или аналог, включая все комплектующие и крепеж</v>
          </cell>
          <cell r="C2051" t="str">
            <v>Supply and installation of a solar collector S=2 m2; PN=1,0 МPа Viessmann, Vitosol 100-FM or similar, including all accessories and fasteners</v>
          </cell>
          <cell r="D2051" t="str">
            <v>шт.</v>
          </cell>
          <cell r="F2051">
            <v>5958.2582812500004</v>
          </cell>
          <cell r="G2051">
            <v>39721.721875000003</v>
          </cell>
          <cell r="H2051">
            <v>8937.3874218750007</v>
          </cell>
          <cell r="I2051">
            <v>45679.98015625</v>
          </cell>
        </row>
        <row r="2052">
          <cell r="H2052">
            <v>0</v>
          </cell>
          <cell r="I2052">
            <v>0</v>
          </cell>
        </row>
        <row r="2053">
          <cell r="A2053" t="str">
            <v>итп_кран шаровой стальной фланцевый DN25 PN16 с рукояткой Danfoss, JIP-FF</v>
          </cell>
          <cell r="B2053" t="str">
            <v>Поставка и монтаж Кран шаровой стальной фланцевый DN25 PN16 с рукояткой Danfoss, JIP-FF или аналог, включая все комплектующие и крепеж</v>
          </cell>
          <cell r="C2053" t="str">
            <v>Supply and installation of a steel flanged ball valve DN25 PN16 with lever handle Danfoss, JIP-FF or similar, including all accessories and fasteners</v>
          </cell>
          <cell r="D2053" t="str">
            <v>шт.</v>
          </cell>
          <cell r="F2053">
            <v>765.57249999999999</v>
          </cell>
          <cell r="G2053">
            <v>5103.8166666666666</v>
          </cell>
          <cell r="H2053">
            <v>1148.3587499999999</v>
          </cell>
          <cell r="I2053">
            <v>5869.3891666666659</v>
          </cell>
        </row>
        <row r="2054">
          <cell r="A2054" t="str">
            <v>итп_кран шаровой стальной фланцевый DN50 PN16 с рукояткой Danfoss, JIP-FF</v>
          </cell>
          <cell r="B2054" t="str">
            <v>Поставка и монтаж Кран шаровой стальной фланцевый DN50 PN16 с рукояткой Danfoss JIP-FF или аналог, включая все комплектующие и крепеж</v>
          </cell>
          <cell r="C2054" t="str">
            <v>Supply and installation of a steel flanged ball valve DN50 PN16 with lever handle Danfoss, JIP-FF or similar, including all accessories and fasteners</v>
          </cell>
          <cell r="D2054" t="str">
            <v>шт.</v>
          </cell>
          <cell r="F2054">
            <v>1019.75</v>
          </cell>
          <cell r="G2054">
            <v>6798.3333333333339</v>
          </cell>
          <cell r="H2054">
            <v>1529.625</v>
          </cell>
          <cell r="I2054">
            <v>7818.083333333333</v>
          </cell>
        </row>
        <row r="2055">
          <cell r="A2055" t="str">
            <v>итп_кран шаровой чугунный фланцевый DN32 PN16 с рукояткой Broen V565</v>
          </cell>
          <cell r="B2055" t="str">
            <v>Поставка и монтаж Кран шаровой чугунный фланцевый  DN32 PN16 с рукояткой Broen V565 или аналог, включая все комплектующие и крепеж</v>
          </cell>
          <cell r="C2055" t="str">
            <v>Supply and installation of a cast iron flanged ball valve DN32 PN16 with lever handle Broen V565 or similar, including all accessories and fasteners</v>
          </cell>
          <cell r="D2055" t="str">
            <v>шт.</v>
          </cell>
          <cell r="F2055">
            <v>931.875</v>
          </cell>
          <cell r="G2055">
            <v>6212.5</v>
          </cell>
          <cell r="H2055">
            <v>1397.8125</v>
          </cell>
          <cell r="I2055">
            <v>7144.3749999999991</v>
          </cell>
        </row>
        <row r="2056">
          <cell r="A2056" t="str">
            <v>итп_кран шаровой чугунный фланцевый DN40 PN16 с рукояткой Broen V565</v>
          </cell>
          <cell r="B2056" t="str">
            <v>Поставка и монтаж Кран шаровой чугунный фланцевый  DN40 PN16 с рукояткой Broen V565 или аналог, включая все комплектующие и крепеж</v>
          </cell>
          <cell r="C2056" t="str">
            <v>Supply and installation of a cast iron flanged ball valve DN40 PN16 with lever handle Broen V565 or similar, including all accessories and fasteners</v>
          </cell>
          <cell r="D2056" t="str">
            <v>шт.</v>
          </cell>
          <cell r="F2056">
            <v>1131.875</v>
          </cell>
          <cell r="G2056">
            <v>7545.8333333333339</v>
          </cell>
          <cell r="H2056">
            <v>1697.8125</v>
          </cell>
          <cell r="I2056">
            <v>8677.7083333333339</v>
          </cell>
        </row>
        <row r="2057">
          <cell r="A2057" t="str">
            <v>итп_кран шаровой чугунный фланцевый DN50 PN16 с рукояткой Broen V565</v>
          </cell>
          <cell r="B2057" t="str">
            <v>Поставка и монтаж Кран шаровой чугунный фланцевый DN50 PN16 с рукояткой Broen V565 или аналог, включая все комплектующие и крепеж</v>
          </cell>
          <cell r="C2057" t="str">
            <v>Supply and installation of a cast iron flanged ball valve DN50 PN16 with lever handle Broen V565 or similar, including all accessories and fasteners</v>
          </cell>
          <cell r="D2057" t="str">
            <v>шт.</v>
          </cell>
          <cell r="F2057">
            <v>1343.5000000000002</v>
          </cell>
          <cell r="G2057">
            <v>8956.6666666666679</v>
          </cell>
          <cell r="H2057">
            <v>2015.2500000000005</v>
          </cell>
          <cell r="I2057">
            <v>10300.166666666668</v>
          </cell>
        </row>
        <row r="2058">
          <cell r="A2058" t="str">
            <v>итп_кран шаровой чугунный фланцевый DN65 PN16 с рукояткой Broen V565</v>
          </cell>
          <cell r="B2058" t="str">
            <v>Поставка и монтаж Кран шаровой чугунный фланцевый DN65 PN16 с рукояткой Broen, V565 или аналог, включая все комплектующие и крепеж</v>
          </cell>
          <cell r="C2058" t="str">
            <v>Supply and installation of a cast iron flanged ball valve DN65 PN16 with lever handle Broen V565 or similar, including all accessories and fasteners</v>
          </cell>
          <cell r="D2058" t="str">
            <v>шт.</v>
          </cell>
          <cell r="F2058">
            <v>2059.125</v>
          </cell>
          <cell r="G2058">
            <v>13727.5</v>
          </cell>
          <cell r="H2058">
            <v>3088.6875</v>
          </cell>
          <cell r="I2058">
            <v>15786.624999999998</v>
          </cell>
        </row>
        <row r="2059">
          <cell r="A2059" t="str">
            <v>итп_кран шаровой чугунный фланцевый DN80 PN16 с рукояткой Broen V565</v>
          </cell>
          <cell r="B2059" t="str">
            <v>Поставка и монтаж Кран шаровой чугунный фланцевый DN80 PN16 с рукояткой Broen, V565 или аналог, включая все комплектующие и крепеж</v>
          </cell>
          <cell r="C2059" t="str">
            <v>Supply and installation of a cast iron flanged ball valve DN80 PN16 with lever handle Broen V565 or similar, including all accessories and fasteners</v>
          </cell>
          <cell r="D2059" t="str">
            <v>шт.</v>
          </cell>
          <cell r="F2059">
            <v>2777.25</v>
          </cell>
          <cell r="G2059">
            <v>18515</v>
          </cell>
          <cell r="H2059">
            <v>4165.875</v>
          </cell>
          <cell r="I2059">
            <v>21292.25</v>
          </cell>
        </row>
        <row r="2060">
          <cell r="A2060" t="str">
            <v>итп_кран шаровой чугунный фланцевый DN100 PN16 с рукояткой Broen V565</v>
          </cell>
          <cell r="B2060" t="str">
            <v>Поставка и монтаж Кран шаровой чугунный фланцевый DN100 PN16 с рукояткой Broen, V565 или аналог, включая все комплектующие и крепеж</v>
          </cell>
          <cell r="C2060" t="str">
            <v>Supply and installation of a cast iron flanged ball valve DN100 PN16 with lever handle Broen V565 or similar, including all accessories and fasteners</v>
          </cell>
          <cell r="D2060" t="str">
            <v>шт.</v>
          </cell>
          <cell r="F2060">
            <v>5319.6250000000009</v>
          </cell>
          <cell r="G2060">
            <v>35464.166666666672</v>
          </cell>
          <cell r="H2060">
            <v>7979.4375000000018</v>
          </cell>
          <cell r="I2060">
            <v>40783.791666666672</v>
          </cell>
        </row>
        <row r="2061">
          <cell r="H2061">
            <v>0</v>
          </cell>
          <cell r="I2061">
            <v>0</v>
          </cell>
        </row>
        <row r="2062">
          <cell r="A2062" t="str">
            <v>итп_фильтр с пробкой DN32 PN16 Danfoss FVF</v>
          </cell>
          <cell r="B2062" t="str">
            <v>Поставка и монтаж Фильтр  с пробкой  DN32 PN16 Danfoss FVF или аналог, включая все комплектующие и крепеж</v>
          </cell>
          <cell r="C2062" t="str">
            <v>Supply and installation of a filter with filler plug DN32 PN16 Danfoss FVF or similar, including all accessories and fasteners</v>
          </cell>
          <cell r="D2062" t="str">
            <v>шт.</v>
          </cell>
          <cell r="F2062">
            <v>489.75</v>
          </cell>
          <cell r="G2062">
            <v>3265</v>
          </cell>
          <cell r="H2062">
            <v>734.625</v>
          </cell>
          <cell r="I2062">
            <v>3754.7499999999995</v>
          </cell>
        </row>
        <row r="2063">
          <cell r="A2063" t="str">
            <v>итп_фильтр с пробкой DN65 PN16 Danfoss FVF</v>
          </cell>
          <cell r="B2063" t="str">
            <v>Поставка и монтаж Фильтр  с пробкой  DN65 PN16 Danfoss, FVF или аналог, включая все комплектующие и крепеж</v>
          </cell>
          <cell r="C2063" t="str">
            <v>Supply and installation of a filter with filler plug DN65 PN16 Danfoss FVF or similar, including all accessories and fasteners</v>
          </cell>
          <cell r="D2063" t="str">
            <v>шт.</v>
          </cell>
          <cell r="F2063">
            <v>833.875</v>
          </cell>
          <cell r="G2063">
            <v>5559.166666666667</v>
          </cell>
          <cell r="H2063">
            <v>1250.8125</v>
          </cell>
          <cell r="I2063">
            <v>6393.041666666667</v>
          </cell>
        </row>
        <row r="2064">
          <cell r="A2064" t="str">
            <v>итп_фильтр с пробкой DN100 PN16 Danfoss FVF</v>
          </cell>
          <cell r="B2064" t="str">
            <v>Поставка и монтаж Фильтр  с пробкой  DN100 PN16 Danfoss, FVF или аналог, включая все комплектующие и крепеж</v>
          </cell>
          <cell r="C2064" t="str">
            <v>Supply and installation of a filter with filler plug DN100 PN16 Danfoss FVF or similar, including all accessories and fasteners</v>
          </cell>
          <cell r="D2064" t="str">
            <v>шт.</v>
          </cell>
          <cell r="F2064">
            <v>1481.8750000000002</v>
          </cell>
          <cell r="G2064">
            <v>9879.1666666666679</v>
          </cell>
          <cell r="H2064">
            <v>2222.8125000000005</v>
          </cell>
          <cell r="I2064">
            <v>11361.041666666668</v>
          </cell>
        </row>
        <row r="2065">
          <cell r="H2065">
            <v>0</v>
          </cell>
          <cell r="I2065">
            <v>0</v>
          </cell>
        </row>
        <row r="2066">
          <cell r="A2066" t="str">
            <v>итп_теплосчетчик+Ultraflow 54 Ду25 Q=15м3/ч+Ultraflow 54 Ду15 Q=6м3/ч+Multical 602+Pt500 Kamstrup</v>
          </cell>
          <cell r="B2066" t="str">
            <v>Поставка и монтаж Теплосчетчик в комплекте:
-расходомер Ultraflow 54 Ду25 Q=15м3/ч; 1 шт.;
-расходомер Ultraflow 54 Ду15 Q =6м3/ч; 1 шт.;
-вычислитель Multical 602;
-пара датчиков температуры Pt500 Kamstrup
включая все комплектующие и крепеж</v>
          </cell>
          <cell r="C2066" t="str">
            <v>Supply and installation of a heat meter for heating system, equipped with:
- flow meter Ultraflow 54 d=25 Q=15m3/h;
- flow meter Ultraflow 54 d=15 Q=6m3/h;
- calculator Multical 602; 
- couple of temperature sensors  Pt500 Kamstrup, including all accessories and fasteners</v>
          </cell>
          <cell r="D2066" t="str">
            <v>шт.</v>
          </cell>
          <cell r="F2066">
            <v>243.94067796610167</v>
          </cell>
          <cell r="G2066">
            <v>1626.2711864406779</v>
          </cell>
          <cell r="H2066">
            <v>365.9110169491525</v>
          </cell>
          <cell r="I2066">
            <v>1870.2118644067793</v>
          </cell>
        </row>
        <row r="2067">
          <cell r="A2067" t="str">
            <v>итп_теплосчетчик+Ultraflow 54 Ду50 Q=15м3/ч+Ultraflow 54 Ду25 Q=6м3/ч+Multical 602+Pt500 Kamstrup</v>
          </cell>
          <cell r="B2067" t="str">
            <v>Поставка и монтаж Теплосчетчик в комплекте:
-расходомер Ultraflow 54 Ду50 Q=15м3/ч; 1 шт.;
-расходомер Ultraflow 54 Ду25 Q=6м3/ч; 1 шт.;
-вычислитель Multical 602;
-пара датчиков температуры Pt500 Kamstrup
включая все комплектующие и крепеж</v>
          </cell>
          <cell r="C2067" t="str">
            <v>Supply and installation of a heat meter for heating system, equipped with:
- flow meter Ultraflow 54 d=50 Q=15m3/h;
- flow meter Ultraflow 54 d=25 Q=6m3/h;
- calculator Multical 602;
- couple of temperature sensors  Pt500 Kamstrup, including all accessories and fasteners</v>
          </cell>
          <cell r="D2067" t="str">
            <v>шт.</v>
          </cell>
          <cell r="F2067">
            <v>360.50847457627123</v>
          </cell>
          <cell r="G2067">
            <v>2403.3898305084749</v>
          </cell>
          <cell r="H2067">
            <v>540.76271186440681</v>
          </cell>
          <cell r="I2067">
            <v>2763.898305084746</v>
          </cell>
        </row>
        <row r="2068">
          <cell r="A2068" t="str">
            <v>итп_теплосчетчик+Ultraflow 54 Ду32 Q=15м3/ч+Ultraflow 54 Ду20 Q=6м3/ч+Multical 602+Pt500 Kamstrup</v>
          </cell>
          <cell r="B2068" t="str">
            <v>Поставка и монтаж Теплосчетчик в комплекте:
-расходомер Ultraflow 54 Ду32 Q=15м3/ч;                                                                -расходомер Ultraflow 54 Ду20 Q=6м3/ч;
-вычислитель Multical 602;
-пара датчиков температуры Pt500 Kamstrup
включая все комплектующие и крепеж</v>
          </cell>
          <cell r="C2068" t="str">
            <v>Supply and installation of a heat meter for heating system, equipped with:
- flow meter Ultraflow 54 d=32 Q=15m3/h;
- flow meter Ultraflow 54 d=20 Q=6m3/h;
- calculator Multical 602;
- couple of temperature sensors  Pt500 Kamstrup, including all accessories and fasteners</v>
          </cell>
          <cell r="D2068" t="str">
            <v>шт.</v>
          </cell>
          <cell r="F2068">
            <v>283.47457627118644</v>
          </cell>
          <cell r="G2068">
            <v>1889.8305084745764</v>
          </cell>
          <cell r="H2068">
            <v>425.21186440677968</v>
          </cell>
          <cell r="I2068">
            <v>2173.3050847457625</v>
          </cell>
        </row>
        <row r="2069">
          <cell r="A2069" t="str">
            <v>итп_теплосчетчик+Ultraflow 54 Ду32 Q=15м3/ч+Ultraflow 54 Ду15 Q=6м3/ч+Multical 602+Pt500 Kamstrup</v>
          </cell>
          <cell r="B2069" t="str">
            <v>Поставка и монтаж Теплосчетчик в комплекте:
-расходомер Ultraflow 54 Ду32 Q=15м3/ч;                                                               -расходомер Ultraflow 54 Ду15 Q=6м3/ч;
-вычислитель Multical 602;
-пара датчиков температуры Pt500 Kamstrup
включая все комплектующие и крепеж</v>
          </cell>
          <cell r="C2069" t="str">
            <v>Supply and installation of a heat meter for heating system, equipped with:
- flow meter Ultraflow 54 d=32 Q=15m3/h;
- flow meter Ultraflow 54 d=15 Q=6m3/h;
- calculator Multical 602;
- couple of temperature sensors  Pt500 Kamstrup, including all accessories and fasteners</v>
          </cell>
          <cell r="D2069" t="str">
            <v>шт.</v>
          </cell>
          <cell r="F2069">
            <v>256.01694915254234</v>
          </cell>
          <cell r="G2069">
            <v>1706.7796610169491</v>
          </cell>
          <cell r="H2069">
            <v>384.02542372881351</v>
          </cell>
          <cell r="I2069">
            <v>1962.7966101694913</v>
          </cell>
        </row>
        <row r="2070">
          <cell r="A2070" t="str">
            <v>итп_теплосчетчик+Ultraflow 54 Ду40 Q=15м3/ч+Ultraflow 54 Ду25 Q=6м3/ч+Multical 602+Pt500 Kamstrup</v>
          </cell>
          <cell r="B2070" t="str">
            <v>Поставка и монтаж Теплосчетчик в комплекте:
-расходомер Ultraflow 54 Ду40 Q=15м3/ч;                                                               -расходомер Ultraflow 54 Ду25 Q=6м3/ч;
-вычислитель Multical 602;
-пара датчиков температуры Pt500 Kamstrup
включая все комплектующие и крепеж</v>
          </cell>
          <cell r="C2070" t="str">
            <v>Supply and installation of a heat meter for heating system, equipped with:
- flow meter Ultraflow 54 d=40 Q=15m3/h;
- flow meter Ultraflow 54 d=25 Q=6m3/h;
- calculator Multical 602;
- couple of temperature sensors  Pt500 Kamstrup, including all accessories and fasteners</v>
          </cell>
          <cell r="D2070" t="str">
            <v>шт.</v>
          </cell>
          <cell r="F2070">
            <v>328.09322033898303</v>
          </cell>
          <cell r="G2070">
            <v>2187.2881355932204</v>
          </cell>
          <cell r="H2070">
            <v>492.13983050847457</v>
          </cell>
          <cell r="I2070">
            <v>2515.3813559322034</v>
          </cell>
        </row>
        <row r="2071">
          <cell r="H2071">
            <v>0</v>
          </cell>
          <cell r="I2071">
            <v>0</v>
          </cell>
        </row>
        <row r="2072">
          <cell r="A2072" t="str">
            <v>итп_резиновый антивибрационный компенсатор фланц DN100 PN10 Danfoss ZKB</v>
          </cell>
          <cell r="B2072" t="str">
            <v>Поставка и монтаж Резиновый aнтивибрационный компенсатор фланцевый DN100 PN10 Danfoss, ZKB или аналог, включая все комплектующие и крепеж</v>
          </cell>
          <cell r="C2072" t="str">
            <v>Supply and installation of a rubber compensator with flange DN100 PN10 Danfoss ZKB or similar, including all accessories and fasteners</v>
          </cell>
          <cell r="D2072" t="str">
            <v>шт.</v>
          </cell>
          <cell r="F2072">
            <v>1168</v>
          </cell>
          <cell r="G2072">
            <v>7786.666666666667</v>
          </cell>
          <cell r="H2072">
            <v>1752</v>
          </cell>
          <cell r="I2072">
            <v>8954.6666666666661</v>
          </cell>
        </row>
        <row r="2073">
          <cell r="A2073" t="str">
            <v>итп_резиновый антивибрационный компенсатор фланц DN80 PN10 Danfoss ZKB</v>
          </cell>
          <cell r="B2073" t="str">
            <v>Поставка и монтаж Резиновый aнтивибрационный компенсатор фланцевый DN80 PN10 Danfoss, ZKB или аналог, включая все комплектующие и крепеж</v>
          </cell>
          <cell r="C2073" t="str">
            <v>Supply and installation of a rubber compensator with flange DN80 PN10 Danfoss ZKB or similar, including all accessories and fasteners</v>
          </cell>
          <cell r="D2073" t="str">
            <v>шт.</v>
          </cell>
          <cell r="F2073">
            <v>944.5</v>
          </cell>
          <cell r="G2073">
            <v>6296.666666666667</v>
          </cell>
          <cell r="H2073">
            <v>1416.75</v>
          </cell>
          <cell r="I2073">
            <v>7241.1666666666661</v>
          </cell>
        </row>
        <row r="2074">
          <cell r="A2074" t="str">
            <v>итп_резиновый антивибрационный компенсатор фланц DN65 PN10 Danfoss ZKB</v>
          </cell>
          <cell r="B2074" t="str">
            <v>Поставка и монтаж Резиновый aнтивибрационный компенсатор фланцевый DN65 PN10 Danfoss, ZKB или аналог, включая все комплектующие и крепеж</v>
          </cell>
          <cell r="C2074" t="str">
            <v>Supply and installation of a rubber compensator with flange DN65 PN10 Danfoss ZKB or similar, including all accessories and fasteners</v>
          </cell>
          <cell r="D2074" t="str">
            <v>шт.</v>
          </cell>
          <cell r="F2074">
            <v>779.37500000000011</v>
          </cell>
          <cell r="G2074">
            <v>5195.8333333333339</v>
          </cell>
          <cell r="H2074">
            <v>1169.0625000000002</v>
          </cell>
          <cell r="I2074">
            <v>5975.2083333333339</v>
          </cell>
        </row>
        <row r="2075">
          <cell r="A2075" t="str">
            <v>итп_резиновый антивибрационный компенсатор фланц DN50 PN10 Danfoss ZKB</v>
          </cell>
          <cell r="B2075" t="str">
            <v>Поставка и монтаж Резиновый aнтивибрационный компенсатор фланцевый DN50 PN10 Danfoss, ZKB или аналог, включая все комплектующие и крепеж</v>
          </cell>
          <cell r="C2075" t="str">
            <v>Supply and installation of a rubber compensator with flange DN50 PN10 Danfoss ZKB or similar, including all accessories and fasteners</v>
          </cell>
          <cell r="D2075" t="str">
            <v>шт.</v>
          </cell>
          <cell r="F2075">
            <v>668.25</v>
          </cell>
          <cell r="G2075">
            <v>4455</v>
          </cell>
          <cell r="H2075">
            <v>1002.375</v>
          </cell>
          <cell r="I2075">
            <v>5123.25</v>
          </cell>
        </row>
        <row r="2076">
          <cell r="A2076" t="str">
            <v>итп_резиновый антивибрационный компенсатор фланц DN40 PN10 Danfoss ZKB</v>
          </cell>
          <cell r="B2076" t="str">
            <v>Поставка и монтаж Резиновый aнтивибрационный компенсатор фланцевый DN40 PN10 Danfoss ZKB или аналог, включая все комплектующие и крепеж</v>
          </cell>
          <cell r="C2076" t="str">
            <v>Supply and installation of a rubber compensator with flange DN40 PN10 Danfoss ZKB or similar, including all accessories and fasteners</v>
          </cell>
          <cell r="D2076" t="str">
            <v>шт.</v>
          </cell>
          <cell r="F2076">
            <v>624.5625</v>
          </cell>
          <cell r="G2076">
            <v>4163.75</v>
          </cell>
          <cell r="H2076">
            <v>936.84375</v>
          </cell>
          <cell r="I2076">
            <v>4788.3125</v>
          </cell>
        </row>
        <row r="2077">
          <cell r="A2077" t="str">
            <v>итп_резиновый антивибрационный компенсатор фланц DN32 PN10 Danfoss ZKB</v>
          </cell>
          <cell r="B2077" t="str">
            <v>Поставка и монтаж Резиновый aнтивибрационный компенсатор фланцевый DN32 PN10 Danfoss ZKB или аналог, включая все комплектующие и крепеж</v>
          </cell>
          <cell r="C2077" t="str">
            <v>Supply and installation of a rubber compensator with flange DN32 PN10 Danfoss ZKB or similar, including all accessories and fasteners</v>
          </cell>
          <cell r="D2077" t="str">
            <v>шт.</v>
          </cell>
          <cell r="F2077">
            <v>595.25</v>
          </cell>
          <cell r="G2077">
            <v>3968.3333333333335</v>
          </cell>
          <cell r="H2077">
            <v>892.875</v>
          </cell>
          <cell r="I2077">
            <v>4563.583333333333</v>
          </cell>
        </row>
        <row r="2078">
          <cell r="A2078" t="str">
            <v>итп_резиновый антивибрационный компенсатор фланц DN25 PN10 Danfoss ZKB</v>
          </cell>
          <cell r="B2078" t="str">
            <v>Поставка и монтаж Резиновый aнтивибрационный компенсатор фланцевый DN25 PN10 Danfoss, ZKB или аналог, включая все комплектующие и крепеж</v>
          </cell>
          <cell r="C2078" t="str">
            <v>Supply and installation of a rubber compensator with flange DN25 PN10 Danfoss ZKB or similar, including all accessories and fasteners</v>
          </cell>
          <cell r="D2078" t="str">
            <v>шт.</v>
          </cell>
          <cell r="F2078">
            <v>543.25</v>
          </cell>
          <cell r="G2078">
            <v>3621.666666666667</v>
          </cell>
          <cell r="H2078">
            <v>814.875</v>
          </cell>
          <cell r="I2078">
            <v>4164.916666666667</v>
          </cell>
        </row>
        <row r="2079">
          <cell r="H2079">
            <v>0</v>
          </cell>
          <cell r="I2079">
            <v>0</v>
          </cell>
        </row>
        <row r="2080">
          <cell r="A2080" t="str">
            <v>итп_Труба PPRC Ø50х8,4 PN10 Rehau</v>
          </cell>
          <cell r="B2080" t="str">
            <v>Поставка и монтаж, Труба полипропиленовая PPRC Ø50х8,4 PN10 Rehau, включая все комплектующие и крепеж</v>
          </cell>
          <cell r="C2080" t="str">
            <v>Supply and installation of Pipe polypropylene PPRC Ø50x8,4 PN10 Rehau, including all accessories and fasteners</v>
          </cell>
          <cell r="D2080" t="str">
            <v>м</v>
          </cell>
          <cell r="F2080">
            <v>150</v>
          </cell>
          <cell r="G2080">
            <v>152.54237288135593</v>
          </cell>
          <cell r="H2080">
            <v>225</v>
          </cell>
          <cell r="I2080">
            <v>175.42372881355931</v>
          </cell>
        </row>
        <row r="2081">
          <cell r="H2081">
            <v>0</v>
          </cell>
          <cell r="I2081">
            <v>0</v>
          </cell>
        </row>
        <row r="2082">
          <cell r="H2082">
            <v>0</v>
          </cell>
          <cell r="I2082">
            <v>0</v>
          </cell>
        </row>
        <row r="2083">
          <cell r="A2083" t="str">
            <v>итп_клапан балансировочный фланцевый DN15 PN16 Danfoss MSV-F2</v>
          </cell>
          <cell r="B2083" t="str">
            <v>Поставка и монтаж Клапан балансировочный фланцевый DN15  PN16 Danfoss, MSV-F2 или аналог, включая все комплектующие и крепеж</v>
          </cell>
          <cell r="C2083" t="str">
            <v>Supply and installation of a flanged balancing valve DN15 PN16 Danfoss MSV-F2 or similar, including all accessories and fasteners</v>
          </cell>
          <cell r="D2083" t="str">
            <v>шт.</v>
          </cell>
          <cell r="F2083">
            <v>1895.6487500000001</v>
          </cell>
          <cell r="G2083">
            <v>12637.658333333335</v>
          </cell>
          <cell r="H2083">
            <v>2843.473125</v>
          </cell>
          <cell r="I2083">
            <v>14533.307083333333</v>
          </cell>
        </row>
        <row r="2084">
          <cell r="A2084" t="str">
            <v>итп_клапан обратный чугунный межфланц DN100 PN16 Danfoss тип 895</v>
          </cell>
          <cell r="B2084" t="str">
            <v>Поставка и монтаж Клапан обратный чугунный межфланцевый DN100  PN16 Danfoss, тип 895 или аналог, включая все комплектующие и крепеж</v>
          </cell>
          <cell r="C2084" t="str">
            <v>Supply and installation of a cast iron swing check valve DN100 PN16 Danfoss тип 895 or similar, including all accessories and fasteners</v>
          </cell>
          <cell r="D2084" t="str">
            <v>шт.</v>
          </cell>
          <cell r="F2084">
            <v>1553.625</v>
          </cell>
          <cell r="G2084">
            <v>10357.5</v>
          </cell>
          <cell r="H2084">
            <v>2330.4375</v>
          </cell>
          <cell r="I2084">
            <v>11911.124999999998</v>
          </cell>
        </row>
        <row r="2085">
          <cell r="A2085" t="str">
            <v>итп_клапан обратный чугунный межфланц DN65 PN16 Danfoss тип 895</v>
          </cell>
          <cell r="B2085" t="str">
            <v>Поставка и монтаж Клапан обратный чугунный межфланцевый DN65  PN16 Danfoss, тип 895 или аналог, включая все комплектующие и крепеж</v>
          </cell>
          <cell r="C2085" t="str">
            <v>Supply and installation of a cast iron swing check valve DN65 PN16 Danfoss тип 895 or similar, including all accessories and fasteners</v>
          </cell>
          <cell r="D2085" t="str">
            <v>шт.</v>
          </cell>
          <cell r="F2085">
            <v>1171.75</v>
          </cell>
          <cell r="G2085">
            <v>7811.666666666667</v>
          </cell>
          <cell r="H2085">
            <v>1757.625</v>
          </cell>
          <cell r="I2085">
            <v>8983.4166666666661</v>
          </cell>
        </row>
        <row r="2086">
          <cell r="A2086" t="str">
            <v>итп_клапан обратный чугунный межфланц DN50 PN16 Danfoss тип 895</v>
          </cell>
          <cell r="B2086" t="str">
            <v>Поставка и монтаж Клапан обратный чугунный межфланцевый DN50  PN16 Danfoss тип 895 или аналог, включая все комплектующие и крепеж</v>
          </cell>
          <cell r="C2086" t="str">
            <v>Supply and installation of a cast iron swing check valve DN50 PN16 Danfoss тип 895 or similar, including all accessories and fasteners</v>
          </cell>
          <cell r="D2086" t="str">
            <v>шт.</v>
          </cell>
          <cell r="F2086">
            <v>1046.75</v>
          </cell>
          <cell r="G2086">
            <v>6978.3333333333339</v>
          </cell>
          <cell r="H2086">
            <v>1570.125</v>
          </cell>
          <cell r="I2086">
            <v>8025.083333333333</v>
          </cell>
        </row>
        <row r="2087">
          <cell r="A2087" t="str">
            <v>итп_клапан предохранительный 1/2-10bar Watts SVW</v>
          </cell>
          <cell r="B2087" t="str">
            <v>Поставка и монтаж Клапан предохранительный  1/2-10bar Watts, SVW, включая все комплектующие и крепеж</v>
          </cell>
          <cell r="C2087" t="str">
            <v>Supply and installation of a safety valve 1/2-10bar Watts SVW, including all accessories and fasteners</v>
          </cell>
          <cell r="D2087" t="str">
            <v>шт.</v>
          </cell>
          <cell r="F2087">
            <v>250</v>
          </cell>
          <cell r="G2087">
            <v>482.11666666666667</v>
          </cell>
          <cell r="H2087">
            <v>375</v>
          </cell>
          <cell r="I2087">
            <v>554.43416666666667</v>
          </cell>
        </row>
        <row r="2088">
          <cell r="H2088">
            <v>0</v>
          </cell>
          <cell r="I2088">
            <v>0</v>
          </cell>
        </row>
        <row r="2089">
          <cell r="B2089" t="str">
            <v>Система вентиляции</v>
          </cell>
          <cell r="C2089" t="str">
            <v>Ventilation system</v>
          </cell>
          <cell r="H2089">
            <v>0</v>
          </cell>
          <cell r="I2089">
            <v>0</v>
          </cell>
        </row>
        <row r="2090">
          <cell r="A2090" t="str">
            <v>итп_пластинчатый теплообменник Q=0,253 Гкал/ч Alfa-Laval 371x245x737 T5B-FG 43pl</v>
          </cell>
          <cell r="B2090" t="str">
            <v>Поставка и монтаж Пластинчатый теплообменник Q=0,253 Гкал/ч Alfa-Laval T5B-FG 43pl  371 x 245 x 737 ALLOY 316 или аналог, включая все комплектующие и крепеж</v>
          </cell>
          <cell r="C2090" t="str">
            <v>Supply and installation of heat exchanger Q=0,253 Gkal/h Alfa-Laval T5B-FG 43pl  371 x 245 x 737 ALLOY 316 or similar, including all accessories and fasteners</v>
          </cell>
          <cell r="D2090" t="str">
            <v>шт.</v>
          </cell>
          <cell r="F2090">
            <v>14337.907499999999</v>
          </cell>
          <cell r="G2090">
            <v>95586.05</v>
          </cell>
          <cell r="H2090">
            <v>21506.861249999998</v>
          </cell>
          <cell r="I2090">
            <v>109923.95749999999</v>
          </cell>
        </row>
        <row r="2091">
          <cell r="A2091" t="str">
            <v>итп_пластинчатый теплообменник Q=0,281 Гкал/ч Alfa-Laval 371x245x737 TL5B-FG 47pl</v>
          </cell>
          <cell r="B2091" t="str">
            <v>Поставка и монтаж Пластинчатый теплообменник Q=0,281 Гкал/ч 371 x 245 x 737 ALLOY 316 Alfa-Laval TL5B-FG 47pl или аналог, включая все комплектующие и крепеж</v>
          </cell>
          <cell r="C2091" t="str">
            <v>Supply and installation of heat exchanger Q=0,281 Gkal/h 371 x 245 x 737 ALLOY 316 Alfa-Laval TL5B-FG 47pl or similar, including all accessories and fasteners</v>
          </cell>
          <cell r="D2091" t="str">
            <v>шт.</v>
          </cell>
          <cell r="F2091">
            <v>15155.29</v>
          </cell>
          <cell r="G2091">
            <v>101035.26666666668</v>
          </cell>
          <cell r="H2091">
            <v>22732.935000000001</v>
          </cell>
          <cell r="I2091">
            <v>116190.55666666667</v>
          </cell>
        </row>
        <row r="2092">
          <cell r="A2092" t="str">
            <v>итп_пластинчатый теплообменник Q=0,444 Гкал/ч Alfa-Laval T5B-FG 71pl</v>
          </cell>
          <cell r="B2092" t="str">
            <v>Поставка и монтаж Пластинчатый теплообменник Q=0,444 Гкал/ч Alfa-Laval T5B-FG 71pl или аналог, включая все комплектующие и крепеж</v>
          </cell>
          <cell r="C2092" t="str">
            <v>Supply and installation of heat exchanger Q=0,444 Gkal/h Alfa-Laval T5B-FG 71pl or similar, including all accessories and fasteners</v>
          </cell>
          <cell r="D2092" t="str">
            <v>шт.</v>
          </cell>
          <cell r="F2092">
            <v>18612.34375</v>
          </cell>
          <cell r="G2092">
            <v>124082.29166666667</v>
          </cell>
          <cell r="H2092">
            <v>27918.515625</v>
          </cell>
          <cell r="I2092">
            <v>142694.63541666666</v>
          </cell>
        </row>
        <row r="2093">
          <cell r="A2093" t="str">
            <v>итп_пластинчатый теплообменник Q=0,546 Гкал/ч Alfa-Laval T5B-FG 71pl</v>
          </cell>
          <cell r="B2093" t="str">
            <v>Поставка и монтаж Пластинчатый теплообменник  Q=0,546 Гкал/ч Alfa-Laval T5B-FG 71pl или аналог, включая все комплектующие и крепеж</v>
          </cell>
          <cell r="C2093" t="str">
            <v>Supply and installation of heat exchanger Q=0,546 Gkal/h Alfa-Laval T5B-FG 71pl or similar, including all accessories and fasteners</v>
          </cell>
          <cell r="D2093" t="str">
            <v>шт.</v>
          </cell>
          <cell r="F2093">
            <v>18612.34375</v>
          </cell>
          <cell r="G2093">
            <v>124082.29166666667</v>
          </cell>
          <cell r="H2093">
            <v>27918.515625</v>
          </cell>
          <cell r="I2093">
            <v>142694.63541666666</v>
          </cell>
        </row>
        <row r="2094">
          <cell r="A2094" t="str">
            <v>итп_пластинчатый теплообменник Q=0,905 Гкал/ч Alfa-Laval 965x400x890 T8B-FG 81pl</v>
          </cell>
          <cell r="B2094" t="str">
            <v>Поставка и монтаж Пластинчатый теплообменник Q=0,905 Гкал/ч Alfa-Laval 965 x 400 x 890 ALLOY 316, T8B-FG 81pl или аналог, включая все комплектующие и крепеж</v>
          </cell>
          <cell r="C2094" t="str">
            <v>Supply and installation of heat exchanger Q=0,905 Gkal/h Alfa-Laval 965 x 400 x 890 ALLOY 316, T8B-FG 81pl or similar, including all accessories and fasteners</v>
          </cell>
          <cell r="D2094" t="str">
            <v>шт.</v>
          </cell>
          <cell r="F2094">
            <v>39056.927499999998</v>
          </cell>
          <cell r="G2094">
            <v>260379.51666666666</v>
          </cell>
          <cell r="H2094">
            <v>58585.391250000001</v>
          </cell>
          <cell r="I2094">
            <v>299436.44416666665</v>
          </cell>
        </row>
        <row r="2095">
          <cell r="H2095">
            <v>0</v>
          </cell>
          <cell r="I2095">
            <v>0</v>
          </cell>
        </row>
        <row r="2096">
          <cell r="A2096" t="str">
            <v>итп_регулирующий 3-ходовой клапан сетевого контура DN32 Siemens VXF32+SAX61.03</v>
          </cell>
          <cell r="B2096" t="str">
            <v>Поставка и монтаж Регулирующий 3-ходовой DN 32 клапан с электроприводом сетевого контура Siemens VXF32+SAX61.03 или аналог, включая все комплектующие и крепеж</v>
          </cell>
          <cell r="C2096" t="str">
            <v>Supply and installation of 3-way control valve DN32 with electromotoric actuator of network circuit Siemens VXF32+SAX61.03 or similar, including all accessories and fasteners</v>
          </cell>
          <cell r="D2096" t="str">
            <v>шт.</v>
          </cell>
          <cell r="F2096">
            <v>4496.49</v>
          </cell>
          <cell r="G2096">
            <v>29976.600000000002</v>
          </cell>
          <cell r="H2096">
            <v>6744.7349999999997</v>
          </cell>
          <cell r="I2096">
            <v>34473.089999999997</v>
          </cell>
        </row>
        <row r="2097">
          <cell r="A2097" t="str">
            <v>итп_регулирующий 3-ходовой клапан сетевого контура DN50 Siemens VXF32+SAX61.03</v>
          </cell>
          <cell r="B2097" t="str">
            <v>Поставка и монтаж Регулирующий 3-ходовой DN 50 клапан с электроприводом сетевого контура Siemens VXF32+SAX61.03 или аналог, включая все комплектующие и крепеж</v>
          </cell>
          <cell r="C2097" t="str">
            <v>Supply and installation of 3-way control valve DN50 with electromotoric actuator of network circuit Siemens VXF32+SAX61.03 or similar, including all accessories and fasteners</v>
          </cell>
          <cell r="D2097" t="str">
            <v>шт.</v>
          </cell>
          <cell r="F2097">
            <v>5016.86625</v>
          </cell>
          <cell r="G2097">
            <v>33445.775000000001</v>
          </cell>
          <cell r="H2097">
            <v>7525.2993750000005</v>
          </cell>
          <cell r="I2097">
            <v>38462.641250000001</v>
          </cell>
        </row>
        <row r="2098">
          <cell r="A2098" t="str">
            <v>итп_регулирующий 3-ходовой клапан сетевого контура DN100 PN10 Siemens VXF32+SKC60</v>
          </cell>
          <cell r="B2098" t="str">
            <v>Поставка и монтаж Регулирующий 3-ходовой DN100, PN10 клапан с электроприводом сетевого контура Siemens, VXF32+SKC60 или аналог, включая все комплектующие и крепеж</v>
          </cell>
          <cell r="C2098" t="str">
            <v>Supply and installation of 3-way control valve DN100 PN10 with electromotoric actuator of network circuit Siemens VXF32+SAX61.03 or similar, including all accessories and fasteners</v>
          </cell>
          <cell r="D2098" t="str">
            <v>шт.</v>
          </cell>
          <cell r="F2098">
            <v>9170.69</v>
          </cell>
          <cell r="G2098">
            <v>61137.933333333334</v>
          </cell>
          <cell r="H2098">
            <v>13756.035</v>
          </cell>
          <cell r="I2098">
            <v>70308.623333333322</v>
          </cell>
        </row>
        <row r="2099">
          <cell r="H2099">
            <v>0</v>
          </cell>
          <cell r="I2099">
            <v>0</v>
          </cell>
        </row>
        <row r="2100">
          <cell r="A2100" t="str">
            <v>итп_расширительный бак V=300 л Reflex N 300</v>
          </cell>
          <cell r="B2100" t="str">
            <v>Поставка и монтаж Расширительный бак V=300 л, PN=0,6 Мпа 6 bar Reflex N 300 или аналог, включая все комплектующие и крепеж</v>
          </cell>
          <cell r="C2100" t="str">
            <v>Supply and installation of an expansion tank V=300 l, PN=0,6 Мpa 6 bar  Reflex, N 300 or similar, including all accessories and fasteners</v>
          </cell>
          <cell r="D2100" t="str">
            <v>шт.</v>
          </cell>
          <cell r="F2100">
            <v>7924.1021855325016</v>
          </cell>
          <cell r="G2100">
            <v>52827.347903550013</v>
          </cell>
          <cell r="H2100">
            <v>11886.153278298752</v>
          </cell>
          <cell r="I2100">
            <v>60751.450089082507</v>
          </cell>
        </row>
        <row r="2101">
          <cell r="A2101" t="str">
            <v>итп_расширительный бак V=500 л Reflex N 500</v>
          </cell>
          <cell r="B2101" t="str">
            <v>Поставка и монтаж Расширительный бак V=500 л, PN=0,6 Мпа Reflex  N 500 или аналог, включая все комплектующие и крепеж</v>
          </cell>
          <cell r="C2101" t="str">
            <v>Supply and installation of an expansion tank V=500 l, PN=0,6 Мpa Reflex, N 500 or similar, including all accessories and fasteners</v>
          </cell>
          <cell r="D2101" t="str">
            <v>шт.</v>
          </cell>
          <cell r="F2101">
            <v>11569.12627167</v>
          </cell>
          <cell r="G2101">
            <v>77127.508477800002</v>
          </cell>
          <cell r="H2101">
            <v>17353.689407505</v>
          </cell>
          <cell r="I2101">
            <v>88696.634749470002</v>
          </cell>
        </row>
        <row r="2102">
          <cell r="A2102" t="str">
            <v>итп_расширительный бак V=600 л Reflex N 600</v>
          </cell>
          <cell r="B2102" t="str">
            <v>Поставка и монтаж Расширительный бак V=600 л, PN=0,6 Мпа Reflex N 600 или аналог, включая все комплектующие и крепеж</v>
          </cell>
          <cell r="C2102" t="str">
            <v>Supply and installation of an expansion tank V=600 l, PN=0,6 Мpa Reflex, N 600 or similar, including all accessories and fasteners</v>
          </cell>
          <cell r="D2102" t="str">
            <v>шт.</v>
          </cell>
          <cell r="F2102">
            <v>16442.409552937501</v>
          </cell>
          <cell r="G2102">
            <v>109616.06368625001</v>
          </cell>
          <cell r="H2102">
            <v>24663.614329406249</v>
          </cell>
          <cell r="I2102">
            <v>126058.4732391875</v>
          </cell>
        </row>
        <row r="2103">
          <cell r="A2103" t="str">
            <v>итп_расширительный бак V=800 л Reflex N 800</v>
          </cell>
          <cell r="B2103" t="str">
            <v>Поставка и монтаж Расширительный бак V=800 л, PN=0,6 Мпа 6bar Reflex, N 800 или аналог, включая все комплектующие и крепеж</v>
          </cell>
          <cell r="C2103" t="str">
            <v>Supply and installation of an expansion tank V=800 l, PN=0,6 Мpa 6 bar  Reflex, N800 or similar, including all accessories and fasteners</v>
          </cell>
          <cell r="F2103">
            <v>19869.504384180003</v>
          </cell>
          <cell r="G2103">
            <v>132463.36256120002</v>
          </cell>
          <cell r="H2103">
            <v>29804.256576270003</v>
          </cell>
          <cell r="I2103">
            <v>152332.86694538</v>
          </cell>
        </row>
        <row r="2104">
          <cell r="A2104" t="str">
            <v>итп_расширительный бак V=1500 л Reflex G1500</v>
          </cell>
          <cell r="B2104" t="str">
            <v>Поставка и монтаж Расширительный бак V=1500 л, PN=0,6 Мпа 6bar Reflex, G1500 или аналог, включая все комплектующие и крепеж</v>
          </cell>
          <cell r="C2104" t="str">
            <v>Supply and installation of an expansion tank V=1500 l, PN=0,6 Мpa 6 bar  Reflex, G1500 or similar, including all accessories and fasteners</v>
          </cell>
          <cell r="D2104" t="str">
            <v>шт.</v>
          </cell>
          <cell r="F2104">
            <v>47182.541673960011</v>
          </cell>
          <cell r="G2104">
            <v>314550.27782640007</v>
          </cell>
          <cell r="H2104">
            <v>70773.812510940013</v>
          </cell>
          <cell r="I2104">
            <v>361732.81950036006</v>
          </cell>
        </row>
        <row r="2105">
          <cell r="A2105" t="str">
            <v>итп_присоединительный комплект арматуры 2 1/2" Reflex AG</v>
          </cell>
          <cell r="B2105" t="str">
            <v>Поставка и монтаж Присоединительный комплект арматуры 2 1/2" Reflex, AG или аналог, включая все комплектующие и крепеж</v>
          </cell>
          <cell r="C2105" t="str">
            <v>Supply and installation of a set of connect fittings 2 1/2" Reflex, AG or similar, including all accessories and fasteners</v>
          </cell>
          <cell r="D2105" t="str">
            <v>шт.</v>
          </cell>
          <cell r="F2105">
            <v>452.63696511000001</v>
          </cell>
          <cell r="G2105">
            <v>3017.5797674</v>
          </cell>
          <cell r="H2105">
            <v>678.95544766500007</v>
          </cell>
          <cell r="I2105">
            <v>3470.2167325099999</v>
          </cell>
        </row>
        <row r="2106">
          <cell r="H2106">
            <v>0</v>
          </cell>
          <cell r="I2106">
            <v>0</v>
          </cell>
        </row>
        <row r="2107">
          <cell r="A2107" t="str">
            <v>итп_циркуляционный насос G=25,2 м3/ч Grundfos TP 65-170/2</v>
          </cell>
          <cell r="B2107" t="str">
            <v>Поставка и монтаж Циркуляционный насос с внешним частотным приводом G=25,2 м3/ч (m3/h); Н=150 кПа/kPa; 
Nэл=2,2кВт/kWt;U=400В/V Grundfos TP 65-170/2 или аналог, включая все комплектующие и крепеж</v>
          </cell>
          <cell r="C2107" t="str">
            <v>Supply and installation of a circulation pump with an external variable frequency drive G=25,2 м3/ч (m3/h); Н=150 кПа/kPa; 
Nэл=2,2кВт/kWt;U=400В/V Grundfos TP 65-170/2 or similar, including all accessories and fasteners</v>
          </cell>
          <cell r="D2107" t="str">
            <v>шт.</v>
          </cell>
          <cell r="F2107">
            <v>9432.67</v>
          </cell>
          <cell r="G2107">
            <v>62884.466666666667</v>
          </cell>
          <cell r="H2107">
            <v>14149.005000000001</v>
          </cell>
          <cell r="I2107">
            <v>72317.136666666658</v>
          </cell>
        </row>
        <row r="2108">
          <cell r="A2108" t="str">
            <v>итп_циркуляционный насос G=28,1 м3/ч Grundfos TP 65-170/2</v>
          </cell>
          <cell r="B2108" t="str">
            <v>Поставка и монтаж Циркуляционный насос с внешним частотным приводом G=28,1м3/ч (m3/h); Н=150 кПа/kPa; 
Nэл=2,2кВт/kWt; U=400В/V Grundfos TP 65-170/2 или аналог, включая все комплектующие и крепеж</v>
          </cell>
          <cell r="C2108" t="str">
            <v>Supply and installation of a circulation pump with an external variable frequency drive G=28,1м3/ч (m3/h); Н=150 кПа/kPa; 
Nэл=2,2кВт/kWt; U=400В/V Grundfos TP 65-170/2 or similar, including all accessories and fasteners</v>
          </cell>
          <cell r="D2108" t="str">
            <v>шт.</v>
          </cell>
          <cell r="F2108">
            <v>9432.67</v>
          </cell>
          <cell r="G2108">
            <v>62884.466666666667</v>
          </cell>
          <cell r="H2108">
            <v>14149.005000000001</v>
          </cell>
          <cell r="I2108">
            <v>72317.136666666658</v>
          </cell>
        </row>
        <row r="2109">
          <cell r="A2109" t="str">
            <v>итп_циркуляционный насос G=44,4 м3/ч Grundfos TP 65-210/2</v>
          </cell>
          <cell r="B2109" t="str">
            <v>Поставка и монтаж Циркуляционный насос с внешним частотным приводом G=44,4м3/ч (m3/h); Н=150 кПа/kPa; 
Nэл=3кВт/kWt; U=400В/V Grundfos TP 65-210/2 или аналог, включая все комплектующие и крепеж</v>
          </cell>
          <cell r="C2109" t="str">
            <v>Supply and installation of a circulation pump with an external variable frequency drive G=44,4м3/ч (m3/h); Н=150 кПа/kPa; 
Nэл=3кВт/kWt; U=400В/V Grundfos TP 65-210/2 or similar, including all accessories and fasteners</v>
          </cell>
          <cell r="D2109" t="str">
            <v>шт.</v>
          </cell>
          <cell r="F2109">
            <v>10097.355</v>
          </cell>
          <cell r="G2109">
            <v>67315.7</v>
          </cell>
          <cell r="H2109">
            <v>15146.032499999999</v>
          </cell>
          <cell r="I2109">
            <v>77413.054999999993</v>
          </cell>
        </row>
        <row r="2110">
          <cell r="A2110" t="str">
            <v>итп_циркуляционный насос G=54,6 м3/ч Grundfos TP 80-210/2</v>
          </cell>
          <cell r="B2110" t="str">
            <v>Поставка и монтаж Циркуляционный насос с внешним частотным приводом G=54,6м3/ч (m3/h); Н=150 кПа/kPa; 
Nэл=4,0кВт/kWt; U=400В/V Grundfos TP 80-210/2 или аналог, включая все комплектующие и крепеж</v>
          </cell>
          <cell r="C2110" t="str">
            <v>Supply and installation of a circulation pump with an external variable frequency drive G=54,6м3/ч (m3/h); Н=150 кПа/kPa; 
Nэл=4,0кВт/kWt; U=400В/V Grundfos TP 80-210/2 or similar, including all accessories and fasteners</v>
          </cell>
          <cell r="D2110" t="str">
            <v>шт.</v>
          </cell>
          <cell r="F2110">
            <v>12179.385</v>
          </cell>
          <cell r="G2110">
            <v>81195.900000000009</v>
          </cell>
          <cell r="H2110">
            <v>18269.077499999999</v>
          </cell>
          <cell r="I2110">
            <v>93375.285000000003</v>
          </cell>
        </row>
        <row r="2111">
          <cell r="A2111" t="str">
            <v>итп_циркуляционный насос G=90,5 м3/ч Grundfos TP 100-240/2</v>
          </cell>
          <cell r="B2111" t="str">
            <v>Поставка и монтаж Циркуляционный насос с внешним частотным приводом G=90,5м3/ч (m3/h); Н=150 кПа/kPa; 
Nэл=7,5кВт/kWt; U=400В/V Grundfos, TP 100-240/2 или аналог, включая все комплектующие и крепеж</v>
          </cell>
          <cell r="C2111" t="str">
            <v>Supply and installation of a circulation pump with an external variable frequency drive G=90,5м3/ч (m3/h); Н=150 кПа/kPa; 
Nэл=7,5кВт/kWt; U=400В/V Grundfos, TP 100-240/2 or similar, including all accessories and fasteners</v>
          </cell>
          <cell r="D2111" t="str">
            <v>шт.</v>
          </cell>
          <cell r="F2111">
            <v>15121.596250000001</v>
          </cell>
          <cell r="G2111">
            <v>100810.64166666668</v>
          </cell>
          <cell r="H2111">
            <v>22682.394375</v>
          </cell>
          <cell r="I2111">
            <v>115932.23791666667</v>
          </cell>
        </row>
        <row r="2112">
          <cell r="H2112">
            <v>0</v>
          </cell>
          <cell r="I2112">
            <v>0</v>
          </cell>
        </row>
        <row r="2113">
          <cell r="A2113" t="str">
            <v>итп_клапан балансировочный фланц. DN40 PN16 Danfoss, MSV-F2</v>
          </cell>
          <cell r="B2113" t="str">
            <v>Поставка и монтаж Клапан балансировочный фланцевый  DN40 PN16 Danfoss, MSV-F2 или аналог, включая все комплектующие и крепеж</v>
          </cell>
          <cell r="C2113" t="str">
            <v>Supply and installation of a flanged balancing valve DN40 PN16 Danfoss MSV-F2 or similar, including all accessories and fasteners</v>
          </cell>
          <cell r="D2113" t="str">
            <v>шт.</v>
          </cell>
          <cell r="F2113">
            <v>2484.375</v>
          </cell>
          <cell r="G2113">
            <v>16562.5</v>
          </cell>
          <cell r="H2113">
            <v>3726.5625</v>
          </cell>
          <cell r="I2113">
            <v>19046.875</v>
          </cell>
        </row>
        <row r="2114">
          <cell r="H2114">
            <v>0</v>
          </cell>
          <cell r="I2114">
            <v>0</v>
          </cell>
        </row>
        <row r="2115">
          <cell r="A2115" t="str">
            <v>итп_теплосчетчик+Ultraflow 54 Ду80 Q=100м3/ч+Multical 602+Pt500 Kamstrup</v>
          </cell>
          <cell r="B2115" t="str">
            <v>Поставка и монтаж Теплосчетчик для систем  теплоснабжения с комплекте:
-расходомер Ultraflow 54 Ду80 Q=100м3/ч;
-вычислитель Multical 602;
-пара датчиков температуры Pt500 Kamstrup
включая все комплектующие и крепеж</v>
          </cell>
          <cell r="C2115" t="str">
            <v>Supply and installation of a heat meter for heating system, equipped with:
- flow meter Ultraflow 54 d=80 Q=100m3/h;
- calculator Multical 602;
- couple of temperature sensors  Pt500 Kamstrup, including all accessories and fasteners</v>
          </cell>
          <cell r="D2115" t="str">
            <v>шт.</v>
          </cell>
          <cell r="F2115">
            <v>340.67796610169489</v>
          </cell>
          <cell r="G2115">
            <v>2271.1864406779659</v>
          </cell>
          <cell r="H2115">
            <v>511.01694915254234</v>
          </cell>
          <cell r="I2115">
            <v>2611.8644067796608</v>
          </cell>
        </row>
        <row r="2116">
          <cell r="A2116" t="str">
            <v>итп_теплосчетчик+Ultraflow 54 Ду100 Q=100м3/ч+Multical 602+Pt500 Kamstrup</v>
          </cell>
          <cell r="B2116" t="str">
            <v>Поставка и монтаж Теплосчетчик для систем  теплоснабжения с комплекте:
-расходомер Ultraflow 54 Ду100 Q=100м3/ч;
-вычислитель Multical 602;
-пара датчиков температуры Pt500 Kamstrup
включая все комплектующие и крепеж</v>
          </cell>
          <cell r="C2116" t="str">
            <v>Supply and installation of a heat meter for heating system, equipped with:
- flow meter Ultraflow 54 d=100 Q=100m3/h;
- calculator Multical 602;
- couple of temperature sensors  Pt500 Kamstrup, including all accessories and fasteners</v>
          </cell>
          <cell r="D2116" t="str">
            <v>шт.</v>
          </cell>
          <cell r="F2116">
            <v>463.6016949152542</v>
          </cell>
          <cell r="G2116">
            <v>3090.6779661016949</v>
          </cell>
          <cell r="H2116">
            <v>695.40254237288127</v>
          </cell>
          <cell r="I2116">
            <v>3554.2796610169489</v>
          </cell>
        </row>
        <row r="2117">
          <cell r="H2117">
            <v>0</v>
          </cell>
          <cell r="I2117">
            <v>0</v>
          </cell>
        </row>
        <row r="2118">
          <cell r="A2118" t="str">
            <v>итп_резиновый антивибрационный компенсатор фланц DN200 PN10 Danfoss ZKB</v>
          </cell>
          <cell r="B2118" t="str">
            <v>Поставка и монтаж Резиновый aнтивибрационный компенсатор фланцевый DN200 PN10 Danfoss, ZKB или аналог, включая все комплектующие и крепеж</v>
          </cell>
          <cell r="C2118" t="str">
            <v>Supply and installation of a rubber compensator with flange DN200 PN10 Danfoss ZKB or similar, including all accessories and fasteners</v>
          </cell>
          <cell r="D2118" t="str">
            <v>шт.</v>
          </cell>
          <cell r="F2118">
            <v>2819.25</v>
          </cell>
          <cell r="G2118">
            <v>18795</v>
          </cell>
          <cell r="H2118">
            <v>4228.875</v>
          </cell>
          <cell r="I2118">
            <v>21614.25</v>
          </cell>
        </row>
        <row r="2119">
          <cell r="A2119" t="str">
            <v>итп_резиновый антивибрационный компенсатор фланц DN150 PN10 Danfoss ZKB</v>
          </cell>
          <cell r="B2119" t="str">
            <v>Поставка и монтаж Резиновый aнтивибрационный компенсатор фланцевый DN150 PN10 Danfoss, ZKB или аналог, включая все комплектующие и крепеж</v>
          </cell>
          <cell r="C2119" t="str">
            <v>Supply and installation of a rubber compensator with flange DN150 PN10 Danfoss ZKB or similar, including all accessories and fasteners</v>
          </cell>
          <cell r="D2119" t="str">
            <v>шт.</v>
          </cell>
          <cell r="F2119">
            <v>1932</v>
          </cell>
          <cell r="G2119">
            <v>12880</v>
          </cell>
          <cell r="H2119">
            <v>2898</v>
          </cell>
          <cell r="I2119">
            <v>14811.999999999998</v>
          </cell>
        </row>
        <row r="2120">
          <cell r="A2120" t="str">
            <v>итп_резиновый антивибрационный компенсатор фланц DN125 PN10 Danfoss ZKB</v>
          </cell>
          <cell r="B2120" t="str">
            <v>Поставка и монтаж Резиновый aнтивибрационный компенсатор фланцевый DN125 PN10 Danfoss ZKB или аналог, включая все комплектующие и крепеж</v>
          </cell>
          <cell r="C2120" t="str">
            <v>Supply and installation of a rubber compensator with flange DN125 PN10 Danfoss ZKB or similar, including all accessories and fasteners</v>
          </cell>
          <cell r="D2120" t="str">
            <v>шт.</v>
          </cell>
          <cell r="F2120">
            <v>1502.8750000000002</v>
          </cell>
          <cell r="G2120">
            <v>10019.166666666668</v>
          </cell>
          <cell r="H2120">
            <v>2254.3125000000005</v>
          </cell>
          <cell r="I2120">
            <v>11522.041666666668</v>
          </cell>
        </row>
        <row r="2121">
          <cell r="H2121">
            <v>0</v>
          </cell>
          <cell r="I2121">
            <v>0</v>
          </cell>
        </row>
        <row r="2122">
          <cell r="A2122" t="str">
            <v>итп_фильтр с пробкой DN125 PN16 Danfoss FVF</v>
          </cell>
          <cell r="B2122" t="str">
            <v>Поставка и монтаж Фильтр  с пробкой DN125 PN16  Danfoss FVF или аналог, включая все комплектующие и крепеж</v>
          </cell>
          <cell r="C2122" t="str">
            <v>Supply and installation of a filter with filler plug DN125 PN16 Danfoss FVF or similar, including all accessories and fasteners</v>
          </cell>
          <cell r="D2122" t="str">
            <v>шт.</v>
          </cell>
          <cell r="F2122">
            <v>2346.375</v>
          </cell>
          <cell r="G2122">
            <v>15642.5</v>
          </cell>
          <cell r="H2122">
            <v>3519.5625</v>
          </cell>
          <cell r="I2122">
            <v>17988.875</v>
          </cell>
        </row>
        <row r="2123">
          <cell r="A2123" t="str">
            <v>итп_фильтр с пробкой DN100 PN16 Danfoss FVF</v>
          </cell>
          <cell r="B2123" t="str">
            <v>Поставка и монтаж Фильтр  с пробкой DN100 PN16  Danfoss FVF или аналог, включая все комплектующие и крепеж</v>
          </cell>
          <cell r="C2123" t="str">
            <v>Supply and installation of a filter with filler plug DN100 PN16 Danfoss FVF or similar, including all accessories and fasteners</v>
          </cell>
          <cell r="D2123" t="str">
            <v>шт.</v>
          </cell>
          <cell r="F2123">
            <v>1481.8750000000002</v>
          </cell>
          <cell r="G2123">
            <v>9879.1666666666679</v>
          </cell>
          <cell r="H2123">
            <v>2222.8125000000005</v>
          </cell>
          <cell r="I2123">
            <v>11361.041666666668</v>
          </cell>
        </row>
        <row r="2124">
          <cell r="A2124" t="str">
            <v>итп_фильтр с пробкой DN200 PN16 Danfoss FVF</v>
          </cell>
          <cell r="B2124" t="str">
            <v>Поставка и монтаж Фильтр  с пробкой  PN16 DN200 Danfoss, FVF или аналог, включая все комплектующие и крепеж</v>
          </cell>
          <cell r="C2124" t="str">
            <v>Supply and installation of a filter with filler plug DN200 PN16 Danfoss FVF or similar, including all accessories and fasteners</v>
          </cell>
          <cell r="D2124" t="str">
            <v>шт.</v>
          </cell>
          <cell r="F2124">
            <v>6422.5000000000009</v>
          </cell>
          <cell r="G2124">
            <v>42816.666666666672</v>
          </cell>
          <cell r="H2124">
            <v>9633.7500000000018</v>
          </cell>
          <cell r="I2124">
            <v>49239.166666666672</v>
          </cell>
        </row>
        <row r="2125">
          <cell r="H2125">
            <v>0</v>
          </cell>
          <cell r="I2125">
            <v>0</v>
          </cell>
        </row>
        <row r="2126">
          <cell r="A2126" t="str">
            <v>итп_клапан обратный чугунный межфланц DN100 PN16 Danfoss тип 895</v>
          </cell>
          <cell r="B2126" t="str">
            <v>Поставка и монтаж Клапан обратный чугунный межфланцевый DN100 PN16 Danfoss тип 895 или аналог, включая все комплектующие и крепеж</v>
          </cell>
          <cell r="C2126" t="str">
            <v>Supply and installation of a cast iron swing check valve DN100 PN16 Danfoss тип 895 or similar, including all accessories and fasteners</v>
          </cell>
          <cell r="D2126" t="str">
            <v>шт.</v>
          </cell>
          <cell r="F2126">
            <v>1553.625</v>
          </cell>
          <cell r="G2126">
            <v>10357.5</v>
          </cell>
          <cell r="H2126">
            <v>2330.4375</v>
          </cell>
          <cell r="I2126">
            <v>11911.124999999998</v>
          </cell>
        </row>
        <row r="2127">
          <cell r="A2127" t="str">
            <v>итп_клапан обратный чугунный межфланц DN125 PN16 Danfoss тип 895</v>
          </cell>
          <cell r="B2127" t="str">
            <v>Поставка и монтаж Клапан обратный чугунный межфланцевый DN125 PN16 Danfoss тип 895 или аналог, включая все комплектующие и крепеж</v>
          </cell>
          <cell r="C2127" t="str">
            <v>Supply and installation of a cast iron swing check valve DN125 PN16 Danfoss тип 895 or similar, including all accessories and fasteners</v>
          </cell>
          <cell r="D2127" t="str">
            <v>шт.</v>
          </cell>
          <cell r="F2127">
            <v>2303.625</v>
          </cell>
          <cell r="G2127">
            <v>15357.5</v>
          </cell>
          <cell r="H2127">
            <v>3455.4375</v>
          </cell>
          <cell r="I2127">
            <v>17661.125</v>
          </cell>
        </row>
        <row r="2128">
          <cell r="A2128" t="str">
            <v>итп_клапан обратный чугунный межфланц DN200 PN16 Danfoss тип 895</v>
          </cell>
          <cell r="B2128" t="str">
            <v>Поставка и монтаж Клапан обратный чугунный межфланцевый DN200 PN16 Danfoss, тип 895 или аналог, включая все комплектующие и крепеж</v>
          </cell>
          <cell r="C2128" t="str">
            <v>Supply and installation of a cast iron swing check valve DN200 PN16 Danfoss тип 895 or similar, including all accessories and fasteners</v>
          </cell>
          <cell r="D2128" t="str">
            <v>шт.</v>
          </cell>
          <cell r="F2128">
            <v>4204.125</v>
          </cell>
          <cell r="G2128">
            <v>28027.5</v>
          </cell>
          <cell r="H2128">
            <v>6306.1875</v>
          </cell>
          <cell r="I2128">
            <v>32231.624999999996</v>
          </cell>
        </row>
        <row r="2129">
          <cell r="H2129">
            <v>0</v>
          </cell>
          <cell r="I2129">
            <v>0</v>
          </cell>
        </row>
        <row r="2130">
          <cell r="B2130" t="str">
            <v>Система отопления</v>
          </cell>
          <cell r="C2130" t="str">
            <v>Heating system</v>
          </cell>
          <cell r="H2130">
            <v>0</v>
          </cell>
          <cell r="I2130">
            <v>0</v>
          </cell>
        </row>
        <row r="2131">
          <cell r="A2131" t="str">
            <v>итп_пластинчатый теплообменник Q=0,127 Гкал/ч Alfa-Laval 405 x 180 x 480 M3-FG 24pl</v>
          </cell>
          <cell r="B2131" t="str">
            <v>Поставка и монтаж Пластинчатый теплообменник Q=0,127 Гкал/ч Alfa-Laval M3-FG 24pl  405 x 180 x 480 ALLOY 316 или аналог, включая все комплектующие и крепеж</v>
          </cell>
          <cell r="C2131" t="str">
            <v>Supply and installation of heat exchanger Q=0,127 Гкал/ч Alfa-Laval M3-FG 24pl  405 x 180 x 480 ALLOY 316 or similar, including all accessories and fasteners</v>
          </cell>
          <cell r="D2131" t="str">
            <v>шт.</v>
          </cell>
          <cell r="F2131">
            <v>9160.84375</v>
          </cell>
          <cell r="G2131">
            <v>61072.291666666672</v>
          </cell>
          <cell r="H2131">
            <v>13741.265625</v>
          </cell>
          <cell r="I2131">
            <v>70233.135416666672</v>
          </cell>
        </row>
        <row r="2132">
          <cell r="A2132" t="str">
            <v>итп_пластинчатый теплообменник Q=0,147 Гкал/ч Alfa-Laval 405 x 180 x 480 M3-FG 41pl</v>
          </cell>
          <cell r="B2132" t="str">
            <v>Поставка и монтаж Пластинчатый теплообменник Q=0,147 Гкал/ч Alfa-Laval 405 x 180 x 480 ALLOY 316, M3-FG 41pl или аналог, включая все комплектующие и крепеж</v>
          </cell>
          <cell r="C2132" t="str">
            <v>Supply and installation of heat exchanger Q=0,147 Гкал/ч Alfa-Laval 405 x 180 x 480 ALLOY 316, M3-FG 41pl or similar, including all accessories and fasteners</v>
          </cell>
          <cell r="D2132" t="str">
            <v>шт.</v>
          </cell>
          <cell r="F2132">
            <v>11486.622499999999</v>
          </cell>
          <cell r="G2132">
            <v>76577.483333333337</v>
          </cell>
          <cell r="H2132">
            <v>17229.93375</v>
          </cell>
          <cell r="I2132">
            <v>88064.105833333335</v>
          </cell>
        </row>
        <row r="2133">
          <cell r="A2133" t="str">
            <v>итп_пластинчатый теплообменник Q=0,163 Гкал/ч Alfa-Laval 405 x 180 x 480 M3-FG 32pl</v>
          </cell>
          <cell r="B2133" t="str">
            <v>Поставка и монтаж Пластинчатый теплообменник  Q=0,163 Гкал/ч 405 x 180 x 480 ALLOY 316 Alfa-Laval M3-FG 32pl или аналог, включая все комплектующие и крепеж</v>
          </cell>
          <cell r="C2133" t="str">
            <v>Supply and installation of heat exchanger Q=0,163 Гкал/ч 405 x 180 x 480 ALLOY 316 Alfa-Laval M3-FG 32pl or similar, including all accessories and fasteners</v>
          </cell>
          <cell r="D2133" t="str">
            <v>шт.</v>
          </cell>
          <cell r="F2133">
            <v>10323.733749999999</v>
          </cell>
          <cell r="G2133">
            <v>68824.891666666663</v>
          </cell>
          <cell r="H2133">
            <v>15485.600624999999</v>
          </cell>
          <cell r="I2133">
            <v>79148.625416666662</v>
          </cell>
        </row>
        <row r="2134">
          <cell r="A2134" t="str">
            <v>итп_пластинчатый теплообменник Q=0,169 Гкал/ч Alfa-Laval 405 x 180 x 480 M3-FG 33pl</v>
          </cell>
          <cell r="B2134" t="str">
            <v>Поставка и монтаж Пластинчатый теплообменник Q=0,169 Гкал/ч Alfa-Laval 405 x 180 x 480 ALLOY 316 M3-FG 33pl или аналог, включая все комплектующие и крепеж</v>
          </cell>
          <cell r="C2134" t="str">
            <v>Supply and installation of heat exchanger Q=0,169 Гкал/ч Alfa-Laval 405 x 180 x 480 ALLOY 316 M3-FG 33pl or similar, including all accessories and fasteners</v>
          </cell>
          <cell r="D2134" t="str">
            <v>шт.</v>
          </cell>
          <cell r="F2134">
            <v>10323.733749999999</v>
          </cell>
          <cell r="G2134">
            <v>68824.891666666663</v>
          </cell>
          <cell r="H2134">
            <v>15485.600624999999</v>
          </cell>
          <cell r="I2134">
            <v>79148.625416666662</v>
          </cell>
        </row>
        <row r="2135">
          <cell r="H2135">
            <v>0</v>
          </cell>
          <cell r="I2135">
            <v>0</v>
          </cell>
        </row>
        <row r="2136">
          <cell r="A2136" t="str">
            <v>итп_циркуляционный насос G=12,7 м3/ч Н=150 кПа/kPa Grundfos TP 40-230/2</v>
          </cell>
          <cell r="B2136" t="str">
            <v>Поставка и монтаж Циркуляционный насос с внешним частотным приводом G=12,7 м3/ч (m3/h); Н=150 кПа/kPa; Nэл=1,1кВт/kWt;U=380В/V Grundfos TP 40-230/2 или аналог, включая все комплектующие и крепеж</v>
          </cell>
          <cell r="C2136" t="str">
            <v>Supply and installation of a circulation pump with an external variable frequency drive G=12,7 м3/ч (m3/h); Н=150 кПа/kPa; Nэл=1,1кВт/kWt;U=380В/V Grundfos TP 40-230/2 or similar, including all accessories and fasteners</v>
          </cell>
          <cell r="D2136" t="str">
            <v>шт.</v>
          </cell>
          <cell r="F2136">
            <v>6642</v>
          </cell>
          <cell r="G2136">
            <v>44280</v>
          </cell>
          <cell r="H2136">
            <v>9963</v>
          </cell>
          <cell r="I2136">
            <v>50921.999999999993</v>
          </cell>
        </row>
        <row r="2137">
          <cell r="A2137" t="str">
            <v>итп_циркуляционный насос G=12,7 м3/ч Н=120 кПа/kPa Grundfos TP 40-230/3</v>
          </cell>
          <cell r="B2137" t="str">
            <v>Поставка и монтаж Циркуляционный насос с внешним частотным приводом G=12,7 м3/ч (m3/h); Н=120 кПа/kPa; Nэл=1,1кВт/kWt; U=400В/V Grundfos TP40-230/2 или аналог, включая все комплектующие и крепеж</v>
          </cell>
          <cell r="C2137" t="str">
            <v>Supply and installation of a circulation pump with an external variable frequency drive G=12,7 м3/ч (m3/h); Н=120 кПа/kPa; Nэл=1,1кВт/kWt; U=400В/V Grundfos TP40-230/2 or similar, including all accessories and fasteners</v>
          </cell>
          <cell r="D2137" t="str">
            <v>шт.</v>
          </cell>
          <cell r="F2137">
            <v>7267.0000000000009</v>
          </cell>
          <cell r="G2137">
            <v>48446.666666666672</v>
          </cell>
          <cell r="H2137">
            <v>10900.500000000002</v>
          </cell>
          <cell r="I2137">
            <v>55713.666666666672</v>
          </cell>
        </row>
        <row r="2138">
          <cell r="A2138" t="str">
            <v>итп_циркуляционный насос G=14,7 м3/ч Н=120 кПа/kPa Grundfos TP 50-190/2</v>
          </cell>
          <cell r="B2138" t="str">
            <v>Поставка и монтаж Циркуляционный насос с внешним частотным приводом G=14,7 м3/ч (m3/h); Н=120 кПа/kPa; Nэл=1,5кВт/kWt; U=400В/V Grundfos, TP 50-190/2 или аналог, включая все комплектующие и крепеж</v>
          </cell>
          <cell r="C2138" t="str">
            <v>Supply and installation of a circulation pump with an external variable frequency drive G=14,7 м3/ч (m3/h); Н=120 кПа/kPa; Nэл=1,5кВт/kWt; U=400В/V Grundfos, TP 50-190/2 or similar, including all accessories and fasteners</v>
          </cell>
          <cell r="D2138" t="str">
            <v>шт.</v>
          </cell>
          <cell r="F2138">
            <v>8983.0300000000007</v>
          </cell>
          <cell r="G2138">
            <v>59886.866666666676</v>
          </cell>
          <cell r="H2138">
            <v>13474.545000000002</v>
          </cell>
          <cell r="I2138">
            <v>68869.896666666667</v>
          </cell>
        </row>
        <row r="2139">
          <cell r="A2139" t="str">
            <v>итп_циркуляционный насос G=16,3 м3/ч Н=120 кПа/kPa Grundfos TP 50-160/2</v>
          </cell>
          <cell r="B2139" t="str">
            <v>Поставка и монтаж Циркуляционный насос с внешним частотным приводом G=16,3 м3/ч (m3/h); Н=120 кПа/kPa; Nэл=1,1кВт/kWt; U=400В/V Grundfos TP 50-160/2 или аналог, включая все комплектующие и крепеж</v>
          </cell>
          <cell r="C2139" t="str">
            <v>Supply and installation of a circulation pump with an external variable frequency drive G=16,3 м3/ч (m3/h); Н=120 кПа/kPa; Nэл=1,1кВт/kWt; U=400В/V Grundfos TP 50-160/2 or similar, including all accessories and fasteners</v>
          </cell>
          <cell r="D2139" t="str">
            <v>шт.</v>
          </cell>
          <cell r="F2139">
            <v>8222.5</v>
          </cell>
          <cell r="G2139">
            <v>54816.666666666672</v>
          </cell>
          <cell r="H2139">
            <v>12333.75</v>
          </cell>
          <cell r="I2139">
            <v>63039.166666666664</v>
          </cell>
        </row>
        <row r="2140">
          <cell r="A2140" t="str">
            <v>итп_циркуляционный насос G=16,9 м3/ч Н=170 кПа/kPa Grundfos TP 50-190/2</v>
          </cell>
          <cell r="B2140" t="str">
            <v>Поставка и монтаж Циркуляционный насос с внешним частотным приводом G=16,9м3/ч (m3/h); Н=170 кПа/kPa; Nэл=1,5кВт/kWt; U=380В/V Grundfos TP 50-190/2 или аналог, включая все комплектующие и крепеж</v>
          </cell>
          <cell r="C2140" t="str">
            <v>Supply and installation of a circulation pump with an external variable frequency drive G=16,9м3/ч (m3/h); Н=170 кПа/kPa; Nэл=1,5кВт/kWt; U=380В/V Grundfos TP 50-190/2 or similar, including all accessories and fasteners</v>
          </cell>
          <cell r="D2140" t="str">
            <v>шт.</v>
          </cell>
          <cell r="F2140">
            <v>8983.0300000000007</v>
          </cell>
          <cell r="G2140">
            <v>59886.866666666676</v>
          </cell>
          <cell r="H2140">
            <v>13474.545000000002</v>
          </cell>
          <cell r="I2140">
            <v>68869.896666666667</v>
          </cell>
        </row>
        <row r="2141">
          <cell r="H2141">
            <v>0</v>
          </cell>
          <cell r="I2141">
            <v>0</v>
          </cell>
        </row>
        <row r="2142">
          <cell r="A2142" t="str">
            <v>итп_клапан автоматический балансировочный фланц DN40  PN16 Danfoss, MSV-BD</v>
          </cell>
          <cell r="B2142" t="str">
            <v>Поставка и монтаж Клапан автоматический балансировочный фланцевый DN40  PN16 Danfoss, MSV-BD или аналог, включая все комплектующие и крепеж</v>
          </cell>
          <cell r="C2142" t="str">
            <v>Supply and installation of an automatic balancing flanged valve DN40  PN16 Danfoss, MSV-BD or similar, including all accessories and fasteners</v>
          </cell>
          <cell r="D2142" t="str">
            <v>шт.</v>
          </cell>
          <cell r="F2142">
            <v>1920.32125</v>
          </cell>
          <cell r="G2142">
            <v>12802.141666666666</v>
          </cell>
          <cell r="H2142">
            <v>2880.4818749999999</v>
          </cell>
          <cell r="I2142">
            <v>14722.462916666665</v>
          </cell>
        </row>
        <row r="2143">
          <cell r="A2143" t="str">
            <v>итп_клапан автоматический балансировочный фланц DN25  PN16 Danfoss, MSV-BD</v>
          </cell>
          <cell r="B2143" t="str">
            <v>Поставка и монтаж Клапан автоматический балансировочный фланцевый DN25  PN16 Danfoss, MSV-BD или аналог, включая все комплектующие и крепеж</v>
          </cell>
          <cell r="C2143" t="str">
            <v>Supply and installation of an automatic balancing flanged valve DN25  PN16 Danfoss, MSV-BD or similar, including all accessories and fasteners</v>
          </cell>
          <cell r="D2143" t="str">
            <v>шт.</v>
          </cell>
          <cell r="F2143">
            <v>1215.04375</v>
          </cell>
          <cell r="G2143">
            <v>8100.291666666667</v>
          </cell>
          <cell r="H2143">
            <v>1822.5656250000002</v>
          </cell>
          <cell r="I2143">
            <v>9315.3354166666668</v>
          </cell>
        </row>
        <row r="2144">
          <cell r="H2144">
            <v>0</v>
          </cell>
          <cell r="I2144">
            <v>0</v>
          </cell>
        </row>
        <row r="2145">
          <cell r="A2145" t="str">
            <v>итп_теплосчетчик+Ultraflow 54 Ду50 Q=15м3/ч+Multical 602+Pt500 Kamstrup</v>
          </cell>
          <cell r="B2145" t="str">
            <v>Поставка и монтаж Теплосчетчик для систем отопления с комплекте:
-расходомер Ultraflow 54 Ду50 Q=15м3/ч;
-вычислитель Multical 602;
-пара датчиков температуры Pt500 Kamstrup
включая все комплектующие и крепеж</v>
          </cell>
          <cell r="C2145" t="str">
            <v>Supply and installation of a heat meter for heating system, equipped with:
- flow meter Ultraflow 54 d=50 Q=15m3/h;
- calculator Multical 602;
- couple of temperature sensors  Pt500 Kamstrup, including all accessories and fasteners</v>
          </cell>
          <cell r="D2145" t="str">
            <v>шт.</v>
          </cell>
          <cell r="F2145">
            <v>268.47457627118644</v>
          </cell>
          <cell r="G2145">
            <v>1789.8305084745762</v>
          </cell>
          <cell r="H2145">
            <v>402.71186440677968</v>
          </cell>
          <cell r="I2145">
            <v>2058.3050847457625</v>
          </cell>
        </row>
        <row r="2146">
          <cell r="A2146" t="str">
            <v>итп_теплосчетчик+Ultraflow 54 Ду65 Q=15м3/ч+Multical 602+Pt500 Kamstrup</v>
          </cell>
          <cell r="B2146" t="str">
            <v>Поставка и монтаж Теплосчетчик для систем отопления с комплекте:
-расходомер Ultraflow 54 Ду65 Q=15м3/ч;
-вычислитель Multical 602;
-пара датчиков температуры Pt500 Kamstrup
включая все комплектующие и крепеж</v>
          </cell>
          <cell r="C2146" t="str">
            <v>Supply and installation of a heat meter for heating system, equipped with:
- flow meter Ultraflow 54 d=65 Q=15m3/h;
- calculator Multical 602;
- couple of temperature sensors  Pt500 Kamstrup, including all accessories and fasteners</v>
          </cell>
          <cell r="D2146" t="str">
            <v>шт.</v>
          </cell>
          <cell r="F2146">
            <v>317.5423728813559</v>
          </cell>
          <cell r="G2146">
            <v>2116.9491525423728</v>
          </cell>
          <cell r="H2146">
            <v>476.31355932203383</v>
          </cell>
          <cell r="I2146">
            <v>2434.4915254237285</v>
          </cell>
        </row>
        <row r="2147">
          <cell r="A2147" t="str">
            <v>итп_теплосчетчик+Ultraflow 54 Ду65 Q=100м3/ч+Multical 602+Pt500 Kamstrup</v>
          </cell>
          <cell r="B2147" t="str">
            <v>Поставка и монтаж Теплосчетчик для систем отопления с комплекте:
-расходомер Ultraflow 54 Ду65 Q=100м3/ч;
-вычислитель Multical 602;
-пара датчиков температуры Pt500 Kamstrup
включая все комплектующие и крепеж</v>
          </cell>
          <cell r="C2147" t="str">
            <v>Supply and installation of a heat meter for heating system, equipped with:
- flow meter Ultraflow 54 d=65 Q=100m3/h;
- calculator Multical 602;
- couple of temperature sensors  Pt500 Kamstrup, including all accessories and fasteners</v>
          </cell>
          <cell r="D2147" t="str">
            <v>шт.</v>
          </cell>
          <cell r="F2147">
            <v>317.5423728813559</v>
          </cell>
          <cell r="G2147">
            <v>2116.9491525423728</v>
          </cell>
          <cell r="H2147">
            <v>476.31355932203383</v>
          </cell>
          <cell r="I2147">
            <v>2434.4915254237285</v>
          </cell>
        </row>
        <row r="2148">
          <cell r="H2148">
            <v>0</v>
          </cell>
          <cell r="I2148">
            <v>0</v>
          </cell>
        </row>
        <row r="2149">
          <cell r="B2149" t="str">
            <v>Узел подпитки гликолевого контура</v>
          </cell>
          <cell r="C2149" t="str">
            <v>Glycol feeder</v>
          </cell>
          <cell r="H2149">
            <v>0</v>
          </cell>
          <cell r="I2149">
            <v>0</v>
          </cell>
        </row>
        <row r="2150">
          <cell r="A2150" t="str">
            <v xml:space="preserve">итп_бак безнапорный Кварк V=2,0 м3 БТ(Б)-2-0,0-В  AISI 304 </v>
          </cell>
          <cell r="B2150" t="str">
            <v>Поставка и монтаж Бак безнапорный из нержавеющей стали AISI 304 для приготовления и слива гликоля  V=2,0 м3 Кварк БТ(Б)-2-0,0-В  AISI 304, включая все комплектующие и крепеж</v>
          </cell>
          <cell r="C2150" t="str">
            <v>Supply and installation of a stainless steel pressureless tank AISI 304 for preparing and draining glycol V=2,0 м3 Kvark БТ(Б)-2-0,0-В  AISI 304, including all accessories and fasteners</v>
          </cell>
          <cell r="D2150" t="str">
            <v>шт.</v>
          </cell>
          <cell r="F2150">
            <v>11875</v>
          </cell>
          <cell r="G2150">
            <v>79166.666666666672</v>
          </cell>
          <cell r="H2150">
            <v>17812.5</v>
          </cell>
          <cell r="I2150">
            <v>91041.666666666672</v>
          </cell>
        </row>
        <row r="2151">
          <cell r="A2151" t="str">
            <v>итп_бак безнапорный Кварк V=1,0 м3 БТ(Б)-2-0,0-В  AISI 305</v>
          </cell>
          <cell r="B2151" t="str">
            <v>Поставка и монтаж Бак безнапорный из нержавеющей стали AISI 304 для приготовления и слива гликоля  V=1,0 м3,  Кварк  AISI 304, БТ(Б)-2-0,0-В, включая все комплектующие и крепеж</v>
          </cell>
          <cell r="C2151" t="str">
            <v>Supply and installation of a stainless steel pressureless tank AISI 304 for preparing and draining glycol V=1,0 м3,  Kvark  AISI 304, БТ(Б)-2-0,0-В, including all accessories and fasteners</v>
          </cell>
          <cell r="D2151" t="str">
            <v>шт.</v>
          </cell>
          <cell r="F2151">
            <v>10625.000000000002</v>
          </cell>
          <cell r="G2151">
            <v>70833.333333333343</v>
          </cell>
          <cell r="H2151">
            <v>15937.500000000004</v>
          </cell>
          <cell r="I2151">
            <v>81458.333333333343</v>
          </cell>
        </row>
        <row r="2152">
          <cell r="H2152">
            <v>0</v>
          </cell>
          <cell r="I2152">
            <v>0</v>
          </cell>
        </row>
        <row r="2153">
          <cell r="A2153" t="str">
            <v>итп_подпиточный насос G=0,6 м3/ч Grundfos СR 1S-13 A-A-A-E-HQQE</v>
          </cell>
          <cell r="B2153" t="str">
            <v>Поставка и монтаж Подпиточный насос G=0,6 м3/ч (m3/h); Н=450кПа/kPa; N=0,9кВт/kWt; I=2,0A; U=230-380В/V Grundfos  , СR 1S-13 A-A-A-E-HQQE или аналог, включая все комплектующие и крепеж</v>
          </cell>
          <cell r="C2153" t="str">
            <v>Supply and installation of a booster pump G=0,6 м3/ч (m3/h); Н=450кПа/kPa; N=0,9кВт/kWt; I=2,0A; U=230-380В/V Grundfos, СR 1S-13 A-A-A-E-HQQE or similar, including all accessories and fasteners</v>
          </cell>
          <cell r="D2153" t="str">
            <v>шт.</v>
          </cell>
          <cell r="F2153">
            <v>6176.9537499999997</v>
          </cell>
          <cell r="G2153">
            <v>41179.691666666666</v>
          </cell>
          <cell r="H2153">
            <v>9265.4306249999991</v>
          </cell>
          <cell r="I2153">
            <v>47356.645416666659</v>
          </cell>
        </row>
        <row r="2154">
          <cell r="H2154">
            <v>0</v>
          </cell>
          <cell r="I2154">
            <v>0</v>
          </cell>
        </row>
        <row r="2155">
          <cell r="A2155" t="str">
            <v>итп_фильтр с пробкой DN25 PN16 Danfoss FVF</v>
          </cell>
          <cell r="B2155" t="str">
            <v>Поставка и монтаж Фильтр  с пробкой  PN16 DN25 Danfoss, FVF или аналог, включая все комплектующие и крепеж</v>
          </cell>
          <cell r="C2155" t="str">
            <v>Supply and installation of a filter with filler plug DN25 PN16 Danfoss FVF or similar, including all accessories and fasteners</v>
          </cell>
          <cell r="D2155" t="str">
            <v>шт.</v>
          </cell>
          <cell r="F2155">
            <v>421.875</v>
          </cell>
          <cell r="G2155">
            <v>2812.5</v>
          </cell>
          <cell r="H2155">
            <v>632.8125</v>
          </cell>
          <cell r="I2155">
            <v>3234.3749999999995</v>
          </cell>
        </row>
        <row r="2156">
          <cell r="A2156" t="str">
            <v>итп_клапан обратный чугунный межфланц DN25 PN16 Danfoss тип 895</v>
          </cell>
          <cell r="B2156" t="str">
            <v>Поставка и монтаж Клапан обратный чугунный межфланцевый  DN25 PN16 Danfoss, тип 895 или аналог, включая все комплектующие и крепеж</v>
          </cell>
          <cell r="C2156" t="str">
            <v>Supply and installation of a cast iron swing check valve DN25 PN16 Danfoss тип 895 or similar, including all accessories and fasteners</v>
          </cell>
          <cell r="D2156" t="str">
            <v>шт.</v>
          </cell>
          <cell r="F2156">
            <v>671.875</v>
          </cell>
          <cell r="G2156">
            <v>4479.166666666667</v>
          </cell>
          <cell r="H2156">
            <v>1007.8125</v>
          </cell>
          <cell r="I2156">
            <v>5151.041666666667</v>
          </cell>
        </row>
        <row r="2157">
          <cell r="A2157" t="str">
            <v>итп_клапан балансировочный фланц. DN25 PN16 Danfoss  , MSV-F2</v>
          </cell>
          <cell r="B2157" t="str">
            <v>Поставка и монтаж Клапан балансировочный фланцевый DN25  PN16 Danfoss, MSV-F2 или аналог, включая все комплектующие и крепеж</v>
          </cell>
          <cell r="C2157" t="str">
            <v>Supply and installation of a flanged balancing valve DN25 PN16 Danfoss MSV-F2 or similar, including all accessories and fasteners</v>
          </cell>
          <cell r="D2157" t="str">
            <v>шт.</v>
          </cell>
          <cell r="F2157">
            <v>1756.5</v>
          </cell>
          <cell r="G2157">
            <v>11710</v>
          </cell>
          <cell r="H2157">
            <v>2634.75</v>
          </cell>
          <cell r="I2157">
            <v>13466.499999999998</v>
          </cell>
        </row>
        <row r="2158">
          <cell r="H2158">
            <v>0</v>
          </cell>
          <cell r="I2158">
            <v>0</v>
          </cell>
        </row>
        <row r="2159">
          <cell r="A2159" t="str">
            <v>эом</v>
          </cell>
          <cell r="B2159" t="str">
            <v>ЭОМ</v>
          </cell>
          <cell r="H2159">
            <v>0</v>
          </cell>
          <cell r="I2159">
            <v>0</v>
          </cell>
        </row>
        <row r="2160">
          <cell r="A2160" t="str">
            <v>эом_</v>
          </cell>
          <cell r="B2160" t="str">
            <v>Электрооборудование</v>
          </cell>
          <cell r="C2160" t="str">
            <v>Electric equipment</v>
          </cell>
          <cell r="H2160">
            <v>0</v>
          </cell>
          <cell r="I2160">
            <v>0</v>
          </cell>
        </row>
        <row r="2161">
          <cell r="A2161" t="str">
            <v>эом_КРУЭ</v>
          </cell>
          <cell r="B2161" t="str">
            <v>Поставка и монтаж, комплексное распределительное устройство КРУЭ 10 кВ SafePlus ABB, включая все комплектующие и крепеж</v>
          </cell>
          <cell r="C2161" t="str">
            <v>Supply and installation of an integrated switchgear КРУЭ 10 kV SafePlus ABB, including all accessories and fasteners</v>
          </cell>
          <cell r="D2161" t="str">
            <v>компл.</v>
          </cell>
          <cell r="H2161">
            <v>0</v>
          </cell>
          <cell r="I2161">
            <v>0</v>
          </cell>
        </row>
        <row r="2162">
          <cell r="A2162" t="str">
            <v>эом_щит сущ 1ГРЩ201_автомат STR22SE, 36кА NS100N</v>
          </cell>
          <cell r="B2162" t="str">
            <v>Поставка материала и установка В существующем 1ГРЩ201: Автоматический выключатель в литом корпусе в комплекте с расцепителем STR22SE, 36кА NS100N Шнайдер Электрик, включая все комплектующие и крепеж</v>
          </cell>
          <cell r="C2162" t="str">
            <v>Supply and installation into the existing 1ГРЩ201: Molded case circuit breaker with a releaser STR22SE, 36kA NS100N Schneider Electric, including all accessories and fasteners</v>
          </cell>
          <cell r="D2162" t="str">
            <v>компл.</v>
          </cell>
          <cell r="F2162">
            <v>2208</v>
          </cell>
          <cell r="G2162">
            <v>14720</v>
          </cell>
          <cell r="H2162">
            <v>3312</v>
          </cell>
          <cell r="I2162">
            <v>16928</v>
          </cell>
        </row>
        <row r="2163">
          <cell r="A2163" t="str">
            <v>эом_щит сущ 1ГРЩ201_автомат TM40D, 36кА NS100N</v>
          </cell>
          <cell r="B2163" t="str">
            <v>Поставка материала и установка В существующем 1ГРЩ201: Автоматический выключатель в литом корпусе в комплекте с расцепителем TM40D, 36кА NS100N Шнайдер Электрик, включая все комплектующие и крепеж</v>
          </cell>
          <cell r="C2163" t="str">
            <v>Supply and installation into the existing 1ГРЩ201: Molded case circuit breaker with a releaser TM40D, 36kA NS100N Schneider Electric, including all accessories and fasteners</v>
          </cell>
          <cell r="D2163" t="str">
            <v>компл.</v>
          </cell>
          <cell r="F2163">
            <v>1078.5</v>
          </cell>
          <cell r="G2163">
            <v>7190</v>
          </cell>
          <cell r="H2163">
            <v>1617.75</v>
          </cell>
          <cell r="I2163">
            <v>8268.5</v>
          </cell>
        </row>
        <row r="2164">
          <cell r="A2164" t="str">
            <v>эом_щит сущ 1ГРЩ201_автомат STR22SE, 36кА NS250N</v>
          </cell>
          <cell r="B2164" t="str">
            <v>Поставка материала и установка В существующем 1ГРЩ201: Автоматический выключатель в литом корпусе в комплекте с расцепителем STR22SE, 36кА NS250N Шнайдер Электрик, включая все комплектующие и крепеж</v>
          </cell>
          <cell r="C2164" t="str">
            <v>Supply and installation into the existing 1ГРЩ201: Molded case circuit breaker with a releaser STR22SE, 36kA NS250N Schneider Electric, including all accessories and fasteners</v>
          </cell>
          <cell r="D2164" t="str">
            <v>компл.</v>
          </cell>
          <cell r="F2164">
            <v>4185</v>
          </cell>
          <cell r="G2164">
            <v>27900</v>
          </cell>
          <cell r="H2164">
            <v>6277.5</v>
          </cell>
          <cell r="I2164">
            <v>32084.999999999996</v>
          </cell>
        </row>
        <row r="2165">
          <cell r="A2165" t="str">
            <v>эом_щит сущ 1ГРЩ201_автомат STR23SE, 36кА NS320N</v>
          </cell>
          <cell r="B2165" t="str">
            <v>Поставка материала и установка В существующем 1ГРЩ201: Автоматический выключатель в литом корпусе в комплекте с расцепителем STR23SE, 36кА NS320N Шнайдер Электрик, включая все комплектующие и крепеж</v>
          </cell>
          <cell r="C2165" t="str">
            <v>Supply and installation into the existing 1ГРЩ201: Molded case circuit breaker with a releaser STR23SE, 36kA NS320N Schneider Electric, including all accessories and fasteners</v>
          </cell>
          <cell r="D2165" t="str">
            <v>компл.</v>
          </cell>
          <cell r="H2165">
            <v>0</v>
          </cell>
          <cell r="I2165">
            <v>0</v>
          </cell>
        </row>
        <row r="2166">
          <cell r="A2166" t="str">
            <v>эом_щит сущ 1ГРЩ301_автомат TM40D, 36кА NS100N</v>
          </cell>
          <cell r="B2166" t="str">
            <v>Поставка материала и установка В существующем 1ГРЩ301: Автоматический выключатель в литом корпусе в комплекте с расцепителем TM40D, 36кА NS100N Шнайдер Электрик, включая все комплектующие и крепеж</v>
          </cell>
          <cell r="C2166" t="str">
            <v>Supply and installation into the existing 1ГРЩ301: Molded case circuit breaker with a releaser TM40D, 36kA NS100N Schneider Electric, including all accessories and fasteners</v>
          </cell>
          <cell r="D2166" t="str">
            <v>компл.</v>
          </cell>
          <cell r="F2166">
            <v>1078.5</v>
          </cell>
          <cell r="G2166">
            <v>7190</v>
          </cell>
          <cell r="H2166">
            <v>1617.75</v>
          </cell>
          <cell r="I2166">
            <v>8268.5</v>
          </cell>
        </row>
        <row r="2167">
          <cell r="A2167" t="str">
            <v>эом_щит сущ 1ГРЩ301_автомат STR22SE, 36кА NS250N</v>
          </cell>
          <cell r="B2167" t="str">
            <v>Поставка материала и установка В существующем 1ГРЩ301: Автоматический выключатель в литом корпусе в комплекте с расцепителем STR22SE, 36кА NS250N Шнайдер Электрик, включая все комплектующие и крепеж</v>
          </cell>
          <cell r="C2167" t="str">
            <v>Supply and installation into the existing 1ГРЩ301: Molded case circuit breaker with a releaser STR22SE, 36kA NS250N Schneider Electric, including all accessories and fasteners</v>
          </cell>
          <cell r="D2167" t="str">
            <v>компл.</v>
          </cell>
          <cell r="F2167">
            <v>4185</v>
          </cell>
          <cell r="G2167">
            <v>27900</v>
          </cell>
          <cell r="H2167">
            <v>6277.5</v>
          </cell>
          <cell r="I2167">
            <v>32084.999999999996</v>
          </cell>
        </row>
        <row r="2168">
          <cell r="A2168" t="str">
            <v>эом_щит сущ 1ГРЩ301_автомат STR23SE, 36кА NS630N</v>
          </cell>
          <cell r="B2168" t="str">
            <v>Поставка материала и установка В существующем 1ГРЩ301: Автоматический выключатель в литом корпусе в комплекте с расцепителем STR23SE, 36кА NS630N Шнайдер Электрик, включая все комплектующие и крепеж</v>
          </cell>
          <cell r="C2168" t="str">
            <v>Supply and installation into the existing 1ГРЩ301: Molded case circuit breaker with a releaser STR23SE, 36kA NS630N Schneider Electric, including all accessories and fasteners</v>
          </cell>
          <cell r="D2168" t="str">
            <v>компл.</v>
          </cell>
          <cell r="H2168">
            <v>0</v>
          </cell>
          <cell r="I2168">
            <v>0</v>
          </cell>
        </row>
        <row r="2169">
          <cell r="A2169" t="str">
            <v>эом_щит сущ 1ГРЩ301 (ЩАП-2)_автомат STR23SE, 36кА NS630N</v>
          </cell>
          <cell r="B2169" t="str">
            <v>Поставка материала и установка В существующем 1ГРЩ301 (ЩАП-2): Автоматический выключатель в литом корпусе в комплекте с расцепителем STR23SE, 36кА NS630N Шнайдер Электрик, включая все комплектующие и крепеж</v>
          </cell>
          <cell r="C2169" t="str">
            <v>Supply and installation into the existing 1ГРЩ301 (ЩАП-2): Molded case circuit breaker with a releaser STR23SE, 36kA NS630N Schneider Electric, including all accessories and fasteners</v>
          </cell>
          <cell r="D2169" t="str">
            <v>компл.</v>
          </cell>
          <cell r="H2169">
            <v>0</v>
          </cell>
          <cell r="I2169">
            <v>0</v>
          </cell>
        </row>
        <row r="2170">
          <cell r="A2170" t="str">
            <v>эом_щит сущ 1ГРЩ301 (ЩАП-2)_автомат STR22SE, 36кА NS100N</v>
          </cell>
          <cell r="B2170" t="str">
            <v>Поставка материала и установка В существующем 1ГРЩ301 (ЩАП-2): Автоматический выключатель в литом корпусе в комплекте с расцепителем STR22SE, 36кА NS100N Шнайдер Электрик, включая все комплектующие и крепеж</v>
          </cell>
          <cell r="C2170" t="str">
            <v>Supply and installation into the existing 1ГРЩ301 (ЩАП-2): Molded case circuit breaker with a releaser STR22SE, 36kA NS100N Schneider Electric, including all accessories and fasteners</v>
          </cell>
          <cell r="D2170" t="str">
            <v>компл.</v>
          </cell>
          <cell r="H2170">
            <v>0</v>
          </cell>
          <cell r="I2170">
            <v>0</v>
          </cell>
        </row>
        <row r="2171">
          <cell r="A2171" t="str">
            <v>эом_щит сущ 2ЩО202_автомат S201M-C 10 ABB</v>
          </cell>
          <cell r="B2171" t="str">
            <v>Поставка материала и установка В существующий щит освещения  2ЩО202: Модульный автоматический выключатель, 1-пол., хар-ка сраб. C, Iном=10 A, откл. способность 10 кА S201M-C 10 ABB, включая все комплектующие и крепеж</v>
          </cell>
          <cell r="C2171" t="str">
            <v>Supply and installation into the existing lighting panel 2ЩО202: Modular circuit breaker, 1-pole, category C, In=10A, Icn=10kA,  S201M-C 10 ABB, including all accessories and fasteners</v>
          </cell>
          <cell r="D2171" t="str">
            <v>компл.</v>
          </cell>
          <cell r="F2171">
            <v>500</v>
          </cell>
          <cell r="G2171">
            <v>1356</v>
          </cell>
          <cell r="H2171">
            <v>750</v>
          </cell>
          <cell r="I2171">
            <v>1559.3999999999999</v>
          </cell>
        </row>
        <row r="2172">
          <cell r="A2172" t="str">
            <v>эом_щит сущ 2ЩО301_автомат S201M-C 10 ABB</v>
          </cell>
          <cell r="B2172" t="str">
            <v>Поставка материала и установка В существующий щит освещения  2ЩО301: Модульный автоматический выключатель, 1-пол., хар-ка сраб. C, Iном=10 A, откл. способность 10 кА S201M-C 10 ABB, включая все комплектующие и крепеж</v>
          </cell>
          <cell r="C2172" t="str">
            <v>Supply and installation into the existing lighting panel 2ЩО301: Modular circuit breaker, 1-pole, category C, In=10A, Icn=10kA,  S201M-C 10 ABB, including all accessories and fasteners</v>
          </cell>
          <cell r="D2172" t="str">
            <v>компл.</v>
          </cell>
          <cell r="F2172">
            <v>500</v>
          </cell>
          <cell r="G2172">
            <v>1356</v>
          </cell>
          <cell r="H2172">
            <v>750</v>
          </cell>
          <cell r="I2172">
            <v>1559.3999999999999</v>
          </cell>
        </row>
        <row r="2173">
          <cell r="A2173" t="str">
            <v>эом_щит сущ 2ЩО202_автомат DS201M-C 10 ABB</v>
          </cell>
          <cell r="B2173" t="str">
            <v>Поставка материала и установка В существующий щит распределительный розеточной сети  2ЩР202: Модульный автоматический выключатель диференциального тока, АВДТ, 2-пол., 30мА, хар-ка сраб. C, Iном=16 A, откл. способность 10 кА DS201M-C 10 ABB, включая все комплектующие и крепеж</v>
          </cell>
          <cell r="C2173" t="str">
            <v>Supply and installation into the existing distribution board outlet 2ЩР202: Modular residual current circuit breaker, АВДТ, 2-pole, 30mА, category C, In=16A, Icn=10kA,  DS201M-C 10 ABB, including all accessories and fasteners</v>
          </cell>
          <cell r="D2173" t="str">
            <v>компл.</v>
          </cell>
          <cell r="F2173">
            <v>616.5</v>
          </cell>
          <cell r="G2173">
            <v>4110</v>
          </cell>
          <cell r="H2173">
            <v>924.75</v>
          </cell>
          <cell r="I2173">
            <v>4726.5</v>
          </cell>
        </row>
        <row r="2174">
          <cell r="A2174" t="str">
            <v>эом_щит сущ 2ЩО301_автомат DS201M-C 10 ABB</v>
          </cell>
          <cell r="B2174" t="str">
            <v>Поставка материала и установка В существующий щит распределительный розеточной сети  2ЩР301: Модульный автоматический выключатель диференциального тока, АВДТ, 2-пол., 30мА, хар-ка сраб. C, Iном=16 A, откл. способность 10 кА DS201M-C 10 ABB, включая все комплектующие и крепеж</v>
          </cell>
          <cell r="C2174" t="str">
            <v>Supply and installation into the existing distribution board outlet 2ЩР301: Modular residual current circuit breaker, АВДТ, 2-pole, 30mА, category C, In=16A, Icn=10kA,  DS201M-C 10 ABB, including all accessories and fasteners</v>
          </cell>
          <cell r="D2174" t="str">
            <v>компл.</v>
          </cell>
          <cell r="F2174">
            <v>616.5</v>
          </cell>
          <cell r="G2174">
            <v>4110</v>
          </cell>
          <cell r="H2174">
            <v>924.75</v>
          </cell>
          <cell r="I2174">
            <v>4726.5</v>
          </cell>
        </row>
        <row r="2175">
          <cell r="A2175" t="str">
            <v>эом_щит сущ 2ЩОА202_автомат DS201M-C 10 ABB</v>
          </cell>
          <cell r="B2175" t="str">
            <v>Поставка материала и установка В существующий щит аварийного освещения  2ЩОА202: Модульный автоматический выключатель, 1-пол., хар-ка сраб. C, Iном=10 A, откл. способность 10 кА S201M-C 10 ABB, включая все комплектующие и крепеж</v>
          </cell>
          <cell r="C2175" t="str">
            <v>Supply and installation into the existing emergency lighting panel 2ЩОА202: Modular circuit breaker, 1-pole, category C, In=10A, Icn=10kA,  S201M-C 10 ABB, including all accessories and fasteners</v>
          </cell>
          <cell r="D2175" t="str">
            <v>компл.</v>
          </cell>
          <cell r="F2175">
            <v>500</v>
          </cell>
          <cell r="G2175">
            <v>1356</v>
          </cell>
          <cell r="H2175">
            <v>750</v>
          </cell>
          <cell r="I2175">
            <v>1559.3999999999999</v>
          </cell>
        </row>
        <row r="2176">
          <cell r="A2176" t="str">
            <v>эом_щит сущ 2ЩОА301_автомат DS201M-C 10 ABB</v>
          </cell>
          <cell r="B2176" t="str">
            <v>Поставка материала и установка В существующий щит аварийного освещения  2ЩОА301: Модульный автоматический выключатель, 1-пол., хар-ка сраб. C, Iном=10 A, откл. способность 10 кА S201M-C 10 ABB, включая все комплектующие и крепеж</v>
          </cell>
          <cell r="C2176" t="str">
            <v>Supply and installation into the existing emergency lighting panel 2ЩОА301: Modular circuit breaker, 1-pole, category C, In=10A, Icn=10kA,  S201M-C 10 ABB, including all accessories and fasteners</v>
          </cell>
          <cell r="D2176" t="str">
            <v>компл.</v>
          </cell>
          <cell r="F2176">
            <v>616.5</v>
          </cell>
          <cell r="G2176">
            <v>4110</v>
          </cell>
          <cell r="H2176">
            <v>924.75</v>
          </cell>
          <cell r="I2176">
            <v>4726.5</v>
          </cell>
        </row>
        <row r="2177">
          <cell r="A2177" t="str">
            <v>эом_щит сущ 1ЩР_Г2_автомат STR23SE, 36кА NS800N ABB</v>
          </cell>
          <cell r="B2177" t="str">
            <v>Поставка материала и установка В существующий щит гарантированного питания 1ЩР_Г2: Автоматический выключатель в литом корпусе в комплекте с расцепителем STR23SE, 36кА NS800N ABB, включая все комплектующие и крепеж</v>
          </cell>
          <cell r="C2177" t="str">
            <v>Supply and installation into the existing circuit breaker panel 1ЩР_Г2: Molded case circuit breaker with a releaser STR23SE, 36кА NS800N ABB, including all accessories and fasteners</v>
          </cell>
          <cell r="D2177" t="str">
            <v>компл.</v>
          </cell>
          <cell r="H2177">
            <v>0</v>
          </cell>
          <cell r="I2177">
            <v>0</v>
          </cell>
        </row>
        <row r="2178">
          <cell r="A2178" t="str">
            <v>эом_щит сущ 1ЩР_Г2_автомат STR22SE, 10кА NS250N ABB</v>
          </cell>
          <cell r="B2178" t="str">
            <v>Поставка материала и установка В существующий щит гарантированного питания 1ЩР_Г2: Автоматический выключатель в литом корпусе в комплекте с расцепителем STR22SE, 10кА NS250N ABB, включая все комплектующие и крепеж</v>
          </cell>
          <cell r="C2178" t="str">
            <v>Supply and installation into the existing circuit breaker panel 1ЩР_Г2: Molded case circuit breaker with a releaser STR22SE, 10kА NS250N ABB, including all accessories and fasteners</v>
          </cell>
          <cell r="D2178" t="str">
            <v>компл.</v>
          </cell>
          <cell r="H2178">
            <v>0</v>
          </cell>
          <cell r="I2178">
            <v>0</v>
          </cell>
        </row>
        <row r="2179">
          <cell r="A2179" t="str">
            <v>эом_щит сущ 1ЩР_Г2_автомат STR23SE, 10кА NS630N ABB</v>
          </cell>
          <cell r="B2179" t="str">
            <v>Поставка материала и установка В существующий щит гарантированного питания 1ЩР_Г2: Автоматический выключатель в литом корпусе в комплекте с расцепителем STR23SE, 10кА NS630N ABB, включая все комплектующие и крепеж</v>
          </cell>
          <cell r="C2179" t="str">
            <v>Supply and installation into the existing circuit breaker panel 1ЩР_Г2: Molded case circuit breaker with a releaser STR23SE, 10кА NS630N ABB, including all accessories and fasteners</v>
          </cell>
          <cell r="D2179" t="str">
            <v>компл.</v>
          </cell>
          <cell r="H2179">
            <v>0</v>
          </cell>
          <cell r="I2179">
            <v>0</v>
          </cell>
        </row>
        <row r="2180">
          <cell r="A2180" t="str">
            <v>эом_трансформатор_Resibloc ABB 10/0,4кВ 1250 кВА</v>
          </cell>
          <cell r="B2180" t="str">
            <v>Поставка и монтаж, Трансформатор силовой 10/0,4кВ 1250 кВА сухой с литой изоляцией Resibloc ABB, включая все комплектующие и крепеж</v>
          </cell>
          <cell r="C2180" t="str">
            <v>Supply and installation of a cast-resin dry-type transformer 10/0,4kV 1250 kVA Resibloc ABB, including all accessories and fasteners</v>
          </cell>
          <cell r="D2180" t="str">
            <v>шт.</v>
          </cell>
          <cell r="F2180">
            <v>273948.125</v>
          </cell>
          <cell r="G2180">
            <v>1826320.8333333335</v>
          </cell>
          <cell r="H2180">
            <v>410922.1875</v>
          </cell>
          <cell r="I2180">
            <v>2100268.9583333335</v>
          </cell>
        </row>
        <row r="2181">
          <cell r="A2181" t="str">
            <v>эом_трансформатор_Resibloc ABB 10/0,4кВ 2000 кВА</v>
          </cell>
          <cell r="B2181" t="str">
            <v>Поставка и монтаж, Трансформатор силовой 10/0,4кВ 2000 кВА сухой с литой изоляцией Resibloc ABB, включая все комплектующие и крепеж</v>
          </cell>
          <cell r="C2181" t="str">
            <v>Supply and installation of a cast-resin dry-type transformer 10/0,4kV 2000 kVA Resibloc ABB, including all accessories and fasteners</v>
          </cell>
          <cell r="D2181" t="str">
            <v>шт.</v>
          </cell>
          <cell r="F2181">
            <v>340518.31375000003</v>
          </cell>
          <cell r="G2181">
            <v>2270122.0916666668</v>
          </cell>
          <cell r="H2181">
            <v>510777.47062500007</v>
          </cell>
          <cell r="I2181">
            <v>2610640.4054166665</v>
          </cell>
        </row>
        <row r="2182">
          <cell r="A2182" t="str">
            <v>эом_Щит тепловой защиты трансформатора</v>
          </cell>
          <cell r="B2182" t="str">
            <v>Поставка и монтаж, Щит тепловой защиты трансформатора, согласно однолинейной схеме, ABB, включая все комплектующие и крепеж</v>
          </cell>
          <cell r="C2182" t="str">
            <v>Supply and installation of thermal protection board of transformer according to a single-line diagram, including all accessories and fasteners</v>
          </cell>
          <cell r="D2182" t="str">
            <v>шт.</v>
          </cell>
          <cell r="F2182">
            <v>2331.625</v>
          </cell>
          <cell r="G2182">
            <v>15544.166666666668</v>
          </cell>
          <cell r="H2182">
            <v>3497.4375</v>
          </cell>
          <cell r="I2182">
            <v>17875.791666666668</v>
          </cell>
        </row>
        <row r="2183">
          <cell r="A2183" t="str">
            <v>эом_щит ГРЩ-2000 А</v>
          </cell>
          <cell r="B2183" t="str">
            <v>Поставка и монтаж, ГРЩ-2000 А: Конструктивно состоит из вводных, секционной и линейных панелей с выделением панелей ППУ (противопожарные устройства) и ПГП (панель потребителей 1-й категории). С двумя основными вводами от ТП и дополнительным вводом вводом от ДЭС. Выполнена на основе многосекционных металлических напольных шкафов IP31, секционирование 3b . Вводные и секционный выключатели ГРЩ предусматриваются воздушного типа. Для отходящих линий предусматриваются выключатели в литой изоляции. Все автоматические выключатели оборудованы электронным расцепителем. Схема АВР реализована на микропроцессорном логическом контроллере. ABB System Pro E Power, включая все комплектующие и крепеж</v>
          </cell>
          <cell r="C2183" t="str">
            <v>Supply and installation of ГРЩ-2000 А: it consists of terminal, sectional and linear panels with the release of fire-fighting devices and a panel of consumers of the 1st category. With 2 main inputs from the voltage transformer plant and an additional input from DPP (diesel power plant). Implemented on the basis of IP31 multi-compartment metal floor cabinets, sectioning 3b. Terminal and sectional switches ГРЩ should be an air type. Switches for outgoing circuits should be in cast insulation. All circuit breakers are equipped with an electonic releaser. АВР scheme is implemented on a microprocessor logic controller ABB System Pro E Power, including all accessories and fasteners</v>
          </cell>
          <cell r="D2183" t="str">
            <v>шт.</v>
          </cell>
          <cell r="F2183">
            <v>800000</v>
          </cell>
          <cell r="G2183">
            <v>8000000</v>
          </cell>
          <cell r="H2183">
            <v>1200000</v>
          </cell>
          <cell r="I2183">
            <v>9200000</v>
          </cell>
        </row>
        <row r="2184">
          <cell r="A2184" t="str">
            <v>эом_щит ГРЩ-3200 А</v>
          </cell>
          <cell r="B2184" t="str">
            <v>Поставка и монтаж, ГРЩ-3200 А: Конструктивно состоит из вводных, секционной и линейных панелей с выделением панелей ППУ (противопожарные устройства) и ПГП (панель потребителей 1-й категории). С двумя основными вводами от ТП и дополнительным вводом вводом от ДЭС и солнечных панелей. Выполнена на основе многосекционных металлических напольных шкафов IP31, секционирование 3b . Вводные и секционный выключатели ГРЩ предусматриваются воздушного типа. Для отходящих линий предусматриваются выключатели в литой изоляции. Все автоматические выключатели оборудованы электронным расцепителем. Схема АВР реализована на микропроцессорном логическом контроллере. ABB System Pro E Power, включая все комплектующие и крепеж</v>
          </cell>
          <cell r="C2184" t="str">
            <v>Supply and installation of ГРЩ-3200 А: it consists of terminal, sectional and linear panels with the release of fire-fighting devices and a panel of consumers of the 1st category. With 2 main inputs from the voltage transformer plant and an additional input from DPP (diesel power plant) and solar panels. Implemented on the basis of IP31 multi-compartment metal floor cabinets, sectioning 3b. Terminal and sectional switches ГРЩ should be an air type. Switches for outgoing circuits should be in cast insulation. All circuit breakers are equipped with an electonic releaser. АВР scheme is implemented on a microprocessor logic controller ABB System Pro E Power, including all accessories and fasteners</v>
          </cell>
          <cell r="D2184" t="str">
            <v>шт.</v>
          </cell>
          <cell r="F2184">
            <v>1000000</v>
          </cell>
          <cell r="G2184">
            <v>10000000</v>
          </cell>
          <cell r="H2184">
            <v>1500000</v>
          </cell>
          <cell r="I2184">
            <v>11500000</v>
          </cell>
        </row>
        <row r="2185">
          <cell r="A2185" t="str">
            <v>эом_щит реконстр ГРЩ-3200 А</v>
          </cell>
          <cell r="B2185" t="str">
            <v>Поставка и монтаж материалов для, Реконструируемой ГРЩ-3200 А: Конструктивно состоит из имеющихся вводных, секционной и линейных панелей. Реконструкция производится в части добавления панелей ППУ (противопожарные устройства) и ПГП (панель потребителей 1-й категории). С имеющимися двумя основными вводами от ТП и добовляемым по реконструкции дополнительным вводом от ДЭС для панелей ПГП и ППУ. Выполнена на основе многосекционных металлических напольных шкафов IP31, секционирование 3b . Вводные и секционный выключатели ГРЩ предусматриваются воздушного типа. Для отходящих линий предусматриваются выключатели в литой изоляции. Все автоматические выключатели оборудованы электронным расцепителем. Схема АВР реализована на микропроцессорном логическом контроллере. ABB System Pro E Power, включая все комплектующие и крепеж</v>
          </cell>
          <cell r="C2185" t="str">
            <v>Supply and installation of materials for the reconstruction of ГРЩ-3200 А: it consists of  the existing terminal, sectional and linear panels. The reconstruction is producing with adding of fire-fighting devices and a panel of consumers of the 1st category with 2 main existing inputs from the voltage transformer plant and adding for the reconstruction additional input from DPP (diesel power plant) for such panels. Implemented on the basis of IP31 multi-compartment metal floor cabinets, sectioning 3b. Terminal and sectional switches ГРЩ should be an air type. Switches for outgoing circuits should be in cast insulation. All circuit breakers are equipped with an electonic releaser. АВР scheme is implemented on a microprocessor logic controller ABB System Pro E Power, including all accessories and fasteners</v>
          </cell>
          <cell r="D2185" t="str">
            <v>шт.</v>
          </cell>
          <cell r="H2185">
            <v>0</v>
          </cell>
          <cell r="I2185">
            <v>0</v>
          </cell>
          <cell r="J2185" t="str">
            <v>здание С</v>
          </cell>
        </row>
        <row r="2186">
          <cell r="A2186" t="str">
            <v>эом_щит D_ЩА1</v>
          </cell>
          <cell r="B2186" t="str">
            <v>Поставка и монтаж, Щит распределительный систем автоматизации  D_ЩА1, согласно однолинейной схеме, ABB, включая все комплектующие и крепеж</v>
          </cell>
          <cell r="C2186" t="str">
            <v>Supply and installation of a switchboard of automation systems D_ЩА1, according to a single-line diagram, including all accessories and fasteners</v>
          </cell>
          <cell r="D2186" t="str">
            <v>шт.</v>
          </cell>
          <cell r="H2186">
            <v>0</v>
          </cell>
          <cell r="I2186">
            <v>0</v>
          </cell>
        </row>
        <row r="2187">
          <cell r="A2187" t="str">
            <v>эом_щит D_ЩО2</v>
          </cell>
          <cell r="B2187" t="str">
            <v>Поставка и монтаж, Щит освещения D_ЩО2, согласно однолинейной схеме, ABB, включая все комплектующие и крепеж</v>
          </cell>
          <cell r="C2187" t="str">
            <v>Supply and installation of a lighting panel D_ЩO2, according to a single-line diagram, ABB, including all accessories and fasteners</v>
          </cell>
          <cell r="D2187" t="str">
            <v>шт.</v>
          </cell>
          <cell r="F2187">
            <v>4530.3615</v>
          </cell>
          <cell r="G2187">
            <v>30202.41</v>
          </cell>
          <cell r="H2187">
            <v>6795.5422500000004</v>
          </cell>
          <cell r="I2187">
            <v>34732.771499999995</v>
          </cell>
        </row>
        <row r="2188">
          <cell r="A2188" t="str">
            <v>эом_щит D_D_ЩАО2</v>
          </cell>
          <cell r="B2188" t="str">
            <v>Поставка и монтаж, Щит аварийного освещения D_ЩАО2, согласно однолинейной схеме, ABB, включая все комплектующие и крепеж</v>
          </cell>
          <cell r="C2188" t="str">
            <v>Supply and installation of an emergency lighting panel D_ЩАO2, according to a single-line diagram, ABB, including all accessories and fasteners</v>
          </cell>
          <cell r="D2188" t="str">
            <v>шт.</v>
          </cell>
          <cell r="F2188">
            <v>7199.6444999999994</v>
          </cell>
          <cell r="G2188">
            <v>47997.63</v>
          </cell>
          <cell r="H2188">
            <v>10799.46675</v>
          </cell>
          <cell r="I2188">
            <v>55197.274499999992</v>
          </cell>
        </row>
        <row r="2189">
          <cell r="A2189" t="str">
            <v>эом_щит D_D_ЩОЗК2</v>
          </cell>
          <cell r="B2189" t="str">
            <v>Поставка и монтаж, Щит огнезадерживающих клапанов  D_ЩОЗК2, согласно однолинейной схеме, ABB, включая все комплектующие и крепеж</v>
          </cell>
          <cell r="C2189" t="str">
            <v>Supply and installation of fire dampers panel D_ЩОЗК2, according to a single-line diagram, ABB, including all accessories and fasteners</v>
          </cell>
          <cell r="D2189" t="str">
            <v>шт.</v>
          </cell>
          <cell r="F2189">
            <v>4933.7460000000001</v>
          </cell>
          <cell r="G2189">
            <v>32891.64</v>
          </cell>
          <cell r="H2189">
            <v>7400.6190000000006</v>
          </cell>
          <cell r="I2189">
            <v>37825.385999999999</v>
          </cell>
        </row>
        <row r="2190">
          <cell r="A2190" t="str">
            <v>эом_щит D_ЩР2</v>
          </cell>
          <cell r="B2190" t="str">
            <v>Поставка и монтаж, Щит распределительный розеточной сети D_ЩР2, согласно однолинейной схеме, ABB, включая все комплектующие и крепеж</v>
          </cell>
          <cell r="C2190" t="str">
            <v>Supply and installation of distribution board outlet D_ЩР2, according to a single-line diagram, ABB, including all accessories and fasteners</v>
          </cell>
          <cell r="D2190" t="str">
            <v>шт.</v>
          </cell>
          <cell r="F2190">
            <v>24342.860999999997</v>
          </cell>
          <cell r="G2190">
            <v>162285.74</v>
          </cell>
          <cell r="H2190">
            <v>36514.291499999992</v>
          </cell>
          <cell r="I2190">
            <v>186628.60099999997</v>
          </cell>
        </row>
        <row r="2191">
          <cell r="A2191" t="str">
            <v>эом_щит D_ЩАР</v>
          </cell>
          <cell r="B2191" t="str">
            <v>Поставка и монтаж, Щит вводной арендатора D_ЩАР, согласно однолинейной схеме, ABB, включая все комплектующие и крепеж</v>
          </cell>
          <cell r="C2191" t="str">
            <v>Supply and installation of terminal distribution board for a tenant D_ЩАР, according to a single-line diagram, ABB, including all accessories and fasteners</v>
          </cell>
          <cell r="D2191" t="str">
            <v>шт.</v>
          </cell>
          <cell r="F2191">
            <v>6197.8814999999995</v>
          </cell>
          <cell r="G2191">
            <v>41319.21</v>
          </cell>
          <cell r="H2191">
            <v>9296.8222499999993</v>
          </cell>
          <cell r="I2191">
            <v>47517.091499999995</v>
          </cell>
        </row>
        <row r="2192">
          <cell r="A2192" t="str">
            <v>эом_щит D_ЩА3</v>
          </cell>
          <cell r="B2192" t="str">
            <v>Поставка и монтаж, Щит распределительный систем автоматизации D_ЩА3, согласно однолинейной схеме, ABB, включая все комплектующие и крепеж</v>
          </cell>
          <cell r="C2192" t="str">
            <v>Supply and installation of a switchboard of automation systems D_ЩА3, according to a single-line diagram, ABB, including all accessories and fasteners</v>
          </cell>
          <cell r="D2192" t="str">
            <v>шт.</v>
          </cell>
          <cell r="F2192">
            <v>5799.0029999999997</v>
          </cell>
          <cell r="G2192">
            <v>38660.019999999997</v>
          </cell>
          <cell r="H2192">
            <v>8698.5044999999991</v>
          </cell>
          <cell r="I2192">
            <v>44459.022999999994</v>
          </cell>
        </row>
        <row r="2193">
          <cell r="A2193" t="str">
            <v>эом_щит D_ЩСС3</v>
          </cell>
          <cell r="B2193" t="str">
            <v>Поставка и монтаж, Щит распределительный слаботочных систем D_ЩСС3, согласно однолинейной схеме, ABB, включая все комплектующие и крепеж</v>
          </cell>
          <cell r="C2193" t="str">
            <v>Supply and installation of a low voltage distribution board D_ЩСС3, according to a single-line diagram, ABB, including all accessories and fasteners</v>
          </cell>
          <cell r="D2193" t="str">
            <v>шт.</v>
          </cell>
          <cell r="F2193">
            <v>5605.4189999999999</v>
          </cell>
          <cell r="G2193">
            <v>37369.46</v>
          </cell>
          <cell r="H2193">
            <v>8408.1284999999989</v>
          </cell>
          <cell r="I2193">
            <v>42974.878999999994</v>
          </cell>
        </row>
        <row r="2194">
          <cell r="A2194" t="str">
            <v>эом_щит В_ЩВТ3</v>
          </cell>
          <cell r="B2194" t="str">
            <v>Поставка и монтаж, Щит распределительный вертикального транспорта В_ЩВТ3, согласно однолинейной схеме, ABB, включая все комплектующие и крепеж</v>
          </cell>
          <cell r="C2194" t="str">
            <v>Supply and installation of a distribution board for vertical transportation В_ЩВТ3, according to a single-line diagram, ABB, including all accessories and fasteners</v>
          </cell>
          <cell r="D2194" t="str">
            <v>шт.</v>
          </cell>
          <cell r="F2194">
            <v>5530.2075000000004</v>
          </cell>
          <cell r="G2194">
            <v>36868.050000000003</v>
          </cell>
          <cell r="H2194">
            <v>8295.3112500000007</v>
          </cell>
          <cell r="I2194">
            <v>42398.2575</v>
          </cell>
        </row>
        <row r="2195">
          <cell r="A2195" t="str">
            <v>эом_щит D_ЩПСС3</v>
          </cell>
          <cell r="B2195" t="str">
            <v>Поставка и монтаж, Щит распределительный противопожарных слаботочных систем D_ЩПСС3, согласно однолинейной схеме, ABB, включая все комплектующие и крепеж</v>
          </cell>
          <cell r="C2195" t="str">
            <v>Supply and installation of a distribution board for low voltage fire protection systems D_ЩПСС3, according to a single-line diagram, ABB, including all accessories and fasteners</v>
          </cell>
          <cell r="D2195" t="str">
            <v>шт.</v>
          </cell>
          <cell r="F2195">
            <v>5740.5149999999994</v>
          </cell>
          <cell r="G2195">
            <v>38270.1</v>
          </cell>
          <cell r="H2195">
            <v>8610.7724999999991</v>
          </cell>
          <cell r="I2195">
            <v>44010.614999999998</v>
          </cell>
        </row>
        <row r="2196">
          <cell r="A2196" t="str">
            <v>эом_щит D_ЩДУ3.1</v>
          </cell>
          <cell r="B2196" t="str">
            <v>Поставка и монтаж, Щит распределительный систем дымоудаления D_ЩДУ3.1, согласно однолинейной схеме, ABB, включая все комплектующие и крепеж</v>
          </cell>
          <cell r="C2196" t="str">
            <v>Supply and installation of a distribution board for smoke removal systems D_ЩДУ3.1, according to a single-line diagram, ABB, including all accessories and fasteners</v>
          </cell>
          <cell r="D2196" t="str">
            <v>шт.</v>
          </cell>
          <cell r="F2196">
            <v>22814.485499999999</v>
          </cell>
          <cell r="G2196">
            <v>152096.57</v>
          </cell>
          <cell r="H2196">
            <v>34221.72825</v>
          </cell>
          <cell r="I2196">
            <v>174911.05549999999</v>
          </cell>
        </row>
        <row r="2197">
          <cell r="A2197" t="str">
            <v>эом_щит D_ЩДУ3.2</v>
          </cell>
          <cell r="B2197" t="str">
            <v>Поставка и монтаж, Щит распределительный систем дымоудаления D_ЩДУ3.2, согласно однолинейной схеме, ABB, включая все комплектующие и крепеж</v>
          </cell>
          <cell r="C2197" t="str">
            <v>Supply and installation of a distribution board for smoke removal systems D_ЩДУ3.2, according to a single-line diagram, ABB, including all accessories and fasteners</v>
          </cell>
          <cell r="D2197" t="str">
            <v>шт.</v>
          </cell>
          <cell r="F2197">
            <v>7326.9870000000001</v>
          </cell>
          <cell r="G2197">
            <v>48846.58</v>
          </cell>
          <cell r="H2197">
            <v>10990.4805</v>
          </cell>
          <cell r="I2197">
            <v>56173.566999999995</v>
          </cell>
        </row>
        <row r="2198">
          <cell r="A2198" t="str">
            <v>эом_щит D_ЩДУ3.3</v>
          </cell>
          <cell r="B2198" t="str">
            <v>Поставка и монтаж, Щит распределительный систем дымоудаления D_ЩДУ3.3, согласно однолинейной схеме, ABB, включая все комплектующие и крепеж</v>
          </cell>
          <cell r="C2198" t="str">
            <v>Supply and installation of a distribution board for smoke removal systems D_ЩДУ3.3, according to a single-line diagram, ABB, including all accessories and fasteners</v>
          </cell>
          <cell r="D2198" t="str">
            <v>шт.</v>
          </cell>
          <cell r="F2198">
            <v>7307.9444999999996</v>
          </cell>
          <cell r="G2198">
            <v>48719.63</v>
          </cell>
          <cell r="H2198">
            <v>10961.91675</v>
          </cell>
          <cell r="I2198">
            <v>56027.574499999995</v>
          </cell>
        </row>
        <row r="2199">
          <cell r="A2199" t="str">
            <v>эом_щит D_ЩДУ3.4</v>
          </cell>
          <cell r="B2199" t="str">
            <v>Поставка и монтаж, Щит распределительный систем дымоудаления D_ЩДУ3.4, согласно однолинейной схеме, ABB, включая все комплектующие и крепеж</v>
          </cell>
          <cell r="C2199" t="str">
            <v>Supply and installation of a distribution board for smoke removal systems D_ЩДУ3.4, according to a single-line diagram, ABB, including all accessories and fasteners</v>
          </cell>
          <cell r="D2199" t="str">
            <v>шт.</v>
          </cell>
          <cell r="F2199">
            <v>32599.241999999998</v>
          </cell>
          <cell r="G2199">
            <v>217328.28</v>
          </cell>
          <cell r="H2199">
            <v>48898.862999999998</v>
          </cell>
          <cell r="I2199">
            <v>249927.52199999997</v>
          </cell>
        </row>
        <row r="2200">
          <cell r="A2200" t="str">
            <v>эом_щит E_ЩО1</v>
          </cell>
          <cell r="B2200" t="str">
            <v>Поставка и монтаж, Щит освещения E_ЩО1, согласно однолинейной схеме, ABB, включая все комплектующие и крепеж</v>
          </cell>
          <cell r="C2200" t="str">
            <v>Supply and installation of a lighting panel E_ЩО1, according to a single-line diagram, ABB, including all accessories and fasteners</v>
          </cell>
          <cell r="D2200" t="str">
            <v>шт.</v>
          </cell>
          <cell r="F2200">
            <v>32260.4205</v>
          </cell>
          <cell r="G2200">
            <v>215069.47</v>
          </cell>
          <cell r="H2200">
            <v>48390.630749999997</v>
          </cell>
          <cell r="I2200">
            <v>247329.89049999998</v>
          </cell>
        </row>
        <row r="2201">
          <cell r="A2201" t="str">
            <v>эом_щит E_ЩНО1</v>
          </cell>
          <cell r="B2201" t="str">
            <v>Поставка и монтаж, Щит наружного освещения  E_ЩНО1, согласно однолинейной схеме, ABB, включая все комплектующие и крепеж</v>
          </cell>
          <cell r="C2201" t="str">
            <v>Supply and installation of a panel for outdoor lighting E_ЩНО1, according to a single-line diagram, ABB, including all accessories and fasteners</v>
          </cell>
          <cell r="D2201" t="str">
            <v>шт.</v>
          </cell>
          <cell r="F2201">
            <v>17140.395</v>
          </cell>
          <cell r="G2201">
            <v>114269.3</v>
          </cell>
          <cell r="H2201">
            <v>25710.592499999999</v>
          </cell>
          <cell r="I2201">
            <v>131409.69500000001</v>
          </cell>
        </row>
        <row r="2202">
          <cell r="A2202" t="str">
            <v>эом_щит E_ЩФО1</v>
          </cell>
          <cell r="B2202" t="str">
            <v>Поставка и монтаж, Щит фасадного освещения  E_ЩФО1, согласно однолинейной схеме, ABB, включая все комплектующие и крепеж</v>
          </cell>
          <cell r="C2202" t="str">
            <v>Supply and installation of a panel for facade lighting E_ЩФО1, according to a single-line diagram, ABB, including all accessories and fasteners</v>
          </cell>
          <cell r="D2202" t="str">
            <v>шт.</v>
          </cell>
          <cell r="F2202">
            <v>15693.863999999998</v>
          </cell>
          <cell r="G2202">
            <v>104625.76</v>
          </cell>
          <cell r="H2202">
            <v>23540.795999999995</v>
          </cell>
          <cell r="I2202">
            <v>120319.62399999998</v>
          </cell>
        </row>
        <row r="2203">
          <cell r="A2203" t="str">
            <v>эом_щит E_ЩОТ1</v>
          </cell>
          <cell r="B2203" t="str">
            <v>Поставка и монтаж, Щит обогрева трубопровода  E_ЩОТ1, согласно однолинейной схеме, ABB, включая все комплектующие и крепеж</v>
          </cell>
          <cell r="C2203" t="str">
            <v>Supply and installation of a distribution board for pipeline heating E_ЩОТ1, according to a single-line diagram, ABB, including all accessories and fasteners</v>
          </cell>
          <cell r="D2203" t="str">
            <v>шт.</v>
          </cell>
          <cell r="F2203">
            <v>6111.9180000000006</v>
          </cell>
          <cell r="G2203">
            <v>40746.120000000003</v>
          </cell>
          <cell r="H2203">
            <v>9167.8770000000004</v>
          </cell>
          <cell r="I2203">
            <v>46858.038</v>
          </cell>
        </row>
        <row r="2204">
          <cell r="A2204" t="str">
            <v>эом_щит E_ЩАОР1</v>
          </cell>
          <cell r="B2204" t="str">
            <v>Поставка и монтаж, Щит аварийного освещения распределительный  E_ЩАОР1, согласно однолинейной схеме, ABB, включая все комплектующие и крепеж</v>
          </cell>
          <cell r="C2204" t="str">
            <v>Supply and installation of a distribution board for emergency lighting E_ЩАОP1, according to a single-line diagram, ABB, including all accessories and fasteners</v>
          </cell>
          <cell r="D2204" t="str">
            <v>шт.</v>
          </cell>
          <cell r="F2204">
            <v>9318.1304999999993</v>
          </cell>
          <cell r="G2204">
            <v>62120.87</v>
          </cell>
          <cell r="H2204">
            <v>13977.195749999999</v>
          </cell>
          <cell r="I2204">
            <v>71439.000499999995</v>
          </cell>
        </row>
        <row r="2205">
          <cell r="A2205" t="str">
            <v>эом_щит E_ЩАО1</v>
          </cell>
          <cell r="B2205" t="str">
            <v>Поставка и монтаж, Щит аварийного освещения  E_ЩАО1, согласно однолинейной схеме, ABB, включая все комплектующие и крепеж</v>
          </cell>
          <cell r="C2205" t="str">
            <v>Supply and installation of a distribution board for emergency lighting E_ЩАО1, according to a single-line diagram, ABB, including all accessories and fasteners</v>
          </cell>
          <cell r="D2205" t="str">
            <v>шт.</v>
          </cell>
          <cell r="F2205">
            <v>13868.103000000001</v>
          </cell>
          <cell r="G2205">
            <v>92454.02</v>
          </cell>
          <cell r="H2205">
            <v>20802.154500000001</v>
          </cell>
          <cell r="I2205">
            <v>106322.12299999999</v>
          </cell>
        </row>
        <row r="2206">
          <cell r="A2206" t="str">
            <v>эом_щит E_ЩОЗК1</v>
          </cell>
          <cell r="B2206" t="str">
            <v>Поставка и монтаж, Щит огнезадерживающих клапанов  E_ЩОЗК1, согласно однолинейной схеме, ABB, включая все комплектующие и крепеж</v>
          </cell>
          <cell r="C2206" t="str">
            <v>Supply and installation of a fire dampers panel D_ЩОЗК1, according to a single-line diagram, ABB, including all accessories and fasteners</v>
          </cell>
          <cell r="D2206" t="str">
            <v>шт.</v>
          </cell>
          <cell r="F2206">
            <v>25094.217000000001</v>
          </cell>
          <cell r="G2206">
            <v>167294.78</v>
          </cell>
          <cell r="H2206">
            <v>37641.325499999999</v>
          </cell>
          <cell r="I2206">
            <v>192388.99699999997</v>
          </cell>
        </row>
        <row r="2207">
          <cell r="A2207" t="str">
            <v>эом_щит E_ЩА1</v>
          </cell>
          <cell r="B2207" t="str">
            <v>Поставка и монтаж, Щит распределительный систем автоматизации  E_ЩА1, согласно однолинейной схеме, ABB, включая все комплектующие и крепеж</v>
          </cell>
          <cell r="C2207" t="str">
            <v>Supply and installation of a switchboard for automation systems E_ЩА1, according to a single-line diagram, including all accessories and fasteners</v>
          </cell>
          <cell r="D2207" t="str">
            <v>шт.</v>
          </cell>
          <cell r="F2207">
            <v>1179.336</v>
          </cell>
          <cell r="G2207">
            <v>7862.24</v>
          </cell>
          <cell r="H2207">
            <v>1769.0039999999999</v>
          </cell>
          <cell r="I2207">
            <v>9041.5759999999991</v>
          </cell>
        </row>
        <row r="2208">
          <cell r="A2208" t="str">
            <v>эом_щит E_ЩСС1.2</v>
          </cell>
          <cell r="B2208" t="str">
            <v>Поставка и монтаж, Щит распределительный слаботочных систем  E_ЩСС1.2, согласно однолинейной схеме, ABB, включая все комплектующие и крепеж</v>
          </cell>
          <cell r="C2208" t="str">
            <v>Supply and installation of a low voltage distribution board E_ЩСС1.2, according to a single-line diagram, ABB, including all accessories and fasteners</v>
          </cell>
          <cell r="D2208" t="str">
            <v>шт.</v>
          </cell>
          <cell r="F2208">
            <v>7704.5924999999988</v>
          </cell>
          <cell r="G2208">
            <v>51363.95</v>
          </cell>
          <cell r="H2208">
            <v>11556.888749999998</v>
          </cell>
          <cell r="I2208">
            <v>59068.542499999989</v>
          </cell>
        </row>
        <row r="2209">
          <cell r="A2209" t="str">
            <v>эом_щит E_ЩВТ1.1</v>
          </cell>
          <cell r="B2209" t="str">
            <v>Поставка и монтаж, Щит распределительный вертикального транспорта E_ЩВТ1.1, согласно однолинейной схеме, ABB, включая все комплектующие и крепеж</v>
          </cell>
          <cell r="C2209" t="str">
            <v>Supply and installation of a distribution board for vertical transportation E_ЩВТ1.1, according to a single-line diagram, ABB, including all accessories and fasteners</v>
          </cell>
          <cell r="D2209" t="str">
            <v>шт.</v>
          </cell>
          <cell r="F2209">
            <v>4907.3249999999998</v>
          </cell>
          <cell r="G2209">
            <v>32715.5</v>
          </cell>
          <cell r="H2209">
            <v>7360.9874999999993</v>
          </cell>
          <cell r="I2209">
            <v>37622.824999999997</v>
          </cell>
        </row>
        <row r="2210">
          <cell r="A2210" t="str">
            <v>эом_щит E_ЩВТ1.2</v>
          </cell>
          <cell r="B2210" t="str">
            <v>Поставка и монтаж, Щит распределительный вертикального транспорта E_ЩВТ1.2, согласно однолинейной схеме, ABB, включая все комплектующие и крепеж</v>
          </cell>
          <cell r="C2210" t="str">
            <v>Supply and installation of a distribution board for vertical transportation E_ЩВТ1.2, according to a single-line diagram, ABB, including all accessories and fasteners</v>
          </cell>
          <cell r="D2210" t="str">
            <v>шт.</v>
          </cell>
          <cell r="F2210">
            <v>5740.5149999999994</v>
          </cell>
          <cell r="G2210">
            <v>38270.1</v>
          </cell>
          <cell r="H2210">
            <v>8610.7724999999991</v>
          </cell>
          <cell r="I2210">
            <v>44010.614999999998</v>
          </cell>
        </row>
        <row r="2211">
          <cell r="A2211" t="str">
            <v>эом_щит E_ЩР1</v>
          </cell>
          <cell r="B2211" t="str">
            <v>Поставка и монтаж, Щит распределительный розеточной сети  E_ЩР1, согласно однолинейной схеме, ABB, включая все комплектующие и крепеж</v>
          </cell>
          <cell r="C2211" t="str">
            <v>Supply and installation of distribution board outlet E_ЩР1, according to a single-line diagram, ABB, including all accessories and fasteners</v>
          </cell>
          <cell r="D2211" t="str">
            <v>шт.</v>
          </cell>
          <cell r="F2211">
            <v>7625.3279999999995</v>
          </cell>
          <cell r="G2211">
            <v>50835.519999999997</v>
          </cell>
          <cell r="H2211">
            <v>11437.991999999998</v>
          </cell>
          <cell r="I2211">
            <v>58460.847999999991</v>
          </cell>
        </row>
        <row r="2212">
          <cell r="A2212" t="str">
            <v>эом_щит E_ЩСС1.1</v>
          </cell>
          <cell r="B2212" t="str">
            <v>Поставка и монтаж, Щит распределительный слаботочных систем  E_ЩСС1.1, согласно однолинейной схеме, ABB, включая все комплектующие и крепеж</v>
          </cell>
          <cell r="C2212" t="str">
            <v>Supply and installation of a low voltage distribution board E_ЩСС1.1, according to a single-line diagram, ABB, including all accessories and fasteners</v>
          </cell>
          <cell r="D2212" t="str">
            <v>шт.</v>
          </cell>
          <cell r="F2212">
            <v>7075.1624999999995</v>
          </cell>
          <cell r="G2212">
            <v>47167.75</v>
          </cell>
          <cell r="H2212">
            <v>10612.74375</v>
          </cell>
          <cell r="I2212">
            <v>54242.912499999999</v>
          </cell>
        </row>
        <row r="2213">
          <cell r="A2213" t="str">
            <v>эом_щит E_ЩПСС1</v>
          </cell>
          <cell r="B2213" t="str">
            <v>Поставка и монтаж, Щит распределительный противопожарных слаботочных систем  E_ЩПСС1, согласно однолинейной схеме, ABB, включая все комплектующие и крепеж</v>
          </cell>
          <cell r="C2213" t="str">
            <v>Supply and installation of a distribution board for low voltage fire protection systems E_ЩПСС1, according to a single-line diagram, ABB, including all accessories and fasteners</v>
          </cell>
          <cell r="D2213" t="str">
            <v>шт.</v>
          </cell>
          <cell r="F2213">
            <v>18139.236000000001</v>
          </cell>
          <cell r="G2213">
            <v>120928.24</v>
          </cell>
          <cell r="H2213">
            <v>27208.853999999999</v>
          </cell>
          <cell r="I2213">
            <v>139067.476</v>
          </cell>
        </row>
        <row r="2214">
          <cell r="A2214" t="str">
            <v>эом_щит E_ЩПСС1</v>
          </cell>
          <cell r="B2214" t="str">
            <v>Поставка и монтаж, Щит распределительный противопожарных слаботочных систем  E_ЩПСС1, согласно однолинейной схеме, ABB, включая все комплектующие и крепеж</v>
          </cell>
          <cell r="C2214" t="str">
            <v>Supply and installation of a distribution board for low voltage fire protection systems E_ЩПСС1, according to a single-line diagram, ABB, including all accessories and fasteners</v>
          </cell>
          <cell r="D2214" t="str">
            <v>шт.</v>
          </cell>
          <cell r="F2214">
            <v>12946.458000000001</v>
          </cell>
          <cell r="G2214">
            <v>86309.72</v>
          </cell>
          <cell r="H2214">
            <v>19419.687000000002</v>
          </cell>
          <cell r="I2214">
            <v>99256.178</v>
          </cell>
        </row>
        <row r="2215">
          <cell r="A2215" t="str">
            <v>эом_щит ШП1.2 ЩАР1.16</v>
          </cell>
          <cell r="B2215" t="str">
            <v>Поставка и монтаж, Щит вводной арендатора от ШП1.2 ЩАР1.16, согласно однолинейной схеме, ABB, включая все комплектующие и крепеж</v>
          </cell>
          <cell r="C2215" t="str">
            <v>Supply and installation of terminal distribution board for a tenant from ШП1.2 ЩАР1.16, according to a single-line diagram, ABB, including all accessories and fasteners</v>
          </cell>
          <cell r="D2215" t="str">
            <v>шт.</v>
          </cell>
          <cell r="F2215">
            <v>5340.6554999999998</v>
          </cell>
          <cell r="G2215">
            <v>35604.370000000003</v>
          </cell>
          <cell r="H2215">
            <v>8010.9832499999993</v>
          </cell>
          <cell r="I2215">
            <v>40945.025500000003</v>
          </cell>
        </row>
        <row r="2216">
          <cell r="A2216" t="str">
            <v>эом_щит E_ЩАР1</v>
          </cell>
          <cell r="B2216" t="str">
            <v>Поставка и монтаж, Щит вводной арендатора от E_ЩАР1, согласно однолинейной схеме, ABB, включая все комплектующие и крепеж</v>
          </cell>
          <cell r="C2216" t="str">
            <v>Supply and installation of terminal distribution board for a tenant from E_ЩАР1, according to a single-line diagram, ABB, including all accessories and fasteners</v>
          </cell>
          <cell r="D2216" t="str">
            <v>шт.</v>
          </cell>
          <cell r="F2216">
            <v>5440.4609999999993</v>
          </cell>
          <cell r="G2216">
            <v>36269.74</v>
          </cell>
          <cell r="H2216">
            <v>8160.691499999999</v>
          </cell>
          <cell r="I2216">
            <v>41710.200999999994</v>
          </cell>
        </row>
        <row r="2217">
          <cell r="A2217" t="str">
            <v>эом_щит E_ЩО2.1</v>
          </cell>
          <cell r="B2217" t="str">
            <v>Поставка и монтаж, Щит освещения  E_ЩО2.1, согласно однолинейной схеме, ABB, включая все комплектующие и крепеж</v>
          </cell>
          <cell r="C2217" t="str">
            <v>Supply and installation of a lighting panel E_ЩО2.1, according to a single-line diagram, ABB, including all accessories and fasteners</v>
          </cell>
          <cell r="D2217" t="str">
            <v>шт.</v>
          </cell>
          <cell r="F2217">
            <v>7058.9684999999999</v>
          </cell>
          <cell r="G2217">
            <v>47059.79</v>
          </cell>
          <cell r="H2217">
            <v>10588.45275</v>
          </cell>
          <cell r="I2217">
            <v>54118.758499999996</v>
          </cell>
        </row>
        <row r="2218">
          <cell r="A2218" t="str">
            <v>эом_щит E_ЩО2.2</v>
          </cell>
          <cell r="B2218" t="str">
            <v>Поставка и монтаж, Щит освещения  E_ЩО2.2, согласно однолинейной схеме, ABB, включая все комплектующие и крепеж</v>
          </cell>
          <cell r="C2218" t="str">
            <v>Supply and installation of a lighting panel E_ЩО2.2, according to a single-line diagram, ABB, including all accessories and fasteners</v>
          </cell>
          <cell r="D2218" t="str">
            <v>шт.</v>
          </cell>
          <cell r="F2218">
            <v>7834.8314999999993</v>
          </cell>
          <cell r="G2218">
            <v>52232.21</v>
          </cell>
          <cell r="H2218">
            <v>11752.247249999999</v>
          </cell>
          <cell r="I2218">
            <v>60067.041499999992</v>
          </cell>
        </row>
        <row r="2219">
          <cell r="A2219" t="str">
            <v>эом_щит E_ЩАО2.1</v>
          </cell>
          <cell r="B2219" t="str">
            <v>Поставка и монтаж, Щит аварийного освещения  E_ЩАО2.1, согласно однолинейной схеме, ABB, включая все комплектующие и крепеж</v>
          </cell>
          <cell r="C2219" t="str">
            <v>Supply and installation of an emergency lighting panel E_ЩАО2.1, according to a single-line diagram, ABB, including all accessories and fasteners</v>
          </cell>
          <cell r="D2219" t="str">
            <v>шт.</v>
          </cell>
          <cell r="F2219">
            <v>10133.200499999999</v>
          </cell>
          <cell r="G2219">
            <v>67554.67</v>
          </cell>
          <cell r="H2219">
            <v>15199.800749999999</v>
          </cell>
          <cell r="I2219">
            <v>77687.87049999999</v>
          </cell>
        </row>
        <row r="2220">
          <cell r="A2220" t="str">
            <v>эом_щит E_ЩАО2.2</v>
          </cell>
          <cell r="B2220" t="str">
            <v>Поставка и монтаж, Щит аварийного освещения  E_ЩАО2.2, согласно однолинейной схеме, ABB, включая все комплектующие и крепеж</v>
          </cell>
          <cell r="C2220" t="str">
            <v>Supply and installation of an emergency lighting panel E_ЩАО2.2, according to a single-line diagram, ABB, including all accessories and fasteners</v>
          </cell>
          <cell r="D2220" t="str">
            <v>шт.</v>
          </cell>
          <cell r="F2220">
            <v>3925.2855</v>
          </cell>
          <cell r="G2220">
            <v>26168.57</v>
          </cell>
          <cell r="H2220">
            <v>5887.9282499999999</v>
          </cell>
          <cell r="I2220">
            <v>30093.855499999998</v>
          </cell>
        </row>
        <row r="2221">
          <cell r="A2221" t="str">
            <v>эом_щит E_ЩОЗК2</v>
          </cell>
          <cell r="B2221" t="str">
            <v>Поставка и монтаж, Щит огнезадерживающих клапанов  E_ЩОЗК2, согласно однолинейной схеме, ABB, включая все комплектующие и крепеж</v>
          </cell>
          <cell r="C2221" t="str">
            <v>Supply and installation of a fire dampers panel E_ЩОЗК2, according to a single-line diagram, ABB, including all accessories and fasteners</v>
          </cell>
          <cell r="D2221" t="str">
            <v>шт.</v>
          </cell>
          <cell r="F2221">
            <v>6292.7475000000004</v>
          </cell>
          <cell r="G2221">
            <v>41951.65</v>
          </cell>
          <cell r="H2221">
            <v>9439.1212500000001</v>
          </cell>
          <cell r="I2221">
            <v>48244.397499999999</v>
          </cell>
        </row>
        <row r="2222">
          <cell r="A2222" t="str">
            <v>эом_щит E_ЩР2.1</v>
          </cell>
          <cell r="B2222" t="str">
            <v>Поставка и монтаж, Щит распределительный розеточной сети  E_ЩР2.1, согласно однолинейной схеме, ABB, включая все комплектующие и крепеж</v>
          </cell>
          <cell r="C2222" t="str">
            <v>Supply and installation of distribution board outlet E_ЩР2.1, according to a single-line diagram, ABB, including all accessories and fasteners</v>
          </cell>
          <cell r="D2222" t="str">
            <v>шт.</v>
          </cell>
          <cell r="F2222">
            <v>4907.3249999999998</v>
          </cell>
          <cell r="G2222">
            <v>32715.5</v>
          </cell>
          <cell r="H2222">
            <v>7360.9874999999993</v>
          </cell>
          <cell r="I2222">
            <v>37622.824999999997</v>
          </cell>
        </row>
        <row r="2223">
          <cell r="A2223" t="str">
            <v>эом_щит E_ЩР2.2</v>
          </cell>
          <cell r="B2223" t="str">
            <v>Поставка и монтаж, Щит распределительный розеточной сети  E_ЩР2.2, согласно однолинейной схеме, ABB, включая все комплектующие и крепеж</v>
          </cell>
          <cell r="C2223" t="str">
            <v>Supply and installation of distribution board outlet E_ЩР2.2, according to a single-line diagram, ABB, including all accessories and fasteners</v>
          </cell>
          <cell r="D2223" t="str">
            <v>шт.</v>
          </cell>
          <cell r="F2223">
            <v>4907.3249999999998</v>
          </cell>
          <cell r="G2223">
            <v>32715.5</v>
          </cell>
          <cell r="H2223">
            <v>7360.9874999999993</v>
          </cell>
          <cell r="I2223">
            <v>37622.824999999997</v>
          </cell>
        </row>
        <row r="2224">
          <cell r="A2224" t="str">
            <v>эом_щит E_ЩАР2.1</v>
          </cell>
          <cell r="B2224" t="str">
            <v>Поставка и монтаж, Щит вводной арендатора от E_ЩАР2.1, согласно однолинейной схеме, ABB, включая все комплектующие и крепеж</v>
          </cell>
          <cell r="C2224" t="str">
            <v>Supply and installation of terminal distribution board for a tenant from E_ЩАР2.1, according to a single-line diagram, ABB, including all accessories and fasteners</v>
          </cell>
          <cell r="D2224" t="str">
            <v>шт.</v>
          </cell>
          <cell r="F2224">
            <v>4907.3249999999998</v>
          </cell>
          <cell r="G2224">
            <v>32715.5</v>
          </cell>
          <cell r="H2224">
            <v>7360.9874999999993</v>
          </cell>
          <cell r="I2224">
            <v>37622.824999999997</v>
          </cell>
        </row>
        <row r="2225">
          <cell r="A2225" t="str">
            <v>эом_щит E_ЩАР2.10</v>
          </cell>
          <cell r="B2225" t="str">
            <v>Поставка и монтаж, Щит вводной арендатора от E_ЩАР2.10, согласно однолинейной схеме, ABB, включая все комплектующие и крепеж</v>
          </cell>
          <cell r="C2225" t="str">
            <v>Supply and installation of terminal distribution board for a tenant from E_ЩАР2.10, according to a single-line diagram, ABB, including all accessories and fasteners</v>
          </cell>
          <cell r="D2225" t="str">
            <v>шт.</v>
          </cell>
          <cell r="F2225">
            <v>5440.4609999999993</v>
          </cell>
          <cell r="G2225">
            <v>36269.74</v>
          </cell>
          <cell r="H2225">
            <v>8160.691499999999</v>
          </cell>
          <cell r="I2225">
            <v>41710.200999999994</v>
          </cell>
        </row>
        <row r="2226">
          <cell r="A2226" t="str">
            <v>эом_щит E_ЩАР2.2</v>
          </cell>
          <cell r="B2226" t="str">
            <v>Поставка и монтаж, Щит вводной арендатора от E_ЩАР2.2, согласно однолинейной схеме, ABB, включая все комплектующие и крепеж</v>
          </cell>
          <cell r="C2226" t="str">
            <v>Supply and installation of terminal distribution board for a tenant from E_ЩАР2.2, according to a single-line diagram, ABB, including all accessories and fasteners</v>
          </cell>
          <cell r="D2226" t="str">
            <v>шт.</v>
          </cell>
          <cell r="F2226">
            <v>6650.6144999999997</v>
          </cell>
          <cell r="G2226">
            <v>44337.43</v>
          </cell>
          <cell r="H2226">
            <v>9975.9217499999995</v>
          </cell>
          <cell r="I2226">
            <v>50988.044499999996</v>
          </cell>
        </row>
        <row r="2227">
          <cell r="A2227" t="str">
            <v>эом_щит E_ЩАР2.3</v>
          </cell>
          <cell r="B2227" t="str">
            <v>Поставка и монтаж, Щит вводной арендатора от E_ЩАР2.3, согласно однолинейной схеме, ABB, включая все комплектующие и крепеж</v>
          </cell>
          <cell r="C2227" t="str">
            <v>Supply and installation of terminal distribution board for a tenant from E_ЩАР2.3, according to a single-line diagram, ABB, including all accessories and fasteners</v>
          </cell>
          <cell r="D2227" t="str">
            <v>шт.</v>
          </cell>
          <cell r="F2227">
            <v>5890.3980000000001</v>
          </cell>
          <cell r="G2227">
            <v>39269.32</v>
          </cell>
          <cell r="H2227">
            <v>8835.5969999999998</v>
          </cell>
          <cell r="I2227">
            <v>45159.717999999993</v>
          </cell>
        </row>
        <row r="2228">
          <cell r="A2228" t="str">
            <v>эом_щит E_ЩАР2.4</v>
          </cell>
          <cell r="B2228" t="str">
            <v>Поставка и монтаж, Щит вводной арендатора от E_ЩАР2.4, согласно однолинейной схеме, ABB, включая все комплектующие и крепеж</v>
          </cell>
          <cell r="C2228" t="str">
            <v>Supply and installation of terminal distribution board for a tenant from E_ЩАР2.4, according to a single-line diagram, ABB, including all accessories and fasteners</v>
          </cell>
          <cell r="D2228" t="str">
            <v>шт.</v>
          </cell>
          <cell r="F2228">
            <v>5605.4174999999996</v>
          </cell>
          <cell r="G2228">
            <v>37369.449999999997</v>
          </cell>
          <cell r="H2228">
            <v>8408.1262499999993</v>
          </cell>
          <cell r="I2228">
            <v>42974.867499999993</v>
          </cell>
        </row>
        <row r="2229">
          <cell r="A2229" t="str">
            <v>эом_щит E_ЩАР2.5</v>
          </cell>
          <cell r="B2229" t="str">
            <v>Поставка и монтаж, Щит вводной арендатора от E_ЩАР2.5, согласно однолинейной схеме, ABB, включая все комплектующие и крепеж</v>
          </cell>
          <cell r="C2229" t="str">
            <v>Supply and installation of terminal distribution board for a tenant from E_ЩАР2.5, according to a single-line diagram, ABB, including all accessories and fasteners</v>
          </cell>
          <cell r="D2229" t="str">
            <v>шт.</v>
          </cell>
          <cell r="F2229">
            <v>5890.3980000000001</v>
          </cell>
          <cell r="G2229">
            <v>39269.32</v>
          </cell>
          <cell r="H2229">
            <v>8835.5969999999998</v>
          </cell>
          <cell r="I2229">
            <v>45159.717999999993</v>
          </cell>
        </row>
        <row r="2230">
          <cell r="A2230" t="str">
            <v>эом_щит E_ЩАР2.6</v>
          </cell>
          <cell r="B2230" t="str">
            <v>Поставка и монтаж, Щит вводной арендатора от E_ЩАР2.6, согласно однолинейной схеме, ABB, включая все комплектующие и крепеж</v>
          </cell>
          <cell r="C2230" t="str">
            <v>Supply and installation of terminal distribution board for a tenant from E_ЩАР2.6, according to a single-line diagram, ABB, including all accessories and fasteners</v>
          </cell>
          <cell r="D2230" t="str">
            <v>шт.</v>
          </cell>
          <cell r="F2230">
            <v>5605.4174999999996</v>
          </cell>
          <cell r="G2230">
            <v>37369.449999999997</v>
          </cell>
          <cell r="H2230">
            <v>8408.1262499999993</v>
          </cell>
          <cell r="I2230">
            <v>42974.867499999993</v>
          </cell>
        </row>
        <row r="2231">
          <cell r="A2231" t="str">
            <v>эом_щит E_ЩАР2.7</v>
          </cell>
          <cell r="B2231" t="str">
            <v>Поставка и монтаж, Щит вводной арендатора от E_ЩАР2.7, согласно однолинейной схеме, ABB, включая все комплектующие и крепеж</v>
          </cell>
          <cell r="C2231" t="str">
            <v>Supply and installation of terminal distribution board for a tenant from E_ЩАР2.7, according to a single-line diagram, ABB, including all accessories and fasteners</v>
          </cell>
          <cell r="D2231" t="str">
            <v>шт.</v>
          </cell>
          <cell r="F2231">
            <v>6336.1469999999999</v>
          </cell>
          <cell r="G2231">
            <v>42240.98</v>
          </cell>
          <cell r="H2231">
            <v>9504.2204999999994</v>
          </cell>
          <cell r="I2231">
            <v>48577.127</v>
          </cell>
        </row>
        <row r="2232">
          <cell r="A2232" t="str">
            <v>эом_щит E_ЩАР2.8</v>
          </cell>
          <cell r="B2232" t="str">
            <v>Поставка и монтаж, Щит вводной арендатора от E_ЩАР2.8, согласно однолинейной схеме, ABB, включая все комплектующие и крепеж</v>
          </cell>
          <cell r="C2232" t="str">
            <v>Supply and installation of terminal distribution board for a tenant from E_ЩАР2.8, according to a single-line diagram, ABB, including all accessories and fasteners</v>
          </cell>
          <cell r="D2232" t="str">
            <v>шт.</v>
          </cell>
          <cell r="F2232">
            <v>5890.3980000000001</v>
          </cell>
          <cell r="G2232">
            <v>39269.32</v>
          </cell>
          <cell r="H2232">
            <v>8835.5969999999998</v>
          </cell>
          <cell r="I2232">
            <v>45159.717999999993</v>
          </cell>
        </row>
        <row r="2233">
          <cell r="A2233" t="str">
            <v>эом_щит E_ЩАР2.9</v>
          </cell>
          <cell r="B2233" t="str">
            <v>Поставка и монтаж, Щит вводной арендатора от E_ЩАР2.9, согласно однолинейной схеме, ABB, включая все комплектующие и крепеж</v>
          </cell>
          <cell r="C2233" t="str">
            <v>Supply and installation of terminal distribution board for a tenant from E_ЩАР2.9, according to a single-line diagram, ABB, including all accessories and fasteners</v>
          </cell>
          <cell r="D2233" t="str">
            <v>шт.</v>
          </cell>
          <cell r="F2233">
            <v>6197.8814999999995</v>
          </cell>
          <cell r="G2233">
            <v>41319.21</v>
          </cell>
          <cell r="H2233">
            <v>9296.8222499999993</v>
          </cell>
          <cell r="I2233">
            <v>47517.091499999995</v>
          </cell>
        </row>
        <row r="2234">
          <cell r="A2234" t="str">
            <v>эом_щит E_ЩО3</v>
          </cell>
          <cell r="B2234" t="str">
            <v>Поставка и монтаж, Щит освещения  E_ЩО3, согласно однолинейной схеме, ABB, включая все комплектующие и крепеж</v>
          </cell>
          <cell r="C2234" t="str">
            <v>Supply and installation of a lighting panel E_ЩО3, according to a single-line diagram, ABB, including all accessories and fasteners</v>
          </cell>
          <cell r="D2234" t="str">
            <v>шт.</v>
          </cell>
          <cell r="F2234">
            <v>5799.0029999999997</v>
          </cell>
          <cell r="G2234">
            <v>38660.019999999997</v>
          </cell>
          <cell r="H2234">
            <v>8698.5044999999991</v>
          </cell>
          <cell r="I2234">
            <v>44459.022999999994</v>
          </cell>
        </row>
        <row r="2235">
          <cell r="A2235" t="str">
            <v>эом_щит E_ЩАО3</v>
          </cell>
          <cell r="B2235" t="str">
            <v>Поставка и монтаж, Щит аварийного освещения  E_ЩАО3, согласно однолинейной схеме, ABB, включая все комплектующие и крепеж</v>
          </cell>
          <cell r="C2235" t="str">
            <v>Supply and installation of an emergency lighting panel E_ЩАО3, according to a single-line diagram, ABB, including all accessories and fasteners</v>
          </cell>
          <cell r="D2235" t="str">
            <v>шт.</v>
          </cell>
          <cell r="F2235">
            <v>5530.2075000000004</v>
          </cell>
          <cell r="G2235">
            <v>36868.050000000003</v>
          </cell>
          <cell r="H2235">
            <v>8295.3112500000007</v>
          </cell>
          <cell r="I2235">
            <v>42398.2575</v>
          </cell>
        </row>
        <row r="2236">
          <cell r="A2236" t="str">
            <v>эом_щит E_ЩПСС3</v>
          </cell>
          <cell r="B2236" t="str">
            <v>Поставка и монтаж, Щит распределительный слаботочных систем  E_ЩПСС3, согласно однолинейной схеме, ABB, включая все комплектующие и крепеж</v>
          </cell>
          <cell r="C2236" t="str">
            <v>Supply and installation of a low voltage distribution board E_ЩПСС3, according to a single-line diagram, ABB, including all accessories and fasteners</v>
          </cell>
          <cell r="D2236" t="str">
            <v>шт.</v>
          </cell>
          <cell r="F2236">
            <v>5666.9849999999997</v>
          </cell>
          <cell r="G2236">
            <v>37779.9</v>
          </cell>
          <cell r="H2236">
            <v>8500.4774999999991</v>
          </cell>
          <cell r="I2236">
            <v>43446.884999999995</v>
          </cell>
        </row>
        <row r="2237">
          <cell r="A2237" t="str">
            <v>эом_щит E_ЩОЗК3</v>
          </cell>
          <cell r="B2237" t="str">
            <v>Поставка и монтаж, Щит распределительный огнезадерживающих клапанов E_ЩОЗК3, согласно однолинейной схеме, ABB, включая все комплектующие и крепеж</v>
          </cell>
          <cell r="C2237" t="str">
            <v>Supply and installation of a fire dampers distribution board E_ЩОЗК3, according to a single-line diagram, ABB, including all accessories and fasteners</v>
          </cell>
          <cell r="D2237" t="str">
            <v>шт.</v>
          </cell>
          <cell r="F2237">
            <v>5714.0924999999997</v>
          </cell>
          <cell r="G2237">
            <v>38093.949999999997</v>
          </cell>
          <cell r="H2237">
            <v>8571.1387500000001</v>
          </cell>
          <cell r="I2237">
            <v>43808.042499999996</v>
          </cell>
        </row>
        <row r="2238">
          <cell r="A2238" t="str">
            <v>эом_щит E_ЩР3</v>
          </cell>
          <cell r="B2238" t="str">
            <v>Поставка и монтаж, Щит распределительный розеточной сети  E_ЩР3, согласно однолинейной схеме, ABB, включая все комплектующие и крепеж</v>
          </cell>
          <cell r="C2238" t="str">
            <v>Supply and installation of distribution board outlet E_ЩР3, according to a single-line diagram, ABB, including all accessories and fasteners</v>
          </cell>
          <cell r="D2238" t="str">
            <v>шт.</v>
          </cell>
          <cell r="F2238">
            <v>5310.7094999999999</v>
          </cell>
          <cell r="G2238">
            <v>35404.730000000003</v>
          </cell>
          <cell r="H2238">
            <v>7966.0642499999994</v>
          </cell>
          <cell r="I2238">
            <v>40715.4395</v>
          </cell>
        </row>
        <row r="2239">
          <cell r="A2239" t="str">
            <v>эом_щит E_ЩCC3.1</v>
          </cell>
          <cell r="B2239" t="str">
            <v>Поставка и монтаж, Щит распределительный розеточной сети  E_ЩCC3.1, согласно однолинейной схеме, ABB, включая все комплектующие и крепеж</v>
          </cell>
          <cell r="C2239" t="str">
            <v>Supply and installation of distribution board outlet E_ЩCC3.1, according to a single-line diagram, ABB, including all accessories and fasteners</v>
          </cell>
          <cell r="D2239" t="str">
            <v>шт.</v>
          </cell>
          <cell r="F2239">
            <v>6857.277</v>
          </cell>
          <cell r="G2239">
            <v>45715.18</v>
          </cell>
          <cell r="H2239">
            <v>10285.915499999999</v>
          </cell>
          <cell r="I2239">
            <v>52572.456999999995</v>
          </cell>
        </row>
        <row r="2240">
          <cell r="A2240" t="str">
            <v>эом_щит E_ЩCC3.2</v>
          </cell>
          <cell r="B2240" t="str">
            <v>Поставка и монтаж, Щит распределительный розеточной сети  E_ЩCC3.2, согласно однолинейной схеме, ABB, включая все комплектующие и крепеж</v>
          </cell>
          <cell r="C2240" t="str">
            <v>Supply and installation of distribution board outlet E_ЩCC3.2, according to a single-line diagram, ABB, including all accessories and fasteners</v>
          </cell>
          <cell r="D2240" t="str">
            <v>шт.</v>
          </cell>
          <cell r="F2240">
            <v>4907.3249999999998</v>
          </cell>
          <cell r="G2240">
            <v>32715.5</v>
          </cell>
          <cell r="H2240">
            <v>7360.9874999999993</v>
          </cell>
          <cell r="I2240">
            <v>37622.824999999997</v>
          </cell>
        </row>
        <row r="2241">
          <cell r="A2241" t="str">
            <v>эом_щит E_ЩДУ3.1</v>
          </cell>
          <cell r="B2241" t="str">
            <v>Поставка и монтаж, Щит распределительный систем дымоудаления  E_ЩДУ3.1, согласно однолинейной схеме, ABB, включая все комплектующие и крепеж</v>
          </cell>
          <cell r="C2241" t="str">
            <v>Supply and installation of a distribution board for smoke removal systems E_ЩДУ3.1, according to a single-line diagram, ABB, including all accessories and fasteners</v>
          </cell>
          <cell r="D2241" t="str">
            <v>шт.</v>
          </cell>
          <cell r="F2241">
            <v>6247.23</v>
          </cell>
          <cell r="G2241">
            <v>41648.199999999997</v>
          </cell>
          <cell r="H2241">
            <v>9370.8449999999993</v>
          </cell>
          <cell r="I2241">
            <v>47895.429999999993</v>
          </cell>
        </row>
        <row r="2242">
          <cell r="A2242" t="str">
            <v>эом_щит E_ЩДУ3.2</v>
          </cell>
          <cell r="B2242" t="str">
            <v>Поставка и монтаж, Щит распределительный систем дымоудаления  E_ЩДУ3.2, согласно однолинейной схеме, ABB, включая все комплектующие и крепеж</v>
          </cell>
          <cell r="C2242" t="str">
            <v>Supply and installation of a distribution board for smoke removal systems E_ЩДУ3.2, according to a single-line diagram, ABB, including all accessories and fasteners</v>
          </cell>
          <cell r="D2242" t="str">
            <v>шт.</v>
          </cell>
          <cell r="F2242">
            <v>22216.488000000001</v>
          </cell>
          <cell r="G2242">
            <v>148109.92000000001</v>
          </cell>
          <cell r="H2242">
            <v>33324.732000000004</v>
          </cell>
          <cell r="I2242">
            <v>170326.408</v>
          </cell>
        </row>
        <row r="2243">
          <cell r="A2243" t="str">
            <v>эом_щит E_ЩДУ3.3</v>
          </cell>
          <cell r="B2243" t="str">
            <v>Поставка и монтаж, Щит распределительный систем дымоудаления  E_ЩДУ3.3, согласно однолинейной схеме, ABB, включая все комплектующие и крепеж</v>
          </cell>
          <cell r="C2243" t="str">
            <v>Supply and installation of a distribution board for smoke removal systems E_ЩДУ3.3, according to a single-line diagram, ABB, including all accessories and fasteners</v>
          </cell>
          <cell r="D2243" t="str">
            <v>шт.</v>
          </cell>
          <cell r="F2243">
            <v>9186.0209999999988</v>
          </cell>
          <cell r="G2243">
            <v>61240.14</v>
          </cell>
          <cell r="H2243">
            <v>13779.031499999997</v>
          </cell>
          <cell r="I2243">
            <v>70426.160999999993</v>
          </cell>
        </row>
        <row r="2244">
          <cell r="A2244" t="str">
            <v>эом_щит E_ЩДУ3.4</v>
          </cell>
          <cell r="B2244" t="str">
            <v>Поставка и монтаж, Щит распределительный систем дымоудаления  E_ЩДУ3.4, согласно однолинейной схеме, ABB, включая все комплектующие и крепеж</v>
          </cell>
          <cell r="C2244" t="str">
            <v>Supply and installation of a distribution board for smoke removal systems E_ЩДУ3.4, according to a single-line diagram, ABB, including all accessories and fasteners</v>
          </cell>
          <cell r="D2244" t="str">
            <v>шт.</v>
          </cell>
          <cell r="F2244">
            <v>32354.739000000001</v>
          </cell>
          <cell r="G2244">
            <v>215698.26</v>
          </cell>
          <cell r="H2244">
            <v>48532.108500000002</v>
          </cell>
          <cell r="I2244">
            <v>248052.99899999998</v>
          </cell>
        </row>
        <row r="2245">
          <cell r="A2245" t="str">
            <v>эом_щит E_ЩДУ3.5</v>
          </cell>
          <cell r="B2245" t="str">
            <v>Поставка и монтаж, Щит распределительный систем дымоудаления  E_ЩДУ3.5, согласно однолинейной схеме, ABB, включая все комплектующие и крепеж</v>
          </cell>
          <cell r="C2245" t="str">
            <v>Supply and installation of a distribution board for smoke removal systems E_ЩДУ3.5, according to a single-line diagram, ABB, including all accessories and fasteners</v>
          </cell>
          <cell r="D2245" t="str">
            <v>шт.</v>
          </cell>
          <cell r="F2245">
            <v>34196.636999999995</v>
          </cell>
          <cell r="G2245">
            <v>227977.58</v>
          </cell>
          <cell r="H2245">
            <v>51294.955499999996</v>
          </cell>
          <cell r="I2245">
            <v>262174.21699999995</v>
          </cell>
        </row>
        <row r="2246">
          <cell r="A2246" t="str">
            <v>эом_щит E_ЩДУ3.6</v>
          </cell>
          <cell r="B2246" t="str">
            <v>Поставка и монтаж, Щит распределительный систем дымоудаления  E_ЩДУ3.6, согласно однолинейной схеме, ABB, включая все комплектующие и крепеж</v>
          </cell>
          <cell r="C2246" t="str">
            <v>Supply and installation of a distribution board for smoke removal systems E_ЩДУ3.6, according to a single-line diagram, ABB, including all accessories and fasteners</v>
          </cell>
          <cell r="D2246" t="str">
            <v>шт.</v>
          </cell>
          <cell r="F2246">
            <v>32996.235000000001</v>
          </cell>
          <cell r="G2246">
            <v>219974.9</v>
          </cell>
          <cell r="H2246">
            <v>49494.352500000001</v>
          </cell>
          <cell r="I2246">
            <v>252971.13499999998</v>
          </cell>
        </row>
        <row r="2247">
          <cell r="A2247" t="str">
            <v>эом_щит E_ЩДУ3.7</v>
          </cell>
          <cell r="B2247" t="str">
            <v>Поставка и монтаж, Щит распределительный систем дымоудаления  E_ЩДУ3.7, согласно однолинейной схеме, ABB, включая все комплектующие и крепеж</v>
          </cell>
          <cell r="C2247" t="str">
            <v>Supply and installation of a distribution board for smoke removal systems E_ЩДУ3.7, according to a single-line diagram, ABB, including all accessories and fasteners</v>
          </cell>
          <cell r="D2247" t="str">
            <v>шт.</v>
          </cell>
          <cell r="F2247">
            <v>22222.190999999999</v>
          </cell>
          <cell r="G2247">
            <v>148147.94</v>
          </cell>
          <cell r="H2247">
            <v>33333.286500000002</v>
          </cell>
          <cell r="I2247">
            <v>170370.13099999999</v>
          </cell>
        </row>
        <row r="2248">
          <cell r="A2248" t="str">
            <v>эом_щит E_ЩДУ3.8</v>
          </cell>
          <cell r="B2248" t="str">
            <v>Поставка и монтаж, Щит распределительный систем дымоудаления  E_ЩДУ3.8, согласно однолинейной схеме, ABB, включая все комплектующие и крепеж</v>
          </cell>
          <cell r="C2248" t="str">
            <v>Supply and installation of a distribution board for smoke removal systems E_ЩДУ3.8, according to a single-line diagram, ABB, including all accessories and fasteners</v>
          </cell>
          <cell r="D2248" t="str">
            <v>шт.</v>
          </cell>
          <cell r="F2248">
            <v>5439.6314999999995</v>
          </cell>
          <cell r="G2248">
            <v>36264.21</v>
          </cell>
          <cell r="H2248">
            <v>8159.4472499999993</v>
          </cell>
          <cell r="I2248">
            <v>41703.841499999995</v>
          </cell>
        </row>
        <row r="2249">
          <cell r="A2249" t="str">
            <v>эом_щит E_ЩАР3</v>
          </cell>
          <cell r="B2249" t="str">
            <v>Поставка и монтаж, Щит вводной арендатора от E_ЩАР3, согласно однолинейной схеме, ABB, включая все комплектующие и крепеж</v>
          </cell>
          <cell r="C2249" t="str">
            <v>Supply and installation of terminal distribution board for a tenant from E_ЩАР3, according to a single-line diagram, ABB, including all accessories and fasteners</v>
          </cell>
          <cell r="D2249" t="str">
            <v>шт.</v>
          </cell>
          <cell r="F2249">
            <v>37372.835999999996</v>
          </cell>
          <cell r="G2249">
            <v>249152.24</v>
          </cell>
          <cell r="H2249">
            <v>56059.253999999994</v>
          </cell>
          <cell r="I2249">
            <v>286525.07599999994</v>
          </cell>
        </row>
        <row r="2250">
          <cell r="A2250" t="str">
            <v>эом_щит EC_ЩО1</v>
          </cell>
          <cell r="B2250" t="str">
            <v>Поставка и монтаж, Щит освещения EC_ЩО1, согласно однолинейной схеме, ABB, включая все комплектующие и крепеж</v>
          </cell>
          <cell r="C2250" t="str">
            <v>Supply and installation of a lighting panel EC_ЩО1, according to a single-line diagram, ABB, including all accessories and fasteners</v>
          </cell>
          <cell r="D2250" t="str">
            <v>шт.</v>
          </cell>
          <cell r="F2250">
            <v>26818.17</v>
          </cell>
          <cell r="G2250">
            <v>178787.8</v>
          </cell>
          <cell r="H2250">
            <v>40227.254999999997</v>
          </cell>
          <cell r="I2250">
            <v>205605.96999999997</v>
          </cell>
        </row>
        <row r="2251">
          <cell r="A2251" t="str">
            <v>эом_щит EC_ЩНО1</v>
          </cell>
          <cell r="B2251" t="str">
            <v>Поставка и монтаж, Щит наружного освещения  EC_ЩНО1, согласно однолинейной схеме, ABB, включая все комплектующие и крепеж</v>
          </cell>
          <cell r="C2251" t="str">
            <v>Supply and installation of a panel for outdoor lighting EC_ЩНО1, according to a single-line diagram, ABB, including all accessories and fasteners</v>
          </cell>
          <cell r="D2251" t="str">
            <v>шт.</v>
          </cell>
          <cell r="F2251">
            <v>34762.367999999995</v>
          </cell>
          <cell r="G2251">
            <v>231749.12</v>
          </cell>
          <cell r="H2251">
            <v>52143.551999999996</v>
          </cell>
          <cell r="I2251">
            <v>266511.48799999995</v>
          </cell>
        </row>
        <row r="2252">
          <cell r="A2252" t="str">
            <v>эом_щит EC_ЩАО1</v>
          </cell>
          <cell r="B2252" t="str">
            <v>Поставка и монтаж, Щит аварийного освещения  EC_ЩАО1, согласно однолинейной схеме, ABB, включая все комплектующие и крепеж</v>
          </cell>
          <cell r="C2252" t="str">
            <v>Supply and installation of an emergency lighting panel EС_ЩАО1, according to a single-line diagram, ABB, including all accessories and fasteners</v>
          </cell>
          <cell r="D2252" t="str">
            <v>шт.</v>
          </cell>
          <cell r="F2252">
            <v>5890.3980000000001</v>
          </cell>
          <cell r="G2252">
            <v>39269.32</v>
          </cell>
          <cell r="H2252">
            <v>8835.5969999999998</v>
          </cell>
          <cell r="I2252">
            <v>45159.717999999993</v>
          </cell>
        </row>
        <row r="2253">
          <cell r="A2253" t="str">
            <v>эом_щит EC_ЩА1</v>
          </cell>
          <cell r="B2253" t="str">
            <v>Поставка и монтаж, Щит распределительный систем автоматизации  EC_ЩА1, согласно однолинейной схеме, ABB, включая все комплектующие и крепеж</v>
          </cell>
          <cell r="C2253" t="str">
            <v>Supply and installation of a switchboard for automation systems EC_ЩА1, according to a single-line diagram, including all accessories and fasteners</v>
          </cell>
          <cell r="D2253" t="str">
            <v>шт.</v>
          </cell>
          <cell r="F2253">
            <v>12645.333000000001</v>
          </cell>
          <cell r="G2253">
            <v>84302.22</v>
          </cell>
          <cell r="H2253">
            <v>18967.999500000002</v>
          </cell>
          <cell r="I2253">
            <v>96947.553</v>
          </cell>
        </row>
        <row r="2254">
          <cell r="A2254" t="str">
            <v>эом_щит EC_ЩСС1</v>
          </cell>
          <cell r="B2254" t="str">
            <v>Поставка и монтаж, Щит распределительный слаботочных систем  EC_ЩСС1, согласно однолинейной схеме, ABB, включая все комплектующие и крепеж</v>
          </cell>
          <cell r="C2254" t="str">
            <v>Supply and installation of a low voltage distribution board E_ЩСС1, according to a single-line diagram, ABB, including all accessories and fasteners</v>
          </cell>
          <cell r="D2254" t="str">
            <v>шт.</v>
          </cell>
          <cell r="F2254">
            <v>6520.8615</v>
          </cell>
          <cell r="G2254">
            <v>43472.41</v>
          </cell>
          <cell r="H2254">
            <v>9781.2922500000004</v>
          </cell>
          <cell r="I2254">
            <v>49993.271500000003</v>
          </cell>
        </row>
        <row r="2255">
          <cell r="A2255" t="str">
            <v>эом_щит EC_ЩР1.1</v>
          </cell>
          <cell r="B2255" t="str">
            <v>Поставка и монтаж, Щит распределительный розеточной сети  EC_ЩР1.1, согласно однолинейной схеме, ABB, включая все комплектующие и крепеж</v>
          </cell>
          <cell r="C2255" t="str">
            <v>Supply and installation of distribution board outlet EC_ЩР1.1, according to a single-line diagram, ABB, including all accessories and fasteners</v>
          </cell>
          <cell r="D2255" t="str">
            <v>шт.</v>
          </cell>
          <cell r="F2255">
            <v>8713.0545000000002</v>
          </cell>
          <cell r="G2255">
            <v>58087.03</v>
          </cell>
          <cell r="H2255">
            <v>13069.581750000001</v>
          </cell>
          <cell r="I2255">
            <v>66800.084499999997</v>
          </cell>
        </row>
        <row r="2256">
          <cell r="A2256" t="str">
            <v>эом_щит EC_ЩР1.2</v>
          </cell>
          <cell r="B2256" t="str">
            <v>Поставка и монтаж, Щит распределительный EC_ЩР1.2, согласно однолинейной схеме, ABB, включая все комплектующие и крепеж</v>
          </cell>
          <cell r="C2256" t="str">
            <v>Supply and installation of a distribution board EC_ЩР1.2, according to a single-line diagram, ABB, including all accessories and fasteners</v>
          </cell>
          <cell r="D2256" t="str">
            <v>шт.</v>
          </cell>
          <cell r="F2256">
            <v>4933.7460000000001</v>
          </cell>
          <cell r="G2256">
            <v>32891.64</v>
          </cell>
          <cell r="H2256">
            <v>7400.6190000000006</v>
          </cell>
          <cell r="I2256">
            <v>37825.385999999999</v>
          </cell>
        </row>
        <row r="2257">
          <cell r="A2257" t="str">
            <v>эом_щит EC_ЩР1.3</v>
          </cell>
          <cell r="B2257" t="str">
            <v>Поставка и монтаж, Щит распределительный сети  EC_ЩР1.3, согласно однолинейной схеме, ABB, включая все комплектующие и крепеж</v>
          </cell>
          <cell r="C2257" t="str">
            <v>Supply and installation of a distribution board EC_ЩР1.3, according to a single-line diagram, ABB, including all accessories and fasteners</v>
          </cell>
          <cell r="D2257" t="str">
            <v>шт.</v>
          </cell>
          <cell r="F2257">
            <v>7625.3279999999995</v>
          </cell>
          <cell r="G2257">
            <v>50835.519999999997</v>
          </cell>
          <cell r="H2257">
            <v>11437.991999999998</v>
          </cell>
          <cell r="I2257">
            <v>58460.847999999991</v>
          </cell>
        </row>
        <row r="2258">
          <cell r="A2258" t="str">
            <v>эом_щит EC_ЩР1.4</v>
          </cell>
          <cell r="B2258" t="str">
            <v>Поставка и монтаж, Щит распределительный сети  EC_ЩР1.4, согласно однолинейной схеме, ABB, включая все комплектующие и крепеж</v>
          </cell>
          <cell r="C2258" t="str">
            <v>Supply and installation of a distribution board EC_ЩР1.4, according to a single-line diagram, ABB, including all accessories and fasteners</v>
          </cell>
          <cell r="D2258" t="str">
            <v>шт.</v>
          </cell>
          <cell r="F2258">
            <v>7795.8524999999991</v>
          </cell>
          <cell r="G2258">
            <v>51972.35</v>
          </cell>
          <cell r="H2258">
            <v>11693.778749999998</v>
          </cell>
          <cell r="I2258">
            <v>59768.202499999992</v>
          </cell>
        </row>
        <row r="2259">
          <cell r="A2259" t="str">
            <v>эом_щит EC_ЩПСС1</v>
          </cell>
          <cell r="B2259" t="str">
            <v>Поставка и монтаж, Щит распределительный противопожарных слаботочных систем  EC_ЩПСС1, согласно однолинейной схеме, ABB, включая все комплектующие и крепеж</v>
          </cell>
          <cell r="C2259" t="str">
            <v>Supply and installation of a distribution board for low voltage fire protection systems EC_ЩПСС1, according to a single-line diagram, ABB, including all accessories and fasteners</v>
          </cell>
          <cell r="D2259" t="str">
            <v>шт.</v>
          </cell>
          <cell r="F2259">
            <v>24079.285500000002</v>
          </cell>
          <cell r="G2259">
            <v>160528.57</v>
          </cell>
          <cell r="H2259">
            <v>36118.928250000004</v>
          </cell>
          <cell r="I2259">
            <v>184607.85550000001</v>
          </cell>
        </row>
        <row r="2260">
          <cell r="A2260" t="str">
            <v>эом_щит G1_ЩО1</v>
          </cell>
          <cell r="B2260" t="str">
            <v>Поставка и монтаж, Щит освещения G1_ЩО1, согласно однолинейной схеме, ABB, включая все комплектующие и крепеж</v>
          </cell>
          <cell r="C2260" t="str">
            <v>Supply and installation of a lighting panel G1_ЩО1, according to a single-line diagram, ABB, including all accessories and fasteners</v>
          </cell>
          <cell r="D2260" t="str">
            <v>шт.</v>
          </cell>
          <cell r="F2260">
            <v>12641.443499999999</v>
          </cell>
          <cell r="G2260">
            <v>84276.29</v>
          </cell>
          <cell r="H2260">
            <v>18962.165249999998</v>
          </cell>
          <cell r="I2260">
            <v>96917.733499999988</v>
          </cell>
        </row>
        <row r="2261">
          <cell r="A2261" t="str">
            <v>эом_щит G1_ЩНО1</v>
          </cell>
          <cell r="B2261" t="str">
            <v>Поставка и монтаж, Щит наружного освещения  G1_ЩНО1, согласно однолинейной схеме, ABB, включая все комплектующие и крепеж</v>
          </cell>
          <cell r="C2261" t="str">
            <v>Supply and installation of a panel for outdoor lighting G1_ЩНО1, according to a single-line diagram, ABB, including all accessories and fasteners</v>
          </cell>
          <cell r="D2261" t="str">
            <v>шт.</v>
          </cell>
          <cell r="F2261">
            <v>12641.443499999999</v>
          </cell>
          <cell r="G2261">
            <v>84276.29</v>
          </cell>
          <cell r="H2261">
            <v>18962.165249999998</v>
          </cell>
          <cell r="I2261">
            <v>96917.733499999988</v>
          </cell>
        </row>
        <row r="2262">
          <cell r="A2262" t="str">
            <v>эом_щит EC_G1_ЩФО1</v>
          </cell>
          <cell r="B2262" t="str">
            <v>Поставка и монтаж, Щит фасадного освещения  G1_ЩФО1, согласно однолинейной схеме, ABB, включая все комплектующие и крепеж</v>
          </cell>
          <cell r="C2262" t="str">
            <v>Supply and installation of a panel for facade lighting G1_ЩФО1, according to a single-line diagram, ABB, including all accessories and fasteners</v>
          </cell>
          <cell r="D2262" t="str">
            <v>шт.</v>
          </cell>
          <cell r="F2262">
            <v>7058.9684999999999</v>
          </cell>
          <cell r="G2262">
            <v>47059.79</v>
          </cell>
          <cell r="H2262">
            <v>10588.45275</v>
          </cell>
          <cell r="I2262">
            <v>54118.758499999996</v>
          </cell>
        </row>
        <row r="2263">
          <cell r="A2263" t="str">
            <v>эом_щит G1_ЩОТ1</v>
          </cell>
          <cell r="B2263" t="str">
            <v>Поставка и монтаж, Щит обогрева трубопровода  G1_ЩОТ1, согласно однолинейной схеме, ABB, включая все комплектующие и крепеж</v>
          </cell>
          <cell r="C2263" t="str">
            <v>Supply and installation of a distribution board for pipeline heating G1_ЩОТ1, according to a single-line diagram, ABB, including all accessories and fasteners</v>
          </cell>
          <cell r="D2263" t="str">
            <v>шт.</v>
          </cell>
          <cell r="F2263">
            <v>12645.333000000001</v>
          </cell>
          <cell r="G2263">
            <v>84302.22</v>
          </cell>
          <cell r="H2263">
            <v>18967.999500000002</v>
          </cell>
          <cell r="I2263">
            <v>96947.553</v>
          </cell>
        </row>
        <row r="2264">
          <cell r="A2264" t="str">
            <v>эом_щит G1_ЩАОР1</v>
          </cell>
          <cell r="B2264" t="str">
            <v>Поставка и монтаж, Щит аварийного освещения распределительный  G1_ЩАОР1, согласно однолинейной схеме, ABB, включая все комплектующие и крепеж</v>
          </cell>
          <cell r="C2264" t="str">
            <v>Supply and installation of an emergency lighting distribution board G1_ЩАОP1, according to a single-line diagram, ABB, including all accessories and fasteners</v>
          </cell>
          <cell r="D2264" t="str">
            <v>шт.</v>
          </cell>
          <cell r="F2264">
            <v>6520.8615</v>
          </cell>
          <cell r="G2264">
            <v>43472.41</v>
          </cell>
          <cell r="H2264">
            <v>9781.2922500000004</v>
          </cell>
          <cell r="I2264">
            <v>49993.271500000003</v>
          </cell>
        </row>
        <row r="2265">
          <cell r="A2265" t="str">
            <v>эом_щит G1_ЩАО1</v>
          </cell>
          <cell r="B2265" t="str">
            <v>Поставка и монтаж, Щит аварийного освещения  G1_ЩАО1, согласно однолинейной схеме, ABB, включая все комплектующие и крепеж</v>
          </cell>
          <cell r="C2265" t="str">
            <v>Supply and installation of an emergency lighting panel G1_ЩАО1, according to a single-line diagram, ABB, including all accessories and fasteners</v>
          </cell>
          <cell r="D2265" t="str">
            <v>шт.</v>
          </cell>
          <cell r="F2265">
            <v>6091.0559999999996</v>
          </cell>
          <cell r="G2265">
            <v>40607.040000000001</v>
          </cell>
          <cell r="H2265">
            <v>9136.5839999999989</v>
          </cell>
          <cell r="I2265">
            <v>46698.095999999998</v>
          </cell>
        </row>
        <row r="2266">
          <cell r="A2266" t="str">
            <v>эом_щит G1_ЩОЗК1</v>
          </cell>
          <cell r="B2266" t="str">
            <v>Поставка и монтаж, Щит огнезадерживающих клапанов  G1_ЩОЗК1, согласно однолинейной схеме, ABB, включая все комплектующие и крепеж</v>
          </cell>
          <cell r="C2266" t="str">
            <v>Supply and installation of a fire dampers distribution board G1_ЩОЗК1, according to a single-line diagram, ABB, including all accessories and fasteners</v>
          </cell>
          <cell r="D2266" t="str">
            <v>шт.</v>
          </cell>
          <cell r="F2266">
            <v>9534.4424999999992</v>
          </cell>
          <cell r="G2266">
            <v>63562.95</v>
          </cell>
          <cell r="H2266">
            <v>14301.66375</v>
          </cell>
          <cell r="I2266">
            <v>73097.392499999987</v>
          </cell>
        </row>
        <row r="2267">
          <cell r="A2267" t="str">
            <v>эом_щит G1_ЩА1</v>
          </cell>
          <cell r="B2267" t="str">
            <v>Поставка и монтаж, Щит распределительный систем автоматизации  G1_ЩА1, согласно однолинейной схеме, ABB, включая все комплектующие и крепеж</v>
          </cell>
          <cell r="C2267" t="str">
            <v>Supply and installation of a switchboard for automation systems G1_ЩА1, according to a single-line diagram, including all accessories and fasteners</v>
          </cell>
          <cell r="D2267" t="str">
            <v>шт.</v>
          </cell>
          <cell r="F2267">
            <v>4667.1389999999992</v>
          </cell>
          <cell r="G2267">
            <v>31114.26</v>
          </cell>
          <cell r="H2267">
            <v>7000.7084999999988</v>
          </cell>
          <cell r="I2267">
            <v>35781.398999999998</v>
          </cell>
        </row>
        <row r="2268">
          <cell r="A2268" t="str">
            <v>эом_щит G1_ЩСС1.2</v>
          </cell>
          <cell r="B2268" t="str">
            <v>Поставка и монтаж, Щит распределительный слаботочных систем  G1_ЩСС1.2, согласно однолинейной схеме, ABB, включая все комплектующие и крепеж</v>
          </cell>
          <cell r="C2268" t="str">
            <v>Supply and installation of a low voltage distribution board G1_ЩСС1.2, according to a single-line diagram, ABB, including all accessories and fasteners</v>
          </cell>
          <cell r="D2268" t="str">
            <v>шт.</v>
          </cell>
          <cell r="F2268">
            <v>8914.7459999999992</v>
          </cell>
          <cell r="G2268">
            <v>59431.64</v>
          </cell>
          <cell r="H2268">
            <v>13372.118999999999</v>
          </cell>
          <cell r="I2268">
            <v>68346.385999999999</v>
          </cell>
        </row>
        <row r="2269">
          <cell r="A2269" t="str">
            <v>эом_щит G1_ЩВТ1</v>
          </cell>
          <cell r="B2269" t="str">
            <v>Поставка и монтаж, Щит распределительный вертикального транспорта G1_ЩВТ1, согласно однолинейной схеме, ABB, включая все комплектующие и крепеж</v>
          </cell>
          <cell r="C2269" t="str">
            <v>Supply and installation of a distribution board for vertical transportation G1_ЩВТ1, according to a single-line diagram, ABB, including all accessories and fasteners</v>
          </cell>
          <cell r="D2269" t="str">
            <v>шт.</v>
          </cell>
          <cell r="F2269">
            <v>5037.0779999999995</v>
          </cell>
          <cell r="G2269">
            <v>33580.519999999997</v>
          </cell>
          <cell r="H2269">
            <v>7555.6169999999993</v>
          </cell>
          <cell r="I2269">
            <v>38617.597999999991</v>
          </cell>
        </row>
        <row r="2270">
          <cell r="A2270" t="str">
            <v>эом_щит G1_ЩР1</v>
          </cell>
          <cell r="B2270" t="str">
            <v>Поставка и монтаж, Щит распределительный розеточной сети  G1_ЩР1, согласно однолинейной схеме, ABB, включая все комплектующие и крепеж</v>
          </cell>
          <cell r="C2270" t="str">
            <v>Supply and installation of distribution board outlet G1_ЩР1, according to a single-line diagram, ABB, including all accessories and fasteners</v>
          </cell>
          <cell r="D2270" t="str">
            <v>шт.</v>
          </cell>
          <cell r="F2270">
            <v>5740.5149999999994</v>
          </cell>
          <cell r="G2270">
            <v>38270.1</v>
          </cell>
          <cell r="H2270">
            <v>8610.7724999999991</v>
          </cell>
          <cell r="I2270">
            <v>44010.614999999998</v>
          </cell>
        </row>
        <row r="2271">
          <cell r="A2271" t="str">
            <v>эом_щит G1_ЩСС1.1</v>
          </cell>
          <cell r="B2271" t="str">
            <v>Поставка и монтаж, Щит распределительный слаботочных систем  G1_ЩСС1.1, согласно однолинейной схеме, ABB, включая все комплектующие и крепеж</v>
          </cell>
          <cell r="C2271" t="str">
            <v>Supply and installation of a low voltage distribution board G1_ЩСС1.1, according to a single-line diagram, ABB, including all accessories and fasteners</v>
          </cell>
          <cell r="D2271" t="str">
            <v>шт.</v>
          </cell>
          <cell r="F2271">
            <v>7625.3279999999995</v>
          </cell>
          <cell r="G2271">
            <v>50835.519999999997</v>
          </cell>
          <cell r="H2271">
            <v>11437.991999999998</v>
          </cell>
          <cell r="I2271">
            <v>58460.847999999991</v>
          </cell>
        </row>
        <row r="2272">
          <cell r="A2272" t="str">
            <v>эом_щит G1_ЩПСС1</v>
          </cell>
          <cell r="B2272" t="str">
            <v>Поставка и монтаж, Щит распределительный противопожарных слаботочных систем  G1_ЩПСС1, согласно однолинейной схеме, ABB, включая все комплектующие и крепеж</v>
          </cell>
          <cell r="C2272" t="str">
            <v>Supply and installation of a distribution board for low voltage fire protection systems G1_ЩПСС1, according to a single-line diagram, ABB, including all accessories and fasteners</v>
          </cell>
          <cell r="D2272" t="str">
            <v>шт.</v>
          </cell>
          <cell r="F2272">
            <v>12423.546</v>
          </cell>
          <cell r="G2272">
            <v>82823.64</v>
          </cell>
          <cell r="H2272">
            <v>18635.319</v>
          </cell>
          <cell r="I2272">
            <v>95247.185999999987</v>
          </cell>
        </row>
        <row r="2273">
          <cell r="A2273" t="str">
            <v>эом_щит G1_ЩО2</v>
          </cell>
          <cell r="B2273" t="str">
            <v>Поставка и монтаж, Щит освещения  G1_ЩО2, согласно однолинейной схеме, ABB, включая все комплектующие и крепеж</v>
          </cell>
          <cell r="C2273" t="str">
            <v>Supply and installation of a lighting panel G1_ЩО2, according to a single-line diagram, ABB, including all accessories and fasteners</v>
          </cell>
          <cell r="D2273" t="str">
            <v>шт.</v>
          </cell>
          <cell r="F2273">
            <v>12339.7065</v>
          </cell>
          <cell r="G2273">
            <v>82264.710000000006</v>
          </cell>
          <cell r="H2273">
            <v>18509.55975</v>
          </cell>
          <cell r="I2273">
            <v>94604.416500000007</v>
          </cell>
        </row>
        <row r="2274">
          <cell r="A2274" t="str">
            <v>эом_щит G1_ЩАО2</v>
          </cell>
          <cell r="B2274" t="str">
            <v>Поставка и монтаж, Щит аварийного освещения  G1_ЩАО2, согласно однолинейной схеме, ABB, включая все комплектующие и крепеж</v>
          </cell>
          <cell r="C2274" t="str">
            <v>Supply and installation of an emergency lighting panel G1_ЩАО2, according to a single-line diagram, ABB, including all accessories and fasteners</v>
          </cell>
          <cell r="D2274" t="str">
            <v>шт.</v>
          </cell>
          <cell r="F2274">
            <v>6121.0019999999995</v>
          </cell>
          <cell r="G2274">
            <v>40806.68</v>
          </cell>
          <cell r="H2274">
            <v>9181.5029999999988</v>
          </cell>
          <cell r="I2274">
            <v>46927.681999999993</v>
          </cell>
        </row>
        <row r="2275">
          <cell r="A2275" t="str">
            <v>эом_щит G1_G1_ЩОЗК2</v>
          </cell>
          <cell r="B2275" t="str">
            <v>Поставка и монтаж, Щит огнезадерживающих клапанов  G1_ЩОЗК2, согласно однолинейной схеме, ABB, включая все комплектующие и крепеж</v>
          </cell>
          <cell r="C2275" t="str">
            <v>Supply and installation of a fire dampers distribution board G1_ЩОЗК2, according to a single-line diagram, ABB, including all accessories and fasteners</v>
          </cell>
          <cell r="D2275" t="str">
            <v>шт.</v>
          </cell>
          <cell r="F2275">
            <v>7260.6615000000002</v>
          </cell>
          <cell r="G2275">
            <v>48404.41</v>
          </cell>
          <cell r="H2275">
            <v>10890.992249999999</v>
          </cell>
          <cell r="I2275">
            <v>55665.071499999998</v>
          </cell>
        </row>
        <row r="2276">
          <cell r="A2276" t="str">
            <v>эом_щит G1_ЩР2</v>
          </cell>
          <cell r="B2276" t="str">
            <v>Поставка и монтаж, Щит распределительный розеточной сети  G1_ЩР2, согласно однолинейной схеме, ABB, включая все комплектующие и крепеж</v>
          </cell>
          <cell r="C2276" t="str">
            <v>Supply and installation of a distribution board outlet G1_ЩР2, according to a single-line diagram, ABB, including all accessories and fasteners</v>
          </cell>
          <cell r="D2276" t="str">
            <v>шт.</v>
          </cell>
          <cell r="F2276">
            <v>5310.7094999999999</v>
          </cell>
          <cell r="G2276">
            <v>35404.730000000003</v>
          </cell>
          <cell r="H2276">
            <v>7966.0642499999994</v>
          </cell>
          <cell r="I2276">
            <v>40715.4395</v>
          </cell>
        </row>
        <row r="2277">
          <cell r="A2277" t="str">
            <v>эом_щит G1_ЩАР2.1</v>
          </cell>
          <cell r="B2277" t="str">
            <v>Поставка и монтаж, Щит вводной арендатора G1_ЩАР2.1, согласно однолинейной схеме, ABB, включая все комплектующие и крепеж</v>
          </cell>
          <cell r="C2277" t="str">
            <v>Supply and installation of a terminal distribution board for a tenant from G1_ЩАР2.1, according to a single-line diagram, ABB, including all accessories and fasteners</v>
          </cell>
          <cell r="D2277" t="str">
            <v>шт.</v>
          </cell>
          <cell r="F2277">
            <v>4705.6319999999996</v>
          </cell>
          <cell r="G2277">
            <v>31370.880000000001</v>
          </cell>
          <cell r="H2277">
            <v>7058.4479999999994</v>
          </cell>
          <cell r="I2277">
            <v>36076.511999999995</v>
          </cell>
        </row>
        <row r="2278">
          <cell r="A2278" t="str">
            <v>эом_щит G1_ЩАР2.2</v>
          </cell>
          <cell r="B2278" t="str">
            <v>Поставка и монтаж, Щит вводной арендатора G1_ЩАР2.2, согласно однолинейной схеме, ABB, включая все комплектующие и крепеж</v>
          </cell>
          <cell r="C2278" t="str">
            <v>Supply and installation of a terminal distribution board for a tenant from G1_ЩАР2.2, according to a single-line diagram, ABB, including all accessories and fasteners</v>
          </cell>
          <cell r="D2278" t="str">
            <v>шт.</v>
          </cell>
          <cell r="F2278">
            <v>5037.0779999999995</v>
          </cell>
          <cell r="G2278">
            <v>33580.519999999997</v>
          </cell>
          <cell r="H2278">
            <v>7555.6169999999993</v>
          </cell>
          <cell r="I2278">
            <v>38617.597999999991</v>
          </cell>
        </row>
        <row r="2279">
          <cell r="A2279" t="str">
            <v>эом_щит G1_ЩАР2.3</v>
          </cell>
          <cell r="B2279" t="str">
            <v>Поставка и монтаж, Щит вводной арендатора G1_ЩАР2.3, согласно однолинейной схеме, ABB, включая все комплектующие и крепеж</v>
          </cell>
          <cell r="C2279" t="str">
            <v>Supply and installation of a terminal distribution board for a tenant from G1_ЩАР2.3, according to a single-line diagram, ABB, including all accessories and fasteners</v>
          </cell>
          <cell r="D2279" t="str">
            <v>шт.</v>
          </cell>
          <cell r="F2279">
            <v>4732.0544999999993</v>
          </cell>
          <cell r="G2279">
            <v>31547.03</v>
          </cell>
          <cell r="H2279">
            <v>7098.0817499999994</v>
          </cell>
          <cell r="I2279">
            <v>36279.084499999997</v>
          </cell>
        </row>
        <row r="2280">
          <cell r="A2280" t="str">
            <v>эом_щит G1_ЩАР2.4</v>
          </cell>
          <cell r="B2280" t="str">
            <v>Поставка и монтаж, Щит вводной арендатора G1_ЩАР2.4, согласно однолинейной схеме, ABB, включая все комплектующие и крепеж</v>
          </cell>
          <cell r="C2280" t="str">
            <v>Supply and installation of a terminal distribution board for a tenant from G1_ЩАР2.4, according to a single-line diagram, ABB, including all accessories and fasteners</v>
          </cell>
          <cell r="D2280" t="str">
            <v>шт.</v>
          </cell>
          <cell r="F2280">
            <v>8964.6270000000004</v>
          </cell>
          <cell r="G2280">
            <v>59764.18</v>
          </cell>
          <cell r="H2280">
            <v>13446.940500000001</v>
          </cell>
          <cell r="I2280">
            <v>68728.807000000001</v>
          </cell>
        </row>
        <row r="2281">
          <cell r="A2281" t="str">
            <v>эом_щит G1_ЩАР2.5</v>
          </cell>
          <cell r="B2281" t="str">
            <v>Поставка и монтаж, Щит вводной арендатора G1_ЩАР2.5, согласно однолинейной схеме, ABB, включая все комплектующие и крепеж</v>
          </cell>
          <cell r="C2281" t="str">
            <v>Supply and installation of a terminal distribution board for a tenant from G1_ЩАР2.5, according to a single-line diagram, ABB, including all accessories and fasteners</v>
          </cell>
          <cell r="D2281" t="str">
            <v>шт.</v>
          </cell>
          <cell r="F2281">
            <v>6197.8814999999995</v>
          </cell>
          <cell r="G2281">
            <v>41319.21</v>
          </cell>
          <cell r="H2281">
            <v>9296.8222499999993</v>
          </cell>
          <cell r="I2281">
            <v>47517.091499999995</v>
          </cell>
        </row>
        <row r="2282">
          <cell r="A2282" t="str">
            <v>эом_щит G1_ЩАР2.6</v>
          </cell>
          <cell r="B2282" t="str">
            <v>Поставка и монтаж, Щит вводной арендатора G1_ЩАР2.6, согласно однолинейной схеме, ABB, включая все комплектующие и крепеж</v>
          </cell>
          <cell r="C2282" t="str">
            <v>Supply and installation of a terminal distribution board for a tenant from G1_ЩАР2.6, according to a single-line diagram, ABB, including all accessories and fasteners</v>
          </cell>
          <cell r="D2282" t="str">
            <v>шт.</v>
          </cell>
          <cell r="F2282">
            <v>10133.183999999999</v>
          </cell>
          <cell r="G2282">
            <v>67554.559999999998</v>
          </cell>
          <cell r="H2282">
            <v>15199.775999999998</v>
          </cell>
          <cell r="I2282">
            <v>77687.743999999992</v>
          </cell>
        </row>
        <row r="2283">
          <cell r="A2283" t="str">
            <v>эом_щит G1_ЩАР2.7</v>
          </cell>
          <cell r="B2283" t="str">
            <v>Поставка и монтаж, Щит вводной арендатора G1_ЩАР2.7, согласно однолинейной схеме, ABB, включая все комплектующие и крепеж</v>
          </cell>
          <cell r="C2283" t="str">
            <v>Supply and installation of a terminal distribution board for a tenant from G1_ЩАР2.7, according to a single-line diagram, ABB, including all accessories and fasteners</v>
          </cell>
          <cell r="D2283" t="str">
            <v>шт.</v>
          </cell>
          <cell r="F2283">
            <v>5530.2075000000004</v>
          </cell>
          <cell r="G2283">
            <v>36868.050000000003</v>
          </cell>
          <cell r="H2283">
            <v>8295.3112500000007</v>
          </cell>
          <cell r="I2283">
            <v>42398.2575</v>
          </cell>
        </row>
        <row r="2284">
          <cell r="A2284" t="str">
            <v>эом_щит G1_ЩАР2.8</v>
          </cell>
          <cell r="B2284" t="str">
            <v>Поставка и монтаж, Щит вводной арендатора G1_ЩАР2.8, согласно однолинейной схеме, ABB, включая все комплектующие и крепеж</v>
          </cell>
          <cell r="C2284" t="str">
            <v>Supply and installation of a terminal distribution board for a tenant from G1_ЩАР2.8, according to a single-line diagram, ABB, including all accessories and fasteners</v>
          </cell>
          <cell r="D2284" t="str">
            <v>шт.</v>
          </cell>
          <cell r="F2284">
            <v>5530.2075000000004</v>
          </cell>
          <cell r="G2284">
            <v>36868.050000000003</v>
          </cell>
          <cell r="H2284">
            <v>8295.3112500000007</v>
          </cell>
          <cell r="I2284">
            <v>42398.2575</v>
          </cell>
        </row>
        <row r="2285">
          <cell r="A2285" t="str">
            <v>эом_щит G1_ЩАР2.9</v>
          </cell>
          <cell r="B2285" t="str">
            <v>Поставка и монтаж, Щит вводной арендатора G1_ЩАР2.9, согласно однолинейной схеме, ABB, включая все комплектующие и крепеж</v>
          </cell>
          <cell r="C2285" t="str">
            <v>Supply and installation of a terminal distribution board for a tenant from G1_ЩАР2.9, according to a single-line diagram, ABB, including all accessories and fasteners</v>
          </cell>
          <cell r="D2285" t="str">
            <v>шт.</v>
          </cell>
          <cell r="F2285">
            <v>8964.6270000000004</v>
          </cell>
          <cell r="G2285">
            <v>59764.18</v>
          </cell>
          <cell r="H2285">
            <v>13446.940500000001</v>
          </cell>
          <cell r="I2285">
            <v>68728.807000000001</v>
          </cell>
        </row>
        <row r="2286">
          <cell r="A2286" t="str">
            <v>эом_щит G1_G1_ЩО3</v>
          </cell>
          <cell r="B2286" t="str">
            <v>Поставка и монтаж, Щит освещения  G1_ЩО3, согласно однолинейной схеме, ABB, включая все комплектующие и крепеж</v>
          </cell>
          <cell r="C2286" t="str">
            <v>Supply and installation of a lighting panel G1_ЩО3, according to a single-line diagram, ABB, including all accessories and fasteners</v>
          </cell>
          <cell r="D2286" t="str">
            <v>шт.</v>
          </cell>
          <cell r="F2286">
            <v>8964.6270000000004</v>
          </cell>
          <cell r="G2286">
            <v>59764.18</v>
          </cell>
          <cell r="H2286">
            <v>13446.940500000001</v>
          </cell>
          <cell r="I2286">
            <v>68728.807000000001</v>
          </cell>
        </row>
        <row r="2287">
          <cell r="A2287" t="str">
            <v>эом_щит G1_ЩАО3</v>
          </cell>
          <cell r="B2287" t="str">
            <v>Поставка и монтаж, Щит аварийного освещения  G1_ЩАО3, согласно однолинейной схеме, ABB, включая все комплектующие и крепеж</v>
          </cell>
          <cell r="C2287" t="str">
            <v>Supply and installation of an emergency lighting panel G1_ЩАО3, according to a single-line diagram, ABB, including all accessories and fasteners</v>
          </cell>
          <cell r="D2287" t="str">
            <v>шт.</v>
          </cell>
          <cell r="F2287">
            <v>5530.2075000000004</v>
          </cell>
          <cell r="G2287">
            <v>36868.050000000003</v>
          </cell>
          <cell r="H2287">
            <v>8295.3112500000007</v>
          </cell>
          <cell r="I2287">
            <v>42398.2575</v>
          </cell>
        </row>
        <row r="2288">
          <cell r="A2288" t="str">
            <v>эом_щит G1_ЩСС3</v>
          </cell>
          <cell r="B2288" t="str">
            <v>Поставка и монтаж, Щит распределительный слаботочных систем  G1_ЩСС3, согласно однолинейной схеме, ABB, включая все комплектующие и крепеж</v>
          </cell>
          <cell r="C2288" t="str">
            <v>Supply and installation of a low voltage distribution board G1_ЩСС3, according to a single-line diagram, ABB, including all accessories and fasteners</v>
          </cell>
          <cell r="D2288" t="str">
            <v>шт.</v>
          </cell>
          <cell r="F2288">
            <v>5530.2075000000004</v>
          </cell>
          <cell r="G2288">
            <v>36868.050000000003</v>
          </cell>
          <cell r="H2288">
            <v>8295.3112500000007</v>
          </cell>
          <cell r="I2288">
            <v>42398.2575</v>
          </cell>
        </row>
        <row r="2289">
          <cell r="A2289" t="str">
            <v>эом_щит G1_ЩОЗК3</v>
          </cell>
          <cell r="B2289" t="str">
            <v>Поставка и монтаж, Щит распределительный огнезадерживающих клапанов G1_ЩОЗК3, согласно однолинейной схеме, ABB, включая все комплектующие и крепеж</v>
          </cell>
          <cell r="C2289" t="str">
            <v>Supply and installation of a fire dampers distribution board G1_ЩОЗК3, according to a single-line diagram, ABB, including all accessories and fasteners</v>
          </cell>
          <cell r="D2289" t="str">
            <v>шт.</v>
          </cell>
          <cell r="F2289">
            <v>5915.7855</v>
          </cell>
          <cell r="G2289">
            <v>39438.57</v>
          </cell>
          <cell r="H2289">
            <v>8873.6782500000008</v>
          </cell>
          <cell r="I2289">
            <v>45354.355499999998</v>
          </cell>
        </row>
        <row r="2290">
          <cell r="A2290" t="str">
            <v>эом_щит G1_ЩР3</v>
          </cell>
          <cell r="B2290" t="str">
            <v>Поставка и монтаж, Щит распределительный розеточной сети  G1_ЩР3, согласно однолинейной схеме, ABB, включая все комплектующие и крепеж</v>
          </cell>
          <cell r="C2290" t="str">
            <v>Supply and installation of distribution board outlet G1_ЩР3, according to a single-line diagram, ABB, including all accessories and fasteners</v>
          </cell>
          <cell r="D2290" t="str">
            <v>шт.</v>
          </cell>
          <cell r="F2290">
            <v>5109.0164999999997</v>
          </cell>
          <cell r="G2290">
            <v>34060.11</v>
          </cell>
          <cell r="H2290">
            <v>7663.5247499999996</v>
          </cell>
          <cell r="I2290">
            <v>39169.126499999998</v>
          </cell>
        </row>
        <row r="2291">
          <cell r="A2291" t="str">
            <v>эом_щит G1_ЩДУ3.1</v>
          </cell>
          <cell r="B2291" t="str">
            <v>Поставка и монтаж, Щит распределительный систем дымоудаления  G1_ЩДУ3.1, согласно однолинейной схеме, ABB, включая все комплектующие и крепеж</v>
          </cell>
          <cell r="C2291" t="str">
            <v>Supply and installation of a distribution board for smoke removal systems G1_ЩДУ3.1, according to a single-line diagram, ABB, including all accessories and fasteners</v>
          </cell>
          <cell r="D2291" t="str">
            <v>шт.</v>
          </cell>
          <cell r="F2291">
            <v>9186.0209999999988</v>
          </cell>
          <cell r="G2291">
            <v>61240.14</v>
          </cell>
          <cell r="H2291">
            <v>13779.031499999997</v>
          </cell>
          <cell r="I2291">
            <v>70426.160999999993</v>
          </cell>
        </row>
        <row r="2292">
          <cell r="A2292" t="str">
            <v>эом_щит G1_ЩДУ3.2</v>
          </cell>
          <cell r="B2292" t="str">
            <v>Поставка и монтаж, Щит распределительный систем дымоудаления  G1_ЩДУ3.2, согласно однолинейной схеме, ABB, включая все комплектующие и крепеж</v>
          </cell>
          <cell r="C2292" t="str">
            <v>Supply and installation of a distribution board for smoke removal systems G1_ЩДУ3.2, according to a single-line diagram, ABB, including all accessories and fasteners</v>
          </cell>
          <cell r="D2292" t="str">
            <v>шт.</v>
          </cell>
          <cell r="F2292">
            <v>5037.0779999999995</v>
          </cell>
          <cell r="G2292">
            <v>33580.519999999997</v>
          </cell>
          <cell r="H2292">
            <v>7555.6169999999993</v>
          </cell>
          <cell r="I2292">
            <v>38617.597999999991</v>
          </cell>
        </row>
        <row r="2293">
          <cell r="A2293" t="str">
            <v>эом_щит G1_ЩДУ3.3</v>
          </cell>
          <cell r="B2293" t="str">
            <v>Поставка и монтаж, Щит распределительный систем дымоудаления  G1_ЩДУ3.3, согласно однолинейной схеме, ABB, включая все комплектующие и крепеж</v>
          </cell>
          <cell r="C2293" t="str">
            <v>Supply and installation of a distribution board for smoke removal systems G1_ЩДУ3.3, according to a single-line diagram, ABB, including all accessories and fasteners</v>
          </cell>
          <cell r="D2293" t="str">
            <v>шт.</v>
          </cell>
          <cell r="F2293">
            <v>6350.5619999999999</v>
          </cell>
          <cell r="G2293">
            <v>42337.08</v>
          </cell>
          <cell r="H2293">
            <v>9525.8430000000008</v>
          </cell>
          <cell r="I2293">
            <v>48687.642</v>
          </cell>
        </row>
        <row r="2294">
          <cell r="A2294" t="str">
            <v>эом_щит G1_ЩДУ3.4</v>
          </cell>
          <cell r="B2294" t="str">
            <v>Поставка и монтаж, Щит распределительный систем дымоудаления  G1_ЩДУ3.4, согласно однолинейной схеме, ABB, включая все комплектующие и крепеж</v>
          </cell>
          <cell r="C2294" t="str">
            <v>Supply and installation of a distribution board for smoke removal systems G1_ЩДУ3.4, according to a single-line diagram, ABB, including all accessories and fasteners</v>
          </cell>
          <cell r="D2294" t="str">
            <v>шт.</v>
          </cell>
          <cell r="F2294">
            <v>24928.376999999997</v>
          </cell>
          <cell r="G2294">
            <v>166189.18</v>
          </cell>
          <cell r="H2294">
            <v>37392.565499999997</v>
          </cell>
          <cell r="I2294">
            <v>191117.55699999997</v>
          </cell>
        </row>
        <row r="2295">
          <cell r="A2295" t="str">
            <v>эом_щит G1_ЩДУ3.5</v>
          </cell>
          <cell r="B2295" t="str">
            <v>Поставка и монтаж, Щит распределительный систем дымоудаления  G1_ЩДУ3.5, согласно однолинейной схеме, ABB, включая все комплектующие и крепеж</v>
          </cell>
          <cell r="C2295" t="str">
            <v>Supply and installation of a distribution board for smoke removal systems G1_ЩДУ3.5, according to a single-line diagram, ABB, including all accessories and fasteners</v>
          </cell>
          <cell r="D2295" t="str">
            <v>шт.</v>
          </cell>
          <cell r="F2295">
            <v>22061.800500000001</v>
          </cell>
          <cell r="G2295">
            <v>147078.67000000001</v>
          </cell>
          <cell r="H2295">
            <v>33092.700750000004</v>
          </cell>
          <cell r="I2295">
            <v>169140.4705</v>
          </cell>
        </row>
        <row r="2296">
          <cell r="A2296" t="str">
            <v>эом_щит G1_ЩДУ3.6</v>
          </cell>
          <cell r="B2296" t="str">
            <v>Поставка и монтаж, Щит распределительный систем дымоудаления  G1_ЩДУ3.6, согласно однолинейной схеме, ABB, включая все комплектующие и крепеж</v>
          </cell>
          <cell r="C2296" t="str">
            <v>Supply and installation of a distribution board for smoke removal systems G1_ЩДУ3.6, according to a single-line diagram, ABB, including all accessories and fasteners</v>
          </cell>
          <cell r="D2296" t="str">
            <v>шт.</v>
          </cell>
          <cell r="F2296">
            <v>20123.8845</v>
          </cell>
          <cell r="G2296">
            <v>134159.23000000001</v>
          </cell>
          <cell r="H2296">
            <v>30185.82675</v>
          </cell>
          <cell r="I2296">
            <v>154283.1145</v>
          </cell>
        </row>
        <row r="2297">
          <cell r="A2297" t="str">
            <v>эом_щит G1_ЩАР3.1</v>
          </cell>
          <cell r="B2297" t="str">
            <v>Поставка и монтаж, Щит вводной арендатора G1_ЩАР3.1, согласно однолинейной схеме, ABB, включая все комплектующие и крепеж</v>
          </cell>
          <cell r="C2297" t="str">
            <v>Supply and installation of a terminal distribution board for a tenant from G1_ЩАР3.1, according to a single-line diagram, ABB, including all accessories and fasteners</v>
          </cell>
          <cell r="D2297" t="str">
            <v>шт.</v>
          </cell>
          <cell r="F2297">
            <v>26171.547000000002</v>
          </cell>
          <cell r="G2297">
            <v>174476.98</v>
          </cell>
          <cell r="H2297">
            <v>39257.320500000002</v>
          </cell>
          <cell r="I2297">
            <v>200648.527</v>
          </cell>
        </row>
        <row r="2298">
          <cell r="A2298" t="str">
            <v>эом_щит G1_ШП2.1</v>
          </cell>
          <cell r="B2298" t="str">
            <v>Поставка и монтаж, Щит вводной арендатора от ШП2.1, согласно однолинейной схеме, ABB, включая все комплектующие и крепеж</v>
          </cell>
          <cell r="C2298" t="str">
            <v>Supply and installation of a terminal distribution board for a tenant from ШП2.1, according to a single-line diagram, ABB, including all accessories and fasteners</v>
          </cell>
          <cell r="D2298" t="str">
            <v>шт.</v>
          </cell>
          <cell r="F2298">
            <v>27914.682000000001</v>
          </cell>
          <cell r="G2298">
            <v>186097.88</v>
          </cell>
          <cell r="H2298">
            <v>41872.023000000001</v>
          </cell>
          <cell r="I2298">
            <v>214012.56199999998</v>
          </cell>
        </row>
        <row r="2299">
          <cell r="A2299" t="str">
            <v>эом_щит G1_ШП2.2</v>
          </cell>
          <cell r="B2299" t="str">
            <v>Поставка и монтаж, Щит вводной арендатора от ШП2.2, согласно однолинейной схеме, ABB, включая все комплектующие и крепеж</v>
          </cell>
          <cell r="C2299" t="str">
            <v>Supply and installation of a terminal distribution board for a tenant from ШП2.2, according to a single-line diagram, ABB, including all accessories and fasteners</v>
          </cell>
          <cell r="D2299" t="str">
            <v>шт.</v>
          </cell>
          <cell r="F2299">
            <v>27929.962499999998</v>
          </cell>
          <cell r="G2299">
            <v>186199.75</v>
          </cell>
          <cell r="H2299">
            <v>41894.943749999999</v>
          </cell>
          <cell r="I2299">
            <v>214129.71249999999</v>
          </cell>
        </row>
        <row r="2300">
          <cell r="A2300" t="str">
            <v>эом_щит G2_ЩО1</v>
          </cell>
          <cell r="B2300" t="str">
            <v>Поставка и монтаж, Щит освещения G2_ЩО1, согласно однолинейной схеме, ABB, включая все комплектующие и крепеж</v>
          </cell>
          <cell r="C2300" t="str">
            <v>Supply and installation of a lighting panel G2_ЩО1, according to a single-line diagram, ABB, including all accessories and fasteners</v>
          </cell>
          <cell r="D2300" t="str">
            <v>шт.</v>
          </cell>
          <cell r="F2300">
            <v>6476.3744999999999</v>
          </cell>
          <cell r="G2300">
            <v>43175.83</v>
          </cell>
          <cell r="H2300">
            <v>9714.5617500000008</v>
          </cell>
          <cell r="I2300">
            <v>49652.2045</v>
          </cell>
        </row>
        <row r="2301">
          <cell r="A2301" t="str">
            <v>эом_щит G2_ЩНО1</v>
          </cell>
          <cell r="B2301" t="str">
            <v>Поставка и монтаж, Щит наружного освещения  G2_ЩНО1, согласно однолинейной схеме, ABB, включая все комплектующие и крепеж</v>
          </cell>
          <cell r="C2301" t="str">
            <v>Supply and installation of a panel for outdoor lighting G2_ЩНО1, according to a single-line diagram, ABB, including all accessories and fasteners</v>
          </cell>
          <cell r="D2301" t="str">
            <v>шт.</v>
          </cell>
          <cell r="F2301">
            <v>12645.333000000001</v>
          </cell>
          <cell r="G2301">
            <v>84302.22</v>
          </cell>
          <cell r="H2301">
            <v>18967.999500000002</v>
          </cell>
          <cell r="I2301">
            <v>96947.553</v>
          </cell>
        </row>
        <row r="2302">
          <cell r="A2302" t="str">
            <v>эом_щит G2_ЩФО1</v>
          </cell>
          <cell r="B2302" t="str">
            <v>Поставка и монтаж, Щит фасадного освещения  G2_ЩФО1, согласно однолинейной схеме, ABB, включая все комплектующие и крепеж</v>
          </cell>
          <cell r="C2302" t="str">
            <v>Supply and installation of a panel for facade lighting G2_ЩФО1, according to a single-line diagram, ABB, including all accessories and fasteners</v>
          </cell>
          <cell r="D2302" t="str">
            <v>шт.</v>
          </cell>
          <cell r="F2302">
            <v>6520.8615</v>
          </cell>
          <cell r="G2302">
            <v>43472.41</v>
          </cell>
          <cell r="H2302">
            <v>9781.2922500000004</v>
          </cell>
          <cell r="I2302">
            <v>49993.271500000003</v>
          </cell>
        </row>
        <row r="2303">
          <cell r="A2303" t="str">
            <v>эом_щит G2_ЩОТ1</v>
          </cell>
          <cell r="B2303" t="str">
            <v>Поставка и монтаж, Щит обогрева трубопровода  G2_ЩОТ1, согласно однолинейной схеме, ABB, включая все комплектующие и крепеж</v>
          </cell>
          <cell r="C2303" t="str">
            <v>Supply and installation of a distribution board for pipeline heating G2_ЩОТ1, according to a single-line diagram, ABB, including all accessories and fasteners</v>
          </cell>
          <cell r="D2303" t="str">
            <v>шт.</v>
          </cell>
          <cell r="F2303">
            <v>6748.9754999999996</v>
          </cell>
          <cell r="G2303">
            <v>44993.17</v>
          </cell>
          <cell r="H2303">
            <v>10123.463249999999</v>
          </cell>
          <cell r="I2303">
            <v>51742.145499999991</v>
          </cell>
        </row>
        <row r="2304">
          <cell r="A2304" t="str">
            <v>эом_щит G2_ЩАО1</v>
          </cell>
          <cell r="B2304" t="str">
            <v>Поставка и монтаж, Щит аварийного освещения  G2_ЩАО1, согласно однолинейной схеме, ABB, включая все комплектующие и крепеж</v>
          </cell>
          <cell r="C2304" t="str">
            <v>Supply and installation of an emergency lighting panel G2_ЩАО1, according to a single-line diagram, ABB, including all accessories and fasteners</v>
          </cell>
          <cell r="D2304" t="str">
            <v>шт.</v>
          </cell>
          <cell r="F2304">
            <v>28053.858</v>
          </cell>
          <cell r="G2304">
            <v>187025.72</v>
          </cell>
          <cell r="H2304">
            <v>42080.786999999997</v>
          </cell>
          <cell r="I2304">
            <v>215079.57799999998</v>
          </cell>
        </row>
        <row r="2305">
          <cell r="A2305" t="str">
            <v>эом_щит G2_ЩОЗК1</v>
          </cell>
          <cell r="B2305" t="str">
            <v>Поставка и монтаж, Щит огнезадерживающих клапанов  G2_ЩОЗК1, согласно однолинейной схеме, ABB, включая все комплектующие и крепеж</v>
          </cell>
          <cell r="C2305" t="str">
            <v>Supply and installation of a fire dampers distribution board G2_ЩОЗК1, according to a single-line diagram, ABB, including all accessories and fasteners</v>
          </cell>
          <cell r="D2305" t="str">
            <v>шт.</v>
          </cell>
          <cell r="F2305">
            <v>8713.0545000000002</v>
          </cell>
          <cell r="G2305">
            <v>58087.03</v>
          </cell>
          <cell r="H2305">
            <v>13069.581750000001</v>
          </cell>
          <cell r="I2305">
            <v>66800.084499999997</v>
          </cell>
        </row>
        <row r="2306">
          <cell r="A2306" t="str">
            <v>эом_щит G2_ЩА1</v>
          </cell>
          <cell r="B2306" t="str">
            <v>Поставка и монтаж, Щит распределительный систем автоматизации  G2_ЩА1, согласно однолинейной схеме, ABB, включая все комплектующие и крепеж</v>
          </cell>
          <cell r="C2306" t="str">
            <v>Supply and installation of a switchboard for automation systems G2_ЩА1, according to a single-line diagram, including all accessories and fasteners</v>
          </cell>
          <cell r="D2306" t="str">
            <v>шт.</v>
          </cell>
          <cell r="F2306">
            <v>5037.0779999999995</v>
          </cell>
          <cell r="G2306">
            <v>33580.519999999997</v>
          </cell>
          <cell r="H2306">
            <v>7555.6169999999993</v>
          </cell>
          <cell r="I2306">
            <v>38617.597999999991</v>
          </cell>
        </row>
        <row r="2307">
          <cell r="A2307" t="str">
            <v>эом_щит G2_ЩСС1.2</v>
          </cell>
          <cell r="B2307" t="str">
            <v>Поставка и монтаж, Щит распределительный слаботочных систем  G2_ЩСС1.2, согласно однолинейной схеме, ABB, включая все комплектующие и крепеж</v>
          </cell>
          <cell r="C2307" t="str">
            <v>Supply and installation of a low voltage distribution board G2_ЩСС1.2, according to a single-line diagram, ABB, including all accessories and fasteners</v>
          </cell>
          <cell r="D2307" t="str">
            <v>шт.</v>
          </cell>
          <cell r="F2307">
            <v>12559.074000000001</v>
          </cell>
          <cell r="G2307">
            <v>83727.16</v>
          </cell>
          <cell r="H2307">
            <v>18838.611000000001</v>
          </cell>
          <cell r="I2307">
            <v>96286.233999999997</v>
          </cell>
        </row>
        <row r="2308">
          <cell r="A2308" t="str">
            <v>эом_щит G2_ЩВТ1.1</v>
          </cell>
          <cell r="B2308" t="str">
            <v>Поставка и монтаж, Щит распределительный вертикального транспорта G2_ЩВТ1.1, согласно однолинейной схеме, ABB, включая все комплектующие и крепеж</v>
          </cell>
          <cell r="C2308" t="str">
            <v>Supply and installation of a distribution board for vertical transportation G2_ЩВТ1.1, according to a single-line diagram, ABB, including all accessories and fasteners</v>
          </cell>
          <cell r="D2308" t="str">
            <v>шт.</v>
          </cell>
          <cell r="F2308">
            <v>0</v>
          </cell>
          <cell r="H2308">
            <v>0</v>
          </cell>
          <cell r="I2308">
            <v>0</v>
          </cell>
        </row>
        <row r="2309">
          <cell r="A2309" t="str">
            <v>эом_щит G2_ЩР1</v>
          </cell>
          <cell r="B2309" t="str">
            <v>Поставка и монтаж, Щит распределительный розеточной сети  G2_ЩР1, согласно однолинейной схеме, ABB, включая все комплектующие и крепеж</v>
          </cell>
          <cell r="C2309" t="str">
            <v>Supply and installation of distribution board outlet G2_ЩР1, according to a single-line diagram, ABB, including all accessories and fasteners</v>
          </cell>
          <cell r="D2309" t="str">
            <v>шт.</v>
          </cell>
          <cell r="F2309">
            <v>13515.665999999999</v>
          </cell>
          <cell r="G2309">
            <v>90104.44</v>
          </cell>
          <cell r="H2309">
            <v>20273.499</v>
          </cell>
          <cell r="I2309">
            <v>103620.106</v>
          </cell>
        </row>
        <row r="2310">
          <cell r="A2310" t="str">
            <v>эом_щит G2_ЩСС1.1</v>
          </cell>
          <cell r="B2310" t="str">
            <v>Поставка и монтаж, Щит распределительный слаботочных систем  G2_ЩСС1.1, согласно однолинейной схеме, ABB, включая все комплектующие и крепеж</v>
          </cell>
          <cell r="C2310" t="str">
            <v>Supply and installation of a low voltage distribution board G2_ЩСС1.1, according to a single-line diagram, ABB, including all accessories and fasteners</v>
          </cell>
          <cell r="D2310" t="str">
            <v>шт.</v>
          </cell>
          <cell r="F2310">
            <v>10619.5425</v>
          </cell>
          <cell r="G2310">
            <v>70796.95</v>
          </cell>
          <cell r="H2310">
            <v>15929.313749999999</v>
          </cell>
          <cell r="I2310">
            <v>81416.492499999993</v>
          </cell>
        </row>
        <row r="2311">
          <cell r="A2311" t="str">
            <v>эом_щит G2_ЩПСС1</v>
          </cell>
          <cell r="B2311" t="str">
            <v>Поставка и монтаж, Щит распределительный противопожарных слаботочных систем  G2_ЩПСС1, согласно однолинейной схеме, ABB, включая все комплектующие и крепеж</v>
          </cell>
          <cell r="C2311" t="str">
            <v>Supply and installation of a distribution board for low voltage fire protection systems G2_ЩПСС1, according to a single-line diagram, ABB, including all accessories and fasteners</v>
          </cell>
          <cell r="D2311" t="str">
            <v>шт.</v>
          </cell>
          <cell r="F2311">
            <v>6121.0019999999995</v>
          </cell>
          <cell r="G2311">
            <v>40806.68</v>
          </cell>
          <cell r="H2311">
            <v>9181.5029999999988</v>
          </cell>
          <cell r="I2311">
            <v>46927.681999999993</v>
          </cell>
        </row>
        <row r="2312">
          <cell r="A2312" t="str">
            <v>эом_щит G2_ЩЗС1</v>
          </cell>
          <cell r="B2312" t="str">
            <v>Поставка и монтаж, Щит зарядных станций  G2_ЩЗС1, согласно однолинейной схеме, ABB, включая все комплектующие и крепеж</v>
          </cell>
          <cell r="C2312" t="str">
            <v>Supply and installation of a distribution board for charging stations G2_ЩПСЗ1, according to a single-line diagram, ABB, including all accessories and fasteners</v>
          </cell>
          <cell r="D2312" t="str">
            <v>шт.</v>
          </cell>
          <cell r="F2312">
            <v>7058.9684999999999</v>
          </cell>
          <cell r="G2312">
            <v>47059.79</v>
          </cell>
          <cell r="H2312">
            <v>10588.45275</v>
          </cell>
          <cell r="I2312">
            <v>54118.758499999996</v>
          </cell>
        </row>
        <row r="2313">
          <cell r="A2313" t="str">
            <v>эом_щит G2_ЩВТ1.2</v>
          </cell>
          <cell r="B2313" t="str">
            <v>Поставка и монтаж, Щит распределительный вертикального транспорта G2_ЩВТ1.2, согласно однолинейной схеме, ABB, включая все комплектующие и крепеж</v>
          </cell>
          <cell r="C2313" t="str">
            <v>Supply and installation of a distribution board for vertical transportation G2_ЩВТ1.2, according to a single-line diagram, ABB, including all accessories and fasteners</v>
          </cell>
          <cell r="D2313" t="str">
            <v>шт.</v>
          </cell>
          <cell r="F2313">
            <v>13503.313499999998</v>
          </cell>
          <cell r="G2313">
            <v>90022.09</v>
          </cell>
          <cell r="H2313">
            <v>20254.970249999998</v>
          </cell>
          <cell r="I2313">
            <v>103525.40349999999</v>
          </cell>
        </row>
        <row r="2314">
          <cell r="A2314" t="str">
            <v>эом_щит G2_ЩО2</v>
          </cell>
          <cell r="B2314" t="str">
            <v>Поставка и монтаж, Щит освещения  G2_ЩО2, согласно однолинейной схеме, ABB, включая все комплектующие и крепеж</v>
          </cell>
          <cell r="C2314" t="str">
            <v>Supply and installation of a lighting panel G2_ЩО2, according to a single-line diagram, ABB, including all accessories and fasteners</v>
          </cell>
          <cell r="D2314" t="str">
            <v>шт.</v>
          </cell>
          <cell r="F2314">
            <v>7075.1624999999995</v>
          </cell>
          <cell r="G2314">
            <v>47167.75</v>
          </cell>
          <cell r="H2314">
            <v>10612.74375</v>
          </cell>
          <cell r="I2314">
            <v>54242.912499999999</v>
          </cell>
        </row>
        <row r="2315">
          <cell r="A2315" t="str">
            <v>эом_щит G2_ЩАО2</v>
          </cell>
          <cell r="B2315" t="str">
            <v>Поставка и монтаж, Щит аварийного освещения  G2_ЩАО2, согласно однолинейной схеме, ABB, включая все комплектующие и крепеж</v>
          </cell>
          <cell r="C2315" t="str">
            <v>Supply and installation of an emergency lighting panel G2_ЩАО2, according to a single-line diagram, ABB, including all accessories and fasteners</v>
          </cell>
          <cell r="D2315" t="str">
            <v>шт.</v>
          </cell>
          <cell r="F2315">
            <v>4933.7460000000001</v>
          </cell>
          <cell r="G2315">
            <v>32891.64</v>
          </cell>
          <cell r="H2315">
            <v>7400.6190000000006</v>
          </cell>
          <cell r="I2315">
            <v>37825.385999999999</v>
          </cell>
        </row>
        <row r="2316">
          <cell r="A2316" t="str">
            <v>эом_щит G2_ЩОЗК2</v>
          </cell>
          <cell r="B2316" t="str">
            <v>Поставка и монтаж, Щит огнезадерживающих клапанов  G2_ЩОЗК2, согласно однолинейной схеме, ABB, включая все комплектующие и крепеж</v>
          </cell>
          <cell r="C2316" t="str">
            <v>Supply and installation of a fire dampers distribution board G2_ЩОЗК2, according to a single-line diagram, ABB, including all accessories and fasteners</v>
          </cell>
          <cell r="D2316" t="str">
            <v>шт.</v>
          </cell>
          <cell r="F2316">
            <v>4705.6319999999996</v>
          </cell>
          <cell r="G2316">
            <v>31370.880000000001</v>
          </cell>
          <cell r="H2316">
            <v>7058.4479999999994</v>
          </cell>
          <cell r="I2316">
            <v>36076.511999999995</v>
          </cell>
        </row>
        <row r="2317">
          <cell r="A2317" t="str">
            <v>эом_щит G2_ЩР2</v>
          </cell>
          <cell r="B2317" t="str">
            <v>Поставка и монтаж, Щит распределительный розеточной сети  G2_ЩР2, согласно однолинейной схеме, ABB, включая все комплектующие и крепеж</v>
          </cell>
          <cell r="C2317" t="str">
            <v>Supply and installation of distribution board outlet G2_ЩР2, according to a single-line diagram, ABB, including all accessories and fasteners</v>
          </cell>
          <cell r="D2317" t="str">
            <v>шт.</v>
          </cell>
          <cell r="F2317">
            <v>4907.3249999999998</v>
          </cell>
          <cell r="G2317">
            <v>32715.5</v>
          </cell>
          <cell r="H2317">
            <v>7360.9874999999993</v>
          </cell>
          <cell r="I2317">
            <v>37622.824999999997</v>
          </cell>
        </row>
        <row r="2318">
          <cell r="A2318" t="str">
            <v>эом_щит G2_ЩАР2.1</v>
          </cell>
          <cell r="B2318" t="str">
            <v>Поставка и монтаж, Щит вводной арендатора G2_ЩАР2.1, согласно однолинейной схеме, ABB, включая все комплектующие и крепеж</v>
          </cell>
          <cell r="C2318" t="str">
            <v>Supply and installation of a terminal distribution board for a tenant G2_ЩАР2.1, according to a single-line diagram, ABB, including all accessories and fasteners</v>
          </cell>
          <cell r="D2318" t="str">
            <v>шт.</v>
          </cell>
          <cell r="F2318">
            <v>4732.0544999999993</v>
          </cell>
          <cell r="G2318">
            <v>31547.03</v>
          </cell>
          <cell r="H2318">
            <v>7098.0817499999994</v>
          </cell>
          <cell r="I2318">
            <v>36279.084499999997</v>
          </cell>
        </row>
        <row r="2319">
          <cell r="A2319" t="str">
            <v>эом_щит G2_ЩАР2.2</v>
          </cell>
          <cell r="B2319" t="str">
            <v>Поставка и монтаж, Щит вводной арендатора G2_ЩАР2.2, согласно однолинейной схеме, ABB, включая все комплектующие и крепеж</v>
          </cell>
          <cell r="C2319" t="str">
            <v>Supply and installation of a terminal distribution board for a tenant G2_ЩАР2.2, according to a single-line diagram, ABB, including all accessories and fasteners</v>
          </cell>
          <cell r="D2319" t="str">
            <v>шт.</v>
          </cell>
          <cell r="F2319">
            <v>6197.8814999999995</v>
          </cell>
          <cell r="G2319">
            <v>41319.21</v>
          </cell>
          <cell r="H2319">
            <v>9296.8222499999993</v>
          </cell>
          <cell r="I2319">
            <v>47517.091499999995</v>
          </cell>
        </row>
        <row r="2320">
          <cell r="A2320" t="str">
            <v>эом_щит G2_ЩАР2.3</v>
          </cell>
          <cell r="B2320" t="str">
            <v>Поставка и монтаж, Щит вводной арендатора G2_ЩАР2.3, согласно однолинейной схеме, ABB, включая все комплектующие и крепеж</v>
          </cell>
          <cell r="C2320" t="str">
            <v>Supply and installation of a terminal distribution board for a tenant G2_ЩАР2.3, according to a single-line diagram, ABB, including all accessories and fasteners</v>
          </cell>
          <cell r="D2320" t="str">
            <v>шт.</v>
          </cell>
          <cell r="F2320">
            <v>10133.183999999999</v>
          </cell>
          <cell r="G2320">
            <v>67554.559999999998</v>
          </cell>
          <cell r="H2320">
            <v>15199.775999999998</v>
          </cell>
          <cell r="I2320">
            <v>77687.743999999992</v>
          </cell>
        </row>
        <row r="2321">
          <cell r="A2321" t="str">
            <v>эом_щит G2_ЩАР2.4</v>
          </cell>
          <cell r="B2321" t="str">
            <v>Поставка и монтаж, Щит вводной арендатора G2_ЩАР2.4, согласно однолинейной схеме, ABB, включая все комплектующие и крепеж</v>
          </cell>
          <cell r="C2321" t="str">
            <v>Supply and installation of a terminal distribution board for a tenant G2_ЩАР2.4, according to a single-line diagram, ABB, including all accessories and fasteners</v>
          </cell>
          <cell r="D2321" t="str">
            <v>шт.</v>
          </cell>
          <cell r="F2321">
            <v>8185.3724999999995</v>
          </cell>
          <cell r="G2321">
            <v>54569.15</v>
          </cell>
          <cell r="H2321">
            <v>12278.05875</v>
          </cell>
          <cell r="I2321">
            <v>62754.522499999999</v>
          </cell>
        </row>
        <row r="2322">
          <cell r="A2322" t="str">
            <v>эом_щит G2_ЩАР2.5</v>
          </cell>
          <cell r="B2322" t="str">
            <v>Поставка и монтаж, Щит вводной арендатора G2_ЩАР2.5, согласно однолинейной схеме, ABB, включая все комплектующие и крепеж</v>
          </cell>
          <cell r="C2322" t="str">
            <v>Supply and installation of a terminal distribution board for a tenant G2_ЩАР2.5, according to a single-line diagram, ABB, including all accessories and fasteners</v>
          </cell>
          <cell r="D2322" t="str">
            <v>шт.</v>
          </cell>
          <cell r="F2322">
            <v>5530.2075000000004</v>
          </cell>
          <cell r="G2322">
            <v>36868.050000000003</v>
          </cell>
          <cell r="H2322">
            <v>8295.3112500000007</v>
          </cell>
          <cell r="I2322">
            <v>42398.2575</v>
          </cell>
        </row>
        <row r="2323">
          <cell r="A2323" t="str">
            <v>эом_щит G2_ЩАР2.6</v>
          </cell>
          <cell r="B2323" t="str">
            <v>Поставка и монтаж, Щит вводной арендатора G2_ЩАР2.6, согласно однолинейной схеме, ABB, включая все комплектующие и крепеж</v>
          </cell>
          <cell r="C2323" t="str">
            <v>Supply and installation of a terminal distribution board for a tenant G2_ЩАР2.6, according to a single-line diagram, ABB, including all accessories and fasteners</v>
          </cell>
          <cell r="D2323" t="str">
            <v>шт.</v>
          </cell>
          <cell r="F2323">
            <v>5530.2075000000004</v>
          </cell>
          <cell r="G2323">
            <v>36868.050000000003</v>
          </cell>
          <cell r="H2323">
            <v>8295.3112500000007</v>
          </cell>
          <cell r="I2323">
            <v>42398.2575</v>
          </cell>
        </row>
        <row r="2324">
          <cell r="A2324" t="str">
            <v>эом_щит G2_ЩАР2.7</v>
          </cell>
          <cell r="B2324" t="str">
            <v>Поставка и монтаж, Щит вводной арендатора G2_ЩАР2.7, согласно однолинейной схеме, ABB, включая все комплектующие и крепеж</v>
          </cell>
          <cell r="C2324" t="str">
            <v>Supply and installation of a terminal distribution board for a tenant G2_ЩАР2.7, according to a single-line diagram, ABB, including all accessories and fasteners</v>
          </cell>
          <cell r="D2324" t="str">
            <v>шт.</v>
          </cell>
          <cell r="F2324">
            <v>5530.2075000000004</v>
          </cell>
          <cell r="G2324">
            <v>36868.050000000003</v>
          </cell>
          <cell r="H2324">
            <v>8295.3112500000007</v>
          </cell>
          <cell r="I2324">
            <v>42398.2575</v>
          </cell>
        </row>
        <row r="2325">
          <cell r="A2325" t="str">
            <v>эом_щит G2_ЩАР2.8</v>
          </cell>
          <cell r="B2325" t="str">
            <v>Поставка и монтаж, Щит вводной арендатора G2_ЩАР2.8, согласно однолинейной схеме, ABB, включая все комплектующие и крепеж</v>
          </cell>
          <cell r="C2325" t="str">
            <v>Supply and installation of a terminal distribution board for a tenant G2_ЩАР2.8, according to a single-line diagram, ABB, including all accessories and fasteners</v>
          </cell>
          <cell r="D2325" t="str">
            <v>шт.</v>
          </cell>
          <cell r="F2325">
            <v>5530.2075000000004</v>
          </cell>
          <cell r="G2325">
            <v>36868.050000000003</v>
          </cell>
          <cell r="H2325">
            <v>8295.3112500000007</v>
          </cell>
          <cell r="I2325">
            <v>42398.2575</v>
          </cell>
        </row>
        <row r="2326">
          <cell r="A2326" t="str">
            <v>эом_щит G2_ЩАР2.9</v>
          </cell>
          <cell r="B2326" t="str">
            <v>Поставка и монтаж, Щит вводной арендатора G2_ЩАР2.9, согласно однолинейной схеме, ABB, включая все комплектующие и крепеж</v>
          </cell>
          <cell r="C2326" t="str">
            <v>Supply and installation of a terminal distribution board for a tenant G2_ЩАР2.9, according to a single-line diagram, ABB, including all accessories and fasteners</v>
          </cell>
          <cell r="D2326" t="str">
            <v>шт.</v>
          </cell>
          <cell r="F2326">
            <v>8964.6270000000004</v>
          </cell>
          <cell r="G2326">
            <v>59764.18</v>
          </cell>
          <cell r="H2326">
            <v>13446.940500000001</v>
          </cell>
          <cell r="I2326">
            <v>68728.807000000001</v>
          </cell>
        </row>
        <row r="2327">
          <cell r="A2327" t="str">
            <v>эом_щит G2_ЩАР2.10</v>
          </cell>
          <cell r="B2327" t="str">
            <v>Поставка и монтаж, Щит вводной арендатора G2_ЩАР2.10, согласно однолинейной схеме, ABB, включая все комплектующие и крепеж</v>
          </cell>
          <cell r="C2327" t="str">
            <v>Supply and installation of a terminal distribution board for a tenant G2_ЩАР2.10, according to a single-line diagram, ABB, including all accessories and fasteners</v>
          </cell>
          <cell r="D2327" t="str">
            <v>шт.</v>
          </cell>
          <cell r="F2327">
            <v>5530.2075000000004</v>
          </cell>
          <cell r="G2327">
            <v>36868.050000000003</v>
          </cell>
          <cell r="H2327">
            <v>8295.3112500000007</v>
          </cell>
          <cell r="I2327">
            <v>42398.2575</v>
          </cell>
        </row>
        <row r="2328">
          <cell r="A2328" t="str">
            <v>эом_щит G2_ЩАР2.11</v>
          </cell>
          <cell r="B2328" t="str">
            <v>Поставка и монтаж, Щит вводной арендатора G2_ЩАР2.11, согласно однолинейной схеме, ABB, включая все комплектующие и крепеж</v>
          </cell>
          <cell r="C2328" t="str">
            <v>Supply and installation of a terminal distribution board for a tenant G2_ЩАР2.11, according to a single-line diagram, ABB, including all accessories and fasteners</v>
          </cell>
          <cell r="D2328" t="str">
            <v>шт.</v>
          </cell>
          <cell r="F2328">
            <v>0</v>
          </cell>
          <cell r="H2328">
            <v>0</v>
          </cell>
          <cell r="I2328">
            <v>0</v>
          </cell>
        </row>
        <row r="2329">
          <cell r="A2329" t="str">
            <v>эом_щит G2_ЩАР2.12</v>
          </cell>
          <cell r="B2329" t="str">
            <v>Поставка и монтаж, Щит вводной арендатора G2_ЩАР2.12, согласно однолинейной схеме, ABB, включая все комплектующие и крепеж</v>
          </cell>
          <cell r="C2329" t="str">
            <v>Supply and installation of a terminal distribution board for a tenant G2_ЩАР2.12, according to a single-line diagram, ABB, including all accessories and fasteners</v>
          </cell>
          <cell r="D2329" t="str">
            <v>шт.</v>
          </cell>
          <cell r="F2329">
            <v>5577.4919999999993</v>
          </cell>
          <cell r="G2329">
            <v>37183.279999999999</v>
          </cell>
          <cell r="H2329">
            <v>8366.2379999999994</v>
          </cell>
          <cell r="I2329">
            <v>42760.771999999997</v>
          </cell>
        </row>
        <row r="2330">
          <cell r="A2330" t="str">
            <v>эом_щит G2_ЩАР2.13</v>
          </cell>
          <cell r="B2330" t="str">
            <v>Поставка и монтаж, Щит вводной арендатора G2_ЩАР2.13, согласно однолинейной схеме, ABB, включая все комплектующие и крепеж</v>
          </cell>
          <cell r="C2330" t="str">
            <v>Supply and installation of a terminal distribution board for a tenant G2_ЩАР2.13, according to a single-line diagram, ABB, including all accessories and fasteners</v>
          </cell>
          <cell r="D2330" t="str">
            <v>шт.</v>
          </cell>
          <cell r="F2330">
            <v>10133.183999999999</v>
          </cell>
          <cell r="G2330">
            <v>67554.559999999998</v>
          </cell>
          <cell r="H2330">
            <v>15199.775999999998</v>
          </cell>
          <cell r="I2330">
            <v>77687.743999999992</v>
          </cell>
        </row>
        <row r="2331">
          <cell r="A2331" t="str">
            <v>эом_щит G2_ЩО3</v>
          </cell>
          <cell r="B2331" t="str">
            <v>Поставка и монтаж, Щит освещения  G2_ЩО3, согласно однолинейной схеме, ABB, включая все комплектующие и крепеж</v>
          </cell>
          <cell r="C2331" t="str">
            <v>Supply and installation of a lighting panel G2_ЩО3, according to a single-line diagram, ABB, including all accessories and fasteners</v>
          </cell>
          <cell r="D2331" t="str">
            <v>шт.</v>
          </cell>
          <cell r="F2331">
            <v>8964.6270000000004</v>
          </cell>
          <cell r="G2331">
            <v>59764.18</v>
          </cell>
          <cell r="H2331">
            <v>13446.940500000001</v>
          </cell>
          <cell r="I2331">
            <v>68728.807000000001</v>
          </cell>
        </row>
        <row r="2332">
          <cell r="A2332" t="str">
            <v>эом_щит G2_ЩАО3</v>
          </cell>
          <cell r="B2332" t="str">
            <v>Поставка и монтаж, Щит аварийного освещения  G2_ЩАО3, согласно однолинейной схеме, ABB, включая все комплектующие и крепеж</v>
          </cell>
          <cell r="C2332" t="str">
            <v>Supply and installation of an emergency lighting panel G2_ЩАО3, according to a single-line diagram, ABB, including all accessories and fasteners</v>
          </cell>
          <cell r="D2332" t="str">
            <v>шт.</v>
          </cell>
          <cell r="F2332">
            <v>4328.67</v>
          </cell>
          <cell r="G2332">
            <v>28857.8</v>
          </cell>
          <cell r="H2332">
            <v>6493.0050000000001</v>
          </cell>
          <cell r="I2332">
            <v>33186.469999999994</v>
          </cell>
        </row>
        <row r="2333">
          <cell r="A2333" t="str">
            <v>эом_щит G2_ЩСС3</v>
          </cell>
          <cell r="B2333" t="str">
            <v>Поставка и монтаж, Щит распределительный слаботочных систем  G2_ЩСС3, согласно однолинейной схеме, ABB, включая все комплектующие и крепеж</v>
          </cell>
          <cell r="C2333" t="str">
            <v>Supply and installation of a low voltage distribution board G2_ЩСС3, according to a single-line diagram, ABB, including all accessories and fasteners</v>
          </cell>
          <cell r="D2333" t="str">
            <v>шт.</v>
          </cell>
          <cell r="F2333">
            <v>5109.0164999999997</v>
          </cell>
          <cell r="G2333">
            <v>34060.11</v>
          </cell>
          <cell r="H2333">
            <v>7663.5247499999996</v>
          </cell>
          <cell r="I2333">
            <v>39169.126499999998</v>
          </cell>
        </row>
        <row r="2334">
          <cell r="A2334" t="str">
            <v>эом_щит G2_ЩОЗК3</v>
          </cell>
          <cell r="B2334" t="str">
            <v>Поставка и монтаж, Щит распределительный огнезадерживающих клапанов G2_ЩОЗК3, согласно однолинейной схеме, ABB, включая все комплектующие и крепеж</v>
          </cell>
          <cell r="C2334" t="str">
            <v>Supply and installation of a fire dampers distribution board G2_ЩОЗК3, according to a single-line diagram, ABB, including all accessories and fasteners</v>
          </cell>
          <cell r="D2334" t="str">
            <v>шт.</v>
          </cell>
          <cell r="F2334">
            <v>9186.0209999999988</v>
          </cell>
          <cell r="G2334">
            <v>61240.14</v>
          </cell>
          <cell r="H2334">
            <v>13779.031499999997</v>
          </cell>
          <cell r="I2334">
            <v>70426.160999999993</v>
          </cell>
        </row>
        <row r="2335">
          <cell r="A2335" t="str">
            <v>эом_щит G2_ЩР3</v>
          </cell>
          <cell r="B2335" t="str">
            <v>Поставка и монтаж, Щит распределительный розеточной сети  G2_ЩР3, согласно однолинейной схеме, ABB, включая все комплектующие и крепеж</v>
          </cell>
          <cell r="C2335" t="str">
            <v>Supply and installation of distribution board outlet G2_ЩР3, according to a single-line diagram, ABB, including all accessories and fasteners</v>
          </cell>
          <cell r="D2335" t="str">
            <v>шт.</v>
          </cell>
          <cell r="F2335">
            <v>4907.3249999999998</v>
          </cell>
          <cell r="G2335">
            <v>32715.5</v>
          </cell>
          <cell r="H2335">
            <v>7360.9874999999993</v>
          </cell>
          <cell r="I2335">
            <v>37622.824999999997</v>
          </cell>
        </row>
        <row r="2336">
          <cell r="A2336" t="str">
            <v>эом_щит G2_ЩДУ3.1</v>
          </cell>
          <cell r="B2336" t="str">
            <v>Поставка и монтаж, Щит распределительный систем дымоудаления  G2_ЩДУ3.1, согласно однолинейной схеме, ABB, включая все комплектующие и крепеж</v>
          </cell>
          <cell r="C2336" t="str">
            <v>Supply and installation of a distribution board for smoke removal systems G2_ЩДУ3.1, according to a single-line diagram, ABB, including all accessories and fasteners</v>
          </cell>
          <cell r="D2336" t="str">
            <v>шт.</v>
          </cell>
          <cell r="F2336">
            <v>4732.0544999999993</v>
          </cell>
          <cell r="G2336">
            <v>31547.03</v>
          </cell>
          <cell r="H2336">
            <v>7098.0817499999994</v>
          </cell>
          <cell r="I2336">
            <v>36279.084499999997</v>
          </cell>
        </row>
        <row r="2337">
          <cell r="A2337" t="str">
            <v>эом_щит G2_ЩДУ3.2</v>
          </cell>
          <cell r="B2337" t="str">
            <v>Поставка и монтаж, Щит распределительный систем дымоудаления  G2_ЩДУ3.2, согласно однолинейной схеме, ABB, включая все комплектующие и крепеж</v>
          </cell>
          <cell r="C2337" t="str">
            <v>Supply and installation of a distribution board for smoke removal systems G2_ЩДУ3.2, according to a single-line diagram, ABB, including all accessories and fasteners</v>
          </cell>
          <cell r="D2337" t="str">
            <v>шт.</v>
          </cell>
          <cell r="F2337">
            <v>21523.3815</v>
          </cell>
          <cell r="G2337">
            <v>143489.21</v>
          </cell>
          <cell r="H2337">
            <v>32285.072249999997</v>
          </cell>
          <cell r="I2337">
            <v>165012.59149999998</v>
          </cell>
        </row>
        <row r="2338">
          <cell r="A2338" t="str">
            <v>эом_щит G2_ЩДУ3.3</v>
          </cell>
          <cell r="B2338" t="str">
            <v>Поставка и монтаж, Щит распределительный систем дымоудаления  G2_ЩДУ3.3, согласно однолинейной схеме, ABB, включая все комплектующие и крепеж</v>
          </cell>
          <cell r="C2338" t="str">
            <v>Supply and installation of a distribution board for smoke removal systems G2_ЩДУ3.3, according to a single-line diagram, ABB, including all accessories and fasteners</v>
          </cell>
          <cell r="D2338" t="str">
            <v>шт.</v>
          </cell>
          <cell r="F2338">
            <v>27019.861499999999</v>
          </cell>
          <cell r="G2338">
            <v>180132.41</v>
          </cell>
          <cell r="H2338">
            <v>40529.792249999999</v>
          </cell>
          <cell r="I2338">
            <v>207152.2715</v>
          </cell>
        </row>
        <row r="2339">
          <cell r="A2339" t="str">
            <v>эом_щит G2_ЩДУ3.4</v>
          </cell>
          <cell r="B2339" t="str">
            <v>Поставка и монтаж, Щит распределительный систем дымоудаления  G2_ЩДУ3.4, согласно однолинейной схеме, ABB, включая все комплектующие и крепеж</v>
          </cell>
          <cell r="C2339" t="str">
            <v>Supply and installation of a distribution board for smoke removal systems G2_ЩДУ3.4, according to a single-line diagram, ABB, including all accessories and fasteners</v>
          </cell>
          <cell r="D2339" t="str">
            <v>шт.</v>
          </cell>
          <cell r="F2339">
            <v>14918.137499999999</v>
          </cell>
          <cell r="G2339">
            <v>99454.25</v>
          </cell>
          <cell r="H2339">
            <v>22377.206249999999</v>
          </cell>
          <cell r="I2339">
            <v>114372.3875</v>
          </cell>
        </row>
        <row r="2340">
          <cell r="A2340" t="str">
            <v>эом_щит G2_ЩДУ3.5</v>
          </cell>
          <cell r="B2340" t="str">
            <v>Поставка и монтаж, Щит распределительный систем дымоудаления  G2_ЩДУ3.5, согласно однолинейной схеме, ABB, включая все комплектующие и крепеж</v>
          </cell>
          <cell r="C2340" t="str">
            <v>Supply and installation of a distribution board for smoke removal systems G2_ЩДУ3.5, according to a single-line diagram, ABB, including all accessories and fasteners</v>
          </cell>
          <cell r="D2340" t="str">
            <v>шт.</v>
          </cell>
          <cell r="F2340">
            <v>31234.729499999998</v>
          </cell>
          <cell r="G2340">
            <v>208231.53</v>
          </cell>
          <cell r="H2340">
            <v>46852.094249999995</v>
          </cell>
          <cell r="I2340">
            <v>239466.25949999999</v>
          </cell>
        </row>
        <row r="2341">
          <cell r="A2341" t="str">
            <v>эом_щит G2_ЩАР3.1</v>
          </cell>
          <cell r="B2341" t="str">
            <v>Поставка и монтаж, Щит вводной арендатора G2_ЩАР3.1, согласно однолинейной схеме, ABB, включая все комплектующие и крепеж</v>
          </cell>
          <cell r="C2341" t="str">
            <v>Supply and installation of a terminal distribution board for a tenant G2_ЩАР3.1, according to a single-line diagram, ABB, including all accessories and fasteners</v>
          </cell>
          <cell r="D2341" t="str">
            <v>шт.</v>
          </cell>
          <cell r="F2341">
            <v>21688.297499999997</v>
          </cell>
          <cell r="G2341">
            <v>144588.65</v>
          </cell>
          <cell r="H2341">
            <v>32532.446249999994</v>
          </cell>
          <cell r="I2341">
            <v>166276.94749999998</v>
          </cell>
        </row>
        <row r="2342">
          <cell r="A2342" t="str">
            <v>эом_щит G3_ЩО1</v>
          </cell>
          <cell r="B2342" t="str">
            <v>Поставка и монтаж, Щит освещения G3_ЩО1, согласно однолинейной схеме, ABB, включая все комплектующие и крепеж</v>
          </cell>
          <cell r="C2342" t="str">
            <v>Supply and installation of a lighting panel G3_ЩО1, according to a single-line diagram, ABB, including all accessories and fasteners</v>
          </cell>
          <cell r="D2342" t="str">
            <v>шт.</v>
          </cell>
          <cell r="F2342">
            <v>8964.6270000000004</v>
          </cell>
          <cell r="G2342">
            <v>59764.18</v>
          </cell>
          <cell r="H2342">
            <v>13446.940500000001</v>
          </cell>
          <cell r="I2342">
            <v>68728.807000000001</v>
          </cell>
        </row>
        <row r="2343">
          <cell r="A2343" t="str">
            <v>эом_щит G3_ЩНО1</v>
          </cell>
          <cell r="B2343" t="str">
            <v>Поставка и монтаж, Щит наружного освещения  G3_ЩНО1, согласно однолинейной схеме, ABB, включая все комплектующие и крепеж</v>
          </cell>
          <cell r="C2343" t="str">
            <v>Supply and installation of a panel for outdoor lighting G3_ЩНО1, according to a single-line diagram, ABB, including all accessories and fasteners</v>
          </cell>
          <cell r="D2343" t="str">
            <v>шт.</v>
          </cell>
          <cell r="F2343">
            <v>12645.333000000001</v>
          </cell>
          <cell r="G2343">
            <v>84302.22</v>
          </cell>
          <cell r="H2343">
            <v>18967.999500000002</v>
          </cell>
          <cell r="I2343">
            <v>96947.553</v>
          </cell>
        </row>
        <row r="2344">
          <cell r="A2344" t="str">
            <v>эом_щит G3_ЩФО1</v>
          </cell>
          <cell r="B2344" t="str">
            <v>Поставка и монтаж, Щит фасадного освещения  G3_ЩФО1, согласно однолинейной схеме, ABB, включая все комплектующие и крепеж</v>
          </cell>
          <cell r="C2344" t="str">
            <v>Supply and installation of a panel for facade lighting G3_ЩФО1, according to a single-line diagram, ABB, including all accessories and fasteners</v>
          </cell>
          <cell r="D2344" t="str">
            <v>шт.</v>
          </cell>
          <cell r="F2344">
            <v>8160.8204999999998</v>
          </cell>
          <cell r="G2344">
            <v>54405.47</v>
          </cell>
          <cell r="H2344">
            <v>12241.230749999999</v>
          </cell>
          <cell r="I2344">
            <v>62566.290499999996</v>
          </cell>
        </row>
        <row r="2345">
          <cell r="A2345" t="str">
            <v>эом_щит G3_ЩОТ1</v>
          </cell>
          <cell r="B2345" t="str">
            <v>Поставка и монтаж, Щит обогрева трубопровода  G3_ЩОТ1, согласно однолинейной схеме, ABB, включая все комплектующие и крепеж</v>
          </cell>
          <cell r="C2345" t="str">
            <v>Supply and installation of a distribution board for pipeline heating G3_ЩОТ1, according to a single-line diagram, ABB, including all accessories and fasteners</v>
          </cell>
          <cell r="D2345" t="str">
            <v>шт.</v>
          </cell>
          <cell r="F2345">
            <v>4933.7460000000001</v>
          </cell>
          <cell r="G2345">
            <v>32891.64</v>
          </cell>
          <cell r="H2345">
            <v>7400.6190000000006</v>
          </cell>
          <cell r="I2345">
            <v>37825.385999999999</v>
          </cell>
        </row>
        <row r="2346">
          <cell r="A2346" t="str">
            <v>эом_щит G3_ЩАОР1</v>
          </cell>
          <cell r="B2346" t="str">
            <v>Поставка и монтаж, Щит аварийного освещения распределительный  G3_ЩАОР1, согласно однолинейной схеме, ABB, включая все комплектующие и крепеж</v>
          </cell>
          <cell r="C2346" t="str">
            <v>Supply and installation of an emergency lighting distribution board G3_ЩАОP3, according to a single-line diagram, ABB, including all accessories and fasteners</v>
          </cell>
          <cell r="D2346" t="str">
            <v>шт.</v>
          </cell>
          <cell r="F2346">
            <v>24680.285999999996</v>
          </cell>
          <cell r="G2346">
            <v>164535.24</v>
          </cell>
          <cell r="H2346">
            <v>37020.428999999996</v>
          </cell>
          <cell r="I2346">
            <v>189215.52599999998</v>
          </cell>
        </row>
        <row r="2347">
          <cell r="A2347" t="str">
            <v>эом_щит G3_ЩАО1</v>
          </cell>
          <cell r="B2347" t="str">
            <v>Поставка и монтаж, Щит аварийного освещения  G3_ЩАО1, согласно однолинейной схеме, ABB, включая все комплектующие и крепеж</v>
          </cell>
          <cell r="C2347" t="str">
            <v>Supply and installation of an emergency lighting panel G3_ЩАО1, according to a single-line diagram, ABB, including all accessories and fasteners</v>
          </cell>
          <cell r="D2347" t="str">
            <v>шт.</v>
          </cell>
          <cell r="F2347">
            <v>7906.2855</v>
          </cell>
          <cell r="G2347">
            <v>52708.57</v>
          </cell>
          <cell r="H2347">
            <v>11859.428250000001</v>
          </cell>
          <cell r="I2347">
            <v>60614.855499999998</v>
          </cell>
        </row>
        <row r="2348">
          <cell r="A2348" t="str">
            <v>эом_щит G3_ЩОЗК1</v>
          </cell>
          <cell r="B2348" t="str">
            <v>Поставка и монтаж, Щит огнезадерживающих клапанов  G3_ЩОЗК1, согласно однолинейной схеме, ABB, включая все комплектующие и крепеж</v>
          </cell>
          <cell r="C2348" t="str">
            <v>Supply and installation of a fire dampers distribution board G3_ЩОЗК1, according to a single-line diagram, ABB, including all accessories and fasteners</v>
          </cell>
          <cell r="D2348" t="str">
            <v>шт.</v>
          </cell>
          <cell r="F2348">
            <v>7906.2855</v>
          </cell>
          <cell r="G2348">
            <v>52708.57</v>
          </cell>
          <cell r="H2348">
            <v>11859.428250000001</v>
          </cell>
          <cell r="I2348">
            <v>60614.855499999998</v>
          </cell>
        </row>
        <row r="2349">
          <cell r="A2349" t="str">
            <v>эом_щит G3_ЩА1</v>
          </cell>
          <cell r="B2349" t="str">
            <v>Поставка и монтаж, Щит распределительный систем автоматизации  G3_ЩА1, согласно однолинейной схеме, ABB, включая все комплектующие и крепеж</v>
          </cell>
          <cell r="C2349" t="str">
            <v>Supply and installation of a switchboard for automation systems G3_ЩА1, according to a single-line diagram, including all accessories and fasteners</v>
          </cell>
          <cell r="D2349" t="str">
            <v>шт.</v>
          </cell>
          <cell r="F2349">
            <v>4328.67</v>
          </cell>
          <cell r="G2349">
            <v>28857.8</v>
          </cell>
          <cell r="H2349">
            <v>6493.0050000000001</v>
          </cell>
          <cell r="I2349">
            <v>33186.469999999994</v>
          </cell>
        </row>
        <row r="2350">
          <cell r="A2350" t="str">
            <v>эом_щит G3_ЩСС1.2</v>
          </cell>
          <cell r="B2350" t="str">
            <v>Поставка и монтаж, Щит распределительный слаботочных систем  G3_ЩСС1.2, согласно однолинейной схеме, ABB, включая все комплектующие и крепеж</v>
          </cell>
          <cell r="C2350" t="str">
            <v>Supply and installation of a low voltage distribution board G3_ЩСС1.2, according to a single-line diagram, ABB, including all accessories and fasteners</v>
          </cell>
          <cell r="D2350" t="str">
            <v>шт.</v>
          </cell>
          <cell r="F2350">
            <v>4933.7460000000001</v>
          </cell>
          <cell r="G2350">
            <v>32891.64</v>
          </cell>
          <cell r="H2350">
            <v>7400.6190000000006</v>
          </cell>
          <cell r="I2350">
            <v>37825.385999999999</v>
          </cell>
        </row>
        <row r="2351">
          <cell r="A2351" t="str">
            <v>эом_щит G3_ЩВТ1</v>
          </cell>
          <cell r="B2351" t="str">
            <v>Поставка и монтаж, Щит распределительный вертикального транспорта G3_ЩВТ1, согласно однолинейной схеме, ABB, включая все комплектующие и крепеж</v>
          </cell>
          <cell r="C2351" t="str">
            <v>Supply and installation of a distribution board for vertical transportation G3_ЩВТ1, according to a single-line diagram, ABB, including all accessories and fasteners</v>
          </cell>
          <cell r="D2351" t="str">
            <v>шт.</v>
          </cell>
          <cell r="F2351">
            <v>7625.3265000000001</v>
          </cell>
          <cell r="G2351">
            <v>50835.51</v>
          </cell>
          <cell r="H2351">
            <v>11437.989750000001</v>
          </cell>
          <cell r="I2351">
            <v>58460.836499999998</v>
          </cell>
        </row>
        <row r="2352">
          <cell r="A2352" t="str">
            <v>эом_щит G3_ЩР1</v>
          </cell>
          <cell r="B2352" t="str">
            <v>Поставка и монтаж, Щит распределительный розеточной сети  G3_ЩР1, согласно однолинейной схеме, ABB, включая все комплектующие и крепеж</v>
          </cell>
          <cell r="C2352" t="str">
            <v>Supply and installation of distribution board outlet G3_ЩР1, according to a single-line diagram, ABB, including all accessories and fasteners</v>
          </cell>
          <cell r="D2352" t="str">
            <v>шт.</v>
          </cell>
          <cell r="F2352">
            <v>15153.846</v>
          </cell>
          <cell r="G2352">
            <v>101025.64</v>
          </cell>
          <cell r="H2352">
            <v>22730.769</v>
          </cell>
          <cell r="I2352">
            <v>116179.48599999999</v>
          </cell>
        </row>
        <row r="2353">
          <cell r="A2353" t="str">
            <v>эом_щит G3_ЩСС1.1</v>
          </cell>
          <cell r="B2353" t="str">
            <v>Поставка и монтаж, Щит распределительный слаботочных систем  G3_ЩСС1.1, согласно однолинейной схеме, ABB, включая все комплектующие и крепеж</v>
          </cell>
          <cell r="C2353" t="str">
            <v>Supply and installation of a low voltage distribution board G3_ЩСС1.1, according to a single-line diagram, ABB, including all accessories and fasteners</v>
          </cell>
          <cell r="D2353" t="str">
            <v>шт.</v>
          </cell>
          <cell r="F2353">
            <v>10154.591999999999</v>
          </cell>
          <cell r="G2353">
            <v>67697.279999999999</v>
          </cell>
          <cell r="H2353">
            <v>15231.887999999999</v>
          </cell>
          <cell r="I2353">
            <v>77851.871999999988</v>
          </cell>
        </row>
        <row r="2354">
          <cell r="A2354" t="str">
            <v>эом_щит G3_ЩПСС1</v>
          </cell>
          <cell r="B2354" t="str">
            <v>Поставка и монтаж, Щит распределительный противопожарных слаботочных систем  G3_ЩПСС1, согласно однолинейной схеме, ABB, включая все комплектующие и крепеж</v>
          </cell>
          <cell r="C2354" t="str">
            <v>Supply and installation of a distribution board for low voltage fire protection systems G3_ЩПСС1, according to a single-line diagram, ABB, including all accessories and fasteners</v>
          </cell>
          <cell r="D2354" t="str">
            <v>шт.</v>
          </cell>
          <cell r="F2354">
            <v>6250.7549999999992</v>
          </cell>
          <cell r="G2354">
            <v>41671.699999999997</v>
          </cell>
          <cell r="H2354">
            <v>9376.1324999999997</v>
          </cell>
          <cell r="I2354">
            <v>47922.454999999994</v>
          </cell>
        </row>
        <row r="2355">
          <cell r="A2355" t="str">
            <v>эом_щит G3_ЩЗС1</v>
          </cell>
          <cell r="B2355" t="str">
            <v>Поставка и монтаж, Щит зарядных станций  G3_ЩЗС1, согласно однолинейной схеме, ABB, включая все комплектующие и крепеж</v>
          </cell>
          <cell r="C2355" t="str">
            <v>Supply and installation of a distribution board for charging stations G3_ЩЗC1, according to a single-line diagram, ABB, including all accessories and fasteners</v>
          </cell>
          <cell r="D2355" t="str">
            <v>шт.</v>
          </cell>
          <cell r="F2355">
            <v>6669.7109999999993</v>
          </cell>
          <cell r="G2355">
            <v>44464.74</v>
          </cell>
          <cell r="H2355">
            <v>10004.566499999999</v>
          </cell>
          <cell r="I2355">
            <v>51134.450999999994</v>
          </cell>
        </row>
        <row r="2356">
          <cell r="A2356" t="str">
            <v>эом_щит G3_ЩО2</v>
          </cell>
          <cell r="B2356" t="str">
            <v>Поставка и монтаж, Щит освещения  G3_ЩО2, согласно однолинейной схеме, ABB, включая все комплектующие и крепеж</v>
          </cell>
          <cell r="C2356" t="str">
            <v>Supply and installation of a lighting panel G3_ЩО2, according to a single-line diagram, ABB, including all accessories and fasteners</v>
          </cell>
          <cell r="D2356" t="str">
            <v>шт.</v>
          </cell>
          <cell r="F2356">
            <v>10363.469999999999</v>
          </cell>
          <cell r="G2356">
            <v>69089.8</v>
          </cell>
          <cell r="H2356">
            <v>15545.204999999998</v>
          </cell>
          <cell r="I2356">
            <v>79453.27</v>
          </cell>
        </row>
        <row r="2357">
          <cell r="A2357" t="str">
            <v>эом_щит G3_ЩАО2</v>
          </cell>
          <cell r="B2357" t="str">
            <v>Поставка и монтаж, Щит аварийного освещения  G3_ЩАО2, согласно однолинейной схеме, ABB, включая все комплектующие и крепеж</v>
          </cell>
          <cell r="C2357" t="str">
            <v>Supply and installation of an emergency lighting panel G3_ЩАО1, according to a single-line diagram, ABB, including all accessories and fasteners</v>
          </cell>
          <cell r="D2357" t="str">
            <v>шт.</v>
          </cell>
          <cell r="F2357">
            <v>4732.0544999999993</v>
          </cell>
          <cell r="G2357">
            <v>31547.03</v>
          </cell>
          <cell r="H2357">
            <v>7098.0817499999994</v>
          </cell>
          <cell r="I2357">
            <v>36279.084499999997</v>
          </cell>
        </row>
        <row r="2358">
          <cell r="A2358" t="str">
            <v>эом_щит G3_ЩОЗК2</v>
          </cell>
          <cell r="B2358" t="str">
            <v>Поставка и монтаж, Щит огнезадерживающих клапанов  G3_ЩОЗК2, согласно однолинейной схеме, ABB, включая все комплектующие и крепеж</v>
          </cell>
          <cell r="C2358" t="str">
            <v>Supply and installation of a fire dampers distribution board G3_ЩОЗК2, according to a single-line diagram, ABB, including all accessories and fasteners</v>
          </cell>
          <cell r="D2358" t="str">
            <v>шт.</v>
          </cell>
          <cell r="F2358">
            <v>4907.3249999999998</v>
          </cell>
          <cell r="G2358">
            <v>32715.5</v>
          </cell>
          <cell r="H2358">
            <v>7360.9874999999993</v>
          </cell>
          <cell r="I2358">
            <v>37622.824999999997</v>
          </cell>
        </row>
        <row r="2359">
          <cell r="A2359" t="str">
            <v>эом_щит G3_ЩР2</v>
          </cell>
          <cell r="B2359" t="str">
            <v>Поставка и монтаж, Щит распределительный розеточной сети  G3_ЩР2, согласно однолинейной схеме, ABB, включая все комплектующие и крепеж</v>
          </cell>
          <cell r="C2359" t="str">
            <v>Supply and installation of distribution board outlet G3_ЩР2, according to a single-line diagram, ABB, including all accessories and fasteners</v>
          </cell>
          <cell r="D2359" t="str">
            <v>шт.</v>
          </cell>
          <cell r="F2359">
            <v>4328.67</v>
          </cell>
          <cell r="G2359">
            <v>28857.8</v>
          </cell>
          <cell r="H2359">
            <v>6493.0050000000001</v>
          </cell>
          <cell r="I2359">
            <v>33186.469999999994</v>
          </cell>
        </row>
        <row r="2360">
          <cell r="A2360" t="str">
            <v>эом_щит G3_ЩАР2.1</v>
          </cell>
          <cell r="B2360" t="str">
            <v>Поставка и монтаж, Щит вводной арендатора G3_ЩАР2.1, согласно однолинейной схеме, ABB, включая все комплектующие и крепеж</v>
          </cell>
          <cell r="C2360" t="str">
            <v>Supply and installation of a terminal distribution board for a tenant G3_ЩАР2.1, according to a single-line diagram, ABB, including all accessories and fasteners</v>
          </cell>
          <cell r="D2360" t="str">
            <v>шт.</v>
          </cell>
          <cell r="F2360">
            <v>4732.0544999999993</v>
          </cell>
          <cell r="G2360">
            <v>31547.03</v>
          </cell>
          <cell r="H2360">
            <v>7098.0817499999994</v>
          </cell>
          <cell r="I2360">
            <v>36279.084499999997</v>
          </cell>
        </row>
        <row r="2361">
          <cell r="A2361" t="str">
            <v>эом_щит G3_ЩАР2.2</v>
          </cell>
          <cell r="B2361" t="str">
            <v>Поставка и монтаж, Щит вводной арендатора G3_ЩАР2.2, согласно однолинейной схеме, ABB, включая все комплектующие и крепеж</v>
          </cell>
          <cell r="C2361" t="str">
            <v>Supply and installation of a terminal distribution board for a tenant G3_ЩАР2.2, according to a single-line diagram, ABB, including all accessories and fasteners</v>
          </cell>
          <cell r="D2361" t="str">
            <v>шт.</v>
          </cell>
          <cell r="F2361">
            <v>6336.1469999999999</v>
          </cell>
          <cell r="G2361">
            <v>42240.98</v>
          </cell>
          <cell r="H2361">
            <v>9504.2204999999994</v>
          </cell>
          <cell r="I2361">
            <v>48577.127</v>
          </cell>
        </row>
        <row r="2362">
          <cell r="A2362" t="str">
            <v>эом_щит G3_ЩАР2.3</v>
          </cell>
          <cell r="B2362" t="str">
            <v>Поставка и монтаж, Щит вводной арендатора G3_ЩАР2.3, согласно однолинейной схеме, ABB, включая все комплектующие и крепеж</v>
          </cell>
          <cell r="C2362" t="str">
            <v>Supply and installation of a terminal distribution board for a tenant G3_ЩАР2.3, according to a single-line diagram, ABB, including all accessories and fasteners</v>
          </cell>
          <cell r="D2362" t="str">
            <v>шт.</v>
          </cell>
          <cell r="F2362">
            <v>8185.3724999999995</v>
          </cell>
          <cell r="G2362">
            <v>54569.15</v>
          </cell>
          <cell r="H2362">
            <v>12278.05875</v>
          </cell>
          <cell r="I2362">
            <v>62754.522499999999</v>
          </cell>
        </row>
        <row r="2363">
          <cell r="A2363" t="str">
            <v>эом_щит G3_ЩАР2.4</v>
          </cell>
          <cell r="B2363" t="str">
            <v>Поставка и монтаж, Щит вводной арендатора G3_ЩАР2.4, согласно однолинейной схеме, ABB, включая все комплектующие и крепеж</v>
          </cell>
          <cell r="C2363" t="str">
            <v>Supply and installation of a terminal distribution board for a tenant G3_ЩАР2.4, according to a single-line diagram, ABB, including all accessories and fasteners</v>
          </cell>
          <cell r="D2363" t="str">
            <v>шт.</v>
          </cell>
          <cell r="F2363">
            <v>8514.6270000000004</v>
          </cell>
          <cell r="G2363">
            <v>56764.18</v>
          </cell>
          <cell r="H2363">
            <v>12771.940500000001</v>
          </cell>
          <cell r="I2363">
            <v>65278.806999999993</v>
          </cell>
        </row>
        <row r="2364">
          <cell r="A2364" t="str">
            <v>эом_щит G3_ЩАР2.5</v>
          </cell>
          <cell r="B2364" t="str">
            <v>Поставка и монтаж, Щит вводной арендатора G3_ЩАР2.5, согласно однолинейной схеме, ABB, включая все комплектующие и крепеж</v>
          </cell>
          <cell r="C2364" t="str">
            <v>Supply and installation of a terminal distribution board for a tenant G3_ЩАР2.5, according to a single-line diagram, ABB, including all accessories and fasteners</v>
          </cell>
          <cell r="D2364" t="str">
            <v>шт.</v>
          </cell>
          <cell r="F2364">
            <v>6336.1469999999999</v>
          </cell>
          <cell r="G2364">
            <v>42240.98</v>
          </cell>
          <cell r="H2364">
            <v>9504.2204999999994</v>
          </cell>
          <cell r="I2364">
            <v>48577.127</v>
          </cell>
        </row>
        <row r="2365">
          <cell r="A2365" t="str">
            <v>эом_щит G3_ЩАР2.6</v>
          </cell>
          <cell r="B2365" t="str">
            <v>Поставка и монтаж, Щит вводной арендатора G3_ЩАР2.6, согласно однолинейной схеме, ABB, включая все комплектующие и крепеж</v>
          </cell>
          <cell r="C2365" t="str">
            <v>Supply and installation of a terminal distribution board for a tenant G3_ЩАР2.6, according to a single-line diagram, ABB, including all accessories and fasteners</v>
          </cell>
          <cell r="D2365" t="str">
            <v>шт.</v>
          </cell>
          <cell r="F2365">
            <v>5530.2075000000004</v>
          </cell>
          <cell r="G2365">
            <v>36868.050000000003</v>
          </cell>
          <cell r="H2365">
            <v>8295.3112500000007</v>
          </cell>
          <cell r="I2365">
            <v>42398.2575</v>
          </cell>
        </row>
        <row r="2366">
          <cell r="A2366" t="str">
            <v>эом_щит G3_ЩАР2.7</v>
          </cell>
          <cell r="B2366" t="str">
            <v>Поставка и монтаж, Щит вводной арендатора G3_ЩАР2.7, согласно однолинейной схеме, ABB, включая все комплектующие и крепеж</v>
          </cell>
          <cell r="C2366" t="str">
            <v>Supply and installation of a terminal distribution board for a tenant G3_ЩАР2.7, according to a single-line diagram, ABB, including all accessories and fasteners</v>
          </cell>
          <cell r="D2366" t="str">
            <v>шт.</v>
          </cell>
          <cell r="F2366">
            <v>10133.183999999999</v>
          </cell>
          <cell r="G2366">
            <v>67554.559999999998</v>
          </cell>
          <cell r="H2366">
            <v>15199.775999999998</v>
          </cell>
          <cell r="I2366">
            <v>77687.743999999992</v>
          </cell>
        </row>
        <row r="2367">
          <cell r="A2367" t="str">
            <v>эом_щит G3_ЩАР2.8</v>
          </cell>
          <cell r="B2367" t="str">
            <v>Поставка и монтаж, Щит вводной арендатора G3_ЩАР2.8, согласно однолинейной схеме, ABB, включая все комплектующие и крепеж</v>
          </cell>
          <cell r="C2367" t="str">
            <v>Supply and installation of a terminal distribution board for a tenant G3_ЩАР2.8, according to a single-line diagram, ABB, including all accessories and fasteners</v>
          </cell>
          <cell r="D2367" t="str">
            <v>шт.</v>
          </cell>
          <cell r="F2367">
            <v>8185.3724999999995</v>
          </cell>
          <cell r="G2367">
            <v>54569.15</v>
          </cell>
          <cell r="H2367">
            <v>12278.05875</v>
          </cell>
          <cell r="I2367">
            <v>62754.522499999999</v>
          </cell>
        </row>
        <row r="2368">
          <cell r="A2368" t="str">
            <v>эом_щит G3_ЩО3</v>
          </cell>
          <cell r="B2368" t="str">
            <v>Поставка и монтаж, Щит освещения  G3_ЩО3, согласно однолинейной схеме, ABB, включая все комплектующие и крепеж</v>
          </cell>
          <cell r="C2368" t="str">
            <v>Supply and installation of a lighting panel G3_ЩО3, according to a single-line diagram, ABB, including all accessories and fasteners</v>
          </cell>
          <cell r="D2368" t="str">
            <v>шт.</v>
          </cell>
          <cell r="F2368">
            <v>6197.8814999999995</v>
          </cell>
          <cell r="G2368">
            <v>41319.21</v>
          </cell>
          <cell r="H2368">
            <v>9296.8222499999993</v>
          </cell>
          <cell r="I2368">
            <v>47517.091499999995</v>
          </cell>
        </row>
        <row r="2369">
          <cell r="A2369" t="str">
            <v>эом_щит G3_ЩАО3</v>
          </cell>
          <cell r="B2369" t="str">
            <v>Поставка и монтаж, Щит аварийного освещения  G3_ЩАО3, согласно однолинейной схеме, ABB, включая все комплектующие и крепеж</v>
          </cell>
          <cell r="C2369" t="str">
            <v>Supply and installation of an emergency lighting panel G3_ЩАО3, according to a single-line diagram, ABB, including all accessories and fasteners</v>
          </cell>
          <cell r="D2369" t="str">
            <v>шт.</v>
          </cell>
          <cell r="F2369">
            <v>5538.8234999999995</v>
          </cell>
          <cell r="G2369">
            <v>36925.49</v>
          </cell>
          <cell r="H2369">
            <v>8308.2352499999997</v>
          </cell>
          <cell r="I2369">
            <v>42464.313499999997</v>
          </cell>
        </row>
        <row r="2370">
          <cell r="A2370" t="str">
            <v>эом_щит G3_ЩСС3</v>
          </cell>
          <cell r="B2370" t="str">
            <v>Поставка и монтаж, Щит распределительный слаботочных систем  G3_ЩСС3, согласно однолинейной схеме, ABB, включая все комплектующие и крепеж</v>
          </cell>
          <cell r="C2370" t="str">
            <v>Supply and installation of a low voltage distribution board G3_ЩСС3, according to a single-line diagram, ABB, including all accessories and fasteners</v>
          </cell>
          <cell r="D2370" t="str">
            <v>шт.</v>
          </cell>
          <cell r="F2370">
            <v>5109.0164999999997</v>
          </cell>
          <cell r="G2370">
            <v>34060.11</v>
          </cell>
          <cell r="H2370">
            <v>7663.5247499999996</v>
          </cell>
          <cell r="I2370">
            <v>39169.126499999998</v>
          </cell>
        </row>
        <row r="2371">
          <cell r="A2371" t="str">
            <v>эом_щит G3_ЩОЗК3</v>
          </cell>
          <cell r="B2371" t="str">
            <v>Поставка и монтаж, Щит распределительный огнезадерживающих клапанов G3_ЩОЗК3, согласно однолинейной схеме, ABB, включая все комплектующие и крепеж</v>
          </cell>
          <cell r="C2371" t="str">
            <v>Supply and installation of a fire dampers distribution board G3_ЩОЗК3, according to a single-line diagram, ABB, including all accessories and fasteners</v>
          </cell>
          <cell r="D2371" t="str">
            <v>шт.</v>
          </cell>
          <cell r="F2371">
            <v>9186.0209999999988</v>
          </cell>
          <cell r="G2371">
            <v>61240.14</v>
          </cell>
          <cell r="H2371">
            <v>13779.031499999997</v>
          </cell>
          <cell r="I2371">
            <v>70426.160999999993</v>
          </cell>
        </row>
        <row r="2372">
          <cell r="A2372" t="str">
            <v>эом_щит G3_ЩР3</v>
          </cell>
          <cell r="B2372" t="str">
            <v>Поставка и монтаж, Щит распределительный розеточной сети  G3_ЩР3, согласно однолинейной схеме, ABB, включая все комплектующие и крепеж</v>
          </cell>
          <cell r="C2372" t="str">
            <v>Supply and installation of distribution board outlet G3_ЩР3, according to a single-line diagram, ABB, including all accessories and fasteners</v>
          </cell>
          <cell r="D2372" t="str">
            <v>шт.</v>
          </cell>
          <cell r="F2372">
            <v>4328.67</v>
          </cell>
          <cell r="G2372">
            <v>28857.8</v>
          </cell>
          <cell r="H2372">
            <v>6493.0050000000001</v>
          </cell>
          <cell r="I2372">
            <v>33186.469999999994</v>
          </cell>
        </row>
        <row r="2373">
          <cell r="A2373" t="str">
            <v>эом_щит G3_ЩДУ3.1</v>
          </cell>
          <cell r="B2373" t="str">
            <v>Поставка и монтаж, Щит распределительный систем дымоудаления  G3_ЩДУ3.1, согласно однолинейной схеме, ABB, включая все комплектующие и крепеж</v>
          </cell>
          <cell r="C2373" t="str">
            <v>Supply and installation of a distribution board for smoke removal systems G3_ЩДУ3.1, according to a single-line diagram, ABB, including all accessories and fasteners</v>
          </cell>
          <cell r="D2373" t="str">
            <v>шт.</v>
          </cell>
          <cell r="F2373">
            <v>4732.0544999999993</v>
          </cell>
          <cell r="G2373">
            <v>31547.03</v>
          </cell>
          <cell r="H2373">
            <v>7098.0817499999994</v>
          </cell>
          <cell r="I2373">
            <v>36279.084499999997</v>
          </cell>
        </row>
        <row r="2374">
          <cell r="A2374" t="str">
            <v>эом_щит G3_ЩДУ3.2</v>
          </cell>
          <cell r="B2374" t="str">
            <v>Поставка и монтаж, Щит распределительный систем дымоудаления  G3_ЩДУ3.2, согласно однолинейной схеме, ABB, включая все комплектующие и крепеж</v>
          </cell>
          <cell r="C2374" t="str">
            <v>Supply and installation of a distribution board for smoke removal systems G3_ЩДУ3.2, according to a single-line diagram, ABB, including all accessories and fasteners</v>
          </cell>
          <cell r="D2374" t="str">
            <v>шт.</v>
          </cell>
          <cell r="F2374">
            <v>19882.469999999998</v>
          </cell>
          <cell r="G2374">
            <v>132549.79999999999</v>
          </cell>
          <cell r="H2374">
            <v>29823.704999999994</v>
          </cell>
          <cell r="I2374">
            <v>152432.26999999996</v>
          </cell>
        </row>
        <row r="2375">
          <cell r="A2375" t="str">
            <v>эом_щит G3_ЩДУ3.3</v>
          </cell>
          <cell r="B2375" t="str">
            <v>Поставка и монтаж, Щит распределительный систем дымоудаления  G3_ЩДУ3.3, согласно однолинейной схеме, ABB, включая все комплектующие и крепеж</v>
          </cell>
          <cell r="C2375" t="str">
            <v>Supply and installation of a distribution board for smoke removal systems G3_ЩДУ3.3, according to a single-line diagram, ABB, including all accessories and fasteners</v>
          </cell>
          <cell r="D2375" t="str">
            <v>шт.</v>
          </cell>
          <cell r="F2375">
            <v>27500.744999999999</v>
          </cell>
          <cell r="G2375">
            <v>183338.3</v>
          </cell>
          <cell r="H2375">
            <v>41251.1175</v>
          </cell>
          <cell r="I2375">
            <v>210839.04499999998</v>
          </cell>
        </row>
        <row r="2376">
          <cell r="A2376" t="str">
            <v>эом_щит G3_ЩДУ3.4</v>
          </cell>
          <cell r="B2376" t="str">
            <v>Поставка и монтаж, Щит распределительный систем дымоудаления  G3_ЩДУ3.4, согласно однолинейной схеме, ABB, включая все комплектующие и крепеж</v>
          </cell>
          <cell r="C2376" t="str">
            <v>Supply and installation of a distribution board for smoke removal systems G3_ЩДУ3.4, according to a single-line diagram, ABB, including all accessories and fasteners</v>
          </cell>
          <cell r="D2376" t="str">
            <v>шт.</v>
          </cell>
          <cell r="F2376">
            <v>24506.225999999999</v>
          </cell>
          <cell r="G2376">
            <v>163374.84</v>
          </cell>
          <cell r="H2376">
            <v>36759.339</v>
          </cell>
          <cell r="I2376">
            <v>187881.06599999999</v>
          </cell>
        </row>
        <row r="2377">
          <cell r="A2377" t="str">
            <v>эом_щит G3_ЩДУ3.5</v>
          </cell>
          <cell r="B2377" t="str">
            <v>Поставка и монтаж, Щит распределительный систем дымоудаления  G3_ЩДУ3.5, согласно однолинейной схеме, ABB, включая все комплектующие и крепеж</v>
          </cell>
          <cell r="C2377" t="str">
            <v>Supply and installation of a distribution board for smoke removal systems G3_ЩДУ3.5, according to a single-line diagram, ABB, including all accessories and fasteners</v>
          </cell>
          <cell r="D2377" t="str">
            <v>шт.</v>
          </cell>
          <cell r="F2377">
            <v>32723.749499999998</v>
          </cell>
          <cell r="G2377">
            <v>218158.33</v>
          </cell>
          <cell r="H2377">
            <v>49085.624249999993</v>
          </cell>
          <cell r="I2377">
            <v>250882.07949999996</v>
          </cell>
        </row>
        <row r="2378">
          <cell r="A2378" t="str">
            <v>эом_щит G3_ЩДУ3.6</v>
          </cell>
          <cell r="B2378" t="str">
            <v>Поставка и монтаж, Щит распределительный систем дымоудаления  G3_ЩДУ3.6, согласно однолинейной схеме, ABB, включая все комплектующие и крепеж</v>
          </cell>
          <cell r="C2378" t="str">
            <v>Supply and installation of a distribution board for smoke removal systems G3_ЩДУ3.6, according to a single-line diagram, ABB, including all accessories and fasteners</v>
          </cell>
          <cell r="D2378" t="str">
            <v>шт.</v>
          </cell>
          <cell r="F2378">
            <v>26170.249499999998</v>
          </cell>
          <cell r="G2378">
            <v>174468.33</v>
          </cell>
          <cell r="H2378">
            <v>39255.374249999993</v>
          </cell>
          <cell r="I2378">
            <v>200638.57949999996</v>
          </cell>
        </row>
        <row r="2379">
          <cell r="A2379" t="str">
            <v>эом_щит G3_ЩДУ3.7</v>
          </cell>
          <cell r="B2379" t="str">
            <v>Поставка и монтаж, Щит распределительный систем дымоудаления  G3_ЩДУ3.7, согласно однолинейной схеме, ABB, включая все комплектующие и крепеж</v>
          </cell>
          <cell r="C2379" t="str">
            <v>Supply and installation of a distribution board for smoke removal systems G3_ЩДУ3.7, according to a single-line diagram, ABB, including all accessories and fasteners</v>
          </cell>
          <cell r="D2379" t="str">
            <v>шт.</v>
          </cell>
          <cell r="F2379">
            <v>27687.466499999999</v>
          </cell>
          <cell r="G2379">
            <v>184583.11</v>
          </cell>
          <cell r="H2379">
            <v>41531.19975</v>
          </cell>
          <cell r="I2379">
            <v>212270.57649999997</v>
          </cell>
        </row>
        <row r="2380">
          <cell r="A2380" t="str">
            <v>эом_щит G3_ЩАР3.1</v>
          </cell>
          <cell r="B2380" t="str">
            <v>Поставка и монтаж, Щит вводной арендатора G3_ЩАР3.1, согласно однолинейной схеме, ABB, включая все комплектующие и крепеж</v>
          </cell>
          <cell r="C2380" t="str">
            <v>Supply and installation of a terminal distribution board for a tenant G3_ЩАР3.1, according to a single-line diagram, ABB, including all accessories and fasteners</v>
          </cell>
          <cell r="D2380" t="str">
            <v>шт.</v>
          </cell>
          <cell r="F2380">
            <v>22170.826499999999</v>
          </cell>
          <cell r="G2380">
            <v>147805.51</v>
          </cell>
          <cell r="H2380">
            <v>33256.239750000001</v>
          </cell>
          <cell r="I2380">
            <v>169976.3365</v>
          </cell>
        </row>
        <row r="2381">
          <cell r="A2381" t="str">
            <v>эом_щит G3_ЩАР3.2</v>
          </cell>
          <cell r="B2381" t="str">
            <v>Поставка и монтаж, Щит вводной арендатора G3_ЩАР3.2, согласно однолинейной схеме, ABB, включая все комплектующие и крепеж</v>
          </cell>
          <cell r="C2381" t="str">
            <v>Supply and installation of a terminal distribution board for a tenant G3_ЩАР3.2, according to a single-line diagram, ABB, including all accessories and fasteners</v>
          </cell>
          <cell r="D2381" t="str">
            <v>шт.</v>
          </cell>
          <cell r="F2381">
            <v>5605.4174999999996</v>
          </cell>
          <cell r="G2381">
            <v>37369.449999999997</v>
          </cell>
          <cell r="H2381">
            <v>8408.1262499999993</v>
          </cell>
          <cell r="I2381">
            <v>42974.867499999993</v>
          </cell>
        </row>
        <row r="2382">
          <cell r="A2382" t="str">
            <v>эом_щит G3_ЩАР3.3</v>
          </cell>
          <cell r="B2382" t="str">
            <v>Поставка и монтаж, Щит вводной арендатора G3_ЩАР3.3, согласно однолинейной схеме, ABB, включая все комплектующие и крепеж</v>
          </cell>
          <cell r="C2382" t="str">
            <v>Supply and installation of a terminal distribution board for a tenant G3_ЩАР3.3, according to a single-line diagram, ABB, including all accessories and fasteners</v>
          </cell>
          <cell r="D2382" t="str">
            <v>шт.</v>
          </cell>
          <cell r="F2382">
            <v>8964.6270000000004</v>
          </cell>
          <cell r="G2382">
            <v>59764.18</v>
          </cell>
          <cell r="H2382">
            <v>13446.940500000001</v>
          </cell>
          <cell r="I2382">
            <v>68728.807000000001</v>
          </cell>
        </row>
        <row r="2383">
          <cell r="A2383" t="str">
            <v>эом_щит G4_ЩО1</v>
          </cell>
          <cell r="B2383" t="str">
            <v>Поставка и монтаж, Щит освещения G4_ЩО1, согласно однолинейной схеме, ABB, включая все комплектующие и крепеж</v>
          </cell>
          <cell r="C2383" t="str">
            <v>Supply and installation of a lighting panel G4_ЩО1, according to a single-line diagram, ABB, including all accessories and fasteners</v>
          </cell>
          <cell r="D2383" t="str">
            <v>шт.</v>
          </cell>
          <cell r="F2383">
            <v>5530.2075000000004</v>
          </cell>
          <cell r="G2383">
            <v>36868.050000000003</v>
          </cell>
          <cell r="H2383">
            <v>8295.3112500000007</v>
          </cell>
          <cell r="I2383">
            <v>42398.2575</v>
          </cell>
        </row>
        <row r="2384">
          <cell r="A2384" t="str">
            <v>эом_щит G4_ЩНО1</v>
          </cell>
          <cell r="B2384" t="str">
            <v>Поставка и монтаж, Щит наружного освещения  G4_ЩНО1, согласно однолинейной схеме, ABB, включая все комплектующие и крепеж</v>
          </cell>
          <cell r="C2384" t="str">
            <v>Supply and installation of a panel for outdoor lighting G4_ЩНО1, according to a single-line diagram, ABB, including all accessories and fasteners</v>
          </cell>
          <cell r="D2384" t="str">
            <v>шт.</v>
          </cell>
          <cell r="F2384">
            <v>14959.951499999999</v>
          </cell>
          <cell r="G2384">
            <v>99733.01</v>
          </cell>
          <cell r="H2384">
            <v>22439.927250000001</v>
          </cell>
          <cell r="I2384">
            <v>114692.96149999999</v>
          </cell>
        </row>
        <row r="2385">
          <cell r="A2385" t="str">
            <v>эом_щит G4_ЩФО1</v>
          </cell>
          <cell r="B2385" t="str">
            <v>Поставка и монтаж, Щит фасадного освещения  G4_ЩФО1, согласно однолинейной схеме, ABB, включая все комплектующие и крепеж</v>
          </cell>
          <cell r="C2385" t="str">
            <v>Supply and installation of a panel for facade lighting G4_ЩФО1, according to a single-line diagram, ABB, including all accessories and fasteners</v>
          </cell>
          <cell r="D2385" t="str">
            <v>шт.</v>
          </cell>
          <cell r="F2385">
            <v>9318.1304999999993</v>
          </cell>
          <cell r="G2385">
            <v>62120.87</v>
          </cell>
          <cell r="H2385">
            <v>13977.195749999999</v>
          </cell>
          <cell r="I2385">
            <v>71439.000499999995</v>
          </cell>
        </row>
        <row r="2386">
          <cell r="A2386" t="str">
            <v>эом_щит G4_ЩОТ1</v>
          </cell>
          <cell r="B2386" t="str">
            <v>Поставка и монтаж, Щит обогрева трубопровода  G4_ЩОТ1, согласно однолинейной схеме, ABB, включая все комплектующие и крепеж</v>
          </cell>
          <cell r="C2386" t="str">
            <v>Supply and installation of a distribution board for pipeline heating G4_ЩОТ1, according to a single-line diagram, ABB, including all accessories and fasteners</v>
          </cell>
          <cell r="D2386" t="str">
            <v>шт.</v>
          </cell>
          <cell r="F2386">
            <v>5512.4009999999989</v>
          </cell>
          <cell r="G2386">
            <v>36749.339999999997</v>
          </cell>
          <cell r="H2386">
            <v>8268.6014999999989</v>
          </cell>
          <cell r="I2386">
            <v>42261.740999999995</v>
          </cell>
        </row>
        <row r="2387">
          <cell r="A2387" t="str">
            <v>эом_щит G4_ЩАОР1</v>
          </cell>
          <cell r="B2387" t="str">
            <v>Поставка и монтаж, Щит аварийного освещения распределительный  G4_ЩАОР1, согласно однолинейной схеме, ABB, включая все комплектующие и крепеж</v>
          </cell>
          <cell r="C2387" t="str">
            <v>Supply and installation of an emergencydistribution board G4_ЩАОP1, according to a single-line diagram, ABB, including all accessories and fasteners</v>
          </cell>
          <cell r="D2387" t="str">
            <v>шт.</v>
          </cell>
          <cell r="F2387">
            <v>25460.632499999996</v>
          </cell>
          <cell r="G2387">
            <v>169737.55</v>
          </cell>
          <cell r="H2387">
            <v>38190.948749999996</v>
          </cell>
          <cell r="I2387">
            <v>195198.18249999997</v>
          </cell>
        </row>
        <row r="2388">
          <cell r="A2388" t="str">
            <v>эом_щит G4_ЩАО1</v>
          </cell>
          <cell r="B2388" t="str">
            <v>Поставка и монтаж, Щит аварийного освещения  G4_ЩАО1, согласно однолинейной схеме, ABB, включая все комплектующие и крепеж</v>
          </cell>
          <cell r="C2388" t="str">
            <v>Supply and installation of an emergency lighting panel G4_ЩАО1, according to a single-line diagram, ABB, including all accessories and fasteners</v>
          </cell>
          <cell r="D2388" t="str">
            <v>шт.</v>
          </cell>
          <cell r="F2388">
            <v>4667.1389999999992</v>
          </cell>
          <cell r="G2388">
            <v>31114.26</v>
          </cell>
          <cell r="H2388">
            <v>7000.7084999999988</v>
          </cell>
          <cell r="I2388">
            <v>35781.398999999998</v>
          </cell>
        </row>
        <row r="2389">
          <cell r="A2389" t="str">
            <v>эом_щит G4_ЩОЗК1</v>
          </cell>
          <cell r="B2389" t="str">
            <v>Поставка и монтаж, Щит огнезадерживающих клапанов  G4_ЩОЗК1, согласно однолинейной схеме, ABB, включая все комплектующие и крепеж</v>
          </cell>
          <cell r="C2389" t="str">
            <v>Supply and installation of a fire dampers distribution board G4_ЩОЗК1, according to a single-line diagram, ABB, including all accessories and fasteners</v>
          </cell>
          <cell r="D2389" t="str">
            <v>шт.</v>
          </cell>
          <cell r="F2389">
            <v>8092.8959999999997</v>
          </cell>
          <cell r="G2389">
            <v>53952.639999999999</v>
          </cell>
          <cell r="H2389">
            <v>12139.343999999999</v>
          </cell>
          <cell r="I2389">
            <v>62045.535999999993</v>
          </cell>
        </row>
        <row r="2390">
          <cell r="A2390" t="str">
            <v>эом_щит G4_ЩА1</v>
          </cell>
          <cell r="B2390" t="str">
            <v>Поставка и монтаж, Щит распределительный систем автоматизации  G4_ЩА1, согласно однолинейной схеме, ABB, включая все комплектующие и крепеж</v>
          </cell>
          <cell r="C2390" t="str">
            <v>Supply and installation of a switchboard for automation systems G4_ЩА1, according to a single-line diagram, including all accessories and fasteners</v>
          </cell>
          <cell r="D2390" t="str">
            <v>шт.</v>
          </cell>
          <cell r="F2390">
            <v>4907.3249999999998</v>
          </cell>
          <cell r="G2390">
            <v>32715.5</v>
          </cell>
          <cell r="H2390">
            <v>7360.9874999999993</v>
          </cell>
          <cell r="I2390">
            <v>37622.824999999997</v>
          </cell>
        </row>
        <row r="2391">
          <cell r="A2391" t="str">
            <v>эом_щит G4_ЩСС1.2</v>
          </cell>
          <cell r="B2391" t="str">
            <v>Поставка и монтаж, Щит распределительный слаботочных систем  G4_ЩСС1.2, согласно однолинейной схеме, ABB, включая все комплектующие и крепеж</v>
          </cell>
          <cell r="C2391" t="str">
            <v>Supply and installation of a low voltage distribution board G4_ЩСС1.2, according to a single-line diagram, ABB, including all accessories and fasteners</v>
          </cell>
          <cell r="D2391" t="str">
            <v>шт.</v>
          </cell>
          <cell r="F2391">
            <v>5740.5149999999994</v>
          </cell>
          <cell r="G2391">
            <v>38270.1</v>
          </cell>
          <cell r="H2391">
            <v>8610.7724999999991</v>
          </cell>
          <cell r="I2391">
            <v>44010.614999999998</v>
          </cell>
        </row>
        <row r="2392">
          <cell r="A2392" t="str">
            <v>эом_щит G4_ЩВТ1</v>
          </cell>
          <cell r="B2392" t="str">
            <v>Поставка и монтаж, Щит распределительный вертикального транспорта G4_ЩВТ1, согласно однолинейной схеме, ABB, включая все комплектующие и крепеж</v>
          </cell>
          <cell r="C2392" t="str">
            <v>Supply and installation of a distribution board for vertical transportation G4_ЩВТ1, according to a single-line diagram, ABB, including all accessories and fasteners</v>
          </cell>
          <cell r="D2392" t="str">
            <v>шт.</v>
          </cell>
          <cell r="F2392">
            <v>7625.3279999999995</v>
          </cell>
          <cell r="G2392">
            <v>50835.519999999997</v>
          </cell>
          <cell r="H2392">
            <v>11437.991999999998</v>
          </cell>
          <cell r="I2392">
            <v>58460.847999999991</v>
          </cell>
        </row>
        <row r="2393">
          <cell r="A2393" t="str">
            <v>эом_щит G4_ЩР1</v>
          </cell>
          <cell r="B2393" t="str">
            <v>Поставка и монтаж, Щит распределительный розеточной сети  G4_ЩР1, согласно однолинейной схеме, ABB, включая все комплектующие и крепеж</v>
          </cell>
          <cell r="C2393" t="str">
            <v>Supply and installation of distribution board outlet G4_ЩР1, according to a single-line diagram, ABB, including all accessories and fasteners</v>
          </cell>
          <cell r="D2393" t="str">
            <v>шт.</v>
          </cell>
          <cell r="F2393">
            <v>13515.665999999999</v>
          </cell>
          <cell r="G2393">
            <v>90104.44</v>
          </cell>
          <cell r="H2393">
            <v>20273.499</v>
          </cell>
          <cell r="I2393">
            <v>103620.106</v>
          </cell>
        </row>
        <row r="2394">
          <cell r="A2394" t="str">
            <v>эом_щит G4_ЩЗС1</v>
          </cell>
          <cell r="B2394" t="str">
            <v>Поставка и монтаж, Щит распределительный вертикального транспорта G4_ЩЗС1, согласно однолинейной схеме, ABB, включая все комплектующие и крепеж</v>
          </cell>
          <cell r="C2394" t="str">
            <v>Supply and installation of a distribution board for vertical transportation G4_ЩЗС1, according to a single-line diagram, ABB, including all accessories and fasteners</v>
          </cell>
          <cell r="D2394" t="str">
            <v>шт.</v>
          </cell>
          <cell r="F2394">
            <v>10562.946</v>
          </cell>
          <cell r="G2394">
            <v>70419.64</v>
          </cell>
          <cell r="H2394">
            <v>15844.419</v>
          </cell>
          <cell r="I2394">
            <v>80982.585999999996</v>
          </cell>
        </row>
        <row r="2395">
          <cell r="A2395" t="str">
            <v>эом_щит G4_ЩСС1.1</v>
          </cell>
          <cell r="B2395" t="str">
            <v>Поставка и монтаж, Щит распределительный слаботочных систем  G4_ЩСС1.1, согласно однолинейной схеме, ABB, включая все комплектующие и крепеж</v>
          </cell>
          <cell r="C2395" t="str">
            <v>Supply and installation of a low voltage distribution board G4_ЩСС1.1, according to a single-line diagram, ABB, including all accessories and fasteners</v>
          </cell>
          <cell r="D2395" t="str">
            <v>шт.</v>
          </cell>
          <cell r="F2395">
            <v>11318.689499999999</v>
          </cell>
          <cell r="G2395">
            <v>75457.929999999993</v>
          </cell>
          <cell r="H2395">
            <v>16978.034249999997</v>
          </cell>
          <cell r="I2395">
            <v>86776.619499999986</v>
          </cell>
        </row>
        <row r="2396">
          <cell r="A2396" t="str">
            <v>эом_щит G4_ЩПСС1</v>
          </cell>
          <cell r="B2396" t="str">
            <v>Поставка и монтаж, Щит распределительный противопожарных слаботочных систем  G4_ЩПСС1, согласно однолинейной схеме, ABB, включая все комплектующие и крепеж</v>
          </cell>
          <cell r="C2396" t="str">
            <v>Supply and installation of a distribution board for low voltage fire protection systems G4_ЩПСС1, according to a single-line diagram, ABB, including all accessories and fasteners</v>
          </cell>
          <cell r="D2396" t="str">
            <v>шт.</v>
          </cell>
          <cell r="F2396">
            <v>6380.5079999999998</v>
          </cell>
          <cell r="G2396">
            <v>42536.72</v>
          </cell>
          <cell r="H2396">
            <v>9570.7619999999988</v>
          </cell>
          <cell r="I2396">
            <v>48917.227999999996</v>
          </cell>
        </row>
        <row r="2397">
          <cell r="A2397" t="str">
            <v>эом_щит G4_ЩАМ1</v>
          </cell>
          <cell r="B2397" t="str">
            <v>Поставка и монтаж, Щит распределительный автомойки G4_ЩАМ1, согласно однолинейной схеме, ABB, включая все комплектующие и крепеж</v>
          </cell>
          <cell r="C2397" t="str">
            <v>Supply and installation of a distribution board for a carwash G4_ЩАМ1, according to a single-line diagram, ABB, including all accessories and fasteners</v>
          </cell>
          <cell r="D2397" t="str">
            <v>шт.</v>
          </cell>
          <cell r="F2397">
            <v>7058.9684999999999</v>
          </cell>
          <cell r="G2397">
            <v>47059.79</v>
          </cell>
          <cell r="H2397">
            <v>10588.45275</v>
          </cell>
          <cell r="I2397">
            <v>54118.758499999996</v>
          </cell>
        </row>
        <row r="2398">
          <cell r="A2398" t="str">
            <v>эом_щит G4_ЩО2</v>
          </cell>
          <cell r="B2398" t="str">
            <v>Поставка и монтаж, Щит освещения  G4_ЩО2, согласно однолинейной схеме, ABB, включая все комплектующие и крепеж</v>
          </cell>
          <cell r="C2398" t="str">
            <v>Supply and installation of a lighting panel G4_ЩО2, according to a single-line diagram, ABB, including all accessories and fasteners</v>
          </cell>
          <cell r="D2398" t="str">
            <v>шт.</v>
          </cell>
          <cell r="F2398">
            <v>12823.236000000001</v>
          </cell>
          <cell r="G2398">
            <v>85488.24</v>
          </cell>
          <cell r="H2398">
            <v>19234.853999999999</v>
          </cell>
          <cell r="I2398">
            <v>98311.475999999995</v>
          </cell>
        </row>
        <row r="2399">
          <cell r="A2399" t="str">
            <v>эом_щит G4_ЩАО2</v>
          </cell>
          <cell r="B2399" t="str">
            <v>Поставка и монтаж, Щит аварийного освещения  G4_ЩАО2, согласно однолинейной схеме, ABB, включая все комплектующие и крепеж</v>
          </cell>
          <cell r="C2399" t="str">
            <v>Supply and installation of an emergency lighting panel G4_ЩАО2, according to a single-line diagram, ABB, including all accessories and fasteners</v>
          </cell>
          <cell r="D2399" t="str">
            <v>шт.</v>
          </cell>
          <cell r="F2399">
            <v>5310.7094999999999</v>
          </cell>
          <cell r="G2399">
            <v>35404.730000000003</v>
          </cell>
          <cell r="H2399">
            <v>7966.0642499999994</v>
          </cell>
          <cell r="I2399">
            <v>40715.4395</v>
          </cell>
        </row>
        <row r="2400">
          <cell r="A2400" t="str">
            <v>эом_щит G4_ЩОЗК2</v>
          </cell>
          <cell r="B2400" t="str">
            <v>Поставка и монтаж, Щит огнезадерживающих клапанов  G4_ЩОЗК2, согласно однолинейной схеме, ABB, включая все комплектующие и крепеж</v>
          </cell>
          <cell r="C2400" t="str">
            <v>Supply and installation of a fire dampers distribution board G4_ЩОЗК2, according to a single-line diagram, ABB, including all accessories and fasteners</v>
          </cell>
          <cell r="D2400" t="str">
            <v>шт.</v>
          </cell>
          <cell r="F2400">
            <v>4705.6319999999996</v>
          </cell>
          <cell r="G2400">
            <v>31370.880000000001</v>
          </cell>
          <cell r="H2400">
            <v>7058.4479999999994</v>
          </cell>
          <cell r="I2400">
            <v>36076.511999999995</v>
          </cell>
        </row>
        <row r="2401">
          <cell r="A2401" t="str">
            <v>эом_щит G4_ЩР2</v>
          </cell>
          <cell r="B2401" t="str">
            <v>Поставка и монтаж, Щит распределительный розеточной сети  G4_ЩР2, согласно однолинейной схеме, ABB, включая все комплектующие и крепеж</v>
          </cell>
          <cell r="C2401" t="str">
            <v>Supply and installation of distribution board outlet G4_ЩР2, according to a single-line diagram, ABB, including all accessories and fasteners</v>
          </cell>
          <cell r="D2401" t="str">
            <v>шт.</v>
          </cell>
          <cell r="F2401">
            <v>4907.3249999999998</v>
          </cell>
          <cell r="G2401">
            <v>32715.5</v>
          </cell>
          <cell r="H2401">
            <v>7360.9874999999993</v>
          </cell>
          <cell r="I2401">
            <v>37622.824999999997</v>
          </cell>
        </row>
        <row r="2402">
          <cell r="A2402" t="str">
            <v>эом_щит G4_ЩАР2.1</v>
          </cell>
          <cell r="B2402" t="str">
            <v>Поставка и монтаж, Щит вводной арендатора G4_ЩАР2.1, согласно однолинейной схеме, ABB, включая все комплектующие и крепеж</v>
          </cell>
          <cell r="C2402" t="str">
            <v>Supply and installation of a terminal distribution board for a tenant G4_ЩАР2.1, according to a single-line diagram, ABB, including all accessories and fasteners</v>
          </cell>
          <cell r="D2402" t="str">
            <v>шт.</v>
          </cell>
          <cell r="F2402">
            <v>5440.4609999999993</v>
          </cell>
          <cell r="G2402">
            <v>36269.74</v>
          </cell>
          <cell r="H2402">
            <v>8160.691499999999</v>
          </cell>
          <cell r="I2402">
            <v>41710.200999999994</v>
          </cell>
        </row>
        <row r="2403">
          <cell r="A2403" t="str">
            <v>эом_щит G4_ЩАР2.12</v>
          </cell>
          <cell r="B2403" t="str">
            <v>Поставка и монтаж, Щит вводной арендатора G4_ЩАР2.12, согласно однолинейной схеме, ABB, включая все комплектующие и крепеж</v>
          </cell>
          <cell r="C2403" t="str">
            <v>Supply and installation of a terminal distribution board for a tenant G4_ЩАР2.12, according to a single-line diagram, ABB, including all accessories and fasteners</v>
          </cell>
          <cell r="D2403" t="str">
            <v>шт.</v>
          </cell>
          <cell r="F2403">
            <v>6476.3744999999999</v>
          </cell>
          <cell r="G2403">
            <v>43175.83</v>
          </cell>
          <cell r="H2403">
            <v>9714.5617500000008</v>
          </cell>
          <cell r="I2403">
            <v>49652.2045</v>
          </cell>
        </row>
        <row r="2404">
          <cell r="A2404" t="str">
            <v>эом_щит G4_ЩАР2.13</v>
          </cell>
          <cell r="B2404" t="str">
            <v>Поставка и монтаж, Щит вводной арендатора G4_ЩАР2.13, согласно однолинейной схеме, ABB, включая все комплектующие и крепеж</v>
          </cell>
          <cell r="C2404" t="str">
            <v>Supply and installation of a terminal distribution board for a tenant G4_ЩАР2.13, according to a single-line diagram, ABB, including all accessories and fasteners</v>
          </cell>
          <cell r="D2404" t="str">
            <v>шт.</v>
          </cell>
          <cell r="F2404">
            <v>5530.2075000000004</v>
          </cell>
          <cell r="G2404">
            <v>36868.050000000003</v>
          </cell>
          <cell r="H2404">
            <v>8295.3112500000007</v>
          </cell>
          <cell r="I2404">
            <v>42398.2575</v>
          </cell>
        </row>
        <row r="2405">
          <cell r="A2405" t="str">
            <v>эом_щит G4_ЩАР2.14</v>
          </cell>
          <cell r="B2405" t="str">
            <v>Поставка и монтаж, Щит вводной арендатора G4_ЩАР2.14, согласно однолинейной схеме, ABB, включая все комплектующие и крепеж</v>
          </cell>
          <cell r="C2405" t="str">
            <v>Supply and installation of a terminal distribution board for a tenant G4_ЩАР2.14, according to a single-line diagram, ABB, including all accessories and fasteners</v>
          </cell>
          <cell r="D2405" t="str">
            <v>шт.</v>
          </cell>
          <cell r="F2405">
            <v>5530.2075000000004</v>
          </cell>
          <cell r="G2405">
            <v>36868.050000000003</v>
          </cell>
          <cell r="H2405">
            <v>8295.3112500000007</v>
          </cell>
          <cell r="I2405">
            <v>42398.2575</v>
          </cell>
        </row>
        <row r="2406">
          <cell r="A2406" t="str">
            <v>эом_щит G4_ЩАР2.15</v>
          </cell>
          <cell r="B2406" t="str">
            <v>Поставка и монтаж, Щит вводной арендатора G4_ЩАР2.15, согласно однолинейной схеме, ABB, включая все комплектующие и крепеж</v>
          </cell>
          <cell r="C2406" t="str">
            <v>Supply and installation of a terminal distribution board for a tenant G4_ЩАР2.15, according to a single-line diagram, ABB, including all accessories and fasteners</v>
          </cell>
          <cell r="D2406" t="str">
            <v>шт.</v>
          </cell>
          <cell r="F2406">
            <v>5530.2075000000004</v>
          </cell>
          <cell r="G2406">
            <v>36868.050000000003</v>
          </cell>
          <cell r="H2406">
            <v>8295.3112500000007</v>
          </cell>
          <cell r="I2406">
            <v>42398.2575</v>
          </cell>
        </row>
        <row r="2407">
          <cell r="A2407" t="str">
            <v>эом_щит G4_ЩАР2.16</v>
          </cell>
          <cell r="B2407" t="str">
            <v>Поставка и монтаж, Щит вводной арендатора G4_ЩАР2.16, согласно однолинейной схеме, ABB, включая все комплектующие и крепеж</v>
          </cell>
          <cell r="C2407" t="str">
            <v>Supply and installation of a terminal distribution board for a tenant G4_ЩАР2.16, according to a single-line diagram, ABB, including all accessories and fasteners</v>
          </cell>
          <cell r="D2407" t="str">
            <v>шт.</v>
          </cell>
          <cell r="F2407">
            <v>5530.2075000000004</v>
          </cell>
          <cell r="G2407">
            <v>36868.050000000003</v>
          </cell>
          <cell r="H2407">
            <v>8295.3112500000007</v>
          </cell>
          <cell r="I2407">
            <v>42398.2575</v>
          </cell>
        </row>
        <row r="2408">
          <cell r="A2408" t="str">
            <v>эом_щит G4_ЩАР2.17</v>
          </cell>
          <cell r="B2408" t="str">
            <v>Поставка и монтаж, Щит вводной арендатора G4_ЩАР2.17, согласно однолинейной схеме, ABB, включая все комплектующие и крепеж</v>
          </cell>
          <cell r="C2408" t="str">
            <v>Supply and installation of a terminal distribution board for a tenant G4_ЩАР2.17, according to a single-line diagram, ABB, including all accessories and fasteners</v>
          </cell>
          <cell r="D2408" t="str">
            <v>шт.</v>
          </cell>
          <cell r="F2408">
            <v>5530.2075000000004</v>
          </cell>
          <cell r="G2408">
            <v>36868.050000000003</v>
          </cell>
          <cell r="H2408">
            <v>8295.3112500000007</v>
          </cell>
          <cell r="I2408">
            <v>42398.2575</v>
          </cell>
        </row>
        <row r="2409">
          <cell r="A2409" t="str">
            <v>эом_щит G4_ЩАР2.19</v>
          </cell>
          <cell r="B2409" t="str">
            <v>Поставка и монтаж, Щит вводной арендатора G4_ЩАР2.19, согласно однолинейной схеме, ABB, включая все комплектующие и крепеж</v>
          </cell>
          <cell r="C2409" t="str">
            <v>Supply and installation of a terminal distribution board for a tenant G4_ЩАР2.19, according to a single-line diagram, ABB, including all accessories and fasteners</v>
          </cell>
          <cell r="D2409" t="str">
            <v>шт.</v>
          </cell>
          <cell r="F2409">
            <v>5530.2075000000004</v>
          </cell>
          <cell r="G2409">
            <v>36868.050000000003</v>
          </cell>
          <cell r="H2409">
            <v>8295.3112500000007</v>
          </cell>
          <cell r="I2409">
            <v>42398.2575</v>
          </cell>
        </row>
        <row r="2410">
          <cell r="A2410" t="str">
            <v>эом_щит G4_ЩАР2.20</v>
          </cell>
          <cell r="B2410" t="str">
            <v>Поставка и монтаж, Щит вводной арендатора G4_ЩАР2.20, согласно однолинейной схеме, ABB, включая все комплектующие и крепеж</v>
          </cell>
          <cell r="C2410" t="str">
            <v>Supply and installation of a terminal distribution board for a tenant G4_ЩАР2.20, according to a single-line diagram, ABB, including all accessories and fasteners</v>
          </cell>
          <cell r="D2410" t="str">
            <v>шт.</v>
          </cell>
          <cell r="F2410">
            <v>5577.4919999999993</v>
          </cell>
          <cell r="G2410">
            <v>37183.279999999999</v>
          </cell>
          <cell r="H2410">
            <v>8366.2379999999994</v>
          </cell>
          <cell r="I2410">
            <v>42760.771999999997</v>
          </cell>
        </row>
        <row r="2411">
          <cell r="A2411" t="str">
            <v>эом_щит G4_ЩАР2.21</v>
          </cell>
          <cell r="B2411" t="str">
            <v>Поставка и монтаж, Щит вводной арендатора G4_ЩАР2.21, согласно однолинейной схеме, ABB, включая все комплектующие и крепеж</v>
          </cell>
          <cell r="C2411" t="str">
            <v>Supply and installation of a terminal distribution board for a tenant G4_ЩАР2.21, according to a single-line diagram, ABB, including all accessories and fasteners</v>
          </cell>
          <cell r="D2411" t="str">
            <v>шт.</v>
          </cell>
          <cell r="F2411">
            <v>5577.4919999999993</v>
          </cell>
          <cell r="G2411">
            <v>37183.279999999999</v>
          </cell>
          <cell r="H2411">
            <v>8366.2379999999994</v>
          </cell>
          <cell r="I2411">
            <v>42760.771999999997</v>
          </cell>
        </row>
        <row r="2412">
          <cell r="A2412" t="str">
            <v>эом_щит G4_ЩАР2.23</v>
          </cell>
          <cell r="B2412" t="str">
            <v>Поставка и монтаж, Щит вводной арендатора G4_ЩАР2.23, согласно однолинейной схеме, ABB, включая все комплектующие и крепеж</v>
          </cell>
          <cell r="C2412" t="str">
            <v>Supply and installation of a terminal distribution board for a tenant G4_ЩАР2.23, according to a single-line diagram, ABB, including all accessories and fasteners</v>
          </cell>
          <cell r="D2412" t="str">
            <v>шт.</v>
          </cell>
          <cell r="F2412">
            <v>5605.4174999999996</v>
          </cell>
          <cell r="G2412">
            <v>37369.449999999997</v>
          </cell>
          <cell r="H2412">
            <v>8408.1262499999993</v>
          </cell>
          <cell r="I2412">
            <v>42974.867499999993</v>
          </cell>
        </row>
        <row r="2413">
          <cell r="A2413" t="str">
            <v>эом_щит G4_ЩАР2.24</v>
          </cell>
          <cell r="B2413" t="str">
            <v>Поставка и монтаж, Щит вводной арендатора G4_ЩАР2.24, согласно однолинейной схеме, ABB, включая все комплектующие и крепеж</v>
          </cell>
          <cell r="C2413" t="str">
            <v>Supply and installation of a terminal distribution board for a tenant G4_ЩАР2.24, according to a single-line diagram, ABB, including all accessories and fasteners</v>
          </cell>
          <cell r="D2413" t="str">
            <v>шт.</v>
          </cell>
          <cell r="F2413">
            <v>8964.6270000000004</v>
          </cell>
          <cell r="G2413">
            <v>59764.18</v>
          </cell>
          <cell r="H2413">
            <v>13446.940500000001</v>
          </cell>
          <cell r="I2413">
            <v>68728.807000000001</v>
          </cell>
        </row>
        <row r="2414">
          <cell r="A2414" t="str">
            <v>эом_щит G4_ЩАР2.25</v>
          </cell>
          <cell r="B2414" t="str">
            <v>Поставка и монтаж, Щит вводной арендатора G4_ЩАР2.25, согласно однолинейной схеме, ABB, включая все комплектующие и крепеж</v>
          </cell>
          <cell r="C2414" t="str">
            <v>Supply and installation of a terminal distribution board for a tenant G4_ЩАР2.25, according to a single-line diagram, ABB, including all accessories and fasteners</v>
          </cell>
          <cell r="D2414" t="str">
            <v>шт.</v>
          </cell>
          <cell r="F2414">
            <v>5530.2075000000004</v>
          </cell>
          <cell r="G2414">
            <v>36868.050000000003</v>
          </cell>
          <cell r="H2414">
            <v>8295.3112500000007</v>
          </cell>
          <cell r="I2414">
            <v>42398.2575</v>
          </cell>
        </row>
        <row r="2415">
          <cell r="A2415" t="str">
            <v>эом_щит G4_ЩАР2.26</v>
          </cell>
          <cell r="B2415" t="str">
            <v>Поставка и монтаж, Щит вводной арендатора G4_ЩАР2.26, согласно однолинейной схеме, ABB, включая все комплектующие и крепеж</v>
          </cell>
          <cell r="C2415" t="str">
            <v>Supply and installation of a terminal distribution board for a tenant G4_ЩАР2.26, according to a single-line diagram, ABB, including all accessories and fasteners</v>
          </cell>
          <cell r="D2415" t="str">
            <v>шт.</v>
          </cell>
          <cell r="F2415">
            <v>5530.2075000000004</v>
          </cell>
          <cell r="G2415">
            <v>36868.050000000003</v>
          </cell>
          <cell r="H2415">
            <v>8295.3112500000007</v>
          </cell>
          <cell r="I2415">
            <v>42398.2575</v>
          </cell>
        </row>
        <row r="2416">
          <cell r="A2416" t="str">
            <v>эом_щит G4_ЩАР2.27</v>
          </cell>
          <cell r="B2416" t="str">
            <v>Поставка и монтаж, Щит вводной арендатора G4_ЩАР2.27, согласно однолинейной схеме, ABB, включая все комплектующие и крепеж</v>
          </cell>
          <cell r="C2416" t="str">
            <v>Supply and installation of a terminal distribution board for a tenant G4_ЩАР2.27, according to a single-line diagram, ABB, including all accessories and fasteners</v>
          </cell>
          <cell r="D2416" t="str">
            <v>шт.</v>
          </cell>
          <cell r="F2416">
            <v>5530.2075000000004</v>
          </cell>
          <cell r="G2416">
            <v>36868.050000000003</v>
          </cell>
          <cell r="H2416">
            <v>8295.3112500000007</v>
          </cell>
          <cell r="I2416">
            <v>42398.2575</v>
          </cell>
        </row>
        <row r="2417">
          <cell r="A2417" t="str">
            <v>эом_щит G4_G4_ЩАР2.28</v>
          </cell>
          <cell r="B2417" t="str">
            <v>Поставка и монтаж, Щит вводной арендатора G4_ЩАР2.28, согласно однолинейной схеме, ABB, включая все комплектующие и крепеж</v>
          </cell>
          <cell r="C2417" t="str">
            <v>Supply and installation of a terminal distribution board for a tenant G4_ЩАР2.28, according to a single-line diagram, ABB, including all accessories and fasteners</v>
          </cell>
          <cell r="D2417" t="str">
            <v>шт.</v>
          </cell>
          <cell r="F2417">
            <v>5530.2075000000004</v>
          </cell>
          <cell r="G2417">
            <v>36868.050000000003</v>
          </cell>
          <cell r="H2417">
            <v>8295.3112500000007</v>
          </cell>
          <cell r="I2417">
            <v>42398.2575</v>
          </cell>
        </row>
        <row r="2418">
          <cell r="A2418" t="str">
            <v>эом_щит G4_ЩАР2.29</v>
          </cell>
          <cell r="B2418" t="str">
            <v>Поставка и монтаж, Щит вводной арендатора G4_ЩАР2.29, согласно однолинейной схеме, ABB, включая все комплектующие и крепеж</v>
          </cell>
          <cell r="C2418" t="str">
            <v>Supply and installation of a terminal distribution board for a tenant G4_ЩАР2.29, according to a single-line diagram, ABB, including all accessories and fasteners</v>
          </cell>
          <cell r="D2418" t="str">
            <v>шт.</v>
          </cell>
          <cell r="F2418">
            <v>5530.2075000000004</v>
          </cell>
          <cell r="G2418">
            <v>36868.050000000003</v>
          </cell>
          <cell r="H2418">
            <v>8295.3112500000007</v>
          </cell>
          <cell r="I2418">
            <v>42398.2575</v>
          </cell>
        </row>
        <row r="2419">
          <cell r="A2419" t="str">
            <v>эом_щит G4_ЩАР2.30</v>
          </cell>
          <cell r="B2419" t="str">
            <v>Поставка и монтаж, Щит вводной арендатора G4_ЩАР2.30, согласно однолинейной схеме, ABB, включая все комплектующие и крепеж</v>
          </cell>
          <cell r="C2419" t="str">
            <v>Supply and installation of a terminal distribution board for a tenant G4_ЩАР2.30, according to a single-line diagram, ABB, including all accessories and fasteners</v>
          </cell>
          <cell r="D2419" t="str">
            <v>шт.</v>
          </cell>
          <cell r="F2419">
            <v>5530.2075000000004</v>
          </cell>
          <cell r="G2419">
            <v>36868.050000000003</v>
          </cell>
          <cell r="H2419">
            <v>8295.3112500000007</v>
          </cell>
          <cell r="I2419">
            <v>42398.2575</v>
          </cell>
        </row>
        <row r="2420">
          <cell r="A2420" t="str">
            <v>эом_щит G4_ЩАР2.31</v>
          </cell>
          <cell r="B2420" t="str">
            <v>Поставка и монтаж, Щит вводной арендатора G4_ЩАР2.31, согласно однолинейной схеме, ABB, включая все комплектующие и крепеж</v>
          </cell>
          <cell r="C2420" t="str">
            <v>Supply and installation of a terminal distribution board for a tenant G4_ЩАР2.31, according to a single-line diagram, ABB, including all accessories and fasteners</v>
          </cell>
          <cell r="D2420" t="str">
            <v>шт.</v>
          </cell>
          <cell r="F2420">
            <v>5530.2075000000004</v>
          </cell>
          <cell r="G2420">
            <v>36868.050000000003</v>
          </cell>
          <cell r="H2420">
            <v>8295.3112500000007</v>
          </cell>
          <cell r="I2420">
            <v>42398.2575</v>
          </cell>
        </row>
        <row r="2421">
          <cell r="A2421" t="str">
            <v>эом_щит G4_ЩАР2.32</v>
          </cell>
          <cell r="B2421" t="str">
            <v>Поставка и монтаж, Щит вводной арендатора G4_ЩАР2.32, согласно однолинейной схеме, ABB, включая все комплектующие и крепеж</v>
          </cell>
          <cell r="C2421" t="str">
            <v>Supply and installation of a terminal distribution board for a tenant G4_ЩАР2.32, according to a single-line diagram, ABB, including all accessories and fasteners</v>
          </cell>
          <cell r="D2421" t="str">
            <v>шт.</v>
          </cell>
          <cell r="F2421">
            <v>5530.2075000000004</v>
          </cell>
          <cell r="G2421">
            <v>36868.050000000003</v>
          </cell>
          <cell r="H2421">
            <v>8295.3112500000007</v>
          </cell>
          <cell r="I2421">
            <v>42398.2575</v>
          </cell>
        </row>
        <row r="2422">
          <cell r="A2422" t="str">
            <v>эом_щит G4_ЩАР2.18</v>
          </cell>
          <cell r="B2422" t="str">
            <v>Поставка и монтаж, Щит вводной арендатора G4_ЩАР2.18, согласно однолинейной схеме, ABB, включая все комплектующие и крепеж</v>
          </cell>
          <cell r="C2422" t="str">
            <v>Supply and installation of a terminal distribution board for a tenant G4_ЩАР2.18, according to a single-line diagram, ABB, including all accessories and fasteners</v>
          </cell>
          <cell r="D2422" t="str">
            <v>шт.</v>
          </cell>
          <cell r="F2422">
            <v>8964.6270000000004</v>
          </cell>
          <cell r="G2422">
            <v>59764.18</v>
          </cell>
          <cell r="H2422">
            <v>13446.940500000001</v>
          </cell>
          <cell r="I2422">
            <v>68728.807000000001</v>
          </cell>
        </row>
        <row r="2423">
          <cell r="A2423" t="str">
            <v>эом_щит G4_ЩО3</v>
          </cell>
          <cell r="B2423" t="str">
            <v>Поставка и монтаж, Щит освещения  G4_ЩО3, согласно однолинейной схеме, ABB, включая все комплектующие и крепеж</v>
          </cell>
          <cell r="C2423" t="str">
            <v>Supply and installation of a lighting panel G4_ЩО3, according to a single-line diagram, ABB, including all accessories and fasteners</v>
          </cell>
          <cell r="D2423" t="str">
            <v>шт.</v>
          </cell>
          <cell r="F2423">
            <v>5530.2075000000004</v>
          </cell>
          <cell r="G2423">
            <v>36868.050000000003</v>
          </cell>
          <cell r="H2423">
            <v>8295.3112500000007</v>
          </cell>
          <cell r="I2423">
            <v>42398.2575</v>
          </cell>
        </row>
        <row r="2424">
          <cell r="A2424" t="str">
            <v>эом_щит G4_ЩАО3</v>
          </cell>
          <cell r="B2424" t="str">
            <v>Поставка и монтаж, Щит аварийного освещения  G4_ЩАО3, согласно однолинейной схеме, ABB, включая все комплектующие и крепеж</v>
          </cell>
          <cell r="C2424" t="str">
            <v>Supply and installation of an emergency lighting panel G4_ЩАО3, according to a single-line diagram, ABB, including all accessories and fasteners</v>
          </cell>
          <cell r="D2424" t="str">
            <v>шт.</v>
          </cell>
          <cell r="F2424">
            <v>5109.0164999999997</v>
          </cell>
          <cell r="G2424">
            <v>34060.11</v>
          </cell>
          <cell r="H2424">
            <v>7663.5247499999996</v>
          </cell>
          <cell r="I2424">
            <v>39169.126499999998</v>
          </cell>
        </row>
        <row r="2425">
          <cell r="A2425" t="str">
            <v>эом_щит G4_ЩСС3</v>
          </cell>
          <cell r="B2425" t="str">
            <v>Поставка и монтаж, Щит распределительный слаботочных систем  G4_ЩСС3, согласно однолинейной схеме, ABB, включая все комплектующие и крепеж</v>
          </cell>
          <cell r="C2425" t="str">
            <v>Supply and installation of a low voltage distribution board G4_ЩСС3, according to a single-line diagram, ABB, including all accessories and fasteners</v>
          </cell>
          <cell r="D2425" t="str">
            <v>шт.</v>
          </cell>
          <cell r="F2425">
            <v>4705.6319999999996</v>
          </cell>
          <cell r="G2425">
            <v>31370.880000000001</v>
          </cell>
          <cell r="H2425">
            <v>7058.4479999999994</v>
          </cell>
          <cell r="I2425">
            <v>36076.511999999995</v>
          </cell>
        </row>
        <row r="2426">
          <cell r="A2426" t="str">
            <v>эом_щит G4_ЩОЗК3</v>
          </cell>
          <cell r="B2426" t="str">
            <v>Поставка и монтаж, Щит распределительный огнезадерживающих клапанов G4_ЩОЗК3, согласно однолинейной схеме, ABB, включая все комплектующие и крепеж</v>
          </cell>
          <cell r="C2426" t="str">
            <v>Supply and installation of a fire dampers distribution board G4_ЩОЗК3, according to a single-line diagram, ABB, including all accessories and fasteners</v>
          </cell>
          <cell r="D2426" t="str">
            <v>шт.</v>
          </cell>
          <cell r="F2426">
            <v>9186.0209999999988</v>
          </cell>
          <cell r="G2426">
            <v>61240.14</v>
          </cell>
          <cell r="H2426">
            <v>13779.031499999997</v>
          </cell>
          <cell r="I2426">
            <v>70426.160999999993</v>
          </cell>
        </row>
        <row r="2427">
          <cell r="A2427" t="str">
            <v>эом_щит G4_ЩР3</v>
          </cell>
          <cell r="B2427" t="str">
            <v>Поставка и монтаж, Щит распределительный розеточной сети  G4_ЩР3, согласно однолинейной схеме, ABB, включая все комплектующие и крепеж</v>
          </cell>
          <cell r="C2427" t="str">
            <v>Supply and installation of distribution board outlet G4_ЩР3, according to a single-line diagram, ABB, including all accessories and fasteners</v>
          </cell>
          <cell r="D2427" t="str">
            <v>шт.</v>
          </cell>
          <cell r="F2427">
            <v>4907.3249999999998</v>
          </cell>
          <cell r="G2427">
            <v>32715.5</v>
          </cell>
          <cell r="H2427">
            <v>7360.9874999999993</v>
          </cell>
          <cell r="I2427">
            <v>37622.824999999997</v>
          </cell>
        </row>
        <row r="2428">
          <cell r="A2428" t="str">
            <v>эом_щит G4_ЩДУ3.1</v>
          </cell>
          <cell r="B2428" t="str">
            <v>Поставка и монтаж, Щит распределительный систем дымоудаления  G4_ЩДУ3.1, согласно однолинейной схеме, ABB, включая все комплектующие и крепеж</v>
          </cell>
          <cell r="C2428" t="str">
            <v>Supply and installation of a distribution board for smoke removal systems G4_ЩДУ3.1, according to a single-line diagram, ABB, including all accessories and fasteners</v>
          </cell>
          <cell r="D2428" t="str">
            <v>шт.</v>
          </cell>
          <cell r="F2428">
            <v>5440.4609999999993</v>
          </cell>
          <cell r="G2428">
            <v>36269.74</v>
          </cell>
          <cell r="H2428">
            <v>8160.691499999999</v>
          </cell>
          <cell r="I2428">
            <v>41710.200999999994</v>
          </cell>
        </row>
        <row r="2429">
          <cell r="A2429" t="str">
            <v>эом_щит G4_ЩДУ3.2</v>
          </cell>
          <cell r="B2429" t="str">
            <v>Поставка и монтаж, Щит распределительный систем дымоудаления  G4_ЩДУ3.2, согласно однолинейной схеме, ABB, включая все комплектующие и крепеж</v>
          </cell>
          <cell r="C2429" t="str">
            <v>Supply and installation of a distribution board for smoke removal systems G4_ЩДУ3.2, according to a single-line diagram, ABB, including all accessories and fasteners</v>
          </cell>
          <cell r="D2429" t="str">
            <v>шт.</v>
          </cell>
          <cell r="F2429">
            <v>31444.138499999997</v>
          </cell>
          <cell r="G2429">
            <v>209627.59</v>
          </cell>
          <cell r="H2429">
            <v>47166.207749999994</v>
          </cell>
          <cell r="I2429">
            <v>241071.72849999997</v>
          </cell>
        </row>
        <row r="2430">
          <cell r="A2430" t="str">
            <v>эом_щит G4_ЩДУ3.3</v>
          </cell>
          <cell r="B2430" t="str">
            <v>Поставка и монтаж, Щит распределительный систем дымоудаления  G4_ЩДУ3.3, согласно однолинейной схеме, ABB, включая все комплектующие и крепеж</v>
          </cell>
          <cell r="C2430" t="str">
            <v>Supply and installation of a distribution board for smoke removal systems G4_ЩДУ3.3, according to a single-line diagram, ABB, including all accessories and fasteners</v>
          </cell>
          <cell r="D2430" t="str">
            <v>шт.</v>
          </cell>
          <cell r="F2430">
            <v>26301.785999999996</v>
          </cell>
          <cell r="G2430">
            <v>175345.24</v>
          </cell>
          <cell r="H2430">
            <v>39452.678999999996</v>
          </cell>
          <cell r="I2430">
            <v>201647.02599999998</v>
          </cell>
        </row>
        <row r="2431">
          <cell r="A2431" t="str">
            <v>эом_щит G4_ЩДУ3.4</v>
          </cell>
          <cell r="B2431" t="str">
            <v>Поставка и монтаж, Щит распределительный систем дымоудаления  G4_ЩДУ3.4, согласно однолинейной схеме, ABB, включая все комплектующие и крепеж</v>
          </cell>
          <cell r="C2431" t="str">
            <v>Supply and installation of a distribution board for smoke removal systems G4_ЩДУ3.4, according to a single-line diagram, ABB, including all accessories and fasteners</v>
          </cell>
          <cell r="D2431" t="str">
            <v>шт.</v>
          </cell>
          <cell r="F2431">
            <v>15440.1165</v>
          </cell>
          <cell r="G2431">
            <v>102934.11</v>
          </cell>
          <cell r="H2431">
            <v>23160.174749999998</v>
          </cell>
          <cell r="I2431">
            <v>118374.22649999999</v>
          </cell>
        </row>
        <row r="2432">
          <cell r="A2432" t="str">
            <v>эом_щит G4_ЩДУ3.5</v>
          </cell>
          <cell r="B2432" t="str">
            <v>Поставка и монтаж, Щит распределительный систем дымоудаления  G4_ЩДУ3.5, согласно однолинейной схеме, ABB, включая все комплектующие и крепеж</v>
          </cell>
          <cell r="C2432" t="str">
            <v>Supply and installation of a distribution board for smoke removal systems G4_ЩДУ3.5, according to a single-line diagram, ABB, including all accessories and fasteners</v>
          </cell>
          <cell r="D2432" t="str">
            <v>шт.</v>
          </cell>
          <cell r="F2432">
            <v>26317.614000000001</v>
          </cell>
          <cell r="G2432">
            <v>175450.76</v>
          </cell>
          <cell r="H2432">
            <v>39476.421000000002</v>
          </cell>
          <cell r="I2432">
            <v>201768.37399999998</v>
          </cell>
        </row>
        <row r="2433">
          <cell r="A2433" t="str">
            <v>эом_щит С_ЩА1</v>
          </cell>
          <cell r="B2433" t="str">
            <v>Поставка и монтаж, Щит распределительный систем автоматизации  С_ЩА1, согласно однолинейной схеме, ABB, включая все комплектующие и крепеж</v>
          </cell>
          <cell r="C2433" t="str">
            <v>Supply and installation of a switchboard for automation systems C_ЩА1, according to a single-line diagram, including all accessories and fasteners</v>
          </cell>
          <cell r="D2433" t="str">
            <v>шт.</v>
          </cell>
          <cell r="F2433">
            <v>27147.815999999999</v>
          </cell>
          <cell r="G2433">
            <v>180985.44</v>
          </cell>
          <cell r="H2433">
            <v>40721.724000000002</v>
          </cell>
          <cell r="I2433">
            <v>208133.25599999999</v>
          </cell>
        </row>
        <row r="2434">
          <cell r="A2434" t="str">
            <v>эом_щит С_ЩСС1</v>
          </cell>
          <cell r="B2434" t="str">
            <v>Поставка и монтаж, Щит распределительный слаботочных систем  С_ЩСС1, согласно однолинейной схеме, ABB, включая все комплектующие и крепеж</v>
          </cell>
          <cell r="C2434" t="str">
            <v>Supply and installation of a low voltage distribution board C_ЩСС1, according to a single-line diagram, ABB, including all accessories and fasteners</v>
          </cell>
          <cell r="D2434" t="str">
            <v>шт.</v>
          </cell>
          <cell r="F2434">
            <v>7906.2855</v>
          </cell>
          <cell r="G2434">
            <v>52708.57</v>
          </cell>
          <cell r="H2434">
            <v>11859.428250000001</v>
          </cell>
          <cell r="I2434">
            <v>60614.855499999998</v>
          </cell>
        </row>
        <row r="2435">
          <cell r="A2435" t="str">
            <v>эом_щит G1_ЩПСС1</v>
          </cell>
          <cell r="B2435" t="str">
            <v>Поставка и монтаж, Щит распределительный противопожарных слаботочных систем  G1_ЩПСС1, согласно однолинейной схеме, ABB, включая все комплектующие и крепеж</v>
          </cell>
          <cell r="C2435" t="str">
            <v>Supply and installation of a distribution board for low voltage fire protection systems G1_ЩПСС1, according to a single-line diagram, ABB, including all accessories and fasteners</v>
          </cell>
          <cell r="D2435" t="str">
            <v>шт.</v>
          </cell>
          <cell r="F2435">
            <v>7906.2855</v>
          </cell>
          <cell r="G2435">
            <v>52708.57</v>
          </cell>
          <cell r="H2435">
            <v>11859.428250000001</v>
          </cell>
          <cell r="I2435">
            <v>60614.855499999998</v>
          </cell>
        </row>
        <row r="2436">
          <cell r="A2436" t="str">
            <v>эом_щит С_ЩОЗК1</v>
          </cell>
          <cell r="B2436" t="str">
            <v>Поставка и монтаж, Щит огнезадерживающих клапанов  С_ЩОЗК1, согласно однолинейной схеме, ABB, включая все комплектующие и крепеж</v>
          </cell>
          <cell r="C2436" t="str">
            <v>Supply and installation of a fire dampers distribution board C_ЩОЗК1, according to a single-line diagram, ABB, including all accessories and fasteners</v>
          </cell>
          <cell r="D2436" t="str">
            <v>шт.</v>
          </cell>
          <cell r="F2436">
            <v>7906.2855</v>
          </cell>
          <cell r="G2436">
            <v>52708.57</v>
          </cell>
          <cell r="H2436">
            <v>11859.428250000001</v>
          </cell>
          <cell r="I2436">
            <v>60614.855499999998</v>
          </cell>
        </row>
        <row r="2437">
          <cell r="A2437" t="str">
            <v>эом_щит С_ЩДУ3</v>
          </cell>
          <cell r="B2437" t="str">
            <v>Поставка и монтаж, Щит распределительный систем дымоудаления  С_ЩДУ3, согласно однолинейной схеме, ABB, включая все комплектующие и крепеж</v>
          </cell>
          <cell r="C2437" t="str">
            <v>Supply and installation of a distribution board for smoke removal systems C_ЩДУ3, according to a single-line diagram, ABB, including all accessories and fasteners</v>
          </cell>
          <cell r="D2437" t="str">
            <v>шт.</v>
          </cell>
          <cell r="F2437">
            <v>7906.2855</v>
          </cell>
          <cell r="G2437">
            <v>52708.57</v>
          </cell>
          <cell r="H2437">
            <v>11859.428250000001</v>
          </cell>
          <cell r="I2437">
            <v>60614.855499999998</v>
          </cell>
        </row>
        <row r="2438">
          <cell r="A2438" t="str">
            <v>эом_щит ШП1.1 Е</v>
          </cell>
          <cell r="B2438" t="str">
            <v>Поставка и монтаж, Щит вводной арендатора от ШП1.1 Е, согласно однолинейной схеме, ABB, включая все комплектующие и крепеж</v>
          </cell>
          <cell r="C2438" t="str">
            <v>Supply and installation of a terminal distribution board for a tenant from ШП1.1 Е, according to a single-line diagram, ABB, including all accessories and fasteners</v>
          </cell>
          <cell r="D2438" t="str">
            <v>шт.</v>
          </cell>
          <cell r="F2438">
            <v>7906.2855</v>
          </cell>
          <cell r="G2438">
            <v>52708.57</v>
          </cell>
          <cell r="H2438">
            <v>11859.428250000001</v>
          </cell>
          <cell r="I2438">
            <v>60614.855499999998</v>
          </cell>
        </row>
        <row r="2439">
          <cell r="A2439" t="str">
            <v>эом_щит ШП1.2 Е</v>
          </cell>
          <cell r="B2439" t="str">
            <v>Поставка и монтаж, Щит вводной арендатора от ШП1.2 Е, согласно однолинейной схеме, ABB, включая все комплектующие и крепеж</v>
          </cell>
          <cell r="C2439" t="str">
            <v>Supply and installation of a terminal distribution board for a tenant from ШП1.2 Е, according to a single-line diagram, ABB, including all accessories and fasteners</v>
          </cell>
          <cell r="D2439" t="str">
            <v>шт.</v>
          </cell>
          <cell r="F2439">
            <v>5530.2089999999998</v>
          </cell>
          <cell r="G2439">
            <v>36868.06</v>
          </cell>
          <cell r="H2439">
            <v>8295.3135000000002</v>
          </cell>
          <cell r="I2439">
            <v>42398.268999999993</v>
          </cell>
        </row>
        <row r="2440">
          <cell r="A2440" t="str">
            <v>эом_щит ШП1.3 Е</v>
          </cell>
          <cell r="B2440" t="str">
            <v>Поставка и монтаж, Щит вводной арендатора от ШП1.3 Е, согласно однолинейной схеме, ABB, включая все комплектующие и крепеж</v>
          </cell>
          <cell r="C2440" t="str">
            <v>Supply and installation of a terminal distribution board for a tenant from ШП1.3 Е, according to a single-line diagram, ABB, including all accessories and fasteners</v>
          </cell>
          <cell r="D2440" t="str">
            <v>шт.</v>
          </cell>
          <cell r="F2440">
            <v>5530.2089999999998</v>
          </cell>
          <cell r="G2440">
            <v>36868.06</v>
          </cell>
          <cell r="H2440">
            <v>8295.3135000000002</v>
          </cell>
          <cell r="I2440">
            <v>42398.268999999993</v>
          </cell>
        </row>
        <row r="2441">
          <cell r="A2441" t="str">
            <v>эом_щит ШП1.4</v>
          </cell>
          <cell r="B2441" t="str">
            <v>Поставка и монтаж, Щит вводной арендатора от ШП1.4, согласно однолинейной схеме, ABB, включая все комплектующие и крепеж</v>
          </cell>
          <cell r="C2441" t="str">
            <v>Supply and installation of a terminal distribution board for a tenant from ШП1.4, according to a single-line diagram, ABB, including all accessories and fasteners</v>
          </cell>
          <cell r="D2441" t="str">
            <v>шт.</v>
          </cell>
          <cell r="F2441">
            <v>5530.2089999999998</v>
          </cell>
          <cell r="G2441">
            <v>36868.06</v>
          </cell>
          <cell r="H2441">
            <v>8295.3135000000002</v>
          </cell>
          <cell r="I2441">
            <v>42398.268999999993</v>
          </cell>
        </row>
        <row r="2442">
          <cell r="A2442" t="str">
            <v>эом_щит ШП1.5</v>
          </cell>
          <cell r="B2442" t="str">
            <v>Поставка и монтаж, Щит вводной арендатора от ШП1.5, согласно однолинейной схеме, ABB, включая все комплектующие и крепеж</v>
          </cell>
          <cell r="C2442" t="str">
            <v>Supply and installation of a terminal distribution board for a tenant from ШП1.5, according to a single-line diagram, ABB, including all accessories and fasteners</v>
          </cell>
          <cell r="D2442" t="str">
            <v>шт.</v>
          </cell>
          <cell r="F2442">
            <v>5530.2089999999998</v>
          </cell>
          <cell r="G2442">
            <v>36868.06</v>
          </cell>
          <cell r="H2442">
            <v>8295.3135000000002</v>
          </cell>
          <cell r="I2442">
            <v>42398.268999999993</v>
          </cell>
        </row>
        <row r="2443">
          <cell r="A2443" t="str">
            <v>эом_щит ШП2 G2</v>
          </cell>
          <cell r="B2443" t="str">
            <v>Поставка и монтаж, Щит вводной арендатора от ШП2 G2, согласно однолинейной схеме, ABB, включая все комплектующие и крепеж</v>
          </cell>
          <cell r="C2443" t="str">
            <v>Supply and installation of a terminal distribution board for a tenant from ШП2 G2, according to a single-line diagram, ABB, including all accessories and fasteners</v>
          </cell>
          <cell r="D2443" t="str">
            <v>шт.</v>
          </cell>
          <cell r="F2443">
            <v>5530.2089999999998</v>
          </cell>
          <cell r="G2443">
            <v>36868.06</v>
          </cell>
          <cell r="H2443">
            <v>8295.3135000000002</v>
          </cell>
          <cell r="I2443">
            <v>42398.268999999993</v>
          </cell>
        </row>
        <row r="2444">
          <cell r="A2444" t="str">
            <v>эом_щит ШП2.1 G3</v>
          </cell>
          <cell r="B2444" t="str">
            <v>Поставка и монтаж, Щит вводной арендатора от ШП2.1 G3, согласно однолинейной схеме, ABB, включая все комплектующие и крепеж</v>
          </cell>
          <cell r="C2444" t="str">
            <v>Supply and installation of a terminal distribution board for a tenant from ШП2.1 G3, according to a single-line diagram, ABB, including all accessories and fasteners</v>
          </cell>
          <cell r="D2444" t="str">
            <v>шт.</v>
          </cell>
          <cell r="F2444">
            <v>8925.7950000000001</v>
          </cell>
          <cell r="G2444">
            <v>59505.3</v>
          </cell>
          <cell r="H2444">
            <v>13388.692500000001</v>
          </cell>
          <cell r="I2444">
            <v>68431.095000000001</v>
          </cell>
        </row>
        <row r="2445">
          <cell r="A2445" t="str">
            <v>эом_щит ШП2.1 G1</v>
          </cell>
          <cell r="B2445" t="str">
            <v>Поставка и монтаж, Щит вводной арендатора от ШП2.1 G1, согласно однолинейной схеме, ABB, включая все комплектующие и крепеж</v>
          </cell>
          <cell r="C2445" t="str">
            <v>Supply and installation of a terminal distribution board for a tenant from ШП2.1 G1, according to a single-line diagram, ABB, including all accessories and fasteners</v>
          </cell>
          <cell r="D2445" t="str">
            <v>шт.</v>
          </cell>
          <cell r="F2445">
            <v>8925.7950000000001</v>
          </cell>
          <cell r="G2445">
            <v>59505.3</v>
          </cell>
          <cell r="H2445">
            <v>13388.692500000001</v>
          </cell>
          <cell r="I2445">
            <v>68431.095000000001</v>
          </cell>
        </row>
        <row r="2446">
          <cell r="A2446" t="str">
            <v>эом_щит ШП2.1 G4</v>
          </cell>
          <cell r="B2446" t="str">
            <v>Поставка и монтаж, Щит вводной арендатора от ШП2.1 G4, согласно однолинейной схеме, ABB, включая все комплектующие и крепеж</v>
          </cell>
          <cell r="C2446" t="str">
            <v>Supply and installation of a terminal distribution board for a tenant from ШП2.1 G4, according to a single-line diagram, ABB, including all accessories and fasteners</v>
          </cell>
          <cell r="D2446" t="str">
            <v>шт.</v>
          </cell>
          <cell r="F2446">
            <v>4150.2074999999995</v>
          </cell>
          <cell r="G2446">
            <v>27668.05</v>
          </cell>
          <cell r="H2446">
            <v>6225.3112499999988</v>
          </cell>
          <cell r="I2446">
            <v>31818.257499999996</v>
          </cell>
        </row>
        <row r="2447">
          <cell r="A2447" t="str">
            <v>эом_щит ШП2.1 Е</v>
          </cell>
          <cell r="B2447" t="str">
            <v>Поставка и монтаж, Щит вводной арендатора от ШП2.1 Е, согласно однолинейной схеме, ABB, включая все комплектующие и крепеж</v>
          </cell>
          <cell r="C2447" t="str">
            <v>Supply and installation of a terminal distribution board for a tenant from ШП2.1 Е, according to a single-line diagram, ABB, including all accessories and fasteners</v>
          </cell>
          <cell r="D2447" t="str">
            <v>шт.</v>
          </cell>
          <cell r="F2447">
            <v>5577.4949999999999</v>
          </cell>
          <cell r="G2447">
            <v>37183.300000000003</v>
          </cell>
          <cell r="H2447">
            <v>8366.2425000000003</v>
          </cell>
          <cell r="I2447">
            <v>42760.794999999998</v>
          </cell>
        </row>
        <row r="2448">
          <cell r="A2448" t="str">
            <v>эом_щит ШП2.2 G3</v>
          </cell>
          <cell r="B2448" t="str">
            <v>Поставка и монтаж, Щит вводной арендатора от ШП2.2 G3, согласно однолинейной схеме, ABB, включая все комплектующие и крепеж</v>
          </cell>
          <cell r="C2448" t="str">
            <v>Supply and installation of a terminal distribution board for a tenant from ШП2.2 G3, according to a single-line diagram, ABB, including all accessories and fasteners</v>
          </cell>
          <cell r="D2448" t="str">
            <v>шт.</v>
          </cell>
          <cell r="F2448">
            <v>5530.2075000000004</v>
          </cell>
          <cell r="G2448">
            <v>36868.050000000003</v>
          </cell>
          <cell r="H2448">
            <v>8295.3112500000007</v>
          </cell>
          <cell r="I2448">
            <v>42398.2575</v>
          </cell>
        </row>
        <row r="2449">
          <cell r="A2449" t="str">
            <v>эом_щит ШП2.2 G1</v>
          </cell>
          <cell r="B2449" t="str">
            <v>Поставка и монтаж, Щит вводной арендатора от ШП2.2 G1, согласно однолинейной схеме, ABB, включая все комплектующие и крепеж</v>
          </cell>
          <cell r="C2449" t="str">
            <v>Supply and installation of a terminal distribution board for a tenant from ШП2.2 G1, according to a single-line diagram, ABB, including all accessories and fasteners</v>
          </cell>
          <cell r="D2449" t="str">
            <v>шт.</v>
          </cell>
          <cell r="F2449">
            <v>8925.7950000000001</v>
          </cell>
          <cell r="G2449">
            <v>59505.3</v>
          </cell>
          <cell r="H2449">
            <v>13388.692500000001</v>
          </cell>
          <cell r="I2449">
            <v>68431.095000000001</v>
          </cell>
        </row>
        <row r="2450">
          <cell r="A2450" t="str">
            <v>эом_щит ШП2.2 G4</v>
          </cell>
          <cell r="B2450" t="str">
            <v>Поставка и монтаж, Щит вводной арендатора от ШП2.2 G4, согласно однолинейной схеме, ABB, включая все комплектующие и крепеж</v>
          </cell>
          <cell r="C2450" t="str">
            <v>Supply and installation of a terminal distribution board for a tenant from ШП2.2 G4, according to a single-line diagram, ABB, including all accessories and fasteners</v>
          </cell>
          <cell r="D2450" t="str">
            <v>шт.</v>
          </cell>
          <cell r="F2450">
            <v>5530.2075000000004</v>
          </cell>
          <cell r="G2450">
            <v>36868.050000000003</v>
          </cell>
          <cell r="H2450">
            <v>8295.3112500000007</v>
          </cell>
          <cell r="I2450">
            <v>42398.2575</v>
          </cell>
        </row>
        <row r="2451">
          <cell r="A2451" t="str">
            <v>эом_щит ШП2.2 Е</v>
          </cell>
          <cell r="B2451" t="str">
            <v>Поставка и монтаж, Щит вводной арендатора от ШП2.2 Е, согласно однолинейной схеме, ABB, включая все комплектующие и крепеж</v>
          </cell>
          <cell r="C2451" t="str">
            <v>Supply and installation of a terminal distribution board for a tenant from ШП2.2 Е, according to a single-line diagram, ABB, including all accessories and fasteners</v>
          </cell>
          <cell r="D2451" t="str">
            <v>шт.</v>
          </cell>
          <cell r="F2451">
            <v>5577.4949999999999</v>
          </cell>
          <cell r="G2451">
            <v>37183.300000000003</v>
          </cell>
          <cell r="H2451">
            <v>8366.2425000000003</v>
          </cell>
          <cell r="I2451">
            <v>42760.794999999998</v>
          </cell>
        </row>
        <row r="2452">
          <cell r="A2452" t="str">
            <v>эом_щит ШП2.3 Е</v>
          </cell>
          <cell r="B2452" t="str">
            <v>Поставка и монтаж, Щит вводной арендатора от ШП2.3 Е, согласно однолинейной схеме, ABB, включая все комплектующие и крепеж</v>
          </cell>
          <cell r="C2452" t="str">
            <v>Supply and installation of a terminal distribution board for a tenant from ШП2.3 Е, according to a single-line diagram, ABB, including all accessories and fasteners</v>
          </cell>
          <cell r="D2452" t="str">
            <v>шт.</v>
          </cell>
          <cell r="F2452">
            <v>7389.0839999999989</v>
          </cell>
          <cell r="G2452">
            <v>49260.56</v>
          </cell>
          <cell r="H2452">
            <v>11083.625999999998</v>
          </cell>
          <cell r="I2452">
            <v>56649.643999999993</v>
          </cell>
        </row>
        <row r="2453">
          <cell r="A2453" t="str">
            <v>эом_щит ШП2.4 Е</v>
          </cell>
          <cell r="B2453" t="str">
            <v>Поставка и монтаж, Щит вводной арендатора от ШП2.4 Е, согласно однолинейной схеме, ABB, включая все комплектующие и крепеж</v>
          </cell>
          <cell r="C2453" t="str">
            <v>Supply and installation of a terminal distribution board for a tenant from ШП2.4 Е, according to a single-line diagram, ABB, including all accessories and fasteners</v>
          </cell>
          <cell r="D2453" t="str">
            <v>шт.</v>
          </cell>
          <cell r="F2453">
            <v>7389.0839999999989</v>
          </cell>
          <cell r="G2453">
            <v>49260.56</v>
          </cell>
          <cell r="H2453">
            <v>11083.625999999998</v>
          </cell>
          <cell r="I2453">
            <v>56649.643999999993</v>
          </cell>
        </row>
        <row r="2454">
          <cell r="A2454" t="str">
            <v>эом_Шкаф учета электроэнергии</v>
          </cell>
          <cell r="B2454" t="str">
            <v>Поставка и монтаж, Шкаф учета электроэнергии, согласно однолинейной схеме, ABB, включая все комплектующие и крепеж</v>
          </cell>
          <cell r="C2454" t="str">
            <v>Supply and installation of an electricity metering cabinet, according to a single-line diagram, ABB, including all accessories and fasteners</v>
          </cell>
          <cell r="D2454" t="str">
            <v>шт.</v>
          </cell>
          <cell r="F2454">
            <v>7389.0839999999989</v>
          </cell>
          <cell r="G2454">
            <v>49260.56</v>
          </cell>
          <cell r="H2454">
            <v>11083.625999999998</v>
          </cell>
          <cell r="I2454">
            <v>56649.643999999993</v>
          </cell>
        </row>
        <row r="2455">
          <cell r="A2455" t="str">
            <v>эом_щит A_ЩОЗК3</v>
          </cell>
          <cell r="B2455" t="str">
            <v>Поставка и монтаж, Щит распределительный огнезадерживающих клапанов A_ЩОЗК3, согласно однолинейной схеме, ABB, включая все комплектующие и крепеж</v>
          </cell>
          <cell r="C2455" t="str">
            <v>Supply and installation of a fire dampers distribution board A_ЩОЗК3, according to a single-line diagram, ABB, including all accessories and fasteners</v>
          </cell>
          <cell r="D2455" t="str">
            <v>шт.</v>
          </cell>
          <cell r="F2455">
            <v>7389.0839999999989</v>
          </cell>
          <cell r="G2455">
            <v>49260.56</v>
          </cell>
          <cell r="H2455">
            <v>11083.625999999998</v>
          </cell>
          <cell r="I2455">
            <v>56649.643999999993</v>
          </cell>
        </row>
        <row r="2456">
          <cell r="A2456" t="str">
            <v>эом_щит A_ЩДУ3</v>
          </cell>
          <cell r="B2456" t="str">
            <v>Поставка и монтаж, Щит распределительный систем дымоудаления A_ЩДУ3, согласно однолинейной схеме, ABB, включая все комплектующие и крепеж</v>
          </cell>
          <cell r="C2456" t="str">
            <v>Supply and installation of a distribution board for smoke removal systems A_ЩДУ3, according to a single-line diagram, ABB, including all accessories and fasteners</v>
          </cell>
          <cell r="D2456" t="str">
            <v>шт.</v>
          </cell>
          <cell r="F2456">
            <v>7389.0839999999989</v>
          </cell>
          <cell r="G2456">
            <v>49260.56</v>
          </cell>
          <cell r="H2456">
            <v>11083.625999999998</v>
          </cell>
          <cell r="I2456">
            <v>56649.643999999993</v>
          </cell>
        </row>
        <row r="2457">
          <cell r="A2457" t="str">
            <v>эом_щит A_ЩАР</v>
          </cell>
          <cell r="B2457" t="str">
            <v>Поставка и монтаж, Щит вводной арендатора A_ЩАР, согласно однолинейной схеме, ABB, включая все комплектующие и крепеж</v>
          </cell>
          <cell r="C2457" t="str">
            <v>Supply and installation of a terminal distribution board for a tenant А_ЩАР, according to a single-line diagram, ABB, including all accessories and fasteners</v>
          </cell>
          <cell r="D2457" t="str">
            <v>шт.</v>
          </cell>
          <cell r="F2457">
            <v>7389.0839999999989</v>
          </cell>
          <cell r="G2457">
            <v>49260.56</v>
          </cell>
          <cell r="H2457">
            <v>11083.625999999998</v>
          </cell>
          <cell r="I2457">
            <v>56649.643999999993</v>
          </cell>
        </row>
        <row r="2458">
          <cell r="B2458" t="str">
            <v>ИБП</v>
          </cell>
          <cell r="C2458" t="str">
            <v>UPS</v>
          </cell>
          <cell r="H2458">
            <v>0</v>
          </cell>
          <cell r="I2458">
            <v>0</v>
          </cell>
        </row>
        <row r="2459">
          <cell r="A2459" t="str">
            <v>эом_ИБП 10 кВА с внешними батареями на 60 мин. APC Galaxy VS</v>
          </cell>
          <cell r="B2459" t="str">
            <v>Поставка и монтаж, ИБП двойного преобразования, мощностью 10 кВА с внешними батареями на 60 мин. Работы и внешним байпасом APC Galaxy VS или аналог, включая все комплектующие и крепеж</v>
          </cell>
          <cell r="C2459" t="str">
            <v xml:space="preserve">Supply and installation of double conversion UPS, 10 kVA with external batteries for 60 min. work and external bypass APC Galaxy VS or similar,  including all accessories and fasteners </v>
          </cell>
          <cell r="D2459" t="str">
            <v>шт.</v>
          </cell>
          <cell r="F2459">
            <v>37500</v>
          </cell>
          <cell r="G2459">
            <v>250000</v>
          </cell>
          <cell r="H2459">
            <v>56250</v>
          </cell>
          <cell r="I2459">
            <v>287500</v>
          </cell>
        </row>
        <row r="2460">
          <cell r="A2460" t="str">
            <v>эом_ИБП 20 кВА с внешними батареями на 3 мин. APC Galaxy VS</v>
          </cell>
          <cell r="B2460" t="str">
            <v>Поставка и монтаж, ИБП двойного преобразования, мощностью 20 кВА с внешними батареями на 3 мин. Работы и внешним байпасом APC Galaxy VS или аналог, включая все комплектующие и крепеж</v>
          </cell>
          <cell r="C2460" t="str">
            <v xml:space="preserve">Supply and installation of double conversion UPS, 20 kVA with external batteries for 3 min. work and external bypass APC Galaxy VS or similar,  including all accessories and fasteners </v>
          </cell>
          <cell r="D2460" t="str">
            <v>шт.</v>
          </cell>
          <cell r="F2460">
            <v>10852.8</v>
          </cell>
          <cell r="G2460">
            <v>72352</v>
          </cell>
          <cell r="H2460">
            <v>16279.199999999999</v>
          </cell>
          <cell r="I2460">
            <v>83204.799999999988</v>
          </cell>
        </row>
        <row r="2461">
          <cell r="A2461" t="str">
            <v>эом_ИБП 20 кВА с внешними батареями на 30 мин. APC Galaxy VS</v>
          </cell>
          <cell r="B2461" t="str">
            <v>Поставка и монтаж, ИБП двойного преобразования, мощностью 20 кВА с внешними батареями на 30 мин. Работы и внешним байпасом APC Galaxy VS или аналог, включая все комплектующие и крепеж</v>
          </cell>
          <cell r="C2461" t="str">
            <v xml:space="preserve">Supply and installation of double conversion UPS, 20 kVA with external batteries for 30 min. work and external bypass APC Galaxy VS or similar,  including all accessories and fasteners </v>
          </cell>
          <cell r="D2461" t="str">
            <v>шт.</v>
          </cell>
          <cell r="F2461">
            <v>30000</v>
          </cell>
          <cell r="G2461">
            <v>200000</v>
          </cell>
          <cell r="H2461">
            <v>45000</v>
          </cell>
          <cell r="I2461">
            <v>229999.99999999997</v>
          </cell>
        </row>
        <row r="2462">
          <cell r="A2462" t="str">
            <v>эом_ИБП 100 кВА с внешними батареями на 3 мин. APC Galaxy VS</v>
          </cell>
          <cell r="B2462" t="str">
            <v>Поставка и монтаж, ИБП двойного преобразования, мощностью 100 кВА с внешними батареями на 3 мин. Работы и внешним байпасом APC Galaxy или аналог, включая все комплектующие и крепеж</v>
          </cell>
          <cell r="C2462" t="str">
            <v xml:space="preserve">Supply and installation of double conversion UPS, 100 kVA with external batteries for 3 min. work and external bypass APC Galaxy or similar,  including all accessories and fasteners </v>
          </cell>
          <cell r="D2462" t="str">
            <v>шт.</v>
          </cell>
          <cell r="F2462">
            <v>67500</v>
          </cell>
          <cell r="G2462">
            <v>450000</v>
          </cell>
          <cell r="H2462">
            <v>101250</v>
          </cell>
          <cell r="I2462">
            <v>517499.99999999994</v>
          </cell>
        </row>
        <row r="2463">
          <cell r="A2463" t="str">
            <v>эом_ИБП 80 кВА с внешними батареями на 10 мин. APC Galaxy VS</v>
          </cell>
          <cell r="B2463" t="str">
            <v>Поставка и монтаж, ИБП двойного преобразования, мощностью 80 кВА с внешними батареями на 10 мин. Работы и внешним байпасом APC Galaxy или аналог, включая все комплектующие и крепеж</v>
          </cell>
          <cell r="C2463" t="str">
            <v xml:space="preserve">Supply and installation of double conversion UPS, 80 kVA with external batteries for 10 min. work and external bypass APC Galaxy or similar,  including all accessories and fasteners </v>
          </cell>
          <cell r="D2463" t="str">
            <v>шт.</v>
          </cell>
          <cell r="F2463">
            <v>60000</v>
          </cell>
          <cell r="G2463">
            <v>400000</v>
          </cell>
          <cell r="H2463">
            <v>90000</v>
          </cell>
          <cell r="I2463">
            <v>459999.99999999994</v>
          </cell>
        </row>
        <row r="2464">
          <cell r="A2464" t="str">
            <v>эом_ИБП 40 кВА с внешними батареями на 10 мин. APC Galaxy VS</v>
          </cell>
          <cell r="B2464" t="str">
            <v>Поставка и монтаж, ИБП двойного преобразования, мощностью 40 кВА с внешними батареями на 10 мин. Работы и внешним байпасом APC Galaxy или аналог, включая все комплектующие и крепеж</v>
          </cell>
          <cell r="C2464" t="str">
            <v xml:space="preserve">Supply and installation of double conversion UPS, 40 kVA with external batteries for 10 min. work and external bypass APC Galaxy or similar,  including all accessories and fasteners </v>
          </cell>
          <cell r="D2464" t="str">
            <v>шт.</v>
          </cell>
          <cell r="F2464">
            <v>52500</v>
          </cell>
          <cell r="G2464">
            <v>350000</v>
          </cell>
          <cell r="H2464">
            <v>78750</v>
          </cell>
          <cell r="I2464">
            <v>402499.99999999994</v>
          </cell>
        </row>
        <row r="2465">
          <cell r="A2465" t="str">
            <v>эом_</v>
          </cell>
          <cell r="D2465" t="str">
            <v>шт.</v>
          </cell>
          <cell r="H2465">
            <v>0</v>
          </cell>
          <cell r="I2465">
            <v>0</v>
          </cell>
        </row>
        <row r="2466">
          <cell r="B2466" t="str">
            <v>ДЭС</v>
          </cell>
          <cell r="C2466" t="str">
            <v>DPP</v>
          </cell>
          <cell r="D2466" t="str">
            <v>шт.</v>
          </cell>
          <cell r="H2466">
            <v>0</v>
          </cell>
          <cell r="I2466">
            <v>0</v>
          </cell>
        </row>
        <row r="2467">
          <cell r="A2467" t="str">
            <v>эом_ДЭС 1000 кВА</v>
          </cell>
          <cell r="B2467" t="str">
            <v>Поставка и монтаж, ДЭС: Дизельная электростанция мощностью 1000 кВА, оборудованная: 
Топливный бак в раме ДГУ;
Двигатель с навесным оборудованием;
Стандартный радиатор системы охлаждения;
Силовой генератор;
Зарядный генератор 24 В;
Аккумуляторная батарея (с проводами и клеммами) 24 В;
Панель управления;
Электростартер;
Воздушный фильтр для работы в нормальных условиях;
Индикатор загрязненности воздушного фильтра;
Система топливоподачи с фильтрацией;
Система смазки с фильтрацией;
Система защиты по низкому давлению масла;
Система защиты по низкому уровню охлаждающей жидкости;
Электронный регулятор частоты вращения;
Глушитель KOHLER-SDMO, включая все комплектующие и крепеж</v>
          </cell>
          <cell r="C2467" t="str">
            <v>Supply and installation of DPP: Diesel engine power plant 1000 kVA, equipped with:
Oil storage tank in the frame of DDG;
Engine with engine driven accessory; 
Standard cooling system radiator;
Power generating unit; 
Charge alternator 24V; 
Powerpack (with cables and terminals) 24V;
Switch desk;
Electric starter group;
Air filter for normal use;
Air filter pollution indicator;
Fuel delivery system with filtration; 
Lubrication system with filtration; 
Low oil pressure protection system;                   
Low Coolant Protection System;                        
Electronic motor controller;
Engine muffler KOHLER-SDMO, including all accessories and fasteners</v>
          </cell>
          <cell r="D2467" t="str">
            <v>шт.</v>
          </cell>
          <cell r="F2467">
            <v>1300000</v>
          </cell>
          <cell r="G2467">
            <v>13000000</v>
          </cell>
          <cell r="H2467">
            <v>1950000</v>
          </cell>
          <cell r="I2467">
            <v>14949999.999999998</v>
          </cell>
          <cell r="J2467" t="str">
            <v>Здание D</v>
          </cell>
        </row>
        <row r="2468">
          <cell r="A2468" t="str">
            <v>эом_ДЭС 630 кВА</v>
          </cell>
          <cell r="B2468" t="str">
            <v>Поставка и монтаж, ДЭС: Дизельная электростанция мощностью 630 кВА, оборудованная: 
Топливный бак в раме ДГУ;
Двигатель с навесным оборудованием;
Стандартный радиатор системы охлаждения;
Силовой генератор;
Зарядный генератор 24 В;
Аккумуляторная батарея (с проводами и клеммами) 24 В;
Панель управления;
Электростартер;
Воздушный фильтр для работы в нормальных условиях;
Индикатор загрязненности воздушного фильтра;
Система топливоподачи с фильтрацией;
Система смазки с фильтрацией;
Система защиты по низкому давлению масла;
Система защиты по низкому уровню охлаждающей жидкости;
Электронный регулятор частоты вращения;
Глушитель KOHLER-SDMO, включая все комплектующие и крепеж</v>
          </cell>
          <cell r="C2468" t="str">
            <v>Supply and installation of DPP: Diesel engine power plant 630 kVA, equipped with:                                             Oil storage tank in the frame of DDG;                            Engine with engine driven accessory;                 Standard cooling system radiator;
Power generating unit;                                     Charge alternator 24V;                                    Powerpack (with cables and terminals) 24V;                                            Switch desk; 
Electric starter group;
Air filter for normal use;
Air filter pollution indicator;
Fuel delivery system with filtration;                    Lubrication system with filtration;
Low oil pressure protection system;                   
Low Coolant Protection System;                        
Electronic motor controller;
Engine muffler KOHLER-SDMO, including all accessories and fasteners</v>
          </cell>
          <cell r="D2468" t="str">
            <v>шт.</v>
          </cell>
          <cell r="F2468">
            <v>1100000</v>
          </cell>
          <cell r="G2468">
            <v>11000000</v>
          </cell>
          <cell r="H2468">
            <v>1650000</v>
          </cell>
          <cell r="I2468">
            <v>12649999.999999998</v>
          </cell>
          <cell r="J2468" t="str">
            <v>Здание С</v>
          </cell>
        </row>
        <row r="2469">
          <cell r="A2469" t="str">
            <v>эом_ДЭС 300 кВА</v>
          </cell>
          <cell r="B2469" t="str">
            <v>Поставка и монтаж, ДЭС: Дизельная электростанция мощностью 300 кВА, оборудованная: 
Топливный бак в раме ДГУ;
Двигатель с навесным оборудованием;
Стандартный радиатор системы охлаждения;
Силовой генератор;
Зарядный генератор 24 В;
Аккумуляторная батарея (с проводами и клеммами) 24 В;
Панель управления;
Электростартер;
Воздушный фильтр для работы в нормальных условиях;
Индикатор загрязненности воздушного фильтра;
Система топливоподачи с фильтрацией;
Система смазки с фильтрацией;
Система защиты по низкому давлению масла;
Система защиты по низкому уровню охлаждающей жидкости;
Электронный регулятор частоты вращения;
Глушитель KOHLER-SDMO, включая все комплектующие и крепеж</v>
          </cell>
          <cell r="C2469" t="str">
            <v>Supply and installation of DPP: Diesel engine power plant 300 kVA, equipped with:
Oil storage tank in the frame of DDG;
Engine with engine driven accessory;
Standard cooling system radiator;
Power generating unit;
Charge alternator 24V;
Powerpack (with cables and terminals) 24V;                                            Switch desk;
Electric starter group;
Air filter for normal use;
Air filter pollution indicator;
Fuel delivery system with filtration;
Lubrication system with filtration;
Low oil pressure protection system;                   
Low Coolant Protection System;                        
Electronic motor controller;
Engine muffler KOHLER-SDMO, including all accessories and fasteners</v>
          </cell>
          <cell r="D2469" t="str">
            <v>шт.</v>
          </cell>
          <cell r="F2469">
            <v>900000</v>
          </cell>
          <cell r="G2469">
            <v>9000000</v>
          </cell>
          <cell r="H2469">
            <v>1350000</v>
          </cell>
          <cell r="I2469">
            <v>10350000</v>
          </cell>
          <cell r="J2469" t="str">
            <v>Здание D</v>
          </cell>
        </row>
        <row r="2470">
          <cell r="A2470" t="str">
            <v>эом_ДЭС 200 кВА</v>
          </cell>
          <cell r="B2470" t="str">
            <v>Поставка и монтаж, ДЭС: Дизельная электростанция мощностью 200 кВА, оборудованная: 
Топливный бак в раме ДГУ;
Двигатель с навесным оборудованием;
Стандартный радиатор системы охлаждения;
Силовой генератор;
Зарядный генератор 24 В;
Аккумуляторная батарея (с проводами и клеммами) 24 В;
Панель управления;
Электростартер;
Воздушный фильтр для работы в нормальных условиях;
Индикатор загрязненности воздушного фильтра;
Система топливоподачи с фильтрацией;
Система смазки с фильтрацией;
Система защиты по низкому давлению масла;
Система защиты по низкому уровню охлаждающей жидкости;
Электронный регулятор частоты вращения;
Глушитель KOHLER-SDMO, включая все комплектующие и крепеж</v>
          </cell>
          <cell r="C2470" t="str">
            <v>Supply and installation of DPP: Diesel engine power plant 200 kVA, equipped with:
Oil storage tank in the frame of DDG;
Engine with engine driven accessory;
Standard cooling system radiator;
Power generating unit;
Charge alternator 24V;
Powerpack (with cables and terminals) 24V;
Switch desk;
Electric starter group;
Air filter for normal use;
Air filter pollution indicator;
Fuel delivery system with filtration;
Lubrication system with filtration;
Low oil pressure protection system;                   
Low Coolant Protection System;
Electronic motor controller;
Engine muffler KOHLER-SDMO, including all accessories and fasteners</v>
          </cell>
          <cell r="D2470" t="str">
            <v>шт.</v>
          </cell>
          <cell r="F2470">
            <v>750000</v>
          </cell>
          <cell r="G2470">
            <v>7500000</v>
          </cell>
          <cell r="H2470">
            <v>1125000</v>
          </cell>
          <cell r="I2470">
            <v>8625000</v>
          </cell>
          <cell r="J2470" t="str">
            <v>Здание D</v>
          </cell>
        </row>
        <row r="2471">
          <cell r="A2471" t="str">
            <v>эом_Распределительное устройство ДЭС-1600 А, ABB System Pro E Power</v>
          </cell>
          <cell r="B2471" t="str">
            <v>Поставка и монтаж, Распределительное устройство ДЭС-1600 А: Конструктивно состоит из вводной и линейной панелей. Выполнена на основе многосекционных металлических напольных шкафов IP31, секционирование 3b . Выключатели предусматриваются воздушного типа.  Все автоматические выключатели оборудованы электронным расцепителем - состав согласно однолинейной схеме ГРЩ ABB System Pro E Power, включая все комплектующие и крепеж</v>
          </cell>
          <cell r="C2471" t="str">
            <v>Supply and installation of a switchgear ДЭС-1600 А: it consists of terminal and linear panels. Implemented on the basis of IP31 multi-compartment metal floor cabinets, sectioning 3b. Switches should be an air type. All circuit breakers are equipped with an electonic releaser - composition according to single-line diagram ГРЩ ABB System Pro E Power, including all accessories and fasteners</v>
          </cell>
          <cell r="D2471" t="str">
            <v>шт.</v>
          </cell>
          <cell r="F2471">
            <v>220000</v>
          </cell>
          <cell r="G2471">
            <v>2200000</v>
          </cell>
          <cell r="H2471">
            <v>330000</v>
          </cell>
          <cell r="I2471">
            <v>2530000</v>
          </cell>
          <cell r="J2471" t="str">
            <v>Здание D</v>
          </cell>
        </row>
        <row r="2472">
          <cell r="A2472" t="str">
            <v>эом_Распределительное устройство ДЭС-1250 А, ABB System Pro E Power</v>
          </cell>
          <cell r="B2472" t="str">
            <v>Поставка и монтаж, Распределительное устройство ДЭС-1250 А: Конструктивно состоит из вводной и линейной панелей. Выполнена на основе многосекционных металлических напольных шкафов IP31, секционирование 3b . Выключатели предусматриваются воздушного типа.  Все автоматические выключатели оборудованы электронным расцепителем.  - согласно однолинейной схеме ГРЩ ABB System Pro E Power, включая все комплектующие и крепеж</v>
          </cell>
          <cell r="C2472" t="str">
            <v>Supply and installation of a switchgear ДЭС-1250 А: it consists of terminal and linear panels. Implemented on the basis of IP31 multi-compartment metal floor cabinets, sectioning 3b. Switches should be an air type. All circuit breakers are equipped with an electonic releaser - composition according to single-line diagram ГРЩ ABB System Pro E Power, including all accessories and fasteners</v>
          </cell>
          <cell r="D2472" t="str">
            <v>шт.</v>
          </cell>
          <cell r="F2472">
            <v>200000</v>
          </cell>
          <cell r="G2472">
            <v>2000000</v>
          </cell>
          <cell r="H2472">
            <v>300000</v>
          </cell>
          <cell r="I2472">
            <v>2300000</v>
          </cell>
          <cell r="J2472" t="str">
            <v>Здание С</v>
          </cell>
        </row>
        <row r="2473">
          <cell r="A2473" t="str">
            <v>эом_Распределительное устройство ДЭС-800 А, ABB System Pro E Power</v>
          </cell>
          <cell r="B2473" t="str">
            <v>Поставка и монтаж, Распределительное устройство ДЭС-800 А: Конструктивно состоит из вводной и линейной панелей. Выполнена на основе многосекционных металлических напольных шкафов IP31, секционирование 3b . Выключатели предусматриваются воздушного типа.  Все автоматические выключатели оборудованы электронным расцепителем.  - согласно однолинейной схеме ГРЩ ABB System Pro E Power, включая все комплектующие и крепеж</v>
          </cell>
          <cell r="C2473" t="str">
            <v>Supply and installation of a switchgear ДЭС-800 А: it consists of terminal and linear panels. Implemented on the basis of IP31 multi-compartment metal floor cabinets, sectioning 3b. Switches should be an air type. All circuit breakers are equipped with an electonic releaser - composition according to single-line diagram ГРЩ ABB System Pro E Power, including all accessories and fasteners</v>
          </cell>
          <cell r="D2473" t="str">
            <v>шт.</v>
          </cell>
          <cell r="F2473">
            <v>170000</v>
          </cell>
          <cell r="G2473">
            <v>1700000</v>
          </cell>
          <cell r="H2473">
            <v>255000</v>
          </cell>
          <cell r="I2473">
            <v>1954999.9999999998</v>
          </cell>
          <cell r="J2473" t="str">
            <v>Здание D</v>
          </cell>
        </row>
        <row r="2474">
          <cell r="A2474" t="str">
            <v>эом_Распределительное устройство ДЭС-630 А, ABB System Pro E Power</v>
          </cell>
          <cell r="B2474" t="str">
            <v>Поставка и монтаж, Распределительное устройство ДЭС-630 А: Конструктивно состоит из вводной и линейной панелей. Выполнена на основе многосекционных металлических напольных шкафов IP31, секционирование 3b . Выключатели предусматриваются воздушного типа.  Все автоматические выключатели оборудованы электронным расцепителем.  ABB System Pro E Power, включая все комплектующие и крепеж</v>
          </cell>
          <cell r="C2474" t="str">
            <v>Supply and installation of a switchgear ДЭС-630 А: it consists of terminal and linear panels. Implemented on the basis of IP31 multi-compartment metal floor cabinets, sectioning 3b. Switches should be an air type. All circuit breakers are equipped with an electonic releaser - composition according to single-line diagram ГРЩ ABB System Pro E Power, including all accessories and fasteners</v>
          </cell>
          <cell r="D2474" t="str">
            <v>шт.</v>
          </cell>
          <cell r="F2474">
            <v>150000</v>
          </cell>
          <cell r="G2474">
            <v>1500000</v>
          </cell>
          <cell r="H2474">
            <v>225000</v>
          </cell>
          <cell r="I2474">
            <v>1724999.9999999998</v>
          </cell>
          <cell r="J2474" t="str">
            <v>Здание D</v>
          </cell>
        </row>
        <row r="2475">
          <cell r="B2475" t="str">
            <v>Кабельная продукция</v>
          </cell>
          <cell r="C2475" t="str">
            <v>Cables</v>
          </cell>
          <cell r="H2475">
            <v>0</v>
          </cell>
          <cell r="I2475">
            <v>0</v>
          </cell>
        </row>
        <row r="2476">
          <cell r="A2476" t="str">
            <v>эом_кабель_ППГнг(A)-HF (1x35)</v>
          </cell>
          <cell r="B2476" t="str">
            <v>PC01 Поставка и прокладка, кабель ППГнг(A)-HF (1х35) «Электрокабель» Кольчугинский завод, включая все комплектующие и крепеж</v>
          </cell>
          <cell r="C2476" t="str">
            <v>PC01 Supply and cabling of cable ППГнг(A)-HF (1х35) "Elektrokabel" Kolchugin plant, including all accessories and fasteners</v>
          </cell>
          <cell r="D2476" t="str">
            <v>м</v>
          </cell>
          <cell r="F2476">
            <v>120</v>
          </cell>
          <cell r="G2476">
            <v>245</v>
          </cell>
          <cell r="H2476">
            <v>180</v>
          </cell>
          <cell r="I2476">
            <v>281.75</v>
          </cell>
        </row>
        <row r="2477">
          <cell r="A2477" t="str">
            <v>эом_кабель_ППГнг(A)-HF (1x70)</v>
          </cell>
          <cell r="B2477" t="str">
            <v>PC02 Поставка и прокладка, кабель ППГнг(A)-HF (1х70) «Электрокабель» Кольчугинский завод, включая все комплектующие и крепеж</v>
          </cell>
          <cell r="C2477" t="str">
            <v>PC02 Supply and cabling of cable ППГнг(A)-HF (1х70) "Elektrokabel" Kolchugin plant, including all accessories and fasteners</v>
          </cell>
          <cell r="D2477" t="str">
            <v>м</v>
          </cell>
          <cell r="F2477">
            <v>145</v>
          </cell>
          <cell r="G2477">
            <v>390</v>
          </cell>
          <cell r="H2477">
            <v>217.5</v>
          </cell>
          <cell r="I2477">
            <v>448.49999999999994</v>
          </cell>
        </row>
        <row r="2478">
          <cell r="A2478" t="str">
            <v>эом_кабель_ППГнг(A)-HF (1x95)</v>
          </cell>
          <cell r="B2478" t="str">
            <v>PC03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(1х95) «Электрокабель» Кольчугинский завод, включая все комплектующие и крепеж</v>
          </cell>
          <cell r="C2478" t="str">
            <v>PC03 Supply and cabling of power fire-resistant cable, with copper solid or stranded conductors, halogen-free polymer insulated. ППГнг(A)-HF (1х95) "Elektrokabel" Kolchugin plant, including all accessories and fasteners</v>
          </cell>
          <cell r="D2478" t="str">
            <v>м</v>
          </cell>
          <cell r="F2478">
            <v>170</v>
          </cell>
          <cell r="G2478">
            <v>615</v>
          </cell>
          <cell r="H2478">
            <v>255</v>
          </cell>
          <cell r="I2478">
            <v>707.25</v>
          </cell>
        </row>
        <row r="2479">
          <cell r="A2479" t="str">
            <v>эом_кабель_ППГнг(A)-HF (1x120)</v>
          </cell>
          <cell r="B2479" t="str">
            <v>PC04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(1х120) «Электрокабель» Кольчугинский завод, включая все комплектующие и крепеж</v>
          </cell>
          <cell r="C2479" t="str">
            <v>PC04 Supply and cabling of power fire-resistant cable, with copper solid or stranded conductors, halogen-free polymer insulated. ППГнг(A)-HF (1х120) "Elektrokabel" Kolchugin plant, including all accessories and fasteners</v>
          </cell>
          <cell r="D2479" t="str">
            <v>м</v>
          </cell>
          <cell r="F2479">
            <v>203</v>
          </cell>
          <cell r="G2479">
            <v>770</v>
          </cell>
          <cell r="H2479">
            <v>304.5</v>
          </cell>
          <cell r="I2479">
            <v>885.49999999999989</v>
          </cell>
        </row>
        <row r="2480">
          <cell r="A2480" t="str">
            <v>эом_кабель_ППГнг(A)-HF (1x185)</v>
          </cell>
          <cell r="B2480" t="str">
            <v>PC05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(1х185) «Электрокабель» Кольчугинский завод, включая все комплектующие и крепеж</v>
          </cell>
          <cell r="C2480" t="str">
            <v>PC05 Supply and cabling of power fire-resistant cable, with copper solid or stranded conductors, halogen-free polymer insulated. ППГнг(A)-HF (1х185) "Elektrokabel" Kolchugin plant, including all accessories and fasteners</v>
          </cell>
          <cell r="D2480" t="str">
            <v>м</v>
          </cell>
          <cell r="F2480">
            <v>255</v>
          </cell>
          <cell r="G2480">
            <v>1172</v>
          </cell>
          <cell r="H2480">
            <v>382.5</v>
          </cell>
          <cell r="I2480">
            <v>1347.8</v>
          </cell>
        </row>
        <row r="2481">
          <cell r="A2481" t="str">
            <v>эом_кабель_ППГнг(A)-HF (1x240)</v>
          </cell>
          <cell r="B2481" t="str">
            <v>PC06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(1х240) «Электрокабель» Кольчугинский завод, включая все комплектующие и крепеж</v>
          </cell>
          <cell r="C2481" t="str">
            <v>PC06 Supply and cabling of power fire-resistant cable, with copper solid or stranded conductors, halogen-free polymer insulated. ППГнг(A)-HF (1х240) "Elektrokabel" Kolchugin plant, including all accessories and fasteners</v>
          </cell>
          <cell r="D2481" t="str">
            <v>м</v>
          </cell>
          <cell r="F2481">
            <v>340</v>
          </cell>
          <cell r="G2481">
            <v>1598</v>
          </cell>
          <cell r="H2481">
            <v>510</v>
          </cell>
          <cell r="I2481">
            <v>1837.6999999999998</v>
          </cell>
        </row>
        <row r="2482">
          <cell r="A2482" t="str">
            <v>эом_кабель_ППГнг(A)-HF 3х1,5</v>
          </cell>
          <cell r="B2482" t="str">
            <v>PC07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3х1,5 «Электрокабель» Кольчугинский завод, включая все комплектующие и крепеж</v>
          </cell>
          <cell r="C2482" t="str">
            <v>PC07 Supply and cabling of power fire-resistant cable, with copper solid or stranded conductors, halogen-free polymer insulated. ППГнг(A)-HF 3х1,5 "Elektrokabel" Kolchugin plant, including all accessories and fasteners</v>
          </cell>
          <cell r="D2482" t="str">
            <v>м</v>
          </cell>
          <cell r="F2482">
            <v>90</v>
          </cell>
          <cell r="G2482">
            <v>48</v>
          </cell>
          <cell r="H2482">
            <v>135</v>
          </cell>
          <cell r="I2482">
            <v>55.199999999999996</v>
          </cell>
        </row>
        <row r="2483">
          <cell r="A2483" t="str">
            <v>эом_кабель_ППГнг(A)-HF 3х2,5</v>
          </cell>
          <cell r="B2483" t="str">
            <v>PC08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3х2,5 «Электрокабель» Кольчугинский завод, включая все комплектующие и крепеж</v>
          </cell>
          <cell r="C2483" t="str">
            <v>PC08 Supply and cabling of power fire-resistant cable, with copper solid or stranded conductors, halogen-free polymer insulated. ППГнг(A)-HF 3х2,5 "Elektrokabel" Kolchugin plant, including all accessories and fasteners</v>
          </cell>
          <cell r="D2483" t="str">
            <v>м</v>
          </cell>
          <cell r="F2483">
            <v>90</v>
          </cell>
          <cell r="G2483">
            <v>66</v>
          </cell>
          <cell r="H2483">
            <v>135</v>
          </cell>
          <cell r="I2483">
            <v>75.899999999999991</v>
          </cell>
        </row>
        <row r="2484">
          <cell r="A2484" t="str">
            <v>эом_кабель_ППГнг(A)-HF 3х4</v>
          </cell>
          <cell r="B2484" t="str">
            <v>PC09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3х4 «Электрокабель» Кольчугинский завод, включая все комплектующие и крепеж</v>
          </cell>
          <cell r="C2484" t="str">
            <v>PC09 Supply and cabling of power fire-resistant cable, with copper solid or stranded conductors, halogen-free polymer insulated. ППГнг(A)-HF 3х4 "Elektrokabel" Kolchugin plant, including all accessories and fasteners</v>
          </cell>
          <cell r="D2484" t="str">
            <v>м</v>
          </cell>
          <cell r="F2484">
            <v>90</v>
          </cell>
          <cell r="G2484">
            <v>101</v>
          </cell>
          <cell r="H2484">
            <v>135</v>
          </cell>
          <cell r="I2484">
            <v>116.14999999999999</v>
          </cell>
        </row>
        <row r="2485">
          <cell r="A2485" t="str">
            <v>эом_кабель_ППГнг(A)-HF 3х6</v>
          </cell>
          <cell r="B2485" t="str">
            <v>PC10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3х6 «Электрокабель» Кольчугинский завод, включая все комплектующие и крепеж</v>
          </cell>
          <cell r="C2485" t="str">
            <v>PC10 Supply and cabling of power fire-resistant cable, with copper solid or stranded conductors, halogen-free polymer insulated. ППГнг(A)-HF 3х6 "Elektrokabel" Kolchugin plant, including all accessories and fasteners</v>
          </cell>
          <cell r="D2485" t="str">
            <v>м</v>
          </cell>
          <cell r="F2485">
            <v>90</v>
          </cell>
          <cell r="G2485">
            <v>140</v>
          </cell>
          <cell r="H2485">
            <v>135</v>
          </cell>
          <cell r="I2485">
            <v>161</v>
          </cell>
        </row>
        <row r="2486">
          <cell r="A2486" t="str">
            <v>эом_кабель_ППГнг(A)-HF 5х1,5</v>
          </cell>
          <cell r="B2486" t="str">
            <v>PC11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5х1,5 «Электрокабель» Кольчугинский завод, включая все комплектующие и крепеж</v>
          </cell>
          <cell r="C2486" t="str">
            <v>PC11 Supply and cabling of power fire-resistant cable, with copper solid or stranded conductors, halogen-free polymer insulated. ППГнг(A)-HF 5х1,5 "Elektrokabel" Kolchugin plant, including all accessories and fasteners</v>
          </cell>
          <cell r="D2486" t="str">
            <v>м</v>
          </cell>
          <cell r="F2486">
            <v>90</v>
          </cell>
          <cell r="G2486">
            <v>73</v>
          </cell>
          <cell r="H2486">
            <v>135</v>
          </cell>
          <cell r="I2486">
            <v>83.949999999999989</v>
          </cell>
        </row>
        <row r="2487">
          <cell r="A2487" t="str">
            <v>эом_кабель_ППГнг(A)-HF 5х2,5</v>
          </cell>
          <cell r="B2487" t="str">
            <v>PC12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5х2,5 «Электрокабель» Кольчугинский завод, включая все комплектующие и крепеж</v>
          </cell>
          <cell r="C2487" t="str">
            <v>PC12 Supply and cabling of power fire-resistant cable, with copper solid or stranded conductors, halogen-free polymer insulated. ППГнг(A)-HF 5х2,5 "Elektrokabel" Kolchugin plant, including all accessories and fasteners</v>
          </cell>
          <cell r="D2487" t="str">
            <v>м</v>
          </cell>
          <cell r="F2487">
            <v>90</v>
          </cell>
          <cell r="G2487">
            <v>108</v>
          </cell>
          <cell r="H2487">
            <v>135</v>
          </cell>
          <cell r="I2487">
            <v>124.19999999999999</v>
          </cell>
        </row>
        <row r="2488">
          <cell r="A2488" t="str">
            <v>эом_кабель_ППГнг(A)-HF 5х4</v>
          </cell>
          <cell r="B2488" t="str">
            <v>PC13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5х4 «Электрокабель» Кольчугинский завод, включая все комплектующие и крепеж</v>
          </cell>
          <cell r="C2488" t="str">
            <v>PC13 Supply and cabling of power fire-resistant cable, with copper solid or stranded conductors, halogen-free polymer insulated. ППГнг(A)-HF 5х4 "Elektrokabel" Kolchugin plant, including all accessories and fasteners</v>
          </cell>
          <cell r="D2488" t="str">
            <v>м</v>
          </cell>
          <cell r="F2488">
            <v>90</v>
          </cell>
          <cell r="G2488">
            <v>163</v>
          </cell>
          <cell r="H2488">
            <v>135</v>
          </cell>
          <cell r="I2488">
            <v>187.45</v>
          </cell>
        </row>
        <row r="2489">
          <cell r="A2489" t="str">
            <v>эом_кабель_ППГнг(A)-HF 5х6</v>
          </cell>
          <cell r="B2489" t="str">
            <v>PC14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5х6 «Электрокабель» Кольчугинский завод, включая все комплектующие и крепеж</v>
          </cell>
          <cell r="C2489" t="str">
            <v>PC14 Supply and cabling of power fire-resistant cable, with copper solid or stranded conductors, halogen-free polymer insulated. ППГнг(A)-HF 5х6 "Elektrokabel" Kolchugin plant, including all accessories and fasteners</v>
          </cell>
          <cell r="D2489" t="str">
            <v>м</v>
          </cell>
          <cell r="F2489">
            <v>90</v>
          </cell>
          <cell r="G2489">
            <v>225</v>
          </cell>
          <cell r="H2489">
            <v>135</v>
          </cell>
          <cell r="I2489">
            <v>258.75</v>
          </cell>
        </row>
        <row r="2490">
          <cell r="A2490" t="str">
            <v>эом_кабель_ППГнг(A)-HF 5х10</v>
          </cell>
          <cell r="B2490" t="str">
            <v>PC15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5х10 «Электрокабель» Кольчугинский завод, включая все комплектующие и крепеж</v>
          </cell>
          <cell r="C2490" t="str">
            <v>PC15 Supply and cabling of power fire-resistant cable, with copper solid or stranded conductors, halogen-free polymer insulated. ППГнг(A)-HF 5х10 "Elektrokabel" Kolchugin plant, including all accessories and fasteners</v>
          </cell>
          <cell r="D2490" t="str">
            <v>м</v>
          </cell>
          <cell r="F2490">
            <v>120</v>
          </cell>
          <cell r="G2490">
            <v>365</v>
          </cell>
          <cell r="H2490">
            <v>180</v>
          </cell>
          <cell r="I2490">
            <v>419.74999999999994</v>
          </cell>
        </row>
        <row r="2491">
          <cell r="A2491" t="str">
            <v>эом_кабель_ППГнг(A)-HF 5х16</v>
          </cell>
          <cell r="B2491" t="str">
            <v>PC16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5х16 «Электрокабель» Кольчугинский завод, включая все комплектующие и крепеж</v>
          </cell>
          <cell r="C2491" t="str">
            <v>PC16 Supply and cabling of power fire-resistant cable, with copper solid or stranded conductors, halogen-free polymer insulated. ППГнг(A)-HF 5х16 "Elektrokabel" Kolchugin plant, including all accessories and fasteners</v>
          </cell>
          <cell r="D2491" t="str">
            <v>м</v>
          </cell>
          <cell r="F2491">
            <v>140</v>
          </cell>
          <cell r="G2491">
            <v>550</v>
          </cell>
          <cell r="H2491">
            <v>210</v>
          </cell>
          <cell r="I2491">
            <v>632.5</v>
          </cell>
        </row>
        <row r="2492">
          <cell r="A2492" t="str">
            <v>эом_кабель_ППГнг(A)-HF 5х25</v>
          </cell>
          <cell r="B2492" t="str">
            <v>PC17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5х25 «Электрокабель» Кольчугинский завод, включая все комплектующие и крепеж</v>
          </cell>
          <cell r="C2492" t="str">
            <v>PC17 Supply and cabling of power fire-resistant cable, with copper solid or stranded conductors, halogen-free polymer insulated. ППГнг(A)-HF 5х25 "Elektrokabel" Kolchugin plant, including all accessories and fasteners</v>
          </cell>
          <cell r="D2492" t="str">
            <v>м</v>
          </cell>
          <cell r="F2492">
            <v>170</v>
          </cell>
          <cell r="G2492">
            <v>920</v>
          </cell>
          <cell r="H2492">
            <v>255</v>
          </cell>
          <cell r="I2492">
            <v>1058</v>
          </cell>
        </row>
        <row r="2493">
          <cell r="A2493" t="str">
            <v>эом_кабель_ППГнг(A)-HF 5х35</v>
          </cell>
          <cell r="B2493" t="str">
            <v>PC18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5х35 «Электрокабель» Кольчугинский завод, включая все комплектующие и крепеж</v>
          </cell>
          <cell r="C2493" t="str">
            <v>PC18 Supply and cabling of power fire-resistant cable, with copper solid or stranded conductors, halogen-free polymer insulated. ППГнг(A)-HF 5х35 "Elektrokabel" Kolchugin plant, including all accessories and fasteners</v>
          </cell>
          <cell r="D2493" t="str">
            <v>м</v>
          </cell>
          <cell r="F2493">
            <v>212</v>
          </cell>
          <cell r="G2493">
            <v>1240</v>
          </cell>
          <cell r="H2493">
            <v>318</v>
          </cell>
          <cell r="I2493">
            <v>1426</v>
          </cell>
        </row>
        <row r="2494">
          <cell r="A2494" t="str">
            <v>эом_кабель_ППГнг(A)-HF 5х50</v>
          </cell>
          <cell r="B2494" t="str">
            <v>PC19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5х50 «Электрокабель» Кольчугинский завод, включая все комплектующие и крепеж</v>
          </cell>
          <cell r="C2494" t="str">
            <v>PC19 Supply and cabling of power fire-resistant cable, with copper solid or stranded conductors, halogen-free polymer insulated. ППГнг(A)-HF 5х50 "Elektrokabel" Kolchugin plant, including all accessories and fasteners</v>
          </cell>
          <cell r="D2494" t="str">
            <v>м</v>
          </cell>
          <cell r="F2494">
            <v>340</v>
          </cell>
          <cell r="G2494">
            <v>1660</v>
          </cell>
          <cell r="H2494">
            <v>510</v>
          </cell>
          <cell r="I2494">
            <v>1908.9999999999998</v>
          </cell>
        </row>
        <row r="2495">
          <cell r="A2495" t="str">
            <v>эом_кабель_ППГнг(A)-HF 5х70</v>
          </cell>
          <cell r="B2495" t="str">
            <v>PC20 Поставка и прокладка, Силовой огнестойкий кабель,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ППГнг(A)-HF 5х70 «Электрокабель» Кольчугинский завод, включая все комплектующие и крепеж</v>
          </cell>
          <cell r="C2495" t="str">
            <v>PC20 Supply and cabling of power fire-resistant cable, with copper solid or stranded conductors, halogen-free polymer insulated. ППГнг(A)-HF 5х70 "Elektrokabel" Kolchugin plant, including all accessories and fasteners</v>
          </cell>
          <cell r="D2495" t="str">
            <v>м</v>
          </cell>
          <cell r="F2495">
            <v>425</v>
          </cell>
          <cell r="G2495">
            <v>2100</v>
          </cell>
          <cell r="H2495">
            <v>637.5</v>
          </cell>
          <cell r="I2495">
            <v>2415</v>
          </cell>
        </row>
        <row r="2496">
          <cell r="A2496" t="str">
            <v>эом_кабель_ППГнг(A)-FRHF 1х4</v>
          </cell>
          <cell r="B2496" t="str">
            <v>PC21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1х4 «Электрокабель» Кольчугинский завод, включая все комплектующие и крепеж</v>
          </cell>
          <cell r="C2496" t="str">
            <v>PC21 Supply and cabling of power fire-resistant, flame retardant  cable, with copper solid or stranded conductors, halogen-free polymer insulated. ППГнг(A)-FRHF 1х4 "Elektrokabel" Kolchugin plant, including all accessories and fasteners</v>
          </cell>
          <cell r="D2496" t="str">
            <v>м</v>
          </cell>
          <cell r="F2496">
            <v>90</v>
          </cell>
          <cell r="G2496">
            <v>55</v>
          </cell>
          <cell r="H2496">
            <v>135</v>
          </cell>
          <cell r="I2496">
            <v>63.249999999999993</v>
          </cell>
        </row>
        <row r="2497">
          <cell r="A2497" t="str">
            <v>эом_кабель_ППГнг(A)-FRHF 1х95</v>
          </cell>
          <cell r="B2497" t="str">
            <v>PC22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1х95 «Электрокабель» Кольчугинский завод, включая все комплектующие и крепеж</v>
          </cell>
          <cell r="C2497" t="str">
            <v>PC22 Supply and cabling of power fire-resistant, flame retardant  cable, with copper solid or stranded conductors, halogen-free polymer insulated. ППГнг(A)-FRHF 1х95 "Elektrokabel" Kolchugin plant, including all accessories and fasteners</v>
          </cell>
          <cell r="D2497" t="str">
            <v>м</v>
          </cell>
          <cell r="F2497">
            <v>170</v>
          </cell>
          <cell r="G2497">
            <v>670</v>
          </cell>
          <cell r="H2497">
            <v>255</v>
          </cell>
          <cell r="I2497">
            <v>770.49999999999989</v>
          </cell>
        </row>
        <row r="2498">
          <cell r="A2498" t="str">
            <v>эом_кабель_ППГнг(A)-FRHF 1х120</v>
          </cell>
          <cell r="B2498" t="str">
            <v>PC23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1х120 «Электрокабель» Кольчугинский завод, включая все комплектующие и крепеж</v>
          </cell>
          <cell r="C2498" t="str">
            <v>PC23 Supply and cabling of power fire-resistant, flame retardant  cable, with copper solid or stranded conductors, halogen-free polymer insulated. ППГнг(A)-FRHF 1х120 "Elektrokabel" Kolchugin plant, including all accessories and fasteners</v>
          </cell>
          <cell r="D2498" t="str">
            <v>м</v>
          </cell>
          <cell r="F2498">
            <v>203</v>
          </cell>
          <cell r="G2498">
            <v>825</v>
          </cell>
          <cell r="H2498">
            <v>304.5</v>
          </cell>
          <cell r="I2498">
            <v>948.74999999999989</v>
          </cell>
        </row>
        <row r="2499">
          <cell r="A2499" t="str">
            <v>эом_кабель_ППГнг(A)-FRHF 1х185</v>
          </cell>
          <cell r="B2499" t="str">
            <v>PC24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1х185 «Электрокабель» Кольчугинский завод, включая все комплектующие и крепеж</v>
          </cell>
          <cell r="C2499" t="str">
            <v>PC24 Supply and cabling of power fire-resistant, flame retardant  cable, with copper solid or stranded conductors, halogen-free polymer insulated. ППГнг(A)-FRHF 1х185 "Elektrokabel" Kolchugin plant, including all accessories and fasteners</v>
          </cell>
          <cell r="D2499" t="str">
            <v>м</v>
          </cell>
          <cell r="F2499">
            <v>255</v>
          </cell>
          <cell r="G2499">
            <v>1270</v>
          </cell>
          <cell r="H2499">
            <v>382.5</v>
          </cell>
          <cell r="I2499">
            <v>1460.5</v>
          </cell>
        </row>
        <row r="2500">
          <cell r="A2500" t="str">
            <v>эом_кабель_ППГнг(A)-FRHF 1х240</v>
          </cell>
          <cell r="B2500" t="str">
            <v>PC25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1х240 «Электрокабель» Кольчугинский завод, включая все комплектующие и крепеж</v>
          </cell>
          <cell r="C2500" t="str">
            <v>PC25 Supply and cabling of power fire-resistant, flame retardant  cable, with copper solid or stranded conductors, halogen-free polymer insulated. ППГнг(A)-FRHF 1х240 "Elektrokabel" Kolchugin plant, including all accessories and fasteners</v>
          </cell>
          <cell r="D2500" t="str">
            <v>м</v>
          </cell>
          <cell r="F2500">
            <v>340</v>
          </cell>
          <cell r="G2500">
            <v>1598</v>
          </cell>
          <cell r="H2500">
            <v>510</v>
          </cell>
          <cell r="I2500">
            <v>1837.6999999999998</v>
          </cell>
        </row>
        <row r="2501">
          <cell r="A2501" t="str">
            <v>эом_кабель_ППГнг(A)-FRHF 3х1,5</v>
          </cell>
          <cell r="B2501" t="str">
            <v>PC26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3х1,5 «Электрокабель» Кольчугинский завод, включая все комплектующие и крепеж</v>
          </cell>
          <cell r="C2501" t="str">
            <v>PC26 Supply and cabling of power fire-resistant, flame retardant  cable, with copper solid or stranded conductors, halogen-free polymer insulated. ППГнг(A)-FRHF 3х1,5 "Elektrokabel" Kolchugin plant, including all accessories and fasteners</v>
          </cell>
          <cell r="D2501" t="str">
            <v>м</v>
          </cell>
          <cell r="F2501">
            <v>90</v>
          </cell>
          <cell r="G2501">
            <v>58</v>
          </cell>
          <cell r="H2501">
            <v>135</v>
          </cell>
          <cell r="I2501">
            <v>66.699999999999989</v>
          </cell>
        </row>
        <row r="2502">
          <cell r="A2502" t="str">
            <v>эом_кабель_ППГнг(A)-FRHF 3х2,5</v>
          </cell>
          <cell r="B2502" t="str">
            <v>PC27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3х2,5 «Электрокабель» Кольчугинский завод, включая все комплектующие и крепеж</v>
          </cell>
          <cell r="C2502" t="str">
            <v>PC27 Supply and cabling of power fire-resistant, flame retardant  cable, with copper solid or stranded conductors, halogen-free polymer insulated. ППГнг(A)-FRHF 3х2,5 "Elektrokabel" Kolchugin plant, including all accessories and fasteners</v>
          </cell>
          <cell r="D2502" t="str">
            <v>м</v>
          </cell>
          <cell r="F2502">
            <v>90</v>
          </cell>
          <cell r="G2502">
            <v>79</v>
          </cell>
          <cell r="H2502">
            <v>135</v>
          </cell>
          <cell r="I2502">
            <v>90.85</v>
          </cell>
        </row>
        <row r="2503">
          <cell r="A2503" t="str">
            <v>эом_кабель_ППГнг(A)-FRHF 5х1,5</v>
          </cell>
          <cell r="B2503" t="str">
            <v>PC28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5х1,5 «Электрокабель» Кольчугинский завод, включая все комплектующие и крепеж</v>
          </cell>
          <cell r="C2503" t="str">
            <v>PC28 Supply and cabling of power fire-resistant, flame retardant  cable, with copper solid or stranded conductors, halogen-free polymer insulated. ППГнг(A)-FRHF 5х1,5 "Elektrokabel" Kolchugin plant, including all accessories and fasteners</v>
          </cell>
          <cell r="D2503" t="str">
            <v>м</v>
          </cell>
          <cell r="F2503">
            <v>90</v>
          </cell>
          <cell r="G2503">
            <v>90</v>
          </cell>
          <cell r="H2503">
            <v>135</v>
          </cell>
          <cell r="I2503">
            <v>103.49999999999999</v>
          </cell>
        </row>
        <row r="2504">
          <cell r="A2504" t="str">
            <v>эом_кабель_ППГнг(A)-FRHF 5х2,5</v>
          </cell>
          <cell r="B2504" t="str">
            <v>PC29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5х2,5 «Электрокабель» Кольчугинский завод, включая все комплектующие и крепеж</v>
          </cell>
          <cell r="C2504" t="str">
            <v>PC29 Supply and cabling of power fire-resistant, flame retardant  cable, with copper solid or stranded conductors, halogen-free polymer insulated. ППГнг(A)-FRHF 5х2,5 "Elektrokabel" Kolchugin plant, including all accessories and fasteners</v>
          </cell>
          <cell r="D2504" t="str">
            <v>м</v>
          </cell>
          <cell r="F2504">
            <v>90</v>
          </cell>
          <cell r="G2504">
            <v>125</v>
          </cell>
          <cell r="H2504">
            <v>135</v>
          </cell>
          <cell r="I2504">
            <v>143.75</v>
          </cell>
        </row>
        <row r="2505">
          <cell r="A2505" t="str">
            <v>эом_кабель_ППГнг(A)-FRHF 5х4</v>
          </cell>
          <cell r="B2505" t="str">
            <v>PC30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5х4 «Электрокабель» Кольчугинский завод, включая все комплектующие и крепеж</v>
          </cell>
          <cell r="C2505" t="str">
            <v>PC30 Supply and cabling of power fire-resistant, flame retardant  cable, with copper solid or stranded conductors, halogen-free polymer insulated. ППГнг(A)-FRHF 5х4 "Elektrokabel" Kolchugin plant, including all accessories and fasteners</v>
          </cell>
          <cell r="D2505" t="str">
            <v>м</v>
          </cell>
          <cell r="F2505">
            <v>90</v>
          </cell>
          <cell r="G2505">
            <v>190</v>
          </cell>
          <cell r="H2505">
            <v>135</v>
          </cell>
          <cell r="I2505">
            <v>218.49999999999997</v>
          </cell>
        </row>
        <row r="2506">
          <cell r="A2506" t="str">
            <v>эом_кабель_ППГнг(A)-FRHF 5х6</v>
          </cell>
          <cell r="B2506" t="str">
            <v>PC31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5х6 «Электрокабель» Кольчугинский завод, включая все комплектующие и крепеж</v>
          </cell>
          <cell r="C2506" t="str">
            <v>PC31 Supply and cabling of power fire-resistant, flame retardant  cable, with copper solid or stranded conductors, halogen-free polymer insulated. ППГнг(A)-FRHF 5х6 "Elektrokabel" Kolchugin plant, including all accessories and fasteners</v>
          </cell>
          <cell r="D2506" t="str">
            <v>м</v>
          </cell>
          <cell r="F2506">
            <v>90</v>
          </cell>
          <cell r="G2506">
            <v>263</v>
          </cell>
          <cell r="H2506">
            <v>135</v>
          </cell>
          <cell r="I2506">
            <v>302.45</v>
          </cell>
        </row>
        <row r="2507">
          <cell r="A2507" t="str">
            <v>эом_кабель_ППГнг(A)-FRHF 5х10</v>
          </cell>
          <cell r="B2507" t="str">
            <v>PC32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5х10 «Электрокабель» Кольчугинский завод, включая все комплектующие и крепеж</v>
          </cell>
          <cell r="C2507" t="str">
            <v>PC32 Supply and cabling of power fire-resistant, flame retardant  cable, with copper solid or stranded conductors, halogen-free polymer insulated. ППГнг(A)-FRHF 5х10 "Elektrokabel" Kolchugin plant, including all accessories and fasteners</v>
          </cell>
          <cell r="D2507" t="str">
            <v>м</v>
          </cell>
          <cell r="F2507">
            <v>120</v>
          </cell>
          <cell r="G2507">
            <v>412</v>
          </cell>
          <cell r="H2507">
            <v>180</v>
          </cell>
          <cell r="I2507">
            <v>473.79999999999995</v>
          </cell>
        </row>
        <row r="2508">
          <cell r="A2508" t="str">
            <v>эом_кабель_ППГнг(A)-FRHF 5х16</v>
          </cell>
          <cell r="B2508" t="str">
            <v>PC33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5х16 «Электрокабель» Кольчугинский завод, включая все комплектующие и крепеж</v>
          </cell>
          <cell r="C2508" t="str">
            <v>PC33 Supply and cabling of power fire-resistant, flame retardant  cable, with copper solid or stranded conductors, halogen-free polymer insulated. ППГнг(A)-FRHF 5х16 "Elektrokabel" Kolchugin plant, including all accessories and fasteners</v>
          </cell>
          <cell r="D2508" t="str">
            <v>м</v>
          </cell>
          <cell r="F2508">
            <v>140</v>
          </cell>
          <cell r="G2508">
            <v>617</v>
          </cell>
          <cell r="H2508">
            <v>210</v>
          </cell>
          <cell r="I2508">
            <v>709.55</v>
          </cell>
        </row>
        <row r="2509">
          <cell r="A2509" t="str">
            <v>эом_кабель_ППГнг(A)-FRHF 5х25</v>
          </cell>
          <cell r="B2509" t="str">
            <v>PC34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5х25 «Электрокабель» Кольчугинский завод, включая все комплектующие и крепеж</v>
          </cell>
          <cell r="C2509" t="str">
            <v>PC34 Supply and cabling of power fire-resistant, flame retardant  cable, with copper solid or stranded conductors, halogen-free polymer insulated. ППГнг(A)-FRHF 5х25 "Elektrokabel" Kolchugin plant, including all accessories and fasteners</v>
          </cell>
          <cell r="D2509" t="str">
            <v>м</v>
          </cell>
          <cell r="F2509">
            <v>170</v>
          </cell>
          <cell r="G2509">
            <v>968</v>
          </cell>
          <cell r="H2509">
            <v>255</v>
          </cell>
          <cell r="I2509">
            <v>1113.1999999999998</v>
          </cell>
        </row>
        <row r="2510">
          <cell r="A2510" t="str">
            <v>эом_кабель_ППГнг(A)-FRHF 5х35</v>
          </cell>
          <cell r="B2510" t="str">
            <v>PC35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5х35 «Электрокабель» Кольчугинский завод, включая все комплектующие и крепеж</v>
          </cell>
          <cell r="C2510" t="str">
            <v>PC35 Supply and cabling of power fire-resistant, flame retardant  cable, with copper solid or stranded conductors, halogen-free polymer insulated. ППГнг(A)-FRHF 5х35 "Elektrokabel" Kolchugin plant, including all accessories and fasteners</v>
          </cell>
          <cell r="D2510" t="str">
            <v>м</v>
          </cell>
          <cell r="F2510">
            <v>212</v>
          </cell>
          <cell r="G2510">
            <v>1286</v>
          </cell>
          <cell r="H2510">
            <v>318</v>
          </cell>
          <cell r="I2510">
            <v>1478.8999999999999</v>
          </cell>
        </row>
        <row r="2511">
          <cell r="A2511" t="str">
            <v>эом_кабель_ППГнг(A)-FRHF 5х50</v>
          </cell>
          <cell r="B2511" t="str">
            <v>PC36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5х50 «Электрокабель» Кольчугинский завод, включая все комплектующие и крепеж</v>
          </cell>
          <cell r="C2511" t="str">
            <v>PC36 Supply and cabling of power fire-resistant, flame retardant  cable, with copper solid or stranded conductors, halogen-free polymer insulated. ППГнг(A)-FRHF 5х50 "Elektrokabel" Kolchugin plant, including all accessories and fasteners</v>
          </cell>
          <cell r="D2511" t="str">
            <v>м</v>
          </cell>
          <cell r="F2511">
            <v>340</v>
          </cell>
          <cell r="G2511">
            <v>1742</v>
          </cell>
          <cell r="H2511">
            <v>510</v>
          </cell>
          <cell r="I2511">
            <v>2003.3</v>
          </cell>
        </row>
        <row r="2512">
          <cell r="A2512" t="str">
            <v>эом_кабель_ППГнг(A)-FRHF 5х70</v>
          </cell>
          <cell r="B2512" t="str">
            <v>PC37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5х70 «Электрокабель» Кольчугинский завод, включая все комплектующие и крепеж</v>
          </cell>
          <cell r="C2512" t="str">
            <v>PC37 Supply and cabling of power fire-resistant, flame retardant  cable, with copper solid or stranded conductors, halogen-free polymer insulated. ППГнг(A)-FRHF 5х70 "Elektrokabel" Kolchugin plant, including all accessories and fasteners</v>
          </cell>
          <cell r="D2512" t="str">
            <v>м</v>
          </cell>
          <cell r="F2512">
            <v>425</v>
          </cell>
          <cell r="G2512">
            <v>2460</v>
          </cell>
          <cell r="H2512">
            <v>637.5</v>
          </cell>
          <cell r="I2512">
            <v>2829</v>
          </cell>
        </row>
        <row r="2513">
          <cell r="A2513" t="str">
            <v>эом_кабель_ППГнг(A)-FRHF 5х95</v>
          </cell>
          <cell r="B2513" t="str">
            <v>PC38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5х95 «Электрокабель» Кольчугинский завод, включая все комплектующие и крепеж</v>
          </cell>
          <cell r="C2513" t="str">
            <v>PC38 Supply and cabling of power fire-resistant, flame retardant  cable, with copper solid or stranded conductors, halogen-free polymer insulated. ППГнг(A)-FRHF 5х95 "Elektrokabel" Kolchugin plant, including all accessories and fasteners</v>
          </cell>
          <cell r="D2513" t="str">
            <v>м</v>
          </cell>
          <cell r="F2513">
            <v>425</v>
          </cell>
          <cell r="G2513">
            <v>3315</v>
          </cell>
          <cell r="H2513">
            <v>637.5</v>
          </cell>
          <cell r="I2513">
            <v>3812.2499999999995</v>
          </cell>
        </row>
        <row r="2514">
          <cell r="A2514" t="str">
            <v>эом_кабель_ППГнг(A)-FRHF 5х120</v>
          </cell>
          <cell r="B2514" t="str">
            <v>PC39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5х120 «Электрокабель» Кольчугинский завод, включая все комплектующие и крепеж</v>
          </cell>
          <cell r="C2514" t="str">
            <v>PC39 Supply and cabling of power fire-resistant, flame retardant  cable, with copper solid or stranded conductors, halogen-free polymer insulated. ППГнг(A)-FRHF 5х120 "Elektrokabel" Kolchugin plant, including all accessories and fasteners</v>
          </cell>
          <cell r="D2514" t="str">
            <v>м</v>
          </cell>
          <cell r="F2514">
            <v>425</v>
          </cell>
          <cell r="G2514">
            <v>4115</v>
          </cell>
          <cell r="H2514">
            <v>637.5</v>
          </cell>
          <cell r="I2514">
            <v>4732.25</v>
          </cell>
        </row>
        <row r="2515">
          <cell r="A2515" t="str">
            <v>эом_кабель_ППГнг(A)-FRHF 5х150</v>
          </cell>
          <cell r="B2515" t="str">
            <v>PC40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5х150 «Электрокабель» Кольчугинский завод, включая все комплектующие и крепеж</v>
          </cell>
          <cell r="C2515" t="str">
            <v>PC40 Supply and cabling of power fire-resistant, flame retardant  cable, with copper solid or stranded conductors, halogen-free polymer insulated. ППГнг(A)-FRHF 5х150 "Elektrokabel" Kolchugin plant, including all accessories and fasteners</v>
          </cell>
          <cell r="D2515" t="str">
            <v>м</v>
          </cell>
          <cell r="F2515">
            <v>470</v>
          </cell>
          <cell r="G2515">
            <v>4935</v>
          </cell>
          <cell r="H2515">
            <v>705</v>
          </cell>
          <cell r="I2515">
            <v>5675.25</v>
          </cell>
        </row>
        <row r="2516">
          <cell r="A2516" t="str">
            <v>эом_кабель_ППГнг(A)-FRHF 5х185</v>
          </cell>
          <cell r="B2516" t="str">
            <v>PC41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5х185 «Электрокабель» Кольчугинский завод, включая все комплектующие и крепеж</v>
          </cell>
          <cell r="C2516" t="str">
            <v>PC41 Supply and cabling of power fire-resistant, flame retardant  cable, with copper solid or stranded conductors, halogen-free polymer insulated. ППГнг(A)-FRHF 5х185 "Elektrokabel" Kolchugin plant, including all accessories and fasteners</v>
          </cell>
          <cell r="D2516" t="str">
            <v>м</v>
          </cell>
          <cell r="F2516">
            <v>510</v>
          </cell>
          <cell r="G2516">
            <v>6070</v>
          </cell>
          <cell r="H2516">
            <v>765</v>
          </cell>
          <cell r="I2516">
            <v>6980.4999999999991</v>
          </cell>
        </row>
        <row r="2517">
          <cell r="A2517" t="str">
            <v>эом_кабель_ППГнг(A)-FRHF 5х240</v>
          </cell>
          <cell r="B2517" t="str">
            <v>PC42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5х240 «Электрокабель» Кольчугинский завод, включая все комплектующие и крепеж</v>
          </cell>
          <cell r="C2517" t="str">
            <v>PC42 Supply and cabling of power fire-resistant, flame retardant  cable, with copper solid or stranded conductors, halogen-free polymer insulated. ППГнг(A)-FRHF 5х240 "Elektrokabel" Kolchugin plant, including all accessories and fasteners</v>
          </cell>
          <cell r="D2517" t="str">
            <v>м</v>
          </cell>
          <cell r="F2517">
            <v>680</v>
          </cell>
          <cell r="G2517">
            <v>7775</v>
          </cell>
          <cell r="H2517">
            <v>1020</v>
          </cell>
          <cell r="I2517">
            <v>8941.25</v>
          </cell>
        </row>
        <row r="2518">
          <cell r="A2518" t="str">
            <v>эом_кабель_ППГнг(A)-FRHF 5х300</v>
          </cell>
          <cell r="B2518" t="str">
            <v>PC43 Поставка и прокладка,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полимерных композиций, не содержащих галогенов. ППГнг(A)-FRHF 5х300 «Электрокабель» Кольчугинский завод, включая все комплектующие и крепеж</v>
          </cell>
          <cell r="C2518" t="str">
            <v>PC43 Supply and cabling of power fire-resistant, flame retardant  cable, with copper solid or stranded conductors, halogen-free polymer insulated. ППГнг(A)-FRHF 5х300 "Elektrokabel" Kolchugin plant, including all accessories and fasteners</v>
          </cell>
          <cell r="D2518" t="str">
            <v>м</v>
          </cell>
          <cell r="F2518">
            <v>815</v>
          </cell>
          <cell r="G2518">
            <v>8775</v>
          </cell>
          <cell r="H2518">
            <v>1222.5</v>
          </cell>
          <cell r="I2518">
            <v>10091.25</v>
          </cell>
        </row>
        <row r="2519">
          <cell r="A2519" t="str">
            <v>эом_кабель_АППГнг(A)-HF (1х16)</v>
          </cell>
          <cell r="B2519" t="str">
            <v>PC44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(1х16) «Электрокабель» Кольчугинский завод, включая все комплектующие и крепеж</v>
          </cell>
          <cell r="C2519" t="str">
            <v>PC44 Supply and cabling of power fire-resistant  cable, with aluminium solid or stranded conductors, halogen-free polymer insulated. АППГнг(A)-HF (1х16) "Elektrokabel" Kolchugin plant, including all accessories and fasteners</v>
          </cell>
          <cell r="D2519" t="str">
            <v>м</v>
          </cell>
          <cell r="F2519">
            <v>100</v>
          </cell>
          <cell r="G2519">
            <v>39.700000000000003</v>
          </cell>
          <cell r="H2519">
            <v>150</v>
          </cell>
          <cell r="I2519">
            <v>45.655000000000001</v>
          </cell>
        </row>
        <row r="2520">
          <cell r="A2520" t="str">
            <v>эом_кабель_АППГнг(A)-HF (1х35)</v>
          </cell>
          <cell r="B2520" t="str">
            <v>PC45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(1х35) «Электрокабель» Кольчугинский завод, включая все комплектующие и крепеж</v>
          </cell>
          <cell r="C2520" t="str">
            <v>PC45 Supply and cabling of power fire-resistant  cable, with aluminium solid or stranded conductors, halogen-free polymer insulated. АППГнг(A)-HF (1х35) "Elektrokabel" Kolchugin plant, including all accessories and fasteners</v>
          </cell>
          <cell r="D2520" t="str">
            <v>м</v>
          </cell>
          <cell r="F2520">
            <v>120</v>
          </cell>
          <cell r="G2520">
            <v>72.7</v>
          </cell>
          <cell r="H2520">
            <v>180</v>
          </cell>
          <cell r="I2520">
            <v>83.60499999999999</v>
          </cell>
        </row>
        <row r="2521">
          <cell r="A2521" t="str">
            <v>эом_кабель_АППГнг(A)-HF (1х70)</v>
          </cell>
          <cell r="B2521" t="str">
            <v>PC46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(1х70) «Электрокабель» Кольчугинский завод, включая все комплектующие и крепеж</v>
          </cell>
          <cell r="C2521" t="str">
            <v>PC46 Supply and cabling of power fire-resistant  cable, with aluminium solid or stranded conductors, halogen-free polymer insulated. АППГнг(A)-HF (1х70) "Elektrokabel" Kolchugin plant, including all accessories and fasteners</v>
          </cell>
          <cell r="D2521" t="str">
            <v>м</v>
          </cell>
          <cell r="F2521">
            <v>145</v>
          </cell>
          <cell r="G2521">
            <v>173</v>
          </cell>
          <cell r="H2521">
            <v>217.5</v>
          </cell>
          <cell r="I2521">
            <v>198.95</v>
          </cell>
        </row>
        <row r="2522">
          <cell r="A2522" t="str">
            <v>эом_кабель_АППГнг(A)-HF (1х95)</v>
          </cell>
          <cell r="B2522" t="str">
            <v>PC47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(1х95) «Электрокабель» Кольчугинский завод, включая все комплектующие и крепеж</v>
          </cell>
          <cell r="C2522" t="str">
            <v>PC47 Supply and cabling of power fire-resistant  cable, with aluminium solid or stranded conductors, halogen-free polymer insulated. АППГнг(A)-HF (1х95) "Elektrokabel" Kolchugin plant, including all accessories and fasteners</v>
          </cell>
          <cell r="D2522" t="str">
            <v>м</v>
          </cell>
          <cell r="F2522">
            <v>170</v>
          </cell>
          <cell r="G2522">
            <v>170</v>
          </cell>
          <cell r="H2522">
            <v>255</v>
          </cell>
          <cell r="I2522">
            <v>195.49999999999997</v>
          </cell>
        </row>
        <row r="2523">
          <cell r="A2523" t="str">
            <v>эом_кабель_АППГнг(A)-HF (1х120)</v>
          </cell>
          <cell r="B2523" t="str">
            <v>PC48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(1х120) «Электрокабель» Кольчугинский завод, включая все комплектующие и крепеж</v>
          </cell>
          <cell r="C2523" t="str">
            <v>PC48 Supply and cabling of power fire-resistant  cable, with aluminium solid or stranded conductors, halogen-free polymer insulated. АППГнг(A)-HF (1х120) "Elektrokabel" Kolchugin plant, including all accessories and fasteners</v>
          </cell>
          <cell r="D2523" t="str">
            <v>м</v>
          </cell>
          <cell r="F2523">
            <v>203</v>
          </cell>
          <cell r="G2523">
            <v>283</v>
          </cell>
          <cell r="H2523">
            <v>304.5</v>
          </cell>
          <cell r="I2523">
            <v>325.45</v>
          </cell>
        </row>
        <row r="2524">
          <cell r="A2524" t="str">
            <v>эом_кабель_АППГнг(A)-HF (1х185)</v>
          </cell>
          <cell r="B2524" t="str">
            <v>PC49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(1х185) «Электрокабель» Кольчугинский завод, включая все комплектующие и крепеж</v>
          </cell>
          <cell r="C2524" t="str">
            <v>PC49 Supply and cabling of power fire-resistant  cable, with aluminium solid or stranded conductors, halogen-free polymer insulated. АППГнг(A)-HF (1х185) "Elektrokabel" Kolchugin plant, including all accessories and fasteners</v>
          </cell>
          <cell r="D2524" t="str">
            <v>м</v>
          </cell>
          <cell r="F2524">
            <v>255</v>
          </cell>
          <cell r="G2524">
            <v>328</v>
          </cell>
          <cell r="H2524">
            <v>382.5</v>
          </cell>
          <cell r="I2524">
            <v>377.2</v>
          </cell>
        </row>
        <row r="2525">
          <cell r="A2525" t="str">
            <v>эом_кабель_АППГнг(A)-HF (1х240)</v>
          </cell>
          <cell r="B2525" t="str">
            <v>PC50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(1х240) «Электрокабель» Кольчугинский завод, включая все комплектующие и крепеж</v>
          </cell>
          <cell r="C2525" t="str">
            <v>PC50 Supply and cabling of power fire-resistant  cable, with aluminium solid or stranded conductors, halogen-free polymer insulated. АППГнг(A)-HF (1х240) "Elektrokabel" Kolchugin plant, including all accessories and fasteners</v>
          </cell>
          <cell r="D2525" t="str">
            <v>м</v>
          </cell>
          <cell r="F2525">
            <v>340</v>
          </cell>
          <cell r="G2525">
            <v>368</v>
          </cell>
          <cell r="H2525">
            <v>510</v>
          </cell>
          <cell r="I2525">
            <v>423.2</v>
          </cell>
        </row>
        <row r="2526">
          <cell r="A2526" t="str">
            <v>эом_кабель_АППГнг(A)-HF 5х16</v>
          </cell>
          <cell r="B2526" t="str">
            <v>PC51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5х16 «Электрокабель» Кольчугинский завод, включая все комплектующие и крепеж</v>
          </cell>
          <cell r="C2526" t="str">
            <v>PC51 Supply and cabling of power fire-resistant  cable, with aluminium solid or stranded conductors, halogen-free polymer insulated. АППГнг(A)-HF (5х16) "Elektrokabel" Kolchugin plant, including all accessories and fasteners</v>
          </cell>
          <cell r="D2526" t="str">
            <v>м</v>
          </cell>
          <cell r="F2526">
            <v>140</v>
          </cell>
          <cell r="G2526">
            <v>190</v>
          </cell>
          <cell r="H2526">
            <v>210</v>
          </cell>
          <cell r="I2526">
            <v>218.49999999999997</v>
          </cell>
        </row>
        <row r="2527">
          <cell r="A2527" t="str">
            <v>эом_кабель_АППГнг(A)-HF 5х25</v>
          </cell>
          <cell r="B2527" t="str">
            <v>PC52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5х25 «Электрокабель» Кольчугинский завод, включая все комплектующие и крепеж</v>
          </cell>
          <cell r="C2527" t="str">
            <v>PC52 Supply and cabling of power fire-resistant  cable, with aluminium solid or stranded conductors, halogen-free polymer insulated. АППГнг(A)-HF (5х25) "Elektrokabel" Kolchugin plant, including all accessories and fasteners</v>
          </cell>
          <cell r="D2527" t="str">
            <v>м</v>
          </cell>
          <cell r="F2527">
            <v>170</v>
          </cell>
          <cell r="G2527">
            <v>315</v>
          </cell>
          <cell r="H2527">
            <v>255</v>
          </cell>
          <cell r="I2527">
            <v>362.25</v>
          </cell>
        </row>
        <row r="2528">
          <cell r="A2528" t="str">
            <v>эом_кабель_АППГнг(A)-HF 5х35</v>
          </cell>
          <cell r="B2528" t="str">
            <v>PC53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5х35 «Электрокабель» Кольчугинский завод, включая все комплектующие и крепеж</v>
          </cell>
          <cell r="C2528" t="str">
            <v>PC53 Supply and cabling of power fire-resistant  cable, with aluminium solid or stranded conductors, halogen-free polymer insulated. АППГнг(A)-HF (5х35) "Elektrokabel" Kolchugin plant, including all accessories and fasteners</v>
          </cell>
          <cell r="D2528" t="str">
            <v>м</v>
          </cell>
          <cell r="F2528">
            <v>212</v>
          </cell>
          <cell r="G2528">
            <v>391</v>
          </cell>
          <cell r="H2528">
            <v>318</v>
          </cell>
          <cell r="I2528">
            <v>449.65</v>
          </cell>
        </row>
        <row r="2529">
          <cell r="A2529" t="str">
            <v>эом_кабель_АППГнг(A)-HF 5х50</v>
          </cell>
          <cell r="B2529" t="str">
            <v>PC54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5х50 «Электрокабель» Кольчугинский завод, включая все комплектующие и крепеж</v>
          </cell>
          <cell r="C2529" t="str">
            <v>PC54 Supply and cabling of power fire-resistant  cable, with aluminium solid or stranded conductors, halogen-free polymer insulated. АППГнг(A)-HF (5х50) "Elektrokabel" Kolchugin plant, including all accessories and fasteners</v>
          </cell>
          <cell r="D2529" t="str">
            <v>м</v>
          </cell>
          <cell r="F2529">
            <v>340</v>
          </cell>
          <cell r="G2529">
            <v>508</v>
          </cell>
          <cell r="H2529">
            <v>510</v>
          </cell>
          <cell r="I2529">
            <v>584.19999999999993</v>
          </cell>
        </row>
        <row r="2530">
          <cell r="A2530" t="str">
            <v>эом_кабель_АППГнг(A)-HF 5х70</v>
          </cell>
          <cell r="B2530" t="str">
            <v>PC55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5х70 «Электрокабель» Кольчугинский завод, включая все комплектующие и крепеж</v>
          </cell>
          <cell r="C2530" t="str">
            <v>PC55 Supply and cabling of power fire-resistant  cable, with aluminium solid or stranded conductors, halogen-free polymer insulated. АППГнг(A)-HF (5х70) "Elektrokabel" Kolchugin plant, including all accessories and fasteners</v>
          </cell>
          <cell r="D2530" t="str">
            <v>м</v>
          </cell>
          <cell r="F2530">
            <v>425</v>
          </cell>
          <cell r="G2530">
            <v>644</v>
          </cell>
          <cell r="H2530">
            <v>637.5</v>
          </cell>
          <cell r="I2530">
            <v>740.59999999999991</v>
          </cell>
        </row>
        <row r="2531">
          <cell r="A2531" t="str">
            <v>эом_кабель_АППГнг(A)-HF 5х95</v>
          </cell>
          <cell r="B2531" t="str">
            <v>PC56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5х95 «Электрокабель» Кольчугинский завод, включая все комплектующие и крепеж</v>
          </cell>
          <cell r="C2531" t="str">
            <v>PC56 Supply and cabling of power fire-resistant  cable, with aluminium solid or stranded conductors, halogen-free polymer insulated. АППГнг(A)-HF (5х95) "Elektrokabel" Kolchugin plant, including all accessories and fasteners</v>
          </cell>
          <cell r="D2531" t="str">
            <v>м</v>
          </cell>
          <cell r="F2531">
            <v>425</v>
          </cell>
          <cell r="G2531">
            <v>824</v>
          </cell>
          <cell r="H2531">
            <v>637.5</v>
          </cell>
          <cell r="I2531">
            <v>947.59999999999991</v>
          </cell>
        </row>
        <row r="2532">
          <cell r="A2532" t="str">
            <v>эом_кабель_АППГнг(A)-HF 5х120</v>
          </cell>
          <cell r="B2532" t="str">
            <v>PC57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5х120 «Электрокабель» Кольчугинский завод, включая все комплектующие и крепеж</v>
          </cell>
          <cell r="C2532" t="str">
            <v>PC57 Supply and cabling of power fire-resistant  cable, with aluminium solid or stranded conductors, halogen-free polymer insulated. АППГнг(A)-HF (5х120) "Elektrokabel" Kolchugin plant, including all accessories and fasteners</v>
          </cell>
          <cell r="D2532" t="str">
            <v>м</v>
          </cell>
          <cell r="F2532">
            <v>425</v>
          </cell>
          <cell r="G2532">
            <v>981</v>
          </cell>
          <cell r="H2532">
            <v>637.5</v>
          </cell>
          <cell r="I2532">
            <v>1128.1499999999999</v>
          </cell>
        </row>
        <row r="2533">
          <cell r="A2533" t="str">
            <v>эом_кабель_АППГнг(A)-HF 5х150</v>
          </cell>
          <cell r="B2533" t="str">
            <v>PC58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5х150 «Электрокабель» Кольчугинский завод, включая все комплектующие и крепеж</v>
          </cell>
          <cell r="C2533" t="str">
            <v>PC58 Supply and cabling of power fire-resistant  cable, with aluminium solid or stranded conductors, halogen-free polymer insulated. АППГнг(A)-HF (5х150) "Elektrokabel" Kolchugin plant, including all accessories and fasteners</v>
          </cell>
          <cell r="D2533" t="str">
            <v>м</v>
          </cell>
          <cell r="F2533">
            <v>470</v>
          </cell>
          <cell r="G2533">
            <v>1191</v>
          </cell>
          <cell r="H2533">
            <v>705</v>
          </cell>
          <cell r="I2533">
            <v>1369.6499999999999</v>
          </cell>
        </row>
        <row r="2534">
          <cell r="A2534" t="str">
            <v>эом_кабель_АППГнг(A)-HF 5х185</v>
          </cell>
          <cell r="B2534" t="str">
            <v>PC59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5х185 «Электрокабель» Кольчугинский завод, включая все комплектующие и крепеж</v>
          </cell>
          <cell r="C2534" t="str">
            <v>PC59 Supply and cabling of power fire-resistant  cable, with aluminium solid or stranded conductors, halogen-free polymer insulated. АППГнг(A)-HF (5х185) "Elektrokabel" Kolchugin plant, including all accessories and fasteners</v>
          </cell>
          <cell r="D2534" t="str">
            <v>м</v>
          </cell>
          <cell r="F2534">
            <v>510</v>
          </cell>
          <cell r="G2534">
            <v>1582</v>
          </cell>
          <cell r="H2534">
            <v>765</v>
          </cell>
          <cell r="I2534">
            <v>1819.3</v>
          </cell>
        </row>
        <row r="2535">
          <cell r="A2535" t="str">
            <v>эом_кабель_АППГнг(A)-HF 5х240</v>
          </cell>
          <cell r="B2535" t="str">
            <v>PC60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5х240 «Электрокабель» Кольчугинский завод, включая все комплектующие и крепеж</v>
          </cell>
          <cell r="C2535" t="str">
            <v>PC60 Supply and cabling of power fire-resistant  cable, with aluminium solid or stranded conductors, halogen-free polymer insulated. АППГнг(A)-HF (5х240) "Elektrokabel" Kolchugin plant, including all accessories and fasteners</v>
          </cell>
          <cell r="D2535" t="str">
            <v>м</v>
          </cell>
          <cell r="F2535">
            <v>680</v>
          </cell>
          <cell r="G2535">
            <v>1782</v>
          </cell>
          <cell r="H2535">
            <v>1020</v>
          </cell>
          <cell r="I2535">
            <v>2049.2999999999997</v>
          </cell>
        </row>
        <row r="2536">
          <cell r="A2536" t="str">
            <v>эом_кабель_АППГнг(A)-HF 5х300</v>
          </cell>
          <cell r="B2536" t="str">
            <v>PC61 Поставка и прокладка, Силовой огнестойкий кабель, с алюминиевыми однопроволочными или многопроволочными токопроводящими жилами,  в изоляции и оболочке из полимерных композиций, не содержащих галогенов. АППГнг(A)-HF 5х300 «Электрокабель» Кольчугинский завод, включая все комплектующие и крепеж</v>
          </cell>
          <cell r="C2536" t="str">
            <v>PC61 Supply and cabling of power fire-resistant  cable, with aluminium solid or stranded conductors, halogen-free polymer insulated. АППГнг(A)-HF (5х300) "Elektrokabel" Kolchugin plant, including all accessories and fasteners</v>
          </cell>
          <cell r="D2536" t="str">
            <v>м</v>
          </cell>
          <cell r="F2536">
            <v>815</v>
          </cell>
          <cell r="G2536">
            <v>2282</v>
          </cell>
          <cell r="H2536">
            <v>1222.5</v>
          </cell>
          <cell r="I2536">
            <v>2624.2999999999997</v>
          </cell>
        </row>
        <row r="2537">
          <cell r="A2537" t="str">
            <v>эом_кабель_ВВГнг-LS 5х4</v>
          </cell>
          <cell r="B2537" t="str">
            <v>PC62 Поставка и прокладка, кабель Силовой огнестойкий кабель, с медными однопроволочными или многопроволочными токопроводящими жилами,  в изоляции и оболочке из ПВХ. ВВГнг-LS 5х4 «Электрокабель» Кольчугинский завод, включая все комплектующие и крепеж</v>
          </cell>
          <cell r="C2537" t="str">
            <v>PC62 Supply and cabling of power fire-resistant  cable, with copper solid or stranded conductors, insulated and in a PVC jacket. ВВГнг-LS 5х4 "Elektrokabel" Kolchugin plant, including all accessories and fasteners</v>
          </cell>
          <cell r="D2537" t="str">
            <v>м</v>
          </cell>
          <cell r="F2537">
            <v>90</v>
          </cell>
          <cell r="G2537">
            <v>180</v>
          </cell>
          <cell r="H2537">
            <v>135</v>
          </cell>
          <cell r="I2537">
            <v>206.99999999999997</v>
          </cell>
        </row>
        <row r="2538">
          <cell r="A2538" t="str">
            <v>эом_кабель_ВВГнг-LS 5х10</v>
          </cell>
          <cell r="B2538" t="str">
            <v>PC63 Поставка и прокладка, кабель Силовой огнестойкий кабель, с медными однопроволочными или многопроволочными токопроводящими жилами,  в изоляции и оболочке из ПВХ. ВВГнг-LS 5х10 «Электрокабель» Кольчугинский завод, включая все комплектующие и крепеж</v>
          </cell>
          <cell r="C2538" t="str">
            <v>PC63 Supply and cabling of power fire-resistant  cable, with copper solid or stranded conductors, insulated and in a PVC jacket. ВВГнг-LS 5х10 "Elektrokabel" Kolchugin plant, including all accessories and fasteners</v>
          </cell>
          <cell r="D2538" t="str">
            <v>м</v>
          </cell>
          <cell r="F2538">
            <v>120</v>
          </cell>
          <cell r="G2538">
            <v>370</v>
          </cell>
          <cell r="H2538">
            <v>180</v>
          </cell>
          <cell r="I2538">
            <v>425.49999999999994</v>
          </cell>
        </row>
        <row r="2539">
          <cell r="A2539" t="str">
            <v>эом_кабель_ВВГнг-LS 5х16</v>
          </cell>
          <cell r="B2539" t="str">
            <v>PC64 Поставка и прокладка, кабель Силовой огнестойкий кабель, с медными однопроволочными или многопроволочными токопроводящими жилами,  в изоляции и оболочке из ПВХ. ВВГнг-LS 5х16 «Электрокабель» Кольчугинский завод, включая все комплектующие и крепеж</v>
          </cell>
          <cell r="C2539" t="str">
            <v>PC64 Supply and cabling of power fire-resistant  cable, with copper solid or stranded conductors, insulated and in a PVC jacket. ВВГнг-LS 5х16 "Elektrokabel" Kolchugin plant, including all accessories and fasteners</v>
          </cell>
          <cell r="D2539" t="str">
            <v>м</v>
          </cell>
          <cell r="F2539">
            <v>140</v>
          </cell>
          <cell r="G2539">
            <v>576</v>
          </cell>
          <cell r="H2539">
            <v>210</v>
          </cell>
          <cell r="I2539">
            <v>662.4</v>
          </cell>
        </row>
        <row r="2540">
          <cell r="A2540" t="str">
            <v>эом_кабель_АВВГнг-LS (1х70)</v>
          </cell>
          <cell r="B2540" t="str">
            <v>PC65 Поставка и прокладка, кабель Силовой огнестойкий кабель, с алюминиевыми однопроволочными или многопроволочными токопроводящими жилами,  в изоляции и оболочке из ПВХ. АВВГнг-LS (1х70) «Электрокабель» Кольчугинский завод, включая все комплектующие и крепеж</v>
          </cell>
          <cell r="C2540" t="str">
            <v>PC65 Supply and cabling of power fire-resistant  cable, with aluminium solid or stranded conductors, insulated and in a PVC jacket. АВВГнг-LS (1х70) "Elektrokabel" Kolchugin plant, including all accessories and fasteners</v>
          </cell>
          <cell r="D2540" t="str">
            <v>м</v>
          </cell>
          <cell r="F2540">
            <v>145</v>
          </cell>
          <cell r="G2540">
            <v>131</v>
          </cell>
          <cell r="H2540">
            <v>217.5</v>
          </cell>
          <cell r="I2540">
            <v>150.64999999999998</v>
          </cell>
        </row>
        <row r="2541">
          <cell r="A2541" t="str">
            <v>эом_кабель_АВВГнг-LS (1х120)</v>
          </cell>
          <cell r="B2541" t="str">
            <v>PC66 Поставка и прокладка, кабель Силовой огнестойкий кабель, с алюминиевыми однопроволочными или многопроволочными токопроводящими жилами,  в изоляции и оболочке из ПВХ. АВВГнг-LS (1х120) «Электрокабель» Кольчугинский завод, включая все комплектующие и крепеж</v>
          </cell>
          <cell r="C2541" t="str">
            <v>PC66 Supply and cabling of power fire-resistant  cable, with aluminium solid or stranded conductors, insulated and in a PVC jacket. АВВГнг-LS (1х120) "Elektrokabel" Kolchugin plant, including all accessories and fasteners</v>
          </cell>
          <cell r="D2541" t="str">
            <v>м</v>
          </cell>
          <cell r="F2541">
            <v>203</v>
          </cell>
          <cell r="G2541">
            <v>177</v>
          </cell>
          <cell r="H2541">
            <v>304.5</v>
          </cell>
          <cell r="I2541">
            <v>203.54999999999998</v>
          </cell>
        </row>
        <row r="2542">
          <cell r="A2542" t="str">
            <v>эом_кабель_АВВГнг-LS (1х240)</v>
          </cell>
          <cell r="B2542" t="str">
            <v>PC67 Поставка и прокладка, кабель Силовой огнестойкий кабель, с алюминиевыми однопроволочными или многопроволочными токопроводящими жилами,  в изоляции и оболочке из ПВХ. АВВГнг-LS (1х240) «Электрокабель» Кольчугинский завод, включая все комплектующие и крепеж</v>
          </cell>
          <cell r="C2542" t="str">
            <v>PC67 Supply and cabling of power fire-resistant  cable, with aluminium solid or stranded conductors, insulated and in a PVC jacket. АВВГнг-LS (1х240) "Elektrokabel" Kolchugin plant, including all accessories and fasteners</v>
          </cell>
          <cell r="D2542" t="str">
            <v>м</v>
          </cell>
          <cell r="F2542">
            <v>340</v>
          </cell>
          <cell r="G2542">
            <v>346</v>
          </cell>
          <cell r="H2542">
            <v>510</v>
          </cell>
          <cell r="I2542">
            <v>397.9</v>
          </cell>
        </row>
        <row r="2543">
          <cell r="A2543" t="str">
            <v>эом_кабель_АВВГнг-LS (5х70)</v>
          </cell>
          <cell r="B2543" t="str">
            <v>PC68 Поставка и прокладка, кабель Силовой огнестойкий кабель, с алюминиевыми однопроволочными или многопроволочными токопроводящими жилами,  в изоляции и оболочке из ПВХ. АВВГнг-LS 5х70 «Электрокабель» Кольчугинский завод, включая все комплектующие и крепеж</v>
          </cell>
          <cell r="C2543" t="str">
            <v>PC68 Supply and cabling of power fire-resistant  cable, with aluminium solid or stranded conductors, insulated and in a PVC jacket. АВВГнг-LS 5х70 "Elektrokabel" Kolchugin plant, including all accessories and fasteners</v>
          </cell>
          <cell r="D2543" t="str">
            <v>м</v>
          </cell>
          <cell r="F2543">
            <v>425</v>
          </cell>
          <cell r="G2543">
            <v>518</v>
          </cell>
          <cell r="H2543">
            <v>637.5</v>
          </cell>
          <cell r="I2543">
            <v>595.69999999999993</v>
          </cell>
        </row>
        <row r="2544">
          <cell r="A2544" t="str">
            <v>эом_кабель_АВВГнг-LS (5х120)</v>
          </cell>
          <cell r="B2544" t="str">
            <v>PC69 Поставка и прокладка, кабель Силовой огнестойкий кабель, с алюминиевыми однопроволочными или многопроволочными токопроводящими жилами,  в изоляции и оболочке из ПВХ. АВВГнг-LS 5х120 «Электрокабель» Кольчугинский завод, включая все комплектующие и крепеж</v>
          </cell>
          <cell r="C2544" t="str">
            <v>PC69 Supply and cabling of power fire-resistant  cable, with aluminium solid or stranded conductors, insulated and in a PVC jacket. АВВГнг-LS 5х120 "Elektrokabel" Kolchugin plant, including all accessories and fasteners</v>
          </cell>
          <cell r="D2544" t="str">
            <v>м</v>
          </cell>
          <cell r="F2544">
            <v>425</v>
          </cell>
          <cell r="G2544">
            <v>932</v>
          </cell>
          <cell r="H2544">
            <v>637.5</v>
          </cell>
          <cell r="I2544">
            <v>1071.8</v>
          </cell>
        </row>
        <row r="2545">
          <cell r="A2545" t="str">
            <v>эом_кабель_АВВГнг-LS (5х185)</v>
          </cell>
          <cell r="B2545" t="str">
            <v>PC70 Поставка и прокладка, кабель Силовой огнестойкий кабель, с алюминиевыми однопроволочными или многопроволочными токопроводящими жилами,  в изоляции и оболочке из ПВХ. АВВГнг-LS 5х185 «Электрокабель» Кольчугинский завод, включая все комплектующие и крепеж</v>
          </cell>
          <cell r="C2545" t="str">
            <v>PC70 Supply and cabling of power fire-resistant  cable, with aluminium solid or stranded conductors, insulated and in a PVC jacket. АВВГнг-LS 5х185 "Elektrokabel" Kolchugin plant, including all accessories and fasteners</v>
          </cell>
          <cell r="D2545" t="str">
            <v>м</v>
          </cell>
          <cell r="F2545">
            <v>510</v>
          </cell>
          <cell r="G2545">
            <v>1414</v>
          </cell>
          <cell r="H2545">
            <v>765</v>
          </cell>
          <cell r="I2545">
            <v>1626.1</v>
          </cell>
        </row>
        <row r="2546">
          <cell r="A2546" t="str">
            <v>эом_кабель_АВВГнг-LS (5х240)</v>
          </cell>
          <cell r="B2546" t="str">
            <v>PC71 Поставка и прокладка, кабель Силовой огнестойкий кабель, с алюминиевыми однопроволочными или многопроволочными токопроводящими жилами,  в изоляции и оболочке из ПВХ. АВВГнг-LS 5х240 «Электрокабель» Кольчугинский завод, включая все комплектующие и крепеж</v>
          </cell>
          <cell r="C2546" t="str">
            <v>PC71 Supply and cabling of power fire-resistant  cable, with aluminium solid or stranded conductors, insulated and in a PVC jacket. АВВГнг-LS 5х240 "Elektrokabel" Kolchugin plant, including all accessories and fasteners</v>
          </cell>
          <cell r="D2546" t="str">
            <v>м</v>
          </cell>
          <cell r="F2546">
            <v>680</v>
          </cell>
          <cell r="G2546">
            <v>1810</v>
          </cell>
          <cell r="H2546">
            <v>1020</v>
          </cell>
          <cell r="I2546">
            <v>2081.5</v>
          </cell>
        </row>
        <row r="2547">
          <cell r="A2547" t="str">
            <v>эом_кабель_ВВГнг-FRLS 5х4</v>
          </cell>
          <cell r="B2547" t="str">
            <v>PC72 Поставка и прокладка, кабель Силовой огнестойкий кабель, не распространяющий горение с медными однопроволочными или многопроволочными токопроводящими жилами,  в изоляции и оболочке из ПВХ. ВВГнг-FRLS 5х4 «Электрокабель» Кольчугинский завод, включая все комплектующие и крепеж</v>
          </cell>
          <cell r="C2547" t="str">
            <v>PC72 Supply and cabling of power fire-resistant, flame retardant cable, with copper solid or stranded conductors, insulated and in a PVC jacket. ВВГнг-FRLS 5х4 "Elektrokabel" Kolchugin plant, including all accessories and fasteners</v>
          </cell>
          <cell r="D2547" t="str">
            <v>м</v>
          </cell>
          <cell r="F2547">
            <v>90</v>
          </cell>
          <cell r="G2547">
            <v>200</v>
          </cell>
          <cell r="H2547">
            <v>135</v>
          </cell>
          <cell r="I2547">
            <v>229.99999999999997</v>
          </cell>
        </row>
        <row r="2548">
          <cell r="A2548" t="str">
            <v>эом_кабель греющий_18Вт/м  FroStop Black Raychem</v>
          </cell>
          <cell r="B2548" t="str">
            <v>PC73 Поставка и прокладка, кабель Саморегулирующийся греющий кабель 18Вт/м  FroStop Black Raychem или аналог, включая все комплектующие и крепеж</v>
          </cell>
          <cell r="C2548" t="str">
            <v>PC73 Supply and cabling of self-regulating heating cable 18 W/m FroStop Black Raychem or similar, including all accessories and fasteners</v>
          </cell>
          <cell r="D2548" t="str">
            <v>м</v>
          </cell>
          <cell r="F2548">
            <v>280</v>
          </cell>
          <cell r="G2548">
            <v>835</v>
          </cell>
          <cell r="H2548">
            <v>420</v>
          </cell>
          <cell r="I2548">
            <v>960.24999999999989</v>
          </cell>
        </row>
        <row r="2549">
          <cell r="B2549" t="str">
            <v>Кабельные наконечники</v>
          </cell>
          <cell r="C2549" t="str">
            <v>Cable lugs</v>
          </cell>
          <cell r="H2549">
            <v>0</v>
          </cell>
          <cell r="I2549">
            <v>0</v>
          </cell>
        </row>
        <row r="2550">
          <cell r="A2550" t="str">
            <v>эом_наконечник_ТАМ_10</v>
          </cell>
          <cell r="B2550" t="str">
            <v>CL01 Поставка и монтаж, Наконечники кабельные алюмомедные_ТАМ для сечений 10, включая все комплектующие и крепеж</v>
          </cell>
          <cell r="C2550" t="str">
            <v>CL01 Supply and installation of aluminium and copper cable lugs_ТАМ for cable size 10, including all accessories and fasteners</v>
          </cell>
          <cell r="D2550" t="str">
            <v>шт.</v>
          </cell>
          <cell r="F2550">
            <v>33.4</v>
          </cell>
          <cell r="G2550">
            <v>33.4</v>
          </cell>
          <cell r="H2550">
            <v>50.099999999999994</v>
          </cell>
          <cell r="I2550">
            <v>38.409999999999997</v>
          </cell>
        </row>
        <row r="2551">
          <cell r="A2551" t="str">
            <v>эом_наконечник_ТАМ_16</v>
          </cell>
          <cell r="B2551" t="str">
            <v>CL02 Поставка и монтаж, Наконечники кабельные алюмомедные_ТАМ для сечений 16, включая все комплектующие и крепеж</v>
          </cell>
          <cell r="C2551" t="str">
            <v>CL02 Supply and installation of aluminium and copper cable lugs_ТАМ for cable size 16, including all accessories and fasteners</v>
          </cell>
          <cell r="D2551" t="str">
            <v>шт.</v>
          </cell>
          <cell r="F2551">
            <v>34.200000000000003</v>
          </cell>
          <cell r="G2551">
            <v>34.200000000000003</v>
          </cell>
          <cell r="H2551">
            <v>51.300000000000004</v>
          </cell>
          <cell r="I2551">
            <v>39.33</v>
          </cell>
        </row>
        <row r="2552">
          <cell r="A2552" t="str">
            <v>эом_наконечник_ТАМ_25</v>
          </cell>
          <cell r="B2552" t="str">
            <v>CL03 Поставка и монтаж, Наконечники кабельные алюмомедные_ТАМ для сечений 25, включая все комплектующие и крепеж</v>
          </cell>
          <cell r="C2552" t="str">
            <v>CL03 Supply and installation of aluminium and copper cable lugs_ТАМ for cable size 25, including all accessories and fasteners</v>
          </cell>
          <cell r="D2552" t="str">
            <v>шт.</v>
          </cell>
          <cell r="F2552">
            <v>37</v>
          </cell>
          <cell r="G2552">
            <v>37</v>
          </cell>
          <cell r="H2552">
            <v>55.5</v>
          </cell>
          <cell r="I2552">
            <v>42.55</v>
          </cell>
        </row>
        <row r="2553">
          <cell r="A2553" t="str">
            <v>эом_наконечник_ТАМ_35</v>
          </cell>
          <cell r="B2553" t="str">
            <v>CL04 Поставка и монтаж, Наконечники кабельные алюмомедные_ТАМ для сечений 35, включая все комплектующие и крепеж</v>
          </cell>
          <cell r="C2553" t="str">
            <v>CL04 Supply and installation of aluminium and copper cable lugs_ТАМ for cable size 35, including all accessories and fasteners</v>
          </cell>
          <cell r="D2553" t="str">
            <v>шт.</v>
          </cell>
          <cell r="F2553">
            <v>45</v>
          </cell>
          <cell r="G2553">
            <v>45</v>
          </cell>
          <cell r="H2553">
            <v>67.5</v>
          </cell>
          <cell r="I2553">
            <v>51.749999999999993</v>
          </cell>
        </row>
        <row r="2554">
          <cell r="A2554" t="str">
            <v>эом_наконечник_ТАМ_50</v>
          </cell>
          <cell r="B2554" t="str">
            <v>CL05 Поставка и монтаж, Наконечники кабельные алюмомедные_ТАМ для сечений 50, включая все комплектующие и крепеж</v>
          </cell>
          <cell r="C2554" t="str">
            <v>CL05 Supply and installation of aluminium and copper cable lugs_ТАМ for cable size 50, including all accessories and fasteners</v>
          </cell>
          <cell r="D2554" t="str">
            <v>шт.</v>
          </cell>
          <cell r="F2554">
            <v>61</v>
          </cell>
          <cell r="G2554">
            <v>61</v>
          </cell>
          <cell r="H2554">
            <v>91.5</v>
          </cell>
          <cell r="I2554">
            <v>70.149999999999991</v>
          </cell>
        </row>
        <row r="2555">
          <cell r="A2555" t="str">
            <v>эом_наконечник_ТАМ_70</v>
          </cell>
          <cell r="B2555" t="str">
            <v>CL06 Поставка и монтаж, Наконечники кабельные алюмомедные_ТАМ для сечений 70, включая все комплектующие и крепеж</v>
          </cell>
          <cell r="C2555" t="str">
            <v>CL06 Supply and installation of aluminium and copper cable lugs_ТАМ for cable size 70, including all accessories and fasteners</v>
          </cell>
          <cell r="D2555" t="str">
            <v>шт.</v>
          </cell>
          <cell r="F2555">
            <v>86</v>
          </cell>
          <cell r="G2555">
            <v>66</v>
          </cell>
          <cell r="H2555">
            <v>129</v>
          </cell>
          <cell r="I2555">
            <v>75.899999999999991</v>
          </cell>
        </row>
        <row r="2556">
          <cell r="A2556" t="str">
            <v>эом_наконечник_ТАМ_95</v>
          </cell>
          <cell r="B2556" t="str">
            <v>CL07 Поставка и монтаж, Наконечники кабельные алюмомедные_ТАМ для сечений 95, включая все комплектующие и крепеж</v>
          </cell>
          <cell r="C2556" t="str">
            <v>CL07 Supply and installation of aluminium and copper cable lugs_ТАМ for cable size 95, including all accessories and fasteners</v>
          </cell>
          <cell r="D2556" t="str">
            <v>шт.</v>
          </cell>
          <cell r="F2556">
            <v>112</v>
          </cell>
          <cell r="G2556">
            <v>93.2</v>
          </cell>
          <cell r="H2556">
            <v>168</v>
          </cell>
          <cell r="I2556">
            <v>107.17999999999999</v>
          </cell>
        </row>
        <row r="2557">
          <cell r="A2557" t="str">
            <v>эом_наконечник_ТАМ_120</v>
          </cell>
          <cell r="B2557" t="str">
            <v>CL08 Поставка и монтаж, Наконечники кабельные алюмомедные_ТАМ для сечений 120, включая все комплектующие и крепеж</v>
          </cell>
          <cell r="C2557" t="str">
            <v>CL08 Supply and installation of aluminium and copper cable lugs_ТАМ for cable size 120, including all accessories and fasteners</v>
          </cell>
          <cell r="D2557" t="str">
            <v>шт.</v>
          </cell>
          <cell r="F2557">
            <v>167</v>
          </cell>
          <cell r="G2557">
            <v>128</v>
          </cell>
          <cell r="H2557">
            <v>250.5</v>
          </cell>
          <cell r="I2557">
            <v>147.19999999999999</v>
          </cell>
        </row>
        <row r="2558">
          <cell r="A2558" t="str">
            <v>эом_наконечник_ТАМ_150</v>
          </cell>
          <cell r="B2558" t="str">
            <v>CL09 Поставка и монтаж, Наконечники кабельные алюмомедные_ТАМ для сечений 150, включая все комплектующие и крепеж</v>
          </cell>
          <cell r="C2558" t="str">
            <v>CL09 Supply and installation of aluminium and copper cable lugs_ТАМ for cable size 150, including all accessories and fasteners</v>
          </cell>
          <cell r="D2558" t="str">
            <v>шт.</v>
          </cell>
          <cell r="F2558">
            <v>249</v>
          </cell>
          <cell r="G2558">
            <v>151</v>
          </cell>
          <cell r="H2558">
            <v>373.5</v>
          </cell>
          <cell r="I2558">
            <v>173.64999999999998</v>
          </cell>
        </row>
        <row r="2559">
          <cell r="A2559" t="str">
            <v>эом_наконечник_ТАМ_185</v>
          </cell>
          <cell r="B2559" t="str">
            <v>CL10 Поставка и монтаж, Наконечники кабельные алюмомедные_ТАМ для сечений 185, включая все комплектующие и крепеж</v>
          </cell>
          <cell r="C2559" t="str">
            <v>CL10 Supply and installation of aluminium and copper cable lugs_ТАМ for cable size 185, including all accessories and fasteners</v>
          </cell>
          <cell r="D2559" t="str">
            <v>шт.</v>
          </cell>
          <cell r="F2559">
            <v>297</v>
          </cell>
          <cell r="G2559">
            <v>180</v>
          </cell>
          <cell r="H2559">
            <v>445.5</v>
          </cell>
          <cell r="I2559">
            <v>206.99999999999997</v>
          </cell>
        </row>
        <row r="2560">
          <cell r="A2560" t="str">
            <v>эом_наконечник_ТАМ_240</v>
          </cell>
          <cell r="B2560" t="str">
            <v>CL11 Поставка и монтаж, Наконечники кабельные алюмомедные_ТАМ для сечений 240, включая все комплектующие и крепеж</v>
          </cell>
          <cell r="C2560" t="str">
            <v>CL11 Supply and installation of aluminium and copper cable lugs_ТАМ for cable size 240, including all accessories and fasteners</v>
          </cell>
          <cell r="D2560" t="str">
            <v>шт.</v>
          </cell>
          <cell r="F2560">
            <v>365</v>
          </cell>
          <cell r="G2560">
            <v>221</v>
          </cell>
          <cell r="H2560">
            <v>547.5</v>
          </cell>
          <cell r="I2560">
            <v>254.14999999999998</v>
          </cell>
        </row>
        <row r="2561">
          <cell r="A2561" t="str">
            <v>эом_наконечник_ТАМ_300</v>
          </cell>
          <cell r="B2561" t="str">
            <v>CL12 Поставка и монтаж, Наконечники кабельные алюмомедные_ТАМ для сечений 300, включая все комплектующие и крепеж</v>
          </cell>
          <cell r="C2561" t="str">
            <v>CL12 Supply and installation of aluminium and copper cable lugs_ТАМ for cable size 300, including all accessories and fasteners</v>
          </cell>
          <cell r="D2561" t="str">
            <v>шт.</v>
          </cell>
          <cell r="F2561">
            <v>658</v>
          </cell>
          <cell r="G2561">
            <v>399</v>
          </cell>
          <cell r="H2561">
            <v>987</v>
          </cell>
          <cell r="I2561">
            <v>458.84999999999997</v>
          </cell>
        </row>
        <row r="2562">
          <cell r="A2562" t="str">
            <v>эом_наконечник_ТМЛ_10</v>
          </cell>
          <cell r="B2562" t="str">
            <v>CL13 Поставка и монтаж, Наконечники кабельные медные луженые_ТМЛ для сечений 10, включая все комплектующие и крепеж</v>
          </cell>
          <cell r="C2562" t="str">
            <v>CL13 Supply and installation of tinned copper cable lugs_ТМЛ for cable size 10, including all accessories and fasteners</v>
          </cell>
          <cell r="D2562" t="str">
            <v>шт.</v>
          </cell>
          <cell r="F2562">
            <v>20.2</v>
          </cell>
          <cell r="G2562">
            <v>20.2</v>
          </cell>
          <cell r="H2562">
            <v>30.299999999999997</v>
          </cell>
          <cell r="I2562">
            <v>23.229999999999997</v>
          </cell>
        </row>
        <row r="2563">
          <cell r="A2563" t="str">
            <v>эом_наконечник_ТМЛ_16</v>
          </cell>
          <cell r="B2563" t="str">
            <v>CL14 Поставка и монтаж, Наконечники кабельные медные луженые_ТМЛ для сечений 16, включая все комплектующие и крепеж</v>
          </cell>
          <cell r="C2563" t="str">
            <v>CL14 Supply and installation of tinned copper cable lugs_ТМЛ for cable size 16, including all accessories and fasteners</v>
          </cell>
          <cell r="D2563" t="str">
            <v>шт.</v>
          </cell>
          <cell r="F2563">
            <v>24</v>
          </cell>
          <cell r="G2563">
            <v>24</v>
          </cell>
          <cell r="H2563">
            <v>36</v>
          </cell>
          <cell r="I2563">
            <v>27.599999999999998</v>
          </cell>
        </row>
        <row r="2564">
          <cell r="A2564" t="str">
            <v>эом_наконечник_ТМЛ_25</v>
          </cell>
          <cell r="B2564" t="str">
            <v>CL15 Поставка и монтаж, Наконечники кабельные медные луженые_ТМЛ для сечений 25, включая все комплектующие и крепеж</v>
          </cell>
          <cell r="C2564" t="str">
            <v>CL15 Supply and installation of tinned copper cable lugs_ТМЛ for cable size 25, including all accessories and fasteners</v>
          </cell>
          <cell r="D2564" t="str">
            <v>шт.</v>
          </cell>
          <cell r="F2564">
            <v>34.9</v>
          </cell>
          <cell r="G2564">
            <v>34.9</v>
          </cell>
          <cell r="H2564">
            <v>52.349999999999994</v>
          </cell>
          <cell r="I2564">
            <v>40.134999999999998</v>
          </cell>
        </row>
        <row r="2565">
          <cell r="A2565" t="str">
            <v>эом_наконечник_ТМЛ_35</v>
          </cell>
          <cell r="B2565" t="str">
            <v>CL16 Поставка и монтаж, Наконечники кабельные медные луженые_ТМЛ для сечений 35, включая все комплектующие и крепеж</v>
          </cell>
          <cell r="C2565" t="str">
            <v>CL16 Supply and installation of tinned copper cable lugs_ТМЛ for cable size 35, including all accessories and fasteners</v>
          </cell>
          <cell r="D2565" t="str">
            <v>шт.</v>
          </cell>
          <cell r="F2565">
            <v>47.1</v>
          </cell>
          <cell r="G2565">
            <v>47.1</v>
          </cell>
          <cell r="H2565">
            <v>70.650000000000006</v>
          </cell>
          <cell r="I2565">
            <v>54.164999999999999</v>
          </cell>
        </row>
        <row r="2566">
          <cell r="A2566" t="str">
            <v>эом_наконечник_ТМЛ_50</v>
          </cell>
          <cell r="B2566" t="str">
            <v>CL17 Поставка и монтаж, Наконечники кабельные медные луженые_ТМЛ для сечений 50, включая все комплектующие и крепеж</v>
          </cell>
          <cell r="C2566" t="str">
            <v>CL17 Supply and installation of tinned copper cable lugs_ТМЛ for cable size 50, including all accessories and fasteners</v>
          </cell>
          <cell r="D2566" t="str">
            <v>шт.</v>
          </cell>
          <cell r="F2566">
            <v>59</v>
          </cell>
          <cell r="G2566">
            <v>59</v>
          </cell>
          <cell r="H2566">
            <v>88.5</v>
          </cell>
          <cell r="I2566">
            <v>67.849999999999994</v>
          </cell>
        </row>
        <row r="2567">
          <cell r="A2567" t="str">
            <v>эом_наконечник_ТМЛ_70</v>
          </cell>
          <cell r="B2567" t="str">
            <v>CL18 Поставка и монтаж, Наконечники кабельные медные луженые_ТМЛ для сечений 70, включая все комплектующие и крепеж</v>
          </cell>
          <cell r="C2567" t="str">
            <v>CL18 Supply and installation of tinned copper cable lugs_ТМЛ for cable size 70, including all accessories and fasteners</v>
          </cell>
          <cell r="D2567" t="str">
            <v>шт.</v>
          </cell>
          <cell r="F2567">
            <v>88.5</v>
          </cell>
          <cell r="G2567">
            <v>68.099999999999994</v>
          </cell>
          <cell r="H2567">
            <v>132.75</v>
          </cell>
          <cell r="I2567">
            <v>78.314999999999984</v>
          </cell>
        </row>
        <row r="2568">
          <cell r="A2568" t="str">
            <v>эом_наконечник_ТМЛ_95</v>
          </cell>
          <cell r="B2568" t="str">
            <v>CL19 Поставка и монтаж, Наконечники кабельные медные луженые_ТМЛ для сечений 95, включая все комплектующие и крепеж</v>
          </cell>
          <cell r="C2568" t="str">
            <v>CL19 Supply and installation of tinned copper cable lugs_ТМЛ for cable size 95, including all accessories and fasteners</v>
          </cell>
          <cell r="D2568" t="str">
            <v>шт.</v>
          </cell>
          <cell r="F2568">
            <v>157</v>
          </cell>
          <cell r="G2568">
            <v>121</v>
          </cell>
          <cell r="H2568">
            <v>235.5</v>
          </cell>
          <cell r="I2568">
            <v>139.14999999999998</v>
          </cell>
        </row>
        <row r="2569">
          <cell r="A2569" t="str">
            <v>эом_наконечник_ТМЛ_120</v>
          </cell>
          <cell r="B2569" t="str">
            <v>CL20 Поставка и монтаж, Наконечники кабельные медные луженые_ТМЛ для сечений 120, включая все комплектующие и крепеж</v>
          </cell>
          <cell r="C2569" t="str">
            <v>CL20 Supply and installation of tinned copper cable lugs_ТМЛ for cable size 120, including all accessories and fasteners</v>
          </cell>
          <cell r="D2569" t="str">
            <v>шт.</v>
          </cell>
          <cell r="F2569">
            <v>239</v>
          </cell>
          <cell r="G2569">
            <v>184</v>
          </cell>
          <cell r="H2569">
            <v>358.5</v>
          </cell>
          <cell r="I2569">
            <v>211.6</v>
          </cell>
        </row>
        <row r="2570">
          <cell r="A2570" t="str">
            <v>эом_наконечник_ТМЛ_150</v>
          </cell>
          <cell r="B2570" t="str">
            <v>CL21 Поставка и монтаж, Наконечники кабельные медные луженые_ТМЛ для сечений 150, включая все комплектующие и крепеж</v>
          </cell>
          <cell r="C2570" t="str">
            <v>CL21 Supply and installation of tinned copper cable lugs_ТМЛ for cable size 150, including all accessories and fasteners</v>
          </cell>
          <cell r="D2570" t="str">
            <v>шт.</v>
          </cell>
          <cell r="F2570">
            <v>434</v>
          </cell>
          <cell r="G2570">
            <v>263</v>
          </cell>
          <cell r="H2570">
            <v>651</v>
          </cell>
          <cell r="I2570">
            <v>302.45</v>
          </cell>
        </row>
        <row r="2571">
          <cell r="A2571" t="str">
            <v>эом_наконечник_ТМЛ_185</v>
          </cell>
          <cell r="B2571" t="str">
            <v>CL22 Поставка и монтаж, Наконечники кабельные медные луженые_ТМЛ для сечений 185, включая все комплектующие и крепеж</v>
          </cell>
          <cell r="C2571" t="str">
            <v>CL22 Supply and installation of tinned copper cable lugs_ТМЛ for cable size 185, including all accessories and fasteners</v>
          </cell>
          <cell r="D2571" t="str">
            <v>шт.</v>
          </cell>
          <cell r="F2571">
            <v>490</v>
          </cell>
          <cell r="G2571">
            <v>297</v>
          </cell>
          <cell r="H2571">
            <v>735</v>
          </cell>
          <cell r="I2571">
            <v>341.54999999999995</v>
          </cell>
        </row>
        <row r="2572">
          <cell r="A2572" t="str">
            <v>эом_наконечник_ТМЛ_240</v>
          </cell>
          <cell r="B2572" t="str">
            <v>CL23 Поставка и монтаж, Наконечники кабельные медные луженые_ТМЛ для сечений 240, включая все комплектующие и крепеж</v>
          </cell>
          <cell r="C2572" t="str">
            <v>CL23 Supply and installation of tinned copper cable lugs_ТМЛ for cable size 240, including all accessories and fasteners</v>
          </cell>
          <cell r="D2572" t="str">
            <v>шт.</v>
          </cell>
          <cell r="F2572">
            <v>835</v>
          </cell>
          <cell r="G2572">
            <v>506</v>
          </cell>
          <cell r="H2572">
            <v>1252.5</v>
          </cell>
          <cell r="I2572">
            <v>581.9</v>
          </cell>
        </row>
        <row r="2573">
          <cell r="A2573" t="str">
            <v>эом_наконечник_ТМЛ_300</v>
          </cell>
          <cell r="B2573" t="str">
            <v>CL24 Поставка и монтаж, Наконечники кабельные медные луженые_ТМЛ для сечений 300, включая все комплектующие и крепеж</v>
          </cell>
          <cell r="C2573" t="str">
            <v>CL24 Supply and installation of tinned copper cable lugs_ТМЛ for cable size 300, including all accessories and fasteners</v>
          </cell>
          <cell r="D2573" t="str">
            <v>шт.</v>
          </cell>
          <cell r="F2573">
            <v>1538</v>
          </cell>
          <cell r="G2573">
            <v>932</v>
          </cell>
          <cell r="H2573">
            <v>2307</v>
          </cell>
          <cell r="I2573">
            <v>1071.8</v>
          </cell>
        </row>
        <row r="2574">
          <cell r="B2574" t="str">
            <v>Кабеленесущие системы и материалы</v>
          </cell>
          <cell r="C2574" t="str">
            <v>Cable support systems and materials</v>
          </cell>
          <cell r="H2574">
            <v>0</v>
          </cell>
          <cell r="I2574">
            <v>0</v>
          </cell>
        </row>
        <row r="2575">
          <cell r="A2575" t="str">
            <v>эом_лоток_перфор_UKS 50x100</v>
          </cell>
          <cell r="B2575" t="str">
            <v>CT01 Поставка и монтаж, Лоток перфорированный UKS 50х100, предварительное цинкование UKS 50x100 EAE или аналог, включая все комплектующие и крепеж</v>
          </cell>
          <cell r="C2575" t="str">
            <v>CT01 Supply and installation of perforated cable trays UKS 50х100, pre-galvanized UKS 50x100 EAE or similar, including all accessories and fasteners</v>
          </cell>
          <cell r="D2575" t="str">
            <v>м</v>
          </cell>
          <cell r="F2575">
            <v>720</v>
          </cell>
          <cell r="G2575">
            <v>295.2</v>
          </cell>
          <cell r="H2575">
            <v>1080</v>
          </cell>
          <cell r="I2575">
            <v>339.47999999999996</v>
          </cell>
        </row>
        <row r="2576">
          <cell r="A2576" t="str">
            <v>эом_лоток_перфор_UKS 50x200</v>
          </cell>
          <cell r="B2576" t="str">
            <v>CT02 Поставка и монтаж, Лоток перфорированный UKS 50х200, предварительное цинкование UKS 50x200 EAE или аналог, включая все комплектующие и крепеж</v>
          </cell>
          <cell r="C2576" t="str">
            <v>CT02 Supply and installation of perforated cable trays UKS 50x200, pre-galvanized UKS 50x200 EAE or similar, including all accessories and fasteners</v>
          </cell>
          <cell r="D2576" t="str">
            <v>м</v>
          </cell>
          <cell r="F2576">
            <v>720</v>
          </cell>
          <cell r="G2576">
            <v>499.2</v>
          </cell>
          <cell r="H2576">
            <v>1080</v>
          </cell>
          <cell r="I2576">
            <v>574.07999999999993</v>
          </cell>
        </row>
        <row r="2577">
          <cell r="A2577" t="str">
            <v>эом_лоток_перфор_UKS 50x300</v>
          </cell>
          <cell r="B2577" t="str">
            <v>CT03 Поставка и монтаж, Лоток перфорированный UKS 50х300, предварительное цинкование UKS 50x300 EAE или аналог, включая все комплектующие и крепеж</v>
          </cell>
          <cell r="C2577" t="str">
            <v>CT03 Supply and installation of perforated cable trays UKS 50x300, pre-galvanized UKS 50x300 EAE or similar, including all accessories and fasteners</v>
          </cell>
          <cell r="D2577" t="str">
            <v>м</v>
          </cell>
          <cell r="F2577">
            <v>720</v>
          </cell>
          <cell r="G2577">
            <v>597.6</v>
          </cell>
          <cell r="H2577">
            <v>1080</v>
          </cell>
          <cell r="I2577">
            <v>687.24</v>
          </cell>
        </row>
        <row r="2578">
          <cell r="A2578" t="str">
            <v>эом_лоток_перфор_UKS 50x400</v>
          </cell>
          <cell r="B2578" t="str">
            <v>CT04 Поставка и монтаж, Лоток перфорированный UKS 50х400, предварительное цинкование UKS 50x400 EAE или аналог, включая все комплектующие и крепеж</v>
          </cell>
          <cell r="C2578" t="str">
            <v>CT04 Supply and installation of perforated cable trays UKS 50x400, pre-galvanized UKS 50x400 EAE or similar, including all accessories and fasteners</v>
          </cell>
          <cell r="D2578" t="str">
            <v>м</v>
          </cell>
          <cell r="F2578">
            <v>720</v>
          </cell>
          <cell r="G2578">
            <v>885.6</v>
          </cell>
          <cell r="H2578">
            <v>1080</v>
          </cell>
          <cell r="I2578">
            <v>1018.4399999999999</v>
          </cell>
        </row>
        <row r="2579">
          <cell r="A2579" t="str">
            <v>эом_лоток_перфор_UKS 80x100</v>
          </cell>
          <cell r="B2579" t="str">
            <v>CT05 Поставка и монтаж, Лоток перфорированный UKS 80х100, предварительное цинкование UKS 80x100 EAE или аналог, включая все комплектующие и крепеж</v>
          </cell>
          <cell r="C2579" t="str">
            <v>CT05 Supply and installation of perforated cable trays UKS 80x100, pre-galvanized UKS 80x100 EAE or similar, including all accessories and fasteners</v>
          </cell>
          <cell r="D2579" t="str">
            <v>м</v>
          </cell>
          <cell r="F2579">
            <v>720</v>
          </cell>
          <cell r="G2579">
            <v>478.79999999999995</v>
          </cell>
          <cell r="H2579">
            <v>1080</v>
          </cell>
          <cell r="I2579">
            <v>550.61999999999989</v>
          </cell>
        </row>
        <row r="2580">
          <cell r="A2580" t="str">
            <v>эом_лоток_перфор_UKS 80x200</v>
          </cell>
          <cell r="B2580" t="str">
            <v>CT06 Поставка и монтаж, Лоток перфорированный UKS 80х200, предварительное цинкование UKS 80x200 EAE или аналог, включая все комплектующие и крепеж</v>
          </cell>
          <cell r="C2580" t="str">
            <v>CT06 Supply and installation of perforated cable trays UKS 80x200, pre-galvanized UKS 80x200 EAE or similar, including all accessories and fasteners</v>
          </cell>
          <cell r="D2580" t="str">
            <v>м</v>
          </cell>
          <cell r="F2580">
            <v>720</v>
          </cell>
          <cell r="G2580">
            <v>661.19999999999993</v>
          </cell>
          <cell r="H2580">
            <v>1080</v>
          </cell>
          <cell r="I2580">
            <v>760.37999999999988</v>
          </cell>
        </row>
        <row r="2581">
          <cell r="A2581" t="str">
            <v>эом_лоток_перфор_UKS 80x300</v>
          </cell>
          <cell r="B2581" t="str">
            <v>CT07 Поставка и монтаж, Лоток перфорированный UKS 80х300, предварительное цинкование UKS 80x300 EAE или аналог, включая все комплектующие и крепеж</v>
          </cell>
          <cell r="C2581" t="str">
            <v>CT07 Supply and installation of perforated cable trays UKS 80x300, pre-galvanized UKS 80x300 EAE or similar, including all accessories and fasteners</v>
          </cell>
          <cell r="D2581" t="str">
            <v>м</v>
          </cell>
          <cell r="F2581">
            <v>720</v>
          </cell>
          <cell r="G2581">
            <v>945.59999999999991</v>
          </cell>
          <cell r="H2581">
            <v>1080</v>
          </cell>
          <cell r="I2581">
            <v>1087.4399999999998</v>
          </cell>
        </row>
        <row r="2582">
          <cell r="A2582" t="str">
            <v>эом_лоток_перфор_UKS 80x400</v>
          </cell>
          <cell r="B2582" t="str">
            <v>CT08 Поставка и монтаж, Лоток перфорированный UKS 80х400, предварительное цинкование UKS 80x400 EAE или аналог, включая все комплектующие и крепеж</v>
          </cell>
          <cell r="C2582" t="str">
            <v>CT08 Supply and installation of perforated cable trays UKS 80x400, pre-galvanized UKS 80x400 EAE or similar, including all accessories and fasteners</v>
          </cell>
          <cell r="D2582" t="str">
            <v>м</v>
          </cell>
          <cell r="F2582">
            <v>720</v>
          </cell>
          <cell r="G2582">
            <v>1090.8</v>
          </cell>
          <cell r="H2582">
            <v>1080</v>
          </cell>
          <cell r="I2582">
            <v>1254.4199999999998</v>
          </cell>
        </row>
        <row r="2583">
          <cell r="A2583" t="str">
            <v>эом_лоток_перфор_UKS 80x600</v>
          </cell>
          <cell r="B2583" t="str">
            <v>CT09 Поставка и монтаж, Лоток перфорированный UKS 80х600, предварительное цинкование UKS 80x600 EAE или аналог, включая все комплектующие и крепеж</v>
          </cell>
          <cell r="C2583" t="str">
            <v>CT09 Supply and installation of perforated cable trays UKS 80x600, pre-galvanized UKS 80x600 EAE or similar, including all accessories and fasteners</v>
          </cell>
          <cell r="D2583" t="str">
            <v>м</v>
          </cell>
          <cell r="F2583">
            <v>720</v>
          </cell>
          <cell r="G2583">
            <v>1777.2</v>
          </cell>
          <cell r="H2583">
            <v>1080</v>
          </cell>
          <cell r="I2583">
            <v>2043.78</v>
          </cell>
        </row>
        <row r="2584">
          <cell r="A2584" t="str">
            <v>эом_лоток_лест_KM 50х100</v>
          </cell>
          <cell r="B2584" t="str">
            <v>CT10 Поставка и монтаж, Складной лестничный кабельный лоток KM 50х100, предварительное цинкование KM 50x100 EAE или аналог, включая все комплектующие и крепеж</v>
          </cell>
          <cell r="C2584" t="str">
            <v>CT10 Supply and installation of folded ladder cable tray KM 50х100, pre-galvanized KM 50x100 EAE or similar, including all accessories and fasteners</v>
          </cell>
          <cell r="D2584" t="str">
            <v>м</v>
          </cell>
          <cell r="F2584">
            <v>720</v>
          </cell>
          <cell r="G2584">
            <v>813.6</v>
          </cell>
          <cell r="H2584">
            <v>1080</v>
          </cell>
          <cell r="I2584">
            <v>935.64</v>
          </cell>
        </row>
        <row r="2585">
          <cell r="A2585" t="str">
            <v>эом_лоток_лест_KM 50х200</v>
          </cell>
          <cell r="B2585" t="str">
            <v>CT11 Поставка и монтаж, Складной лестничный кабельный лоток KM 50х200, предварительное цинкование KM 50x200 EAE или аналог, включая все комплектующие и крепеж</v>
          </cell>
          <cell r="C2585" t="str">
            <v>CT11 Supply and installation of folded ladder cable tray KM 50х200, pre-galvanized KM 50x200 EAE or similar, including all accessories and fasteners</v>
          </cell>
          <cell r="D2585" t="str">
            <v>м</v>
          </cell>
          <cell r="F2585">
            <v>720</v>
          </cell>
          <cell r="G2585">
            <v>1161.5999999999999</v>
          </cell>
          <cell r="H2585">
            <v>1080</v>
          </cell>
          <cell r="I2585">
            <v>1335.8399999999997</v>
          </cell>
        </row>
        <row r="2586">
          <cell r="A2586" t="str">
            <v>эом_лоток_лест_KM 50х300</v>
          </cell>
          <cell r="B2586" t="str">
            <v>CT12 Поставка и монтаж, Складной лестничный кабельный лоток KM 50х300, предварительное цинкование KM 50x300 EAE или аналог, включая все комплектующие и крепеж</v>
          </cell>
          <cell r="C2586" t="str">
            <v>CT12 Supply and installation of folded ladder cable tray KM 50х300, pre-galvanized KM 50x300 EAE or similar, including all accessories and fasteners</v>
          </cell>
          <cell r="D2586" t="str">
            <v>м</v>
          </cell>
          <cell r="F2586">
            <v>720</v>
          </cell>
          <cell r="G2586">
            <v>1161.5999999999999</v>
          </cell>
          <cell r="H2586">
            <v>1080</v>
          </cell>
          <cell r="I2586">
            <v>1335.8399999999997</v>
          </cell>
        </row>
        <row r="2587">
          <cell r="A2587" t="str">
            <v>эом_лоток_лест_KM 50х400</v>
          </cell>
          <cell r="B2587" t="str">
            <v>CT13 Поставка и монтаж, Складной лестничный кабельный лоток KM 50х400, предварительное цинкование KM 50x400 EAE или аналог, включая все комплектующие и крепеж</v>
          </cell>
          <cell r="C2587" t="str">
            <v>CT13 Supply and installation of folded ladder cable tray KM 50х400, pre-galvanized KM 50x400 EAE or similar, including all accessories and fasteners</v>
          </cell>
          <cell r="D2587" t="str">
            <v>м</v>
          </cell>
          <cell r="F2587">
            <v>720</v>
          </cell>
          <cell r="G2587">
            <v>1429.2</v>
          </cell>
          <cell r="H2587">
            <v>1080</v>
          </cell>
          <cell r="I2587">
            <v>1643.58</v>
          </cell>
        </row>
        <row r="2588">
          <cell r="A2588" t="str">
            <v>эом_лоток_лест_KM 50х500</v>
          </cell>
          <cell r="B2588" t="str">
            <v>CT14 Поставка и монтаж, Складной лестничный кабельный лоток KM 50х500, предварительное цинкование KM 50x500 EAE или аналог, включая все комплектующие и крепеж</v>
          </cell>
          <cell r="C2588" t="str">
            <v>CT14 Supply and installation of folded ladder cable tray KM 50х500, pre-galvanized KM 50x500 EAE or similar, including all accessories and fasteners</v>
          </cell>
          <cell r="D2588" t="str">
            <v>м</v>
          </cell>
          <cell r="F2588">
            <v>720</v>
          </cell>
          <cell r="G2588">
            <v>1666.8</v>
          </cell>
          <cell r="H2588">
            <v>1080</v>
          </cell>
          <cell r="I2588">
            <v>1916.8199999999997</v>
          </cell>
        </row>
        <row r="2589">
          <cell r="A2589" t="str">
            <v>эом_лоток_лест_KM 80х200</v>
          </cell>
          <cell r="B2589" t="str">
            <v>CT15 Поставка и монтаж, Складной лестничный кабельный лоток KM 80х200, предварительное цинкование KM 80x200 EAE или аналог, включая все комплектующие и крепеж</v>
          </cell>
          <cell r="C2589" t="str">
            <v>CT15 Supply and installation of folded ladder cable tray KM 80х200, pre-galvanized KM 80x200 EAE or similar, including all accessories and fasteners</v>
          </cell>
          <cell r="D2589" t="str">
            <v>м</v>
          </cell>
          <cell r="F2589">
            <v>720</v>
          </cell>
          <cell r="G2589">
            <v>3000</v>
          </cell>
          <cell r="H2589">
            <v>1080</v>
          </cell>
          <cell r="I2589">
            <v>3449.9999999999995</v>
          </cell>
        </row>
        <row r="2590">
          <cell r="A2590" t="str">
            <v>эом_лоток_лест_KM 80х300</v>
          </cell>
          <cell r="B2590" t="str">
            <v>CT16 Поставка и монтаж, Складной лестничный кабельный лоток KM 80х300, предварительное цинкование KM 80x300 EAE или аналог, включая все комплектующие и крепеж</v>
          </cell>
          <cell r="C2590" t="str">
            <v>CT16 Supply and installation of folded ladder cable tray KM 80х300, pre-galvanized KM 80x300 EAE or similar, including all accessories and fasteners</v>
          </cell>
          <cell r="D2590" t="str">
            <v>м</v>
          </cell>
          <cell r="F2590">
            <v>720</v>
          </cell>
          <cell r="G2590">
            <v>3334.7999999999997</v>
          </cell>
          <cell r="H2590">
            <v>1080</v>
          </cell>
          <cell r="I2590">
            <v>3835.0199999999995</v>
          </cell>
        </row>
        <row r="2591">
          <cell r="A2591" t="str">
            <v>эом_лоток_лест_KM 80х400</v>
          </cell>
          <cell r="B2591" t="str">
            <v>CT17 Поставка и монтаж, Складной лестничный кабельный лоток KM 80х400, предварительное цинкование KM 80x400 EAE или аналог, включая все комплектующие и крепеж</v>
          </cell>
          <cell r="C2591" t="str">
            <v>CT17 Supply and installation of folded ladder cable tray KM 80х400, pre-galvanized KM 80x400 EAE or similar, including all accessories and fasteners</v>
          </cell>
          <cell r="D2591" t="str">
            <v>м</v>
          </cell>
          <cell r="F2591">
            <v>720</v>
          </cell>
          <cell r="G2591">
            <v>3889.2</v>
          </cell>
          <cell r="H2591">
            <v>1080</v>
          </cell>
          <cell r="I2591">
            <v>4472.579999999999</v>
          </cell>
        </row>
        <row r="2592">
          <cell r="A2592" t="str">
            <v>эом_лоток_лест_KM 80х600</v>
          </cell>
          <cell r="B2592" t="str">
            <v>CT18 Поставка и монтаж, Складной лестничный кабельный лоток KM 80х600, предварительное цинкование KM 80x600 EAE или аналог, включая все комплектующие и крепеж</v>
          </cell>
          <cell r="C2592" t="str">
            <v>CT18 Supply and installation of folded ladder cable tray KM 80х600, pre-galvanized KM 80x600 EAE or similar, including all accessories and fasteners</v>
          </cell>
          <cell r="D2592" t="str">
            <v>м</v>
          </cell>
          <cell r="F2592">
            <v>720</v>
          </cell>
          <cell r="G2592">
            <v>5080.8</v>
          </cell>
          <cell r="H2592">
            <v>1080</v>
          </cell>
          <cell r="I2592">
            <v>5842.92</v>
          </cell>
        </row>
        <row r="2593">
          <cell r="A2593" t="str">
            <v>эом_лоток_лест_KM 100х300</v>
          </cell>
          <cell r="B2593" t="str">
            <v>CT19 Поставка и монтаж, Складной лестничный кабельный лоток KM 100х300, предварительное цинкование KM 100x300 EAE или аналог, включая все комплектующие и крепеж</v>
          </cell>
          <cell r="C2593" t="str">
            <v>CT19 Supply and installation of folded ladder cable tray KM 100х300, pre-galvanized KM 100x300 EAE or similar, including all accessories and fasteners</v>
          </cell>
          <cell r="D2593" t="str">
            <v>м</v>
          </cell>
          <cell r="F2593">
            <v>720</v>
          </cell>
          <cell r="G2593">
            <v>1484.3999999999999</v>
          </cell>
          <cell r="H2593">
            <v>1080</v>
          </cell>
          <cell r="I2593">
            <v>1707.0599999999997</v>
          </cell>
        </row>
        <row r="2594">
          <cell r="A2594" t="str">
            <v>эом_лоток_лест_KM 100х400</v>
          </cell>
          <cell r="B2594" t="str">
            <v>CT20 Поставка и монтаж, Складной лестничный кабельный лоток KM 100х400, предварительное цинкование KM 100x400 EAE или аналог, включая все комплектующие и крепеж</v>
          </cell>
          <cell r="C2594" t="str">
            <v>CT20 Supply and installation of folded ladder cable tray KM 100х400, pre-galvanized KM 100x400 EAE or similar, including all accessories and fasteners</v>
          </cell>
          <cell r="D2594" t="str">
            <v>м</v>
          </cell>
          <cell r="F2594">
            <v>720</v>
          </cell>
          <cell r="G2594">
            <v>1544.3999999999999</v>
          </cell>
          <cell r="H2594">
            <v>1080</v>
          </cell>
          <cell r="I2594">
            <v>1776.0599999999997</v>
          </cell>
        </row>
        <row r="2595">
          <cell r="A2595" t="str">
            <v>эом_лоток_лест_KM 100х600</v>
          </cell>
          <cell r="B2595" t="str">
            <v>CT21 Поставка и монтаж, Складной лестничный кабельный лоток KM 100х600, предварительное цинкование KM 100x600 EAE или аналог, включая все комплектующие и крепеж</v>
          </cell>
          <cell r="C2595" t="str">
            <v>CT21 Supply and installation of folded ladder cable tray KM 100х600, pre-galvanized KM 100x600 EAE or similar, including all accessories and fasteners</v>
          </cell>
          <cell r="D2595" t="str">
            <v>м</v>
          </cell>
          <cell r="F2595">
            <v>720</v>
          </cell>
          <cell r="G2595">
            <v>1707.6</v>
          </cell>
          <cell r="H2595">
            <v>1080</v>
          </cell>
          <cell r="I2595">
            <v>1963.7399999999998</v>
          </cell>
        </row>
        <row r="2596">
          <cell r="A2596" t="str">
            <v>эом_</v>
          </cell>
          <cell r="D2596" t="str">
            <v>м</v>
          </cell>
          <cell r="H2596">
            <v>0</v>
          </cell>
          <cell r="I2596">
            <v>0</v>
          </cell>
        </row>
        <row r="2597">
          <cell r="A2597" t="str">
            <v>эом_</v>
          </cell>
          <cell r="H2597">
            <v>0</v>
          </cell>
          <cell r="I2597">
            <v>0</v>
          </cell>
        </row>
        <row r="2598">
          <cell r="A2598" t="str">
            <v>эом_лоток_компл_горпов_UKS R50 100x50-100x50</v>
          </cell>
          <cell r="B2598" t="str">
            <v>Поставка и монтаж, Горизонтальный поворотный модуль UKS R50 100x50-100x50 EAE, включая все комплектующие и крепеж</v>
          </cell>
          <cell r="C2598" t="str">
            <v>Supply and installation of a horizontal flat bend UKS R50 100x50-100x50 EAE, including all accessories and fasteners</v>
          </cell>
          <cell r="D2598" t="str">
            <v>шт.</v>
          </cell>
          <cell r="H2598">
            <v>0</v>
          </cell>
          <cell r="I2598">
            <v>0</v>
          </cell>
        </row>
        <row r="2599">
          <cell r="A2599" t="str">
            <v>эом_лоток_компл_горпов_UKS R50 200x50-200x50</v>
          </cell>
          <cell r="B2599" t="str">
            <v>Поставка и монтаж, Горизонтальный поворотный модуль UKS R50 200x50-200x50 EAE, включая все комплектующие и крепеж</v>
          </cell>
          <cell r="C2599" t="str">
            <v>Supply and installation of a horizontal flat bend UKS R50 200x50-200x50 EAE, including all accessories and fasteners</v>
          </cell>
          <cell r="D2599" t="str">
            <v>шт.</v>
          </cell>
          <cell r="H2599">
            <v>0</v>
          </cell>
          <cell r="I2599">
            <v>0</v>
          </cell>
        </row>
        <row r="2600">
          <cell r="A2600" t="str">
            <v>эом_лоток_компл_горпов_UKS R50 300x50-300x50</v>
          </cell>
          <cell r="B2600" t="str">
            <v>Поставка и монтаж, Горизонтальный поворотный модуль UKS R50 300x50-300x50 EAE, включая все комплектующие и крепеж</v>
          </cell>
          <cell r="C2600" t="str">
            <v>Supply and installation of a horizontal flat bend UKS R50 300x50-300x50 EAE, including all accessories and fasteners</v>
          </cell>
          <cell r="D2600" t="str">
            <v>шт.</v>
          </cell>
          <cell r="H2600">
            <v>0</v>
          </cell>
          <cell r="I2600">
            <v>0</v>
          </cell>
        </row>
        <row r="2601">
          <cell r="A2601" t="str">
            <v>эом_лоток_компл_горпов_UKS R50 400x50-400x50</v>
          </cell>
          <cell r="B2601" t="str">
            <v>Поставка и монтаж, Горизонтальный поворотный модуль UKS R50 400x50-400x50 EAE, включая все комплектующие и крепеж</v>
          </cell>
          <cell r="C2601" t="str">
            <v>Supply and installation of a horizontal flat bend UKS R50 400x50-400x50 EAE, including all accessories and fasteners</v>
          </cell>
          <cell r="D2601" t="str">
            <v>шт.</v>
          </cell>
          <cell r="H2601">
            <v>0</v>
          </cell>
          <cell r="I2601">
            <v>0</v>
          </cell>
        </row>
        <row r="2602">
          <cell r="A2602" t="str">
            <v>эом_лоток_компл_горпов_UKS R50 100x80-100x80</v>
          </cell>
          <cell r="B2602" t="str">
            <v>Поставка и монтаж, Горизонтальный поворотный модуль UKS R50 100x80-100x80, включая все комплектующие и крепеж</v>
          </cell>
          <cell r="C2602" t="str">
            <v>Supply and installation of a horizontal flat bend UKS R50 100x80-100x80, including all accessories and fasteners</v>
          </cell>
          <cell r="D2602" t="str">
            <v>шт.</v>
          </cell>
          <cell r="H2602">
            <v>0</v>
          </cell>
          <cell r="I2602">
            <v>0</v>
          </cell>
        </row>
        <row r="2603">
          <cell r="A2603" t="str">
            <v>эом_лоток_компл_горпов_UKS R50 200x80-200x80</v>
          </cell>
          <cell r="B2603" t="str">
            <v>Поставка и монтаж, Горизонтальный поворотный модуль UKS R50 200x80-200x80, включая все комплектующие и крепеж</v>
          </cell>
          <cell r="C2603" t="str">
            <v>Supply and installation of a horizontal flat bend UKS R50 200x80-200x80, including all accessories and fasteners</v>
          </cell>
          <cell r="D2603" t="str">
            <v>шт.</v>
          </cell>
          <cell r="H2603">
            <v>0</v>
          </cell>
          <cell r="I2603">
            <v>0</v>
          </cell>
        </row>
        <row r="2604">
          <cell r="A2604" t="str">
            <v>эом_лоток_компл_горпов_UKS R50 300x80-200x80</v>
          </cell>
          <cell r="B2604" t="str">
            <v>Поставка и монтаж, Горизонтальный поворотный модуль UKS R50 300x80-200x80, включая все комплектующие и крепеж</v>
          </cell>
          <cell r="C2604" t="str">
            <v>Supply and installation of a horizontal flat bend UKS R50 300x80-200x80, including all accessories and fasteners</v>
          </cell>
          <cell r="D2604" t="str">
            <v>шт.</v>
          </cell>
          <cell r="H2604">
            <v>0</v>
          </cell>
          <cell r="I2604">
            <v>0</v>
          </cell>
        </row>
        <row r="2605">
          <cell r="A2605" t="str">
            <v>эом_лоток_компл_горпов_UKS R50 300x80-300x80</v>
          </cell>
          <cell r="B2605" t="str">
            <v>Поставка и монтаж, Горизонтальный поворотный модуль UKS R50 300x80-300x80, включая все комплектующие и крепеж</v>
          </cell>
          <cell r="C2605" t="str">
            <v>Supply and installation of a horizontal flat bend UKS R50 300x80-200x80, including all accessories and fasteners</v>
          </cell>
          <cell r="D2605" t="str">
            <v>шт.</v>
          </cell>
          <cell r="H2605">
            <v>0</v>
          </cell>
          <cell r="I2605">
            <v>0</v>
          </cell>
        </row>
        <row r="2606">
          <cell r="A2606" t="str">
            <v>эом_лоток_компл_горпов_UKS R50 400x80-400x80</v>
          </cell>
          <cell r="B2606" t="str">
            <v>Поставка и монтаж, Горизонтальный поворотный модуль UKS R50 400x80-400x80, включая все комплектующие и крепеж</v>
          </cell>
          <cell r="C2606" t="str">
            <v>Supply and installation of a horizontal flat bend UKS R50 400x80-400x80, including all accessories and fasteners</v>
          </cell>
          <cell r="D2606" t="str">
            <v>шт.</v>
          </cell>
          <cell r="H2606">
            <v>0</v>
          </cell>
          <cell r="I2606">
            <v>0</v>
          </cell>
        </row>
        <row r="2607">
          <cell r="A2607" t="str">
            <v>эом_лоток_компл_горпов_UKS R50 600x80-600x80</v>
          </cell>
          <cell r="B2607" t="str">
            <v>Поставка и монтаж, Горизонтальный поворотный модуль UKS R50 600x80-600x80, включая все комплектующие и крепеж</v>
          </cell>
          <cell r="C2607" t="str">
            <v>Supply and installation of a horizontal flat bend UKS R50 600x80-600x80, including all accessories and fasteners</v>
          </cell>
          <cell r="D2607" t="str">
            <v>шт.</v>
          </cell>
          <cell r="H2607">
            <v>0</v>
          </cell>
          <cell r="I2607">
            <v>0</v>
          </cell>
        </row>
        <row r="2608">
          <cell r="A2608" t="str">
            <v>эом_лоток_компл_горпов_UKS R50 300x100-300x100</v>
          </cell>
          <cell r="B2608" t="str">
            <v>Поставка и монтаж, Горизонтальный поворотный модуль UKS R50 300x100-300x100, включая все комплектующие и крепеж</v>
          </cell>
          <cell r="C2608" t="str">
            <v>Supply and installation of a horizontal flat bend UKS R50 300x100-300x100, including all accessories and fasteners</v>
          </cell>
          <cell r="D2608" t="str">
            <v>шт.</v>
          </cell>
          <cell r="H2608">
            <v>0</v>
          </cell>
          <cell r="I2608">
            <v>0</v>
          </cell>
        </row>
        <row r="2609">
          <cell r="A2609" t="str">
            <v>эом_лоток_компл_горпов лест_ 300x100-300x100</v>
          </cell>
          <cell r="B2609" t="str">
            <v>Поставка и монтаж, Горизонтальный поворотный модуль лестничного лотка EAE 300x100-300x100, включая все комплектующие и крепеж</v>
          </cell>
          <cell r="C2609" t="str">
            <v>Supply and installation of a horizontal flat bend for folded ladder cable tray EAE 300x100-300x100, including all accessories and fasteners</v>
          </cell>
          <cell r="D2609" t="str">
            <v>шт.</v>
          </cell>
          <cell r="H2609">
            <v>0</v>
          </cell>
          <cell r="I2609">
            <v>0</v>
          </cell>
        </row>
        <row r="2610">
          <cell r="A2610" t="str">
            <v>эом_лоток_компл_горпов лест_ 600x100-600x100</v>
          </cell>
          <cell r="B2610" t="str">
            <v>Поставка и монтаж, Горизонтальный поворотный модуль лестничного лотка EAE 600x100-600x100, включая все комплектующие и крепеж</v>
          </cell>
          <cell r="C2610" t="str">
            <v>Supply and installation of a horizontal flat bend for folded ladder cable tray EAE 600x100-600x100, including all accessories and fasteners</v>
          </cell>
          <cell r="D2610" t="str">
            <v>шт.</v>
          </cell>
          <cell r="H2610">
            <v>0</v>
          </cell>
          <cell r="I2610">
            <v>0</v>
          </cell>
        </row>
        <row r="2611">
          <cell r="A2611" t="str">
            <v>эом_лоток_компл_тройник лест_ 600x100-600x100-600x100</v>
          </cell>
          <cell r="B2611" t="str">
            <v>Поставка и монтаж, Тройник лестничного лотка EAE 600x100-600x100-600x100, включая все комплектующие и крепеж</v>
          </cell>
          <cell r="C2611" t="str">
            <v>Supply and installation of a tee for folded ladder cable tray EAE 600x100-600x100-600x100, including all accessories and fasteners</v>
          </cell>
          <cell r="D2611" t="str">
            <v>шт.</v>
          </cell>
          <cell r="H2611">
            <v>0</v>
          </cell>
          <cell r="I2611">
            <v>0</v>
          </cell>
        </row>
        <row r="2612">
          <cell r="A2612" t="str">
            <v>эом_лоток_компл_шарсоед_KM - SDE 50 100x50-100x50</v>
          </cell>
          <cell r="B2612" t="str">
            <v>Поставка и монтаж, Шарнирный соединитель для изменения уровня KM - SDE 50 100x50-100x50 EAE, включая все комплектующие и крепеж</v>
          </cell>
          <cell r="C2612" t="str">
            <v>Supply and installation of a hinge connector for the level change KM - SDE 50 100x50-100x50 EAE, including all accessories and fasteners</v>
          </cell>
          <cell r="D2612" t="str">
            <v>шт.</v>
          </cell>
          <cell r="H2612">
            <v>0</v>
          </cell>
          <cell r="I2612">
            <v>0</v>
          </cell>
        </row>
        <row r="2613">
          <cell r="A2613" t="str">
            <v>эом_лоток_компл_шарсоед_KM - SDE 50 200x50-200x50</v>
          </cell>
          <cell r="B2613" t="str">
            <v>Поставка и монтаж, Шарнирный соединитель для изменения уровня KM - SDE 50 200x50-200x50, включая все комплектующие и крепеж</v>
          </cell>
          <cell r="C2613" t="str">
            <v>Supply and installation of a hinge connector for the level change KM - SDE 50 200x50-200x50, including all accessories and fasteners</v>
          </cell>
          <cell r="D2613" t="str">
            <v>шт.</v>
          </cell>
          <cell r="H2613">
            <v>0</v>
          </cell>
          <cell r="I2613">
            <v>0</v>
          </cell>
        </row>
        <row r="2614">
          <cell r="A2614" t="str">
            <v>эом_лоток_компл_шарсоед_KM - SDE 50 300x50-300x50</v>
          </cell>
          <cell r="B2614" t="str">
            <v>Поставка и монтаж, Шарнирный соединитель для изменения уровня KM - SDE 50 300x50-300x50 EAE, включая все комплектующие и крепеж</v>
          </cell>
          <cell r="C2614" t="str">
            <v>Supply and installation of a hinge connector for the level change KM - SDE 50 200x50-200x50, including all accessories and fasteners</v>
          </cell>
          <cell r="D2614" t="str">
            <v>шт.</v>
          </cell>
          <cell r="H2614">
            <v>0</v>
          </cell>
          <cell r="I2614">
            <v>0</v>
          </cell>
        </row>
        <row r="2615">
          <cell r="A2615" t="str">
            <v>эом_лоток_компл_шарсоед_KM - SDE 50 400x50-400x50</v>
          </cell>
          <cell r="B2615" t="str">
            <v>Поставка и монтаж, Шарнирный соединитель для изменения уровня KM - SDE 50 400x50-400x50 EAE, включая все комплектующие и крепеж</v>
          </cell>
          <cell r="C2615" t="str">
            <v>Supply and installation of a hinge connector for the level change KM - SDE 50 400x50-400x50 EAE, including all accessories and fasteners</v>
          </cell>
          <cell r="D2615" t="str">
            <v>шт.</v>
          </cell>
          <cell r="H2615">
            <v>0</v>
          </cell>
          <cell r="I2615">
            <v>0</v>
          </cell>
        </row>
        <row r="2616">
          <cell r="A2616" t="str">
            <v>эом_лоток_компл_шарсоед_KM - SDE 50 300x80-300x80</v>
          </cell>
          <cell r="B2616" t="str">
            <v>Поставка и монтаж, Шарнирный соединитель для изменения уровня KM - SDE 50 300x80-300x80, включая все комплектующие и крепеж</v>
          </cell>
          <cell r="C2616" t="str">
            <v>Supply and installation of a hinge connector for the level change KM - SDE 50 300x80-300x80, including all accessories and fasteners</v>
          </cell>
          <cell r="D2616" t="str">
            <v>шт.</v>
          </cell>
          <cell r="H2616">
            <v>0</v>
          </cell>
          <cell r="I2616">
            <v>0</v>
          </cell>
        </row>
        <row r="2617">
          <cell r="A2617" t="str">
            <v>эом_лоток_компл_шарсоед_KM - SDE 50 400x80-400x80</v>
          </cell>
          <cell r="B2617" t="str">
            <v>Поставка и монтаж, Шарнирный соединитель для изменения уровня KM - SDE 50 400x80-400x80, включая все комплектующие и крепеж</v>
          </cell>
          <cell r="C2617" t="str">
            <v>Supply and installation of a hinge connector for the level change KM - SDE 50 400x80-400x80, including all accessories and fasteners</v>
          </cell>
          <cell r="D2617" t="str">
            <v>шт.</v>
          </cell>
          <cell r="H2617">
            <v>0</v>
          </cell>
          <cell r="I2617">
            <v>0</v>
          </cell>
        </row>
        <row r="2618">
          <cell r="A2618" t="str">
            <v>эом_лоток_компл_шарсоед_KM - SDE 80 200x50-200x50</v>
          </cell>
          <cell r="B2618" t="str">
            <v>Поставка и монтаж, Шарнирный соединитель для изменения уровня KM - SDE 80 200x50-200x50, включая все комплектующие и крепеж</v>
          </cell>
          <cell r="C2618" t="str">
            <v>Supply and installation of a hinge connector for the level change KM - SDE 80 200x50-200x50, including all accessories and fasteners</v>
          </cell>
          <cell r="D2618" t="str">
            <v>шт.</v>
          </cell>
          <cell r="H2618">
            <v>0</v>
          </cell>
          <cell r="I2618">
            <v>0</v>
          </cell>
        </row>
        <row r="2619">
          <cell r="A2619" t="str">
            <v>эом_лоток_компл_шарсоед_KM - SDE 100 600x100-600x100</v>
          </cell>
          <cell r="B2619" t="str">
            <v>Поставка и монтаж, Шарнирный соединитель для изменения уровня KM - SDE 100 600x100-600x100, включая все комплектующие и крепеж</v>
          </cell>
          <cell r="C2619" t="str">
            <v>Supply and installation of a hinge connector for the level change KM - SDE 100 600x100-600x100, including all accessories and fasteners</v>
          </cell>
          <cell r="D2619" t="str">
            <v>шт.</v>
          </cell>
          <cell r="H2619">
            <v>0</v>
          </cell>
          <cell r="I2619">
            <v>0</v>
          </cell>
        </row>
        <row r="2620">
          <cell r="A2620" t="str">
            <v>эом_лоток_компл_шарсоед_UKS - SDE 50 100x50-100x50</v>
          </cell>
          <cell r="B2620" t="str">
            <v>Поставка и монтаж, Шарнирный соединитель для изменения уровня UKS - SDE 50 100x50-100x50, включая все комплектующие и крепеж</v>
          </cell>
          <cell r="C2620" t="str">
            <v>Supply and installation of a hinge connector for the level change UKS - SDE 50 100x50-100x50, including all accessories and fasteners</v>
          </cell>
          <cell r="D2620" t="str">
            <v>шт.</v>
          </cell>
          <cell r="H2620">
            <v>0</v>
          </cell>
          <cell r="I2620">
            <v>0</v>
          </cell>
        </row>
        <row r="2621">
          <cell r="A2621" t="str">
            <v>эом_лоток_компл_шарсоед_UKS - SDE 50 200x50-200x50</v>
          </cell>
          <cell r="B2621" t="str">
            <v>Поставка и монтаж, Шарнирный соединитель для изменения уровня UKS - SDE 50 200x50-200x50, включая все комплектующие и крепеж</v>
          </cell>
          <cell r="C2621" t="str">
            <v>Supply and installation of a hinge connector for the level change UKS - SDE 50 200x50-200x50, including all accessories and fasteners</v>
          </cell>
          <cell r="D2621" t="str">
            <v>шт.</v>
          </cell>
          <cell r="H2621">
            <v>0</v>
          </cell>
          <cell r="I2621">
            <v>0</v>
          </cell>
        </row>
        <row r="2622">
          <cell r="A2622" t="str">
            <v>эом_лоток_компл_шарсоед_UKS - SDE 50 300x50-300x50</v>
          </cell>
          <cell r="B2622" t="str">
            <v>Поставка и монтаж, Шарнирный соединитель для изменения уровня UKS - SDE 50 300x50-300x50, включая все комплектующие и крепеж</v>
          </cell>
          <cell r="C2622" t="str">
            <v>Supply and installation of a hinge connector for the level change UKS - SDE 50 300x50-300x50, including all accessories and fasteners</v>
          </cell>
          <cell r="D2622" t="str">
            <v>шт.</v>
          </cell>
          <cell r="H2622">
            <v>0</v>
          </cell>
          <cell r="I2622">
            <v>0</v>
          </cell>
        </row>
        <row r="2623">
          <cell r="A2623" t="str">
            <v>эом_лоток_компл_шарсоед_UKS - SDE 80 100x50-100x50</v>
          </cell>
          <cell r="B2623" t="str">
            <v>Поставка и монтаж, Шарнирный соединитель для изменения уровня UKS - SDE 80 100x50-100x50, включая все комплектующие и крепеж</v>
          </cell>
          <cell r="C2623" t="str">
            <v>Supply and installation of a hinge connector for the level change UKS - SDE 80 100x50-100x50, including all accessories and fasteners</v>
          </cell>
          <cell r="D2623" t="str">
            <v>шт.</v>
          </cell>
          <cell r="H2623">
            <v>0</v>
          </cell>
          <cell r="I2623">
            <v>0</v>
          </cell>
        </row>
        <row r="2624">
          <cell r="A2624" t="str">
            <v>эом_лоток_компл_шарсоед_UKS - SDE 80 100x80-100x80</v>
          </cell>
          <cell r="B2624" t="str">
            <v>Поставка и монтаж, Шарнирный соединитель для изменения уровня UKS - SDE 80 100x80-100x80, включая все комплектующие и крепеж</v>
          </cell>
          <cell r="C2624" t="str">
            <v>Supply and installation of a hinge connector for the level change UKS - SDE 80 100x80-100x80, including all accessories and fasteners</v>
          </cell>
          <cell r="D2624" t="str">
            <v>шт.</v>
          </cell>
          <cell r="H2624">
            <v>0</v>
          </cell>
          <cell r="I2624">
            <v>0</v>
          </cell>
        </row>
        <row r="2625">
          <cell r="A2625" t="str">
            <v>эом_лоток_компл_шарсоед_UKS - SDE 80 200x80-200x80</v>
          </cell>
          <cell r="B2625" t="str">
            <v>Поставка и монтаж, Шарнирный соединитель для изменения уровня UKS - SDE 80 200x80-200x80, включая все комплектующие и крепеж</v>
          </cell>
          <cell r="C2625" t="str">
            <v>Supply and installation of a hinge connector for the level change UKS - SDE 80 200x80-200x80, including all accessories and fasteners</v>
          </cell>
          <cell r="D2625" t="str">
            <v>шт.</v>
          </cell>
          <cell r="H2625">
            <v>0</v>
          </cell>
          <cell r="I2625">
            <v>0</v>
          </cell>
        </row>
        <row r="2626">
          <cell r="A2626" t="str">
            <v>эом_лоток_компл_шарсоед_UKS - SDE 80 300x80-300x80</v>
          </cell>
          <cell r="B2626" t="str">
            <v>Поставка и монтаж, Шарнирный соединитель для изменения уровня UKS - SDE 80 300x80-300x80, включая все комплектующие и крепеж</v>
          </cell>
          <cell r="C2626" t="str">
            <v>Supply and installation of a hinge connector for the level change UKS - SDE 80 300x80-300x80, including all accessories and fasteners</v>
          </cell>
          <cell r="D2626" t="str">
            <v>шт.</v>
          </cell>
          <cell r="H2626">
            <v>0</v>
          </cell>
          <cell r="I2626">
            <v>0</v>
          </cell>
        </row>
        <row r="2627">
          <cell r="A2627" t="str">
            <v>эом_лоток_компл_шарсоед_UKS - SDE 80 400x80-400x80</v>
          </cell>
          <cell r="B2627" t="str">
            <v>Поставка и монтаж, Шарнирный соединитель для изменения уровня UKS - SDE 80 400x80-400x80, включая все комплектующие и крепеж</v>
          </cell>
          <cell r="C2627" t="str">
            <v>Supply and installation of a hinge connector for the level change UKS - SDE 80 400x80-400x80, including all accessories and fasteners</v>
          </cell>
          <cell r="D2627" t="str">
            <v>шт.</v>
          </cell>
          <cell r="H2627">
            <v>0</v>
          </cell>
          <cell r="I2627">
            <v>0</v>
          </cell>
        </row>
        <row r="2628">
          <cell r="A2628" t="str">
            <v>эом_лоток_компл_шарсоед_UKS - SDE 80 600x80-600x80</v>
          </cell>
          <cell r="B2628" t="str">
            <v>Поставка и монтаж, Шарнирный соединитель для изменения уровня UKS - SDE 80 600x80-600x80, включая все комплектующие и крепеж</v>
          </cell>
          <cell r="C2628" t="str">
            <v>Supply and installation of a hinge connector for the level change UKS - SDE 80 600x80-600x80, including all accessories and fasteners</v>
          </cell>
          <cell r="D2628" t="str">
            <v>шт.</v>
          </cell>
          <cell r="H2628">
            <v>0</v>
          </cell>
          <cell r="I2628">
            <v>0</v>
          </cell>
        </row>
        <row r="2629">
          <cell r="A2629" t="str">
            <v>эом_лоток_компл_крестсоед_UKS R50 100x50-100x50-100x50-100x50</v>
          </cell>
          <cell r="B2629" t="str">
            <v>Поставка и монтаж, Крестообразный соединительный модуль UKS R50 100x50-100x50-100x50-100x50, включая все комплектующие и крепеж</v>
          </cell>
          <cell r="C2629" t="str">
            <v>Supply and installation of a  "+" connection module UKS R50 100x50-100x50-100x50-100x50, including all accessories and fasteners</v>
          </cell>
          <cell r="D2629" t="str">
            <v>шт.</v>
          </cell>
          <cell r="H2629">
            <v>0</v>
          </cell>
          <cell r="I2629">
            <v>0</v>
          </cell>
        </row>
        <row r="2630">
          <cell r="A2630" t="str">
            <v>эом_лоток_компл_крестсоед_UKS R50 200x50-200x50-100x50-100x50</v>
          </cell>
          <cell r="B2630" t="str">
            <v>Поставка и монтаж, Крестообразный соединительный модуль UKS R50 200x50-200x50-100x50-100x50, включая все комплектующие и крепеж</v>
          </cell>
          <cell r="C2630" t="str">
            <v>Supply and installation of a  "+" connection module UKS R50 200x50-200x50-100x50-100x50, including all accessories and fasteners</v>
          </cell>
          <cell r="D2630" t="str">
            <v>шт.</v>
          </cell>
          <cell r="H2630">
            <v>0</v>
          </cell>
          <cell r="I2630">
            <v>0</v>
          </cell>
        </row>
        <row r="2631">
          <cell r="A2631" t="str">
            <v>эом_лоток_компл_крестсоед_UKS R50 200x50-200x50-200x50-200x50</v>
          </cell>
          <cell r="B2631" t="str">
            <v>Поставка и монтаж, Крестообразный соединительный модуль UKS R50 200x50-200x50-200x50-200x50 EAE, включая все комплектующие и крепеж</v>
          </cell>
          <cell r="C2631" t="str">
            <v>Supply and installation of a  "+" connection module UKS R50 200x50-200x50-200x50-200x50 EAE, including all accessories and fasteners</v>
          </cell>
          <cell r="D2631" t="str">
            <v>шт.</v>
          </cell>
          <cell r="H2631">
            <v>0</v>
          </cell>
          <cell r="I2631">
            <v>0</v>
          </cell>
        </row>
        <row r="2632">
          <cell r="A2632" t="str">
            <v>эом_лоток_компл_крестсоед_UKS R50 300x50-300x50-100x50-100x50</v>
          </cell>
          <cell r="B2632" t="str">
            <v>Поставка и монтаж, Крестообразный соединительный модуль UKS R50 300x50-300x50-100x50-100x50, включая все комплектующие и крепеж</v>
          </cell>
          <cell r="C2632" t="str">
            <v>Supply and installation of a  "+" connection module UKS R50 300x50-300x50-100x50-100x50, including all accessories and fasteners</v>
          </cell>
          <cell r="D2632" t="str">
            <v>шт.</v>
          </cell>
          <cell r="H2632">
            <v>0</v>
          </cell>
          <cell r="I2632">
            <v>0</v>
          </cell>
        </row>
        <row r="2633">
          <cell r="A2633" t="str">
            <v>эом_лоток_компл_крестсоед_UKS R50 300x50-300x50-200x50-200x50</v>
          </cell>
          <cell r="B2633" t="str">
            <v>Поставка и монтаж, Крестообразный соединительный модуль UKS R50 300x50-300x50-200x50-200x50, включая все комплектующие и крепеж</v>
          </cell>
          <cell r="C2633" t="str">
            <v>Supply and installation of a  "+" connection module UKS R50 300x50-300x50-200x50-200x50, including all accessories and fasteners</v>
          </cell>
          <cell r="D2633" t="str">
            <v>шт.</v>
          </cell>
          <cell r="H2633">
            <v>0</v>
          </cell>
          <cell r="I2633">
            <v>0</v>
          </cell>
        </row>
        <row r="2634">
          <cell r="A2634" t="str">
            <v>эом_лоток_компл_крестсоед_UKS R50 300x50-300x50-300x50-300x50</v>
          </cell>
          <cell r="B2634" t="str">
            <v>Поставка и монтаж, Крестообразный соединительный модуль UKS R50 300x50-300x50-300x50-300x50 EAE, включая все комплектующие и крепеж</v>
          </cell>
          <cell r="C2634" t="str">
            <v>Supply and installation of a  "+" connection module UKS R50 300x50-300x50-300x50-300x50 EAE, including all accessories and fasteners</v>
          </cell>
          <cell r="D2634" t="str">
            <v>шт.</v>
          </cell>
          <cell r="H2634">
            <v>0</v>
          </cell>
          <cell r="I2634">
            <v>0</v>
          </cell>
        </row>
        <row r="2635">
          <cell r="A2635" t="str">
            <v>эом_лоток_компл_крестсоед_UKS R50 300x80-300x80-300x80-300x80</v>
          </cell>
          <cell r="B2635" t="str">
            <v>Поставка и монтаж, Крестообразный соединительный модуль UKS R50 300x80-300x80-300x80-300x80, включая все комплектующие и крепеж</v>
          </cell>
          <cell r="C2635" t="str">
            <v>Supply and installation of a  "+" connection module UKS R50 300x80-300x80-300x80-300x80, including all accessories and fasteners</v>
          </cell>
          <cell r="D2635" t="str">
            <v>шт.</v>
          </cell>
          <cell r="H2635">
            <v>0</v>
          </cell>
          <cell r="I2635">
            <v>0</v>
          </cell>
        </row>
        <row r="2636">
          <cell r="A2636" t="str">
            <v>эом_лоток_компл_крестсоед_UKS R50 300x80-300x80-200x80-200x80</v>
          </cell>
          <cell r="B2636" t="str">
            <v>Поставка и монтаж, Крестообразный соединительный модуль UKS R50 300x80-300x80-200x80-200x80, включая все комплектующие и крепеж</v>
          </cell>
          <cell r="C2636" t="str">
            <v>Supply and installation of a  "+" connection module UKS R50 300x80-300x80-200x80-200x80, including all accessories and fasteners</v>
          </cell>
          <cell r="D2636" t="str">
            <v>шт.</v>
          </cell>
          <cell r="H2636">
            <v>0</v>
          </cell>
          <cell r="I2636">
            <v>0</v>
          </cell>
        </row>
        <row r="2637">
          <cell r="A2637" t="str">
            <v>эом_лоток_компл_крестсоед_UKS R50 400x80-400x80-400x80-400x80</v>
          </cell>
          <cell r="B2637" t="str">
            <v>Поставка и монтаж, Крестообразный соединительный модуль UKS R50 400x80-400x80-400x80-400x80, включая все комплектующие и крепеж</v>
          </cell>
          <cell r="C2637" t="str">
            <v>Supply and installation of a  "+" connection module UKS R50 400x80-400x80-400x80-400x80, including all accessories and fasteners</v>
          </cell>
          <cell r="D2637" t="str">
            <v>шт.</v>
          </cell>
          <cell r="H2637">
            <v>0</v>
          </cell>
          <cell r="I2637">
            <v>0</v>
          </cell>
        </row>
        <row r="2638">
          <cell r="A2638" t="str">
            <v>эом_лоток_компл_крестсоед_UKS R50 600x80-600x80-100x80-100x80</v>
          </cell>
          <cell r="B2638" t="str">
            <v>Поставка и монтаж, Крестообразный соединительный модуль UKS R50 600x80-600x80-100x80-100x80, включая все комплектующие и крепеж</v>
          </cell>
          <cell r="C2638" t="str">
            <v>Supply and installation of a  "+" connection module UKS R50 600x80-600x80-100x80-100x80, including all accessories and fasteners</v>
          </cell>
          <cell r="D2638" t="str">
            <v>шт.</v>
          </cell>
          <cell r="H2638">
            <v>0</v>
          </cell>
          <cell r="I2638">
            <v>0</v>
          </cell>
        </row>
        <row r="2639">
          <cell r="A2639" t="str">
            <v>эом_лоток_компл_Тсоед_UKS R50 100x50-100x50-100x50</v>
          </cell>
          <cell r="B2639" t="str">
            <v>Поставка и монтаж, Переход Т-образный горизонтальный модуль UKS R50 100x50-100x50-100x50 EAE, включая все комплектующие и крепеж</v>
          </cell>
          <cell r="C2639" t="str">
            <v>Supply and installation of a  "+" connection module UKS R50 600x80-600x80-100x80-100x80, including all accessories and fasteners</v>
          </cell>
          <cell r="D2639" t="str">
            <v>шт.</v>
          </cell>
          <cell r="H2639">
            <v>0</v>
          </cell>
          <cell r="I2639">
            <v>0</v>
          </cell>
        </row>
        <row r="2640">
          <cell r="A2640" t="str">
            <v>эом_лоток_компл_Тсоед_UKS R50 200x50-100x50-100x50</v>
          </cell>
          <cell r="B2640" t="str">
            <v>Поставка и монтаж, Переход Т-образный горизонтальный модуль UKS R50 200x50-100x50-100x50, включая все комплектующие и крепеж</v>
          </cell>
          <cell r="C2640" t="str">
            <v>Supply and installation of a  horizontal "T" module UKS R50 200x50-100x50-100x50, including all accessories and fasteners</v>
          </cell>
          <cell r="D2640" t="str">
            <v>шт.</v>
          </cell>
          <cell r="H2640">
            <v>0</v>
          </cell>
          <cell r="I2640">
            <v>0</v>
          </cell>
        </row>
        <row r="2641">
          <cell r="A2641" t="str">
            <v>эом_лоток_компл_Тсоед_UKS R50 200x50-200x50-100x50</v>
          </cell>
          <cell r="B2641" t="str">
            <v>Поставка и монтаж, Переход Т-образный горизонтальный модуль UKS R50 200x50-200x50-100x50, включая все комплектующие и крепеж</v>
          </cell>
          <cell r="C2641" t="str">
            <v>Supply and installation of a  horizontal "T" module UKS R50 200x50-200x50-100x50, including all accessories and fasteners</v>
          </cell>
          <cell r="D2641" t="str">
            <v>шт.</v>
          </cell>
          <cell r="H2641">
            <v>0</v>
          </cell>
          <cell r="I2641">
            <v>0</v>
          </cell>
        </row>
        <row r="2642">
          <cell r="A2642" t="str">
            <v>эом_лоток_компл_Тсоед_UKS R50 200x50-200x50-200x50</v>
          </cell>
          <cell r="B2642" t="str">
            <v>Поставка и монтаж, Переход Т-образный горизонтальный модуль UKS R50 200x50-200x50-200x50 EAE, включая все комплектующие и крепеж</v>
          </cell>
          <cell r="C2642" t="str">
            <v>Supply and installation of a  horizontal "T" module UKS R50 200x50-200x50-200x50 EAE, including all accessories and fasteners</v>
          </cell>
          <cell r="D2642" t="str">
            <v>шт.</v>
          </cell>
          <cell r="H2642">
            <v>0</v>
          </cell>
          <cell r="I2642">
            <v>0</v>
          </cell>
        </row>
        <row r="2643">
          <cell r="A2643" t="str">
            <v>эом_лоток_компл_Тсоед_UKS R50 300x50-100x50-100x50</v>
          </cell>
          <cell r="B2643" t="str">
            <v>Поставка и монтаж, Переход Т-образный горизонтальный модуль UKS R50 300x50-100x50-100x50, включая все комплектующие и крепеж</v>
          </cell>
          <cell r="C2643" t="str">
            <v>Supply and installation of a  horizontal "T" module UKS R50 300x50-100x50-100x50, including all accessories and fasteners</v>
          </cell>
          <cell r="D2643" t="str">
            <v>шт.</v>
          </cell>
          <cell r="H2643">
            <v>0</v>
          </cell>
          <cell r="I2643">
            <v>0</v>
          </cell>
        </row>
        <row r="2644">
          <cell r="A2644" t="str">
            <v>эом_лоток_компл_Тсоед_UKS R50 300x50-300x50-100x50</v>
          </cell>
          <cell r="B2644" t="str">
            <v>Поставка и монтаж, Переход Т-образный горизонтальный модуль UKS R50 300x50-300x50-100x50, включая все комплектующие и крепеж</v>
          </cell>
          <cell r="C2644" t="str">
            <v>Supply and installation of a  horizontal "T" module UKS R50 300x50-300x50-100x50, including all accessories and fasteners</v>
          </cell>
          <cell r="D2644" t="str">
            <v>шт.</v>
          </cell>
          <cell r="H2644">
            <v>0</v>
          </cell>
          <cell r="I2644">
            <v>0</v>
          </cell>
        </row>
        <row r="2645">
          <cell r="A2645" t="str">
            <v>эом_лоток_компл_Тсоед_UKS R50 300x50-300x50-200x50</v>
          </cell>
          <cell r="B2645" t="str">
            <v>Поставка и монтаж, Переход Т-образный горизонтальный модуль UKS R50 300x50-300x50-200x50, включая все комплектующие и крепеж</v>
          </cell>
          <cell r="C2645" t="str">
            <v>Supply and installation of a  horizontal "T" module UKS R50 300x50-300x50-200x50, including all accessories and fasteners</v>
          </cell>
          <cell r="D2645" t="str">
            <v>шт.</v>
          </cell>
          <cell r="H2645">
            <v>0</v>
          </cell>
          <cell r="I2645">
            <v>0</v>
          </cell>
        </row>
        <row r="2646">
          <cell r="A2646" t="str">
            <v>эом_лоток_компл_Тсоед_UKS R50 300x50-300x50-300x50</v>
          </cell>
          <cell r="B2646" t="str">
            <v>Поставка и монтаж, Переход Т-образный горизонтальный модуль UKS R50 300x50-300x50-300x50, включая все комплектующие и крепеж</v>
          </cell>
          <cell r="C2646" t="str">
            <v>Supply and installation of a  horizontal "T" module UKS R50 300x50-300x50-300x50, including all accessories and fasteners</v>
          </cell>
          <cell r="D2646" t="str">
            <v>шт.</v>
          </cell>
          <cell r="H2646">
            <v>0</v>
          </cell>
          <cell r="I2646">
            <v>0</v>
          </cell>
        </row>
        <row r="2647">
          <cell r="A2647" t="str">
            <v>эом_лоток_компл_Тсоед_UKS R50 400x50-400x50-400x50</v>
          </cell>
          <cell r="B2647" t="str">
            <v>Поставка и монтаж, Переход Т-образный горизонтальный модуль UKS R50 400x50-400x50-400x50, включая все комплектующие и крепеж</v>
          </cell>
          <cell r="C2647" t="str">
            <v>Supply and installation of a  horizontal "T" module UKS R50 400x50-400x50-400x50, including all accessories and fasteners</v>
          </cell>
          <cell r="D2647" t="str">
            <v>шт.</v>
          </cell>
          <cell r="H2647">
            <v>0</v>
          </cell>
          <cell r="I2647">
            <v>0</v>
          </cell>
        </row>
        <row r="2648">
          <cell r="A2648" t="str">
            <v>эом_лоток_компл_Тсоед_UKS R50 100x80-100x80-100x80</v>
          </cell>
          <cell r="B2648" t="str">
            <v>Поставка и монтаж, Переход Т-образный горизонтальный модуль UKS R50 100x80-100x80-100x80, включая все комплектующие и крепеж</v>
          </cell>
          <cell r="C2648" t="str">
            <v>Supply and installation of a  horizontal "T" module UKS R50 100x80-100x80-100x80, including all accessories and fasteners</v>
          </cell>
          <cell r="D2648" t="str">
            <v>шт.</v>
          </cell>
          <cell r="H2648">
            <v>0</v>
          </cell>
          <cell r="I2648">
            <v>0</v>
          </cell>
        </row>
        <row r="2649">
          <cell r="A2649" t="str">
            <v>эом_лоток_компл_Тсоед_UKS R50 200x80-200x80-200x80</v>
          </cell>
          <cell r="B2649" t="str">
            <v>Поставка и монтаж, Переход Т-образный горизонтальный модуль UKS R50 200x80-200x80-200x80, включая все комплектующие и крепеж</v>
          </cell>
          <cell r="C2649" t="str">
            <v>Supply and installation of a  horizontal "T" module UKS R50 200x80-200x80-200x80, including all accessories and fasteners</v>
          </cell>
          <cell r="D2649" t="str">
            <v>шт.</v>
          </cell>
          <cell r="H2649">
            <v>0</v>
          </cell>
          <cell r="I2649">
            <v>0</v>
          </cell>
        </row>
        <row r="2650">
          <cell r="A2650" t="str">
            <v>эом_лоток_компл_Тсоед_UKS R50 300x80-300x80-100x80</v>
          </cell>
          <cell r="B2650" t="str">
            <v>Поставка и монтаж, Переход Т-образный горизонтальный модуль UKS R50 300x80-300x80-100x80, включая все комплектующие и крепеж</v>
          </cell>
          <cell r="C2650" t="str">
            <v>Supply and installation of a  horizontal "T" module UKS R50 300x80-300x80-100x80, including all accessories and fasteners</v>
          </cell>
          <cell r="D2650" t="str">
            <v>шт.</v>
          </cell>
          <cell r="H2650">
            <v>0</v>
          </cell>
          <cell r="I2650">
            <v>0</v>
          </cell>
        </row>
        <row r="2651">
          <cell r="A2651" t="str">
            <v>эом_лоток_компл_Тсоед_UKS R50 300x80-300x80-200x80</v>
          </cell>
          <cell r="B2651" t="str">
            <v>Поставка и монтаж, Переход Т-образный горизонтальный модуль UKS R50 300x80-300x80-200x80, включая все комплектующие и крепеж</v>
          </cell>
          <cell r="C2651" t="str">
            <v>Supply and installation of a  horizontal "T" module UKS R50 300x80-300x80-200x80, including all accessories and fasteners</v>
          </cell>
          <cell r="D2651" t="str">
            <v>шт.</v>
          </cell>
          <cell r="H2651">
            <v>0</v>
          </cell>
          <cell r="I2651">
            <v>0</v>
          </cell>
        </row>
        <row r="2652">
          <cell r="A2652" t="str">
            <v>эом_лоток_компл_Тсоед_UKS R50 300x80-300x80-300x80</v>
          </cell>
          <cell r="B2652" t="str">
            <v>Поставка и монтаж, Переход Т-образный горизонтальный модуль UKS R50 300x80-300x80-300x80, включая все комплектующие и крепеж</v>
          </cell>
          <cell r="C2652" t="str">
            <v>Supply and installation of a  horizontal "T" module UKS R50 300x80-300x80-300x80, including all accessories and fasteners</v>
          </cell>
          <cell r="D2652" t="str">
            <v>шт.</v>
          </cell>
          <cell r="H2652">
            <v>0</v>
          </cell>
          <cell r="I2652">
            <v>0</v>
          </cell>
        </row>
        <row r="2653">
          <cell r="A2653" t="str">
            <v>эом_лоток_компл_Тсоед_UKS R50 400x80-200x80-200x80</v>
          </cell>
          <cell r="B2653" t="str">
            <v>Поставка и монтаж, Переход Т-образный горизонтальный модуль UKS R50 400x80-200x80-200x80, включая все комплектующие и крепеж</v>
          </cell>
          <cell r="C2653" t="str">
            <v>Supply and installation of a  horizontal "T" module UKS R50 400x80-200x80-200x80, including all accessories and fasteners</v>
          </cell>
          <cell r="D2653" t="str">
            <v>шт.</v>
          </cell>
          <cell r="H2653">
            <v>0</v>
          </cell>
          <cell r="I2653">
            <v>0</v>
          </cell>
        </row>
        <row r="2654">
          <cell r="A2654" t="str">
            <v>эом_лоток_компл_Тсоед_UKS R50 400x80-400x80-200x80</v>
          </cell>
          <cell r="B2654" t="str">
            <v>Поставка и монтаж, Переход Т-образный горизонтальный модуль UKS R50 400x80-400x80-200x80, включая все комплектующие и крепеж</v>
          </cell>
          <cell r="C2654" t="str">
            <v>Supply and installation of a  horizontal "T" module UKS R50 400x80-400x80-200x80, including all accessories and fasteners</v>
          </cell>
          <cell r="D2654" t="str">
            <v>шт.</v>
          </cell>
          <cell r="H2654">
            <v>0</v>
          </cell>
          <cell r="I2654">
            <v>0</v>
          </cell>
        </row>
        <row r="2655">
          <cell r="A2655" t="str">
            <v>эом_лоток_компл_Тсоед_UKS R50 400x80-400x80-400x80</v>
          </cell>
          <cell r="B2655" t="str">
            <v>Поставка и монтаж, Переход Т-образный горизонтальный модуль UKS R50 400x80-400x80-400x80, включая все комплектующие и крепеж</v>
          </cell>
          <cell r="C2655" t="str">
            <v>Supply and installation of a  horizontal "T" module UKS R50 400x80-400x80-400x80, including all accessories and fasteners</v>
          </cell>
          <cell r="D2655" t="str">
            <v>шт.</v>
          </cell>
          <cell r="H2655">
            <v>0</v>
          </cell>
          <cell r="I2655">
            <v>0</v>
          </cell>
        </row>
        <row r="2656">
          <cell r="A2656" t="str">
            <v>эом_лоток_компл_Тсоед_UKS R50 600x80-300x80-300x80</v>
          </cell>
          <cell r="B2656" t="str">
            <v>Поставка и монтаж, Переход Т-образный горизонтальный модуль UKS R50 600x80-300x80-300x80, включая все комплектующие и крепеж</v>
          </cell>
          <cell r="C2656" t="str">
            <v>Supply and installation of a  horizontal "T" module UKS R50 600x80-300x80-300x80, including all accessories and fasteners</v>
          </cell>
          <cell r="D2656" t="str">
            <v>шт.</v>
          </cell>
          <cell r="H2656">
            <v>0</v>
          </cell>
          <cell r="I2656">
            <v>0</v>
          </cell>
        </row>
        <row r="2657">
          <cell r="A2657" t="str">
            <v>эом_лоток_компл_Тсоед_UKS R50 600x80-600x80-200x80</v>
          </cell>
          <cell r="B2657" t="str">
            <v>Поставка и монтаж, Переход Т-образный горизонтальный модуль UKS R50 600x80-600x80-200x80, включая все комплектующие и крепеж</v>
          </cell>
          <cell r="C2657" t="str">
            <v>Supply and installation of a  horizontal "T" module UKS R50 600x80-600x80-200x80, including all accessories and fasteners</v>
          </cell>
          <cell r="D2657" t="str">
            <v>шт.</v>
          </cell>
          <cell r="H2657">
            <v>0</v>
          </cell>
          <cell r="I2657">
            <v>0</v>
          </cell>
        </row>
        <row r="2658">
          <cell r="A2658" t="str">
            <v>эом_лоток_компл_Тсоед_UKS R50 600x80-600x80-300x80</v>
          </cell>
          <cell r="B2658" t="str">
            <v>Поставка и монтаж, Переход Т-образный горизонтальный модуль UKS R50 600x80-600x80-300x80, включая все комплектующие и крепеж</v>
          </cell>
          <cell r="C2658" t="str">
            <v>Supply and installation of a  horizontal "T" module UKS R50 600x80-600x80-300x80, including all accessories and fasteners</v>
          </cell>
          <cell r="D2658" t="str">
            <v>шт.</v>
          </cell>
          <cell r="H2658">
            <v>0</v>
          </cell>
          <cell r="I2658">
            <v>0</v>
          </cell>
        </row>
        <row r="2659">
          <cell r="A2659" t="str">
            <v>эом_лоток_компл_Тсоед_UKS R50 600x80-600x80-400x80</v>
          </cell>
          <cell r="B2659" t="str">
            <v>Поставка и монтаж, Переход Т-образный горизонтальный модуль UKS R50 600x80-600x80-400x80, включая все комплектующие и крепеж</v>
          </cell>
          <cell r="C2659" t="str">
            <v>Supply and installation of a  horizontal "T" module UKS R50 600x80-600x80-400x80, including all accessories and fasteners</v>
          </cell>
          <cell r="D2659" t="str">
            <v>шт.</v>
          </cell>
          <cell r="H2659">
            <v>0</v>
          </cell>
          <cell r="I2659">
            <v>0</v>
          </cell>
        </row>
        <row r="2660">
          <cell r="A2660" t="str">
            <v>эом_лоток_компл_Тсоед_UKS R50 600x80-600x80-600x80</v>
          </cell>
          <cell r="B2660" t="str">
            <v>Поставка и монтаж, Переход Т-образный горизонтальный модуль UKS R50 600x80-600x80-600x80, включая все комплектующие и крепеж</v>
          </cell>
          <cell r="C2660" t="str">
            <v>Supply and installation of a  horizontal "T" module UKS R50 600x80-600x80-600x80, including all accessories and fasteners</v>
          </cell>
          <cell r="D2660" t="str">
            <v>шт.</v>
          </cell>
          <cell r="H2660">
            <v>0</v>
          </cell>
          <cell r="I2660">
            <v>0</v>
          </cell>
        </row>
        <row r="2661">
          <cell r="A2661" t="str">
            <v>эом_лоток_компл_редукция_UKS 200x50-100x50</v>
          </cell>
          <cell r="B2661" t="str">
            <v>Поставка и монтаж, Редукция симметричная UKS 200x50-100x50, включая все комплектующие и крепеж</v>
          </cell>
          <cell r="C2661" t="str">
            <v>Supply and installation of a symmetrical reduction UKS 200x50-100x50, including all accessories and fasteners</v>
          </cell>
          <cell r="D2661" t="str">
            <v>шт.</v>
          </cell>
          <cell r="H2661">
            <v>0</v>
          </cell>
          <cell r="I2661">
            <v>0</v>
          </cell>
        </row>
        <row r="2662">
          <cell r="A2662" t="str">
            <v>эом_лоток_компл_редукция_UKS 300x50-100x50</v>
          </cell>
          <cell r="B2662" t="str">
            <v>Поставка и монтаж, Редукция симметричная UKS 300x50-100x50, включая все комплектующие и крепеж</v>
          </cell>
          <cell r="C2662" t="str">
            <v>Supply and installation of a symmetrical reduction UKS 300x50-100x50, including all accessories and fasteners</v>
          </cell>
          <cell r="D2662" t="str">
            <v>шт.</v>
          </cell>
          <cell r="H2662">
            <v>0</v>
          </cell>
          <cell r="I2662">
            <v>0</v>
          </cell>
        </row>
        <row r="2663">
          <cell r="A2663" t="str">
            <v>эом_лоток_компл_редукция_UKS 300x50-200x50</v>
          </cell>
          <cell r="B2663" t="str">
            <v>Поставка и монтаж, Редукция симметричная UKS 300x50-200x50, включая все комплектующие и крепеж</v>
          </cell>
          <cell r="C2663" t="str">
            <v>Supply and installation of a symmetrical reduction UKS 300x50-200x50, including all accessories and fasteners</v>
          </cell>
          <cell r="D2663" t="str">
            <v>шт.</v>
          </cell>
          <cell r="H2663">
            <v>0</v>
          </cell>
          <cell r="I2663">
            <v>0</v>
          </cell>
        </row>
        <row r="2664">
          <cell r="A2664" t="str">
            <v>эом_лоток_компл_редукция_UKS 100x80-100x50</v>
          </cell>
          <cell r="B2664" t="str">
            <v>Поставка и монтаж, Редукция симметричная UKS 100x80-100x50, включая все комплектующие и крепеж</v>
          </cell>
          <cell r="C2664" t="str">
            <v>Supply and installation of a symmetrical reduction UKS 100x80-100x50, including all accessories and fasteners</v>
          </cell>
          <cell r="D2664" t="str">
            <v>шт.</v>
          </cell>
          <cell r="H2664">
            <v>0</v>
          </cell>
          <cell r="I2664">
            <v>0</v>
          </cell>
        </row>
        <row r="2665">
          <cell r="A2665" t="str">
            <v>эом_лоток_компл_редукция_UKS 300x80-100x80</v>
          </cell>
          <cell r="B2665" t="str">
            <v>Поставка и монтаж, Редукция симметричная UKS 300x80-100x80, включая все комплектующие и крепеж</v>
          </cell>
          <cell r="C2665" t="str">
            <v>Supply and installation of a symmetrical reduction UKS 300x80-100x80, including all accessories and fasteners</v>
          </cell>
          <cell r="D2665" t="str">
            <v>шт.</v>
          </cell>
          <cell r="H2665">
            <v>0</v>
          </cell>
          <cell r="I2665">
            <v>0</v>
          </cell>
        </row>
        <row r="2666">
          <cell r="A2666" t="str">
            <v>эом_лоток_компл_редукция_UKS 300x80-200x80</v>
          </cell>
          <cell r="B2666" t="str">
            <v>Поставка и монтаж, Редукция симметричная UKS 300x80-200x80, включая все комплектующие и крепеж</v>
          </cell>
          <cell r="C2666" t="str">
            <v>Supply and installation of a symmetrical reduction UKS 300x80-200x80, including all accessories and fasteners</v>
          </cell>
          <cell r="D2666" t="str">
            <v>шт.</v>
          </cell>
          <cell r="H2666">
            <v>0</v>
          </cell>
          <cell r="I2666">
            <v>0</v>
          </cell>
        </row>
        <row r="2667">
          <cell r="A2667" t="str">
            <v>эом_лоток_компл_редукция_UKS 400x80-100x80</v>
          </cell>
          <cell r="B2667" t="str">
            <v>Поставка и монтаж, Редукция симметричная UKS 400x80-100x80, включая все комплектующие и крепеж</v>
          </cell>
          <cell r="C2667" t="str">
            <v>Supply and installation of a symmetrical reduction UKS 400x80-100x80, including all accessories and fasteners</v>
          </cell>
          <cell r="D2667" t="str">
            <v>шт.</v>
          </cell>
          <cell r="H2667">
            <v>0</v>
          </cell>
          <cell r="I2667">
            <v>0</v>
          </cell>
        </row>
        <row r="2668">
          <cell r="A2668" t="str">
            <v>эом_лоток_компл_редукция_UKS 400x80-200x80</v>
          </cell>
          <cell r="B2668" t="str">
            <v>Поставка и монтаж, Редукция симметричная UKS 400x80-200x80, включая все комплектующие и крепеж</v>
          </cell>
          <cell r="C2668" t="str">
            <v>Supply and installation of a symmetrical reduction UKS 400x80-200x80, including all accessories and fasteners</v>
          </cell>
          <cell r="D2668" t="str">
            <v>шт.</v>
          </cell>
          <cell r="H2668">
            <v>0</v>
          </cell>
          <cell r="I2668">
            <v>0</v>
          </cell>
        </row>
        <row r="2669">
          <cell r="A2669" t="str">
            <v>эом_лоток_компл_редукция_UKS 600x80-100x80</v>
          </cell>
          <cell r="B2669" t="str">
            <v>Поставка и монтаж, Редукция симметричная UKS 600x80-100x80, включая все комплектующие и крепеж</v>
          </cell>
          <cell r="C2669" t="str">
            <v>Supply and installation of a symmetrical reduction UKS 600x80-100x80, including all accessories and fasteners</v>
          </cell>
          <cell r="D2669" t="str">
            <v>шт.</v>
          </cell>
          <cell r="H2669">
            <v>0</v>
          </cell>
          <cell r="I2669">
            <v>0</v>
          </cell>
        </row>
        <row r="2670">
          <cell r="A2670" t="str">
            <v>эом_лоток_компл_редукция_UKS 600x80-200x80</v>
          </cell>
          <cell r="B2670" t="str">
            <v>Поставка и монтаж, Редукция симметричная UKS 600x80-200x80, включая все комплектующие и крепеж</v>
          </cell>
          <cell r="C2670" t="str">
            <v>Supply and installation of a symmetrical reduction UKS 600x80-200x80, including all accessories and fasteners</v>
          </cell>
          <cell r="D2670" t="str">
            <v>шт.</v>
          </cell>
          <cell r="H2670">
            <v>0</v>
          </cell>
          <cell r="I2670">
            <v>0</v>
          </cell>
        </row>
        <row r="2671">
          <cell r="A2671" t="str">
            <v>эом_лоток_компл_редукция_UKS 600x80-300x80</v>
          </cell>
          <cell r="B2671" t="str">
            <v>Поставка и монтаж, Редукция симметричная UKS 600x80-300x80, включая все комплектующие и крепеж</v>
          </cell>
          <cell r="C2671" t="str">
            <v>Supply and installation of a symmetrical reduction UKS 600x80-300x80, including all accessories and fasteners</v>
          </cell>
          <cell r="D2671" t="str">
            <v>шт.</v>
          </cell>
          <cell r="H2671">
            <v>0</v>
          </cell>
          <cell r="I2671">
            <v>0</v>
          </cell>
        </row>
        <row r="2672">
          <cell r="A2672" t="str">
            <v>эом_лоток_компл_редукция_UKS 600x80-400x80</v>
          </cell>
          <cell r="B2672" t="str">
            <v>Поставка и монтаж, Редукция симметричная UKS 600x80-400x80, включая все комплектующие и крепеж</v>
          </cell>
          <cell r="C2672" t="str">
            <v>Supply and installation of a symmetrical reduction UKS 600x80-400x80, including all accessories and fasteners</v>
          </cell>
          <cell r="D2672" t="str">
            <v>шт.</v>
          </cell>
          <cell r="H2672">
            <v>0</v>
          </cell>
          <cell r="I2672">
            <v>0</v>
          </cell>
        </row>
        <row r="2673">
          <cell r="H2673">
            <v>0</v>
          </cell>
          <cell r="I2673">
            <v>0</v>
          </cell>
        </row>
        <row r="2674">
          <cell r="A2674" t="str">
            <v>эом_труба_жесткая с прот_EAE E-LINE UKS 16</v>
          </cell>
          <cell r="B2674" t="str">
            <v>CT22 Поставка и монтаж, Труба жесткая с протяжкой D= 16 мм. EAE E-LINE UKS или аналог, включая все комплектующие и крепеж</v>
          </cell>
          <cell r="C2674" t="str">
            <v>CT22 Supply and installation of a rigid pipe with a draw rope D= 16 mm, EAE E-LINE UKS or similar, including all accessories and fasteners</v>
          </cell>
          <cell r="D2674" t="str">
            <v>м</v>
          </cell>
          <cell r="F2674">
            <v>360</v>
          </cell>
          <cell r="G2674">
            <v>17.600000000000001</v>
          </cell>
          <cell r="H2674">
            <v>540</v>
          </cell>
          <cell r="I2674">
            <v>20.239999999999998</v>
          </cell>
        </row>
        <row r="2675">
          <cell r="A2675" t="str">
            <v>эом_труба_жесткая с прот_EAE E-LINE UKS 25</v>
          </cell>
          <cell r="B2675" t="str">
            <v>CT23 Поставка и монтаж, Труба жесткая с протяжкой D= 25 мм. EAE E-LINE UKS или аналог, включая все комплектующие и крепеж</v>
          </cell>
          <cell r="C2675" t="str">
            <v>CT23 Supply and installation of a rigid pipe with a draw rope D= 25 mm, EAE E-LINE UKS or similar, including all accessories and fasteners</v>
          </cell>
          <cell r="D2675" t="str">
            <v>м</v>
          </cell>
          <cell r="F2675">
            <v>360</v>
          </cell>
          <cell r="G2675">
            <v>31</v>
          </cell>
          <cell r="H2675">
            <v>540</v>
          </cell>
          <cell r="I2675">
            <v>35.65</v>
          </cell>
        </row>
        <row r="2676">
          <cell r="A2676" t="str">
            <v>эом_труба_жесткая с прот_EAE E-LINE UKS 32</v>
          </cell>
          <cell r="B2676" t="str">
            <v>CT24 Поставка и монтаж, Труба жесткая с протяжкой D= 32 мм. EAE E-LINE UKS или аналог, включая все комплектующие и крепеж</v>
          </cell>
          <cell r="C2676" t="str">
            <v>CT24 Supply and installation of a rigid pipe with a draw rope D= 32 mm, EAE E-LINE UKS or similar, including all accessories and fasteners</v>
          </cell>
          <cell r="D2676" t="str">
            <v>м</v>
          </cell>
          <cell r="F2676">
            <v>360</v>
          </cell>
          <cell r="G2676">
            <v>45.1</v>
          </cell>
          <cell r="H2676">
            <v>540</v>
          </cell>
          <cell r="I2676">
            <v>51.864999999999995</v>
          </cell>
        </row>
        <row r="2677">
          <cell r="A2677" t="str">
            <v>эом_труба_жесткая с прот_EAE E-LINE UKS 50</v>
          </cell>
          <cell r="B2677" t="str">
            <v>CT25 Поставка и монтаж, Труба жесткая с протяжкой D= 50 мм. EAE E-LINE UKS или аналог, включая все комплектующие и крепеж</v>
          </cell>
          <cell r="C2677" t="str">
            <v>CT25 Supply and installation of a rigid pipe with a draw rope D= 50 mm, EAE E-LINE UKS or similar, including all accessories and fasteners</v>
          </cell>
          <cell r="D2677" t="str">
            <v>м</v>
          </cell>
          <cell r="F2677">
            <v>840</v>
          </cell>
          <cell r="G2677">
            <v>85.1</v>
          </cell>
          <cell r="H2677">
            <v>1260</v>
          </cell>
          <cell r="I2677">
            <v>97.864999999999981</v>
          </cell>
        </row>
        <row r="2678">
          <cell r="B2678" t="str">
            <v>Осветительное оборудование</v>
          </cell>
          <cell r="C2678" t="str">
            <v>Lightning equipment</v>
          </cell>
          <cell r="H2678">
            <v>0</v>
          </cell>
          <cell r="I2678">
            <v>0</v>
          </cell>
        </row>
        <row r="2679">
          <cell r="A2679" t="str">
            <v>эом_светильник 4000K, IP65, УХЛ2, DALI,  47 Вт СТ</v>
          </cell>
          <cell r="B2679" t="str">
            <v>LE01 Поставка и монтаж, Светильник светодиодный пылевлагозащищенные, 4000K, IP65, УХЛ2, DALI,  47 Вт Световые технологии или аналог, включая все комплектующие и крепеж</v>
          </cell>
          <cell r="C2679" t="str">
            <v>LE01 Supply and installation of a dustproof and waterproof LED light, 4000K, IP65, УХЛ2, DALI,  47 W, Lightning technologies or similar, including all accessories and fasteners</v>
          </cell>
          <cell r="D2679" t="str">
            <v>шт.</v>
          </cell>
          <cell r="F2679">
            <v>2500</v>
          </cell>
          <cell r="G2679">
            <v>15238</v>
          </cell>
          <cell r="H2679">
            <v>3750</v>
          </cell>
          <cell r="I2679">
            <v>17523.699999999997</v>
          </cell>
        </row>
        <row r="2680">
          <cell r="A2680" t="str">
            <v>эом_светильник "Даунлайт", 4000К, IP44/IP20, УХЛ4, DALI,  27 Вт СТ</v>
          </cell>
          <cell r="B2680" t="str">
            <v>LE02 Поставка и монтаж, Светильник светодиодный типа "Даунлайт", 4000К, IP44/IP20, УХЛ4, DALI,  27 Вт Световые технологии или аналог, включая все комплектующие и крепеж</v>
          </cell>
          <cell r="C2680" t="str">
            <v>LE02 Supply and installation of a LED light "Downlight" type, 4000К, IP44/IP20, УХЛ4, DALI,  27 W, Lightning technologies or similar, including all accessories and fasteners</v>
          </cell>
          <cell r="D2680" t="str">
            <v>шт.</v>
          </cell>
          <cell r="F2680">
            <v>2500</v>
          </cell>
          <cell r="G2680">
            <v>8064</v>
          </cell>
          <cell r="H2680">
            <v>3750</v>
          </cell>
          <cell r="I2680">
            <v>9273.5999999999985</v>
          </cell>
        </row>
        <row r="2681">
          <cell r="A2681" t="str">
            <v>эом_указатель_"ВЫХОД" MIZAR EVO 4023-4</v>
          </cell>
          <cell r="B2681" t="str">
            <v>LE03 Поставка и монтаж, Указатель "ВЫХОД" MIZAR EVO 4023-4 LED  Световые технологии или аналог, включая все комплектующие и крепеж</v>
          </cell>
          <cell r="C2681" t="str">
            <v>LE03 Supply and installation of the informative sign "EXIT" MIZAR EVO 4023-4 LED Lightning technologies or similar, including all accessories and fasteners</v>
          </cell>
          <cell r="D2681" t="str">
            <v>шт.</v>
          </cell>
          <cell r="F2681">
            <v>2500</v>
          </cell>
          <cell r="G2681">
            <v>7352</v>
          </cell>
          <cell r="H2681">
            <v>3750</v>
          </cell>
          <cell r="I2681">
            <v>8454.7999999999993</v>
          </cell>
        </row>
        <row r="2682">
          <cell r="A2682" t="str">
            <v>эом_светильник_STAR NBT LED 32 silver 4000K</v>
          </cell>
          <cell r="B2682" t="str">
            <v>LE04 Поставка и монтаж, Светильник STAR NBT LED 32 silver 4000K Световые технологии или аналог, включая все комплектующие и крепеж</v>
          </cell>
          <cell r="C2682" t="str">
            <v>LE04 Supply and installation of a LED light STAR NBT LED 32 silver 4000K Lightning technologies or similar, including all accessories and fasteners</v>
          </cell>
          <cell r="D2682" t="str">
            <v>шт.</v>
          </cell>
          <cell r="F2682">
            <v>2500</v>
          </cell>
          <cell r="G2682">
            <v>5933</v>
          </cell>
          <cell r="H2682">
            <v>3750</v>
          </cell>
          <cell r="I2682">
            <v>6822.95</v>
          </cell>
        </row>
        <row r="2683">
          <cell r="A2683" t="str">
            <v>эом_</v>
          </cell>
          <cell r="D2683" t="str">
            <v>шт.</v>
          </cell>
          <cell r="H2683">
            <v>0</v>
          </cell>
          <cell r="I2683">
            <v>0</v>
          </cell>
        </row>
        <row r="2684">
          <cell r="B2684" t="str">
            <v>Фасадное и ландшафтное освещение</v>
          </cell>
          <cell r="C2684" t="str">
            <v>Facade and landscape lighting</v>
          </cell>
          <cell r="D2684" t="str">
            <v>шт.</v>
          </cell>
          <cell r="H2684">
            <v>0</v>
          </cell>
          <cell r="I2684">
            <v>0</v>
          </cell>
        </row>
        <row r="2685">
          <cell r="A2685" t="str">
            <v>эом_фасад светильник_Тип AA LED 3000K, 42W, Post top Luminaire</v>
          </cell>
          <cell r="B2685" t="str">
            <v>FL01 Поставка и монтаж, Тип AA LED 3000K, 42W, Post top Luminaire (Светильник на опоре освещения), включая все комплектующие и крепеж</v>
          </cell>
          <cell r="C2685" t="str">
            <v>FL01 Supply and installation of the Type AA LED 3000K, 42W, Post top Luminaire, including all accessories and fasteners</v>
          </cell>
          <cell r="D2685" t="str">
            <v>шт.</v>
          </cell>
          <cell r="F2685">
            <v>1200</v>
          </cell>
          <cell r="G2685">
            <v>2320</v>
          </cell>
          <cell r="H2685">
            <v>1800</v>
          </cell>
          <cell r="I2685">
            <v>2668</v>
          </cell>
          <cell r="J2685" t="str">
            <v xml:space="preserve">Светильник OSRAM floodlight 50W </v>
          </cell>
          <cell r="K2685" t="str">
            <v xml:space="preserve">Luminary OSRAM floodlight 50W </v>
          </cell>
        </row>
        <row r="2686">
          <cell r="A2686" t="str">
            <v>эом_фасад светильник_Тип AB  LED,  3000K 12W Landscape Bollard</v>
          </cell>
          <cell r="B2686" t="str">
            <v>FL02 Поставка и монтаж, Тип AB  LED,  3000K 12W Landscape Bollard (Ландшафтная тумба), включая все комплектующие и крепеж</v>
          </cell>
          <cell r="C2686" t="str">
            <v>FL02 Supply and installation of the Type Тип AB  LED,  3000K 12W Landscape Bollard, including all accessories and fasteners</v>
          </cell>
          <cell r="D2686" t="str">
            <v>шт.</v>
          </cell>
          <cell r="F2686">
            <v>2115</v>
          </cell>
          <cell r="G2686">
            <v>14100</v>
          </cell>
          <cell r="H2686">
            <v>3172.5</v>
          </cell>
          <cell r="I2686">
            <v>16214.999999999998</v>
          </cell>
          <cell r="J2686" t="str">
            <v>Светильник TERES E60 black</v>
          </cell>
          <cell r="K2686" t="str">
            <v>Luminary TERES E60 black</v>
          </cell>
        </row>
        <row r="2687">
          <cell r="A2687" t="str">
            <v>эом_фасад светильник_Тип AC  LED,  3000K 9W, Landscape Accent Luminaire</v>
          </cell>
          <cell r="B2687" t="str">
            <v>FL03 Поставка и монтаж, Тип AC  LED,  3000K 9W, Landscape Accent Luminaire (Ландшафтный светильник), включая все комплектующие и крепеж</v>
          </cell>
          <cell r="C2687" t="str">
            <v>FL03 Supply and installation of the Type Тип AC   LED,  3000K 9W, Landscape Accent Luminaire, including all accessories and fasteners</v>
          </cell>
          <cell r="D2687" t="str">
            <v>шт.</v>
          </cell>
          <cell r="F2687">
            <v>1200</v>
          </cell>
          <cell r="G2687">
            <v>5440</v>
          </cell>
          <cell r="H2687">
            <v>1800</v>
          </cell>
          <cell r="I2687">
            <v>6255.9999999999991</v>
          </cell>
          <cell r="J2687" t="str">
            <v>Светодиодный ландшафтный светильник Kaimas 9W 3000K IP54 Novotech</v>
          </cell>
          <cell r="K2687" t="str">
            <v>LED Landscape Light Kaimas 9W 3000K IP54 Novotech</v>
          </cell>
        </row>
        <row r="2688">
          <cell r="A2688" t="str">
            <v>эом_фасад светильник_Тип AD  LED,  3000K 15W, Landscape Accent Luminaire</v>
          </cell>
          <cell r="B2688" t="str">
            <v>FL04 Поставка и монтаж, Тип AD  LED,  3000K 15W, Landscape Accent Luminaire (Ландшафтный светильник), включая все комплектующие и крепеж</v>
          </cell>
          <cell r="C2688" t="str">
            <v>FL04 Supply and installation of the Type AD  LED,  3000K 15W, Landscape Accent Luminaire, including all accessories and fasteners</v>
          </cell>
          <cell r="D2688" t="str">
            <v>шт.</v>
          </cell>
          <cell r="F2688">
            <v>1200</v>
          </cell>
          <cell r="G2688">
            <v>5440</v>
          </cell>
          <cell r="H2688">
            <v>1800</v>
          </cell>
          <cell r="I2688">
            <v>6255.9999999999991</v>
          </cell>
          <cell r="J2688" t="str">
            <v>Светодиодный ландшафтный светильник Kaimas 15W 3000K IP54 Novotech</v>
          </cell>
          <cell r="K2688" t="str">
            <v>LED Landscape LightKaimas 15W 3000K IP54 Novotech</v>
          </cell>
        </row>
        <row r="2689">
          <cell r="A2689" t="str">
            <v>эом_фасад светильник_Тип AD3  LED,  3000K 15W, Landscape Accent Luminaire</v>
          </cell>
          <cell r="B2689" t="str">
            <v>FL05 Поставка и монтаж, Тип AD3  LED,  3000K 15W, Landscape Accent Luminaire (Ландшафтный светильник) Gris, включая все комплектующие и крепеж</v>
          </cell>
          <cell r="C2689" t="str">
            <v>FL05 Supply and installation of the Type AD3  LED,  3000K 15W, Landscape Accent Luminaire Gris, including all accessories and fasteners</v>
          </cell>
          <cell r="D2689" t="str">
            <v>шт.</v>
          </cell>
          <cell r="F2689">
            <v>1200</v>
          </cell>
          <cell r="G2689">
            <v>5440</v>
          </cell>
          <cell r="H2689">
            <v>1800</v>
          </cell>
          <cell r="I2689">
            <v>6255.9999999999991</v>
          </cell>
          <cell r="J2689" t="str">
            <v>Светодиодный ландшафтный светильник Kaimas 15W 3000K IP54 Novotech</v>
          </cell>
          <cell r="K2689" t="str">
            <v>LED Landscape LightKaimas 15W 3000K IP54 Novotech</v>
          </cell>
        </row>
        <row r="2690">
          <cell r="A2690" t="str">
            <v>эом_фасад светильник_Тип AE1  LED,  3000K 12W, Inground uplight for trees</v>
          </cell>
          <cell r="B2690" t="str">
            <v>FL06 Поставка и монтаж, Тип AE1  LED,  3000K 12W, Inground uplight for trees (Наземная подсветка для деревьев), включая все комплектующие и крепеж</v>
          </cell>
          <cell r="C2690" t="str">
            <v>FL06 Supply and installation of the Type AE1  LED,  3000K 12W, Inground uplight for trees, including all accessories and fasteners</v>
          </cell>
          <cell r="D2690" t="str">
            <v>шт.</v>
          </cell>
          <cell r="F2690">
            <v>1200</v>
          </cell>
          <cell r="G2690">
            <v>4416</v>
          </cell>
          <cell r="H2690">
            <v>1800</v>
          </cell>
          <cell r="I2690">
            <v>5078.3999999999996</v>
          </cell>
          <cell r="J2690" t="str">
            <v>Светильник SLV DASAR FLAT LED</v>
          </cell>
          <cell r="K2690" t="str">
            <v>Luminary SLV DASAR FLAT LED</v>
          </cell>
        </row>
        <row r="2691">
          <cell r="A2691" t="str">
            <v>эом_фасад светильник_Тип AE2 3000K, 1/2 CTO Filter 12W LED Inground uplight for Autumnal trees</v>
          </cell>
          <cell r="B2691" t="str">
            <v>FL07 Поставка и монтаж, Тип AE2 3000K, 1/2 CTO Filter 12W LED Inground uplight for Autumnal trees (Наземная подсветка деревьев) Световые технологии, включая все комплектующие и крепеж</v>
          </cell>
          <cell r="C2691" t="str">
            <v>FL07 Supply and installation of the Type AE2 3000K, 1/2 CTO Filter 12W LED, Inground uplight for trees, including all accessories and fasteners</v>
          </cell>
          <cell r="D2691" t="str">
            <v>шт.</v>
          </cell>
          <cell r="F2691">
            <v>1200</v>
          </cell>
          <cell r="G2691">
            <v>4416</v>
          </cell>
          <cell r="H2691">
            <v>1800</v>
          </cell>
          <cell r="I2691">
            <v>5078.3999999999996</v>
          </cell>
          <cell r="J2691" t="str">
            <v>Светильник SLV DASAR FLAT LED</v>
          </cell>
          <cell r="K2691" t="str">
            <v>Luminary SLV DASAR FLAT LED</v>
          </cell>
        </row>
        <row r="2692">
          <cell r="A2692" t="str">
            <v>эом_фасад светильник_Тип AE3 3000K, 1/2 CTO Filter 12W LED Inground uplight for Autumnal trees</v>
          </cell>
          <cell r="B2692" t="str">
            <v>FL08 Поставка и монтаж, Тип AE3 3000K, 1/2 CTO Filter 12W LED Inground uplight for Autumnal trees (Наземная подсветка деревьев) Световые технологии, включая все комплектующие и крепеж</v>
          </cell>
          <cell r="C2692" t="str">
            <v>FL08 Supply and installation of the Type AE3 3000K, 1/2 CTO Filter 12W LED, Inground uplight for trees, including all accessories and fasteners</v>
          </cell>
          <cell r="D2692" t="str">
            <v>шт.</v>
          </cell>
          <cell r="F2692">
            <v>1200</v>
          </cell>
          <cell r="G2692">
            <v>4416</v>
          </cell>
          <cell r="H2692">
            <v>1800</v>
          </cell>
          <cell r="I2692">
            <v>5078.3999999999996</v>
          </cell>
          <cell r="J2692" t="str">
            <v>Светильник SLV DASAR FLAT LED</v>
          </cell>
          <cell r="K2692" t="str">
            <v>Luminary SLV DASAR FLAT LED</v>
          </cell>
        </row>
        <row r="2693">
          <cell r="A2693" t="str">
            <v>эом_фасад светильник_Тип AE4 RGBW LED Inground uplight for Autumnal trees</v>
          </cell>
          <cell r="B2693" t="str">
            <v>FL09 Поставка и монтаж, Тип AE4 RGBW LED Inground uplight for Autumnal trees (Наземная подсветка деревьев) Световые технологии, включая все комплектующие и крепеж</v>
          </cell>
          <cell r="C2693" t="str">
            <v>FL09 Supply and installation of the Type AE4 RGBW LED, Inground uplight for trees, including all accessories and fasteners</v>
          </cell>
          <cell r="D2693" t="str">
            <v>шт.</v>
          </cell>
          <cell r="F2693">
            <v>1200</v>
          </cell>
          <cell r="G2693">
            <v>4416</v>
          </cell>
          <cell r="H2693">
            <v>1800</v>
          </cell>
          <cell r="I2693">
            <v>5078.3999999999996</v>
          </cell>
          <cell r="J2693" t="str">
            <v>Светильник SLV DASAR FLAT LED</v>
          </cell>
          <cell r="K2693" t="str">
            <v>Luminary SLV DASAR FLAT LED</v>
          </cell>
        </row>
        <row r="2694">
          <cell r="A2694" t="str">
            <v>эом_фасад светильник_Тип AE5 3000K, 1/2 CTO Filter 12W LED Inground uplight for Autumnal trees</v>
          </cell>
          <cell r="B2694" t="str">
            <v>FL10 Поставка и монтаж, Тип AE5 3000K, 1/2 CTO Filter 12W LED Inground uplight for Autumnal trees (Наземная подсветка деревьев) Световые технологии, включая все комплектующие и крепеж</v>
          </cell>
          <cell r="C2694" t="str">
            <v>FL10 Supply and installation of the Type AE5 3000K, 1/2 CTO Filter 12W LED, Inground uplight for trees, including all accessories and fasteners</v>
          </cell>
          <cell r="D2694" t="str">
            <v>шт.</v>
          </cell>
          <cell r="F2694">
            <v>1200</v>
          </cell>
          <cell r="G2694">
            <v>4416</v>
          </cell>
          <cell r="H2694">
            <v>1800</v>
          </cell>
          <cell r="I2694">
            <v>5078.3999999999996</v>
          </cell>
          <cell r="J2694" t="str">
            <v>Светильник SLV DASAR FLAT LED</v>
          </cell>
          <cell r="K2694" t="str">
            <v>Luminary SLV DASAR FLAT LED</v>
          </cell>
        </row>
        <row r="2695">
          <cell r="A2695" t="str">
            <v>эом_фасад светильник_Тип AF1 LED, 3000K, 9W, Flexible Linear Luminaire, Side View</v>
          </cell>
          <cell r="B2695" t="str">
            <v>FL11 Поставка и монтаж, Тип AF1 LED, 3000K, 9W, Flexible Linear Luminaire, Side View (Светодиодная лента), включая все комплектующие и крепеж</v>
          </cell>
          <cell r="C2695" t="str">
            <v>FL11 Supply and installation of the Type AF1 LED, 3000K, 9W, Flexible Linear Luminaire, Side View, including all accessories and fasteners</v>
          </cell>
          <cell r="D2695" t="str">
            <v>м</v>
          </cell>
          <cell r="F2695">
            <v>400</v>
          </cell>
          <cell r="G2695">
            <v>650</v>
          </cell>
          <cell r="H2695">
            <v>600</v>
          </cell>
          <cell r="I2695">
            <v>747.49999999999989</v>
          </cell>
        </row>
        <row r="2696">
          <cell r="A2696" t="str">
            <v>эом_фасад светильник_Тип AG  LED, 3000K 1,25W Wall Recessed Luminaire</v>
          </cell>
          <cell r="B2696" t="str">
            <v>FL12 Поставка и монтаж, Тип AG  LED, 3000K 1,25W Wall Recessed Luminaire (Люминисцентный утопленный в стену), включая все комплектующие и крепеж</v>
          </cell>
          <cell r="C2696" t="str">
            <v>FL12 Supply and installation of the Type AG  LED, 3000K 1,25W Wall Recessed Luminaire, including all accessories and fasteners</v>
          </cell>
          <cell r="D2696" t="str">
            <v>шт.</v>
          </cell>
          <cell r="F2696">
            <v>1689</v>
          </cell>
          <cell r="G2696">
            <v>11260</v>
          </cell>
          <cell r="H2696">
            <v>2533.5</v>
          </cell>
          <cell r="I2696">
            <v>12948.999999999998</v>
          </cell>
          <cell r="J2696" t="str">
            <v>Светильник Simes NANOLED WALL RECESSED ROUND</v>
          </cell>
          <cell r="K2696" t="str">
            <v>Luminary Simes NANOLED WALL RECESSED ROUND</v>
          </cell>
        </row>
        <row r="2697">
          <cell r="A2697" t="str">
            <v>эом_фасад светильник_Тип AH LED, 3000K, 33W, Pole Mounted Projector</v>
          </cell>
          <cell r="B2697" t="str">
            <v>FL13 Поставка и монтаж, Тип AH LED, 3000K, 33W, Pole Mounted Projector (Проектор), включая все комплектующие и крепеж</v>
          </cell>
          <cell r="C2697" t="str">
            <v>FL13 Supply and installation of the Type AH LED, 3000K, 33W, Pole Mounted Projector, including all accessories and fasteners</v>
          </cell>
          <cell r="D2697" t="str">
            <v>шт.</v>
          </cell>
          <cell r="F2697">
            <v>8717.1</v>
          </cell>
          <cell r="G2697">
            <v>58114</v>
          </cell>
          <cell r="H2697">
            <v>13075.650000000001</v>
          </cell>
          <cell r="I2697">
            <v>66831.099999999991</v>
          </cell>
          <cell r="J2697" t="str">
            <v>Прожектор Simes MINIFOCUS+LED COB WW 34W</v>
          </cell>
          <cell r="K2697" t="str">
            <v>Spotlight Simes MINIFOCUS+LED COB WW 34W</v>
          </cell>
        </row>
        <row r="2698">
          <cell r="A2698" t="str">
            <v>эом_фасад светильник_Тип AI LED, 3000K, 33W, Pole Mounted Projector</v>
          </cell>
          <cell r="B2698" t="str">
            <v>FL14 Поставка и монтаж, Тип AI LED, 3000K, 33W, Pole Mounted Projector (Проектор), включая все комплектующие и крепеж</v>
          </cell>
          <cell r="C2698" t="str">
            <v>FL14 Supply and installation of the Type AI LED, 3000K, 33W, Pole Mounted Projector, including all accessories and fasteners</v>
          </cell>
          <cell r="D2698" t="str">
            <v>шт.</v>
          </cell>
          <cell r="F2698">
            <v>8717.1</v>
          </cell>
          <cell r="G2698">
            <v>58114</v>
          </cell>
          <cell r="H2698">
            <v>13075.650000000001</v>
          </cell>
          <cell r="I2698">
            <v>66831.099999999991</v>
          </cell>
          <cell r="J2698" t="str">
            <v>Прожектор Simes MINIFOCUS+LED COB WW 34W</v>
          </cell>
          <cell r="K2698" t="str">
            <v>Spotlight Simes MINIFOCUS+LED COB WW 34W</v>
          </cell>
        </row>
        <row r="2699">
          <cell r="A2699" t="str">
            <v>эом_фасад светильник_Тип AJ1, 8m, Lighting Pole</v>
          </cell>
          <cell r="B2699" t="str">
            <v>FL15 Поставка и монтаж, Тип AJ1, 8m, Lighting Pole (Светильник опоры освещения), включая все комплектующие и крепеж</v>
          </cell>
          <cell r="C2699" t="str">
            <v>FL15 Supply and installation of the Type AJ1, 8m, Lighting Pole, including all accessories and fasteners</v>
          </cell>
          <cell r="D2699" t="str">
            <v>шт.</v>
          </cell>
          <cell r="F2699">
            <v>3630</v>
          </cell>
          <cell r="G2699">
            <v>24200</v>
          </cell>
          <cell r="H2699">
            <v>5445</v>
          </cell>
          <cell r="I2699">
            <v>27829.999999999996</v>
          </cell>
          <cell r="J2699" t="str">
            <v>Опора парковая 8 м</v>
          </cell>
          <cell r="K2699" t="str">
            <v>Lamp support 8 м</v>
          </cell>
        </row>
        <row r="2700">
          <cell r="A2700" t="str">
            <v>эом_фасад светильник_Тип AJ2, 18m, Lighting Pole</v>
          </cell>
          <cell r="B2700" t="str">
            <v>FL16 Поставка и монтаж, Тип AJ2, 18m, Lighting Pole (Светильник опоры освещения), включая все комплектующие и крепеж</v>
          </cell>
          <cell r="C2700" t="str">
            <v>FL16 Supply and installation of the Type AJ2, 18m, Lighting Pole, including all accessories and fasteners</v>
          </cell>
          <cell r="D2700" t="str">
            <v>шт.</v>
          </cell>
          <cell r="F2700">
            <v>7986.0000000000009</v>
          </cell>
          <cell r="G2700">
            <v>53240.000000000007</v>
          </cell>
          <cell r="H2700">
            <v>11979.000000000002</v>
          </cell>
          <cell r="I2700">
            <v>61226</v>
          </cell>
          <cell r="J2700" t="str">
            <v>Опора парковая 18 м</v>
          </cell>
          <cell r="K2700" t="str">
            <v>Lamp support 18 м</v>
          </cell>
        </row>
        <row r="2701">
          <cell r="A2701" t="str">
            <v>эом_фасад светильник_Тип AJ3, 5m, Lighting Pole</v>
          </cell>
          <cell r="B2701" t="str">
            <v>FL17 Поставка и монтаж, Тип AJ3, 5m, Lighting Pole (Светильник опоры освещения), включая все комплектующие и крепеж</v>
          </cell>
          <cell r="C2701" t="str">
            <v>FL17 Supply and installation of the Type AJ3, 5m, Lighting Pole, including all accessories and fasteners</v>
          </cell>
          <cell r="D2701" t="str">
            <v>шт.</v>
          </cell>
          <cell r="F2701">
            <v>2570.1</v>
          </cell>
          <cell r="G2701">
            <v>17134</v>
          </cell>
          <cell r="H2701">
            <v>3855.1499999999996</v>
          </cell>
          <cell r="I2701">
            <v>19704.099999999999</v>
          </cell>
          <cell r="J2701" t="str">
            <v>Опора парковая 5 м</v>
          </cell>
          <cell r="K2701" t="str">
            <v>Lamp support 5 м</v>
          </cell>
        </row>
        <row r="2702">
          <cell r="A2702" t="str">
            <v>эом_фасад светильник_Тип AK  LED, 4000K, 1W  Inground Marker</v>
          </cell>
          <cell r="B2702" t="str">
            <v>FL18 Поставка и монтаж, Тип AK  LED, 4000K, 1W  Inground Marker (Наземный Маркер), включая все комплектующие и крепеж</v>
          </cell>
          <cell r="C2702" t="str">
            <v>FL18 Supply and installation of the Type AK  LED, 4000K, 1W  Inground Marker, including all accessories and fasteners</v>
          </cell>
          <cell r="D2702" t="str">
            <v>шт.</v>
          </cell>
          <cell r="F2702">
            <v>400</v>
          </cell>
          <cell r="G2702">
            <v>511</v>
          </cell>
          <cell r="H2702">
            <v>600</v>
          </cell>
          <cell r="I2702">
            <v>587.65</v>
          </cell>
          <cell r="J2702" t="str">
            <v>Светодиодный светильник SL101</v>
          </cell>
          <cell r="K2702" t="str">
            <v>LED lamp SL101</v>
          </cell>
        </row>
        <row r="2703">
          <cell r="A2703" t="str">
            <v>эом_фасад светильник_Тип AL LED, 3000K, 5W  Terrace Decorative Luminaire</v>
          </cell>
          <cell r="B2703" t="str">
            <v>FL19 Поставка и монтаж, Тип AL LED, 3000K, 5W  Terrace Decorative Luminaire (Декоративный cветильник для террасы), включая все комплектующие и крепеж</v>
          </cell>
          <cell r="C2703" t="str">
            <v>FL19 Supply and installation of the Type AL LED, 3000K, 5W  Terrace Decorative Luminaire, including all accessories and fasteners</v>
          </cell>
          <cell r="D2703" t="str">
            <v>шт.</v>
          </cell>
          <cell r="F2703">
            <v>1602</v>
          </cell>
          <cell r="G2703">
            <v>10680</v>
          </cell>
          <cell r="H2703">
            <v>2403</v>
          </cell>
          <cell r="I2703">
            <v>12281.999999999998</v>
          </cell>
          <cell r="J2703" t="str">
            <v>Фонарь уличный Novotech Roca 357522 темно-серый 10 Вт</v>
          </cell>
          <cell r="K2703" t="str">
            <v>Street lamp Novotech Roca 357522 gray 10 Вт</v>
          </cell>
        </row>
        <row r="2704">
          <cell r="A2704" t="str">
            <v>эом_фасад светильник_Тип AP  LED,  3000K 8W Bollard</v>
          </cell>
          <cell r="B2704" t="str">
            <v>FL20 Поставка и монтаж, Тип AP  LED,  3000K 8W Bollard (Тумба), включая все комплектующие и крепеж</v>
          </cell>
          <cell r="C2704" t="str">
            <v>FL20 Supply and installation of the Type AP  LED,  3000K 8W Bollard, including all accessories and fasteners</v>
          </cell>
          <cell r="D2704" t="str">
            <v>шт.</v>
          </cell>
          <cell r="F2704">
            <v>2115</v>
          </cell>
          <cell r="G2704">
            <v>14100</v>
          </cell>
          <cell r="H2704">
            <v>3172.5</v>
          </cell>
          <cell r="I2704">
            <v>16214.999999999998</v>
          </cell>
          <cell r="J2704" t="str">
            <v>Светильник TERES E60 black</v>
          </cell>
          <cell r="K2704" t="str">
            <v>Luminary TERES E60 black</v>
          </cell>
        </row>
        <row r="2705">
          <cell r="A2705" t="str">
            <v>эом_фасад светильник_Тип AQ RGB LED, 55W  Inground Recessed Linear</v>
          </cell>
          <cell r="B2705" t="str">
            <v>FL21 Поставка и монтаж, Тип AQ RGB LED, 55W  Inground Recessed Linear (Наземная встраиваемая линия), включая все комплектующие и крепеж</v>
          </cell>
          <cell r="C2705" t="str">
            <v>FL21 Supply and installation of the Type AQ RGB LED, 55W  Inground Recessed Linear, including all accessories and fasteners</v>
          </cell>
          <cell r="D2705" t="str">
            <v>шт.</v>
          </cell>
          <cell r="F2705">
            <v>400</v>
          </cell>
          <cell r="G2705">
            <v>445</v>
          </cell>
          <cell r="H2705">
            <v>600</v>
          </cell>
          <cell r="I2705">
            <v>511.74999999999994</v>
          </cell>
          <cell r="J2705" t="str">
            <v>Светодиодная лента SMD 5050, 600 Led, IP33, 24V, Standart, RGB (LED-ленты)</v>
          </cell>
          <cell r="K2705" t="str">
            <v>LED Strip Light SMD 5050, 600 Led, IP33, 24V, Standart, RGB (LED-strip)</v>
          </cell>
        </row>
        <row r="2706">
          <cell r="A2706" t="str">
            <v>эом_фасад светильник_Тип AR  LED,  3000K 10W Drive-over Inground Recessed</v>
          </cell>
          <cell r="B2706" t="str">
            <v>FL22 Поставка и монтаж, Тип AR  LED,  3000K 10W Drive-over Inground Recessed  (Ландшафтная утопленный светильник), включая все комплектующие и крепеж</v>
          </cell>
          <cell r="C2706" t="str">
            <v>FL22 Supply and installation of the Type AR  LED,  3000K 10W Drive-over Inground Recessed, including all accessories and fasteners</v>
          </cell>
          <cell r="D2706" t="str">
            <v>шт.</v>
          </cell>
          <cell r="F2706">
            <v>5401.95</v>
          </cell>
          <cell r="G2706">
            <v>36013</v>
          </cell>
          <cell r="H2706">
            <v>8102.9249999999993</v>
          </cell>
          <cell r="I2706">
            <v>41414.949999999997</v>
          </cell>
          <cell r="J2706" t="str">
            <v>96084 i-LED Suelo сталь, встраиваемый в пол светильник</v>
          </cell>
          <cell r="K2706" t="str">
            <v>96084 i-LED Suelo steel, floor recessed luminaire</v>
          </cell>
        </row>
        <row r="2707">
          <cell r="A2707" t="str">
            <v>эом_фасад светильник_Тип AS LED, 55W, Pole Mounted Gobo Projector</v>
          </cell>
          <cell r="B2707" t="str">
            <v>FL23 Поставка и монтаж, Тип AS LED, 55W, Pole Mounted Gobo Projector (Проектор), включая все комплектующие и крепеж</v>
          </cell>
          <cell r="C2707" t="str">
            <v>FL23 Supply and installation of the Type AS LED, 55W, Pole Mounted Gobo Projector, including all accessories and fasteners</v>
          </cell>
          <cell r="D2707" t="str">
            <v>шт.</v>
          </cell>
          <cell r="F2707">
            <v>1991.55</v>
          </cell>
          <cell r="G2707">
            <v>13277</v>
          </cell>
          <cell r="H2707">
            <v>2987.3249999999998</v>
          </cell>
          <cell r="I2707">
            <v>15268.55</v>
          </cell>
          <cell r="J2707" t="str">
            <v>ADJ Gobo projector LED Светодиодный прожектор</v>
          </cell>
          <cell r="K2707" t="str">
            <v>ADJ Gobo projector LED LED Spotlight</v>
          </cell>
        </row>
        <row r="2708">
          <cell r="A2708" t="str">
            <v>эом_фасад светильник_Тип AN LED, Ceiling mounted projector, LED</v>
          </cell>
          <cell r="B2708" t="str">
            <v>FL24 Поставка и монтаж, Тип AN LED, светодиодный, Ceiling mounted projector, LED, type AN, включая все комплектующие и крепеж</v>
          </cell>
          <cell r="C2708" t="str">
            <v>FL24 Supply and installation of the Type AN LED, Ceiling mounted projector, LED, type AN, including all accessories and fasteners</v>
          </cell>
          <cell r="D2708" t="str">
            <v>шт.</v>
          </cell>
          <cell r="F2708">
            <v>2291.5499999999997</v>
          </cell>
          <cell r="G2708">
            <v>15277</v>
          </cell>
          <cell r="H2708">
            <v>3437.3249999999998</v>
          </cell>
          <cell r="I2708">
            <v>17568.55</v>
          </cell>
        </row>
        <row r="2709">
          <cell r="A2709" t="str">
            <v>эом_фасад светильник_Тип AO LED, Ceiling mounted projector, LED</v>
          </cell>
          <cell r="B2709" t="str">
            <v>FL25 Поставка и монтаж, Тип AO LED, светодиодный, Ceiling mounted projector, LED, type AO, включая все комплектующие и крепеж</v>
          </cell>
          <cell r="C2709" t="str">
            <v>FL25 Supply and installation of the Type AO LED, Ceiling mounted projector, LED, type AO, including all accessories and fasteners</v>
          </cell>
          <cell r="D2709" t="str">
            <v>шт.</v>
          </cell>
          <cell r="F2709">
            <v>2291.5499999999997</v>
          </cell>
          <cell r="G2709">
            <v>15277</v>
          </cell>
          <cell r="H2709">
            <v>3437.3249999999998</v>
          </cell>
          <cell r="I2709">
            <v>17568.55</v>
          </cell>
        </row>
        <row r="2710">
          <cell r="A2710" t="str">
            <v>эом_фасад светильник_Magistral LED 300 СТ</v>
          </cell>
          <cell r="B2710" t="str">
            <v>FL26 Поставка и монтаж, Светильник Magistral LED 300 Световые технологии или аналог, включая все комплектующие и крепеж</v>
          </cell>
          <cell r="C2710" t="str">
            <v>FL26 Supply and installation of the Luminaire Magistral LED 300, Lightning technologies or similar, including all accessories and fasteners</v>
          </cell>
          <cell r="D2710" t="str">
            <v>шт.</v>
          </cell>
          <cell r="F2710">
            <v>9448.1999999999989</v>
          </cell>
          <cell r="G2710">
            <v>62988</v>
          </cell>
          <cell r="H2710">
            <v>14172.3</v>
          </cell>
          <cell r="I2710">
            <v>72436.2</v>
          </cell>
        </row>
        <row r="2711">
          <cell r="A2711" t="str">
            <v>эом_</v>
          </cell>
          <cell r="D2711" t="str">
            <v>шт.</v>
          </cell>
          <cell r="H2711">
            <v>0</v>
          </cell>
          <cell r="I2711">
            <v>0</v>
          </cell>
        </row>
        <row r="2712">
          <cell r="B2712" t="str">
            <v xml:space="preserve">Электроустановочные изделия
</v>
          </cell>
          <cell r="C2712" t="str">
            <v>Electrical wiring materials</v>
          </cell>
          <cell r="H2712">
            <v>0</v>
          </cell>
          <cell r="I2712">
            <v>0</v>
          </cell>
        </row>
        <row r="2713">
          <cell r="A2713" t="str">
            <v>эом_выключатель_одноклав Legrand</v>
          </cell>
          <cell r="B2713" t="str">
            <v>EW01 Поставка и монтаж, Выключатели одноклавишные Legrand или аналог, включая все комплектующие и крепеж</v>
          </cell>
          <cell r="C2713" t="str">
            <v>EW01 Supply and installation of an one-way switch Legrand or similar, including all accessories and fasteners</v>
          </cell>
          <cell r="D2713" t="str">
            <v>шт.</v>
          </cell>
          <cell r="F2713">
            <v>250</v>
          </cell>
          <cell r="G2713">
            <v>290</v>
          </cell>
          <cell r="H2713">
            <v>375</v>
          </cell>
          <cell r="I2713">
            <v>333.5</v>
          </cell>
        </row>
        <row r="2714">
          <cell r="A2714" t="str">
            <v>эом_розетка для уборки Legrand IP44 (220/16А)</v>
          </cell>
          <cell r="B2714" t="str">
            <v>EW02 Поставка и монтаж, Розетки для уборки IP44 (220/16А) Legrand или аналог, включая все комплектующие и крепеж</v>
          </cell>
          <cell r="C2714" t="str">
            <v>EW02 Supply and installation of a socket outlet for cleaning IP44 (220/16А) Legrand or similar, including all accessories and fasteners</v>
          </cell>
          <cell r="D2714" t="str">
            <v>шт.</v>
          </cell>
          <cell r="F2714">
            <v>250</v>
          </cell>
          <cell r="G2714">
            <v>285</v>
          </cell>
          <cell r="H2714">
            <v>375</v>
          </cell>
          <cell r="I2714">
            <v>327.75</v>
          </cell>
        </row>
        <row r="2715">
          <cell r="A2715" t="str">
            <v>эом_розетка для уборочного инвентаря Legrand IP44 (230/16А)</v>
          </cell>
          <cell r="B2715" t="str">
            <v>EW03 Поставка и монтаж, Розетки для уборочного оборудования IP44 (230/16А) Legrand или аналог, включая все комплектующие и крепеж</v>
          </cell>
          <cell r="C2715" t="str">
            <v>EW03 Supply and installation of a socket outlet for cleaning equipments IP44 (220/16А) Legrand or similar, including all accessories and fasteners</v>
          </cell>
          <cell r="D2715" t="str">
            <v>шт.</v>
          </cell>
          <cell r="F2715">
            <v>250</v>
          </cell>
          <cell r="G2715">
            <v>285</v>
          </cell>
          <cell r="H2715">
            <v>375</v>
          </cell>
          <cell r="I2715">
            <v>327.75</v>
          </cell>
        </row>
        <row r="2716">
          <cell r="A2716" t="str">
            <v>эом_розетка накладная для оборудования Legrand IP55 (230/16A)</v>
          </cell>
          <cell r="B2716" t="str">
            <v>EW04 Поставка и монтаж, Розетка накладная для оборудования, 230В/16А, IP55 Legrand или аналог, включая все комплектующие и крепеж</v>
          </cell>
          <cell r="C2716" t="str">
            <v>EW04 Supply and installation of a plug socket outlet for equipment IP55 (230/16А) Legrand or similar, including all accessories and fasteners</v>
          </cell>
          <cell r="D2716" t="str">
            <v>шт.</v>
          </cell>
          <cell r="F2716">
            <v>250</v>
          </cell>
          <cell r="G2716">
            <v>370</v>
          </cell>
          <cell r="H2716">
            <v>375</v>
          </cell>
          <cell r="I2716">
            <v>425.49999999999994</v>
          </cell>
        </row>
        <row r="2717">
          <cell r="A2717" t="str">
            <v>эом_розетка встраиваемая для оборудования Legrand IP21 (230/16A)</v>
          </cell>
          <cell r="B2717" t="str">
            <v>EW05 Поставка и монтаж, Розетка встраиваемая для оборудования, 230В/16А, IP21 Legrand или аналог, включая все комплектующие и крепеж</v>
          </cell>
          <cell r="C2717" t="str">
            <v>EW05 Supply and installation of a built-in socket outlet for equipment IP21 (230/16А) Legrand or similar, including all accessories and fasteners</v>
          </cell>
          <cell r="D2717" t="str">
            <v>шт.</v>
          </cell>
          <cell r="F2717">
            <v>250</v>
          </cell>
          <cell r="G2717">
            <v>285</v>
          </cell>
          <cell r="H2717">
            <v>375</v>
          </cell>
          <cell r="I2717">
            <v>327.75</v>
          </cell>
        </row>
        <row r="2718">
          <cell r="A2718" t="str">
            <v>эом_розетка для декораций Legrand IP44 (230/16A)</v>
          </cell>
          <cell r="B2718" t="str">
            <v>EW06 Поставка и монтаж, Розетка накладная для временных декораций, 230В/16А, IP44 Legrand или аналог, включая все комплектующие и крепеж</v>
          </cell>
          <cell r="C2718" t="str">
            <v>EW06 Supply and installation of a built-in socket outlet for temporary scenery IP44 (230/16А) Legrand or similar, including all accessories and fasteners</v>
          </cell>
          <cell r="D2718" t="str">
            <v>шт.</v>
          </cell>
          <cell r="F2718">
            <v>250</v>
          </cell>
          <cell r="G2718">
            <v>285</v>
          </cell>
          <cell r="H2718">
            <v>375</v>
          </cell>
          <cell r="I2718">
            <v>327.75</v>
          </cell>
        </row>
        <row r="2719">
          <cell r="A2719" t="str">
            <v>эом_розетка для уборки наружние Legrand IP54 (220/16А)</v>
          </cell>
          <cell r="B2719" t="str">
            <v>EW07 Поставка и монтаж, Розетки для уборки наружние IP54 (220/16А) Legrand или аналог, включая все комплектующие и крепеж</v>
          </cell>
          <cell r="C2719" t="str">
            <v>EW07 Supply and installation of an outdoor socket outlet for cleaning IP54 (220/16А) Legrand or similar, including all accessories and fasteners</v>
          </cell>
          <cell r="D2719" t="str">
            <v>шт.</v>
          </cell>
          <cell r="F2719">
            <v>250</v>
          </cell>
          <cell r="G2719">
            <v>370</v>
          </cell>
          <cell r="H2719">
            <v>375</v>
          </cell>
          <cell r="I2719">
            <v>425.49999999999994</v>
          </cell>
        </row>
        <row r="2720">
          <cell r="A2720" t="str">
            <v>эом_розетка у входа Legrand IP55 (380/32A)</v>
          </cell>
          <cell r="B2720" t="str">
            <v>EW08 Поставка и монтаж, Розетка накладная у входов, 380В/32А, IP55 Legrand или аналог, включая все комплектующие и крепеж</v>
          </cell>
          <cell r="C2720" t="str">
            <v>EW08 Supply and installation of a plug socket outlet next to entrances IP55 (380/32А) Legrand or similar, including all accessories and fasteners</v>
          </cell>
          <cell r="D2720" t="str">
            <v>шт.</v>
          </cell>
          <cell r="F2720">
            <v>250</v>
          </cell>
          <cell r="G2720">
            <v>370</v>
          </cell>
          <cell r="H2720">
            <v>375</v>
          </cell>
          <cell r="I2720">
            <v>425.49999999999994</v>
          </cell>
        </row>
        <row r="2721">
          <cell r="A2721" t="str">
            <v>эом_розетка Legrand для оборудования 380/16А</v>
          </cell>
          <cell r="B2721" t="str">
            <v>EW09 Поставка и монтаж, Розетка накладная для оборудования 380/16А, IP55 Legrand или аналог, включая все комплектующие и крепеж</v>
          </cell>
          <cell r="C2721" t="str">
            <v>EW09 Supply and installation of a socket outlet for equipments 380/16А, IP55 Legrand or similar, including all accessories and fasteners</v>
          </cell>
          <cell r="D2721" t="str">
            <v>шт.</v>
          </cell>
          <cell r="F2721">
            <v>350</v>
          </cell>
          <cell r="G2721">
            <v>455</v>
          </cell>
          <cell r="H2721">
            <v>525</v>
          </cell>
          <cell r="I2721">
            <v>523.25</v>
          </cell>
        </row>
        <row r="2722">
          <cell r="A2722" t="str">
            <v>эом_ЯТП-220/36В Legrand</v>
          </cell>
          <cell r="B2722" t="str">
            <v>EW10 Поставка и монтаж, ЯТП-220/36В Legrand или аналог, включая все комплектующие и крепеж</v>
          </cell>
          <cell r="C2722" t="str">
            <v>EW10 Supply and installation of ЯТП-220/36V Legrand or similar, including all accessories and fasteners</v>
          </cell>
          <cell r="D2722" t="str">
            <v>шт.</v>
          </cell>
          <cell r="F2722">
            <v>250</v>
          </cell>
          <cell r="G2722">
            <v>2646</v>
          </cell>
          <cell r="H2722">
            <v>375</v>
          </cell>
          <cell r="I2722">
            <v>3042.8999999999996</v>
          </cell>
        </row>
        <row r="2723">
          <cell r="A2723" t="str">
            <v>эом_Коробка распред 100х100х50 ДКС</v>
          </cell>
          <cell r="B2723" t="str">
            <v>EW11 Поставка и монтаж, Коробка распределительная 100х100х50 ДКС или аналог, включая все комплектующие и крепеж</v>
          </cell>
          <cell r="C2723" t="str">
            <v>EW11 Supply and installation of a distribution box 100х100х50 DKC or similar, including all accessories and fasteners</v>
          </cell>
          <cell r="D2723" t="str">
            <v>шт.</v>
          </cell>
          <cell r="F2723">
            <v>90</v>
          </cell>
          <cell r="G2723">
            <v>129</v>
          </cell>
          <cell r="H2723">
            <v>135</v>
          </cell>
          <cell r="I2723">
            <v>148.35</v>
          </cell>
        </row>
        <row r="2724">
          <cell r="A2724" t="str">
            <v>эом_Коробка распред 200х200х50 ДКС</v>
          </cell>
          <cell r="B2724" t="str">
            <v>EW12 Поставка и монтаж, Коробка распределительная 200х200х50 ДКС или аналог, включая все комплектующие и крепеж</v>
          </cell>
          <cell r="C2724" t="str">
            <v>EW12 Supply and installation of a distribution box 200х200х50 DKC or similar, including all accessories and fasteners</v>
          </cell>
          <cell r="D2724" t="str">
            <v>шт.</v>
          </cell>
          <cell r="F2724">
            <v>90</v>
          </cell>
          <cell r="G2724">
            <v>180</v>
          </cell>
          <cell r="H2724">
            <v>135</v>
          </cell>
          <cell r="I2724">
            <v>206.99999999999997</v>
          </cell>
        </row>
        <row r="2725">
          <cell r="A2725" t="str">
            <v>эом_лючок напольный DLP floor Legrand 12 модулей</v>
          </cell>
          <cell r="B2725" t="str">
            <v>EW13 Поставка и монтаж, Лючок напольный в составе: Напольная коробка с суппортами на 12 модулей с крышкой под покрытие, Монтажная коробка металлическая, Крышка монтажной коробки для установки напольной коробки на 12 модулей, Комплект из 2 адаптеров для подвода труб, Розетка красная, Розетка белая - DLP floor Legrand или аналог, включая все комплектующие и крепеж</v>
          </cell>
          <cell r="C2725" t="str">
            <v xml:space="preserve">EW13 Supply and installation of a floor socket in the composition of: Floor box with supports for 12 modules with a cover; Steel junction box; A flap of a box for installation of a floor socket for 12 modules; Set of 2 pipe adapters; Red socket, White socket - DLP floor Legrand or similar, including all accessories and fasteners </v>
          </cell>
          <cell r="D2725" t="str">
            <v>компл.</v>
          </cell>
          <cell r="F2725">
            <v>10991</v>
          </cell>
          <cell r="G2725">
            <v>33307</v>
          </cell>
          <cell r="H2725">
            <v>16486.5</v>
          </cell>
          <cell r="I2725">
            <v>38303.049999999996</v>
          </cell>
        </row>
        <row r="2726">
          <cell r="A2726" t="str">
            <v>эом_Розеточный бокс 9 модулей</v>
          </cell>
          <cell r="B2726" t="str">
            <v>EW14 Поставка и монтаж, Розеточный бокс в составе: Щиток без готовых отверстий 370х230х181 на 9 мод, DIN, Модульный автоматический выключатель, 3-пол., хар-ка сраб. C, Iном=25 A, откл. способность 6 кА, Автоматический выключатель дифференциального тока, 2-пол., хар-ка сраб. C, Iном=16 A, I∆n=30 mA, тип АC, откл. способность 6 кА, Автоматический выключатель дифференциального тока, 4-пол., хар-ка сраб. C, Iном=16 A, I∆n=30 mA, тип АC, откл. способность 6 кА, Розетка с переключателем IP67, 2К+З, 230В, 16A, Розетка с переключателем IP67, 2К+Н+З, 400В, 16A - Legrand или аналог, включая все комплектующие и крепеж</v>
          </cell>
          <cell r="C2726" t="str">
            <v>EW14 Supply and installation of a socket box in the composition of: Electric cabinet without ready holes 370х230х181 for 9 modules, DIN; Modular circuit breaker, 3-pole, category C, In=25A, Icn=6kA; Modular residual current circuit breaker, 2-pole, 30mА, category AC, In=16A, Icn=6kA; Modular residual current circuit breaker, 4-pole, 30mА, category AC, In=16A, Icn=6kA;  A switch socket IP67, 2К+З, 230V, 16A, A switch socket IP67, 2К+Н+З, 400V, 16A - Legrand or similar, including all accessories and fasteners</v>
          </cell>
          <cell r="D2726" t="str">
            <v>компл.</v>
          </cell>
          <cell r="F2726">
            <v>11400</v>
          </cell>
          <cell r="G2726">
            <v>35855</v>
          </cell>
          <cell r="H2726">
            <v>17100</v>
          </cell>
          <cell r="I2726">
            <v>41233.25</v>
          </cell>
        </row>
        <row r="2727">
          <cell r="A2727" t="str">
            <v>эом_</v>
          </cell>
          <cell r="H2727">
            <v>0</v>
          </cell>
          <cell r="I2727">
            <v>0</v>
          </cell>
        </row>
        <row r="2728">
          <cell r="A2728" t="str">
            <v>эом_</v>
          </cell>
          <cell r="H2728">
            <v>0</v>
          </cell>
          <cell r="I2728">
            <v>0</v>
          </cell>
          <cell r="J2728" t="str">
            <v>G4</v>
          </cell>
        </row>
        <row r="2729">
          <cell r="A2729" t="str">
            <v>эом_</v>
          </cell>
          <cell r="H2729">
            <v>0</v>
          </cell>
          <cell r="I2729">
            <v>0</v>
          </cell>
        </row>
        <row r="2730">
          <cell r="B2730" t="str">
            <v>Шинопровод</v>
          </cell>
          <cell r="C2730" t="str">
            <v>Busbar system</v>
          </cell>
          <cell r="H2730">
            <v>0</v>
          </cell>
          <cell r="I2730">
            <v>0</v>
          </cell>
        </row>
        <row r="2731">
          <cell r="A2731" t="str">
            <v>эом_Шинопровод питающий №1, 2000 А G2</v>
          </cell>
          <cell r="B2731" t="str">
            <v>Поставка и монтаж, Шинопровод питающий №1, 2000 А (от трансформатора до ГРЩ) EAE E-Line KX: KXA 32504-B-L 3150 A-BOLT-ON-LEFT ELBOW-4WEAE, KXA 32504-B-P10 3150 A-BOLT-ON-PANEL CONNECTION-4WEAE, KXA 32504-B-R 3150 A-BOLT-ON-RIGHT ELBOW-4WEAE, KXA 32504-B-TR41 3150 A-BOLT-ON-TRANSFORMER CONNECTION-4WEAE, KXA 32504-B-U 3150 A-BOLT-ON-UPWARDS ELBOW-4WEAE, KXA 32504-B-X 3150 A-BOLT-ON-SPECIAL LENGTH-4WEAE, KXA 32504-B-X 3150 A-BOLT-ON-SPECIAL LENGTH-4WEAE, KXA 32504-B-X 3150 A-BOLT-ON-SPECIAL LENGTH-4WEAE, 3600-A FLEXIBLE SETEAE, включая все комплектующие и крепеж</v>
          </cell>
          <cell r="C2731" t="str">
            <v>Supply and installation of a busbar system #1, 2000 А (from an electric transformer to Main Distribution Board) EAE E-Line KX: KXA 32504-B-L 3150 A-BOLT-ON-LEFT ELBOW-4WEAE, KXA 32504-B-P10 3150 A-BOLT-ON-PANEL CONNECTION-4WEAE, KXA 32504-B-R 3150 A-BOLT-ON-RIGHT ELBOW-4WEAE, KXA 32504-B-TR41 3150 A-BOLT-ON-TRANSFORMER CONNECTION-4WEAE, KXA 32504-B-U 3150 A-BOLT-ON-UPWARDS ELBOW-4WEAE, KXA 32504-B-X 3150 A-BOLT-ON-SPECIAL LENGTH-4WEAE, KXA 32504-B-X 3150 A-BOLT-ON-SPECIAL LENGTH-4WEAE, KXA 32504-B-X 3150 A-BOLT-ON-SPECIAL LENGTH-4WEAE, 3600-A FLEXIBLE SETEAE, including all accessories and fasteners</v>
          </cell>
          <cell r="D2731" t="str">
            <v>компл.</v>
          </cell>
          <cell r="F2731">
            <v>37500</v>
          </cell>
          <cell r="G2731">
            <v>250000</v>
          </cell>
          <cell r="H2731">
            <v>56250</v>
          </cell>
          <cell r="I2731">
            <v>287500</v>
          </cell>
          <cell r="J2731" t="str">
            <v>G2</v>
          </cell>
        </row>
        <row r="2732">
          <cell r="A2732" t="str">
            <v>эом_Шинопровод питающий №1, 2000 А G3</v>
          </cell>
          <cell r="B2732" t="str">
            <v>Поставка и монтаж, Шинопровод питающий №1, 2000 А (от трансформатора до ГРЩ) в составе: EAE E-Line KX: KXA 32504-B-D 3150 A-BOLT-ON-DOWNWARDS ELBOW-4W, KXA 32504-B-L 3150 A-BOLT-ON-LEFT ELBOW-4W, KXA 32504-B-P10 3150 A-BOLT-ON-PANEL CONNECTION-4W, KXA 32504-B-R 3150 A-BOLT-ON-RIGHT ELBOW-4W, KXA 32504-B-TR41 3150 A-BOLT-ON-TRANSFORMER CONNECTION-4W, KXA 32504-B-X 3150 A-BOLT-ON-SPECIAL LENGTH-4W, KXA 32504-B-X 3150 A-BOLT-ON-SPECIAL LENGTH-4W, KXA 32504-B-X 3150 A-BOLT-ON-SPECIAL LENGTH-4W, 3600-A FLEXIBLE SET, включая все комплектующие и крепеж</v>
          </cell>
          <cell r="C2732" t="str">
            <v>Supply and installation of a busbar system #1, 2000 А (from an electric transformer to Main Distribution Board) EAE E-Line KX: KXA 32504-B-D 3150 A-BOLT-ON-DOWNWARDS ELBOW-4W, KXA 32504-B-L 3150 A-BOLT-ON-LEFT ELBOW-4W, KXA 32504-B-P10 3150 A-BOLT-ON-PANEL CONNECTION-4W, KXA 32504-B-R 3150 A-BOLT-ON-RIGHT ELBOW-4W, KXA 32504-B-TR41 3150 A-BOLT-ON-TRANSFORMER CONNECTION-4W, KXA 32504-B-X 3150 A-BOLT-ON-SPECIAL LENGTH-4W, KXA 32504-B-X 3150 A-BOLT-ON-SPECIAL LENGTH-4W, KXA 32504-B-X 3150 A-BOLT-ON-SPECIAL LENGTH-4W, 3600-A FLEXIBLE SET, including all accessories and fasteners</v>
          </cell>
          <cell r="D2732" t="str">
            <v>компл.</v>
          </cell>
          <cell r="F2732">
            <v>37500</v>
          </cell>
          <cell r="G2732">
            <v>250000</v>
          </cell>
          <cell r="H2732">
            <v>56250</v>
          </cell>
          <cell r="I2732">
            <v>287500</v>
          </cell>
          <cell r="J2732" t="str">
            <v>G3</v>
          </cell>
        </row>
        <row r="2733">
          <cell r="B2733" t="str">
            <v>Поставка и монтаж, Шинопровод питающий №1, 3200 А (от трансформатора до ГРЩ) в составе: EAE E-Line KX: KXA 32504-B-D 3150 A-BOLT-ON-DOWNWARDS ELBOW-4W, KXA 32504-B-L 3150 A-BOLT-ON-LEFT ELBOW-4W, KXA 32504-B-P10 3150 A-BOLT-ON-PANEL CONNECTION-4W, KXA 32504-B-R 3150 A-BOLT-ON-RIGHT ELBOW-4W, KXA 32504-B-STD 3150 A-BOLT-ON-STANDARD LENGHT-4W, KXA 32504-B-TR41 3150 A-BOLT-ON-TRANSFORMER CONNECTION-4W, KXA 32504-B-X 3150 A-BOLT-ON-SPECIAL LENGTH-4W, KXA 32504-B-X 3150 A-BOLT-ON-SPECIAL LENGTH-4W, KXA 32504-B-X 3150 A-BOLT-ON-SPECIAL LENGTH-4W, KXA 32504-B-X 3150 A-BOLT-ON-SPECIAL LENGTH-4W, KXA 32504-B-X 3150 A-BOLT-ON-SPECIAL LENGTH-4W, 3600-A FLEXIBLE SET, включая все комплектующие и крепеж</v>
          </cell>
          <cell r="C2733" t="str">
            <v>Supply and installation of a busbar system #1, 3200 А (from an electric transformer to Main Distribution Board) EAE E-Line KX: KXA 32504-B-D 3150 A-BOLT-ON-DOWNWARDS ELBOW-4W, KXA 32504-B-L 3150 A-BOLT-ON-LEFT ELBOW-4W, KXA 32504-B-P10 3150 A-BOLT-ON-PANEL CONNECTION-4W, KXA 32504-B-R 3150 A-BOLT-ON-RIGHT ELBOW-4W, KXA 32504-B-STD 3150 A-BOLT-ON-STANDARD LENGHT-4W, KXA 32504-B-TR41 3150 A-BOLT-ON-TRANSFORMER CONNECTION-4W, KXA 32504-B-X 3150 A-BOLT-ON-SPECIAL LENGTH-4W, KXA 32504-B-X 3150 A-BOLT-ON-SPECIAL LENGTH-4W, KXA 32504-B-X 3150 A-BOLT-ON-SPECIAL LENGTH-4W, KXA 32504-B-X 3150 A-BOLT-ON-SPECIAL LENGTH-4W, KXA 32504-B-X 3150 A-BOLT-ON-SPECIAL LENGTH-4W, 3600-A FLEXIBLE SET, including all accessories and fasteners</v>
          </cell>
          <cell r="D2733" t="str">
            <v>компл.</v>
          </cell>
          <cell r="F2733">
            <v>37500</v>
          </cell>
          <cell r="G2733">
            <v>250000</v>
          </cell>
          <cell r="H2733">
            <v>56250</v>
          </cell>
          <cell r="I2733">
            <v>287500</v>
          </cell>
        </row>
        <row r="2734">
          <cell r="A2734" t="str">
            <v>эом_Шинопровод питающий №1, 3200 А G1</v>
          </cell>
          <cell r="B2734" t="str">
            <v>Поставка и монтаж, Шинопровод питающий №1, 3200 А (от трансформатора до ГРЩ) в составе: EAE E-Line KX: KXA 32504-B-L 3150 A-BOLT-ON-LEFT ELBOW-4W, KXA 32504-B-P10 3150 A-BOLT-ON-PANEL CONNECTION-4W, KXA 32504-B-R 3150 A-BOLT-ON-RIGHT ELBOW-4W, KXA 32504-B-TR41 3150 A-BOLT-ON-TRANSFORMER CONNECTION-4W, KXA 32504-B-U 3150 A-BOLT-ON-UPWARDS ELBOW-4W, KXA 32504-B-X 3150 A-BOLT-ON-SPECIAL LENGTH-4W, KXA 32504-B-X 3150 A-BOLT-ON-SPECIAL LENGTH-4W, KXA 32504-B-X 3150 A-BOLT-ON-SPECIAL LENGTH-4W, 3600-A FLEXIBLE SET, включая все комплектующие и крепеж</v>
          </cell>
          <cell r="C2734" t="str">
            <v>Supply and installation of a busbar system #1, 3200 А (from an electric transformer to Main Distribution Board) EAE E-Line KX: KXA 32504-B-L 3150 A-BOLT-ON-LEFT ELBOW-4W, KXA 32504-B-P10 3150 A-BOLT-ON-PANEL CONNECTION-4W, KXA 32504-B-R 3150 A-BOLT-ON-RIGHT ELBOW-4W, KXA 32504-B-TR41 3150 A-BOLT-ON-TRANSFORMER CONNECTION-4W, KXA 32504-B-U 3150 A-BOLT-ON-UPWARDS ELBOW-4W, KXA 32504-B-X 3150 A-BOLT-ON-SPECIAL LENGTH-4W, KXA 32504-B-X 3150 A-BOLT-ON-SPECIAL LENGTH-4W, KXA 32504-B-X 3150 A-BOLT-ON-SPECIAL LENGTH-4W, 3600-A FLEXIBLE SET, including all accessories and fasteners</v>
          </cell>
          <cell r="D2734" t="str">
            <v>компл.</v>
          </cell>
          <cell r="F2734">
            <v>37500</v>
          </cell>
          <cell r="G2734">
            <v>250000</v>
          </cell>
          <cell r="H2734">
            <v>56250</v>
          </cell>
          <cell r="I2734">
            <v>287500</v>
          </cell>
        </row>
        <row r="2735">
          <cell r="A2735" t="str">
            <v>эом_</v>
          </cell>
          <cell r="B2735" t="str">
            <v>Поставка и монтаж, Шинопровод питающий №1, 3200 А (от трансформатора до ГРЩ) в составе: EAE E-Line KX: KXA 32504-B-L 3150 A-BOLT-ON-LEFT ELBOW-4W, KXA 32504-B-P10 3150 A-BOLT-ON-PANEL CONNECTION-4W, KXA 32504-B-R 3150 A-BOLT-ON-RIGHT ELBOW-4W, KXA 32504-B-TR41 3150 A-BOLT-ON-TRANSFORMER CONNECTION-4W, KXA 32504-B-U 3150 A-BOLT-ON-UPWARDS ELBOW-4W, KXA 32504-B-X 3150 A-BOLT-ON-SPECIAL LENGTH-4W, :0.40, KXA 32504-B-X 3150 A-BOLT-ON-SPECIAL LENGTH-4W, KXA 32504-B-X 3150 A-BOLT-ON-SPECIAL LENGTH-4W, 3600-A FLEXIBLE SET, включая все комплектующие и крепеж</v>
          </cell>
          <cell r="C2735" t="str">
            <v>Supply and installation of a busbar system #1, 3200 А (from an electric transformer to Main Distribution Board) EAE E-Line KX: KXA 32504-B-L 3150 A-BOLT-ON-LEFT ELBOW-4W, KXA 32504-B-P10 3150 A-BOLT-ON-PANEL CONNECTION-4W, KXA 32504-B-R 3150 A-BOLT-ON-RIGHT ELBOW-4W, KXA 32504-B-TR41 3150 A-BOLT-ON-TRANSFORMER CONNECTION-4W, KXA 32504-B-U 3150 A-BOLT-ON-UPWARDS ELBOW-4W, KXA 32504-B-X 3150 A-BOLT-ON-SPECIAL LENGTH-4W, :0.40, KXA 32504-B-X 3150 A-BOLT-ON-SPECIAL LENGTH-4W, KXA 32504-B-X 3150 A-BOLT-ON-SPECIAL LENGTH-4W, 3600-A FLEXIBLE SET, including all accessories and fasteners</v>
          </cell>
          <cell r="D2735" t="str">
            <v>компл.</v>
          </cell>
          <cell r="F2735">
            <v>37500</v>
          </cell>
          <cell r="G2735">
            <v>250000</v>
          </cell>
          <cell r="H2735">
            <v>56250</v>
          </cell>
          <cell r="I2735">
            <v>287500</v>
          </cell>
          <cell r="J2735" t="str">
            <v>G4</v>
          </cell>
        </row>
        <row r="2736">
          <cell r="A2736" t="str">
            <v>эом_</v>
          </cell>
          <cell r="B2736" t="str">
            <v>Поставка и монтаж, Шинопровод питающий №1, 3200 А (от трансформатора до ГРЩ) в составе: EAE E-Line KX: KXA 32504-B-KLU 3150 A-BOLT-ON-LEFT UPWARDS COMBINED OFFSET-4W, KXA 32504-B-P10 3150 A-BOLT-ON-PANEL CONNECTION-4W, KXA 32504-B-R 3150 A-BOLT-ON-RIGHT ELBOW-4W, KXA 32504-B-TR41 3150 A-BOLT-ON-TRANSFORMER CONNECTION-4W, KXA 32504-B-X 3150 A-BOLT-ON-SPECIAL LENGTH-4W, KXA 32504-B-X 3150 A-BOLT-ON-SPECIAL LENGTH-4W, 3600-A FLEXIBLE SET, включая все комплектующие и крепеж</v>
          </cell>
          <cell r="C2736" t="str">
            <v>Supply and installation of a busbar system #1, 3200 А (from an electric transformer to Main Distribution Board) EAE E-Line KX: KXA 32504-B-KLU 3150 A-BOLT-ON-LEFT UPWARDS COMBINED OFFSET-4W, KXA 32504-B-P10 3150 A-BOLT-ON-PANEL CONNECTION-4W, KXA 32504-B-R 3150 A-BOLT-ON-RIGHT ELBOW-4W, KXA 32504-B-TR41 3150 A-BOLT-ON-TRANSFORMER CONNECTION-4W, KXA 32504-B-X 3150 A-BOLT-ON-SPECIAL LENGTH-4W, KXA 32504-B-X 3150 A-BOLT-ON-SPECIAL LENGTH-4W, 3600-A FLEXIBLE SET, including all accessories and fasteners</v>
          </cell>
          <cell r="D2736" t="str">
            <v>компл.</v>
          </cell>
          <cell r="F2736">
            <v>37500</v>
          </cell>
          <cell r="G2736">
            <v>250000</v>
          </cell>
          <cell r="H2736">
            <v>56250</v>
          </cell>
          <cell r="I2736">
            <v>287500</v>
          </cell>
        </row>
        <row r="2737">
          <cell r="A2737" t="str">
            <v>эом_</v>
          </cell>
          <cell r="B2737" t="str">
            <v>Поставка и монтаж, Шинопровод питающий №2, 2000 А (от трансформатора до ГРЩ) в составе: EAE E-Line KX: KXA 32504-B-KRU 3150 A-BOLT-ON-RIGHT UPWARDS COMBINED OFFSET-4WEAE, KXA 32504-B-L 3150 A-BOLT-ON-LEFT ELBOW-4WEAE, KXA 32504-B-P10 3150 A-BOLT-ON-PANEL CONNECTION-4WEAE, KXA 32504-B-TR41 3150 A-BOLT-ON-TRANSFORMER CONNECTION-4WEAE, KXA 32504-B-X 3150 A-BOLT-ON-SPECIAL LENGTH-4WEAE, KXA 32504-B-X 3150 A-BOLT-ON-SPECIAL LENGTH-4WEAE, 3600-A FLEXIBLE SETEAE, включая все комплектующие и крепеж</v>
          </cell>
          <cell r="C2737" t="str">
            <v>Supply and installation of a busbar system #2, 2000 А (from an electric transformer to Main Distribution Board) EAE E-Line KX: KXA 32504-B-KRU 3150 A-BOLT-ON-RIGHT UPWARDS COMBINED OFFSET-4WEAE, KXA 32504-B-L 3150 A-BOLT-ON-LEFT ELBOW-4WEAE, KXA 32504-B-P10 3150 A-BOLT-ON-PANEL CONNECTION-4WEAE, KXA 32504-B-TR41 3150 A-BOLT-ON-TRANSFORMER CONNECTION-4WEAE, KXA 32504-B-X 3150 A-BOLT-ON-SPECIAL LENGTH-4WEAE, KXA 32504-B-X 3150 A-BOLT-ON-SPECIAL LENGTH-4WEAE, 3600-A FLEXIBLE SETEAE, including all accessories and fasteners</v>
          </cell>
          <cell r="D2737" t="str">
            <v>компл.</v>
          </cell>
          <cell r="F2737">
            <v>37500</v>
          </cell>
          <cell r="G2737">
            <v>250000</v>
          </cell>
          <cell r="H2737">
            <v>56250</v>
          </cell>
          <cell r="I2737">
            <v>287500</v>
          </cell>
        </row>
        <row r="2738">
          <cell r="A2738" t="str">
            <v>эом_</v>
          </cell>
          <cell r="B2738" t="str">
            <v>Поставка и монтаж, Шинопровод питающий №2, 2000 А (от трансформатора до ГРЩ) в составе: EAE E-Line KX: KXA 32504-B-D 3150 A-BOLT-ON-DOWNWARDS ELBOW-4WEAE, KXA 32504-B-L 3150 A-BOLT-ON-LEFT ELBOW-4WEAE, KXA 32504-B-P10 3150 A-BOLT-ON-PANEL CONNECTION-4WEAE, KXA 32504-B-R 3150 A-BOLT-ON-RIGHT ELBOW-4WEAE, KXA 32504-B-TR41 3150 A-BOLT-ON-TRANSFORMER CONNECTION-4WEAE, KXA 32504-B-U 3150 A-BOLT-ON-UPWARDS ELBOW-4WEAE, KXA 32504-B-X 3150 A-BOLT-ON-SPECIAL LENGTH-4WEAE, KXA 32504-B-X 3150 A-BOLT-ON-SPECIAL LENGTH-4WEAE, KXA 32504-B-X 3150 A-BOLT-ON-SPECIAL LENGTH-4WEAE, 3600-A FLEXIBLE SETEAE, включая все комплектующие и крепеж</v>
          </cell>
          <cell r="C2738" t="str">
            <v>Supply and installation of a busbar system #2, 2000 А (from an electric transformer to Main Distribution Board) EAE E-Line KX: KXA 32504-B-D 3150 A-BOLT-ON-DOWNWARDS ELBOW-4WEAE, KXA 32504-B-L 3150 A-BOLT-ON-LEFT ELBOW-4WEAE, KXA 32504-B-P10 3150 A-BOLT-ON-PANEL CONNECTION-4WEAE, KXA 32504-B-R 3150 A-BOLT-ON-RIGHT ELBOW-4WEAE, KXA 32504-B-TR41 3150 A-BOLT-ON-TRANSFORMER CONNECTION-4WEAE, KXA 32504-B-U 3150 A-BOLT-ON-UPWARDS ELBOW-4WEAE, KXA 32504-B-X 3150 A-BOLT-ON-SPECIAL LENGTH-4WEAE, KXA 32504-B-X 3150 A-BOLT-ON-SPECIAL LENGTH-4WEAE, KXA 32504-B-X 3150 A-BOLT-ON-SPECIAL LENGTH-4WEAE, 3600-A FLEXIBLE SETEAE, including all accessories and fasteners</v>
          </cell>
          <cell r="D2738" t="str">
            <v>компл.</v>
          </cell>
          <cell r="F2738">
            <v>37500</v>
          </cell>
          <cell r="G2738">
            <v>250000</v>
          </cell>
          <cell r="H2738">
            <v>56250</v>
          </cell>
          <cell r="I2738">
            <v>287500</v>
          </cell>
          <cell r="J2738" t="str">
            <v>G2</v>
          </cell>
        </row>
        <row r="2739">
          <cell r="A2739" t="str">
            <v>эом_</v>
          </cell>
          <cell r="B2739" t="str">
            <v>Поставка и монтаж, Шинопровод питающий №2, 2000 А (от трансформатора до ГРЩ) в составе: EAE E-Line KX: KXA 32504-B-D 3150 A-BOLT-ON-DOWNWARDS ELBOW-4W, KXA 32504-B-L 3150 A-BOLT-ON-LEFT ELBOW-4W, KXA 32504-B-P10 3150 A-BOLT-ON-PANEL CONNECTION-4W, KXA 32504-B-TR41 3150 A-BOLT-ON-TRANSFORMER CONNECTION-4W, KXA 32504-B-X 3150 A-BOLT-ON-SPECIAL LENGTH-4W, KXA 32504-B-X 3150 A-BOLT-ON-SPECIAL LENGTH-4W, 3600-A FLEXIBLE SET, включая все комплектующие и крепеж</v>
          </cell>
          <cell r="C2739" t="str">
            <v>Supply and installation of a busbar system #2, 2000 А (from an electric transformer to Main Distribution Board) EAE E-Line KX: KXA 32504-B-D 3150 A-BOLT-ON-DOWNWARDS ELBOW-4W, KXA 32504-B-L 3150 A-BOLT-ON-LEFT ELBOW-4W, KXA 32504-B-P10 3150 A-BOLT-ON-PANEL CONNECTION-4W, KXA 32504-B-TR41 3150 A-BOLT-ON-TRANSFORMER CONNECTION-4W, KXA 32504-B-X 3150 A-BOLT-ON-SPECIAL LENGTH-4W, KXA 32504-B-X 3150 A-BOLT-ON-SPECIAL LENGTH-4W, 3600-A FLEXIBLE SET, including all accessories and fasteners</v>
          </cell>
          <cell r="D2739" t="str">
            <v>компл.</v>
          </cell>
          <cell r="F2739">
            <v>37500</v>
          </cell>
          <cell r="G2739">
            <v>250000</v>
          </cell>
          <cell r="H2739">
            <v>56250</v>
          </cell>
          <cell r="I2739">
            <v>287500</v>
          </cell>
          <cell r="J2739" t="str">
            <v>G3</v>
          </cell>
        </row>
        <row r="2740">
          <cell r="A2740" t="str">
            <v>эом_</v>
          </cell>
          <cell r="B2740" t="str">
            <v>Поставка и монтаж, Шинопровод питающий №2, 3200 А (от трансформатора до ГРЩ) в составе: EAE E-Line KX: KXA 32504-B-D 3150 A-BOLT-ON-DOWNWARDS ELBOW-4W, KXA 32504-B-P10 3150 A-BOLT-ON-PANEL CONNECTION-4W, KXA 32504-B-R 3150 A-BOLT-ON-RIGHT ELBOW-4W, KXA 32504-B-TR41 3150 A-BOLT-ON-TRANSFORMER CONNECTION-4W, KXA 32504-B-X 3150 A-BOLT-ON-SPECIAL LENGTH-4W, KXA 32504-B-X 3150 A-BOLT-ON-SPECIAL LENGTH-4W, KXA 32504-B-X 3150 A-BOLT-ON-SPECIAL LENGTH-4W, KXA 32504-B-X 3150 A-BOLT-ON-SPECIAL LENGTH-4W, 3600-A FLEXIBLE SET, включая все комплектующие и крепеж</v>
          </cell>
          <cell r="C2740" t="str">
            <v>Supply and installation of a busbar system #2, 3200 А (from an electric transformer to Main Distribution Board) EAE E-Line KX: KXA 32504-B-D 3150 A-BOLT-ON-DOWNWARDS ELBOW-4W, KXA 32504-B-P10 3150 A-BOLT-ON-PANEL CONNECTION-4W, KXA 32504-B-R 3150 A-BOLT-ON-RIGHT ELBOW-4W, KXA 32504-B-TR41 3150 A-BOLT-ON-TRANSFORMER CONNECTION-4W, KXA 32504-B-X 3150 A-BOLT-ON-SPECIAL LENGTH-4W, KXA 32504-B-X 3150 A-BOLT-ON-SPECIAL LENGTH-4W, KXA 32504-B-X 3150 A-BOLT-ON-SPECIAL LENGTH-4W, KXA 32504-B-X 3150 A-BOLT-ON-SPECIAL LENGTH-4W, 3600-A FLEXIBLE SET, including all accessories and fasteners</v>
          </cell>
          <cell r="D2740" t="str">
            <v>компл.</v>
          </cell>
          <cell r="F2740">
            <v>37500</v>
          </cell>
          <cell r="G2740">
            <v>250000</v>
          </cell>
          <cell r="H2740">
            <v>56250</v>
          </cell>
          <cell r="I2740">
            <v>287500</v>
          </cell>
        </row>
        <row r="2741">
          <cell r="A2741" t="str">
            <v>эом_Шинопровод питающий №2, 3200 А G1</v>
          </cell>
          <cell r="B2741" t="str">
            <v>Поставка и монтаж, Шинопровод питающий №2, 3200 А (от трансформатора до ГРЩ) в составе: EAE E-Line KX: KXA 32504-B-KRU 3150 A-BOLT-ON-RIGHT UPWARDS COMBINED OFFSET-4W, KXA 32504-B-L 3150 A-BOLT-ON-LEFT ELBOW-4W, KXA 32504-B-P10 3150 A-BOLT-ON-PANEL CONNECTION-4W, KXA 32504-B-TR41 3150 A-BOLT-ON-TRANSFORMER CONNECTION-4W, KXA 32504-B-X 3150 A-BOLT-ON-SPECIAL LENGTH-4W, KXA 32504-B-X 3150 A-BOLT-ON-SPECIAL LENGTH-4W, 3600-A FLEXIBLE SET, включая все комплектующие и крепеж</v>
          </cell>
          <cell r="C2741" t="str">
            <v>Supply and installation of a busbar system #2, 3200 А (from an electric transformer to Main Distribution Board) EAE E-Line KX: KXA 32504-B-KRU 3150 A-BOLT-ON-RIGHT UPWARDS COMBINED OFFSET-4W, KXA 32504-B-L 3150 A-BOLT-ON-LEFT ELBOW-4W, KXA 32504-B-P10 3150 A-BOLT-ON-PANEL CONNECTION-4W, KXA 32504-B-TR41 3150 A-BOLT-ON-TRANSFORMER CONNECTION-4W, KXA 32504-B-X 3150 A-BOLT-ON-SPECIAL LENGTH-4W, KXA 32504-B-X 3150 A-BOLT-ON-SPECIAL LENGTH-4W, 3600-A FLEXIBLE SET, including all accessories and fasteners</v>
          </cell>
          <cell r="D2741" t="str">
            <v>компл.</v>
          </cell>
          <cell r="F2741">
            <v>37500</v>
          </cell>
          <cell r="G2741">
            <v>250000</v>
          </cell>
          <cell r="H2741">
            <v>56250</v>
          </cell>
          <cell r="I2741">
            <v>287500</v>
          </cell>
        </row>
        <row r="2742">
          <cell r="A2742" t="str">
            <v>эом_</v>
          </cell>
          <cell r="B2742" t="str">
            <v>Поставка и монтаж, Шинопровод питающий №2, 3200 А (от трансформатора до ГРЩ) в составе: EAE E-Line KX: KXA 32504-B-KLU 3150 A-BOLT-ON-LEFT UPWARDS COMBINED OFFSET-4W, KXA 32504-B-P10 3150 A-BOLT-ON-PANEL CONNECTION-4W, KXA 32504-B-R 3150 A-BOLT-ON-RIGHT ELBOW-4W, KXA 32504-B-TR41 3150 A-BOLT-ON-TRANSFORMER CONNECTION-4W, KXA 32504-B-X 3150 A-BOLT-ON-SPECIAL LENGTH-4W, KXA 32504-B-X 3150 A-BOLT-ON-SPECIAL LENGTH-4W, 3600-A FLEXIBLE SET, включая все комплектующие и крепеж</v>
          </cell>
          <cell r="C2742" t="str">
            <v>Supply and installation of a busbar system #2, 3200 А (from an electric transformer to Main Distribution Board) EAE E-Line KX: KXA 32504-B-KLU 3150 A-BOLT-ON-LEFT UPWARDS COMBINED OFFSET-4W, KXA 32504-B-P10 3150 A-BOLT-ON-PANEL CONNECTION-4W, KXA 32504-B-R 3150 A-BOLT-ON-RIGHT ELBOW-4W, KXA 32504-B-TR41 3150 A-BOLT-ON-TRANSFORMER CONNECTION-4W, KXA 32504-B-X 3150 A-BOLT-ON-SPECIAL LENGTH-4W, KXA 32504-B-X 3150 A-BOLT-ON-SPECIAL LENGTH-4W, 3600-A FLEXIBLE SET, including all accessories and fasteners</v>
          </cell>
          <cell r="D2742" t="str">
            <v>компл.</v>
          </cell>
          <cell r="F2742">
            <v>37500</v>
          </cell>
          <cell r="G2742">
            <v>250000</v>
          </cell>
          <cell r="H2742">
            <v>56250</v>
          </cell>
          <cell r="I2742">
            <v>287500</v>
          </cell>
        </row>
        <row r="2743">
          <cell r="A2743" t="str">
            <v>эом_</v>
          </cell>
          <cell r="B2743" t="str">
            <v>Поставка и монтаж, Шинопровод питающий №2, 3200 А (от трансформатора до ГРЩ) в составе: EAE E-Line KX: KXA 32504-B-L 3150 A-BOLT-ON-LEFT ELBOW-4W, KXA 32504-B-P10 3150 A-BOLT-ON-PANEL CONNECTION-4W, KXA 32504-B-R 3150 A-BOLT-ON-RIGHT ELBOW-4W, KXA 32504-B-TR41 3150 A-BOLT-ON-TRANSFORMER CONNECTION-4W, KXA 32504-B-U 3150 A-BOLT-ON-UPWARDS ELBOW-4W, KXA 32504-B-X 3150 A-BOLT-ON-SPECIAL LENGTH-4W, KXA 32504-B-X 3150 A-BOLT-ON-SPECIAL LENGTH-4W, KXA 32504-B-X 3150 A-BOLT-ON-SPECIAL LENGTH-4W, KXA 32504-B-X 3150 A-BOLT-ON-SPECIAL LENGTH-4W, KXA 32504-B-X 3150 A-BOLT-ON-SPECIAL LENGTH-4W, KXA 32504-B-X 3150 A-BOLT-ON-SPECIAL LENGTH-4W, 3600-A FLEXIBLE SET, включая все комплектующие и крепеж</v>
          </cell>
          <cell r="C2743" t="str">
            <v>Supply and installation of a busbar system #2, 3200 А (from an electric transformer to Main Distribution Board) EAE E-Line KX: KXA 32504-B-L 3150 A-BOLT-ON-LEFT ELBOW-4W, KXA 32504-B-P10 3150 A-BOLT-ON-PANEL CONNECTION-4W, KXA 32504-B-R 3150 A-BOLT-ON-RIGHT ELBOW-4W, KXA 32504-B-TR41 3150 A-BOLT-ON-TRANSFORMER CONNECTION-4W, KXA 32504-B-U 3150 A-BOLT-ON-UPWARDS ELBOW-4W, KXA 32504-B-X 3150 A-BOLT-ON-SPECIAL LENGTH-4W, KXA 32504-B-X 3150 A-BOLT-ON-SPECIAL LENGTH-4W, KXA 32504-B-X 3150 A-BOLT-ON-SPECIAL LENGTH-4W, KXA 32504-B-X 3150 A-BOLT-ON-SPECIAL LENGTH-4W, KXA 32504-B-X 3150 A-BOLT-ON-SPECIAL LENGTH-4W, KXA 32504-B-X 3150 A-BOLT-ON-SPECIAL LENGTH-4W, 3600-A FLEXIBLE SET, including all accessories and fasteners</v>
          </cell>
          <cell r="D2743" t="str">
            <v>компл.</v>
          </cell>
          <cell r="F2743">
            <v>37500</v>
          </cell>
          <cell r="G2743">
            <v>250000</v>
          </cell>
          <cell r="H2743">
            <v>56250</v>
          </cell>
          <cell r="I2743">
            <v>287500</v>
          </cell>
        </row>
        <row r="2744">
          <cell r="A2744" t="str">
            <v>эом_</v>
          </cell>
          <cell r="B2744" t="str">
            <v>Поставка и монтаж, Шинопровод питающий №3, 3200 А (от трансформатора до ГРЩ) в составе: EAE E-Line KX: KXA 32504-B-D 3150 A-BOLT-ON-DOWNWARDS ELBOW-4W, KXA 32504-B-P10 3150 A-BOLT-ON-PANEL CONNECTION-4W, KXA 32504-B-TR41 3150 A-BOLT-ON-TRANSFORMER CONNECTION-4W, KXA 32504-B-X 3150 A-BOLT-ON-SPECIAL LENGTH-4W, KXA 32504-B-X 3150 A-BOLT-ON-SPECIAL LENGTH-4W, 3600-A FLEXIBLE SET, включая все комплектующие и крепеж</v>
          </cell>
          <cell r="C2744" t="str">
            <v>Supply and installation of a busbar system #3, 3200 А (from an electric transformer to Main Distribution Board) EAE E-Line KX: KXA 32504-B-D 3150 A-BOLT-ON-DOWNWARDS ELBOW-4W, KXA 32504-B-P10 3150 A-BOLT-ON-PANEL CONNECTION-4W, KXA 32504-B-TR41 3150 A-BOLT-ON-TRANSFORMER CONNECTION-4W, KXA 32504-B-X 3150 A-BOLT-ON-SPECIAL LENGTH-4W, KXA 32504-B-X 3150 A-BOLT-ON-SPECIAL LENGTH-4W, 3600-A FLEXIBLE SET, including all accessories and fasteners</v>
          </cell>
          <cell r="D2744" t="str">
            <v>компл.</v>
          </cell>
          <cell r="F2744">
            <v>37500</v>
          </cell>
          <cell r="G2744">
            <v>250000</v>
          </cell>
          <cell r="H2744">
            <v>56250</v>
          </cell>
          <cell r="I2744">
            <v>287500</v>
          </cell>
        </row>
        <row r="2745">
          <cell r="A2745" t="str">
            <v>эом_</v>
          </cell>
          <cell r="B2745" t="str">
            <v>Поставка и монтаж, Шинопровод питающий №4, 3200 А (от трансформатора до ГРЩ) в составе: EAE E-Line KX: KXA 32504-B-D 3150 A-BOLT-ON-DOWNWARDS ELBOW-4W, KXA 32504-B-L 3150 A-BOLT-ON-LEFT ELBOW-4W, KXA 32504-B-P10 3150 A-BOLT-ON-PANEL CONNECTION-4W, KXA 32504-B-R 3150 A-BOLT-ON-RIGHT ELBOW-4W, KXA 32504-B-STD 3150 A-BOLT-ON-STANDARD LENGHT-4W, KXA 32504-B-TR41 3150 A-BOLT-ON-TRANSFORMER CONNECTION-4W, KXA 32504-B-X 3150 A-BOLT-ON-SPECIAL LENGTH-4W, KXA 32504-B-X 3150 A-BOLT-ON-SPECIAL LENGTH-4W, KXA 32504-B-X 3150 A-BOLT-ON-SPECIAL LENGTH-4W, KXA 32504-B-X 3150 A-BOLT-ON-SPECIAL LENGTH-4W, 3600-A FLEXIBLE SET, включая все комплектующие и крепеж</v>
          </cell>
          <cell r="C2745" t="str">
            <v>Supply and installation of a busbar system #4, 3200 А (from an electric transformer to Main Distribution Board) EAE E-Line KX: KXA 32504-B-D 3150 A-BOLT-ON-DOWNWARDS ELBOW-4W, KXA 32504-B-L 3150 A-BOLT-ON-LEFT ELBOW-4W, KXA 32504-B-P10 3150 A-BOLT-ON-PANEL CONNECTION-4W, KXA 32504-B-R 3150 A-BOLT-ON-RIGHT ELBOW-4W, KXA 32504-B-STD 3150 A-BOLT-ON-STANDARD LENGHT-4W, KXA 32504-B-TR41 3150 A-BOLT-ON-TRANSFORMER CONNECTION-4W, KXA 32504-B-X 3150 A-BOLT-ON-SPECIAL LENGTH-4W, KXA 32504-B-X 3150 A-BOLT-ON-SPECIAL LENGTH-4W, KXA 32504-B-X 3150 A-BOLT-ON-SPECIAL LENGTH-4W, KXA 32504-B-X 3150 A-BOLT-ON-SPECIAL LENGTH-4W, 3600-A FLEXIBLE SET, including all accessories and fasteners</v>
          </cell>
          <cell r="D2745" t="str">
            <v>компл.</v>
          </cell>
          <cell r="F2745">
            <v>42000</v>
          </cell>
          <cell r="G2745">
            <v>280000</v>
          </cell>
          <cell r="H2745">
            <v>63000</v>
          </cell>
          <cell r="I2745">
            <v>322000</v>
          </cell>
        </row>
        <row r="2746">
          <cell r="A2746" t="str">
            <v>эом_шинопровод EAE-Busbar-KOII-Central Feeder Box: AL 160A 5C EAE E-LINE KO-II</v>
          </cell>
          <cell r="B2746" t="str">
            <v>Поставка и монтаж, EAE-Busbar-KOII-Central Feeder Box: AL 160A 5C EAE E-LINE KO-II, включая все комплектующие и крепеж</v>
          </cell>
          <cell r="C2746" t="str">
            <v>Supply and installation of EAE-Busbar-KOII-Central Feeder Box: AL 160A 5C EAE E-LINE KO-II, including all accessories and fasteners</v>
          </cell>
          <cell r="D2746" t="str">
            <v>компл.</v>
          </cell>
          <cell r="F2746">
            <v>27750</v>
          </cell>
          <cell r="G2746">
            <v>185000</v>
          </cell>
          <cell r="H2746">
            <v>41625</v>
          </cell>
          <cell r="I2746">
            <v>212749.99999999997</v>
          </cell>
        </row>
        <row r="2747">
          <cell r="A2747" t="str">
            <v>эом_шинопровод EAE-Busbar-KOII-End Closer: AL 160A 5C EAE E-LINE KO-II</v>
          </cell>
          <cell r="B2747" t="str">
            <v>Поставка и монтаж, EAE-Busbar-KOII-End Closer: AL 160A 5C EAE E-LINE KO-II, включая все комплектующие и крепеж</v>
          </cell>
          <cell r="C2747" t="str">
            <v>Supply and installation of EAE-Busbar-KOII-End Closer: AL 160A 5C EAE E-LINE KO-II, including all accessories and fasteners</v>
          </cell>
          <cell r="D2747" t="str">
            <v>компл.</v>
          </cell>
          <cell r="F2747">
            <v>27750.149999999998</v>
          </cell>
          <cell r="G2747">
            <v>185001</v>
          </cell>
          <cell r="H2747">
            <v>41625.224999999999</v>
          </cell>
          <cell r="I2747">
            <v>212751.15</v>
          </cell>
        </row>
        <row r="2748">
          <cell r="A2748" t="str">
            <v>эом_шинопровод EAE-Busbar-KOII-End Closer: AL 250A 5C EAE E-LINE KO-II</v>
          </cell>
          <cell r="B2748" t="str">
            <v>Поставка и монтаж, EAE-Busbar-KOII-End Closer: AL 250A 5C EAE E-LINE KO-II, включая все комплектующие и крепеж</v>
          </cell>
          <cell r="C2748" t="str">
            <v>Supply and installation of EAE-Busbar-KOII-End Closer: AL 250A 5C EAE E-LINE KO-II, including all accessories and fasteners</v>
          </cell>
          <cell r="D2748" t="str">
            <v>компл.</v>
          </cell>
          <cell r="F2748">
            <v>27750.3</v>
          </cell>
          <cell r="G2748">
            <v>185002</v>
          </cell>
          <cell r="H2748">
            <v>41625.449999999997</v>
          </cell>
          <cell r="I2748">
            <v>212752.3</v>
          </cell>
        </row>
        <row r="2749">
          <cell r="A2749" t="str">
            <v>эом_шинопровод EAE-Busbar-KOII-End Closer: AL 400A 5C EAE E-LINE KO-II</v>
          </cell>
          <cell r="B2749" t="str">
            <v>Поставка и монтаж, EAE-Busbar-KOII-End Closer: AL 400A 5C EAE E-LINE KO-II, включая все комплектующие и крепеж</v>
          </cell>
          <cell r="C2749" t="str">
            <v>Supply and installation of EAE-Busbar-KOII-End Closer: AL 400A 5C EAE E-LINE KO-II, including all accessories and fasteners</v>
          </cell>
          <cell r="D2749" t="str">
            <v>компл.</v>
          </cell>
          <cell r="F2749">
            <v>27750.45</v>
          </cell>
          <cell r="G2749">
            <v>185003</v>
          </cell>
          <cell r="H2749">
            <v>41625.675000000003</v>
          </cell>
          <cell r="I2749">
            <v>212753.44999999998</v>
          </cell>
        </row>
        <row r="2750">
          <cell r="A2750" t="str">
            <v>эом_шинопровод EAE-Busbar-KOII-End Closer: AL 800A 5C EAE E-LINE KO-II</v>
          </cell>
          <cell r="B2750" t="str">
            <v>Поставка и монтаж, EAE-Busbar-KOII-End Closer: AL 800A 5C EAE E-LINE KO-II, включая все комплектующие и крепеж</v>
          </cell>
          <cell r="C2750" t="str">
            <v>Supply and installation of EAE-Busbar-KOII-End Closer: AL 800A 5C EAE E-LINE KO-II, including all accessories and fasteners</v>
          </cell>
          <cell r="D2750" t="str">
            <v>компл.</v>
          </cell>
          <cell r="F2750">
            <v>27750.6</v>
          </cell>
          <cell r="G2750">
            <v>185004</v>
          </cell>
          <cell r="H2750">
            <v>41625.899999999994</v>
          </cell>
          <cell r="I2750">
            <v>212754.59999999998</v>
          </cell>
        </row>
        <row r="2751">
          <cell r="A2751" t="str">
            <v>эом_шинопровод EAE-Busbar-KOII-Feeder Box: AL 160A 5C EAE E-LINE KO-II</v>
          </cell>
          <cell r="B2751" t="str">
            <v>Поставка и монтаж, EAE-Busbar-KOII-Feeder Box: AL 160A 5C EAE E-LINE KO-II, включая все комплектующие и крепеж</v>
          </cell>
          <cell r="C2751" t="str">
            <v>Supply and installation of EAE-Busbar-KOII-Feeder Box: AL 160A 5C EAE E-LINE KO-II, including all accessories and fasteners</v>
          </cell>
          <cell r="D2751" t="str">
            <v>компл.</v>
          </cell>
          <cell r="F2751">
            <v>27750.75</v>
          </cell>
          <cell r="G2751">
            <v>185005</v>
          </cell>
          <cell r="H2751">
            <v>41626.125</v>
          </cell>
          <cell r="I2751">
            <v>212755.74999999997</v>
          </cell>
        </row>
        <row r="2752">
          <cell r="A2752" t="str">
            <v>эом_шинопровод EAE-Busbar-KOII-Feeder Box: AL 250A 5C EAE E-LINE KO-II</v>
          </cell>
          <cell r="B2752" t="str">
            <v>Поставка и монтаж, EAE-Busbar-KOII-Feeder Box: AL 250A 5C EAE E-LINE KO-II, включая все комплектующие и крепеж</v>
          </cell>
          <cell r="C2752" t="str">
            <v>Supply and installation of EAE-Busbar-KOII-Feeder Box: AL 250A 5C EAE E-LINE KO-II, including all accessories and fasteners</v>
          </cell>
          <cell r="D2752" t="str">
            <v>компл.</v>
          </cell>
          <cell r="F2752">
            <v>27750.899999999998</v>
          </cell>
          <cell r="G2752">
            <v>185006</v>
          </cell>
          <cell r="H2752">
            <v>41626.35</v>
          </cell>
          <cell r="I2752">
            <v>212756.9</v>
          </cell>
        </row>
        <row r="2753">
          <cell r="A2753" t="str">
            <v>эом_шинопровод EAE-Busbar-KOII-Feeder Box: AL 400A 5C EAE E-LINE KO-II</v>
          </cell>
          <cell r="B2753" t="str">
            <v>Поставка и монтаж, EAE-Busbar-KOII-Feeder Box: AL 400A 5C EAE E-LINE KO-II, включая все комплектующие и крепеж</v>
          </cell>
          <cell r="C2753" t="str">
            <v>Supply and installation of EAE-Busbar-KOII-Feeder Box: AL 400A 5C EAE E-LINE KO-II, including all accessories and fasteners</v>
          </cell>
          <cell r="D2753" t="str">
            <v>компл.</v>
          </cell>
          <cell r="F2753">
            <v>27751.05</v>
          </cell>
          <cell r="G2753">
            <v>185007</v>
          </cell>
          <cell r="H2753">
            <v>41626.574999999997</v>
          </cell>
          <cell r="I2753">
            <v>212758.05</v>
          </cell>
        </row>
        <row r="2754">
          <cell r="A2754" t="str">
            <v>эом_шинопровод EAE-Busbar-KOII-Feeder Box: AL 800A 5C EAE E-LINE KO-II</v>
          </cell>
          <cell r="B2754" t="str">
            <v>Поставка и монтаж, EAE-Busbar-KOII-Feeder Box: AL 800A 5C EAE E-LINE KO-II, включая все комплектующие и крепеж</v>
          </cell>
          <cell r="C2754" t="str">
            <v>Supply and installation of EAE-Busbar-KOII-Feeder Box: AL 800A 5C EAE E-LINE KO-II, including all accessories and fasteners</v>
          </cell>
          <cell r="D2754" t="str">
            <v>компл.</v>
          </cell>
          <cell r="F2754">
            <v>27751.200000000001</v>
          </cell>
          <cell r="G2754">
            <v>185008</v>
          </cell>
          <cell r="H2754">
            <v>41626.800000000003</v>
          </cell>
          <cell r="I2754">
            <v>212759.19999999998</v>
          </cell>
        </row>
        <row r="2755">
          <cell r="A2755" t="str">
            <v>эом_шинопровод EAE-Busbar-KOII-Feeder Standart Length: AL 160A 5C EAE E-LINE KO-II</v>
          </cell>
          <cell r="B2755" t="str">
            <v>Поставка и монтаж, EAE-Busbar-KOII-Feeder Standart Length: AL 160A 5C EAE E-LINE KO-II, включая все комплектующие и крепеж</v>
          </cell>
          <cell r="C2755" t="str">
            <v>Supply and installation of EAE-Busbar-KOII-Feeder Standart Length: AL 160A 5C EAE E-LINE KO-II, including all accessories and fasteners</v>
          </cell>
          <cell r="D2755" t="str">
            <v>компл.</v>
          </cell>
          <cell r="F2755">
            <v>27751.35</v>
          </cell>
          <cell r="G2755">
            <v>185009</v>
          </cell>
          <cell r="H2755">
            <v>41627.024999999994</v>
          </cell>
          <cell r="I2755">
            <v>212760.34999999998</v>
          </cell>
        </row>
        <row r="2756">
          <cell r="A2756" t="str">
            <v>эом_шинопровод EAE-Busbar-KOII-Feeder Standart Length: AL 250A 5C EAE E-LINE KO-II</v>
          </cell>
          <cell r="B2756" t="str">
            <v>Поставка и монтаж, EAE-Busbar-KOII-Feeder Standart Length: AL 250A 5C EAE E-LINE KO-II, включая все комплектующие и крепеж</v>
          </cell>
          <cell r="C2756" t="str">
            <v>Supply and installation of EAE-Busbar-KOII-Feeder Standart Length: AL 250A 5C EAE E-LINE KO-II, including all accessories and fasteners</v>
          </cell>
          <cell r="D2756" t="str">
            <v>компл.</v>
          </cell>
          <cell r="F2756">
            <v>27751.5</v>
          </cell>
          <cell r="G2756">
            <v>185010</v>
          </cell>
          <cell r="H2756">
            <v>41627.25</v>
          </cell>
          <cell r="I2756">
            <v>212761.49999999997</v>
          </cell>
        </row>
        <row r="2757">
          <cell r="A2757" t="str">
            <v>эом_шинопровод EAE-Busbar-KOII-Feeder Standart Length: AL 400A 5C E-LINE KO-II EAE</v>
          </cell>
          <cell r="B2757" t="str">
            <v>Поставка и монтаж, EAE-Busbar-KOII-Feeder Standart Length: AL 400A 5C E-LINE KO-II EAE, включая все комплектующие и крепеж</v>
          </cell>
          <cell r="C2757" t="str">
            <v>Supply and installation of EAE-Busbar-KOII-Feeder Standart Length: AL 400A 5C E-LINE KO-II EAE, including all accessories and fasteners</v>
          </cell>
          <cell r="D2757" t="str">
            <v>компл.</v>
          </cell>
          <cell r="F2757">
            <v>27751.649999999998</v>
          </cell>
          <cell r="G2757">
            <v>185011</v>
          </cell>
          <cell r="H2757">
            <v>41627.474999999999</v>
          </cell>
          <cell r="I2757">
            <v>212762.65</v>
          </cell>
        </row>
        <row r="2758">
          <cell r="A2758" t="str">
            <v>эом_шинопровод EAE-Busbar-KOII-Feeder Standart Length: AL 500A 5C E-LINE KO-II EAE</v>
          </cell>
          <cell r="B2758" t="str">
            <v>Поставка и монтаж, EAE-Busbar-KOII-Feeder Standart Length: AL 500A 5C E-LINE KO-II EAE, включая все комплектующие и крепеж</v>
          </cell>
          <cell r="C2758" t="str">
            <v>Supply and installation of EAE-Busbar-KOII-Feeder Standart Length: AL 500A 5C E-LINE KO-II EAE, including all accessories and fasteners</v>
          </cell>
          <cell r="D2758" t="str">
            <v>компл.</v>
          </cell>
          <cell r="F2758">
            <v>27751.8</v>
          </cell>
          <cell r="G2758">
            <v>185012</v>
          </cell>
          <cell r="H2758">
            <v>41627.699999999997</v>
          </cell>
          <cell r="I2758">
            <v>212763.8</v>
          </cell>
        </row>
        <row r="2759">
          <cell r="A2759" t="str">
            <v>эом_шинопровод EAE-Busbar-KOII-Feeder Standart Length: AL 800A 5C EAE E-LINE KO-II</v>
          </cell>
          <cell r="B2759" t="str">
            <v>Поставка и монтаж, EAE-Busbar-KOII-Feeder Standart Length: AL 800A 5C EAE E-LINE KO-II, включая все комплектующие и крепеж</v>
          </cell>
          <cell r="C2759" t="str">
            <v>Supply and installation of EAE-Busbar-KOII-Feeder Standart Length: AL 800A 5C EAE E-LINE KO-II, including all accessories and fasteners</v>
          </cell>
          <cell r="D2759" t="str">
            <v>компл.</v>
          </cell>
          <cell r="F2759">
            <v>27751.95</v>
          </cell>
          <cell r="G2759">
            <v>185013</v>
          </cell>
          <cell r="H2759">
            <v>41627.925000000003</v>
          </cell>
          <cell r="I2759">
            <v>212764.94999999998</v>
          </cell>
        </row>
        <row r="2760">
          <cell r="A2760" t="str">
            <v>эом_шинопровод EAE-Busbar-KOII-Tap-Off Box-MCCB: KOP 160 EAE E-LINE KO-II</v>
          </cell>
          <cell r="B2760" t="str">
            <v>Поставка и монтаж, EAE-Busbar-KOII-Tap-Off Box-MCCB: KOP 160 EAE E-LINE KO-II, включая все комплектующие и крепеж</v>
          </cell>
          <cell r="C2760" t="str">
            <v>Supply and installation of EAE-Busbar-KOII-Tap-Off Box-MCCB: KOP 160 EAE E-LINE KO-II, including all accessories and fasteners</v>
          </cell>
          <cell r="D2760" t="str">
            <v>компл.</v>
          </cell>
          <cell r="F2760">
            <v>27752.1</v>
          </cell>
          <cell r="G2760">
            <v>185014</v>
          </cell>
          <cell r="H2760">
            <v>41628.149999999994</v>
          </cell>
          <cell r="I2760">
            <v>212766.09999999998</v>
          </cell>
        </row>
        <row r="2761">
          <cell r="A2761" t="str">
            <v>эом_шинопровод EAE-Busbar-KOII-Tap-Off Box-MCCB: KOP 250 EAE E-LINE KO-II</v>
          </cell>
          <cell r="B2761" t="str">
            <v>Поставка и монтаж, EAE-Busbar-KOII-Tap-Off Box-MCCB: KOP 250 EAE E-LINE KO-II, включая все комплектующие и крепеж</v>
          </cell>
          <cell r="C2761" t="str">
            <v>Supply and installation of EAE-Busbar-KOII-Tap-Off Box-MCCB: KOP 250 EAE E-LINE KO-II, including all accessories and fasteners</v>
          </cell>
          <cell r="D2761" t="str">
            <v>компл.</v>
          </cell>
          <cell r="F2761">
            <v>27752.25</v>
          </cell>
          <cell r="G2761">
            <v>185015</v>
          </cell>
          <cell r="H2761">
            <v>41628.375</v>
          </cell>
          <cell r="I2761">
            <v>212767.24999999997</v>
          </cell>
        </row>
        <row r="2762">
          <cell r="A2762" t="str">
            <v>эом_</v>
          </cell>
          <cell r="H2762">
            <v>0</v>
          </cell>
          <cell r="I2762">
            <v>0</v>
          </cell>
        </row>
        <row r="2763">
          <cell r="A2763" t="str">
            <v>эом_</v>
          </cell>
          <cell r="H2763">
            <v>0</v>
          </cell>
          <cell r="I2763">
            <v>0</v>
          </cell>
        </row>
        <row r="2764">
          <cell r="A2764" t="str">
            <v>эом_</v>
          </cell>
          <cell r="H2764">
            <v>0</v>
          </cell>
          <cell r="I2764">
            <v>0</v>
          </cell>
        </row>
        <row r="2765">
          <cell r="B2765" t="str">
            <v>Молниезащита и заземление</v>
          </cell>
          <cell r="C2765" t="str">
            <v>Lightning protection and grounding</v>
          </cell>
          <cell r="H2765">
            <v>0</v>
          </cell>
          <cell r="I2765">
            <v>0</v>
          </cell>
        </row>
        <row r="2766">
          <cell r="A2766" t="str">
            <v>эом_МИЗ_Проволока из оцинк стали RD 8-FT 5021081 Беттерман</v>
          </cell>
          <cell r="B2766" t="str">
            <v>PG01 Поставка и монтаж, Проволока из оцинкованной стали RD 8-FT 5021081 "ОБО Беттерманн" или аналог, Липецк, включая все комплектующие и крепеж</v>
          </cell>
          <cell r="C2766" t="str">
            <v>PG01 Supply and installation of galvanized wire RD 8-FT 5021081 "OBO Bettermann" or similar, Lipetsk, including all accessories and fasteners</v>
          </cell>
          <cell r="D2766" t="str">
            <v>м</v>
          </cell>
          <cell r="F2766">
            <v>57.53</v>
          </cell>
          <cell r="G2766">
            <v>103</v>
          </cell>
          <cell r="H2766">
            <v>86.295000000000002</v>
          </cell>
          <cell r="I2766">
            <v>118.44999999999999</v>
          </cell>
        </row>
        <row r="2767">
          <cell r="A2767" t="str">
            <v>эом_МИЗ_Соединитель проволоки 249 8-10 ST 5311500 Беттерман</v>
          </cell>
          <cell r="B2767" t="str">
            <v>PG02 Поставка и монтаж, Соединитель проволоки универсальный 249 8-10 ST 5311500 "ОБО Беттерманн" или аналог, Липецк, включая все комплектующие и крепеж</v>
          </cell>
          <cell r="C2767" t="str">
            <v>PG02 Supply and installation of a multi-purpose connector for wire 249 8-10 ST 5311500 "OBO Bettermann" or similar, Lipetsk, including all accessories and fasteners</v>
          </cell>
          <cell r="D2767" t="str">
            <v>шт.</v>
          </cell>
          <cell r="F2767">
            <v>47.32</v>
          </cell>
          <cell r="G2767">
            <v>215</v>
          </cell>
          <cell r="H2767">
            <v>70.98</v>
          </cell>
          <cell r="I2767">
            <v>247.24999999999997</v>
          </cell>
        </row>
        <row r="2768">
          <cell r="A2768" t="str">
            <v>эом_МИЗ_Держатель проволоки с фланцем 113 Z8-10 5229960</v>
          </cell>
          <cell r="B2768" t="str">
            <v>PG03 Поставка и монтаж, Держатель проволоки с фланцем 113 Z8-10 5229960 "ОБО Беттерманн" или аналог, Липецк, включая все комплектующие и крепеж</v>
          </cell>
          <cell r="C2768" t="str">
            <v>PG03 Supply and installation of a flanged wire holder 113 Z8-10 5229960 "OBO Bettermann" or similar, Lipetsk, including all accessories and fasteners</v>
          </cell>
          <cell r="D2768" t="str">
            <v>шт.</v>
          </cell>
          <cell r="F2768">
            <v>56.15</v>
          </cell>
          <cell r="G2768">
            <v>236</v>
          </cell>
          <cell r="H2768">
            <v>84.224999999999994</v>
          </cell>
          <cell r="I2768">
            <v>271.39999999999998</v>
          </cell>
        </row>
        <row r="2769">
          <cell r="A2769" t="str">
            <v>эом_МИЗ_Держатель проволоки для плоской кровли 165 5218691</v>
          </cell>
          <cell r="B2769" t="str">
            <v>PG04 Поставка и монтаж, Держатель проволоки для плоской кровли 165 5218691 "ОБО Беттерманн" или аналог, Липецк, включая все комплектующие и крепеж</v>
          </cell>
          <cell r="C2769" t="str">
            <v>PG04 Supply and installation of a wire holder for flat roof 165 5218691 "OBO Bettermann" or similar, Lipetsk, including all accessories and fasteners</v>
          </cell>
          <cell r="D2769" t="str">
            <v>шт.</v>
          </cell>
          <cell r="F2769">
            <v>56.15</v>
          </cell>
          <cell r="G2769">
            <v>355</v>
          </cell>
          <cell r="H2769">
            <v>84.224999999999994</v>
          </cell>
          <cell r="I2769">
            <v>408.24999999999994</v>
          </cell>
        </row>
        <row r="2770">
          <cell r="A2770" t="str">
            <v>эом_МИЗ_Скоба крепежная 288 5320712</v>
          </cell>
          <cell r="B2770" t="str">
            <v>PG05 Поставка и монтаж, Скоба крепежная 288 5320712 "ОБО Беттерманн" или аналог, Липецк, включая все комплектующие и крепеж</v>
          </cell>
          <cell r="C2770" t="str">
            <v>PG05 Supply and installation of a wire clip 288 5320712 "OBO Bettermann" or similar, Lipetsk, including all accessories and fasteners</v>
          </cell>
          <cell r="D2770" t="str">
            <v>шт.</v>
          </cell>
          <cell r="F2770">
            <v>40.01</v>
          </cell>
          <cell r="G2770">
            <v>305</v>
          </cell>
          <cell r="H2770">
            <v>60.015000000000001</v>
          </cell>
          <cell r="I2770">
            <v>350.75</v>
          </cell>
        </row>
        <row r="2771">
          <cell r="A2771" t="str">
            <v>эом_МИЗ_Зажим крепежный для проволоки 324 5326303</v>
          </cell>
          <cell r="B2771" t="str">
            <v>PG06 Поставка и монтаж, Зажим крепежный для проволоки 324 5326303 "ОБО Беттерманн" или аналог, Липецк, включая все комплектующие и крепеж</v>
          </cell>
          <cell r="C2771" t="str">
            <v>PG06 Supply and installation of a wire clamp 324 5326303 "OBO Bettermann" or similar, Lipetsk, including all accessories and fasteners</v>
          </cell>
          <cell r="D2771" t="str">
            <v>шт.</v>
          </cell>
          <cell r="F2771">
            <v>34.93</v>
          </cell>
          <cell r="G2771">
            <v>202</v>
          </cell>
          <cell r="H2771">
            <v>52.394999999999996</v>
          </cell>
          <cell r="I2771">
            <v>232.29999999999998</v>
          </cell>
        </row>
        <row r="2772">
          <cell r="A2772" t="str">
            <v>эом_МИЗ_Компенсатор 172 5218926</v>
          </cell>
          <cell r="B2772" t="str">
            <v>PG07 Поставка и монтаж, Компенсатор 172 5218926 "ОБО Беттерманн" или аналог, Липецк, включая все комплектующие и крепеж</v>
          </cell>
          <cell r="C2772" t="str">
            <v>PG07 Supply and installation of a compensator 172 5218926 "OBO Bettermann" or similar, Lipetsk, including all accessories and fasteners</v>
          </cell>
          <cell r="D2772" t="str">
            <v>шт.</v>
          </cell>
          <cell r="F2772">
            <v>59.3</v>
          </cell>
          <cell r="G2772">
            <v>510</v>
          </cell>
          <cell r="H2772">
            <v>88.949999999999989</v>
          </cell>
          <cell r="I2772">
            <v>586.5</v>
          </cell>
        </row>
        <row r="2773">
          <cell r="A2773" t="str">
            <v>эом_МИЗ_Полоса из оцинк стали 5052 DIN 30X3.5 5019345</v>
          </cell>
          <cell r="B2773" t="str">
            <v>PG08 Поставка и монтаж, Полоса из оцинкованной стали 5052 DIN 30X3.5 5019345 "ОБО Беттерманн" или аналог, Липецк, включая все комплектующие и крепеж</v>
          </cell>
          <cell r="C2773" t="str">
            <v>PG08 Supply and installation of a 
galvanized steel strip 5052 DIN 30X3.5 5019345 "OBO Bettermann" or similar, Lipetsk, including all accessories and fasteners</v>
          </cell>
          <cell r="D2773" t="str">
            <v>м</v>
          </cell>
          <cell r="F2773">
            <v>57.53</v>
          </cell>
          <cell r="G2773">
            <v>229</v>
          </cell>
          <cell r="H2773">
            <v>86.295000000000002</v>
          </cell>
          <cell r="I2773">
            <v>263.34999999999997</v>
          </cell>
        </row>
        <row r="2774">
          <cell r="A2774" t="str">
            <v>эом_МИЗ_Соед арматурный диагональный 250 5313031</v>
          </cell>
          <cell r="B2774" t="str">
            <v>PG09 Поставка и монтаж, Соединитель арматурный диагональный 250 5313031 "ОБО Беттерманн" или аналог, Липецк, включая все комплектующие и крепеж</v>
          </cell>
          <cell r="C2774" t="str">
            <v>PG09 Supply and installation of a 
diagonal reinforcement connector 250 5313031 "OBO Bettermann" or similar, Lipetsk, including all accessories and fasteners</v>
          </cell>
          <cell r="D2774" t="str">
            <v>шт.</v>
          </cell>
          <cell r="F2774">
            <v>91.09</v>
          </cell>
          <cell r="G2774">
            <v>840</v>
          </cell>
          <cell r="H2774">
            <v>136.63499999999999</v>
          </cell>
          <cell r="I2774">
            <v>965.99999999999989</v>
          </cell>
        </row>
        <row r="2775">
          <cell r="A2775" t="str">
            <v>эом_МИЗ_Точка подключения заземления 205 B-M10 VA 5420008</v>
          </cell>
          <cell r="B2775" t="str">
            <v>PG10 Поставка и монтаж, Точка подключения заземления 205 B-M10 VA 5420008 "ОБО Беттерманн" или аналог, Липецк, включая все комплектующие и крепеж</v>
          </cell>
          <cell r="C2775" t="str">
            <v>PG10 Supply and installation of a 
ground connection point 205 B-M10 VA 5420008 "OBO Bettermann" or similar, Lipetsk, including all accessories and fasteners</v>
          </cell>
          <cell r="D2775" t="str">
            <v>шт.</v>
          </cell>
          <cell r="F2775">
            <v>370</v>
          </cell>
          <cell r="G2775">
            <v>3705</v>
          </cell>
          <cell r="H2775">
            <v>555</v>
          </cell>
          <cell r="I2775">
            <v>4260.75</v>
          </cell>
        </row>
        <row r="2776">
          <cell r="A2776" t="str">
            <v>эом_МИЗ_Соед полосы и проволоки крестовой 250 5312906</v>
          </cell>
          <cell r="B2776" t="str">
            <v>PG11 Поставка и монтаж, Соединитель полосы и проволоки крестовой 250 5312906 "ОБО Беттерманн" или аналог, Липецк, включая все комплектующие и крепеж</v>
          </cell>
          <cell r="C2776" t="str">
            <v>PG11 Supply and installation, Strip and cross connector 250 5312906 "OBO Bettermann" or similar, Lipetsk, including all accessories and fasteners</v>
          </cell>
          <cell r="D2776" t="str">
            <v>шт.</v>
          </cell>
          <cell r="F2776">
            <v>92.04</v>
          </cell>
          <cell r="G2776">
            <v>385</v>
          </cell>
          <cell r="H2776">
            <v>138.06</v>
          </cell>
          <cell r="I2776">
            <v>442.74999999999994</v>
          </cell>
        </row>
        <row r="2777">
          <cell r="A2777" t="str">
            <v>эом_МИЗ_Держатель проволоки кровельный 159</v>
          </cell>
          <cell r="B2777" t="str">
            <v>PG12 Поставка и монтаж, Держатель проволоки кровельный 159  "ОБО Беттерманн" или аналог, Липецк, включая все комплектующие и крепеж</v>
          </cell>
          <cell r="C2777" t="str">
            <v>PG12 Supply and installation of roofing wire holder 159 "OBO Bettermann" or similar, Lipetsk, including all accessories and fasteners</v>
          </cell>
          <cell r="D2777" t="str">
            <v>шт.</v>
          </cell>
          <cell r="F2777">
            <v>56.15</v>
          </cell>
          <cell r="G2777">
            <v>333</v>
          </cell>
          <cell r="H2777">
            <v>84.224999999999994</v>
          </cell>
          <cell r="I2777">
            <v>382.95</v>
          </cell>
        </row>
        <row r="2778">
          <cell r="A2778" t="str">
            <v>эом_МИЗ_Молнприем мачта  8 м 101 3B-8000 5402880</v>
          </cell>
          <cell r="B2778" t="str">
            <v>PG13 Поставка и монтаж, Молниеприемная мачта  8 м 101 3B-8000 5402880 "ОБО Беттерманн" или аналог, Липецк, включая все комплектующие и крепеж</v>
          </cell>
          <cell r="C2778" t="str">
            <v>PG13 Supply and installation of a lightning rod  8m 101 3B-8000 5402880 "OBO Bettermann" or similar, Lipetsk, including all accessories and fasteners</v>
          </cell>
          <cell r="D2778" t="str">
            <v>шт.</v>
          </cell>
          <cell r="F2778">
            <v>10012.299999999999</v>
          </cell>
          <cell r="G2778">
            <v>66666</v>
          </cell>
          <cell r="H2778">
            <v>15018.449999999999</v>
          </cell>
          <cell r="I2778">
            <v>76665.899999999994</v>
          </cell>
        </row>
        <row r="2779">
          <cell r="A2779" t="str">
            <v>эом_МИЗ_Треножный штатив для молнприем мачты isFang 3B-150 5408969</v>
          </cell>
          <cell r="B2779" t="str">
            <v>PG14 Поставка и монтаж, Треножный штатив для молниеприемной мачты isFang 3B-150 5408969 "ОБО Беттерманн" или аналог, Липецк, включая все комплектующие и крепеж</v>
          </cell>
          <cell r="C2779" t="str">
            <v>PG14 Supply and installation of a tripod stand for a lightning rod isFang 3B-150 5408969 "OBO Bettermann" or similar, Lipetsk, including all accessories and fasteners</v>
          </cell>
          <cell r="D2779" t="str">
            <v>шт.</v>
          </cell>
          <cell r="F2779">
            <v>14294.81</v>
          </cell>
          <cell r="G2779">
            <v>77936</v>
          </cell>
          <cell r="H2779">
            <v>21442.215</v>
          </cell>
          <cell r="I2779">
            <v>89626.4</v>
          </cell>
        </row>
        <row r="2780">
          <cell r="A2780" t="str">
            <v>эом_МИЗ_Шпилька резьбовая isFang 3B-G3 5408973</v>
          </cell>
          <cell r="B2780" t="str">
            <v>PG15 Поставка и монтаж, Шпилька резьбовая isFang 3B-G3 5408973 "ОБО Беттерманн" или аналог, Липецк, включая все комплектующие и крепеж</v>
          </cell>
          <cell r="C2780" t="str">
            <v>PG15 Supply and installation of a threaded stud  isFang 3B-G3 5408973 "OBO Bettermann" or similar, Lipetsk, including all accessories and fasteners</v>
          </cell>
          <cell r="D2780" t="str">
            <v>шт.</v>
          </cell>
          <cell r="F2780">
            <v>881.2</v>
          </cell>
          <cell r="G2780">
            <v>5523</v>
          </cell>
          <cell r="H2780">
            <v>1321.8000000000002</v>
          </cell>
          <cell r="I2780">
            <v>6351.45</v>
          </cell>
        </row>
        <row r="2781">
          <cell r="A2781" t="str">
            <v>эом_МИЗ_Рамка для бетонного осн F-FIX-B16 3B 5403238</v>
          </cell>
          <cell r="B2781" t="str">
            <v>PG16 Поставка и монтаж, Рамка для бетонного основания F-FIX-B16 3B 5403238 "ОБО Беттерманн" или аналог, Липецк, включая все комплектующие и крепеж</v>
          </cell>
          <cell r="C2781" t="str">
            <v>PG16 Supply and installation of a frame for concrete base F-FIX-B16 3B 5403238 "OBO Bettermann" or similar, Lipetsk, including all accessories and fasteners</v>
          </cell>
          <cell r="D2781" t="str">
            <v>шт.</v>
          </cell>
          <cell r="F2781">
            <v>123.27</v>
          </cell>
          <cell r="G2781">
            <v>1151</v>
          </cell>
          <cell r="H2781">
            <v>184.905</v>
          </cell>
          <cell r="I2781">
            <v>1323.6499999999999</v>
          </cell>
        </row>
        <row r="2782">
          <cell r="A2782" t="str">
            <v>эом_МИЗ_Основание молниеприемника бет F-FIX-S16 5403227</v>
          </cell>
          <cell r="B2782" t="str">
            <v>PG17 Поставка и монтаж, Основание молниеприемника бетонное F-FIX-S16 5403227 "ОБО Беттерманн" или аналог, Липецк, включая все комплектующие и крепеж</v>
          </cell>
          <cell r="C2782" t="str">
            <v>PG17 Supply and installation of a ground lightning concrete base F-FIX-S16 5403227 "OBO Bettermann" or similar, Lipetsk, including all accessories and fasteners</v>
          </cell>
          <cell r="D2782" t="str">
            <v>шт.</v>
          </cell>
          <cell r="F2782">
            <v>239.03</v>
          </cell>
          <cell r="G2782">
            <v>2059</v>
          </cell>
          <cell r="H2782">
            <v>358.54500000000002</v>
          </cell>
          <cell r="I2782">
            <v>2367.85</v>
          </cell>
        </row>
        <row r="2783">
          <cell r="A2783" t="str">
            <v>эом_МИЗ_Основание молниеприемника бет F-FIX-16 5403200</v>
          </cell>
          <cell r="B2783" t="str">
            <v>PG18 Поставка и монтаж, Основание молниеприемника бетонное F-FIX-16 5403200 "ОБО Беттерманн" или аналог, Липецк, включая все комплектующие и крепеж</v>
          </cell>
          <cell r="C2783" t="str">
            <v>PG18 Supply and installation, Concrete ground receiver F-FIX-16 5403200 "OBO Bettermann" or similar, Lipetsk, including all accessories and fasteners</v>
          </cell>
          <cell r="D2783" t="str">
            <v>шт.</v>
          </cell>
          <cell r="F2783">
            <v>239.03</v>
          </cell>
          <cell r="G2783">
            <v>5652</v>
          </cell>
          <cell r="H2783">
            <v>358.54500000000002</v>
          </cell>
          <cell r="I2783">
            <v>6499.7999999999993</v>
          </cell>
        </row>
        <row r="2784">
          <cell r="A2784" t="str">
            <v>эом_МИЗ_Молниеприемная мачта  6 м 101 3B-6000 5402872</v>
          </cell>
          <cell r="B2784" t="str">
            <v>PG19 Поставка и монтаж, Молниеприемная мачта  6 м 101 3B-6000 5402872 "ОБО Беттерманн" или аналог, Липецк, включая все комплектующие и крепеж</v>
          </cell>
          <cell r="C2784" t="str">
            <v>PG19 Supply and installation of a lightning rod  6m 101 3B-6000 5402872 "OBO Bettermann" or similar, Lipetsk, including all accessories and fasteners</v>
          </cell>
          <cell r="D2784" t="str">
            <v>шт.</v>
          </cell>
          <cell r="F2784">
            <v>7510</v>
          </cell>
          <cell r="G2784">
            <v>47438</v>
          </cell>
          <cell r="H2784">
            <v>11265</v>
          </cell>
          <cell r="I2784">
            <v>54553.7</v>
          </cell>
        </row>
        <row r="2785">
          <cell r="A2785" t="str">
            <v>эом_МИЗ_Молниеприемная мачта  8 м</v>
          </cell>
          <cell r="B2785" t="str">
            <v>PG20 Поставка и монтаж, Молниеприемная мачта  8 м OБО Беттерманн или аналог (Липецк), включая все комплектующие и крепеж</v>
          </cell>
          <cell r="C2785" t="str">
            <v>PG20 Supply and installation of a lightning rod  8m "OBO Bettermann" or similar, Lipetsk, including all accessories and fasteners</v>
          </cell>
          <cell r="D2785" t="str">
            <v>шт.</v>
          </cell>
          <cell r="F2785">
            <v>10012.299999999999</v>
          </cell>
          <cell r="G2785">
            <v>66666</v>
          </cell>
          <cell r="H2785">
            <v>15018.449999999999</v>
          </cell>
          <cell r="I2785">
            <v>76665.899999999994</v>
          </cell>
        </row>
        <row r="2786">
          <cell r="A2786" t="str">
            <v>эом_МИЗ_Шпилька резьбовая isFang 3B-G2 5408972</v>
          </cell>
          <cell r="B2786" t="str">
            <v>PG21 Поставка и монтаж, Шпилька резьбовая isFang 3B-G2 5408972 "ОБО Беттерманн" или аналог, Липецк, включая все комплектующие и крепеж</v>
          </cell>
          <cell r="C2786" t="str">
            <v>PG21 Supply and installation of a threaded stud  isFang 3B-G2 5408972 "OBO Bettermann" or similar, Lipetsk, including all accessories and fasteners</v>
          </cell>
          <cell r="D2786" t="str">
            <v>шт.</v>
          </cell>
          <cell r="F2786">
            <v>881.2</v>
          </cell>
          <cell r="G2786">
            <v>4646</v>
          </cell>
          <cell r="H2786">
            <v>1321.8000000000002</v>
          </cell>
          <cell r="I2786">
            <v>5342.9</v>
          </cell>
        </row>
        <row r="2787">
          <cell r="A2787" t="str">
            <v>эом_МИЗ_Молниеприемный стержень  4 м 101 5401995</v>
          </cell>
          <cell r="B2787" t="str">
            <v>PG22 Поставка и монтаж, Молниеприемный стержень  4 м 101 5401995 "ОБО Беттерманн" или аналог, Липецк, включая все комплектующие и крепеж</v>
          </cell>
          <cell r="C2787" t="str">
            <v>PG22 Supply and installation of a lightning rod  4m 101 5401995 "OBO Bettermann" or similar, Lipetsk, including all accessories and fasteners</v>
          </cell>
          <cell r="D2787" t="str">
            <v>шт.</v>
          </cell>
          <cell r="F2787">
            <v>405</v>
          </cell>
          <cell r="G2787">
            <v>7276</v>
          </cell>
          <cell r="H2787">
            <v>607.5</v>
          </cell>
          <cell r="I2787">
            <v>8367.4</v>
          </cell>
        </row>
        <row r="2788">
          <cell r="A2788" t="str">
            <v>эом_МИЗ_Молниеприемный стержень  2 м 101 5401983</v>
          </cell>
          <cell r="B2788" t="str">
            <v>PG23 Поставка и монтаж, Молниеприемный стержень  2 м 101 5401983 "ОБО Беттерманн" или аналог, Липецк, включая все комплектующие и крепеж</v>
          </cell>
          <cell r="C2788" t="str">
            <v>PG23 Supply and installation of a lightning rod  2m 101 5401983 "OBO Bettermann" or similar, Lipetsk, including all accessories and fasteners</v>
          </cell>
          <cell r="D2788" t="str">
            <v>шт.</v>
          </cell>
          <cell r="F2788">
            <v>102.5</v>
          </cell>
          <cell r="G2788">
            <v>3562</v>
          </cell>
          <cell r="H2788">
            <v>153.75</v>
          </cell>
          <cell r="I2788">
            <v>4096.2999999999993</v>
          </cell>
        </row>
        <row r="2789">
          <cell r="A2789" t="str">
            <v>эом_МИЗ_Молниеприемный стержень  3 м</v>
          </cell>
          <cell r="B2789" t="str">
            <v>PG24 Поставка и монтаж, Молниеприемный стержень  3 м 101 5401989 "ОБО Беттерманн" или аналог, Липецк, включая все комплектующие и крепеж</v>
          </cell>
          <cell r="C2789" t="str">
            <v>PG24 Supply and installation, Lightning rod 3 m 101 5401989  "OBO Bettermann" or similar, Lipetsk, including all accessories and fasteners</v>
          </cell>
          <cell r="D2789" t="str">
            <v>шт.</v>
          </cell>
          <cell r="F2789">
            <v>303.7</v>
          </cell>
          <cell r="G2789">
            <v>4270</v>
          </cell>
          <cell r="H2789">
            <v>455.54999999999995</v>
          </cell>
          <cell r="I2789">
            <v>4910.5</v>
          </cell>
        </row>
        <row r="2790">
          <cell r="A2790" t="str">
            <v>эом_МИЗ_40х5 мм оцинк стальная полоса 5019360</v>
          </cell>
          <cell r="B2790" t="str">
            <v>PG25 Поставка и монтаж, 40х5 мм оцинкованная стальная полоса 5019360 "ОБО Беттерманн" или аналог, Липецк, включая все комплектующие и крепеж</v>
          </cell>
          <cell r="C2790" t="str">
            <v>PG25 Supply and installation, 40x5 mm galvanized steel strip 5019360 "OBO Bettermann" or similar, Lipetsk, including all accessories and fasteners</v>
          </cell>
          <cell r="D2790" t="str">
            <v>м</v>
          </cell>
          <cell r="F2790">
            <v>57.53</v>
          </cell>
          <cell r="G2790">
            <v>416</v>
          </cell>
          <cell r="H2790">
            <v>86.295000000000002</v>
          </cell>
          <cell r="I2790">
            <v>478.4</v>
          </cell>
        </row>
        <row r="2791">
          <cell r="A2791" t="str">
            <v>эом_МИЗ_Заземлитель (3 метра)</v>
          </cell>
          <cell r="B2791" t="str">
            <v>PG26 Поставка и монтаж, Заземлитель (3 метра) в составе: Стержень тип ST "ОБО Беттерманн", Липецк 219 20 ST FT5000 75 0, ударный наконечник тип ST "ОБО Беттерманн", Липецк 3041 21 2, Удароприёмная головка "ОБО Беттерманн" или аналог, Липецк 3042 20 0 - , включая все комплектующие и крепеж</v>
          </cell>
          <cell r="C2791" t="str">
            <v>PG26 Supply and installation, Grounding conductor (3 meters) comprising: Rod type ST OBO Bettermann, Lipetsk 219 20 ST FT5000 75 0, impact tip ST type OBO Bettermann, Lipetsk 3041 21 2, Shock receiving head OBO Bettermann or similar, Lipetsk 3042 20 0 -, including all accessories and fasteners</v>
          </cell>
          <cell r="D2791" t="str">
            <v>шт.</v>
          </cell>
          <cell r="F2791">
            <v>496</v>
          </cell>
          <cell r="G2791">
            <v>5436.68</v>
          </cell>
          <cell r="H2791">
            <v>744</v>
          </cell>
          <cell r="I2791">
            <v>6252.1819999999998</v>
          </cell>
        </row>
        <row r="2792">
          <cell r="A2792" t="str">
            <v>эом_МИЗ_Стержень тип ST 5000 75 0</v>
          </cell>
          <cell r="B2792" t="str">
            <v>PG27 Поставка и монтаж, Стержень тип ST 5000 75 0 "ОБО Беттерманн" или аналог, Липецк, включая все комплектующие и крепеж</v>
          </cell>
          <cell r="C2792" t="str">
            <v>PG27 Supply and installation, Rod type ST 5000 75 0 "OBO Bettermann" or similar, Lipetsk, including all accessories and fasteners</v>
          </cell>
          <cell r="D2792" t="str">
            <v>шт.</v>
          </cell>
          <cell r="F2792">
            <v>152</v>
          </cell>
          <cell r="G2792">
            <v>2543</v>
          </cell>
          <cell r="H2792">
            <v>228</v>
          </cell>
          <cell r="I2792">
            <v>2924.45</v>
          </cell>
        </row>
        <row r="2793">
          <cell r="A2793" t="str">
            <v>эом_МИЗ_Стержень заземления 1.5 м</v>
          </cell>
          <cell r="B2793" t="str">
            <v>PG28 Поставка и монтаж, Стержень заземления 1.5 м OБО Беттерманн или аналог (Липецк), включая все комплектующие и крепеж</v>
          </cell>
          <cell r="C2793" t="str">
            <v>PG28 Supply and installation, Grounding rod 1.5 m OBO Bettermann or similar (Lipetsk), including all accessories and fasteners</v>
          </cell>
          <cell r="D2793" t="str">
            <v>шт.</v>
          </cell>
          <cell r="F2793">
            <v>303.7</v>
          </cell>
          <cell r="G2793">
            <v>3087</v>
          </cell>
          <cell r="H2793">
            <v>455.54999999999995</v>
          </cell>
          <cell r="I2793">
            <v>3550.0499999999997</v>
          </cell>
        </row>
        <row r="2794">
          <cell r="A2794" t="str">
            <v>эом_</v>
          </cell>
          <cell r="H2794">
            <v>0</v>
          </cell>
          <cell r="I2794">
            <v>0</v>
          </cell>
        </row>
        <row r="2795">
          <cell r="B2795" t="str">
            <v>Солнечные панели</v>
          </cell>
          <cell r="C2795" t="str">
            <v>Solar panels</v>
          </cell>
          <cell r="H2795">
            <v>0</v>
          </cell>
          <cell r="I2795">
            <v>0</v>
          </cell>
        </row>
        <row r="2796">
          <cell r="A2796" t="str">
            <v>эом_солнечная панель_ФСМ-360М Exmork</v>
          </cell>
          <cell r="B2796" t="str">
            <v>Поставка и монтаж, Солнечные панели, монокристаллический солнечный модуль 360 Вт (с креплением к кровле) ФСМ-360М Exmork или аналог, включая все комплектующие и крепеж</v>
          </cell>
          <cell r="C2796" t="str">
            <v>Supply and installation of solar panels, monocrystalline solar module 360 ​​W (with fastening to the roof) ФСМ-360М Exmork or similar, including all accessories and fasteners</v>
          </cell>
          <cell r="D2796" t="str">
            <v>шт.</v>
          </cell>
          <cell r="F2796">
            <v>3076.7999999999997</v>
          </cell>
          <cell r="G2796">
            <v>20512</v>
          </cell>
          <cell r="H2796">
            <v>4615.2</v>
          </cell>
          <cell r="I2796">
            <v>23588.799999999999</v>
          </cell>
        </row>
        <row r="2797">
          <cell r="A2797" t="str">
            <v>эом_солнечная панель_Инвертор 100 кВт ABB</v>
          </cell>
          <cell r="B2797" t="str">
            <v>Поставка и монтаж, Инвертор 100 кВт ABB, включая все комплектующие и крепеж</v>
          </cell>
          <cell r="C2797" t="str">
            <v>Supply and installation of an inverter 100kW ABB, including all accessories and fasteners</v>
          </cell>
          <cell r="D2797" t="str">
            <v>шт.</v>
          </cell>
          <cell r="F2797">
            <v>187500</v>
          </cell>
          <cell r="G2797">
            <v>1250000</v>
          </cell>
          <cell r="H2797">
            <v>281250</v>
          </cell>
          <cell r="I2797">
            <v>1437500</v>
          </cell>
        </row>
        <row r="2798">
          <cell r="A2798" t="str">
            <v>эом_солнечная панель_Щит распределительный защиты линии инвертора</v>
          </cell>
          <cell r="B2798" t="str">
            <v>Поставка и монтаж, Щит распределительный защиты линии инвертора (шкаф металлический с аппаратами защиты) ABB, включая все комплектующие и крепеж</v>
          </cell>
          <cell r="C2798" t="str">
            <v>Supply and installation of a switchboard protection line of the inverter (metal cabinet with protection devices) ABB, including all accessories and fasteners</v>
          </cell>
          <cell r="D2798" t="str">
            <v>шт.</v>
          </cell>
          <cell r="F2798">
            <v>12750</v>
          </cell>
          <cell r="G2798">
            <v>85000</v>
          </cell>
          <cell r="H2798">
            <v>19125</v>
          </cell>
          <cell r="I2798">
            <v>97749.999999999985</v>
          </cell>
        </row>
        <row r="2799">
          <cell r="A2799" t="str">
            <v>эом_</v>
          </cell>
          <cell r="H2799">
            <v>0</v>
          </cell>
          <cell r="I2799">
            <v>0</v>
          </cell>
        </row>
        <row r="2800">
          <cell r="A2800" t="str">
            <v>эом_</v>
          </cell>
          <cell r="H2800">
            <v>0</v>
          </cell>
          <cell r="I2800">
            <v>0</v>
          </cell>
        </row>
        <row r="2801">
          <cell r="A2801" t="str">
            <v>сс</v>
          </cell>
          <cell r="B2801" t="str">
            <v>СС</v>
          </cell>
          <cell r="H2801">
            <v>0</v>
          </cell>
          <cell r="I2801">
            <v>0</v>
          </cell>
        </row>
        <row r="2802">
          <cell r="A2802" t="str">
            <v>скс</v>
          </cell>
          <cell r="B2802" t="str">
            <v>Структурированная кабельная сеть</v>
          </cell>
          <cell r="C2802" t="str">
            <v>Structured cabling system</v>
          </cell>
          <cell r="H2802">
            <v>0</v>
          </cell>
          <cell r="I2802">
            <v>0</v>
          </cell>
        </row>
        <row r="2803">
          <cell r="A2803" t="str">
            <v>скс_</v>
          </cell>
          <cell r="B2803" t="str">
            <v xml:space="preserve"> Абонентская СКС</v>
          </cell>
          <cell r="C2803" t="str">
            <v>Customer's structured cabling system</v>
          </cell>
          <cell r="H2803">
            <v>0</v>
          </cell>
          <cell r="I2803">
            <v>0</v>
          </cell>
        </row>
        <row r="2804">
          <cell r="A2804" t="str">
            <v>скс_Патч-панель на 24 порта RJ-45, cat. 6a</v>
          </cell>
          <cell r="B2804" t="str">
            <v>Поставка и монтаж, Патч-панель на 24 порта RJ-45, cat. 6a, включая все комплектующие и крепеж</v>
          </cell>
          <cell r="C2804" t="str">
            <v>Supply and installation of patch panel, 24 port RJ-45, cat. 6a, including all accessories and fasteners</v>
          </cell>
          <cell r="D2804" t="str">
            <v>шт.</v>
          </cell>
          <cell r="F2804">
            <v>2056.7162499999999</v>
          </cell>
          <cell r="G2804">
            <v>13711.441666666668</v>
          </cell>
          <cell r="H2804">
            <v>3085.0743750000001</v>
          </cell>
          <cell r="I2804">
            <v>15768.157916666667</v>
          </cell>
        </row>
        <row r="2805">
          <cell r="A2805" t="str">
            <v>скс_Коммутатор доступа Cisco WS-C2960X-24PS-L</v>
          </cell>
          <cell r="B2805" t="str">
            <v>Поставка и монтаж, Коммутатор доступа L2 на 24 порта 1000Base-T, не менее 2 SFP-портов Cisco WS-C2960X-24PS-L или аналог, включая все комплектующие и крепеж</v>
          </cell>
          <cell r="C2805" t="str">
            <v>Supply and installation of an access switch L2 for 24 ports 1000Base-T, Cisco WS-C2960X-24PS-L or similar, including all accessories and fasteners</v>
          </cell>
          <cell r="D2805" t="str">
            <v>шт.</v>
          </cell>
          <cell r="F2805">
            <v>13206.25</v>
          </cell>
          <cell r="G2805">
            <v>88041.666666666672</v>
          </cell>
          <cell r="H2805">
            <v>19809.375</v>
          </cell>
          <cell r="I2805">
            <v>101247.91666666667</v>
          </cell>
        </row>
        <row r="2806">
          <cell r="A2806" t="str">
            <v>скс_Коммутатор доступа Cisco WS-C2960X</v>
          </cell>
          <cell r="B2806" t="str">
            <v>Поставка и монтаж, Коммутатор доступа L2 на 24 порта 1000Base-T, не менее 2 портов SFP+ Cisco WS-C2960X или аналог, включая все комплектующие и крепеж</v>
          </cell>
          <cell r="C2806" t="str">
            <v>Supply and installation of an access switch L2 for 24 ports 1000Base-T, SFP+ Cisco WS-C2960X or similar, including all accessories and fasteners</v>
          </cell>
          <cell r="D2806" t="str">
            <v>шт.</v>
          </cell>
          <cell r="F2806">
            <v>14456.25</v>
          </cell>
          <cell r="G2806">
            <v>96375</v>
          </cell>
          <cell r="H2806">
            <v>21684.375</v>
          </cell>
          <cell r="I2806">
            <v>110831.24999999999</v>
          </cell>
        </row>
        <row r="2807">
          <cell r="A2807" t="str">
            <v>скс_Коммутатор распределения Cisco Catalyst 9400</v>
          </cell>
          <cell r="B2807" t="str">
            <v>Поставка и монтаж, Коммутатор распределения L3, не менее 22 портов SFP, не менее 2 портов SFP+, 2 блока питания с возможностью горячей замены Cisco Catalyst 9400 или аналог, включая все комплектующие и крепеж</v>
          </cell>
          <cell r="C2807" t="str">
            <v>Supply and installation of L3 distribution switchboard, at least 22 SFP ports, at least 2 SFP + ports, 2 hot-swappable power supplies Cisco Catalyst 9400 or similar, including all accessories and fasteners</v>
          </cell>
          <cell r="D2807" t="str">
            <v>шт.</v>
          </cell>
          <cell r="F2807">
            <v>26130.625000000004</v>
          </cell>
          <cell r="G2807">
            <v>174204.16666666669</v>
          </cell>
          <cell r="H2807">
            <v>39195.937500000007</v>
          </cell>
          <cell r="I2807">
            <v>200334.79166666669</v>
          </cell>
        </row>
        <row r="2808">
          <cell r="A2808" t="str">
            <v>скс_Коммутатор ядра Cisco WS-C3850-24XSE</v>
          </cell>
          <cell r="B2808" t="str">
            <v>Поставка и монтаж, Коммутатор ядра L3, не менее 44 портов SFP, не менее 4 портов SFP+, 2 блока питания с возможностью горячей замены  Cisco WS-C3850-24XSE или аналог, включая все комплектующие и крепеж</v>
          </cell>
          <cell r="C2808" t="str">
            <v>Supply and installation of L3 core switch, at least 44 SFP ports, at least 4 SFP + ports, 2 hot-swappable power supplies Cisco WS-C3850-24XSE or similar, including all accessories and fasteners</v>
          </cell>
          <cell r="D2808" t="str">
            <v>шт.</v>
          </cell>
          <cell r="F2808">
            <v>188607.375</v>
          </cell>
          <cell r="G2808">
            <v>1257382.5</v>
          </cell>
          <cell r="H2808">
            <v>282911.0625</v>
          </cell>
          <cell r="I2808">
            <v>1445989.875</v>
          </cell>
        </row>
        <row r="2809">
          <cell r="A2809" t="str">
            <v>скс_SFP-модуль оптический Cisco</v>
          </cell>
          <cell r="B2809" t="str">
            <v>Поставка и монтаж, SFP-модуль оптический Cisco или аналог, включая все комплектующие и крепеж</v>
          </cell>
          <cell r="C2809" t="str">
            <v>Supply and installation of optical SFP module Cisco or similar, including all accessories and fasteners</v>
          </cell>
          <cell r="D2809" t="str">
            <v>шт.</v>
          </cell>
          <cell r="F2809">
            <v>3894.375</v>
          </cell>
          <cell r="G2809">
            <v>25962.5</v>
          </cell>
          <cell r="H2809">
            <v>5841.5625</v>
          </cell>
          <cell r="I2809">
            <v>29856.874999999996</v>
          </cell>
        </row>
        <row r="2810">
          <cell r="A2810" t="str">
            <v>скс_SFP-модуль медный Cisco</v>
          </cell>
          <cell r="B2810" t="str">
            <v>Поставка и монтаж, SFP-модуль медный Cisco или аналог, включая все комплектующие и крепеж</v>
          </cell>
          <cell r="C2810" t="str">
            <v>Supply and installation of copper SFP module Cisco or similar, including all accessories and fasteners</v>
          </cell>
          <cell r="D2810" t="str">
            <v>шт.</v>
          </cell>
          <cell r="F2810">
            <v>4394.375</v>
          </cell>
          <cell r="G2810">
            <v>29295.833333333336</v>
          </cell>
          <cell r="H2810">
            <v>6591.5625</v>
          </cell>
          <cell r="I2810">
            <v>33690.208333333336</v>
          </cell>
        </row>
        <row r="2811">
          <cell r="A2811" t="str">
            <v>скс_Модуль SFP+ оптический Cisco</v>
          </cell>
          <cell r="B2811" t="str">
            <v>Поставка и монтаж, Модуль SFP+ оптический Cisco или аналог, включая все комплектующие и крепеж</v>
          </cell>
          <cell r="C2811" t="str">
            <v>Supply and installation of optical SFP+ module Cisco or similar, including all accessories and fasteners</v>
          </cell>
          <cell r="D2811" t="str">
            <v>шт.</v>
          </cell>
          <cell r="F2811">
            <v>5144.375</v>
          </cell>
          <cell r="G2811">
            <v>34295.833333333336</v>
          </cell>
          <cell r="H2811">
            <v>7716.5625</v>
          </cell>
          <cell r="I2811">
            <v>39440.208333333336</v>
          </cell>
        </row>
        <row r="2812">
          <cell r="A2812" t="str">
            <v>скс_Кабельный органайзер горизонтальный</v>
          </cell>
          <cell r="B2812" t="str">
            <v>Поставка и монтаж, Кабельный органайзер горизонтальный, включая все комплектующие и крепеж</v>
          </cell>
          <cell r="C2812" t="str">
            <v>Supply and installation of a horizontal cable organizer, including all accessories and fasteners</v>
          </cell>
          <cell r="D2812" t="str">
            <v>шт.</v>
          </cell>
          <cell r="F2812">
            <v>57.500000000000007</v>
          </cell>
          <cell r="G2812">
            <v>383.33333333333337</v>
          </cell>
          <cell r="H2812">
            <v>86.250000000000014</v>
          </cell>
          <cell r="I2812">
            <v>440.83333333333337</v>
          </cell>
        </row>
        <row r="2813">
          <cell r="A2813" t="str">
            <v>скс_Розетка RJ-45, Cat. 6a, накладная</v>
          </cell>
          <cell r="B2813" t="str">
            <v>Поставка и монтаж, Розетка RJ-45, Cat. 6a, накладная, включая все комплектующие и крепеж</v>
          </cell>
          <cell r="C2813" t="str">
            <v>Supply and installation of a surface mounted Cat. 6A UTP RJ 45 socket, including all accessories and fasteners</v>
          </cell>
          <cell r="D2813" t="str">
            <v>шт.</v>
          </cell>
          <cell r="F2813">
            <v>203.84</v>
          </cell>
          <cell r="G2813">
            <v>1358.9333333333334</v>
          </cell>
          <cell r="H2813">
            <v>305.76</v>
          </cell>
          <cell r="I2813">
            <v>1562.7733333333333</v>
          </cell>
        </row>
        <row r="2814">
          <cell r="A2814" t="str">
            <v>скс_Розетка RJ-45, Cat. 6a, для установки в короб кабельный</v>
          </cell>
          <cell r="B2814" t="str">
            <v>Поставка и монтаж, Розетка RJ-45, Cat. 6a, для установки в короб кабельный, включая все комплектующие и крепеж</v>
          </cell>
          <cell r="C2814" t="str">
            <v>Supply and installation of a trunking mounted Cat. 6A UTP RJ 45 socket, including all accessories and fasteners</v>
          </cell>
          <cell r="D2814" t="str">
            <v>шт.</v>
          </cell>
          <cell r="F2814">
            <v>191.34</v>
          </cell>
          <cell r="G2814">
            <v>1275.6000000000001</v>
          </cell>
          <cell r="H2814">
            <v>287.01</v>
          </cell>
          <cell r="I2814">
            <v>1466.94</v>
          </cell>
        </row>
        <row r="2815">
          <cell r="A2815" t="str">
            <v>скс_Кабель витая пара 4х2х0.5 cat. 6</v>
          </cell>
          <cell r="B2815" t="str">
            <v>Поставка и монтаж, Кабель витая пара 4х2х0.5 cat. 6, включая все комплектующие и крепеж</v>
          </cell>
          <cell r="C2815" t="str">
            <v>Supply and cabling of a twisted-pair cable 4х2х0.5 cat. 6, including all accessories and fasteners</v>
          </cell>
          <cell r="D2815" t="str">
            <v>м</v>
          </cell>
          <cell r="F2815">
            <v>45</v>
          </cell>
          <cell r="G2815">
            <v>50</v>
          </cell>
          <cell r="H2815">
            <v>67.5</v>
          </cell>
          <cell r="I2815">
            <v>57.499999999999993</v>
          </cell>
        </row>
        <row r="2816">
          <cell r="A2816" t="str">
            <v>скс_Кабель витая пара 4х2х0.5 cat. 7</v>
          </cell>
          <cell r="B2816" t="str">
            <v>Поставка и прокладка, Кабель витая пара 4х2х0.5 cat. 7, включая все комплектующие и крепеж</v>
          </cell>
          <cell r="C2816" t="str">
            <v>Supply and cabling of a twisted-pair cable 4х2х0.5 cat. 7, including all accessories and fasteners</v>
          </cell>
          <cell r="D2816" t="str">
            <v>м</v>
          </cell>
          <cell r="F2816">
            <v>45</v>
          </cell>
          <cell r="G2816">
            <v>77.973743169398915</v>
          </cell>
          <cell r="H2816">
            <v>67.5</v>
          </cell>
          <cell r="I2816">
            <v>89.66980464480875</v>
          </cell>
        </row>
        <row r="2817">
          <cell r="A2817" t="str">
            <v>скс_Шкаф напольный телекоммуникационный 800х800 42U</v>
          </cell>
          <cell r="B2817" t="str">
            <v>Поставка и монтаж, Шкаф напольный телекоммуникационный 800х800 42U, 4 щеточных ввода, перфорированные 2-створчатые передние и задние дверцы, комплект заземления , включая все комплектующие и крепеж</v>
          </cell>
          <cell r="C2817" t="str">
            <v>Supply and installation of a floor-standing telecommunication cabinet 800x800 42U, 4 cable entry panels with brushes, perforated 2-leaf front and rear doors, grounding set, including all accessories and fasteners</v>
          </cell>
          <cell r="D2817" t="str">
            <v>шт.</v>
          </cell>
          <cell r="F2817">
            <v>5312.5000000000009</v>
          </cell>
          <cell r="G2817">
            <v>35416.666666666672</v>
          </cell>
          <cell r="H2817">
            <v>7968.7500000000018</v>
          </cell>
          <cell r="I2817">
            <v>40729.166666666672</v>
          </cell>
        </row>
        <row r="2818">
          <cell r="A2818" t="str">
            <v>скс_Шкаф напольный телекоммуникационный 800х800, не менее 28U</v>
          </cell>
          <cell r="B2818" t="str">
            <v>Поставка и монтаж, Шкаф напольный телекоммуникационный 800х800, не менее 28U, исполнение не менее IP54, 2-створчатые передние дверцы, комплект заземления , включая все комплектующие и крепеж</v>
          </cell>
          <cell r="C2818" t="str">
            <v>Supply and installation of a floor-standing telecommunication cabinet 800x800 at least 28U, at least IP54, 2-leaf front doors, grounding set, including all accessories and fasteners</v>
          </cell>
          <cell r="D2818" t="str">
            <v>шт.</v>
          </cell>
          <cell r="F2818">
            <v>3837.5</v>
          </cell>
          <cell r="G2818">
            <v>25583.333333333336</v>
          </cell>
          <cell r="H2818">
            <v>5756.25</v>
          </cell>
          <cell r="I2818">
            <v>29420.833333333332</v>
          </cell>
        </row>
        <row r="2819">
          <cell r="A2819" t="str">
            <v>скс_Шкаф напольный телекоммуникационный 1200х800 42U</v>
          </cell>
          <cell r="B2819" t="str">
            <v>Поставка и монтаж, Шкаф напольный телекоммуникационный 1200х800 42U, 4 щеточных ввода, перфорированные 2-створчатые передние и задние дверцы, комплект заземления, включая все комплектующие и крепеж</v>
          </cell>
          <cell r="C2819" t="str">
            <v>Supply and installation of a floor-standing telecommunication cabinet 1200x800 42U, 4 cable entry panels with brushes, perforated 2-leaf front and rear doors, grounding set, including all accessories and fasteners</v>
          </cell>
          <cell r="D2819" t="str">
            <v>шт.</v>
          </cell>
          <cell r="F2819">
            <v>6062.5000000000009</v>
          </cell>
          <cell r="G2819">
            <v>40416.666666666672</v>
          </cell>
          <cell r="H2819">
            <v>9093.7500000000018</v>
          </cell>
          <cell r="I2819">
            <v>46479.166666666672</v>
          </cell>
        </row>
        <row r="2820">
          <cell r="A2820" t="str">
            <v>скс_Оптический кросс на 48 ОВ, ОМ, укомпл на 40 ОВ, 6 каб вводов</v>
          </cell>
          <cell r="B2820" t="str">
            <v>Поставка и монтаж, Оптический кросс стоечный на 48 ОВ, ОМ, укомплектованный на подключение 40 ОВ, 6 кабельных вводов, включая все комплектующие и крепеж</v>
          </cell>
          <cell r="C2820" t="str">
            <v xml:space="preserve">Supply and installation of an optical distribution rack for 48 OV, OM, equipped for 40 OV commutation, 6 cable entry panels, including all accessories and fasteners </v>
          </cell>
          <cell r="D2820" t="str">
            <v>шт.</v>
          </cell>
          <cell r="F2820">
            <v>582.44999999999993</v>
          </cell>
          <cell r="G2820">
            <v>3883</v>
          </cell>
          <cell r="H2820">
            <v>873.67499999999995</v>
          </cell>
          <cell r="I2820">
            <v>4465.45</v>
          </cell>
        </row>
        <row r="2821">
          <cell r="A2821" t="str">
            <v>скс_Оптический кросс на 48 ОВ, ОМ, укомпл на 48 ОВ, 2 каб вводов</v>
          </cell>
          <cell r="B2821" t="str">
            <v>Поставка и монтаж, Оптический кросс стоечный на 48 ОВ, ОМ, укомплектованный на подключение 48 ОВ, 2 кабельных ввода, включая все комплектующие и крепеж</v>
          </cell>
          <cell r="C2821" t="str">
            <v xml:space="preserve">Supply and installation of an optical distribution rack for 48 OV, OM, equipped for 48 OV commutation, 2 cable entry panels, including all accessories and fasteners </v>
          </cell>
          <cell r="D2821" t="str">
            <v>шт.</v>
          </cell>
          <cell r="F2821">
            <v>492</v>
          </cell>
          <cell r="G2821">
            <v>3280</v>
          </cell>
          <cell r="H2821">
            <v>738</v>
          </cell>
          <cell r="I2821">
            <v>3771.9999999999995</v>
          </cell>
        </row>
        <row r="2822">
          <cell r="A2822" t="str">
            <v>скс_Оптический кросс на 24 ОВ, ОМ, укомпл на 24 ОВ, 2 каб вводов</v>
          </cell>
          <cell r="B2822" t="str">
            <v>Поставка и монтаж, Оптический кросс стоечный на 24 ОВ, ОМ, укомплектованный на подключение 24 ОВ, 2 кабельных ввода, включая все комплектующие и крепеж</v>
          </cell>
          <cell r="C2822" t="str">
            <v xml:space="preserve">Supply and installation of an optical distribution rack for 48 OV, OM, equipped for 48 OV commutation, 2 cable entry panels, including all accessories and fasteners </v>
          </cell>
          <cell r="D2822" t="str">
            <v>шт.</v>
          </cell>
          <cell r="F2822">
            <v>420</v>
          </cell>
          <cell r="G2822">
            <v>2800</v>
          </cell>
          <cell r="H2822">
            <v>630</v>
          </cell>
          <cell r="I2822">
            <v>3219.9999999999995</v>
          </cell>
        </row>
        <row r="2823">
          <cell r="A2823" t="str">
            <v>скс_Оптический кросс на 24 ОВ, ОМ, укомпл на 8 ОВ, 2 каб вводов</v>
          </cell>
          <cell r="B2823" t="str">
            <v>Поставка и монтаж, Оптический кросс на 24 ОВ, ОМ, укомплектованный на подключение 8 ОВ, 2 кабельных ввода, включая все комплектующие и крепеж</v>
          </cell>
          <cell r="C2823" t="str">
            <v xml:space="preserve">Supply and installation of an optical distribution rack for 48 OV, OM, equipped for 8 OV commutation, 2 cable entry panels, including all accessories and fasteners </v>
          </cell>
          <cell r="D2823" t="str">
            <v>шт.</v>
          </cell>
          <cell r="F2823">
            <v>390</v>
          </cell>
          <cell r="G2823">
            <v>2600</v>
          </cell>
          <cell r="H2823">
            <v>585</v>
          </cell>
          <cell r="I2823">
            <v>2989.9999999999995</v>
          </cell>
        </row>
        <row r="2824">
          <cell r="A2824" t="str">
            <v>скс_ИБП на 1 кВт, поддержка нагрузки не менее 500 Вт в течении не менее 15 минут APC</v>
          </cell>
          <cell r="B2824" t="str">
            <v>Поставка и монтаж, ИБП на 1 кВт, поддержка нагрузки не менее 500 Вт в течении не менее 15 минут APC или аналог, включая все комплектующие и крепеж</v>
          </cell>
          <cell r="C2824" t="str">
            <v xml:space="preserve">Supply and installation of UPS 1kW, load support not less than 500 W for at least 15 minutes APC or similar, including all accessories and fasteners </v>
          </cell>
          <cell r="D2824" t="str">
            <v>шт.</v>
          </cell>
          <cell r="F2824">
            <v>15375</v>
          </cell>
          <cell r="G2824">
            <v>102500</v>
          </cell>
          <cell r="H2824">
            <v>23062.5</v>
          </cell>
          <cell r="I2824">
            <v>117874.99999999999</v>
          </cell>
        </row>
        <row r="2825">
          <cell r="A2825" t="str">
            <v>скс_ИБП на 1 кВт, поддержка нагрузки не менее 250 Вт в течении не менее 30 минут APC</v>
          </cell>
          <cell r="B2825" t="str">
            <v>Поставка и монтаж, ИБП на 1 кВт, поддержка нагрузки не менее 250 Вт в течении не менее 30 минут APC или аналог, включая все комплектующие и крепеж</v>
          </cell>
          <cell r="C2825" t="str">
            <v xml:space="preserve">Supply and installation of UPS 1kW, load support not less than 250 W for at least 30 minutes APC or similar, including all accessories and fasteners </v>
          </cell>
          <cell r="D2825" t="str">
            <v>шт.</v>
          </cell>
          <cell r="F2825">
            <v>20430</v>
          </cell>
          <cell r="G2825">
            <v>136200</v>
          </cell>
          <cell r="H2825">
            <v>30645</v>
          </cell>
          <cell r="I2825">
            <v>156630</v>
          </cell>
        </row>
        <row r="2826">
          <cell r="A2826" t="str">
            <v>скс_Панель распределения питания на 8 розеток</v>
          </cell>
          <cell r="B2826" t="str">
            <v>Поставка и монтаж, Панель распределения питания на 8 розеток, включая все комплектующие и крепеж</v>
          </cell>
          <cell r="C2826" t="str">
            <v xml:space="preserve">Supply and installation of a power distribution panel for 8 sockets, including all accessories and fasteners </v>
          </cell>
          <cell r="D2826" t="str">
            <v>шт.</v>
          </cell>
          <cell r="F2826">
            <v>485.27374999999995</v>
          </cell>
          <cell r="G2826">
            <v>3235.1583333333333</v>
          </cell>
          <cell r="H2826">
            <v>727.91062499999998</v>
          </cell>
          <cell r="I2826">
            <v>3720.4320833333331</v>
          </cell>
        </row>
        <row r="2827">
          <cell r="A2827" t="str">
            <v>скс_Комплект холодного коридора для шкафов напольных</v>
          </cell>
          <cell r="B2827" t="str">
            <v>Поставка и монтаж, Комплект холодного коридора для шкафов напольных, включая все комплектующие и крепеж</v>
          </cell>
          <cell r="C2827" t="str">
            <v>Supply and installation of cold aisle containment system for a floor-standing telecommunication cabinet, including all accessories and fasteners</v>
          </cell>
          <cell r="D2827" t="str">
            <v>компл.</v>
          </cell>
          <cell r="F2827">
            <v>40013.195</v>
          </cell>
          <cell r="G2827">
            <v>266754.63333333336</v>
          </cell>
          <cell r="H2827">
            <v>60019.792499999996</v>
          </cell>
          <cell r="I2827">
            <v>306767.82833333337</v>
          </cell>
        </row>
        <row r="2828">
          <cell r="A2828" t="str">
            <v>скс_Сервер  HP</v>
          </cell>
          <cell r="B2828" t="str">
            <v>Поставка и монтаж, Сервер  HP или аналог, включая все комплектующие и крепеж</v>
          </cell>
          <cell r="C2828" t="str">
            <v>Supply and installation of server HP or similar, including all accessories and fasteners</v>
          </cell>
          <cell r="D2828" t="str">
            <v>шт.</v>
          </cell>
          <cell r="H2828">
            <v>0</v>
          </cell>
          <cell r="I2828">
            <v>0</v>
          </cell>
        </row>
        <row r="2829">
          <cell r="B2829" t="str">
            <v>Програмное обеспечение</v>
          </cell>
          <cell r="C2829" t="str">
            <v>Sowtware</v>
          </cell>
          <cell r="H2829">
            <v>0</v>
          </cell>
          <cell r="I2829">
            <v>0</v>
          </cell>
        </row>
        <row r="2830">
          <cell r="A2830" t="str">
            <v>скс_ПО Лицензия для подключения дополнительных ТД Wi-Fi (на одну ТД)</v>
          </cell>
          <cell r="B2830" t="str">
            <v>Поставка и монтаж, Лицензия для подключения дополнительных ТД Wi-Fi (на одну ТД), включая все сопутствующие материалы</v>
          </cell>
          <cell r="C2830" t="str">
            <v>Supply and installation of the license to
сonnect additional access points Wi-Fi (for one access point), including all accessories and fasteners</v>
          </cell>
          <cell r="F2830">
            <v>1200</v>
          </cell>
          <cell r="G2830">
            <v>15000</v>
          </cell>
          <cell r="H2830">
            <v>1800</v>
          </cell>
          <cell r="I2830">
            <v>17250</v>
          </cell>
        </row>
        <row r="2831">
          <cell r="B2831" t="str">
            <v xml:space="preserve"> Лотки</v>
          </cell>
          <cell r="C2831" t="str">
            <v>Cable trays</v>
          </cell>
          <cell r="H2831">
            <v>0</v>
          </cell>
          <cell r="I2831">
            <v>0</v>
          </cell>
        </row>
        <row r="2832">
          <cell r="A2832" t="str">
            <v>скс_Короб кабельный 80х50 мм</v>
          </cell>
          <cell r="B2832" t="str">
            <v>Поставка и монтаж, Короб кабельный 80х50 мм, включая все комплектующие (изгибы, повороты, тройники, прочее) и крепеж</v>
          </cell>
          <cell r="C2832" t="str">
            <v>Supply and installation of a cable box 80x50 mm, including all accessories (twists, turns, tees, etc.) and fasteners</v>
          </cell>
          <cell r="D2832" t="str">
            <v>м</v>
          </cell>
          <cell r="F2832">
            <v>300</v>
          </cell>
          <cell r="G2832">
            <v>763.74</v>
          </cell>
          <cell r="H2832">
            <v>450</v>
          </cell>
          <cell r="I2832">
            <v>878.30099999999993</v>
          </cell>
        </row>
        <row r="2833">
          <cell r="A2833" t="str">
            <v>скс_лоток_перфор_50х50</v>
          </cell>
          <cell r="B2833" t="str">
            <v>Поставка и монтаж, Кабельный лоток перфорированный 50х50, включая все комплектующие (изгибы, повороты, тройники, прочее) и крепеж</v>
          </cell>
          <cell r="C2833" t="str">
            <v>Supply and installation of perforated cable tray 50х50, including all accessories (twists, turns, tees, etc.) and fasteners</v>
          </cell>
          <cell r="D2833" t="str">
            <v>м</v>
          </cell>
          <cell r="F2833">
            <v>300</v>
          </cell>
          <cell r="G2833">
            <v>214.48</v>
          </cell>
          <cell r="H2833">
            <v>450</v>
          </cell>
          <cell r="I2833">
            <v>246.65199999999996</v>
          </cell>
        </row>
        <row r="2834">
          <cell r="A2834" t="str">
            <v>скс_лоток_перфор_50х100</v>
          </cell>
          <cell r="B2834" t="str">
            <v>Поставка и монтаж, Кабельный лоток перфорированный 50х100, включая все комплектующие (изгибы, повороты, тройники, прочее) и крепеж</v>
          </cell>
          <cell r="C2834" t="str">
            <v>Supply and installation of perforated cable tray 50х100, including all accessories (twists, turns, tees, etc.) and fasteners</v>
          </cell>
          <cell r="D2834" t="str">
            <v>м</v>
          </cell>
          <cell r="F2834">
            <v>300</v>
          </cell>
          <cell r="G2834">
            <v>272.32</v>
          </cell>
          <cell r="H2834">
            <v>450</v>
          </cell>
          <cell r="I2834">
            <v>313.16799999999995</v>
          </cell>
        </row>
        <row r="2835">
          <cell r="A2835" t="str">
            <v>скс_лоток_перфор_100х50</v>
          </cell>
          <cell r="B2835" t="str">
            <v>Поставка и монтаж, Кабельный лоток перфорированный 100х50, включая все комплектующие (изгибы, повороты, тройники, прочее) и крепеж</v>
          </cell>
          <cell r="C2835" t="str">
            <v>Supply and installation of perforated cable tray 100х50, including all accessories (twists, turns, tees, etc.) and fasteners</v>
          </cell>
          <cell r="D2835" t="str">
            <v>м</v>
          </cell>
          <cell r="F2835">
            <v>300</v>
          </cell>
          <cell r="G2835">
            <v>272.32</v>
          </cell>
          <cell r="H2835">
            <v>450</v>
          </cell>
          <cell r="I2835">
            <v>313.16799999999995</v>
          </cell>
        </row>
        <row r="2836">
          <cell r="A2836" t="str">
            <v>скс_лоток_перфор_100х100</v>
          </cell>
          <cell r="B2836" t="str">
            <v>Поставка и монтаж, Кабельный лоток перфорированный 100х100, включая все комплектующие (изгибы, повороты, тройники, прочее) и крепеж</v>
          </cell>
          <cell r="C2836" t="str">
            <v>Supply and installation of perforated cable tray 100х100, including all accessories (twists, turns, tees, etc.) and fasteners</v>
          </cell>
          <cell r="D2836" t="str">
            <v>м</v>
          </cell>
          <cell r="F2836">
            <v>300</v>
          </cell>
          <cell r="G2836">
            <v>654.67999999999995</v>
          </cell>
          <cell r="H2836">
            <v>450</v>
          </cell>
          <cell r="I2836">
            <v>752.88199999999983</v>
          </cell>
        </row>
        <row r="2837">
          <cell r="A2837" t="str">
            <v>скс_лоток_перфор_200х50</v>
          </cell>
          <cell r="B2837" t="str">
            <v>Поставка и монтаж, Кабельный лоток перфорированный 200х50, включая все комплектующие (изгибы, повороты, тройники, прочее) и крепеж</v>
          </cell>
          <cell r="C2837" t="str">
            <v>Supply and installation of perforated cable tray 200х50, including all accessories (twists, turns, tees, etc.) and fasteners</v>
          </cell>
          <cell r="D2837" t="str">
            <v>м</v>
          </cell>
          <cell r="F2837">
            <v>300</v>
          </cell>
          <cell r="G2837">
            <v>395.4</v>
          </cell>
          <cell r="H2837">
            <v>450</v>
          </cell>
          <cell r="I2837">
            <v>454.70999999999992</v>
          </cell>
        </row>
        <row r="2838">
          <cell r="A2838" t="str">
            <v>скс_лоток_перфор_400х50</v>
          </cell>
          <cell r="B2838" t="str">
            <v>Поставка и монтаж, Кабельный лоток перфорированный 400х50, включая все комплектующие (изгибы, повороты, тройники, прочее) и крепеж</v>
          </cell>
          <cell r="C2838" t="str">
            <v>Supply and installation of perforated cable tray 400х50, including all accessories (twists, turns, tees, etc.) and fasteners</v>
          </cell>
          <cell r="D2838" t="str">
            <v>м</v>
          </cell>
          <cell r="F2838">
            <v>300</v>
          </cell>
          <cell r="G2838">
            <v>701.11</v>
          </cell>
          <cell r="H2838">
            <v>450</v>
          </cell>
          <cell r="I2838">
            <v>806.27649999999994</v>
          </cell>
        </row>
        <row r="2839">
          <cell r="A2839" t="str">
            <v>скс_лоток_компл_гор изгиб-колено для канального: Стандартное 50х50-50х50</v>
          </cell>
          <cell r="B2839" t="str">
            <v>Поставка и монтаж, Горизонтальный изгиб-колено для канального: Стандартное 50х50-50х50, включая все комплектующие и крепеж</v>
          </cell>
          <cell r="C2839" t="str">
            <v>Supply and installation of a standard horizontal flat bend 50х50-50х50, including all accessories and fasteners</v>
          </cell>
          <cell r="D2839" t="str">
            <v>шт.</v>
          </cell>
          <cell r="G2839">
            <v>544.69166666666672</v>
          </cell>
          <cell r="H2839">
            <v>0</v>
          </cell>
          <cell r="I2839">
            <v>626.39541666666673</v>
          </cell>
        </row>
        <row r="2840">
          <cell r="A2840" t="str">
            <v>скс_лоток_компл_Планка шарнир внутр 50х100-50х100</v>
          </cell>
          <cell r="B2840" t="str">
            <v>Поставка и монтаж, Планка шарнирного внутреннего соединения  50х100-50х100, включая все комплектующие и крепеж</v>
          </cell>
          <cell r="C2840" t="str">
            <v>Supply and installation of an internal hinge connector 50х100-50х100, including all accessories and fasteners</v>
          </cell>
          <cell r="D2840" t="str">
            <v>шт.</v>
          </cell>
          <cell r="G2840">
            <v>25</v>
          </cell>
          <cell r="H2840">
            <v>0</v>
          </cell>
          <cell r="I2840">
            <v>28.749999999999996</v>
          </cell>
        </row>
        <row r="2841">
          <cell r="A2841" t="str">
            <v>скс_лоток_компл_Планка шарнир внутр 200х50-200х50</v>
          </cell>
          <cell r="B2841" t="str">
            <v>Поставка и монтаж, Планка шарнирного внутреннего соединения 200х50-200х50, включая все комплектующие и крепеж</v>
          </cell>
          <cell r="C2841" t="str">
            <v>Supply and installation of an internal hinge connector 200х50-200х50, including all accessories and fasteners</v>
          </cell>
          <cell r="D2841" t="str">
            <v>шт.</v>
          </cell>
          <cell r="G2841">
            <v>29.166666666666668</v>
          </cell>
          <cell r="H2841">
            <v>0</v>
          </cell>
          <cell r="I2841">
            <v>33.541666666666664</v>
          </cell>
        </row>
        <row r="2842">
          <cell r="A2842" t="str">
            <v>скс_лоток_компл_Планка шарнир наружн 200х50-200х50</v>
          </cell>
          <cell r="B2842" t="str">
            <v>Поставка и монтаж, Планка шарнирного наружного соединения 200х50-200х50, включая все комплектующие и крепеж</v>
          </cell>
          <cell r="C2842" t="str">
            <v>Supply and installation of an external hinge connector 200х50-200х50, including all accessories and fasteners</v>
          </cell>
          <cell r="D2842" t="str">
            <v>шт.</v>
          </cell>
          <cell r="G2842">
            <v>29.166666666666668</v>
          </cell>
          <cell r="H2842">
            <v>0</v>
          </cell>
          <cell r="I2842">
            <v>33.541666666666664</v>
          </cell>
        </row>
        <row r="2843">
          <cell r="A2843" t="str">
            <v>скс_лоток_компл_Планка шарнир наружн 400х50-400х50</v>
          </cell>
          <cell r="B2843" t="str">
            <v>Поставка и монтаж, Планка шарнирного наружного соединения 400х50-400х50, включая все комплектующие и крепеж</v>
          </cell>
          <cell r="C2843" t="str">
            <v>Supply and installation of an external hinge connector 400х50-400х50, including all accessories and fasteners</v>
          </cell>
          <cell r="D2843" t="str">
            <v>шт.</v>
          </cell>
          <cell r="G2843">
            <v>37.5</v>
          </cell>
          <cell r="H2843">
            <v>0</v>
          </cell>
          <cell r="I2843">
            <v>43.125</v>
          </cell>
        </row>
        <row r="2844">
          <cell r="A2844" t="str">
            <v>скс_лоток_компл_Переходный патрубок 100х50</v>
          </cell>
          <cell r="B2844" t="str">
            <v>Поставка и монтаж, Переходный патрубок 100х50, включая все комплектующие и крепеж</v>
          </cell>
          <cell r="C2844" t="str">
            <v xml:space="preserve">Supply and installation of an adapter 100x50, including all accessories and fasteners </v>
          </cell>
          <cell r="D2844" t="str">
            <v>шт.</v>
          </cell>
          <cell r="G2844">
            <v>300.83333333333337</v>
          </cell>
          <cell r="H2844">
            <v>0</v>
          </cell>
          <cell r="I2844">
            <v>345.95833333333337</v>
          </cell>
        </row>
        <row r="2845">
          <cell r="A2845" t="str">
            <v>скс_лоток_компл_гор изгиб-колено 100х50-100х50</v>
          </cell>
          <cell r="B2845" t="str">
            <v>Поставка и монтаж, Горизонтальный изгиб-колено 100х50-100х50, включая все комплектующие и крепеж</v>
          </cell>
          <cell r="C2845" t="str">
            <v>Supply and installation of a standard horizontal flat bend 100х50-100х50, including all accessories and fasteners</v>
          </cell>
          <cell r="D2845" t="str">
            <v>шт.</v>
          </cell>
          <cell r="H2845">
            <v>0</v>
          </cell>
          <cell r="I2845">
            <v>0</v>
          </cell>
        </row>
        <row r="2846">
          <cell r="A2846" t="str">
            <v>скс_лоток_компл_гор изгиб-колено 200х50-200х50</v>
          </cell>
          <cell r="B2846" t="str">
            <v>Поставка и монтаж, Горизонтальный изгиб-колено 200х50-200х50, включая все комплектующие и крепеж</v>
          </cell>
          <cell r="C2846" t="str">
            <v>Supply and installation of a standard horizontal flat bend 200х50-200х50, including all accessories and fasteners</v>
          </cell>
          <cell r="D2846" t="str">
            <v>шт.</v>
          </cell>
          <cell r="H2846">
            <v>0</v>
          </cell>
          <cell r="I2846">
            <v>0</v>
          </cell>
        </row>
        <row r="2847">
          <cell r="A2847" t="str">
            <v>скс_лоток_компл_гор изгиб-колено 400х50-400х50</v>
          </cell>
          <cell r="B2847" t="str">
            <v>Поставка и монтаж, Горизонтальный изгиб-колено 400х50-400х50, включая все комплектующие и крепеж</v>
          </cell>
          <cell r="C2847" t="str">
            <v>Supply and installation of a standard horizontal flat bend 400х50-400х50, including all accessories and fasteners</v>
          </cell>
          <cell r="D2847" t="str">
            <v>шт.</v>
          </cell>
          <cell r="H2847">
            <v>0</v>
          </cell>
          <cell r="I2847">
            <v>0</v>
          </cell>
        </row>
        <row r="2848">
          <cell r="A2848" t="str">
            <v>скс_лоток_компл_гор тройник 100х50-50х50-50х50</v>
          </cell>
          <cell r="B2848" t="str">
            <v>Поставка и монтаж, Горизонтальный тройник 100х50-50х50-50х50, включая все комплектующие и крепеж</v>
          </cell>
          <cell r="C2848" t="str">
            <v>Supply and installation of a horizontal tee cable tray 100х50-50х50-50х50, including all accessories and fasteners</v>
          </cell>
          <cell r="D2848" t="str">
            <v>шт.</v>
          </cell>
          <cell r="H2848">
            <v>0</v>
          </cell>
          <cell r="I2848">
            <v>0</v>
          </cell>
        </row>
        <row r="2849">
          <cell r="A2849" t="str">
            <v>скс_лоток_компл_гор тройник 100х50-100х50-100х50</v>
          </cell>
          <cell r="B2849" t="str">
            <v>Поставка и монтаж, Горизонтальный тройник 100х50-100х50-100х50, включая все комплектующие и крепеж</v>
          </cell>
          <cell r="C2849" t="str">
            <v>Supply and installation of a horizontal tee cable tray 100х50-100х50-100х50, including all accessories and fasteners</v>
          </cell>
          <cell r="D2849" t="str">
            <v>шт.</v>
          </cell>
          <cell r="H2849">
            <v>0</v>
          </cell>
          <cell r="I2849">
            <v>0</v>
          </cell>
        </row>
        <row r="2850">
          <cell r="A2850" t="str">
            <v>скс_лоток_компл_гор тройник 100х100-50х100-50х100</v>
          </cell>
          <cell r="B2850" t="str">
            <v>Поставка и монтаж, Горизонтальный тройник 100х100-50х100-50х100, включая все комплектующие и крепеж</v>
          </cell>
          <cell r="C2850" t="str">
            <v>Supply and installation of a horizontal tee cable tray 100х100-50х100-50х100, including all accessories and fasteners</v>
          </cell>
          <cell r="D2850" t="str">
            <v>шт.</v>
          </cell>
          <cell r="H2850">
            <v>0</v>
          </cell>
          <cell r="I2850">
            <v>0</v>
          </cell>
        </row>
        <row r="2851">
          <cell r="A2851" t="str">
            <v>скс_лоток_компл_гор тройник 200х50-200х50-200х50</v>
          </cell>
          <cell r="B2851" t="str">
            <v>Поставка и монтаж, Горизонтальный тройник 200х50-200х50-200х50, включая все комплектующие и крепеж</v>
          </cell>
          <cell r="C2851" t="str">
            <v>Supply and installation of a horizontal tee cable tray 200х50-200х50-200х50, including all accessories and fasteners</v>
          </cell>
          <cell r="D2851" t="str">
            <v>шт.</v>
          </cell>
          <cell r="H2851">
            <v>0</v>
          </cell>
          <cell r="I2851">
            <v>0</v>
          </cell>
        </row>
        <row r="2852">
          <cell r="A2852" t="str">
            <v>скс_лоток_компл_гор тройник 400х50-400х50-50х50</v>
          </cell>
          <cell r="B2852" t="str">
            <v>Поставка и монтаж, Горизонтальный тройник 400х50-400х50-50х50, включая все комплектующие и крепеж</v>
          </cell>
          <cell r="C2852" t="str">
            <v>Supply and installation of a horizontal tee cable tray 400х50-400х50-50х50, including all accessories and fasteners</v>
          </cell>
          <cell r="D2852" t="str">
            <v>шт.</v>
          </cell>
          <cell r="H2852">
            <v>0</v>
          </cell>
          <cell r="I2852">
            <v>0</v>
          </cell>
        </row>
        <row r="2853">
          <cell r="A2853" t="str">
            <v>скс_лоток_компл_гор тройник 400х50-400х50-200х50</v>
          </cell>
          <cell r="B2853" t="str">
            <v>Поставка и монтаж, Горизонтальный тройник 400х50-400х50-200х50, включая все комплектующие и крепеж</v>
          </cell>
          <cell r="C2853" t="str">
            <v>Supply and installation of a horizontal tee cable tray 400х50-400х50-200х50, including all accessories and fasteners</v>
          </cell>
          <cell r="D2853" t="str">
            <v>шт.</v>
          </cell>
          <cell r="H2853">
            <v>0</v>
          </cell>
          <cell r="I2853">
            <v>0</v>
          </cell>
        </row>
        <row r="2854">
          <cell r="A2854" t="str">
            <v>скс_лоток_компл_гор тройник 400х50-400х50-400х50</v>
          </cell>
          <cell r="B2854" t="str">
            <v>Поставка и монтаж, Горизонтальный тройник 400х50-400х50-400х50, включая все комплектующие и крепеж</v>
          </cell>
          <cell r="C2854" t="str">
            <v>Supply and installation of a horizontal tee cable tray 400х50-400х50-400х50, including all accessories and fasteners</v>
          </cell>
          <cell r="D2854" t="str">
            <v>шт.</v>
          </cell>
          <cell r="H2854">
            <v>0</v>
          </cell>
          <cell r="I2854">
            <v>0</v>
          </cell>
        </row>
        <row r="2855">
          <cell r="A2855" t="str">
            <v>скс_лоток_компл_гор крестовина 100х50-100х50- 50х50-50х50</v>
          </cell>
          <cell r="B2855" t="str">
            <v>Поставка и монтаж, Горизонтальная крестовина 100х50-100х50- 50х50-50х50, включая все комплектующие и крепеж</v>
          </cell>
          <cell r="C2855" t="str">
            <v>Supply and installation of a horizontal cross cable tray 100х50-100х50- 50х50-50х50, including all accessories and fasteners</v>
          </cell>
          <cell r="D2855" t="str">
            <v>шт.</v>
          </cell>
          <cell r="H2855">
            <v>0</v>
          </cell>
          <cell r="I2855">
            <v>0</v>
          </cell>
        </row>
        <row r="2856">
          <cell r="A2856" t="str">
            <v>скс_лоток_компл_гор крестовина 100х50-100х50-100х50-100х50</v>
          </cell>
          <cell r="B2856" t="str">
            <v>Поставка и монтаж, Горизонтальная крестовина 100х50-100х50-100х50-100х50, включая все комплектующие и крепеж</v>
          </cell>
          <cell r="C2856" t="str">
            <v>Supply and installation of a horizontal cross cable tray 100х50-100х50-100х50-100х50, including all accessories and fasteners</v>
          </cell>
          <cell r="D2856" t="str">
            <v>шт.</v>
          </cell>
          <cell r="H2856">
            <v>0</v>
          </cell>
          <cell r="I2856">
            <v>0</v>
          </cell>
        </row>
        <row r="2857">
          <cell r="A2857" t="str">
            <v>скс_лоток_компл_гор крестовина 200х50-200х50-200х50-200х50</v>
          </cell>
          <cell r="B2857" t="str">
            <v>Поставка и монтаж, Горизонтальная крестовина 200х50-200х50-200х50-200х50, включая все комплектующие и крепеж</v>
          </cell>
          <cell r="C2857" t="str">
            <v>Supply and installation of a horizontal cross cable tray 200х50-200х50-200х50-200х50, including all accessories and fasteners</v>
          </cell>
          <cell r="D2857" t="str">
            <v>шт.</v>
          </cell>
          <cell r="H2857">
            <v>0</v>
          </cell>
          <cell r="I2857">
            <v>0</v>
          </cell>
        </row>
        <row r="2858">
          <cell r="A2858" t="str">
            <v>скс_лоток_компл_гор крестовина 400х50-400х50-100х50-100х50</v>
          </cell>
          <cell r="B2858" t="str">
            <v>Поставка и монтаж, Горизонтальная крестовина 400х50-400х50-100х50-100х50, включая все комплектующие и крепеж</v>
          </cell>
          <cell r="C2858" t="str">
            <v>Supply and installation of a horizontal cross cable tray 400х50-400х50-100х50-100х50, including all accessories and fasteners</v>
          </cell>
          <cell r="D2858" t="str">
            <v>шт.</v>
          </cell>
          <cell r="H2858">
            <v>0</v>
          </cell>
          <cell r="I2858">
            <v>0</v>
          </cell>
        </row>
        <row r="2859">
          <cell r="A2859" t="str">
            <v>скс_лоток_компл_гор крестовина 400х50-400х50-400х50-400х50</v>
          </cell>
          <cell r="B2859" t="str">
            <v>Поставка и монтаж, Горизонтальная крестовина 400х50-400х50-400х50-400х50, включая все комплектующие и крепеж</v>
          </cell>
          <cell r="C2859" t="str">
            <v>Supply and installation of a horizontal cross cable tray 400х50-400х50-400х50-400х50, including all accessories and fasteners</v>
          </cell>
          <cell r="D2859" t="str">
            <v>шт.</v>
          </cell>
          <cell r="H2859">
            <v>0</v>
          </cell>
          <cell r="I2859">
            <v>0</v>
          </cell>
        </row>
        <row r="2860">
          <cell r="A2860" t="str">
            <v>скс_</v>
          </cell>
          <cell r="H2860">
            <v>0</v>
          </cell>
          <cell r="I2860">
            <v>0</v>
          </cell>
        </row>
        <row r="2861">
          <cell r="A2861" t="str">
            <v>скс_управляемый блок АРС AP7920B</v>
          </cell>
          <cell r="B2861" t="str">
            <v>Поставка и монтаж, Управляемый блоки распределения питания, возможность полного контроля нагрузок, возможность дистанционного включения и отключения отдельных розеток, управление по сети Ethernet через порт RJ-45 АРС AP7920B, включая все комплектующие и крепеж</v>
          </cell>
          <cell r="C2861" t="str">
            <v>Supply and installation of Managed power distribution units, the ability to fully control loads, the ability to remotely enable and disable individual outlets, control via Ethernet via RJ-45 APC AP7920B, including all accessories and fasteners</v>
          </cell>
          <cell r="D2861" t="str">
            <v>шт.</v>
          </cell>
          <cell r="F2861">
            <v>4637.5</v>
          </cell>
          <cell r="G2861">
            <v>46375</v>
          </cell>
          <cell r="H2861">
            <v>6956.25</v>
          </cell>
          <cell r="I2861">
            <v>53331.249999999993</v>
          </cell>
        </row>
        <row r="2862">
          <cell r="A2862" t="str">
            <v>скс_</v>
          </cell>
          <cell r="H2862">
            <v>0</v>
          </cell>
          <cell r="I2862">
            <v>0</v>
          </cell>
        </row>
        <row r="2863">
          <cell r="A2863" t="str">
            <v>скс_Коммутатор доступа Cisco SG550X-48MP</v>
          </cell>
          <cell r="B2863" t="str">
            <v>Поставка и монтаж, Коммутатор доступа Cisco SG550X-48MP, включая все комплектующие и крепеж</v>
          </cell>
          <cell r="C2863" t="str">
            <v>Supply and installation of Cisco Access Switch SG550X-48MP, including all accessories and fasteners</v>
          </cell>
          <cell r="D2863" t="str">
            <v>шт.</v>
          </cell>
          <cell r="F2863">
            <v>23873.25</v>
          </cell>
          <cell r="G2863">
            <v>238732.5</v>
          </cell>
          <cell r="H2863">
            <v>35809.875</v>
          </cell>
          <cell r="I2863">
            <v>274542.375</v>
          </cell>
        </row>
        <row r="2864">
          <cell r="A2864" t="str">
            <v>скс_Коммутатор мониторинга и управления Cisco WS-C2960L-SM-16PS</v>
          </cell>
          <cell r="B2864" t="str">
            <v>Поставка и монтаж, Коммутатор мониторинга и управления Cisco WS-C2960L-SM-16PS, включая все комплектующие и крепеж</v>
          </cell>
          <cell r="C2864" t="str">
            <v>Supply and installation of Cisco WS-C2960L-SM-16PS Cisco Monitoring and Management Switch, including all accessories and fasteners</v>
          </cell>
          <cell r="D2864" t="str">
            <v>шт.</v>
          </cell>
          <cell r="F2864">
            <v>6268.5</v>
          </cell>
          <cell r="G2864">
            <v>62685</v>
          </cell>
          <cell r="H2864">
            <v>9402.75</v>
          </cell>
          <cell r="I2864">
            <v>72087.75</v>
          </cell>
        </row>
        <row r="2865">
          <cell r="A2865" t="str">
            <v>скс_Коммутатор мониторинга и управления Cisco SG550XG-24F</v>
          </cell>
          <cell r="B2865" t="str">
            <v>Поставка и монтаж, Коммутатор мониторинга и управления Cisco SG550XG-24F, включая все комплектующие и крепеж</v>
          </cell>
          <cell r="C2865" t="str">
            <v>Supply and installation of Cisco SG550XG-24F Monitoring and Management Switch, including all accessories and fasteners</v>
          </cell>
          <cell r="D2865" t="str">
            <v>шт.</v>
          </cell>
          <cell r="F2865">
            <v>15887.833333333336</v>
          </cell>
          <cell r="G2865">
            <v>158878.33333333334</v>
          </cell>
          <cell r="H2865">
            <v>23831.750000000004</v>
          </cell>
          <cell r="I2865">
            <v>182710.08333333334</v>
          </cell>
        </row>
        <row r="2866">
          <cell r="A2866" t="str">
            <v>скс_</v>
          </cell>
          <cell r="H2866">
            <v>0</v>
          </cell>
          <cell r="I2866">
            <v>0</v>
          </cell>
        </row>
        <row r="2867">
          <cell r="A2867" t="str">
            <v>скс_</v>
          </cell>
          <cell r="H2867">
            <v>0</v>
          </cell>
          <cell r="I2867">
            <v>0</v>
          </cell>
        </row>
        <row r="2868">
          <cell r="A2868" t="str">
            <v>скуд</v>
          </cell>
          <cell r="B2868" t="str">
            <v>Система контроля и управления доступом</v>
          </cell>
          <cell r="C2868" t="str">
            <v>Access control system</v>
          </cell>
          <cell r="H2868">
            <v>0</v>
          </cell>
          <cell r="I2868">
            <v>0</v>
          </cell>
        </row>
        <row r="2869">
          <cell r="B2869" t="str">
            <v>Переферийное оборудование</v>
          </cell>
          <cell r="C2869" t="str">
            <v>Periphery equipment</v>
          </cell>
          <cell r="H2869">
            <v>0</v>
          </cell>
          <cell r="I2869">
            <v>0</v>
          </cell>
        </row>
        <row r="2870">
          <cell r="A2870" t="str">
            <v>скуд_C2000-Ethernet ЗАО НВП Болид</v>
          </cell>
          <cell r="B2870" t="str">
            <v>Поставка и монтаж, Преобразователь интерфейсов RS-485/RS-232 в Ethernet C2000-Ethernet ЗАО НВП Болид или аналог, включая все комплектующие и крепеж</v>
          </cell>
          <cell r="C2870" t="str">
            <v>Supply and installation of an interface converter RS-485/RS-232 in Ethernet C2000-Ethernet Company NVP Bolid or similar, including all accessories and fasteners</v>
          </cell>
          <cell r="D2870" t="str">
            <v>шт.</v>
          </cell>
          <cell r="F2870">
            <v>450</v>
          </cell>
          <cell r="G2870">
            <v>1847.6101694915253</v>
          </cell>
          <cell r="H2870">
            <v>675</v>
          </cell>
          <cell r="I2870">
            <v>2124.7516949152541</v>
          </cell>
        </row>
        <row r="2871">
          <cell r="A2871" t="str">
            <v>скуд_ШПС-24 ЗАО НВП Болид</v>
          </cell>
          <cell r="B2871" t="str">
            <v>Поставка и монтаж, Шкаф с резервированным источником питания, 24 В, 2 А ШПС-24 ЗАО НВП Болид или аналог, включая все комплектующие и крепеж</v>
          </cell>
          <cell r="C2871" t="str">
            <v>Supply and installation of a cabinet with interruptable power supply 24 V, 2 А ШПС-24 Company NVP Bolid or simila, including all accessories and fasteners</v>
          </cell>
          <cell r="D2871" t="str">
            <v>шт.</v>
          </cell>
          <cell r="F2871">
            <v>2072.8347457627119</v>
          </cell>
          <cell r="G2871">
            <v>13818.898305084746</v>
          </cell>
          <cell r="H2871">
            <v>3109.2521186440681</v>
          </cell>
          <cell r="I2871">
            <v>15891.733050847457</v>
          </cell>
        </row>
        <row r="2872">
          <cell r="A2872" t="str">
            <v>скуд_Аккумуляторные батареи, 12 В, 17 А/ч</v>
          </cell>
          <cell r="B2872" t="str">
            <v>Поставка и монтаж, Аккумуляторные батареи, 12 В, 17 А/ч Китай, включая все комплектующие и крепеж</v>
          </cell>
          <cell r="C2872" t="str">
            <v>Supply and installation of rechargeable batteries, 12V, 17A/h, China, including all accessories and fasteners</v>
          </cell>
          <cell r="D2872" t="str">
            <v>шт.</v>
          </cell>
          <cell r="F2872">
            <v>850</v>
          </cell>
          <cell r="G2872">
            <v>1770.3389830508474</v>
          </cell>
          <cell r="H2872">
            <v>1275</v>
          </cell>
          <cell r="I2872">
            <v>2035.8898305084745</v>
          </cell>
        </row>
        <row r="2873">
          <cell r="A2873" t="str">
            <v>скуд_С2000-2 ЗАО НВП Болид</v>
          </cell>
          <cell r="B2873" t="str">
            <v>Поставка и монтаж, Контроллер доступа С2000-2 ЗАО НВП Болид или аналог, включая все комплектующие и крепеж</v>
          </cell>
          <cell r="C2873" t="str">
            <v>Supply and installation of an access controller C2000-2 Company NVP Bolid or simila, including all accessories and fasteners</v>
          </cell>
          <cell r="D2873" t="str">
            <v>шт.</v>
          </cell>
          <cell r="F2873">
            <v>432.8516949152542</v>
          </cell>
          <cell r="G2873">
            <v>2885.6779661016949</v>
          </cell>
          <cell r="H2873">
            <v>649.27754237288127</v>
          </cell>
          <cell r="I2873">
            <v>3318.5296610169489</v>
          </cell>
        </row>
        <row r="2874">
          <cell r="A2874" t="str">
            <v>скуд_ИВЭР SKAT-V.24DC-18 исп.5000 ЗАО Бастион</v>
          </cell>
          <cell r="B2874" t="str">
            <v>Поставка и монтаж, Источник вторичного электропитания резервированный, 24 В, 18 А SKAT-V.24DC-18 исп.5000 ЗАО Бастион или аналог, включая все комплектующие и крепеж</v>
          </cell>
          <cell r="C2874" t="str">
            <v>Supply and installation of a redundant power supply, 24V, 18A SKAT-V.24DC-18 type 5000 Company Bastion or simila, including all accessories and fasteners</v>
          </cell>
          <cell r="D2874" t="str">
            <v>шт.</v>
          </cell>
          <cell r="F2874">
            <v>3161.4406779661017</v>
          </cell>
          <cell r="G2874">
            <v>21076.271186440677</v>
          </cell>
          <cell r="H2874">
            <v>4742.1610169491523</v>
          </cell>
          <cell r="I2874">
            <v>24237.711864406778</v>
          </cell>
        </row>
        <row r="2875">
          <cell r="A2875" t="str">
            <v>скуд_Аккумуляторные батареи, 12 В, 38 А/ч</v>
          </cell>
          <cell r="B2875" t="str">
            <v>Поставка и монтаж, Аккумуляторные батареи, 12 В, 38 А/ч Китай, включая все комплектующие и крепеж</v>
          </cell>
          <cell r="C2875" t="str">
            <v>Supply and installation of rechargeable batteries, 12V, 38A/h, China, including all accessories and fasteners</v>
          </cell>
          <cell r="D2875" t="str">
            <v xml:space="preserve">шт. </v>
          </cell>
          <cell r="F2875">
            <v>850</v>
          </cell>
          <cell r="G2875">
            <v>4449.8220338983056</v>
          </cell>
          <cell r="H2875">
            <v>1275</v>
          </cell>
          <cell r="I2875">
            <v>5117.2953389830509</v>
          </cell>
        </row>
        <row r="2876">
          <cell r="A2876" t="str">
            <v>скуд_Считыватель бесконтактный для proxi-карт EM-marine</v>
          </cell>
          <cell r="B2876" t="str">
            <v>Поставка и монтаж, Считыватель бесконтактный для proxi-карт EM-marine c интерфейсом Wiegand Matrix-II-EH (серый) IronLogic или аналог, включая все комплектующие и крепеж</v>
          </cell>
          <cell r="C2876" t="str">
            <v xml:space="preserve">Supply and installation of a contactless proximity card reader EM-marine with interface Wiegand Matrix-II-EH (gray) IronLogic or simila, including all accessories and fasteners </v>
          </cell>
          <cell r="D2876" t="str">
            <v>шт.</v>
          </cell>
          <cell r="F2876">
            <v>246.61016949152543</v>
          </cell>
          <cell r="G2876">
            <v>1644.0677966101696</v>
          </cell>
          <cell r="H2876">
            <v>369.91525423728814</v>
          </cell>
          <cell r="I2876">
            <v>1890.6779661016949</v>
          </cell>
        </row>
        <row r="2877">
          <cell r="A2877" t="str">
            <v>скуд_Кнопка выхода ST-EX110 Smartec</v>
          </cell>
          <cell r="B2877" t="str">
            <v>Поставка и монтаж, Кнопка выхода ST-EX110 Smartec или аналог, включая все комплектующие и крепеж</v>
          </cell>
          <cell r="C2877" t="str">
            <v xml:space="preserve">Supply and installation of an exit button  ST-EX110 Smartec or simila, including all accessories and fasteners </v>
          </cell>
          <cell r="D2877" t="str">
            <v>шт.</v>
          </cell>
          <cell r="F2877">
            <v>220</v>
          </cell>
          <cell r="G2877">
            <v>197.38983050847457</v>
          </cell>
          <cell r="H2877">
            <v>330</v>
          </cell>
          <cell r="I2877">
            <v>226.99830508474574</v>
          </cell>
        </row>
        <row r="2878">
          <cell r="A2878" t="str">
            <v>скуд_извещатель ИО 102-2 РЗМКП</v>
          </cell>
          <cell r="B2878" t="str">
            <v>Поставка и монтаж, Извещатель охранный точечный магнитоконтактный ИО 102-2 РЗМКП или аналог, включая все комплектующие и крепеж</v>
          </cell>
          <cell r="C2878" t="str">
            <v xml:space="preserve">Supply and installation of a balanced magnetic switch ИО 102-2 РЗМКП or simila, including all accessories and fasteners </v>
          </cell>
          <cell r="D2878" t="str">
            <v xml:space="preserve">шт. </v>
          </cell>
          <cell r="F2878">
            <v>150</v>
          </cell>
          <cell r="G2878">
            <v>46.728813559322035</v>
          </cell>
          <cell r="H2878">
            <v>225</v>
          </cell>
          <cell r="I2878">
            <v>53.738135593220335</v>
          </cell>
        </row>
        <row r="2879">
          <cell r="A2879" t="str">
            <v>скуд_электромагнитный замок AL-350FB-М-02 ООО ЭКСКОН</v>
          </cell>
          <cell r="B2879" t="str">
            <v>Поставка и монтаж, Электромагнитный замок, накладной, удерживающие усилие 350 кгс, 24 В AL-350FB-М-02 ООО ЭКСКОН или аналог, включая все комплектующие и крепеж</v>
          </cell>
          <cell r="C2879" t="str">
            <v xml:space="preserve">Supply and installation of a surface mounted electromagnetic lock, holding force 350 kgs, 24 V AL-350FB-М-02 Ltd EKSKON or simila, including all accessories and fasteners </v>
          </cell>
          <cell r="D2879" t="str">
            <v xml:space="preserve">шт. </v>
          </cell>
          <cell r="F2879">
            <v>2200</v>
          </cell>
          <cell r="G2879">
            <v>5889.8305084745762</v>
          </cell>
          <cell r="H2879">
            <v>3300</v>
          </cell>
          <cell r="I2879">
            <v>6773.3050847457616</v>
          </cell>
        </row>
        <row r="2880">
          <cell r="A2880" t="str">
            <v>скуд_Кнопка аварийной разблокировки двери ST-ER115 Smartec</v>
          </cell>
          <cell r="B2880" t="str">
            <v>Поставка и монтаж, Кнопка аварийной разблокировки двери ST-ER115 Smartec или аналог, включая все комплектующие и крепеж</v>
          </cell>
          <cell r="C2880" t="str">
            <v xml:space="preserve">Supply and installation of an emergency door unlocking button ST-ER115 Smartec or simila, including all accessories and fasteners </v>
          </cell>
          <cell r="D2880" t="str">
            <v xml:space="preserve">шт. </v>
          </cell>
          <cell r="F2880">
            <v>290</v>
          </cell>
          <cell r="G2880">
            <v>592.17796610169489</v>
          </cell>
          <cell r="H2880">
            <v>435</v>
          </cell>
          <cell r="I2880">
            <v>681.00466101694906</v>
          </cell>
        </row>
        <row r="2881">
          <cell r="A2881" t="str">
            <v>скуд_оповещатель звуковой Маяк-12-3М ООО ЭиК</v>
          </cell>
          <cell r="B2881" t="str">
            <v>Поставка и монтаж, Оповещатель звуковой Маяк-12-3М ООО ЭиК или аналог, включая все комплектующие и крепеж</v>
          </cell>
          <cell r="C2881" t="str">
            <v xml:space="preserve">Supply and installation of a sound alarm Маяк-12-3М Ltd EiK or simila, including all accessories and fasteners </v>
          </cell>
          <cell r="D2881" t="str">
            <v xml:space="preserve">шт. </v>
          </cell>
          <cell r="F2881">
            <v>150</v>
          </cell>
          <cell r="G2881">
            <v>165.25423728813561</v>
          </cell>
          <cell r="H2881">
            <v>225</v>
          </cell>
          <cell r="I2881">
            <v>190.04237288135593</v>
          </cell>
        </row>
        <row r="2882">
          <cell r="A2882" t="str">
            <v>скуд_</v>
          </cell>
          <cell r="H2882">
            <v>0</v>
          </cell>
          <cell r="I2882">
            <v>0</v>
          </cell>
        </row>
        <row r="2883">
          <cell r="A2883" t="str">
            <v>скуд_</v>
          </cell>
          <cell r="H2883">
            <v>0</v>
          </cell>
          <cell r="I2883">
            <v>0</v>
          </cell>
        </row>
        <row r="2884">
          <cell r="B2884" t="str">
            <v>Кабельно-проводниковая продукция</v>
          </cell>
          <cell r="C2884" t="str">
            <v>Cabling and wiring products</v>
          </cell>
          <cell r="H2884">
            <v>0</v>
          </cell>
          <cell r="I2884">
            <v>0</v>
          </cell>
        </row>
        <row r="2885">
          <cell r="A2885" t="str">
            <v>скуд_кабель КСРЭВнг(А)-FRLS 2х0,5 ТПД Паритет</v>
          </cell>
          <cell r="B2885" t="str">
            <v>Поставка и прокладка, Кабель парной скрутки с медными однопроволочными жилами диаметром 0,5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2х0,5 ТПД Паритет или аналог, включая все комплектующие и крепеж</v>
          </cell>
          <cell r="C2885" t="str">
            <v xml:space="preserve">Supply and cabling of a twisted-pair cable with a copper solid conductor diameter 0,5 mm ceramic silicone rubber isolated, with a common screen of a laminated aluminium foil, in a in PVC sheath of low fire hazard. The sheath colour is red. КСРЭВнг(А)-FRLS 2х0,5 TPD Paritet or simila, including all accessories and fasteners </v>
          </cell>
          <cell r="D2885" t="str">
            <v>м</v>
          </cell>
          <cell r="F2885">
            <v>76.271186440677965</v>
          </cell>
          <cell r="G2885">
            <v>9.6864406779661021</v>
          </cell>
          <cell r="H2885">
            <v>114.40677966101694</v>
          </cell>
          <cell r="I2885">
            <v>11.139406779661016</v>
          </cell>
        </row>
        <row r="2886">
          <cell r="A2886" t="str">
            <v>скуд_кабель КСРЭВнг(А)-FRLS 4х0,5 ТПД Паритет</v>
          </cell>
          <cell r="B2886" t="str">
            <v>Поставка и прокладка, Кабель парной скрутки с медными однопроволочными жилами диаметром 0,5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4х0,5 ТПД Паритет или аналог, включая все комплектующие и крепеж</v>
          </cell>
          <cell r="C2886" t="str">
            <v xml:space="preserve">Supply and cabling of a twisted-pair cable with a copper solid conductor diameter 0,5 mm ceramic silicone rubber isolated, with a common screen of a laminated aluminium foil, in a in PVC sheath of low fire hazard. The sheath colour is red. КСРЭВнг(А)-FRLS 4х0,5 TPD Paritet or simila, including all accessories and fasteners </v>
          </cell>
          <cell r="D2886" t="str">
            <v>м</v>
          </cell>
          <cell r="F2886">
            <v>76.271186440677965</v>
          </cell>
          <cell r="G2886">
            <v>17.33050847457627</v>
          </cell>
          <cell r="H2886">
            <v>114.40677966101694</v>
          </cell>
          <cell r="I2886">
            <v>19.930084745762709</v>
          </cell>
        </row>
        <row r="2887">
          <cell r="A2887" t="str">
            <v>скуд_кабель КСРЭВнг(А)-FRLS 6х0,5 ТПД Паритет</v>
          </cell>
          <cell r="B2887" t="str">
            <v>Поставка и прокладка, Кабель парной скрутки с медными однопроволочными жилами диаметром 0,5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6х0,5 ТПД Паритет или аналог, включая все комплектующие и крепеж</v>
          </cell>
          <cell r="C2887" t="str">
            <v xml:space="preserve">Supply and cabling of a twisted-pair cable with a copper solid conductor diameter 0,5 mm ceramic silicone rubber isolated, with a common screen of a laminated aluminium foil, in a in PVC sheath of low fire hazard. The sheath colour is red. КСРЭВнг(А)-FRLS 6х0,5 TPD Paritet or simila, including all accessories and fasteners </v>
          </cell>
          <cell r="D2887" t="str">
            <v>м</v>
          </cell>
          <cell r="F2887">
            <v>76.271186440677965</v>
          </cell>
          <cell r="G2887">
            <v>25.101694915254239</v>
          </cell>
          <cell r="H2887">
            <v>114.40677966101694</v>
          </cell>
          <cell r="I2887">
            <v>28.866949152542372</v>
          </cell>
        </row>
        <row r="2888">
          <cell r="A2888" t="str">
            <v>скуд_кабель КСРЭВнг(А)-FRLS 1x2x1,38 ТПД Паритет</v>
          </cell>
          <cell r="B2888" t="str">
            <v>Поставка и прокладка, Кабель парной скрутки с медными однопроволочными жилами диаметром 1,38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1x2x1,38 ТПД Паритет или аналог, включая все комплектующие и крепеж</v>
          </cell>
          <cell r="C2888" t="str">
            <v xml:space="preserve">Supply and cabling of a twisted-pair cable with a copper solid conductor diameter 1,38 mm ceramic silicone rubber isolated, with a common screen of a laminated aluminium foil, in a in PVC sheath of low fire hazard. The sheath colour is red. КСРЭВнг(А)-FRLS 1х2x1,38 TPD Paritet or simila, including all accessories and fasteners </v>
          </cell>
          <cell r="D2888" t="str">
            <v>м</v>
          </cell>
          <cell r="F2888">
            <v>76.271186440677965</v>
          </cell>
          <cell r="G2888">
            <v>34.711864406779661</v>
          </cell>
          <cell r="H2888">
            <v>114.40677966101694</v>
          </cell>
          <cell r="I2888">
            <v>39.918644067796606</v>
          </cell>
        </row>
        <row r="2889">
          <cell r="A2889" t="str">
            <v>скуд_</v>
          </cell>
          <cell r="H2889">
            <v>0</v>
          </cell>
          <cell r="I2889">
            <v>0</v>
          </cell>
        </row>
        <row r="2890">
          <cell r="A2890" t="str">
            <v>скуд_</v>
          </cell>
          <cell r="H2890">
            <v>0</v>
          </cell>
          <cell r="I2890">
            <v>0</v>
          </cell>
        </row>
        <row r="2891">
          <cell r="B2891" t="str">
            <v>Центральная серверная (СКУД и ОС)</v>
          </cell>
          <cell r="C2891" t="str">
            <v>Central server (Access control system and security alarm system)</v>
          </cell>
          <cell r="H2891">
            <v>0</v>
          </cell>
          <cell r="I2891">
            <v>0</v>
          </cell>
        </row>
        <row r="2892">
          <cell r="A2892" t="str">
            <v>скуд_АРМ 1 проц. intel 8-го поколения, 8 Gb DIMM, ОС Windows loT, 2xSSD 120Gb, 1xVGA, 1xDVI, 2xHDMI</v>
          </cell>
          <cell r="B2892" t="str">
            <v>Поставка и монтаж, АРМ 1 проц. intel 8-го поколения, 8 Gb DIMM, ОС Windows loT, 2xSSD 120Gb, 1xVGA, 1xDVI, 2xHDMI, включая все комплектующие и крепеж</v>
          </cell>
          <cell r="C2892" t="str">
            <v>Supply and installation of АРМ 1 8th generation processor, 8 Gb DIMM, ОС Windows loT, 2xSSD 120Gb, 1xVGA, 1xDVI, 2xHDMI, including all accessories and fasteners</v>
          </cell>
          <cell r="D2892" t="str">
            <v>шт.</v>
          </cell>
          <cell r="F2892">
            <v>6991.5254237288136</v>
          </cell>
          <cell r="G2892">
            <v>46610.169491525427</v>
          </cell>
          <cell r="H2892">
            <v>10487.28813559322</v>
          </cell>
          <cell r="I2892">
            <v>53601.694915254237</v>
          </cell>
        </row>
        <row r="2893">
          <cell r="A2893" t="str">
            <v>скуд_Монитор 24"</v>
          </cell>
          <cell r="B2893" t="str">
            <v>Поставка и монтаж, Монитор 24", включая все комплектующие и крепеж</v>
          </cell>
          <cell r="C2893" t="str">
            <v>Supply and installation of Monitor 24'', , including all accessories and fasteners</v>
          </cell>
          <cell r="D2893" t="str">
            <v>шт.</v>
          </cell>
          <cell r="F2893">
            <v>635.59322033898309</v>
          </cell>
          <cell r="G2893">
            <v>4237.2881355932204</v>
          </cell>
          <cell r="H2893">
            <v>953.38983050847469</v>
          </cell>
          <cell r="I2893">
            <v>4872.8813559322034</v>
          </cell>
        </row>
        <row r="2894">
          <cell r="A2894" t="str">
            <v>скуд_Комплект кабелей для передачи сигнала HDMI на расстояние до 20 метров</v>
          </cell>
          <cell r="B2894" t="str">
            <v>Поставка и монтаж, Комплект кабелей для передачи сигнала HDMI на расстояние до 20 метров, включая все комплектующие и крепеж</v>
          </cell>
          <cell r="C2894" t="str">
            <v>Supply and installation of a set of cables for transmitting the HDMI signal to a distance of 20 meters, including all accessories and fasteners</v>
          </cell>
          <cell r="D2894" t="str">
            <v>шт.</v>
          </cell>
          <cell r="F2894">
            <v>444.91525423728814</v>
          </cell>
          <cell r="G2894">
            <v>2966.1016949152545</v>
          </cell>
          <cell r="H2894">
            <v>667.37288135593224</v>
          </cell>
          <cell r="I2894">
            <v>3411.0169491525426</v>
          </cell>
        </row>
        <row r="2895">
          <cell r="A2895" t="str">
            <v>скуд_клавиатура</v>
          </cell>
          <cell r="B2895" t="str">
            <v>Поставка и монтаж, Клавиатура, включая все комплектующие и крепеж</v>
          </cell>
          <cell r="C2895" t="str">
            <v>Supply and installation of a keyboard, including all accessories and fasteners</v>
          </cell>
          <cell r="D2895" t="str">
            <v>шт.</v>
          </cell>
          <cell r="F2895">
            <v>152.54237288135593</v>
          </cell>
          <cell r="G2895">
            <v>1016.949152542373</v>
          </cell>
          <cell r="H2895">
            <v>228.81355932203388</v>
          </cell>
          <cell r="I2895">
            <v>1169.4915254237289</v>
          </cell>
        </row>
        <row r="2896">
          <cell r="A2896" t="str">
            <v>скуд_мышь</v>
          </cell>
          <cell r="B2896" t="str">
            <v>Поставка и монтаж, Мышь, включая все комплектующие и крепеж</v>
          </cell>
          <cell r="C2896" t="str">
            <v>Supply and installation of a computer mouse, including all accessories and fasteners</v>
          </cell>
          <cell r="D2896" t="str">
            <v>шт.</v>
          </cell>
          <cell r="F2896">
            <v>69.915254237288138</v>
          </cell>
          <cell r="G2896">
            <v>466.10169491525426</v>
          </cell>
          <cell r="H2896">
            <v>104.87288135593221</v>
          </cell>
          <cell r="I2896">
            <v>536.01694915254234</v>
          </cell>
        </row>
        <row r="2897">
          <cell r="A2897" t="str">
            <v>скуд_Комплект для передачи 4 сигналов USB на расстояние до 20 метров по витой паре Cat. 6</v>
          </cell>
          <cell r="B2897" t="str">
            <v>Поставка и монтаж, Комплект для передачи 4 сигналов USB на расстояние до 20 метров по витой паре Cat. 6, включая все комплектующие и крепеж</v>
          </cell>
          <cell r="C2897" t="str">
            <v>Supply and installation of a set for transmitting the 4 USB signals to a distance of 20 meters via twisted-pair cable Cat. 6, including all accessories and fasteners</v>
          </cell>
          <cell r="D2897" t="str">
            <v>шт.</v>
          </cell>
          <cell r="F2897">
            <v>317.79661016949154</v>
          </cell>
          <cell r="G2897">
            <v>2118.6440677966102</v>
          </cell>
          <cell r="H2897">
            <v>476.69491525423734</v>
          </cell>
          <cell r="I2897">
            <v>2436.4406779661017</v>
          </cell>
        </row>
        <row r="2898">
          <cell r="A2898" t="str">
            <v>скуд_ПО РМ Орион ПРО Болид</v>
          </cell>
          <cell r="B2898" t="str">
            <v>Поставка и монтаж, Программное обеспечение - АРМ Орион ПРО Болид или аналог, включая все комплектующие и крепеж</v>
          </cell>
          <cell r="C2898" t="str">
            <v>Supply and installation of sowtware - APM Orion PRO Bolid or simila, including all accessories and fasteners</v>
          </cell>
          <cell r="D2898" t="str">
            <v>шт.</v>
          </cell>
          <cell r="F2898">
            <v>1343.5169491525423</v>
          </cell>
          <cell r="G2898">
            <v>8956.7796610169498</v>
          </cell>
          <cell r="H2898">
            <v>2015.2754237288136</v>
          </cell>
          <cell r="I2898">
            <v>10300.296610169491</v>
          </cell>
        </row>
        <row r="2899">
          <cell r="A2899" t="str">
            <v>скуд_</v>
          </cell>
          <cell r="H2899">
            <v>0</v>
          </cell>
          <cell r="I2899">
            <v>0</v>
          </cell>
        </row>
        <row r="2900">
          <cell r="A2900" t="str">
            <v>скуд_</v>
          </cell>
          <cell r="H2900">
            <v>0</v>
          </cell>
          <cell r="I2900">
            <v>0</v>
          </cell>
        </row>
        <row r="2901">
          <cell r="A2901" t="str">
            <v>ос</v>
          </cell>
          <cell r="B2901" t="str">
            <v>Охранная сигнализация</v>
          </cell>
          <cell r="C2901" t="str">
            <v>Security alarm</v>
          </cell>
          <cell r="H2901">
            <v>0</v>
          </cell>
          <cell r="I2901">
            <v>0</v>
          </cell>
        </row>
        <row r="2902">
          <cell r="B2902" t="str">
            <v>Переферийное оборудование</v>
          </cell>
          <cell r="C2902" t="str">
            <v>Periphery equipment</v>
          </cell>
          <cell r="H2902">
            <v>0</v>
          </cell>
          <cell r="I2902">
            <v>0</v>
          </cell>
        </row>
        <row r="2903">
          <cell r="A2903" t="str">
            <v>ос_С2000-КДЛ ЗАО НВП Болид</v>
          </cell>
          <cell r="B2903" t="str">
            <v>Поставка и монтаж, Контроллер адресной двухпроводной подсистемы С2000-КДЛ ЗАО НВП Болид или аналог, включая все комплектующие и крепеж</v>
          </cell>
          <cell r="C2903" t="str">
            <v>Supply and installation of an address two-wire subsistem controller С2000-КДЛ Company NVP Bolid or similar, including all accessories and fasteners</v>
          </cell>
          <cell r="D2903" t="str">
            <v>шт.</v>
          </cell>
          <cell r="F2903">
            <v>980</v>
          </cell>
          <cell r="G2903">
            <v>2004.1779661016949</v>
          </cell>
          <cell r="H2903">
            <v>1470</v>
          </cell>
          <cell r="I2903">
            <v>2304.804661016949</v>
          </cell>
        </row>
        <row r="2904">
          <cell r="A2904" t="str">
            <v>ос_ШПС-12 ЗАО НВП Болид</v>
          </cell>
          <cell r="B2904" t="str">
            <v>Поставка и монтаж, Шкаф с резервированным источником питания, 12 В, 3 А ШПС-12 ЗАО НВП Болид или аналог, включая все комплектующие и крепеж</v>
          </cell>
          <cell r="C2904" t="str">
            <v>Supply and installation of a cabinet with interruptable power supply 12 V, 3 А ШПС-12 Company NVP Bolid or similar, including all accessories and fasteners</v>
          </cell>
          <cell r="D2904" t="str">
            <v>шт.</v>
          </cell>
          <cell r="F2904">
            <v>2072.8347457627119</v>
          </cell>
          <cell r="G2904">
            <v>13818.898305084746</v>
          </cell>
          <cell r="H2904">
            <v>3109.2521186440681</v>
          </cell>
          <cell r="I2904">
            <v>15891.733050847457</v>
          </cell>
        </row>
        <row r="2905">
          <cell r="A2905" t="str">
            <v>ос_С2000-ИК исп.02 ЗАО НВП Болид</v>
          </cell>
          <cell r="B2905" t="str">
            <v>Поставка и монтаж, Извещатель охранный объемный оптико-электронный адресный С2000-ИК исп.02 ЗАО НВП Болид или аналог, включая все комплектующие и крепеж</v>
          </cell>
          <cell r="C2905" t="str">
            <v>Supply and installation of a fiber optic electronic adress security detector С2000-ИК type 02 Company NVP Bolid or similar, including all accessories and fasteners</v>
          </cell>
          <cell r="D2905" t="str">
            <v>шт.</v>
          </cell>
          <cell r="F2905">
            <v>480</v>
          </cell>
          <cell r="G2905">
            <v>832.88135593220341</v>
          </cell>
          <cell r="H2905">
            <v>720</v>
          </cell>
          <cell r="I2905">
            <v>957.81355932203383</v>
          </cell>
        </row>
        <row r="2906">
          <cell r="A2906" t="str">
            <v>ос_С2000-КТ ЗАО НВП Болид</v>
          </cell>
          <cell r="B2906" t="str">
            <v>Поставка и монтаж, Кнопка тревожная адресная С2000-КТ ЗАО НВП Болид или аналог, включая все комплектующие и крепеж</v>
          </cell>
          <cell r="C2906" t="str">
            <v>Supply and installation of an address alarm button С2000-КТ Company NVP Bolid or similar, including all accessories and fasteners</v>
          </cell>
          <cell r="D2906" t="str">
            <v>шт.</v>
          </cell>
          <cell r="F2906">
            <v>360</v>
          </cell>
          <cell r="G2906">
            <v>503.88983050847463</v>
          </cell>
          <cell r="H2906">
            <v>540</v>
          </cell>
          <cell r="I2906">
            <v>579.47330508474579</v>
          </cell>
        </row>
        <row r="2907">
          <cell r="A2907" t="str">
            <v xml:space="preserve">ос_Аккумуляторные батареи, 12 В, 17 А/ч </v>
          </cell>
          <cell r="B2907" t="str">
            <v>Поставка и монтаж, Аккумуляторные батареи, 12 В, 17 А/ч Китай, включая все комплектующие и крепеж</v>
          </cell>
          <cell r="C2907" t="str">
            <v>Supply and installation of rechargeable batteries, 12V, 17A/h, China, including all accessories and fasteners</v>
          </cell>
          <cell r="D2907" t="str">
            <v>шт.</v>
          </cell>
          <cell r="F2907">
            <v>850</v>
          </cell>
          <cell r="G2907">
            <v>1770.3389830508474</v>
          </cell>
          <cell r="H2907">
            <v>1275</v>
          </cell>
          <cell r="I2907">
            <v>2035.8898305084745</v>
          </cell>
        </row>
        <row r="2908">
          <cell r="A2908" t="str">
            <v>ос_С2000-СМК ЗАО НВП Болид</v>
          </cell>
          <cell r="B2908" t="str">
            <v>Поставка и монтаж, Извещатель охранный магнитоконтактный адресный накладной на деревянные и пластиковые поверхности С2000-СМК ЗАО НВП Болид или аналог, включая все комплектующие и крепеж</v>
          </cell>
          <cell r="C2908" t="str">
            <v xml:space="preserve">Supply and installation of a balanced magnetic switch for wooden and plastic surfaces С2000-СМК Company NVP Bolid or similar, including all accessories and fasteners </v>
          </cell>
          <cell r="D2908" t="str">
            <v>шт.</v>
          </cell>
          <cell r="F2908">
            <v>480</v>
          </cell>
          <cell r="G2908">
            <v>255.94915254237287</v>
          </cell>
          <cell r="H2908">
            <v>720</v>
          </cell>
          <cell r="I2908">
            <v>294.3415254237288</v>
          </cell>
        </row>
        <row r="2909">
          <cell r="A2909" t="str">
            <v>ос_C2000-Ethernet ЗАО НВП Болид</v>
          </cell>
          <cell r="B2909" t="str">
            <v>Поставка и монтаж, Преобразователь интерфейсов RS-485/RS-232 в Ethernet C2000-Ethernet ЗАО НВП Болид или аналог, включая все комплектующие и крепеж</v>
          </cell>
          <cell r="C2909" t="str">
            <v>Supply and installation of an interface converter RS-485/RS-232 in Ethernet C2000-Ethernet Company NVP Bolid or similar, including all accessories and fasteners</v>
          </cell>
          <cell r="D2909" t="str">
            <v>шт.</v>
          </cell>
          <cell r="F2909">
            <v>450</v>
          </cell>
          <cell r="G2909">
            <v>1847.6101694915253</v>
          </cell>
          <cell r="H2909">
            <v>675</v>
          </cell>
          <cell r="I2909">
            <v>2124.7516949152541</v>
          </cell>
        </row>
        <row r="2910">
          <cell r="A2910" t="str">
            <v>ос_</v>
          </cell>
          <cell r="H2910">
            <v>0</v>
          </cell>
          <cell r="I2910">
            <v>0</v>
          </cell>
        </row>
        <row r="2911">
          <cell r="A2911" t="str">
            <v>ос_</v>
          </cell>
          <cell r="H2911">
            <v>0</v>
          </cell>
          <cell r="I2911">
            <v>0</v>
          </cell>
        </row>
        <row r="2912">
          <cell r="B2912" t="str">
            <v>Кабельно-проводниковая продукция</v>
          </cell>
          <cell r="C2912" t="str">
            <v>Cabling and wiring products</v>
          </cell>
          <cell r="H2912">
            <v>0</v>
          </cell>
          <cell r="I2912">
            <v>0</v>
          </cell>
        </row>
        <row r="2913">
          <cell r="A2913" t="str">
            <v>ос_кабель КСРЭВнг(А)-FRLS 1х2х1,13 ТПД Паритет</v>
          </cell>
          <cell r="B2913" t="str">
            <v>Поставка и прокладка, Кабель парной скрутки с медными однопроволочными жилами диаметром 1,13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1х2х1,13 ТПД Паритет или аналог, включая все комплектующие и крепеж</v>
          </cell>
          <cell r="C2913" t="str">
            <v xml:space="preserve">Supply and cabling of a twisted-pair cable with a copper solid conductor diameter 1,13 mm ceramic silicone rubber isolated, with a common screen of a laminated aluminium foil, in a in PVC sheath of low fire hazard. The sheath colour is red. КСРЭВнг(А)-FRLS 1x2x1,13 TPD Paritet or similar, including all accessories and fasteners </v>
          </cell>
          <cell r="D2913" t="str">
            <v>м</v>
          </cell>
          <cell r="F2913">
            <v>76.271186440677965</v>
          </cell>
          <cell r="G2913">
            <v>26.093220338983052</v>
          </cell>
          <cell r="H2913">
            <v>114.40677966101694</v>
          </cell>
          <cell r="I2913">
            <v>30.007203389830508</v>
          </cell>
        </row>
        <row r="2914">
          <cell r="A2914" t="str">
            <v>ос_</v>
          </cell>
          <cell r="H2914">
            <v>0</v>
          </cell>
          <cell r="I2914">
            <v>0</v>
          </cell>
        </row>
        <row r="2915">
          <cell r="A2915" t="str">
            <v>ос_</v>
          </cell>
          <cell r="H2915">
            <v>0</v>
          </cell>
          <cell r="I2915">
            <v>0</v>
          </cell>
        </row>
        <row r="2916">
          <cell r="A2916" t="str">
            <v>сот</v>
          </cell>
          <cell r="B2916" t="str">
            <v>Система охранного телевидения</v>
          </cell>
          <cell r="C2916" t="str">
            <v>CCTV system</v>
          </cell>
          <cell r="H2916">
            <v>0</v>
          </cell>
          <cell r="I2916">
            <v>0</v>
          </cell>
        </row>
        <row r="2917">
          <cell r="A2917" t="str">
            <v>сот_IP-камера NTI-50022-A3S Bosch Security Systems</v>
          </cell>
          <cell r="B2917" t="str">
            <v>Поставка и монтаж, Цилиндрическая IP-камера, с варифокальным объективом, фокусным расстоянием от 2,7 до 12 мм, диафрагмой, управляемой сигналом постоянного тока F1.4-360, инфракрасной коррекцией, 1/2,9-дюймовой КМОП-матрицей, питанием 48VAC/12VDC/PoE, коробкой для установки на поверхность NTI-50022-A3S Bosch Security Systems или аналог, включая все комплектующие и крепеж</v>
          </cell>
          <cell r="C2917" t="str">
            <v>Supply and installation of a cylinder IP camera with 2.7-12 mm varifocal lens, membrane, controlled by a direct current signal F1.4-360, infrared correction, 1/2.9- inch КМОП-matrix, power supply 48VAC/12VDC/PoE, box for surface mounting NTI-50022-A3S Bosch Security Systems or similar, including all accessories and fasteners</v>
          </cell>
          <cell r="D2917" t="str">
            <v>шт.</v>
          </cell>
          <cell r="F2917">
            <v>7752.75</v>
          </cell>
          <cell r="G2917">
            <v>51685</v>
          </cell>
          <cell r="H2917">
            <v>11629.125</v>
          </cell>
          <cell r="I2917">
            <v>59437.749999999993</v>
          </cell>
        </row>
        <row r="2918">
          <cell r="A2918" t="str">
            <v>сот_Разъем RJ-45(8P8C) со вставкой PLUG-8P8C-UV-C6A-SH-50 Hyperline</v>
          </cell>
          <cell r="B2918" t="str">
            <v>Поставка и монтаж, Разъем RJ-45(8P8C) под витую пару, 10Gb категория 6A (50 µ"/ 50 микродюймов), экранированный, универсальный (для одножильного и многожильного кабеля), со вставкой PLUG-8P8C-UV-C6A-SH-50 Hyperline или аналог, включая все комплектующие и крепеж</v>
          </cell>
          <cell r="C2918" t="str">
            <v>Supply and installation of RJ-45 connector (8P8C) for a twisted-pair cable 10Gb category 6A (50 µ "/ 50 microinch), shielded, universal (for single and multi-conductor cables), with PLUG-8P8C-UV-C6A-SH-50 Hyperline or similar, insert, including all accessories and fasteners</v>
          </cell>
          <cell r="D2918" t="str">
            <v xml:space="preserve">шт. </v>
          </cell>
          <cell r="F2918">
            <v>451.78000000000003</v>
          </cell>
          <cell r="G2918">
            <v>3011.8666666666668</v>
          </cell>
          <cell r="H2918">
            <v>677.67000000000007</v>
          </cell>
          <cell r="I2918">
            <v>3463.6466666666665</v>
          </cell>
        </row>
        <row r="2919">
          <cell r="A2919" t="str">
            <v>сот_IP-камера PoE P3367-V Axis</v>
          </cell>
          <cell r="B2919" t="str">
            <v>Поставка и монтаж, IP-камера сетевая купольная для работы внутри помещений, RGB CMOS 1/3.2”, день/ночь, 5 Mп, H.264/M-JPEG; MiniDome; встроенный варифокальный объектив 6 мм с АРД (P-IrisControl); WDR; встроенный микрофон; SD/SDHC/SDXC slot supporting memory card up to 64 GB (card not included), автоматический съемный фильтр отсечки ИК-излучения, цветная: 0,2 лк, ч/б: 0,04 лк, F1.2, 12 кадров в секунду, ударопрочный алюминиевый корпус, класс защиты IP66- и NEMA 4X, IK10, датчик движения, активное оповещение при попытке порчи камеры, детектор звука, электропитание PoE P3367-V Axis или аналог, включая все комплектующие и крепеж</v>
          </cell>
          <cell r="C2919" t="str">
            <v>Supply and installation of indoor network IP camera, RGB CMOS 1/3.2”, day &amp; night, 5Mpx, 6mm built-in varifocal lens with АРД (P-IrisControl); WDR; in-built micriphone; SD/SDHC/SDXC slot supporting memory card up to 64 GB (card not included), 
automatic detachable IR cut filter, colourful: 0,2 lk, black/white: 0,04lk, F1.2, 12 frames per second, aluminium shockproof shell, IP 66 and NEMA 4X, IK10, motion sensor, active alert when attempting to damage the camera, sound detector, power supply PoE P3367-V Axis or similar, including all accessories and fasteners</v>
          </cell>
          <cell r="D2919" t="str">
            <v>шт.</v>
          </cell>
          <cell r="F2919">
            <v>10483.75</v>
          </cell>
          <cell r="G2919">
            <v>69891.666666666672</v>
          </cell>
          <cell r="H2919">
            <v>15725.625</v>
          </cell>
          <cell r="I2919">
            <v>80375.416666666672</v>
          </cell>
        </row>
        <row r="2920">
          <cell r="A2920" t="str">
            <v>сот_IP-камера PoE, IEEE 802.3at Q3709-PVE Axis</v>
          </cell>
          <cell r="B2920" t="str">
            <v>Поставка и монтаж, IP-камера сетевая панорамная наружной установки, КМОП, 3х1/2,3”, угол обзора 180, режим День/Ночь, фиксированный фокус 5,0 мм, F2.8, автоматически управляемый инфракрасный фильтр, PTZ-управление,  1920x1080, H.264, минимальная освещенность цвет: 2 лк; F2.8; ч/б: 0,4 лк; F2.8, -40°C до 55°C, питание технология PoE, IEEE 802.3at Q3709-PVE Axis или аналог, включая все комплектующие и крепеж</v>
          </cell>
          <cell r="C2920" t="str">
            <v>Supply and installation of panoramic outdoor IP security camera, КМОП, 3х1/2,3”, 180° angle of view, day &amp; night mode, 5MP resolution, F2.8, automatically controlled IR filter, PTZ-managing, 1920x1080, Н.264,  minimum illumination colour: 2lk, F2.8; black&amp;white: 0.4 lk, F2.8, from -40°C to 55°C,  power supply PoE, IEEE 802.3at Q3709-PVE Axis or similar, including all accessories and fasteners</v>
          </cell>
          <cell r="D2920" t="str">
            <v xml:space="preserve">шт. </v>
          </cell>
          <cell r="F2920">
            <v>28544</v>
          </cell>
          <cell r="G2920">
            <v>190293.33333333334</v>
          </cell>
          <cell r="H2920">
            <v>42816</v>
          </cell>
          <cell r="I2920">
            <v>218837.33333333331</v>
          </cell>
        </row>
        <row r="2921">
          <cell r="A2921" t="str">
            <v>сот_IP-камера Q6055-E Axis</v>
          </cell>
          <cell r="B2921" t="str">
            <v>Поставка и монтаж, IP-камера сетевая купольная поворотная наружной установки, КМОП, 1/2,8", прогрессивная развертка, автоматически управляемый инфракрасный фильтр, поворот неограниченный на 360°, объектив 4,44–142,6 мм, F1,6–4,41, 1920x1080, H.264 и MJPEG, 32-кратный оптический зум Q6055-E Axis или аналог, включая все комплектующие и крепеж</v>
          </cell>
          <cell r="C2921" t="str">
            <v>Supply and installation of rotary outdoor IP security camera, КМОП, 1/2,8", progressive scan, automatically controlled IR filter, 360° unlimited rotation, 4.44–142.6 mm lens, F1,6–4,41, 1920x1080, H.264 и MJPEG, 32x optical zoom Q6055-E Axis or similar, including all accessories and fasteners</v>
          </cell>
          <cell r="D2921" t="str">
            <v xml:space="preserve">шт. </v>
          </cell>
          <cell r="F2921">
            <v>27295.875</v>
          </cell>
          <cell r="G2921">
            <v>181972.5</v>
          </cell>
          <cell r="H2921">
            <v>40943.8125</v>
          </cell>
          <cell r="I2921">
            <v>209268.37499999997</v>
          </cell>
        </row>
        <row r="2922">
          <cell r="A2922" t="str">
            <v>сот_Кронштейн настенный T91D61 Axis</v>
          </cell>
          <cell r="B2922" t="str">
            <v>Поставка и монтаж, Кронштейн настенный T91D61 Axis или аналог, включая все комплектующие и крепеж</v>
          </cell>
          <cell r="C2922" t="str">
            <v>Supply and installation of a wall brecket T91D61 Axis or similar, including all accessories and fasteners</v>
          </cell>
          <cell r="D2922" t="str">
            <v>шт.</v>
          </cell>
          <cell r="F2922">
            <v>999.5</v>
          </cell>
          <cell r="G2922">
            <v>6663.3333333333339</v>
          </cell>
          <cell r="H2922">
            <v>1499.25</v>
          </cell>
          <cell r="I2922">
            <v>7662.833333333333</v>
          </cell>
        </row>
        <row r="2923">
          <cell r="A2923" t="str">
            <v>сот_Кронштейн потолочный T91B52 Axis</v>
          </cell>
          <cell r="B2923" t="str">
            <v>Поставка и монтаж, Кронштейн потолочный T91B52 Axis или аналог, включая все комплектующие и крепеж</v>
          </cell>
          <cell r="C2923" t="str">
            <v>Supply and installation of a ceiling brecket T91B52 Axis or similar, including all accessories and fasteners</v>
          </cell>
          <cell r="D2923" t="str">
            <v xml:space="preserve">шт. </v>
          </cell>
          <cell r="F2923">
            <v>593</v>
          </cell>
          <cell r="G2923">
            <v>3953.3333333333335</v>
          </cell>
          <cell r="H2923">
            <v>889.5</v>
          </cell>
          <cell r="I2923">
            <v>4546.333333333333</v>
          </cell>
        </row>
        <row r="2924">
          <cell r="A2924" t="str">
            <v>сот_Подвесной комплект для крепления камер на кронштейне T94A01D Axis</v>
          </cell>
          <cell r="B2924" t="str">
            <v>Поставка и монтаж, Подвесной комплект для крепления камер на кронштейне T94A01D Axis или аналог, включая все комплектующие и крепеж</v>
          </cell>
          <cell r="C2924" t="str">
            <v>Supply and installation of pendant kit for mounting the camera on threaded brackets T94A01D Axis or similar, including all accessories and fasteners</v>
          </cell>
          <cell r="D2924" t="str">
            <v xml:space="preserve">шт. </v>
          </cell>
          <cell r="F2924">
            <v>533.5</v>
          </cell>
          <cell r="G2924">
            <v>3556.666666666667</v>
          </cell>
          <cell r="H2924">
            <v>800.25</v>
          </cell>
          <cell r="I2924">
            <v>4090.1666666666665</v>
          </cell>
        </row>
        <row r="2925">
          <cell r="A2925" t="str">
            <v>сот_Кронштейн парапетный T91D62 Axis</v>
          </cell>
          <cell r="B2925" t="str">
            <v>Поставка и монтаж, Кронштейн парапетный T91D62 Axis или аналог, включая все комплектующие и крепеж</v>
          </cell>
          <cell r="C2925" t="str">
            <v>Supply and installation of a telescopic parapet mount T91D62 Axis or similar, including all accessories and fasteners</v>
          </cell>
          <cell r="D2925" t="str">
            <v xml:space="preserve">шт. </v>
          </cell>
          <cell r="F2925">
            <v>3800.75</v>
          </cell>
          <cell r="G2925">
            <v>25338.333333333336</v>
          </cell>
          <cell r="H2925">
            <v>5701.125</v>
          </cell>
          <cell r="I2925">
            <v>29139.083333333332</v>
          </cell>
        </row>
        <row r="2926">
          <cell r="A2926" t="str">
            <v>сот_Абонентское устройство видеодомофона</v>
          </cell>
          <cell r="B2926" t="str">
            <v>Поставка и монтаж, Абонентское устройство видеодомофона, включая все комплектующие и крепеж</v>
          </cell>
          <cell r="C2926" t="str">
            <v>Supply and installation of a consumer's part of a video intercom, including all accessories and fasteners</v>
          </cell>
          <cell r="D2926" t="str">
            <v xml:space="preserve">шт. </v>
          </cell>
          <cell r="F2926">
            <v>2212.5</v>
          </cell>
          <cell r="G2926">
            <v>14750</v>
          </cell>
          <cell r="H2926">
            <v>3318.75</v>
          </cell>
          <cell r="I2926">
            <v>16962.5</v>
          </cell>
        </row>
        <row r="2927">
          <cell r="A2927" t="str">
            <v>сот_сервер ITV-k1-RM-180926_1 IPDROM Enterprise</v>
          </cell>
          <cell r="B2927" t="str">
            <v>Поставка и монтаж, Сервер  IPDROM Enterprise 2 проц. intel XEON E5, 16 Gb DIMM, ОС Windows Server 2016 Standard, 2xSSD 150Gb, 6x6Tb HDD RAID5, 1xVGA IPDROM Enterprise ITV-k1-RM-180926_1 IPDROM или аналог, включая все комплектующие и крепеж</v>
          </cell>
          <cell r="C2927" t="str">
            <v>Supply and installation of a server IPDROM Enterprise 2 proc. intel XEON E5, 16 Gb DIMM, ОС Windows Server 2016 Standard, 2xSSD 150Gb, 6x6Tb HDD RAID5, 1xVGA IPDROM Enterprise ITV-k1-RM-180926_1 IPDROM or similar, including all accessories and fasteners</v>
          </cell>
          <cell r="D2927" t="str">
            <v xml:space="preserve">шт. </v>
          </cell>
          <cell r="F2927">
            <v>47850.508474576272</v>
          </cell>
          <cell r="G2927">
            <v>319003.3898305085</v>
          </cell>
          <cell r="H2927">
            <v>71775.762711864401</v>
          </cell>
          <cell r="I2927">
            <v>366853.89830508473</v>
          </cell>
        </row>
        <row r="2928">
          <cell r="A2928" t="str">
            <v>сот_АРМ ITV-k1-RM-180926_3 IPDROM Enterprise</v>
          </cell>
          <cell r="B2928" t="str">
            <v>Поставка и монтаж, АРМ  IPDROM PRO 1 проц. intel 8-го поколения, 8 Gb DIMM, ОС Windows loT, 2xSSD 120Gb, 1xVGA, 1xDVI, 4xHDMI УРМ  IPDROM Enterprise ITV-k1-RM-180926_3 IPDROM или аналог, включая все комплектующие и крепеж</v>
          </cell>
          <cell r="C2928" t="str">
            <v>Supply and installation of АРМ  IPDROM PRO 1 proc. intel 8th generation, 8 Gb DIMM, ОС Windows loT, 2xSSD 120Gb, 1xVGA, 1xDVI, 4xHDMI УРМ  IPDROM Enterprise ITV-k1-RM-180926_3 IPDROM or similar, including all accessories and fasteners</v>
          </cell>
          <cell r="D2928" t="str">
            <v xml:space="preserve">шт. </v>
          </cell>
          <cell r="F2928">
            <v>57257.288135593219</v>
          </cell>
          <cell r="G2928">
            <v>381715.25423728814</v>
          </cell>
          <cell r="H2928">
            <v>85885.932203389821</v>
          </cell>
          <cell r="I2928">
            <v>438972.54237288132</v>
          </cell>
        </row>
        <row r="2929">
          <cell r="A2929" t="str">
            <v>сот_Монитор 42" с креплением на стену</v>
          </cell>
          <cell r="B2929" t="str">
            <v>Поставка и монтаж, Монитор 42" с креплением на стену, включая все комплектующие и крепеж</v>
          </cell>
          <cell r="C2929" t="str">
            <v>Supply and installation of a Monitor 42'' , including all accessories and fasteners</v>
          </cell>
          <cell r="D2929" t="str">
            <v xml:space="preserve">шт. </v>
          </cell>
          <cell r="F2929">
            <v>826.27118644067798</v>
          </cell>
          <cell r="G2929">
            <v>5508.4745762711864</v>
          </cell>
          <cell r="H2929">
            <v>1239.406779661017</v>
          </cell>
          <cell r="I2929">
            <v>6334.7457627118638</v>
          </cell>
        </row>
        <row r="2930">
          <cell r="A2930" t="str">
            <v>сот_Монитор 42"</v>
          </cell>
          <cell r="B2930" t="str">
            <v>Поставка и монтаж, Монитор 24", включая все комплектующие и крепеж</v>
          </cell>
          <cell r="C2930" t="str">
            <v>Supply and installation of a Monitor 24'' , including all accessories and fasteners</v>
          </cell>
          <cell r="D2930" t="str">
            <v xml:space="preserve">шт. </v>
          </cell>
          <cell r="F2930">
            <v>635.59322033898309</v>
          </cell>
          <cell r="G2930">
            <v>4237.2881355932204</v>
          </cell>
          <cell r="H2930">
            <v>953.38983050847469</v>
          </cell>
          <cell r="I2930">
            <v>4872.8813559322034</v>
          </cell>
        </row>
        <row r="2931">
          <cell r="A2931" t="str">
            <v>сот_Комплект кабелей для передачи сигнала HDMI на расстояние до 20 метров</v>
          </cell>
          <cell r="B2931" t="str">
            <v>Поставка и монтаж, Комплект кабелей для передачи сигнала HDMI на расстояние до 20 метров, включая все комплектующие и крепеж</v>
          </cell>
          <cell r="C2931" t="str">
            <v>Supply and installation of a set of cables for transmitting the HDMI signal to a distance of 20 meters, including all accessories and fasteners</v>
          </cell>
          <cell r="D2931" t="str">
            <v xml:space="preserve">шт. </v>
          </cell>
          <cell r="F2931">
            <v>444.91525423728814</v>
          </cell>
          <cell r="G2931">
            <v>2966.1016949152545</v>
          </cell>
          <cell r="H2931">
            <v>667.37288135593224</v>
          </cell>
          <cell r="I2931">
            <v>3411.0169491525426</v>
          </cell>
        </row>
        <row r="2932">
          <cell r="A2932" t="str">
            <v>сот_клавиатура</v>
          </cell>
          <cell r="B2932" t="str">
            <v>Поставка и монтаж, Клавиатура, включая все комплектующие и крепеж</v>
          </cell>
          <cell r="C2932" t="str">
            <v>Supply and installation of a keyboard, including all accessories and fasteners</v>
          </cell>
          <cell r="D2932" t="str">
            <v xml:space="preserve">шт. </v>
          </cell>
          <cell r="F2932">
            <v>152.54237288135593</v>
          </cell>
          <cell r="G2932">
            <v>1016.949152542373</v>
          </cell>
          <cell r="H2932">
            <v>228.81355932203388</v>
          </cell>
          <cell r="I2932">
            <v>1169.4915254237289</v>
          </cell>
        </row>
        <row r="2933">
          <cell r="A2933" t="str">
            <v>сот_мышь</v>
          </cell>
          <cell r="B2933" t="str">
            <v>Поставка и монтаж, Мышь, включая все комплектующие и крепеж</v>
          </cell>
          <cell r="C2933" t="str">
            <v>Supply and installation of a computer mouse, including all accessories and fasteners</v>
          </cell>
          <cell r="D2933" t="str">
            <v xml:space="preserve">шт. </v>
          </cell>
          <cell r="F2933">
            <v>69.915254237288138</v>
          </cell>
          <cell r="G2933">
            <v>466.10169491525426</v>
          </cell>
          <cell r="H2933">
            <v>104.87288135593221</v>
          </cell>
          <cell r="I2933">
            <v>536.01694915254234</v>
          </cell>
        </row>
        <row r="2934">
          <cell r="A2934" t="str">
            <v>сот_Комплект для передачи 4 сигналов USB на расстояние до 20 метров по витой паре Cat. 6</v>
          </cell>
          <cell r="B2934" t="str">
            <v>Поставка и монтаж, Комплект для передачи 4 сигналов USB на расстояние до 20 метров по витой паре Cat. 6, включая все комплектующие и крепеж</v>
          </cell>
          <cell r="C2934" t="str">
            <v>Supply and installation of a set for transmitting the 4 USB signals to a distance of 20 meters via twisted-pair cable Cat. 6, including all accessories and fasteners</v>
          </cell>
          <cell r="D2934" t="str">
            <v xml:space="preserve">шт. </v>
          </cell>
          <cell r="F2934">
            <v>317.79661016949154</v>
          </cell>
          <cell r="G2934">
            <v>2118.6440677966102</v>
          </cell>
          <cell r="H2934">
            <v>476.69491525423734</v>
          </cell>
          <cell r="I2934">
            <v>2436.4406779661017</v>
          </cell>
        </row>
        <row r="2935">
          <cell r="A2935" t="str">
            <v>сот_Пульт управлеиня поворотными камерами</v>
          </cell>
          <cell r="B2935" t="str">
            <v>Поставка и монтаж, Пульт управлеиня поворотными камерами, включая все комплектующие и крепеж</v>
          </cell>
          <cell r="C2935" t="str">
            <v>Supply and installation of a rotary cameras' control panel, including all accessories and fasteners</v>
          </cell>
          <cell r="D2935" t="str">
            <v xml:space="preserve">шт. </v>
          </cell>
          <cell r="F2935">
            <v>375</v>
          </cell>
          <cell r="G2935">
            <v>2500</v>
          </cell>
          <cell r="H2935">
            <v>562.5</v>
          </cell>
          <cell r="I2935">
            <v>2875</v>
          </cell>
        </row>
        <row r="2936">
          <cell r="A2936" t="str">
            <v>сот_лицензия</v>
          </cell>
          <cell r="B2936" t="str">
            <v>Поставка и монтаж, Лицензия, включая все комплектующие и крепеж</v>
          </cell>
          <cell r="C2936" t="str">
            <v>Supply and installation of a license, including all accessories and fasteners</v>
          </cell>
          <cell r="D2936" t="str">
            <v xml:space="preserve">шт. </v>
          </cell>
          <cell r="F2936">
            <v>1906.7796610169491</v>
          </cell>
          <cell r="G2936">
            <v>12711.864406779661</v>
          </cell>
          <cell r="H2936">
            <v>2860.1694915254238</v>
          </cell>
          <cell r="I2936">
            <v>14618.644067796609</v>
          </cell>
        </row>
        <row r="2937">
          <cell r="A2937" t="str">
            <v>сот_ПО Система защиты Guardant ITV|Axxonsoft</v>
          </cell>
          <cell r="B2937" t="str">
            <v>Поставка и монтаж, Программное обеспечение - Система защиты Guardant ITV|Axxonsoft или аналог, включая все комплектующие и крепеж</v>
          </cell>
          <cell r="C2937" t="str">
            <v>Supply and installation of a sowtware - Protection system Guardant ITV|Axxonsoft or similar, including all accessories and fasteners</v>
          </cell>
          <cell r="D2937" t="str">
            <v xml:space="preserve">шт. </v>
          </cell>
          <cell r="F2937">
            <v>1200</v>
          </cell>
          <cell r="G2937">
            <v>1355.9322033898306</v>
          </cell>
          <cell r="H2937">
            <v>1800</v>
          </cell>
          <cell r="I2937">
            <v>1559.3220338983051</v>
          </cell>
        </row>
        <row r="2938">
          <cell r="A2938" t="str">
            <v>сот_ПО Ядро системы ITV|Axxonsoft</v>
          </cell>
          <cell r="B2938" t="str">
            <v>Поставка и монтаж, Программное обеспечение "Интеллект" - Ядро системы ITV|Axxonsoft или аналог, включая все комплектующие и крепеж</v>
          </cell>
          <cell r="C2938" t="str">
            <v>Supply and installation of a sowtware - "Intellect" System core ITV|Axxonsoft or similar, including all accessories and fasteners</v>
          </cell>
          <cell r="D2938" t="str">
            <v xml:space="preserve">шт. </v>
          </cell>
          <cell r="F2938">
            <v>2580.5084745762715</v>
          </cell>
          <cell r="G2938">
            <v>17203.389830508477</v>
          </cell>
          <cell r="H2938">
            <v>3870.7627118644073</v>
          </cell>
          <cell r="I2938">
            <v>19783.898305084746</v>
          </cell>
        </row>
        <row r="2939">
          <cell r="A2939" t="str">
            <v>сот_ПО Подключение видеоканала ITV|Axxonsoft</v>
          </cell>
          <cell r="B2939" t="str">
            <v>Поставка и монтаж, Программное обеспечение "Интеллект" - Подключение видеоканала ITV|Axxonsoft или аналог, включая все комплектующие и крепеж</v>
          </cell>
          <cell r="C2939" t="str">
            <v>Supply and installation of a sowtware - "Intellect" connecting a video channel ITV|Axxonsoft or similar, including all accessories and fasteners</v>
          </cell>
          <cell r="D2939" t="str">
            <v xml:space="preserve">шт. </v>
          </cell>
          <cell r="F2939">
            <v>1200</v>
          </cell>
          <cell r="G2939">
            <v>5084.7457627118647</v>
          </cell>
          <cell r="H2939">
            <v>1800</v>
          </cell>
          <cell r="I2939">
            <v>5847.4576271186443</v>
          </cell>
        </row>
        <row r="2940">
          <cell r="A2940" t="str">
            <v>сот_ПО Удаленное рабочее место мониторинга (УРММ) ITV|Axxonsoft</v>
          </cell>
          <cell r="B2940" t="str">
            <v>Поставка и монтаж, Программное обеспечение "Интеллект" - Удаленное рабочее место мониторинга (УРММ) ITV|Axxonsoft или аналог, включая все комплектующие и крепеж</v>
          </cell>
          <cell r="C2940" t="str">
            <v>Supply and installation of a sowtware - "Intellect" remote monitoring workplace (УРММ) ITV|Axxonsoft or similar, including all accessories and fasteners</v>
          </cell>
          <cell r="D2940" t="str">
            <v xml:space="preserve">шт. </v>
          </cell>
          <cell r="F2940">
            <v>1614.4067796610168</v>
          </cell>
          <cell r="G2940">
            <v>10762.71186440678</v>
          </cell>
          <cell r="H2940">
            <v>2421.6101694915251</v>
          </cell>
          <cell r="I2940">
            <v>12377.118644067796</v>
          </cell>
        </row>
        <row r="2941">
          <cell r="A2941" t="str">
            <v>сот_ПО Удаленное рабочее место администратора (УРМА) ITV|Axxonsoft</v>
          </cell>
          <cell r="B2941" t="str">
            <v>Поставка и монтаж, Программное обеспечение "Интеллект" - Удаленное рабочее место администратора (УРМА) ITV|Axxonsoft или аналог, включая все комплектующие и крепеж</v>
          </cell>
          <cell r="C2941" t="str">
            <v>Supply and installation of a sowtware - "Intellect" administrator's remote monitoring workplace (УРМA) ITV|Axxonsoft or similar, including all accessories and fasteners</v>
          </cell>
          <cell r="D2941" t="str">
            <v xml:space="preserve">шт. </v>
          </cell>
          <cell r="F2941">
            <v>1614.4067796610168</v>
          </cell>
          <cell r="G2941">
            <v>10762.71186440678</v>
          </cell>
          <cell r="H2941">
            <v>2421.6101694915251</v>
          </cell>
          <cell r="I2941">
            <v>12377.118644067796</v>
          </cell>
        </row>
        <row r="2942">
          <cell r="A2942" t="str">
            <v>сот_ПО Система защиты модуля VIT (Sentinel HL Pro, SafeNet) ITV|Axxonsoft</v>
          </cell>
          <cell r="B2942" t="str">
            <v>Поставка и монтаж, Программное обеспечение - Система защиты модуля VIT (Sentinel HL Pro, SafeNet) ITV|Axxonsoft или аналог, включая все комплектующие и крепеж</v>
          </cell>
          <cell r="C2942" t="str">
            <v>Supply and installation of a sowtware - a system of the module's protection VIT (Sentinel HL Pro, SafeNet) ITV|Axxonsoft or similar, including all accessories and fasteners</v>
          </cell>
          <cell r="D2942" t="str">
            <v xml:space="preserve">шт. </v>
          </cell>
          <cell r="F2942">
            <v>1200</v>
          </cell>
          <cell r="G2942">
            <v>2327.0338983050851</v>
          </cell>
          <cell r="H2942">
            <v>1800</v>
          </cell>
          <cell r="I2942">
            <v>2676.0889830508477</v>
          </cell>
        </row>
        <row r="2943">
          <cell r="A2943" t="str">
            <v>сот_ПО Распознавание номеров ТС VIT (Fast-8) ITV|Axxonsoft</v>
          </cell>
          <cell r="B2943" t="str">
            <v>Поставка и монтаж, Программное обеспечение "Интеллект" - Распознавание номеров ТС VIT (Fast-8) ITV|Axxonsoft или аналог, включая все комплектующие и крепеж</v>
          </cell>
          <cell r="C2943" t="str">
            <v>Supply and installation of a sowtware "Intellect" - number recognition ТС VIT (Fast-8) ITV|Axxonsoft or similar, including all accessories and fasteners</v>
          </cell>
          <cell r="D2943" t="str">
            <v xml:space="preserve">шт. </v>
          </cell>
          <cell r="F2943">
            <v>46625.000000000007</v>
          </cell>
          <cell r="G2943">
            <v>310833.33333333337</v>
          </cell>
          <cell r="H2943">
            <v>69937.500000000015</v>
          </cell>
          <cell r="I2943">
            <v>357458.33333333337</v>
          </cell>
        </row>
        <row r="2944">
          <cell r="A2944" t="str">
            <v>сот_ПО Распознавание номеров ТС VIT (Fast-2) ITV|Axxonsoft</v>
          </cell>
          <cell r="B2944" t="str">
            <v>Поставка и монтаж, Программное обеспечение "Интеллект" - Распознавание номеров ТС VIT (Fast-2) ITV|Axxonsoft или аналог, включая все комплектующие и крепеж</v>
          </cell>
          <cell r="C2944" t="str">
            <v>Supply and installation of a sowtware "Intellect" - number recognition ТС VIT (Fast-2) ITV|Axxonsoft or similar, including all accessories and fasteners</v>
          </cell>
          <cell r="D2944" t="str">
            <v xml:space="preserve">шт. </v>
          </cell>
          <cell r="F2944">
            <v>18559.322033898305</v>
          </cell>
          <cell r="G2944">
            <v>123728.81355932204</v>
          </cell>
          <cell r="H2944">
            <v>27838.983050847455</v>
          </cell>
          <cell r="I2944">
            <v>142288.13559322033</v>
          </cell>
        </row>
        <row r="2945">
          <cell r="A2945" t="str">
            <v>сот_ПО Подключение поворотного устройства (PTZ) ITV|Axxonsoft</v>
          </cell>
          <cell r="B2945" t="str">
            <v>Поставка и монтаж, Программное обеспечение "Интеллект" - Подключение поворотного устройства (PTZ) ITV|Axxonsoft или аналог, включая все комплектующие и крепеж</v>
          </cell>
          <cell r="C2945" t="str">
            <v xml:space="preserve">Supply and installation of a sowtware "Intellect" - сonnecting a PTZ device (PTZ) ITV|Axxonsoft or similar, including all accessories and fasteners </v>
          </cell>
          <cell r="D2945" t="str">
            <v xml:space="preserve">шт. </v>
          </cell>
          <cell r="F2945">
            <v>1200</v>
          </cell>
          <cell r="G2945">
            <v>2947.5762711864409</v>
          </cell>
          <cell r="H2945">
            <v>1800</v>
          </cell>
          <cell r="I2945">
            <v>3389.7127118644066</v>
          </cell>
        </row>
        <row r="2946">
          <cell r="A2946" t="str">
            <v>сот_ПО Трекер объектов (за видеоканал) ITV|Axxonsoft</v>
          </cell>
          <cell r="B2946" t="str">
            <v>Поставка и монтаж, Программное обеспечение "Интеллект" - Трекер объектов (за видеоканал) ITV|Axxonsoft или аналог, включая все комплектующие и крепеж</v>
          </cell>
          <cell r="C2946" t="str">
            <v xml:space="preserve">Supply and installation of a sowtware "Intellect" - object tracker (per video channel) ITV|Axxonsoft or similar, including all accessories and fasteners </v>
          </cell>
          <cell r="D2946" t="str">
            <v xml:space="preserve">шт. </v>
          </cell>
          <cell r="F2946">
            <v>1200</v>
          </cell>
          <cell r="G2946">
            <v>3102.7118644067796</v>
          </cell>
          <cell r="H2946">
            <v>1800</v>
          </cell>
          <cell r="I2946">
            <v>3568.1186440677961</v>
          </cell>
        </row>
        <row r="2947">
          <cell r="A2947" t="str">
            <v>сот_ПО Интеллектуальный поиск в архиве ITV|Axxonsoft</v>
          </cell>
          <cell r="B2947" t="str">
            <v>Поставка и монтаж, Программное обеспечение "Интеллект" - Интеллектуальный поиск в архиве ITV|Axxonsoft или аналог, включая все комплектующие и крепеж</v>
          </cell>
          <cell r="C2947" t="str">
            <v xml:space="preserve">Supply and installation of a sowtware "Intellect" intelligent archive search ITV|Axxonsoft or similar, including all accessories and fasteners </v>
          </cell>
          <cell r="D2947" t="str">
            <v xml:space="preserve">шт. </v>
          </cell>
          <cell r="F2947">
            <v>9424.4872881355932</v>
          </cell>
          <cell r="G2947">
            <v>62829.91525423729</v>
          </cell>
          <cell r="H2947">
            <v>14136.730932203391</v>
          </cell>
          <cell r="I2947">
            <v>72254.402542372874</v>
          </cell>
        </row>
        <row r="2948">
          <cell r="A2948" t="str">
            <v>сот_</v>
          </cell>
          <cell r="H2948">
            <v>0</v>
          </cell>
          <cell r="I2948">
            <v>0</v>
          </cell>
        </row>
        <row r="2949">
          <cell r="A2949" t="str">
            <v>сот_</v>
          </cell>
          <cell r="H2949">
            <v>0</v>
          </cell>
          <cell r="I2949">
            <v>0</v>
          </cell>
        </row>
        <row r="2950">
          <cell r="A2950" t="str">
            <v>аис</v>
          </cell>
          <cell r="B2950" t="str">
            <v>Автоматизация инженерных систем</v>
          </cell>
          <cell r="C2950" t="str">
            <v>Automation of engineering systems</v>
          </cell>
          <cell r="H2950">
            <v>0</v>
          </cell>
          <cell r="I2950">
            <v>0</v>
          </cell>
        </row>
        <row r="2951">
          <cell r="A2951" t="str">
            <v>аис_</v>
          </cell>
          <cell r="B2951" t="str">
            <v xml:space="preserve">Переферийное оборудование    </v>
          </cell>
          <cell r="C2951" t="str">
            <v>Periphery equipment</v>
          </cell>
          <cell r="H2951">
            <v>0</v>
          </cell>
          <cell r="I2951">
            <v>0</v>
          </cell>
        </row>
        <row r="2952">
          <cell r="A2952" t="str">
            <v>аис_Переговорное устройство в приямке/ блочном помещении  ООО "Лифт-комплекс ДС</v>
          </cell>
          <cell r="B2952" t="str">
            <v>Поставка и монтаж, Переговорное устройство в приямке/ блочном помещении  ООО "Лифт-комплекс ДС, включая все комплектующие и крепеж</v>
          </cell>
          <cell r="C2952" t="str">
            <v>Supply and installation of 
an intercom in the pit/block room Ltd "Lift complex DC", including all accessories and fasteners</v>
          </cell>
          <cell r="D2952" t="str">
            <v>шт.</v>
          </cell>
          <cell r="F2952">
            <v>1368.75</v>
          </cell>
          <cell r="G2952">
            <v>9125</v>
          </cell>
          <cell r="H2952">
            <v>2053.125</v>
          </cell>
          <cell r="I2952">
            <v>10493.75</v>
          </cell>
        </row>
        <row r="2953">
          <cell r="A2953" t="str">
            <v>аис_Переговорное устройство этажной площадки  ООО "Лифт-комплекс ДС</v>
          </cell>
          <cell r="B2953" t="str">
            <v>Поставка и монтаж, Переговорное устройство этажной площадки  ООО "Лифт-комплекс ДС, включая все комплектующие и крепеж</v>
          </cell>
          <cell r="C2953" t="str">
            <v>Supply and installation of 
an intercom for the landing Ltd "Lift complex DC", including all accessories and fasteners</v>
          </cell>
          <cell r="D2953" t="str">
            <v>шт.</v>
          </cell>
          <cell r="F2953">
            <v>1368.75</v>
          </cell>
          <cell r="G2953">
            <v>9125</v>
          </cell>
          <cell r="H2953">
            <v>2053.125</v>
          </cell>
          <cell r="I2953">
            <v>10493.75</v>
          </cell>
        </row>
        <row r="2954">
          <cell r="A2954" t="str">
            <v>аис_Лифтовый блок  ООО "Лифт-комплекс ДС</v>
          </cell>
          <cell r="B2954" t="str">
            <v>Поставка и монтаж, Лифтовый блок  ООО "Лифт-комплекс ДС, включая все комплектующие и крепеж</v>
          </cell>
          <cell r="C2954" t="str">
            <v>Supply and installation of 
an elevator unit Ltd "Lift complex DC", including all accessories and fasteners</v>
          </cell>
          <cell r="D2954" t="str">
            <v>шт.</v>
          </cell>
          <cell r="F2954">
            <v>1368.75</v>
          </cell>
          <cell r="G2954">
            <v>9125</v>
          </cell>
          <cell r="H2954">
            <v>2053.125</v>
          </cell>
          <cell r="I2954">
            <v>10493.75</v>
          </cell>
        </row>
        <row r="2955">
          <cell r="A2955" t="str">
            <v>аис_Блок управления системой связи  ООО "Лифт-комплекс ДС</v>
          </cell>
          <cell r="B2955" t="str">
            <v>Поставка и монтаж, Блок управления системой связи  ООО "Лифт-комплекс ДС, включая все комплектующие и крепеж</v>
          </cell>
          <cell r="C2955" t="str">
            <v>Supply and installation of 
a communication system control unit Ltd "Lift complex DC", including all accessories and fasteners</v>
          </cell>
          <cell r="D2955" t="str">
            <v>шт.</v>
          </cell>
          <cell r="F2955">
            <v>1368.75</v>
          </cell>
          <cell r="G2955">
            <v>9125</v>
          </cell>
          <cell r="H2955">
            <v>2053.125</v>
          </cell>
          <cell r="I2955">
            <v>10493.75</v>
          </cell>
        </row>
        <row r="2956">
          <cell r="A2956" t="str">
            <v>аис_Переговорное устройство на крыше кабины  ООО "Лифт-комплекс ДС</v>
          </cell>
          <cell r="B2956" t="str">
            <v>Поставка и монтаж, Переговорное устройство на крыше кабины  ООО "Лифт-комплекс ДС, включая все комплектующие и крепеж</v>
          </cell>
          <cell r="C2956" t="str">
            <v>Supply and installation of an intercom on the cab roof Ltd "Lift complex DC", including all accessories and fasteners</v>
          </cell>
          <cell r="D2956" t="str">
            <v>шт.</v>
          </cell>
          <cell r="F2956">
            <v>1368.75</v>
          </cell>
          <cell r="G2956">
            <v>9125</v>
          </cell>
          <cell r="H2956">
            <v>2053.125</v>
          </cell>
          <cell r="I2956">
            <v>10493.75</v>
          </cell>
        </row>
        <row r="2957">
          <cell r="A2957" t="str">
            <v>аис_Лифтовый блок эскалатора  ООО "Лифт-комплекс ДС</v>
          </cell>
          <cell r="B2957" t="str">
            <v>Поставка и монтаж, Лифтовый блок эскалатора  ООО "Лифт-комплекс ДС, включая все комплектующие и крепеж</v>
          </cell>
          <cell r="C2957" t="str">
            <v>Supply and installation of an elevator unit of an escalator Ltd "Lift complex DC", including all accessories and fasteners</v>
          </cell>
          <cell r="D2957" t="str">
            <v>шт.</v>
          </cell>
          <cell r="F2957">
            <v>1368.75</v>
          </cell>
          <cell r="G2957">
            <v>9125</v>
          </cell>
          <cell r="H2957">
            <v>2053.125</v>
          </cell>
          <cell r="I2957">
            <v>10493.75</v>
          </cell>
        </row>
        <row r="2958">
          <cell r="A2958" t="str">
            <v>аис_Датчик температуры воды Siemens QAE2120.010</v>
          </cell>
          <cell r="B2958" t="str">
            <v>Поставка и монтаж, Датчик температуры воды, погружной  Siemens QAE2120.010 или аналог, включая все комплектующие и крепеж</v>
          </cell>
          <cell r="C2958" t="str">
            <v>Supply and installation of an immersion temperature sensor Siemens QAE2120.010 or similar, including all accessories and fasteners</v>
          </cell>
          <cell r="D2958" t="str">
            <v>шт.</v>
          </cell>
          <cell r="F2958">
            <v>435.75</v>
          </cell>
          <cell r="G2958">
            <v>2905</v>
          </cell>
          <cell r="H2958">
            <v>653.625</v>
          </cell>
          <cell r="I2958">
            <v>3340.7499999999995</v>
          </cell>
        </row>
        <row r="2959">
          <cell r="A2959" t="str">
            <v>аис_Датчик температуры воды, погружной QAE2120.010 Siemens</v>
          </cell>
          <cell r="B2959" t="str">
            <v>Поставка и монтаж, Датчик температуры воды, погружной QAE2120.010 Siemens или аналог, включая все комплектующие и крепеж</v>
          </cell>
          <cell r="C2959" t="str">
            <v>Supply and installation of an immersion temperature sensor QAE2120.010 Siemens or similar, including all accessories and fasteners</v>
          </cell>
          <cell r="D2959" t="str">
            <v>шт.</v>
          </cell>
          <cell r="F2959">
            <v>435.75</v>
          </cell>
          <cell r="G2959">
            <v>2905</v>
          </cell>
          <cell r="H2959">
            <v>653.625</v>
          </cell>
          <cell r="I2959">
            <v>3340.7499999999995</v>
          </cell>
        </row>
        <row r="2960">
          <cell r="A2960" t="str">
            <v>аис_Вычислитель расхода воды   ТеплоПрибор ЭЛЬФ-05</v>
          </cell>
          <cell r="B2960" t="str">
            <v>Поставка и монтаж, Вычислитель расхода воды   ТеплоПрибор ЭЛЬФ-05, включая все комплектующие и крепеж</v>
          </cell>
          <cell r="C2960" t="str">
            <v>Supply and installation of a water consumption calculator TeploPribor ЭЛЬФ-05, including all accessories and fasteners</v>
          </cell>
          <cell r="D2960" t="str">
            <v>шт.</v>
          </cell>
          <cell r="F2960">
            <v>900</v>
          </cell>
          <cell r="G2960">
            <v>6000</v>
          </cell>
          <cell r="H2960">
            <v>1350</v>
          </cell>
          <cell r="I2960">
            <v>6899.9999999999991</v>
          </cell>
        </row>
        <row r="2961">
          <cell r="A2961" t="str">
            <v>аис_Датчик температуры наружного воздуха QAC22 Siemens</v>
          </cell>
          <cell r="B2961" t="str">
            <v>Поставка и монтаж, Датчик температуры наружного воздуха QAC22 Siemens или аналог, включая все комплектующие и крепеж</v>
          </cell>
          <cell r="C2961" t="str">
            <v>Supply and installation of an outside sensor for acquiring the outside temperature QAC22 Siemens or similar, including all accessories and fasteners</v>
          </cell>
          <cell r="D2961" t="str">
            <v>шт.</v>
          </cell>
          <cell r="F2961">
            <v>187.75</v>
          </cell>
          <cell r="G2961">
            <v>1251.6666666666667</v>
          </cell>
          <cell r="H2961">
            <v>281.625</v>
          </cell>
          <cell r="I2961">
            <v>1439.4166666666667</v>
          </cell>
        </row>
        <row r="2962">
          <cell r="A2962" t="str">
            <v>аис_Датчик температуры воздуха в канале QAM2120.200 Siemens</v>
          </cell>
          <cell r="B2962" t="str">
            <v>Поставка и монтаж, Датчик температуры воздуха в канале QAM2120.200 Siemens или аналог, включая все комплектующие и крепеж</v>
          </cell>
          <cell r="C2962" t="str">
            <v>Supply and installation of a duct temperature sensor QAM2120.200 Siemens or similar, including all accessories and fasteners</v>
          </cell>
          <cell r="D2962" t="str">
            <v>шт.</v>
          </cell>
          <cell r="F2962">
            <v>866.59957627118638</v>
          </cell>
          <cell r="G2962">
            <v>5777.3305084745762</v>
          </cell>
          <cell r="H2962">
            <v>1299.8993644067796</v>
          </cell>
          <cell r="I2962">
            <v>6643.9300847457616</v>
          </cell>
        </row>
        <row r="2963">
          <cell r="A2963" t="str">
            <v>аис_Датчик комнатной температуры воздуха  QAA24 Siemens</v>
          </cell>
          <cell r="B2963" t="str">
            <v>Поставка и монтаж, Датчик комнатной температуры воздуха  QAA24 Siemens или аналог, включая все комплектующие и крепеж</v>
          </cell>
          <cell r="C2963" t="str">
            <v>Supply and installation of a room temperature sensor QAA24 Siemens or similar, including all accessories and fasteners</v>
          </cell>
          <cell r="D2963" t="str">
            <v>шт.</v>
          </cell>
          <cell r="F2963">
            <v>233.6875</v>
          </cell>
          <cell r="G2963">
            <v>1557.9166666666667</v>
          </cell>
          <cell r="H2963">
            <v>350.53125</v>
          </cell>
          <cell r="I2963">
            <v>1791.6041666666665</v>
          </cell>
        </row>
        <row r="2964">
          <cell r="A2964" t="str">
            <v>аис_Датчик концентрации углекислого газа в канале QPM2102D Siemens</v>
          </cell>
          <cell r="B2964" t="str">
            <v>Поставка и монтаж, Датчик концентрации углекислого газа в канале QPM2102D Siemens или аналог, включая все комплектующие и крепеж</v>
          </cell>
          <cell r="C2964" t="str">
            <v>Supply and installation of a duct air quality sensor CO2+VOC QPM2102D Siemens or similar, including all accessories and fasteners</v>
          </cell>
          <cell r="D2964" t="str">
            <v>шт.</v>
          </cell>
          <cell r="F2964">
            <v>4943.5200000000004</v>
          </cell>
          <cell r="G2964">
            <v>32956.800000000003</v>
          </cell>
          <cell r="H2964">
            <v>7415.2800000000007</v>
          </cell>
          <cell r="I2964">
            <v>37900.32</v>
          </cell>
        </row>
        <row r="2965">
          <cell r="A2965" t="str">
            <v>аис_Поплавковый выключатель  WA95 Wilo</v>
          </cell>
          <cell r="B2965" t="str">
            <v>Поставка и монтаж, Поплавковый выключатель  WA95 Wilo или аналог, включая все комплектующие и крепеж</v>
          </cell>
          <cell r="C2965" t="str">
            <v>Supply and installation of a float switch WA95 Wilo or similar, including all accessories and fasteners</v>
          </cell>
          <cell r="D2965" t="str">
            <v>шт.</v>
          </cell>
          <cell r="F2965">
            <v>494.99124999999998</v>
          </cell>
          <cell r="G2965">
            <v>3299.9416666666666</v>
          </cell>
          <cell r="H2965">
            <v>742.48687499999994</v>
          </cell>
          <cell r="I2965">
            <v>3794.9329166666662</v>
          </cell>
        </row>
        <row r="2966">
          <cell r="A2966" t="str">
            <v>аис_Датчик давления QBE2003-P60 Siemens</v>
          </cell>
          <cell r="B2966" t="str">
            <v>Поставка и монтаж, Датчик давления QBE2003-P60 Siemens или аналог, включая все комплектующие и крепеж</v>
          </cell>
          <cell r="C2966" t="str">
            <v>Supply and installation of a pressure sensor for neutral and slightly aggressive liquids and gases QBE2003-P60 Siemens or similar, including all accessories and fasteners</v>
          </cell>
          <cell r="D2966" t="str">
            <v>шт.</v>
          </cell>
          <cell r="F2966">
            <v>1736.78</v>
          </cell>
          <cell r="G2966">
            <v>11578.533333333333</v>
          </cell>
          <cell r="H2966">
            <v>2605.17</v>
          </cell>
          <cell r="I2966">
            <v>13315.313333333332</v>
          </cell>
        </row>
        <row r="2967">
          <cell r="A2967" t="str">
            <v>аис_Датчик перепада давления на насосах QBE64-DP4 Siemens</v>
          </cell>
          <cell r="B2967" t="str">
            <v>Поставка и монтаж, Датчик перепада давления на насосах QBE64-DP4 Siemens или аналог, включая все комплектующие и крепеж</v>
          </cell>
          <cell r="C2967" t="str">
            <v>Supply and installation of a differential pressure sensor for liquids and gases QBE64-DP4 Siemens or similar, including all accessories and fasteners</v>
          </cell>
          <cell r="D2967" t="str">
            <v>шт.</v>
          </cell>
          <cell r="F2967">
            <v>4452.2137499999999</v>
          </cell>
          <cell r="G2967">
            <v>29681.424999999999</v>
          </cell>
          <cell r="H2967">
            <v>6678.3206250000003</v>
          </cell>
          <cell r="I2967">
            <v>34133.638749999998</v>
          </cell>
        </row>
        <row r="2968">
          <cell r="A2968" t="str">
            <v>аис_Реле перепада давления Siemens QBM81-5</v>
          </cell>
          <cell r="B2968" t="str">
            <v>Поставка и монтаж, Реле перепада давления Siemens QBM81-5 или аналог, включая все комплектующие и крепеж</v>
          </cell>
          <cell r="C2968" t="str">
            <v>Supply and installation of a differential pressure monitor QBM81-5 Siemens or similar, including all accessories and fasteners</v>
          </cell>
          <cell r="D2968" t="str">
            <v>шт.</v>
          </cell>
          <cell r="F2968">
            <v>430.95375000000001</v>
          </cell>
          <cell r="G2968">
            <v>2873.0250000000001</v>
          </cell>
          <cell r="H2968">
            <v>646.43062499999996</v>
          </cell>
          <cell r="I2968">
            <v>3303.9787499999998</v>
          </cell>
        </row>
        <row r="2969">
          <cell r="A2969" t="str">
            <v>аис_Блок питания и сигнализации ООО "Техприбор" БПС-3-И</v>
          </cell>
          <cell r="B2969" t="str">
            <v>Поставка и монтаж, Блок питания и сигнализации ООО "Техприбор" БПС-3-И, включая все комплектующие и крепеж</v>
          </cell>
          <cell r="C2969" t="str">
            <v>Supply and installation of a power supply and alarm Ltd "Tekhpribor" БПС-3-И, including all accessories and fasteners</v>
          </cell>
          <cell r="D2969" t="str">
            <v>шт.</v>
          </cell>
          <cell r="F2969">
            <v>2437.5</v>
          </cell>
          <cell r="G2969">
            <v>16250</v>
          </cell>
          <cell r="H2969">
            <v>3656.25</v>
          </cell>
          <cell r="I2969">
            <v>18687.5</v>
          </cell>
        </row>
        <row r="2970">
          <cell r="A2970" t="str">
            <v>аис_Сигнализатор угарного газа ООО "Техприбор" СТГ-3-И-СО</v>
          </cell>
          <cell r="B2970" t="str">
            <v>Поставка и монтаж, Сигнализатор угарного газа ООО "Техприбор" СТГ-3-И-СО, включая все комплектующие и крепеж</v>
          </cell>
          <cell r="C2970" t="str">
            <v>Supply and installation of a carbon monoxide detector Ltd "Tekhpribor" СТГ-3-И-СО, including all accessories and fasteners</v>
          </cell>
          <cell r="D2970" t="str">
            <v>шт.</v>
          </cell>
          <cell r="F2970">
            <v>1447.05</v>
          </cell>
          <cell r="G2970">
            <v>9647</v>
          </cell>
          <cell r="H2970">
            <v>2170.5749999999998</v>
          </cell>
          <cell r="I2970">
            <v>11094.05</v>
          </cell>
        </row>
        <row r="2971">
          <cell r="A2971" t="str">
            <v>аис_Реле давления Danfoss KPI 35</v>
          </cell>
          <cell r="B2971" t="str">
            <v>Поставка и монтаж, Реле давления Danfoss KPI 35, включая все комплектующие и крепеж</v>
          </cell>
          <cell r="C2971" t="str">
            <v>Supply and installation of a pressure switch Danfoss KPI 35, including all accessories and fasteners</v>
          </cell>
          <cell r="D2971" t="str">
            <v>шт.</v>
          </cell>
          <cell r="F2971">
            <v>417.96610169491527</v>
          </cell>
          <cell r="G2971">
            <v>2786.4406779661017</v>
          </cell>
          <cell r="H2971">
            <v>626.94915254237287</v>
          </cell>
          <cell r="I2971">
            <v>3204.4067796610166</v>
          </cell>
        </row>
        <row r="2972">
          <cell r="A2972" t="str">
            <v>аис_</v>
          </cell>
          <cell r="H2972">
            <v>0</v>
          </cell>
          <cell r="I2972">
            <v>0</v>
          </cell>
        </row>
        <row r="2973">
          <cell r="A2973" t="str">
            <v>аис_</v>
          </cell>
          <cell r="H2973">
            <v>0</v>
          </cell>
          <cell r="I2973">
            <v>0</v>
          </cell>
        </row>
        <row r="2974">
          <cell r="A2974" t="str">
            <v>аис_Шлюз передачи данных NPort 5130A MOXA</v>
          </cell>
          <cell r="B2974" t="str">
            <v>Поставка и монтаж, Шлюз передачи данных  NPort 5130A MOXA или аналог, включая все комплектующие и крепеж</v>
          </cell>
          <cell r="C2974" t="str">
            <v>Supply and installation of 1-port RS-422/485 device server NPort 5130A MOXA or similar, including all accessories and fasteners</v>
          </cell>
          <cell r="D2974" t="str">
            <v>шт.</v>
          </cell>
          <cell r="F2974">
            <v>1307.4381355932203</v>
          </cell>
          <cell r="G2974">
            <v>8716.2542372881362</v>
          </cell>
          <cell r="H2974">
            <v>1961.1572033898306</v>
          </cell>
          <cell r="I2974">
            <v>10023.692372881356</v>
          </cell>
        </row>
        <row r="2975">
          <cell r="A2975" t="str">
            <v>аис_Бинарный выход PBM-DALISYS-4W B.E.G</v>
          </cell>
          <cell r="B2975" t="str">
            <v>Поставка и монтаж, Бинарный выход PBM-DALISYS-4W B.E.G или аналог, включая все комплектующие и крепеж</v>
          </cell>
          <cell r="C2975" t="str">
            <v>Supply and installation of a binary output PBM-DALISYS-4W B.E.G or similar, including all accessories and fasteners</v>
          </cell>
          <cell r="D2975" t="str">
            <v>шт.</v>
          </cell>
          <cell r="F2975">
            <v>920.04533898305078</v>
          </cell>
          <cell r="G2975">
            <v>6133.6355932203387</v>
          </cell>
          <cell r="H2975">
            <v>1380.0680084745761</v>
          </cell>
          <cell r="I2975">
            <v>7053.6809322033887</v>
          </cell>
        </row>
        <row r="2976">
          <cell r="A2976" t="str">
            <v>аис_Мультисенсор DALISYS PD4-DALISYS-С-SM B.E.G</v>
          </cell>
          <cell r="B2976" t="str">
            <v>Поставка и монтаж, Мультисенсор DALISYS PD4-DALISYS-С-SM B.E.G или аналог, включая все комплектующие и крепеж</v>
          </cell>
          <cell r="C2976" t="str">
            <v>Supply and installation of a multisensor DALISYS PD4-DALISYS-С-SM B.E.G or similar, including all accessories and fasteners</v>
          </cell>
          <cell r="D2976" t="str">
            <v>шт.</v>
          </cell>
          <cell r="F2976">
            <v>1567.875</v>
          </cell>
          <cell r="G2976">
            <v>10452.5</v>
          </cell>
          <cell r="H2976">
            <v>2351.8125</v>
          </cell>
          <cell r="I2976">
            <v>12020.374999999998</v>
          </cell>
        </row>
        <row r="2977">
          <cell r="A2977" t="str">
            <v>аис_Мультисенсор DALISYS PD4-DALISYS-SM B.E.G</v>
          </cell>
          <cell r="B2977" t="str">
            <v>Поставка и монтаж, Мультисенсор DALISYS PD4-DALISYS-SM B.E.G или аналог, включая все комплектующие и крепеж</v>
          </cell>
          <cell r="C2977" t="str">
            <v>Supply and installation of a multisensor DALISYS PD4-DALISYS-SM B.E.G or similar, including all accessories and fasteners</v>
          </cell>
          <cell r="D2977" t="str">
            <v>шт.</v>
          </cell>
          <cell r="F2977">
            <v>1567.875</v>
          </cell>
          <cell r="G2977">
            <v>10452.5</v>
          </cell>
          <cell r="H2977">
            <v>2351.8125</v>
          </cell>
          <cell r="I2977">
            <v>12020.374999999998</v>
          </cell>
        </row>
        <row r="2978">
          <cell r="A2978" t="str">
            <v>аис_Мультисенсор DALISYS PD4-DALISYS-С-FC B.E.G</v>
          </cell>
          <cell r="B2978" t="str">
            <v>Поставка и монтаж, Мультисенсор DALISYS PD4-DALISYS-С-FC B.E.G или аналог, включая все комплектующие и крепеж</v>
          </cell>
          <cell r="C2978" t="str">
            <v>Supply and installation of a multisensor DALISYS PD4-DALISYS-С-FC B.E.G or similar, including all accessories and fasteners</v>
          </cell>
          <cell r="D2978" t="str">
            <v>шт.</v>
          </cell>
          <cell r="F2978">
            <v>1567.875</v>
          </cell>
          <cell r="G2978">
            <v>10452.5</v>
          </cell>
          <cell r="H2978">
            <v>2351.8125</v>
          </cell>
          <cell r="I2978">
            <v>12020.374999999998</v>
          </cell>
        </row>
        <row r="2979">
          <cell r="A2979" t="str">
            <v>аис_Мультисенсор DALISYS PD4-DALISYS-С-FM B.E.G</v>
          </cell>
          <cell r="B2979" t="str">
            <v>Поставка и монтаж, Мультисенсор DALISYS PD4-DALISYS-С-FM B.E.G или аналог, включая все комплектующие и крепеж</v>
          </cell>
          <cell r="C2979" t="str">
            <v>Supply and installation of a multisensor DALISYS PD4-DALISYS-С-FM B.E.G or similar, including all accessories and fasteners</v>
          </cell>
          <cell r="D2979" t="str">
            <v>шт.</v>
          </cell>
          <cell r="F2979">
            <v>1567.875</v>
          </cell>
          <cell r="G2979">
            <v>10452.5</v>
          </cell>
          <cell r="H2979">
            <v>2351.8125</v>
          </cell>
          <cell r="I2979">
            <v>12020.374999999998</v>
          </cell>
        </row>
        <row r="2980">
          <cell r="A2980" t="str">
            <v>аис_Частотный преобразователь 1,1 кВт VLT HVAC Drive FC 102 Danfoss</v>
          </cell>
          <cell r="B2980" t="str">
            <v>Поставка и монтаж, Частотный преобразователь 1,1 кВт VLT HVAC Drive FC 102 Danfoss или аналог, включая все комплектующие и крепеж</v>
          </cell>
          <cell r="C2980" t="str">
            <v>Supply and installation of a frequency converter 1.1 kW VLT HVAC Drive FC 102 Danfoss or similar, including all accessories and fasteners</v>
          </cell>
          <cell r="D2980" t="str">
            <v>шт.</v>
          </cell>
          <cell r="F2980">
            <v>4809.25</v>
          </cell>
          <cell r="G2980">
            <v>32061.666666666668</v>
          </cell>
          <cell r="H2980">
            <v>7213.875</v>
          </cell>
          <cell r="I2980">
            <v>36870.916666666664</v>
          </cell>
        </row>
        <row r="2981">
          <cell r="A2981" t="str">
            <v>аис_Частотный преобразователь 1,5 кВт VLT HVAC Drive FC 102 Danfoss</v>
          </cell>
          <cell r="B2981" t="str">
            <v>Поставка и монтаж, Частотный преобразователь 1,5 кВт VLT HVAC Drive FC 102 Danfoss или аналог, включая все комплектующие и крепеж</v>
          </cell>
          <cell r="C2981" t="str">
            <v>Supply and installation of a frequency converter 1.5 kW VLT HVAC Drive FC 102 Danfoss or similar, including all accessories and fasteners</v>
          </cell>
          <cell r="D2981" t="str">
            <v>шт.</v>
          </cell>
          <cell r="F2981">
            <v>8496.625</v>
          </cell>
          <cell r="G2981">
            <v>56644.166666666672</v>
          </cell>
          <cell r="H2981">
            <v>12744.9375</v>
          </cell>
          <cell r="I2981">
            <v>65140.791666666664</v>
          </cell>
        </row>
        <row r="2982">
          <cell r="A2982" t="str">
            <v>аис_Частотный преобразователь 2,2 кВт VLT HVAC Drive FC 102 Danfoss</v>
          </cell>
          <cell r="B2982" t="str">
            <v>Поставка и монтаж, Частотный преобразователь 2,2 кВт VLT HVAC Drive FC 102 Danfoss или аналог, включая все комплектующие и крепеж</v>
          </cell>
          <cell r="C2982" t="str">
            <v>Supply and installation of a frequency converter 2.2 kW VLT HVAC Drive FC 102 Danfoss or similar, including all accessories and fasteners</v>
          </cell>
          <cell r="D2982" t="str">
            <v>шт.</v>
          </cell>
          <cell r="F2982">
            <v>6983.8750000000009</v>
          </cell>
          <cell r="G2982">
            <v>46559.166666666672</v>
          </cell>
          <cell r="H2982">
            <v>10475.812500000002</v>
          </cell>
          <cell r="I2982">
            <v>53543.041666666672</v>
          </cell>
        </row>
        <row r="2983">
          <cell r="A2983" t="str">
            <v>аис_Частотный преобразователь 3 кВт VLT HVAC Drive FC 102 Danfoss</v>
          </cell>
          <cell r="B2983" t="str">
            <v>Поставка и монтаж, Частотный преобразователь 3 кВт VLT HVAC Drive FC 102 Danfoss или аналог, включая все комплектующие и крепеж</v>
          </cell>
          <cell r="C2983" t="str">
            <v>Supply and installation of a frequency converter 3 kW VLT HVAC Drive FC 102 Danfoss or similar, including all accessories and fasteners</v>
          </cell>
          <cell r="D2983" t="str">
            <v>шт.</v>
          </cell>
          <cell r="F2983">
            <v>11219.5</v>
          </cell>
          <cell r="G2983">
            <v>74796.666666666672</v>
          </cell>
          <cell r="H2983">
            <v>16829.25</v>
          </cell>
          <cell r="I2983">
            <v>86016.166666666672</v>
          </cell>
        </row>
        <row r="2984">
          <cell r="A2984" t="str">
            <v>аис_Частотный преобразователь 4 кВт VLT HVAC Drive FC 102 Danfoss</v>
          </cell>
          <cell r="B2984" t="str">
            <v>Поставка и монтаж, Частотный преобразователь 4 кВт VLT HVAC Drive FC 102 Danfoss или аналог, включая все комплектующие и крепеж</v>
          </cell>
          <cell r="C2984" t="str">
            <v>Supply and installation of a frequency converter 4 kW VLT HVAC Drive FC 102 Danfoss or similar, including all accessories and fasteners</v>
          </cell>
          <cell r="D2984" t="str">
            <v>шт.</v>
          </cell>
          <cell r="F2984">
            <v>11244.500000000002</v>
          </cell>
          <cell r="G2984">
            <v>74963.333333333343</v>
          </cell>
          <cell r="H2984">
            <v>16866.750000000004</v>
          </cell>
          <cell r="I2984">
            <v>86207.833333333343</v>
          </cell>
        </row>
        <row r="2985">
          <cell r="A2985" t="str">
            <v>аис_Частотный преобразователь 5,5 кВт VLT HVAC Drive FC 102 Danfoss</v>
          </cell>
          <cell r="B2985" t="str">
            <v>Поставка и монтаж, Частотный преобразователь 5,5 кВт VLT HVAC Drive FC 102 Danfoss или аналог, включая все комплектующие и крепеж</v>
          </cell>
          <cell r="C2985" t="str">
            <v>Supply and installation of a frequency converter 5.5 kW VLT HVAC Drive FC 102 Danfoss or similar, including all accessories and fasteners</v>
          </cell>
          <cell r="D2985" t="str">
            <v>шт.</v>
          </cell>
          <cell r="F2985">
            <v>11344.5</v>
          </cell>
          <cell r="G2985">
            <v>75630</v>
          </cell>
          <cell r="H2985">
            <v>17016.75</v>
          </cell>
          <cell r="I2985">
            <v>86974.5</v>
          </cell>
        </row>
        <row r="2986">
          <cell r="A2986" t="str">
            <v>аис_Частотный преобразователь 7,5 кВт VLT HVAC Drive FC 102 Danfoss</v>
          </cell>
          <cell r="B2986" t="str">
            <v>Поставка и монтаж, Частотный преобразователь 7,5 кВт VLT HVAC Drive FC 102 Danfoss или аналог, включая все комплектующие и крепеж</v>
          </cell>
          <cell r="C2986" t="str">
            <v>Supply and installation of a frequency converter 7.5 kW VLT HVAC Drive FC 102 Danfoss or similar, including all accessories and fasteners</v>
          </cell>
          <cell r="D2986" t="str">
            <v>шт.</v>
          </cell>
          <cell r="F2986">
            <v>11469.500000000002</v>
          </cell>
          <cell r="G2986">
            <v>76463.333333333343</v>
          </cell>
          <cell r="H2986">
            <v>17204.250000000004</v>
          </cell>
          <cell r="I2986">
            <v>87932.833333333343</v>
          </cell>
        </row>
        <row r="2987">
          <cell r="A2987" t="str">
            <v>аис_Частотный преобразователь 11 кВт VLT HVAC Drive FC 102 Danfoss</v>
          </cell>
          <cell r="B2987" t="str">
            <v>Поставка и монтаж, Частотный преобразователь 11 кВт VLT HVAC Drive FC 102 Danfoss или аналог, включая все комплектующие и крепеж</v>
          </cell>
          <cell r="C2987" t="str">
            <v>Supply and installation of a frequency converter 11 kW VLT HVAC Drive FC 102 Danfoss or similar, including all accessories and fasteners</v>
          </cell>
          <cell r="D2987" t="str">
            <v>шт.</v>
          </cell>
          <cell r="F2987">
            <v>12872.750000000002</v>
          </cell>
          <cell r="G2987">
            <v>85818.333333333343</v>
          </cell>
          <cell r="H2987">
            <v>19309.125000000004</v>
          </cell>
          <cell r="I2987">
            <v>98691.083333333343</v>
          </cell>
        </row>
        <row r="2988">
          <cell r="A2988" t="str">
            <v>аис_Частотный преобразователь 15 кВт VLT HVAC Drive FC 102 Danfoss</v>
          </cell>
          <cell r="B2988" t="str">
            <v>Поставка и монтаж, Частотный преобразователь 15 кВт VLT HVAC Drive FC 102 Danfoss или аналог, включая все комплектующие и крепеж</v>
          </cell>
          <cell r="C2988" t="str">
            <v>Supply and installation of a frequency converter 15 kW VLT HVAC Drive FC 102 Danfoss or similar, including all accessories and fasteners</v>
          </cell>
          <cell r="D2988" t="str">
            <v>шт.</v>
          </cell>
          <cell r="F2988">
            <v>13122.75</v>
          </cell>
          <cell r="G2988">
            <v>87485</v>
          </cell>
          <cell r="H2988">
            <v>19684.125</v>
          </cell>
          <cell r="I2988">
            <v>100607.74999999999</v>
          </cell>
        </row>
        <row r="2989">
          <cell r="A2989" t="str">
            <v>аис_Частотный преобразователь 30кВт VLT HVAC Drive FC 102 Danfoss</v>
          </cell>
          <cell r="B2989" t="str">
            <v>Поставка и монтаж, Частотный преобразователь 30кВт VLT HVAC Drive FC 102 Danfoss или аналог, включая все комплектующие и крепеж</v>
          </cell>
          <cell r="C2989" t="str">
            <v>Supply and installation of a frequency converter 30 kW VLT HVAC Drive FC 102 Danfoss or similar, including all accessories and fasteners</v>
          </cell>
          <cell r="D2989" t="str">
            <v>шт.</v>
          </cell>
          <cell r="F2989">
            <v>37518.5</v>
          </cell>
          <cell r="G2989">
            <v>250123.33333333334</v>
          </cell>
          <cell r="H2989">
            <v>56277.75</v>
          </cell>
          <cell r="I2989">
            <v>287641.83333333331</v>
          </cell>
        </row>
        <row r="2990">
          <cell r="A2990" t="str">
            <v>аис_Термостат защиты от замораживания</v>
          </cell>
          <cell r="B2990" t="str">
            <v>Поставка и монтаж, Термостат защиты от замораживания, включая все комплектующие и крепеж</v>
          </cell>
          <cell r="C2990" t="str">
            <v>Supply and installation of an antifreeze thermostat, including all accessories and fasteners</v>
          </cell>
          <cell r="D2990" t="str">
            <v>шт.</v>
          </cell>
          <cell r="F2990">
            <v>1085.625</v>
          </cell>
          <cell r="G2990">
            <v>7237.5</v>
          </cell>
          <cell r="H2990">
            <v>1628.4375</v>
          </cell>
          <cell r="I2990">
            <v>8323.125</v>
          </cell>
        </row>
        <row r="2991">
          <cell r="A2991" t="str">
            <v>аис_Датчик расхода воздуха</v>
          </cell>
          <cell r="B2991" t="str">
            <v>Поставка и монтаж, Датчик расхода воздуха, включая все комплектующие и крепеж</v>
          </cell>
          <cell r="C2991" t="str">
            <v>Supply and installation of an air flow sensor, including all accessories and fasteners</v>
          </cell>
          <cell r="D2991" t="str">
            <v>шт.</v>
          </cell>
          <cell r="F2991">
            <v>306.25</v>
          </cell>
          <cell r="G2991">
            <v>2041.6666666666667</v>
          </cell>
          <cell r="H2991">
            <v>459.375</v>
          </cell>
          <cell r="I2991">
            <v>2347.9166666666665</v>
          </cell>
        </row>
        <row r="2992">
          <cell r="A2992" t="str">
            <v>аис_Блок управления роторным рекуператором</v>
          </cell>
          <cell r="B2992" t="str">
            <v>Поставка и монтаж, Блок управления роторным рекуператором, включая все комплектующие и крепеж</v>
          </cell>
          <cell r="C2992" t="str">
            <v>Supply and installation of a control unit of a rotary heat exchanger, including all accessories and fasteners</v>
          </cell>
          <cell r="D2992" t="str">
            <v>шт.</v>
          </cell>
          <cell r="F2992">
            <v>3750</v>
          </cell>
          <cell r="G2992">
            <v>25000</v>
          </cell>
          <cell r="H2992">
            <v>5625</v>
          </cell>
          <cell r="I2992">
            <v>28749.999999999996</v>
          </cell>
        </row>
        <row r="2993">
          <cell r="A2993" t="str">
            <v>аис_Сигнализатор уровня LS-1</v>
          </cell>
          <cell r="B2993" t="str">
            <v>Поставка и монтаж, Сигнализатор уровня LS-1 (Поставляется в комплекте с жироуловителем), включая все комплектующие и крепеж</v>
          </cell>
          <cell r="C2993" t="str">
            <v>Supply and installation, Level switch LS-1 (Supplied with grease trap), including all accessories and fasteners</v>
          </cell>
          <cell r="D2993" t="str">
            <v>шт.</v>
          </cell>
          <cell r="F2993">
            <v>2125</v>
          </cell>
          <cell r="G2993">
            <v>14166.666666666668</v>
          </cell>
          <cell r="H2993">
            <v>3187.5</v>
          </cell>
          <cell r="I2993">
            <v>16291.666666666666</v>
          </cell>
        </row>
        <row r="2994">
          <cell r="A2994" t="str">
            <v>аис_</v>
          </cell>
          <cell r="H2994">
            <v>0</v>
          </cell>
          <cell r="I2994">
            <v>0</v>
          </cell>
        </row>
        <row r="2995">
          <cell r="A2995" t="str">
            <v>аис_Датчик расхода воздуха (с вент системой)</v>
          </cell>
          <cell r="B2995" t="str">
            <v>Поставка и монтаж, Датчик расхода воздуха (Поставляется в комплекте с вентиляционными системами), включая все комплектующие и крепеж</v>
          </cell>
          <cell r="C2995" t="str">
            <v>Supply and installation of an air flow sensor (supplied with ventilation systems), including all accessories and fasteners</v>
          </cell>
          <cell r="D2995" t="str">
            <v>шт.</v>
          </cell>
          <cell r="H2995">
            <v>0</v>
          </cell>
          <cell r="I2995">
            <v>0</v>
          </cell>
          <cell r="J2995" t="str">
            <v>Поставляется в комплекте с вентиляционными системами</v>
          </cell>
          <cell r="K2995" t="str">
            <v>Supplied with ventilation systems</v>
          </cell>
        </row>
        <row r="2996">
          <cell r="A2996" t="str">
            <v>аис_Термостат защиты от замораживания (с вент системой)</v>
          </cell>
          <cell r="B2996" t="str">
            <v>Поставка и монтаж, Термостат защиты от замораживания (Поставляется в комплекте с вентиляционными системами), включая все комплектующие и крепеж</v>
          </cell>
          <cell r="C2996" t="str">
            <v>Supply and installation of an antifreeze thermostat (supplied with ventilation systems), including all accessories and fasteners</v>
          </cell>
          <cell r="D2996" t="str">
            <v>шт.</v>
          </cell>
          <cell r="H2996">
            <v>0</v>
          </cell>
          <cell r="I2996">
            <v>0</v>
          </cell>
          <cell r="J2996" t="str">
            <v>Поставляется в комплекте с вентиляционными системами</v>
          </cell>
          <cell r="K2996" t="str">
            <v>Supplied with ventilation systems</v>
          </cell>
        </row>
        <row r="2997">
          <cell r="A2997" t="str">
            <v>аис_Блок управления роторным рекуператором (с вент системой)</v>
          </cell>
          <cell r="B2997" t="str">
            <v>Поставка и монтаж, Блок управления роторным рекуператором (Поставляется в комплекте с вентиляционными системами), включая все комплектующие и крепеж</v>
          </cell>
          <cell r="C2997" t="str">
            <v>Supply and installation of a control unit of a rotary heat exchanger, including all accessories and fasteners</v>
          </cell>
          <cell r="D2997" t="str">
            <v>шт.</v>
          </cell>
          <cell r="H2997">
            <v>0</v>
          </cell>
          <cell r="I2997">
            <v>0</v>
          </cell>
          <cell r="J2997" t="str">
            <v>Поставляется в комплекте с вентиляционными системами</v>
          </cell>
          <cell r="K2997" t="str">
            <v>Supplied with ventilation systems</v>
          </cell>
        </row>
        <row r="2998">
          <cell r="H2998">
            <v>0</v>
          </cell>
          <cell r="I2998">
            <v>0</v>
          </cell>
        </row>
        <row r="2999">
          <cell r="B2999" t="str">
            <v>Кабельно-проводниковая продукция</v>
          </cell>
          <cell r="C2999" t="str">
            <v>Cabling and wiring products</v>
          </cell>
          <cell r="H2999">
            <v>0</v>
          </cell>
          <cell r="I2999">
            <v>0</v>
          </cell>
        </row>
        <row r="3000">
          <cell r="A3000" t="str">
            <v>аис_кабель КИПвЭнг(А)-HF 2x2x0.78</v>
          </cell>
          <cell r="B3000" t="str">
            <v>Поставка и прокладка, Кабель для промышленного интерфейса RS-485 групповой прокладки   Спецкабель КИПвЭнг(А)-HF 2x2x0.78, включая все комплектующие и крепеж</v>
          </cell>
          <cell r="C3000" t="str">
            <v>Supply and cabling of a group cable for industrial interface RS-485 КИПвЭнг(А)-HF 2x2x0.78 Spetscabel, including all accessories and fasteners</v>
          </cell>
          <cell r="D3000" t="str">
            <v>м</v>
          </cell>
          <cell r="F3000">
            <v>76.271186440677965</v>
          </cell>
          <cell r="G3000">
            <v>127.00000000000001</v>
          </cell>
          <cell r="H3000">
            <v>114.40677966101694</v>
          </cell>
          <cell r="I3000">
            <v>146.05000000000001</v>
          </cell>
        </row>
        <row r="3001">
          <cell r="A3001" t="str">
            <v>аис_кабель КППГЭнг-HF 4х1.0</v>
          </cell>
          <cell r="B3001" t="str">
            <v>Поставка и прокладка, Кабель контрольный экранированный КППГЭнг-HF 4х1.0 Электрокабель, включая все комплектующие и крепеж</v>
          </cell>
          <cell r="C3001" t="str">
            <v>Supply and cabling of a shielded control cable КППГЭнг-HF 4х1.0 Elektrocabel, including all accessories and fasteners</v>
          </cell>
          <cell r="D3001" t="str">
            <v>м</v>
          </cell>
          <cell r="F3001">
            <v>76.271186440677965</v>
          </cell>
          <cell r="G3001">
            <v>39.050847457627121</v>
          </cell>
          <cell r="H3001">
            <v>114.40677966101694</v>
          </cell>
          <cell r="I3001">
            <v>44.908474576271189</v>
          </cell>
        </row>
        <row r="3002">
          <cell r="A3002" t="str">
            <v>аис_кабель КППГЭнг-HF 14х1.0</v>
          </cell>
          <cell r="B3002" t="str">
            <v>Поставка и прокладка, Кабель контрольный экранированный КППГЭнг-HF 14х1.0 Электрокабель, включая все комплектующие и крепеж</v>
          </cell>
          <cell r="C3002" t="str">
            <v>Supply and cabling of a shielded control cable КППГЭнг-HF 14х1.0 Elektrocabel, including all accessories and fasteners</v>
          </cell>
          <cell r="D3002" t="str">
            <v>м</v>
          </cell>
          <cell r="F3002">
            <v>150</v>
          </cell>
          <cell r="G3002">
            <v>201.32203389830511</v>
          </cell>
          <cell r="H3002">
            <v>225</v>
          </cell>
          <cell r="I3002">
            <v>231.52033898305086</v>
          </cell>
        </row>
        <row r="3003">
          <cell r="A3003" t="str">
            <v>аис_кабель КППГнг-HF 4х1.0</v>
          </cell>
          <cell r="B3003" t="str">
            <v>Поставка и прокладка, Кабель контрольный  Электрокабель КППГнг-HF 4х1.0, включая все комплектующие и крепеж</v>
          </cell>
          <cell r="C3003" t="str">
            <v>Supply and cabling of a control cable КППГнг-HF 4х1.0 Elektrocabel, including all accessories and fasteners</v>
          </cell>
          <cell r="D3003" t="str">
            <v>м</v>
          </cell>
          <cell r="F3003">
            <v>76.271186440677965</v>
          </cell>
          <cell r="G3003">
            <v>60.423728813559322</v>
          </cell>
          <cell r="H3003">
            <v>114.40677966101694</v>
          </cell>
          <cell r="I3003">
            <v>69.487288135593218</v>
          </cell>
        </row>
        <row r="3004">
          <cell r="A3004" t="str">
            <v>аис_кабель КППГнг-HF 5х1.0</v>
          </cell>
          <cell r="B3004" t="str">
            <v>Поставка и прокладка, Кабель контрольный  Электрокабель КППГнг-HF 5х1.0, включая все комплектующие и крепеж</v>
          </cell>
          <cell r="C3004" t="str">
            <v>Supply and cabling of a control cable КППГнг-HF 5х1.0 Elektrocabel, including all accessories and fasteners</v>
          </cell>
          <cell r="D3004" t="str">
            <v>м</v>
          </cell>
          <cell r="F3004">
            <v>90</v>
          </cell>
          <cell r="G3004">
            <v>71.813559322033896</v>
          </cell>
          <cell r="H3004">
            <v>135</v>
          </cell>
          <cell r="I3004">
            <v>82.585593220338978</v>
          </cell>
        </row>
        <row r="3005">
          <cell r="A3005" t="str">
            <v>аис_кабель КППГнг-HF 7х1.0</v>
          </cell>
          <cell r="B3005" t="str">
            <v>Поставка и прокладка, Кабель контрольный  Электрокабель КППГнг-HF 7х1.0, включая все комплектующие и крепеж</v>
          </cell>
          <cell r="C3005" t="str">
            <v>Supply and cabling of a control cable КППГнг-HF 7х1.0 Elektrocabel, including all accessories and fasteners</v>
          </cell>
          <cell r="D3005" t="str">
            <v>м</v>
          </cell>
          <cell r="F3005">
            <v>90</v>
          </cell>
          <cell r="G3005">
            <v>97.81355932203391</v>
          </cell>
          <cell r="H3005">
            <v>135</v>
          </cell>
          <cell r="I3005">
            <v>112.48559322033898</v>
          </cell>
        </row>
        <row r="3006">
          <cell r="A3006" t="str">
            <v>аис_кабель КППГнг-HF 14х1.0</v>
          </cell>
          <cell r="B3006" t="str">
            <v>Поставка и прокладка, Кабель контрольный Электрокабель КППГнг-HF 14х1.0, включая все комплектующие и крепеж</v>
          </cell>
          <cell r="C3006" t="str">
            <v>Supply and cabling of a control cable КППГнг-HF 14х1.0 Elektrocabel, including all accessories and fasteners</v>
          </cell>
          <cell r="D3006" t="str">
            <v>м</v>
          </cell>
          <cell r="F3006">
            <v>150</v>
          </cell>
          <cell r="G3006">
            <v>190.47457627118644</v>
          </cell>
          <cell r="H3006">
            <v>225</v>
          </cell>
          <cell r="I3006">
            <v>219.0457627118644</v>
          </cell>
        </row>
        <row r="3007">
          <cell r="A3007" t="str">
            <v>аис_кабель ППГЭнг-HF 5х2,5</v>
          </cell>
          <cell r="B3007" t="str">
            <v>Поставка и прокладка, Кабель силовой экранированный  Электрокабель ППГЭнг-HF 5х2,5, включая все комплектующие и крепеж</v>
          </cell>
          <cell r="C3007" t="str">
            <v>Supply and cabling of a power shielded cable ППГЭнг-HF 5х2,5 Elektrocabel, including all accessories and fasteners</v>
          </cell>
          <cell r="D3007" t="str">
            <v>м</v>
          </cell>
          <cell r="F3007">
            <v>90</v>
          </cell>
          <cell r="G3007">
            <v>135.59322033898306</v>
          </cell>
          <cell r="H3007">
            <v>135</v>
          </cell>
          <cell r="I3007">
            <v>155.93220338983051</v>
          </cell>
        </row>
        <row r="3008">
          <cell r="A3008" t="str">
            <v>аис_кабель ППГЭнг-HF 5х4</v>
          </cell>
          <cell r="B3008" t="str">
            <v>Поставка и прокладка, Кабель силовой экранированный ППГЭнг-HF 5х4 Электрокабель, включая все комплектующие и крепеж</v>
          </cell>
          <cell r="C3008" t="str">
            <v>Supply and cabling of a power shielded cable ППГЭнг-HF 5х4 Elektrocabel, including all accessories and fasteners</v>
          </cell>
          <cell r="D3008" t="str">
            <v>м</v>
          </cell>
          <cell r="F3008">
            <v>90</v>
          </cell>
          <cell r="G3008">
            <v>188.13559322033899</v>
          </cell>
          <cell r="H3008">
            <v>135</v>
          </cell>
          <cell r="I3008">
            <v>216.35593220338981</v>
          </cell>
        </row>
        <row r="3009">
          <cell r="A3009" t="str">
            <v>аис_кабель ППГнг-HF 5х2,5</v>
          </cell>
          <cell r="B3009" t="str">
            <v>Поставка и прокладка, Кабель силовой  Электрокабель ППГнг-HF 5х2,5, включая все комплектующие и крепеж</v>
          </cell>
          <cell r="C3009" t="str">
            <v>Supply and cabling of a power cable ППГнг-HF 5х2,5 Elektrocabel, including all accessories and fasteners</v>
          </cell>
          <cell r="D3009" t="str">
            <v>м</v>
          </cell>
          <cell r="F3009">
            <v>90</v>
          </cell>
          <cell r="G3009">
            <v>106.97542372881357</v>
          </cell>
          <cell r="H3009">
            <v>135</v>
          </cell>
          <cell r="I3009">
            <v>123.0217372881356</v>
          </cell>
        </row>
        <row r="3010">
          <cell r="A3010" t="str">
            <v>аис_</v>
          </cell>
          <cell r="H3010">
            <v>0</v>
          </cell>
          <cell r="I3010">
            <v>0</v>
          </cell>
        </row>
        <row r="3011">
          <cell r="A3011" t="str">
            <v>аис_</v>
          </cell>
          <cell r="B3011" t="str">
            <v>Кабельные лотки</v>
          </cell>
          <cell r="C3011" t="str">
            <v>Cable trays</v>
          </cell>
          <cell r="H3011">
            <v>0</v>
          </cell>
          <cell r="I3011">
            <v>0</v>
          </cell>
        </row>
        <row r="3012">
          <cell r="A3012" t="str">
            <v>аис_лоток_перфор_UKS 50х100х3000</v>
          </cell>
          <cell r="B3012" t="str">
            <v>Поставка и монтаж, Кабельный лоток с соединительными деталями: Лоток перфорированный UKS 50х100х3000, включая все комплектующие и крепеж</v>
          </cell>
          <cell r="C3012" t="str">
            <v>Supply and installation of a cable tray with connecting parts: Perforated tray UKS 50х100х3000, including all accessories and fasteners</v>
          </cell>
          <cell r="D3012" t="str">
            <v>шт.</v>
          </cell>
          <cell r="F3012">
            <v>900</v>
          </cell>
          <cell r="G3012">
            <v>967.39322033898304</v>
          </cell>
          <cell r="H3012">
            <v>1350</v>
          </cell>
          <cell r="I3012">
            <v>1112.5022033898304</v>
          </cell>
        </row>
        <row r="3013">
          <cell r="A3013" t="str">
            <v>аис_лоток_перфор_UKS 50х200х3000</v>
          </cell>
          <cell r="B3013" t="str">
            <v>Поставка и монтаж, Кабельный лоток с соединительными деталями: Лоток перфорированный UKS 50х200х3000, включая все комплектующие и крепеж</v>
          </cell>
          <cell r="C3013" t="str">
            <v>Supply and installation of a cable tray with connecting parts: Perforated tray UKS 50х200х3000, including all accessories and fasteners</v>
          </cell>
          <cell r="D3013" t="str">
            <v>шт.</v>
          </cell>
          <cell r="F3013">
            <v>900</v>
          </cell>
          <cell r="G3013">
            <v>1404.762711864407</v>
          </cell>
          <cell r="H3013">
            <v>1350</v>
          </cell>
          <cell r="I3013">
            <v>1615.477118644068</v>
          </cell>
        </row>
        <row r="3014">
          <cell r="A3014" t="str">
            <v>аис_лоток_перфор_UKS 50х300х3000</v>
          </cell>
          <cell r="B3014" t="str">
            <v>Поставка и монтаж, Кабельный лоток с соединительными деталями: Лоток перфорированный UKS 50х300х3000, включая все комплектующие и крепеж</v>
          </cell>
          <cell r="C3014" t="str">
            <v>Supply and installation of a cable tray with connecting parts: Perforated tray UKS 50х300х3000, including all accessories and fasteners</v>
          </cell>
          <cell r="D3014" t="str">
            <v>шт.</v>
          </cell>
          <cell r="F3014">
            <v>900</v>
          </cell>
          <cell r="G3014">
            <v>1681.1389830508472</v>
          </cell>
          <cell r="H3014">
            <v>1350</v>
          </cell>
          <cell r="I3014">
            <v>1933.3098305084741</v>
          </cell>
        </row>
        <row r="3015">
          <cell r="A3015" t="str">
            <v>аис_лоток_перфор_UKS 80х100х3000</v>
          </cell>
          <cell r="B3015" t="str">
            <v>Поставка и монтаж, Кабельный лоток с соединительными деталями: Лоток перфорированный UKS 80х100х3000, включая все комплектующие и крепеж</v>
          </cell>
          <cell r="C3015" t="str">
            <v>Supply and installation of a cable tray with connecting parts: Perforated tray UKS 80х100х3000, including all accessories and fasteners</v>
          </cell>
          <cell r="D3015" t="str">
            <v>шт.</v>
          </cell>
          <cell r="F3015">
            <v>900</v>
          </cell>
          <cell r="G3015">
            <v>1934.5423728813557</v>
          </cell>
          <cell r="H3015">
            <v>1350</v>
          </cell>
          <cell r="I3015">
            <v>2224.7237288135589</v>
          </cell>
        </row>
        <row r="3016">
          <cell r="A3016" t="str">
            <v>аис_лоток_перфор_UKS 80х300х3000</v>
          </cell>
          <cell r="B3016" t="str">
            <v>Поставка и монтаж, Кабельный лоток с соединительными деталями: Лоток перфорированный UKS 80х300х3000, включая все комплектующие и крепеж</v>
          </cell>
          <cell r="C3016" t="str">
            <v>Supply and installation of a cable tray with connecting parts: Perforated tray UKS 80х300х3000, including all accessories and fasteners</v>
          </cell>
          <cell r="D3016" t="str">
            <v>шт.</v>
          </cell>
          <cell r="F3016">
            <v>900</v>
          </cell>
          <cell r="G3016">
            <v>2674.7389830508473</v>
          </cell>
          <cell r="H3016">
            <v>1350</v>
          </cell>
          <cell r="I3016">
            <v>3075.949830508474</v>
          </cell>
        </row>
        <row r="3017">
          <cell r="A3017" t="str">
            <v>аис_</v>
          </cell>
          <cell r="H3017">
            <v>0</v>
          </cell>
          <cell r="I3017">
            <v>0</v>
          </cell>
        </row>
        <row r="3018">
          <cell r="A3018" t="str">
            <v>аис_</v>
          </cell>
          <cell r="H3018">
            <v>0</v>
          </cell>
          <cell r="I3018">
            <v>0</v>
          </cell>
        </row>
        <row r="3019">
          <cell r="B3019" t="str">
            <v>Щиты</v>
          </cell>
          <cell r="C3019" t="str">
            <v>Electric switchboards</v>
          </cell>
          <cell r="H3019">
            <v>0</v>
          </cell>
          <cell r="I3019">
            <v>0</v>
          </cell>
        </row>
        <row r="3020">
          <cell r="A3020" t="str">
            <v>аис_щит_ЩУВ-D-2</v>
          </cell>
          <cell r="B3020" t="str">
            <v>Поставка и монтаж, Щит управления вентиляцией. (управление П1-D, В1-D) в составе: Корпус щита 1800х1000х400мм с монтажной платой и DIN-рейками,  Автоматический выключатель для защиты двигателей 0,63-1А GV2P05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ЩУВ-D-2, включая все комплектующие и крепеж</v>
          </cell>
          <cell r="C3020" t="str">
            <v>Supply and installation, ventilation control panel. (control P1-D, B1-D) consisting of: shield housing 1800x1000x400mm with mounting plate and DIN rails, Circuit breaker to protect 0.63-1A GV2P05 Schneider Electric motors, Lamp alarm red ~ 220V XB7EV04MP Schneider Electric, Green signal lamp ~ 220V XB7EV03MP Schneider Electric, Auxiliary relay 2 changeover contacts 40.52.8.024.0000 Finder, Latching switch 3 positions 1 + 1no XB5AD33 Schneider Electric, Contactor K 3P, 6A, NO, 24V screw clamp LC1K0610B7 Schneider Electric - ЩУВ-D-2, including all components and fasteners</v>
          </cell>
          <cell r="D3020" t="str">
            <v>шт.</v>
          </cell>
          <cell r="F3020">
            <v>13085.996000000001</v>
          </cell>
          <cell r="G3020">
            <v>65429.98</v>
          </cell>
          <cell r="H3020">
            <v>19628.994000000002</v>
          </cell>
          <cell r="I3020">
            <v>75244.476999999999</v>
          </cell>
        </row>
        <row r="3021">
          <cell r="A3021" t="str">
            <v>аис_щит_ЩУВ-D-3</v>
          </cell>
          <cell r="B3021" t="str">
            <v>Поставка и монтаж, Щит управления вентиляцией. (управление одной П4_D, В4_D, В4_1_D, В5_D, В6_D, В7_D, В8_D) в составе: Корпус щита 1800х1000х400мм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1,6-2,5А GV2P07 Schneider Electric,  Автоматический выключатель для защиты двигателей 2,5-4А GV2P08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ЩУВ-D-3, включая все комплектующие и крепеж</v>
          </cell>
          <cell r="C3021" t="str">
            <v>Supply and installation, ventilation control panel. (control of one П4_D, В4_D, В4_1_D, В5_D, В6_D, В7_D, В8_D) consisting of: 1800x1000x400mm shield housing with mounting plate and DIN-rails, Automatic switch for engine protection 0.63-1А GV2P05 Schneider Electric, Automatic switch for engine protection 1.6-2.5A GV2P07 Schneider Electric, Automatic switch for protection of 2.5-4A motors GV2P08 Schneider Electric, Red signal lamp ~ 220V XB7EV04MP Schneider Electric, Green signal lamp ~ 220V XB7EV03MP Schneider Electric, Intermediate relay 2 change-over contacts 40.52. 8.024.0000 Finder, Latching switch with 3 positions 1 + 1 + but XB5AD33 Schneider Electric, Contactor K 3P, 6A, N 24V screw terminal LC1K0610B7 Schneider Electric - ЩУВ-D-3, including all components and fasteners</v>
          </cell>
          <cell r="D3021" t="str">
            <v>шт.</v>
          </cell>
          <cell r="F3021">
            <v>20704.464000000004</v>
          </cell>
          <cell r="G3021">
            <v>103522.32</v>
          </cell>
          <cell r="H3021">
            <v>31056.696000000004</v>
          </cell>
          <cell r="I3021">
            <v>119050.66800000001</v>
          </cell>
        </row>
        <row r="3022">
          <cell r="A3022" t="str">
            <v>аис_щит_ЩУН-D-1</v>
          </cell>
          <cell r="B3022" t="str">
            <v>Поставка и монтаж, Щит управления насосами. (управление двумя насосами) ЩУН-D-1, включая все комплектующие и крепеж</v>
          </cell>
          <cell r="C3022" t="str">
            <v>Supply and installation of pumps control panels (control of two pumps) ЩУН-D-1, including all accessories and fasteners</v>
          </cell>
          <cell r="D3022" t="str">
            <v>шт.</v>
          </cell>
          <cell r="H3022">
            <v>0</v>
          </cell>
          <cell r="I3022">
            <v>0</v>
          </cell>
          <cell r="J3022" t="str">
            <v>Поставляется в комплекте с насосным оборудованием. Внутри щита частотные преобразователи для насосов</v>
          </cell>
        </row>
        <row r="3023">
          <cell r="A3023" t="str">
            <v>аис_щит_SBS-D-2</v>
          </cell>
          <cell r="B3023"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TXA.K-12 - SBS-D-2, включая все комплектующие и крепеж</v>
          </cell>
          <cell r="C3023"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BUS Connection Module Siemens TXS1.EF10, Reducing transformer: АС 220/24 Siemens, Panel Siemens PXM-20, Address Keys Siemens TXA.K-12 - SBS-D-2, including all accessories and fasteners            </v>
          </cell>
          <cell r="D3023" t="str">
            <v>шт.</v>
          </cell>
          <cell r="F3023">
            <v>125579.85</v>
          </cell>
          <cell r="G3023">
            <v>627899.25</v>
          </cell>
          <cell r="H3023">
            <v>188369.77500000002</v>
          </cell>
          <cell r="I3023">
            <v>722084.13749999995</v>
          </cell>
        </row>
        <row r="3024">
          <cell r="A3024" t="str">
            <v>аис_щит_SBS-D-3</v>
          </cell>
          <cell r="B3024"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TXA.K-12 - SBS-D-3, включая все комплектующие и крепеж</v>
          </cell>
          <cell r="C3024"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BUS Connection Module Siemens TXS1.EF10, Reducing transformer: АС 220/24 Siemens, Panel Siemens PXM-20, Address Keys Siemens TXA.K-12 - SBS-D-3, including all accessories and fasteners            </v>
          </cell>
          <cell r="D3024" t="str">
            <v>шт.</v>
          </cell>
          <cell r="F3024">
            <v>116695.85</v>
          </cell>
          <cell r="G3024">
            <v>583479.25</v>
          </cell>
          <cell r="H3024">
            <v>175043.77500000002</v>
          </cell>
          <cell r="I3024">
            <v>671001.13749999995</v>
          </cell>
        </row>
        <row r="3025">
          <cell r="A3025" t="str">
            <v>аис_щит_ЩУО-D-1</v>
          </cell>
          <cell r="B3025" t="str">
            <v>Поставка и монтаж, Щит управления освещением. В составе: Корпус щита 650х500х225мм с монтажной платой и DIN-рейками, Роутер DALI  B.E.G ROUTER-DALISYS-REG, Блок питания 5 V DC B.E.G, Блок питания DALI B.E.G PS-DALISYS-USB-REG, Реле B.E.G RM-DALISYS-1C-REG - ЩУО-D-1, включая все комплектующие и крепеж</v>
          </cell>
          <cell r="C3025" t="str">
            <v xml:space="preserve">Supply and installation of a lighting control panel, it concludes:  shield housing 650х500х225mm with mounting plate and DIN rails, Router DALI  B.E.G ROUTER-DALISYS-REG, Power supply 5 V DC B.E.G, Power supply DALI B.E.G PS-DALISYS-USB-REG, Relay B.E.G RM-DALISYS-1C-REG - ЩУО-D-1,  including all accessories and fasteners            </v>
          </cell>
          <cell r="D3025" t="str">
            <v>шт.</v>
          </cell>
          <cell r="F3025">
            <v>18428</v>
          </cell>
          <cell r="G3025">
            <v>92140</v>
          </cell>
          <cell r="H3025">
            <v>27642</v>
          </cell>
          <cell r="I3025">
            <v>105960.99999999999</v>
          </cell>
        </row>
        <row r="3026">
          <cell r="A3026" t="str">
            <v>аис_щит_ЩУО-D-2</v>
          </cell>
          <cell r="B3026" t="str">
            <v>Поставка и монтаж, Щит управления освещением. В составе: Корпус щита 650х500х225мм с монтажной платой и DIN-рейками, Роутер DALI  B.E.G ROUTER-DALISYS-REG, Блок питания 5 V DC B.E.G, Блок питания DALI B.E.G PS-DALISYS-USB-REG, Реле B.E.G RM-DALISYS-1C-REG - ЩУО-D-2, включая все комплектующие и крепеж</v>
          </cell>
          <cell r="C3026" t="str">
            <v xml:space="preserve">Supply and installation of a lighting control panel, it concludes:  shield housing 650х500х225mm with mounting plate and DIN rails, Router DALI  B.E.G ROUTER-DALISYS-REG, Power supply 5 V DC B.E.G, Power supply DALI B.E.G PS-DALISYS-USB-REG, Relay B.E.G RM-DALISYS-1C-REG - ЩУО-D-2,  including all accessories and fasteners            </v>
          </cell>
          <cell r="D3026" t="str">
            <v>шт.</v>
          </cell>
          <cell r="F3026">
            <v>18428</v>
          </cell>
          <cell r="G3026">
            <v>92140</v>
          </cell>
          <cell r="H3026">
            <v>27642</v>
          </cell>
          <cell r="I3026">
            <v>105960.99999999999</v>
          </cell>
        </row>
        <row r="3027">
          <cell r="A3027" t="str">
            <v>аис_щит_ЩУВ-D-1</v>
          </cell>
          <cell r="B3027" t="str">
            <v>Поставка и монтаж, Щит управления вентиляцией. (управление ПВ2_D, ПВ3_D)  Автоматический выключатель для защиты двигателей 24-32А GV2P32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ЩУВ-D-1, включая все комплектующие и крепеж</v>
          </cell>
          <cell r="C3027" t="str">
            <v>Supply and installation of ventilation control panel. (control PV2_D, PV3_D) Circuit breaker for motor protection 24-32А GV2P32 Schneider Electric, Red signal lamp ~ 220V XB7EV04MP Schneider Electric, Green signal lamp ~ 220V XB7EV03MP Green, Intermediate Relay 2 change-over contacts 40.52.8.024.0000 Finder, Switcher fixing 3 positions 1 + 1 but XB5AD33 Schneider Electric - ЩУВ-D-1, including all  accessories and fasteners</v>
          </cell>
          <cell r="D3027" t="str">
            <v>шт.</v>
          </cell>
          <cell r="F3027">
            <v>10676.134</v>
          </cell>
          <cell r="G3027">
            <v>53380.67</v>
          </cell>
          <cell r="H3027">
            <v>16014.201000000001</v>
          </cell>
          <cell r="I3027">
            <v>61387.770499999991</v>
          </cell>
        </row>
        <row r="3028">
          <cell r="A3028" t="str">
            <v>аис_щит_SBS-D-1</v>
          </cell>
          <cell r="B3028" t="str">
            <v>Поставка и монтаж, Щит диспетчеризации и управления. В составе: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SBS-D-1, включая все комплектующие и крепеж</v>
          </cell>
          <cell r="C3028" t="str">
            <v xml:space="preserve">Supply and installation of a dispatch control board, it concludes: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TXA.K-12 - SBS-D-1, including all accessories and fasteners   </v>
          </cell>
          <cell r="D3028" t="str">
            <v>шт.</v>
          </cell>
          <cell r="F3028">
            <v>155174.516</v>
          </cell>
          <cell r="G3028">
            <v>775872.58</v>
          </cell>
          <cell r="H3028">
            <v>232761.774</v>
          </cell>
          <cell r="I3028">
            <v>892253.46699999983</v>
          </cell>
        </row>
        <row r="3029">
          <cell r="A3029" t="str">
            <v>аис_щит_ЩУВ-E-1</v>
          </cell>
          <cell r="B3029" t="str">
            <v>Поставка и монтаж, Щит управления вентиляцией. (управлениеодной П4_Е, П7_Е, ПВ5_Е, В4_Е, В7_Е, ПВ18_E) в составе: Корпус щита 1800х1000х400мм с монтажной платой и DIN-рейками,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4-6,3А GV2P10 Schneider Electric,  Автоматический выключатель для защиты двигателей 6-10А GV2P14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ЩУВ-E-1, включая все комплектующие и крепеж</v>
          </cell>
          <cell r="C3029" t="str">
            <v>Supply and installation, ventilation control panel. (management P4_E, P7_E, PV5_E, V4_E, V7_E, PV18_E) composed of: shield housing 1800x1000x400mm with mounting plate and DIN rails, Circuit breaker for motor protection 1.6-2.5A GV2P07 Schneider Electric, Circuit breaker for engine protection 2 , 5-4А GV2P08 Schneider Electric, Circuit Breaker for Motor Protection 4-6.3A GV2P10 Schneider Electric, Circuit Breaker for Motor Protection 6-10А GV2P14 Schneider Electric, Red Warning Lamp ~ 220V XB7EV04MP Schneider Electric, Green Warning Lamp ~ 220V XB7EV03MP Schneider Electric, Intermediate relay 2 changeover contacts 40.52.8.024.0000 Finder, Perek yuchatel latching position 3 + 1NO 1NO XB5AD33 Schneider Electric - ЩУВ-E-1, including all components and fasteners</v>
          </cell>
          <cell r="D3029" t="str">
            <v>шт.</v>
          </cell>
          <cell r="F3029">
            <v>22094.320000000003</v>
          </cell>
          <cell r="G3029">
            <v>110471.6</v>
          </cell>
          <cell r="H3029">
            <v>33141.480000000003</v>
          </cell>
          <cell r="I3029">
            <v>127042.34</v>
          </cell>
        </row>
        <row r="3030">
          <cell r="A3030" t="str">
            <v>аис_щит_ЩУВ-E-2</v>
          </cell>
          <cell r="B3030" t="str">
            <v>Поставка и монтаж, Щит управления вентиляцией. (управление П14_1_E, ПВ14_E, ВТ3_1_E, ВТ3_2_E, ВТ4_1_E, ВТ4_2_E, ВТ5_1_E, ВТ5_2_E, В14_1_E, ВК3_E, ВК4_E, ВК5_E ) в составе: Корпус щита 1800х1000х400мм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20-25А GV2P22 Schneider Electric,  Автоматический выключатель для защиты двигателей 4-6,3А GV2P10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ЩУВ-E-2, включая все комплектующие и крепеж</v>
          </cell>
          <cell r="C3030" t="str">
            <v>Supply and installation of ventilation control panel. (management П14_1_E, ПВ14_E, ВТ3_1_E, ВТ3_2_E, ВТ4_1_E, ВТ4_2_E, ВТ5_1_E, ВТ5_2_E, В14_1_E, ВК3_E, ВК4_E, ВК5_E) composed of: shield housing 1800x1000x400mm with mounting plate and DIN rails, Circuit breaker for engine protection 0,63-1А GV2P05 Schneider Electric, Circuit breaker for engine protection 1,6-2,5А GV2P07 Schneider Electric, Circuit Breaker for engine protection 2,5-4А GV2P08 Schneider Electric, Circuit Breaker for engine protection 20-25А GV2P22 Schneider Electric, Circuit Breaker for engine protection 4-6,3А GV2P10 Schneider Electric, Red Warning Lamp ~ 220V XB7EV04MP Schneider Electric, Green Warning Lamp ~ 220V XB7EV03MP Schneider Electric, Intermediate relay 2 changeover contacts 40.52.8.024.0000 Finder, Switch with fixation of 3 positions + 1NO 1NO XB5AD33 Schneider Electric - ЩУВ-E-2, including all components and fasteners</v>
          </cell>
          <cell r="D3030" t="str">
            <v>шт.</v>
          </cell>
          <cell r="F3030">
            <v>29677.448</v>
          </cell>
          <cell r="G3030">
            <v>148387.24</v>
          </cell>
          <cell r="H3030">
            <v>44516.171999999999</v>
          </cell>
          <cell r="I3030">
            <v>170645.32599999997</v>
          </cell>
        </row>
        <row r="3031">
          <cell r="A3031" t="str">
            <v>аис_щит_ЩУВ-E-3</v>
          </cell>
          <cell r="B3031" t="str">
            <v>Поставка и монтаж, Щит управления вентиляцией. (управление П17_1_E, ПВ17_E, ВТ6_1_E,  ВТ6_2_E, ВК6_E, В17_1_E) в составе: Корпус щита 1800х1000х400мм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9-14А GV2P16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ЩУВ-E-3, включая все комплектующие и крепеж</v>
          </cell>
          <cell r="C3031" t="str">
            <v>Supply and installation of ventilation control panel (management П17_1_E, ПВ17_E, ВТ6_1_E,  ВТ6_2_E, ВК6_E, В17_1_E) composed of: shield housing 1800x1000x400mm with mounting plate and DIN rails, Circuit breaker for engine protection 0,4-0,63А GV2P04 Schneider Electric, Circuit breaker for engine protection 1,6-2,5A GV2P07 Schneider Electric, Circuit breaker for engine protection 2,5-4А GV2P08 Schneider Electric, Circuit breaker for engine protection 9-14А GV2P16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ЩУВ-E-3, including all components and fasteners</v>
          </cell>
          <cell r="D3031" t="str">
            <v>шт.</v>
          </cell>
          <cell r="F3031">
            <v>20778.788</v>
          </cell>
          <cell r="G3031">
            <v>103893.94</v>
          </cell>
          <cell r="H3031">
            <v>31168.182000000001</v>
          </cell>
          <cell r="I3031">
            <v>119478.03099999999</v>
          </cell>
        </row>
        <row r="3032">
          <cell r="A3032" t="str">
            <v>аис_щит_ЩУВ-E-4</v>
          </cell>
          <cell r="B3032" t="str">
            <v>Поставка и монтаж, Щит управления вентиляцией. (управление П16_E, ПВ1_E, ВТ12_1_E, ВТ12_2_E, ВТ13_1_E, ВТ13_2_E, ВК16_E, ВК13_E ) в составе: Корпус щита 1800х1000х400мм с монтажной платой и DIN-рейками,  Автоматический выключатель для защиты двигателей 6-10А GV2P14 Schneider Electric,  Автоматический выключатель для защиты двигателей 1-1,6А GV2P06 Schneider Electric,  Автоматический выключатель для защиты двигателей 1,6-2,5А GV2P07 Schneider Electric,  Автоматический выключатель для защиты двигателей 13-18А GV2P20 Schneider Electric,  Автоматический выключатель для защиты двигателей 9-14А GV2P16 Schneider Electric,  Автоматический выключатель для защиты двигателей 4-6,3А GV2P10 Schneider Electric,  Автоматический выключатель для защиты двигателей 24-32А GV2P32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ЩУВ-E-4, включая все комплектующие и крепеж</v>
          </cell>
          <cell r="C3032" t="str">
            <v>Supply and installation of ventilation control panel (management П16_E, ПВ1_E, ВТ12_1_E, ВТ12_2_E, ВТ13_1_E, ВТ13_2_E, ВК16_E, ВК13_E) composed of: shield housing 1800x1000x400mm with mounting plate and DIN rails, Circuit breaker for engine protection 6-10А GV2P14 Schneider Electric, Circuit breaker for engine protection 1-1,6А GV2P06 Schneider Electric, Circuit breaker for engine protection 1,6-2,5А GV2P07 Schneider Electric, Circuit breaker for engine protection 13-18А GV2P20 Schneider Electric, Circuit breaker for engine protection 9-14А GV2P16 Schneider Electric, Circuit breaker for engine protection 4-6,3А GV2P10 Schneider Electric, Circuit breaker for engine protection 24-32А GV2P32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ЩУВ-E-4, including all components and fasteners</v>
          </cell>
          <cell r="D3032" t="str">
            <v>шт.</v>
          </cell>
          <cell r="F3032">
            <v>25230.620000000003</v>
          </cell>
          <cell r="G3032">
            <v>126153.1</v>
          </cell>
          <cell r="H3032">
            <v>37845.930000000008</v>
          </cell>
          <cell r="I3032">
            <v>145076.065</v>
          </cell>
        </row>
        <row r="3033">
          <cell r="A3033" t="str">
            <v>аис_щит_ЩУВ-E-7</v>
          </cell>
          <cell r="B3033" t="str">
            <v>Поставка и монтаж, Щит управления вентиляцией. (управление В2_E, В2_1_E, В15_E, В16_E, П2_E ) в составе: Корпус щита 1800х1000х400мм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1,6-2,5А GV2P07 Schneider Electric,  Автоматический выключатель для защиты двигателей 4-6,3А GV2P10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ЩУВ-E-7, включая все комплектующие и крепеж</v>
          </cell>
          <cell r="C3033" t="str">
            <v>Supply and installation of ventilation control panel (management В2_E, В2_1_E, В15_E, В16_E, П2_E) composed of: shield housing 1800x1000x400mm with mounting plate and DIN rails, Circuit breaker for engine protection 0,63-1А GV2P05 Schneider Electric, Circuit breaker for engine protection 1-1,6А GV2P06 Schneider Electric, Circuit breaker for engine protection 1,6-2,5А GV2P07 Schneider Electric, Circuit breaker for engine protection 4-6,3А GV2P10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ЩУВ-E-7, including all components and fasteners</v>
          </cell>
          <cell r="D3033" t="str">
            <v>шт.</v>
          </cell>
          <cell r="F3033">
            <v>22605.716</v>
          </cell>
          <cell r="G3033">
            <v>113028.58</v>
          </cell>
          <cell r="H3033">
            <v>33908.574000000001</v>
          </cell>
          <cell r="I3033">
            <v>129982.867</v>
          </cell>
        </row>
        <row r="3034">
          <cell r="A3034" t="str">
            <v>аис_щит_ЩУВ-E-9</v>
          </cell>
          <cell r="B3034" t="str">
            <v>Поставка и монтаж, Щит управления П1_1_К, П2_К , ПВ1_К, ВТ1_1_К, ВТ1_2_К, В2_К, В1_1_К, В3_К, ВК1_К) в составе: Корпус щита 1800х1000х400мм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4-6,3А GV2P10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ЩУВ-E-9, включая все комплектующие и крепеж</v>
          </cell>
          <cell r="C3034" t="str">
            <v>Supply and installation of control panel (management П1_1_К, П2_К , ПВ1_К, ВТ1_1_К, ВТ1_2_К, В2_К, В1_1_К, В3_К, ВК1_К) composed of: shield housing 1800x1000x400mm with mounting plate and DIN rails, Circuit breaker for engine protection 0,4-0,63А GV2P04 Schneider Electric, Circuit breaker for engine protection 0,63-1А GV2P05 Schneider Electric, Circuit breaker for engine protection 1-1,6А GV2P06 Schneider Electric, Circuit breaker for engine protection 1,6-2,5А GV2P07 Schneider Electric, Circuit breaker for engine protection 2,5-4А GV2P08 Schneider Electric, Circuit breaker for engine protection 4-6,3А GV2P10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ЩУВ-E-9, including all components and fasteners</v>
          </cell>
          <cell r="D3034" t="str">
            <v>шт.</v>
          </cell>
          <cell r="F3034">
            <v>25602.880000000001</v>
          </cell>
          <cell r="G3034">
            <v>128014.39999999999</v>
          </cell>
          <cell r="H3034">
            <v>38404.32</v>
          </cell>
          <cell r="I3034">
            <v>147216.55999999997</v>
          </cell>
        </row>
        <row r="3035">
          <cell r="A3035" t="str">
            <v>аис_щит_ЩУВ-E-10</v>
          </cell>
          <cell r="B3035" t="str">
            <v>Поставка и монтаж, Щит управления вентиляцией. (управление П19_Е, В28_Е) в составе: Корпус щита 1800х1000х400мм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1,6-2,5А GV2P07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ЩУВ-E-10, включая все комплектующие и крепеж</v>
          </cell>
          <cell r="C3035" t="str">
            <v>Supply and installation of ventilation control panel (management П19_Е, В28_Е) composed of: shield housing 1800x1000x400mm with mounting plate and DIN rails, Circuit breaker for engine protection 0,63-1А GV2P05 Schneider Electric, Circuit breaker for engine protection 1,6-2,5А GV2P07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ЩУВ-E-10, including all components and fasteners</v>
          </cell>
          <cell r="D3035" t="str">
            <v>шт.</v>
          </cell>
          <cell r="F3035">
            <v>12829.192000000001</v>
          </cell>
          <cell r="G3035">
            <v>64145.96</v>
          </cell>
          <cell r="H3035">
            <v>19243.788</v>
          </cell>
          <cell r="I3035">
            <v>73767.853999999992</v>
          </cell>
        </row>
        <row r="3036">
          <cell r="A3036" t="str">
            <v>аис_щит_ЩУН-E-1</v>
          </cell>
          <cell r="B3036" t="str">
            <v>Поставка и монтаж, Щит управления насосами. (управление двумя насосами контура ГВС: НЦ1/НЦ2(р) (Поставляется в комплекте с насосным оборудованием. Внутри щита частотные преобразователи для насосов) ЩУН-E-1, включая все комплектующие и крепеж</v>
          </cell>
          <cell r="C3036" t="str">
            <v>Supply and installation of a pumps control panel (control of two pumps of hot water circuit: НЦ1/НЦ2(р)) Supplied with a set of pump's equipment. There are frequency converters inside the control panel  ЩУН-E-1. Including all accessories and fasteners</v>
          </cell>
          <cell r="D3036" t="str">
            <v>шт.</v>
          </cell>
          <cell r="H3036">
            <v>0</v>
          </cell>
          <cell r="I3036">
            <v>0</v>
          </cell>
          <cell r="J3036" t="str">
            <v>Поставляется в комплекте с насосным оборудованием. Внутри щита частотные преобразователи для насосов</v>
          </cell>
        </row>
        <row r="3037">
          <cell r="A3037" t="str">
            <v>аис_щит_ЩУН-E-2</v>
          </cell>
          <cell r="B3037" t="str">
            <v>Поставка и монтаж, Щит управления насосами. (управление двумя насосами контура отопления: НЦ3/НЦ4(р)) (Поставляется в комплекте с насосным оборудованием. Внутри щита частотные преобразователи для насосов) ЩУН-E-2, включая все комплектующие и крепеж</v>
          </cell>
          <cell r="C3037" t="str">
            <v>Supply and installation of a pumps control panel (control of two pumps of hot water circuit: НЦ3/НЦ4(р)) Supplied with a set of pump's equipment. There are frequency converters inside the control panel  ЩУН-E-2. Including all accessories and fasteners</v>
          </cell>
          <cell r="D3037" t="str">
            <v>шт.</v>
          </cell>
          <cell r="H3037">
            <v>0</v>
          </cell>
          <cell r="I3037">
            <v>0</v>
          </cell>
          <cell r="J3037" t="str">
            <v>Поставляется в комплекте с насосным оборудованием. Внутри щита частотные преобразователи для насосов</v>
          </cell>
        </row>
        <row r="3038">
          <cell r="A3038" t="str">
            <v>аис_щит_ЩУН-E-3</v>
          </cell>
          <cell r="B3038" t="str">
            <v>Поставка и монтаж, Щит управления насосами. (управление двумя насосами контура вентиляции: НЦ5/НЦ6(р)) (Поставляется в комплекте с насосным оборудованием. Внутри щита частотные преобразователи для насосов) ЩУН-E-3, включая все комплектующие и крепеж</v>
          </cell>
          <cell r="C3038" t="str">
            <v>Supply and installation of a pumps control panel (control of two pumps of hot water circuit: НЦ5/НЦ6(р)) Supplied with a set of pump's equipment. There are frequency converters inside the control panel  ЩУН-E-3. Including all accessories and fasteners</v>
          </cell>
          <cell r="D3038" t="str">
            <v>шт.</v>
          </cell>
          <cell r="H3038">
            <v>0</v>
          </cell>
          <cell r="I3038">
            <v>0</v>
          </cell>
          <cell r="J3038" t="str">
            <v>Поставляется в комплекте с насосным оборудованием. Внутри щита частотные преобразователи для насосов</v>
          </cell>
        </row>
        <row r="3039">
          <cell r="A3039" t="str">
            <v>аис_щит_ЩУН-E-4</v>
          </cell>
          <cell r="B3039" t="str">
            <v>Поставка и монтаж, Щит управления насосами. (управление насосами НЦ7, НЦ8, НЦ9, НЦ10, НЦ11, НП1) в составе: Корпус щита 1800х1000х400мм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0,25-0,40А GV2P03 Schneider Electric,  Автоматический выключатель для защиты двигателей 1-1,6А GV2P06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ЩУН-E-4, включая все комплектующие и крепеж</v>
          </cell>
          <cell r="C3039" t="str">
            <v>Supply and installation of a pumps control panel (control of pumps НЦ7, НЦ8, НЦ9, НЦ10, НЦ11, НП1) composed of: shield housing 1800x1000x400mm with mounting plate and DIN rails, Circuit breaker for engine protection 0,4-0,63А GV2P04 Schneider Electric, Circuit breaker for engine protection 0,25-0,4А GV2P03 Schneider Electric, Circuit breaker for engine protection 1-1,6А GV2P06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ЩУН-E-4, including all components and fasteners</v>
          </cell>
          <cell r="D3039" t="str">
            <v>шт.</v>
          </cell>
          <cell r="F3039">
            <v>17873.423999999999</v>
          </cell>
          <cell r="G3039">
            <v>89367.12</v>
          </cell>
          <cell r="H3039">
            <v>26810.135999999999</v>
          </cell>
          <cell r="I3039">
            <v>102772.18799999998</v>
          </cell>
        </row>
        <row r="3040">
          <cell r="A3040" t="str">
            <v>аис_щит_ЩУО-E-1</v>
          </cell>
          <cell r="B3040"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Станция виртуального интерфйса B.E.G ViSTATION-DALISYS-REG - ЩУО-E-1, включая все комплектующие и крепеж</v>
          </cell>
          <cell r="C3040" t="str">
            <v xml:space="preserve">Supply and installation of a lighting control panel, it concludes: shield housing 650х500х225mm with mounting plate and DIN rails, Router DALI  B.E.G ROUTER-DALISYS-REG, Power supply 5 V DC B.E.G, Power supply DALI B.E.G PS-DALISYS-USB-REG, Virtual Interface Station B.E.G ViSTATION-DALISYS-REG - ЩУО-E-1,  including all accessories and fasteners          </v>
          </cell>
          <cell r="D3040" t="str">
            <v>шт.</v>
          </cell>
          <cell r="F3040">
            <v>16170.334000000001</v>
          </cell>
          <cell r="G3040">
            <v>80851.67</v>
          </cell>
          <cell r="H3040">
            <v>24255.501</v>
          </cell>
          <cell r="I3040">
            <v>92979.420499999993</v>
          </cell>
        </row>
        <row r="3041">
          <cell r="A3041" t="str">
            <v>аис_щит_ЩУО-E-2</v>
          </cell>
          <cell r="B3041"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ЩУО-E-2, включая все комплектующие и крепеж</v>
          </cell>
          <cell r="C3041" t="str">
            <v xml:space="preserve">Supply and installation of a lighting control panel, it concludes: shield housing 650х500х225mm with mounting plate and DIN rails, Router DALI  B.E.G ROUTER-DALISYS-REG, Power supply 5 V DC B.E.G, Power supply DALI B.E.G PS-DALISYS-USB-REG - ЩУО-E-2,  including all accessories and fasteners          </v>
          </cell>
          <cell r="D3041" t="str">
            <v>шт.</v>
          </cell>
          <cell r="F3041">
            <v>14252.334000000001</v>
          </cell>
          <cell r="G3041">
            <v>71261.67</v>
          </cell>
          <cell r="H3041">
            <v>21378.501</v>
          </cell>
          <cell r="I3041">
            <v>81950.920499999993</v>
          </cell>
        </row>
        <row r="3042">
          <cell r="A3042" t="str">
            <v>аис_щит_ЩУО-E-3</v>
          </cell>
          <cell r="B3042"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ЩУО-E-3, включая все комплектующие и крепеж</v>
          </cell>
          <cell r="C3042" t="str">
            <v xml:space="preserve">Supply and installation of a lighting control panel, it concludes: shield housing 650х500х225mm with mounting plate and DIN rails, Router DALI  B.E.G ROUTER-DALISYS-REG, Power supply 5 V DC B.E.G, Power supply DALI B.E.G PS-DALISYS-USB-REG - ЩУО-E-3,  including all accessories and fasteners          </v>
          </cell>
          <cell r="D3042" t="str">
            <v>шт.</v>
          </cell>
          <cell r="F3042">
            <v>14252.334000000001</v>
          </cell>
          <cell r="G3042">
            <v>71261.67</v>
          </cell>
          <cell r="H3042">
            <v>21378.501</v>
          </cell>
          <cell r="I3042">
            <v>81950.920499999993</v>
          </cell>
        </row>
        <row r="3043">
          <cell r="A3043" t="str">
            <v>аис_щит_ЩУО-E-6</v>
          </cell>
          <cell r="B3043"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ЩУО-E-6, включая все комплектующие и крепеж</v>
          </cell>
          <cell r="C3043" t="str">
            <v xml:space="preserve">Supply and installation of a lighting control panel, it concludes: shield housing 650х500х225mm with mounting plate and DIN rails, Router DALI  B.E.G ROUTER-DALISYS-REG, Power supply 5 V DC B.E.G, Power supply DALI B.E.G PS-DALISYS-USB-REG - ЩУО-E-6,  including all accessories and fasteners          </v>
          </cell>
          <cell r="D3043" t="str">
            <v>шт.</v>
          </cell>
          <cell r="F3043">
            <v>14252.334000000001</v>
          </cell>
          <cell r="G3043">
            <v>71261.67</v>
          </cell>
          <cell r="H3043">
            <v>21378.501</v>
          </cell>
          <cell r="I3043">
            <v>81950.920499999993</v>
          </cell>
        </row>
        <row r="3044">
          <cell r="A3044" t="str">
            <v>аис_щит_SBS-E-1</v>
          </cell>
          <cell r="B3044"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SBS-E-1, включая все комплектующие и крепеж</v>
          </cell>
          <cell r="C3044"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 SBS-E-1, including all accessories and fasteners   </v>
          </cell>
          <cell r="D3044" t="str">
            <v>шт.</v>
          </cell>
          <cell r="F3044">
            <v>233328.95400000003</v>
          </cell>
          <cell r="G3044">
            <v>1166644.77</v>
          </cell>
          <cell r="H3044">
            <v>349993.43100000004</v>
          </cell>
          <cell r="I3044">
            <v>1341641.4855</v>
          </cell>
        </row>
        <row r="3045">
          <cell r="A3045" t="str">
            <v xml:space="preserve">аис_щит_Щит сигнализации и диспетчеризации уличного исполнения для ЛОС с комплектом датчиков LC2-1 </v>
          </cell>
          <cell r="B3045" t="str">
            <v>Поставка и монтаж, Щит сигнализации и диспетчеризации уличного исполнения для контроля уровня песка и нефтепродуктов в ЛОС с комплектом датчиков - LC2-1 (Поставляется в комплекте с ЛОС), включая все комплектующие и крепеж</v>
          </cell>
          <cell r="C3045" t="str">
            <v>Supply and installation of an outdoor alarm and dispatching control panel for control the level of sand and petrochemicals in wastewater treatment plants with set of detectors - LC2-1 (supplied with WWTP), including all accessories and fasteners</v>
          </cell>
          <cell r="D3045" t="str">
            <v>шт.</v>
          </cell>
          <cell r="H3045">
            <v>0</v>
          </cell>
          <cell r="I3045">
            <v>0</v>
          </cell>
          <cell r="J3045" t="str">
            <v>Поставляется в комплекте с ЛОС</v>
          </cell>
          <cell r="K3045" t="str">
            <v>Supplied with treatment facilities equipment</v>
          </cell>
        </row>
        <row r="3046">
          <cell r="A3046" t="str">
            <v>аис_щит_Щит управления для КНС-1 - ЩУ-КНС-4</v>
          </cell>
          <cell r="B3046" t="str">
            <v>Поставка и монтаж, Щит управления для КНС-1 (прямой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КНС) - ЩУ-КНС-4, включая все комплектующие и крепеж</v>
          </cell>
          <cell r="C3046" t="str">
            <v xml:space="preserve">Supply and installation of a control panel for outdoor sewer pumping station КНС-1 (direct pump start, 1 input, with connection module CIM200, hour and start counter, set of float switches) (supplied with КНС), - ЩУ-КНС-4, including all accessories and fasteners </v>
          </cell>
          <cell r="D3046" t="str">
            <v>шт.</v>
          </cell>
          <cell r="H3046">
            <v>0</v>
          </cell>
          <cell r="I3046">
            <v>0</v>
          </cell>
          <cell r="J3046" t="str">
            <v>Поставляется в комплекте с КНС</v>
          </cell>
        </row>
        <row r="3047">
          <cell r="A3047" t="str">
            <v>аис_щит_Щит управления погружными насосами - ЩУ-ПН-5</v>
          </cell>
          <cell r="B3047" t="str">
            <v>Поставка и монтаж, Щит управления погружными насосами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погружными насосами) - ЩУ-ПН-5, включая все комплектующие и крепеж</v>
          </cell>
          <cell r="C3047" t="str">
            <v xml:space="preserve">Supply and installation of an outdoor control panel for submersible pumps (smooth start of pumps, 1 input, with connection module CIM200, hour and start counter, set of float switches) (supplied with КНС), - ЩУ-ПН-5, including all accessories and fasteners </v>
          </cell>
          <cell r="D3047" t="str">
            <v>шт.</v>
          </cell>
          <cell r="H3047">
            <v>0</v>
          </cell>
          <cell r="I3047">
            <v>0</v>
          </cell>
          <cell r="J3047" t="str">
            <v>Поставляется в комплекте с погружными насосами</v>
          </cell>
        </row>
        <row r="3048">
          <cell r="A3048" t="str">
            <v>аис_щит_Щит управления погружными насосами - ЩУ-ПН-6</v>
          </cell>
          <cell r="B3048" t="str">
            <v>Поставка и монтаж, Щит управления погружными насосами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погружными насосами) - ЩУ-ПН-6, включая все комплектующие и крепеж</v>
          </cell>
          <cell r="C3048" t="str">
            <v xml:space="preserve">Supply and installation of an outdoor control panel for submersible pumps (smooth start of pumps, 1 input, with connection module CIM200, hour and start counter, set of float switches) (supplied with КНС), - ЩУ-ПН-6, including all accessories and fasteners </v>
          </cell>
          <cell r="D3048" t="str">
            <v>шт.</v>
          </cell>
          <cell r="H3048">
            <v>0</v>
          </cell>
          <cell r="I3048">
            <v>0</v>
          </cell>
          <cell r="J3048" t="str">
            <v>Поставляется в комплекте с погружными насосами</v>
          </cell>
        </row>
        <row r="3049">
          <cell r="A3049" t="str">
            <v>аис_щит_SBS-E-2</v>
          </cell>
          <cell r="B3049"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SBS-E-2, включая все комплектующие и крепеж</v>
          </cell>
          <cell r="C3049"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SBS-E-2, including all accessories and fasteners   </v>
          </cell>
          <cell r="D3049" t="str">
            <v>шт.</v>
          </cell>
          <cell r="F3049">
            <v>176224.10400000002</v>
          </cell>
          <cell r="G3049">
            <v>881120.52</v>
          </cell>
          <cell r="H3049">
            <v>264336.15600000002</v>
          </cell>
          <cell r="I3049">
            <v>1013288.598</v>
          </cell>
        </row>
        <row r="3050">
          <cell r="A3050" t="str">
            <v>аис_щит_SBS-E-3</v>
          </cell>
          <cell r="B3050"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SBS-E-3, включая все комплектующие и крепеж</v>
          </cell>
          <cell r="C3050"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SBS-E-3, including all accessories and fasteners   </v>
          </cell>
          <cell r="D3050" t="str">
            <v>шт.</v>
          </cell>
          <cell r="F3050">
            <v>209501.27000000002</v>
          </cell>
          <cell r="G3050">
            <v>1047506.35</v>
          </cell>
          <cell r="H3050">
            <v>314251.90500000003</v>
          </cell>
          <cell r="I3050">
            <v>1204632.3025</v>
          </cell>
        </row>
        <row r="3051">
          <cell r="A3051" t="str">
            <v>аис_щит_SBS-E-4</v>
          </cell>
          <cell r="B3051"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SBS-E-4, включая все комплектующие и крепеж</v>
          </cell>
          <cell r="C3051"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TXA.K-48 - SBS-E-4, including all accessories and fasteners   </v>
          </cell>
          <cell r="D3051" t="str">
            <v>шт.</v>
          </cell>
          <cell r="F3051">
            <v>230632.95400000003</v>
          </cell>
          <cell r="G3051">
            <v>1153164.77</v>
          </cell>
          <cell r="H3051">
            <v>345949.43100000004</v>
          </cell>
          <cell r="I3051">
            <v>1326139.4855</v>
          </cell>
        </row>
        <row r="3052">
          <cell r="A3052" t="str">
            <v>аис_щит_SBS-E-7</v>
          </cell>
          <cell r="B3052"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TX OPEN RS232/485 Siemens TXI1.OPEN, Модуль TX OPEN RS232/485 Siemens TXI1.OPEN, Модуль питания Siemens TXS1.12F10, Модуль подключения шины Siemens TXS1.EF10, Трансформатор понижающий: АС 220/24 Siemens, Панель Siemens PXM-20, Адресные ключи Siemens TXA.K-12 - SBS-E-7, включая все комплектующие и крепеж</v>
          </cell>
          <cell r="C3052"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Module  TX OPEN RS232/485 Siemens TXI1.OPEN, TX-I/O Power Supply Module Siemens TXS1.12F10, BUS Connection Module Siemens TXS1.EF10, Reducing transformer: АС 220/24 Siemens, Panel Siemens PXM-20, Address keys Siemens TXA.K-12 - SBS-E-7, including all accessories and fasteners   </v>
          </cell>
          <cell r="D3052" t="str">
            <v>шт.</v>
          </cell>
          <cell r="F3052">
            <v>134509.26999999999</v>
          </cell>
          <cell r="G3052">
            <v>672546.35</v>
          </cell>
          <cell r="H3052">
            <v>201763.90499999997</v>
          </cell>
          <cell r="I3052">
            <v>773428.30249999987</v>
          </cell>
        </row>
        <row r="3053">
          <cell r="A3053" t="str">
            <v>аис_щит_SBS-E-8</v>
          </cell>
          <cell r="B3053"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SBS-E-8, включая все комплектующие и крепеж</v>
          </cell>
          <cell r="C3053"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SBS-E-8, including all accessories and fasteners   </v>
          </cell>
          <cell r="D3053" t="str">
            <v>шт.</v>
          </cell>
          <cell r="F3053">
            <v>193147.93799999999</v>
          </cell>
          <cell r="G3053">
            <v>965739.69</v>
          </cell>
          <cell r="H3053">
            <v>289721.90700000001</v>
          </cell>
          <cell r="I3053">
            <v>1110600.6434999998</v>
          </cell>
        </row>
        <row r="3054">
          <cell r="A3054" t="str">
            <v>аис_щит_SBS-E-9</v>
          </cell>
          <cell r="B3054"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SBS-E-9, включая все комплектующие и крепеж</v>
          </cell>
          <cell r="C3054"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SBS-E-9, including all accessories and fasteners   </v>
          </cell>
          <cell r="D3054" t="str">
            <v>шт.</v>
          </cell>
          <cell r="F3054">
            <v>176224.10400000002</v>
          </cell>
          <cell r="G3054">
            <v>881120.52</v>
          </cell>
          <cell r="H3054">
            <v>264336.15600000002</v>
          </cell>
          <cell r="I3054">
            <v>1013288.598</v>
          </cell>
        </row>
        <row r="3055">
          <cell r="A3055" t="str">
            <v>аис_щит_SBS-E-10</v>
          </cell>
          <cell r="B3055"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SBS-E-10, включая все комплектующие и крепеж</v>
          </cell>
          <cell r="C3055"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SBS-E-10, including all accessories and fasteners   </v>
          </cell>
          <cell r="D3055" t="str">
            <v>шт.</v>
          </cell>
          <cell r="F3055">
            <v>176224.10400000002</v>
          </cell>
          <cell r="G3055">
            <v>881120.52</v>
          </cell>
          <cell r="H3055">
            <v>264336.15600000002</v>
          </cell>
          <cell r="I3055">
            <v>1013288.598</v>
          </cell>
        </row>
        <row r="3056">
          <cell r="A3056" t="str">
            <v>аис_щит ЩУО-E-4</v>
          </cell>
          <cell r="B3056" t="str">
            <v>Поставка и монтаж, Щит управления освещением. В сосотаве:  Роутер DALI  B.E.G ROUTER-DALISYS-REG, Блок питания 5 V DC B.E.G, Блок питания DALI B.E.G PS-DALISYS-USB-REG, Реле B.E.G RM-DALISYS-1C-REG - ЩУО-E-4, включая все комплектующие и крепеж</v>
          </cell>
          <cell r="C3056" t="str">
            <v xml:space="preserve">Supply and installation of a lighting control panel, it concludes: Router DALI  B.E.G ROUTER-DALISYS-REG, Power supply 5 V DC B.E.G, Power supply DALI B.E.G PS-DALISYS-USB-REG - ЩУО-E-4,  including all accessories and fasteners </v>
          </cell>
          <cell r="D3056" t="str">
            <v>шт.</v>
          </cell>
          <cell r="F3056">
            <v>18428</v>
          </cell>
          <cell r="G3056">
            <v>92140</v>
          </cell>
          <cell r="H3056">
            <v>27642</v>
          </cell>
          <cell r="I3056">
            <v>105960.99999999999</v>
          </cell>
        </row>
        <row r="3057">
          <cell r="A3057" t="str">
            <v>аис_щит_ЩУВ-E-5</v>
          </cell>
          <cell r="B3057" t="str">
            <v>Поставка и монтаж, Щит управления вентиляцией. (управление ПВ15_1_E, ПВ12_E, ПВ10_E, ПВ3_E, ПВ6_E, П5_1_E, П9_E, П13_E,ВТ1_1_E, ВТ1_2_E, В9_E, ВТ2_1_E, ВТ2_2_E,  ВТ7_1_E, ВТ7_2_E, ВТ8_1_E, ВТ8_2_E, ВТ9_1_E, ВТ9_2_E, ВТ10_1_E, ВТ10_2_E,  ВТ11_1_E, ВТ11_2_E, В22_E, В13_E, В20_E, В23_E, ВК5_1_E, ВК2_E, ВК7_E, ВК8_E, ВК9_E, ВК10_E, ВК11_E) в составе: Корпус щита (В)1800х(Ш)1000х(Г)400мм с монтажной платой и DIN-рейками,  Автоматический выключатель для защиты двигателей 13-18А GV2P20 Schneider Electric,  Автоматический выключатель для защиты двигателей 20-25А GV2P22 Schneider Electric,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9-14А GV2P16 Schneider Electric,  Автоматический выключатель для защиты двигателей 6-10А GV2P14 Schneider Electric,  Автоматический выключатель для защиты двигателей 4-6,3А GV2P10 Schneider Electric,  Автоматический выключатель для защиты двигателей 24-32А GV2P32 Schneider Electric,  Автоматический выключатель для защиты двигателей 48-65А GV3P65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ЩУВ-E-5, включая все комплектующие и крепеж</v>
          </cell>
          <cell r="C3057" t="str">
            <v>Supply and installation of ventilation control panel (management ПВ15_1_E, ПВ12_E, ПВ10_E, ПВ3_E, ПВ6_E, П5_1_E, П9_E, П13_E,ВТ1_1_E, ВТ1_2_E, В9_E, ВТ2_1_E, ВТ2_2_E,  ВТ7_1_E, ВТ7_2_E, ВТ8_1_E, ВТ8_2_E, ВТ9_1_E, ВТ9_2_E, ВТ10_1_E, ВТ10_2_E,  ВТ11_1_E, ВТ11_2_E, В22_E, В13_E, В20_E, В23_E, ВК5_1_E, ВК2_E, ВК7_E, ВК8_E, ВК9_E, ВК10_E, ВК11_E) composed of: shield housing (H)1800х(W)1000х(D)400mm with mounting plate and DIN rails, Circuit breaker for engine protection 13-18А GV2P20 Schneider Electric, Circuit breaker for engine protection 20-25А GV2P22 Schneider Electric, Circuit breaker for engine protection 0,63-1А GV2P05 Schneider Electric, Circuit breaker for engine protection 1-1,6А GV2P06 Schneider Electric, Circuit breaker for engine protection 1,6-2,5А GV2P07 Schneider Electric, Circuit breaker for engine protection 2,5-4А GV2P08 Schneider Electric, Circuit breaker for engine protection 9-14А GV2P16 Schneider Electric, Circuit breaker for engine protection 6-10А GV2P14 Schneider Electric, Circuit breaker for engine protection 4-6,3А GV2P10 Schneider Electric, Circuit breaker for engine protection 24-32А GV2P32 Schneider Electric, Circuit breaker for engine protection 48-65А GV3P65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ЩУВ-E-5, including all components and fasteners</v>
          </cell>
          <cell r="D3057" t="str">
            <v>шт.</v>
          </cell>
          <cell r="F3057">
            <v>75548.322</v>
          </cell>
          <cell r="G3057">
            <v>377741.61</v>
          </cell>
          <cell r="H3057">
            <v>113322.48300000001</v>
          </cell>
          <cell r="I3057">
            <v>434402.85149999993</v>
          </cell>
        </row>
        <row r="3058">
          <cell r="A3058" t="str">
            <v>аис_щит_ЩУВ-E-6</v>
          </cell>
          <cell r="B3058" t="str">
            <v>Поставка и монтаж, Щит управления вентиляцией. (управление ПВ11_Е, ПВ8_Е, ПВ15_2_Е, ПВ15_3_E, В19_E, В18_E, В21_E) в составе: Корпус щита 1800х1000х400мм с монтажной платой и DIN-рейками,  Автоматический выключатель для защиты двигателей 13-18А GV2P20 Schneider Electric,  Автоматический выключатель для защиты двигателей 20-25А GV2P22 Schneider Electric,  Автоматический выключатель для защиты двигателей 1,6-2,5А GV2P07 Schneider Electric,  Автоматический выключатель для защиты двигателей 6-10А GV2P14 Schneider Electric,  Автоматический выключатель для защиты двигателей 48-65А GV3P65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ЩУВ-E-6, включая все комплектующие и крепеж</v>
          </cell>
          <cell r="C3058" t="str">
            <v>Supply and installation of ventilation control panel (management ПВ11_Е, ПВ8_Е, ПВ15_2_Е, ПВ15_3_E, В19_E, В18_E, В21_E) composed of: shield housing 1800х1000х400mm with mounting plate and DIN rails, Circuit breaker for engine protection 13-18А GV2P20 Schneider Electric, Circuit breaker for engine protection 20-25А GV2P22 Schneider Electric, Circuit breaker for engine protection 1,6-2,5А GV2P07 Schneider Electric, Circuit breaker for engine protection 6-10А GV2P14 Schneider Electric, Circuit breaker for engine protection 48-65А GV3P65 Schneider Electric, Red Warning Lamp ~ 220V XB7EV04MP Schneider Electric, Green Warning Lamp ~ 220V XB7EV03MP Schneider Electric, Intermediate relay 2 changeover contacts 40.52.8.024.0000 Finder, Switch with fixation of 3 positions + 1NO 1NO XB5AD33 Schneider Electric - ЩУВ-E-6, including all components and fasteners</v>
          </cell>
          <cell r="D3058" t="str">
            <v>шт.</v>
          </cell>
          <cell r="F3058">
            <v>34416.026000000005</v>
          </cell>
          <cell r="G3058">
            <v>172080.13</v>
          </cell>
          <cell r="H3058">
            <v>51624.039000000004</v>
          </cell>
          <cell r="I3058">
            <v>197892.1495</v>
          </cell>
        </row>
        <row r="3059">
          <cell r="A3059" t="str">
            <v>аис_щит_ЩУО-E-5</v>
          </cell>
          <cell r="B3059" t="str">
            <v>Поставка и монтаж, Щит управления освещением. В составе: Корпус щита 650х500х225мм с монтажной платой и DIN-рейками, Роутер DALI  B.E.G ROUTER-DALISYS-REG, Блок питания 5 V DC B.E.G, Блок питания DALI B.E.G PS-DALISYS-USB-REG - ЩУО-E-5, включая все комплектующие и крепеж</v>
          </cell>
          <cell r="C3059" t="str">
            <v xml:space="preserve">Supply and installation of a lighting control panel, it concludes: shield housing 650х500х225mm with mounting plate and DIN rails, Router DALI  B.E.G ROUTER-DALISYS-REG, Power supply 5 V DC B.E.G, Power supply DALI B.E.G PS-DALISYS-USB-REG - ЩУО-E-5,  including all accessories and fasteners </v>
          </cell>
          <cell r="D3059" t="str">
            <v>шт.</v>
          </cell>
          <cell r="F3059">
            <v>13169</v>
          </cell>
          <cell r="G3059">
            <v>65845</v>
          </cell>
          <cell r="H3059">
            <v>19753.5</v>
          </cell>
          <cell r="I3059">
            <v>75721.75</v>
          </cell>
        </row>
        <row r="3060">
          <cell r="A3060" t="str">
            <v>аис_щит_SBS-E-5</v>
          </cell>
          <cell r="B3060"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Адресные ключи Siemens TXA.K-72, Адресные ключи Siemens TXA.K-96 - SBS-E-5, включая все комплектующие и крепеж</v>
          </cell>
          <cell r="C3060" t="str">
            <v xml:space="preserve">Supply and installation of a dispatch control board, it concludes: shield housing 1800х1000х400 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Address keys Siemens TXA.K-72, Address keys Siemens TXA.K-96, - SBS-E-5, including all accessories and fasteners  </v>
          </cell>
          <cell r="D3060" t="str">
            <v>шт.</v>
          </cell>
          <cell r="F3060">
            <v>532667.32000000007</v>
          </cell>
          <cell r="G3060">
            <v>2663336.6</v>
          </cell>
          <cell r="H3060">
            <v>799000.9800000001</v>
          </cell>
          <cell r="I3060">
            <v>3062837.09</v>
          </cell>
        </row>
        <row r="3061">
          <cell r="A3061" t="str">
            <v>аис_щит_SBS-E-6</v>
          </cell>
          <cell r="B3061"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SBS-E-6, включая все комплектующие и крепеж</v>
          </cell>
          <cell r="C3061" t="str">
            <v xml:space="preserve">Supply and installation of a dispatch control board, it concludes: shield housing 1800х1000х400 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 SBS-E-6, including all accessories and fasteners  </v>
          </cell>
          <cell r="D3061" t="str">
            <v>шт.</v>
          </cell>
          <cell r="F3061">
            <v>243043.788</v>
          </cell>
          <cell r="G3061">
            <v>1215218.94</v>
          </cell>
          <cell r="H3061">
            <v>364565.68200000003</v>
          </cell>
          <cell r="I3061">
            <v>1397501.7809999997</v>
          </cell>
        </row>
        <row r="3062">
          <cell r="A3062" t="str">
            <v>аис_щит_ЩУВ-G1-3</v>
          </cell>
          <cell r="B3062" t="str">
            <v>Поставка и монтаж, Щит управления вентиляцией. (управление ПВ5-G1, П5_1-G1, В5_1_G1, В7_G1, В12_G1, ВТ1_1_G1, ВТ1_2_G1)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1-1,6А GV2P06 Schneider Electric, Автоматический выключатель для защиты двигателей 6-10А GV2P14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ЩУВ-G1-3, включая все комплектующие и крепеж</v>
          </cell>
          <cell r="C3062" t="str">
            <v>Supply and installation of ventilation control panel (management ПВ5-G1, П5_1-G1, В5_1_G1, В7_G1, В12_G1, ВТ1_1_G1, ВТ1_2_G1) composed of: shield housing 1800х1000х400mm with mounting plate and DIN rails, Circuit breaker for engine protection 0,63-1А GV2P05 Schneider Electric, Circuit breaker for engine protection 1,6-2,5А GV2P07 Schneider Electric, Circuit breaker for engine protection 2,5-4А GV2P08 Schneider Electric, Circuit breaker for engine protection 1-1,6А GV2P06 Schneider Electric, Circuit breaker for engine protection 6-10А GV2P14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ЩУВ-G1-3, including all components and fasteners</v>
          </cell>
          <cell r="D3062" t="str">
            <v>шт.</v>
          </cell>
          <cell r="F3062">
            <v>22298.868000000002</v>
          </cell>
          <cell r="G3062">
            <v>111494.34</v>
          </cell>
          <cell r="H3062">
            <v>33448.302000000003</v>
          </cell>
          <cell r="I3062">
            <v>128218.49099999998</v>
          </cell>
        </row>
        <row r="3063">
          <cell r="A3063" t="str">
            <v>аис_щит_ЩУВ-G1-4</v>
          </cell>
          <cell r="B3063" t="str">
            <v>Поставка и монтаж, Щит управления вентиляцией. (управление ПВ6_G1, ПВ19_G1, П6_1_G1, В6_1_G1, В21_G1, ВТ2_1_G1,ВТ2_2_G1, ВК5_G1, В24_G1, ВК6_G1)  в составе: Корпус щита (В)1800х(Ш)1000х(Г)400мм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0,63-1А GV2P05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4-6,3А GV2P10 Schneider Electric, Автоматический выключатель для защиты двигателей 6-10А GV2P10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ЩУВ-G1-4, включая все комплектующие и крепеж</v>
          </cell>
          <cell r="C3063" t="str">
            <v>Supply and installation of ventilation control panel (management ПВ6_G1, ПВ19_G1, П6_1_G1, В6_1_G1, В21_G1, ВТ2_1_G1,ВТ2_2_G1, ВК5_G1, В24_G1, ВК6_G1) composed of: shield housing 1800х1000х400mm with mounting plate and DIN rails, Circuit breaker for engine protection 0,4-0,63А GV2P04 Schneider Electric, Circuit breaker for engine protection 0,63-1А GV2P05 Schneider Electric, Circuit breaker for engine protection 1,6-2,5А GV2P07 Schneider Electric, Circuit breaker for engine protection 2,5-4А GV2P08 Schneider Electric, Circuit breaker for engine protection 4-6,3А GV2P10 Schneider Electric, Circuit breaker for engine protection 6-10А GV2P10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ЩУВ-G1-4, including all components and fasteners</v>
          </cell>
          <cell r="D3063" t="str">
            <v>шт.</v>
          </cell>
          <cell r="F3063">
            <v>28907.072</v>
          </cell>
          <cell r="G3063">
            <v>144535.35999999999</v>
          </cell>
          <cell r="H3063">
            <v>43360.608</v>
          </cell>
          <cell r="I3063">
            <v>166215.66399999996</v>
          </cell>
        </row>
        <row r="3064">
          <cell r="A3064" t="str">
            <v>аис_щит_ЩУВ-G1-6</v>
          </cell>
          <cell r="B3064" t="str">
            <v>Поставка и монтаж, Щит управления вентиляцией. (управление П11_G1,В22_G1, В23_G1,В11_G1 , В11_1_G1 ) в составе: Корпус щита (В)1800х(Ш)1000х(Г)400мм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2,5-4А GV2P08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ЩУВ-G1-6, включая все комплектующие и крепеж</v>
          </cell>
          <cell r="C3064" t="str">
            <v>Supply and installation of ventilation control panel (management П11_G1,В22_G1, В23_G1,В11_G1 , В11_1_G1) composed of:  shield housing 1800х1000х400mm with mounting plate and DIN rails, Circuit breaker for engine protection 0,4-0,63А GV2P04 Schneider Electric, Circuit breaker for engine protection 2,5-4А GV2P08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ЩУВ-G1-6, including all components and fasteners</v>
          </cell>
          <cell r="D3064" t="str">
            <v>шт.</v>
          </cell>
          <cell r="F3064">
            <v>17284.53</v>
          </cell>
          <cell r="G3064">
            <v>86422.65</v>
          </cell>
          <cell r="H3064">
            <v>25926.794999999998</v>
          </cell>
          <cell r="I3064">
            <v>99386.047499999986</v>
          </cell>
        </row>
        <row r="3065">
          <cell r="A3065" t="str">
            <v>аис_щит_ЩУН-G1-1</v>
          </cell>
          <cell r="B3065" t="str">
            <v>Поставка и монтаж, Щит управления насосами. (управление двумя насосами контура ГВС: НЦ1/НЦ2(р)) (Поставляется в комплекте с насосным оборудованием. Внутри щита частотные преобразователи для насосов) ЩУН-G1-1, включая все комплектующие и крепеж</v>
          </cell>
          <cell r="C3065" t="str">
            <v>Supply and installation of a pumps control panel (control of two pumps of hot water circuit: НЦ1/НЦ2(р)) Supplied with a set of pump's equipment. There are frequency converters inside the control panel  ЩУН-G1-1. Including all accessories and fasteners</v>
          </cell>
          <cell r="D3065" t="str">
            <v>шт.</v>
          </cell>
          <cell r="H3065">
            <v>0</v>
          </cell>
          <cell r="I3065">
            <v>0</v>
          </cell>
          <cell r="J3065" t="str">
            <v>Поставляется в комплекте с насосным оборудованием. Внутри щита частотные преобразователи для насосов. Учтено в разделе ИТП.</v>
          </cell>
          <cell r="K3065" t="str">
            <v>Supplied with pumping equipment. Inside the shield frequency converters for pumps. Included in the ITP section.</v>
          </cell>
        </row>
        <row r="3066">
          <cell r="A3066" t="str">
            <v>аис_щит_ЩУН-G1-2</v>
          </cell>
          <cell r="B3066" t="str">
            <v>Поставка и монтаж, Щит управления насосами. (управление двумя насосами контура отопления: НЦ3/НЦ4(р)) (Поставляется в комплекте с насосным оборудованием. Внутри щита частотные преобразователи для насосов) ЩУН-G1-2, включая все комплектующие и крепеж</v>
          </cell>
          <cell r="C3066" t="str">
            <v>Supply and installation of a pumps control panel (control of two pumps of hot water circuit: НЦ3/НЦ4(р)) Supplied with a set of pump's equipment. There are frequency converters inside the control panel  ЩУН-G1-2. Including all accessories and fasteners</v>
          </cell>
          <cell r="D3066" t="str">
            <v>шт.</v>
          </cell>
          <cell r="H3066">
            <v>0</v>
          </cell>
          <cell r="I3066">
            <v>0</v>
          </cell>
          <cell r="J3066" t="str">
            <v>Поставляется в комплекте с насосным оборудованием. Внутри щита частотные преобразователи для насосов. Учтено в разделе ИТП.</v>
          </cell>
          <cell r="K3066" t="str">
            <v>Supplied with pumping equipment. Inside the shield frequency converters for pumps. Included in the ITP section.</v>
          </cell>
        </row>
        <row r="3067">
          <cell r="A3067" t="str">
            <v>аис_щит_ЩУН-G1-3</v>
          </cell>
          <cell r="B3067" t="str">
            <v>Поставка и монтаж, Щит управления насосами. (управление двумя насосами контура вентиляции: НЦ5/НЦ6(р)) (Поставляется в комплекте с насосным оборудованием. Внутри щита частотные преобразователи для насосов) ЩУН-G1-3, включая все комплектующие и крепеж</v>
          </cell>
          <cell r="C3067" t="str">
            <v>Supply and installation of a pumps control panel (control of two pumps of ventilation circuit: НЦ5/НЦ6(р)) Supplied with a set of pump's equipment. There are frequency converters inside the control panel  ЩУН-G1-3. Including all accessories and fasteners</v>
          </cell>
          <cell r="D3067" t="str">
            <v>шт.</v>
          </cell>
          <cell r="H3067">
            <v>0</v>
          </cell>
          <cell r="I3067">
            <v>0</v>
          </cell>
          <cell r="J3067" t="str">
            <v>Поставляется в комплекте с насосным оборудованием. Внутри щита частотные преобразователи для насосов. Учтено в разделе ИТП.</v>
          </cell>
          <cell r="K3067" t="str">
            <v>Supplied with pumping equipment. Inside the shield frequency converters for pumps. Included in the ITP section.</v>
          </cell>
        </row>
        <row r="3068">
          <cell r="A3068" t="str">
            <v>аис_щит_ЩУН-G1-4</v>
          </cell>
          <cell r="B3068" t="str">
            <v>Поставка и монтаж, Щит управления насосами. (управление насосами НЦ7, НЦ8, НЦ9, НЦ10, НЦ11, НП1) в составе: Корпус щита (В)1800х(Ш)1000х(Г)400мм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0,25-0,40А GV2P03 Schneider Electric,  Автоматический выключатель для защиты двигателей 1-1,6А GV2P06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ЩУН-G1-4, включая все комплектующие и крепеж</v>
          </cell>
          <cell r="C3068" t="str">
            <v>Supply and installation of a pumps control panel (control of pumps НЦ7, НЦ8, НЦ9, НЦ10, НЦ11, НП1) composed of: shield housing 1800x1000x400mm with mounting plate and DIN rails, Circuit breaker for engine protection 0,4-0,63А GV2P04 Schneider Electric, Circuit breaker for engine protection 0,25-0,4А GV2P03 Schneider Electric, Circuit breaker for engine protection 1-1,6А GV2P06 Schneider Electric, Red Warning Lamp ~ 220V XB7EV04MP Schneider Electric, Green Warning Lamp ~ 220V XB7EV03MP Schneider Electric, Intermediate relay 2 changeover contacts 40.52.8.024.0000 Finder, Switch with fixation of 3 positions + 1NO 1NO XB5AD33 Schneider Electric - ЩУН-G1-4, including all components and fasteners</v>
          </cell>
          <cell r="D3068" t="str">
            <v>шт.</v>
          </cell>
          <cell r="F3068">
            <v>17873.423999999999</v>
          </cell>
          <cell r="G3068">
            <v>89367.12</v>
          </cell>
          <cell r="H3068">
            <v>26810.135999999999</v>
          </cell>
          <cell r="I3068">
            <v>102772.18799999998</v>
          </cell>
        </row>
        <row r="3069">
          <cell r="A3069" t="str">
            <v>аис_щит_ЩУН-G1-5</v>
          </cell>
          <cell r="B3069" t="str">
            <v>Поставка и монтаж, Щит управления насосом.  (Поставляется в комплекте с насосным оборудованием. Внутри щита частотные преобразователи для насосов) - ЩУН-G1-5, включая все комплектующие и крепеж</v>
          </cell>
          <cell r="C3069" t="str">
            <v>Supply and installation of a pumps control panel. Supplied with a set of pump's equipment. There are frequency converters inside the control panel  ЩУН-G1-5. Including all accessories and fasteners</v>
          </cell>
          <cell r="D3069" t="str">
            <v>шт.</v>
          </cell>
          <cell r="H3069">
            <v>0</v>
          </cell>
          <cell r="I3069">
            <v>0</v>
          </cell>
          <cell r="J3069" t="str">
            <v>Поставляется в комплекте с насосным оборудованием. Внутри щита частотные преобразователи для насосов. Учтено в разделе ИТП.</v>
          </cell>
          <cell r="K3069" t="str">
            <v>Supplied with pumping equipment. Inside the shield frequency converters for pumps. Included in the ITP section.</v>
          </cell>
        </row>
        <row r="3070">
          <cell r="A3070" t="str">
            <v>аис_щит_ЩУН-G1-6</v>
          </cell>
          <cell r="B3070" t="str">
            <v>Поставка и монтаж, Щит управления насосом.  (Поставляется в комплекте с насосным оборудованием. Внутри щита частотные преобразователи для насосов) - ЩУН-G1-6, включая все комплектующие и крепеж</v>
          </cell>
          <cell r="C3070" t="str">
            <v>Supply and installation of a pumps control panel. Supplied with a set of pump's equipment. There are frequency converters inside the control panel  ЩУН-G1-6. Including all accessories and fasteners</v>
          </cell>
          <cell r="D3070" t="str">
            <v>шт.</v>
          </cell>
          <cell r="H3070">
            <v>0</v>
          </cell>
          <cell r="I3070">
            <v>0</v>
          </cell>
          <cell r="J3070" t="str">
            <v>Поставляется в комплекте с насосным оборудованием. Внутри щита частотные преобразователи для насосов. Учтено в разделе ИТП.</v>
          </cell>
          <cell r="K3070" t="str">
            <v>Supplied with pumping equipment. Inside the shield frequency converters for pumps. Included in the ITP section.</v>
          </cell>
        </row>
        <row r="3071">
          <cell r="A3071" t="str">
            <v>аис_щит_ЩУВ-G1-7</v>
          </cell>
          <cell r="B3071" t="str">
            <v>Поставка и монтаж, Щит управления вентиляцией. (управление В25_G1) в составе: Корпус щита (В)1200х(Ш)1000х(Г)400мм с монтажной платой и DIN-рейками,  Автоматический выключатель для защиты двигателей 1-1,6А GV2P06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ЩУВ-G1-7, включая все комплектующие и крепеж</v>
          </cell>
          <cell r="C3071" t="str">
            <v>Supply and installation of ventilation control panel (management В25_G1) composed of:  shield housing 1200х1000х400mm with mounting plate and DIN rails, Circuit breaker for engine protection 1-1,6А GV2P06 Schneider Electric, Red Warning Lamp ~ 220V XB7EV04MP Schneider Electric, Green Warning Lamp ~ 220V XB7EV03MP Schneider Electric, Intermediate relay 2 changeover contacts 40.52.8.024.0000 Finder, Switch with fixation of 3 positions + 1NO 1NO XB5AD33 Schneider Electric - ЩУН-G1-7, including all components and fasteners</v>
          </cell>
          <cell r="D3071" t="str">
            <v>шт.</v>
          </cell>
          <cell r="F3071">
            <v>11048.694000000001</v>
          </cell>
          <cell r="G3071">
            <v>55243.47</v>
          </cell>
          <cell r="H3071">
            <v>16573.041000000001</v>
          </cell>
          <cell r="I3071">
            <v>63529.9905</v>
          </cell>
        </row>
        <row r="3072">
          <cell r="A3072" t="str">
            <v>аис_щит_ЩУ-ХМ1-G1</v>
          </cell>
          <cell r="B3072" t="str">
            <v>Поставка и монтаж, Щит управления холодильной машиной для катка (Поставляется в комплекте с холодильной машиной) - ЩУ-ХМ1-G1, включая все комплектующие и крепеж</v>
          </cell>
          <cell r="C3072" t="str">
            <v>Supply and installation of a control panel for ice rink chiller (supplied with a chiller) - ЩУ-ХМ1-G1, including all components and fasteners</v>
          </cell>
          <cell r="D3072" t="str">
            <v>шт.</v>
          </cell>
          <cell r="H3072">
            <v>0</v>
          </cell>
          <cell r="I3072">
            <v>0</v>
          </cell>
          <cell r="J3072" t="str">
            <v>Поставляется в комплекте с холодильной машиной</v>
          </cell>
        </row>
        <row r="3073">
          <cell r="A3073" t="str">
            <v>аис_щит_ЩУ-ХМ2-G1</v>
          </cell>
          <cell r="B3073" t="str">
            <v>Поставка и монтаж, Щит управления холодильной машиной для катка (Поставляется в комплекте с холодильной машиной) - ЩУ-ХМ2-G1, включая все комплектующие и крепеж</v>
          </cell>
          <cell r="C3073" t="str">
            <v>Supply and installation of a control panel for ice rink chiller (supplied with a chiller) - ЩУ-ХМ1-G2, including all components and fasteners</v>
          </cell>
          <cell r="D3073" t="str">
            <v>шт.</v>
          </cell>
          <cell r="H3073">
            <v>0</v>
          </cell>
          <cell r="I3073">
            <v>0</v>
          </cell>
          <cell r="J3073" t="str">
            <v>Поставляется в комплекте с холодильной машиной</v>
          </cell>
        </row>
        <row r="3074">
          <cell r="B3074" t="str">
            <v>Поставка и монтаж, Щит сигнализации и диспетчеризации уличного исполнения для контроля уровня песка и нефтепродуктов в ЛОС с комплектом датчиков - LC2-1 (Поставляется в комплекте с ЛОС), включая все комплектующие и крепеж</v>
          </cell>
          <cell r="C3074" t="str">
            <v>В G1 есть такой щит</v>
          </cell>
          <cell r="D3074" t="str">
            <v>шт.</v>
          </cell>
          <cell r="H3074">
            <v>0</v>
          </cell>
          <cell r="I3074">
            <v>0</v>
          </cell>
          <cell r="J3074" t="str">
            <v>Поставляется в комплекте с ЛОС</v>
          </cell>
        </row>
        <row r="3075">
          <cell r="A3075" t="str">
            <v>аис_щит_Щит управления для КНС-1 - ЩУ-КНС-1</v>
          </cell>
          <cell r="B3075" t="str">
            <v>Поставка и монтаж, Щит управления для КНС-1 (прямой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КНС) - ЩУ-КНС-1, включая все комплектующие и крепеж</v>
          </cell>
          <cell r="C3075" t="str">
            <v xml:space="preserve">Supply and installation of a control panel for outdoor sewer pumping station КНС-1 (direct pump start, 1 input, with connection module CIM200, hour and start counter, set of float switches) (supplied with КНС), - ЩУ-КНС-1, including all accessories and fasteners </v>
          </cell>
          <cell r="D3075" t="str">
            <v>шт.</v>
          </cell>
          <cell r="H3075">
            <v>0</v>
          </cell>
          <cell r="I3075">
            <v>0</v>
          </cell>
          <cell r="J3075" t="str">
            <v>Поставляется в комплекте с КНС</v>
          </cell>
          <cell r="K3075" t="str">
            <v>Supplied with sewage pumping station</v>
          </cell>
        </row>
        <row r="3076">
          <cell r="A3076" t="str">
            <v>аис_щит_Щит управления для КНС-1 - ЩУ-КНС-6</v>
          </cell>
          <cell r="B3076" t="str">
            <v>Поставка и монтаж, Щит управления для КНС-6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КНС) - ЩУ-КНС-6, включая все комплектующие и крепеж</v>
          </cell>
          <cell r="C3076" t="str">
            <v xml:space="preserve">Supply and installation of a control panel for outdoor sewer pumping station КНС-6 (smooth start of pumps, 1 input, with connection module CIM200, hour and start counter, set of float switches) (supplied with КНС), - ЩУ-КНС-6, including all accessories and fasteners </v>
          </cell>
          <cell r="D3076" t="str">
            <v>шт.</v>
          </cell>
          <cell r="H3076">
            <v>0</v>
          </cell>
          <cell r="I3076">
            <v>0</v>
          </cell>
          <cell r="J3076" t="str">
            <v>Поставляется в комплекте с КНС</v>
          </cell>
          <cell r="K3076" t="str">
            <v>Supplied with sewage pumping station</v>
          </cell>
        </row>
        <row r="3077">
          <cell r="A3077" t="str">
            <v>аис_щит_Щит управления погружными насосами - ЩУ-ПН-1</v>
          </cell>
          <cell r="B3077" t="str">
            <v>Поставка и монтаж, Щит управления погружными насосами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погружными насосами) - ЩУ-ПН-1, включая все комплектующие и крепеж</v>
          </cell>
          <cell r="C3077" t="str">
            <v xml:space="preserve">Supply and installation of an outdoor control panel for submersible pumps (smooth start of pumps, 1 input, with connection module CIM200, hour and start counter, set of float switches) (supplied with КНС), - ЩУ-ПН-1, including all accessories and fasteners </v>
          </cell>
          <cell r="D3077" t="str">
            <v>шт.</v>
          </cell>
          <cell r="H3077">
            <v>0</v>
          </cell>
          <cell r="I3077">
            <v>0</v>
          </cell>
          <cell r="J3077" t="str">
            <v>Поставляется в комплекте с погружными насосами</v>
          </cell>
          <cell r="K3077" t="str">
            <v>Supplied with pumps</v>
          </cell>
        </row>
        <row r="3078">
          <cell r="A3078" t="str">
            <v>аис_щит_Щит управления погружными насосами - ЩУ-ПН-2</v>
          </cell>
          <cell r="B3078" t="str">
            <v>Поставка и монтаж, Щит управления погружными насосами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погружными насосами) - ЩУ-ПН-2, включая все комплектующие и крепеж</v>
          </cell>
          <cell r="C3078" t="str">
            <v xml:space="preserve">Supply and installation of an outdoor control panel for submersible pumps (smooth start of pumps, 1 input, with connection module CIM200, hour and start counter, set of float switches) (supplied with КНС), - ЩУ-ПН-2, including all accessories and fasteners </v>
          </cell>
          <cell r="D3078" t="str">
            <v>шт.</v>
          </cell>
          <cell r="H3078">
            <v>0</v>
          </cell>
          <cell r="I3078">
            <v>0</v>
          </cell>
          <cell r="J3078" t="str">
            <v>Поставляется в комплекте с погружными насосами</v>
          </cell>
          <cell r="K3078" t="str">
            <v>Supplied with pumps</v>
          </cell>
        </row>
        <row r="3079">
          <cell r="A3079" t="str">
            <v>аис_щит_ЩУО-G1-1</v>
          </cell>
          <cell r="B3079"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Станция виртуального интерфйса B.E.G ViSTATION-DALISYS-REG - ЩУО-G1-1, включая все комплектующие и крепеж</v>
          </cell>
          <cell r="C3079" t="str">
            <v xml:space="preserve">Supply and installation of a lighting control panel, it concludes: shield housing 650х500х225mm with mounting plate and DIN rails, Router DALI  B.E.G ROUTER-DALISYS-REG, Power supply 5 V DC B.E.G, Power supply DALI B.E.G PS-DALISYS-USB-REG, Virtual Interface Station B.E.G ViSTATION-DALISYS-REG - ЩУО-G1-1,  including all accessories and fasteners          </v>
          </cell>
          <cell r="D3079" t="str">
            <v>шт.</v>
          </cell>
          <cell r="F3079">
            <v>16170.334000000001</v>
          </cell>
          <cell r="G3079">
            <v>80851.67</v>
          </cell>
          <cell r="H3079">
            <v>24255.501</v>
          </cell>
          <cell r="I3079">
            <v>92979.420499999993</v>
          </cell>
        </row>
        <row r="3080">
          <cell r="A3080" t="str">
            <v>аис_щит_ЩУО-G1-2</v>
          </cell>
          <cell r="B3080"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ЩУО-G1-2, включая все комплектующие и крепеж</v>
          </cell>
          <cell r="C3080" t="str">
            <v xml:space="preserve">Supply and installation of a lighting control panel, it concludes: shield housing 650х500х225mm with mounting plate and DIN rails, Router DALI  B.E.G ROUTER-DALISYS-REG, Power supply 5 V DC B.E.G, Power supply DALI B.E.G PS-DALISYS-USB-REG, - ЩУО-G1-2,  including all accessories and fasteners          </v>
          </cell>
          <cell r="D3080" t="str">
            <v>шт.</v>
          </cell>
          <cell r="F3080">
            <v>14252.334000000001</v>
          </cell>
          <cell r="G3080">
            <v>71261.67</v>
          </cell>
          <cell r="H3080">
            <v>21378.501</v>
          </cell>
          <cell r="I3080">
            <v>81950.920499999993</v>
          </cell>
        </row>
        <row r="3081">
          <cell r="A3081" t="str">
            <v>аис_щит_ЩУО-G1-3</v>
          </cell>
          <cell r="B3081"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ЩУО-G1-3, включая все комплектующие и крепеж</v>
          </cell>
          <cell r="C3081" t="str">
            <v xml:space="preserve">Supply and installation of a lighting control panel, it concludes: shield housing 650х500х225mm with mounting plate and DIN rails, Router DALI  B.E.G ROUTER-DALISYS-REG, Power supply 5 V DC B.E.G, Power supply DALI B.E.G PS-DALISYS-USB-REG, - ЩУО-G1-3,  including all accessories and fasteners          </v>
          </cell>
          <cell r="D3081" t="str">
            <v>шт.</v>
          </cell>
          <cell r="F3081">
            <v>14252.334000000001</v>
          </cell>
          <cell r="G3081">
            <v>71261.67</v>
          </cell>
          <cell r="H3081">
            <v>21378.501</v>
          </cell>
          <cell r="I3081">
            <v>81950.920499999993</v>
          </cell>
        </row>
        <row r="3082">
          <cell r="A3082" t="str">
            <v>аис_щит_ЩУО-G1-4</v>
          </cell>
          <cell r="B3082"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ЩУО-G1-4, включая все комплектующие и крепеж</v>
          </cell>
          <cell r="C3082" t="str">
            <v xml:space="preserve">Supply and installation of a lighting control panel, it concludes: shield housing 650х500х225mm with mounting plate and DIN rails, Router DALI  B.E.G ROUTER-DALISYS-REG, Power supply 5 V DC B.E.G, Power supply DALI B.E.G PS-DALISYS-USB-REG, - ЩУО-G1-4,  including all accessories and fasteners          </v>
          </cell>
          <cell r="D3082" t="str">
            <v>шт.</v>
          </cell>
          <cell r="F3082">
            <v>14252.334000000001</v>
          </cell>
          <cell r="G3082">
            <v>71261.67</v>
          </cell>
          <cell r="H3082">
            <v>21378.501</v>
          </cell>
          <cell r="I3082">
            <v>81950.920499999993</v>
          </cell>
        </row>
        <row r="3083">
          <cell r="A3083" t="str">
            <v>аис_щит_SBS-G1-3</v>
          </cell>
          <cell r="B3083"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SBS-G1-3, включая все комплектующие и крепеж</v>
          </cell>
          <cell r="C3083"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SBS-G1-3, including all accessories and fasteners  </v>
          </cell>
          <cell r="D3083" t="str">
            <v>шт.</v>
          </cell>
          <cell r="F3083">
            <v>205178.43799999999</v>
          </cell>
          <cell r="G3083">
            <v>1025892.19</v>
          </cell>
          <cell r="H3083">
            <v>307767.65700000001</v>
          </cell>
          <cell r="I3083">
            <v>1179776.0184999998</v>
          </cell>
        </row>
        <row r="3084">
          <cell r="A3084" t="str">
            <v>аис_щит_SBS-G1-4</v>
          </cell>
          <cell r="B3084"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SBS-G1-4, включая все комплектующие и крепеж</v>
          </cell>
          <cell r="C3084"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TXA.K-48 - SBS-G1-4, including all accessories and fasteners  </v>
          </cell>
          <cell r="D3084" t="str">
            <v>шт.</v>
          </cell>
          <cell r="F3084">
            <v>221323.86000000002</v>
          </cell>
          <cell r="G3084">
            <v>1106619.3</v>
          </cell>
          <cell r="H3084">
            <v>331985.79000000004</v>
          </cell>
          <cell r="I3084">
            <v>1272612.1950000001</v>
          </cell>
        </row>
        <row r="3085">
          <cell r="A3085" t="str">
            <v>аис_щит_SBS-G1-6</v>
          </cell>
          <cell r="B3085"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TX OPEN RS232/485 Siemens TXI1.OPEN, Модуль питания Siemens TXS1.12F10, Модуль подключения шины Siemens, Трансформатор понижающий: АС 220/24 Siemens , Панель Siemens PXM-20, Адресные ключи Siemens TXA.K-24 - SBS-G1-6, включая все комплектующие и крепеж</v>
          </cell>
          <cell r="C3085"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Module TX OPEN RS232/485 Siemens TXI1.OPEN TX-I/O Power Supply Module Siemens TXS1.12F10, BUS Connection Module Siemens TXS1.EF10, Reducing transformer: АС 220/24 Siemens, Panel Siemens PXM-20, Address keys Siemens TXA.K-24 - SBS-G1-6, including all accessories and fasteners  </v>
          </cell>
          <cell r="D3085" t="str">
            <v>шт.</v>
          </cell>
          <cell r="F3085">
            <v>152668.93799999999</v>
          </cell>
          <cell r="G3085">
            <v>763344.69</v>
          </cell>
          <cell r="H3085">
            <v>229003.40700000001</v>
          </cell>
          <cell r="I3085">
            <v>877846.39349999989</v>
          </cell>
        </row>
        <row r="3086">
          <cell r="A3086" t="str">
            <v>аис_щит_SBS-G1-7</v>
          </cell>
          <cell r="B3086"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SBS-G1-7, включая все комплектующие и крепеж</v>
          </cell>
          <cell r="C3086" t="str">
            <v xml:space="preserve">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SBS-G1-7, including all accessories and fasteners  </v>
          </cell>
          <cell r="D3086" t="str">
            <v>шт.</v>
          </cell>
          <cell r="F3086">
            <v>186129.10400000002</v>
          </cell>
          <cell r="G3086">
            <v>930645.52</v>
          </cell>
          <cell r="H3086">
            <v>279193.65600000002</v>
          </cell>
          <cell r="I3086">
            <v>1070242.348</v>
          </cell>
        </row>
        <row r="3087">
          <cell r="A3087" t="str">
            <v>аис_щит_SBS-G1-8</v>
          </cell>
          <cell r="B3087"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PXC100.ED,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TXA.K-12 - SBS-G1-8, включая все комплектующие и крепеж</v>
          </cell>
          <cell r="C3087" t="str">
            <v xml:space="preserve">Supply and installation of a dispatch control board, it concludes: shield housing 1800x1000x400mm with mounting plate and DIN rails, Automation station BACnet/IP, with more than 200 data points Siemens PXC100.ED,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TXA.K-12 - SBS-G1-8, including all accessories and fasteners  </v>
          </cell>
          <cell r="D3087" t="str">
            <v>шт.</v>
          </cell>
          <cell r="F3087">
            <v>104813.43800000001</v>
          </cell>
          <cell r="G3087">
            <v>524067.19</v>
          </cell>
          <cell r="H3087">
            <v>157220.15700000001</v>
          </cell>
          <cell r="I3087">
            <v>602677.26850000001</v>
          </cell>
        </row>
        <row r="3088">
          <cell r="A3088" t="str">
            <v>аис_щит_ЩУО-G1-5</v>
          </cell>
          <cell r="B3088"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Реле B.E.G RM-DALISYS-1C-REG - ЩУО-G1-5, включая все комплектующие и крепеж</v>
          </cell>
          <cell r="C3088" t="str">
            <v xml:space="preserve">Supply and installation of a lighting control panel, it concludes: shield housing 650х500х225mm with mounting plate and DIN rails, Router DALI  B.E.G ROUTER-DALISYS-REG, Power supply 5 V DC B.E.G, Power supply DALI B.E.G PS-DALISYS-USB-REG,  Relay B.E.G RM-DALISYS-1C-REG - ЩУО-G1-5, including all accessories and fasteners </v>
          </cell>
          <cell r="D3088" t="str">
            <v>шт.</v>
          </cell>
          <cell r="F3088">
            <v>18428</v>
          </cell>
          <cell r="G3088">
            <v>92140</v>
          </cell>
          <cell r="H3088">
            <v>27642</v>
          </cell>
          <cell r="I3088">
            <v>105960.99999999999</v>
          </cell>
        </row>
        <row r="3089">
          <cell r="A3089" t="str">
            <v>аис_щит_ЩУВ-G1-1</v>
          </cell>
          <cell r="B3089" t="str">
            <v>Поставка и монтаж, Щит управления вентиляцией. (управление П2_G1, ПВ9_G1, ПВ17_G1, ПВ1_G1, ПВ4_G1, П20_G1, В2_G1, В20_G1, В14_G1, В15_G1)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13-18А GV2P20 Schneider Electric, Автоматический выключатель для защиты двигателей 6-10А GV2P14 Schneider Electric, Автоматический выключатель для защиты двигателей 9-14А GV2P16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ЩУВ-G1-1, включая все комплектующие и крепеж</v>
          </cell>
          <cell r="C3089" t="str">
            <v>Supply and installation of ventilation control panel (management П2_G1, ПВ9_G1, ПВ17_G1, ПВ1_G1, ПВ4_G1, П20_G1, В2_G1, В20_G1, В14_G1, В15_G1) composed of:  shield housing 1800х1000х400mm with mounting plate and DIN rails, Circuit breaker for engine protection 0,63-1А GV2P05 Schneider Electric, Circuit breaker for engine protection 1,6-2,5 А GV2P07 Schneider Electric, Circuit breaker for engine protection 2,5-4 А GV2P08 Schneider Electric, Circuit breaker for engine protection 13-18 А GV2P20 Schneider Electric, Circuit breaker for engine protection 6-10А GV2P14 Schneider Electric, Circuit breaker for engine protection 9-14А GV2P16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ЩУВ-G1-1, including all components and fasteners</v>
          </cell>
          <cell r="D3089" t="str">
            <v>шт.</v>
          </cell>
          <cell r="F3089">
            <v>31643.097999999998</v>
          </cell>
          <cell r="G3089">
            <v>158215.49</v>
          </cell>
          <cell r="H3089">
            <v>47464.646999999997</v>
          </cell>
          <cell r="I3089">
            <v>181947.81349999999</v>
          </cell>
        </row>
        <row r="3090">
          <cell r="A3090" t="str">
            <v>аис_щит_ЩУВ-G1-2</v>
          </cell>
          <cell r="B3090" t="str">
            <v>Поставка и монтаж, Щит управления вентиляцией. (управление ПВ3_G1, ПВ8_G1, ПВ10_G1,   П21_G1, В15_G1, В16_G1) в составе: Корпус щита (В)1800х(Ш)1000х(Г)400мм с монтажной платой и DIN-рейками, Автоматический выключатель для защиты двигателей 6-10А GV2P14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ЩУВ-G1-2, включая все комплектующие и крепеж</v>
          </cell>
          <cell r="C3090" t="str">
            <v>Supply and installation of ventilation control panel (management ПВ3_G1, ПВ8_G1, ПВ10_G1,   П21_G1, В15_G1, В16_G1) composed of:  shield housing 1800х1000х400mm with mounting plate and DIN rails, Circuit breaker for engine protection 6-10А GV2P14 Schneider Electric, Red Warning Lamp ~ 220V XB7EV04MP Schneider Electric, Green Warning Lamp ~ 220V XB7EV03MP Schneider Electric, Intermediate relay 2 changeover contacts 40.52.8.024.0000 Finder, Switch with fixation of 3 positions + 1NO 1NO XB5AD33 Schneider Electric - ЩУВ-G1-2, including all components and fasteners</v>
          </cell>
          <cell r="D3090" t="str">
            <v>шт.</v>
          </cell>
          <cell r="F3090">
            <v>24947.22</v>
          </cell>
          <cell r="G3090">
            <v>124736.1</v>
          </cell>
          <cell r="H3090">
            <v>37420.83</v>
          </cell>
          <cell r="I3090">
            <v>143446.51499999998</v>
          </cell>
        </row>
        <row r="3091">
          <cell r="A3091" t="str">
            <v>аис_щит_ЩУВ-G1-5</v>
          </cell>
          <cell r="B3091" t="str">
            <v>Поставка и монтаж, Щит управления вентиляцией. (управление ПВ18_G1, В13_G1) в составе: Корпус щита (В)1800х(Ш)1000х(Г)400мм с монтажной платой и DIN-рейками,  Автоматический выключатель для защиты двигателей 1-1,6А GV2P06 Schneider Electric, Автоматический выключатель для защиты двигателей 9-14А GV2P16 Schneider Electric, Автоматический выключатель для защиты двигателей 13-18А GV2P20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ЩУВ-G1-5, включая все комплектующие и крепеж</v>
          </cell>
          <cell r="C3091" t="str">
            <v>Supply and installation of ventilation control panel (management ПВ18_G1, В13_G1) composed of:  shield housing 1800х1000х400mm with mounting plate and DIN rails, Circuit breaker for engine protection 1-1,6А GV2P06 Schneider Electric, Circuit breaker for engine protection 9-14А GV2P16 Schneider Electric, Circuit breaker for engine protection 13-18А GV2P20 Schneider Electric, Red Warning Lamp ~ 220V XB7EV04MP Schneider Electric, Green Warning Lamp ~ 220V XB7EV03MP Schneider Electric, Intermediate relay 2 changeover contacts 40.52.8.024.0000 Finder, Switch with fixation of 3 positions + 1NO 1NO XB5AD33 Schneider Electric - ЩУВ-G1-5, including all components and fasteners</v>
          </cell>
          <cell r="D3091" t="str">
            <v>шт.</v>
          </cell>
          <cell r="F3091">
            <v>14686.316000000001</v>
          </cell>
          <cell r="G3091">
            <v>73431.58</v>
          </cell>
          <cell r="H3091">
            <v>22029.474000000002</v>
          </cell>
          <cell r="I3091">
            <v>84446.316999999995</v>
          </cell>
        </row>
        <row r="3092">
          <cell r="A3092" t="str">
            <v>аис_щит_ЩУО-G1-6</v>
          </cell>
          <cell r="B3092"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ЩУО-G1-6, включая все комплектующие и крепеж</v>
          </cell>
          <cell r="C3092" t="str">
            <v>Supply and installation of a lighting control panel, it concludes: shield housing 650х500х225mm with mounting plate and DIN rails, Router DALI  B.E.G ROUTER-DALISYS-REG, Power supply 5 V DC B.E.G, Power supply DALI B.E.G PS-DALISYS-USB-REG,  ЩУО-G1-6, including all accessories and fasteners</v>
          </cell>
          <cell r="D3092" t="str">
            <v>шт.</v>
          </cell>
          <cell r="F3092">
            <v>13169</v>
          </cell>
          <cell r="G3092">
            <v>65845</v>
          </cell>
          <cell r="H3092">
            <v>19753.5</v>
          </cell>
          <cell r="I3092">
            <v>75721.75</v>
          </cell>
        </row>
        <row r="3093">
          <cell r="A3093" t="str">
            <v>аис_щит_SBS-G1-1</v>
          </cell>
          <cell r="B3093"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SBS-G1-1, включая все комплектующие и крепеж</v>
          </cell>
          <cell r="C3093"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SBS-G1-1, including all accessories and fasteners  </v>
          </cell>
          <cell r="D3093" t="str">
            <v>шт.</v>
          </cell>
          <cell r="F3093">
            <v>197240.85</v>
          </cell>
          <cell r="G3093">
            <v>986204.25</v>
          </cell>
          <cell r="H3093">
            <v>295861.27500000002</v>
          </cell>
          <cell r="I3093">
            <v>1134134.8875</v>
          </cell>
        </row>
        <row r="3094">
          <cell r="A3094" t="str">
            <v>аис_щит_SBS-G1-2</v>
          </cell>
          <cell r="B3094"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SBS-G1-2, включая все комплектующие и крепеж</v>
          </cell>
          <cell r="C3094"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SBS-G1-2, including all accessories and fasteners  </v>
          </cell>
          <cell r="D3094" t="str">
            <v>шт.</v>
          </cell>
          <cell r="F3094">
            <v>180697.35</v>
          </cell>
          <cell r="G3094">
            <v>903486.75</v>
          </cell>
          <cell r="H3094">
            <v>271046.02500000002</v>
          </cell>
          <cell r="I3094">
            <v>1039009.7625</v>
          </cell>
        </row>
        <row r="3095">
          <cell r="A3095" t="str">
            <v>аис_щит_SBS-G1-5</v>
          </cell>
          <cell r="B3095"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TXA.K-12 - SBS-G1-5, включая все комплектующие и крепеж</v>
          </cell>
          <cell r="C3095"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TXA.K-12- SBS-G1-5, including all accessories and fasteners  </v>
          </cell>
          <cell r="D3095" t="str">
            <v>шт.</v>
          </cell>
          <cell r="F3095">
            <v>119810.35</v>
          </cell>
          <cell r="G3095">
            <v>599051.75</v>
          </cell>
          <cell r="H3095">
            <v>179715.52500000002</v>
          </cell>
          <cell r="I3095">
            <v>688909.51249999995</v>
          </cell>
        </row>
        <row r="3096">
          <cell r="A3096" t="str">
            <v>аис_щит_ЩУВ-G2-1</v>
          </cell>
          <cell r="B3096" t="str">
            <v>Поставка и монтаж, Щит управления вентиляцией. (управление ПВ12_G2, П7_1_G2, П7_G2, В7_G2, ВТ1_1_G2, ВТ1_2_G2, В7_ 1_G2, ВК8_G2)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0,4-0,63А GV2P04 Schneider Electric, Автоматический выключатель для защиты двигателей 13-18А GV2P20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ЩУВ-G2-1, включая все комплектующие и крепеж</v>
          </cell>
          <cell r="C3096" t="str">
            <v>Supply and installation of ventilation control panel (management ПВ12_G2, П7_1_G2, П7_G2, В7_G2, ВТ1_1_G2, ВТ1_2_G2, В7_ 1_G2, ВК8_G2) composed of:  shield housing 1800х1000х400mm with mounting plate and DIN rails, Circuit breaker for engine protection 0,63-1А GV2P05 Schneider Electric, Circuit breaker for engine protection 1,6-2,5А GV2P07 Schneider Electric, Circuit breaker for engine protection 2,5-4А GV2P08 Schneider Electric, Circuit breaker for engine protection 0,4-0,63А GV2P04 Schneider Electric, Circuit breaker for engine protection 13-18А GV2P20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ЩУВ-G2-1, including all components and fasteners</v>
          </cell>
          <cell r="D3096" t="str">
            <v>шт.</v>
          </cell>
          <cell r="F3096">
            <v>23351.876000000004</v>
          </cell>
          <cell r="G3096">
            <v>116759.38</v>
          </cell>
          <cell r="H3096">
            <v>35027.814000000006</v>
          </cell>
          <cell r="I3096">
            <v>134273.28699999998</v>
          </cell>
        </row>
        <row r="3097">
          <cell r="A3097" t="str">
            <v>аис_щит_ЩУВ-G2-2</v>
          </cell>
          <cell r="B3097" t="str">
            <v>Поставка и монтаж, Щит управления вентиляцией. (управление П8_1_G2, ПВ8 _G2, ВТ2_1_G2,ВТ2_2_G2, В8_1_G2,ВК7_G2 ) в составе: Корпус щита (В)1800х(Ш)1000х(Г)400мм с монтажной платой и DIN-рейками,  Автоматический выключатель для защиты двигателей 6-10А GV2P14 Schneider Electric,  Автоматический выключатель для защиты двигателей 1,6-2,5А GV2P07 Schneider Electric,  Автоматический выключатель для защиты двигателей 0,4-0,63А GV2P04 Schneider Electric, Автоматический выключатель для защиты двигателей 4-6,3А GV2P10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ЩУВ-G2-2, включая все комплектующие и крепеж</v>
          </cell>
          <cell r="C3097" t="str">
            <v>Supply and installation of ventilation control panel (management П8_1_G2, ПВ8 _G2, ВТ2_1_G2,ВТ2_2_G2, В8_1_G2,ВК7_G2) composed of:  shield housing 1800х1000х400mm with mounting plate and DIN rails, Circuit breaker for engine protection 6-10А GV2P14 Schneider Electric, Circuit breaker for engine protection 1,6-2,5А GV2P07 Schneider Electric, Circuit breaker for engine protection 0,4-0,63А GV2P04 Schneider Electric, Circuit breaker for engine protection 4-6,3А GV2P10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ЩУВ-G2-2, including all components and fasteners</v>
          </cell>
          <cell r="D3097" t="str">
            <v>шт.</v>
          </cell>
          <cell r="F3097">
            <v>20451.272000000001</v>
          </cell>
          <cell r="G3097">
            <v>102256.36</v>
          </cell>
          <cell r="H3097">
            <v>30676.908000000003</v>
          </cell>
          <cell r="I3097">
            <v>117594.814</v>
          </cell>
        </row>
        <row r="3098">
          <cell r="A3098" t="str">
            <v>аис_щит_ЩУВ-G2-5</v>
          </cell>
          <cell r="B3098" t="str">
            <v>Поставка и монтаж, Щит управления вентиляцией. (управление В18_G2, В18_1_G2, П11_G2,  В23_G2, В24_G2)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2,5-4А GV2P08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ЩУВ-G2-5, включая все комплектующие и крепеж</v>
          </cell>
          <cell r="C3098" t="str">
            <v>Supply and installation of ventilation control panel (management В18_G2, В18_1_G2, П11_G2,  В23_G2, В24_G2) composed of:  shield housing 1800х1000х400mm with mounting plate and DIN rails, Circuit breaker for engine protection 0,63-1А GV2P05 Schneider Electric, Circuit breaker for engine protection 2,5-4А GV2P08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ЩУВ-G2-5, including all components and fasteners</v>
          </cell>
          <cell r="D3098" t="str">
            <v>шт.</v>
          </cell>
          <cell r="F3098">
            <v>17400.272000000001</v>
          </cell>
          <cell r="G3098">
            <v>87001.36</v>
          </cell>
          <cell r="H3098">
            <v>26100.408000000003</v>
          </cell>
          <cell r="I3098">
            <v>100051.564</v>
          </cell>
        </row>
        <row r="3099">
          <cell r="A3099" t="str">
            <v>аис_щит_ЩУВ-G2-6</v>
          </cell>
          <cell r="B3099" t="str">
            <v>Поставка и монтаж, Щит управления вентиляцией. (управление  ПВ1_N, П1_1_N, П2_N, В1_1_N, В2_N. В3_N, ВT1_1_N, ВT1_2_N, ВК1_N)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2,5-4А GV2P08 Schneider Electric,  Автоматический выключатель для защиты двигателей 1,6-2,5А GV2P07 Schneider Electric,  Автоматический выключатель для защиты двигателей 4-6,3А GV2P10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Контактор K 3P, 9А,НО,24В винтовой зажим LC1K0910B7 Schneider Electric - ЩУВ-G2-6, включая все комплектующие и крепеж</v>
          </cell>
          <cell r="C3099" t="str">
            <v>Supply and installation of ventilation control panel (management ПВ1_N, П1_1_N, П2_N, В1_1_N, В2_N. В3_N, ВT1_1_N, ВT1_2_N, ВК1_N) composed of:  shield housing 1800х1000х400mm with mounting plate and DIN rails, Circuit breaker for engine protection 0,63-1А GV2P05 Schneider Electric, Circuit breaker for engine protection 2,5-4А GV2P07 Schneider Electric, Circuit breaker for engine protection 1,6-2,5А GV2P07 Schneider Electric, Circuit breaker for engine protection 4-6,3А GV2P10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ЩУВ-G2-6, including all components and fasteners</v>
          </cell>
          <cell r="D3099" t="str">
            <v>шт.</v>
          </cell>
          <cell r="F3099">
            <v>26052.398000000001</v>
          </cell>
          <cell r="G3099">
            <v>130261.99</v>
          </cell>
          <cell r="H3099">
            <v>39078.597000000002</v>
          </cell>
          <cell r="I3099">
            <v>149801.2885</v>
          </cell>
        </row>
        <row r="3100">
          <cell r="A3100" t="str">
            <v>аис_щит_ЩУВ-G2-10</v>
          </cell>
          <cell r="B3100" t="str">
            <v>Поставка и монтаж, Щит управления вентиляцией. (управление  ПВ16_G2) в составе: Корпус щита (В)1800х(Ш)1000х(Г)400мм с монтажной платой и DIN-рейками,  Автоматический выключатель для защиты двигателей 2,5-4А GV2P08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ЩУВ-G2-10, включая все комплектующие и крепеж</v>
          </cell>
          <cell r="C3100" t="str">
            <v>Supply and installation of ventilation control panel (management ПВ16_G2) composed of:  shield housing 1800х1000х400mm with mounting plate and DIN rails, Circuit breaker for engine protection 2,5-4А GV2P08 Schneider Electric, Red Warning Lamp ~ 220V XB7EV04MP Schneider Electric, Green Warning Lamp ~ 220V XB7EV03MP Schneider Electric, Intermediate relay 2 changeover contacts 40.52.8.024.0000 Finder, Switch with fixation of 3 positions + 1NO 1NO XB5AD33 Schneider Electric - ЩУВ-G2-10, including all components and fasteners</v>
          </cell>
          <cell r="D3100" t="str">
            <v>шт.</v>
          </cell>
          <cell r="F3100">
            <v>12572.386</v>
          </cell>
          <cell r="G3100">
            <v>62861.93</v>
          </cell>
          <cell r="H3100">
            <v>18858.579000000002</v>
          </cell>
          <cell r="I3100">
            <v>72291.219499999992</v>
          </cell>
        </row>
        <row r="3101">
          <cell r="A3101" t="str">
            <v>аис_щит_ЩУН-G2-1</v>
          </cell>
          <cell r="B3101" t="str">
            <v>Поставка и монтаж, Щит управления насосами. (управление двумя насосами контура ГВС: НЦ1/НЦ2(р)) (Поставляется в комплекте с насосным оборудованием. Внутри щита частотные преобразователи для насосов) - ЩУН-G2-1, включая все комплектующие и крепеж</v>
          </cell>
          <cell r="C3101" t="str">
            <v>Supply and installation of a pumps control panel (control of two pumps of hot water circuit: НЦ1/НЦ2(р)) Supplied with a set of pump's equipment. There are frequency converters inside the control panel  ЩУН-G2-1. Including all accessories and fasteners</v>
          </cell>
          <cell r="D3101" t="str">
            <v>шт.</v>
          </cell>
          <cell r="H3101">
            <v>0</v>
          </cell>
          <cell r="I3101">
            <v>0</v>
          </cell>
          <cell r="J3101" t="str">
            <v>Поставляется в комплекте с насосным оборудованием. Внутри щита частотные преобразователи для насосов</v>
          </cell>
        </row>
        <row r="3102">
          <cell r="A3102" t="str">
            <v>аис_щит_ЩУН-G2-2</v>
          </cell>
          <cell r="B3102" t="str">
            <v>Поставка и монтаж, Щит управления насосами. (управление двумя насосами контура отопления: НЦ3/НЦ4(р)) (Поставляется в комплекте с насосным оборудованием. Внутри щита частотные преобразователи для насосов) - ЩУН-G2-2, включая все комплектующие и крепеж</v>
          </cell>
          <cell r="C3102" t="str">
            <v>Supply and installation of a pumps control panel (control of two pumps of heating circuit: НЦ3/НЦ4(р)) Supplied with a set of pump's equipment. There are frequency converters inside the control panel  ЩУН-G2-2. Including all accessories and fasteners</v>
          </cell>
          <cell r="D3102" t="str">
            <v>шт.</v>
          </cell>
          <cell r="H3102">
            <v>0</v>
          </cell>
          <cell r="I3102">
            <v>0</v>
          </cell>
          <cell r="J3102" t="str">
            <v>Поставляется в комплекте с насосным оборудованием. Внутри щита частотные преобразователи для насосов</v>
          </cell>
        </row>
        <row r="3103">
          <cell r="A3103" t="str">
            <v>аис_щит_ЩУН-G2-3</v>
          </cell>
          <cell r="B3103" t="str">
            <v>Поставка и монтаж, Щит управления насосами. (управление двумя насосами контура вентиляции НЦ5/НЦ6(р) ) (Поставляется в комплекте с насосным оборудованием. Внутри щита частотные преобразователи для насосов) - ЩУН-G2-3, включая все комплектующие и крепеж</v>
          </cell>
          <cell r="C3103" t="str">
            <v>Supply and installation of a pumps control panel (control of two pumps of ventilation circuit НЦ5/НЦ6(р)) Supplied with a set of pump's equipment. There are frequency converters inside the control panel  ЩУН-G2-3. Including all accessories and fasteners</v>
          </cell>
          <cell r="D3103" t="str">
            <v>шт.</v>
          </cell>
          <cell r="H3103">
            <v>0</v>
          </cell>
          <cell r="I3103">
            <v>0</v>
          </cell>
          <cell r="J3103" t="str">
            <v>Поставляется в комплекте с насосным оборудованием. Внутри щита частотные преобразователи для насосов</v>
          </cell>
        </row>
        <row r="3104">
          <cell r="A3104" t="str">
            <v>аис_щит_ЩУН-G2-4</v>
          </cell>
          <cell r="B3104" t="str">
            <v>Поставка и монтаж, Щит управления насосами. (управление насосами НЦ7, НЦ8, НЦ9, НЦ10, НЦ11, НП1) в составе: Корпус щита (В)1800х(Ш)1000х(Г)400мм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0,25-0,40А GV2P03 Schneider Electric,  Автоматический выключатель для защиты двигателей 1-1,6А GV2P06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ЩУН-G2-4, включая все комплектующие и крепеж</v>
          </cell>
          <cell r="C3104" t="str">
            <v>Supply and installation of a pumps control panel (control of НЦ7, НЦ8, НЦ9, НЦ10, НЦ11, НП1) composed of:  shield housing 1800х1000х400mm with mounting plate and DIN rails, Circuit breaker for engine protection 0,4-0,63А GV2P04 Schneider Electric, Circuit breaker for engine protection 0,25-0,40А GV2P03 Schneider Electric, Circuit breaker for engine protection 1-1,6А GV2P06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ЩУН-G2-4, including all components and fasteners</v>
          </cell>
          <cell r="D3104" t="str">
            <v>шт.</v>
          </cell>
          <cell r="F3104">
            <v>17873.423999999999</v>
          </cell>
          <cell r="G3104">
            <v>89367.12</v>
          </cell>
          <cell r="H3104">
            <v>26810.135999999999</v>
          </cell>
          <cell r="I3104">
            <v>102772.18799999998</v>
          </cell>
        </row>
        <row r="3105">
          <cell r="A3105" t="str">
            <v>аис_щит_ЩУО-G2-1</v>
          </cell>
          <cell r="B3105"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Станция виртуального интерфйса B.E.G ViSTATION-DALISYS-REG - ЩУО-G2-1, включая все комплектующие и крепеж</v>
          </cell>
          <cell r="C3105" t="str">
            <v xml:space="preserve">Supply and installation of a lighting control panel, it concludes: shield housing 650х500х225mm with mounting plate and DIN rails, Router DALI  B.E.G ROUTER-DALISYS-REG, Power supply 5 V DC B.E.G, Power supply DALI B.E.G PS-DALISYS-USB-REG, Virtual Interface Station B.E.G ViSTATION-DALISYS-REG - ЩУО-G2-1,  including all accessories and fasteners    </v>
          </cell>
          <cell r="D3105" t="str">
            <v>шт.</v>
          </cell>
          <cell r="F3105">
            <v>16170.334000000001</v>
          </cell>
          <cell r="G3105">
            <v>80851.67</v>
          </cell>
          <cell r="H3105">
            <v>24255.501</v>
          </cell>
          <cell r="I3105">
            <v>92979.420499999993</v>
          </cell>
        </row>
        <row r="3106">
          <cell r="A3106" t="str">
            <v>аис_щит_ЩУО-G2-2</v>
          </cell>
          <cell r="B3106"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ЩУО-G2-2, включая все комплектующие и крепеж</v>
          </cell>
          <cell r="C3106" t="str">
            <v xml:space="preserve">Supply and installation of a lighting control panel, it concludes: shield housing 650х500х225mm with mounting plate and DIN rails, Router DALI  B.E.G ROUTER-DALISYS-REG, Power supply 5 V DC B.E.G, Power supply DALI B.E.G PS-DALISYS-USB-REG, - ЩУО-G2-2,  including all accessories and fasteners   </v>
          </cell>
          <cell r="D3106" t="str">
            <v>шт.</v>
          </cell>
          <cell r="F3106">
            <v>14252.334000000001</v>
          </cell>
          <cell r="G3106">
            <v>71261.67</v>
          </cell>
          <cell r="H3106">
            <v>21378.501</v>
          </cell>
          <cell r="I3106">
            <v>81950.920499999993</v>
          </cell>
        </row>
        <row r="3107">
          <cell r="A3107" t="str">
            <v>аис_щит_ЩУО-G2-3</v>
          </cell>
          <cell r="B3107"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ЩУО-G2-3, включая все комплектующие и крепеж</v>
          </cell>
          <cell r="C3107" t="str">
            <v xml:space="preserve">Supply and installation of a lighting control panel, it concludes: shield housing 650х500х225mm with mounting plate and DIN rails, Router DALI  B.E.G ROUTER-DALISYS-REG, Power supply 5 V DC B.E.G, Power supply DALI B.E.G PS-DALISYS-USB-REG, - ЩУО-G2-3,  including all accessories and fasteners   </v>
          </cell>
          <cell r="D3107" t="str">
            <v>шт.</v>
          </cell>
          <cell r="F3107">
            <v>14252.334000000001</v>
          </cell>
          <cell r="G3107">
            <v>71261.67</v>
          </cell>
          <cell r="H3107">
            <v>21378.501</v>
          </cell>
          <cell r="I3107">
            <v>81950.920499999993</v>
          </cell>
        </row>
        <row r="3108">
          <cell r="A3108" t="str">
            <v>аис_щит_ЩУО-G2-4</v>
          </cell>
          <cell r="B3108"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ЩУО-G2-4, включая все комплектующие и крепеж</v>
          </cell>
          <cell r="C3108" t="str">
            <v xml:space="preserve">Supply and installation of a lighting control panel, it concludes: shield housing 650х500х225mm with mounting plate and DIN rails, Router DALI  B.E.G ROUTER-DALISYS-REG, Power supply 5 V DC B.E.G, Power supply DALI B.E.G PS-DALISYS-USB-REG, - ЩУО-G2-4,  including all accessories and fasteners   </v>
          </cell>
          <cell r="D3108" t="str">
            <v>шт.</v>
          </cell>
          <cell r="F3108">
            <v>14252.334000000001</v>
          </cell>
          <cell r="G3108">
            <v>71261.67</v>
          </cell>
          <cell r="H3108">
            <v>21378.501</v>
          </cell>
          <cell r="I3108">
            <v>81950.920499999993</v>
          </cell>
        </row>
        <row r="3109">
          <cell r="A3109" t="str">
            <v>аис_щит_SBS-G2-1</v>
          </cell>
          <cell r="B3109" t="str">
            <v>Поставка и монтаж, Щит диспетчеризации и управления. В составе: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SBS-G2-1, включая все комплектующие и крепеж</v>
          </cell>
          <cell r="C3109" t="str">
            <v xml:space="preserve">Supply and installation of a dispatch control board, it concludes: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SBS-G2-1, including all accessories and fasteners  </v>
          </cell>
          <cell r="D3109" t="str">
            <v>шт.</v>
          </cell>
          <cell r="H3109">
            <v>0</v>
          </cell>
          <cell r="I3109">
            <v>0</v>
          </cell>
        </row>
        <row r="3110">
          <cell r="B3110" t="str">
            <v>Поставка и монтаж, Щит сигнализации и диспетчеризации уличного исполнения для контроля уровня песка и нефтепродуктов в ЛОС с комплектом датчиков - LC2-1 (Поставляется в комплекте с ЛОС), включая все комплектующие и крепеж</v>
          </cell>
          <cell r="C3110" t="str">
            <v>В G2 есть такой щит</v>
          </cell>
          <cell r="D3110" t="str">
            <v>шт.</v>
          </cell>
          <cell r="H3110">
            <v>0</v>
          </cell>
          <cell r="I3110">
            <v>0</v>
          </cell>
          <cell r="J3110" t="str">
            <v>Поставляется в комплекте с ЛОС</v>
          </cell>
        </row>
        <row r="3111">
          <cell r="A3111" t="str">
            <v>аис_щит_Щит управления для КНС-1 - ЩУ-КНС-2</v>
          </cell>
          <cell r="B3111" t="str">
            <v>Поставка и монтаж, Щит управления для КНС-6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КНС) - ЩУ-КНС-2, включая все комплектующие и крепеж</v>
          </cell>
          <cell r="C3111" t="str">
            <v xml:space="preserve">Supply and installation of a control panel for outdoor sewer pumping station КНС-6 (smooth start of pumps, 1 input, with connection module CIM200, hour and start counter, set of float switches) (supplied with КНС), - ЩУ-КНС-2, including all accessories and fasteners </v>
          </cell>
          <cell r="D3111" t="str">
            <v>шт.</v>
          </cell>
          <cell r="H3111">
            <v>0</v>
          </cell>
          <cell r="I3111">
            <v>0</v>
          </cell>
          <cell r="J3111" t="str">
            <v>Поставляется в комплекте с КНС</v>
          </cell>
        </row>
        <row r="3112">
          <cell r="A3112" t="str">
            <v>аис_щит_SBS-G2-1</v>
          </cell>
          <cell r="B3112"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SBS-G2-1, включая все комплектующие и крепеж</v>
          </cell>
          <cell r="C3112"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SBS-G2-1, including all accessories and fasteners  </v>
          </cell>
          <cell r="D3112" t="str">
            <v>шт.</v>
          </cell>
          <cell r="F3112">
            <v>226525.69200000001</v>
          </cell>
          <cell r="G3112">
            <v>1132628.46</v>
          </cell>
          <cell r="H3112">
            <v>339788.538</v>
          </cell>
          <cell r="I3112">
            <v>1302522.7289999998</v>
          </cell>
        </row>
        <row r="3113">
          <cell r="A3113" t="str">
            <v>аис_щит_SBS-G2-2</v>
          </cell>
          <cell r="B3113"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SBS-G2-2, включая все комплектующие и крепеж</v>
          </cell>
          <cell r="C3113"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 SBS-G2-2, including all accessories and fasteners  </v>
          </cell>
          <cell r="D3113" t="str">
            <v>шт.</v>
          </cell>
          <cell r="F3113">
            <v>261429.69200000001</v>
          </cell>
          <cell r="G3113">
            <v>1307148.46</v>
          </cell>
          <cell r="H3113">
            <v>392144.538</v>
          </cell>
          <cell r="I3113">
            <v>1503220.7289999998</v>
          </cell>
        </row>
        <row r="3114">
          <cell r="A3114" t="str">
            <v>аис_щит_SBS-G2-5</v>
          </cell>
          <cell r="B3114"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TX OPEN RS232/485 Siemens TXI1.OPEN, Модуль питания Siemens TXS1.12F10, Модуль подключения шины Siemens, Трансформатор понижающий: АС 220/24 Siemens , Панель Siemens PXM-20, Адресные ключи Siemens TXA.K-12 - SBS-G2-5, включая все комплектующие и крепеж</v>
          </cell>
          <cell r="C3114"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Module TX OPEN RS232/485 Siemens TXI1.OPEN, TX-I/O Power Supply Module Siemens TXS1.12F10, BUS Connection Module Siemens TXS1.EF10, Reducing transformer: АС 220/24 Siemens, Panel Siemens PXM-20, Address keys Siemens TXA.K-12 - SBS-G2-5, including all accessories and fasteners  </v>
          </cell>
          <cell r="D3114" t="str">
            <v>шт.</v>
          </cell>
          <cell r="F3114">
            <v>129904.43799999999</v>
          </cell>
          <cell r="G3114">
            <v>649522.18999999994</v>
          </cell>
          <cell r="H3114">
            <v>194856.65700000001</v>
          </cell>
          <cell r="I3114">
            <v>746950.51849999989</v>
          </cell>
        </row>
        <row r="3115">
          <cell r="A3115" t="str">
            <v>аис_щит_SBS-G2-6</v>
          </cell>
          <cell r="B3115"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SBS-G2-6, включая все комплектующие и крепеж</v>
          </cell>
          <cell r="C3115"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SBS-G2-6, including all accessories and fasteners  </v>
          </cell>
          <cell r="D3115" t="str">
            <v>шт.</v>
          </cell>
          <cell r="F3115">
            <v>191888.60400000002</v>
          </cell>
          <cell r="G3115">
            <v>959443.02</v>
          </cell>
          <cell r="H3115">
            <v>287832.90600000002</v>
          </cell>
          <cell r="I3115">
            <v>1103359.473</v>
          </cell>
        </row>
        <row r="3116">
          <cell r="A3116" t="str">
            <v>аис_щит_SBS-G2-7</v>
          </cell>
          <cell r="B3116"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 SBS-G2-7, включая все комплектующие и крепеж</v>
          </cell>
          <cell r="C3116"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 SBS-G2-7, including all accessories and fasteners  </v>
          </cell>
          <cell r="D3116" t="str">
            <v>шт.</v>
          </cell>
          <cell r="F3116">
            <v>186129.10400000002</v>
          </cell>
          <cell r="G3116">
            <v>930645.52</v>
          </cell>
          <cell r="H3116">
            <v>279193.65600000002</v>
          </cell>
          <cell r="I3116">
            <v>1070242.348</v>
          </cell>
        </row>
        <row r="3117">
          <cell r="A3117" t="str">
            <v>аис_щит_SBS-G2-10</v>
          </cell>
          <cell r="B3117"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TX OPEN RS232/485 Siemens TXI1.OPEN, Модуль питания Siemens TXS1.12F10, Модуль подключения шины Siemens, Трансформатор понижающий: АС 220/24 Siemens , Панель Siemens PXM-20, Адресные ключи Siemens TXA.K-12 - SBS-G2-10, включая все комплектующие и крепеж</v>
          </cell>
          <cell r="C3117" t="str">
            <v xml:space="preserve">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Module TX OPEN RS232/485 Siemens TXI1.OPEN,TX-I/O Power Supply Module Siemens TXS1.12F10, BUS Connection Module Siemens TXS1.EF10, Reducing transformer: АС 220/24 Siemens, Panel Siemens PXM-20, Address keys Siemens TXA.K-12 - SBS-G2-10, including all accessories and fasteners  </v>
          </cell>
          <cell r="D3117" t="str">
            <v>шт.</v>
          </cell>
          <cell r="F3117">
            <v>129971.10400000001</v>
          </cell>
          <cell r="G3117">
            <v>649855.52</v>
          </cell>
          <cell r="H3117">
            <v>194956.65600000002</v>
          </cell>
          <cell r="I3117">
            <v>747333.848</v>
          </cell>
        </row>
        <row r="3118">
          <cell r="A3118" t="str">
            <v>аис_щит_ЩУО-G2-5</v>
          </cell>
          <cell r="B3118"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Реле B.E.G RM-DALISYS-1C-REG - ЩУО-G2-5, включая все комплектующие и крепеж</v>
          </cell>
          <cell r="C3118" t="str">
            <v>Supply and installation of a lighting control panel, it concludes: shield housing 650х500х225mm with mounting plate and DIN rails, Router DALI  B.E.G ROUTER-DALISYS-REG, Power supply 5 V DC B.E.G, Power supply DALI B.E.G PS-DALISYS-USB-REG, Relay - B.E.G RM-DALISYS-1C-REG -ЩУО-G2-5,  including all accessories and fasteners</v>
          </cell>
          <cell r="D3118" t="str">
            <v>шт.</v>
          </cell>
          <cell r="F3118">
            <v>18428</v>
          </cell>
          <cell r="G3118">
            <v>92140</v>
          </cell>
          <cell r="H3118">
            <v>27642</v>
          </cell>
          <cell r="I3118">
            <v>105960.99999999999</v>
          </cell>
        </row>
        <row r="3119">
          <cell r="A3119" t="str">
            <v>аис_щит_ЩУВ-G2-4</v>
          </cell>
          <cell r="B3119" t="str">
            <v>Поставка и монтаж, Щит управления вентиляцией. (управление ПВ5_1_G2, ПВ5_2_G2, П10_G2, ПВ4_G2, ПВ9_G2, П2_G2, В2_G2, В19_G2, В15_G2,  В13_G2, П18_G2   )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9-14А GV2P16 Schneider Electric,  Автоматический выключатель для защиты двигателей 6-10А GV2P14 Schneider Electric,  Автоматический выключатель для защиты двигателей 24-32А GV2P32 Schneider Electric, Автоматический выключатель для защиты двигателей 13-18А GV2P20 Schneider Electric,  Автоматический выключатель для защиты двигателей 1,6-2,5А GV2P07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ЩУВ-G2-4, включая все комплектующие и крепеж</v>
          </cell>
          <cell r="C3119" t="str">
            <v>Supply and installation of ventilation control panel (management ПВ5_1_G2, ПВ5_2_G2, П10_G2, ПВ4_G2, ПВ9_G2, П2_G2, В2_G2, В19_G2, В15_G2,  В13_G2, П18_G2) composed of:  shield housing 1800х1000х400mm with mounting plate and DIN rails, Circuit breaker for engine protection 0,63-1А GV2P05 Schneider Electric,  Circuit breaker for engine protection 1-1,6А GV2P06 Schneider Electric, Circuit breaker for engine protection 9-14А GV2P16 Schneider Electric, Circuit breaker for engine protection 6-10А GV2P14 Schneider Electric, Circuit breaker for engine protection 24-32А GV2P32 Schneider Electric, Circuit breaker for engine protection 13-18А GV2P20 Schneider Electric, Circuit breaker for engine protection 1,6-2,5А GV2P07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ЩУВ-G2-4, including all components and fasteners</v>
          </cell>
          <cell r="D3119" t="str">
            <v>шт.</v>
          </cell>
          <cell r="F3119">
            <v>35296.1</v>
          </cell>
          <cell r="G3119">
            <v>176480.5</v>
          </cell>
          <cell r="H3119">
            <v>52944.149999999994</v>
          </cell>
          <cell r="I3119">
            <v>202952.57499999998</v>
          </cell>
        </row>
        <row r="3120">
          <cell r="A3120" t="str">
            <v>аис_щит_ЩУВ-G2-3</v>
          </cell>
          <cell r="B3120" t="str">
            <v>Поставка и монтаж, Щит управления вентиляцией. (управление ПВ6 _G2,ПВ17_G2, В20_G2, В11_G2, В22_G2, В21_G2, В14_G2,В10_G2, ПВ1_G2, П19_G2)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6-10А GV2P14 Schneider Electric,  Автоматический выключатель для защиты двигателей 2,5-4А GV2P08 Schneider Electric, Автоматический выключатель для защиты двигателей 9-14А GV2P16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ЩУВ-G2-3, включая все комплектующие и крепеж</v>
          </cell>
          <cell r="C3120" t="str">
            <v>Supply and installation of ventilation control panel (management ПВ6 _G2,ПВ17_G2, В20_G2, В11_G2, В22_G2, В21_G2, В14_G2,В10_G2, ПВ1_G2, П19_G2) composed of:  shield housing 1800х1000х400mm with mounting plate and DIN rails, Circuit breaker for engine protection 0,63-1А GV2P05 Schneider Electric, Circuit breaker for engine protection 1-1,6А GV2P06 Schneider Electric, Circuit breaker for engine protection 6-10А GV2P14 Schneider Electric, Circuit breaker for engine protection 2,5-4А GV2P08 Schneider Electric, Circuit breaker for engine protection 9-14А GV2P16 Schneider Electric, Red Warning Lamp ~ 220V XB7EV04MP Schneider Electric, Green Warning Lamp ~ 220V XB7EV03MP Schneider Electric, Intermediate relay 2 changeover contacts 40.52.8.024.0000 Finder, Switch with fixation of 3 positions + 1NO 1NO XB5AD33 Schneider Electric - ЩУВ-G2-3, including all components and fasteners</v>
          </cell>
          <cell r="D3120" t="str">
            <v>шт.</v>
          </cell>
          <cell r="F3120">
            <v>30852.108000000004</v>
          </cell>
          <cell r="G3120">
            <v>154260.54</v>
          </cell>
          <cell r="H3120">
            <v>46278.162000000004</v>
          </cell>
          <cell r="I3120">
            <v>177399.62099999998</v>
          </cell>
        </row>
        <row r="3121">
          <cell r="A3121" t="str">
            <v>аис_щит_ЩУО-G2-6</v>
          </cell>
          <cell r="B3121"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ЩУО-G2-6, включая все комплектующие и крепеж</v>
          </cell>
          <cell r="C3121" t="str">
            <v>Supply and installation of a lighting control panel, it concludes: shield housing 650х500х225mm with mounting plate and DIN rails, Router DALI  B.E.G ROUTER-DALISYS-REG, Power supply 5 V DC B.E.G, Power supply DALI B.E.G PS-DALISYS-USB-REG, -ЩУО-G2-6,  including all accessories and fasteners</v>
          </cell>
          <cell r="D3121" t="str">
            <v>шт.</v>
          </cell>
          <cell r="F3121">
            <v>13169</v>
          </cell>
          <cell r="G3121">
            <v>65845</v>
          </cell>
          <cell r="H3121">
            <v>19753.5</v>
          </cell>
          <cell r="I3121">
            <v>75721.75</v>
          </cell>
        </row>
        <row r="3122">
          <cell r="A3122" t="str">
            <v>аис_щит_ЩУВ-G2-8</v>
          </cell>
          <cell r="B3122" t="str">
            <v>Поставка и монтаж, Щит управления вентиляцией. (управление ПВ3_1_G2) (Поставляется в комплекте с насосным оборудованием.) - ЩУВ-G2-8, включая все комплектующие и крепеж</v>
          </cell>
          <cell r="C3122" t="str">
            <v>Supply and installation of ventilation control panel (control of ПВ3_1_G2) Supplied with a set of pump's equipment  ЩУВ-G2-8. Including all accessories and fasteners</v>
          </cell>
          <cell r="D3122" t="str">
            <v>шт.</v>
          </cell>
          <cell r="H3122">
            <v>0</v>
          </cell>
          <cell r="I3122">
            <v>0</v>
          </cell>
          <cell r="J3122" t="str">
            <v>Поставляется в комплекте с насосным оборудованием.</v>
          </cell>
        </row>
        <row r="3123">
          <cell r="A3123" t="str">
            <v>аис_щит_ЩУВ-G2-9</v>
          </cell>
          <cell r="B3123" t="str">
            <v>Поставка и монтаж, Щит управления вентиляцией. (управление ПВ3_2_G2) (Поставляется в комплекте с насосным оборудованием.) - ЩУВ-G2-9, включая все комплектующие и крепеж</v>
          </cell>
          <cell r="C3123" t="str">
            <v>Supply and installation of ventilation control panel (control of ПВ3_2_G2) Supplied with a set of pump's equipment  ЩУВ-G2-9. Including all accessories and fasteners</v>
          </cell>
          <cell r="D3123" t="str">
            <v>шт.</v>
          </cell>
          <cell r="H3123">
            <v>0</v>
          </cell>
          <cell r="I3123">
            <v>0</v>
          </cell>
          <cell r="J3123" t="str">
            <v>Поставляется в комплекте с насосным оборудованием.</v>
          </cell>
        </row>
        <row r="3124">
          <cell r="A3124" t="str">
            <v>аис_щит_SBS-G2-3</v>
          </cell>
          <cell r="B3124"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SBS-G2-3, включая все комплектующие и крепеж</v>
          </cell>
          <cell r="C3124"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 SBS-G2-3, including all accessories and fasteners</v>
          </cell>
          <cell r="D3124" t="str">
            <v>шт.</v>
          </cell>
          <cell r="F3124">
            <v>268258.36000000004</v>
          </cell>
          <cell r="G3124">
            <v>1341291.8</v>
          </cell>
          <cell r="H3124">
            <v>402387.54000000004</v>
          </cell>
          <cell r="I3124">
            <v>1542485.5699999998</v>
          </cell>
        </row>
        <row r="3125">
          <cell r="A3125" t="str">
            <v>аис_щит_SBS-G2-4</v>
          </cell>
          <cell r="B3125"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SBS-G2-4, включая все комплектующие и крепеж</v>
          </cell>
          <cell r="C3125"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 SBS-G2-4, including all accessories and fasteners</v>
          </cell>
          <cell r="D3125" t="str">
            <v>шт.</v>
          </cell>
          <cell r="F3125">
            <v>261239.52599999998</v>
          </cell>
          <cell r="G3125">
            <v>1306197.6299999999</v>
          </cell>
          <cell r="H3125">
            <v>391859.28899999999</v>
          </cell>
          <cell r="I3125">
            <v>1502127.2744999998</v>
          </cell>
        </row>
        <row r="3126">
          <cell r="A3126" t="str">
            <v>аис_щит_SBS-G2-8</v>
          </cell>
          <cell r="B3126"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SBS-G2-8, включая все комплектующие и крепеж</v>
          </cell>
          <cell r="C3126"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 SBS-G2-8, including all accessories and fasteners</v>
          </cell>
          <cell r="D3126" t="str">
            <v>шт.</v>
          </cell>
          <cell r="F3126">
            <v>261429.69200000001</v>
          </cell>
          <cell r="G3126">
            <v>1307148.46</v>
          </cell>
          <cell r="H3126">
            <v>392144.538</v>
          </cell>
          <cell r="I3126">
            <v>1503220.7289999998</v>
          </cell>
        </row>
        <row r="3127">
          <cell r="A3127" t="str">
            <v>аис_щит_SBS-G2-9</v>
          </cell>
          <cell r="B3127"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TXA.K-24, Адресные ключи Siemens TXA.K-48 - SBS-G2-9, включая все комплектующие и крепеж</v>
          </cell>
          <cell r="C3127"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TXA.K-24, Address keys Siemens TXA.K-48 - SBS-G2-9, including all accessories and fasteners</v>
          </cell>
          <cell r="D3127" t="str">
            <v>шт.</v>
          </cell>
          <cell r="F3127">
            <v>261429.69200000001</v>
          </cell>
          <cell r="G3127">
            <v>1307148.46</v>
          </cell>
          <cell r="H3127">
            <v>392144.538</v>
          </cell>
          <cell r="I3127">
            <v>1503220.7289999998</v>
          </cell>
        </row>
        <row r="3128">
          <cell r="A3128" t="str">
            <v>аис_щит_ЩУВ-G3-1</v>
          </cell>
          <cell r="B3128" t="str">
            <v>Поставка и монтаж, Щит управления вентиляцией. (управление ПВ3_G3,  ПВ11_G3, П11_1_G3, ВТ3_1_G3, ВТ3_2_G3, В11_1_G3, ВК11_G3 ) в составе: Корпус щита (В)1800х(Ш)1000х(Г)400мм с монтажной платой и DIN-рейками,  Автоматический выключатель для защиты двигателей 1,6-2,5А GV2P07 Schneider Electric,  Автоматический выключатель для защиты двигателей 1-1,6А GV2P06 Schneider Electric,  Автоматический выключатель для защиты двигателей 9-14А GV2P16 Schneider Electric,  Автоматический выключатель для защиты двигателей 0,4-0,63А GV2P04 Schneider Electric, Автоматический выключатель для защиты двигателей 6-10А GV2P14 Schneider Electric, Автоматический выключатель для защиты двигателей 17-23А GV2P21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ЩУВ-G3-1, включая все комплектующие и крепеж</v>
          </cell>
          <cell r="C3128" t="str">
            <v>Supply and installation, ventilation control panel. (Control ПВ3_G3,  ПВ11_G3, П11_1_G3, ВТ3_1_G3, ВТ3_2_G3, В11_1_G3, ВК11_G3), ПР10/ПР10(р), ПР11/ПР11(р) consisting of: shield housing 1800х1000х400mm with mounting plate and DIN-rails, Circuit breaker for engine protection 1,6-2,5A GV2P07 Schneider Electric, Circuit breaker for engine protection 9-14A GV2P16 Schneider Electric, Circuit breaker for engine protection 0,4-0,63A GV2P04 Schneider Electric, Circuit breaker for engine protection 6-10A GV2P14 Schneider Electric, Circuit breaker for engine protection 17-23A GV2P21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ЩУВ-G3-1, including all components and fasteners</v>
          </cell>
          <cell r="D3128" t="str">
            <v>шт.</v>
          </cell>
          <cell r="F3128">
            <v>24275.166000000001</v>
          </cell>
          <cell r="G3128">
            <v>121375.83</v>
          </cell>
          <cell r="H3128">
            <v>36412.749000000003</v>
          </cell>
          <cell r="I3128">
            <v>139582.20449999999</v>
          </cell>
        </row>
        <row r="3129">
          <cell r="A3129" t="str">
            <v>аис_щит_ЩУВ-G3-2</v>
          </cell>
          <cell r="B3129" t="str">
            <v>Поставка и монтаж, Щит управления вентиляцией. (управление ПВ10_G3, П10_1_G3, ВТ2_1_G3, ВТ2_2_G3, В10_1_G3,  ВК10_G3) в составе: Корпус щита (В)1800х(Ш)1000х(Г)400мм с монтажной платой и DIN-рейками,  Автоматический выключатель для защиты двигателей 1,6-2,5А GV2P07 Schneider Electric,  Автоматический выключатель для защиты двигателей 1-1,6А GV2P06 Schneider Electric,  Автоматический выключатель для защиты двигателей 2,5-4А GV2P08 Schneider Electric,  Автоматический выключатель для защиты двигателей 0,63-1А GV2P05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ЩУВ-G3-2, включая все комплектующие и крепеж</v>
          </cell>
          <cell r="C3129" t="str">
            <v>Supply and installation, ventilation control panel. (Control ПВ10_G3, П10_1_G3, ВТ2_1_G3, ВТ2_2_G3, В10_1_G3,  ВК10_G3) consisting of: shield housing 1800х1000х400mm with mounting plate and DIN-rails, Circuit breaker for engine protection 1,6-2,5A GV2P07 Schneider Electric, Circuit breaker for engine protection 1-1,6A GV2P06 Schneider Electric, Circuit breaker for engine protection 2,5-4A GV2P08 Schneider Electric, Circuit breaker for engine protection 0,63-1A GV2P05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ЩУВ-G3-2, including all components and fasteners</v>
          </cell>
          <cell r="D3129" t="str">
            <v>шт.</v>
          </cell>
          <cell r="F3129">
            <v>20704.464000000004</v>
          </cell>
          <cell r="G3129">
            <v>103522.32</v>
          </cell>
          <cell r="H3129">
            <v>31056.696000000004</v>
          </cell>
          <cell r="I3129">
            <v>119050.66800000001</v>
          </cell>
        </row>
        <row r="3130">
          <cell r="A3130" t="str">
            <v>аис_щит_ЩУВ-G3-3</v>
          </cell>
          <cell r="B3130" t="str">
            <v>Поставка и монтаж, Щит управления вентиляцией. (управление П12_1_G3, ПВ12_G3, ВТ4_1_G3, ВТ4_2_G3, В12_1_G3, В13_G3, В18_G3, ВК12_G3 ) в составе: Корпус щита (В)1800х(Ш)1000х(Г)400мм с монтажной платой и DIN-рейками,  Автоматический выключатель для защиты двигателей 1,6-2,5А GV2P07 Schneider Electric,  Автоматический выключатель для защиты двигателей 1-1,6А GV2P06 Schneider Electric,  Автоматический выключатель для защиты двигателей 4-6,3А GV2P10 Schneider Electric,  Автоматический выключатель для защиты двигателей 0,4-0,63А GV2P04 Schneider Electric,  Автоматический выключатель для защиты двигателей 6-10А GV2P14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ЩУВ-G3-3, включая все комплектующие и крепеж</v>
          </cell>
          <cell r="C3130" t="str">
            <v>Supply and installation, ventilation control panel. (Control П12_1_G3, ПВ12_G3, ВТ4_1_G3, ВТ4_2_G3, В12_1_G3, В13_G3, В18_G3, ВК12_G3) consisting of: shield housing 1800х1000х400mm with mounting plate and DIN-rails, Circuit breaker for engine protection 1,6-2,5A GV2P07 Schneider Electric, Circuit breaker for engine protection 1-1,6A GV2P06 Schneider Electric, Circuit breaker for engine protection 4-6,3A GV2P10 Schneider Electric, Circuit breaker for engine protection 0,4-0,63A GV2P04 Schneider Electric, Circuit breaker for engine protection 6-10A GV2P14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ЩУВ-G3-3, including all components and fasteners</v>
          </cell>
          <cell r="D3130" t="str">
            <v>шт.</v>
          </cell>
          <cell r="F3130">
            <v>24131.624</v>
          </cell>
          <cell r="G3130">
            <v>120658.12</v>
          </cell>
          <cell r="H3130">
            <v>36197.436000000002</v>
          </cell>
          <cell r="I3130">
            <v>138756.83799999999</v>
          </cell>
        </row>
        <row r="3131">
          <cell r="A3131" t="str">
            <v>аис_щит_ЩУВ-G3-6</v>
          </cell>
          <cell r="B3131" t="str">
            <v>Поставка и монтаж, Щит управления вентиляцией. (управление В23_G3, В7_G3, В7_1_G3, П7_G3) в составе: Корпус щита (В)1800х(Ш)1000х(Г)400мм с монтажной платой и DIN-рейками,  Автоматический выключатель для защиты двигателей 1-1,6А GV2P06 Schneider Electric,  Автоматический выключатель для защиты двигателей 2,5-4А GV2P08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ЩУВ-G3-6, включая все комплектующие и крепеж</v>
          </cell>
          <cell r="C3131" t="str">
            <v>Supply and installation, ventilation control panel. (Control В23_G3, В7_G3, В7_1_G3, П7_G3) consisting of: shield housing 1800х1000х400mm with mounting plate and DIN-rails, Circuit breaker for engine protection 1-1,6A GV2P06 Schneider Electric, Circuit breaker for engine protection 2,5-4A GV2P08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ЩУВ-G3-6, including all components and fasteners</v>
          </cell>
          <cell r="D3131" t="str">
            <v>шт.</v>
          </cell>
          <cell r="F3131">
            <v>15876.578000000001</v>
          </cell>
          <cell r="G3131">
            <v>79382.89</v>
          </cell>
          <cell r="H3131">
            <v>23814.867000000002</v>
          </cell>
          <cell r="I3131">
            <v>91290.323499999999</v>
          </cell>
        </row>
        <row r="3132">
          <cell r="A3132" t="str">
            <v>аис_щит_ЩУВ-G3-7</v>
          </cell>
          <cell r="B3132" t="str">
            <v>Поставка и монтаж, Щит управления вентиляцией. (управление П9_1_G3, ПВ9_G3, ВТ1_1_G3, ВТ1_2_G3, В9_1_G3, ВК9_G3, В9_2_G3 ) в составе: Корпус щита (В)1800х(Ш)1000х(Г)400мм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2,5-4А GV2P08 Schneider Electric,  Автоматический выключатель для защиты двигателей 4-6,3А GV2P10 Schneider Electric,  Автоматический выключатель для защиты двигателей 6-10А GV2P14 Schneider Electric,  Автоматический выключатель для защиты двигателей 0,1-0,16А GV2P01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ЩУВ-G3-7, включая все комплектующие и крепеж</v>
          </cell>
          <cell r="C3132" t="str">
            <v>Supply and installation, ventilation control panel. (Control П9_1_G3, ПВ9_G3, ВТ1_1_G3, ВТ1_2_G3, В9_1_G3, ВК9_G3, В9_2_G3) consisting of: shield housing 1800х1000х400mm with mounting plate and DIN-rails, Circuit breaker for engine protection 0,63-1A GV2P05 Schneider Electric, Circuit breaker for engine protection 1-1,6A GV2P06 Schneider Electric, Circuit breaker for engine protection 2,5-4A GV2P08 Schneider Electric, Circuit breaker for engine protection 4-6,3A GV2P10 Schneider Electric, Circuit breaker for engine protection 6-10A GV2P14 Schneider Electric, Circuit breaker for engine protection 0,1-0,16A GV2P01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ЩУВ-G3-7, including all components and fasteners</v>
          </cell>
          <cell r="D3132" t="str">
            <v>шт.</v>
          </cell>
          <cell r="F3132">
            <v>23054.622000000003</v>
          </cell>
          <cell r="G3132">
            <v>115273.11</v>
          </cell>
          <cell r="H3132">
            <v>34581.933000000005</v>
          </cell>
          <cell r="I3132">
            <v>132564.0765</v>
          </cell>
        </row>
        <row r="3133">
          <cell r="A3133" t="str">
            <v>аис_щит_ЩУН-G3-1</v>
          </cell>
          <cell r="B3133" t="str">
            <v>Поставка и монтаж, Щит управления насосами. (управление двумя насосами контура ГВС: НЦ1/НЦ2(р)) (Поставляется в комплекте с насосным оборудованием. Внутри щита частотные преобразователи для насосов) ЩУН-G3-1, включая все комплектующие и крепеж</v>
          </cell>
          <cell r="C3133" t="str">
            <v>Supply and installation of a pumps control panel (control of two pumps of hot water circuit: НЦ1/НЦ2(р)) Supplied with a set of pump's equipment. There are frequency converters inside the control panel  ЩУН-G3-1. Including all accessories and fasteners</v>
          </cell>
          <cell r="D3133" t="str">
            <v>шт.</v>
          </cell>
          <cell r="H3133">
            <v>0</v>
          </cell>
          <cell r="I3133">
            <v>0</v>
          </cell>
          <cell r="J3133" t="str">
            <v>Поставляется в комплекте с насосным оборудованием. Внутри щита частотные преобразователи для насосов</v>
          </cell>
        </row>
        <row r="3134">
          <cell r="A3134" t="str">
            <v>аис_щит_ЩУН-G3-2</v>
          </cell>
          <cell r="B3134" t="str">
            <v>Поставка и монтаж, Щит управления насосами. (управление двумя насосами контура отопления: НЦ3/НЦ4(р)) (Поставляется в комплекте с насосным оборудованием. Внутри щита частотные преобразователи для насосов) ЩУН-G3-2, включая все комплектующие и крепеж</v>
          </cell>
          <cell r="C3134" t="str">
            <v>Supply and installation of a pumps control panel (control of two pumps of heating circuit: НЦ3/НЦ4(р)) Supplied with a set of pump's equipment. There are frequency converters inside the control panel  ЩУН-G3-2. Including all accessories and fasteners</v>
          </cell>
          <cell r="D3134" t="str">
            <v>шт.</v>
          </cell>
          <cell r="H3134">
            <v>0</v>
          </cell>
          <cell r="I3134">
            <v>0</v>
          </cell>
          <cell r="J3134" t="str">
            <v>Поставляется в комплекте с насосным оборудованием. Внутри щита частотные преобразователи для насосов</v>
          </cell>
        </row>
        <row r="3135">
          <cell r="A3135" t="str">
            <v>аис_щит_ЩУН-G3-3</v>
          </cell>
          <cell r="B3135" t="str">
            <v>Поставка и монтаж, Щит управления насосами. (управление двумя насосами контура вентиляции: НЦ5/НЦ6(р)) (Поставляется в комплекте с насосным оборудованием. Внутри щита частотные преобразователи для насосов) ЩУН-G3-3, включая все комплектующие и крепеж</v>
          </cell>
          <cell r="C3135" t="str">
            <v>Supply and installation of a pumps control panel (control of two pumps of ventilation circuit: НЦ5/НЦ6(р)) Supplied with a set of pump's equipment. There are frequency converters inside the control panel  ЩУН-G3-3. Including all accessories and fasteners</v>
          </cell>
          <cell r="D3135" t="str">
            <v>шт.</v>
          </cell>
          <cell r="H3135">
            <v>0</v>
          </cell>
          <cell r="I3135">
            <v>0</v>
          </cell>
          <cell r="J3135" t="str">
            <v>Поставляется в комплекте с насосным оборудованием. Внутри щита частотные преобразователи для насосов</v>
          </cell>
        </row>
        <row r="3136">
          <cell r="A3136" t="str">
            <v>аис_щит_ЩУН-G3-4</v>
          </cell>
          <cell r="B3136" t="str">
            <v>Поставка и монтаж, Щит управления насосами. (управление насосами НЦ7, НЦ8, НЦ9, НЦ10, НЦ11, НП1) в составе: Корпус щита (В)1800х(Ш)1000х(Г)400мм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0,25-0,40А GV2P03 Schneider Electric,  Автоматический выключатель для защиты двигателей 1-1,6А GV2P06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ЩУН-G3-4, включая все комплектующие и крепеж</v>
          </cell>
          <cell r="C3136" t="str">
            <v>Supply and installation of a pumps control panel (control of НЦ7, НЦ8, НЦ9, НЦ10, НЦ11, НП1) composed of:  shield housing 1800х1000х400mm with mounting plate and DIN rails, Circuit breaker for engine protection 0,4-0,63А GV2P04 Schneider Electric, Circuit breaker for engine protection 0,25-0,40А GV2P03 Schneider Electric, Circuit breaker for engine protection 1-1,6А GV2P06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ЩУН-G3-4, including all components and fasteners</v>
          </cell>
          <cell r="D3136" t="str">
            <v>шт.</v>
          </cell>
          <cell r="F3136">
            <v>18804.79</v>
          </cell>
          <cell r="G3136">
            <v>94023.95</v>
          </cell>
          <cell r="H3136">
            <v>28207.185000000001</v>
          </cell>
          <cell r="I3136">
            <v>108127.54249999998</v>
          </cell>
        </row>
        <row r="3137">
          <cell r="A3137" t="str">
            <v>аис_щит_ЩУО-G3-1</v>
          </cell>
          <cell r="B3137"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Станция виртуального интерфйса B.E.G ViSTATION-DALISYS-REG - ЩУО-G3-1, включая все комплектующие и крепеж</v>
          </cell>
          <cell r="C3137" t="str">
            <v xml:space="preserve">Supply and installation of a lighting control panel, it concludes: shield housing 650х500х225mm with mounting plate and DIN rails, Router DALI  B.E.G ROUTER-DALISYS-REG, Power supply 5 V DC B.E.G, Power supply DALI B.E.G PS-DALISYS-USB-REG, Virtual Interface Station B.E.G ViSTATION-DALISYS-REG - ЩУО-G3-1,  including all accessories and fasteners   </v>
          </cell>
          <cell r="D3137" t="str">
            <v>шт.</v>
          </cell>
          <cell r="F3137">
            <v>16170.334000000001</v>
          </cell>
          <cell r="G3137">
            <v>80851.67</v>
          </cell>
          <cell r="H3137">
            <v>24255.501</v>
          </cell>
          <cell r="I3137">
            <v>92979.420499999993</v>
          </cell>
        </row>
        <row r="3138">
          <cell r="A3138" t="str">
            <v>аис_щит_ЩУО-G3-2</v>
          </cell>
          <cell r="B3138"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ЩУО-G3-2, включая все комплектующие и крепеж</v>
          </cell>
          <cell r="C3138" t="str">
            <v xml:space="preserve">Supply and installation of a lighting control panel, it concludes: shield housing 650х500х225mm with mounting plate and DIN rails, Router DALI  B.E.G ROUTER-DALISYS-REG, Power supply 5 V DC B.E.G, Power supply DALI B.E.G PS-DALISYS-USB-REG,  - ЩУО-G3-2,  including all accessories and fasteners   </v>
          </cell>
          <cell r="D3138" t="str">
            <v>шт.</v>
          </cell>
          <cell r="F3138">
            <v>14252.334000000001</v>
          </cell>
          <cell r="G3138">
            <v>71261.67</v>
          </cell>
          <cell r="H3138">
            <v>21378.501</v>
          </cell>
          <cell r="I3138">
            <v>81950.920499999993</v>
          </cell>
        </row>
        <row r="3139">
          <cell r="A3139" t="str">
            <v>аис_щит_ЩУО-G3-3</v>
          </cell>
          <cell r="B3139"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ЩУО-G3-3, включая все комплектующие и крепеж</v>
          </cell>
          <cell r="C3139" t="str">
            <v xml:space="preserve">Supply and installation of a lighting control panel, it concludes: shield housing 650х500х225mm with mounting plate and DIN rails, Router DALI  B.E.G ROUTER-DALISYS-REG, Power supply 5 V DC B.E.G, Power supply DALI B.E.G PS-DALISYS-USB-REG,  - ЩУО-G3-3,  including all accessories and fasteners   </v>
          </cell>
          <cell r="D3139" t="str">
            <v>шт.</v>
          </cell>
          <cell r="F3139">
            <v>14252.334000000001</v>
          </cell>
          <cell r="G3139">
            <v>71261.67</v>
          </cell>
          <cell r="H3139">
            <v>21378.501</v>
          </cell>
          <cell r="I3139">
            <v>81950.920499999993</v>
          </cell>
        </row>
        <row r="3140">
          <cell r="A3140" t="str">
            <v>аис_щит_ЩУО-G3-4</v>
          </cell>
          <cell r="B3140"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ЩУО-G3-4, включая все комплектующие и крепеж</v>
          </cell>
          <cell r="C3140" t="str">
            <v xml:space="preserve">Supply and installation of a lighting control panel, it concludes: shield housing 650х500х225mm with mounting plate and DIN rails, Router DALI  B.E.G ROUTER-DALISYS-REG, Power supply 5 V DC B.E.G, Power supply DALI B.E.G PS-DALISYS-USB-REG,  - ЩУО-G3-4,  including all accessories and fasteners   </v>
          </cell>
          <cell r="D3140" t="str">
            <v>шт.</v>
          </cell>
          <cell r="F3140">
            <v>13169</v>
          </cell>
          <cell r="G3140">
            <v>65845</v>
          </cell>
          <cell r="H3140">
            <v>19753.5</v>
          </cell>
          <cell r="I3140">
            <v>75721.75</v>
          </cell>
        </row>
        <row r="3141">
          <cell r="A3141" t="str">
            <v>аис_щит_SBS-G3-1</v>
          </cell>
          <cell r="B3141"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SBS-G3-1, включая все комплектующие и крепеж</v>
          </cell>
          <cell r="C3141"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SBS-G3-1, including all accessories and fasteners</v>
          </cell>
          <cell r="D3141" t="str">
            <v>шт.</v>
          </cell>
          <cell r="F3141">
            <v>275634.016</v>
          </cell>
          <cell r="G3141">
            <v>1378170.08</v>
          </cell>
          <cell r="H3141">
            <v>413451.02399999998</v>
          </cell>
          <cell r="I3141">
            <v>1584895.5919999999</v>
          </cell>
        </row>
        <row r="3142">
          <cell r="A3142" t="str">
            <v>аис_щит_SBS-G3-2</v>
          </cell>
          <cell r="B3142"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SBS-G3-2, включая все комплектующие и крепеж</v>
          </cell>
          <cell r="C3142"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SBS-G3-2, including all accessories and fasteners</v>
          </cell>
          <cell r="D3142" t="str">
            <v>шт.</v>
          </cell>
          <cell r="F3142">
            <v>212844.85</v>
          </cell>
          <cell r="G3142">
            <v>1064224.25</v>
          </cell>
          <cell r="H3142">
            <v>319267.27500000002</v>
          </cell>
          <cell r="I3142">
            <v>1223857.8875</v>
          </cell>
        </row>
        <row r="3143">
          <cell r="A3143" t="str">
            <v>аис_щит_SBS-G3-3</v>
          </cell>
          <cell r="B3143" t="str">
            <v>Поставка и монтаж, Щит диспетчеризации и управления. В составе: Корпус щита (В)1800х(Ш)1000х(Г)400мм с монтажной платой и DIN-рейками,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SBS-G3-3, включая все комплектующие и крепеж</v>
          </cell>
          <cell r="C3143"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SBS-G3-3, including all accessories and fasteners</v>
          </cell>
          <cell r="D3143" t="str">
            <v>шт.</v>
          </cell>
          <cell r="F3143">
            <v>167347.35</v>
          </cell>
          <cell r="G3143">
            <v>836736.75</v>
          </cell>
          <cell r="H3143">
            <v>251021.02500000002</v>
          </cell>
          <cell r="I3143">
            <v>962247.26249999995</v>
          </cell>
        </row>
        <row r="3144">
          <cell r="A3144" t="str">
            <v>аис_щит_SBS-G3-6</v>
          </cell>
          <cell r="B3144"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TX OPEN RS232/485 Siemens TXI1.OPEN, Модуль питания Siemens TXS1.12F10, Модуль подключения шины Siemens, Трансформатор понижающий: АС 220/24 Siemens - SBS-G3-6, включая все комплектующие и крепеж</v>
          </cell>
          <cell r="C3144"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Module TX OPEN RS232/485 Siemens TXI1.OPEN, TX-I/O Power Supply Module Siemens TXS1.12F10, BUS Connection Module Siemens TXS1.EF10, Reducing transformer: АС 220/24 Siemens - SBS-G3-6, including all accessories and fasteners</v>
          </cell>
          <cell r="D3144" t="str">
            <v>шт.</v>
          </cell>
          <cell r="F3144">
            <v>130701.68200000002</v>
          </cell>
          <cell r="G3144">
            <v>653508.41</v>
          </cell>
          <cell r="H3144">
            <v>196052.52300000002</v>
          </cell>
          <cell r="I3144">
            <v>751534.67149999994</v>
          </cell>
        </row>
        <row r="3145">
          <cell r="A3145" t="str">
            <v>аис_щит_SBS-G3-7</v>
          </cell>
          <cell r="B3145"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SBS-G3-7, включая все комплектующие и крепеж</v>
          </cell>
          <cell r="C3145"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SBS-G3-7, including all accessories and fasteners</v>
          </cell>
          <cell r="D3145" t="str">
            <v>шт.</v>
          </cell>
          <cell r="F3145">
            <v>170043.016</v>
          </cell>
          <cell r="G3145">
            <v>850215.08</v>
          </cell>
          <cell r="H3145">
            <v>255064.524</v>
          </cell>
          <cell r="I3145">
            <v>977747.34199999983</v>
          </cell>
        </row>
        <row r="3146">
          <cell r="A3146" t="str">
            <v>аис_щит_SBS-G3-8</v>
          </cell>
          <cell r="B3146"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SBS-G3-8, включая все комплектующие и крепеж</v>
          </cell>
          <cell r="C3146" t="str">
            <v>Supply and installation of a dispatch control board, it concludes: shield housing 1800х1000х400mm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SBS-G3-8, including all accessories and fasteners</v>
          </cell>
          <cell r="D3146" t="str">
            <v>шт.</v>
          </cell>
          <cell r="F3146">
            <v>184270.85</v>
          </cell>
          <cell r="G3146">
            <v>921354.25</v>
          </cell>
          <cell r="H3146">
            <v>276406.27500000002</v>
          </cell>
          <cell r="I3146">
            <v>1059557.3875</v>
          </cell>
        </row>
        <row r="3147">
          <cell r="A3147" t="str">
            <v>аис_щит_ЩУО-G3-5</v>
          </cell>
          <cell r="B3147"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Реле B.E.G RM-DALISYS-1C-REG - ЩУО-G3-5, включая все комплектующие и крепеж</v>
          </cell>
          <cell r="C3147" t="str">
            <v xml:space="preserve">Supply and installation of a lighting control panel, it concludes: shield housing 650х500х225mm with mounting plate and DIN rails, Router DALI  B.E.G ROUTER-DALISYS-REG, Power supply 5 V DC B.E.G, Power supply DALI B.E.G PS-DALISYS-USB-REG,  Relay B.E.G RM-DALISYS-1C-REG - ЩУО-G3-5, including all accessories and fasteners </v>
          </cell>
          <cell r="D3147" t="str">
            <v>шт.</v>
          </cell>
          <cell r="F3147">
            <v>18428</v>
          </cell>
          <cell r="G3147">
            <v>92140</v>
          </cell>
          <cell r="H3147">
            <v>27642</v>
          </cell>
          <cell r="I3147">
            <v>105960.99999999999</v>
          </cell>
        </row>
        <row r="3148">
          <cell r="A3148" t="str">
            <v>аис_щит_ЩУВ-G3-4</v>
          </cell>
          <cell r="B3148" t="str">
            <v>Поставка и монтаж, Щит управления вентиляцией. (управление П2_G3, ПВ4_G3, ПВ5_G3, ПВ8_G3, ПВ13_G3, В2_G3, В14_G3, ) в составе: Корпус щита (В)1800х(Ш)1000х(Г)400мм с монтажной платой и DIN-рейками,  Автоматический выключатель для защиты двигателей 6-10А GV2P14 Schneider Electric,  Автоматический выключатель для защиты двигателей 2,5-4А GV2P08 Schneider Electric,  Автоматический выключатель для защиты двигателей 1-1,6А GV2P06 Schneider Electric,  Автоматический выключатель для защиты двигателей 0,4-0,63А GV2P08 Schneider Electric,  Автоматический выключатель для защиты двигателей 13-18А GV2P20 Schneider Electric,  Автоматический выключатель для защиты двигателей 17-23А GV2P21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ЩУВ-G3-4, включая все комплектующие и крепеж</v>
          </cell>
          <cell r="C3148" t="str">
            <v>Supply and installation, ventilation control panel. (Control П2_G3, ПВ4_G3, ПВ5_G3, ПВ8_G3, ПВ13_G3, В2_G3, В14_G3) consisting of: shield housing 1800х1000х400mm with mounting plate and DIN-rails, Circuit breaker for engine protection 6-10A GV2P14 Schneider Electric, Circuit breaker for engine protection 2,5-4A GV2P08 Schneider Electric, Circuit breaker for engine protection 1-1,6A GV2P06 Schneider Electric, Circuit breaker for engine protection 0,4-0,63A GV2P08 Schneider Electric, Circuit breaker for engine protection 13-18A GV2P20 Schneider Electric, Circuit breaker for engine protection 17-23A GV2P21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ЩУВ-G3-4, including all components and fasteners</v>
          </cell>
          <cell r="D3148" t="str">
            <v>шт.</v>
          </cell>
          <cell r="F3148">
            <v>27641.084000000003</v>
          </cell>
          <cell r="G3148">
            <v>138205.42000000001</v>
          </cell>
          <cell r="H3148">
            <v>41461.626000000004</v>
          </cell>
          <cell r="I3148">
            <v>158936.23300000001</v>
          </cell>
        </row>
        <row r="3149">
          <cell r="A3149" t="str">
            <v>аис_щит_ЩУВ-G3-5</v>
          </cell>
          <cell r="B3149" t="str">
            <v>Поставка и монтаж, Щит управления вентиляцией. (управление ПВ1_G3, П14_G3, ПВ6_G3, П15_G3, В19_G3, В20_G3, В21_G3, В15_G3, В16_G3, В17_G3, В22_G3) в составе: Корпус щита (В)1800х(Ш)1000х(Г)400мм с монтажной платой и DIN-рейками,  Автоматический выключатель для защиты двигателей 6-10А GV2P14 Schneider Electric,  Автоматический выключатель для защиты двигателей 0,63-1А GV2P05 Schneider Electric,  Автоматический выключатель для защиты двигателей 2,5-4А GV2P08 Schneider Electric,  Автоматический выключатель для защиты двигателей 1,6-2,5А GV2P07 Schneider Electric,  Автоматический выключатель для защиты двигателей 24-32А GV2P32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ЩУВ-G3-5, включая все комплектующие и крепеж</v>
          </cell>
          <cell r="C3149" t="str">
            <v>Supply and installation, ventilation control panel. (Control ПВ1_G3, П14_G3, ПВ6_G3, П15_G3, В19_G3, В20_G3, В21_G3, В15_G3, В16_G3, В17_G3, В22_G3) consisting of: shield housing 1800х1000х400mm with mounting plate and DIN-rails, Circuit breaker for engine protection 6-10A GV2P14 Schneider Electric, Circuit breaker for engine protection 0,63-1A GV2P05 Schneider Electric, Circuit breaker for engine protection 2,5-4A GV2P08 Schneider Electric, Circuit breaker for engine protection 1,6-2,5A GV2P07 Schneider Electric, Circuit breaker for engine protection 24-32A GV2P32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ЩУВ-G3-5, including all components and fasteners</v>
          </cell>
          <cell r="D3149" t="str">
            <v>шт.</v>
          </cell>
          <cell r="F3149">
            <v>33276.624000000003</v>
          </cell>
          <cell r="G3149">
            <v>166383.12</v>
          </cell>
          <cell r="H3149">
            <v>49914.936000000002</v>
          </cell>
          <cell r="I3149">
            <v>191340.58799999999</v>
          </cell>
        </row>
        <row r="3150">
          <cell r="A3150" t="str">
            <v>аис_щит_ЩУО-G3-6</v>
          </cell>
          <cell r="B3150"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ЩУО-G3-6, включая все комплектующие и крепеж</v>
          </cell>
          <cell r="C3150" t="str">
            <v xml:space="preserve">Supply and installation of a lighting control panel, it concludes: shield housing 650х500х225mm with mounting plate and DIN rails, Router DALI  B.E.G ROUTER-DALISYS-REG, Power supply 5 V DC B.E.G, Power supply DALI B.E.G PS-DALISYS-USB-REG, - ЩУО-G3-6, including all accessories and fasteners </v>
          </cell>
          <cell r="D3150" t="str">
            <v>шт.</v>
          </cell>
          <cell r="F3150">
            <v>13169</v>
          </cell>
          <cell r="G3150">
            <v>65845</v>
          </cell>
          <cell r="H3150">
            <v>19753.5</v>
          </cell>
          <cell r="I3150">
            <v>75721.75</v>
          </cell>
        </row>
        <row r="3151">
          <cell r="B3151" t="str">
            <v>Поставка и монтаж, Щит сигнализации и диспетчеризации уличного исполнения для контроля уровня песка и нефтепродуктов в ЛОС с комплектом датчиков - LC2-1 (Поставляется в комплекте с ЛОС), включая все комплектующие и крепеж</v>
          </cell>
          <cell r="C3151" t="str">
            <v>В G3 есть такой щит</v>
          </cell>
          <cell r="D3151" t="str">
            <v>шт.</v>
          </cell>
          <cell r="H3151">
            <v>0</v>
          </cell>
          <cell r="I3151">
            <v>0</v>
          </cell>
          <cell r="J3151" t="str">
            <v>Поставляется в комплекте с ЛОС</v>
          </cell>
        </row>
        <row r="3152">
          <cell r="A3152" t="str">
            <v>аис_щит_Щит управления погружными насосами - ЩУ-ПН-3</v>
          </cell>
          <cell r="B3152" t="str">
            <v>Поставка и монтаж, Щит управления погружными насосами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погружными насосами) - ЩУ-ПН-3, включая все комплектующие и крепеж</v>
          </cell>
          <cell r="C3152" t="str">
            <v xml:space="preserve">Supply and installation of an outdoor control panel for submersible pumps (smooth start of pumps, 1 input, with connection module CIM200, hour and start counter, set of float switches) (supplied with submersible pumps), - ЩУ-ПН-3, including all accessories and fasteners </v>
          </cell>
          <cell r="D3152" t="str">
            <v>шт.</v>
          </cell>
          <cell r="H3152">
            <v>0</v>
          </cell>
          <cell r="I3152">
            <v>0</v>
          </cell>
          <cell r="J3152" t="str">
            <v>Поставляется в комплекте с погружными насосами</v>
          </cell>
        </row>
        <row r="3153">
          <cell r="A3153" t="str">
            <v>аис_щит_Щит управления погружными насосами - ЩУ-ПН-4</v>
          </cell>
          <cell r="B3153" t="str">
            <v>Поставка и монтаж, Щит управления погружными насосами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погружными насосами) - ЩУ-ПН-4, включая все комплектующие и крепеж</v>
          </cell>
          <cell r="C3153" t="str">
            <v xml:space="preserve">Supply and installation of an outdoor control panel for submersible pumps (smooth start of pumps, 1 input, with connection module CIM200, hour and start counter, set of float switches) (supplied with submersible pumps), - ЩУ-ПН-4, including all accessories and fasteners </v>
          </cell>
          <cell r="D3153" t="str">
            <v>шт.</v>
          </cell>
          <cell r="H3153">
            <v>0</v>
          </cell>
          <cell r="I3153">
            <v>0</v>
          </cell>
          <cell r="J3153" t="str">
            <v>Поставляется в комплекте с погружными насосами</v>
          </cell>
        </row>
        <row r="3154">
          <cell r="A3154" t="str">
            <v>аис_щит_SBS-G3-4</v>
          </cell>
          <cell r="B3154"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SBS-G3-4, включая все комплектующие и крепеж</v>
          </cell>
          <cell r="C3154" t="str">
            <v>Supply and installation of a dispatch control board, it concludes: shield housing 1800х1000х400mm with mounting plate and DIN-rails,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SBS-G3-4, including all accessories and fasteners</v>
          </cell>
          <cell r="D3154" t="str">
            <v>шт.</v>
          </cell>
          <cell r="F3154">
            <v>210148.85</v>
          </cell>
          <cell r="G3154">
            <v>1050744.25</v>
          </cell>
          <cell r="H3154">
            <v>315223.27500000002</v>
          </cell>
          <cell r="I3154">
            <v>1208355.8875</v>
          </cell>
        </row>
        <row r="3155">
          <cell r="A3155" t="str">
            <v>аис_щит_SBS-G3-5</v>
          </cell>
          <cell r="B3155" t="str">
            <v>Поставка и монтаж, Щит диспетчеризации и управления. В составе: Корпус щита (В)650х(Ш)500х(Г)225мм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SBS-G3-5, включая все комплектующие и крепеж</v>
          </cell>
          <cell r="C3155" t="str">
            <v>Supply and installation of a dispatch control board, it concludes: shield housing 650х500х225mm with mounting plate and DIN-rails,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SBS-G3-5, including all accessories and fasteners</v>
          </cell>
          <cell r="D3155" t="str">
            <v>шт.</v>
          </cell>
          <cell r="F3155">
            <v>200434.016</v>
          </cell>
          <cell r="G3155">
            <v>1002170.08</v>
          </cell>
          <cell r="H3155">
            <v>300651.02399999998</v>
          </cell>
          <cell r="I3155">
            <v>1152495.5919999999</v>
          </cell>
        </row>
        <row r="3156">
          <cell r="A3156" t="str">
            <v>аис_щит_ЩУВ-G4-1</v>
          </cell>
          <cell r="B3156" t="str">
            <v>Поставка и монтаж, Щит управления вентиляцией. (управление ПВ5_G4, П6_1_G4, ПВ6_G4, ВТ1_1_G4, ВТ1_2_G4, В5_1_G4, ВТ2_1_G4,  ВТ2_2_G4, В6_1_G4, В6_2_G4, ВК5_G4, ВК6_G4 ) в составе: Корпус щита (В)1800х(Ш)1000х(Г)400мм с монтажной платой и DIN-рейками,  Автоматический выключатель для защиты двигателей 9-14А GV2P16 Schneider Electric,  Автоматический выключатель для защиты двигателей 0,63-1А GV2P05 Schneider Electric,  Автоматический выключатель для защиты двигателей 0,4-0,63А GV2P04 Schneider Electric,  Автоматический выключатель для защиты двигателей 1,6-2,5А GV2P07 Schneider Electric,  Автоматический выключатель для защиты двигателей 1-1,6А GV2P06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ЩУВ-G4-1, включая все комплектующие и крепеж</v>
          </cell>
          <cell r="C3156" t="str">
            <v>Supply and installation, ventilation control panel. (Control ПВ5_G4, П6_1_G4, ПВ6_G4, ВТ1_1_G4, ВТ1_2_G4, В5_1_G4, ВТ2_1_G4,  ВТ2_2_G4, В6_1_G4, В6_2_G4, ВК5_G4, ВК6_G4) consisting of: shield housing 1800х1000х400mm with mounting plate and DIN-rails, Circuit breaker for engine protection 9-14A GV2P16 Schneider Electric, Circuit breaker for engine protection 0,63-1A GV2P05 Schneider Electric, Circuit breaker for engine protection 0,4-0,63A GV2P04 Schneider Electric, Circuit breaker for engine protection 1,6-2,5A GV2P07 Schneider Electric, Circuit breaker for engine protection 1-1,6A GV2P06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ЩУВ-G4-1, including all components and fasteners</v>
          </cell>
          <cell r="D3156" t="str">
            <v>шт.</v>
          </cell>
          <cell r="F3156">
            <v>31746.03</v>
          </cell>
          <cell r="G3156">
            <v>158730.15</v>
          </cell>
          <cell r="H3156">
            <v>47619.044999999998</v>
          </cell>
          <cell r="I3156">
            <v>182539.67249999999</v>
          </cell>
        </row>
        <row r="3157">
          <cell r="A3157" t="str">
            <v>аис_щит_ЩУВ-G4-2</v>
          </cell>
          <cell r="B3157" t="str">
            <v>Поставка и монтаж, Щит управления вентиляцией. (управление ПВ8_G4, П5_1_G4) в составе: Корпус щита (В)1800х(Ш)1000х(Г)400мм с монтажной платой и DIN-рейками,  Автоматический выключатель для защиты двигателей 6-10А GV2P14 Schneider Electric,  Автоматический выключатель для защиты двигателей 1,6-2,5А GV2P07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 ЩУВ-G4-2, включая все комплектующие и крепеж</v>
          </cell>
          <cell r="C3157" t="str">
            <v>Supply and installation, ventilation control panel. (Control ПВ8_G4, П5_1_G4) consisting of: shield housing 1800х1000х400mm with mounting plate and DIN-rails, Circuit breaker for engine protection 6-10A GV2P14 Schneider Electric, Circuit breaker for engine protection 1,6-2,5A GV2P07 Schneider Electric, Red signal lamp ~ 220V XB7EV04MP Schneider Electric, Green signal lamp ~ 220V XB7EV03MP Schneider Electric, Intermediate relay 2 changeover contacts 40.52.8.024.0000 Finder, Switch with fixation of 3 positions + 1NO 1NO XB5AD33 Schneider Electric - ЩУВ-G4-2, including all components and fasteners</v>
          </cell>
          <cell r="D3157" t="str">
            <v>шт.</v>
          </cell>
          <cell r="F3157">
            <v>14517.004000000001</v>
          </cell>
          <cell r="G3157">
            <v>72585.02</v>
          </cell>
          <cell r="H3157">
            <v>21775.506000000001</v>
          </cell>
          <cell r="I3157">
            <v>83472.773000000001</v>
          </cell>
        </row>
        <row r="3158">
          <cell r="A3158" t="str">
            <v>аис_щит_ЩУВ-G4-4</v>
          </cell>
          <cell r="B3158" t="str">
            <v>Поставка и монтаж, Щит управления вентиляцией. (управление В17_G4, В18_G4, В11_1_G4, П11_G4, В11_G4) в составе: Корпус щита (В)1800х(Ш)1000х(Г)400мм с монтажной платой и DIN-рейками,  Автоматический выключатель для защиты двигателей 1-1,6А GV2P06 Schneider Electric,  Автоматический выключатель для защиты двигателей 0,63-1А GV2P05 Schneider Electric,  Автоматический выключатель для защиты двигателей 1,6-2,5А GV2P07 Schneider Electric,  Автоматический выключатель для защиты двигателей 2,5-4А GV2P08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ЩУВ-G4-4, включая все комплектующие и крепеж</v>
          </cell>
          <cell r="C3158" t="str">
            <v>Supply and installation, ventilation control panel. (Control В17_G4, В18_G4, В11_1_G4, П11_G4, В11_G4) consisting of: shield housing 1800х1000х400mm with mounting plate and DIN-rails, Circuit breaker for engine protection 1-1,6A GV2P06 Schneider Electric, Circuit breaker for engine protection 0,63-1A GV2P05 Schneider Electric, Circuit breaker for engine protection 1,6-2,5A GV2P07 Schneider Electric, Circuit breaker for engine protection 2,5-4A GV2P08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ЩУВ-G4-4, including all components and fasteners</v>
          </cell>
          <cell r="D3158" t="str">
            <v>шт.</v>
          </cell>
          <cell r="F3158">
            <v>17400.272000000001</v>
          </cell>
          <cell r="G3158">
            <v>87001.36</v>
          </cell>
          <cell r="H3158">
            <v>26100.408000000003</v>
          </cell>
          <cell r="I3158">
            <v>100051.564</v>
          </cell>
        </row>
        <row r="3159">
          <cell r="A3159" t="str">
            <v>аис_щит_ЩУН-G4-1</v>
          </cell>
          <cell r="B3159" t="str">
            <v>Поставка и монтаж, Щит управления насосами. (управление двумя насосами контура ГВС: НЦ1/НЦ2(р)) (Поставляется в комплекте с насосным оборудованием. Внутри щита частотные преобразователи для насосов) ЩУН-G4-1, включая все комплектующие и крепеж</v>
          </cell>
          <cell r="C3159" t="str">
            <v>Supply and installation of a pumps control panel (control of two pumps of hot water circuit: НЦ1/НЦ2(р)) Supplied with a set of pump's equipment. There are frequency converters inside the control panel  ЩУН-G4-1. Including all accessories and fasteners</v>
          </cell>
          <cell r="D3159" t="str">
            <v>шт.</v>
          </cell>
          <cell r="H3159">
            <v>0</v>
          </cell>
          <cell r="I3159">
            <v>0</v>
          </cell>
          <cell r="J3159" t="str">
            <v>Поставляется в комплекте с насосным оборудованием. Внутри щита частотные преобразователи для насосов</v>
          </cell>
        </row>
        <row r="3160">
          <cell r="A3160" t="str">
            <v>аис_щит_ЩУН-G4-2</v>
          </cell>
          <cell r="B3160" t="str">
            <v>Поставка и монтаж, Щит управления насосами. (управление двумя насосами контура отопления: НЦ3/НЦ4(р)) (Поставляется в комплекте с насосным оборудованием. Внутри щита частотные преобразователи для насосов) ЩУН-G4-2, включая все комплектующие и крепеж</v>
          </cell>
          <cell r="C3160" t="str">
            <v>Supply and installation of a pumps control panel (control of two pumps of heating circuit: НЦ3/НЦ4(р)) Supplied with a set of pump's equipment. There are frequency converters inside the control panel  ЩУН-G4-2. Including all accessories and fasteners</v>
          </cell>
          <cell r="D3160" t="str">
            <v>шт.</v>
          </cell>
          <cell r="H3160">
            <v>0</v>
          </cell>
          <cell r="I3160">
            <v>0</v>
          </cell>
          <cell r="J3160" t="str">
            <v>Поставляется в комплекте с насосным оборудованием. Внутри щита частотные преобразователи для насосов</v>
          </cell>
        </row>
        <row r="3161">
          <cell r="A3161" t="str">
            <v>аис_щит_ЩУН-G4-3</v>
          </cell>
          <cell r="B3161" t="str">
            <v>Поставка и монтаж, Щит управления насосами. (управление двумя насосами контура вентиляции: НЦ5/НЦ6(р)) (Поставляется в комплекте с насосным оборудованием. Внутри щита частотные преобразователи для насосов) ЩУН-G4-3, включая все комплектующие и крепеж</v>
          </cell>
          <cell r="C3161" t="str">
            <v>Supply and installation of a pumps control panel (control of two pumps of ventilation circuit: НЦ5/НЦ6(р)) Supplied with a set of pump's equipment. There are frequency converters inside the control panel  ЩУН-G4-3. Including all accessories and fasteners</v>
          </cell>
          <cell r="D3161" t="str">
            <v>шт.</v>
          </cell>
          <cell r="H3161">
            <v>0</v>
          </cell>
          <cell r="I3161">
            <v>0</v>
          </cell>
          <cell r="J3161" t="str">
            <v>Поставляется в комплекте с насосным оборудованием. Внутри щита частотные преобразователи для насосов</v>
          </cell>
        </row>
        <row r="3162">
          <cell r="A3162" t="str">
            <v>аис_щит_ЩУН-G4-4</v>
          </cell>
          <cell r="B3162" t="str">
            <v>Поставка и монтаж, Щит управления насосами. (управление насосами НЦ7, НЦ8, НЦ9, НЦ10, НЦ11, НП1) в составе: Корпус щита (В)1800х(Ш)1000х(Г)400мм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0,25-0,40А GV2P03 Schneider Electric,  Автоматический выключатель для защиты двигателей 1-1,6А GV2P06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ЩУН-G4-4, включая все комплектующие и крепеж</v>
          </cell>
          <cell r="C3162" t="str">
            <v>Supply and installation of a pumps control panel (control of pumps НЦ7, НЦ8, НЦ9, НЦ10, НЦ11, НП1) composed of: shield housing 1800x1000x400mm with mounting plate and DIN rails, Circuit breaker for engine protection 0,4-0,63А GV2P04 Schneider Electric, Circuit breaker for engine protection 0,25-0,4А GV2P03 Schneider Electric, Circuit breaker for engine protection 1-1,6А GV2P06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ЩУН-G4-4, including all components and fasteners</v>
          </cell>
          <cell r="D3162" t="str">
            <v>шт.</v>
          </cell>
          <cell r="F3162">
            <v>17873.423999999999</v>
          </cell>
          <cell r="G3162">
            <v>89367.12</v>
          </cell>
          <cell r="H3162">
            <v>26810.135999999999</v>
          </cell>
          <cell r="I3162">
            <v>102772.18799999998</v>
          </cell>
        </row>
        <row r="3163">
          <cell r="A3163" t="str">
            <v>аис_щит_ЩУО-G4-1</v>
          </cell>
          <cell r="B3163"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Станция виртуального интерфйса B.E.G ViSTATION-DALISYS-REG - ЩУО-G4-1, включая все комплектующие и крепеж</v>
          </cell>
          <cell r="C3163" t="str">
            <v>Supply and installation of a lighting control panel, it concludes: shield housing 650х500х225mm with mounting plate and DIN rails, Router DALI  B.E.G ROUTER-DALISYS-REG, Power supply 5 V DC B.E.G, Power supply DALI B.E.G PS-DALISYS-USB-REG, Virtual Interface Station B.E.G ViSTATION-DALISYS-REG - ЩУО-G4-1,  including all accessories and fasteners</v>
          </cell>
          <cell r="D3163" t="str">
            <v>шт.</v>
          </cell>
          <cell r="F3163">
            <v>16170.334000000001</v>
          </cell>
          <cell r="G3163">
            <v>80851.67</v>
          </cell>
          <cell r="H3163">
            <v>24255.501</v>
          </cell>
          <cell r="I3163">
            <v>92979.420499999993</v>
          </cell>
        </row>
        <row r="3164">
          <cell r="A3164" t="str">
            <v>аис_щит_ЩУО-G4-2</v>
          </cell>
          <cell r="B3164"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ЩУО-G4-2, включая все комплектующие и крепеж</v>
          </cell>
          <cell r="C3164" t="str">
            <v>Supply and installation of a lighting control panel, it concludes: shield housing 650х500х225mm with mounting plate and DIN rails, Router DALI  B.E.G ROUTER-DALISYS-REG, Power supply 5 V DC B.E.G, Power supply DALI B.E.G PS-DALISYS-USB-REG, - ЩУО-G4-2,  including all accessories and fasteners</v>
          </cell>
          <cell r="D3164" t="str">
            <v>шт.</v>
          </cell>
          <cell r="F3164">
            <v>14252.334000000001</v>
          </cell>
          <cell r="G3164">
            <v>71261.67</v>
          </cell>
          <cell r="H3164">
            <v>21378.501</v>
          </cell>
          <cell r="I3164">
            <v>81950.920499999993</v>
          </cell>
        </row>
        <row r="3165">
          <cell r="A3165" t="str">
            <v>аис_щит_ЩУО-G4-3</v>
          </cell>
          <cell r="B3165"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ЩУО-G4-3, включая все комплектующие и крепеж</v>
          </cell>
          <cell r="C3165" t="str">
            <v>Supply and installation of a lighting control panel, it concludes: shield housing 650х500х225mm with mounting plate and DIN rails, Router DALI  B.E.G ROUTER-DALISYS-REG, Power supply 5 V DC B.E.G, Power supply DALI B.E.G PS-DALISYS-USB-REG, - ЩУО-G4-3,  including all accessories and fasteners</v>
          </cell>
          <cell r="D3165" t="str">
            <v>шт.</v>
          </cell>
          <cell r="F3165">
            <v>14252.334000000001</v>
          </cell>
          <cell r="G3165">
            <v>71261.67</v>
          </cell>
          <cell r="H3165">
            <v>21378.501</v>
          </cell>
          <cell r="I3165">
            <v>81950.920499999993</v>
          </cell>
        </row>
        <row r="3166">
          <cell r="A3166" t="str">
            <v>аис_щит_ЩУО-G4-4</v>
          </cell>
          <cell r="B3166"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 ЩУО-G4-4, включая все комплектующие и крепеж</v>
          </cell>
          <cell r="C3166" t="str">
            <v>Supply and installation of a lighting control panel, it concludes: shield housing 650х500х225mm with mounting plate and DIN rails, Router DALI  B.E.G ROUTER-DALISYS-REG, Power supply 5 V DC B.E.G, Power supply DALI B.E.G PS-DALISYS-USB-REG, - ЩУО-G4-4,  including all accessories and fasteners</v>
          </cell>
          <cell r="D3166" t="str">
            <v>шт.</v>
          </cell>
          <cell r="F3166">
            <v>13169</v>
          </cell>
          <cell r="G3166">
            <v>65845</v>
          </cell>
          <cell r="H3166">
            <v>19753.5</v>
          </cell>
          <cell r="I3166">
            <v>75721.75</v>
          </cell>
        </row>
        <row r="3167">
          <cell r="B3167" t="str">
            <v>Поставка и монтаж, Щит сигнализации и диспетчеризации уличного исполнения для контроля уровня песка и нефтепродуктов в ЛОС с комплектом датчиков - LC2-1 (Поставляется в комплекте с ЛОС), включая все комплектующие и крепеж</v>
          </cell>
          <cell r="C3167" t="str">
            <v>В G4 есть такой щит</v>
          </cell>
          <cell r="D3167" t="str">
            <v>шт.</v>
          </cell>
          <cell r="H3167">
            <v>0</v>
          </cell>
          <cell r="I3167">
            <v>0</v>
          </cell>
          <cell r="J3167" t="str">
            <v>Поставляется в комплекте с ЛОС</v>
          </cell>
        </row>
        <row r="3168">
          <cell r="A3168" t="str">
            <v>аис_щит_Щит управления для КНС-1 - ЩУ-КНС-6</v>
          </cell>
          <cell r="B3168" t="str">
            <v>Поставка и монтаж, Щит управления для КНС-1 (прямой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КНС) - ЩУ-КНС-6, включая все комплектующие и крепеж</v>
          </cell>
          <cell r="C3168" t="str">
            <v xml:space="preserve">Supply and installation of a control panel for outdoor sewer pumping station КНС-1 (direct pump start, 1 input, with connection module CIM200, hour and start counter, set of float switches) (supplied with КНС), - ЩУ-КНС-6, including all accessories and fasteners </v>
          </cell>
          <cell r="D3168" t="str">
            <v>шт.</v>
          </cell>
          <cell r="H3168">
            <v>0</v>
          </cell>
          <cell r="I3168">
            <v>0</v>
          </cell>
          <cell r="J3168" t="str">
            <v>Поставляется в комплекте с КНС</v>
          </cell>
        </row>
        <row r="3169">
          <cell r="A3169" t="str">
            <v>аис_щит_Щит управления для КНС-1 - ЩУ-КНС-3</v>
          </cell>
          <cell r="B3169" t="str">
            <v>Поставка и монтаж, Щит управления для КНС-6 (плавный пуск насосов, один ввод питания, с модулем связи CIM200, со счетчиком моточасов и пусков, с комплектом поплавковых выключателей, исполнение уличное) (Поставляется в комплекте с КНС) - ЩУ-КНС-3, включая все комплектующие и крепеж</v>
          </cell>
          <cell r="C3169" t="str">
            <v xml:space="preserve">Supply and installation of a control panel for outdoor sewer pumping station КНС-6 (smooth start of pumps, 1 input, with connection module CIM200, hour and start counter, set of float switches) (supplied with КНС), - ЩУ-КНС-3, including all accessories and fasteners </v>
          </cell>
          <cell r="D3169" t="str">
            <v>шт.</v>
          </cell>
          <cell r="H3169">
            <v>0</v>
          </cell>
          <cell r="I3169">
            <v>0</v>
          </cell>
          <cell r="J3169" t="str">
            <v>Поставляется в комплекте с КНС</v>
          </cell>
        </row>
        <row r="3170">
          <cell r="A3170" t="str">
            <v>аис_щит_SBS-G4-1</v>
          </cell>
          <cell r="B3170"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SBS-G4-1, включая все комплектующие и крепеж</v>
          </cell>
          <cell r="C3170" t="str">
            <v>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SBS-G4-1, including all accessories and fasteners</v>
          </cell>
          <cell r="D3170" t="str">
            <v>шт.</v>
          </cell>
          <cell r="F3170">
            <v>282462.68199999997</v>
          </cell>
          <cell r="G3170">
            <v>1412313.41</v>
          </cell>
          <cell r="H3170">
            <v>423694.02299999993</v>
          </cell>
          <cell r="I3170">
            <v>1624160.4214999997</v>
          </cell>
        </row>
        <row r="3171">
          <cell r="A3171" t="str">
            <v>аис_щит_SBS-G4-2</v>
          </cell>
          <cell r="B3171"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SBS-G4-2, включая все комплектующие и крепеж</v>
          </cell>
          <cell r="C3171" t="str">
            <v>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SBS-G4-2, including all accessories and fasteners</v>
          </cell>
          <cell r="D3171" t="str">
            <v>шт.</v>
          </cell>
          <cell r="F3171">
            <v>170233.18200000003</v>
          </cell>
          <cell r="G3171">
            <v>851165.91</v>
          </cell>
          <cell r="H3171">
            <v>255349.77300000004</v>
          </cell>
          <cell r="I3171">
            <v>978840.79649999994</v>
          </cell>
        </row>
        <row r="3172">
          <cell r="A3172" t="str">
            <v>аис_щит_SBS-G4-4</v>
          </cell>
          <cell r="B3172"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TX OPEN RS232/485 Siemens TXI1.OPEN, Модуль питания Siemens TXS1.12F10, Модуль подключения шины Siemens TXS1.EF10, Трансформатор понижающий: АС 220/24 Siemens - SBS-G4-4, включая все комплектующие и крепеж</v>
          </cell>
          <cell r="C3172" t="str">
            <v>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Module TX OPEN RS232/485 Siemens TXI1.OPEN, TX-I/O Power Supply Module Siemens TXS1.12F10, BUS Connection Module Siemens TXS1.EF10, Reducing transformer: АС 220/24 Siemens - SBS-G4-4,  including all accessories and fasteners</v>
          </cell>
          <cell r="D3172" t="str">
            <v>шт.</v>
          </cell>
          <cell r="F3172">
            <v>121177.016</v>
          </cell>
          <cell r="G3172">
            <v>605885.07999999996</v>
          </cell>
          <cell r="H3172">
            <v>181765.524</v>
          </cell>
          <cell r="I3172">
            <v>696767.84199999995</v>
          </cell>
        </row>
        <row r="3173">
          <cell r="A3173" t="str">
            <v>аис_щит_SBS-G4-5</v>
          </cell>
          <cell r="B3173"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SBS-G4-5, включая все комплектующие и крепеж</v>
          </cell>
          <cell r="C3173" t="str">
            <v>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SBS-G4-5, including all accessories and fasteners</v>
          </cell>
          <cell r="D3173" t="str">
            <v>шт.</v>
          </cell>
          <cell r="F3173">
            <v>191289.68200000003</v>
          </cell>
          <cell r="G3173">
            <v>956448.41</v>
          </cell>
          <cell r="H3173">
            <v>286934.52300000004</v>
          </cell>
          <cell r="I3173">
            <v>1099915.6714999999</v>
          </cell>
        </row>
        <row r="3174">
          <cell r="A3174" t="str">
            <v>аис_щит_ЩУО-G4-5</v>
          </cell>
          <cell r="B3174" t="str">
            <v>Поставка и монтаж, Щит управления освещением. В сосотаве: Корпус щита 650х500х225мм с монтажной платой и DIN-рейками, Роутер DALI  B.E.G ROUTER-DALISYS-REG, Блок питания 5 V DC B.E.G, Блок питания DALI B.E.G PS-DALISYS-USB-REG, Реле B.E.G RM-DALISYS-1C-REG - ЩУО-G4-5, включая все комплектующие и крепеж</v>
          </cell>
          <cell r="C3174" t="str">
            <v>Supply and installation of a lighting control panel, it concludes: shield housing 650х500х225mm with mounting plate and DIN rails, Router DALI  B.E.G ROUTER-DALISYS-REG, Power supply 5 V DC B.E.G, Power supply DALI B.E.G PS-DALISYS-USB-REG, Relay B.E.G RM-DALISYS-1C-REG - ЩУО-G4-5,  including all accessories and fasteners</v>
          </cell>
          <cell r="D3174" t="str">
            <v>шт.</v>
          </cell>
          <cell r="F3174">
            <v>18428</v>
          </cell>
          <cell r="G3174">
            <v>92140</v>
          </cell>
          <cell r="H3174">
            <v>27642</v>
          </cell>
          <cell r="I3174">
            <v>105960.99999999999</v>
          </cell>
        </row>
        <row r="3175">
          <cell r="A3175" t="str">
            <v>аис_щит_ЩУВ-G4-3</v>
          </cell>
          <cell r="B3175" t="str">
            <v>Поставка и монтаж, Щит управления вентиляцией. (управление П10_G4, ПВ1_G4, П2_G4, ПВ3_G4, ПВ4_G4, ПВ7_G4, ПВ12_G4,  В10_G4, В16_G4, П13_G4, В2_G4, В13_G4, В14_G4, В15_G4, ВТ3_1_G4, ВТ3_2_G4, П9_G4, П14_G4, В9_G4, В12_G4, В21_G4,  В19_G4) в составе: Корпус щита (В)1800х(Ш)1000х(Г)400мм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0,63-1А GV2P05 Schneider Electric,  Автоматический выключатель для защиты двигателей 1-1,6А GV2P06 Schneider Electric,  Автоматический выключатель для защиты двигателей 1,6-2,5А GV2P07 Schneider Electric,  Автоматический выключатель для защиты двигателей 2,5-4А GV2P08 Schneider Electric,  Автоматический выключатель для защиты двигателей 9-14А GV2P16 Schneider Electric,  Автоматический выключатель для защиты двигателей 4-6,3А GV2P10 Schneider Electric,  Автоматический выключатель для защиты двигателей 6-10А GV2P14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ЩУВ-G4-3, включая все комплектующие и крепеж</v>
          </cell>
          <cell r="C3175" t="str">
            <v>Supply and installation, ventilation control panel. (Control П10_G4, ПВ1_G4, П2_G4, ПВ3_G4, ПВ4_G4, ПВ7_G4, ПВ12_G4,  В10_G4, В16_G4, П13_G4, В2_G4, В13_G4, В14_G4, В15_G4, ВТ3_1_G4, ВТ3_2_G4, П9_G4, П14_G4, В9_G4, В12_G4, В21_G4,  В19_G4) consisting of: shield housing 1800х1000х400mm with mounting plate and DIN-rails, Circuit breaker for engine protection 0,4-0,63A GV2P04 Schneider Electric, Circuit breaker for engine protection 0,63-1A GV2P05 Schneider Electric, Circuit breaker for engine protection 1-1,6A GV2P06 Schneider Electric, Circuit breaker for engine protection 1,6-2,5A GV2P07 Schneider Electric, Circuit breaker for engine protection 2,5-4A GV2P08 Schneider Electric, Circuit breaker for engine protection 9-14A GV2P16 Schneider Electric, Circuit breaker for engine protection 4-6,3A GV2P10 Schneider Electric, Circuit breaker for engine protection 6-10A GV2P14 Schneider Electric, Red Warning Lamp ~ 220V XB7EV04MP Schneider Electric, Green Warning Lamp ~ 220V XB7EV03MP Schneider Electric, Intermediate relay 2 changeover contacts 40.52.8.024.0000 Finder, Switch with fixation of 3 positions + 1NO 1NO XB5AD33 Schneider Electric, Contactor K 3P, 6A, NO, 24V screw clamp LC1K0610B7 Schneider Electric - ЩУВ-G4-3, including all components and fasteners</v>
          </cell>
          <cell r="D3175" t="str">
            <v>шт.</v>
          </cell>
          <cell r="F3175">
            <v>53820.745999999999</v>
          </cell>
          <cell r="G3175">
            <v>269103.73</v>
          </cell>
          <cell r="H3175">
            <v>80731.119000000006</v>
          </cell>
          <cell r="I3175">
            <v>309469.28949999996</v>
          </cell>
        </row>
        <row r="3176">
          <cell r="A3176" t="str">
            <v>аис_щит_SBS-G4-3</v>
          </cell>
          <cell r="B3176"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  - SBS-G4-3, включая все комплектующие и крепеж</v>
          </cell>
          <cell r="C3176" t="str">
            <v>Supply and installation of a dispatch control board, it concludes: shield housing 1800x1000x400mm with mounting plate and DIN rails,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 SBS-G4-3, including all accessories and fasteners</v>
          </cell>
          <cell r="D3176" t="str">
            <v>шт.</v>
          </cell>
          <cell r="F3176">
            <v>404981.68200000003</v>
          </cell>
          <cell r="G3176">
            <v>2024908.41</v>
          </cell>
          <cell r="H3176">
            <v>607472.52300000004</v>
          </cell>
          <cell r="I3176">
            <v>2328644.6714999997</v>
          </cell>
        </row>
        <row r="3177">
          <cell r="A3177" t="str">
            <v>аис_щит_ЩУВ-С-1</v>
          </cell>
          <cell r="B3177" t="str">
            <v>Поставка и монтаж, Щит управления вентиляцией. (управление  П2_С, В2_С, В2_1_С) в составе: Корпус щита 1800х1000х400мм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2,5-4А GV2P08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ЩУВ-С-1, включая все комплектующие и крепеж</v>
          </cell>
          <cell r="C3177" t="str">
            <v>Supply and installation, ventilation control panel. (management П2_С, В2_С, В2_1_С) consisting of: shield housing 1800х1000х400mm with mounting plate and DIN-rails, Circuit breaker for protection of 0.63-1А GV2P05 Schneider Electric motors, Circuit breaker for motor protection 2.5-4A GV2P08 Schneider Electric, Red signal lamp ~ 220V XB7EV04MP Schneider Electric, Green signal lamp ~ 220V XB7EV03MP Schneider Electric, Auxiliary relay 2 changeover contacts 40.52.8.024.0000 Finder, Latching switch 3 positions 1 + 1 but XB5AD33 Schneider Electric, Contactor K 3P, 6A, BUT, 24V screw terminal LC1K0610B7 Schneider Electric - ShchUV-S-1, including all components and fasteners</v>
          </cell>
          <cell r="D3177" t="str">
            <v>шт.</v>
          </cell>
          <cell r="F3177">
            <v>14335.364000000001</v>
          </cell>
          <cell r="G3177">
            <v>71676.820000000007</v>
          </cell>
          <cell r="H3177">
            <v>21503.046000000002</v>
          </cell>
          <cell r="I3177">
            <v>82428.343000000008</v>
          </cell>
        </row>
        <row r="3178">
          <cell r="A3178" t="str">
            <v>аис_щит_SBS-С-1</v>
          </cell>
          <cell r="B3178" t="str">
            <v>Поставка и монтаж, Щит диспетчеризации и управления. В составе: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TXA.K-12 - SBS-С-1, включая все комплектующие и крепеж</v>
          </cell>
          <cell r="C3178" t="str">
            <v>Supply and installation of a dispatch control board, it concludes: Automation station BACnet/IP, with more than 200 data points Siemens PXC200.ED, 16 Digital Input Module Siemens TXM1.16D, 6 Relay output module with Override Siemens TXM1.6R-M, 8 Universal I/O Module, 4-20mA, Override and LCD Siemens TXM1.8X-ML, TX-I/O Power Supply Module Siemens TXS1.12F10, BUS Connection Module Siemens TXS1.EF10, Reducing transformer: АС 220/24 Siemens, Panel Siemens PXM-20, Address Keys Siemens TXA.K-12 - SBS-C-1, including all accessories and fasteners</v>
          </cell>
          <cell r="D3178" t="str">
            <v>шт.</v>
          </cell>
          <cell r="F3178">
            <v>134035.35</v>
          </cell>
          <cell r="G3178">
            <v>670176.75</v>
          </cell>
          <cell r="H3178">
            <v>201053.02500000002</v>
          </cell>
          <cell r="I3178">
            <v>770703.26249999995</v>
          </cell>
        </row>
        <row r="3179">
          <cell r="A3179" t="str">
            <v>аис_щит_ЩУВ-A-1</v>
          </cell>
          <cell r="B3179" t="str">
            <v>Поставка и монтаж, Щит управления вентиляцией. (управление П3_А, В3_А, В4_А, В5_А, В6_А) в составе: Корпус щита 1800х1000х400мм с монтажной платой и DIN-рейками,  Автоматический выключатель для защиты двигателей 0,63-1А GV2P05 Schneider Electric,  Автоматический выключатель для защиты двигателей 1,6-2,5А GV2P07 Schneider Electric, Автоматический выключатель для защиты двигателей 6-10А GV2P14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Контактор K 3P, 9А,НО,24В винтовой зажим 
LC1K0910B7 Schneider Electric - ЩУВ-A-1, включая все комплектующие и крепеж</v>
          </cell>
          <cell r="C3179" t="str">
            <v>Supply and installation, ventilation control panel. (Control П3_А, В3_А, В4_А, В5_А, В6_А) consisting of: shield housing 1800х1000х400mm with mounting plate and DIN-rails, Circuit breaker for protection 0.63-1A GV2P05 Schneider Electric motors, Circuit breaker for protection of 1.6-2.5A engines GV2P07 Schneider Electric, Circuit breaker for protecting 6-10A engines ~ 220V XB7EV03MP Schneider Electric, Auxiliary relay 2 changeover contacts 40.52.8.024.0000 Finder, Latching switch 3 position and 1no + 1no XB5AD33 Schneider Electric, Contactor K 3P, 6A, BUT, 24V screw terminal LC1K0610B7 Schneider Electric, Contactor K 3P, 9A, BUT, 24V screw terminal
LC1K0910B7 Schneider Electric - ЩУВ-A-1, including all accessories and fasteners</v>
          </cell>
          <cell r="D3179" t="str">
            <v>шт.</v>
          </cell>
          <cell r="F3179">
            <v>18623.817999999999</v>
          </cell>
          <cell r="G3179">
            <v>93119.09</v>
          </cell>
          <cell r="H3179">
            <v>27935.726999999999</v>
          </cell>
          <cell r="I3179">
            <v>107086.95349999999</v>
          </cell>
        </row>
        <row r="3180">
          <cell r="A3180" t="str">
            <v>аис_щит_SBS-A-1</v>
          </cell>
          <cell r="B3180" t="str">
            <v>Поставка и монтаж, Щит диспетчеризации и управления. В составе: Корпус щита 1800х1000х400мм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Панель Siemens PXM-20, Адресные ключи Siemens TXA.K-12 - SBS-A-1, включая все комплектующие и крепеж</v>
          </cell>
          <cell r="C3180" t="str">
            <v>Supply and installation, dispatch and control board. Composed of: shield housing 1800x1000x400mm with mounting plate and DIN rails, Freely programmable controller Siemens PXC200.ED, Digital input module (16 inputs) Siemens TXM1.16D, Relay output module Siemens TXM1.6R-M, Super-universal Siemens TXM1.8X module -ML, Siemens TXS1.12F10 power module, Siemens TXS1.EF10 bus connection module, Step-down transformer: Siemens AC 220/24, Siemens PXM-20 Panel, Siemens TXA.K-12 Address Keys - SBS-A-1, including all components and fasteners</v>
          </cell>
          <cell r="D3180" t="str">
            <v>шт.</v>
          </cell>
          <cell r="F3180">
            <v>178547.016</v>
          </cell>
          <cell r="G3180">
            <v>892735.08</v>
          </cell>
          <cell r="H3180">
            <v>267820.52399999998</v>
          </cell>
          <cell r="I3180">
            <v>1026645.3419999998</v>
          </cell>
        </row>
        <row r="3181">
          <cell r="A3181" t="str">
            <v>аис_щит_ЩУВ-ЕС-1</v>
          </cell>
          <cell r="B3181" t="str">
            <v>Поставка и монтаж, Щит управления вентиляцией. (управление ПВ1, В2, В4(А), В5(А)) в составе: Корпус щита 1800х1000х400мм с монтажной платой и DIN-рейками,  Автоматический выключатель для защиты двигателей 0,25-0,4А GV2P03 Schneider Electric,  Автоматический выключатель для защиты двигателей 0,4-0,63А GV2P04 Schneider Electric,  Автоматический выключатель для защиты двигателей 30-40А GV3P40 Schneider Electric,  Автоматический выключатель для защиты двигателей 37-50А GV3P50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ЩУВ-ЕС-1, включая все комплектующие и крепеж</v>
          </cell>
          <cell r="C3181" t="str">
            <v>Supply and installation, ventilation control panel. (Control ПВ1, В2, В4(А), В5(А)) consisting of: shield housing 1800х1000х400mm with mounting plate and DIN-rails, Circuit breaker for engine protection 0,25-0,4A GV2P03 Schneider Electric, Circuit breaker for engine protection 0,4-0,63A GV2P04 Schneider Electric, Circuit breaker for engine protection 30-40A GV3P40 Schneider Electric, Circuit breaker for engine protection 37-50A GV3P50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ЩУВ-EC-1, including all components and fasteners</v>
          </cell>
          <cell r="D3181" t="str">
            <v>шт.</v>
          </cell>
          <cell r="F3181">
            <v>20204.907999999999</v>
          </cell>
          <cell r="G3181">
            <v>101024.54</v>
          </cell>
          <cell r="H3181">
            <v>30307.362000000001</v>
          </cell>
          <cell r="I3181">
            <v>116178.22099999999</v>
          </cell>
        </row>
        <row r="3182">
          <cell r="A3182" t="str">
            <v>аис_щит_ЩУВ-ЕС-2</v>
          </cell>
          <cell r="B3182" t="str">
            <v>Поставка и монтаж, Щит управления вентиляцией. (управление В3, ПР6/ПР6(р), ПР7/ПР7(р), ПР8/ПР8(р), ПР9/ПР9(р), ПР10/ПР10(р), ПР11/ПР11(р) в составе: Корпус щита 1800х1000х400мм с монтажной платой и DIN-рейками,  Автоматический выключатель для защиты двигателей 0,4-0,63А GV2P04 Schneider Electric,  Автоматический выключатель для защиты двигателей 0,63-1А GV2P05 Schneider Electric,  Автоматический выключатель для защиты двигателей 4-6,3А GV2P10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ЩУВ-ЕС-2, включая все комплектующие и крепеж</v>
          </cell>
          <cell r="C3182" t="str">
            <v>Supply and installation, ventilation control panel. (Control В3, ПР6/ПР6(р), ПР7/ПР7(р), ПР8/ПР8(р), ПР9/ПР9(р), ПР10/ПР10(р), ПР11/ПР11(р) consisting of: shield housing 1800х1000х400mm with mounting plate and DIN-rails, Circuit breaker for engine protection 0,4-0,63A GV2P04 Schneider Electric, Circuit breaker for engine protection 0,63-1A GV2P05 Schneider Electric, Circuit breaker for engine protection 4-6,3A GV2P10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ЩУВ-EC-2, including all components and fasteners</v>
          </cell>
          <cell r="D3182" t="str">
            <v>шт.</v>
          </cell>
          <cell r="F3182">
            <v>30430.766</v>
          </cell>
          <cell r="G3182">
            <v>152153.82999999999</v>
          </cell>
          <cell r="H3182">
            <v>45646.148999999998</v>
          </cell>
          <cell r="I3182">
            <v>174976.90449999998</v>
          </cell>
        </row>
        <row r="3183">
          <cell r="A3183" t="str">
            <v>аис_щит_ЩУВ-ЕС-3</v>
          </cell>
          <cell r="B3183" t="str">
            <v>Поставка и монтаж, Щит управления вентиляцией. (управление П12/П12(р) в составе: Корпус щита (В)1800х(Ш)1000х(Г)400мм с монтажной платой и DIN-рейками,  Автоматический выключатель для защиты двигателей 0,63-1А GV2P05 Schneider Electric, Лампа сигнальная красная ~220В XB7EV04MP Schneider Electric, Лампа сигнальная зеленая ~220В XB7EV03MP Schneider Electric, Промежуточное реле 2 перекидных контакта 40.52.8.024.0000 Finder, Переключатель с фиксацией 3 позиции 1но+1но XB5AD33 Schneider Electric, Контактор K 3P, 6А,НО,24В винтовой зажим LC1K0610B7 Schneider Electric - ЩУВ-ЕС-3, включая все комплектующие и крепеж</v>
          </cell>
          <cell r="C3183" t="str">
            <v>Supply and installation, ventilation control panel. (Control П12/П12(р) consisting of: shield housing 1800х1000х400mm with mounting plate and DIN-rails, Circuit breaker for engine protection 0,63-1A GV2P05 Schneider Electric, Red signal lamp ~ 220V XB7EV04MP Schneider Electric, Green signal lamp ~ 220V XB7EV03MP Schneider Electric, Intermediate relay 2 changeover contacts 40.52.8.024.0000 Finder, Switch with fixation of 3 positions + 1NO 1NO XB5AD33 Schneider Electric, Contactor K 3P, 6A, NO, 24V screw clamp LC1K0610B7 Schneider Electric - ЩУВ-EC-3, including all components and fasteners</v>
          </cell>
          <cell r="D3183" t="str">
            <v>шт.</v>
          </cell>
          <cell r="F3183">
            <v>13085.996000000001</v>
          </cell>
          <cell r="G3183">
            <v>65429.98</v>
          </cell>
          <cell r="H3183">
            <v>19628.994000000002</v>
          </cell>
          <cell r="I3183">
            <v>75244.476999999999</v>
          </cell>
        </row>
        <row r="3184">
          <cell r="A3184" t="str">
            <v>аис_щит_ЩУН-EC-1</v>
          </cell>
          <cell r="B3184" t="str">
            <v>Поставка и монтаж, Щит управления насосами. (управление одним циркуляционным насосом: НС1 (р), в комплекте с частотным преобразователем) (Поставляется в комплекте с насосом) - ЩУН-EC-1, включая все комплектующие и крепеж</v>
          </cell>
          <cell r="C3184" t="str">
            <v>Supply and installation of a pumps control panel (control of one circulating pump НС1 (р)), with frequency converter. Supplied with pump. ЩУН-EC-1. Including all accessories and fasteners</v>
          </cell>
          <cell r="D3184" t="str">
            <v>шт.</v>
          </cell>
          <cell r="H3184">
            <v>0</v>
          </cell>
          <cell r="I3184">
            <v>0</v>
          </cell>
          <cell r="J3184" t="str">
            <v>Поставляется в комплекте с насосом</v>
          </cell>
        </row>
        <row r="3185">
          <cell r="A3185" t="str">
            <v>аис_щит_ЩУН-EC-2</v>
          </cell>
          <cell r="B3185" t="str">
            <v>Поставка и монтаж, Щит управления насосами. (управление одним циркуляционным насосом: НС1.1, в комплекте с частотным преобразователем) (Поставляется в комплекте с насосом) - ЩУН-EC-2, включая все комплектующие и крепеж</v>
          </cell>
          <cell r="C3185" t="str">
            <v>Supply and installation of a pumps control panel (control of one circulating pump НС1.1), with frequency converter. Supplied with pump. ЩУН-EC-2. Including all accessories and fasteners</v>
          </cell>
          <cell r="D3185" t="str">
            <v>шт.</v>
          </cell>
          <cell r="H3185">
            <v>0</v>
          </cell>
          <cell r="I3185">
            <v>0</v>
          </cell>
          <cell r="J3185" t="str">
            <v>Поставляется в комплекте с насосом</v>
          </cell>
        </row>
        <row r="3186">
          <cell r="A3186" t="str">
            <v>аис_щит_ЩУН-EC-3</v>
          </cell>
          <cell r="B3186" t="str">
            <v>Поставка и монтаж, Щит управления насосами. (управление одним циркуляционным насосом: НС1.2, в комплекте с частотным преобразователем) (Поставляется в комплекте с насосом) - ЩУН-EC-3, включая все комплектующие и крепеж</v>
          </cell>
          <cell r="C3186" t="str">
            <v>Supply and installation of a pumps control panel (control of one circulating pump НС1.2), with frequency converter. Supplied with pump. ЩУН-EC-3. Including all accessories and fasteners</v>
          </cell>
          <cell r="D3186" t="str">
            <v>шт.</v>
          </cell>
          <cell r="H3186">
            <v>0</v>
          </cell>
          <cell r="I3186">
            <v>0</v>
          </cell>
          <cell r="J3186" t="str">
            <v>Поставляется в комплекте с насосом</v>
          </cell>
        </row>
        <row r="3187">
          <cell r="A3187" t="str">
            <v>аис_щит_ЩУН-EC-4</v>
          </cell>
          <cell r="B3187" t="str">
            <v>Поставка и монтаж, Щит управления насосами. (управление одним циркуляционным насосом: НС1.3, в комплекте с частотным преобразователем) (Поставляется в комплекте с насосом) - ЩУН-EC-4, включая все комплектующие и крепеж</v>
          </cell>
          <cell r="C3187" t="str">
            <v>Supply and installation of a pumps control panel (control of one circulating pump НС1.3), with frequency converter. Supplied with pump. ЩУН-EC-4. Including all accessories and fasteners</v>
          </cell>
          <cell r="D3187" t="str">
            <v>шт.</v>
          </cell>
          <cell r="H3187">
            <v>0</v>
          </cell>
          <cell r="I3187">
            <v>0</v>
          </cell>
          <cell r="J3187" t="str">
            <v>Поставляется в комплекте с насосом</v>
          </cell>
        </row>
        <row r="3188">
          <cell r="A3188" t="str">
            <v>аис_щит_ЩУН-EC-5</v>
          </cell>
          <cell r="B3188" t="str">
            <v>Поставка и монтаж, Щит управления насосами. (управление одним циркуляционным насосом: НС2(р), в комплекте с частотным преобразователем) (Поставляется в комплекте с насосом) - ЩУН-EC-5, включая все комплектующие и крепеж</v>
          </cell>
          <cell r="C3188" t="str">
            <v>Supply and installation of a pumps control panel (control of one circulating pump НС2(р), with frequency converter. Supplied with pump. ЩУН-EC-5. Including all accessories and fasteners</v>
          </cell>
          <cell r="D3188" t="str">
            <v>шт.</v>
          </cell>
          <cell r="H3188">
            <v>0</v>
          </cell>
          <cell r="I3188">
            <v>0</v>
          </cell>
          <cell r="J3188" t="str">
            <v>Поставляется в комплекте с насосом</v>
          </cell>
        </row>
        <row r="3189">
          <cell r="A3189" t="str">
            <v>аис_щит_ЩУН-EC-6</v>
          </cell>
          <cell r="B3189" t="str">
            <v>Поставка и монтаж, Щит управления насосами. (управление одним циркуляционным насосом: НС2.1, в комплекте с частотным преобразователем) (Поставляется в комплекте с насосом) - ЩУН-EC-6, включая все комплектующие и крепеж</v>
          </cell>
          <cell r="C3189" t="str">
            <v>Supply and installation of a pumps control panel (control of one circulating pump НС2.1), with frequency converter. Supplied with pump. ЩУН-EC-6. Including all accessories and fasteners</v>
          </cell>
          <cell r="D3189" t="str">
            <v>шт.</v>
          </cell>
          <cell r="H3189">
            <v>0</v>
          </cell>
          <cell r="I3189">
            <v>0</v>
          </cell>
          <cell r="J3189" t="str">
            <v>Поставляется в комплекте с насосом</v>
          </cell>
        </row>
        <row r="3190">
          <cell r="A3190" t="str">
            <v>аис_щит_ЩУН-EC-7</v>
          </cell>
          <cell r="B3190" t="str">
            <v>Поставка и монтаж, Щит управления насосами. (управление одним циркуляционным насосом: НС2.2, в комплекте с частотным преобразователем) (Поставляется в комплекте с насосом) - ЩУН-EC-7, включая все комплектующие и крепеж</v>
          </cell>
          <cell r="C3190" t="str">
            <v>Supply and installation of a pumps control panel (control of one circulating pump НС2.2), with frequency converter. Supplied with pump. ЩУН-EC-7. Including all accessories and fasteners</v>
          </cell>
          <cell r="D3190" t="str">
            <v>шт.</v>
          </cell>
          <cell r="H3190">
            <v>0</v>
          </cell>
          <cell r="I3190">
            <v>0</v>
          </cell>
          <cell r="J3190" t="str">
            <v>Поставляется в комплекте с насосом</v>
          </cell>
        </row>
        <row r="3191">
          <cell r="A3191" t="str">
            <v>аис_щит_ЩУН-EC-8</v>
          </cell>
          <cell r="B3191" t="str">
            <v>Поставка и монтаж, Щит управления насосами. (управление одним циркуляционным насосом: НС2.3, в комплекте с частотным преобразователем) (Поставляется в комплекте с насосом) - ЩУН-EC-8, включая все комплектующие и крепеж</v>
          </cell>
          <cell r="C3191" t="str">
            <v>Supply and installation of a pumps control panel (control of one circulating pump НС2.3), with frequency converter. Supplied with pump. ЩУН-EC-8. Including all accessories and fasteners</v>
          </cell>
          <cell r="D3191" t="str">
            <v>шт.</v>
          </cell>
          <cell r="H3191">
            <v>0</v>
          </cell>
          <cell r="I3191">
            <v>0</v>
          </cell>
          <cell r="J3191" t="str">
            <v>Поставляется в комплекте с насосом</v>
          </cell>
        </row>
        <row r="3192">
          <cell r="A3192" t="str">
            <v>аис_щит_ЩУН-EC-9</v>
          </cell>
          <cell r="B3192" t="str">
            <v>Поставка и монтаж, Щит управления насосами. (управление одним циркуляционным насосом: НС2С.1, в комплекте с частотным преобразователем) (Поставляется в комплекте с насосом) - ЩУН-EC-9, включая все комплектующие и крепеж</v>
          </cell>
          <cell r="C3192" t="str">
            <v>Supply and installation of a pumps control panel (control of one circulating pump НС2С.1), with frequency converter. Supplied with pump. ЩУН-EC-9. Including all accessories and fasteners</v>
          </cell>
          <cell r="D3192" t="str">
            <v>шт.</v>
          </cell>
          <cell r="H3192">
            <v>0</v>
          </cell>
          <cell r="I3192">
            <v>0</v>
          </cell>
          <cell r="J3192" t="str">
            <v>Поставляется в комплекте с насосом</v>
          </cell>
        </row>
        <row r="3193">
          <cell r="A3193" t="str">
            <v>аис_щит_ЩУН-EC-10</v>
          </cell>
          <cell r="B3193" t="str">
            <v>Поставка и монтаж, Щит управления насосами. (управление одним циркуляционным насосом: НС2С.2, в комплекте с частотным преобразователем) (Поставляется в комплекте с насосом) - ЩУН-EC-10, включая все комплектующие и крепеж</v>
          </cell>
          <cell r="C3193" t="str">
            <v>Supply and installation of a pumps control panel (control of one circulating pump НС2С.2), with frequency converter. Supplied with pump. ЩУН-EC-10. Including all accessories and fasteners</v>
          </cell>
          <cell r="D3193" t="str">
            <v>шт.</v>
          </cell>
          <cell r="H3193">
            <v>0</v>
          </cell>
          <cell r="I3193">
            <v>0</v>
          </cell>
          <cell r="J3193" t="str">
            <v>Поставляется в комплекте с насосом</v>
          </cell>
        </row>
        <row r="3194">
          <cell r="A3194" t="str">
            <v>аис_щит_ЩУН-EC-11</v>
          </cell>
          <cell r="B3194" t="str">
            <v>Поставка и монтаж, Щит управления насосами. (управление одним циркуляционным насосом: НС2С.3, в комплекте с частотным преобразователем) (Поставляется в комплекте с насосом) - ЩУН-EC-11, включая все комплектующие и крепеж</v>
          </cell>
          <cell r="C3194" t="str">
            <v>Supply and installation of a pumps control panel (control of one circulating pump НС2С.3), with frequency converter. Supplied with pump. ЩУН-EC-11. Including all accessories and fasteners</v>
          </cell>
          <cell r="D3194" t="str">
            <v>шт.</v>
          </cell>
          <cell r="H3194">
            <v>0</v>
          </cell>
          <cell r="I3194">
            <v>0</v>
          </cell>
          <cell r="J3194" t="str">
            <v>Поставляется в комплекте с насосом</v>
          </cell>
        </row>
        <row r="3195">
          <cell r="A3195" t="str">
            <v>аис_щит_ЩУН-EC-12</v>
          </cell>
          <cell r="B3195" t="str">
            <v>Поставка и монтаж, Щит управления насосами. (управление одним циркуляционным насосом: НС2С(р) , в комплекте с частотным преобразователем) (Поставляется в комплекте с насосом) - ЩУН-EC-12, включая все комплектующие и крепеж</v>
          </cell>
          <cell r="C3195" t="str">
            <v>Supply and installation of a pumps control panel (control of one circulating pump НС2С(р), with frequency converter. Supplied with pump. ЩУН-EC-12. Including all accessories and fasteners</v>
          </cell>
          <cell r="D3195" t="str">
            <v>шт.</v>
          </cell>
          <cell r="H3195">
            <v>0</v>
          </cell>
          <cell r="I3195">
            <v>0</v>
          </cell>
          <cell r="J3195" t="str">
            <v>Поставляется в комплекте с насосом</v>
          </cell>
        </row>
        <row r="3196">
          <cell r="A3196" t="str">
            <v>аис_щит_ЩУН-EC-13</v>
          </cell>
          <cell r="B3196" t="str">
            <v>Поставка и монтаж, Щит управления насосами. (управление двумя циркуляционными насосами: НС1ф, НС1ф(р), в комплекте с частотными преобразователями) (Поставляется в комплекте с насосом) - ЩУН-EC-13, включая все комплектующие и крепеж</v>
          </cell>
          <cell r="C3196" t="str">
            <v>Supply and installation of a pumps control panel (control of two circulating pumps НС1ф, НС1ф(р), with frequency converters. Supplied with pump. ЩУН-EC-13. Including all accessories and fasteners</v>
          </cell>
          <cell r="D3196" t="str">
            <v>шт.</v>
          </cell>
          <cell r="H3196">
            <v>0</v>
          </cell>
          <cell r="I3196">
            <v>0</v>
          </cell>
          <cell r="J3196" t="str">
            <v>Поставляется в комплекте с насосом</v>
          </cell>
        </row>
        <row r="3197">
          <cell r="A3197" t="str">
            <v>аис_щит_ЩУН-EC-14</v>
          </cell>
          <cell r="B3197" t="str">
            <v>Поставка и монтаж, Щит управления насосами. (управление двумя подпиточными насосами: ПН1, ПН1(р), в комплекте с частотными преобразователями) (Поставляется в комплекте с насосом) - ЩУН-EC-14, включая все комплектующие и крепеж</v>
          </cell>
          <cell r="C3197" t="str">
            <v>Supply and installation of a pumps control panel (control of two booster pumps ПН1, ПН1(р), with frequency converters. Supplied with pump. ЩУН-EC-14. Including all accessories and fasteners</v>
          </cell>
          <cell r="D3197" t="str">
            <v>шт.</v>
          </cell>
          <cell r="H3197">
            <v>0</v>
          </cell>
          <cell r="I3197">
            <v>0</v>
          </cell>
          <cell r="J3197" t="str">
            <v>Поставляется в комплекте с насосом</v>
          </cell>
        </row>
        <row r="3198">
          <cell r="A3198" t="str">
            <v>аис_щит_ЩУН-EC-15</v>
          </cell>
          <cell r="B3198" t="str">
            <v>Поставка и монтаж, Щит управления насосами. (управление тремя насосами: НС4, НС4(р), ДН4, в комплекте с частотными преобразователями) (Поставляется в комплекте с насосом) - ЩУН-EC-15, включая все комплектующие и крепеж</v>
          </cell>
          <cell r="C3198" t="str">
            <v>Supply and installation of a pumps control panel (control of three pumps НС4, НС4(р), ДН4), with frequency converters. Supplied with pump. ЩУН-EC-15. Including all accessories and fasteners</v>
          </cell>
          <cell r="D3198" t="str">
            <v>шт.</v>
          </cell>
          <cell r="H3198">
            <v>0</v>
          </cell>
          <cell r="I3198">
            <v>0</v>
          </cell>
          <cell r="J3198" t="str">
            <v>Поставляется в комплекте с насосом</v>
          </cell>
        </row>
        <row r="3199">
          <cell r="A3199" t="str">
            <v>аис_щит_ЩУН-EC-16</v>
          </cell>
          <cell r="B3199" t="str">
            <v>Поставка и монтаж, Щит управления насосами. (управление четырьмя насосами: НС5.1, НС5.2, НС5.3, ДН5, в комплекте с частотными преобразователями) (Поставляется в комплекте с насосом) - ЩУН-EC-16, включая все комплектующие и крепеж</v>
          </cell>
          <cell r="C3199" t="str">
            <v>Supply and installation of a pumps control panel (control of four pumps НС5.1, НС5.2, НС5.3, ДН5), with frequency converters. Supplied with pump. ЩУН-EC-16. Including all accessories and fasteners</v>
          </cell>
          <cell r="D3199" t="str">
            <v>шт.</v>
          </cell>
          <cell r="H3199">
            <v>0</v>
          </cell>
          <cell r="I3199">
            <v>0</v>
          </cell>
          <cell r="J3199" t="str">
            <v>Поставляется в комплекте с насосом</v>
          </cell>
        </row>
        <row r="3200">
          <cell r="A3200" t="str">
            <v>аис_щит_ЩУН-EC-17</v>
          </cell>
          <cell r="B3200" t="str">
            <v>Поставка и монтаж, Щит управления насосами. (управление двумя дренажными насосами: ДН1, ДН1(р) (Поставляется в комплекте с насосом) - ЩУН-EC-17, включая все комплектующие и крепеж</v>
          </cell>
          <cell r="C3200" t="str">
            <v>Supply and installation of a pumps control panel (control of two drainage pumps ДН1, ДН1(р). Supplied with pump. ЩУН-EC-17. Including all accessories and fasteners</v>
          </cell>
          <cell r="D3200" t="str">
            <v>шт.</v>
          </cell>
          <cell r="H3200">
            <v>0</v>
          </cell>
          <cell r="I3200">
            <v>0</v>
          </cell>
          <cell r="J3200" t="str">
            <v>Поставляется в комплекте с насосом</v>
          </cell>
        </row>
        <row r="3201">
          <cell r="A3201" t="str">
            <v>аис_щит_ЩУН-EC-18</v>
          </cell>
          <cell r="B3201" t="str">
            <v>Поставка и монтаж, Щит управления насосами. (управление двумя дренажными насосами: ДН2, ДН2(р) (Поставляется в комплекте с насосом) - ЩУН-EC-18, включая все комплектующие и крепеж</v>
          </cell>
          <cell r="C3201" t="str">
            <v>Supply and installation of a pumps control panel (control of two drainage pumps ДН2, ДН2(р). Supplied with pump. ЩУН-EC-18. Including all accessories and fasteners</v>
          </cell>
          <cell r="D3201" t="str">
            <v>шт.</v>
          </cell>
          <cell r="H3201">
            <v>0</v>
          </cell>
          <cell r="I3201">
            <v>0</v>
          </cell>
          <cell r="J3201" t="str">
            <v>Поставляется в комплекте с насосом</v>
          </cell>
        </row>
        <row r="3202">
          <cell r="A3202" t="str">
            <v>аис_щит_ЩУН-EC-19</v>
          </cell>
          <cell r="B3202" t="str">
            <v>Поставка и монтаж, Щит управления насосами. (управление одним дренажным насосом: ДН3) (Поставляется в комплекте с насосом) - ЩУН-EC-19, включая все комплектующие и крепеж</v>
          </cell>
          <cell r="C3202" t="str">
            <v>Supply and installation of a pumps control panel (control of one drainage pump ДН3). Supplied with pump. ЩУН-EC-19. Including all accessories and fasteners</v>
          </cell>
          <cell r="D3202" t="str">
            <v>шт.</v>
          </cell>
          <cell r="H3202">
            <v>0</v>
          </cell>
          <cell r="I3202">
            <v>0</v>
          </cell>
          <cell r="J3202" t="str">
            <v>Поставляется в комплекте с насосом</v>
          </cell>
        </row>
        <row r="3203">
          <cell r="A3203" t="str">
            <v>аис_щит_ЩУО-ЕС-1</v>
          </cell>
          <cell r="B3203" t="str">
            <v>Поставка и монтаж, Щит управления освещением. В составе:  Корпус щита 650х500х225мм с монтажной платой и DIN-рейками, Роутер DALI  B.E.G ROUTER-DALISYS-REG, Блок питания 5 V DC B.E.G, Блок питания DALI B.E.G PS-DALISYS-USB-REG, Станция виртуального интерфйса B.E.G ViSTATION-DALISYS-REG - ЩУО-ЕС-1, включая все комплектующие и крепеж</v>
          </cell>
          <cell r="C3203" t="str">
            <v xml:space="preserve">Supply and installation of a lighting control panel, it concludes: shield housing 650х500х225mm with mounting plate and DIN rails, Router DALI  B.E.G ROUTER-DALISYS-REG, Power supply 5 V DC B.E.G, Power supply DALI B.E.G PS-DALISYS-USB-REG, Virtual Interface Station B.E.G ViSTATION-DALISYS-REG - ЩУО-E-1,  including all accessories and fasteners          </v>
          </cell>
          <cell r="D3203" t="str">
            <v>шт.</v>
          </cell>
          <cell r="F3203">
            <v>16005.334000000001</v>
          </cell>
          <cell r="G3203">
            <v>80026.67</v>
          </cell>
          <cell r="H3203">
            <v>24008.001</v>
          </cell>
          <cell r="I3203">
            <v>92030.670499999993</v>
          </cell>
        </row>
        <row r="3204">
          <cell r="A3204" t="str">
            <v>аис_щит_SBS-ЕС-1</v>
          </cell>
          <cell r="B3204"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Модуль TX OPEN RS232/485 Siemens TXI1.OPEN - SBS-ЕС-1, включая все комплектующие и крепеж</v>
          </cell>
          <cell r="C3204" t="str">
            <v>Supply and installation, dispatch and control board. Composed of: shield housing 1800x1000x400mm with mounting plate and DIN rails, Freely programmable controller Siemens PXC200.ED, Digital input module (16 inputs) Siemens TXM1.16D, Relay output module Siemens TXM1.6R-M, Super-universal Siemens TXM1.8X module -ML, Siemens TXS1.12F10 power module, Siemens TXS1.EF10 bus connection module, Step-down transformer: Siemens AC 220/24, Module TX OPEN RS232/485 Siemens TXI1.OPEN - SBS-EC-1, including all components and fasteners</v>
          </cell>
          <cell r="D3204" t="str">
            <v>шт.</v>
          </cell>
          <cell r="F3204">
            <v>364890.36400000006</v>
          </cell>
          <cell r="G3204">
            <v>1824451.82</v>
          </cell>
          <cell r="H3204">
            <v>547335.54600000009</v>
          </cell>
          <cell r="I3204">
            <v>2098119.5929999999</v>
          </cell>
        </row>
        <row r="3205">
          <cell r="A3205" t="str">
            <v>аис_щит_SBS-ЕС-2</v>
          </cell>
          <cell r="B3205"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Модуль TX OPEN RS232/485 Siemens TXI1.OPEN - SBS-ЕС-2, включая все комплектующие и крепеж</v>
          </cell>
          <cell r="C3205" t="str">
            <v>Supply and installation, dispatch and control board. Composed of: shield housing 1800x1000x400mm with mounting plate and DIN rails, Freely programmable controller Siemens PXC200.ED, Digital input module (16 inputs) Siemens TXM1.16D, Relay output module Siemens TXM1.6R-M, Super-universal Siemens TXM1.8X module -ML, Siemens TXS1.12F10 power module, Siemens TXS1.EF10 bus connection module, Step-down transformer: Siemens AC 220/24, Module TX OPEN RS232/485 Siemens TXI1.OPEN - SBS-EC-2, including all components and fasteners</v>
          </cell>
          <cell r="D3205" t="str">
            <v>шт.</v>
          </cell>
          <cell r="F3205">
            <v>171642.016</v>
          </cell>
          <cell r="G3205">
            <v>858210.08</v>
          </cell>
          <cell r="H3205">
            <v>257463.024</v>
          </cell>
          <cell r="I3205">
            <v>986941.59199999983</v>
          </cell>
        </row>
        <row r="3206">
          <cell r="A3206" t="str">
            <v>аис_щит_SBS-ЕС-3</v>
          </cell>
          <cell r="B3206" t="str">
            <v>Поставка и монтаж, Щит диспетчеризации и управления. В составе: Корпус щита (В)1800х(Ш)1000х(Г)400мм с монтажной платой и DIN-рейками, Свободно программируемый контроллер Siemens PXC200.ED, Модуль цифровых входов (16 входов) Siemens TXM1.16D, Модуль релейных выходов Siemens TXM1.6R-M, Суперуниверсальный модуль Siemens TXM1.8X-ML, Модуль питания Siemens TXS1.12F10, Модуль подключения шины Siemens TXS1.EF10, Трансформатор понижающий: АС 220/24 Siemens, Модуль TX OPEN RS232/485 Siemens TXI1.OPEN - SBS-ЕС-3, включая все комплектующие и крепеж</v>
          </cell>
          <cell r="C3206" t="str">
            <v>Supply and installation, dispatch and control board. Composed of: shield housing 1800x1000x400mm with mounting plate and DIN rails, Freely programmable controller Siemens PXC200.ED, Digital input module (16 inputs) Siemens TXM1.16D, Relay output module Siemens TXM1.6R-M, Super-universal Siemens TXM1.8X module -ML, Siemens TXS1.12F10 power module, Siemens TXS1.EF10 bus connection module, Step-down transformer: Siemens AC 220/24, Module TX OPEN RS232/485 Siemens TXI1.OPEN - SBS-EC-3, including all components and fasteners</v>
          </cell>
          <cell r="D3206" t="str">
            <v>шт.</v>
          </cell>
          <cell r="F3206">
            <v>269215.69800000003</v>
          </cell>
          <cell r="G3206">
            <v>1346078.49</v>
          </cell>
          <cell r="H3206">
            <v>403823.54700000002</v>
          </cell>
          <cell r="I3206">
            <v>1547990.2634999999</v>
          </cell>
        </row>
        <row r="3207">
          <cell r="A3207" t="str">
            <v>аис_щит_ЩУ-VG1</v>
          </cell>
          <cell r="B3207" t="str">
            <v>Поставка и монтаж, Щит управления градирней ВГ1 (на базе свободно программируемого контроллера, передача данных по протоколу BACnet, уличного исполнения) (Посталяется в комплекте с градирней) - ЩУ-VG1, включая все комплектующие и крепеж</v>
          </cell>
          <cell r="C3207" t="str">
            <v>Supply and installation of a cooling tower ВГ1 (based on a freely programmable controller, data transmission via BACnet protocol, outdoor) Supplied with cooling tower - ЩУ-VG1, including all components and fasteners</v>
          </cell>
          <cell r="D3207" t="str">
            <v>шт.</v>
          </cell>
          <cell r="H3207">
            <v>0</v>
          </cell>
          <cell r="I3207">
            <v>0</v>
          </cell>
          <cell r="J3207" t="str">
            <v>Посталяется в комплекте с градирней</v>
          </cell>
        </row>
        <row r="3208">
          <cell r="A3208" t="str">
            <v>аис_щит_ЩУ-VG2</v>
          </cell>
          <cell r="B3208" t="str">
            <v>Поставка и монтаж, Щит управления градирнейВГ2 (на базе свободно программируемого контроллера, передача данных по протоколу BACnet, уличного исполнения) (Посталяется в комплекте с градирней) - ЩУ-VG2, включая все комплектующие и крепеж</v>
          </cell>
          <cell r="C3208" t="str">
            <v>Supply and installation of a cooling tower ВГ2 (based on a freely programmable controller, data transmission via BACnet protocol, outdoor) Supplied with cooling tower - ЩУ-VG2, including all components and fasteners</v>
          </cell>
          <cell r="D3208" t="str">
            <v>шт.</v>
          </cell>
          <cell r="H3208">
            <v>0</v>
          </cell>
          <cell r="I3208">
            <v>0</v>
          </cell>
          <cell r="J3208" t="str">
            <v>Посталяется в комплекте с градирней</v>
          </cell>
        </row>
        <row r="3209">
          <cell r="A3209" t="str">
            <v>аис_щит_ЩУ-VG3</v>
          </cell>
          <cell r="B3209" t="str">
            <v>Поставка и монтаж, Щит управления градирней ВГ3 (на базе свободно программируемого контроллера, передача данных по протоколу BACnet, уличного исполнения) (Посталяется в комплекте с градирней) - ЩУ-VG3, включая все комплектующие и крепеж</v>
          </cell>
          <cell r="C3209" t="str">
            <v>Supply and installation of a cooling tower ВГ3 (based on a freely programmable controller, data transmission via BACnet protocol, outdoor) Supplied with cooling tower - ЩУ-VG3, including all components and fasteners</v>
          </cell>
          <cell r="D3209" t="str">
            <v>шт.</v>
          </cell>
          <cell r="H3209">
            <v>0</v>
          </cell>
          <cell r="I3209">
            <v>0</v>
          </cell>
          <cell r="J3209" t="str">
            <v>Посталяется в комплекте с градирней</v>
          </cell>
        </row>
        <row r="3210">
          <cell r="A3210" t="str">
            <v>аис_</v>
          </cell>
          <cell r="H3210">
            <v>0</v>
          </cell>
          <cell r="I3210">
            <v>0</v>
          </cell>
        </row>
        <row r="3211">
          <cell r="A3211" t="str">
            <v>аис_Панель управления для воздушно-тепловой завесы Frico SIReUA1</v>
          </cell>
          <cell r="B3211" t="str">
            <v>Поставка и монтаж, Панель управления для воздушно-тепловой завесы Frico SIReUA1, включая все комплектующие и крепеж</v>
          </cell>
          <cell r="C3211" t="str">
            <v>Supply and installation, control panel for air-thermal curtain Frico SIReUA1, including all components and fasteners</v>
          </cell>
          <cell r="D3211" t="str">
            <v>шт.</v>
          </cell>
          <cell r="F3211">
            <v>1020.8035714285713</v>
          </cell>
          <cell r="G3211">
            <v>6805.3571428571422</v>
          </cell>
          <cell r="H3211">
            <v>1531.2053571428569</v>
          </cell>
          <cell r="I3211">
            <v>7826.1607142857129</v>
          </cell>
        </row>
        <row r="3212">
          <cell r="A3212" t="str">
            <v>аис_Внешний управляющий блок для воздушно-тепловой завесы Frico SIReA1X</v>
          </cell>
          <cell r="B3212" t="str">
            <v>Поставка и монтаж, Внешний управляющий блок для воздушно-тепловой завесы Frico SIReA1X, включая все комплектующие и крепеж</v>
          </cell>
          <cell r="C3212" t="str">
            <v>Supply and installation, External control unit for air-thermal curtain Frico SIReA1X, including all components and fasteners</v>
          </cell>
          <cell r="D3212" t="str">
            <v>шт.</v>
          </cell>
          <cell r="F3212">
            <v>2823.8750000000005</v>
          </cell>
          <cell r="G3212">
            <v>18825.833333333336</v>
          </cell>
          <cell r="H3212">
            <v>4235.8125000000009</v>
          </cell>
          <cell r="I3212">
            <v>21649.708333333336</v>
          </cell>
        </row>
        <row r="3213">
          <cell r="A3213" t="str">
            <v>аис_Датчик температуры наружного возду для воздушно-тепловой завесы Frico SIReOTX</v>
          </cell>
          <cell r="B3213" t="str">
            <v>Поставка и монтаж, Датчик температуры наружного возду для воздушно-тепловой завесы Frico SIReOTX, включая все комплектующие и крепеж</v>
          </cell>
          <cell r="C3213" t="str">
            <v>Supply and installation, Outdoor temperature sensor for air-thermal curtain Frico SIReOTX, including all components and fasteners</v>
          </cell>
          <cell r="D3213" t="str">
            <v>шт.</v>
          </cell>
          <cell r="F3213">
            <v>658.66666666666674</v>
          </cell>
          <cell r="G3213">
            <v>1646.6666666666667</v>
          </cell>
          <cell r="H3213">
            <v>988.00000000000011</v>
          </cell>
          <cell r="I3213">
            <v>1893.6666666666665</v>
          </cell>
        </row>
        <row r="3214">
          <cell r="A3214" t="str">
            <v>аис_Датчик температуры в помещении для воздушно-тепловой завесы Frico SIReRTX</v>
          </cell>
          <cell r="B3214" t="str">
            <v>Поставка и монтаж, Датчик температуры в помещении для воздушно-тепловой завесы Frico SIReRTX, включая все комплектующие и крепеж</v>
          </cell>
          <cell r="C3214" t="str">
            <v>Supply and installation, Room temperature sensor for air-thermal curtain Frico SIReRTX, including all components and fasteners</v>
          </cell>
          <cell r="D3214" t="str">
            <v>шт.</v>
          </cell>
          <cell r="F3214">
            <v>564.66666666666674</v>
          </cell>
          <cell r="G3214">
            <v>1411.6666666666667</v>
          </cell>
          <cell r="H3214">
            <v>847.00000000000011</v>
          </cell>
          <cell r="I3214">
            <v>1623.4166666666665</v>
          </cell>
        </row>
        <row r="3215">
          <cell r="A3215" t="str">
            <v>аис_Датчик контроля закрытия двери для воздушно-тепловой завесы Frico SIReDC</v>
          </cell>
          <cell r="B3215" t="str">
            <v>Поставка и монтаж, Датчик контроля закрытия двери для воздушно-тепловой завесы Frico SIReDC, включая все комплектующие и крепеж</v>
          </cell>
          <cell r="C3215" t="str">
            <v>Supply and installation, Sensor control the closure of the door for the air-thermal curtain Frico SIReDC, including all components and fasteners</v>
          </cell>
          <cell r="D3215" t="str">
            <v>шт.</v>
          </cell>
          <cell r="F3215">
            <v>470.66666666666674</v>
          </cell>
          <cell r="G3215">
            <v>1176.6666666666667</v>
          </cell>
          <cell r="H3215">
            <v>706.00000000000011</v>
          </cell>
          <cell r="I3215">
            <v>1353.1666666666667</v>
          </cell>
        </row>
        <row r="3216">
          <cell r="A3216" t="str">
            <v>аис_</v>
          </cell>
          <cell r="H3216">
            <v>0</v>
          </cell>
          <cell r="I3216">
            <v>0</v>
          </cell>
        </row>
        <row r="3217">
          <cell r="A3217" t="str">
            <v>оздс</v>
          </cell>
          <cell r="B3217" t="str">
            <v>Охранно-защитная дератизационная система, ТХ</v>
          </cell>
          <cell r="C3217" t="str">
            <v>Security deratization system, production techniques</v>
          </cell>
          <cell r="H3217">
            <v>0</v>
          </cell>
          <cell r="I3217">
            <v>0</v>
          </cell>
        </row>
        <row r="3218">
          <cell r="A3218" t="str">
            <v>оздс_Блок преобразователя импульсный  БПИ ТСН-2001.12 (п. 2.2.6) ООО "ИССАН"</v>
          </cell>
          <cell r="B3218" t="str">
            <v>Поставка и монтаж, Блок преобразователя импульсный  БПИ ТСН-2001.12 (п. 2.2.6) ООО "ИССАН" или аналог, включая все комплектующие и крепеж</v>
          </cell>
          <cell r="C3218" t="str">
            <v>Supply and installation of a pulse converter unit БПИ ТСН-2001.12 (p. 2.2.6) Ltd "ISSAN" or similar, including all accessories and fasteners</v>
          </cell>
          <cell r="D3218" t="str">
            <v>шт.</v>
          </cell>
          <cell r="F3218">
            <v>2733.0508474576272</v>
          </cell>
          <cell r="G3218">
            <v>18220.338983050849</v>
          </cell>
          <cell r="H3218">
            <v>4099.5762711864409</v>
          </cell>
          <cell r="I3218">
            <v>20953.389830508477</v>
          </cell>
        </row>
        <row r="3219">
          <cell r="A3219" t="str">
            <v>оздс_Блок высоковольтного усилителя  БВУ ТСН-2001.12 (п. 2.2.6) ООО "ИССАН"</v>
          </cell>
          <cell r="B3219" t="str">
            <v>Поставка и монтаж, Блок высоковольтного усилителя  БВУ ТСН-2001.12 (п. 2.2.6) ООО "ИССАН" или аналог, включая все комплектующие и крепеж</v>
          </cell>
          <cell r="C3219" t="str">
            <v>Supply and installation of a high voltage amplifier unit БВУ ТСН-2001.12 (p. 2.2.6) Ltd "ISSAN" or similar, including all accessories and fasteners</v>
          </cell>
          <cell r="D3219" t="str">
            <v>шт.</v>
          </cell>
          <cell r="F3219">
            <v>286.01694915254234</v>
          </cell>
          <cell r="G3219">
            <v>1906.7796610169491</v>
          </cell>
          <cell r="H3219">
            <v>429.02542372881351</v>
          </cell>
          <cell r="I3219">
            <v>2192.7966101694915</v>
          </cell>
        </row>
        <row r="3220">
          <cell r="A3220" t="str">
            <v>оздс_Барьер электризуемый  БЭ 18308 ООО "ИССАН"</v>
          </cell>
          <cell r="B3220" t="str">
            <v>Поставка и монтаж, Барьер электризуемый  БЭ 18308 ООО "ИССАН" или аналог, включая все комплектующие и крепеж</v>
          </cell>
          <cell r="C3220" t="str">
            <v>Supply and installation of an electrified barrier БЭ 18308  Ltd "ISSAN" or similar, including all accessories and fasteners</v>
          </cell>
          <cell r="D3220" t="str">
            <v>м</v>
          </cell>
          <cell r="F3220">
            <v>150</v>
          </cell>
          <cell r="G3220">
            <v>271.18644067796612</v>
          </cell>
          <cell r="H3220">
            <v>225</v>
          </cell>
          <cell r="I3220">
            <v>311.86440677966101</v>
          </cell>
        </row>
        <row r="3221">
          <cell r="A3221" t="str">
            <v>оздс_Скоба для крепежа БЭ ООО "ИССАН"</v>
          </cell>
          <cell r="B3221" t="str">
            <v>Поставка и монтаж, Скоба для крепежа БЭ ООО "ИССАН" или аналог, включая все комплектующие и крепеж</v>
          </cell>
          <cell r="C3221" t="str">
            <v>Supply and installation of a bracket БЭ Ltd "ISSAN" or similar, including all accessories and fasteners</v>
          </cell>
          <cell r="D3221" t="str">
            <v>шт.</v>
          </cell>
          <cell r="F3221">
            <v>5</v>
          </cell>
          <cell r="G3221">
            <v>12.711864406779661</v>
          </cell>
          <cell r="H3221">
            <v>7.5</v>
          </cell>
          <cell r="I3221">
            <v>14.618644067796609</v>
          </cell>
        </row>
        <row r="3222">
          <cell r="A3222" t="str">
            <v>оздс_Коробка соединительная (соединение БПИ с БВУ) JB16-02 Raychem</v>
          </cell>
          <cell r="B3222" t="str">
            <v>Поставка и монтаж, Коробка соединительная (соединение БПИ с БВУ) JB16-02 Raychem или аналог, включая все комплектующие и крепеж</v>
          </cell>
          <cell r="C3222" t="str">
            <v>Supply and installation of a junction box (connection between БПИ and БВУ) JB16-02 Raychem or similar, including all accessories and fasteners</v>
          </cell>
          <cell r="D3222" t="str">
            <v>шт.</v>
          </cell>
          <cell r="F3222">
            <v>313.36906779661018</v>
          </cell>
          <cell r="G3222">
            <v>2089.1271186440681</v>
          </cell>
          <cell r="H3222">
            <v>470.0536016949153</v>
          </cell>
          <cell r="I3222">
            <v>2402.4961864406782</v>
          </cell>
        </row>
        <row r="3223">
          <cell r="A3223" t="str">
            <v>оздс_Предупреждающая наклейка</v>
          </cell>
          <cell r="B3223" t="str">
            <v>Поставка и монтаж, Предупреждающая наклейка для помещения, защищенного системой ОЗДС ООО "ИССАН" или аналог, включая все комплектующие и крепеж</v>
          </cell>
          <cell r="C3223" t="str">
            <v>Supply and installation of a warning sticker for the room under system's protection ОЗДС Ltd "ISSAN" or similar, including all accessories and fasteners</v>
          </cell>
          <cell r="D3223" t="str">
            <v>шт.</v>
          </cell>
          <cell r="F3223">
            <v>2</v>
          </cell>
          <cell r="G3223">
            <v>50.847457627118644</v>
          </cell>
          <cell r="H3223">
            <v>3</v>
          </cell>
          <cell r="I3223">
            <v>58.474576271186436</v>
          </cell>
        </row>
        <row r="3224">
          <cell r="A3224" t="str">
            <v>оздс_кабель ППГнг(А)-HF 2х1,5</v>
          </cell>
          <cell r="B3224" t="str">
            <v>Поставка и прокладка, Кабель силовой с медными жилами ППГнг(А)-HF 2х1,5 мм² ТУ 16.К73.102-2011 ОАО "ЭЛЕКТРОКАБЕЛЬ" Кольчугинский завод", включая все комплектующие и крепеж</v>
          </cell>
          <cell r="C3224" t="str">
            <v>Supply and cabling of a power cable with copper conductors ППГнг(А)-HF 2х1,5 мм² ТУ 16.К73.102-2011 OJSC "ELECTROKABEL" Kolchugin plant, including all accessories and fasteners</v>
          </cell>
          <cell r="D3224" t="str">
            <v>м</v>
          </cell>
          <cell r="F3224">
            <v>45</v>
          </cell>
          <cell r="G3224">
            <v>40.119491525423733</v>
          </cell>
          <cell r="H3224">
            <v>67.5</v>
          </cell>
          <cell r="I3224">
            <v>46.13741525423729</v>
          </cell>
        </row>
        <row r="3225">
          <cell r="A3225" t="str">
            <v>оздс_Провод высоковольтный ПВМТ-40 сечением 0,35 мм 15668 ОКБ КП</v>
          </cell>
          <cell r="B3225" t="str">
            <v>Поставка и прокладка, Провод высоковольтный ПВМТ-40 сечением 0,35 мм 15668 ОКБ КП, включая все комплектующие и крепеж</v>
          </cell>
          <cell r="C3225" t="str">
            <v xml:space="preserve">Supply and cabling of a high-voltage cable ПВМТ-40, section 0,35 mm 15668 ОКБ КП, including all accessories and fasteners </v>
          </cell>
          <cell r="D3225" t="str">
            <v>м</v>
          </cell>
          <cell r="F3225">
            <v>45</v>
          </cell>
          <cell r="G3225">
            <v>59.322033898305087</v>
          </cell>
          <cell r="H3225">
            <v>67.5</v>
          </cell>
          <cell r="I3225">
            <v>68.220338983050851</v>
          </cell>
        </row>
        <row r="3226">
          <cell r="A3226" t="str">
            <v>оздс_ПВХ гибкая гофрированная, Ду16 ДКС 91516</v>
          </cell>
          <cell r="B3226" t="str">
            <v>Поставка и монтаж, Труба ПВХ гибкая гофрированная, Ду16 мм, тяжёлая с протяжкой, 100 м, цвет серый 91516 "ДКС", включая все комплектующие и крепеж</v>
          </cell>
          <cell r="C3226" t="str">
            <v xml:space="preserve">Supply and installation of a heavy flexible corrugated PVC pipe with a broach, 100 m, gray 91516, "DKC", including all accessories and fasteners </v>
          </cell>
          <cell r="D3226" t="str">
            <v>м</v>
          </cell>
          <cell r="F3226">
            <v>20</v>
          </cell>
          <cell r="G3226">
            <v>9.6186440677966107</v>
          </cell>
          <cell r="H3226">
            <v>30</v>
          </cell>
          <cell r="I3226">
            <v>11.061440677966102</v>
          </cell>
        </row>
        <row r="3227">
          <cell r="A3227" t="str">
            <v>оздс_Кабель-канал ПВХ TMC 25x17 304 ДКС</v>
          </cell>
          <cell r="B3227" t="str">
            <v>Поставка и монтаж, Кабель-канал ПВХ TMC 25x17  304 "ДКС", включая все комплектующие и крепеж</v>
          </cell>
          <cell r="C3227" t="str">
            <v xml:space="preserve">Supply and installation of a PVC cable channel TMC 25x17 304 "DKC", including all accessories and fasteners </v>
          </cell>
          <cell r="D3227" t="str">
            <v>м</v>
          </cell>
          <cell r="F3227">
            <v>100</v>
          </cell>
          <cell r="G3227">
            <v>47.567796610169495</v>
          </cell>
          <cell r="H3227">
            <v>150</v>
          </cell>
          <cell r="I3227">
            <v>54.702966101694912</v>
          </cell>
        </row>
        <row r="3228">
          <cell r="A3228" t="str">
            <v>оздс_Держатель с защелкой, Ду16 мм 51016 ДКС</v>
          </cell>
          <cell r="B3228" t="str">
            <v>Поставка и монтаж, Держатель с защелкой, Ду16 мм 51016 "ДКС", включая все комплектующие и крепеж</v>
          </cell>
          <cell r="C3228" t="str">
            <v xml:space="preserve">Supply and installation of a snap holder, d=16 mm, 51016 "DKC", including all accessories and fasteners </v>
          </cell>
          <cell r="D3228" t="str">
            <v>шт.</v>
          </cell>
          <cell r="F3228">
            <v>1</v>
          </cell>
          <cell r="G3228">
            <v>1.9890677966101697</v>
          </cell>
          <cell r="H3228">
            <v>1.5</v>
          </cell>
          <cell r="I3228">
            <v>2.2874279661016952</v>
          </cell>
        </row>
        <row r="3229">
          <cell r="A3229" t="str">
            <v>оздс_Дюбель-гвоздь, полипропилен SM МаннКауф</v>
          </cell>
          <cell r="B3229" t="str">
            <v>Поставка и монтаж, Дюбель-гвоздь, полипропилен, 200 шт SM "МаннКауф", включая все комплектующие и крепеж</v>
          </cell>
          <cell r="C3229" t="str">
            <v xml:space="preserve">Supply and installation of a dowel fastening nail, polypropylene, 200 pcs SM "MannKauf", including all accessories and fasteners </v>
          </cell>
          <cell r="D3229" t="str">
            <v>упак.</v>
          </cell>
          <cell r="F3229">
            <v>2</v>
          </cell>
          <cell r="G3229">
            <v>132</v>
          </cell>
          <cell r="H3229">
            <v>3</v>
          </cell>
          <cell r="I3229">
            <v>151.79999999999998</v>
          </cell>
        </row>
        <row r="3230">
          <cell r="A3230" t="str">
            <v>оздс_</v>
          </cell>
          <cell r="H3230">
            <v>0</v>
          </cell>
          <cell r="I3230">
            <v>0</v>
          </cell>
        </row>
        <row r="3231">
          <cell r="A3231" t="str">
            <v>оздс_</v>
          </cell>
          <cell r="H3231">
            <v>0</v>
          </cell>
          <cell r="I3231">
            <v>0</v>
          </cell>
        </row>
        <row r="3232">
          <cell r="A3232" t="str">
            <v>оздс_</v>
          </cell>
          <cell r="H3232">
            <v>0</v>
          </cell>
          <cell r="I3232">
            <v>0</v>
          </cell>
        </row>
        <row r="3233">
          <cell r="A3233" t="str">
            <v>сдс</v>
          </cell>
          <cell r="B3233" t="str">
            <v xml:space="preserve">Система двухсторонней связи </v>
          </cell>
          <cell r="C3233" t="str">
            <v>Two-way communication system</v>
          </cell>
        </row>
        <row r="3234">
          <cell r="A3234" t="str">
            <v>сдс_Абонентское устройство IP-телефона</v>
          </cell>
          <cell r="B3234" t="str">
            <v>Поставка и монтаж, Абонентское устройство IP-телефона, включая все комплектующие и крепеж</v>
          </cell>
          <cell r="C3234" t="str">
            <v>Supply and installation of a consumer's part of an IP-phone, including all accessories and fasteners</v>
          </cell>
          <cell r="D3234" t="str">
            <v>шт.</v>
          </cell>
          <cell r="F3234">
            <v>4449.1525423728817</v>
          </cell>
          <cell r="G3234">
            <v>29661.016949152545</v>
          </cell>
          <cell r="H3234">
            <v>6673.7288135593226</v>
          </cell>
          <cell r="I3234">
            <v>34110.169491525427</v>
          </cell>
        </row>
        <row r="3235">
          <cell r="A3235" t="str">
            <v>сдс_IP-коммутатор обратной связи с комплектом для монтажа в 19" стойку</v>
          </cell>
          <cell r="B3235" t="str">
            <v>Поставка и монтаж, IP-коммутатор обратной связи с комплектом для монтажа в 19" стойку, включая все комплектующие и крепеж</v>
          </cell>
          <cell r="C3235" t="str">
            <v>Supply and installation of an IP switch for feedback path with 19 "rack mount kit, including all accessories and fasteners</v>
          </cell>
          <cell r="D3235" t="str">
            <v>шт.</v>
          </cell>
          <cell r="F3235">
            <v>21695.90466101695</v>
          </cell>
          <cell r="G3235">
            <v>144639.36440677967</v>
          </cell>
          <cell r="H3235">
            <v>32543.856991525427</v>
          </cell>
          <cell r="I3235">
            <v>166335.26906779662</v>
          </cell>
        </row>
        <row r="3236">
          <cell r="A3236" t="str">
            <v>сдс_Дверная станция обратной связи</v>
          </cell>
          <cell r="B3236" t="str">
            <v>Поставка и монтаж, Дверная станция обратной связи, включая все комплектующие и крепеж</v>
          </cell>
          <cell r="C3236" t="str">
            <v>Supply and installation of a door station for feedback path, including all accessories and fasteners</v>
          </cell>
          <cell r="D3236" t="str">
            <v>шт.</v>
          </cell>
          <cell r="F3236">
            <v>4105.4237288135591</v>
          </cell>
          <cell r="G3236">
            <v>27369.491525423731</v>
          </cell>
          <cell r="H3236">
            <v>6158.1355932203387</v>
          </cell>
          <cell r="I3236">
            <v>31474.915254237287</v>
          </cell>
        </row>
        <row r="3237">
          <cell r="A3237" t="str">
            <v>сдс_Закладной короб для дверной станции</v>
          </cell>
          <cell r="B3237" t="str">
            <v>Поставка и монтаж, Закладной короб для дверной станции, включая все комплектующие и крепеж</v>
          </cell>
          <cell r="C3237" t="str">
            <v>Supply and installation of an installtion box for a door station, including all accessories and fasteners</v>
          </cell>
          <cell r="D3237" t="str">
            <v>шт.</v>
          </cell>
          <cell r="F3237">
            <v>381.35593220338984</v>
          </cell>
          <cell r="G3237">
            <v>2542.3728813559323</v>
          </cell>
          <cell r="H3237">
            <v>572.03389830508479</v>
          </cell>
          <cell r="I3237">
            <v>2923.7288135593221</v>
          </cell>
        </row>
        <row r="3238">
          <cell r="A3238" t="str">
            <v>сдс_Комбинированное устройство звуковой и визуальной аварийной сигнализации</v>
          </cell>
          <cell r="B3238" t="str">
            <v>Поставка и монтаж, Комбинированное устройство звуковой и визуальной (прерывистой световой) аварийной сигнализации, включая все комплектующие и крепеж</v>
          </cell>
          <cell r="C3238" t="str">
            <v>Supply and installation of a combination device of a versatile visual and audible (flashing lights) alarm device, including all accessories and fasteners</v>
          </cell>
          <cell r="D3238" t="str">
            <v xml:space="preserve">шт. </v>
          </cell>
          <cell r="F3238">
            <v>9533.8983050847455</v>
          </cell>
          <cell r="G3238">
            <v>63559.322033898308</v>
          </cell>
          <cell r="H3238">
            <v>14300.847457627118</v>
          </cell>
          <cell r="I3238">
            <v>73093.220338983054</v>
          </cell>
        </row>
        <row r="3239">
          <cell r="A3239" t="str">
            <v>сдс_100-парная кросс-панель 110 типа, 19" 1U (без модулей) Hyperline 110C-19-100P-1U</v>
          </cell>
          <cell r="B3239" t="str">
            <v>Поставка и монтаж, 100-парная кросс-панель 110 типа, 19" 1U (без модулей) Hyperline 110C-19-100P-1U или аналог, включая все комплектующие и крепеж</v>
          </cell>
          <cell r="C3239" t="str">
            <v>Supply and installation of 110 type cross connect panel, 19", 100 pairs (without modules) Hyperline 110C-19-100P-1U or similar, including all accessories and fasteners</v>
          </cell>
          <cell r="D3239" t="str">
            <v>шт.</v>
          </cell>
          <cell r="F3239">
            <v>96.95466101694916</v>
          </cell>
          <cell r="G3239">
            <v>646.36440677966107</v>
          </cell>
          <cell r="H3239">
            <v>145.43199152542374</v>
          </cell>
          <cell r="I3239">
            <v>743.31906779661017</v>
          </cell>
        </row>
        <row r="3240">
          <cell r="A3240" t="str">
            <v>сдс_5-ти парный модуль, тип 110, категория 5e Hyperline 110C-M-5P</v>
          </cell>
          <cell r="B3240" t="str">
            <v>Поставка и монтаж, 5-ти парный модуль, тип 110, категория 5e Hyperline 110C-M-5P, включая все комплектующие и крепеж</v>
          </cell>
          <cell r="C3240" t="str">
            <v>Supply and installation of a 5 pairs module, type 110, category 5e Hyperline 110C-M-5P, including all accessories and fasteners</v>
          </cell>
          <cell r="D3240" t="str">
            <v>шт.</v>
          </cell>
          <cell r="F3240">
            <v>6.0190677966101696</v>
          </cell>
          <cell r="G3240">
            <v>40.127118644067799</v>
          </cell>
          <cell r="H3240">
            <v>9.0286016949152543</v>
          </cell>
          <cell r="I3240">
            <v>46.146186440677965</v>
          </cell>
        </row>
        <row r="3241">
          <cell r="A3241" t="str">
            <v>сдс_Прибор приемо-контрольный охранно-пожарный ЗАО НВП Болид Сигнал-10</v>
          </cell>
          <cell r="B3241" t="str">
            <v>Поставка и монтаж, Прибор приемо-контрольный охранно-пожарный ЗАО НВП Болид Сигнал-10 или аналог, включая все комплектующие и крепеж</v>
          </cell>
          <cell r="C3241" t="str">
            <v>Supply and installation of a receive and control device for security and fire system Company NVP Bolid Signal-10 or similar, including all accessories and fasteners</v>
          </cell>
          <cell r="D3241" t="str">
            <v>шт.</v>
          </cell>
          <cell r="F3241">
            <v>290.33898305084745</v>
          </cell>
          <cell r="G3241">
            <v>1935.5932203389832</v>
          </cell>
          <cell r="H3241">
            <v>435.50847457627117</v>
          </cell>
          <cell r="I3241">
            <v>2225.9322033898306</v>
          </cell>
        </row>
        <row r="3242">
          <cell r="A3242" t="str">
            <v>сдс_</v>
          </cell>
          <cell r="H3242">
            <v>0</v>
          </cell>
          <cell r="I3242">
            <v>0</v>
          </cell>
        </row>
        <row r="3243">
          <cell r="A3243" t="str">
            <v>сдс_кабель КПCЭнг(А)-FRLS 1x2x0,5</v>
          </cell>
          <cell r="B3243" t="str">
            <v>Поставка и монтаж, Кабель симметричный для систем охраны и противопожарной защиты огнестойкий, групповой прокладки, с пониженным дымо- и газовыделением  НПП Спецкабель КПCЭнг(А)-FRLS 1x2x0,5, включая все комплектующие и крепеж</v>
          </cell>
          <cell r="C3243" t="str">
            <v>Supply and cabling of a balanced cable for security and fire protection system, group installation, with reduce smoke and gas emission NPP Speckabel КПCЭнг(А)-FRLS 1x2x0,5, including all accessories and fasteners</v>
          </cell>
          <cell r="D3243" t="str">
            <v>м</v>
          </cell>
          <cell r="F3243">
            <v>76.271186440677965</v>
          </cell>
          <cell r="G3243">
            <v>18.101949152542371</v>
          </cell>
          <cell r="H3243">
            <v>114.40677966101694</v>
          </cell>
          <cell r="I3243">
            <v>20.817241525423725</v>
          </cell>
        </row>
        <row r="3244">
          <cell r="A3244" t="str">
            <v>сдс_</v>
          </cell>
          <cell r="H3244">
            <v>0</v>
          </cell>
          <cell r="I3244">
            <v>0</v>
          </cell>
        </row>
        <row r="3245">
          <cell r="A3245" t="str">
            <v>сдс_</v>
          </cell>
          <cell r="H3245">
            <v>0</v>
          </cell>
          <cell r="I3245">
            <v>0</v>
          </cell>
        </row>
        <row r="3246">
          <cell r="A3246" t="str">
            <v>сип</v>
          </cell>
          <cell r="B3246" t="str">
            <v xml:space="preserve">Система индикации паркинга </v>
          </cell>
          <cell r="C3246" t="str">
            <v xml:space="preserve">Navigation system for parking </v>
          </cell>
        </row>
        <row r="3247">
          <cell r="A3247" t="str">
            <v>сип_концентратор</v>
          </cell>
          <cell r="B3247" t="str">
            <v>Поставка и монтаж, Концентратор, включая все комплектующие и крепеж</v>
          </cell>
          <cell r="C3247" t="str">
            <v>Supply and installation of a concentration unit, including all accessories and fasteners</v>
          </cell>
          <cell r="D3247" t="str">
            <v>шт.</v>
          </cell>
          <cell r="F3247">
            <v>5700</v>
          </cell>
          <cell r="G3247">
            <v>38000</v>
          </cell>
          <cell r="H3247">
            <v>8550</v>
          </cell>
          <cell r="I3247">
            <v>43700</v>
          </cell>
        </row>
        <row r="3248">
          <cell r="A3248" t="str">
            <v>сип_детектор</v>
          </cell>
          <cell r="B3248" t="str">
            <v>Поставка и монтаж, Детектор, включая все комплектующие и крепеж</v>
          </cell>
          <cell r="C3248" t="str">
            <v>Supply and installation of a detector, including all accessories and fasteners</v>
          </cell>
          <cell r="D3248" t="str">
            <v>шт.</v>
          </cell>
          <cell r="F3248">
            <v>2250</v>
          </cell>
          <cell r="G3248">
            <v>15000</v>
          </cell>
          <cell r="H3248">
            <v>3375</v>
          </cell>
          <cell r="I3248">
            <v>17250</v>
          </cell>
        </row>
        <row r="3249">
          <cell r="A3249" t="str">
            <v>сип_индикатор</v>
          </cell>
          <cell r="B3249" t="str">
            <v>Поставка и монтаж, Индикатор, включая все комплектующие и крепеж</v>
          </cell>
          <cell r="C3249" t="str">
            <v>Supply and installation of an indicator, including all accessories and fasteners</v>
          </cell>
          <cell r="D3249" t="str">
            <v>шт.</v>
          </cell>
          <cell r="F3249">
            <v>2250</v>
          </cell>
          <cell r="G3249">
            <v>15000</v>
          </cell>
          <cell r="H3249">
            <v>3375</v>
          </cell>
          <cell r="I3249">
            <v>17250</v>
          </cell>
        </row>
        <row r="3250">
          <cell r="A3250" t="str">
            <v>сип_Табло двухсторонее направление движения</v>
          </cell>
          <cell r="B3250" t="str">
            <v>Поставка и монтаж, Табло двухсторонее направление движения, включая все комплектующие и крепеж</v>
          </cell>
          <cell r="C3250" t="str">
            <v>Supply and installation of a double sided scoreboard for direction, including all accessories and fasteners</v>
          </cell>
          <cell r="D3250" t="str">
            <v>шт.</v>
          </cell>
          <cell r="F3250">
            <v>840</v>
          </cell>
          <cell r="G3250">
            <v>5600</v>
          </cell>
          <cell r="H3250">
            <v>1260</v>
          </cell>
          <cell r="I3250">
            <v>6439.9999999999991</v>
          </cell>
        </row>
        <row r="3251">
          <cell r="A3251" t="str">
            <v>сип_Табло встраиваемое в уличные знаки навигации</v>
          </cell>
          <cell r="B3251" t="str">
            <v>Поставка и монтаж, Табло встраиваемое в уличные знаки навигации, включая все комплектующие и крепеж</v>
          </cell>
          <cell r="C3251" t="str">
            <v>Supply and installation of a board which is built in street signs of navigation, including all accessories and fasteners</v>
          </cell>
          <cell r="D3251" t="str">
            <v>шт.</v>
          </cell>
          <cell r="F3251">
            <v>840</v>
          </cell>
          <cell r="G3251">
            <v>5600</v>
          </cell>
          <cell r="H3251">
            <v>1260</v>
          </cell>
          <cell r="I3251">
            <v>6439.9999999999991</v>
          </cell>
        </row>
        <row r="3252">
          <cell r="A3252" t="str">
            <v>сип_Табло встраиваемое в портал на въездах на крытую парковку</v>
          </cell>
          <cell r="B3252" t="str">
            <v>Поставка и монтаж, Табло встраиваемое в портал на въездах на крытую парковку, включая все комплектующие и крепеж</v>
          </cell>
          <cell r="C3252" t="str">
            <v>Supply and installation of a board which is built into the portal at the entrances to the covered parking, including all accessories and fasteners</v>
          </cell>
          <cell r="D3252" t="str">
            <v>шт.</v>
          </cell>
          <cell r="F3252">
            <v>840</v>
          </cell>
          <cell r="G3252">
            <v>5600</v>
          </cell>
          <cell r="H3252">
            <v>1260</v>
          </cell>
          <cell r="I3252">
            <v>6439.9999999999991</v>
          </cell>
        </row>
        <row r="3253">
          <cell r="A3253" t="str">
            <v>сип_Соединительная коробка</v>
          </cell>
          <cell r="B3253" t="str">
            <v>Поставка и монтаж, Соединительная коробка Россия, включая все комплектующие и крепеж</v>
          </cell>
          <cell r="C3253" t="str">
            <v>Supply and installation of a connection box Russia,  including all accessories and fasteners</v>
          </cell>
          <cell r="D3253" t="str">
            <v>шт.</v>
          </cell>
          <cell r="F3253">
            <v>225</v>
          </cell>
          <cell r="G3253">
            <v>1500</v>
          </cell>
          <cell r="H3253">
            <v>337.5</v>
          </cell>
          <cell r="I3253">
            <v>1724.9999999999998</v>
          </cell>
        </row>
        <row r="3254">
          <cell r="B3254" t="str">
            <v>Кабельно-проводниковая продукция</v>
          </cell>
          <cell r="C3254" t="str">
            <v>Cabling and wiring products</v>
          </cell>
          <cell r="H3254">
            <v>0</v>
          </cell>
          <cell r="I3254">
            <v>0</v>
          </cell>
        </row>
        <row r="3255">
          <cell r="A3255" t="str">
            <v>сип_кабель ВВГнг-LS 3х2,5</v>
          </cell>
          <cell r="B3255" t="str">
            <v>Поставка и монтаж, Кабель силовой медный  Россия ВВГнг-LS 3х2,5, включая все комплектующие и крепеж</v>
          </cell>
          <cell r="C3255" t="str">
            <v>Supply and cabling of a copper power cable Russia Россия ВВГнг-LS 3х2,5, including all accessories and fasteners</v>
          </cell>
          <cell r="D3255" t="str">
            <v>м</v>
          </cell>
          <cell r="F3255">
            <v>90</v>
          </cell>
          <cell r="G3255">
            <v>48.101694915254235</v>
          </cell>
          <cell r="H3255">
            <v>135</v>
          </cell>
          <cell r="I3255">
            <v>55.316949152542364</v>
          </cell>
        </row>
        <row r="3256">
          <cell r="A3256" t="str">
            <v>сип_кабель Hyperline UFTP4-C6-S23-IN-LSZH</v>
          </cell>
          <cell r="B3256" t="str">
            <v>Поставка и монтаж, Кабель витая пара, экранированная, категория 6, 4 пары, одножильный, каждая пара в фольге, LSZH, нг(С)-HF Hyperline  UFTP4-C6-S23-IN-LSZH, включая все комплектующие и крепеж</v>
          </cell>
          <cell r="C3256" t="str">
            <v>Supply and cabling of a twisted-pair cable, shielded, cat. 6, solid, each pair in soil, , LSZH, нг(С)-HF Hyperline  UFTP4-C6-S23-IN-LSZH, including all accessories and fasteners</v>
          </cell>
          <cell r="D3256" t="str">
            <v>м</v>
          </cell>
          <cell r="F3256">
            <v>76.271186440677965</v>
          </cell>
          <cell r="G3256">
            <v>32.613576271186439</v>
          </cell>
          <cell r="H3256">
            <v>114.40677966101694</v>
          </cell>
          <cell r="I3256">
            <v>37.505612711864401</v>
          </cell>
        </row>
        <row r="3257">
          <cell r="A3257" t="str">
            <v>сип_кабель ПВС 2х2,5</v>
          </cell>
          <cell r="B3257" t="str">
            <v>Поставка и монтаж, Провод силовой гибкий медный Россия  ПВС 2х2,5, включая все комплектующие и крепеж</v>
          </cell>
          <cell r="C3257" t="str">
            <v>Supply and cabling of a flexible power copper wire Russia ПВС 2х2,5, including all accessories and fasteners</v>
          </cell>
          <cell r="D3257" t="str">
            <v>м</v>
          </cell>
          <cell r="F3257">
            <v>50</v>
          </cell>
          <cell r="G3257">
            <v>28.491525423728813</v>
          </cell>
          <cell r="H3257">
            <v>75</v>
          </cell>
          <cell r="I3257">
            <v>32.765254237288133</v>
          </cell>
        </row>
        <row r="3258">
          <cell r="A3258" t="str">
            <v>сип_</v>
          </cell>
          <cell r="H3258">
            <v>0</v>
          </cell>
          <cell r="I3258">
            <v>0</v>
          </cell>
        </row>
        <row r="3259">
          <cell r="A3259" t="str">
            <v>сип_</v>
          </cell>
          <cell r="H3259">
            <v>0</v>
          </cell>
          <cell r="I3259">
            <v>0</v>
          </cell>
        </row>
        <row r="3260">
          <cell r="H3260">
            <v>0</v>
          </cell>
          <cell r="I3260">
            <v>0</v>
          </cell>
        </row>
        <row r="3261">
          <cell r="A3261" t="str">
            <v>пс</v>
          </cell>
          <cell r="B3261" t="str">
            <v>Пожарные системы</v>
          </cell>
          <cell r="H3261">
            <v>0</v>
          </cell>
          <cell r="I3261">
            <v>0</v>
          </cell>
        </row>
        <row r="3262">
          <cell r="A3262" t="str">
            <v>пз</v>
          </cell>
          <cell r="B3262" t="str">
            <v>Противодымная защита</v>
          </cell>
          <cell r="H3262">
            <v>0</v>
          </cell>
          <cell r="I3262">
            <v>0</v>
          </cell>
        </row>
        <row r="3263">
          <cell r="B3263" t="str">
            <v>Оборудование</v>
          </cell>
          <cell r="C3263" t="str">
            <v>Equipment</v>
          </cell>
          <cell r="H3263">
            <v>0</v>
          </cell>
          <cell r="I3263">
            <v>0</v>
          </cell>
        </row>
        <row r="3264">
          <cell r="A3264" t="str">
            <v>пз_вентилятор ВРАН-6-112-ДУ400</v>
          </cell>
          <cell r="B3264" t="str">
            <v>Поставка и монтаж, Вентилятор радиальный ВРАН-6-112-ДУ400 или аналог, включая все комплектующие и крепеж</v>
          </cell>
          <cell r="C3264" t="str">
            <v>Supply and installation of a radial fan ВРАН-6-112-ДУ400 or similar, including all accessories and fasteners</v>
          </cell>
          <cell r="D3264" t="str">
            <v>шт.</v>
          </cell>
          <cell r="F3264">
            <v>12470.830508474577</v>
          </cell>
          <cell r="G3264">
            <v>124708.30508474576</v>
          </cell>
          <cell r="H3264">
            <v>18706.245762711864</v>
          </cell>
          <cell r="I3264">
            <v>143414.55084745761</v>
          </cell>
        </row>
        <row r="3265">
          <cell r="A3265" t="str">
            <v>пз_вентилятор ВРАН-6-125-ДУ400</v>
          </cell>
          <cell r="B3265" t="str">
            <v>Поставка и монтаж, Вентилятор радиальный ВРАН-6-125-ДУ400 или аналог, включая все комплектующие и аксессуары</v>
          </cell>
          <cell r="C3265" t="str">
            <v>Supply and installation of a radial fan ВРАН-6-125-ДУ400 or similar, including all accessories and fasteners</v>
          </cell>
          <cell r="D3265" t="str">
            <v>шт.</v>
          </cell>
          <cell r="F3265">
            <v>15013.203389830509</v>
          </cell>
          <cell r="G3265">
            <v>150132.03389830509</v>
          </cell>
          <cell r="H3265">
            <v>22519.805084745763</v>
          </cell>
          <cell r="I3265">
            <v>172651.83898305084</v>
          </cell>
        </row>
        <row r="3266">
          <cell r="A3266" t="str">
            <v>пз_вентилятор ВРАН-9-080-ДУ400</v>
          </cell>
          <cell r="B3266" t="str">
            <v>Поставка и монтаж, Вентилятор радиальный ВРАН-9-080-ДУ400 или аналог, включая все комплектующие и аксессуары</v>
          </cell>
          <cell r="C3266" t="str">
            <v>Supply and installation of a radial fan ВРАН-9-080-ДУ400 or similar, including all accessories and fasteners</v>
          </cell>
          <cell r="D3266" t="str">
            <v>шт.</v>
          </cell>
          <cell r="F3266">
            <v>8269.5296610169498</v>
          </cell>
          <cell r="G3266">
            <v>82695.296610169491</v>
          </cell>
          <cell r="H3266">
            <v>12404.294491525425</v>
          </cell>
          <cell r="I3266">
            <v>95099.59110169491</v>
          </cell>
        </row>
        <row r="3267">
          <cell r="A3267" t="str">
            <v>пз_вентилятор ВРАН-9-090-ДУ400</v>
          </cell>
          <cell r="B3267" t="str">
            <v>Поставка и монтаж, Вентилятор радиальный ВРАН-9-090-ДУ400 или аналог, включая все комплектующие и крепеж</v>
          </cell>
          <cell r="C3267" t="str">
            <v>Supply and installation of a radial fan ВРАН-9-090-ДУ400 or similar, including all accessories and fasteners</v>
          </cell>
          <cell r="D3267" t="str">
            <v>шт.</v>
          </cell>
          <cell r="F3267">
            <v>9964.4449152542384</v>
          </cell>
          <cell r="G3267">
            <v>99644.44915254238</v>
          </cell>
          <cell r="H3267">
            <v>14946.667372881358</v>
          </cell>
          <cell r="I3267">
            <v>114591.11652542373</v>
          </cell>
        </row>
        <row r="3268">
          <cell r="A3268" t="str">
            <v>пз_вентилятор ВРАН-9-100-ДУ400</v>
          </cell>
          <cell r="B3268" t="str">
            <v>Поставка и монтаж, Вентилятор радиальный ВРАН-9-100-ДУ400 или аналог, включая все комплектующие и крепеж</v>
          </cell>
          <cell r="C3268" t="str">
            <v>Supply and installation of a radial fan ВРАН-9-100-ДУ400 or similar, including all accessories and fasteners</v>
          </cell>
          <cell r="D3268" t="str">
            <v>шт.</v>
          </cell>
          <cell r="F3268">
            <v>10775.91525423729</v>
          </cell>
          <cell r="G3268">
            <v>107759.15254237289</v>
          </cell>
          <cell r="H3268">
            <v>16163.872881355936</v>
          </cell>
          <cell r="I3268">
            <v>123923.02542372882</v>
          </cell>
        </row>
        <row r="3269">
          <cell r="A3269" t="str">
            <v>пз_вентилятор ВРАН-9-112-ДУ400</v>
          </cell>
          <cell r="B3269" t="str">
            <v>Поставка и монтаж, Вентилятор радиальный ВРАН-9-112-ДУ400 или аналог, включая все комплектующие и аксессуары</v>
          </cell>
          <cell r="C3269" t="str">
            <v>Supply and installation of a radial fan ВРАН-9-112-ДУ400 or similar, including all accessories and fasteners</v>
          </cell>
          <cell r="D3269" t="str">
            <v>шт.</v>
          </cell>
          <cell r="F3269">
            <v>12470.830508474577</v>
          </cell>
          <cell r="G3269">
            <v>124708.30508474576</v>
          </cell>
          <cell r="H3269">
            <v>18706.245762711864</v>
          </cell>
          <cell r="I3269">
            <v>143414.55084745761</v>
          </cell>
        </row>
        <row r="3270">
          <cell r="A3270" t="str">
            <v xml:space="preserve">пз_вентилятор ВРАН-9-125-ДУ600 </v>
          </cell>
          <cell r="B3270" t="str">
            <v>Поставка и монтаж, Вентилятор радиальный ВРАН-9-125-ДУ600 или аналог, включая все комплектующие и крепеж</v>
          </cell>
          <cell r="C3270" t="str">
            <v>Supply and installation of a radial fan ВРАН-9-125-ДУ600 or similar, including all accessories and fasteners</v>
          </cell>
          <cell r="D3270" t="str">
            <v>шт.</v>
          </cell>
          <cell r="F3270">
            <v>15860.661016949154</v>
          </cell>
          <cell r="G3270">
            <v>158606.61016949153</v>
          </cell>
          <cell r="H3270">
            <v>23790.991525423731</v>
          </cell>
          <cell r="I3270">
            <v>182397.60169491524</v>
          </cell>
        </row>
        <row r="3271">
          <cell r="A3271" t="str">
            <v>пз_вентилятор ВРАН-9-125-ДУ400</v>
          </cell>
          <cell r="B3271" t="str">
            <v>Поставка и монтаж, Вентилятор радиальный ВРАН-9-125-ДУ400 или аналог, включая все комплектующие и крепеж</v>
          </cell>
          <cell r="C3271" t="str">
            <v>Supply and installation of a radial fan ВРАН-9-125-ДУ400 or similar, including all accessories and fasteners</v>
          </cell>
          <cell r="D3271" t="str">
            <v>шт.</v>
          </cell>
          <cell r="F3271">
            <v>15013.203389830509</v>
          </cell>
          <cell r="G3271">
            <v>150132.03389830509</v>
          </cell>
          <cell r="H3271">
            <v>22519.805084745763</v>
          </cell>
          <cell r="I3271">
            <v>172651.83898305084</v>
          </cell>
        </row>
        <row r="3272">
          <cell r="A3272" t="str">
            <v>пз_вентилятор ВРАН-9-140-ДУ400</v>
          </cell>
          <cell r="B3272" t="str">
            <v>Поставка и монтаж, Вентилятор радиальный ВРАН-9-140-ДУ400 или аналог, включая все комплектующие и крепеж</v>
          </cell>
          <cell r="C3272" t="str">
            <v>Supply and installation of a radial fan ВРАН-9-140-ДУ400 or similar, including all accessories and fasteners</v>
          </cell>
          <cell r="D3272" t="str">
            <v>шт.</v>
          </cell>
          <cell r="F3272">
            <v>18403.033898305086</v>
          </cell>
          <cell r="G3272">
            <v>184030.33898305084</v>
          </cell>
          <cell r="H3272">
            <v>27604.550847457627</v>
          </cell>
          <cell r="I3272">
            <v>211634.88983050844</v>
          </cell>
        </row>
        <row r="3273">
          <cell r="A3273" t="str">
            <v>пз_вентилятор ОСА 301-050/А-50</v>
          </cell>
          <cell r="B3273" t="str">
            <v>Поставка и монтаж, Вентилятор осевой
L=9900 м3/ч  P=350 Па N=2,2 кВт ОСА 301-050/А-50 или аналог, включая все комплектующие и крепеж</v>
          </cell>
          <cell r="C3273" t="str">
            <v>Supply and installation of an axial fan L=9900 m3/h  P=350 Pа N=2,2 kW ОСА 301-050/А-50 or similar, including all accessories and fasteners</v>
          </cell>
          <cell r="D3273" t="str">
            <v>шт.</v>
          </cell>
          <cell r="F3273">
            <v>3042.4576271186438</v>
          </cell>
          <cell r="G3273">
            <v>20283.050847457627</v>
          </cell>
          <cell r="H3273">
            <v>4563.6864406779659</v>
          </cell>
          <cell r="I3273">
            <v>23325.508474576269</v>
          </cell>
        </row>
        <row r="3274">
          <cell r="A3274" t="str">
            <v>пз_вентилятор ОСА 301-050/Б-50</v>
          </cell>
          <cell r="B3274" t="str">
            <v>Поставка и монтаж, Вентилятор осевой ОСА 301-050/Б-50 или аналог, включая все комплектующие и крепеж</v>
          </cell>
          <cell r="C3274" t="str">
            <v>Supply and installation of an axial fan ОСА 301-050/Б-50 or similar, including all accessories and fasteners</v>
          </cell>
          <cell r="D3274" t="str">
            <v>шт.</v>
          </cell>
          <cell r="F3274">
            <v>3042.4576271186438</v>
          </cell>
          <cell r="G3274">
            <v>20283.050847457627</v>
          </cell>
          <cell r="H3274">
            <v>4563.6864406779659</v>
          </cell>
          <cell r="I3274">
            <v>23325.508474576269</v>
          </cell>
        </row>
        <row r="3275">
          <cell r="A3275" t="str">
            <v>пз_вентилятор ОСА 301-056/A-50</v>
          </cell>
          <cell r="B3275" t="str">
            <v>Поставка и монтаж, Вентилятор осевой ОСА 301-056/A-50 или аналог, включая все комплектующие и аксессуары</v>
          </cell>
          <cell r="C3275" t="str">
            <v>Supply and installation of an axial fan ОСА 301-056/A-50 or similar, including all accessories and fasteners</v>
          </cell>
          <cell r="D3275" t="str">
            <v>шт.</v>
          </cell>
          <cell r="F3275">
            <v>7174.0677966101694</v>
          </cell>
          <cell r="G3275">
            <v>47827.118644067799</v>
          </cell>
          <cell r="H3275">
            <v>10761.101694915254</v>
          </cell>
          <cell r="I3275">
            <v>55001.186440677964</v>
          </cell>
        </row>
        <row r="3276">
          <cell r="A3276" t="str">
            <v>пз_вентилятор ОСА 301-056/И-50</v>
          </cell>
          <cell r="B3276" t="str">
            <v>Поставка и монтаж, Вентилятор осевой ОСА 301-056/И-50 или аналог, включая все комплектующие и аксессуары</v>
          </cell>
          <cell r="C3276" t="str">
            <v>Supply and installation of an axial fan ОСА 301-056/И-50 or similar, including all accessories and fasteners</v>
          </cell>
          <cell r="D3276" t="str">
            <v>шт.</v>
          </cell>
          <cell r="F3276">
            <v>7174.0677966101694</v>
          </cell>
          <cell r="G3276">
            <v>47827.118644067799</v>
          </cell>
          <cell r="H3276">
            <v>10761.101694915254</v>
          </cell>
          <cell r="I3276">
            <v>55001.186440677964</v>
          </cell>
        </row>
        <row r="3277">
          <cell r="A3277" t="str">
            <v>пз_вентилятор ОСА 301-056/Л-60</v>
          </cell>
          <cell r="B3277" t="str">
            <v>Поставка и монтаж, Вентилятор осевой ОСА 301-056/Л-60 или аналог, включая все комплектующие и крепеж</v>
          </cell>
          <cell r="C3277" t="str">
            <v>Supply and installation of an axial fan ОСА 301-056/Л-60 or similar, including all accessories and fasteners</v>
          </cell>
          <cell r="D3277" t="str">
            <v>шт.</v>
          </cell>
          <cell r="F3277">
            <v>7174.0677966101694</v>
          </cell>
          <cell r="G3277">
            <v>47827.118644067799</v>
          </cell>
          <cell r="H3277">
            <v>10761.101694915254</v>
          </cell>
          <cell r="I3277">
            <v>55001.186440677964</v>
          </cell>
        </row>
        <row r="3278">
          <cell r="A3278" t="str">
            <v>пз_вентилятор ОСА 301-063/А-45</v>
          </cell>
          <cell r="B3278" t="str">
            <v>Поставка и монтаж, Вентилятор осевой
L=15836 м3/ч  P=620 Па N=4,0 кВт ОСА 301-063/А-45 или аналог, включая все комплектующие и крепеж</v>
          </cell>
          <cell r="C3278" t="str">
            <v>Supply and installation of an axial fan L=15836 m3/h  P=620 Pа N=4,0 kW ОСА 301-063/А-45 or similar, including all accessories and fasteners</v>
          </cell>
          <cell r="D3278" t="str">
            <v>шт.</v>
          </cell>
          <cell r="F3278">
            <v>4446.610169491526</v>
          </cell>
          <cell r="G3278">
            <v>29644.067796610172</v>
          </cell>
          <cell r="H3278">
            <v>6669.9152542372885</v>
          </cell>
          <cell r="I3278">
            <v>34090.677966101692</v>
          </cell>
        </row>
        <row r="3279">
          <cell r="A3279" t="str">
            <v>пз_вентилятор ОСА 301-063/А-50</v>
          </cell>
          <cell r="B3279" t="str">
            <v>Поставка и монтаж, Вентилятор осевой
L=18600 м3/ч  P=757 N=5,5 кВт ОСА 301-063/А-50 или аналог, включая все комплектующие и крепеж</v>
          </cell>
          <cell r="C3279" t="str">
            <v>Supply and installation of an axial fan L=18600 m3/h  P=757 N=5,5 kW ОСА 301-063/А-50 or similar, including all accessories and fasteners</v>
          </cell>
          <cell r="D3279" t="str">
            <v>шт.</v>
          </cell>
          <cell r="F3279">
            <v>4446.610169491526</v>
          </cell>
          <cell r="G3279">
            <v>29644.067796610172</v>
          </cell>
          <cell r="H3279">
            <v>6669.9152542372885</v>
          </cell>
          <cell r="I3279">
            <v>34090.677966101692</v>
          </cell>
        </row>
        <row r="3280">
          <cell r="A3280" t="str">
            <v>пз_вентилятор ОСА 301-063/А-52</v>
          </cell>
          <cell r="B3280" t="str">
            <v>Поставка и монтаж, Вентилятор осевой
L=18600 м3/ч  P=781 N=7,5 кВт ОСА 301-063/А-52 или аналог, включая все комплектующие и крепеж</v>
          </cell>
          <cell r="C3280" t="str">
            <v>Supply and installation of an axial fan L=18600 m3/h  P=781 N=7,5 kW ОСА 301-063/А-52 or similar, including all accessories and fasteners</v>
          </cell>
          <cell r="D3280" t="str">
            <v>шт.</v>
          </cell>
          <cell r="F3280">
            <v>4446.610169491526</v>
          </cell>
          <cell r="G3280">
            <v>29644.067796610172</v>
          </cell>
          <cell r="H3280">
            <v>6669.9152542372885</v>
          </cell>
          <cell r="I3280">
            <v>34090.677966101692</v>
          </cell>
        </row>
        <row r="3281">
          <cell r="A3281" t="str">
            <v xml:space="preserve">пз_вентилятор ОСА 301-063/Б-52 </v>
          </cell>
          <cell r="B3281" t="str">
            <v>Поставка и монтаж, Вентилятор осевой ОСА 301-063/Б-52 или аналог, включая все комплектующие и аксессуары</v>
          </cell>
          <cell r="C3281" t="str">
            <v>Supply and installation of an axial fan ОСА 301-063/Б-52 or similar, including all accessories and fasteners</v>
          </cell>
          <cell r="D3281" t="str">
            <v>шт.</v>
          </cell>
          <cell r="F3281">
            <v>4446.610169491526</v>
          </cell>
          <cell r="G3281">
            <v>29644.067796610172</v>
          </cell>
          <cell r="H3281">
            <v>6669.9152542372885</v>
          </cell>
          <cell r="I3281">
            <v>34090.677966101692</v>
          </cell>
        </row>
        <row r="3282">
          <cell r="A3282" t="str">
            <v xml:space="preserve">пз_вентилятор ОСА 301-071/Е-50 </v>
          </cell>
          <cell r="B3282" t="str">
            <v>Поставка и монтаж, Вентилятор осевой  ОСА 301-071/Е-50 или аналог, включая все комплектующие и крепеж</v>
          </cell>
          <cell r="C3282" t="str">
            <v>Supply and installation of an axial fan ОСА 301-071/Е-50 or similar, including all accessories and fasteners</v>
          </cell>
          <cell r="D3282" t="str">
            <v>шт.</v>
          </cell>
          <cell r="F3282">
            <v>7031.7796610169498</v>
          </cell>
          <cell r="G3282">
            <v>70317.796610169491</v>
          </cell>
          <cell r="H3282">
            <v>10547.669491525425</v>
          </cell>
          <cell r="I3282">
            <v>80865.46610169491</v>
          </cell>
        </row>
        <row r="3283">
          <cell r="A3283" t="str">
            <v>пз_вентилятор ОСА 301-071/И-52</v>
          </cell>
          <cell r="B3283" t="str">
            <v>Поставка и монтаж, Вентилятор осевой ОСА 301-071/И-52 или аналог, включая все комплектующие и крепеж</v>
          </cell>
          <cell r="C3283" t="str">
            <v>Supply and installation of an axial fan ОСА 301-071/И-52 or similar, including all accessories and fasteners</v>
          </cell>
          <cell r="D3283" t="str">
            <v>шт.</v>
          </cell>
          <cell r="F3283">
            <v>7031.7796610169498</v>
          </cell>
          <cell r="G3283">
            <v>70317.796610169491</v>
          </cell>
          <cell r="H3283">
            <v>10547.669491525425</v>
          </cell>
          <cell r="I3283">
            <v>80865.46610169491</v>
          </cell>
        </row>
        <row r="3284">
          <cell r="A3284" t="str">
            <v>пз_вентилятор ОСА 301-071/И-55</v>
          </cell>
          <cell r="B3284" t="str">
            <v>Поставка и монтаж, Вентилятор осевой ОСА 301-071/И-55 или аналог, включая все комплектующие и крепеж</v>
          </cell>
          <cell r="C3284" t="str">
            <v>Supply and installation of an axial fan ОСА 301-071/И-55 or similar, including all accessories and fasteners</v>
          </cell>
          <cell r="D3284" t="str">
            <v>шт.</v>
          </cell>
          <cell r="F3284">
            <v>7031.7796610169498</v>
          </cell>
          <cell r="G3284">
            <v>70317.796610169491</v>
          </cell>
          <cell r="H3284">
            <v>10547.669491525425</v>
          </cell>
          <cell r="I3284">
            <v>80865.46610169491</v>
          </cell>
        </row>
        <row r="3285">
          <cell r="A3285" t="str">
            <v>пз_вентилятор ОСА 301-071/Л-65</v>
          </cell>
          <cell r="B3285" t="str">
            <v>Поставка и монтаж, Вентилятор осевой  ОСА 301-071/Л-65 или аналог, включая все комплектующие и крепеж</v>
          </cell>
          <cell r="C3285" t="str">
            <v>Supply and installation of an axial fan ОСА 301-071/Л-65 or similar, including all accessories and fasteners</v>
          </cell>
          <cell r="D3285" t="str">
            <v>шт.</v>
          </cell>
          <cell r="F3285">
            <v>7031.7796610169498</v>
          </cell>
          <cell r="G3285">
            <v>70317.796610169491</v>
          </cell>
          <cell r="H3285">
            <v>10547.669491525425</v>
          </cell>
          <cell r="I3285">
            <v>80865.46610169491</v>
          </cell>
        </row>
        <row r="3286">
          <cell r="A3286" t="str">
            <v>пз_вентилятор ОСА 301-100/Б-50</v>
          </cell>
          <cell r="B3286" t="str">
            <v>Поставка и монтаж, Вентилятор осевой ОСА 301-100/Б-50 или аналог, включая все комплектующие и крепеж</v>
          </cell>
          <cell r="C3286" t="str">
            <v>Supply and installation of an axial fan ОСА 301-100/Б-50 or similar, including all accessories and fasteners</v>
          </cell>
          <cell r="D3286" t="str">
            <v>шт.</v>
          </cell>
          <cell r="F3286">
            <v>10587.118644067799</v>
          </cell>
          <cell r="G3286">
            <v>105871.18644067798</v>
          </cell>
          <cell r="H3286">
            <v>15880.677966101699</v>
          </cell>
          <cell r="I3286">
            <v>121751.86440677967</v>
          </cell>
        </row>
        <row r="3287">
          <cell r="A3287" t="str">
            <v>пз_вентилятор ОСА 301-100/Б-62</v>
          </cell>
          <cell r="B3287" t="str">
            <v>Поставка и монтаж, Вентилятор осевой ОСА 301-100/Б-62 или аналог, включая все комплектующие и крепеж</v>
          </cell>
          <cell r="C3287" t="str">
            <v>Supply and installation of an axial fan ОСА 301-100/Б-62 or similar, including all accessories and fasteners</v>
          </cell>
          <cell r="D3287" t="str">
            <v>шт.</v>
          </cell>
          <cell r="F3287">
            <v>10587.118644067799</v>
          </cell>
          <cell r="G3287">
            <v>105871.18644067798</v>
          </cell>
          <cell r="H3287">
            <v>15880.677966101699</v>
          </cell>
          <cell r="I3287">
            <v>121751.86440677967</v>
          </cell>
        </row>
        <row r="3288">
          <cell r="A3288" t="str">
            <v>пз_вентилятор ОСА 301-125/С-50</v>
          </cell>
          <cell r="B3288" t="str">
            <v>Поставка и монтаж, Вентилятор осевой ОСА 301-125/С-50 или аналог, включая все комплектующие и крепеж</v>
          </cell>
          <cell r="C3288" t="str">
            <v>Supply and installation of an axial fan ОСА 301-125/С-50 or similar, including all accessories and fasteners</v>
          </cell>
          <cell r="D3288" t="str">
            <v>шт.</v>
          </cell>
          <cell r="F3288">
            <v>14533.813559322036</v>
          </cell>
          <cell r="G3288">
            <v>145338.13559322036</v>
          </cell>
          <cell r="H3288">
            <v>21800.720338983054</v>
          </cell>
          <cell r="I3288">
            <v>167138.85593220341</v>
          </cell>
        </row>
        <row r="3289">
          <cell r="A3289" t="str">
            <v>пз_вентилятор ОСА 301-125/С-52</v>
          </cell>
          <cell r="B3289" t="str">
            <v>Поставка и монтаж, Вентилятор осевой
L=61750 м3/ч  P=573 Па N=18,5 кВт ОСА 301-125/С-52 или аналог, включая все комплектующие и крепеж</v>
          </cell>
          <cell r="C3289" t="str">
            <v>Supply and installation of an axial fan L=61750 m3/h  P=573 Pа N=18,5 kW ОСА 301-125/С-52 or similar, including all accessories and fasteners</v>
          </cell>
          <cell r="D3289" t="str">
            <v>шт.</v>
          </cell>
          <cell r="F3289">
            <v>14533.813559322036</v>
          </cell>
          <cell r="G3289">
            <v>145338.13559322036</v>
          </cell>
          <cell r="H3289">
            <v>21800.720338983054</v>
          </cell>
          <cell r="I3289">
            <v>167138.85593220341</v>
          </cell>
        </row>
        <row r="3290">
          <cell r="A3290" t="str">
            <v>пз_вентилятор ОСА 301-125/С-55</v>
          </cell>
          <cell r="B3290" t="str">
            <v>Поставка и монтаж, Вентилятор осевой
L=61750 м3/ч  P=722 Па N=22,0 кВт ОСА 301-125/С-55 или аналог, включая все комплектующие и крепеж</v>
          </cell>
          <cell r="C3290" t="str">
            <v>Supply and installation of an axial fan L=61750 m3/h  P=722 Pа N=22,0 kW ОСА 301-125/С-55 or similar, including all accessories and fasteners</v>
          </cell>
          <cell r="D3290" t="str">
            <v>шт.</v>
          </cell>
          <cell r="F3290">
            <v>14533.813559322036</v>
          </cell>
          <cell r="G3290">
            <v>145338.13559322036</v>
          </cell>
          <cell r="H3290">
            <v>21800.720338983054</v>
          </cell>
          <cell r="I3290">
            <v>167138.85593220341</v>
          </cell>
        </row>
        <row r="3291">
          <cell r="A3291" t="str">
            <v>пз_вентилятор ОСА 301-125/Т-60</v>
          </cell>
          <cell r="B3291" t="str">
            <v>Поставка и монтаж, Вентилятор осевой ОСА 301-125/Т-60 или аналог, включая все комплектующие и крепеж</v>
          </cell>
          <cell r="C3291" t="str">
            <v>Supply and installation of an axial fan ОСА 301-125/Т-60 or similar, including all accessories and fasteners</v>
          </cell>
          <cell r="D3291" t="str">
            <v>шт.</v>
          </cell>
          <cell r="F3291">
            <v>14533.813559322036</v>
          </cell>
          <cell r="G3291">
            <v>145338.13559322036</v>
          </cell>
          <cell r="H3291">
            <v>21800.720338983054</v>
          </cell>
          <cell r="I3291">
            <v>167138.85593220341</v>
          </cell>
        </row>
        <row r="3292">
          <cell r="A3292" t="str">
            <v>пз_вентилятор КАНАЛ-ВЕНТ-160</v>
          </cell>
          <cell r="B3292" t="str">
            <v>Поставка и монтаж, Вентилятор канальный  КАНАЛ-ВЕНТ-160 или аналог, включая все комплектующие и крепеж</v>
          </cell>
          <cell r="C3292" t="str">
            <v>Supply and installation of a duct fan КАНАЛ-ВЕНТ-160 or similar, including all accessories and fasteners</v>
          </cell>
          <cell r="D3292" t="str">
            <v>шт.</v>
          </cell>
          <cell r="F3292">
            <v>1500</v>
          </cell>
          <cell r="G3292">
            <v>2966.1016949152545</v>
          </cell>
          <cell r="H3292">
            <v>2250</v>
          </cell>
          <cell r="I3292">
            <v>3411.0169491525426</v>
          </cell>
        </row>
        <row r="3293">
          <cell r="A3293" t="str">
            <v>пз_вентилятор КАНАЛ-ВЕНТ-200</v>
          </cell>
          <cell r="B3293" t="str">
            <v>Поставка и монтаж, Вентилятор канальный
L=420 м3/ч  P=300 N=0,225 кВт КАНАЛ-ВЕНТ-200 или аналог, включая все комплектующие и крепеж</v>
          </cell>
          <cell r="C3293" t="str">
            <v>Supply and installation of a duct fan L=420 m3/h  P=300 N=0,225 kW КАНАЛ-ВЕНТ-200 or similar, including all accessories and fasteners</v>
          </cell>
          <cell r="D3293" t="str">
            <v>шт.</v>
          </cell>
          <cell r="F3293">
            <v>1500</v>
          </cell>
          <cell r="G3293">
            <v>4661.016949152543</v>
          </cell>
          <cell r="H3293">
            <v>2250</v>
          </cell>
          <cell r="I3293">
            <v>5360.1694915254238</v>
          </cell>
        </row>
        <row r="3294">
          <cell r="A3294" t="str">
            <v>пз_вентилятор КАНАЛ-ВЕНТ-315</v>
          </cell>
          <cell r="B3294" t="str">
            <v>Поставка и монтаж, Вентилятор канальный КАНАЛ-ВЕНТ-315 или аналог, включая все комплектующие и крепеж</v>
          </cell>
          <cell r="C3294" t="str">
            <v>Supply and installation of a duct fan КАНАЛ-ВЕНТ-315 or similar, including all accessories and fasteners</v>
          </cell>
          <cell r="D3294" t="str">
            <v>шт.</v>
          </cell>
          <cell r="F3294">
            <v>1500</v>
          </cell>
          <cell r="G3294">
            <v>7203.3898305084749</v>
          </cell>
          <cell r="H3294">
            <v>2250</v>
          </cell>
          <cell r="I3294">
            <v>8283.8983050847455</v>
          </cell>
        </row>
        <row r="3295">
          <cell r="A3295" t="str">
            <v>пз_вентилятор КАНАЛ-ПКВ-60-30-4</v>
          </cell>
          <cell r="B3295" t="str">
            <v>Поставка и монтаж, Вентилятор канальный КАНАЛ-ПКВ-60-30-4 или аналог, включая все комплектующие и крепеж</v>
          </cell>
          <cell r="C3295" t="str">
            <v>Supply and installation of a duct fan КАНАЛ-ПКВ-60-30-4 or similar, including all accessories and fasteners</v>
          </cell>
          <cell r="D3295" t="str">
            <v>шт.</v>
          </cell>
          <cell r="F3295">
            <v>3737.5</v>
          </cell>
          <cell r="G3295">
            <v>24916.666666666668</v>
          </cell>
          <cell r="H3295">
            <v>5606.25</v>
          </cell>
          <cell r="I3295">
            <v>28654.166666666664</v>
          </cell>
        </row>
        <row r="3296">
          <cell r="H3296">
            <v>0</v>
          </cell>
          <cell r="I3296">
            <v>0</v>
          </cell>
        </row>
        <row r="3297">
          <cell r="A3297" t="str">
            <v>пз_воздухонагреватель Канал-ЭКВ-160 Ø160</v>
          </cell>
          <cell r="B3297" t="str">
            <v>Поставка и монтаж, Канальный воздухонагреватель Канал-ЭКВ-160 Ø160, включая все комплектующие и аксессуары</v>
          </cell>
          <cell r="C3297" t="str">
            <v>Supply and installation of a duct heater Канал-ЭКВ-160 Ø160, including all accessories and fasteners</v>
          </cell>
          <cell r="D3297" t="str">
            <v>шт.</v>
          </cell>
          <cell r="F3297">
            <v>725.00000000000011</v>
          </cell>
          <cell r="G3297">
            <v>4833.3333333333339</v>
          </cell>
          <cell r="H3297">
            <v>1087.5000000000002</v>
          </cell>
          <cell r="I3297">
            <v>5558.3333333333339</v>
          </cell>
        </row>
        <row r="3298">
          <cell r="H3298">
            <v>0</v>
          </cell>
          <cell r="I3298">
            <v>0</v>
          </cell>
        </row>
        <row r="3299">
          <cell r="A3299" t="str">
            <v>пз_соединитель СОМ 400 Ø500</v>
          </cell>
          <cell r="B3299" t="str">
            <v>Поставка и монтаж, Соединитель мягкий СОМ 400 Ø500, включая все комплектующие и крепеж</v>
          </cell>
          <cell r="C3299" t="str">
            <v>Supply and installation of a sofy connector СОМ 400 Ø500, including all accessories and fasteners</v>
          </cell>
          <cell r="D3299" t="str">
            <v>шт.</v>
          </cell>
          <cell r="F3299">
            <v>863.89830508474586</v>
          </cell>
          <cell r="G3299">
            <v>5759.3220338983056</v>
          </cell>
          <cell r="H3299">
            <v>1295.8474576271187</v>
          </cell>
          <cell r="I3299">
            <v>6623.2203389830511</v>
          </cell>
        </row>
        <row r="3300">
          <cell r="A3300" t="str">
            <v>пз_соединитель СОМ 400 Ø560</v>
          </cell>
          <cell r="B3300" t="str">
            <v>Поставка и монтаж, Соединитель мягкий СОМ 400 Ø560, включая все комплектующие и крепеж</v>
          </cell>
          <cell r="C3300" t="str">
            <v>Supply and installation of a sofy connector СОМ 400 Ø560, including all accessories and fasteners</v>
          </cell>
          <cell r="D3300" t="str">
            <v>шт.</v>
          </cell>
          <cell r="F3300">
            <v>963.5593220338983</v>
          </cell>
          <cell r="G3300">
            <v>6423.7288135593226</v>
          </cell>
          <cell r="H3300">
            <v>1445.3389830508474</v>
          </cell>
          <cell r="I3300">
            <v>7387.2881355932204</v>
          </cell>
        </row>
        <row r="3301">
          <cell r="A3301" t="str">
            <v>пз_соединитель СОМ 400 Ø630</v>
          </cell>
          <cell r="B3301" t="str">
            <v>Поставка и монтаж, Соединитель мягкий СОМ 400 Ø630, включая все комплектующие и аксессуары</v>
          </cell>
          <cell r="C3301" t="str">
            <v>Supply and installation of a sofy connector СОМ 400 Ø630, including all accessories and fasteners</v>
          </cell>
          <cell r="D3301" t="str">
            <v>шт.</v>
          </cell>
          <cell r="F3301">
            <v>1090.1694915254238</v>
          </cell>
          <cell r="G3301">
            <v>7267.7966101694919</v>
          </cell>
          <cell r="H3301">
            <v>1635.2542372881358</v>
          </cell>
          <cell r="I3301">
            <v>8357.9661016949158</v>
          </cell>
        </row>
        <row r="3302">
          <cell r="A3302" t="str">
            <v>пз_соединитель СОМ 400 Ø710</v>
          </cell>
          <cell r="B3302" t="str">
            <v>Поставка и монтаж, Соединитель мягкий СОМ 400 Ø710, включая все комплектующие и крепеж</v>
          </cell>
          <cell r="C3302" t="str">
            <v>Supply and installation of a sofy connector СОМ 400 Ø710, including all accessories and fasteners</v>
          </cell>
          <cell r="D3302" t="str">
            <v>шт.</v>
          </cell>
          <cell r="F3302">
            <v>1215.8898305084745</v>
          </cell>
          <cell r="G3302">
            <v>8105.9322033898306</v>
          </cell>
          <cell r="H3302">
            <v>1823.8347457627117</v>
          </cell>
          <cell r="I3302">
            <v>9321.8220338983047</v>
          </cell>
        </row>
        <row r="3303">
          <cell r="A3303" t="str">
            <v>пз_соединитель СОМ 400 Ø800</v>
          </cell>
          <cell r="B3303" t="str">
            <v>Поставка и монтаж, Соединитель мягкий СОМ 400 Ø800, включая все комплектующие и аксессуары</v>
          </cell>
          <cell r="C3303" t="str">
            <v>Supply and installation of a sofy connector СОМ 400 Ø800, including all accessories and fasteners</v>
          </cell>
          <cell r="D3303" t="str">
            <v>шт.</v>
          </cell>
          <cell r="F3303">
            <v>1372.8813559322034</v>
          </cell>
          <cell r="G3303">
            <v>9152.5423728813566</v>
          </cell>
          <cell r="H3303">
            <v>2059.3220338983051</v>
          </cell>
          <cell r="I3303">
            <v>10525.423728813559</v>
          </cell>
        </row>
        <row r="3304">
          <cell r="A3304" t="str">
            <v>пз_соединитель СОМ 400 Ø900</v>
          </cell>
          <cell r="B3304" t="str">
            <v>Поставка и монтаж, Соединитель мягкий СОМ 400 Ø900, включая все комплектующие и крепеж</v>
          </cell>
          <cell r="C3304" t="str">
            <v>Supply and installation of a sofy connector СОМ 400 Ø900, including all accessories and fasteners</v>
          </cell>
          <cell r="D3304" t="str">
            <v>шт.</v>
          </cell>
          <cell r="F3304">
            <v>1529.8728813559321</v>
          </cell>
          <cell r="G3304">
            <v>10199.152542372882</v>
          </cell>
          <cell r="H3304">
            <v>2294.8093220338983</v>
          </cell>
          <cell r="I3304">
            <v>11729.025423728814</v>
          </cell>
        </row>
        <row r="3305">
          <cell r="A3305" t="str">
            <v>пз_соединитель СОМ 400 Ø1000</v>
          </cell>
          <cell r="B3305" t="str">
            <v>Поставка и монтаж, Соединитель мягкий СОМ 400 Ø1000, включая все комплектующие и крепеж</v>
          </cell>
          <cell r="C3305" t="str">
            <v>Supply and installation of a sofy connector СОМ 400 Ø1000, including all accessories and fasteners</v>
          </cell>
          <cell r="D3305" t="str">
            <v>шт.</v>
          </cell>
          <cell r="F3305">
            <v>1720.4237288135594</v>
          </cell>
          <cell r="G3305">
            <v>11469.491525423729</v>
          </cell>
          <cell r="H3305">
            <v>2580.6355932203392</v>
          </cell>
          <cell r="I3305">
            <v>13189.915254237289</v>
          </cell>
        </row>
        <row r="3306">
          <cell r="A3306" t="str">
            <v>пз_соединитель СОМ 400 Ø1120</v>
          </cell>
          <cell r="B3306" t="str">
            <v>Поставка и монтаж, Соединитель мягкий СОМ 400 Ø1120, включая все комплектующие и крепеж</v>
          </cell>
          <cell r="C3306" t="str">
            <v>Supply and installation of a sofy connector СОМ 400 Ø1120, including all accessories and fasteners</v>
          </cell>
          <cell r="D3306" t="str">
            <v>шт.</v>
          </cell>
          <cell r="F3306">
            <v>1911.35593220339</v>
          </cell>
          <cell r="G3306">
            <v>12742.372881355934</v>
          </cell>
          <cell r="H3306">
            <v>2867.0338983050851</v>
          </cell>
          <cell r="I3306">
            <v>14653.728813559323</v>
          </cell>
        </row>
        <row r="3307">
          <cell r="A3307" t="str">
            <v>пз_соединитель СОМ 400 Ø1250</v>
          </cell>
          <cell r="B3307" t="str">
            <v>Поставка и монтаж, Соединитель мягкий СОМ 400 Ø1250, включая все комплектующие и крепеж</v>
          </cell>
          <cell r="C3307" t="str">
            <v>Supply and installation of a sofy connector СОМ 400 Ø1250, including all accessories and fasteners</v>
          </cell>
          <cell r="D3307" t="str">
            <v>шт.</v>
          </cell>
          <cell r="F3307">
            <v>2150.3389830508477</v>
          </cell>
          <cell r="G3307">
            <v>14335.593220338984</v>
          </cell>
          <cell r="H3307">
            <v>3225.5084745762715</v>
          </cell>
          <cell r="I3307">
            <v>16485.932203389832</v>
          </cell>
        </row>
        <row r="3308">
          <cell r="A3308" t="str">
            <v>пз_соединитель СОМ 400 Ø1400</v>
          </cell>
          <cell r="B3308" t="str">
            <v>Поставка и монтаж, Соединитель мягкий СОМ 400 Ø1400, включая все комплектующие и крепеж</v>
          </cell>
          <cell r="C3308" t="str">
            <v>Supply and installation of a sofy connector СОМ 400 Ø1400, including all accessories and fasteners</v>
          </cell>
          <cell r="D3308" t="str">
            <v>шт.</v>
          </cell>
          <cell r="F3308">
            <v>2389.7033898305085</v>
          </cell>
          <cell r="G3308">
            <v>15931.355932203391</v>
          </cell>
          <cell r="H3308">
            <v>3584.5550847457625</v>
          </cell>
          <cell r="I3308">
            <v>18321.0593220339</v>
          </cell>
        </row>
        <row r="3309">
          <cell r="A3309" t="str">
            <v>пз_соединитель СОМ 600 Ø1250</v>
          </cell>
          <cell r="B3309" t="str">
            <v>Поставка и монтаж, Соединитель мягкий СОМ 600 Ø1250, включая все комплектующие и крепеж</v>
          </cell>
          <cell r="C3309" t="str">
            <v>Supply and installation of a sofy connector СОМ 600 Ø1250, including all accessories and fasteners</v>
          </cell>
          <cell r="D3309" t="str">
            <v>шт.</v>
          </cell>
          <cell r="F3309">
            <v>3053.8983050847455</v>
          </cell>
          <cell r="G3309">
            <v>20359.322033898305</v>
          </cell>
          <cell r="H3309">
            <v>4580.8474576271183</v>
          </cell>
          <cell r="I3309">
            <v>23413.22033898305</v>
          </cell>
        </row>
        <row r="3310">
          <cell r="H3310">
            <v>0</v>
          </cell>
          <cell r="I3310">
            <v>0</v>
          </cell>
        </row>
        <row r="3311">
          <cell r="A3311" t="str">
            <v>пз_коллектор ВКО-ОСА Ø500</v>
          </cell>
          <cell r="B3311" t="str">
            <v>Поставка и монтаж, Входной коллектор ВКО-ОСА Ø500, включая все комплектующие и крепеж</v>
          </cell>
          <cell r="C3311" t="str">
            <v>Supply and installation of an inlet header ВКО-ОСА Ø500, including all accessories and fasteners</v>
          </cell>
          <cell r="D3311" t="str">
            <v>шт.</v>
          </cell>
          <cell r="F3311">
            <v>331.77966101694921</v>
          </cell>
          <cell r="G3311">
            <v>2211.8644067796613</v>
          </cell>
          <cell r="H3311">
            <v>497.66949152542384</v>
          </cell>
          <cell r="I3311">
            <v>2543.6440677966102</v>
          </cell>
        </row>
        <row r="3312">
          <cell r="A3312" t="str">
            <v>пз_коллектор ВКО-ОСА Ø560</v>
          </cell>
          <cell r="B3312" t="str">
            <v>Поставка и монтаж, Входной коллектор ВКО-ОСА Ø560, включая все комплектующие и крепеж</v>
          </cell>
          <cell r="C3312" t="str">
            <v>Supply and installation of an inlet header ВКО-ОСА Ø560, including all accessories and fasteners</v>
          </cell>
          <cell r="D3312" t="str">
            <v>шт.</v>
          </cell>
          <cell r="F3312">
            <v>386.82203389830511</v>
          </cell>
          <cell r="G3312">
            <v>2578.8135593220341</v>
          </cell>
          <cell r="H3312">
            <v>580.23305084745766</v>
          </cell>
          <cell r="I3312">
            <v>2965.6355932203387</v>
          </cell>
        </row>
        <row r="3313">
          <cell r="A3313" t="str">
            <v>пз_коллектор ВКО-ОСА Ø630</v>
          </cell>
          <cell r="B3313" t="str">
            <v>Поставка и монтаж, Входной коллектор ВКО-ОСА Ø630, включая все комплектующие и аксессуары</v>
          </cell>
          <cell r="C3313" t="str">
            <v>Supply and installation of an inlet header ВКО-ОСА Ø630, including all accessories and fasteners</v>
          </cell>
          <cell r="D3313" t="str">
            <v>шт.</v>
          </cell>
          <cell r="F3313">
            <v>442.11864406779665</v>
          </cell>
          <cell r="G3313">
            <v>2947.4576271186443</v>
          </cell>
          <cell r="H3313">
            <v>663.17796610169501</v>
          </cell>
          <cell r="I3313">
            <v>3389.5762711864409</v>
          </cell>
        </row>
        <row r="3314">
          <cell r="A3314" t="str">
            <v xml:space="preserve">пз_коллектор ВКО-ОСА Ø710 </v>
          </cell>
          <cell r="B3314" t="str">
            <v>Поставка и монтаж, Входной коллектор ВКО-ОСА Ø710, включая все комплектующие и крепеж</v>
          </cell>
          <cell r="C3314" t="str">
            <v>Supply and installation of an inlet header ВКО-ОСА Ø710, including all accessories and fasteners</v>
          </cell>
          <cell r="D3314" t="str">
            <v>шт.</v>
          </cell>
          <cell r="F3314">
            <v>497.28813559322032</v>
          </cell>
          <cell r="G3314">
            <v>3315.2542372881358</v>
          </cell>
          <cell r="H3314">
            <v>745.93220338983042</v>
          </cell>
          <cell r="I3314">
            <v>3812.5423728813557</v>
          </cell>
        </row>
        <row r="3315">
          <cell r="A3315" t="str">
            <v>пз_коллектор ВКО-ОСА Ø1000</v>
          </cell>
          <cell r="B3315" t="str">
            <v>Поставка и монтаж, Входной коллектор ВКО-ОСА Ø1000, включая все комплектующие и крепеж</v>
          </cell>
          <cell r="C3315" t="str">
            <v>Supply and installation of an inlet header ВКО-ОСА Ø1000, including all accessories and fasteners</v>
          </cell>
          <cell r="D3315" t="str">
            <v>шт.</v>
          </cell>
          <cell r="F3315">
            <v>552.58474576271192</v>
          </cell>
          <cell r="G3315">
            <v>3683.898305084746</v>
          </cell>
          <cell r="H3315">
            <v>828.87711864406788</v>
          </cell>
          <cell r="I3315">
            <v>4236.4830508474579</v>
          </cell>
        </row>
        <row r="3316">
          <cell r="A3316" t="str">
            <v>пз_коллектор ВКО-ОСА Ø1250</v>
          </cell>
          <cell r="B3316" t="str">
            <v>Поставка и монтаж, Входной коллектор ВКО-ОСА Ø1250, включая все комплектующие и крепеж</v>
          </cell>
          <cell r="C3316" t="str">
            <v>Supply and installation of an inlet header ВКО-ОСА Ø1250, including all accessories and fasteners</v>
          </cell>
          <cell r="D3316" t="str">
            <v>шт.</v>
          </cell>
          <cell r="F3316">
            <v>607.75423728813564</v>
          </cell>
          <cell r="G3316">
            <v>4051.6949152542375</v>
          </cell>
          <cell r="H3316">
            <v>911.63135593220341</v>
          </cell>
          <cell r="I3316">
            <v>4659.4491525423728</v>
          </cell>
        </row>
        <row r="3317">
          <cell r="H3317">
            <v>0</v>
          </cell>
          <cell r="I3317">
            <v>0</v>
          </cell>
        </row>
        <row r="3318">
          <cell r="A3318" t="str">
            <v>пз_комплект виброизоляторов КИВ</v>
          </cell>
          <cell r="B3318" t="str">
            <v>Поставка и монтаж, Комплект виброизоляторов КИВ, включая все комплектующие и крепеж</v>
          </cell>
          <cell r="C3318" t="str">
            <v>Supply and installation of a vibration absorber set КИВ, including all accessories and fasteners</v>
          </cell>
          <cell r="D3318" t="str">
            <v>шт.</v>
          </cell>
          <cell r="F3318">
            <v>460</v>
          </cell>
          <cell r="G3318">
            <v>1560</v>
          </cell>
          <cell r="H3318">
            <v>690</v>
          </cell>
          <cell r="I3318">
            <v>1793.9999999999998</v>
          </cell>
        </row>
        <row r="3319">
          <cell r="A3319" t="str">
            <v>пз_воздуховод сеткой 2000х800х200</v>
          </cell>
          <cell r="B3319" t="str">
            <v>Поставка и монтаж, Воздуховод затянутый сеткой  2000х800х200, включая все комплектующие и аксессуары</v>
          </cell>
          <cell r="C3319" t="str">
            <v>Supply and installation of an air duct with mesh 2000х800х200, including all accessories and fasteners</v>
          </cell>
          <cell r="D3319" t="str">
            <v>шт.</v>
          </cell>
          <cell r="F3319">
            <v>2088</v>
          </cell>
          <cell r="G3319">
            <v>2851.2</v>
          </cell>
          <cell r="H3319">
            <v>3132</v>
          </cell>
          <cell r="I3319">
            <v>3278.8799999999997</v>
          </cell>
        </row>
        <row r="3320">
          <cell r="A3320" t="str">
            <v>пз_воздуховод сеткой 1600х1000х200</v>
          </cell>
          <cell r="B3320" t="str">
            <v>Поставка и монтаж, Воздуховод затянутый сеткой  1600х1000х200, включая все комплектующие и аксессуары</v>
          </cell>
          <cell r="C3320" t="str">
            <v>Supply and installation of an air duct with mesh 1600х1000х200, including all accessories and fasteners</v>
          </cell>
          <cell r="D3320" t="str">
            <v>шт.</v>
          </cell>
          <cell r="F3320">
            <v>2036</v>
          </cell>
          <cell r="G3320">
            <v>2750.4</v>
          </cell>
          <cell r="H3320">
            <v>3054</v>
          </cell>
          <cell r="I3320">
            <v>3162.96</v>
          </cell>
        </row>
        <row r="3321">
          <cell r="A3321" t="str">
            <v>пз_воздуховод сеткой 1600x900x200</v>
          </cell>
          <cell r="B3321" t="str">
            <v>Поставка и монтаж, Воздуховод затянутый сеткой  1600x900x200, включая все комплектующие и крепеж</v>
          </cell>
          <cell r="C3321" t="str">
            <v>Supply and installation of an air duct with mesh 1600х900х200, including all accessories and fasteners</v>
          </cell>
          <cell r="D3321" t="str">
            <v>шт.</v>
          </cell>
          <cell r="F3321">
            <v>1874.0000000000002</v>
          </cell>
          <cell r="G3321">
            <v>2556</v>
          </cell>
          <cell r="H3321">
            <v>2811.0000000000005</v>
          </cell>
          <cell r="I3321">
            <v>2939.3999999999996</v>
          </cell>
        </row>
        <row r="3322">
          <cell r="A3322" t="str">
            <v>пз_воздуховод сеткой 1500x1000x200</v>
          </cell>
          <cell r="B3322" t="str">
            <v>Поставка и монтаж, Воздуховод затянутый сеткой  1500x1000x200, включая все комплектующие и крепеж</v>
          </cell>
          <cell r="C3322" t="str">
            <v>Supply and installation of an air duct with mesh 1500х1000х200, including all accessories and fasteners</v>
          </cell>
          <cell r="D3322" t="str">
            <v>шт.</v>
          </cell>
          <cell r="F3322">
            <v>1925</v>
          </cell>
          <cell r="G3322">
            <v>2610</v>
          </cell>
          <cell r="H3322">
            <v>2887.5</v>
          </cell>
          <cell r="I3322">
            <v>3001.4999999999995</v>
          </cell>
        </row>
        <row r="3323">
          <cell r="A3323" t="str">
            <v>пз_воздуховод сеткой 1400x800x200</v>
          </cell>
          <cell r="B3323" t="str">
            <v>Поставка и монтаж, Воздуховод затянутый сеткой 1400x800x200, включая все комплектующие и крепеж</v>
          </cell>
          <cell r="C3323" t="str">
            <v>Supply and installation of an air duct with mesh 1400х800х200, including all accessories and fasteners</v>
          </cell>
          <cell r="D3323" t="str">
            <v>шт.</v>
          </cell>
          <cell r="F3323">
            <v>1524</v>
          </cell>
          <cell r="G3323">
            <v>2116.7999999999997</v>
          </cell>
          <cell r="H3323">
            <v>2286</v>
          </cell>
          <cell r="I3323">
            <v>2434.3199999999997</v>
          </cell>
        </row>
        <row r="3324">
          <cell r="A3324" t="str">
            <v>пз_воздуховод сеткой 1250x700x200</v>
          </cell>
          <cell r="B3324" t="str">
            <v>Поставка и монтаж, Воздуховод затянутый сеткой  1250x700x200, включая все комплектующие и крепеж</v>
          </cell>
          <cell r="C3324" t="str">
            <v>Supply and installation of an air duct with mesh 1250х700х200, including all accessories and fasteners</v>
          </cell>
          <cell r="D3324" t="str">
            <v>шт.</v>
          </cell>
          <cell r="F3324">
            <v>1263.75</v>
          </cell>
          <cell r="G3324">
            <v>1795.5</v>
          </cell>
          <cell r="H3324">
            <v>1895.625</v>
          </cell>
          <cell r="I3324">
            <v>2064.8249999999998</v>
          </cell>
        </row>
        <row r="3325">
          <cell r="A3325" t="str">
            <v>пз_воздуховод сеткой 1000x550x200</v>
          </cell>
          <cell r="B3325" t="str">
            <v>Поставка и монтаж, Воздуховод затянутый сеткой  1000x550x200, включая все комплектующие и крепеж</v>
          </cell>
          <cell r="C3325" t="str">
            <v>Supply and installation of an air duct with mesh 1000х550х200, including all accessories and fasteners</v>
          </cell>
          <cell r="D3325" t="str">
            <v>шт.</v>
          </cell>
          <cell r="F3325">
            <v>870.5</v>
          </cell>
          <cell r="G3325">
            <v>1276.2</v>
          </cell>
          <cell r="H3325">
            <v>1305.75</v>
          </cell>
          <cell r="I3325">
            <v>1467.6299999999999</v>
          </cell>
        </row>
        <row r="3326">
          <cell r="A3326" t="str">
            <v>пз_воздуховод сеткой 800х800х200</v>
          </cell>
          <cell r="B3326" t="str">
            <v>Поставка и монтаж, Воздуховод затянутый сеткой  800х800х200, включая все комплектующие и аксессуары</v>
          </cell>
          <cell r="C3326" t="str">
            <v>Supply and installation of an air duct with mesh 800х800х200, including all accessories and fasteners</v>
          </cell>
          <cell r="D3326" t="str">
            <v>шт.</v>
          </cell>
          <cell r="F3326">
            <v>960.00000000000011</v>
          </cell>
          <cell r="G3326">
            <v>1382.4</v>
          </cell>
          <cell r="H3326">
            <v>1440.0000000000002</v>
          </cell>
          <cell r="I3326">
            <v>1589.76</v>
          </cell>
        </row>
        <row r="3327">
          <cell r="A3327" t="str">
            <v>пз_воздуховод сеткой 600х300х200</v>
          </cell>
          <cell r="B3327" t="str">
            <v>Поставка и монтаж, Воздуховод затянутый сеткой  600х300х200, включая все комплектующие и крепеж</v>
          </cell>
          <cell r="C3327" t="str">
            <v>Supply and installation of an air duct with mesh 600х300х200, including all accessories and fasteners</v>
          </cell>
          <cell r="D3327" t="str">
            <v>шт.</v>
          </cell>
          <cell r="F3327">
            <v>387</v>
          </cell>
          <cell r="G3327">
            <v>615.59999999999991</v>
          </cell>
          <cell r="H3327">
            <v>580.5</v>
          </cell>
          <cell r="I3327">
            <v>707.93999999999983</v>
          </cell>
        </row>
        <row r="3328">
          <cell r="A3328" t="str">
            <v>пз_воздуховод сеткой Ø160</v>
          </cell>
          <cell r="B3328" t="str">
            <v>Поставка и монтаж, Воздуховод затянутый сеткой Ø160, включая все комплектующие и крепеж</v>
          </cell>
          <cell r="C3328" t="str">
            <v>Supply and installation of an air duct with mesh Ø160, including all accessories and fasteners</v>
          </cell>
          <cell r="D3328" t="str">
            <v>шт.</v>
          </cell>
          <cell r="F3328">
            <v>342.08159999999998</v>
          </cell>
          <cell r="G3328">
            <v>648.08640000000003</v>
          </cell>
          <cell r="H3328">
            <v>513.12239999999997</v>
          </cell>
          <cell r="I3328">
            <v>745.29935999999998</v>
          </cell>
        </row>
        <row r="3329">
          <cell r="A3329" t="str">
            <v>пз_воздуховод сеткой Ø200</v>
          </cell>
          <cell r="B3329" t="str">
            <v>Поставка и монтаж, Воздуховод затянутый сеткой  Ø200, включая все комплектующие и крепеж</v>
          </cell>
          <cell r="C3329" t="str">
            <v>Supply and installation of an air duct with mesh Ø200, including all accessories and fasteners</v>
          </cell>
          <cell r="D3329" t="str">
            <v>шт.</v>
          </cell>
          <cell r="F3329">
            <v>351.69</v>
          </cell>
          <cell r="G3329">
            <v>658.26</v>
          </cell>
          <cell r="H3329">
            <v>527.53499999999997</v>
          </cell>
          <cell r="I3329">
            <v>756.99899999999991</v>
          </cell>
        </row>
        <row r="3330">
          <cell r="A3330" t="str">
            <v>пз_воздуховод сеткой Ø315</v>
          </cell>
          <cell r="B3330" t="str">
            <v>Поставка и монтаж, Воздуховод затянутый сеткой  Ø315, включая все комплектующие и крепеж</v>
          </cell>
          <cell r="C3330" t="str">
            <v>Supply and installation of an air duct with mesh Ø315, including all accessories and fasteners</v>
          </cell>
          <cell r="D3330" t="str">
            <v>шт.</v>
          </cell>
          <cell r="F3330">
            <v>391.20788125000001</v>
          </cell>
          <cell r="G3330">
            <v>700.1024625</v>
          </cell>
          <cell r="H3330">
            <v>586.81182187500008</v>
          </cell>
          <cell r="I3330">
            <v>805.11783187499998</v>
          </cell>
        </row>
        <row r="3331">
          <cell r="H3331">
            <v>0</v>
          </cell>
          <cell r="I3331">
            <v>0</v>
          </cell>
        </row>
        <row r="3332">
          <cell r="A3332" t="str">
            <v xml:space="preserve">пз_клапан нормально закрытый КЛАД-2 1800х600 </v>
          </cell>
          <cell r="B3332" t="str">
            <v>Поставка и монтаж, Клапан противодымный "канальный" с наружным распложением привода  "Belimo".  Нормально Закрытый. КЛАД-2 1800х600, включая все комплектующие и крепеж</v>
          </cell>
          <cell r="C3332" t="str">
            <v xml:space="preserve">Supply and installation of a smoke damper valve with external driven "Belimo", normally closed КЛАД-2 1800х600, including all accessories and fasteners </v>
          </cell>
          <cell r="D3332" t="str">
            <v>шт.</v>
          </cell>
          <cell r="F3332">
            <v>7361.6949152542375</v>
          </cell>
          <cell r="G3332">
            <v>49077.966101694918</v>
          </cell>
          <cell r="H3332">
            <v>11042.542372881357</v>
          </cell>
          <cell r="I3332">
            <v>56439.661016949154</v>
          </cell>
        </row>
        <row r="3333">
          <cell r="A3333" t="str">
            <v xml:space="preserve">пз_клапан нормально открытый КЛАД-2 1800х600 </v>
          </cell>
          <cell r="B3333" t="str">
            <v>Поставка и монтаж, Клапан противодымный "канальный" с наружным распложением привода  "Belimo".  Нормально открытый. КЛАД-2 1800х600, включая все комплектующие и крепеж</v>
          </cell>
          <cell r="C3333" t="str">
            <v xml:space="preserve">Supply and installation of a smoke damper valve with external driven "Belimo", normally opened КЛАД-2 1800х600, including all accessories and fasteners </v>
          </cell>
          <cell r="D3333" t="str">
            <v>шт.</v>
          </cell>
          <cell r="F3333">
            <v>7361.6949152542375</v>
          </cell>
          <cell r="G3333">
            <v>49077.966101694918</v>
          </cell>
          <cell r="H3333">
            <v>11042.542372881357</v>
          </cell>
          <cell r="I3333">
            <v>56439.661016949154</v>
          </cell>
        </row>
        <row r="3334">
          <cell r="A3334" t="str">
            <v>пз_клапан нормально закрытый КЛАД-2 1200х500</v>
          </cell>
          <cell r="B3334" t="str">
            <v>Поставка и монтаж, Клапан противодымный "канальный" с наружным распложением привода  "Belimo".  Нормально Закрытый. КЛАД-2 1200x500, включая все комплектующие и крепеж</v>
          </cell>
          <cell r="C3334" t="str">
            <v xml:space="preserve">Supply and installation of a smoke damper valve with external driven "Belimo", normally closed КЛАД-2 1200х500, including all accessories and fasteners </v>
          </cell>
          <cell r="D3334" t="str">
            <v>шт.</v>
          </cell>
          <cell r="F3334">
            <v>4089.8305084745762</v>
          </cell>
          <cell r="G3334">
            <v>27265.536723163841</v>
          </cell>
          <cell r="H3334">
            <v>6134.7457627118638</v>
          </cell>
          <cell r="I3334">
            <v>31355.367231638415</v>
          </cell>
        </row>
        <row r="3335">
          <cell r="A3335" t="str">
            <v xml:space="preserve">пз_клапан нормально закрытый КЛАД-2 1600х600 </v>
          </cell>
          <cell r="B3335" t="str">
            <v>Поставка и монтаж, Клапан противодымный "канальный" с наружным распложением привода  "Belimo".  Нормально Закрытый. КЛАД-2 1600х600, включая все комплектующие и крепеж</v>
          </cell>
          <cell r="C3335" t="str">
            <v xml:space="preserve">Supply and installation of a smoke damper valve with external driven "Belimo", normally closed КЛАД-2 1600х600, including all accessories and fasteners </v>
          </cell>
          <cell r="D3335" t="str">
            <v>шт.</v>
          </cell>
          <cell r="F3335">
            <v>6543.7288135593217</v>
          </cell>
          <cell r="G3335">
            <v>43624.858757062146</v>
          </cell>
          <cell r="H3335">
            <v>9815.5932203389821</v>
          </cell>
          <cell r="I3335">
            <v>50168.587570621465</v>
          </cell>
        </row>
        <row r="3336">
          <cell r="A3336" t="str">
            <v>пз_клапан нормально открытый КЛАД-2 1600х600</v>
          </cell>
          <cell r="B3336" t="str">
            <v>Поставка и монтаж, Клапан противодымный "канальный" с наружным распложением привода  "Belimo".  Нормально открытый. КЛАД-2 1600х600, включая все комплектующие и крепеж</v>
          </cell>
          <cell r="C3336" t="str">
            <v xml:space="preserve">Supply and installation of a smoke damper valve with external driven "Belimo", normally opened КЛАД-2 1600х600, including all accessories and fasteners </v>
          </cell>
          <cell r="D3336" t="str">
            <v>шт.</v>
          </cell>
          <cell r="F3336">
            <v>6543.7288135593217</v>
          </cell>
          <cell r="G3336">
            <v>43624.858757062146</v>
          </cell>
          <cell r="H3336">
            <v>9815.5932203389821</v>
          </cell>
          <cell r="I3336">
            <v>50168.587570621465</v>
          </cell>
        </row>
        <row r="3337">
          <cell r="A3337" t="str">
            <v>пз_клапан нормально закрытый КЛАД-2 1500х400</v>
          </cell>
          <cell r="B3337" t="str">
            <v>Поставка и монтаж, Клапан противодымный "канальный" с наружным распложением привода  "Belimo".  Нормально Закрытый. КЛАД-2 1500x400, включая все комплектующие и крепеж</v>
          </cell>
          <cell r="C3337" t="str">
            <v xml:space="preserve">Supply and installation of a smoke damper valve with external driven "Belimo", normally closed КЛАД-2 1500х400, including all accessories and fasteners </v>
          </cell>
          <cell r="D3337" t="str">
            <v>шт.</v>
          </cell>
          <cell r="F3337">
            <v>4089.8305084745771</v>
          </cell>
          <cell r="G3337">
            <v>27265.536723163848</v>
          </cell>
          <cell r="H3337">
            <v>6134.7457627118656</v>
          </cell>
          <cell r="I3337">
            <v>31355.367231638422</v>
          </cell>
        </row>
        <row r="3338">
          <cell r="A3338" t="str">
            <v>пз_клапан нормально закрытый КЛАД-2 1400х600</v>
          </cell>
          <cell r="B3338" t="str">
            <v>Поставка и монтаж, Клапан противодымный "канальный" с наружным распложением привода  "Belimo".  Нормально Закрытый. КЛАД-2 1400x600, включая все комплектующие и крепеж</v>
          </cell>
          <cell r="C3338" t="str">
            <v xml:space="preserve">Supply and installation of a smoke damper valve with external driven "Belimo", normally closed КЛАД-2 1400х600, including all accessories and fasteners </v>
          </cell>
          <cell r="D3338" t="str">
            <v>шт.</v>
          </cell>
          <cell r="F3338">
            <v>5725.7627118644068</v>
          </cell>
          <cell r="G3338">
            <v>38171.751412429381</v>
          </cell>
          <cell r="H3338">
            <v>8588.6440677966093</v>
          </cell>
          <cell r="I3338">
            <v>43897.514124293783</v>
          </cell>
        </row>
        <row r="3339">
          <cell r="A3339" t="str">
            <v>пз_клапан нормально закрытый КЛОП-3-ЛС 1200х700х200</v>
          </cell>
          <cell r="B3339" t="str">
            <v>Поставка и монтаж, Клапан противопожарный "стеновой без вылета" с приводом "Belimo"  Нормально Закрытый. КЛОП-3-ЛС 1200х700х200, включая все комплектующие и аксессуары</v>
          </cell>
          <cell r="C3339" t="str">
            <v xml:space="preserve">Supply and installation of a wall-mounted fire valve with driven "Belimo", normally closed КЛОП-3-ЛС 1200х700х200, including all accessories and fasteners </v>
          </cell>
          <cell r="D3339" t="str">
            <v>шт.</v>
          </cell>
          <cell r="F3339">
            <v>3841.4075420796439</v>
          </cell>
          <cell r="G3339">
            <v>25609.383613864295</v>
          </cell>
          <cell r="H3339">
            <v>5762.1113131194661</v>
          </cell>
          <cell r="I3339">
            <v>29450.791155943938</v>
          </cell>
        </row>
        <row r="3340">
          <cell r="A3340" t="str">
            <v>пз_клапан нормально закрытый КЛАД-2 1200х500х200</v>
          </cell>
          <cell r="B3340" t="str">
            <v>Поставка и монтаж, Клапан противопожарный "стеновой" с приводом "Belimo"  Нормально Закрытый. КЛАД 2 1200х500х200, включая все комплектующие и аксессуары</v>
          </cell>
          <cell r="C3340" t="str">
            <v xml:space="preserve">Supply and installation of a wall-mounted fire valve with driven "Belimo", normally closed КЛОП-3-ЛС 1200х700х200, including all accessories and fasteners </v>
          </cell>
          <cell r="D3340" t="str">
            <v>шт.</v>
          </cell>
          <cell r="F3340">
            <v>3841.4075420796439</v>
          </cell>
          <cell r="G3340">
            <v>25609.383613864295</v>
          </cell>
          <cell r="H3340">
            <v>5762.1113131194661</v>
          </cell>
          <cell r="I3340">
            <v>29450.791155943938</v>
          </cell>
        </row>
        <row r="3341">
          <cell r="A3341" t="str">
            <v>пз_клапан нормально закрытый КЛАД-2 1000х800х200</v>
          </cell>
          <cell r="B3341" t="str">
            <v>Поставка и монтаж, Клапан противодымный "канальный" с приводом "Belimo"  Нормально Закрытый. КЛАД2 1000х800х200, включая все комплектующие и аксессуары</v>
          </cell>
          <cell r="C3341" t="str">
            <v xml:space="preserve">Supply and installation of a smoke damper valve with driven "Belimo", normally closed КЛАД-2 1000х800х200, including all accessories and fasteners </v>
          </cell>
          <cell r="D3341" t="str">
            <v>шт.</v>
          </cell>
          <cell r="F3341">
            <v>3658.4833734091853</v>
          </cell>
          <cell r="G3341">
            <v>24389.889156061236</v>
          </cell>
          <cell r="H3341">
            <v>5487.7250601137785</v>
          </cell>
          <cell r="I3341">
            <v>28048.37252947042</v>
          </cell>
        </row>
        <row r="3342">
          <cell r="A3342" t="str">
            <v>пз_клапан нормально закрытый КЛАД-2 800х800х200</v>
          </cell>
          <cell r="B3342" t="str">
            <v>Поставка и монтаж, Клапан противодымный "канальный" с приводом "Belimo"  Нормально Закрытый. КЛАД2 800х800х200, включая все комплектующие и аксессуары</v>
          </cell>
          <cell r="C3342" t="str">
            <v xml:space="preserve">Supply and installation of a smoke damper valve with driven "Belimo", normally closed КЛАД-2 800х800х200, including all accessories and fasteners </v>
          </cell>
          <cell r="D3342" t="str">
            <v>шт.</v>
          </cell>
          <cell r="F3342">
            <v>2926.7866987273487</v>
          </cell>
          <cell r="G3342">
            <v>19511.911324848992</v>
          </cell>
          <cell r="H3342">
            <v>4390.1800480910233</v>
          </cell>
          <cell r="I3342">
            <v>22438.69802357634</v>
          </cell>
        </row>
        <row r="3343">
          <cell r="A3343" t="str">
            <v>пз_клапан нормально закрытый КЛОП-3-С 2000х800х200</v>
          </cell>
          <cell r="B3343" t="str">
            <v>Поставка и монтаж, Клапан противопожарный "Стеновой" с приводом "Belimo"  Нормально Закрытый. КЛОП-3-С 2000х800х200, включая все комплектующие и аксессуары</v>
          </cell>
          <cell r="C3343" t="str">
            <v xml:space="preserve">Supply and installation of a wall-mounted fire valve with driven "Belimo", normally closed КЛОП-3-С 2000х800х200, including all accessories and fasteners </v>
          </cell>
          <cell r="D3343" t="str">
            <v>шт.</v>
          </cell>
          <cell r="F3343">
            <v>7316.9667468183707</v>
          </cell>
          <cell r="G3343">
            <v>48779.778312122471</v>
          </cell>
          <cell r="H3343">
            <v>10975.450120227557</v>
          </cell>
          <cell r="I3343">
            <v>56096.74505894084</v>
          </cell>
        </row>
        <row r="3344">
          <cell r="A3344" t="str">
            <v>пз_клапан нормально закрытый КЛОП-3 1600х1000х200</v>
          </cell>
          <cell r="B3344" t="str">
            <v>Поставка и монтаж, Клапан противопожарный канальный" с наружныи приводом "Belimo"  Нормально Закрытый. КЛОП-3 1600х1000х200, включая все комплектующие и крепеж</v>
          </cell>
          <cell r="C3344" t="str">
            <v xml:space="preserve">Supply and installation of a fire damper valve with external driven "Belimo", normally closed КЛОП-3 1600х1000х200, including all accessories and fasteners </v>
          </cell>
          <cell r="D3344" t="str">
            <v>шт.</v>
          </cell>
          <cell r="F3344">
            <v>7316.9667468183707</v>
          </cell>
          <cell r="G3344">
            <v>48779.778312122471</v>
          </cell>
          <cell r="H3344">
            <v>10975.450120227557</v>
          </cell>
          <cell r="I3344">
            <v>56096.74505894084</v>
          </cell>
        </row>
        <row r="3345">
          <cell r="A3345" t="str">
            <v>пз_клапан нормально закрытый КЛОП-3-C 1600х1000х200</v>
          </cell>
          <cell r="B3345" t="str">
            <v>Поставка и монтаж, Клапан противопожарный "Стеновой" с приводом "Belimo"  Нормально Закрытый. КЛОП-3-С 1600х1000х200, включая все комплектующие и аксессуары</v>
          </cell>
          <cell r="C3345" t="str">
            <v xml:space="preserve">Supply and installation of a wall-mounted fire valve with driven "Belimo", normally closed КЛОП-3-С 1600х1000х200, including all accessories and fasteners </v>
          </cell>
          <cell r="D3345" t="str">
            <v>шт.</v>
          </cell>
          <cell r="F3345">
            <v>7316.9667468183707</v>
          </cell>
          <cell r="G3345">
            <v>48779.778312122471</v>
          </cell>
          <cell r="H3345">
            <v>10975.450120227557</v>
          </cell>
          <cell r="I3345">
            <v>56096.74505894084</v>
          </cell>
        </row>
        <row r="3346">
          <cell r="A3346" t="str">
            <v>пз_клапан нормально закрытый КЛОП-3-C 1100х500х200</v>
          </cell>
          <cell r="B3346" t="str">
            <v>Поставка и монтаж, Клапан противопожарный "стеновой" с приводом "Belimo"  Нормально Закрытый. КЛОП-3-С 1100х500х200, включая все комплектующие и аксессуары</v>
          </cell>
          <cell r="C3346" t="str">
            <v xml:space="preserve">Supply and installation of a wall-mounted fire valve with driven "Belimo", normally closed КЛОП-3-С 1100х500х200, including all accessories and fasteners </v>
          </cell>
          <cell r="D3346" t="str">
            <v>шт.</v>
          </cell>
          <cell r="F3346">
            <v>2515.207319218815</v>
          </cell>
          <cell r="G3346">
            <v>16768.048794792099</v>
          </cell>
          <cell r="H3346">
            <v>3772.8109788282227</v>
          </cell>
          <cell r="I3346">
            <v>19283.256114010914</v>
          </cell>
        </row>
        <row r="3347">
          <cell r="A3347" t="str">
            <v>пз_клапан нормально закрытый КЛОП-3-C 1000х800х200</v>
          </cell>
          <cell r="B3347" t="str">
            <v>Поставка и монтаж, Клапан противопожарный "стеновой" с приводом "Belimo"  Нормально Закрытый. КЛОП-3-С 1000х800х200, включая все комплектующие и аксессуары</v>
          </cell>
          <cell r="C3347" t="str">
            <v xml:space="preserve">Supply and installation of a wall-mounted fire valve with driven "Belimo", normally closed КЛОП-3-С 1000х800х200, including all accessories and fasteners </v>
          </cell>
          <cell r="D3347" t="str">
            <v>шт.</v>
          </cell>
          <cell r="F3347">
            <v>3658.4833734091853</v>
          </cell>
          <cell r="G3347">
            <v>24389.889156061236</v>
          </cell>
          <cell r="H3347">
            <v>5487.7250601137785</v>
          </cell>
          <cell r="I3347">
            <v>28048.37252947042</v>
          </cell>
        </row>
        <row r="3348">
          <cell r="A3348" t="str">
            <v>пз_клапан нормально закрытый КЛОП-3 1000х500х200</v>
          </cell>
          <cell r="B3348" t="str">
            <v>Поставка и монтаж, Клапан противопожарный "канальный" с наружным приводом "Belimo"  Нормально Закрытый. КЛОП-3 1000х500х200, включая все комплектующие и крепеж</v>
          </cell>
          <cell r="C3348" t="str">
            <v xml:space="preserve">Supply and installation of a fire damper valve with external driven "Belimo", normally closed КЛОП-3 1000х500х200, including all accessories and fasteners </v>
          </cell>
          <cell r="D3348" t="str">
            <v>шт.</v>
          </cell>
          <cell r="F3348">
            <v>2286.5521083807407</v>
          </cell>
          <cell r="G3348">
            <v>15243.680722538271</v>
          </cell>
          <cell r="H3348">
            <v>3429.8281625711111</v>
          </cell>
          <cell r="I3348">
            <v>17530.232830919009</v>
          </cell>
        </row>
        <row r="3349">
          <cell r="A3349" t="str">
            <v>пз_клапан нормально закрытый КЛОП-3 800х800х200</v>
          </cell>
          <cell r="B3349" t="str">
            <v>Поставка и монтаж, Клапан противопожарный "канальный" с приводом "Belimo"  Нормально Закрытый. КЛОП-3 800х800х200, включая все комплектующие и аксессуары</v>
          </cell>
          <cell r="C3349" t="str">
            <v xml:space="preserve">Supply and installation of a fire damper valve with driven "Belimo", normally closed КЛОП-3 800х800х200, including all accessories and fasteners </v>
          </cell>
          <cell r="D3349" t="str">
            <v>шт.</v>
          </cell>
          <cell r="F3349">
            <v>2926.7866987273487</v>
          </cell>
          <cell r="G3349">
            <v>19511.911324848992</v>
          </cell>
          <cell r="H3349">
            <v>4390.1800480910233</v>
          </cell>
          <cell r="I3349">
            <v>22438.69802357634</v>
          </cell>
        </row>
        <row r="3350">
          <cell r="A3350" t="str">
            <v>пз_клапан нормально закрытый КЛОП-3-C 800х800х200</v>
          </cell>
          <cell r="B3350" t="str">
            <v>Поставка и монтаж, Клапан противопожарный "стеновой" с приводом "Belimo"  Нормально Закрытый. КЛОП-3-С 800х800х200, включая все комплектующие и крепеж</v>
          </cell>
          <cell r="C3350" t="str">
            <v xml:space="preserve">Supply and installation of a wall-mounted fire valve with driven "Belimo", normally closed КЛОП-3-С 800х800х200, including all accessories and fasteners </v>
          </cell>
          <cell r="D3350" t="str">
            <v>шт.</v>
          </cell>
          <cell r="F3350">
            <v>2926.7866987273487</v>
          </cell>
          <cell r="G3350">
            <v>19511.911324848992</v>
          </cell>
          <cell r="H3350">
            <v>4390.1800480910233</v>
          </cell>
          <cell r="I3350">
            <v>22438.69802357634</v>
          </cell>
        </row>
        <row r="3351">
          <cell r="A3351" t="str">
            <v>пз_клапан нормально закрытый КЛОП-3 800х500х200</v>
          </cell>
          <cell r="B3351" t="str">
            <v>Поставка и монтаж, Клапан противопожарный "Канальный" с приводом "Belimo"  Нормально Закрытый. КЛОП-3 800х500х200, включая все комплектующие и аксессуары</v>
          </cell>
          <cell r="C3351" t="str">
            <v xml:space="preserve">Supply and installation of a fire damper valve with driven "Belimo", normally closed КЛОП-3 800х500х200, including all accessories and fasteners </v>
          </cell>
          <cell r="D3351" t="str">
            <v>шт.</v>
          </cell>
          <cell r="F3351">
            <v>1829.2416867045927</v>
          </cell>
          <cell r="G3351">
            <v>12194.944578030618</v>
          </cell>
          <cell r="H3351">
            <v>2743.8625300568892</v>
          </cell>
          <cell r="I3351">
            <v>14024.18626473521</v>
          </cell>
        </row>
        <row r="3352">
          <cell r="A3352" t="str">
            <v>пз_клапан нормально закрытый КЛОП-3 700х700х200</v>
          </cell>
          <cell r="B3352" t="str">
            <v>Поставка и монтаж, Клапан противопожарный "Канальный" с приводом "Belimo"  Нормально Закрытый. КЛОП-3 700х700х200, включая все комплектующие и аксессуары</v>
          </cell>
          <cell r="C3352" t="str">
            <v xml:space="preserve">Supply and installation of a fire damper valve with driven "Belimo", normally closed КЛОП-3 700х700х200, including all accessories and fasteners </v>
          </cell>
          <cell r="D3352" t="str">
            <v>шт.</v>
          </cell>
          <cell r="F3352">
            <v>2240.8210662131255</v>
          </cell>
          <cell r="G3352">
            <v>14938.807108087503</v>
          </cell>
          <cell r="H3352">
            <v>3361.231599319688</v>
          </cell>
          <cell r="I3352">
            <v>17179.628174300629</v>
          </cell>
        </row>
        <row r="3353">
          <cell r="A3353" t="str">
            <v>пз_клапан нормально закрытый КЛОП-3-C 600х500х200</v>
          </cell>
          <cell r="B3353" t="str">
            <v>Поставка и монтаж, Клапан противопожарный "стеновой" с приводом "Belimo"  Нормально Закрытый. КЛОП-3-С 600х500х200, включая все комплектующие и аксессуары</v>
          </cell>
          <cell r="C3353" t="str">
            <v xml:space="preserve">Supply and installation of a wall-mounted fire valve with driven "Belimo", normally closed КЛОП-3-С 600х500х200, including all accessories and fasteners </v>
          </cell>
          <cell r="D3353" t="str">
            <v>шт.</v>
          </cell>
          <cell r="F3353">
            <v>1371.9312650284444</v>
          </cell>
          <cell r="G3353">
            <v>9146.2084335229629</v>
          </cell>
          <cell r="H3353">
            <v>2057.8968975426665</v>
          </cell>
          <cell r="I3353">
            <v>10518.139698551406</v>
          </cell>
        </row>
        <row r="3354">
          <cell r="A3354" t="str">
            <v>пз_клапан нормально закрытый КЛОП-3-C 350х350х200</v>
          </cell>
          <cell r="B3354" t="str">
            <v>Поставка и монтаж, Клапан противопожарный "стеновой" с приводом "Belimo"  Нормально Закрытый. КЛОП-3-С 350х350х200, включая все комплектующие и аксессуары</v>
          </cell>
          <cell r="C3354" t="str">
            <v xml:space="preserve">Supply and installation of a wall-mounted fire valve with driven "Belimo", normally closed КЛОП-3-С 350х350х200, including all accessories and fasteners </v>
          </cell>
          <cell r="D3354" t="str">
            <v>шт.</v>
          </cell>
          <cell r="F3354">
            <v>560.20526655328138</v>
          </cell>
          <cell r="G3354">
            <v>3734.7017770218758</v>
          </cell>
          <cell r="H3354">
            <v>840.30789982992201</v>
          </cell>
          <cell r="I3354">
            <v>4294.9070435751573</v>
          </cell>
        </row>
        <row r="3355">
          <cell r="A3355" t="str">
            <v>пз_клапан нормально закрытый КЛОП-3-ЛC 1200х700х200</v>
          </cell>
          <cell r="B3355" t="str">
            <v>Поставка и монтаж, Клапан противопожарный "стеновой без вылета" с приводом "Belimo"  Нормально Закрытый. КЛОП-3-ЛС 1200х700х200, включая все комплектующие и крепеж</v>
          </cell>
          <cell r="C3355" t="str">
            <v xml:space="preserve">Supply and installation of a wall-mounted fire valve with driven "Belimo", normally closed КЛОП-3-ЛС 1200х700х200, including all accessories and fasteners </v>
          </cell>
          <cell r="D3355" t="str">
            <v>шт.</v>
          </cell>
          <cell r="F3355">
            <v>3841.4075420796439</v>
          </cell>
          <cell r="G3355">
            <v>25609.383613864295</v>
          </cell>
          <cell r="H3355">
            <v>5762.1113131194661</v>
          </cell>
          <cell r="I3355">
            <v>29450.791155943938</v>
          </cell>
        </row>
        <row r="3356">
          <cell r="A3356" t="str">
            <v>пз_клапан НЕРПА-КО Ø160</v>
          </cell>
          <cell r="B3356" t="str">
            <v>Поставка и монтаж, Обратный клапан НЕРПА-КО Ø160, включая все комплектующие и крепеж</v>
          </cell>
          <cell r="C3356" t="str">
            <v xml:space="preserve">Supply and installation of a check valve Ø160 НЕРПА-КО, including all accessories and fasteners </v>
          </cell>
          <cell r="D3356" t="str">
            <v>шт.</v>
          </cell>
          <cell r="F3356">
            <v>3578.3898305084745</v>
          </cell>
          <cell r="G3356">
            <v>23855.932203389832</v>
          </cell>
          <cell r="H3356">
            <v>5367.5847457627115</v>
          </cell>
          <cell r="I3356">
            <v>27434.322033898305</v>
          </cell>
        </row>
        <row r="3357">
          <cell r="A3357" t="str">
            <v>пз_клапан НЕРПА-КО Ø315</v>
          </cell>
          <cell r="B3357" t="str">
            <v>Поставка и монтаж, Обратный клапан НЕРПА-КО Ø315, включая все комплектующие и крепеж</v>
          </cell>
          <cell r="C3357" t="str">
            <v xml:space="preserve">Supply and installation of a check valve Ø315 НЕРПА-КО, including all accessories and fasteners </v>
          </cell>
          <cell r="D3357" t="str">
            <v>шт.</v>
          </cell>
          <cell r="F3357">
            <v>4017.8389830508477</v>
          </cell>
          <cell r="G3357">
            <v>26785.593220338986</v>
          </cell>
          <cell r="H3357">
            <v>6026.7584745762715</v>
          </cell>
          <cell r="I3357">
            <v>30803.432203389832</v>
          </cell>
        </row>
        <row r="3358">
          <cell r="A3358" t="str">
            <v>пз_клапан НЕРПА-КО Ø560</v>
          </cell>
          <cell r="B3358" t="str">
            <v>Поставка и монтаж, Обратный клапан НЕРПА-КО Ø560, включая все комплектующие и аксессуары</v>
          </cell>
          <cell r="C3358" t="str">
            <v xml:space="preserve">Supply and installation of a check valve Ø560 НЕРПА-КО, including all accessories and fasteners </v>
          </cell>
          <cell r="D3358" t="str">
            <v>шт.</v>
          </cell>
          <cell r="F3358">
            <v>4942.1186440677966</v>
          </cell>
          <cell r="G3358">
            <v>32947.457627118645</v>
          </cell>
          <cell r="H3358">
            <v>7413.1779661016953</v>
          </cell>
          <cell r="I3358">
            <v>37889.576271186437</v>
          </cell>
        </row>
        <row r="3359">
          <cell r="A3359" t="str">
            <v>пз_обратный клапан 600х300</v>
          </cell>
          <cell r="B3359" t="str">
            <v>Поставка и монтаж, Обратный клапан  600х300, включая все комплектующие и крепеж</v>
          </cell>
          <cell r="C3359" t="str">
            <v xml:space="preserve">Supply and installation of a check valve 600x300, including all accessories and fasteners </v>
          </cell>
          <cell r="D3359" t="str">
            <v>шт.</v>
          </cell>
          <cell r="F3359">
            <v>5911.6525423728817</v>
          </cell>
          <cell r="G3359">
            <v>39411.016949152545</v>
          </cell>
          <cell r="H3359">
            <v>8867.4788135593226</v>
          </cell>
          <cell r="I3359">
            <v>45322.669491525427</v>
          </cell>
        </row>
        <row r="3360">
          <cell r="A3360" t="str">
            <v>пз_опора МОП-ОСА Ø500</v>
          </cell>
          <cell r="B3360" t="str">
            <v>Поставка и монтаж, Монтажная опора  МОП-ОСА Ø500, включая все комплектующие и крепеж</v>
          </cell>
          <cell r="C3360" t="str">
            <v>Supply and installation of a mounting support МОП-ОСА Ø500, including all accessories and fasteners</v>
          </cell>
          <cell r="D3360" t="str">
            <v>шт.</v>
          </cell>
          <cell r="F3360">
            <v>250</v>
          </cell>
          <cell r="G3360">
            <v>697.45762711864415</v>
          </cell>
          <cell r="H3360">
            <v>375</v>
          </cell>
          <cell r="I3360">
            <v>802.07627118644075</v>
          </cell>
        </row>
        <row r="3361">
          <cell r="A3361" t="str">
            <v>пз_опора МОП-ОСА Ø560</v>
          </cell>
          <cell r="B3361" t="str">
            <v>Поставка и монтаж, Монтажная опора  МОП-ОСА Ø560, включая все комплектующие и крепеж</v>
          </cell>
          <cell r="C3361" t="str">
            <v>Supply and installation of a mounting support МОП-ОСА Ø560, including all accessories and fasteners</v>
          </cell>
          <cell r="D3361" t="str">
            <v>шт.</v>
          </cell>
          <cell r="F3361">
            <v>250</v>
          </cell>
          <cell r="G3361">
            <v>697.45762711864415</v>
          </cell>
          <cell r="H3361">
            <v>375</v>
          </cell>
          <cell r="I3361">
            <v>802.07627118644075</v>
          </cell>
        </row>
        <row r="3362">
          <cell r="A3362" t="str">
            <v>пз_опора МОП-ОСА Ø630</v>
          </cell>
          <cell r="B3362" t="str">
            <v>Поставка и монтаж, Монтажная опора  МОП-ОСА Ø630, включая все комплектующие и аксессуары</v>
          </cell>
          <cell r="C3362" t="str">
            <v>Supply and installation of a mounting support МОП-ОСА Ø630, including all accessories and fasteners</v>
          </cell>
          <cell r="D3362" t="str">
            <v>шт.</v>
          </cell>
          <cell r="F3362">
            <v>250</v>
          </cell>
          <cell r="G3362">
            <v>697.45762711864415</v>
          </cell>
          <cell r="H3362">
            <v>375</v>
          </cell>
          <cell r="I3362">
            <v>802.07627118644075</v>
          </cell>
        </row>
        <row r="3363">
          <cell r="A3363" t="str">
            <v>пз_опора МОП-ОСА Ø710</v>
          </cell>
          <cell r="B3363" t="str">
            <v>Поставка и монтаж, Монтажная опора  МОП-ОСА Ø710, включая все комплектующие и крепеж</v>
          </cell>
          <cell r="C3363" t="str">
            <v>Supply and installation of a mounting support МОП-ОСА Ø710, including all accessories and fasteners</v>
          </cell>
          <cell r="D3363" t="str">
            <v>шт.</v>
          </cell>
          <cell r="F3363">
            <v>250</v>
          </cell>
          <cell r="G3363">
            <v>858.47457627118649</v>
          </cell>
          <cell r="H3363">
            <v>375</v>
          </cell>
          <cell r="I3363">
            <v>987.24576271186436</v>
          </cell>
        </row>
        <row r="3364">
          <cell r="A3364" t="str">
            <v>пз_опора МОП-ОСА Ø1000</v>
          </cell>
          <cell r="B3364" t="str">
            <v>Поставка и монтаж, Монтажная опора  МОП-ОСА Ø1000, включая все комплектующие и крепеж</v>
          </cell>
          <cell r="C3364" t="str">
            <v>Supply and installation of a mounting support МОП-ОСА Ø1000, including all accessories and fasteners</v>
          </cell>
          <cell r="D3364" t="str">
            <v>шт.</v>
          </cell>
          <cell r="F3364">
            <v>250</v>
          </cell>
          <cell r="G3364">
            <v>2301.6949152542375</v>
          </cell>
          <cell r="H3364">
            <v>375</v>
          </cell>
          <cell r="I3364">
            <v>2646.9491525423728</v>
          </cell>
        </row>
        <row r="3365">
          <cell r="A3365" t="str">
            <v>пз_опора МОП-ОСА Ø1250</v>
          </cell>
          <cell r="B3365" t="str">
            <v>Поставка и монтаж, Монтажная опора  МОП-ОСА Ø1250, включая все комплектующие и крепеж</v>
          </cell>
          <cell r="C3365" t="str">
            <v>Supply and installation of a mounting support МОП-ОСА Ø1250, including all accessories and fasteners</v>
          </cell>
          <cell r="D3365" t="str">
            <v>шт.</v>
          </cell>
          <cell r="F3365">
            <v>250</v>
          </cell>
          <cell r="G3365">
            <v>2959.3220338983051</v>
          </cell>
          <cell r="H3365">
            <v>375</v>
          </cell>
          <cell r="I3365">
            <v>3403.2203389830506</v>
          </cell>
        </row>
        <row r="3366">
          <cell r="A3366" t="str">
            <v>пз_решетка СЕБ-ОСА Ø500</v>
          </cell>
          <cell r="B3366" t="str">
            <v>Поставка и монтаж, Наружная решетка СЕБ-ОСА Ø500, включая все комплектующие и крепеж</v>
          </cell>
          <cell r="C3366" t="str">
            <v>Supply and installation of an external grill СЕБ-ОСА Ø500, including all accessories and fasteners</v>
          </cell>
          <cell r="D3366" t="str">
            <v>шт.</v>
          </cell>
          <cell r="F3366">
            <v>750</v>
          </cell>
          <cell r="G3366">
            <v>1510.1694915254238</v>
          </cell>
          <cell r="H3366">
            <v>1125</v>
          </cell>
          <cell r="I3366">
            <v>1736.6949152542372</v>
          </cell>
        </row>
        <row r="3367">
          <cell r="A3367" t="str">
            <v>пз_решетка СЕБ-ОСА Ø560</v>
          </cell>
          <cell r="B3367" t="str">
            <v>Поставка и монтаж, Наружная решетка СЕБ-ОСА Ø560, включая все комплектующие и крепеж</v>
          </cell>
          <cell r="C3367" t="str">
            <v>Supply and installation of an external grill СЕБ-ОСА Ø560, including all accessories and fasteners</v>
          </cell>
          <cell r="D3367" t="str">
            <v>шт.</v>
          </cell>
          <cell r="F3367">
            <v>750</v>
          </cell>
          <cell r="G3367">
            <v>1610.1694915254238</v>
          </cell>
          <cell r="H3367">
            <v>1125</v>
          </cell>
          <cell r="I3367">
            <v>1851.6949152542372</v>
          </cell>
        </row>
        <row r="3368">
          <cell r="A3368" t="str">
            <v>пз_решетка СЕБ-ОСА Ø630</v>
          </cell>
          <cell r="B3368" t="str">
            <v>Поставка и монтаж, Наружная решетка СЕБ-ОСА Ø630, включая все комплектующие и аксессуары</v>
          </cell>
          <cell r="C3368" t="str">
            <v>Supply and installation of an external grill СЕБ-ОСА Ø630, including all accessories and fasteners</v>
          </cell>
          <cell r="D3368" t="str">
            <v>шт.</v>
          </cell>
          <cell r="F3368">
            <v>750</v>
          </cell>
          <cell r="G3368">
            <v>1725.4237288135594</v>
          </cell>
          <cell r="H3368">
            <v>1125</v>
          </cell>
          <cell r="I3368">
            <v>1984.2372881355932</v>
          </cell>
        </row>
        <row r="3369">
          <cell r="A3369" t="str">
            <v>пз_решетка СЕБ-ОСА Ø710</v>
          </cell>
          <cell r="B3369" t="str">
            <v>Поставка и монтаж, Наружная решетка СЕБ-ОСА Ø710, включая все комплектующие и крепеж</v>
          </cell>
          <cell r="C3369" t="str">
            <v>Supply and installation of an external grill СЕБ-ОСА Ø710, including all accessories and fasteners</v>
          </cell>
          <cell r="D3369" t="str">
            <v>шт.</v>
          </cell>
          <cell r="F3369">
            <v>750</v>
          </cell>
          <cell r="G3369">
            <v>1884.7457627118645</v>
          </cell>
          <cell r="H3369">
            <v>1125</v>
          </cell>
          <cell r="I3369">
            <v>2167.4576271186438</v>
          </cell>
        </row>
        <row r="3370">
          <cell r="A3370" t="str">
            <v>пз_решетка СЕБ-ОСА Ø1000</v>
          </cell>
          <cell r="B3370" t="str">
            <v>Поставка и монтаж, Наружная решетка СЕБ-ОСА Ø1000, включая все комплектующие и крепеж</v>
          </cell>
          <cell r="C3370" t="str">
            <v>Supply and installation of an external grill СЕБ-ОСА Ø1000, including all accessories and fasteners</v>
          </cell>
          <cell r="D3370" t="str">
            <v>шт.</v>
          </cell>
          <cell r="F3370">
            <v>750</v>
          </cell>
          <cell r="G3370">
            <v>2508.4745762711864</v>
          </cell>
          <cell r="H3370">
            <v>1125</v>
          </cell>
          <cell r="I3370">
            <v>2884.7457627118642</v>
          </cell>
        </row>
        <row r="3371">
          <cell r="A3371" t="str">
            <v>пз_решетка СЕБ-ОСА Ø1250</v>
          </cell>
          <cell r="B3371" t="str">
            <v>Поставка и монтаж, Наружная решетка СЕБ-ОСА Ø1250, включая все комплектующие и крепеж</v>
          </cell>
          <cell r="C3371" t="str">
            <v>Supply and installation of an external grill СЕБ-ОСА Ø1250, including all accessories and fasteners</v>
          </cell>
          <cell r="D3371" t="str">
            <v>шт.</v>
          </cell>
          <cell r="F3371">
            <v>750</v>
          </cell>
          <cell r="G3371">
            <v>2971.1864406779664</v>
          </cell>
          <cell r="H3371">
            <v>1125</v>
          </cell>
          <cell r="I3371">
            <v>3416.8644067796613</v>
          </cell>
        </row>
        <row r="3372">
          <cell r="A3372" t="str">
            <v>пз_решетка РКДМ 12400х640</v>
          </cell>
          <cell r="B3372" t="str">
            <v>Поставка и монтаж, Решетка декоративная  РКДМ 12400х640, включая все комплектующие и аксессуары</v>
          </cell>
          <cell r="C3372" t="str">
            <v>Supply and installation of a decorative grill РКДМ 12400х640, including all accessories and fasteners</v>
          </cell>
          <cell r="D3372" t="str">
            <v>шт.</v>
          </cell>
          <cell r="F3372">
            <v>4071.2999999999997</v>
          </cell>
          <cell r="G3372">
            <v>27142</v>
          </cell>
          <cell r="H3372">
            <v>6106.95</v>
          </cell>
          <cell r="I3372">
            <v>31213.3</v>
          </cell>
        </row>
        <row r="3373">
          <cell r="A3373" t="str">
            <v>пз_решетка РКДМ 1590х590</v>
          </cell>
          <cell r="B3373" t="str">
            <v>Поставка и монтаж, Решетка декоративная  РКДМ 1590х590, включая все комплектующие и аксессуары</v>
          </cell>
          <cell r="C3373" t="str">
            <v>Supply and installation of a decorative grill РКДМ 1590х590, including all accessories and fasteners</v>
          </cell>
          <cell r="D3373" t="str">
            <v>шт.</v>
          </cell>
          <cell r="F3373">
            <v>850</v>
          </cell>
          <cell r="G3373">
            <v>3725</v>
          </cell>
          <cell r="H3373">
            <v>1275</v>
          </cell>
          <cell r="I3373">
            <v>4283.75</v>
          </cell>
        </row>
        <row r="3374">
          <cell r="A3374" t="str">
            <v>пз_решетка РКДМ 1540х740</v>
          </cell>
          <cell r="B3374" t="str">
            <v>Поставка и монтаж, Решетка декоративная  РКДМ 1540х740, включая все комплектующие и крепеж</v>
          </cell>
          <cell r="C3374" t="str">
            <v>Supply and installation of a decorative grill РКДМ 1540х740, including all accessories and fasteners</v>
          </cell>
          <cell r="D3374" t="str">
            <v>шт.</v>
          </cell>
          <cell r="F3374">
            <v>850</v>
          </cell>
          <cell r="G3374">
            <v>4550</v>
          </cell>
          <cell r="H3374">
            <v>1275</v>
          </cell>
          <cell r="I3374">
            <v>5232.5</v>
          </cell>
        </row>
        <row r="3375">
          <cell r="A3375" t="str">
            <v>пз_решетка РКДМ 1490х590</v>
          </cell>
          <cell r="B3375" t="str">
            <v>Поставка и монтаж, Решетка декоративная  РКДМ 1490х590, включая все комплектующие и крепеж</v>
          </cell>
          <cell r="C3375" t="str">
            <v>Supply and installation of a decorative grill РКДМ 1490х590, including all accessories and fasteners</v>
          </cell>
          <cell r="D3375" t="str">
            <v>шт.</v>
          </cell>
          <cell r="F3375">
            <v>850</v>
          </cell>
          <cell r="G3375">
            <v>3529</v>
          </cell>
          <cell r="H3375">
            <v>1275</v>
          </cell>
          <cell r="I3375">
            <v>4058.35</v>
          </cell>
        </row>
        <row r="3376">
          <cell r="A3376" t="str">
            <v>пз_решетка РКДМ 1390х590</v>
          </cell>
          <cell r="B3376" t="str">
            <v>Поставка и монтаж, Решетка декоративная  РКДМ 1390х590, включая все комплектующие и крепеж</v>
          </cell>
          <cell r="C3376" t="str">
            <v>Supply and installation of a decorative grill РКДМ 1390х590, including all accessories and fasteners</v>
          </cell>
          <cell r="D3376" t="str">
            <v>шт.</v>
          </cell>
          <cell r="F3376">
            <v>850</v>
          </cell>
          <cell r="G3376">
            <v>3332</v>
          </cell>
          <cell r="H3376">
            <v>1275</v>
          </cell>
          <cell r="I3376">
            <v>3831.7999999999997</v>
          </cell>
        </row>
        <row r="3377">
          <cell r="A3377" t="str">
            <v>пз_решетка РКДМ 1340х840</v>
          </cell>
          <cell r="B3377" t="str">
            <v>Поставка и монтаж, Решетка декоративная  РКДМ 1340х840, включая все комплектующие и аксессуары</v>
          </cell>
          <cell r="C3377" t="str">
            <v>Supply and installation of a decorative grill РКДМ 1340х840, including all accessories and fasteners</v>
          </cell>
          <cell r="D3377" t="str">
            <v>шт.</v>
          </cell>
          <cell r="F3377">
            <v>850</v>
          </cell>
          <cell r="G3377">
            <v>4603</v>
          </cell>
          <cell r="H3377">
            <v>1275</v>
          </cell>
          <cell r="I3377">
            <v>5293.45</v>
          </cell>
        </row>
        <row r="3378">
          <cell r="A3378" t="str">
            <v>пз_решетка РКДМ 1340х640</v>
          </cell>
          <cell r="B3378" t="str">
            <v>Поставка и монтаж, Решетка декоративная  РКДМ 1340х640, включая все комплектующие и аксессуары</v>
          </cell>
          <cell r="C3378" t="str">
            <v>Supply and installation of a decorative grill РКДМ 1340х640, including all accessories and fasteners</v>
          </cell>
          <cell r="D3378" t="str">
            <v>шт.</v>
          </cell>
          <cell r="F3378">
            <v>850</v>
          </cell>
          <cell r="G3378">
            <v>3507</v>
          </cell>
          <cell r="H3378">
            <v>1275</v>
          </cell>
          <cell r="I3378">
            <v>4033.0499999999997</v>
          </cell>
        </row>
        <row r="3379">
          <cell r="A3379" t="str">
            <v>пз_решетка РКДМ 1240х640</v>
          </cell>
          <cell r="B3379" t="str">
            <v>Поставка и монтаж, Решетка декоративная  РКДМ 1240х640, включая все комплектующие и аксессуары</v>
          </cell>
          <cell r="C3379" t="str">
            <v>Supply and installation of a decorative grill РКДМ 1240х640, including all accessories and fasteners</v>
          </cell>
          <cell r="D3379" t="str">
            <v>шт.</v>
          </cell>
          <cell r="F3379">
            <v>850</v>
          </cell>
          <cell r="G3379">
            <v>3294</v>
          </cell>
          <cell r="H3379">
            <v>1275</v>
          </cell>
          <cell r="I3379">
            <v>3788.1</v>
          </cell>
        </row>
        <row r="3380">
          <cell r="A3380" t="str">
            <v>пз_решетка РКДМ 1290х490</v>
          </cell>
          <cell r="B3380" t="str">
            <v>Поставка и монтаж, Решетка декоративная  РКДМ 1290х490, включая все комплектующие и аксессуары</v>
          </cell>
          <cell r="C3380" t="str">
            <v>Supply and installation of a decorative grill РКДМ 1290х490, including all accessories and fasteners</v>
          </cell>
          <cell r="D3380" t="str">
            <v>шт.</v>
          </cell>
          <cell r="F3380">
            <v>850</v>
          </cell>
          <cell r="G3380">
            <v>2603</v>
          </cell>
          <cell r="H3380">
            <v>1275</v>
          </cell>
          <cell r="I3380">
            <v>2993.45</v>
          </cell>
        </row>
        <row r="3381">
          <cell r="A3381" t="str">
            <v>пз_решетка РКДМ 1140х1140</v>
          </cell>
          <cell r="B3381" t="str">
            <v>Поставка и монтаж, Решетка декоративная  РКДМ 1140х1140, включая все комплектующие и аксессуары</v>
          </cell>
          <cell r="C3381" t="str">
            <v>Supply and installation of a decorative grill РКДМ 1140х1140, including all accessories and fasteners</v>
          </cell>
          <cell r="D3381" t="str">
            <v>шт.</v>
          </cell>
          <cell r="F3381">
            <v>850</v>
          </cell>
          <cell r="G3381">
            <v>5484</v>
          </cell>
          <cell r="H3381">
            <v>1275</v>
          </cell>
          <cell r="I3381">
            <v>6306.5999999999995</v>
          </cell>
        </row>
        <row r="3382">
          <cell r="A3382" t="str">
            <v>пз_решетка РКДМ 1140х940</v>
          </cell>
          <cell r="B3382" t="str">
            <v>Поставка и монтаж, Решетка декоративная  РКДМ 1140х940, включая все комплектующие и аксессуары</v>
          </cell>
          <cell r="C3382" t="str">
            <v>Supply and installation of a decorative grill РКДМ 1140х940, including all accessories and fasteners</v>
          </cell>
          <cell r="D3382" t="str">
            <v>шт.</v>
          </cell>
          <cell r="F3382">
            <v>850</v>
          </cell>
          <cell r="G3382">
            <v>4522</v>
          </cell>
          <cell r="H3382">
            <v>1275</v>
          </cell>
          <cell r="I3382">
            <v>5200.2999999999993</v>
          </cell>
        </row>
        <row r="3383">
          <cell r="A3383" t="str">
            <v>пз_решетка РКДМ 940х940</v>
          </cell>
          <cell r="B3383" t="str">
            <v>Поставка и монтаж, Решетка декоративная  РКДМ 940х940, включая все комплектующие и аксессуары</v>
          </cell>
          <cell r="C3383" t="str">
            <v>Supply and installation of a decorative grill РКДМ 940х940, including all accessories and fasteners</v>
          </cell>
          <cell r="D3383" t="str">
            <v>шт.</v>
          </cell>
          <cell r="F3383">
            <v>850</v>
          </cell>
          <cell r="G3383">
            <v>3894</v>
          </cell>
          <cell r="H3383">
            <v>1275</v>
          </cell>
          <cell r="I3383">
            <v>4478.0999999999995</v>
          </cell>
        </row>
        <row r="3384">
          <cell r="A3384" t="str">
            <v xml:space="preserve">пз_решетка РКДМ 940х640 </v>
          </cell>
          <cell r="B3384" t="str">
            <v>Поставка и монтаж, Решетка декоративная  РКДМ 940х640, включая все комплектующие и аксессуары</v>
          </cell>
          <cell r="C3384" t="str">
            <v>Supply and installation of a decorative grill РКДМ 940х640, including all accessories and fasteners</v>
          </cell>
          <cell r="D3384" t="str">
            <v>шт.</v>
          </cell>
          <cell r="F3384">
            <v>850</v>
          </cell>
          <cell r="G3384">
            <v>2653</v>
          </cell>
          <cell r="H3384">
            <v>1275</v>
          </cell>
          <cell r="I3384">
            <v>3050.95</v>
          </cell>
        </row>
        <row r="3385">
          <cell r="A3385" t="str">
            <v>пз_решетка РКДМ 890х890</v>
          </cell>
          <cell r="B3385" t="str">
            <v>Поставка и монтаж, Решетка декоративная  РКДМ 890х890, включая все комплектующие и аксессуары</v>
          </cell>
          <cell r="C3385" t="str">
            <v>Supply and installation of a decorative grill РКДМ 890х890, including all accessories and fasteners</v>
          </cell>
          <cell r="D3385" t="str">
            <v>шт.</v>
          </cell>
          <cell r="F3385">
            <v>850</v>
          </cell>
          <cell r="G3385">
            <v>3538</v>
          </cell>
          <cell r="H3385">
            <v>1275</v>
          </cell>
          <cell r="I3385">
            <v>4068.7</v>
          </cell>
        </row>
        <row r="3386">
          <cell r="A3386" t="str">
            <v xml:space="preserve">пз_решетка РКДМ 890х590 </v>
          </cell>
          <cell r="B3386" t="str">
            <v>Поставка и монтаж, Решетка декоративная  РКДМ 890х590, включая все комплектующие и аксессуары</v>
          </cell>
          <cell r="C3386" t="str">
            <v>Supply and installation of a decorative grill РКДМ 890х590, including all accessories and fasteners</v>
          </cell>
          <cell r="D3386" t="str">
            <v>шт.</v>
          </cell>
          <cell r="F3386">
            <v>850</v>
          </cell>
          <cell r="G3386">
            <v>2347</v>
          </cell>
          <cell r="H3386">
            <v>1275</v>
          </cell>
          <cell r="I3386">
            <v>2699.0499999999997</v>
          </cell>
        </row>
        <row r="3387">
          <cell r="A3387" t="str">
            <v xml:space="preserve">пз_решетка РКДМ 840х840 </v>
          </cell>
          <cell r="B3387" t="str">
            <v>Поставка и монтаж, Решетка декоративная  РКДМ 840х840, включая все комплектующие и аксессуары</v>
          </cell>
          <cell r="C3387" t="str">
            <v>Supply and installation of a decorative grill РКДМ 840х840, including all accessories and fasteners</v>
          </cell>
          <cell r="D3387" t="str">
            <v>шт.</v>
          </cell>
          <cell r="F3387">
            <v>850</v>
          </cell>
          <cell r="G3387">
            <v>3199</v>
          </cell>
          <cell r="H3387">
            <v>1275</v>
          </cell>
          <cell r="I3387">
            <v>3678.85</v>
          </cell>
        </row>
        <row r="3388">
          <cell r="A3388" t="str">
            <v>пз_решетка РКДМ 740х640</v>
          </cell>
          <cell r="B3388" t="str">
            <v>Поставка и монтаж, Решетка декоративная  РКДМ 740х640, включая все комплектующие и аксессуары</v>
          </cell>
          <cell r="C3388" t="str">
            <v>Supply and installation of a decorative grill РКДМ 740х640, including all accessories and fasteners</v>
          </cell>
          <cell r="D3388" t="str">
            <v>шт.</v>
          </cell>
          <cell r="F3388">
            <v>850</v>
          </cell>
          <cell r="G3388">
            <v>2225</v>
          </cell>
          <cell r="H3388">
            <v>1275</v>
          </cell>
          <cell r="I3388">
            <v>2558.75</v>
          </cell>
        </row>
        <row r="3389">
          <cell r="A3389" t="str">
            <v xml:space="preserve">пз_решетка РКДМ 690х490 </v>
          </cell>
          <cell r="B3389" t="str">
            <v>Поставка и монтаж, Решетка декоративная  РКДМ 690х490, включая все комплектующие и крепеж</v>
          </cell>
          <cell r="C3389" t="str">
            <v>Supply and installation of a decorative grill РКДМ 690х490, including all accessories and fasteners</v>
          </cell>
          <cell r="D3389" t="str">
            <v>шт.</v>
          </cell>
          <cell r="F3389">
            <v>850</v>
          </cell>
          <cell r="G3389">
            <v>1624</v>
          </cell>
          <cell r="H3389">
            <v>1275</v>
          </cell>
          <cell r="I3389">
            <v>1867.6</v>
          </cell>
        </row>
        <row r="3390">
          <cell r="A3390" t="str">
            <v xml:space="preserve">пз_решетка РКДМ 590х590 </v>
          </cell>
          <cell r="B3390" t="str">
            <v>Поставка и монтаж, Решетка декоративная  РКДМ 590х590, включая все комплектующие и аксессуары</v>
          </cell>
          <cell r="C3390" t="str">
            <v>Supply and installation of a decorative grill РКДМ 590х590, including all accessories and fasteners</v>
          </cell>
          <cell r="D3390" t="str">
            <v>шт.</v>
          </cell>
          <cell r="F3390">
            <v>850</v>
          </cell>
          <cell r="G3390">
            <v>1756</v>
          </cell>
          <cell r="H3390">
            <v>1275</v>
          </cell>
          <cell r="I3390">
            <v>2019.3999999999999</v>
          </cell>
        </row>
        <row r="3391">
          <cell r="A3391" t="str">
            <v xml:space="preserve">пз_решетка РКДМ 590х490 </v>
          </cell>
          <cell r="B3391" t="str">
            <v>Поставка и монтаж, Решетка декоративная  РКДМ 590х490, включая все комплектующие и крепеж</v>
          </cell>
          <cell r="C3391" t="str">
            <v>Supply and installation of a decorative grill РКДМ 590х490, including all accessories and fasteners</v>
          </cell>
          <cell r="D3391" t="str">
            <v>шт.</v>
          </cell>
          <cell r="F3391">
            <v>850</v>
          </cell>
          <cell r="G3391">
            <v>1461</v>
          </cell>
          <cell r="H3391">
            <v>1275</v>
          </cell>
          <cell r="I3391">
            <v>1680.1499999999999</v>
          </cell>
        </row>
        <row r="3392">
          <cell r="A3392" t="str">
            <v xml:space="preserve">пз_решетка РКДМ 540х540 </v>
          </cell>
          <cell r="B3392" t="str">
            <v>Поставка и монтаж, Решетка декоративная  РКДМ 540х540, включая все комплектующие и аксессуары</v>
          </cell>
          <cell r="C3392" t="str">
            <v>Supply and installation of a decorative grill РКДМ 540х540, including all accessories and fasteners</v>
          </cell>
          <cell r="D3392" t="str">
            <v>шт.</v>
          </cell>
          <cell r="F3392">
            <v>850</v>
          </cell>
          <cell r="G3392">
            <v>1518</v>
          </cell>
          <cell r="H3392">
            <v>1275</v>
          </cell>
          <cell r="I3392">
            <v>1745.6999999999998</v>
          </cell>
        </row>
        <row r="3393">
          <cell r="A3393" t="str">
            <v xml:space="preserve">пз_решетка РКДМ 490х490 </v>
          </cell>
          <cell r="B3393" t="str">
            <v>Поставка и монтаж, Решетка декоративная  РКДМ 490х490, включая все комплектующие и аксессуары</v>
          </cell>
          <cell r="C3393" t="str">
            <v>Supply and installation of a decorative grill РКДМ 490х490, including all accessories and fasteners</v>
          </cell>
          <cell r="D3393" t="str">
            <v>шт.</v>
          </cell>
          <cell r="F3393">
            <v>850</v>
          </cell>
          <cell r="G3393">
            <v>1297</v>
          </cell>
          <cell r="H3393">
            <v>1275</v>
          </cell>
          <cell r="I3393">
            <v>1491.55</v>
          </cell>
        </row>
        <row r="3394">
          <cell r="H3394">
            <v>0</v>
          </cell>
          <cell r="I3394">
            <v>0</v>
          </cell>
        </row>
        <row r="3395">
          <cell r="A3395" t="str">
            <v>пз_хомут КАНАЛ-МК Ø160</v>
          </cell>
          <cell r="B3395" t="str">
            <v>Поставка и монтаж, Быстроразъемный монтажный хомут КАНАЛ-МК Ø160, включая все комплектующие и крепеж</v>
          </cell>
          <cell r="C3395" t="str">
            <v>Supply and installation of a quick-release mounting clamp Ø160 КАНАЛ-МК, including all accessories and fasteners</v>
          </cell>
          <cell r="D3395" t="str">
            <v>шт.</v>
          </cell>
          <cell r="F3395">
            <v>150</v>
          </cell>
          <cell r="G3395">
            <v>144</v>
          </cell>
          <cell r="H3395">
            <v>225</v>
          </cell>
          <cell r="I3395">
            <v>165.6</v>
          </cell>
        </row>
        <row r="3396">
          <cell r="A3396" t="str">
            <v>пз_хомут КАНАЛ-МК Ø200</v>
          </cell>
          <cell r="B3396" t="str">
            <v>Поставка и монтаж, Быстроразъемный монтажный хомут КАНАЛ-МК Ø200, включая все комплектующие и крепеж</v>
          </cell>
          <cell r="C3396" t="str">
            <v>Supply and installation of a quick-release mounting clamp Ø200 КАНАЛ-МК, including all accessories and fasteners</v>
          </cell>
          <cell r="D3396" t="str">
            <v>шт.</v>
          </cell>
          <cell r="F3396">
            <v>150</v>
          </cell>
          <cell r="G3396">
            <v>158</v>
          </cell>
          <cell r="H3396">
            <v>225</v>
          </cell>
          <cell r="I3396">
            <v>181.7</v>
          </cell>
        </row>
        <row r="3397">
          <cell r="A3397" t="str">
            <v>пз_хомут КАНАЛ-МК Ø315</v>
          </cell>
          <cell r="B3397" t="str">
            <v>Поставка и монтаж, Быстроразъемный монтажный хомут КАНАЛ-МК Ø315, включая все комплектующие и крепеж</v>
          </cell>
          <cell r="C3397" t="str">
            <v>Supply and installation of a quick-release mounting clamp Ø315 КАНАЛ-МК, including all accessories and fasteners</v>
          </cell>
          <cell r="D3397" t="str">
            <v>шт.</v>
          </cell>
          <cell r="F3397">
            <v>150</v>
          </cell>
          <cell r="G3397">
            <v>218</v>
          </cell>
          <cell r="H3397">
            <v>225</v>
          </cell>
          <cell r="I3397">
            <v>250.7</v>
          </cell>
        </row>
        <row r="3398">
          <cell r="H3398">
            <v>0</v>
          </cell>
          <cell r="I3398">
            <v>0</v>
          </cell>
        </row>
        <row r="3399">
          <cell r="B3399" t="str">
            <v>Материалы</v>
          </cell>
          <cell r="C3399" t="str">
            <v>Materials</v>
          </cell>
          <cell r="H3399">
            <v>0</v>
          </cell>
          <cell r="I3399">
            <v>0</v>
          </cell>
        </row>
        <row r="3400">
          <cell r="A3400" t="str">
            <v>пз_воздуховод сварной 1,2 мм Ø800</v>
          </cell>
          <cell r="B3400" t="str">
            <v>Поставка и монтаж, Воздуховод сварной толщиной 1,2 мм  Ø800, включая все комплектующие и аксессуары</v>
          </cell>
          <cell r="C3400" t="str">
            <v>Supply and installation of welded duct 1.2 mm Ø800, including all accessories and fasteners</v>
          </cell>
          <cell r="D3400" t="str">
            <v>м</v>
          </cell>
          <cell r="F3400">
            <v>3918.72</v>
          </cell>
          <cell r="G3400">
            <v>5606.7839999999997</v>
          </cell>
          <cell r="H3400">
            <v>5878.08</v>
          </cell>
          <cell r="I3400">
            <v>6447.8015999999989</v>
          </cell>
        </row>
        <row r="3401">
          <cell r="A3401" t="str">
            <v>пз_воздуховод сварной 1,2 мм Ø900</v>
          </cell>
          <cell r="B3401" t="str">
            <v>Поставка и монтаж, Воздуховод сварной толщиной 1,2 мм  Ø900, включая все комплектующие и крепеж</v>
          </cell>
          <cell r="C3401" t="str">
            <v>Supply and installation of welded duct 1.2 mm Ø900, including all accessories and fasteners</v>
          </cell>
          <cell r="D3401" t="str">
            <v>м</v>
          </cell>
          <cell r="F3401">
            <v>4408.5600000000004</v>
          </cell>
          <cell r="G3401">
            <v>6307.6320000000005</v>
          </cell>
          <cell r="H3401">
            <v>6612.84</v>
          </cell>
          <cell r="I3401">
            <v>7253.7767999999996</v>
          </cell>
        </row>
        <row r="3402">
          <cell r="A3402" t="str">
            <v>пз_воздуховод сварной 1,2 мм Ø1120</v>
          </cell>
          <cell r="B3402" t="str">
            <v>Поставка и монтаж, Воздуховод сварной толщиной 1,2 мм  Ø1120, включая все комплектующие и крепеж</v>
          </cell>
          <cell r="C3402" t="str">
            <v>Supply and installation of welded duct 1.2 mm Ø1120, including all accessories and fasteners</v>
          </cell>
          <cell r="D3402" t="str">
            <v>м</v>
          </cell>
          <cell r="F3402">
            <v>5486.2080000000005</v>
          </cell>
          <cell r="G3402">
            <v>7849.4976000000015</v>
          </cell>
          <cell r="H3402">
            <v>8229.3120000000017</v>
          </cell>
          <cell r="I3402">
            <v>9026.9222400000017</v>
          </cell>
        </row>
        <row r="3403">
          <cell r="A3403" t="str">
            <v>пз_воздуховод сварной 1,2 мм Ø1250</v>
          </cell>
          <cell r="B3403" t="str">
            <v>Поставка и монтаж, Воздуховод сварной толщиной 1,2 мм  Ø1250, включая все комплектующие и крепеж</v>
          </cell>
          <cell r="C3403" t="str">
            <v>Supply and installation of welded duct 1.2 mm Ø1250, including all accessories and fasteners</v>
          </cell>
          <cell r="D3403" t="str">
            <v>м</v>
          </cell>
          <cell r="F3403">
            <v>6123</v>
          </cell>
          <cell r="G3403">
            <v>8760.6</v>
          </cell>
          <cell r="H3403">
            <v>9184.5</v>
          </cell>
          <cell r="I3403">
            <v>10074.69</v>
          </cell>
        </row>
        <row r="3404">
          <cell r="A3404" t="str">
            <v>пз_воздуховод сварной 1,2 мм Ø1000</v>
          </cell>
          <cell r="B3404" t="str">
            <v>Поставка и монтаж, Воздуховод сварной толщиной 1,2 мм Ø1000,  включая все комплектующие и крепеж</v>
          </cell>
          <cell r="C3404" t="str">
            <v>Supply and installation of welded duct 1.2 mm Ø1000, including all accessories and fasteners</v>
          </cell>
          <cell r="D3404" t="str">
            <v>м</v>
          </cell>
          <cell r="F3404">
            <v>4898.3999999999996</v>
          </cell>
          <cell r="G3404">
            <v>7008.4800000000005</v>
          </cell>
          <cell r="H3404">
            <v>7347.5999999999995</v>
          </cell>
          <cell r="I3404">
            <v>8059.7519999999995</v>
          </cell>
        </row>
        <row r="3405">
          <cell r="A3405" t="str">
            <v>пз_воздуховод сварной 1,2 мм 1800х800</v>
          </cell>
          <cell r="B3405" t="str">
            <v>Поставка и монтаж, Воздуховод сварной толщиной 1,2 мм  1800х800, включая все комплектующие и крепеж</v>
          </cell>
          <cell r="C3405" t="str">
            <v>Supply and installation of welded duct 1.2 mm 1800x800, including all accessories and fasteners</v>
          </cell>
          <cell r="D3405" t="str">
            <v>м</v>
          </cell>
          <cell r="F3405">
            <v>8112</v>
          </cell>
          <cell r="G3405">
            <v>11606.4</v>
          </cell>
          <cell r="H3405">
            <v>12168</v>
          </cell>
          <cell r="I3405">
            <v>13347.359999999999</v>
          </cell>
        </row>
        <row r="3406">
          <cell r="A3406" t="str">
            <v>пз_воздуховод сварной 1,2 мм 1800х600</v>
          </cell>
          <cell r="B3406" t="str">
            <v>Поставка и монтаж, Воздуховод сварной толщиной 1,2 мм  1800х600, включая все комплектующие и крепеж</v>
          </cell>
          <cell r="C3406" t="str">
            <v>Supply and installation of welded duct 1.2 mm 1800x600, including all accessories and fasteners</v>
          </cell>
          <cell r="D3406" t="str">
            <v>м</v>
          </cell>
          <cell r="F3406">
            <v>7488</v>
          </cell>
          <cell r="G3406">
            <v>10713.6</v>
          </cell>
          <cell r="H3406">
            <v>11232</v>
          </cell>
          <cell r="I3406">
            <v>12320.64</v>
          </cell>
        </row>
        <row r="3407">
          <cell r="A3407" t="str">
            <v>пз_воздуховод сварной 1,2 мм 1600х1000</v>
          </cell>
          <cell r="B3407" t="str">
            <v>Поставка и монтаж, Воздуховод сварной толщиной 1,2 мм  1600х1000, включая все комплектующие и аксессуары</v>
          </cell>
          <cell r="C3407" t="str">
            <v>Supply and installation of welded duct 1.2 mm 1600x1000, including all accessories and fasteners</v>
          </cell>
          <cell r="D3407" t="str">
            <v>м</v>
          </cell>
          <cell r="F3407">
            <v>8112</v>
          </cell>
          <cell r="G3407">
            <v>11606.4</v>
          </cell>
          <cell r="H3407">
            <v>12168</v>
          </cell>
          <cell r="I3407">
            <v>13347.359999999999</v>
          </cell>
        </row>
        <row r="3408">
          <cell r="A3408" t="str">
            <v>пз_воздуховод сварной 1,2 мм 1600x900</v>
          </cell>
          <cell r="B3408" t="str">
            <v>Поставка и монтаж, Воздуховод сварной толщиной 1,2 мм  1600x900, включая все комплектующие и крепеж</v>
          </cell>
          <cell r="C3408" t="str">
            <v>Supply and installation of welded duct 1.2 mm 1600x900, including all accessories and fasteners</v>
          </cell>
          <cell r="D3408" t="str">
            <v>м</v>
          </cell>
          <cell r="F3408">
            <v>7800</v>
          </cell>
          <cell r="G3408">
            <v>11160</v>
          </cell>
          <cell r="H3408">
            <v>11700</v>
          </cell>
          <cell r="I3408">
            <v>12833.999999999998</v>
          </cell>
        </row>
        <row r="3409">
          <cell r="A3409" t="str">
            <v>пз_воздуховод сварной 1,2 мм 1600x800</v>
          </cell>
          <cell r="B3409" t="str">
            <v>Поставка и монтаж, Воздуховод сварной толщиной 1,2 мм  1600x800, включая все комплектующие и крепеж</v>
          </cell>
          <cell r="C3409" t="str">
            <v>Supply and installation of welded duct 1.2 mm 1600x800, including all accessories and fasteners</v>
          </cell>
          <cell r="D3409" t="str">
            <v>м</v>
          </cell>
          <cell r="F3409">
            <v>7488</v>
          </cell>
          <cell r="G3409">
            <v>10713.6</v>
          </cell>
          <cell r="H3409">
            <v>11232</v>
          </cell>
          <cell r="I3409">
            <v>12320.64</v>
          </cell>
        </row>
        <row r="3410">
          <cell r="A3410" t="str">
            <v>пз_воздуховод сварной 1,2 мм 1600х600</v>
          </cell>
          <cell r="B3410" t="str">
            <v>Поставка и монтаж, Воздуховод сварной толщиной 1,2 мм  1600х600, включая все комплектующие и аксессуары</v>
          </cell>
          <cell r="C3410" t="str">
            <v>Supply and installation of welded duct 1.2 mm 1600x600, including all accessories and fasteners</v>
          </cell>
          <cell r="D3410" t="str">
            <v>м</v>
          </cell>
          <cell r="F3410">
            <v>6864</v>
          </cell>
          <cell r="G3410">
            <v>9820.8000000000011</v>
          </cell>
          <cell r="H3410">
            <v>10296</v>
          </cell>
          <cell r="I3410">
            <v>11293.92</v>
          </cell>
        </row>
        <row r="3411">
          <cell r="A3411" t="str">
            <v>пз_воздуховод сварной 1,2 мм 1600х500</v>
          </cell>
          <cell r="B3411" t="str">
            <v>Поставка и монтаж, Воздуховод сварной толщиной 1,2 мм  1600х500, включая все комплектующие и крепеж</v>
          </cell>
          <cell r="C3411" t="str">
            <v>Supply and installation of welded duct 1.2 mm 1600x500, including all accessories and fasteners</v>
          </cell>
          <cell r="D3411" t="str">
            <v>м</v>
          </cell>
          <cell r="F3411">
            <v>6552</v>
          </cell>
          <cell r="G3411">
            <v>9374.4</v>
          </cell>
          <cell r="H3411">
            <v>9828</v>
          </cell>
          <cell r="I3411">
            <v>10780.56</v>
          </cell>
        </row>
        <row r="3412">
          <cell r="A3412" t="str">
            <v>пз_воздуховод сварной 1,2 мм 1500х1500</v>
          </cell>
          <cell r="B3412" t="str">
            <v>Поставка и монтаж, Воздуховод сварной толщиной 1,2 мм  1500х1500, включая все комплектующие и крепеж</v>
          </cell>
          <cell r="C3412" t="str">
            <v>Supply and installation of welded duct 1.2 mm 1500x1500, including all accessories and fasteners</v>
          </cell>
          <cell r="D3412" t="str">
            <v>м</v>
          </cell>
          <cell r="F3412">
            <v>9360</v>
          </cell>
          <cell r="G3412">
            <v>13392</v>
          </cell>
          <cell r="H3412">
            <v>14040</v>
          </cell>
          <cell r="I3412">
            <v>15400.8</v>
          </cell>
        </row>
        <row r="3413">
          <cell r="A3413" t="str">
            <v>пз_воздуховод сварной 1,2 мм 1500x1000</v>
          </cell>
          <cell r="B3413" t="str">
            <v>Поставка и монтаж, Воздуховод сварной толщиной 1,2 мм  1500x1000, включая все комплектующие и крепеж</v>
          </cell>
          <cell r="C3413" t="str">
            <v>Supply and installation of welded duct 1.2 mm 1500x1000, including all accessories and fasteners</v>
          </cell>
          <cell r="D3413" t="str">
            <v>м</v>
          </cell>
          <cell r="F3413">
            <v>7800</v>
          </cell>
          <cell r="G3413">
            <v>11160</v>
          </cell>
          <cell r="H3413">
            <v>11700</v>
          </cell>
          <cell r="I3413">
            <v>12833.999999999998</v>
          </cell>
        </row>
        <row r="3414">
          <cell r="A3414" t="str">
            <v>пз_воздуховод сварной 1,2 мм 1500х500</v>
          </cell>
          <cell r="B3414" t="str">
            <v>Поставка и монтаж, Воздуховод сварной толщиной 1,2 мм  1500х500, включая все комплектующие и аксессуары</v>
          </cell>
          <cell r="C3414" t="str">
            <v>Supply and installation of welded duct 1.2 mm 1500x500, including all accessories and fasteners</v>
          </cell>
          <cell r="D3414" t="str">
            <v>м</v>
          </cell>
          <cell r="F3414">
            <v>6240</v>
          </cell>
          <cell r="G3414">
            <v>8928</v>
          </cell>
          <cell r="H3414">
            <v>9360</v>
          </cell>
          <cell r="I3414">
            <v>10267.199999999999</v>
          </cell>
        </row>
        <row r="3415">
          <cell r="A3415" t="str">
            <v>пз_воздуховод сварной 1,2 мм 1500х400</v>
          </cell>
          <cell r="B3415" t="str">
            <v>Поставка и монтаж, Воздуховод сварной толщиной 1,2 мм  1500х400, включая все комплектующие и аксессуары</v>
          </cell>
          <cell r="C3415" t="str">
            <v>Supply and installation of welded duct 1.2 mm 1500x400, including all accessories and fasteners</v>
          </cell>
          <cell r="D3415" t="str">
            <v>м</v>
          </cell>
          <cell r="F3415">
            <v>5928</v>
          </cell>
          <cell r="G3415">
            <v>8481.6</v>
          </cell>
          <cell r="H3415">
            <v>8892</v>
          </cell>
          <cell r="I3415">
            <v>9753.84</v>
          </cell>
        </row>
        <row r="3416">
          <cell r="A3416" t="str">
            <v>пз_воздуховод сварной 1,2 мм 1250x700</v>
          </cell>
          <cell r="B3416" t="str">
            <v>Поставка и монтаж, Воздуховод сварной толщиной 1,2 мм  1250x700, включая все комплектующие и крепеж</v>
          </cell>
          <cell r="C3416" t="str">
            <v>Supply and installation of welded duct 1.2 mm 1250x700, including all accessories and fasteners</v>
          </cell>
          <cell r="D3416" t="str">
            <v>м</v>
          </cell>
          <cell r="F3416">
            <v>6084</v>
          </cell>
          <cell r="G3416">
            <v>8704.7999999999993</v>
          </cell>
          <cell r="H3416">
            <v>9126</v>
          </cell>
          <cell r="I3416">
            <v>10010.519999999999</v>
          </cell>
        </row>
        <row r="3417">
          <cell r="A3417" t="str">
            <v>пз_воздуховод сварной 1,2 мм 1200x500</v>
          </cell>
          <cell r="B3417" t="str">
            <v>Поставка и монтаж, Воздуховод сварной толщиной 1,2 мм 1200x500, включая все комплектующие и крепеж</v>
          </cell>
          <cell r="C3417" t="str">
            <v>Supply and installation of welded duct 1.2 mm 1200x500, including all accessories and fasteners</v>
          </cell>
          <cell r="D3417" t="str">
            <v>м</v>
          </cell>
          <cell r="F3417">
            <v>5304</v>
          </cell>
          <cell r="G3417">
            <v>7588.8</v>
          </cell>
          <cell r="H3417">
            <v>7956</v>
          </cell>
          <cell r="I3417">
            <v>8727.119999999999</v>
          </cell>
        </row>
        <row r="3418">
          <cell r="A3418" t="str">
            <v>пз_воздуховод сварной 1,2 мм 1200х400</v>
          </cell>
          <cell r="B3418" t="str">
            <v>Поставка и монтаж, Воздуховод сварной толщиной 1,2 мм  1200х400, включая все комплектующие и аксессуары</v>
          </cell>
          <cell r="C3418" t="str">
            <v>Supply and installation of welded duct 1.2 mm 1200x400, including all accessories and fasteners</v>
          </cell>
          <cell r="D3418" t="str">
            <v>м</v>
          </cell>
          <cell r="F3418">
            <v>4992</v>
          </cell>
          <cell r="G3418">
            <v>7142.4</v>
          </cell>
          <cell r="H3418">
            <v>7488</v>
          </cell>
          <cell r="I3418">
            <v>8213.7599999999984</v>
          </cell>
        </row>
        <row r="3419">
          <cell r="A3419" t="str">
            <v>пз_воздуховод сварной 1,2 мм 1400x800</v>
          </cell>
          <cell r="B3419" t="str">
            <v>Поставка и монтаж, Воздуховод сварной толщиной 1,2 мм 1400x800, включая все комплектующие и крепеж</v>
          </cell>
          <cell r="C3419" t="str">
            <v>Supply and installation of welded duct 1.2 mm 1400x800, including all accessories and fasteners</v>
          </cell>
          <cell r="D3419" t="str">
            <v>м</v>
          </cell>
          <cell r="F3419">
            <v>6864</v>
          </cell>
          <cell r="G3419">
            <v>9820.8000000000011</v>
          </cell>
          <cell r="H3419">
            <v>10296</v>
          </cell>
          <cell r="I3419">
            <v>11293.92</v>
          </cell>
        </row>
        <row r="3420">
          <cell r="A3420" t="str">
            <v>пз_воздуховод сварной 1,2 мм 1400х600</v>
          </cell>
          <cell r="B3420" t="str">
            <v>Поставка и монтаж, Воздуховод сварной толщиной 1,2 мм  1400х600, включая все комплектующие и крепеж</v>
          </cell>
          <cell r="C3420" t="str">
            <v>Supply and installation of welded duct 1.2 mm 1400x600, including all accessories and fasteners</v>
          </cell>
          <cell r="D3420" t="str">
            <v>м</v>
          </cell>
          <cell r="F3420">
            <v>6240</v>
          </cell>
          <cell r="G3420">
            <v>8928</v>
          </cell>
          <cell r="H3420">
            <v>9360</v>
          </cell>
          <cell r="I3420">
            <v>10267.199999999999</v>
          </cell>
        </row>
        <row r="3421">
          <cell r="A3421" t="str">
            <v>пз_воздуховод сварной 1,2 мм 1400х500</v>
          </cell>
          <cell r="B3421" t="str">
            <v>Поставка и монтаж, Воздуховод сварной толщиной 1,2 мм  1400х500, включая все комплектующие и крепеж</v>
          </cell>
          <cell r="C3421" t="str">
            <v>Supply and installation of welded duct 1.2 mm 1400x500, including all accessories and fasteners</v>
          </cell>
          <cell r="D3421" t="str">
            <v>м</v>
          </cell>
          <cell r="F3421">
            <v>5928</v>
          </cell>
          <cell r="G3421">
            <v>8481.6</v>
          </cell>
          <cell r="H3421">
            <v>8892</v>
          </cell>
          <cell r="I3421">
            <v>9753.84</v>
          </cell>
        </row>
        <row r="3422">
          <cell r="A3422" t="str">
            <v>пз_воздуховод сварной 1,2 мм 1300х500</v>
          </cell>
          <cell r="B3422" t="str">
            <v>Поставка и монтаж, Воздуховод сварной толщиной 1,2 мм  1300х500, включая все комплектующие и крепеж</v>
          </cell>
          <cell r="C3422" t="str">
            <v>Supply and installation of welded duct 1.2 mm 1300x500, including all accessories and fasteners</v>
          </cell>
          <cell r="D3422" t="str">
            <v>м</v>
          </cell>
          <cell r="F3422">
            <v>5616</v>
          </cell>
          <cell r="G3422">
            <v>8035.2</v>
          </cell>
          <cell r="H3422">
            <v>8424</v>
          </cell>
          <cell r="I3422">
            <v>9240.48</v>
          </cell>
        </row>
        <row r="3423">
          <cell r="A3423" t="str">
            <v>пз_воздуховод сварной 1,2 мм 1200х500</v>
          </cell>
          <cell r="B3423" t="str">
            <v>Поставка и монтаж, Воздуховод сварной толщиной 1,2 мм  1200х500, включая все комплектующие и крепеж</v>
          </cell>
          <cell r="C3423" t="str">
            <v>Supply and installation of welded duct 1.2 mm 1200x500, including all accessories and fasteners</v>
          </cell>
          <cell r="D3423" t="str">
            <v>м</v>
          </cell>
          <cell r="F3423">
            <v>5304</v>
          </cell>
          <cell r="G3423">
            <v>7588.8</v>
          </cell>
          <cell r="H3423">
            <v>7956</v>
          </cell>
          <cell r="I3423">
            <v>8727.119999999999</v>
          </cell>
        </row>
        <row r="3424">
          <cell r="A3424" t="str">
            <v>пз_воздуховод сварной 1,2 мм 1000x550</v>
          </cell>
          <cell r="B3424" t="str">
            <v>Поставка и монтаж, Воздуховод сварной толщиной 1,2 мм  1000x550, включая все комплектующие и крепеж</v>
          </cell>
          <cell r="C3424" t="str">
            <v>Supply and installation of welded duct 1.2 mm 1000x550, including all accessories and fasteners</v>
          </cell>
          <cell r="D3424" t="str">
            <v>м</v>
          </cell>
          <cell r="F3424">
            <v>4836</v>
          </cell>
          <cell r="G3424">
            <v>6919.2</v>
          </cell>
          <cell r="H3424">
            <v>7254</v>
          </cell>
          <cell r="I3424">
            <v>7957.079999999999</v>
          </cell>
        </row>
        <row r="3425">
          <cell r="A3425" t="str">
            <v>пз_воздуховод сварной 1,2 мм 1000х500</v>
          </cell>
          <cell r="B3425" t="str">
            <v>Поставка и монтаж, Воздуховод сварной толщиной 1,2 мм  1000х500, включая все комплектующие и аксессуары</v>
          </cell>
          <cell r="C3425" t="str">
            <v>Supply and installation of welded duct 1.2 mm 1000x500, including all accessories and fasteners</v>
          </cell>
          <cell r="D3425" t="str">
            <v>м</v>
          </cell>
          <cell r="F3425">
            <v>4680</v>
          </cell>
          <cell r="G3425">
            <v>6696</v>
          </cell>
          <cell r="H3425">
            <v>7020</v>
          </cell>
          <cell r="I3425">
            <v>7700.4</v>
          </cell>
        </row>
        <row r="3426">
          <cell r="A3426" t="str">
            <v>пз_воздуховод сварной 1,2 мм 900х400</v>
          </cell>
          <cell r="B3426" t="str">
            <v>Поставка и монтаж, Воздуховод сварной толщиной 1,2 мм  900х400, включая все комплектующие и крепеж</v>
          </cell>
          <cell r="C3426" t="str">
            <v>Supply and installation of welded duct 1.2 mm 900x400, including all accessories and fasteners</v>
          </cell>
          <cell r="D3426" t="str">
            <v>м</v>
          </cell>
          <cell r="F3426">
            <v>4056</v>
          </cell>
          <cell r="G3426">
            <v>5803.2</v>
          </cell>
          <cell r="H3426">
            <v>6084</v>
          </cell>
          <cell r="I3426">
            <v>6673.6799999999994</v>
          </cell>
        </row>
        <row r="3427">
          <cell r="A3427" t="str">
            <v>пз_воздуховод сварной 1,2 мм 800х800</v>
          </cell>
          <cell r="B3427" t="str">
            <v>Поставка и монтаж, Воздуховод сварной толщиной 1,2 мм  800х800, включая все комплектующие и аксессуары</v>
          </cell>
          <cell r="C3427" t="str">
            <v>Supply and installation of welded duct 1.2 mm 800x800, including all accessories and fasteners</v>
          </cell>
          <cell r="D3427" t="str">
            <v>м</v>
          </cell>
          <cell r="F3427">
            <v>4992</v>
          </cell>
          <cell r="G3427">
            <v>7142.4</v>
          </cell>
          <cell r="H3427">
            <v>7488</v>
          </cell>
          <cell r="I3427">
            <v>8213.7599999999984</v>
          </cell>
        </row>
        <row r="3428">
          <cell r="A3428" t="str">
            <v>пз_воздуховод сварной 1,2 мм 800х500</v>
          </cell>
          <cell r="B3428" t="str">
            <v>Поставка и монтаж, Воздуховод сварной толщиной 1,2 мм  800х500, включая все комплектующие и аксессуары</v>
          </cell>
          <cell r="C3428" t="str">
            <v>Supply and installation of welded duct 1.2 mm 800x500, including all accessories and fasteners</v>
          </cell>
          <cell r="D3428" t="str">
            <v>м</v>
          </cell>
          <cell r="F3428">
            <v>4056</v>
          </cell>
          <cell r="G3428">
            <v>5803.2</v>
          </cell>
          <cell r="H3428">
            <v>6084</v>
          </cell>
          <cell r="I3428">
            <v>6673.6799999999994</v>
          </cell>
        </row>
        <row r="3429">
          <cell r="A3429" t="str">
            <v>пз_воздуховод сварной 1,2 мм 700х400</v>
          </cell>
          <cell r="B3429" t="str">
            <v>Поставка и монтаж, Воздуховод сварной толщиной 1,2 мм  700х400, включая все комплектующие и крепеж</v>
          </cell>
          <cell r="C3429" t="str">
            <v>Supply and installation of welded duct 1.2 mm 700x400, including all accessories and fasteners</v>
          </cell>
          <cell r="D3429" t="str">
            <v>м</v>
          </cell>
          <cell r="F3429">
            <v>3432</v>
          </cell>
          <cell r="G3429">
            <v>4910.4000000000005</v>
          </cell>
          <cell r="H3429">
            <v>5148</v>
          </cell>
          <cell r="I3429">
            <v>5646.96</v>
          </cell>
        </row>
        <row r="3430">
          <cell r="A3430" t="str">
            <v>пз_воздуховод сварной 1,2 мм 500х500</v>
          </cell>
          <cell r="B3430" t="str">
            <v>Поставка и монтаж, Воздуховод сварной толщиной 1,2 мм  500х500, включая все комплектующие и аксессуары</v>
          </cell>
          <cell r="C3430" t="str">
            <v>Supply and installation of welded duct 1.2 mm 500x500, including all accessories and fasteners</v>
          </cell>
          <cell r="D3430" t="str">
            <v>м</v>
          </cell>
          <cell r="F3430">
            <v>3120</v>
          </cell>
          <cell r="G3430">
            <v>4464</v>
          </cell>
          <cell r="H3430">
            <v>4680</v>
          </cell>
          <cell r="I3430">
            <v>5133.5999999999995</v>
          </cell>
        </row>
        <row r="3431">
          <cell r="A3431" t="str">
            <v>пз_воздуховод сварной 1,2 мм 500х400</v>
          </cell>
          <cell r="B3431" t="str">
            <v>Поставка и монтаж, Воздуховод сварной толщиной 1,2 мм  500х400, включая все комплектующие и крепеж</v>
          </cell>
          <cell r="C3431" t="str">
            <v>Supply and installation of welded duct 1.2 mm 500x400, including all accessories and fasteners</v>
          </cell>
          <cell r="D3431" t="str">
            <v>м</v>
          </cell>
          <cell r="F3431">
            <v>2808</v>
          </cell>
          <cell r="G3431">
            <v>4017.6</v>
          </cell>
          <cell r="H3431">
            <v>4212</v>
          </cell>
          <cell r="I3431">
            <v>4620.24</v>
          </cell>
        </row>
        <row r="3432">
          <cell r="A3432" t="str">
            <v>пз_воздуховод сварной 1,2 мм 600х500</v>
          </cell>
          <cell r="B3432" t="str">
            <v>Поставка и монтаж, Воздуховод сварной толщиной 1,2 мм  600х500, включая все комплектующие и аксессуары</v>
          </cell>
          <cell r="C3432" t="str">
            <v>Supply and installation of welded duct 1.2 mm 600x500, including all accessories and fasteners</v>
          </cell>
          <cell r="D3432" t="str">
            <v>м</v>
          </cell>
          <cell r="F3432">
            <v>3432</v>
          </cell>
          <cell r="G3432">
            <v>4910.4000000000005</v>
          </cell>
          <cell r="H3432">
            <v>5148</v>
          </cell>
          <cell r="I3432">
            <v>5646.96</v>
          </cell>
        </row>
        <row r="3433">
          <cell r="A3433" t="str">
            <v>пз_воздуховод сварной 1,2 мм 600х400</v>
          </cell>
          <cell r="B3433" t="str">
            <v>Поставка и монтаж, Воздуховод сварной толщиной 1,2 мм  600х400, включая все комплектующие и крепеж</v>
          </cell>
          <cell r="C3433" t="str">
            <v>Supply and installation of welded duct 1.2 mm 600x400, including all accessories and fasteners</v>
          </cell>
          <cell r="D3433" t="str">
            <v>м</v>
          </cell>
          <cell r="F3433">
            <v>3120</v>
          </cell>
          <cell r="G3433">
            <v>4464</v>
          </cell>
          <cell r="H3433">
            <v>4680</v>
          </cell>
          <cell r="I3433">
            <v>5133.5999999999995</v>
          </cell>
        </row>
        <row r="3434">
          <cell r="A3434" t="str">
            <v>пз_воздуховод сварной 1,2 мм 450х450</v>
          </cell>
          <cell r="B3434" t="str">
            <v>Поставка и монтаж, Воздуховод сварной толщиной 1,2 мм  450х450, включая все комплектующие и аксессуары</v>
          </cell>
          <cell r="C3434" t="str">
            <v>Supply and installation of welded duct 1.2 mm 450x450, including all accessories and fasteners</v>
          </cell>
          <cell r="D3434" t="str">
            <v>м</v>
          </cell>
          <cell r="F3434">
            <v>2808</v>
          </cell>
          <cell r="G3434">
            <v>4017.6</v>
          </cell>
          <cell r="H3434">
            <v>4212</v>
          </cell>
          <cell r="I3434">
            <v>4620.24</v>
          </cell>
        </row>
        <row r="3435">
          <cell r="A3435" t="str">
            <v>пз_воздуховод сварной 1,2 мм 400х400</v>
          </cell>
          <cell r="B3435" t="str">
            <v>Поставка и монтаж, Воздуховод сварной толщиной 1,2 мм  400х400, включая все комплектующие и аксессуары</v>
          </cell>
          <cell r="C3435" t="str">
            <v>Supply and installation of welded duct 1.2 mm 400x400, including all accessories and fasteners</v>
          </cell>
          <cell r="D3435" t="str">
            <v>м</v>
          </cell>
          <cell r="F3435">
            <v>2496</v>
          </cell>
          <cell r="G3435">
            <v>3571.2</v>
          </cell>
          <cell r="H3435">
            <v>3744</v>
          </cell>
          <cell r="I3435">
            <v>4106.8799999999992</v>
          </cell>
        </row>
        <row r="3436">
          <cell r="H3436">
            <v>0</v>
          </cell>
          <cell r="I3436">
            <v>0</v>
          </cell>
        </row>
        <row r="3437">
          <cell r="A3437" t="str">
            <v>пз_воздуховод оцинк 1,0 мм Ø1000</v>
          </cell>
          <cell r="B3437" t="str">
            <v>Поставка и монтаж, Воздуховод  оцинк. толщиной 1,0 мм  Ø1000, включая все комплектующие и крепеж</v>
          </cell>
          <cell r="C3437" t="str">
            <v>Supply and installation of pre-galvinized duct 1.0 mm Ø1000, including all accessories and fasteners</v>
          </cell>
          <cell r="D3437" t="str">
            <v>м</v>
          </cell>
          <cell r="F3437">
            <v>4521.6000000000004</v>
          </cell>
          <cell r="G3437">
            <v>6631.6799999999994</v>
          </cell>
          <cell r="H3437">
            <v>6782.4000000000005</v>
          </cell>
          <cell r="I3437">
            <v>7626.4319999999989</v>
          </cell>
        </row>
        <row r="3438">
          <cell r="A3438" t="str">
            <v>пз_воздуховод оцинк 1,0 мм  Ø1250</v>
          </cell>
          <cell r="B3438" t="str">
            <v>Поставка и монтаж, Воздуховод  оцинк. толщиной 1,0 мм  Ø1250, включая все комплектующие и крепеж</v>
          </cell>
          <cell r="C3438" t="str">
            <v>Supply and installation of pre-galvinized duct 1.0 mm Ø1250, including all accessories and fasteners</v>
          </cell>
          <cell r="D3438" t="str">
            <v>м</v>
          </cell>
          <cell r="F3438">
            <v>5652</v>
          </cell>
          <cell r="G3438">
            <v>8289.6</v>
          </cell>
          <cell r="H3438">
            <v>8478</v>
          </cell>
          <cell r="I3438">
            <v>9533.0399999999991</v>
          </cell>
        </row>
        <row r="3439">
          <cell r="A3439" t="str">
            <v>пз_воздуховод оцинк 0,9 мм  2000х800</v>
          </cell>
          <cell r="B3439" t="str">
            <v>Поставка и монтаж, Воздуховод оцинк. толщиной 0,9 мм  2000х800, включая все комплектующие и аксессуары</v>
          </cell>
          <cell r="C3439" t="str">
            <v>Supply and installation of pre-galvinized duct 0.9 mm 2000x800, including all accessories and fasteners</v>
          </cell>
          <cell r="D3439" t="str">
            <v>м</v>
          </cell>
          <cell r="F3439">
            <v>8064</v>
          </cell>
          <cell r="G3439">
            <v>10416</v>
          </cell>
          <cell r="H3439">
            <v>12096</v>
          </cell>
          <cell r="I3439">
            <v>11978.4</v>
          </cell>
        </row>
        <row r="3440">
          <cell r="A3440" t="str">
            <v>пз_воздуховод оцинк 0,9 мм  1600х1000</v>
          </cell>
          <cell r="B3440" t="str">
            <v>Поставка и монтаж, Воздуховод оцинк. толщиной 0,9 мм  1600х1000, включая все комплектующие и аксессуары</v>
          </cell>
          <cell r="C3440" t="str">
            <v>Supply and installation of pre-galvinized duct 0.9 mm 1600x1000, including all accessories and fasteners</v>
          </cell>
          <cell r="D3440" t="str">
            <v>м</v>
          </cell>
          <cell r="F3440">
            <v>7488</v>
          </cell>
          <cell r="G3440">
            <v>9672</v>
          </cell>
          <cell r="H3440">
            <v>11232</v>
          </cell>
          <cell r="I3440">
            <v>11122.8</v>
          </cell>
        </row>
        <row r="3441">
          <cell r="A3441" t="str">
            <v>пз_воздуховод оцинк 0,9 мм  1450х1000</v>
          </cell>
          <cell r="B3441" t="str">
            <v>Поставка и монтаж, Воздуховод оцинк. толщиной 0,9 мм  1450х1000, включая все комплектующие и крепеж</v>
          </cell>
          <cell r="C3441" t="str">
            <v>Supply and installation of pre-galvinized duct 0.9 mm 1450x1000, including all accessories and fasteners</v>
          </cell>
          <cell r="D3441" t="str">
            <v>м</v>
          </cell>
          <cell r="F3441">
            <v>7056</v>
          </cell>
          <cell r="G3441">
            <v>9114</v>
          </cell>
          <cell r="H3441">
            <v>10584</v>
          </cell>
          <cell r="I3441">
            <v>10481.099999999999</v>
          </cell>
        </row>
        <row r="3442">
          <cell r="A3442" t="str">
            <v>пз_воздуховод оцинк 0,9 мм  1200х500</v>
          </cell>
          <cell r="B3442" t="str">
            <v>Поставка и монтаж, Воздуховод оцинк. толщиной 0,9 мм  1200х500, включая все комплектующие и аксессуары</v>
          </cell>
          <cell r="C3442" t="str">
            <v>Supply and installation of pre-galvinized duct 0.9 mm 1200x500, including all accessories and fasteners</v>
          </cell>
          <cell r="D3442" t="str">
            <v>м</v>
          </cell>
          <cell r="F3442">
            <v>4896</v>
          </cell>
          <cell r="G3442">
            <v>6324</v>
          </cell>
          <cell r="H3442">
            <v>7344</v>
          </cell>
          <cell r="I3442">
            <v>7272.5999999999995</v>
          </cell>
        </row>
        <row r="3443">
          <cell r="A3443" t="str">
            <v>пз_воздуховод оцинк 0,9 мм  1000х500</v>
          </cell>
          <cell r="B3443" t="str">
            <v>Поставка и монтаж, Воздуховод оцинк. толщиной 0,9 мм  1000х500, включая все комплектующие и аксессуары</v>
          </cell>
          <cell r="C3443" t="str">
            <v>Supply and installation of pre-galvinized duct 0.9 mm 1000x500, including all accessories and fasteners</v>
          </cell>
          <cell r="D3443" t="str">
            <v>м</v>
          </cell>
          <cell r="F3443">
            <v>4320</v>
          </cell>
          <cell r="G3443">
            <v>5580</v>
          </cell>
          <cell r="H3443">
            <v>6480</v>
          </cell>
          <cell r="I3443">
            <v>6416.9999999999991</v>
          </cell>
        </row>
        <row r="3444">
          <cell r="A3444" t="str">
            <v>пз_воздуховод оцинк 0,9 мм  800х800</v>
          </cell>
          <cell r="B3444" t="str">
            <v>Поставка и монтаж, Воздуховод оцинк. толщиной 0,9 мм  800х800, включая все комплектующие и крепеж</v>
          </cell>
          <cell r="C3444" t="str">
            <v>Supply and installation of pre-galvinized duct 0.9 mm 800x800, including all accessories and fasteners</v>
          </cell>
          <cell r="D3444" t="str">
            <v>м</v>
          </cell>
          <cell r="F3444">
            <v>4608</v>
          </cell>
          <cell r="G3444">
            <v>5952</v>
          </cell>
          <cell r="H3444">
            <v>6912</v>
          </cell>
          <cell r="I3444">
            <v>6844.7999999999993</v>
          </cell>
        </row>
        <row r="3445">
          <cell r="A3445" t="str">
            <v>пз_воздуховод оцинк 0,9 мм  800х400</v>
          </cell>
          <cell r="B3445" t="str">
            <v>Поставка и монтаж, Воздуховод оцинк. толщиной 0,9 мм  800х400, включая все комплектующие и крепеж</v>
          </cell>
          <cell r="C3445" t="str">
            <v>Supply and installation of pre-galvinized duct 0.9 mm 800x400, including all accessories and fasteners</v>
          </cell>
          <cell r="D3445" t="str">
            <v>м</v>
          </cell>
          <cell r="F3445">
            <v>3456</v>
          </cell>
          <cell r="G3445">
            <v>4464</v>
          </cell>
          <cell r="H3445">
            <v>5184</v>
          </cell>
          <cell r="I3445">
            <v>5133.5999999999995</v>
          </cell>
        </row>
        <row r="3446">
          <cell r="A3446" t="str">
            <v>пз_воздуховод оцинк 0,7 мм  Ø500</v>
          </cell>
          <cell r="B3446" t="str">
            <v>Поставка и монтаж, Воздуховод оцинк. толщиной 0,7 мм  Ø500, включая все комплектующие и крепеж</v>
          </cell>
          <cell r="C3446" t="str">
            <v>Supply and installation of pre-galvinized duct 0.7 mm Ø500, including all accessories and fasteners</v>
          </cell>
          <cell r="D3446" t="str">
            <v>м</v>
          </cell>
          <cell r="F3446">
            <v>2166.6</v>
          </cell>
          <cell r="G3446">
            <v>2763.828</v>
          </cell>
          <cell r="H3446">
            <v>3249.8999999999996</v>
          </cell>
          <cell r="I3446">
            <v>3178.4021999999995</v>
          </cell>
        </row>
        <row r="3447">
          <cell r="A3447" t="str">
            <v>пз_воздуховод оцинк 0,7 мм  Ø560</v>
          </cell>
          <cell r="B3447" t="str">
            <v>Поставка и монтаж, Воздуховод оцинк. толщиной 0,7 мм  Ø560, включая все комплектующие и крепеж</v>
          </cell>
          <cell r="C3447" t="str">
            <v>Supply and installation of pre-galvinized duct 0.7 mm Ø560, including all accessories and fasteners</v>
          </cell>
          <cell r="D3447" t="str">
            <v>м</v>
          </cell>
          <cell r="F3447">
            <v>2426.5920000000006</v>
          </cell>
          <cell r="G3447">
            <v>3095.4873600000005</v>
          </cell>
          <cell r="H3447">
            <v>3639.8880000000008</v>
          </cell>
          <cell r="I3447">
            <v>3559.8104640000001</v>
          </cell>
        </row>
        <row r="3448">
          <cell r="A3448" t="str">
            <v>пз_воздуховод оцинк 0,7 мм  Ø630</v>
          </cell>
          <cell r="B3448" t="str">
            <v>Поставка и монтаж, Воздуховод оцинк. толщиной 0,7 мм  Ø630, включая все комплектующие и аксессуары</v>
          </cell>
          <cell r="C3448" t="str">
            <v>Supply and installation of pre-galvinized duct 0.7 mm Ø630, including all accessories and fasteners</v>
          </cell>
          <cell r="D3448" t="str">
            <v>м</v>
          </cell>
          <cell r="F3448">
            <v>2729.9160000000002</v>
          </cell>
          <cell r="G3448">
            <v>3482.42328</v>
          </cell>
          <cell r="H3448">
            <v>4094.8740000000003</v>
          </cell>
          <cell r="I3448">
            <v>4004.7867719999995</v>
          </cell>
        </row>
        <row r="3449">
          <cell r="A3449" t="str">
            <v>пз_воздуховод оцинк 0,7 мм Ø710</v>
          </cell>
          <cell r="B3449" t="str">
            <v>Поставка и монтаж, Воздуховод оцинк. толщиной 0,7 мм Ø710, включая все комплектующие и крепеж</v>
          </cell>
          <cell r="C3449" t="str">
            <v>Supply and installation of pre-galvinized duct 0.7 mm Ø710, including all accessories and fasteners</v>
          </cell>
          <cell r="D3449" t="str">
            <v>м</v>
          </cell>
          <cell r="F3449">
            <v>3076.5720000000006</v>
          </cell>
          <cell r="G3449">
            <v>3924.6357600000001</v>
          </cell>
          <cell r="H3449">
            <v>4614.8580000000011</v>
          </cell>
          <cell r="I3449">
            <v>4513.3311239999994</v>
          </cell>
        </row>
        <row r="3450">
          <cell r="A3450" t="str">
            <v>пз_воздуховод оцинк 0,7 мм  1100х500</v>
          </cell>
          <cell r="B3450" t="str">
            <v>Поставка и монтаж, Воздуховод оцинк. толщиной 0,7 мм  1100х500, включая все комплектующие и аксессуары</v>
          </cell>
          <cell r="C3450" t="str">
            <v>Supply and installation of pre-galvinized duct 0.7 mm 1100х500, including all accessories and fasteners</v>
          </cell>
          <cell r="D3450" t="str">
            <v>м</v>
          </cell>
          <cell r="F3450">
            <v>4416</v>
          </cell>
          <cell r="G3450">
            <v>5633.28</v>
          </cell>
          <cell r="H3450">
            <v>6624</v>
          </cell>
          <cell r="I3450">
            <v>6478.271999999999</v>
          </cell>
        </row>
        <row r="3451">
          <cell r="A3451" t="str">
            <v>пз_воздуховод оцинк 0,7 мм  1000х500</v>
          </cell>
          <cell r="B3451" t="str">
            <v>Поставка и монтаж, Воздуховод оцинк. толщиной 0,7 мм  1000х500, включая все комплектующие и аксессуары</v>
          </cell>
          <cell r="C3451" t="str">
            <v>Supply and installation of pre-galvinized duct 0.7 mm 1000х500, including all accessories and fasteners</v>
          </cell>
          <cell r="D3451" t="str">
            <v>м</v>
          </cell>
          <cell r="F3451">
            <v>4140</v>
          </cell>
          <cell r="G3451">
            <v>5281.2</v>
          </cell>
          <cell r="H3451">
            <v>6210</v>
          </cell>
          <cell r="I3451">
            <v>6073.3799999999992</v>
          </cell>
        </row>
        <row r="3452">
          <cell r="A3452" t="str">
            <v>пз_воздуховод оцинк 0,7 мм  1000х400</v>
          </cell>
          <cell r="B3452" t="str">
            <v>Поставка и монтаж, Воздуховод оцинк. толщиной 0,7 мм  1000х400, включая все комплектующие и аксессуары</v>
          </cell>
          <cell r="C3452" t="str">
            <v>Supply and installation of pre-galvinized duct 0.7 mm 1000х400, including all accessories and fasteners</v>
          </cell>
          <cell r="D3452" t="str">
            <v>м</v>
          </cell>
          <cell r="F3452">
            <v>3864</v>
          </cell>
          <cell r="G3452">
            <v>4929.1200000000008</v>
          </cell>
          <cell r="H3452">
            <v>5796</v>
          </cell>
          <cell r="I3452">
            <v>5668.4880000000003</v>
          </cell>
        </row>
        <row r="3453">
          <cell r="A3453" t="str">
            <v>пз_воздуховод оцинк 0,7 мм 800х800</v>
          </cell>
          <cell r="B3453" t="str">
            <v>Поставка и монтаж, Воздуховод оцинк. толщиной 0,7 мм 800х800, включая все комплектующие и крепеж</v>
          </cell>
          <cell r="C3453" t="str">
            <v>Supply and installation of pre-galvinized duct 0.7 mm 800х800, including all accessories and fasteners</v>
          </cell>
          <cell r="D3453" t="str">
            <v>м</v>
          </cell>
          <cell r="F3453">
            <v>4416</v>
          </cell>
          <cell r="G3453">
            <v>5633.28</v>
          </cell>
          <cell r="H3453">
            <v>6624</v>
          </cell>
          <cell r="I3453">
            <v>6478.271999999999</v>
          </cell>
        </row>
        <row r="3454">
          <cell r="A3454" t="str">
            <v>пз_воздуховод оцинк 0,7 мм  800х500</v>
          </cell>
          <cell r="B3454" t="str">
            <v>Поставка и монтаж, Воздуховод оцинк. толщиной 0,7 мм  800х500, включая все комплектующие и аксессуары</v>
          </cell>
          <cell r="C3454" t="str">
            <v>Supply and installation of pre-galvinized duct 0.7 mm 800х500, including all accessories and fasteners</v>
          </cell>
          <cell r="D3454" t="str">
            <v>м</v>
          </cell>
          <cell r="F3454">
            <v>3588</v>
          </cell>
          <cell r="G3454">
            <v>4577.0400000000009</v>
          </cell>
          <cell r="H3454">
            <v>5382</v>
          </cell>
          <cell r="I3454">
            <v>5263.5960000000005</v>
          </cell>
        </row>
        <row r="3455">
          <cell r="A3455" t="str">
            <v>пз_воздуховод оцинк 0,7 мм  800х400</v>
          </cell>
          <cell r="B3455" t="str">
            <v>Поставка и монтаж, Воздуховод оцинк. толщиной 0,7 мм  800х400, включая все комплектующие и аксессуары</v>
          </cell>
          <cell r="C3455" t="str">
            <v>Supply and installation of pre-galvinized duct 0.7 mm 800х400, including all accessories and fasteners</v>
          </cell>
          <cell r="D3455" t="str">
            <v>м</v>
          </cell>
          <cell r="F3455">
            <v>3312</v>
          </cell>
          <cell r="G3455">
            <v>4224.96</v>
          </cell>
          <cell r="H3455">
            <v>4968</v>
          </cell>
          <cell r="I3455">
            <v>4858.7039999999997</v>
          </cell>
        </row>
        <row r="3456">
          <cell r="A3456" t="str">
            <v>пз_воздуховод оцинк 0,7 мм  700х700</v>
          </cell>
          <cell r="B3456" t="str">
            <v>Поставка и монтаж, Воздуховод оцинк. толщиной 0,7 мм  700х700, включая все комплектующие и аксессуары</v>
          </cell>
          <cell r="C3456" t="str">
            <v>Supply and installation of pre-galvinized duct 0.7 mm 700х700, including all accessories and fasteners</v>
          </cell>
          <cell r="D3456" t="str">
            <v>м</v>
          </cell>
          <cell r="F3456">
            <v>3864</v>
          </cell>
          <cell r="G3456">
            <v>4929.1200000000008</v>
          </cell>
          <cell r="H3456">
            <v>5796</v>
          </cell>
          <cell r="I3456">
            <v>5668.4880000000003</v>
          </cell>
        </row>
        <row r="3457">
          <cell r="A3457" t="str">
            <v>пз_воздуховод оцинк 0,7 мм  600х600</v>
          </cell>
          <cell r="B3457" t="str">
            <v>Поставка и монтаж, Воздуховод оцинк. толщиной 0,7 мм  600х600, включая все комплектующие и аксессуары</v>
          </cell>
          <cell r="C3457" t="str">
            <v>Supply and installation of pre-galvinized duct 0.7 mm 600х600, including all accessories and fasteners</v>
          </cell>
          <cell r="D3457" t="str">
            <v>м</v>
          </cell>
          <cell r="F3457">
            <v>3312</v>
          </cell>
          <cell r="G3457">
            <v>4224.96</v>
          </cell>
          <cell r="H3457">
            <v>4968</v>
          </cell>
          <cell r="I3457">
            <v>4858.7039999999997</v>
          </cell>
        </row>
        <row r="3458">
          <cell r="A3458" t="str">
            <v>пз_воздуховод оцинк 0,7 мм  600х500</v>
          </cell>
          <cell r="B3458" t="str">
            <v>Поставка и монтаж, Воздуховод оцинк. толщиной 0,7 мм  600х500, включая все комплектующие и аксессуары</v>
          </cell>
          <cell r="C3458" t="str">
            <v>Supply and installation of pre-galvinized duct 0.7 mm 600х500, including all accessories and fasteners</v>
          </cell>
          <cell r="D3458" t="str">
            <v>м</v>
          </cell>
          <cell r="F3458">
            <v>3036</v>
          </cell>
          <cell r="G3458">
            <v>3872.88</v>
          </cell>
          <cell r="H3458">
            <v>4554</v>
          </cell>
          <cell r="I3458">
            <v>4453.8119999999999</v>
          </cell>
        </row>
        <row r="3459">
          <cell r="A3459" t="str">
            <v>пз_воздуховод оцинк 0,7 мм  350х100</v>
          </cell>
          <cell r="B3459" t="str">
            <v>Поставка и монтаж, Воздуховод оцинк. толщиной 0,7 мм  350х100, включая все комплектующие и аксессуары</v>
          </cell>
          <cell r="C3459" t="str">
            <v>Supply and installation of pre-galvinized duct 0.7 mm 350х100, including all accessories and fasteners</v>
          </cell>
          <cell r="D3459" t="str">
            <v>м</v>
          </cell>
          <cell r="F3459">
            <v>1242</v>
          </cell>
          <cell r="G3459">
            <v>1584.3600000000001</v>
          </cell>
          <cell r="H3459">
            <v>1863</v>
          </cell>
          <cell r="I3459">
            <v>1822.0139999999999</v>
          </cell>
        </row>
        <row r="3460">
          <cell r="A3460" t="str">
            <v>пз_воздуховод оцинк 0,7 мм  300х100</v>
          </cell>
          <cell r="B3460" t="str">
            <v>Поставка и монтаж, Воздуховод оцинк. толщиной 0,7 мм  300х100, включая все комплектующие и аксессуары</v>
          </cell>
          <cell r="C3460" t="str">
            <v>Supply and installation of pre-galvinized duct 0.7 mm 300х100, including all accessories and fasteners</v>
          </cell>
          <cell r="D3460" t="str">
            <v>м</v>
          </cell>
          <cell r="F3460">
            <v>1104</v>
          </cell>
          <cell r="G3460">
            <v>1408.32</v>
          </cell>
          <cell r="H3460">
            <v>1656</v>
          </cell>
          <cell r="I3460">
            <v>1619.5679999999998</v>
          </cell>
        </row>
        <row r="3461">
          <cell r="A3461" t="str">
            <v>пз_воздуховод оцинк 0,7 мм  200х200</v>
          </cell>
          <cell r="B3461" t="str">
            <v>Поставка и монтаж, Воздуховод оцинк. толщиной 0,7 мм  200х200, включая все комплектующие и аксессуары</v>
          </cell>
          <cell r="C3461" t="str">
            <v>Supply and installation of pre-galvinized duct 0.7 mm 200х200, including all accessories and fasteners</v>
          </cell>
          <cell r="D3461" t="str">
            <v>м</v>
          </cell>
          <cell r="F3461">
            <v>1104</v>
          </cell>
          <cell r="G3461">
            <v>1408.32</v>
          </cell>
          <cell r="H3461">
            <v>1656</v>
          </cell>
          <cell r="I3461">
            <v>1619.5679999999998</v>
          </cell>
        </row>
        <row r="3462">
          <cell r="A3462" t="str">
            <v>пз_воздуховод оцинк 0,5 мм Ø160</v>
          </cell>
          <cell r="B3462" t="str">
            <v>Поставка и монтаж, Воздуховод оцинк. толщиной 0,5 мм Ø160, включая все комплектующие и крепеж</v>
          </cell>
          <cell r="C3462" t="str">
            <v>Supply and installation of pre-galvinized duct 0.5 mm Ø160, including all accessories and fasteners</v>
          </cell>
          <cell r="D3462" t="str">
            <v>м</v>
          </cell>
          <cell r="F3462">
            <v>687.28320000000008</v>
          </cell>
          <cell r="G3462">
            <v>751.79136000000017</v>
          </cell>
          <cell r="H3462">
            <v>1030.9248000000002</v>
          </cell>
          <cell r="I3462">
            <v>864.56006400000012</v>
          </cell>
        </row>
        <row r="3463">
          <cell r="A3463" t="str">
            <v>пз_воздуховод оцинк 0,5 мм  200х200</v>
          </cell>
          <cell r="B3463" t="str">
            <v>Поставка и монтаж, Воздуховод оцинк. толщиной 0,5 мм  200х200, включая все комплектующие и аксессуары</v>
          </cell>
          <cell r="C3463" t="str">
            <v>Supply and installation of pre-galvinized duct 0.5 mm 200x200, including all accessories and fasteners</v>
          </cell>
          <cell r="D3463" t="str">
            <v>м</v>
          </cell>
          <cell r="F3463">
            <v>1094.4000000000001</v>
          </cell>
          <cell r="G3463">
            <v>1197.1200000000001</v>
          </cell>
          <cell r="H3463">
            <v>1641.6000000000001</v>
          </cell>
          <cell r="I3463">
            <v>1376.6880000000001</v>
          </cell>
        </row>
        <row r="3464">
          <cell r="A3464" t="str">
            <v>пз_воздуховод оцинк 0,5 мм 350х100</v>
          </cell>
          <cell r="B3464" t="str">
            <v>Поставка и монтаж, Воздуховод оцинк. толщиной 0,5 мм 350х100, включая все комплектующие и крепеж</v>
          </cell>
          <cell r="C3464" t="str">
            <v>Supply and installation of pre-galvinized duct 0.5 mm 350x100, including all accessories and fasteners</v>
          </cell>
          <cell r="D3464" t="str">
            <v>м</v>
          </cell>
          <cell r="F3464">
            <v>1231.2</v>
          </cell>
          <cell r="G3464">
            <v>1346.7600000000002</v>
          </cell>
          <cell r="H3464">
            <v>1846.8000000000002</v>
          </cell>
          <cell r="I3464">
            <v>1548.7740000000001</v>
          </cell>
        </row>
        <row r="3465">
          <cell r="H3465">
            <v>0</v>
          </cell>
          <cell r="I3465">
            <v>0</v>
          </cell>
        </row>
        <row r="3466">
          <cell r="A3466" t="str">
            <v>пз_система огнезащиты IE30 5мм PRO-MBOP-VENT-5НФ</v>
          </cell>
          <cell r="B3466" t="str">
            <v>Поставка и монтаж, Комплексная система огнезащиты 
IE30, толщиной 5мм  PRO-MBOP-VENT-5НФ, включая все комплектующие и крепеж</v>
          </cell>
          <cell r="C3466" t="str">
            <v>Supply and installation of integrated fire protection system IE30, depth 5 mm PRO-MBOP-VENT-5НФ, including all accessories and fasteners</v>
          </cell>
          <cell r="D3466" t="str">
            <v>м2</v>
          </cell>
          <cell r="F3466">
            <v>100</v>
          </cell>
          <cell r="G3466">
            <v>258.4576271186441</v>
          </cell>
          <cell r="H3466">
            <v>150</v>
          </cell>
          <cell r="I3466">
            <v>297.22627118644067</v>
          </cell>
        </row>
        <row r="3467">
          <cell r="A3467" t="str">
            <v xml:space="preserve">пз_система огнезащиты IE60 5мм PRO-MBOP-VENT-5НФ </v>
          </cell>
          <cell r="B3467" t="str">
            <v>Поставка и монтаж, Комплексная система огнезащиты IE60, толщиной 5 мм  PRO-MBOP-VENT-5НФ, включая все комплектующие и крепеж</v>
          </cell>
          <cell r="C3467" t="str">
            <v>Supply and installation of integrated fire protection system IE60, depth 5 mm PRO-MBOP-VENT-5НФ, including all accessories and fasteners</v>
          </cell>
          <cell r="D3467" t="str">
            <v>м2</v>
          </cell>
          <cell r="F3467">
            <v>100</v>
          </cell>
          <cell r="G3467">
            <v>279.15254237288133</v>
          </cell>
          <cell r="H3467">
            <v>150</v>
          </cell>
          <cell r="I3467">
            <v>321.02542372881351</v>
          </cell>
        </row>
        <row r="3468">
          <cell r="A3468" t="str">
            <v>пз_система огнезащиты IE120 10мм PRO-MBOP-VENT-10НФ</v>
          </cell>
          <cell r="B3468" t="str">
            <v>Поставка и монтаж, Комплексная система огнезащиты IE120, толщиной 10мм PRO-MBOP-VENT-10НФ, включая все комплектующие и крепеж</v>
          </cell>
          <cell r="C3468" t="str">
            <v>Supply and installation of integrated fire protection system IE120, depth 10 mm PRO-MBOP-VENT-10НФ, including all accessories and fasteners</v>
          </cell>
          <cell r="D3468" t="str">
            <v>м2</v>
          </cell>
          <cell r="F3468">
            <v>100</v>
          </cell>
          <cell r="G3468">
            <v>486.03389830508473</v>
          </cell>
          <cell r="H3468">
            <v>150</v>
          </cell>
          <cell r="I3468">
            <v>558.93898305084736</v>
          </cell>
        </row>
        <row r="3469">
          <cell r="A3469" t="str">
            <v>пз_система огнезащиты IE150 13мм PRO-MBOP-VENT-13НФ</v>
          </cell>
          <cell r="B3469" t="str">
            <v>Поставка и монтаж, Комплексная система огнезащиты IE150, толщиной 13мм  PRO-MBOP-VENT-13НФ, включая все комплектующие и крепеж</v>
          </cell>
          <cell r="C3469" t="str">
            <v>Supply and installation of integrated fire protection system IE150, depth 13 mm PRO-MBOP-VENT-13НФ, including all accessories and fasteners</v>
          </cell>
          <cell r="D3469" t="str">
            <v>м2</v>
          </cell>
          <cell r="F3469">
            <v>100</v>
          </cell>
          <cell r="G3469">
            <v>557.45762711864404</v>
          </cell>
          <cell r="H3469">
            <v>150</v>
          </cell>
          <cell r="I3469">
            <v>641.07627118644064</v>
          </cell>
        </row>
        <row r="3470">
          <cell r="A3470" t="str">
            <v>пз_система огнезащиты IE150  13мм PRO-MBOP-VENT-5НФ</v>
          </cell>
          <cell r="B3470" t="str">
            <v>Поставка и монтаж, Комплексная система огнезащиты IE150, толщиной 13мм PRO-MBOP-VENT-5НФ, включая все комплектующие и крепеж</v>
          </cell>
          <cell r="C3470" t="str">
            <v>Supply and installation of integrated fire protection system IE150, depth 13 mm PRO-MBOP-VENT-5НФ, including all accessories and fasteners</v>
          </cell>
          <cell r="D3470" t="str">
            <v>м2</v>
          </cell>
          <cell r="F3470">
            <v>100</v>
          </cell>
          <cell r="G3470">
            <v>557.45762711864404</v>
          </cell>
          <cell r="H3470">
            <v>150</v>
          </cell>
          <cell r="I3470">
            <v>641.07627118644064</v>
          </cell>
        </row>
        <row r="3471">
          <cell r="A3471" t="str">
            <v>пз_система огнезащиты IE300 5мм PRO-MBOP-VENT-5НФ</v>
          </cell>
          <cell r="B3471" t="str">
            <v>Поставка и монтаж, Комплексная система огнезащиты 
IE300, толщиной 5мм PRO-MBOP-VENT-5НФ, включая все комплектующие и крепеж</v>
          </cell>
          <cell r="C3471" t="str">
            <v>Supply and installation of integrated fire protection system IE300, depth 5 mm PRO-MBOP-VENT-5НФ, including all accessories and fasteners</v>
          </cell>
          <cell r="D3471" t="str">
            <v>м2</v>
          </cell>
          <cell r="F3471">
            <v>100</v>
          </cell>
          <cell r="G3471">
            <v>740.61016949152543</v>
          </cell>
          <cell r="H3471">
            <v>150</v>
          </cell>
          <cell r="I3471">
            <v>851.70169491525417</v>
          </cell>
        </row>
        <row r="3472">
          <cell r="H3472">
            <v>0</v>
          </cell>
          <cell r="I3472">
            <v>0</v>
          </cell>
        </row>
        <row r="3473">
          <cell r="A3473" t="str">
            <v>пз_клеевой огнезащитный состав Kleber</v>
          </cell>
          <cell r="B3473" t="str">
            <v>Поставка и монтаж, Клеевой огнезащитный состав Kleber, включая все комплектующие и крепеж</v>
          </cell>
          <cell r="C3473" t="str">
            <v>Supply and installation of fire retardant adhesive Kleber, including all accessories and fasteners</v>
          </cell>
          <cell r="D3473" t="str">
            <v>кг</v>
          </cell>
          <cell r="F3473">
            <v>40</v>
          </cell>
          <cell r="G3473">
            <v>50.847457627118644</v>
          </cell>
          <cell r="H3473">
            <v>60</v>
          </cell>
          <cell r="I3473">
            <v>58.474576271186436</v>
          </cell>
        </row>
        <row r="3474">
          <cell r="A3474" t="str">
            <v>пз_лента "BOS-Master"</v>
          </cell>
          <cell r="B3474" t="str">
            <v>Поставка и монтаж, Лента алюминиевая самоклеящаяся "BOS-Master", включая все комплектующие и крепеж</v>
          </cell>
          <cell r="C3474" t="str">
            <v>Supply and installation of self adhesive aluminium tape "BOS-Master", including all accessories and fasteners</v>
          </cell>
          <cell r="D3474" t="str">
            <v>м</v>
          </cell>
          <cell r="F3474">
            <v>1</v>
          </cell>
          <cell r="G3474">
            <v>8.76</v>
          </cell>
          <cell r="H3474">
            <v>1.5</v>
          </cell>
          <cell r="I3474">
            <v>10.074</v>
          </cell>
        </row>
        <row r="3475">
          <cell r="A3475" t="str">
            <v>пз_шнур базальтовый N10 "BOS-CORD"</v>
          </cell>
          <cell r="B3475" t="str">
            <v>Поставка и монтаж, Шнур базальтовый теплоизоляционный N10  "BOS-CORD", включая все комплектующие и крепеж</v>
          </cell>
          <cell r="C3475" t="str">
            <v>Supply and installation of basalt heat-insulating cord N10  "BOS-CORD", including all accessories and fasteners</v>
          </cell>
          <cell r="D3475" t="str">
            <v>м</v>
          </cell>
          <cell r="F3475">
            <v>2</v>
          </cell>
          <cell r="G3475">
            <v>79.66101694915254</v>
          </cell>
          <cell r="H3475">
            <v>3</v>
          </cell>
          <cell r="I3475">
            <v>91.610169491525411</v>
          </cell>
        </row>
        <row r="3476">
          <cell r="A3476" t="str">
            <v>пз_металл для креплений</v>
          </cell>
          <cell r="B3476" t="str">
            <v>Поставка и монтаж, Металл для креплений, включая все комплектующие и крепеж</v>
          </cell>
          <cell r="C3476" t="str">
            <v>Supply and installation of metal for fasteners, including all accessories and fasteners</v>
          </cell>
          <cell r="D3476" t="str">
            <v>кг</v>
          </cell>
          <cell r="F3476">
            <v>60</v>
          </cell>
          <cell r="G3476">
            <v>50</v>
          </cell>
          <cell r="H3476">
            <v>90</v>
          </cell>
          <cell r="I3476">
            <v>57.499999999999993</v>
          </cell>
        </row>
        <row r="3477">
          <cell r="A3477" t="str">
            <v>пз_</v>
          </cell>
          <cell r="H3477">
            <v>0</v>
          </cell>
          <cell r="I3477">
            <v>0</v>
          </cell>
        </row>
        <row r="3478">
          <cell r="A3478" t="str">
            <v>пз_</v>
          </cell>
          <cell r="H3478">
            <v>0</v>
          </cell>
          <cell r="I3478">
            <v>0</v>
          </cell>
        </row>
        <row r="3479">
          <cell r="A3479" t="str">
            <v>впв</v>
          </cell>
          <cell r="B3479" t="str">
            <v>Внутренний противопожарный водопровод</v>
          </cell>
          <cell r="C3479" t="str">
            <v>Internal fire pipe</v>
          </cell>
          <cell r="H3479">
            <v>0</v>
          </cell>
          <cell r="I3479">
            <v>0</v>
          </cell>
        </row>
        <row r="3480">
          <cell r="B3480" t="str">
            <v>Комплект для пожарного крана DN65 в составе:</v>
          </cell>
          <cell r="C3480" t="str">
            <v>Set for the fire hydrant DN65, consists of:</v>
          </cell>
          <cell r="H3480">
            <v>0</v>
          </cell>
          <cell r="I3480">
            <v>0</v>
          </cell>
        </row>
        <row r="3481">
          <cell r="A3481" t="str">
            <v>впв_вентиль угловой 90˚ Ду65 муфта AVH657Q Chang Der</v>
          </cell>
          <cell r="B3481" t="str">
            <v>Поставка и монтаж, вентиль угловой 90˚ Ду65 муфта-муфта AVH657Q Chang Der, включая все комплектующие и крепеж</v>
          </cell>
          <cell r="C3481" t="str">
            <v>Supply and installation of an angle valve 90˚ D=65 coupling connection AVH657Q Chang Der, including all accessories and fasteners</v>
          </cell>
          <cell r="D3481" t="str">
            <v>шт.</v>
          </cell>
          <cell r="F3481">
            <v>450</v>
          </cell>
          <cell r="G3481">
            <v>4512.7118644067796</v>
          </cell>
          <cell r="H3481">
            <v>675</v>
          </cell>
          <cell r="I3481">
            <v>5189.6186440677957</v>
          </cell>
        </row>
        <row r="3482">
          <cell r="A3482" t="str">
            <v>впв_датчик положения ПК для AVH657Q</v>
          </cell>
          <cell r="B3482" t="str">
            <v>Поставка и монтаж, датчик положения пожарного крана для AVH657Q Копания "Огнеборец", включая все комплектующие и крепеж</v>
          </cell>
          <cell r="C3482" t="str">
            <v>Supply and installation of a fire hydrant position sensor for AVH657Q Company "Ogneborets", including all accessories and fasteners</v>
          </cell>
          <cell r="D3482" t="str">
            <v>шт.</v>
          </cell>
          <cell r="F3482">
            <v>250</v>
          </cell>
          <cell r="G3482">
            <v>1144.0677966101696</v>
          </cell>
          <cell r="H3482">
            <v>375</v>
          </cell>
          <cell r="I3482">
            <v>1315.6779661016949</v>
          </cell>
        </row>
        <row r="3483">
          <cell r="A3483" t="str">
            <v>впв_головка цапковая ГЦ-70</v>
          </cell>
          <cell r="B3483" t="str">
            <v>Поставка и монтаж, головка цапковая ГЦ-70 Россия, включая все комплектующие и крепеж</v>
          </cell>
          <cell r="C3483" t="str">
            <v>Supply and installation of a chicago fitting ГЦ-70 Russia, including all accessories and fasteners</v>
          </cell>
          <cell r="D3483" t="str">
            <v>шт.</v>
          </cell>
          <cell r="F3483">
            <v>150</v>
          </cell>
          <cell r="G3483">
            <v>129.66101694915255</v>
          </cell>
          <cell r="H3483">
            <v>225</v>
          </cell>
          <cell r="I3483">
            <v>149.11016949152543</v>
          </cell>
        </row>
        <row r="3484">
          <cell r="A3484" t="str">
            <v>впв_рукав в сборе с головками ГР65 ø66 мм, L=20 м</v>
          </cell>
          <cell r="B3484" t="str">
            <v>Поставка и монтаж, рукав в сборе с головками ГР65 ø66 мм, L=20 м Россия, включая все комплектующие и крепеж</v>
          </cell>
          <cell r="C3484" t="str">
            <v>Supply and installation of a water hose with fittings ГР65 ø66 mm, L=20 Russia, including all accessories and fasteners</v>
          </cell>
          <cell r="D3484" t="str">
            <v>шт.</v>
          </cell>
          <cell r="F3484">
            <v>250</v>
          </cell>
          <cell r="G3484">
            <v>2138.1355932203392</v>
          </cell>
          <cell r="H3484">
            <v>375</v>
          </cell>
          <cell r="I3484">
            <v>2458.8559322033898</v>
          </cell>
        </row>
        <row r="3485">
          <cell r="A3485" t="str">
            <v>впв_ствол пожарный РС-70</v>
          </cell>
          <cell r="B3485" t="str">
            <v>Поставка и монтаж, ствол пожарный РС-70 Россия, включая все комплектующие и крепеж</v>
          </cell>
          <cell r="C3485" t="str">
            <v>Supply and installation of a hose nozzle РС-70 Russia, including all accessories and fasteners</v>
          </cell>
          <cell r="D3485" t="str">
            <v>шт.</v>
          </cell>
          <cell r="F3485">
            <v>150</v>
          </cell>
          <cell r="G3485">
            <v>308.33333333333337</v>
          </cell>
          <cell r="H3485">
            <v>225</v>
          </cell>
          <cell r="I3485">
            <v>354.58333333333337</v>
          </cell>
        </row>
        <row r="3486">
          <cell r="A3486" t="str">
            <v>впв_</v>
          </cell>
          <cell r="H3486">
            <v>0</v>
          </cell>
          <cell r="I3486">
            <v>0</v>
          </cell>
        </row>
        <row r="3487">
          <cell r="B3487" t="str">
            <v>Шкафы</v>
          </cell>
          <cell r="C3487" t="str">
            <v>Cabinets</v>
          </cell>
          <cell r="H3487">
            <v>0</v>
          </cell>
          <cell r="I3487">
            <v>0</v>
          </cell>
        </row>
        <row r="3488">
          <cell r="A3488" t="str">
            <v>впв_Шкаф для ПК приставной ПРЕСТИЖ-03</v>
          </cell>
          <cell r="B3488" t="str">
            <v>Поставка и монтаж, Шкаф для ПК приставной ПРЕСТИЖ-03 «Пожтехника центр», включая все комплектующие и крепеж</v>
          </cell>
          <cell r="C3488" t="str">
            <v>Supply and installation of an adjacent cabinet for PC ПРЕСТИЖ-03 "Pozhtehnika tsentr", including all accessories and fasteners</v>
          </cell>
          <cell r="D3488" t="str">
            <v>шт.</v>
          </cell>
          <cell r="F3488">
            <v>912.2033898305084</v>
          </cell>
          <cell r="G3488">
            <v>6081.3559322033898</v>
          </cell>
          <cell r="H3488">
            <v>1368.3050847457625</v>
          </cell>
          <cell r="I3488">
            <v>6993.5593220338978</v>
          </cell>
        </row>
        <row r="3489">
          <cell r="A3489" t="str">
            <v>впв_Шкаф для ПК навесной ШПК-320Н</v>
          </cell>
          <cell r="B3489" t="str">
            <v>Поставка и монтаж, Шкаф для ПК навесной ШПК-320Н НПО «Пульс» , включая все комплектующие и крепеж</v>
          </cell>
          <cell r="C3489" t="str">
            <v>Supply and installation of a wall cabinet for PC ШПК-320Н NPO "Puls", including all accessories and fasteners</v>
          </cell>
          <cell r="D3489" t="str">
            <v>шт.</v>
          </cell>
          <cell r="F3489">
            <v>550</v>
          </cell>
          <cell r="G3489">
            <v>2754.2372881355932</v>
          </cell>
          <cell r="H3489">
            <v>825</v>
          </cell>
          <cell r="I3489">
            <v>3167.3728813559319</v>
          </cell>
        </row>
        <row r="3490">
          <cell r="A3490" t="str">
            <v>впв_Шкаф для ПК встраиваемый ШПК-320В</v>
          </cell>
          <cell r="B3490" t="str">
            <v>Поставка и монтаж, Шкаф для ПК встраиваемый ШПК-320В НПО «Пульс» , включая все комплектующие и крепеж</v>
          </cell>
          <cell r="C3490" t="str">
            <v>Supply and installation of a built-in cabinet ШПК-320В NPO "Puls", including all accessories and fasteners</v>
          </cell>
          <cell r="D3490" t="str">
            <v>шт.</v>
          </cell>
          <cell r="F3490">
            <v>550</v>
          </cell>
          <cell r="G3490">
            <v>3050.8474576271187</v>
          </cell>
          <cell r="H3490">
            <v>825</v>
          </cell>
          <cell r="I3490">
            <v>3508.4745762711864</v>
          </cell>
        </row>
        <row r="3491">
          <cell r="A3491" t="str">
            <v>впв_</v>
          </cell>
          <cell r="H3491">
            <v>0</v>
          </cell>
          <cell r="I3491">
            <v>0</v>
          </cell>
        </row>
        <row r="3492">
          <cell r="B3492" t="str">
            <v>Запорная арматура</v>
          </cell>
          <cell r="C3492" t="str">
            <v>Valves</v>
          </cell>
          <cell r="H3492">
            <v>0</v>
          </cell>
          <cell r="I3492">
            <v>0</v>
          </cell>
        </row>
        <row r="3493">
          <cell r="A3493" t="str">
            <v>впв_Затвор поворотный дисковый DN80 c редуктором JMA</v>
          </cell>
          <cell r="B3493" t="str">
            <v>Поставка и монтаж, Затвор поворотный дисковый DN80 c редуктором JMA ООО "Минимакс Раша", включая все комплектующие и крепеж</v>
          </cell>
          <cell r="C3493" t="str">
            <v xml:space="preserve">Supply and installation of a butterfly valve DN80 with a reduction gear JMA Ltd "Minimax Russia", including all accessories and fasteners </v>
          </cell>
          <cell r="D3493" t="str">
            <v>шт.</v>
          </cell>
          <cell r="F3493">
            <v>6002.5000000000009</v>
          </cell>
          <cell r="G3493">
            <v>40016.666666666672</v>
          </cell>
          <cell r="H3493">
            <v>9003.7500000000018</v>
          </cell>
          <cell r="I3493">
            <v>46019.166666666672</v>
          </cell>
        </row>
        <row r="3494">
          <cell r="A3494" t="str">
            <v>впв_Затвор поворотный дисковый DN100 c редуктором JMA</v>
          </cell>
          <cell r="B3494" t="str">
            <v>Поставка и монтаж, Затвор поворотный дисковый DN100 с редуктором JMA ООО "Минимакс Раша", включая все комплектующие и крепеж</v>
          </cell>
          <cell r="C3494" t="str">
            <v xml:space="preserve">Supply and installation of a butterfly valve DN100 with a reduction gear JMA Ltd "Minimax Russia", including all accessories and fasteners </v>
          </cell>
          <cell r="D3494" t="str">
            <v>шт.</v>
          </cell>
          <cell r="F3494">
            <v>6632.5000000000009</v>
          </cell>
          <cell r="G3494">
            <v>44216.666666666672</v>
          </cell>
          <cell r="H3494">
            <v>9948.7500000000018</v>
          </cell>
          <cell r="I3494">
            <v>50849.166666666672</v>
          </cell>
        </row>
        <row r="3495">
          <cell r="A3495" t="str">
            <v>впв_Задвижка с электроприводом DN80 JMA</v>
          </cell>
          <cell r="B3495" t="str">
            <v>Поставка и монтаж, Задвижка с электроприводом DN80 JMA ООО "Минимакс Раша", включая все комплектующие и крепеж</v>
          </cell>
          <cell r="C3495" t="str">
            <v xml:space="preserve">Supply and installation of an electric gate valve DN80 JMA Ltd "Minimax Russia", including all accessories and fasteners </v>
          </cell>
          <cell r="D3495" t="str">
            <v>шт.</v>
          </cell>
          <cell r="F3495">
            <v>7065</v>
          </cell>
          <cell r="G3495">
            <v>47100</v>
          </cell>
          <cell r="H3495">
            <v>10597.5</v>
          </cell>
          <cell r="I3495">
            <v>54164.999999999993</v>
          </cell>
        </row>
        <row r="3496">
          <cell r="A3496" t="str">
            <v>впв_</v>
          </cell>
          <cell r="H3496">
            <v>0</v>
          </cell>
          <cell r="I3496">
            <v>0</v>
          </cell>
        </row>
        <row r="3497">
          <cell r="B3497" t="str">
            <v>Электросварные трубы</v>
          </cell>
          <cell r="C3497" t="str">
            <v>Electric Resistance Welded Pipes</v>
          </cell>
          <cell r="H3497">
            <v>0</v>
          </cell>
          <cell r="I3497">
            <v>0</v>
          </cell>
        </row>
        <row r="3498">
          <cell r="A3498" t="str">
            <v>впв_труба стальная электросварная 76х3,5</v>
          </cell>
          <cell r="B3498" t="str">
            <v>Поставка и монтаж, Труба стальная электросварная 76х3,5 ГОСТ 10704-91 Россия, включая все комплектующие и крепеж</v>
          </cell>
          <cell r="C3498" t="str">
            <v>Supply and installation of electric resistance welded pipes 76x3,5 GOST 10704-91, including all accessories and fasteners</v>
          </cell>
          <cell r="D3498" t="str">
            <v>м</v>
          </cell>
          <cell r="F3498">
            <v>495.93599999999992</v>
          </cell>
          <cell r="G3498">
            <v>344.4</v>
          </cell>
          <cell r="H3498">
            <v>743.90399999999988</v>
          </cell>
          <cell r="I3498">
            <v>396.05999999999995</v>
          </cell>
        </row>
        <row r="3499">
          <cell r="A3499" t="str">
            <v>впв_Труба стальная электросварная 89х3,5</v>
          </cell>
          <cell r="B3499" t="str">
            <v>Поставка и монтаж, Труба стальная электросварная 89х3,5 ГОСТ 10704-91 Россия, включая все комплектующие и крепеж</v>
          </cell>
          <cell r="C3499" t="str">
            <v>Supply and installation of electric resistance welded pipes 89x3,5 GOST 10704-91, including all accessories and fasteners</v>
          </cell>
          <cell r="D3499" t="str">
            <v>м</v>
          </cell>
          <cell r="F3499">
            <v>637.63199999999995</v>
          </cell>
          <cell r="G3499">
            <v>442.80000000000007</v>
          </cell>
          <cell r="H3499">
            <v>956.44799999999987</v>
          </cell>
          <cell r="I3499">
            <v>509.22</v>
          </cell>
        </row>
        <row r="3500">
          <cell r="A3500" t="str">
            <v>впв_Труба стальная электросварная 108х4,0</v>
          </cell>
          <cell r="B3500" t="str">
            <v>Поставка и монтаж, Труба стальная электросварная 108х4,0 ГОСТ 10704-91 Россия, включая все комплектующие и крепеж</v>
          </cell>
          <cell r="C3500" t="str">
            <v>Supply and installation of electric resistance welded pipes 108x4,0 GOST 10704-91, including all accessories and fasteners</v>
          </cell>
          <cell r="D3500" t="str">
            <v>м</v>
          </cell>
          <cell r="F3500">
            <v>835.48799999999983</v>
          </cell>
          <cell r="G3500">
            <v>580.19999999999993</v>
          </cell>
          <cell r="H3500">
            <v>1253.2319999999997</v>
          </cell>
          <cell r="I3500">
            <v>667.2299999999999</v>
          </cell>
        </row>
        <row r="3501">
          <cell r="A3501" t="str">
            <v>впв_</v>
          </cell>
          <cell r="H3501">
            <v>0</v>
          </cell>
          <cell r="I3501">
            <v>0</v>
          </cell>
        </row>
        <row r="3502">
          <cell r="A3502" t="str">
            <v>впв_Комплект для крепления трубы к перекрытию DN65-100 Hilti</v>
          </cell>
          <cell r="B3502" t="str">
            <v xml:space="preserve">Поставка и монтаж, Комплект для крепления трубы к перекрытию DN65-100 Hilti, включая все комплектующие </v>
          </cell>
          <cell r="C3502" t="str">
            <v>Supply and installation of a floor pipe mounting kit DN65-100 Hilti, including all accessories</v>
          </cell>
          <cell r="D3502" t="str">
            <v>компл.</v>
          </cell>
          <cell r="F3502">
            <v>400</v>
          </cell>
          <cell r="G3502">
            <v>2500</v>
          </cell>
          <cell r="H3502">
            <v>600</v>
          </cell>
          <cell r="I3502">
            <v>2875</v>
          </cell>
        </row>
        <row r="3503">
          <cell r="A3503" t="str">
            <v>впв_Комплект для крепления трубы к стене DN65-100 Hilti</v>
          </cell>
          <cell r="B3503" t="str">
            <v xml:space="preserve">Поставка и монтаж, Комплект для крепления трубы к стене DN65-100 Hilti, включая все комплектующие </v>
          </cell>
          <cell r="C3503" t="str">
            <v>Supply and installation of a wall pipe mounting kit DN65-100 Hilti, including all accessories</v>
          </cell>
          <cell r="D3503" t="str">
            <v>компл.</v>
          </cell>
          <cell r="F3503">
            <v>400</v>
          </cell>
          <cell r="G3503">
            <v>2500</v>
          </cell>
          <cell r="H3503">
            <v>600</v>
          </cell>
          <cell r="I3503">
            <v>2875</v>
          </cell>
        </row>
        <row r="3504">
          <cell r="A3504" t="str">
            <v>впв_</v>
          </cell>
          <cell r="H3504">
            <v>0</v>
          </cell>
          <cell r="I3504">
            <v>0</v>
          </cell>
        </row>
        <row r="3505">
          <cell r="A3505" t="str">
            <v>впв_Компенсатор DN80</v>
          </cell>
          <cell r="B3505" t="str">
            <v>Поставка и монтаж, Компенсатор DN80, включая все комплектующие и крепеж</v>
          </cell>
          <cell r="C3505" t="str">
            <v>Supply and installation of a compensating pipe DN80, including all accessories and fasteners</v>
          </cell>
          <cell r="D3505" t="str">
            <v>шт.</v>
          </cell>
          <cell r="F3505">
            <v>512.25</v>
          </cell>
          <cell r="G3505">
            <v>3415</v>
          </cell>
          <cell r="H3505">
            <v>768.375</v>
          </cell>
          <cell r="I3505">
            <v>3927.2499999999995</v>
          </cell>
        </row>
        <row r="3506">
          <cell r="A3506" t="str">
            <v>впв_Компенсатор DN100</v>
          </cell>
          <cell r="B3506" t="str">
            <v>Поставка и монтаж, Компенсатор DN100, включая все комплектующие и крепеж</v>
          </cell>
          <cell r="C3506" t="str">
            <v>Supply and installation of a compensating pipe DN100, including all accessories and fasteners</v>
          </cell>
          <cell r="D3506" t="str">
            <v>шт.</v>
          </cell>
          <cell r="F3506">
            <v>622.875</v>
          </cell>
          <cell r="G3506">
            <v>4152.5</v>
          </cell>
          <cell r="H3506">
            <v>934.3125</v>
          </cell>
          <cell r="I3506">
            <v>4775.375</v>
          </cell>
        </row>
        <row r="3507">
          <cell r="A3507" t="str">
            <v>впв_Безсварное муфтовое соединение DN65</v>
          </cell>
          <cell r="B3507" t="str">
            <v>Поставка и монтаж, Безсварное муфтовое соединение DN65, включая все комплектующие и крепеж</v>
          </cell>
          <cell r="C3507" t="str">
            <v>Supply and installation of a weldless coupling connection DN65, including all accessories and fasteners</v>
          </cell>
          <cell r="D3507" t="str">
            <v>шт.</v>
          </cell>
          <cell r="F3507">
            <v>127.5</v>
          </cell>
          <cell r="G3507">
            <v>850</v>
          </cell>
          <cell r="H3507">
            <v>191.25</v>
          </cell>
          <cell r="I3507">
            <v>977.49999999999989</v>
          </cell>
        </row>
        <row r="3508">
          <cell r="A3508" t="str">
            <v>впв_Безсварное муфтовое соединение DN80</v>
          </cell>
          <cell r="B3508" t="str">
            <v>Поставка и монтаж, Безсварное муфтовое соединение DN80, включая все комплектующие и крепеж</v>
          </cell>
          <cell r="C3508" t="str">
            <v>Supply and installation of a weldless coupling connection DN80, including all accessories and fasteners</v>
          </cell>
          <cell r="D3508" t="str">
            <v>шт.</v>
          </cell>
          <cell r="F3508">
            <v>142.5</v>
          </cell>
          <cell r="G3508">
            <v>950</v>
          </cell>
          <cell r="H3508">
            <v>213.75</v>
          </cell>
          <cell r="I3508">
            <v>1092.5</v>
          </cell>
        </row>
        <row r="3509">
          <cell r="A3509" t="str">
            <v>впв_Безсварное муфтовое соединение DN100</v>
          </cell>
          <cell r="B3509" t="str">
            <v>Поставка и монтаж, Безсварное муфтовое соединение DN100, включая все комплектующие и крепеж</v>
          </cell>
          <cell r="C3509" t="str">
            <v>Supply and installation of a weldless coupling connection DN100, including all accessories and fasteners</v>
          </cell>
          <cell r="D3509" t="str">
            <v>шт.</v>
          </cell>
          <cell r="F3509">
            <v>180</v>
          </cell>
          <cell r="G3509">
            <v>1200</v>
          </cell>
          <cell r="H3509">
            <v>270</v>
          </cell>
          <cell r="I3509">
            <v>1380</v>
          </cell>
        </row>
        <row r="3510">
          <cell r="A3510" t="str">
            <v>впв_</v>
          </cell>
          <cell r="H3510">
            <v>0</v>
          </cell>
          <cell r="I3510">
            <v>0</v>
          </cell>
        </row>
        <row r="3511">
          <cell r="A3511" t="str">
            <v>впв_</v>
          </cell>
          <cell r="H3511">
            <v>0</v>
          </cell>
          <cell r="I3511">
            <v>0</v>
          </cell>
        </row>
        <row r="3512">
          <cell r="A3512" t="str">
            <v>впв_</v>
          </cell>
          <cell r="H3512">
            <v>0</v>
          </cell>
          <cell r="I3512">
            <v>0</v>
          </cell>
        </row>
        <row r="3513">
          <cell r="A3513" t="str">
            <v>впв_окраска масляная ПФ-115</v>
          </cell>
          <cell r="B3513" t="str">
            <v>Поставка материала и окраска масляная ПФ-115 Россия, включая все комплектующие и крепеж</v>
          </cell>
          <cell r="C3513" t="str">
            <v>Supply of material and oil painting ПФ-115 Russia, including all accessories and fasteners</v>
          </cell>
          <cell r="D3513" t="str">
            <v>кг</v>
          </cell>
          <cell r="F3513">
            <v>1080</v>
          </cell>
          <cell r="G3513">
            <v>196.53389830508476</v>
          </cell>
          <cell r="H3513">
            <v>1620</v>
          </cell>
          <cell r="I3513">
            <v>226.01398305084746</v>
          </cell>
        </row>
        <row r="3514">
          <cell r="A3514" t="str">
            <v>впв_Грунтовка ГФ-021</v>
          </cell>
          <cell r="B3514" t="str">
            <v>Поставка материала и Грунтовка ГФ-021 Россия, включая все комплектующие и крепеж</v>
          </cell>
          <cell r="C3514" t="str">
            <v>Supply of material and priming ГФ-021 Russia, including all accessories and fasteners</v>
          </cell>
          <cell r="D3514" t="str">
            <v>кг</v>
          </cell>
          <cell r="F3514">
            <v>200</v>
          </cell>
          <cell r="G3514">
            <v>46.610169491525426</v>
          </cell>
          <cell r="H3514">
            <v>300</v>
          </cell>
          <cell r="I3514">
            <v>53.601694915254235</v>
          </cell>
        </row>
        <row r="3515">
          <cell r="A3515" t="str">
            <v>впв_</v>
          </cell>
          <cell r="H3515">
            <v>0</v>
          </cell>
          <cell r="I3515">
            <v>0</v>
          </cell>
        </row>
        <row r="3516">
          <cell r="A3516" t="str">
            <v>аувпт</v>
          </cell>
          <cell r="B3516" t="str">
            <v>Автоматическая установка водяного пожаротушения</v>
          </cell>
          <cell r="C3516" t="str">
            <v>Automatic installation of water fire extinguishing</v>
          </cell>
          <cell r="H3516">
            <v>0</v>
          </cell>
          <cell r="I3516">
            <v>0</v>
          </cell>
        </row>
        <row r="3517">
          <cell r="B3517" t="str">
            <v>ВГП трубы</v>
          </cell>
          <cell r="C3517" t="str">
            <v>The water and gase pipes</v>
          </cell>
          <cell r="H3517">
            <v>0</v>
          </cell>
          <cell r="I3517">
            <v>0</v>
          </cell>
        </row>
        <row r="3518">
          <cell r="A3518" t="str">
            <v>аувпт_труба вгп 15х2,8</v>
          </cell>
          <cell r="B3518" t="str">
            <v>Поставка и монтаж, Труба стальная водогазопроводная 15х2,8 ГОСТ 3262-75 Россия, включая все комплектующие и крепеж</v>
          </cell>
          <cell r="C3518" t="str">
            <v>Supply and installation of water and gase steel pipe 15x2,8 GOST 3262-75 Russia, including all accessories and fasteners</v>
          </cell>
          <cell r="D3518" t="str">
            <v>м</v>
          </cell>
          <cell r="F3518">
            <v>139.72881355932202</v>
          </cell>
          <cell r="G3518">
            <v>89.084745762711862</v>
          </cell>
          <cell r="H3518">
            <v>209.59322033898303</v>
          </cell>
          <cell r="I3518">
            <v>102.44745762711864</v>
          </cell>
        </row>
        <row r="3519">
          <cell r="A3519" t="str">
            <v>аувпт_труба вгп 20х2,8</v>
          </cell>
          <cell r="B3519" t="str">
            <v>Поставка и монтаж, Труба стальная водогазопроводная 20х2,8 ГОСТ 3262-75 Россия, включая все комплектующие и крепеж</v>
          </cell>
          <cell r="C3519" t="str">
            <v>Supply and installation of water and gase steel pipe 20x2,8 GOST 3262-75 Russia, including all accessories and fasteners</v>
          </cell>
          <cell r="D3519" t="str">
            <v>м</v>
          </cell>
          <cell r="F3519">
            <v>151.93220338983051</v>
          </cell>
          <cell r="G3519">
            <v>101.28813559322035</v>
          </cell>
          <cell r="H3519">
            <v>227.89830508474574</v>
          </cell>
          <cell r="I3519">
            <v>116.48135593220339</v>
          </cell>
        </row>
        <row r="3520">
          <cell r="A3520" t="str">
            <v>аувпт_труба вгп 25х3,2</v>
          </cell>
          <cell r="B3520" t="str">
            <v>Поставка и монтаж, Труба стальная водогазопроводная 25х3,2 ГОСТ 3262-75 Россия, включая все комплектующие и крепеж</v>
          </cell>
          <cell r="C3520" t="str">
            <v>Supply and installation of water and gase steel pipe 25x3,2 GOST 3262-75 Russia, including all accessories and fasteners</v>
          </cell>
          <cell r="D3520" t="str">
            <v>м</v>
          </cell>
          <cell r="F3520">
            <v>174.99661016949153</v>
          </cell>
          <cell r="G3520">
            <v>145.83050847457625</v>
          </cell>
          <cell r="H3520">
            <v>262.4949152542373</v>
          </cell>
          <cell r="I3520">
            <v>167.70508474576266</v>
          </cell>
        </row>
        <row r="3521">
          <cell r="A3521" t="str">
            <v>аувпт_труба вгп 32х3,2</v>
          </cell>
          <cell r="B3521" t="str">
            <v>Поставка и монтаж, Труба стальная водогазопроводная 32х3,2 ГОСТ 3262-75 Россия, включая все комплектующие и крепеж</v>
          </cell>
          <cell r="C3521" t="str">
            <v>Supply and installation of water and gase steel pipe 32x3,2 GOST 3262-75 Russia, including all accessories and fasteners</v>
          </cell>
          <cell r="D3521" t="str">
            <v>м</v>
          </cell>
          <cell r="F3521">
            <v>221.8576271186441</v>
          </cell>
          <cell r="G3521">
            <v>184.88135593220338</v>
          </cell>
          <cell r="H3521">
            <v>332.78644067796614</v>
          </cell>
          <cell r="I3521">
            <v>212.61355932203386</v>
          </cell>
        </row>
        <row r="3522">
          <cell r="A3522" t="str">
            <v>аувпт_труба вгп 40х3,5</v>
          </cell>
          <cell r="B3522" t="str">
            <v>Поставка и монтаж, Труба стальная водогазопроводная 40х3,5 ГОСТ 3262-75 Россия, включая все комплектующие и крепеж</v>
          </cell>
          <cell r="C3522" t="str">
            <v>Supply and installation of water and gase steel pipe 40x3,5 GOST 3262-75 Russia, including all accessories and fasteners</v>
          </cell>
          <cell r="D3522" t="str">
            <v>м</v>
          </cell>
          <cell r="F3522">
            <v>230.4</v>
          </cell>
          <cell r="G3522">
            <v>234.30508474576271</v>
          </cell>
          <cell r="H3522">
            <v>345.6</v>
          </cell>
          <cell r="I3522">
            <v>269.45084745762711</v>
          </cell>
        </row>
        <row r="3523">
          <cell r="A3523" t="str">
            <v>аувпт_труба вгп 50х3,5</v>
          </cell>
          <cell r="B3523" t="str">
            <v>Поставка и монтаж, Труба стальная водогазопроводная 50х3,5 ГОСТ 3262-75 Россия, включая все комплектующие и крепеж</v>
          </cell>
          <cell r="C3523" t="str">
            <v>Supply and installation of water and gase steel pipe 50x3,5 GOST 3262-75 Russia, including all accessories and fasteners</v>
          </cell>
          <cell r="D3523" t="str">
            <v>м</v>
          </cell>
          <cell r="F3523">
            <v>312.65084745762715</v>
          </cell>
          <cell r="G3523">
            <v>297.76271186440675</v>
          </cell>
          <cell r="H3523">
            <v>468.97627118644073</v>
          </cell>
          <cell r="I3523">
            <v>342.42711864406772</v>
          </cell>
        </row>
        <row r="3524">
          <cell r="A3524" t="str">
            <v>аувпт_</v>
          </cell>
          <cell r="H3524">
            <v>0</v>
          </cell>
          <cell r="I3524">
            <v>0</v>
          </cell>
        </row>
        <row r="3525">
          <cell r="A3525" t="str">
            <v>аувпт_</v>
          </cell>
          <cell r="H3525">
            <v>0</v>
          </cell>
          <cell r="I3525">
            <v>0</v>
          </cell>
        </row>
        <row r="3526">
          <cell r="B3526" t="str">
            <v>Электросварные трубы</v>
          </cell>
          <cell r="C3526" t="str">
            <v>Electric Resistance Welded Pipes</v>
          </cell>
          <cell r="H3526">
            <v>0</v>
          </cell>
          <cell r="I3526">
            <v>0</v>
          </cell>
        </row>
        <row r="3527">
          <cell r="A3527" t="str">
            <v>аувпт_Труба стальная электросварная 76х3,5</v>
          </cell>
          <cell r="B3527" t="str">
            <v>Поставка и монтаж, Труба стальная электросварная 76х3,5 ГОСТ 10704-91 Россия, включая все комплектующие и крепеж</v>
          </cell>
          <cell r="C3527" t="str">
            <v>Supply and installation of electric resistance welded pipes 76x3,5 GOST 10704-91, including all accessories and fasteners</v>
          </cell>
          <cell r="D3527" t="str">
            <v>м</v>
          </cell>
          <cell r="F3527">
            <v>495.93599999999992</v>
          </cell>
          <cell r="G3527">
            <v>344.4</v>
          </cell>
          <cell r="H3527">
            <v>743.90399999999988</v>
          </cell>
          <cell r="I3527">
            <v>396.05999999999995</v>
          </cell>
        </row>
        <row r="3528">
          <cell r="A3528" t="str">
            <v>аувпт_Труба стальная электросварная 89х3,5</v>
          </cell>
          <cell r="B3528" t="str">
            <v>Поставка и монтаж, Труба стальная электросварная 89х3,5 ГОСТ 10704-91 Россия, включая все комплектующие и крепеж</v>
          </cell>
          <cell r="C3528" t="str">
            <v>Supply and installation of electric resistance welded pipes 89x3,5 GOST 10704-91, including all accessories and fasteners</v>
          </cell>
          <cell r="D3528" t="str">
            <v>м</v>
          </cell>
          <cell r="F3528">
            <v>637.63199999999995</v>
          </cell>
          <cell r="G3528">
            <v>442.80000000000007</v>
          </cell>
          <cell r="H3528">
            <v>956.44799999999987</v>
          </cell>
          <cell r="I3528">
            <v>509.22</v>
          </cell>
        </row>
        <row r="3529">
          <cell r="A3529" t="str">
            <v>аувпт_Труба стальная электросварная 108х4,0</v>
          </cell>
          <cell r="B3529" t="str">
            <v>Поставка и монтаж, Труба стальная электросварная 108х4,0 ГОСТ 10704-91 Россия, включая все комплектующие и крепеж</v>
          </cell>
          <cell r="C3529" t="str">
            <v>Supply and installation of electric resistance welded pipes 108x4,0 GOST 10704-91, including all accessories and fasteners</v>
          </cell>
          <cell r="D3529" t="str">
            <v>м</v>
          </cell>
          <cell r="F3529">
            <v>835.48799999999983</v>
          </cell>
          <cell r="G3529">
            <v>580.19999999999993</v>
          </cell>
          <cell r="H3529">
            <v>1253.2319999999997</v>
          </cell>
          <cell r="I3529">
            <v>667.2299999999999</v>
          </cell>
        </row>
        <row r="3530">
          <cell r="A3530" t="str">
            <v>аувпт_Труба стальная электросварная 133х4,5</v>
          </cell>
          <cell r="B3530" t="str">
            <v>Поставка и монтаж, Труба стальная электросварная 133х4,5 ГОСТ 10704-91 Россия, включая все комплектующие и крепеж</v>
          </cell>
          <cell r="C3530" t="str">
            <v>Supply and installation of electric resistance welded pipes 133x4,5 GOST 10704-91, including all accessories and fasteners</v>
          </cell>
          <cell r="D3530" t="str">
            <v>м</v>
          </cell>
          <cell r="F3530">
            <v>1104.48</v>
          </cell>
          <cell r="G3530">
            <v>767</v>
          </cell>
          <cell r="H3530">
            <v>1656.72</v>
          </cell>
          <cell r="I3530">
            <v>882.05</v>
          </cell>
        </row>
        <row r="3531">
          <cell r="A3531" t="str">
            <v>аувпт_Труба стальная электросварная 159х4,5</v>
          </cell>
          <cell r="B3531" t="str">
            <v>Поставка и монтаж, Труба стальная электросварная 159х4,5 ГОСТ 10704-91 Россия, включая все комплектующие и крепеж</v>
          </cell>
          <cell r="C3531" t="str">
            <v>Supply and installation of electric resistance welded pipes 159x4,5 GOST 10704-91, including all accessories and fasteners</v>
          </cell>
          <cell r="D3531" t="str">
            <v>м</v>
          </cell>
          <cell r="F3531">
            <v>1199.5199999999998</v>
          </cell>
          <cell r="G3531">
            <v>833</v>
          </cell>
          <cell r="H3531">
            <v>1799.2799999999997</v>
          </cell>
          <cell r="I3531">
            <v>957.94999999999993</v>
          </cell>
        </row>
        <row r="3532">
          <cell r="A3532" t="str">
            <v>аувпт_Труба стальная электросварная 219х5,0</v>
          </cell>
          <cell r="B3532" t="str">
            <v>Поставка и монтаж, Труба стальная электросварная 219х5,0 ГОСТ 10704-91 Россия, включая все комплектующие и крепеж</v>
          </cell>
          <cell r="C3532" t="str">
            <v>Supply and installation of electric resistance welded pipes 219x5,0 GOST 10704-91, including all accessories and fasteners</v>
          </cell>
          <cell r="D3532" t="str">
            <v>м</v>
          </cell>
          <cell r="F3532">
            <v>2723.3279999999995</v>
          </cell>
          <cell r="G3532">
            <v>1891.1999999999998</v>
          </cell>
          <cell r="H3532">
            <v>4084.9919999999993</v>
          </cell>
          <cell r="I3532">
            <v>2174.8799999999997</v>
          </cell>
        </row>
        <row r="3533">
          <cell r="A3533" t="str">
            <v>аувпт_</v>
          </cell>
          <cell r="H3533">
            <v>0</v>
          </cell>
          <cell r="I3533">
            <v>0</v>
          </cell>
        </row>
        <row r="3534">
          <cell r="A3534" t="str">
            <v>аувпт_Труба стальная электросварная 159х4,5 с ВУС</v>
          </cell>
          <cell r="B3534" t="str">
            <v>Поставка и монтаж, Труба стальная электросварная 159х4,5 с ВУС ГОСТ 10704-91 Россия, включая все комплектующие и крепеж</v>
          </cell>
          <cell r="C3534" t="str">
            <v>Supply and installation of electric resistance welded pipes 159x4,5 with thermal insulation GOST 10704-91, including all accessories and fasteners</v>
          </cell>
          <cell r="D3534" t="str">
            <v>м</v>
          </cell>
          <cell r="F3534">
            <v>1636.8</v>
          </cell>
          <cell r="G3534">
            <v>1136.6666666666667</v>
          </cell>
          <cell r="H3534">
            <v>2455.1999999999998</v>
          </cell>
          <cell r="I3534">
            <v>1307.1666666666667</v>
          </cell>
        </row>
        <row r="3535">
          <cell r="A3535" t="str">
            <v>аувпт_Труба стальная электросварная 219х5,0 с ВУС</v>
          </cell>
          <cell r="B3535" t="str">
            <v>Поставка и монтаж, Труба стальная электросварная 219х5,0 с ВУС ГОСТ 10704-91 Россия, включая все комплектующие и крепеж</v>
          </cell>
          <cell r="C3535" t="str">
            <v>Supply and installation of electric resistance welded pipes 219x5,0 with thermal insulation GOST 10704-91, including all accessories and fasteners</v>
          </cell>
          <cell r="D3535" t="str">
            <v>м</v>
          </cell>
          <cell r="F3535">
            <v>2794.7999999999997</v>
          </cell>
          <cell r="G3535">
            <v>1940.8333333333335</v>
          </cell>
          <cell r="H3535">
            <v>4192.2</v>
          </cell>
          <cell r="I3535">
            <v>2231.9583333333335</v>
          </cell>
        </row>
        <row r="3536">
          <cell r="A3536" t="str">
            <v>аувпт_</v>
          </cell>
          <cell r="H3536">
            <v>0</v>
          </cell>
          <cell r="I3536">
            <v>0</v>
          </cell>
        </row>
        <row r="3537">
          <cell r="A3537" t="str">
            <v>аувпт_Комплект для крепления трубы к перекрытию DN25-150 Hilti</v>
          </cell>
          <cell r="B3537" t="str">
            <v xml:space="preserve">Поставка и монтаж, Комплект для крепления трубы к перекрытию DN25-150 Hilti, включая все комплектующие </v>
          </cell>
          <cell r="C3537" t="str">
            <v>Supply and installation of a floor pipe mounting kit DN25-150 Hilti, including all accessories</v>
          </cell>
          <cell r="D3537" t="str">
            <v>компл.</v>
          </cell>
          <cell r="F3537">
            <v>400</v>
          </cell>
          <cell r="G3537">
            <v>2500</v>
          </cell>
          <cell r="H3537">
            <v>600</v>
          </cell>
          <cell r="I3537">
            <v>2875</v>
          </cell>
        </row>
        <row r="3538">
          <cell r="A3538" t="str">
            <v>аувпт_Комплект для крепления трубы к стене DN32-150 Hilti</v>
          </cell>
          <cell r="B3538" t="str">
            <v xml:space="preserve">Поставка и монтаж, Комплект для крепления трубы к стене DN32-150 Hilti, включая все комплектующие </v>
          </cell>
          <cell r="C3538" t="str">
            <v>Supply and installation of a wall pipe mounting kit DN32-150 Hilti, including all accessories</v>
          </cell>
          <cell r="D3538" t="str">
            <v>компл.</v>
          </cell>
          <cell r="F3538">
            <v>400</v>
          </cell>
          <cell r="G3538">
            <v>2500</v>
          </cell>
          <cell r="H3538">
            <v>600</v>
          </cell>
          <cell r="I3538">
            <v>2875</v>
          </cell>
        </row>
        <row r="3539">
          <cell r="A3539" t="str">
            <v>аувпт_Комплект для крепления трубы к полу DN200 Hilti</v>
          </cell>
          <cell r="B3539" t="str">
            <v>Поставка и монтаж, Комплект для крепления трубы к полу DN200 Hilti, включая все комплектующие</v>
          </cell>
          <cell r="C3539" t="str">
            <v>Supply and installation of a wall pipe mounting kit DN200 Hilti, including all accessories</v>
          </cell>
          <cell r="D3539" t="str">
            <v>компл.</v>
          </cell>
          <cell r="F3539">
            <v>400</v>
          </cell>
          <cell r="G3539">
            <v>2500</v>
          </cell>
          <cell r="H3539">
            <v>600</v>
          </cell>
          <cell r="I3539">
            <v>2875</v>
          </cell>
        </row>
        <row r="3540">
          <cell r="A3540" t="str">
            <v>аувпт_</v>
          </cell>
          <cell r="H3540">
            <v>0</v>
          </cell>
          <cell r="I3540">
            <v>0</v>
          </cell>
        </row>
        <row r="3541">
          <cell r="A3541" t="str">
            <v>аувпт_Компенсатор DN100</v>
          </cell>
          <cell r="B3541" t="str">
            <v>Поставка и монтаж, Компенсатор DN100, включая все комплектующие и крепеж</v>
          </cell>
          <cell r="C3541" t="str">
            <v>Supply and installation of a compensating pipe DN100, including all accessories and fasteners</v>
          </cell>
          <cell r="D3541" t="str">
            <v>шт.</v>
          </cell>
          <cell r="F3541">
            <v>622.875</v>
          </cell>
          <cell r="G3541">
            <v>4152.5</v>
          </cell>
          <cell r="H3541">
            <v>934.3125</v>
          </cell>
          <cell r="I3541">
            <v>4775.375</v>
          </cell>
        </row>
        <row r="3542">
          <cell r="A3542" t="str">
            <v>аувпт_Компенсатор DN125</v>
          </cell>
          <cell r="B3542" t="str">
            <v>Поставка и монтаж, Компенсатор DN125, включая все комплектующие и крепеж</v>
          </cell>
          <cell r="C3542" t="str">
            <v>Supply and installation of a compensating pipe DN125, including all accessories and fasteners</v>
          </cell>
          <cell r="D3542" t="str">
            <v>шт.</v>
          </cell>
          <cell r="F3542">
            <v>873.75</v>
          </cell>
          <cell r="G3542">
            <v>5825</v>
          </cell>
          <cell r="H3542">
            <v>1310.625</v>
          </cell>
          <cell r="I3542">
            <v>6698.7499999999991</v>
          </cell>
        </row>
        <row r="3543">
          <cell r="A3543" t="str">
            <v>аувпт_Компенсатор DN150</v>
          </cell>
          <cell r="B3543" t="str">
            <v>Поставка и монтаж, Компенсатор DN150, включая все комплектующие и крепеж</v>
          </cell>
          <cell r="C3543" t="str">
            <v>Supply and installation of a compensating pipe DN150, including all accessories and fasteners</v>
          </cell>
          <cell r="D3543" t="str">
            <v>шт.</v>
          </cell>
          <cell r="F3543">
            <v>1035.75</v>
          </cell>
          <cell r="G3543">
            <v>6905</v>
          </cell>
          <cell r="H3543">
            <v>1553.625</v>
          </cell>
          <cell r="I3543">
            <v>7940.7499999999991</v>
          </cell>
        </row>
        <row r="3544">
          <cell r="A3544" t="str">
            <v>аувпт_Компенсатор DN200</v>
          </cell>
          <cell r="B3544" t="str">
            <v>Поставка и монтаж, Компенсатор DN200, включая все комплектующие и крепеж</v>
          </cell>
          <cell r="C3544" t="str">
            <v>Supply and installation of a compensating pipe DN200, including all accessories and fasteners</v>
          </cell>
          <cell r="D3544" t="str">
            <v>шт.</v>
          </cell>
          <cell r="F3544">
            <v>1585.3750000000002</v>
          </cell>
          <cell r="G3544">
            <v>10569.166666666668</v>
          </cell>
          <cell r="H3544">
            <v>2378.0625000000005</v>
          </cell>
          <cell r="I3544">
            <v>12154.541666666668</v>
          </cell>
        </row>
        <row r="3545">
          <cell r="A3545" t="str">
            <v>аувпт_</v>
          </cell>
          <cell r="H3545">
            <v>0</v>
          </cell>
          <cell r="I3545">
            <v>0</v>
          </cell>
        </row>
        <row r="3546">
          <cell r="A3546" t="str">
            <v>аувпт_Безсварное муфтовое соединение DN65</v>
          </cell>
          <cell r="B3546" t="str">
            <v>Поставка и монтаж, Безсварное муфтовое соединение DN65, включая все комплектующие и крепеж</v>
          </cell>
          <cell r="C3546" t="str">
            <v>Supply and installation of a weldless coupling connection DN65, including all accessories and fasteners</v>
          </cell>
          <cell r="D3546" t="str">
            <v>шт.</v>
          </cell>
          <cell r="F3546">
            <v>127.5</v>
          </cell>
          <cell r="G3546">
            <v>850</v>
          </cell>
          <cell r="H3546">
            <v>191.25</v>
          </cell>
          <cell r="I3546">
            <v>977.49999999999989</v>
          </cell>
        </row>
        <row r="3547">
          <cell r="A3547" t="str">
            <v>аувпт_Безсварное муфтовое соединение DN80</v>
          </cell>
          <cell r="B3547" t="str">
            <v>Поставка и монтаж, Безсварное муфтовое соединение DN80, включая все комплектующие и крепеж</v>
          </cell>
          <cell r="C3547" t="str">
            <v>Supply and installation of a weldless coupling connection DN80, including all accessories and fasteners</v>
          </cell>
          <cell r="D3547" t="str">
            <v>шт.</v>
          </cell>
          <cell r="F3547">
            <v>142.5</v>
          </cell>
          <cell r="G3547">
            <v>950</v>
          </cell>
          <cell r="H3547">
            <v>213.75</v>
          </cell>
          <cell r="I3547">
            <v>1092.5</v>
          </cell>
        </row>
        <row r="3548">
          <cell r="A3548" t="str">
            <v>аувпт_Безсварное муфтовое соединение DN100</v>
          </cell>
          <cell r="B3548" t="str">
            <v>Поставка и монтаж, Безсварное муфтовое соединение DN100, включая все комплектующие и крепеж</v>
          </cell>
          <cell r="C3548" t="str">
            <v>Supply and installation of a weldless coupling connection DN100, including all accessories and fasteners</v>
          </cell>
          <cell r="D3548" t="str">
            <v>шт.</v>
          </cell>
          <cell r="F3548">
            <v>180</v>
          </cell>
          <cell r="G3548">
            <v>1200</v>
          </cell>
          <cell r="H3548">
            <v>270</v>
          </cell>
          <cell r="I3548">
            <v>1380</v>
          </cell>
        </row>
        <row r="3549">
          <cell r="A3549" t="str">
            <v>аувпт_Безсварное муфтовое соединение DN125</v>
          </cell>
          <cell r="B3549" t="str">
            <v>Поставка и монтаж, Безсварное муфтовое соединение DN125, включая все комплектующие и крепеж</v>
          </cell>
          <cell r="C3549" t="str">
            <v>Supply and installation of a weldless coupling connection DN125, including all accessories and fasteners</v>
          </cell>
          <cell r="D3549" t="str">
            <v>шт.</v>
          </cell>
          <cell r="F3549">
            <v>195</v>
          </cell>
          <cell r="G3549">
            <v>1300</v>
          </cell>
          <cell r="H3549">
            <v>292.5</v>
          </cell>
          <cell r="I3549">
            <v>1494.9999999999998</v>
          </cell>
        </row>
        <row r="3550">
          <cell r="A3550" t="str">
            <v>аувпт_Безсварное муфтовое соединение DN150</v>
          </cell>
          <cell r="B3550" t="str">
            <v>Поставка и монтаж, Безсварное муфтовое соединение DN150, включая все комплектующие и крепеж</v>
          </cell>
          <cell r="C3550" t="str">
            <v>Supply and installation of a weldless coupling connection DN150, including all accessories and fasteners</v>
          </cell>
          <cell r="D3550" t="str">
            <v>шт.</v>
          </cell>
          <cell r="F3550">
            <v>225</v>
          </cell>
          <cell r="G3550">
            <v>1500</v>
          </cell>
          <cell r="H3550">
            <v>337.5</v>
          </cell>
          <cell r="I3550">
            <v>1724.9999999999998</v>
          </cell>
        </row>
        <row r="3551">
          <cell r="A3551" t="str">
            <v>аувпт_</v>
          </cell>
          <cell r="H3551">
            <v>0</v>
          </cell>
          <cell r="I3551">
            <v>0</v>
          </cell>
        </row>
        <row r="3552">
          <cell r="A3552" t="str">
            <v>аувпт_</v>
          </cell>
          <cell r="H3552">
            <v>0</v>
          </cell>
          <cell r="I3552">
            <v>0</v>
          </cell>
        </row>
        <row r="3553">
          <cell r="A3553" t="str">
            <v>аувпт_</v>
          </cell>
          <cell r="H3553">
            <v>0</v>
          </cell>
          <cell r="I3553">
            <v>0</v>
          </cell>
        </row>
        <row r="3554">
          <cell r="B3554" t="str">
            <v>Оросители</v>
          </cell>
          <cell r="C3554" t="str">
            <v>Sprinklers</v>
          </cell>
          <cell r="H3554">
            <v>0</v>
          </cell>
          <cell r="I3554">
            <v>0</v>
          </cell>
        </row>
        <row r="3555">
          <cell r="A3555" t="str">
            <v>аувпт_Ороситель К-80 розеткой вверх VK-100</v>
          </cell>
          <cell r="B3555" t="str">
            <v>Поставка и монтаж, Ороситель спринклерный К-80 розеткой вверх VK-100 ООО "Минимакс Раша" или аналог, включая все комплектующие и крепеж</v>
          </cell>
          <cell r="C3555" t="str">
            <v>Supply and installation of a sprinkler К-80 with a socket up VK-100 Ltd "Minimax Russia" or similar, including all accessories and fasteners</v>
          </cell>
          <cell r="D3555" t="str">
            <v>шт.</v>
          </cell>
          <cell r="F3555">
            <v>350</v>
          </cell>
          <cell r="G3555">
            <v>659.16666666666674</v>
          </cell>
          <cell r="H3555">
            <v>525</v>
          </cell>
          <cell r="I3555">
            <v>758.04166666666674</v>
          </cell>
        </row>
        <row r="3556">
          <cell r="A3556" t="str">
            <v>аувпт_Ороситель К-80 розеткой вниз VK-102</v>
          </cell>
          <cell r="B3556" t="str">
            <v>Поставка и монтаж, Ороситель спринклерный К-80 розеткой вниз VK-102 ООО "Минимакс Раша" или аналог, включая все комплектующие и крепеж</v>
          </cell>
          <cell r="C3556" t="str">
            <v>Supply and installation of a sprinkler К-80 with a socket down VK-102 Ltd "Minimax Russia" or similar, including all accessories and fasteners</v>
          </cell>
          <cell r="D3556" t="str">
            <v>шт.</v>
          </cell>
          <cell r="F3556">
            <v>350</v>
          </cell>
          <cell r="G3556">
            <v>659.16666666666674</v>
          </cell>
          <cell r="H3556">
            <v>525</v>
          </cell>
          <cell r="I3556">
            <v>758.04166666666674</v>
          </cell>
        </row>
        <row r="3557">
          <cell r="A3557" t="str">
            <v>аувпт_Ороситель К-115 розеткой вверх VK-200</v>
          </cell>
          <cell r="B3557" t="str">
            <v>Поставка и монтаж, Ороситель спринклерный К-115 розеткой вверх VK-200 ООО "Минимакс Раша" или аналог, включая все комплектующие и крепеж</v>
          </cell>
          <cell r="C3557" t="str">
            <v>Supply and installation of a sprinkler К-80 with a socket up VK-200 Ltd "Minimax Russia" or similar, including all accessories and fasteners</v>
          </cell>
          <cell r="D3557" t="str">
            <v>шт.</v>
          </cell>
          <cell r="F3557">
            <v>350</v>
          </cell>
          <cell r="G3557">
            <v>457.24576271186442</v>
          </cell>
          <cell r="H3557">
            <v>525</v>
          </cell>
          <cell r="I3557">
            <v>525.83262711864404</v>
          </cell>
        </row>
        <row r="3558">
          <cell r="A3558" t="str">
            <v>аувпт_Ороситель К-115 розеткой вниз VK-202</v>
          </cell>
          <cell r="B3558" t="str">
            <v>Поставка и монтаж, Ороситель спринклерный К-115 розеткой вниз VK-202 ООО "Минимакс Раша" или аналог, включая все комплектующие и крепеж</v>
          </cell>
          <cell r="C3558" t="str">
            <v>Supply and installation of a sprinkler К-80 with a socket down VK-202 Ltd "Minimax Russia" or similar, including all accessories and fasteners</v>
          </cell>
          <cell r="D3558" t="str">
            <v>шт.</v>
          </cell>
          <cell r="F3558">
            <v>350</v>
          </cell>
          <cell r="G3558">
            <v>781.45634000000007</v>
          </cell>
          <cell r="H3558">
            <v>525</v>
          </cell>
          <cell r="I3558">
            <v>898.67479100000003</v>
          </cell>
        </row>
        <row r="3559">
          <cell r="A3559" t="str">
            <v>аувпт_Ороситель К-160 (ELO) розеткой вверх VK-530</v>
          </cell>
          <cell r="B3559" t="str">
            <v>Поставка и монтаж, Ороситель спринклерный К-160 (ELO) розеткой вверх VK-530 ООО "Минимакс Раша" или аналог, включая все комплектующие и крепеж</v>
          </cell>
          <cell r="C3559" t="str">
            <v>Supply and installation of a sprinkler К-80 with a socket up VK-530 Ltd "Minimax Russia" or similar, including all accessories and fasteners</v>
          </cell>
          <cell r="D3559" t="str">
            <v>шт.</v>
          </cell>
          <cell r="F3559">
            <v>450</v>
          </cell>
          <cell r="G3559">
            <v>2009.4591600000001</v>
          </cell>
          <cell r="H3559">
            <v>675</v>
          </cell>
          <cell r="I3559">
            <v>2310.8780339999998</v>
          </cell>
        </row>
        <row r="3560">
          <cell r="A3560" t="str">
            <v>аувпт_Ороситель К-160 (ELO) розеткой вниз VK-536</v>
          </cell>
          <cell r="B3560" t="str">
            <v>Поставка и монтаж, Ороситель спринклерный К-160 (ELO) розеткой вниз VK-536 ООО "Минимакс Раша" или аналог, включая все комплектующие и крепеж</v>
          </cell>
          <cell r="C3560" t="str">
            <v>Supply and installation of a sprinkler К-80 with a socket down VK-536 Ltd "Minimax Russia" or similar, including all accessories and fasteners</v>
          </cell>
          <cell r="D3560" t="str">
            <v>шт.</v>
          </cell>
          <cell r="F3560">
            <v>450</v>
          </cell>
          <cell r="G3560">
            <v>2009.4591600000001</v>
          </cell>
          <cell r="H3560">
            <v>675</v>
          </cell>
          <cell r="I3560">
            <v>2310.8780339999998</v>
          </cell>
        </row>
        <row r="3561">
          <cell r="A3561" t="str">
            <v>аувпт_Ороситель К-242 розеткой вверх VK-580</v>
          </cell>
          <cell r="B3561" t="str">
            <v>Поставка и монтаж, Ороситель спринклерный К-242 розеткой вверх VK-580 ООО "Минимакс Раша" или аналог, включая все комплектующие и крепеж</v>
          </cell>
          <cell r="C3561" t="str">
            <v>Supply and installation of a sprinkler К-80 with a socket up VK-580 Ltd "Minimax Russia" or similar, including all accessories and fasteners</v>
          </cell>
          <cell r="D3561" t="str">
            <v>шт.</v>
          </cell>
          <cell r="F3561">
            <v>450</v>
          </cell>
          <cell r="G3561">
            <v>2115.5139490000001</v>
          </cell>
          <cell r="H3561">
            <v>675</v>
          </cell>
          <cell r="I3561">
            <v>2432.8410413500001</v>
          </cell>
        </row>
        <row r="3562">
          <cell r="A3562" t="str">
            <v>аувпт_Ороситель К-242 розеткой вниз VK-503</v>
          </cell>
          <cell r="B3562" t="str">
            <v>Поставка и монтаж, Ороситель спринклерный К-242 розеткой вниз VK-503 ООО "Минимакс Раша" или аналог, включая все комплектующие и крепеж</v>
          </cell>
          <cell r="C3562" t="str">
            <v>Supply and installation of a sprinkler К-80 with a socket down VK-503 Ltd "Minimax Russia" or similar, including all accessories and fasteners</v>
          </cell>
          <cell r="D3562" t="str">
            <v>шт.</v>
          </cell>
          <cell r="F3562">
            <v>450</v>
          </cell>
          <cell r="G3562">
            <v>2037.3683149999999</v>
          </cell>
          <cell r="H3562">
            <v>675</v>
          </cell>
          <cell r="I3562">
            <v>2342.9735622499998</v>
          </cell>
        </row>
        <row r="3563">
          <cell r="A3563" t="str">
            <v>аувпт_</v>
          </cell>
          <cell r="H3563">
            <v>0</v>
          </cell>
          <cell r="I3563">
            <v>0</v>
          </cell>
        </row>
        <row r="3564">
          <cell r="B3564" t="str">
            <v>Запорная арматура</v>
          </cell>
          <cell r="C3564" t="str">
            <v>Valves</v>
          </cell>
          <cell r="H3564">
            <v>0</v>
          </cell>
          <cell r="I3564">
            <v>0</v>
          </cell>
        </row>
        <row r="3565">
          <cell r="A3565" t="str">
            <v>аувпт_Затвор поворотный дисковый DN65 c редуктором JMA</v>
          </cell>
          <cell r="B3565" t="str">
            <v>Поставка и монтаж, Затвор поворотный дисковый DN65 c редуктором с конц. выключателями JMA ООО "Минимакс Раша" или аналог, включая все комплектующие и крепеж</v>
          </cell>
          <cell r="C3565" t="str">
            <v xml:space="preserve">Supply and installation of a butterfly valve DN65 with a reduction gear and terminal switches JMA Ltd "Minimax Russia" or similar, including all accessories and fasteners </v>
          </cell>
          <cell r="D3565" t="str">
            <v>шт.</v>
          </cell>
          <cell r="F3565">
            <v>5906.25</v>
          </cell>
          <cell r="G3565">
            <v>39375</v>
          </cell>
          <cell r="H3565">
            <v>8859.375</v>
          </cell>
          <cell r="I3565">
            <v>45281.25</v>
          </cell>
        </row>
        <row r="3566">
          <cell r="A3566" t="str">
            <v>аувпт_Затвор поворотный дисковый DN80 c редуктором JMA</v>
          </cell>
          <cell r="B3566" t="str">
            <v>Поставка и монтаж, Затвор поворотный дисковый DN80 c редуктором с конц. Выключателями JMA ООО "Минимакс Раша" или аналог, включая все комплектующие и крепеж</v>
          </cell>
          <cell r="C3566" t="str">
            <v xml:space="preserve">Supply and installation of a butterfly valve DN80 with a reduction gear and terminal switches JMA Ltd "Minimax Russia" or similar, including all accessories and fasteners </v>
          </cell>
          <cell r="D3566" t="str">
            <v>шт.</v>
          </cell>
          <cell r="F3566">
            <v>6002.5000000000009</v>
          </cell>
          <cell r="G3566">
            <v>40016.666666666672</v>
          </cell>
          <cell r="H3566">
            <v>9003.7500000000018</v>
          </cell>
          <cell r="I3566">
            <v>46019.166666666672</v>
          </cell>
        </row>
        <row r="3567">
          <cell r="A3567" t="str">
            <v>аувпт_Затвор поворотный дисковый DN100 c редуктором JMA</v>
          </cell>
          <cell r="B3567" t="str">
            <v>Поставка и монтаж, Затвор поворотный дисковый DN100 с редуктором с конц. Выключателями JMA ООО "Минимакс Раша" или аналог, включая все комплектующие и крепеж</v>
          </cell>
          <cell r="C3567" t="str">
            <v xml:space="preserve">Supply and installation of a butterfly valve DN100 with a reduction gear and terminal switches JMA Ltd "Minimax Russia" or similar, including all accessories and fasteners </v>
          </cell>
          <cell r="D3567" t="str">
            <v>шт.</v>
          </cell>
          <cell r="F3567">
            <v>6632.5000000000009</v>
          </cell>
          <cell r="G3567">
            <v>44216.666666666672</v>
          </cell>
          <cell r="H3567">
            <v>9948.7500000000018</v>
          </cell>
          <cell r="I3567">
            <v>50849.166666666672</v>
          </cell>
        </row>
        <row r="3568">
          <cell r="A3568" t="str">
            <v>аувпт_Затвор поворотный дисковый DN150 c редуктором JMA</v>
          </cell>
          <cell r="B3568" t="str">
            <v>Поставка и монтаж, Затвор поворотный дисковый DN150 с редуктором с конц. Выключателями JMA ООО "Минимакс Раша" или аналог, включая все комплектующие и крепеж</v>
          </cell>
          <cell r="C3568" t="str">
            <v xml:space="preserve">Supply and installation of a butterfly valve DN150 with a reduction gear and terminal switches JMA Ltd "Minimax Russia" or similar, including all accessories and fasteners </v>
          </cell>
          <cell r="D3568" t="str">
            <v>шт.</v>
          </cell>
          <cell r="F3568">
            <v>8452.5</v>
          </cell>
          <cell r="G3568">
            <v>56350</v>
          </cell>
          <cell r="H3568">
            <v>12678.75</v>
          </cell>
          <cell r="I3568">
            <v>64802.499999999993</v>
          </cell>
        </row>
        <row r="3569">
          <cell r="A3569" t="str">
            <v>аувпт_Затвор поворотный дисковый DN200 c редуктором JMA</v>
          </cell>
          <cell r="B3569" t="str">
            <v>Поставка и монтаж, Затвор поворотный дисковый DN200 с редуктором с конц. Выключателями JMA ООО "Минимакс Раша" или аналог, включая все комплектующие и крепеж</v>
          </cell>
          <cell r="C3569" t="str">
            <v xml:space="preserve">Supply and installation of a butterfly valve DN200 with a reduction gear and terminal switches JMA Ltd "Minimax Russia" or similar, including all accessories and fasteners </v>
          </cell>
          <cell r="D3569" t="str">
            <v>шт.</v>
          </cell>
          <cell r="F3569">
            <v>9756.25</v>
          </cell>
          <cell r="G3569">
            <v>65041.666666666672</v>
          </cell>
          <cell r="H3569">
            <v>14634.375</v>
          </cell>
          <cell r="I3569">
            <v>74797.916666666672</v>
          </cell>
        </row>
        <row r="3570">
          <cell r="A3570" t="str">
            <v>аувпт_Задвижка шиберная OS&amp;Y DN100 OF300F</v>
          </cell>
          <cell r="B3570" t="str">
            <v>Поставка и монтаж, Задвижка шиберная OS&amp;Y DN100 OF300F ООО "Минимакс Раша" или аналог, включая все комплектующие и крепеж</v>
          </cell>
          <cell r="C3570" t="str">
            <v xml:space="preserve">Supply and installation of a parallel-faced gate valve OS&amp;Y DN100 OF300F JMA Ltd "Minimax Russia" or similar, including all accessories and fasteners </v>
          </cell>
          <cell r="D3570" t="str">
            <v>шт.</v>
          </cell>
          <cell r="F3570">
            <v>1329.125</v>
          </cell>
          <cell r="G3570">
            <v>8860.8333333333339</v>
          </cell>
          <cell r="H3570">
            <v>1993.6875</v>
          </cell>
          <cell r="I3570">
            <v>10189.958333333334</v>
          </cell>
        </row>
        <row r="3571">
          <cell r="A3571" t="str">
            <v>аувпт_Задвижка шиберная OS&amp;Y DN125 OF300F</v>
          </cell>
          <cell r="B3571" t="str">
            <v>Поставка и монтаж, Задвижка шиберная OS&amp;Y DN125 OF300F ООО "Минимакс Раша" или аналог, включая все комплектующие и крепеж</v>
          </cell>
          <cell r="C3571" t="str">
            <v xml:space="preserve">Supply and installation of a parallel-faced gate valve OS&amp;Y DN125 OF300F JMA Ltd "Minimax Russia" or similar, including all accessories and fasteners </v>
          </cell>
          <cell r="D3571" t="str">
            <v>шт.</v>
          </cell>
          <cell r="F3571">
            <v>1894.875</v>
          </cell>
          <cell r="G3571">
            <v>12632.5</v>
          </cell>
          <cell r="H3571">
            <v>2842.3125</v>
          </cell>
          <cell r="I3571">
            <v>14527.374999999998</v>
          </cell>
        </row>
        <row r="3572">
          <cell r="A3572" t="str">
            <v>аувпт_Задвижка шиберная OS&amp;Y DN150 OF300F</v>
          </cell>
          <cell r="B3572" t="str">
            <v>Поставка и монтаж, Задвижка шиберная OS&amp;Y DN150 OF300F ООО "Минимакс Раша" или аналог, включая все комплектующие и крепеж</v>
          </cell>
          <cell r="C3572" t="str">
            <v xml:space="preserve">Supply and installation of a parallel-faced gate valve OS&amp;Y DN150 OF300F JMA Ltd "Minimax Russia" or similar, including all accessories and fasteners </v>
          </cell>
          <cell r="D3572" t="str">
            <v>шт.</v>
          </cell>
          <cell r="F3572">
            <v>2381.75</v>
          </cell>
          <cell r="G3572">
            <v>15878.333333333334</v>
          </cell>
          <cell r="H3572">
            <v>3572.625</v>
          </cell>
          <cell r="I3572">
            <v>18260.083333333332</v>
          </cell>
        </row>
        <row r="3573">
          <cell r="A3573" t="str">
            <v>аувпт_Задвижка шиберная OS&amp;Y DN200 OF300F</v>
          </cell>
          <cell r="B3573" t="str">
            <v>Поставка и монтаж, Задвижка шиберная OS&amp;Y DN200 OF300F ООО "Минимакс Раша" или аналог, включая все комплектующие и крепеж</v>
          </cell>
          <cell r="C3573" t="str">
            <v xml:space="preserve">Supply and installation of a parallel-faced gate valve OS&amp;Y DN200 OF300F JMA Ltd "Minimax Russia" or similar, including all accessories and fasteners </v>
          </cell>
          <cell r="D3573" t="str">
            <v>шт.</v>
          </cell>
          <cell r="F3573">
            <v>3447.625</v>
          </cell>
          <cell r="G3573">
            <v>22984.166666666668</v>
          </cell>
          <cell r="H3573">
            <v>5171.4375</v>
          </cell>
          <cell r="I3573">
            <v>26431.791666666664</v>
          </cell>
        </row>
        <row r="3574">
          <cell r="A3574" t="str">
            <v>аувпт_Водосигнальный клапан DN 80 J-1</v>
          </cell>
          <cell r="B3574" t="str">
            <v>Поставка и монтаж, Водосигнальный клапан DN 80 с обвязкой и замедляющей камерой J-1 ООО "Минимакс Раша" или аналог, включая все комплектующие и крепеж</v>
          </cell>
          <cell r="C3574" t="str">
            <v xml:space="preserve">Supply and installation of a water alarm check valve DN 80 with a retard chamber and a binding unit J-1 Ltd "Minimax Russia" or similar, including all accessories and fasteners </v>
          </cell>
          <cell r="D3574" t="str">
            <v>шт.</v>
          </cell>
          <cell r="F3574">
            <v>7234.0529759999999</v>
          </cell>
          <cell r="G3574">
            <v>48227.019840000001</v>
          </cell>
          <cell r="H3574">
            <v>10851.079464</v>
          </cell>
          <cell r="I3574">
            <v>55461.072816</v>
          </cell>
        </row>
        <row r="3575">
          <cell r="A3575" t="str">
            <v>аувпт_Водосигнальный клапан DN 100 J-1</v>
          </cell>
          <cell r="B3575" t="str">
            <v>Поставка и монтаж, Водосигнальный клапан DN 100 с обвязкой и замедляющей камерой J-1 ООО "Минимакс Раша" или аналог, включая все комплектующие и крепеж</v>
          </cell>
          <cell r="C3575" t="str">
            <v xml:space="preserve">Supply and installation of a water alarm check valve DN 100 with a retard chamber and a binding unit J-1 Ltd "Minimax Russia" or similar, including all accessories and fasteners </v>
          </cell>
          <cell r="D3575" t="str">
            <v>шт.</v>
          </cell>
          <cell r="F3575">
            <v>7460.1171314999992</v>
          </cell>
          <cell r="G3575">
            <v>49734.11421</v>
          </cell>
          <cell r="H3575">
            <v>11190.175697249999</v>
          </cell>
          <cell r="I3575">
            <v>57194.231341499995</v>
          </cell>
        </row>
        <row r="3576">
          <cell r="A3576" t="str">
            <v>аувпт_Водосигнальный клапан DN 150 J-1</v>
          </cell>
          <cell r="B3576" t="str">
            <v>Поставка и монтаж, Водосигнальный клапан DN 150 с обвязкой и замедляющей камерой J-1 ООО "Минимакс Раша" или аналог, включая все комплектующие и крепеж</v>
          </cell>
          <cell r="C3576" t="str">
            <v xml:space="preserve">Supply and installation of a water alarm check valve DN 150 with a retard chamber and a binding unit J-1 Ltd "Minimax Russia" or similar, including all accessories and fasteners </v>
          </cell>
          <cell r="D3576" t="str">
            <v>шт.</v>
          </cell>
          <cell r="F3576">
            <v>9720.7586864999994</v>
          </cell>
          <cell r="G3576">
            <v>64805.057909999996</v>
          </cell>
          <cell r="H3576">
            <v>14581.13802975</v>
          </cell>
          <cell r="I3576">
            <v>74525.816596499993</v>
          </cell>
        </row>
        <row r="3577">
          <cell r="A3577" t="str">
            <v>аувпт_Дренчерный клапан DN80  с обвязкой F-1</v>
          </cell>
          <cell r="B3577" t="str">
            <v>Поставка и монтаж, Дренчерный клапан DN80  с обвязкой  F-1 ООО "Минимакс Раша" или аналог, включая все комплектующие и крепеж</v>
          </cell>
          <cell r="C3577" t="str">
            <v>Supply and installation of a deluge valve DN80 with a binding unit F-1 Ltd "Minimax Russia" or similar, including all accessories and fasteners</v>
          </cell>
          <cell r="D3577" t="str">
            <v>шт.</v>
          </cell>
          <cell r="F3577">
            <v>9600</v>
          </cell>
          <cell r="G3577">
            <v>192000</v>
          </cell>
          <cell r="H3577">
            <v>14400</v>
          </cell>
          <cell r="I3577">
            <v>220799.99999999997</v>
          </cell>
        </row>
        <row r="3578">
          <cell r="A3578" t="str">
            <v>аувпт_Дренчерный клапан DN100  с обвязкой F-1</v>
          </cell>
          <cell r="B3578" t="str">
            <v>Поставка и монтаж, Дренчерный клапан DN100  с обвязкой  F-1 ООО "Минимакс Раша" или аналог, включая все комплектующие и крепеж</v>
          </cell>
          <cell r="C3578" t="str">
            <v>Supply and installation of a deluge valve DN100 with a binding unit F-1 Ltd "Minimax Russia" or similar, including all accessories and fasteners</v>
          </cell>
          <cell r="D3578" t="str">
            <v>шт.</v>
          </cell>
          <cell r="F3578">
            <v>13766.66666666667</v>
          </cell>
          <cell r="G3578">
            <v>275333.33333333337</v>
          </cell>
          <cell r="H3578">
            <v>20650.000000000004</v>
          </cell>
          <cell r="I3578">
            <v>316633.33333333337</v>
          </cell>
        </row>
        <row r="3579">
          <cell r="A3579" t="str">
            <v>аувпт_Воздушный клапан DN150 c обвязкой и акселератором F-1</v>
          </cell>
          <cell r="B3579" t="str">
            <v>Поставка и монтаж, Воздушный клапан DN150 c обвязкой и акселератором F-1 ООО "Минимакс Раша" или аналог, включая все комплектующие и крепеж</v>
          </cell>
          <cell r="C3579" t="str">
            <v>Supply and installation of an air valve DN150 with a binding unit and accelerator F-1 Ltd "Minimax Russia" or similar, including all accessories and fasteners</v>
          </cell>
          <cell r="D3579" t="str">
            <v>шт.</v>
          </cell>
          <cell r="F3579">
            <v>15866.66666666667</v>
          </cell>
          <cell r="G3579">
            <v>317333.33333333337</v>
          </cell>
          <cell r="H3579">
            <v>23800.000000000004</v>
          </cell>
          <cell r="I3579">
            <v>364933.33333333337</v>
          </cell>
        </row>
        <row r="3580">
          <cell r="A3580" t="str">
            <v>аувпт_Устройство поддержания воздушного давления D-2</v>
          </cell>
          <cell r="B3580" t="str">
            <v>Поставка и монтаж, Устройство поддержания воздушного давления D-2 ООО "Минимакс Раша" или аналог, включая все комплектующие и крепеж</v>
          </cell>
          <cell r="C3580" t="str">
            <v>Supply and installation of an air pressure maintenace device D-2 Ltd "Minimax Russia" or similar, including all accessories and fasteners</v>
          </cell>
          <cell r="D3580" t="str">
            <v>шт.</v>
          </cell>
          <cell r="F3580">
            <v>5442.2852249999996</v>
          </cell>
          <cell r="G3580">
            <v>36281.9015</v>
          </cell>
          <cell r="H3580">
            <v>8163.4278374999994</v>
          </cell>
          <cell r="I3580">
            <v>41724.186725</v>
          </cell>
        </row>
        <row r="3581">
          <cell r="A3581" t="str">
            <v>аувпт_Безмасляный поршневой компрессор</v>
          </cell>
          <cell r="B3581" t="str">
            <v>Поставка и монтаж, Безмасляный поршневой компрессор ООО "Минимакс Раша" или аналог, включая все комплектующие и крепеж</v>
          </cell>
          <cell r="C3581" t="str">
            <v>Supply and installation of an oil free piston compressor Ltd "Minimax Russia" or similar, including all accessories and fasteners</v>
          </cell>
          <cell r="D3581" t="str">
            <v>шт.</v>
          </cell>
          <cell r="F3581">
            <v>1062.5</v>
          </cell>
          <cell r="G3581">
            <v>7083.3333333333339</v>
          </cell>
          <cell r="H3581">
            <v>1593.75</v>
          </cell>
          <cell r="I3581">
            <v>8145.833333333333</v>
          </cell>
        </row>
        <row r="3582">
          <cell r="A3582" t="str">
            <v>аувпт_Кран шаровой DN15 PN16 муфтовый Sphere BV-03/T F Dinansi</v>
          </cell>
          <cell r="B3582" t="str">
            <v>Поставка и монтаж, Кран шаровой DN15 PN16 муфтовый Sphere BV-03/T F Dinansi или аналог, включая все комплектующие и крепеж</v>
          </cell>
          <cell r="C3582" t="str">
            <v>Supply and installation of a coupling ball valve DN15 PN16 Sphere BV-03/T F Dinansi or similar, including all accessories and fasteners</v>
          </cell>
          <cell r="D3582" t="str">
            <v>шт.</v>
          </cell>
          <cell r="F3582">
            <v>250</v>
          </cell>
          <cell r="G3582">
            <v>344.16666666666669</v>
          </cell>
          <cell r="H3582">
            <v>375</v>
          </cell>
          <cell r="I3582">
            <v>395.79166666666669</v>
          </cell>
        </row>
        <row r="3583">
          <cell r="A3583" t="str">
            <v>аувпт_Кран шаровой DN25 PN16 муфтовый Sphere BV-03/T F Dinansi</v>
          </cell>
          <cell r="B3583" t="str">
            <v>Поставка и монтаж, Кран шаровой DN25 PN16 муфтовый Sphere BV-03/T F Dinansi или аналог, включая все комплектующие и крепеж</v>
          </cell>
          <cell r="C3583" t="str">
            <v>Supply and installation of a coupling ball valve DN25 PN16 Sphere BV-03/T F Dinansi or similar, including all accessories and fasteners</v>
          </cell>
          <cell r="D3583" t="str">
            <v>шт.</v>
          </cell>
          <cell r="F3583">
            <v>250</v>
          </cell>
          <cell r="G3583">
            <v>872.5</v>
          </cell>
          <cell r="H3583">
            <v>375</v>
          </cell>
          <cell r="I3583">
            <v>1003.3749999999999</v>
          </cell>
        </row>
        <row r="3584">
          <cell r="A3584" t="str">
            <v>аувпт_Кран шаровой DN32 PN16 муфтовый Sphere BV-03/T F Dinansi</v>
          </cell>
          <cell r="B3584" t="str">
            <v>Поставка и монтаж, Кран шаровой DN32 PN16 муфтовый Sphere BV-03/T F Dinansi или аналог, включая все комплектующие и крепеж</v>
          </cell>
          <cell r="C3584" t="str">
            <v>Supply and installation of a coupling ball valve DN32 PN16 Sphere BV-03/T F Dinansi or similar, including all accessories and fasteners</v>
          </cell>
          <cell r="D3584" t="str">
            <v>шт.</v>
          </cell>
          <cell r="F3584">
            <v>250</v>
          </cell>
          <cell r="G3584">
            <v>1105.8333333333335</v>
          </cell>
          <cell r="H3584">
            <v>375</v>
          </cell>
          <cell r="I3584">
            <v>1271.7083333333335</v>
          </cell>
        </row>
        <row r="3585">
          <cell r="A3585" t="str">
            <v>аувпт_Кран шаровой DN40 PN16 муфтовый Sphere BV-03/T F Dinansi</v>
          </cell>
          <cell r="B3585" t="str">
            <v>Поставка и монтаж, Кран шаровой DN40 PN16 муфтовый Sphere BV-03/T F Dinansi или аналог, включая все комплектующие и крепеж</v>
          </cell>
          <cell r="C3585" t="str">
            <v>Supply and installation of a coupling ball valve DN40 PN16 Sphere BV-03/T F Dinansi or similar, including all accessories and fasteners</v>
          </cell>
          <cell r="D3585" t="str">
            <v>шт.</v>
          </cell>
          <cell r="F3585">
            <v>350</v>
          </cell>
          <cell r="G3585">
            <v>1738.3333333333335</v>
          </cell>
          <cell r="H3585">
            <v>525</v>
          </cell>
          <cell r="I3585">
            <v>1999.0833333333333</v>
          </cell>
        </row>
        <row r="3586">
          <cell r="A3586" t="str">
            <v>аувпт_Кран шаровой DN50 PN16 муфтовый Sphere BV-03/T F Dinansi</v>
          </cell>
          <cell r="B3586" t="str">
            <v>Поставка и монтаж, Кран шаровой DN50 PN16 муфтовый Sphere BV-03/T F Dinansi или аналог, включая все комплектующие и крепеж</v>
          </cell>
          <cell r="C3586" t="str">
            <v>Supply and installation of a coupling ball valve DN50 PN16 Sphere BV-03/T F Dinansi or similar, including all accessories and fasteners</v>
          </cell>
          <cell r="D3586" t="str">
            <v>шт.</v>
          </cell>
          <cell r="F3586">
            <v>436.625</v>
          </cell>
          <cell r="G3586">
            <v>2910.8333333333335</v>
          </cell>
          <cell r="H3586">
            <v>654.9375</v>
          </cell>
          <cell r="I3586">
            <v>3347.458333333333</v>
          </cell>
        </row>
        <row r="3587">
          <cell r="A3587" t="str">
            <v>аувпт_Сигнализатор потока жидкости VSR</v>
          </cell>
          <cell r="B3587" t="str">
            <v>Поставка и монтаж, Сигнализатор потока жидкости VSR ООО "Минимакс Раша" или аналог, включая все комплектующие и крепеж</v>
          </cell>
          <cell r="C3587" t="str">
            <v>Supply and installation of a liquid flow sensor VSR Ltd "Minimax Russia" or similar, including all accessories and fasteners</v>
          </cell>
          <cell r="D3587" t="str">
            <v>шт.</v>
          </cell>
          <cell r="F3587">
            <v>1093.75</v>
          </cell>
          <cell r="G3587">
            <v>7291.666666666667</v>
          </cell>
          <cell r="H3587">
            <v>1640.625</v>
          </cell>
          <cell r="I3587">
            <v>8385.4166666666661</v>
          </cell>
        </row>
        <row r="3588">
          <cell r="A3588" t="str">
            <v>аувпт_Манометр показывающий МП-У</v>
          </cell>
          <cell r="B3588" t="str">
            <v>Поставка и монтаж, Манометр показывающий МП-У, включая все комплектующие и крепеж</v>
          </cell>
          <cell r="C3588" t="str">
            <v>Supply and installation of a manometer МП-У, including all accessories and fasteners</v>
          </cell>
          <cell r="D3588" t="str">
            <v>шт.</v>
          </cell>
          <cell r="F3588">
            <v>200</v>
          </cell>
          <cell r="G3588">
            <v>645.83333333333337</v>
          </cell>
          <cell r="H3588">
            <v>300</v>
          </cell>
          <cell r="I3588">
            <v>742.70833333333337</v>
          </cell>
        </row>
        <row r="3589">
          <cell r="A3589" t="str">
            <v>аувпт_Водяной гонг F-2</v>
          </cell>
          <cell r="B3589" t="str">
            <v>Поставка и монтаж, Водяной гонг F-2 ООО "Минимакс Раша" или аналог, включая все комплектующие и крепеж</v>
          </cell>
          <cell r="C3589" t="str">
            <v>Supply and installation of a water gong F-2 Ltd "Minimax Russia" or similar, including all accessories and fasteners</v>
          </cell>
          <cell r="D3589" t="str">
            <v>шт.</v>
          </cell>
          <cell r="F3589">
            <v>3125.8253600000007</v>
          </cell>
          <cell r="G3589">
            <v>31258.253600000004</v>
          </cell>
          <cell r="H3589">
            <v>4688.7380400000011</v>
          </cell>
          <cell r="I3589">
            <v>35946.99164</v>
          </cell>
        </row>
        <row r="3590">
          <cell r="A3590" t="str">
            <v>аувпт_</v>
          </cell>
          <cell r="H3590">
            <v>0</v>
          </cell>
          <cell r="I3590">
            <v>0</v>
          </cell>
        </row>
        <row r="3591">
          <cell r="A3591" t="str">
            <v>аувпт_окраска масляная ПФ-115</v>
          </cell>
          <cell r="B3591" t="str">
            <v>Поставка материала и окраска масляная ПФ-115 Россия, включая все комплектующие и крепеж</v>
          </cell>
          <cell r="C3591" t="str">
            <v>Supply of material and oil painting ПФ-115 Russia, including all accessories and fasteners</v>
          </cell>
          <cell r="D3591" t="str">
            <v>кг</v>
          </cell>
          <cell r="F3591">
            <v>1080</v>
          </cell>
          <cell r="G3591">
            <v>196.53389830508476</v>
          </cell>
          <cell r="H3591">
            <v>1620</v>
          </cell>
          <cell r="I3591">
            <v>226.01398305084746</v>
          </cell>
        </row>
        <row r="3592">
          <cell r="A3592" t="str">
            <v>аувпт_Грунтовка ГФ-021</v>
          </cell>
          <cell r="B3592" t="str">
            <v>Поставка материала и Грунтовка ГФ-021 Россия, включая все комплектующие и крепеж</v>
          </cell>
          <cell r="C3592" t="str">
            <v>Supply of material and priming ГФ-021 Russia, including all accessories and fasteners</v>
          </cell>
          <cell r="D3592" t="str">
            <v>кг</v>
          </cell>
          <cell r="F3592">
            <v>200</v>
          </cell>
          <cell r="G3592">
            <v>46.610169491525426</v>
          </cell>
          <cell r="H3592">
            <v>300</v>
          </cell>
          <cell r="I3592">
            <v>53.601694915254235</v>
          </cell>
        </row>
        <row r="3593">
          <cell r="A3593" t="str">
            <v>аувпт_</v>
          </cell>
          <cell r="H3593">
            <v>0</v>
          </cell>
          <cell r="I3593">
            <v>0</v>
          </cell>
        </row>
        <row r="3594">
          <cell r="A3594" t="str">
            <v>аугпт</v>
          </cell>
          <cell r="B3594" t="str">
            <v>Автоматическая установка газового пожаротушения</v>
          </cell>
          <cell r="C3594" t="str">
            <v>Automatic gas fire supression system</v>
          </cell>
          <cell r="H3594">
            <v>0</v>
          </cell>
          <cell r="I3594">
            <v>0</v>
          </cell>
        </row>
        <row r="3595">
          <cell r="A3595" t="str">
            <v>аугпт_модуль с электропуском МПХ 65-100-50</v>
          </cell>
          <cell r="B3595" t="str">
            <v>Поставка и монтаж, Модуль газового пожаротушения с электропуском МПХ 65-100-50, включая все комплектующие и крепеж</v>
          </cell>
          <cell r="C3595" t="str">
            <v>Supply and installation of gas fire extinguishing module with electric start МПХ 65-100-50, including all accessories and fasteners</v>
          </cell>
          <cell r="D3595" t="str">
            <v>шт.</v>
          </cell>
          <cell r="F3595">
            <v>14373.75</v>
          </cell>
          <cell r="G3595">
            <v>95825</v>
          </cell>
          <cell r="H3595">
            <v>21560.625</v>
          </cell>
          <cell r="I3595">
            <v>110198.74999999999</v>
          </cell>
        </row>
        <row r="3596">
          <cell r="A3596" t="str">
            <v>аугпт_модуль с электропуском МПХ 65-80-33</v>
          </cell>
          <cell r="B3596" t="str">
            <v>Поставка и монтаж, Модуль газового пожаротушения с электропуском МПХ 65-80-33, включая все комплектующие и крепеж</v>
          </cell>
          <cell r="C3596" t="str">
            <v>Supply and installation of gas fire extinguishing module with electric start МПХ 65-80-33, including all accessories and fasteners</v>
          </cell>
          <cell r="D3596" t="str">
            <v>шт.</v>
          </cell>
          <cell r="F3596">
            <v>12145.812500000002</v>
          </cell>
          <cell r="G3596">
            <v>80972.083333333343</v>
          </cell>
          <cell r="H3596">
            <v>18218.718750000004</v>
          </cell>
          <cell r="I3596">
            <v>93117.895833333343</v>
          </cell>
        </row>
        <row r="3597">
          <cell r="A3597" t="str">
            <v>аугпт_модуль с электропуском МПХ 65-60-33</v>
          </cell>
          <cell r="B3597" t="str">
            <v>Поставка и монтаж, Модуль газового пожаротушения с электропуском МПХ 65-60-33, включая все комплектующие и крепеж</v>
          </cell>
          <cell r="C3597" t="str">
            <v>Supply and installation of gas fire extinguishing module with electric start МПХ 65-60-33, including all accessories and fasteners</v>
          </cell>
          <cell r="D3597" t="str">
            <v>шт.</v>
          </cell>
          <cell r="F3597">
            <v>11723.667500000001</v>
          </cell>
          <cell r="G3597">
            <v>78157.78333333334</v>
          </cell>
          <cell r="H3597">
            <v>17585.501250000001</v>
          </cell>
          <cell r="I3597">
            <v>89881.450833333336</v>
          </cell>
        </row>
        <row r="3598">
          <cell r="A3598" t="str">
            <v>аугпт_модуль с электропуском МПХ 65-50-33</v>
          </cell>
          <cell r="B3598" t="str">
            <v>Поставка и монтаж, Модуль газового пожаротушения с электропуском МПХ 65-50-33, включая все комплектующие и крепеж</v>
          </cell>
          <cell r="C3598" t="str">
            <v>Supply and installation of gas fire extinguishing module with electric start МПХ 65-50-33, including all accessories and fasteners</v>
          </cell>
          <cell r="D3598" t="str">
            <v>шт.</v>
          </cell>
          <cell r="F3598">
            <v>11723.667500000001</v>
          </cell>
          <cell r="G3598">
            <v>78157.78333333334</v>
          </cell>
          <cell r="H3598">
            <v>17585.501250000001</v>
          </cell>
          <cell r="I3598">
            <v>89881.450833333336</v>
          </cell>
        </row>
        <row r="3599">
          <cell r="A3599" t="str">
            <v>аугпт_модуль МПХ 65-100-50</v>
          </cell>
          <cell r="B3599" t="str">
            <v>Поставка и монтаж, Модуль газового пожаротушения МПХ 65-100-50, включая все комплектующие и крепеж</v>
          </cell>
          <cell r="C3599" t="str">
            <v>Supply and installation of gas fire extinguishing module МПХ 65-100-50, including all accessories and fasteners</v>
          </cell>
          <cell r="D3599" t="str">
            <v>шт.</v>
          </cell>
          <cell r="F3599">
            <v>12873.75</v>
          </cell>
          <cell r="G3599">
            <v>85825</v>
          </cell>
          <cell r="H3599">
            <v>19310.625</v>
          </cell>
          <cell r="I3599">
            <v>98698.749999999985</v>
          </cell>
        </row>
        <row r="3600">
          <cell r="A3600" t="str">
            <v>аугпт_стойка 3 модуля МПХ 65-100-50 + коллектор Б3 МПХ 65-100-50</v>
          </cell>
          <cell r="B3600" t="str">
            <v>Поставка и монтаж, Стойка под 3 модуля МПХ 65-100-50 с коллектором Б3 МПХ 65-100-50, включая все комплектующие и крепеж</v>
          </cell>
          <cell r="C3600" t="str">
            <v>Supply and installation of support pillar for 3 gas fire extinguishing modules МПХ 65-100-50 with collector Б3 МПХ 65-100-50, including all accessories and fasteners</v>
          </cell>
          <cell r="D3600" t="str">
            <v>шт.</v>
          </cell>
          <cell r="F3600">
            <v>8686.5346494915266</v>
          </cell>
          <cell r="G3600">
            <v>57910.230996610175</v>
          </cell>
          <cell r="H3600">
            <v>13029.801974237289</v>
          </cell>
          <cell r="I3600">
            <v>66596.765646101689</v>
          </cell>
        </row>
        <row r="3601">
          <cell r="A3601" t="str">
            <v>аугпт_стойка 4 модуля МПХ 65-100-50 + коллектор Б4 МПХ 65-100-50</v>
          </cell>
          <cell r="B3601" t="str">
            <v>Поставка и монтаж, Стойка под 4 модуля МПХ 65-100-50 с коллектором Б4 МПХ 65-100-50, включая все комплектующие и крепеж</v>
          </cell>
          <cell r="C3601" t="str">
            <v>Supply and installation of support pillar for 4 gas fire extinguishing modules МПХ 65-100-50 with collector Б4 МПХ 65-100-50, including all accessories and fasteners</v>
          </cell>
          <cell r="D3601" t="str">
            <v>шт.</v>
          </cell>
          <cell r="F3601">
            <v>8686.5346494915266</v>
          </cell>
          <cell r="G3601">
            <v>57910.230996610175</v>
          </cell>
          <cell r="H3601">
            <v>13029.801974237289</v>
          </cell>
          <cell r="I3601">
            <v>66596.765646101689</v>
          </cell>
        </row>
        <row r="3602">
          <cell r="A3602" t="str">
            <v>аугпт_хомут КРМ-1</v>
          </cell>
          <cell r="B3602" t="str">
            <v>Поставка и монтаж, Хомут крепления модуля КРМ-1, включая все комплектующие и крепеж</v>
          </cell>
          <cell r="C3602" t="str">
            <v>Supply and installation of mounting clamp for module КРМ-1, including all accessories and fasteners</v>
          </cell>
          <cell r="D3602" t="str">
            <v>шт.</v>
          </cell>
          <cell r="F3602">
            <v>310.23338033898307</v>
          </cell>
          <cell r="G3602">
            <v>2068.2225355932205</v>
          </cell>
          <cell r="H3602">
            <v>465.35007050847457</v>
          </cell>
          <cell r="I3602">
            <v>2378.4559159322034</v>
          </cell>
        </row>
        <row r="3603">
          <cell r="A3603" t="str">
            <v>аугпт_выпускное устройство ВУ-33-1"-3300</v>
          </cell>
          <cell r="B3603" t="str">
            <v>Поставка и монтаж, Выпускное устройство ВУ-33-1"-3300, включая все комплектующие и крепеж</v>
          </cell>
          <cell r="C3603" t="str">
            <v>Supply and installation of discharging station ВУ-33-1"-3300, including all accessories and fasteners</v>
          </cell>
          <cell r="D3603" t="str">
            <v>шт.</v>
          </cell>
          <cell r="F3603">
            <v>2536.4487280652543</v>
          </cell>
          <cell r="G3603">
            <v>16909.658187101697</v>
          </cell>
          <cell r="H3603">
            <v>3804.6730920978816</v>
          </cell>
          <cell r="I3603">
            <v>19446.106915166951</v>
          </cell>
        </row>
        <row r="3604">
          <cell r="A3604" t="str">
            <v>аугпт_выпускное устройство ВУ-33-1"-3600</v>
          </cell>
          <cell r="B3604" t="str">
            <v>Поставка и монтаж, Выпускное устройство ВУ-33-1"-3600, включая все комплектующие и крепеж</v>
          </cell>
          <cell r="C3604" t="str">
            <v>Supply and installation of discharging station ВУ-33-1"-3600, including all accessories and fasteners</v>
          </cell>
          <cell r="D3604" t="str">
            <v>шт.</v>
          </cell>
          <cell r="F3604">
            <v>2536.4487280652543</v>
          </cell>
          <cell r="G3604">
            <v>16909.658187101697</v>
          </cell>
          <cell r="H3604">
            <v>3804.6730920978816</v>
          </cell>
          <cell r="I3604">
            <v>19446.106915166951</v>
          </cell>
        </row>
        <row r="3605">
          <cell r="A3605" t="str">
            <v>аугпт_выпускное устройство ВУ-33-3/4"-3850</v>
          </cell>
          <cell r="B3605" t="str">
            <v>Поставка и монтаж, Выпускное устройство ВУ-33-3/4"-3850, включая все комплектующие и крепеж</v>
          </cell>
          <cell r="C3605" t="str">
            <v>Supply and installation of discharging station ВУ-33-3/4"-3850, including all accessories and fasteners</v>
          </cell>
          <cell r="D3605" t="str">
            <v>шт.</v>
          </cell>
          <cell r="F3605">
            <v>2536.4487280652543</v>
          </cell>
          <cell r="G3605">
            <v>16909.658187101697</v>
          </cell>
          <cell r="H3605">
            <v>3804.6730920978816</v>
          </cell>
          <cell r="I3605">
            <v>19446.106915166951</v>
          </cell>
        </row>
        <row r="3606">
          <cell r="A3606" t="str">
            <v>аугпт_выпускное устройство ВУ-33-3/4"-4650</v>
          </cell>
          <cell r="B3606" t="str">
            <v>Поставка и монтаж, Выпускное устройство ВУ-33-3/4"-4650, включая все комплектующие и крепеж</v>
          </cell>
          <cell r="C3606" t="str">
            <v>Supply and installation of discharging station ВУ-33-3/4"-4650, including all accessories and fasteners</v>
          </cell>
          <cell r="D3606" t="str">
            <v>шт.</v>
          </cell>
          <cell r="F3606">
            <v>2536.4487280652543</v>
          </cell>
          <cell r="G3606">
            <v>16909.658187101697</v>
          </cell>
          <cell r="H3606">
            <v>3804.6730920978816</v>
          </cell>
          <cell r="I3606">
            <v>19446.106915166951</v>
          </cell>
        </row>
        <row r="3607">
          <cell r="H3607">
            <v>0</v>
          </cell>
          <cell r="I3607">
            <v>0</v>
          </cell>
        </row>
        <row r="3608">
          <cell r="A3608" t="str">
            <v>аугпт_рукав РВД 33-У</v>
          </cell>
          <cell r="B3608" t="str">
            <v>Поставка и монтаж, Рукав высокого давления РВД 33-У, включая все комплектующие и крепеж</v>
          </cell>
          <cell r="C3608" t="str">
            <v>Supply and installation of high pressure hose РВД 33-У, including all accessories and fasteners</v>
          </cell>
          <cell r="D3608" t="str">
            <v>шт.</v>
          </cell>
          <cell r="F3608">
            <v>1566.9694145059323</v>
          </cell>
          <cell r="G3608">
            <v>10446.462763372881</v>
          </cell>
          <cell r="H3608">
            <v>2350.4541217588985</v>
          </cell>
          <cell r="I3608">
            <v>12013.432177878813</v>
          </cell>
        </row>
        <row r="3609">
          <cell r="A3609" t="str">
            <v>аугпт_рукав РВД 50-У</v>
          </cell>
          <cell r="B3609" t="str">
            <v>Поставка и монтаж, Рукав высокого давления РВД 50-У, включая все комплектующие и крепеж</v>
          </cell>
          <cell r="C3609" t="str">
            <v>Supply and installation of high pressure hose РВД 50-У, including all accessories and fasteners</v>
          </cell>
          <cell r="D3609" t="str">
            <v>шт.</v>
          </cell>
          <cell r="F3609">
            <v>1566.9694145059323</v>
          </cell>
          <cell r="G3609">
            <v>10446.462763372881</v>
          </cell>
          <cell r="H3609">
            <v>2350.4541217588985</v>
          </cell>
          <cell r="I3609">
            <v>12013.432177878813</v>
          </cell>
        </row>
        <row r="3610">
          <cell r="A3610" t="str">
            <v>аугпт_рукав для пневмопуска РВД 08-30-650-У1</v>
          </cell>
          <cell r="B3610" t="str">
            <v>Поставка и монтаж, Рукав высокого давления для пневмопуска РВД 08-30-650-У1, включая все комплектующие и крепеж</v>
          </cell>
          <cell r="C3610" t="str">
            <v>Supply and installation of high pressure hose for pneumatic start РВД 08-30-650-У1, including all accessories and fasteners</v>
          </cell>
          <cell r="D3610" t="str">
            <v>шт.</v>
          </cell>
          <cell r="F3610">
            <v>1566.9694145059323</v>
          </cell>
          <cell r="G3610">
            <v>10446.462763372881</v>
          </cell>
          <cell r="H3610">
            <v>2350.4541217588985</v>
          </cell>
          <cell r="I3610">
            <v>12013.432177878813</v>
          </cell>
        </row>
        <row r="3611">
          <cell r="H3611">
            <v>0</v>
          </cell>
          <cell r="I3611">
            <v>0</v>
          </cell>
        </row>
        <row r="3612">
          <cell r="A3612" t="str">
            <v>аугпт_пневмопуск В04420066</v>
          </cell>
          <cell r="B3612" t="str">
            <v>Поставка и монтаж, Пневмопуск  В04420066, включая все комплектующие и крепеж</v>
          </cell>
          <cell r="C3612" t="str">
            <v>Supply and installation of pneumatic start В04420066, including all accessories and fasteners</v>
          </cell>
          <cell r="D3612" t="str">
            <v>шт.</v>
          </cell>
          <cell r="F3612">
            <v>766.875</v>
          </cell>
          <cell r="G3612">
            <v>5112.5</v>
          </cell>
          <cell r="H3612">
            <v>1150.3125</v>
          </cell>
          <cell r="I3612">
            <v>5879.375</v>
          </cell>
        </row>
        <row r="3613">
          <cell r="A3613" t="str">
            <v>аугпт_переходник для РВД 8-30-650-У1 МИАБ.753136.018</v>
          </cell>
          <cell r="B3613" t="str">
            <v>Поставка и монтаж, Переходник для РВД 8-30-650-У1 МИАБ.753136.018, включая все комплектующие и крепеж</v>
          </cell>
          <cell r="C3613" t="str">
            <v>Supply and installation of adapter for РВД 8-30-650-У1 МИАБ.753136.018, including all accessories and fasteners</v>
          </cell>
          <cell r="D3613" t="str">
            <v>шт.</v>
          </cell>
          <cell r="F3613">
            <v>1193.1381911974577</v>
          </cell>
          <cell r="G3613">
            <v>7954.2546079830518</v>
          </cell>
          <cell r="H3613">
            <v>1789.7072867961865</v>
          </cell>
          <cell r="I3613">
            <v>9147.3927991805085</v>
          </cell>
        </row>
        <row r="3614">
          <cell r="A3614" t="str">
            <v xml:space="preserve">аугпт_заглушка пневмопуска МИАБ.753125.015 </v>
          </cell>
          <cell r="B3614" t="str">
            <v>Поставка и монтаж, Заглушка пневмопуска МИАБ.753125.015, включая все комплектующие и крепеж</v>
          </cell>
          <cell r="C3614" t="str">
            <v>Supply and installation of closer for pneumatic start МИАБ.753125.015, including all accessories and fasteners</v>
          </cell>
          <cell r="D3614" t="str">
            <v>шт.</v>
          </cell>
          <cell r="F3614">
            <v>80</v>
          </cell>
          <cell r="G3614">
            <v>279.21004230508481</v>
          </cell>
          <cell r="H3614">
            <v>120</v>
          </cell>
          <cell r="I3614">
            <v>321.09154865084753</v>
          </cell>
        </row>
        <row r="3615">
          <cell r="H3615">
            <v>0</v>
          </cell>
          <cell r="I3615">
            <v>0</v>
          </cell>
        </row>
        <row r="3616">
          <cell r="A3616" t="str">
            <v>аугпт_ниппель НРП МИАБ.715241.008</v>
          </cell>
          <cell r="B3616" t="str">
            <v>Поставка и монтаж, Ниппель резьбовой приварной (НРП) для 
РВД 33-У МИАБ.715241.008, включая все комплектующие и крепеж</v>
          </cell>
          <cell r="C3616" t="str">
            <v>Supply and installation of threaded nipple (НРП) for РВД 33-У МИАБ.715241.008, including all accessories and fasteners</v>
          </cell>
          <cell r="D3616" t="str">
            <v>шт.</v>
          </cell>
          <cell r="F3616">
            <v>227.54237288135593</v>
          </cell>
          <cell r="G3616">
            <v>1516.949152542373</v>
          </cell>
          <cell r="H3616">
            <v>341.31355932203388</v>
          </cell>
          <cell r="I3616">
            <v>1744.4915254237287</v>
          </cell>
        </row>
        <row r="3617">
          <cell r="A3617" t="str">
            <v>аугпт_ниппель НРП-1 1/2" МИАБ.715241.004-04</v>
          </cell>
          <cell r="B3617" t="str">
            <v>Поставка и монтаж, Ниппель резьбовой приварной НРП-1 1/2" МИАБ.715241.004-04, включая все комплектующие и крепеж</v>
          </cell>
          <cell r="C3617" t="str">
            <v>Supply and installation of threaded nipple НРП-1 1/2" МИАБ.715241.004-04, including all accessories and fasteners</v>
          </cell>
          <cell r="D3617" t="str">
            <v>шт.</v>
          </cell>
          <cell r="F3617">
            <v>240.25423728813561</v>
          </cell>
          <cell r="G3617">
            <v>1601.6949152542375</v>
          </cell>
          <cell r="H3617">
            <v>360.38135593220341</v>
          </cell>
          <cell r="I3617">
            <v>1841.949152542373</v>
          </cell>
        </row>
        <row r="3618">
          <cell r="A3618" t="str">
            <v>аугпт_ниппель НРП-3/4" МИАБ.715241.004-01</v>
          </cell>
          <cell r="B3618" t="str">
            <v>Поставка и монтаж, Ниппель резьбовой приварной НРП-3/4" МИАБ.715241.004-01, включая все комплектующие и крепеж</v>
          </cell>
          <cell r="C3618" t="str">
            <v>Supply and installation of threaded nipple НРП-3/4" МИАБ.715241.004-01, including all accessories and fasteners</v>
          </cell>
          <cell r="D3618" t="str">
            <v>шт.</v>
          </cell>
          <cell r="F3618">
            <v>227.54237288135593</v>
          </cell>
          <cell r="G3618">
            <v>1516.949152542373</v>
          </cell>
          <cell r="H3618">
            <v>341.31355932203388</v>
          </cell>
          <cell r="I3618">
            <v>1744.4915254237287</v>
          </cell>
        </row>
        <row r="3619">
          <cell r="A3619" t="str">
            <v>аугпт_ниппель НРП-1" МИАБ.715241.004-02</v>
          </cell>
          <cell r="B3619" t="str">
            <v>Поставка и монтаж, Ниппель резьбовой приварной НРП-1" МИАБ.715241.004-02, включая все комплектующие и крепеж</v>
          </cell>
          <cell r="C3619" t="str">
            <v>Supply and installation of threaded nipple НРП-1" МИАБ.715241.004-02, including all accessories and fasteners</v>
          </cell>
          <cell r="D3619" t="str">
            <v>шт.</v>
          </cell>
          <cell r="F3619">
            <v>227.54237288135593</v>
          </cell>
          <cell r="G3619">
            <v>1516.949152542373</v>
          </cell>
          <cell r="H3619">
            <v>341.31355932203388</v>
          </cell>
          <cell r="I3619">
            <v>1744.4915254237287</v>
          </cell>
        </row>
        <row r="3620">
          <cell r="A3620" t="str">
            <v>аугпт_ниппель НРП-1" МИАБ.715241.004-04</v>
          </cell>
          <cell r="B3620" t="str">
            <v>Поставка и монтаж, Ниппель резьбовой приварной НРП-1" МИАБ.715241.004-04, включая все комплектующие и крепеж</v>
          </cell>
          <cell r="C3620" t="str">
            <v>Supply and installation of threaded nipple НРП-1" МИАБ.715241.004-04, including all accessories and fasteners</v>
          </cell>
          <cell r="D3620" t="str">
            <v>шт.</v>
          </cell>
          <cell r="F3620">
            <v>227.54237288135593</v>
          </cell>
          <cell r="G3620">
            <v>1516.949152542373</v>
          </cell>
          <cell r="H3620">
            <v>341.31355932203388</v>
          </cell>
          <cell r="I3620">
            <v>1744.4915254237287</v>
          </cell>
        </row>
        <row r="3621">
          <cell r="A3621" t="str">
            <v>аугпт_ниппель НРП-1 1/4" МИАБ.715241.004-03</v>
          </cell>
          <cell r="B3621" t="str">
            <v>Поставка и монтаж, Ниппель резьбовой приварной НРП-1 1/4" МИАБ.715241.004-03, включая все комплектующие и крепеж</v>
          </cell>
          <cell r="C3621" t="str">
            <v>Supply and installation of threaded nipple НРП-1 1/4" МИАБ.715241.004-03, including all accessories and fasteners</v>
          </cell>
          <cell r="D3621" t="str">
            <v>шт.</v>
          </cell>
          <cell r="F3621">
            <v>240.25423728813561</v>
          </cell>
          <cell r="G3621">
            <v>1601.6949152542375</v>
          </cell>
          <cell r="H3621">
            <v>360.38135593220341</v>
          </cell>
          <cell r="I3621">
            <v>1841.949152542373</v>
          </cell>
        </row>
        <row r="3622">
          <cell r="A3622" t="str">
            <v>аугпт_ниппель НРП-2" МИАБ.715241.004-05</v>
          </cell>
          <cell r="B3622" t="str">
            <v>Поставка и монтаж, Ниппель резьбовой приварной НРП-2" МИАБ.715241.004-05, включая все комплектующие и крепеж</v>
          </cell>
          <cell r="C3622" t="str">
            <v>Supply and installation of threaded nipple НРП-2" МИАБ.715241.004-05, including all accessories and fasteners</v>
          </cell>
          <cell r="D3622" t="str">
            <v>шт.</v>
          </cell>
          <cell r="F3622">
            <v>252.96610169491524</v>
          </cell>
          <cell r="G3622">
            <v>1686.4406779661017</v>
          </cell>
          <cell r="H3622">
            <v>379.44915254237287</v>
          </cell>
          <cell r="I3622">
            <v>1939.4067796610168</v>
          </cell>
        </row>
        <row r="3623">
          <cell r="H3623">
            <v>0</v>
          </cell>
          <cell r="I3623">
            <v>0</v>
          </cell>
        </row>
        <row r="3624">
          <cell r="H3624">
            <v>0</v>
          </cell>
          <cell r="I3624">
            <v>0</v>
          </cell>
        </row>
        <row r="3625">
          <cell r="A3625" t="str">
            <v>аугпт_сигнализатор двления СДУ-М</v>
          </cell>
          <cell r="B3625" t="str">
            <v>Поставка и монтаж, Сигнализатор давления СДУ-М, включая все комплектующие и крепеж</v>
          </cell>
          <cell r="C3625" t="str">
            <v>Supply and installation of pressure alarm СДУ-М, including all accessories and fasteners</v>
          </cell>
          <cell r="D3625" t="str">
            <v>шт.</v>
          </cell>
          <cell r="F3625">
            <v>250</v>
          </cell>
          <cell r="G3625">
            <v>715</v>
          </cell>
          <cell r="H3625">
            <v>375</v>
          </cell>
          <cell r="I3625">
            <v>822.24999999999989</v>
          </cell>
        </row>
        <row r="3626">
          <cell r="A3626" t="str">
            <v>аугпт_муфта под СДУ Дн=18мм</v>
          </cell>
          <cell r="B3626" t="str">
            <v>Поставка и монтаж, Муфта под СДУ Дн=18мм, включая все комплектующие и крепеж</v>
          </cell>
          <cell r="C3626" t="str">
            <v>Supply and installation of coupling for СДУ Дн=18мм, including all accessories and fasteners</v>
          </cell>
          <cell r="D3626" t="str">
            <v>шт.</v>
          </cell>
          <cell r="F3626">
            <v>150</v>
          </cell>
          <cell r="G3626">
            <v>474.25000000000006</v>
          </cell>
          <cell r="H3626">
            <v>225</v>
          </cell>
          <cell r="I3626">
            <v>545.38750000000005</v>
          </cell>
        </row>
        <row r="3627">
          <cell r="H3627">
            <v>0</v>
          </cell>
          <cell r="I3627">
            <v>0</v>
          </cell>
        </row>
        <row r="3628">
          <cell r="A3628" t="str">
            <v>аугпт_насадок 360° 1 1/2" С-Р-В-386-1 1/2"-А</v>
          </cell>
          <cell r="B3628" t="str">
            <v>Поставка и монтаж, Насадок 360° с внутренней резьбой труб 1 1/2" С-Р-В-386-1 1/2"-А, включая все комплектующие и крепеж</v>
          </cell>
          <cell r="C3628" t="str">
            <v>Supply and installation of nozzle 360° with internal screw thread 1 1/2" С-Р-В-386-1 1/2"-А, including all accessories and fasteners</v>
          </cell>
          <cell r="D3628" t="str">
            <v>шт.</v>
          </cell>
          <cell r="F3628">
            <v>423.88749999999999</v>
          </cell>
          <cell r="G3628">
            <v>2825.9166666666665</v>
          </cell>
          <cell r="H3628">
            <v>635.83124999999995</v>
          </cell>
          <cell r="I3628">
            <v>3249.8041666666663</v>
          </cell>
        </row>
        <row r="3629">
          <cell r="A3629" t="str">
            <v>аугпт_насадок 360° 3/4" С-Р-В-87-3/4"-А</v>
          </cell>
          <cell r="B3629" t="str">
            <v>Поставка и монтаж, Насадок 360° с внутренней резьбой труб 3/4" С-Р-В-87-3/4"-А, включая все комплектующие и крепеж</v>
          </cell>
          <cell r="C3629" t="str">
            <v>Supply and installation of nozzle 360° with internal screw thread 3/4" С-Р-В-87-3/4"-А, including all accessories and fasteners</v>
          </cell>
          <cell r="D3629" t="str">
            <v>шт.</v>
          </cell>
          <cell r="F3629">
            <v>156.17500000000001</v>
          </cell>
          <cell r="G3629">
            <v>1041.1666666666667</v>
          </cell>
          <cell r="H3629">
            <v>234.26250000000002</v>
          </cell>
          <cell r="I3629">
            <v>1197.3416666666667</v>
          </cell>
        </row>
        <row r="3630">
          <cell r="A3630" t="str">
            <v>аугпт_насадок 360° 3/4" С-Р-В-112-3/4"-А</v>
          </cell>
          <cell r="B3630" t="str">
            <v>Поставка и монтаж, Насадок 360° с внутренней резьбой труб 3/4" С-Р-В-112-3/4"-А, включая все комплектующие и крепеж</v>
          </cell>
          <cell r="C3630" t="str">
            <v>Supply and installation of nozzle 360° with internal screw thread 3/4" С-Р-В-112-3/4"-А, including all accessories and fasteners</v>
          </cell>
          <cell r="D3630" t="str">
            <v>шт.</v>
          </cell>
          <cell r="F3630">
            <v>156.17500000000001</v>
          </cell>
          <cell r="G3630">
            <v>1041.1666666666667</v>
          </cell>
          <cell r="H3630">
            <v>234.26250000000002</v>
          </cell>
          <cell r="I3630">
            <v>1197.3416666666667</v>
          </cell>
        </row>
        <row r="3631">
          <cell r="A3631" t="str">
            <v>аугпт_насадок 360° 3/4" С-У-В-245-3/4"-А</v>
          </cell>
          <cell r="B3631" t="str">
            <v>Поставка и монтаж, Насадок 360° с внутренней резьбой труб 3/4" С-У-В-245-3/4"-А, включая все комплектующие и крепеж</v>
          </cell>
          <cell r="C3631" t="str">
            <v>Supply and installation of nozzle 360° with internal screw thread 3/4" С-У-В-245-3/4"-А, including all accessories and fasteners</v>
          </cell>
          <cell r="D3631" t="str">
            <v>шт.</v>
          </cell>
          <cell r="F3631">
            <v>201.35</v>
          </cell>
          <cell r="G3631">
            <v>1342.3333333333333</v>
          </cell>
          <cell r="H3631">
            <v>302.02499999999998</v>
          </cell>
          <cell r="I3631">
            <v>1543.6833333333332</v>
          </cell>
        </row>
        <row r="3632">
          <cell r="A3632" t="str">
            <v>аугпт_насадок 360° 1" С-Р-В-191-1"-А</v>
          </cell>
          <cell r="B3632" t="str">
            <v>Поставка и монтаж, Насадок 360° с внутренней резьбой труб 1" С-Р-В-191-1"-А, включая все комплектующие и крепеж</v>
          </cell>
          <cell r="C3632" t="str">
            <v>Supply and installation of nozzle 360° with internal screw thread 1" С-Р-В-191-1"-А, including all accessories and fasteners</v>
          </cell>
          <cell r="D3632" t="str">
            <v>шт.</v>
          </cell>
          <cell r="F3632">
            <v>178.47499999999999</v>
          </cell>
          <cell r="G3632">
            <v>1189.8333333333333</v>
          </cell>
          <cell r="H3632">
            <v>267.71249999999998</v>
          </cell>
          <cell r="I3632">
            <v>1368.3083333333332</v>
          </cell>
        </row>
        <row r="3633">
          <cell r="A3633" t="str">
            <v>аугпт_насадок 360° 1" С-У-В-242-1"-А</v>
          </cell>
          <cell r="B3633" t="str">
            <v>Поставка и монтаж, Насадок 360° с внутренней резьбой труб 1" С-У-В-242-1"-А, включая все комплектующие и крепеж</v>
          </cell>
          <cell r="C3633" t="str">
            <v>Supply and installation of nozzle 360° with internal screw thread 1" С-У-В-242-1"-А, including all accessories and fasteners</v>
          </cell>
          <cell r="D3633" t="str">
            <v>шт.</v>
          </cell>
          <cell r="F3633">
            <v>201.35</v>
          </cell>
          <cell r="G3633">
            <v>1342.3333333333333</v>
          </cell>
          <cell r="H3633">
            <v>302.02499999999998</v>
          </cell>
          <cell r="I3633">
            <v>1543.6833333333332</v>
          </cell>
        </row>
        <row r="3634">
          <cell r="A3634" t="str">
            <v>аугпт_насадок 360° 1" С-У-В-273-1"-А</v>
          </cell>
          <cell r="B3634" t="str">
            <v>Поставка и монтаж, Насадок 360° с внутренней резьбой труб 1" С-У-В-273-1"-А, включая все комплектующие и крепеж</v>
          </cell>
          <cell r="C3634" t="str">
            <v>Supply and installation of nozzle 360° with internal screw thread 1" С-У-В-273-1"-А, including all accessories and fasteners</v>
          </cell>
          <cell r="D3634" t="str">
            <v>шт.</v>
          </cell>
          <cell r="F3634">
            <v>226.35</v>
          </cell>
          <cell r="G3634">
            <v>1509</v>
          </cell>
          <cell r="H3634">
            <v>339.52499999999998</v>
          </cell>
          <cell r="I3634">
            <v>1735.35</v>
          </cell>
        </row>
        <row r="3635">
          <cell r="A3635" t="str">
            <v>аугпт_насадок 360° 1" С-Р-В-317-1"-А</v>
          </cell>
          <cell r="B3635" t="str">
            <v>Поставка и монтаж, Насадок 360° с внутренней резьбой труб 1" С-Р-В-317-1"-А, включая все комплектующие и крепеж</v>
          </cell>
          <cell r="C3635" t="str">
            <v>Supply and installation of nozzle 360° with internal screw thread 1" С-Р-В-317-1"-А, including all accessories and fasteners</v>
          </cell>
          <cell r="D3635" t="str">
            <v>шт.</v>
          </cell>
          <cell r="F3635">
            <v>386.38749999999999</v>
          </cell>
          <cell r="G3635">
            <v>2575.9166666666665</v>
          </cell>
          <cell r="H3635">
            <v>579.58124999999995</v>
          </cell>
          <cell r="I3635">
            <v>2962.3041666666663</v>
          </cell>
        </row>
        <row r="3636">
          <cell r="A3636" t="str">
            <v>аугпт_насадок 360° 1" С-Р-В-403-1"-А</v>
          </cell>
          <cell r="B3636" t="str">
            <v>Поставка и монтаж, Насадок 360° с внутренней резьбой труб 1" С-Р-В-403-1"-А, включая все комплектующие и крепеж</v>
          </cell>
          <cell r="C3636" t="str">
            <v>Supply and installation of nozzle 360° with internal screw thread 1" С-Р-В-403-1"-А, including all accessories and fasteners</v>
          </cell>
          <cell r="D3636" t="str">
            <v>шт.</v>
          </cell>
          <cell r="F3636">
            <v>386.38749999999999</v>
          </cell>
          <cell r="G3636">
            <v>2575.9166666666665</v>
          </cell>
          <cell r="H3636">
            <v>579.58124999999995</v>
          </cell>
          <cell r="I3636">
            <v>2962.3041666666663</v>
          </cell>
        </row>
        <row r="3637">
          <cell r="A3637" t="str">
            <v>аугпт_насадок 360° 1" С-У-В-444-1"-А</v>
          </cell>
          <cell r="B3637" t="str">
            <v>Поставка и монтаж, Насадок 360° с внутренней резьбой труб 1" С-У-В-444-1"-А, включая все комплектуюзие и крепеж</v>
          </cell>
          <cell r="C3637" t="str">
            <v>Supply and installation of nozzle 360° with internal screw thread 1" С-У-В-444-1"-А, including all accessories and fasteners</v>
          </cell>
          <cell r="D3637" t="str">
            <v>шт.</v>
          </cell>
          <cell r="F3637">
            <v>423.88749999999999</v>
          </cell>
          <cell r="G3637">
            <v>2825.9166666666665</v>
          </cell>
          <cell r="H3637">
            <v>635.83124999999995</v>
          </cell>
          <cell r="I3637">
            <v>3249.8041666666663</v>
          </cell>
        </row>
        <row r="3638">
          <cell r="A3638" t="str">
            <v>аугпт_насадок 360° 1 1/4" С-Р-В-335-1 1/4"-А</v>
          </cell>
          <cell r="B3638" t="str">
            <v>Поставка и монтаж, Насадок 360° с внутренней резьбой труб 1 1/4" С-Р-В-335-1 1/4"-А, включая все комплектующие и крепеж</v>
          </cell>
          <cell r="C3638" t="str">
            <v>Supply and installation of nozzle 360° with internal screw thread 1 1/4" С-Р-В-335-1 1/4"-А, including all accessories and fasteners</v>
          </cell>
          <cell r="D3638" t="str">
            <v>шт.</v>
          </cell>
          <cell r="F3638">
            <v>361.38749999999999</v>
          </cell>
          <cell r="G3638">
            <v>2409.25</v>
          </cell>
          <cell r="H3638">
            <v>542.08124999999995</v>
          </cell>
          <cell r="I3638">
            <v>2770.6374999999998</v>
          </cell>
        </row>
        <row r="3639">
          <cell r="A3639" t="str">
            <v>аугпт_насадок 360° 1 1/4" С-Р-В-567-1 1/4"-А</v>
          </cell>
          <cell r="B3639" t="str">
            <v>Поставка и монтаж, Насадок 360° с внутренней резьбой труб 1 1/4" С-Р-В-567-1 1/4"-А, включая все комплектующие и крепеж</v>
          </cell>
          <cell r="C3639" t="str">
            <v>Supply and installation of nozzle 360° with internal screw thread 1 1/4" С-Р-В-567-1 1/4"-А, including all accessories and fasteners</v>
          </cell>
          <cell r="D3639" t="str">
            <v>шт.</v>
          </cell>
          <cell r="F3639">
            <v>673.88750000000005</v>
          </cell>
          <cell r="G3639">
            <v>4492.5833333333339</v>
          </cell>
          <cell r="H3639">
            <v>1010.8312500000001</v>
          </cell>
          <cell r="I3639">
            <v>5166.4708333333338</v>
          </cell>
        </row>
        <row r="3640">
          <cell r="A3640" t="str">
            <v>аугпт_насадок 360° 1 1/2" С-Р-В-567-1 1/2"-А</v>
          </cell>
          <cell r="B3640" t="str">
            <v>Поставка и монтаж, Насадок 360° с внутренней резьбой труб 1 1/2" С-Р-В-567-1 1/2"-А, включая все комплектующие и крепеж</v>
          </cell>
          <cell r="C3640" t="str">
            <v>Supply and installation of nozzle 360° with internal screw thread 1 1/2" С-Р-В-567-1 1/2"-А, including all accessories and fasteners</v>
          </cell>
          <cell r="D3640" t="str">
            <v>шт.</v>
          </cell>
          <cell r="F3640">
            <v>673.88750000000005</v>
          </cell>
          <cell r="G3640">
            <v>4492.5833333333339</v>
          </cell>
          <cell r="H3640">
            <v>1010.8312500000001</v>
          </cell>
          <cell r="I3640">
            <v>5166.4708333333338</v>
          </cell>
        </row>
        <row r="3641">
          <cell r="A3641" t="str">
            <v>аугпт_насадок 360° 2" С-Р-В-851-2"-А</v>
          </cell>
          <cell r="B3641" t="str">
            <v>Поставка и монтаж, Насадок 360° с внутренней резьбой труб 2" С-Р-В-851-2"-А, включая все комплектующие и крепеж</v>
          </cell>
          <cell r="C3641" t="str">
            <v>Supply and installation of nozzle 360° with internal screw thread 2" С-Р-В-851-2"-А, including all accessories and fasteners</v>
          </cell>
          <cell r="D3641" t="str">
            <v>шт.</v>
          </cell>
          <cell r="F3641">
            <v>1048.8875</v>
          </cell>
          <cell r="G3641">
            <v>6992.5833333333339</v>
          </cell>
          <cell r="H3641">
            <v>1573.3312500000002</v>
          </cell>
          <cell r="I3641">
            <v>8041.4708333333338</v>
          </cell>
        </row>
        <row r="3642">
          <cell r="A3642" t="str">
            <v>аугпт_насадок С-У-В-245-3/4"-А</v>
          </cell>
          <cell r="B3642" t="str">
            <v>Поставка и монтаж, Насадок С-У-В-245-3/4"-А, включая все комплектующие и крепеж</v>
          </cell>
          <cell r="C3642" t="str">
            <v>Supply and installation of nozzle С-У-В-245-3/4"-А, including all accessories and fasteners</v>
          </cell>
          <cell r="D3642" t="str">
            <v>шт.</v>
          </cell>
          <cell r="F3642">
            <v>201.35</v>
          </cell>
          <cell r="G3642">
            <v>1342.3333333333333</v>
          </cell>
          <cell r="H3642">
            <v>302.02499999999998</v>
          </cell>
          <cell r="I3642">
            <v>1543.6833333333332</v>
          </cell>
        </row>
        <row r="3643">
          <cell r="H3643">
            <v>0</v>
          </cell>
          <cell r="I3643">
            <v>0</v>
          </cell>
        </row>
        <row r="3644">
          <cell r="A3644" t="str">
            <v>аугпт_труба стальная 27х3.0</v>
          </cell>
          <cell r="B3644" t="str">
            <v>Поставка и монтаж, Труба стальная бесшовная 27х3.0 ГОСТ 8734-75 ГОСТ 8732-79, включая все комплектующие и крепеж</v>
          </cell>
          <cell r="C3644" t="str">
            <v>Supply and installation of seamless steel pipe 27х3.0 GOST 8734-75 GOST 8732-79, including all accessories and fasteners</v>
          </cell>
          <cell r="D3644" t="str">
            <v>м</v>
          </cell>
          <cell r="F3644">
            <v>174.99661016949153</v>
          </cell>
          <cell r="G3644">
            <v>145.83050847457625</v>
          </cell>
          <cell r="H3644">
            <v>262.4949152542373</v>
          </cell>
          <cell r="I3644">
            <v>167.70508474576266</v>
          </cell>
        </row>
        <row r="3645">
          <cell r="A3645" t="str">
            <v xml:space="preserve">аугпт_труба стальная 34х3.0 </v>
          </cell>
          <cell r="B3645" t="str">
            <v>Поставка и монтаж, Труба стальная бесшовная 34х3.0 ГОСТ 8734-75 ГОСТ 8732-80, включая все комплектующие и крепеж</v>
          </cell>
          <cell r="C3645" t="str">
            <v>Supply and installation of seamless steel pipe 34х3.0 GOST 8734-75 GOST 8732-80, including all accessories and fasteners</v>
          </cell>
          <cell r="D3645" t="str">
            <v>м</v>
          </cell>
          <cell r="F3645">
            <v>221.8576271186441</v>
          </cell>
          <cell r="G3645">
            <v>184.88135593220338</v>
          </cell>
          <cell r="H3645">
            <v>332.78644067796614</v>
          </cell>
          <cell r="I3645">
            <v>212.61355932203386</v>
          </cell>
        </row>
        <row r="3646">
          <cell r="A3646" t="str">
            <v>аугпт_труба стальная 42х3.0</v>
          </cell>
          <cell r="B3646" t="str">
            <v>Поставка и монтаж, Труба стальная бесшовная 42х3.0 ГОСТ 8734-75 ГОСТ 8732-79, включая все комплектующие и крепеж</v>
          </cell>
          <cell r="C3646" t="str">
            <v>Supply and installation of seamless steel pipe 42х3.0 GOST 8734-75 GOST 8732-79, including all accessories and fasteners</v>
          </cell>
          <cell r="D3646" t="str">
            <v>м</v>
          </cell>
          <cell r="F3646">
            <v>230.4</v>
          </cell>
          <cell r="G3646">
            <v>234.30508474576271</v>
          </cell>
          <cell r="H3646">
            <v>345.6</v>
          </cell>
          <cell r="I3646">
            <v>269.45084745762711</v>
          </cell>
        </row>
        <row r="3647">
          <cell r="A3647" t="str">
            <v xml:space="preserve">аугпт_труба стальная 48х3.0 </v>
          </cell>
          <cell r="B3647" t="str">
            <v>Поставка и монтаж, Труба стальная бесшовная 48х3.0 ГОСТ 8734-75 ГОСТ 8732-79, включая все комплектующие и крепеж</v>
          </cell>
          <cell r="C3647" t="str">
            <v>Supply and installation of seamless steel pipe 48х3.0 GOST 8734-75 GOST 8732-79, including all accessories and fasteners</v>
          </cell>
          <cell r="D3647" t="str">
            <v>м</v>
          </cell>
          <cell r="F3647">
            <v>312.65084745762715</v>
          </cell>
          <cell r="G3647">
            <v>297.76271186440675</v>
          </cell>
          <cell r="H3647">
            <v>468.97627118644073</v>
          </cell>
          <cell r="I3647">
            <v>342.42711864406772</v>
          </cell>
        </row>
        <row r="3648">
          <cell r="A3648" t="str">
            <v xml:space="preserve">аугпт_труба стальная 60х4.0 </v>
          </cell>
          <cell r="B3648" t="str">
            <v>Поставка и монтаж, Труба стальная бесшовная 60х4.0 ГОСТ 8734-75 ГОСТ 8732-79, включая все комплектующие и крепеж</v>
          </cell>
          <cell r="C3648" t="str">
            <v>Supply and installation of seamless steel pipe 60х4.0 GOST 8734-75 GOST 8732-79, including all accessories and fasteners</v>
          </cell>
          <cell r="D3648" t="str">
            <v>м</v>
          </cell>
          <cell r="F3648">
            <v>451.68406779661012</v>
          </cell>
          <cell r="G3648">
            <v>430.16949152542378</v>
          </cell>
          <cell r="H3648">
            <v>677.52610169491516</v>
          </cell>
          <cell r="I3648">
            <v>494.69491525423729</v>
          </cell>
        </row>
        <row r="3649">
          <cell r="A3649" t="str">
            <v>аугпт_труба стальная 76х4.0</v>
          </cell>
          <cell r="B3649" t="str">
            <v>Поставка и монтаж, Труба стальная бесшовная 76х4.0 ГОСТ 8734-75 ГОСТ 8732-80, включая все комплектующие и крепеж</v>
          </cell>
          <cell r="C3649" t="str">
            <v>Supply and installation of seamless steel pipe 76х4.0 GOST 8734-75 GOST 8732-80, including all accessories and fasteners</v>
          </cell>
          <cell r="D3649" t="str">
            <v>м</v>
          </cell>
          <cell r="F3649">
            <v>457.99322033898306</v>
          </cell>
          <cell r="G3649">
            <v>508.88135593220335</v>
          </cell>
          <cell r="H3649">
            <v>686.9898305084746</v>
          </cell>
          <cell r="I3649">
            <v>585.2135593220338</v>
          </cell>
        </row>
        <row r="3650">
          <cell r="A3650" t="str">
            <v xml:space="preserve">аугпт_труба стальная 89х4.5 </v>
          </cell>
          <cell r="B3650" t="str">
            <v>Поставка и монтаж, Труба стальная бесшовная 89х4.5 ГОСТ 8734-75 ГОСТ 8732-79, включая все комплектующие и крепеж</v>
          </cell>
          <cell r="C3650" t="str">
            <v>Supply and installation of seamless steel pipe 89х4.5 GOST 8734-75 GOST 8732-79, including all accessories and fasteners</v>
          </cell>
          <cell r="D3650" t="str">
            <v>м</v>
          </cell>
          <cell r="F3650">
            <v>637.63199999999995</v>
          </cell>
          <cell r="G3650">
            <v>442.80000000000007</v>
          </cell>
          <cell r="H3650">
            <v>956.44799999999987</v>
          </cell>
          <cell r="I3650">
            <v>509.22</v>
          </cell>
        </row>
        <row r="3651">
          <cell r="H3651">
            <v>0</v>
          </cell>
          <cell r="I3651">
            <v>0</v>
          </cell>
        </row>
        <row r="3652">
          <cell r="A3652" t="str">
            <v>аугпт_отвод стальной 26.9х3.2</v>
          </cell>
          <cell r="B3652" t="str">
            <v>Поставка и монтаж, Отвод стальной крутоизогнутый 26.9х3.2  ГОСТ 17375-2002, включая все комплектующие и крепеж</v>
          </cell>
          <cell r="C3652" t="str">
            <v>Supply and installation of steel short radius elbow 26.9х3.2 GOST 17375-2002, including all accessories and fasteners</v>
          </cell>
          <cell r="D3652" t="str">
            <v>шт.</v>
          </cell>
          <cell r="H3652">
            <v>0</v>
          </cell>
          <cell r="I3652">
            <v>0</v>
          </cell>
        </row>
        <row r="3653">
          <cell r="A3653" t="str">
            <v>аугпт_отвод стальной 33.7х3.2</v>
          </cell>
          <cell r="B3653" t="str">
            <v>Поставка и монтаж, Отвод стальной крутоизогнутый 33.7х3.2  ГОСТ 17375-2003, включая все комплектующие и крепеж</v>
          </cell>
          <cell r="C3653" t="str">
            <v>Supply and installation of steel short radius elbow 33.7х3.2 GOST 17375-2003, including all accessories and fasteners</v>
          </cell>
          <cell r="D3653" t="str">
            <v>шт.</v>
          </cell>
          <cell r="H3653">
            <v>0</v>
          </cell>
          <cell r="I3653">
            <v>0</v>
          </cell>
        </row>
        <row r="3654">
          <cell r="A3654" t="str">
            <v>аугпт_отвод стальной 42.4х3.6</v>
          </cell>
          <cell r="B3654" t="str">
            <v>Поставка и монтаж, Отвод стальной крутоизогнутый 42.4х3.6  ГОСТ 17375-2001, включая все комплектующие и крепеж</v>
          </cell>
          <cell r="C3654" t="str">
            <v>Supply and installation of steel short radius elbow 42.4х3.6 GOST 17375-2001, including all accessories and fasteners</v>
          </cell>
          <cell r="D3654" t="str">
            <v>шт.</v>
          </cell>
          <cell r="H3654">
            <v>0</v>
          </cell>
          <cell r="I3654">
            <v>0</v>
          </cell>
        </row>
        <row r="3655">
          <cell r="A3655" t="str">
            <v>аугпт_отвод стальной 48.3х3.6</v>
          </cell>
          <cell r="B3655" t="str">
            <v>Поставка и монтаж, Отвод стальной крутоизогнутый 48.3х3.6  ГОСТ 17375-2001, включая все комплектующие и крепеж</v>
          </cell>
          <cell r="C3655" t="str">
            <v>Supply and installation of steel short radius elbow 48.3х3.6 GOST 17375-2001, including all accessories and fasteners</v>
          </cell>
          <cell r="D3655" t="str">
            <v>шт.</v>
          </cell>
          <cell r="H3655">
            <v>0</v>
          </cell>
          <cell r="I3655">
            <v>0</v>
          </cell>
        </row>
        <row r="3656">
          <cell r="A3656" t="str">
            <v>аугпт_отвод стальной 60.3х4.0</v>
          </cell>
          <cell r="B3656" t="str">
            <v>Поставка и монтаж, Отвод стальной крутоизогнутый 60.3х4.0  ГОСТ 17375-2001, включая все комплектующие и крепеж</v>
          </cell>
          <cell r="C3656" t="str">
            <v>Supply and installation of steel short radius elbow 60.3х4.0 GOST 17375-2001, including all accessories and fasteners</v>
          </cell>
          <cell r="D3656" t="str">
            <v>шт.</v>
          </cell>
          <cell r="H3656">
            <v>0</v>
          </cell>
          <cell r="I3656">
            <v>0</v>
          </cell>
        </row>
        <row r="3657">
          <cell r="A3657" t="str">
            <v>аугпт_отвод стальной 76х4.0</v>
          </cell>
          <cell r="B3657" t="str">
            <v>Поставка и монтаж, Отвод стальной крутоизогнутый 76х4.0  ГОСТ 17375-2001, включая все комплектующие и крепеж</v>
          </cell>
          <cell r="C3657" t="str">
            <v>Supply and installation of steel short radius elbow 76х4.0 GOST 17375-2001, including all accessories and fasteners</v>
          </cell>
          <cell r="D3657" t="str">
            <v>шт.</v>
          </cell>
          <cell r="H3657">
            <v>0</v>
          </cell>
          <cell r="I3657">
            <v>0</v>
          </cell>
        </row>
        <row r="3658">
          <cell r="A3658" t="str">
            <v xml:space="preserve">аугпт_отвод стальной 89х4.0  </v>
          </cell>
          <cell r="B3658" t="str">
            <v>Поставка и монтаж, Отвод стальной крутоизогнутый 89х4.0  ГОСТ 17375-2001, включая все комплектующие и крепеж</v>
          </cell>
          <cell r="C3658" t="str">
            <v>Supply and installation of steel short radius elbow 89х4.0 GOST 17375-2001, including all accessories and fasteners</v>
          </cell>
          <cell r="D3658" t="str">
            <v>шт.</v>
          </cell>
          <cell r="H3658">
            <v>0</v>
          </cell>
          <cell r="I3658">
            <v>0</v>
          </cell>
        </row>
        <row r="3659">
          <cell r="H3659">
            <v>0</v>
          </cell>
          <cell r="I3659">
            <v>0</v>
          </cell>
        </row>
        <row r="3660">
          <cell r="A3660" t="str">
            <v>аугпт_тройник стальной 26.9х3.2</v>
          </cell>
          <cell r="B3660" t="str">
            <v>Поставка и монтаж, Тройник стальной 26.9х3.2  ГОСТ 17376-2001, включая все комплектующие и крепеж</v>
          </cell>
          <cell r="C3660" t="str">
            <v>Supply and installation of steel tee 26.9х3.2 GOST 17376-2001, including all accessories and fasteners</v>
          </cell>
          <cell r="D3660" t="str">
            <v>шт.</v>
          </cell>
          <cell r="H3660">
            <v>0</v>
          </cell>
          <cell r="I3660">
            <v>0</v>
          </cell>
        </row>
        <row r="3661">
          <cell r="A3661" t="str">
            <v>аугпт_тройник стальной 33.7x3.2</v>
          </cell>
          <cell r="B3661" t="str">
            <v>Поставка и монтаж, Тройник стальной 33.7x3.2  ГОСТ 17376-2001, включая все комплектующие и крепеж</v>
          </cell>
          <cell r="C3661" t="str">
            <v>Supply and installation of steel tee 33.7x3.2 GOST 17376-2001, including all accessories and fasteners</v>
          </cell>
          <cell r="D3661" t="str">
            <v>шт.</v>
          </cell>
          <cell r="H3661">
            <v>0</v>
          </cell>
          <cell r="I3661">
            <v>0</v>
          </cell>
        </row>
        <row r="3662">
          <cell r="A3662" t="str">
            <v>аугпт_тройник стальной 42.4х3.6</v>
          </cell>
          <cell r="B3662" t="str">
            <v>Поставка и монтаж, Тройник стальной 42.4х3.6  ГОСТ 17376-2001, включая все комплектующие и крепеж</v>
          </cell>
          <cell r="C3662" t="str">
            <v>Supply and installation of steel tee 42.4х3.6 GOST 17376-2001, including all accessories and fasteners</v>
          </cell>
          <cell r="D3662" t="str">
            <v>шт.</v>
          </cell>
          <cell r="H3662">
            <v>0</v>
          </cell>
          <cell r="I3662">
            <v>0</v>
          </cell>
        </row>
        <row r="3663">
          <cell r="A3663" t="str">
            <v>аугпт_тройник стальной 48.3х3.6</v>
          </cell>
          <cell r="B3663" t="str">
            <v>Поставка и монтаж, Тройник стальной  48.3х3.6   ГОСТ 17376-2001, включая все комплектующие и крепеж</v>
          </cell>
          <cell r="C3663" t="str">
            <v>Supply and installation of steel tee 48.3х3.6 GOST 17376-2001, including all accessories and fasteners</v>
          </cell>
          <cell r="D3663" t="str">
            <v>шт.</v>
          </cell>
          <cell r="H3663">
            <v>0</v>
          </cell>
          <cell r="I3663">
            <v>0</v>
          </cell>
        </row>
        <row r="3664">
          <cell r="A3664" t="str">
            <v>аугпт_тройник стальной 60.3х4.0</v>
          </cell>
          <cell r="B3664" t="str">
            <v>Поставка и монтаж, Тройник стальной 60.3х4.0  ГОСТ 17376-2001, включая все комплектующие и крепеж</v>
          </cell>
          <cell r="C3664" t="str">
            <v>Supply and installation of steel tee 60.3х4.0 GOST 17376-2001, including all accessories and fasteners</v>
          </cell>
          <cell r="D3664" t="str">
            <v>шт.</v>
          </cell>
          <cell r="H3664">
            <v>0</v>
          </cell>
          <cell r="I3664">
            <v>0</v>
          </cell>
        </row>
        <row r="3665">
          <cell r="A3665" t="str">
            <v>аугпт_тройник стальной 76.1.х5.0</v>
          </cell>
          <cell r="B3665" t="str">
            <v>Поставка и монтаж, Тройник стальной 76.1.х5.0  ГОСТ 17376-2001, включая все комплектующие и крепеж</v>
          </cell>
          <cell r="C3665" t="str">
            <v>Supply and installation of steel tee 76.1.х5.0 GOST 17376-2001, including all accessories and fasteners</v>
          </cell>
          <cell r="D3665" t="str">
            <v>шт.</v>
          </cell>
          <cell r="H3665">
            <v>0</v>
          </cell>
          <cell r="I3665">
            <v>0</v>
          </cell>
        </row>
        <row r="3666">
          <cell r="A3666" t="str">
            <v>аугпт_тройник стальной 89х4.0</v>
          </cell>
          <cell r="B3666" t="str">
            <v>Поставка и монтаж, Тройник стальной 89х4.0  ГОСТ 17376-2001, включая все комплектующие и крепеж</v>
          </cell>
          <cell r="C3666" t="str">
            <v>Supply and installation of steel tee 89х4.0 GOST 17376-2001, including all accessories and fasteners</v>
          </cell>
          <cell r="D3666" t="str">
            <v>шт.</v>
          </cell>
          <cell r="H3666">
            <v>0</v>
          </cell>
          <cell r="I3666">
            <v>0</v>
          </cell>
        </row>
        <row r="3667">
          <cell r="H3667">
            <v>0</v>
          </cell>
          <cell r="I3667">
            <v>0</v>
          </cell>
        </row>
        <row r="3668">
          <cell r="A3668" t="str">
            <v>аугпт_переход стальной 33.7х3.2 - 26.9х3.2</v>
          </cell>
          <cell r="B3668" t="str">
            <v>Поставка и монтаж, Переход стальной 33.7х3.2 - 26.9х3.2  ГОСТ 17378-2001, включая все комплектующие и крепеж</v>
          </cell>
          <cell r="C3668" t="str">
            <v>Supply and installation of steel pipe bend 33.7х3.2 - 26.9х3.2 GOST 17378-2001, including all accessories and fasteners</v>
          </cell>
          <cell r="D3668" t="str">
            <v>шт.</v>
          </cell>
          <cell r="H3668">
            <v>0</v>
          </cell>
          <cell r="I3668">
            <v>0</v>
          </cell>
        </row>
        <row r="3669">
          <cell r="A3669" t="str">
            <v>аугпт_переход стальной 42.4х3.6 - 33.7х3.2</v>
          </cell>
          <cell r="B3669" t="str">
            <v>Поставка и монтаж, Переход стальной 42.4х3.6 - 33.7х3.2  ГОСТ 17378-2001, включая все комплектующие и крепеж</v>
          </cell>
          <cell r="C3669" t="str">
            <v>Supply and installation of steel pipe bend 42.4х3.6 - 33.7х3.2 GOST 17378-2001, including all accessories and fasteners</v>
          </cell>
          <cell r="D3669" t="str">
            <v>шт.</v>
          </cell>
          <cell r="H3669">
            <v>0</v>
          </cell>
          <cell r="I3669">
            <v>0</v>
          </cell>
        </row>
        <row r="3670">
          <cell r="A3670" t="str">
            <v>аугпт_переход стальной 48.3х3.6 - 33.7х3.2</v>
          </cell>
          <cell r="B3670" t="str">
            <v>Поставка и монтаж, Переход стальной 48.3х3.6 - 33.7х3.2  ГОСТ 17378-2001, включая все комплектуюзие и крепеж</v>
          </cell>
          <cell r="C3670" t="str">
            <v>Supply and installation of steel pipe bend 48.3х3.6 - 33.7х3.2 GOST 17378-2001, including all accessories and fasteners</v>
          </cell>
          <cell r="D3670" t="str">
            <v>шт.</v>
          </cell>
          <cell r="H3670">
            <v>0</v>
          </cell>
          <cell r="I3670">
            <v>0</v>
          </cell>
        </row>
        <row r="3671">
          <cell r="A3671" t="str">
            <v xml:space="preserve">аугпт_переход стальной 48.3х3.6 - 42.4х3.6  </v>
          </cell>
          <cell r="B3671" t="str">
            <v>Поставка и монтаж, Переход стальной 48.3х3.6 - 42.4х3.6  ГОСТ 17378-2001, включая все комплектующие и крепеж</v>
          </cell>
          <cell r="C3671" t="str">
            <v>Supply and installation of steel pipe bend 48.3х3.6 - 42.4х3.6 GOST 17378-2001, including all accessories and fasteners</v>
          </cell>
          <cell r="D3671" t="str">
            <v>шт.</v>
          </cell>
          <cell r="H3671">
            <v>0</v>
          </cell>
          <cell r="I3671">
            <v>0</v>
          </cell>
        </row>
        <row r="3672">
          <cell r="A3672" t="str">
            <v>аугпт_переход стальной 60.3х4.0 - 33.7х3.2</v>
          </cell>
          <cell r="B3672" t="str">
            <v>Поставка и монтаж, Переход стальной 60.3х4.0 - 33.7х3.2  ГОСТ 17378-2001, включая все комплектующие и крепеж</v>
          </cell>
          <cell r="C3672" t="str">
            <v>Supply and installation of steel pipe bend 60.3х4.0 - 33.7х3.2 GOST 17378-2001, including all accessories and fasteners</v>
          </cell>
          <cell r="D3672" t="str">
            <v>шт.</v>
          </cell>
          <cell r="H3672">
            <v>0</v>
          </cell>
          <cell r="I3672">
            <v>0</v>
          </cell>
        </row>
        <row r="3673">
          <cell r="A3673" t="str">
            <v>аугпт_переход стальной 60.3х4.0 - 42.4х3.6</v>
          </cell>
          <cell r="B3673" t="str">
            <v>Поставка и монтаж, Переход стальной 60.3х4.0 - 42.4х3.6  ГОСТ 17378-2001, включая все комплектующие и крепеж</v>
          </cell>
          <cell r="C3673" t="str">
            <v>Supply and installation of steel pipe bend 60.3х4.0 - 42.4х3.6 GOST 17378-2001, including all accessories and fasteners</v>
          </cell>
          <cell r="D3673" t="str">
            <v>шт.</v>
          </cell>
          <cell r="H3673">
            <v>0</v>
          </cell>
          <cell r="I3673">
            <v>0</v>
          </cell>
        </row>
        <row r="3674">
          <cell r="A3674" t="str">
            <v xml:space="preserve">аугпт_переход стальной 60.3х4.0 - 48.3х3.0  </v>
          </cell>
          <cell r="B3674" t="str">
            <v>Поставка и монтаж, Переход стальной 60.3х4.0 - 48.3х3.0  ГОСТ 17378-2001, включая все комплектующие и крепеж</v>
          </cell>
          <cell r="C3674" t="str">
            <v>Supply and installation of steel pipe bend 60.3х4.0 - 48.3х3.0 GOST 17378-2001, including all accessories and fasteners</v>
          </cell>
          <cell r="D3674" t="str">
            <v>шт.</v>
          </cell>
          <cell r="H3674">
            <v>0</v>
          </cell>
          <cell r="I3674">
            <v>0</v>
          </cell>
        </row>
        <row r="3675">
          <cell r="A3675" t="str">
            <v xml:space="preserve">аугпт_переход стальной 76.1х5.0 - 48.3х3.6   </v>
          </cell>
          <cell r="B3675" t="str">
            <v>Поставка и монтаж, Переход стальной 76.1х5.0 - 48.3х3.6  ГОСТ 17378-2001, включая все комплектующие и крепеж</v>
          </cell>
          <cell r="C3675" t="str">
            <v>Supply and installation of steel pipe bend 76.1х5.0 - 48.3х3.6 GOST 17378-2001, including all accessories and fasteners</v>
          </cell>
          <cell r="D3675" t="str">
            <v>шт.</v>
          </cell>
          <cell r="H3675">
            <v>0</v>
          </cell>
          <cell r="I3675">
            <v>0</v>
          </cell>
        </row>
        <row r="3676">
          <cell r="A3676" t="str">
            <v xml:space="preserve">аугпт_переход стальной 76.1х5.0 - 60.3х4.0 </v>
          </cell>
          <cell r="B3676" t="str">
            <v>Поставка и монтаж, Переход стальной 76.1х5.0 - 60.3х4.0, включая все комплектующие и крепеж</v>
          </cell>
          <cell r="C3676" t="str">
            <v>Supply and installation of steel pipe bend 76.1х5.0 - 60.3х4.0 GOST 17378-2001, including all accessories and fasteners</v>
          </cell>
          <cell r="D3676" t="str">
            <v>шт.</v>
          </cell>
          <cell r="H3676">
            <v>0</v>
          </cell>
          <cell r="I3676">
            <v>0</v>
          </cell>
        </row>
        <row r="3677">
          <cell r="A3677" t="str">
            <v>аугпт_переход стальной 88.9х5.6 - 60.3х4.0</v>
          </cell>
          <cell r="B3677" t="str">
            <v>Поставка и монтаж, Переход стальной 88.9х5.6 - 60.3х4.0  ГОСТ 17378-2001, включая все комплектующие и крепеж</v>
          </cell>
          <cell r="C3677" t="str">
            <v>Supply and installation of steel pipe bend 88.9х5.6 - 60.3х4.0 GOST 17378-2001, including all accessories and fasteners</v>
          </cell>
          <cell r="D3677" t="str">
            <v>шт.</v>
          </cell>
          <cell r="H3677">
            <v>0</v>
          </cell>
          <cell r="I3677">
            <v>0</v>
          </cell>
        </row>
        <row r="3678">
          <cell r="A3678" t="str">
            <v>аугпт_переход стальной 88.9х5.6 - 76.1х5.0</v>
          </cell>
          <cell r="B3678" t="str">
            <v>Поставка и монтаж, Переход стальной 88.9х5.6 - 76.1х5.0  ГОСТ 17378-2001, включая все комплектующие и крепеж</v>
          </cell>
          <cell r="C3678" t="str">
            <v>Supply and installation of steel pipe bend 88.9х5.6 - 76.1х5.0 GOST 17378-2001, including all accessories and fasteners</v>
          </cell>
          <cell r="D3678" t="str">
            <v>шт.</v>
          </cell>
          <cell r="H3678">
            <v>0</v>
          </cell>
          <cell r="I3678">
            <v>0</v>
          </cell>
        </row>
        <row r="3679">
          <cell r="H3679">
            <v>0</v>
          </cell>
          <cell r="I3679">
            <v>0</v>
          </cell>
        </row>
        <row r="3680">
          <cell r="A3680" t="str">
            <v>аугпт_заглушка АПЭ 21-13</v>
          </cell>
          <cell r="B3680" t="str">
            <v>Поставка и монтаж, Заглушка АПЭ АПЭ 21-13, включая все комплектующие и крепеж</v>
          </cell>
          <cell r="C3680" t="str">
            <v>Supply and installation of pipe closer АПЭ АПЭ 21-13, including all accessories and fasteners</v>
          </cell>
          <cell r="D3680" t="str">
            <v>шт.</v>
          </cell>
          <cell r="F3680">
            <v>100</v>
          </cell>
          <cell r="G3680">
            <v>572.91666666666674</v>
          </cell>
          <cell r="H3680">
            <v>150</v>
          </cell>
          <cell r="I3680">
            <v>658.85416666666674</v>
          </cell>
        </row>
        <row r="3681">
          <cell r="A3681" t="str">
            <v>аугпт_заглушка АПЭ 21-19</v>
          </cell>
          <cell r="B3681" t="str">
            <v>Поставка и монтаж, Заглушка АПЭ АПЭ 21-19, включая все комплектующие и крепеж</v>
          </cell>
          <cell r="C3681" t="str">
            <v>Supply and installation of pipe closer АПЭ АПЭ 21-19, including all accessories and fasteners</v>
          </cell>
          <cell r="D3681" t="str">
            <v>шт.</v>
          </cell>
          <cell r="F3681">
            <v>100</v>
          </cell>
          <cell r="G3681">
            <v>572.91666666666674</v>
          </cell>
          <cell r="H3681">
            <v>150</v>
          </cell>
          <cell r="I3681">
            <v>658.85416666666674</v>
          </cell>
        </row>
        <row r="3682">
          <cell r="A3682" t="str">
            <v>аугпт_заглушка АПЭ 21-26</v>
          </cell>
          <cell r="B3682" t="str">
            <v>Поставка и монтаж, Заглушка АПЭ АПЭ 21-26, включая все комплектующие и крепеж</v>
          </cell>
          <cell r="C3682" t="str">
            <v>Supply and installation of pipe closer АПЭ АПЭ 21-26, including all accessories and fasteners</v>
          </cell>
          <cell r="D3682" t="str">
            <v>шт.</v>
          </cell>
          <cell r="F3682">
            <v>100</v>
          </cell>
          <cell r="G3682">
            <v>589.58333333333337</v>
          </cell>
          <cell r="H3682">
            <v>150</v>
          </cell>
          <cell r="I3682">
            <v>678.02083333333337</v>
          </cell>
        </row>
        <row r="3683">
          <cell r="A3683" t="str">
            <v>аугпт_заглушка АПЭ 21-31</v>
          </cell>
          <cell r="B3683" t="str">
            <v>Поставка и монтаж, Заглушка АПЭ АПЭ 21-31, включая все комплектующие и крепеж</v>
          </cell>
          <cell r="C3683" t="str">
            <v>Supply and installation of pipe closer АПЭ АПЭ 21-31, including all accessories and fasteners</v>
          </cell>
          <cell r="D3683" t="str">
            <v>шт.</v>
          </cell>
          <cell r="F3683">
            <v>100</v>
          </cell>
          <cell r="G3683">
            <v>589.58333333333337</v>
          </cell>
          <cell r="H3683">
            <v>150</v>
          </cell>
          <cell r="I3683">
            <v>678.02083333333337</v>
          </cell>
        </row>
        <row r="3684">
          <cell r="A3684" t="str">
            <v>аугпт_заглушка АПЭ 21-42</v>
          </cell>
          <cell r="B3684" t="str">
            <v>Поставка и монтаж, Заглушка АПЭ АПЭ 21-42, включая все комплектующие и крепеж</v>
          </cell>
          <cell r="C3684" t="str">
            <v>Supply and installation of pipe closer АПЭ АПЭ 21-42, including all accessories and fasteners</v>
          </cell>
          <cell r="D3684" t="str">
            <v>шт.</v>
          </cell>
          <cell r="F3684">
            <v>100</v>
          </cell>
          <cell r="G3684">
            <v>597.91666666666674</v>
          </cell>
          <cell r="H3684">
            <v>150</v>
          </cell>
          <cell r="I3684">
            <v>687.60416666666674</v>
          </cell>
        </row>
        <row r="3685">
          <cell r="H3685">
            <v>0</v>
          </cell>
          <cell r="I3685">
            <v>0</v>
          </cell>
        </row>
        <row r="3686">
          <cell r="A3686" t="str">
            <v>аугпт_хомут трубный 25-28 MP-PI</v>
          </cell>
          <cell r="B3686" t="str">
            <v>Поставка и монтаж, Хомут трубный 25-28 MP-PI, включая все комплектующие и крепеж</v>
          </cell>
          <cell r="C3686" t="str">
            <v>Supply and installation of pipe clip 25-28 MP-PI, including all accessories and fasteners</v>
          </cell>
          <cell r="D3686" t="str">
            <v>шт.</v>
          </cell>
          <cell r="F3686">
            <v>5</v>
          </cell>
          <cell r="G3686">
            <v>17.641666666666669</v>
          </cell>
          <cell r="H3686">
            <v>7.5</v>
          </cell>
          <cell r="I3686">
            <v>20.287916666666668</v>
          </cell>
        </row>
        <row r="3687">
          <cell r="A3687" t="str">
            <v>аугпт_хомут трубный 32-36 MP-PI</v>
          </cell>
          <cell r="B3687" t="str">
            <v>Поставка и монтаж, Хомут трубный 32-36 MP-PI, включая все комплектующие и крепеж</v>
          </cell>
          <cell r="C3687" t="str">
            <v>Supply and installation of pipe clip 32-36 MP-PI, including all accessories and fasteners</v>
          </cell>
          <cell r="D3687" t="str">
            <v>шт.</v>
          </cell>
          <cell r="F3687">
            <v>5</v>
          </cell>
          <cell r="G3687">
            <v>20.225000000000001</v>
          </cell>
          <cell r="H3687">
            <v>7.5</v>
          </cell>
          <cell r="I3687">
            <v>23.258749999999999</v>
          </cell>
        </row>
        <row r="3688">
          <cell r="A3688" t="str">
            <v>аугпт_хомут трубный 38-46 MP-PI</v>
          </cell>
          <cell r="B3688" t="str">
            <v>Поставка и монтаж, Хомут трубный 38-46 MP-PI, включая все комплектующие и крепеж</v>
          </cell>
          <cell r="C3688" t="str">
            <v>Supply and installation of pipe clip 38-46 MP-PI, including all accessories and fasteners</v>
          </cell>
          <cell r="D3688" t="str">
            <v>шт.</v>
          </cell>
          <cell r="F3688">
            <v>5</v>
          </cell>
          <cell r="G3688">
            <v>24.241666666666667</v>
          </cell>
          <cell r="H3688">
            <v>7.5</v>
          </cell>
          <cell r="I3688">
            <v>27.877916666666664</v>
          </cell>
        </row>
        <row r="3689">
          <cell r="A3689" t="str">
            <v>аугпт_хомут трубный 48-53 MP-PI</v>
          </cell>
          <cell r="B3689" t="str">
            <v>Поставка и монтаж, Хомут трубный 48-53 MP-PI, включая все комплектующие и крепеж</v>
          </cell>
          <cell r="C3689" t="str">
            <v>Supply and installation of pipe clip 48-53 MP-PI, including all accessories and fasteners</v>
          </cell>
          <cell r="D3689" t="str">
            <v>шт.</v>
          </cell>
          <cell r="F3689">
            <v>5</v>
          </cell>
          <cell r="G3689">
            <v>26.908333333333335</v>
          </cell>
          <cell r="H3689">
            <v>7.5</v>
          </cell>
          <cell r="I3689">
            <v>30.944583333333334</v>
          </cell>
        </row>
        <row r="3690">
          <cell r="A3690" t="str">
            <v>аугпт_хомут трубный 59-66 MP-PI</v>
          </cell>
          <cell r="B3690" t="str">
            <v>Поставка и монтаж, Хомут трубный 59-66 MP-PI, включая все комплектующие и крепеж</v>
          </cell>
          <cell r="C3690" t="str">
            <v>Supply and installation of pipe clip 59-66 MP-PI, including all accessories and fasteners</v>
          </cell>
          <cell r="D3690" t="str">
            <v>шт.</v>
          </cell>
          <cell r="F3690">
            <v>5</v>
          </cell>
          <cell r="G3690">
            <v>33.958333333333336</v>
          </cell>
          <cell r="H3690">
            <v>7.5</v>
          </cell>
          <cell r="I3690">
            <v>39.052083333333336</v>
          </cell>
        </row>
        <row r="3691">
          <cell r="A3691" t="str">
            <v>аугпт_хомут трубный 75-80 MP-PI</v>
          </cell>
          <cell r="B3691" t="str">
            <v>Поставка и монтаж, Хомут трубный 75-80 MP-PI, включая все комплектующие и крепеж</v>
          </cell>
          <cell r="C3691" t="str">
            <v>Supply and installation of pipe clip 75-80 MP-PI, including all accessories and fasteners</v>
          </cell>
          <cell r="D3691" t="str">
            <v>шт.</v>
          </cell>
          <cell r="F3691">
            <v>5</v>
          </cell>
          <cell r="G3691">
            <v>43.524999999999999</v>
          </cell>
          <cell r="H3691">
            <v>7.5</v>
          </cell>
          <cell r="I3691">
            <v>50.053749999999994</v>
          </cell>
        </row>
        <row r="3692">
          <cell r="A3692" t="str">
            <v>аугпт_хомут трубный 85-90 MP-PI</v>
          </cell>
          <cell r="B3692" t="str">
            <v>Поставка и монтаж, Хомут трубный 85-90 MP-PI, включая все комплектующие и крепеж</v>
          </cell>
          <cell r="C3692" t="str">
            <v>Supply and installation of pipe clip 85-90 MP-PI, including all accessories and fasteners</v>
          </cell>
          <cell r="D3692" t="str">
            <v>шт.</v>
          </cell>
          <cell r="F3692">
            <v>5</v>
          </cell>
          <cell r="G3692">
            <v>48.058333333333337</v>
          </cell>
          <cell r="H3692">
            <v>7.5</v>
          </cell>
          <cell r="I3692">
            <v>55.267083333333332</v>
          </cell>
        </row>
        <row r="3693">
          <cell r="H3693">
            <v>0</v>
          </cell>
          <cell r="I3693">
            <v>0</v>
          </cell>
        </row>
        <row r="3694">
          <cell r="A3694" t="str">
            <v>аугпт_шпилька резьбовая М10</v>
          </cell>
          <cell r="B3694" t="str">
            <v>Поставка и монтаж, Шпилька резьбовая М10 ГОСТ 22042-76, включая все комплектующие и крепеж</v>
          </cell>
          <cell r="C3694" t="str">
            <v>Supply and installation of threaded stud М10 GOST 22042-76, including all accessories and fasteners</v>
          </cell>
          <cell r="D3694" t="str">
            <v>шт.</v>
          </cell>
          <cell r="F3694">
            <v>10</v>
          </cell>
          <cell r="G3694">
            <v>47.5</v>
          </cell>
          <cell r="H3694">
            <v>15</v>
          </cell>
          <cell r="I3694">
            <v>54.624999999999993</v>
          </cell>
        </row>
        <row r="3695">
          <cell r="A3695" t="str">
            <v xml:space="preserve">аугпт_анкер забивной М10х40 HKD </v>
          </cell>
          <cell r="B3695" t="str">
            <v>Поставка и монтаж, Анкер забивной М10х40 HKD, включая все комплектующие и крепеж</v>
          </cell>
          <cell r="C3695" t="str">
            <v>Supply and installation of drop-in anchor М10х40 HKD, including all accessories and fasteners</v>
          </cell>
          <cell r="D3695" t="str">
            <v>шт.</v>
          </cell>
          <cell r="F3695">
            <v>10</v>
          </cell>
          <cell r="G3695">
            <v>33.333333333333336</v>
          </cell>
          <cell r="H3695">
            <v>15</v>
          </cell>
          <cell r="I3695">
            <v>38.333333333333336</v>
          </cell>
        </row>
        <row r="3696">
          <cell r="A3696" t="str">
            <v>аугпт_опорная пластина MGS 2 (M10)</v>
          </cell>
          <cell r="B3696" t="str">
            <v>Поставка и монтаж, Опорная пластина MGS 2 (M10), включая все комплектующие и крепеж</v>
          </cell>
          <cell r="C3696" t="str">
            <v>Supply and installation of counterplate MGS 2 (M10), including all accessories and fasteners</v>
          </cell>
          <cell r="D3696" t="str">
            <v>шт.</v>
          </cell>
          <cell r="F3696">
            <v>10</v>
          </cell>
          <cell r="G3696">
            <v>112.23333333333335</v>
          </cell>
          <cell r="H3696">
            <v>15</v>
          </cell>
          <cell r="I3696">
            <v>129.06833333333333</v>
          </cell>
        </row>
        <row r="3697">
          <cell r="A3697" t="str">
            <v>аугпт_клапан КСИД</v>
          </cell>
          <cell r="B3697" t="str">
            <v>Поставка и монтаж, Клапан сброса избыточного давления (КСИД), включая все комплектующие и крепеж</v>
          </cell>
          <cell r="C3697" t="str">
            <v>Supply and installation of pressure relief valve (КСИД), including all accessories and fasteners</v>
          </cell>
          <cell r="D3697" t="str">
            <v>шт.</v>
          </cell>
          <cell r="F3697">
            <v>50</v>
          </cell>
          <cell r="G3697">
            <v>250</v>
          </cell>
          <cell r="H3697">
            <v>75</v>
          </cell>
          <cell r="I3697">
            <v>287.5</v>
          </cell>
        </row>
        <row r="3698">
          <cell r="A3698" t="str">
            <v>аугпт_</v>
          </cell>
          <cell r="H3698">
            <v>0</v>
          </cell>
          <cell r="I3698">
            <v>0</v>
          </cell>
        </row>
        <row r="3699">
          <cell r="A3699" t="str">
            <v>аугпт_</v>
          </cell>
          <cell r="H3699">
            <v>0</v>
          </cell>
          <cell r="I3699">
            <v>0</v>
          </cell>
        </row>
        <row r="3700">
          <cell r="A3700" t="str">
            <v>апс</v>
          </cell>
          <cell r="B3700" t="str">
            <v>АПС</v>
          </cell>
          <cell r="C3700" t="str">
            <v>Fire alarm system</v>
          </cell>
          <cell r="H3700">
            <v>0</v>
          </cell>
          <cell r="I3700">
            <v>0</v>
          </cell>
        </row>
        <row r="3701">
          <cell r="B3701" t="str">
            <v>Оборудование</v>
          </cell>
          <cell r="C3701" t="str">
            <v>Equipment</v>
          </cell>
          <cell r="H3701">
            <v>0</v>
          </cell>
          <cell r="I3701">
            <v>0</v>
          </cell>
        </row>
        <row r="3702">
          <cell r="A3702" t="str">
            <v>апс_Извещатель пожарный дымовой 4098-9714 Simplex</v>
          </cell>
          <cell r="B3702" t="str">
            <v>Поставка и монтаж, Извещатель пожарный дымовой точечный адресно-аналоговый 4098-9714 Simplex или аналог, включая все комплектующие и крепеж</v>
          </cell>
          <cell r="C3702" t="str">
            <v>Supply and installation of an analog adressable smoke detector 4098-9714 Simplex or similar, including all accessories and fasteners</v>
          </cell>
          <cell r="D3702" t="str">
            <v>шт.</v>
          </cell>
          <cell r="F3702">
            <v>376.99374999999998</v>
          </cell>
          <cell r="G3702">
            <v>2513.2916666666665</v>
          </cell>
          <cell r="H3702">
            <v>565.49062499999991</v>
          </cell>
          <cell r="I3702">
            <v>2890.2854166666662</v>
          </cell>
        </row>
        <row r="3703">
          <cell r="A3703" t="str">
            <v>апс_База установочная для датчика 4098-9792 Simplex</v>
          </cell>
          <cell r="B3703" t="str">
            <v>Поставка и монтаж, База установочная для датчика 4098-9792 Simplex или аналог, включая все комплектующие и крепеж</v>
          </cell>
          <cell r="C3703" t="str">
            <v>Supply and installation of a standart sensor base 4098-9792 Simplex or similar, including all accessories and fasteners</v>
          </cell>
          <cell r="D3703" t="str">
            <v>шт.</v>
          </cell>
          <cell r="F3703">
            <v>432.16374999999999</v>
          </cell>
          <cell r="G3703">
            <v>2881.0916666666667</v>
          </cell>
          <cell r="H3703">
            <v>648.24562500000002</v>
          </cell>
          <cell r="I3703">
            <v>3313.2554166666664</v>
          </cell>
        </row>
        <row r="3704">
          <cell r="A3704" t="str">
            <v>апс_База установочная для датчика 4098-9793 Simplex</v>
          </cell>
          <cell r="B3704" t="str">
            <v>Поставка и монтаж, База установочная для датчика, с изолятором 4098-9793 Simplex или аналог, включая все комплектующие и крепеж</v>
          </cell>
          <cell r="C3704" t="str">
            <v>Supply and installation of an isolator base for analog sensors 4098-9793 Simplex or similar, including all accessories and fasteners</v>
          </cell>
          <cell r="D3704" t="str">
            <v>шт.</v>
          </cell>
          <cell r="F3704">
            <v>801.6037500000001</v>
          </cell>
          <cell r="G3704">
            <v>5344.0250000000005</v>
          </cell>
          <cell r="H3704">
            <v>1202.4056250000001</v>
          </cell>
          <cell r="I3704">
            <v>6145.6287499999999</v>
          </cell>
        </row>
        <row r="3705">
          <cell r="A3705" t="str">
            <v>апс_Извещатель пожарный ручной IDNET 4099-9701 Simplex</v>
          </cell>
          <cell r="B3705" t="str">
            <v>Поставка и монтаж, Извещатель пожарный ручной кнопкой со светодиодом, Адресный, серии IDNET 4099-9701 Simplex или аналог, включая все комплектующие и крепеж</v>
          </cell>
          <cell r="C3705" t="str">
            <v>Supply and installation of an addressable manual callpoints with Internal IAM and LED IDNET 4099-9701 Simplex or similar, including all accessories and fasteners</v>
          </cell>
          <cell r="D3705" t="str">
            <v>шт.</v>
          </cell>
          <cell r="F3705">
            <v>1088.3712499999999</v>
          </cell>
          <cell r="G3705">
            <v>7255.8083333333334</v>
          </cell>
          <cell r="H3705">
            <v>1632.5568749999998</v>
          </cell>
          <cell r="I3705">
            <v>8344.1795833333326</v>
          </cell>
        </row>
        <row r="3706">
          <cell r="A3706" t="str">
            <v>апс_Адресный лучевой пожарный извещатель 4098-9019 Simplex</v>
          </cell>
          <cell r="B3706" t="str">
            <v>Поставка и монтаж, Адресный лучевой пожарный извещатель FireRay 5000 для шлейфа серии IDNet. Состоит из одной головки, одного контроллера, одной призмы. Дальность работы 50м 4098-9019 Simplex или аналог, включая все комплектующие и крепеж</v>
          </cell>
          <cell r="C3706" t="str">
            <v>Supply and installation of IDNet communications addressable reflective auto align beam smoke detector system; includes: one 4098-9020 controller, one 5000-031 detector head, and one 23901 prism reflector; operating distance range 50m 4098-9019 Simplex or similar, including all accessories and fasteners</v>
          </cell>
          <cell r="D3706" t="str">
            <v>шт.</v>
          </cell>
          <cell r="F3706">
            <v>8331.2375000000011</v>
          </cell>
          <cell r="G3706">
            <v>166624.75000000003</v>
          </cell>
          <cell r="H3706">
            <v>12496.856250000001</v>
          </cell>
          <cell r="I3706">
            <v>191618.46250000002</v>
          </cell>
        </row>
        <row r="3707">
          <cell r="A3707" t="str">
            <v>апс_Извещатель пожарный тепловой точечный 4098-9733 Simplex</v>
          </cell>
          <cell r="B3707" t="str">
            <v>Поставка и монтаж, Извещатель пожарный тепловой точечный адресно-аналоговый 4098-9733 Simplex или аналог, включая все комплектующие и крепеж</v>
          </cell>
          <cell r="C3707" t="str">
            <v>Supply and installation of an analog adressable heat detector 4098-9733 Simplex or similar, including all accessories and fasteners</v>
          </cell>
          <cell r="D3707" t="str">
            <v>шт.</v>
          </cell>
          <cell r="F3707">
            <v>287.01375000000002</v>
          </cell>
          <cell r="G3707">
            <v>1913.4250000000002</v>
          </cell>
          <cell r="H3707">
            <v>430.520625</v>
          </cell>
          <cell r="I3707">
            <v>2200.4387500000003</v>
          </cell>
        </row>
        <row r="3708">
          <cell r="A3708" t="str">
            <v>апс_Извещатель пожарный тепловой линейный PHSC-155-EPC Protectowire</v>
          </cell>
          <cell r="B3708" t="str">
            <v>Поставка и монтаж, Извещатель пожарный тепловой линейный PHSC-155-EPC Protectowire или аналог, включая все комплектующие и крепеж</v>
          </cell>
          <cell r="C3708" t="str">
            <v>Supply and installation of a standard digital linear heat detector PHSC-155-EPC Protectowire or similar, including all accessories and fasteners</v>
          </cell>
          <cell r="D3708" t="str">
            <v>м</v>
          </cell>
          <cell r="F3708">
            <v>55</v>
          </cell>
          <cell r="G3708">
            <v>366.66666666666669</v>
          </cell>
          <cell r="H3708">
            <v>82.5</v>
          </cell>
          <cell r="I3708">
            <v>421.66666666666663</v>
          </cell>
        </row>
        <row r="3709">
          <cell r="A3709" t="str">
            <v>апс_Адресный аспирационный извещатель VLC-600 Vesda</v>
          </cell>
          <cell r="B3709" t="str">
            <v>Поставка и монтаж, Адресный аспирационный извещатель VLC-600 Vesda или аналог, включая все комплектующие и крепеж</v>
          </cell>
          <cell r="C3709" t="str">
            <v>Supply and installation of an aspirating smoke detector VLC-600 Vesda or similar, including all accessories and fasteners</v>
          </cell>
          <cell r="D3709" t="str">
            <v>шт.</v>
          </cell>
          <cell r="F3709">
            <v>18900.791666666668</v>
          </cell>
          <cell r="G3709">
            <v>378015.83333333337</v>
          </cell>
          <cell r="H3709">
            <v>28351.1875</v>
          </cell>
          <cell r="I3709">
            <v>434718.20833333337</v>
          </cell>
        </row>
        <row r="3710">
          <cell r="A3710" t="str">
            <v>апс_Коробка для ручного извещателя 4099-9701\9702 515.001.021 Simplex</v>
          </cell>
          <cell r="B3710" t="str">
            <v>Поставка и монтаж, Коробка для ручного извещателя 4099-9701\9702 515.001.021 Simplex или аналог, включая все комплектующие и крепеж</v>
          </cell>
          <cell r="C3710" t="str">
            <v>Supply and installation of a surface mount backbox for indoor callpoints 4099-9701\9702 515.001.021 Simplex or similar, including all accessories and fasteners</v>
          </cell>
          <cell r="D3710" t="str">
            <v>шт.</v>
          </cell>
          <cell r="F3710">
            <v>50.000000000000007</v>
          </cell>
          <cell r="G3710">
            <v>333.33333333333337</v>
          </cell>
          <cell r="H3710">
            <v>75.000000000000014</v>
          </cell>
          <cell r="I3710">
            <v>383.33333333333337</v>
          </cell>
        </row>
        <row r="3711">
          <cell r="A3711" t="str">
            <v>апс_Модуль мониторный (IAM), MAPNET2/IDNet питание по шлейфу 4090-9001 Simplex</v>
          </cell>
          <cell r="B3711" t="str">
            <v>Поставка и монтаж, Модуль мониторный (IAM), 1 вход, MAPNET2/IDNet питание по шлейфу 4090-9001 Simplex или аналог, включая все комплектующие и крепеж</v>
          </cell>
          <cell r="C3711" t="str">
            <v>Supply and installation of a supervised IAMs; 1 input, MAPNET2/IDNet power supply 4090-9001 Simplex or similar, including all accessories and fasteners</v>
          </cell>
          <cell r="D3711" t="str">
            <v>шт.</v>
          </cell>
          <cell r="F3711">
            <v>442.50749999999999</v>
          </cell>
          <cell r="G3711">
            <v>2950.05</v>
          </cell>
          <cell r="H3711">
            <v>663.76125000000002</v>
          </cell>
          <cell r="I3711">
            <v>3392.5574999999999</v>
          </cell>
        </row>
        <row r="3712">
          <cell r="A3712" t="str">
            <v>апс_Модуль командный релейный (IAM), MAPNET2/IDNet питание по шлейфу 4090-9002 Simplex</v>
          </cell>
          <cell r="B3712" t="str">
            <v>Поставка и монтаж, Модуль командный релейный (IAM), 1 выход, MAPNET2/IDNet питание по шлейфу 4090-9002 Simplex или аналог, включая все комплектующие и крепеж</v>
          </cell>
          <cell r="C3712" t="str">
            <v>Supply and installation of a relay individual adressable module (IAM), I output, MAPNET2/IDNet power supply 4090-9002 Simplex or similar, including all accessories and fasteners</v>
          </cell>
          <cell r="D3712" t="str">
            <v>шт.</v>
          </cell>
          <cell r="F3712">
            <v>659.90250000000003</v>
          </cell>
          <cell r="G3712">
            <v>4399.3500000000004</v>
          </cell>
          <cell r="H3712">
            <v>989.85374999999999</v>
          </cell>
          <cell r="I3712">
            <v>5059.2524999999996</v>
          </cell>
        </row>
        <row r="3713">
          <cell r="A3713" t="str">
            <v>апс_Модуль командно-мониторный (IAM), IDNet питание по шлейфу 4090-9118 Simplex</v>
          </cell>
          <cell r="B3713" t="str">
            <v>Поставка и монтаж, Модуль командно-мониторный (IAM), 1 контролируемый вход/1 релейный выход, 24В (DC), IDNet питание по шлейфу 4090-9118 Simplex или аналог, включая все комплектующие и крепеж</v>
          </cell>
          <cell r="C3713" t="str">
            <v>Supply and installation of a relay individual adressable module (IAM), with T-Sense Input 24В (DC), IDNet power supply 4090-9118 Simplex or similar, including all accessories and fasteners</v>
          </cell>
          <cell r="D3713" t="str">
            <v>шт.</v>
          </cell>
          <cell r="F3713">
            <v>706.28750000000002</v>
          </cell>
          <cell r="G3713">
            <v>4708.5833333333339</v>
          </cell>
          <cell r="H3713">
            <v>1059.4312500000001</v>
          </cell>
          <cell r="I3713">
            <v>5414.8708333333334</v>
          </cell>
        </row>
        <row r="3714">
          <cell r="A3714" t="str">
            <v>апс_Модуль командно-мониторный (IAM), IDNet питание отдельно 4090-9120 Simplex</v>
          </cell>
          <cell r="B3714" t="str">
            <v>Поставка и монтаж, Модуль командно-мониторный (IAM), 4 контролируемых входа/2 релейных выхода, 24 В (DC), IDNet питание отдельно 4090-9120 Simplex или аналог, включая все комплектующие и крепеж</v>
          </cell>
          <cell r="C3714" t="str">
            <v>Supply and installation of a six point module with four t-sense inputs and two relay outputs, 24 В (DC), IDNet power supply separately 4090-9120 Simplex or similar,  including all accessories and fasteners</v>
          </cell>
          <cell r="D3714" t="str">
            <v>шт.</v>
          </cell>
          <cell r="F3714">
            <v>1335.0762500000003</v>
          </cell>
          <cell r="G3714">
            <v>8900.508333333335</v>
          </cell>
          <cell r="H3714">
            <v>2002.6143750000006</v>
          </cell>
          <cell r="I3714">
            <v>10235.584583333335</v>
          </cell>
        </row>
        <row r="3715">
          <cell r="A3715" t="str">
            <v>апс_Адресный Модуль на один релейный 4090-9010 Simplex</v>
          </cell>
          <cell r="B3715" t="str">
            <v>Поставка и монтаж, Адресный Модуль на один релейный выход 220В или 24В 8А, шлейф IDNet. Питание по шлейфу. 4090-9010 Simplex или аналог, включая все комплектующие и крепеж</v>
          </cell>
          <cell r="C3715" t="str">
            <v>Supply and installation of a IDNet Communicating device, 8A relay IAM, IDNet 4090-9010 Simplex or similar, including all accessories and fasteners</v>
          </cell>
          <cell r="D3715" t="str">
            <v>шт.</v>
          </cell>
          <cell r="F3715">
            <v>1148.4675</v>
          </cell>
          <cell r="G3715">
            <v>7656.45</v>
          </cell>
          <cell r="H3715">
            <v>1722.7012500000001</v>
          </cell>
          <cell r="I3715">
            <v>8804.9174999999996</v>
          </cell>
        </row>
        <row r="3716">
          <cell r="A3716" t="str">
            <v>апс_Адресный Модуль управления пожаротушением, для панели 4100ES 4090-9006 Simplex</v>
          </cell>
          <cell r="B3716" t="str">
            <v>Поставка и монтаж, Адресный Модуль управления пожаротушением, для панели 4100ES 4090-9006 Simplex или аналог, включая все комплектующие и крепеж</v>
          </cell>
          <cell r="C3716" t="str">
            <v>Supply and installation of a suppression
release peripheral (SRP) for fire alarm control panel 4100ES 4090-9006 Simplex or similar, including all accessories and fasteners</v>
          </cell>
          <cell r="D3716" t="str">
            <v>шт.</v>
          </cell>
          <cell r="F3716">
            <v>4989.826250000001</v>
          </cell>
          <cell r="G3716">
            <v>33265.508333333339</v>
          </cell>
          <cell r="H3716">
            <v>7484.739375000001</v>
          </cell>
          <cell r="I3716">
            <v>38255.334583333337</v>
          </cell>
        </row>
        <row r="3717">
          <cell r="A3717" t="str">
            <v>апс_Модуль мониторинга соленоида для панели 4100ES 2081-9046 Simplex</v>
          </cell>
          <cell r="B3717" t="str">
            <v>Поставка и монтаж, Модуль мониторинга соленоида для панели 4100ES 2081-9046 Simplex или аналог, включая все комплектующие и крепеж</v>
          </cell>
          <cell r="C3717" t="str">
            <v>Supply and installation of a coil supervision module for a panel 4100ES 2081-9046 Simplex or similar, including all accessories and fasteners</v>
          </cell>
          <cell r="D3717" t="str">
            <v>шт.</v>
          </cell>
          <cell r="F3717">
            <v>632.07124999999996</v>
          </cell>
          <cell r="G3717">
            <v>4213.8083333333334</v>
          </cell>
          <cell r="H3717">
            <v>948.10687499999995</v>
          </cell>
          <cell r="I3717">
            <v>4845.8795833333334</v>
          </cell>
        </row>
        <row r="3718">
          <cell r="A3718" t="str">
            <v>апс_Панель пожарной сигнализации 4100ES Simplex</v>
          </cell>
          <cell r="B3718" t="str">
            <v>Поставка и монтаж, Панель пожарной сигнализации 4100ES Simplex или аналог, включая все комплектующие и крепеж</v>
          </cell>
          <cell r="C3718" t="str">
            <v>Supply and installation of fire alarm control panel 4100ES Simplex or similar, including all accessories and fasteners</v>
          </cell>
          <cell r="D3718" t="str">
            <v>шт.</v>
          </cell>
          <cell r="F3718">
            <v>64108.095416666678</v>
          </cell>
          <cell r="G3718">
            <v>1282161.9083333334</v>
          </cell>
          <cell r="H3718">
            <v>96162.143125000017</v>
          </cell>
          <cell r="I3718">
            <v>1474486.1945833333</v>
          </cell>
        </row>
        <row r="3719">
          <cell r="A3719" t="str">
            <v>апс_Модульная сетевая карта 4100-6078 Simplex</v>
          </cell>
          <cell r="B3719" t="str">
            <v>Поставка и монтаж, Модульная сетевая карта 4100-6078 Simplex или аналог, включая все комплектующие и крепеж</v>
          </cell>
          <cell r="C3719" t="str">
            <v>Supply and installation of a modular network interface card 4100-6078 Simplex or similar, including all accessories and fasteners</v>
          </cell>
          <cell r="D3719" t="str">
            <v>шт.</v>
          </cell>
          <cell r="F3719">
            <v>4426.5</v>
          </cell>
          <cell r="G3719">
            <v>29510</v>
          </cell>
          <cell r="H3719">
            <v>6639.75</v>
          </cell>
          <cell r="I3719">
            <v>33936.5</v>
          </cell>
        </row>
        <row r="3720">
          <cell r="A3720" t="str">
            <v>апс_Модуль для проводного подключения 4100-6056 Simplex</v>
          </cell>
          <cell r="B3720" t="str">
            <v>Поставка и монтаж, Модуль для проводного подключения 4100-6056 Simplex или аналог, включая все комплектующие и крепеж</v>
          </cell>
          <cell r="C3720" t="str">
            <v>Supply and installation of a wired fire alarm network media card 4100-6056 Simplex or similar, including all accessories and fasteners</v>
          </cell>
          <cell r="D3720" t="str">
            <v>шт.</v>
          </cell>
          <cell r="F3720">
            <v>1777.61</v>
          </cell>
          <cell r="G3720">
            <v>11850.733333333334</v>
          </cell>
          <cell r="H3720">
            <v>2666.415</v>
          </cell>
          <cell r="I3720">
            <v>13628.343333333332</v>
          </cell>
        </row>
        <row r="3721">
          <cell r="A3721" t="str">
            <v>апс_Плата для подключения шлейфа IDNet2 на 250 точек 4100-3109 Simplex</v>
          </cell>
          <cell r="B3721" t="str">
            <v>Поставка и монтаж, Плата для подключения шлейфа IDNet2 на 250 точек 4100-3109 Simplex или аналог, включая все комплектующие и крепеж</v>
          </cell>
          <cell r="C3721" t="str">
            <v>Supply and installation of a IDNet 2 Module, 250 point capacity; 4100-3109 Simplex or similar, including all accessories and fasteners</v>
          </cell>
          <cell r="D3721" t="str">
            <v>шт.</v>
          </cell>
          <cell r="F3721">
            <v>3925.11625</v>
          </cell>
          <cell r="G3721">
            <v>26167.441666666669</v>
          </cell>
          <cell r="H3721">
            <v>5887.6743750000005</v>
          </cell>
          <cell r="I3721">
            <v>30092.557916666668</v>
          </cell>
        </row>
        <row r="3722">
          <cell r="A3722" t="str">
            <v>апс_Пластиковый Бокс со стеклянной дверью 2975-9446 Simplex</v>
          </cell>
          <cell r="B3722" t="str">
            <v>Поставка и монтаж, Пластиковый Бокс со стеклянной дверью 2975-9446 Simplex или аналог, включая все комплектующие и крепеж</v>
          </cell>
          <cell r="C3722" t="str">
            <v>Supply and installation of a box with glass door and dress panel 2975-9446 Simplex or similar, including all accessories and fasteners</v>
          </cell>
          <cell r="D3722" t="str">
            <v>шт.</v>
          </cell>
          <cell r="F3722">
            <v>11281.101250000002</v>
          </cell>
          <cell r="G3722">
            <v>75207.341666666674</v>
          </cell>
          <cell r="H3722">
            <v>16921.651875000003</v>
          </cell>
          <cell r="I3722">
            <v>86488.442916666667</v>
          </cell>
        </row>
        <row r="3723">
          <cell r="A3723" t="str">
            <v>апс_Модуль распределения питания 220В 4100-0635 Simplex</v>
          </cell>
          <cell r="B3723" t="str">
            <v>Поставка и монтаж, Модуль распределения питания 220В 4100-0635 Simplex или аналог, включая все комплектующие и крепеж</v>
          </cell>
          <cell r="C3723" t="str">
            <v>Supply and installation of a power distribution module 220V 4100-0635 Simplex or similar, including all accessories and fasteners</v>
          </cell>
          <cell r="D3723" t="str">
            <v>шт.</v>
          </cell>
          <cell r="F3723">
            <v>1753.9875</v>
          </cell>
          <cell r="G3723">
            <v>11693.25</v>
          </cell>
          <cell r="H3723">
            <v>2630.9812499999998</v>
          </cell>
          <cell r="I3723">
            <v>13447.237499999999</v>
          </cell>
        </row>
        <row r="3724">
          <cell r="A3724" t="str">
            <v>апс_Шасси для плат расширения  4100-2300 Simplex</v>
          </cell>
          <cell r="B3724" t="str">
            <v>Поставка и монтаж, Шасси для плат расширения системы со встроенной материнской платой 4100-2300 Simplex или аналог, включая все комплектующие и крепеж</v>
          </cell>
          <cell r="C3724" t="str">
            <v>Supply and installation of an expansion bay assembly 4100-2300 Simplex or similar, including all accessories and fasteners</v>
          </cell>
          <cell r="D3724" t="str">
            <v>шт.</v>
          </cell>
          <cell r="F3724">
            <v>5258.22</v>
          </cell>
          <cell r="G3724">
            <v>35054.800000000003</v>
          </cell>
          <cell r="H3724">
            <v>7887.33</v>
          </cell>
          <cell r="I3724">
            <v>40313.019999999997</v>
          </cell>
        </row>
        <row r="3725">
          <cell r="A3725" t="str">
            <v>апс_Дополнительный источник питания 4100-5102 Simplex</v>
          </cell>
          <cell r="B3725" t="str">
            <v>Поставка и монтаж, Дополнительный источник питания 4100-5102 Simplex или аналог, включая все комплектующие и крепеж</v>
          </cell>
          <cell r="C3725" t="str">
            <v>Supply and installation of an expansion power supply 4100-5102 Simplex or similar, including all accessories and fasteners</v>
          </cell>
          <cell r="D3725" t="str">
            <v>шт.</v>
          </cell>
          <cell r="F3725">
            <v>7590.1608333333343</v>
          </cell>
          <cell r="G3725">
            <v>75901.608333333337</v>
          </cell>
          <cell r="H3725">
            <v>11385.241250000001</v>
          </cell>
          <cell r="I3725">
            <v>87286.849583333329</v>
          </cell>
        </row>
        <row r="3726">
          <cell r="A3726" t="str">
            <v>апс_Пустая лицевая панель (заглушка) на 1 слот 4100-1279 Simplex</v>
          </cell>
          <cell r="B3726" t="str">
            <v>Поставка и монтаж, Пустая лицевая панель (заглушка) на 1 слот 4100-1279 Simplex или аналог, включая все комплектующие и крепеж</v>
          </cell>
          <cell r="C3726" t="str">
            <v>Supply and installation of a single blank 2” display cover 4100-1279 Simplex or similar, including all accessories and fasteners</v>
          </cell>
          <cell r="D3726" t="str">
            <v>шт.</v>
          </cell>
          <cell r="F3726">
            <v>156.45875000000001</v>
          </cell>
          <cell r="G3726">
            <v>1043.0583333333334</v>
          </cell>
          <cell r="H3726">
            <v>234.68812500000001</v>
          </cell>
          <cell r="I3726">
            <v>1199.5170833333334</v>
          </cell>
        </row>
        <row r="3727">
          <cell r="A3727" t="str">
            <v>апс_Библиотека для руссификации панели 4100ES 4100-BIN-4100ES Simplex</v>
          </cell>
          <cell r="B3727" t="str">
            <v>Поставка и монтаж, Библиотека для руссификации панели 4100ES 4100-BIN-4100ES Simplex или аналог, включая все комплектующие и крепеж</v>
          </cell>
          <cell r="C3727" t="str">
            <v>Supply and installation of a library for the rusification of a panel 4100ES 4100-BIN-4100ES Simplex or similar, including all accessories and fasteners</v>
          </cell>
          <cell r="D3727" t="str">
            <v>шт.</v>
          </cell>
          <cell r="F3727">
            <v>366</v>
          </cell>
          <cell r="G3727">
            <v>2440</v>
          </cell>
          <cell r="H3727">
            <v>549</v>
          </cell>
          <cell r="I3727">
            <v>2806</v>
          </cell>
        </row>
        <row r="3728">
          <cell r="A3728" t="str">
            <v>апс_Автоматизированное рабочее место (ПК)</v>
          </cell>
          <cell r="B3728" t="str">
            <v>Поставка и монтаж, Автоматизированное рабочее место (ПК), включая все комплектующие и крепеж</v>
          </cell>
          <cell r="C3728" t="str">
            <v>Supply and installation of a workstation (PC),  including all accessories and fasteners</v>
          </cell>
          <cell r="D3728" t="str">
            <v>шт.</v>
          </cell>
          <cell r="F3728">
            <v>7500</v>
          </cell>
          <cell r="G3728">
            <v>75000</v>
          </cell>
          <cell r="H3728">
            <v>11250</v>
          </cell>
          <cell r="I3728">
            <v>86250</v>
          </cell>
        </row>
        <row r="3729">
          <cell r="A3729" t="str">
            <v>апс_Модульная сетевая карта в компьютор (вместо 4190-9821) 4190-9829 Simplex</v>
          </cell>
          <cell r="B3729" t="str">
            <v>Поставка и монтаж, Модульная сетевая карта в компьютор  (вместо 4190-9821) 4190-9829 Simplex или аналог, включая все комплектующие и крепеж</v>
          </cell>
          <cell r="C3729" t="str">
            <v>Supply and installation of a modular network interface card (instead of 4190-9821) 4190-9829 Simplex or similar, including all accessories and fasteners</v>
          </cell>
          <cell r="D3729" t="str">
            <v>шт.</v>
          </cell>
          <cell r="F3729">
            <v>11401.333333333336</v>
          </cell>
          <cell r="G3729">
            <v>114013.33333333334</v>
          </cell>
          <cell r="H3729">
            <v>17102.000000000004</v>
          </cell>
          <cell r="I3729">
            <v>131115.33333333334</v>
          </cell>
        </row>
        <row r="3730">
          <cell r="A3730" t="str">
            <v>апс_Модуль для медного подключения для 9829 4190-9822 Simplex</v>
          </cell>
          <cell r="B3730" t="str">
            <v>Поставка и монтаж, Модуль для медного подключения для 9829 4190-9822 Simplex или аналог, включая все комплектующие и крепеж</v>
          </cell>
          <cell r="C3730" t="str">
            <v>Supply and installation of a wired media modules for modular network interface 9829 4190-9822 Simplex or similar, including all accessories and fasteners</v>
          </cell>
          <cell r="D3730" t="str">
            <v>шт.</v>
          </cell>
          <cell r="F3730">
            <v>2665.7912500000002</v>
          </cell>
          <cell r="G3730">
            <v>17771.941666666669</v>
          </cell>
          <cell r="H3730">
            <v>3998.6868750000003</v>
          </cell>
          <cell r="I3730">
            <v>20437.732916666668</v>
          </cell>
        </row>
        <row r="3731">
          <cell r="A3731" t="str">
            <v>апс_ПО Графического командного центра TSW 4190-8603 Simplex</v>
          </cell>
          <cell r="B3731" t="str">
            <v>Поставка и монтаж, ПО Графического командного центра TSW требует 4190-5050, 4190-8603 Simplex или аналог, включая все комплектующие и крепеж</v>
          </cell>
          <cell r="C3731" t="str">
            <v>Supply and installation of a software for a graphical command center TSW for 4190-5050, 4190-8603 Simplex or similar, including all accessories and fasteners</v>
          </cell>
          <cell r="D3731" t="str">
            <v>шт.</v>
          </cell>
          <cell r="F3731">
            <v>19611.512333333336</v>
          </cell>
          <cell r="G3731">
            <v>980575.6166666667</v>
          </cell>
          <cell r="H3731">
            <v>29417.268500000006</v>
          </cell>
          <cell r="I3731">
            <v>1127661.9591666667</v>
          </cell>
        </row>
        <row r="3732">
          <cell r="A3732" t="str">
            <v>апс_TSW + лицензия + USB ключ поставляется 4190-5050 Simplex</v>
          </cell>
          <cell r="B3732" t="str">
            <v>Поставка и монтаж, TSW + лицензия + USB ключ поставляется вместе с 4190-8603, 4190-5050 Simplex или аналог, включая все комплектующие и крепеж</v>
          </cell>
          <cell r="C3732" t="str">
            <v>Supply and installation of TSW + license + USB key, supplied with 4190-8603, 4190-5050 Simplex or similar, including all accessories and fasteners</v>
          </cell>
          <cell r="D3732" t="str">
            <v>шт.</v>
          </cell>
          <cell r="F3732">
            <v>4725.84</v>
          </cell>
          <cell r="G3732">
            <v>31505.600000000002</v>
          </cell>
          <cell r="H3732">
            <v>7088.76</v>
          </cell>
          <cell r="I3732">
            <v>36231.440000000002</v>
          </cell>
        </row>
        <row r="3733">
          <cell r="A3733" t="str">
            <v>апс_</v>
          </cell>
          <cell r="H3733">
            <v>0</v>
          </cell>
          <cell r="I3733">
            <v>0</v>
          </cell>
        </row>
        <row r="3734">
          <cell r="A3734" t="str">
            <v>апс_кабель Bitner HTKSHekw FE180/PH90 Bitner Baks</v>
          </cell>
          <cell r="B3734" t="str">
            <v>Поставка и монтаж, Огнестойкая кабельная линия Bitner HTKSHekw FE180/PH90 Bitner, Baks, включая все комплектующие и крепеж</v>
          </cell>
          <cell r="C3734" t="str">
            <v>Supply and cabling of a fire resistant cable line Bitner HTKSHekw FE180/PH90 Bitner, Baks, including all accessories and fasteners</v>
          </cell>
          <cell r="D3734" t="str">
            <v>м</v>
          </cell>
          <cell r="F3734">
            <v>122.03389830508475</v>
          </cell>
          <cell r="G3734">
            <v>211.86440677966104</v>
          </cell>
          <cell r="H3734">
            <v>183.05084745762713</v>
          </cell>
          <cell r="I3734">
            <v>243.64406779661019</v>
          </cell>
        </row>
        <row r="3735">
          <cell r="A3735" t="str">
            <v>апс_Электромонтажные коробки пожароустойчивые Коpоs</v>
          </cell>
          <cell r="B3735" t="str">
            <v>Поставка и монтаж, Электромонтажные коробки пожароустойчивые Коpоs, включая все комплектующие и крепеж</v>
          </cell>
          <cell r="C3735" t="str">
            <v>Supply and installation of the electrical boxes with maintained functionality in fire Коpоs, including all accessories and fasteners</v>
          </cell>
          <cell r="D3735" t="str">
            <v>шт.</v>
          </cell>
          <cell r="F3735">
            <v>90</v>
          </cell>
          <cell r="G3735">
            <v>316.66666666666669</v>
          </cell>
          <cell r="H3735">
            <v>135</v>
          </cell>
          <cell r="I3735">
            <v>364.16666666666669</v>
          </cell>
        </row>
        <row r="3736">
          <cell r="A3736" t="str">
            <v>апс_</v>
          </cell>
          <cell r="H3736">
            <v>0</v>
          </cell>
          <cell r="I3736">
            <v>0</v>
          </cell>
        </row>
        <row r="3737">
          <cell r="A3737" t="str">
            <v>апс_</v>
          </cell>
          <cell r="H3737">
            <v>0</v>
          </cell>
          <cell r="I3737">
            <v>0</v>
          </cell>
        </row>
        <row r="3738">
          <cell r="A3738" t="str">
            <v>соуэ</v>
          </cell>
          <cell r="B3738" t="str">
            <v>СОУЭ</v>
          </cell>
          <cell r="C3738" t="str">
            <v>Warning and evacuation system</v>
          </cell>
          <cell r="H3738">
            <v>0</v>
          </cell>
          <cell r="I3738">
            <v>0</v>
          </cell>
        </row>
        <row r="3739">
          <cell r="A3739" t="str">
            <v>соуэ_</v>
          </cell>
          <cell r="H3739">
            <v>0</v>
          </cell>
          <cell r="I3739">
            <v>0</v>
          </cell>
        </row>
        <row r="3740">
          <cell r="A3740" t="str">
            <v>соуэ_Настенный громкоговоритель LBC 3018/01 Bosch</v>
          </cell>
          <cell r="B3740" t="str">
            <v>Поставка и монтаж, Настенный громкоговоритель LBC 3018/01 Bosch или аналог, включая все комплектующие и крепеж</v>
          </cell>
          <cell r="C3740" t="str">
            <v>Supply and installation of an in-wall loudspeaker LBC 3018/01 Bosch or similar, including all accessories and fasteners</v>
          </cell>
          <cell r="D3740" t="str">
            <v>шт.</v>
          </cell>
          <cell r="F3740">
            <v>595.125</v>
          </cell>
          <cell r="G3740">
            <v>3967.5</v>
          </cell>
          <cell r="H3740">
            <v>892.6875</v>
          </cell>
          <cell r="I3740">
            <v>4562.625</v>
          </cell>
        </row>
        <row r="3741">
          <cell r="A3741" t="str">
            <v>соуэ_Рупорный громкоговоритель LBC3482/00 Bosch</v>
          </cell>
          <cell r="B3741" t="str">
            <v>Поставка и монтаж, Рупорный громкоговоритель LBC3482/00 Bosch или аналог, включая все комплектующие и крепеж</v>
          </cell>
          <cell r="C3741" t="str">
            <v>Supply and installation of a horn loudspeaker LBC3482/00 Bosch or similar, including all accessories and fasteners</v>
          </cell>
          <cell r="D3741" t="str">
            <v>шт.</v>
          </cell>
          <cell r="F3741">
            <v>1171.375</v>
          </cell>
          <cell r="G3741">
            <v>7809.166666666667</v>
          </cell>
          <cell r="H3741">
            <v>1757.0625</v>
          </cell>
          <cell r="I3741">
            <v>8980.5416666666661</v>
          </cell>
        </row>
        <row r="3742">
          <cell r="A3742" t="str">
            <v>соуэ_Потолочный громкоговоритель LBC3090-31 Bosch</v>
          </cell>
          <cell r="B3742" t="str">
            <v>Поставка и монтаж, Потолочный громкоговоритель LBC3090-31 Bosch или аналог, включая все комплектующие и крепеж</v>
          </cell>
          <cell r="C3742" t="str">
            <v>Supply and installation of an in-ceiling loudspeaker LBC3090-31 Bosch or similar, including all accessories and fasteners</v>
          </cell>
          <cell r="D3742" t="str">
            <v>шт.</v>
          </cell>
          <cell r="F3742">
            <v>454.25</v>
          </cell>
          <cell r="G3742">
            <v>3028.3333333333335</v>
          </cell>
          <cell r="H3742">
            <v>681.375</v>
          </cell>
          <cell r="I3742">
            <v>3482.583333333333</v>
          </cell>
        </row>
        <row r="3743">
          <cell r="A3743" t="str">
            <v>соуэ_Настенный громкоговоритель уличный LA1-UM20E-1 Bosch</v>
          </cell>
          <cell r="B3743" t="str">
            <v>Поставка и монтаж, Настенный громкоговоритель уличного исполнения LA1-UM20E-1 Bosch или аналог, включая все комплектующие и крепеж</v>
          </cell>
          <cell r="C3743" t="str">
            <v>Supply and installation of an outdoor in-wall loudspeaker LA1-UM20E-1 Bosch or similar, including all accessories and fasteners</v>
          </cell>
          <cell r="D3743" t="str">
            <v>шт.</v>
          </cell>
          <cell r="F3743">
            <v>1493.31</v>
          </cell>
          <cell r="G3743">
            <v>9955.4</v>
          </cell>
          <cell r="H3743">
            <v>2239.9650000000001</v>
          </cell>
          <cell r="I3743">
            <v>11448.71</v>
          </cell>
        </row>
        <row r="3744">
          <cell r="A3744" t="str">
            <v>соуэ_Настенный громкоговоритель LB1-UM20E-D/L Bosch</v>
          </cell>
          <cell r="B3744" t="str">
            <v>Поставка и монтаж, Настенный громкоговоритель LB1-UM20E-D/L Bosch или аналог, включая все комплектующие и крепеж</v>
          </cell>
          <cell r="C3744" t="str">
            <v>Supply and installation of an in-wall loudspeaker LB1-UM20E-D/L Bosch or similar, including all accessories and fasteners</v>
          </cell>
          <cell r="D3744" t="str">
            <v>шт.</v>
          </cell>
          <cell r="F3744">
            <v>1100.6099999999999</v>
          </cell>
          <cell r="G3744">
            <v>7337.4</v>
          </cell>
          <cell r="H3744">
            <v>1650.915</v>
          </cell>
          <cell r="I3744">
            <v>8438.0099999999984</v>
          </cell>
        </row>
        <row r="3745">
          <cell r="A3745" t="str">
            <v>соуэ_Шкаф 19" 42U Conteg</v>
          </cell>
          <cell r="B3745" t="str">
            <v>Поставка и монтаж, Шкаф 19" 42U Conteg, включая все комплектующие и крепеж</v>
          </cell>
          <cell r="C3745" t="str">
            <v>Supply and installation of a cabinet 19'' 42U Conteg, including all accessories and fasteners</v>
          </cell>
          <cell r="D3745" t="str">
            <v>шт.</v>
          </cell>
          <cell r="F3745">
            <v>5333.2500000000009</v>
          </cell>
          <cell r="G3745">
            <v>11851.666666666668</v>
          </cell>
          <cell r="H3745">
            <v>7999.8750000000018</v>
          </cell>
          <cell r="I3745">
            <v>13629.416666666668</v>
          </cell>
        </row>
        <row r="3746">
          <cell r="A3746" t="str">
            <v>соуэ_Оптоволоконный коммутатор многомодовый Esser 583392</v>
          </cell>
          <cell r="B3746" t="str">
            <v>Поставка и монтаж, Оптоволоконный коммутатор многомодовый Esser 583392, включая все комплектующие и крепеж</v>
          </cell>
          <cell r="C3746" t="str">
            <v>Supply and installation of a fibre optoc switch for Ethernet ring Esser 583392, including all accessories and fasteners</v>
          </cell>
          <cell r="D3746" t="str">
            <v>шт.</v>
          </cell>
          <cell r="F3746">
            <v>880.04</v>
          </cell>
          <cell r="G3746">
            <v>5866.9333333333334</v>
          </cell>
          <cell r="H3746">
            <v>1320.06</v>
          </cell>
          <cell r="I3746">
            <v>6746.9733333333324</v>
          </cell>
        </row>
        <row r="3747">
          <cell r="A3747" t="str">
            <v>соуэ_Системный контроллер  Bosch PRS-NCO3</v>
          </cell>
          <cell r="B3747" t="str">
            <v>Поставка и монтаж, Системный контроллер Bosch PRS-NCO3 или аналог, включая все комплектующие и крепеж</v>
          </cell>
          <cell r="C3747" t="str">
            <v>Supply and installation of a system controller Bosch PRS-NCO3 or similar, including all accessories and fasteners</v>
          </cell>
          <cell r="D3747" t="str">
            <v>шт.</v>
          </cell>
          <cell r="F3747">
            <v>14524.510000000002</v>
          </cell>
          <cell r="G3747">
            <v>290490.2</v>
          </cell>
          <cell r="H3747">
            <v>21786.765000000003</v>
          </cell>
          <cell r="I3747">
            <v>334063.73</v>
          </cell>
        </row>
        <row r="3748">
          <cell r="A3748" t="str">
            <v>соуэ_Интерфейс для сети Praesideo Bosch PRS-16MCI</v>
          </cell>
          <cell r="B3748" t="str">
            <v>Поставка и монтаж, Интерфейс для сети Praesideo Bosch PRS-16MCI или аналог, включая все комплектующие и крепеж</v>
          </cell>
          <cell r="C3748" t="str">
            <v>Supply and installation of network interface Praesideo Bosch PRS-16MCI or similar, including all accessories and fasteners</v>
          </cell>
          <cell r="D3748" t="str">
            <v>шт.</v>
          </cell>
          <cell r="F3748">
            <v>5413.7300000000005</v>
          </cell>
          <cell r="G3748">
            <v>108274.6</v>
          </cell>
          <cell r="H3748">
            <v>8120.5950000000012</v>
          </cell>
          <cell r="I3748">
            <v>124515.79</v>
          </cell>
        </row>
        <row r="3749">
          <cell r="A3749" t="str">
            <v>соуэ_Ведомая плата контроля линий Bosch LBB4443/00</v>
          </cell>
          <cell r="B3749" t="str">
            <v>Поставка и монтаж, Ведомая плата контроля линий Bosch LBB4443/00 или аналог, включая все комплектующие и крепеж</v>
          </cell>
          <cell r="C3749" t="str">
            <v>Supply and installation of an end of line (EOL) supervision board Bosch LBB4443/00 or similar, including all accessories and fasteners</v>
          </cell>
          <cell r="D3749" t="str">
            <v>шт.</v>
          </cell>
          <cell r="F3749">
            <v>1625.2950000000001</v>
          </cell>
          <cell r="G3749">
            <v>10835.300000000001</v>
          </cell>
          <cell r="H3749">
            <v>2437.9425000000001</v>
          </cell>
          <cell r="I3749">
            <v>12460.595000000001</v>
          </cell>
        </row>
        <row r="3750">
          <cell r="A3750" t="str">
            <v>соуэ_Источник фоновой музыки Plena Bosch PLE-SDT</v>
          </cell>
          <cell r="B3750" t="str">
            <v>Поставка и монтаж, Источник фоновой музыки Plena Bosch PLE-SDT или аналог, включая все комплектующие и крепеж</v>
          </cell>
          <cell r="C3750" t="str">
            <v>Supply and installation of PLE-SDT Plena Easy Line SD Tuner or similar, including all accessories and fasteners</v>
          </cell>
          <cell r="D3750" t="str">
            <v>шт.</v>
          </cell>
          <cell r="F3750">
            <v>4988.76</v>
          </cell>
          <cell r="G3750">
            <v>33258.400000000001</v>
          </cell>
          <cell r="H3750">
            <v>7483.14</v>
          </cell>
          <cell r="I3750">
            <v>38247.159999999996</v>
          </cell>
        </row>
        <row r="3751">
          <cell r="A3751" t="str">
            <v>соуэ_Зарядное устройство Bosch PRS-48CH12</v>
          </cell>
          <cell r="B3751" t="str">
            <v>Поставка и монтаж, Зарядное устройство Bosch PRS-48CH12 или аналог, включая все комплектующие и крепеж</v>
          </cell>
          <cell r="C3751" t="str">
            <v>Supply and installation of a battery charger Bosch PRS-48CH12 or similar, including all accessories and fasteners</v>
          </cell>
          <cell r="D3751" t="str">
            <v>шт.</v>
          </cell>
          <cell r="F3751">
            <v>7274.3300000000008</v>
          </cell>
          <cell r="G3751">
            <v>145486.6</v>
          </cell>
          <cell r="H3751">
            <v>10911.495000000001</v>
          </cell>
          <cell r="I3751">
            <v>167309.59</v>
          </cell>
        </row>
        <row r="3752">
          <cell r="A3752" t="str">
            <v>соуэ_Аудиоустройство Bosch PRS-1AIP1</v>
          </cell>
          <cell r="B3752" t="str">
            <v>Поставка и монтаж, Аудиоустройство Bosch PRS-1AIP1 или аналог, включая все комплектующие и крепеж</v>
          </cell>
          <cell r="C3752" t="str">
            <v>Supply and installation of an audio interface Bosch PRS-1AIP1 or similar, including all accessories and fasteners</v>
          </cell>
          <cell r="D3752" t="str">
            <v>шт.</v>
          </cell>
          <cell r="F3752">
            <v>9314.4800000000014</v>
          </cell>
          <cell r="G3752">
            <v>93144.8</v>
          </cell>
          <cell r="H3752">
            <v>13971.720000000001</v>
          </cell>
          <cell r="I3752">
            <v>107116.51999999999</v>
          </cell>
        </row>
        <row r="3753">
          <cell r="A3753" t="str">
            <v>соуэ_Гибридный сетевой кабель 0.5 м Bosch LBB4416/01</v>
          </cell>
          <cell r="B3753" t="str">
            <v>Поставка и монтаж, Гибридный сетевой кабель 0.5 м Bosch LBB4416/01 или аналог, включая все комплектующие и крепеж</v>
          </cell>
          <cell r="C3753" t="str">
            <v>Supply and cabling of a hybrid network cable 0.5 m Bosch LBB4416/01 or similar, including all accessories and fasteners</v>
          </cell>
          <cell r="D3753" t="str">
            <v>шт.</v>
          </cell>
          <cell r="F3753">
            <v>464.20499999999993</v>
          </cell>
          <cell r="G3753">
            <v>3094.7</v>
          </cell>
          <cell r="H3753">
            <v>696.30749999999989</v>
          </cell>
          <cell r="I3753">
            <v>3558.9049999999993</v>
          </cell>
        </row>
        <row r="3754">
          <cell r="A3754" t="str">
            <v>соуэ_Гибридный сетевой кабель 5 м Bosch LBB4416/05</v>
          </cell>
          <cell r="B3754" t="str">
            <v>Поставка и монтаж, Гибридный сетевой кабель 5 м Bosch LBB4416/05 или аналог, включая все комплектующие и крепеж</v>
          </cell>
          <cell r="C3754" t="str">
            <v>Supply and cabling of a hybrid network cable 5 m Bosch LBB4416/05 or similar, including all accessories and fasteners</v>
          </cell>
          <cell r="D3754" t="str">
            <v>шт.</v>
          </cell>
          <cell r="F3754">
            <v>770.28</v>
          </cell>
          <cell r="G3754">
            <v>5135.2</v>
          </cell>
          <cell r="H3754">
            <v>1155.42</v>
          </cell>
          <cell r="I3754">
            <v>5905.48</v>
          </cell>
        </row>
        <row r="3755">
          <cell r="A3755" t="str">
            <v>соуэ_</v>
          </cell>
          <cell r="H3755">
            <v>0</v>
          </cell>
          <cell r="I3755">
            <v>0</v>
          </cell>
        </row>
        <row r="3756">
          <cell r="A3756" t="str">
            <v>соуэ_кабель Bitner HTKSHekw FE180/PH90 Bitner Baks</v>
          </cell>
          <cell r="B3756" t="str">
            <v>Поставка и прокладка, Огнестойкая кабельная линия  Bitner HTKSHekw FE180/PH90 Bitner, Baks, включая все комплектующие и крепеж</v>
          </cell>
          <cell r="C3756" t="str">
            <v>Supply and cabling of a fire resistant cable line Bitner HTKSHekw FE180/PH90 Bitner, Baks, including all accessories and fasteners</v>
          </cell>
          <cell r="D3756" t="str">
            <v>м</v>
          </cell>
          <cell r="F3756">
            <v>122.03389830508475</v>
          </cell>
          <cell r="G3756">
            <v>211.86440677966104</v>
          </cell>
          <cell r="H3756">
            <v>183.05084745762713</v>
          </cell>
          <cell r="I3756">
            <v>243.64406779661019</v>
          </cell>
        </row>
        <row r="3757">
          <cell r="A3757" t="str">
            <v>соуэ_</v>
          </cell>
          <cell r="H3757">
            <v>0</v>
          </cell>
          <cell r="I3757">
            <v>0</v>
          </cell>
        </row>
        <row r="3758">
          <cell r="A3758" t="str">
            <v>соуэ_Коробки огнестойкие Kopos</v>
          </cell>
          <cell r="B3758" t="str">
            <v>Поставка и монтаж, Коробки огнестойкие Kopos, включая все комплектующие и крепеж</v>
          </cell>
          <cell r="C3758" t="str">
            <v>Supply and installation of the electrical boxes with maintained functionality in fire Коpоs, including all accessories and fasteners</v>
          </cell>
          <cell r="D3758" t="str">
            <v>шт.</v>
          </cell>
          <cell r="F3758">
            <v>90</v>
          </cell>
          <cell r="G3758">
            <v>316.66666666666669</v>
          </cell>
          <cell r="H3758">
            <v>135</v>
          </cell>
          <cell r="I3758">
            <v>364.16666666666669</v>
          </cell>
        </row>
        <row r="3759">
          <cell r="A3759" t="str">
            <v>соуэ_</v>
          </cell>
          <cell r="H3759">
            <v>0</v>
          </cell>
          <cell r="I3759">
            <v>0</v>
          </cell>
        </row>
        <row r="3760">
          <cell r="A3760" t="str">
            <v>соуэ_Базовый усилитель мощности 1х500 Вт Bosch PRS-1B500-EU</v>
          </cell>
          <cell r="B3760" t="str">
            <v>Поставка и монтаж, Базовый усилитель мощности 1х500 Вт Bosch PRS-1B500-EU или аналог, включая все комплектующие и крепеж</v>
          </cell>
          <cell r="C3760" t="str">
            <v>Supply and installation of the basic amplifier 1х500W Bosch PRS-1B500-EU, including all accessories and fasteners</v>
          </cell>
          <cell r="D3760" t="str">
            <v>шт.</v>
          </cell>
          <cell r="F3760">
            <v>9001.44</v>
          </cell>
          <cell r="G3760">
            <v>90014.400000000009</v>
          </cell>
          <cell r="H3760">
            <v>13502.16</v>
          </cell>
          <cell r="I3760">
            <v>103516.56</v>
          </cell>
        </row>
        <row r="3761">
          <cell r="A3761" t="str">
            <v>соуэ_Базовый усилитель мощности 2 х 250 Вт  Bosch PRS-2B250-EU</v>
          </cell>
          <cell r="B3761" t="str">
            <v>Поставка и монтаж, Базовый усилитель мощности 2 х 250 Вт  Bosch PRS-2B250-EU или аналог, включая все комплектующие и крепеж</v>
          </cell>
          <cell r="C3761" t="str">
            <v>Supply and installation of the basic amplifier 2х250W Bosch PRS-2B250-EU, including all accessories and fasteners</v>
          </cell>
          <cell r="D3761" t="str">
            <v>шт.</v>
          </cell>
          <cell r="F3761">
            <v>11450.600000000002</v>
          </cell>
          <cell r="G3761">
            <v>114506.00000000001</v>
          </cell>
          <cell r="H3761">
            <v>17175.900000000001</v>
          </cell>
          <cell r="I3761">
            <v>131681.9</v>
          </cell>
        </row>
        <row r="3762">
          <cell r="A3762" t="str">
            <v>соуэ_Базовый усилитель мощности 4 х 125 Вт Bosch PRS-4B125-EU</v>
          </cell>
          <cell r="B3762" t="str">
            <v>Поставка и монтаж, Базовый усилитель мощности 4 х 125 Вт Bosch PRS-4B125-EU или аналог, включая все комплектующие и крепеж</v>
          </cell>
          <cell r="C3762" t="str">
            <v>Supply and installation of the basic amplifier 4х125W Bosch PRS-4B125-EU, including all accessories and fasteners</v>
          </cell>
          <cell r="D3762" t="str">
            <v>шт.</v>
          </cell>
          <cell r="F3762">
            <v>13085.240000000002</v>
          </cell>
          <cell r="G3762">
            <v>130852.40000000001</v>
          </cell>
          <cell r="H3762">
            <v>19627.86</v>
          </cell>
          <cell r="I3762">
            <v>150480.26</v>
          </cell>
        </row>
        <row r="3763">
          <cell r="A3763" t="str">
            <v>соуэ_</v>
          </cell>
          <cell r="H3763">
            <v>0</v>
          </cell>
          <cell r="I3763">
            <v>0</v>
          </cell>
        </row>
        <row r="3764">
          <cell r="A3764" t="str">
            <v>соуэ_</v>
          </cell>
          <cell r="H3764">
            <v>0</v>
          </cell>
          <cell r="I3764">
            <v>0</v>
          </cell>
        </row>
        <row r="3765">
          <cell r="A3765" t="str">
            <v>аспб</v>
          </cell>
          <cell r="B3765" t="str">
            <v>Автоматизация систем пожарной безопасности</v>
          </cell>
          <cell r="C3765" t="str">
            <v>Automation of fire safety systems</v>
          </cell>
          <cell r="H3765">
            <v>0</v>
          </cell>
          <cell r="I3765">
            <v>0</v>
          </cell>
        </row>
        <row r="3766">
          <cell r="B3766" t="str">
            <v>Оборудование</v>
          </cell>
          <cell r="C3766" t="str">
            <v>Equipment</v>
          </cell>
          <cell r="H3766">
            <v>0</v>
          </cell>
          <cell r="I3766">
            <v>0</v>
          </cell>
        </row>
        <row r="3767">
          <cell r="A3767" t="str">
            <v>аспб_Модуль управления и мониторинга адресный, 1DI/1DO  IAM 4090-9118 Simlex</v>
          </cell>
          <cell r="B3767" t="str">
            <v>Поставка и монтаж, Модуль управления и мониторинга адресный, 1DI/1DO  IAM 4090-9118 Simlex (Tyco International Ltd), США или аналог, включая все комплектующие и крепеж</v>
          </cell>
          <cell r="C3767" t="str">
            <v>Supply and installation of a relay IAM with T-Sense 1DI/1DO  IAM 4090-9118 Simlex (Tyco International Ltd), USA or similar, including all accessories and fasteners</v>
          </cell>
          <cell r="D3767" t="str">
            <v>шт.</v>
          </cell>
          <cell r="F3767">
            <v>717.3225000000001</v>
          </cell>
          <cell r="G3767">
            <v>4782.1500000000005</v>
          </cell>
          <cell r="H3767">
            <v>1075.9837500000001</v>
          </cell>
          <cell r="I3767">
            <v>5499.4724999999999</v>
          </cell>
        </row>
        <row r="3768">
          <cell r="A3768" t="str">
            <v>аспб_Модуль управления и мониторинга адресный, 4DI/2DO IAM 4090-9120 Simlex</v>
          </cell>
          <cell r="B3768" t="str">
            <v>Поставка и монтаж, Модуль управления и мониторинга адресный, 4DI/2DO IAM 4090-9120 Simlex (Tyco International Ltd), США или аналог, включая все комплектующие и крепеж</v>
          </cell>
          <cell r="C3768" t="str">
            <v>Supply and installation of a six point module with four t-sense inputs and two relay outputs, 4DI/2DO IAM 4090-9120 Simlex (Tyco International Ltd), USA or similar, including all accessories and fasteners</v>
          </cell>
          <cell r="D3768" t="str">
            <v>шт.</v>
          </cell>
          <cell r="F3768">
            <v>1355.9337499999999</v>
          </cell>
          <cell r="G3768">
            <v>9039.5583333333325</v>
          </cell>
          <cell r="H3768">
            <v>2033.9006249999998</v>
          </cell>
          <cell r="I3768">
            <v>10395.492083333331</v>
          </cell>
        </row>
        <row r="3769">
          <cell r="A3769" t="str">
            <v>аспб_Модуль мониторинга адресный, 1DI IAM 4090-9001 Simlex</v>
          </cell>
          <cell r="B3769" t="str">
            <v>Поставка и монтаж, Модуль мониторинга адресный, 1DI IAM 4090-9001 Simlex (Tyco International Ltd), США или аналог, включая все комплектующие и крепеж</v>
          </cell>
          <cell r="C3769" t="str">
            <v>Supply and installation of a supervised IAMs; 1DI IAM 4090-9001 Simlex (Tyco International Ltd), USA or similar, including all accessories and fasteners</v>
          </cell>
          <cell r="D3769" t="str">
            <v>шт.</v>
          </cell>
          <cell r="F3769">
            <v>449.42125000000004</v>
          </cell>
          <cell r="G3769">
            <v>2996.1416666666669</v>
          </cell>
          <cell r="H3769">
            <v>674.13187500000004</v>
          </cell>
          <cell r="I3769">
            <v>3445.5629166666668</v>
          </cell>
        </row>
        <row r="3770">
          <cell r="A3770" t="str">
            <v>аспб_Модуль мониторинга соленоида 2081-9046 Simlex</v>
          </cell>
          <cell r="B3770" t="str">
            <v>Поставка и монтаж, Модуль мониторинга соленоида 2081-9046 Simlex (Tyco International Ltd), США или аналог, включая все комплектующие и крепеж</v>
          </cell>
          <cell r="C3770" t="str">
            <v>Supply and installation of a coil supervision module 2081-9046 Simplex or similar, including all accessories and fasteners</v>
          </cell>
          <cell r="F3770">
            <v>641.94624999999996</v>
          </cell>
          <cell r="G3770">
            <v>4279.6416666666664</v>
          </cell>
          <cell r="H3770">
            <v>962.91937499999995</v>
          </cell>
          <cell r="I3770">
            <v>4921.5879166666664</v>
          </cell>
        </row>
        <row r="3771">
          <cell r="A3771" t="str">
            <v>аспб_Модуль управления пожаротушением адресный, 1DO 4090-9006 Simlex</v>
          </cell>
          <cell r="B3771" t="str">
            <v>Поставка и монтаж, Модуль управления пожаротушением адресный, 1DO 4090-9006 Simlex (Tyco International Ltd), США или аналог, включая все комплектующие и крепеж</v>
          </cell>
          <cell r="C3771" t="str">
            <v>Supply and installation of a suppression
release peripheral (SRP) 1DO 4090-9006 Simlex (Tyco International Ltd), USA or similar, including all accessories and fasteners</v>
          </cell>
          <cell r="D3771" t="str">
            <v>шт.</v>
          </cell>
          <cell r="F3771">
            <v>5067.7837499999996</v>
          </cell>
          <cell r="G3771">
            <v>33785.224999999999</v>
          </cell>
          <cell r="H3771">
            <v>7601.6756249999999</v>
          </cell>
          <cell r="I3771">
            <v>38853.008749999994</v>
          </cell>
        </row>
        <row r="3772">
          <cell r="A3772" t="str">
            <v>аспб_Блок релейный для управления и контроля состояния НЗ клапана БР-1</v>
          </cell>
          <cell r="B3772" t="str">
            <v>Поставка и монтаж, Блок релейный для управления и контроля состояния нормально закрытого клапана БР-1 ООО «Системы пожарной безопасности», г. Санкт-Петербург или аналог, включая все комплектующие и крепеж</v>
          </cell>
          <cell r="C3772" t="str">
            <v>Supply and installation of a relay unit to control and monitor the status of a normally closed valve БР-1 Ltd "Sistemy pozharnoy bezopasnosty", St-Petersburg or similar, including all accessories and fasteners</v>
          </cell>
          <cell r="D3772" t="str">
            <v>шт.</v>
          </cell>
          <cell r="F3772">
            <v>233.875</v>
          </cell>
          <cell r="G3772">
            <v>1559.1666666666667</v>
          </cell>
          <cell r="H3772">
            <v>350.8125</v>
          </cell>
          <cell r="I3772">
            <v>1793.0416666666665</v>
          </cell>
        </row>
        <row r="3773">
          <cell r="A3773" t="str">
            <v>аспб_Извещатель ИО 102-6 ООО НПП "Магнито-Контакт"</v>
          </cell>
          <cell r="B3773" t="str">
            <v>Поставка и монтаж, Извещатель охранный точечный магнитоконтактный врезной ИО 102-6 ООО НПП "Магнито-Контакт", г. Рязань или аналог, включая все комплектующие и крепеж</v>
          </cell>
          <cell r="C3773" t="str">
            <v>Supply and installation of an in-built security magnetic contact ИО 102-6 Ltd "Magnito-Kontakt", Ryazan or similar, including all accessories and fasteners</v>
          </cell>
          <cell r="D3773" t="str">
            <v>шт.</v>
          </cell>
          <cell r="F3773">
            <v>150</v>
          </cell>
          <cell r="G3773">
            <v>86.491666666666674</v>
          </cell>
          <cell r="H3773">
            <v>225</v>
          </cell>
          <cell r="I3773">
            <v>99.46541666666667</v>
          </cell>
        </row>
        <row r="3774">
          <cell r="A3774" t="str">
            <v>аспб_</v>
          </cell>
          <cell r="H3774">
            <v>0</v>
          </cell>
          <cell r="I3774">
            <v>0</v>
          </cell>
        </row>
        <row r="3775">
          <cell r="A3775" t="str">
            <v>аспб_</v>
          </cell>
          <cell r="H3775">
            <v>0</v>
          </cell>
          <cell r="I3775">
            <v>0</v>
          </cell>
        </row>
        <row r="3776">
          <cell r="B3776" t="str">
            <v>Шкафы управления</v>
          </cell>
          <cell r="C3776" t="str">
            <v>Control panel</v>
          </cell>
          <cell r="H3776">
            <v>0</v>
          </cell>
          <cell r="I3776">
            <v>0</v>
          </cell>
        </row>
        <row r="3777">
          <cell r="A3777" t="str">
            <v>аспб_Шкаф УВД с УПП 30 кВт 500х400х220 ШУ-ДУ ООО "САУ-СпецПрофи"</v>
          </cell>
          <cell r="B3777" t="str">
            <v>Поставка и монтаж, Шкаф управления вентилятором дымоудаления с УПП 30 кВт 500х400х220 ШУ-ДУ ООО "САУ-СпецПрофи", г. Москва или аналог, включая все комплектующие и крепеж</v>
          </cell>
          <cell r="C3777" t="str">
            <v>Supply and installation of a smoke extract control panel with a motor soft starter 30 kW 500х400х220 ШУ-ДУ Ltd "SAU-SpecProfi", Moscow or similar, including all accessories and fasteners</v>
          </cell>
          <cell r="D3777" t="str">
            <v>шт.</v>
          </cell>
          <cell r="F3777">
            <v>4583.3333333333339</v>
          </cell>
          <cell r="G3777">
            <v>45833.333333333336</v>
          </cell>
          <cell r="H3777">
            <v>6875.0000000000009</v>
          </cell>
          <cell r="I3777">
            <v>52708.333333333328</v>
          </cell>
        </row>
        <row r="3778">
          <cell r="A3778" t="str">
            <v>аспб_Шкаф УВПВ с УПП 15 кВт 500х400х220 ШУ-ДУ ООО "САУ-СпецПрофи"</v>
          </cell>
          <cell r="B3778" t="str">
            <v>Поставка и монтаж, Шкаф управления вентилятором подпора воздуха с УПП 15 кВт 500х400х220 ШУ-ПД ООО "САУ-СпецПрофи", г. Москва или аналог, включая все комплектующие и крепеж</v>
          </cell>
          <cell r="C3778" t="str">
            <v>Supply and installation of a pressurization fan control cabinet with a motor soft starter 15 kW 500х400х220 ШУ-ПД Ltd "SAU-SpecProfi", Moscow or similar, including all accessories and fasteners</v>
          </cell>
          <cell r="D3778" t="str">
            <v>шт.</v>
          </cell>
          <cell r="F3778">
            <v>2375</v>
          </cell>
          <cell r="G3778">
            <v>23750</v>
          </cell>
          <cell r="H3778">
            <v>3562.5</v>
          </cell>
          <cell r="I3778">
            <v>27312.499999999996</v>
          </cell>
        </row>
        <row r="3779">
          <cell r="A3779" t="str">
            <v>аспб_Шкаф УВПВ с УПП 11 кВт 500х400х220 ШУ-ДУ ООО "САУ-СпецПрофи"</v>
          </cell>
          <cell r="B3779" t="str">
            <v>Поставка и монтаж, Шкаф управления вентилятором подпора воздуха с УПП 11 кВт 500х400х220 ШУ-ПД ООО "САУ-СпецПрофи", г. Москва или аналог, включая все комплектующие и крепеж</v>
          </cell>
          <cell r="C3779" t="str">
            <v>Supply and installation of a pressurization fan control cabinet with a motor soft starter 11 kW 500х400х220 ШУ-ПД Ltd "SAU-SpecProfi", Moscow or similar, including all accessories and fasteners</v>
          </cell>
          <cell r="D3779" t="str">
            <v>шт.</v>
          </cell>
          <cell r="F3779">
            <v>2250</v>
          </cell>
          <cell r="G3779">
            <v>22500</v>
          </cell>
          <cell r="H3779">
            <v>3375</v>
          </cell>
          <cell r="I3779">
            <v>25874.999999999996</v>
          </cell>
        </row>
        <row r="3780">
          <cell r="A3780" t="str">
            <v>аспб_Шкаф УВД с УПП 22 кВт 500х400х220 ШУ-ДУ ООО "САУ-СпецПрофи"</v>
          </cell>
          <cell r="B3780" t="str">
            <v>Поставка и монтаж, Шкаф управления вентилятором дымоудаления с УПП 22 кВт 500х400х220 ШУ-ДУ ООО "САУ-СпецПрофи", г. Москва или аналог, включая все комплектующие и крепеж</v>
          </cell>
          <cell r="C3780" t="str">
            <v>Supply and installation of a smoke extract control panel with a motor soft starter 22 kW 500х400х220 ШУ-ДУ Ltd "SAU-SpecProfi", Moscow or similar, including all accessories and fasteners</v>
          </cell>
          <cell r="D3780" t="str">
            <v>шт.</v>
          </cell>
          <cell r="F3780">
            <v>2791.666666666667</v>
          </cell>
          <cell r="G3780">
            <v>27916.666666666668</v>
          </cell>
          <cell r="H3780">
            <v>4187.5</v>
          </cell>
          <cell r="I3780">
            <v>32104.166666666664</v>
          </cell>
        </row>
        <row r="3781">
          <cell r="A3781" t="str">
            <v>аспб_Шкаф УВД с УПП 18,5 кВт 500х400х220 ШУ-ДУ ООО "САУ-СпецПрофи"</v>
          </cell>
          <cell r="B3781" t="str">
            <v>Поставка и монтаж, Шкаф управления вентилятором дымоудаления с УПП 18,5 кВт 500х400х220 ШУ-ДУ ООО "САУ-СпецПрофи", г. Москва или аналог, включая все комплектующие и крепеж</v>
          </cell>
          <cell r="C3781" t="str">
            <v>Supply and installation of a smoke extract control panel with a motor soft starter 18,5 kW 500х400х220 ШУ-ДУ Ltd "SAU-SpecProfi", Moscow or similar, including all accessories and fasteners</v>
          </cell>
          <cell r="D3781" t="str">
            <v>шт.</v>
          </cell>
          <cell r="F3781">
            <v>2583.3333333333339</v>
          </cell>
          <cell r="G3781">
            <v>25833.333333333336</v>
          </cell>
          <cell r="H3781">
            <v>3875.0000000000009</v>
          </cell>
          <cell r="I3781">
            <v>29708.333333333332</v>
          </cell>
        </row>
        <row r="3782">
          <cell r="A3782" t="str">
            <v>аспб_Шкаф УВПВ с УПП 18,5 кВт 500х400х220 ШУ-ДУ ООО "САУ-СпецПрофи"</v>
          </cell>
          <cell r="B3782" t="str">
            <v>Поставка и монтаж, Шкаф управления вентилятором подпора воздуха с УПП 18,5 кВт 500х400х220 ШУ-ПД ООО "САУ-СпецПрофи", г. Москва или аналог, включая все комплектующие и крепеж</v>
          </cell>
          <cell r="C3782" t="str">
            <v>Supply and installation of a pressurization fan control cabinet with a motor soft starter 18,5 kW 500х400х220 ШУ-ПД Ltd "SAU-SpecProfi", Moscow or similar, including all accessories and fasteners</v>
          </cell>
          <cell r="D3782" t="str">
            <v>шт.</v>
          </cell>
          <cell r="F3782">
            <v>2583.3333333333339</v>
          </cell>
          <cell r="G3782">
            <v>25833.333333333336</v>
          </cell>
          <cell r="H3782">
            <v>3875.0000000000009</v>
          </cell>
          <cell r="I3782">
            <v>29708.333333333332</v>
          </cell>
        </row>
        <row r="3783">
          <cell r="A3783" t="str">
            <v>аспб_Шкаф УВД с УПП 15 кВт 500х400х220 ШУ-ДУ ООО "САУ-СпецПрофи"</v>
          </cell>
          <cell r="B3783" t="str">
            <v>Поставка и монтаж, Шкаф управления вентилятором дымоудаления с УПП 15 кВт 500х400х220 ШУ-ДУ ООО "САУ-СпецПрофи", г. Москва или аналог, включая все комплектующие и крепеж</v>
          </cell>
          <cell r="C3783" t="str">
            <v>Supply and installation of a smoke extract control panel with a motor soft starter 15 kW 500х400х220 ШУ-ДУ Ltd "SAU-SpecProfi", Moscow or similar, including all accessories and fasteners</v>
          </cell>
          <cell r="D3783" t="str">
            <v>шт.</v>
          </cell>
          <cell r="F3783">
            <v>2375</v>
          </cell>
          <cell r="G3783">
            <v>23750</v>
          </cell>
          <cell r="H3783">
            <v>3562.5</v>
          </cell>
          <cell r="I3783">
            <v>27312.499999999996</v>
          </cell>
        </row>
        <row r="3784">
          <cell r="A3784" t="str">
            <v>аспб_Шкаф УВД с УПП 11 кВт 500х400х220 ШУ-ДУ ООО "САУ-СпецПрофи"</v>
          </cell>
          <cell r="B3784" t="str">
            <v>Поставка и монтаж, Шкаф управления вентилятором дымоудаления с УПП 11 кВт 500х400х220 ШУ-ДУ ООО "САУ-СпецПрофи", г. Москва или аналог, включая все комплектующие и крепеж</v>
          </cell>
          <cell r="C3784" t="str">
            <v>Supply and installation of a smoke extract control panel with a motor soft starter 11 kW 500х400х220 ШУ-ДУ Ltd "SAU-SpecProfi", Moscow or similar, including all accessories and fasteners</v>
          </cell>
          <cell r="D3784" t="str">
            <v>шт.</v>
          </cell>
          <cell r="F3784">
            <v>2208.3333333333335</v>
          </cell>
          <cell r="G3784">
            <v>22083.333333333336</v>
          </cell>
          <cell r="H3784">
            <v>3312.5</v>
          </cell>
          <cell r="I3784">
            <v>25395.833333333336</v>
          </cell>
        </row>
        <row r="3785">
          <cell r="A3785" t="str">
            <v>аспб_Шкаф УВД с УПП 7,5 кВт 500х400х220 ШУ-ДУ ООО "САУ-СпецПрофи"</v>
          </cell>
          <cell r="B3785" t="str">
            <v>Поставка и монтаж, Шкаф управления вентилятором дымоудаления с УПП 7,5 кВт 500х400х220 ШУ-ДУ ООО "САУ-СпецПрофи", г. Москва или аналог, включая все комплектующие и крепеж</v>
          </cell>
          <cell r="C3785" t="str">
            <v>Supply and installation of a smoke extract control panel with a motor soft starter 7,5 kW 500х400х220 ШУ-ДУ Ltd "SAU-SpecProfi", Moscow or similar, including all accessories and fasteners</v>
          </cell>
          <cell r="D3785" t="str">
            <v>шт.</v>
          </cell>
          <cell r="F3785">
            <v>2041.666666666667</v>
          </cell>
          <cell r="G3785">
            <v>20416.666666666668</v>
          </cell>
          <cell r="H3785">
            <v>3062.5000000000005</v>
          </cell>
          <cell r="I3785">
            <v>23479.166666666668</v>
          </cell>
        </row>
        <row r="3786">
          <cell r="A3786" t="str">
            <v>аспб_Шкаф УВПВ с УПП 7,5 кВт 500х400х220 ШУ-ДУ ООО "САУ-СпецПрофи"</v>
          </cell>
          <cell r="B3786" t="str">
            <v>Поставка и монтаж, Шкаф управления вентилятором подпора воздуха с УПП 7,5 кВт 500х400х220 ШУ-ПД ООО "САУ-СпецПрофи", г. Москва или аналог, включая все комплектующие и крепеж</v>
          </cell>
          <cell r="C3786" t="str">
            <v>Supply and installation of a pressurization fan control cabinet with a motor soft starter 7,5 kW 500х400х220 ШУ-ПД Ltd "SAU-SpecProfi", Moscow or similar, including all accessories and fasteners</v>
          </cell>
          <cell r="D3786" t="str">
            <v>шт.</v>
          </cell>
          <cell r="F3786">
            <v>2041.666666666667</v>
          </cell>
          <cell r="G3786">
            <v>20416.666666666668</v>
          </cell>
          <cell r="H3786">
            <v>3062.5000000000005</v>
          </cell>
          <cell r="I3786">
            <v>23479.166666666668</v>
          </cell>
        </row>
        <row r="3787">
          <cell r="A3787" t="str">
            <v>аспб_Шкаф УВД с УПП 5,5 кВт 500х400х220 ШУ-ДУ ООО "САУ-СпецПрофи"</v>
          </cell>
          <cell r="B3787" t="str">
            <v>Поставка и монтаж, Шкаф управления вентилятором дымоудаления с УПП 5,5 кВт 500х400х220 ШУ-ДУ ООО "САУ-СпецПрофи", г. Москва или аналог, включая все комплектующие и крепеж</v>
          </cell>
          <cell r="C3787" t="str">
            <v>Supply and installation of a smoke extract control panel with a motor soft starter 5,5 kW 500х400х220 ШУ-ДУ Ltd "SAU-SpecProfi", Moscow or similar, including all accessories and fasteners</v>
          </cell>
          <cell r="D3787" t="str">
            <v>шт.</v>
          </cell>
          <cell r="F3787">
            <v>1833.3333333333337</v>
          </cell>
          <cell r="G3787">
            <v>18333.333333333336</v>
          </cell>
          <cell r="H3787">
            <v>2750.0000000000005</v>
          </cell>
          <cell r="I3787">
            <v>21083.333333333336</v>
          </cell>
        </row>
        <row r="3788">
          <cell r="A3788" t="str">
            <v>аспб_Шкаф УВПВ с УПП 5,5 кВт 500х400х220 ШУ-ДУ ООО "САУ-СпецПрофи"</v>
          </cell>
          <cell r="B3788" t="str">
            <v>Поставка и монтаж, Шкаф управления вентилятором подпора воздуха с УПП 5,5 кВт 500х400х220 ШУ-ПД ООО "САУ-СпецПрофи", г. Москва или аналог, включая все комплектующие и крепеж</v>
          </cell>
          <cell r="C3788" t="str">
            <v>Supply and installation of a pressurization fan control cabinet with a motor soft starter 5,5 kW 500х400х220 ШУ-ПД Ltd "SAU-SpecProfi", Moscow or similar, including all accessories and fasteners</v>
          </cell>
          <cell r="D3788" t="str">
            <v>шт.</v>
          </cell>
          <cell r="F3788">
            <v>1833.3333333333337</v>
          </cell>
          <cell r="G3788">
            <v>18333.333333333336</v>
          </cell>
          <cell r="H3788">
            <v>2750.0000000000005</v>
          </cell>
          <cell r="I3788">
            <v>21083.333333333336</v>
          </cell>
        </row>
        <row r="3789">
          <cell r="A3789" t="str">
            <v>аспб_Шкаф УВПВ с УПП 4 кВт 500х400х220 ШУ-ДУ ООО "САУ-СпецПрофи"</v>
          </cell>
          <cell r="B3789" t="str">
            <v>Поставка и монтаж, Шкаф управления вентилятором подпора воздуха с УПП 4 кВт 500х400х220 ШУ-ПД ООО "САУ-СпецПрофи", г. Москва или аналог, включая все комплектующие и крепеж</v>
          </cell>
          <cell r="C3789" t="str">
            <v>Supply and installation of a pressurization fan control cabinet with a motor soft starter 4 kW 500х400х220 ШУ-ПД Ltd "SAU-SpecProfi", Moscow or similar, including all accessories and fasteners</v>
          </cell>
          <cell r="D3789" t="str">
            <v>шт.</v>
          </cell>
          <cell r="F3789">
            <v>1666.666666666667</v>
          </cell>
          <cell r="G3789">
            <v>16666.666666666668</v>
          </cell>
          <cell r="H3789">
            <v>2500.0000000000005</v>
          </cell>
          <cell r="I3789">
            <v>19166.666666666668</v>
          </cell>
        </row>
        <row r="3790">
          <cell r="A3790" t="str">
            <v>аспб_Шкаф УВПВ с УПП 3 кВт 500х400х220 ШУ-ДУ ООО "САУ-СпецПрофи"</v>
          </cell>
          <cell r="B3790" t="str">
            <v>Поставка и монтаж, Шкаф управления вентилятором подпора воздуха с УПП 3 кВт 500х400х220 ШУ-ПД ООО "САУ-СпецПрофи", г. Москва или аналог, включая все комплектующие и крепеж</v>
          </cell>
          <cell r="C3790" t="str">
            <v>Supply and installation of a pressurization fan control cabinet with a motor soft starter 3 kW 500х400х220 ШУ-ПД Ltd "SAU-SpecProfi", Moscow or similar, including all accessories and fasteners</v>
          </cell>
          <cell r="D3790" t="str">
            <v>шт.</v>
          </cell>
          <cell r="F3790">
            <v>1625</v>
          </cell>
          <cell r="G3790">
            <v>16250</v>
          </cell>
          <cell r="H3790">
            <v>2437.5</v>
          </cell>
          <cell r="I3790">
            <v>18687.5</v>
          </cell>
        </row>
        <row r="3791">
          <cell r="A3791" t="str">
            <v>аспб_Шкаф УВПВ с УПП 2,5 кВт 500х400х220 ШУ-ДУ ООО "САУ-СпецПрофи"</v>
          </cell>
          <cell r="B3791" t="str">
            <v>Поставка и монтаж, Шкаф управления вентилятором подпора воздуха с УПП 2,5 кВт 500х400х220 ШУ-ПД ООО "САУ-СпецПрофи", г. Москва или аналог, включая все комплектующие и крепеж</v>
          </cell>
          <cell r="C3791" t="str">
            <v>Supply and installation of a pressurization fan control cabinet with a motor soft starter 2,5 kW 500х400х220 ШУ-ПД Ltd "SAU-SpecProfi", Moscow or similar, including all accessories and fasteners</v>
          </cell>
          <cell r="D3791" t="str">
            <v>шт.</v>
          </cell>
          <cell r="F3791">
            <v>1583.3333333333335</v>
          </cell>
          <cell r="G3791">
            <v>15833.333333333334</v>
          </cell>
          <cell r="H3791">
            <v>2375</v>
          </cell>
          <cell r="I3791">
            <v>18208.333333333332</v>
          </cell>
        </row>
        <row r="3792">
          <cell r="A3792" t="str">
            <v>аспб_Шкаф УВПВ с УПП 2,2 кВт 500х400х220 ШУ-ДУ ООО "САУ-СпецПрофи"</v>
          </cell>
          <cell r="B3792" t="str">
            <v>Поставка и монтаж, Шкаф управления вентилятором подпора воздуха с УПП 2,2 кВт 500х400х220 ШУ-ПД ООО "САУ-СпецПрофи", г. Москва или аналог, включая все комплектующие и крепеж</v>
          </cell>
          <cell r="C3792" t="str">
            <v>Supply and installation of a pressurization fan control cabinet with a motor soft starter 2,2 kW 500х400х220 ШУ-ПД Ltd "SAU-SpecProfi", Moscow or similar, including all accessories and fasteners</v>
          </cell>
          <cell r="D3792" t="str">
            <v>шт.</v>
          </cell>
          <cell r="F3792">
            <v>1500</v>
          </cell>
          <cell r="G3792">
            <v>15000</v>
          </cell>
          <cell r="H3792">
            <v>2250</v>
          </cell>
          <cell r="I3792">
            <v>17250</v>
          </cell>
        </row>
        <row r="3793">
          <cell r="A3793" t="str">
            <v>аспб_Шкаф УВПВ с УПП 0,23 кВт 500х400х220 ШУ-ДУ ООО "САУ-СпецПрофи"</v>
          </cell>
          <cell r="B3793" t="str">
            <v>Поставка и монтаж, Шкаф управления вентилятором подпора воздуха 0,23 кВт 500х400х220 ШУ-ПД ООО "САУ-СпецПрофи",   г. Москва или аналог, включая все комплектующие и крепеж</v>
          </cell>
          <cell r="C3793" t="str">
            <v>Supply and installation of a pressurization fan control cabinet with a motor soft starter 0,23 kW 500х400х220 ШУ-ПД Ltd "SAU-SpecProfi", Moscow or similar, including all accessories and fasteners</v>
          </cell>
          <cell r="D3793" t="str">
            <v>шт.</v>
          </cell>
          <cell r="F3793">
            <v>1500</v>
          </cell>
          <cell r="G3793">
            <v>15000</v>
          </cell>
          <cell r="H3793">
            <v>2250</v>
          </cell>
          <cell r="I3793">
            <v>17250</v>
          </cell>
        </row>
        <row r="3794">
          <cell r="A3794" t="str">
            <v>аспб_Шкаф УВПВ с УПП 0,14 кВт 500х400х220 ШУ-ДУ ООО "САУ-СпецПрофи"</v>
          </cell>
          <cell r="B3794" t="str">
            <v>Поставка и монтаж, Шкаф управления вентилятором подпора воздуха 0,14 кВт 500х400х220 ШУ-ПД ООО "САУ-СпецПрофи",    г. Москва или аналог, включая все комплектующие и крепеж</v>
          </cell>
          <cell r="C3794" t="str">
            <v>Supply and installation of a pressurization fan control cabinet with a motor soft starter 0,14 kW 500х400х220 ШУ-ПД Ltd "SAU-SpecProfi", Moscow or similar, including all accessories and fasteners</v>
          </cell>
          <cell r="D3794" t="str">
            <v>шт.</v>
          </cell>
          <cell r="F3794">
            <v>1500</v>
          </cell>
          <cell r="G3794">
            <v>15000</v>
          </cell>
          <cell r="H3794">
            <v>2250</v>
          </cell>
          <cell r="I3794">
            <v>17250</v>
          </cell>
        </row>
        <row r="3795">
          <cell r="A3795" t="str">
            <v>аспб_Шкаф УВПВ с УПП 0,12 кВт 500х400х220 ШУ-ДУ ООО "САУ-СпецПрофи"</v>
          </cell>
          <cell r="B3795" t="str">
            <v>Поставка и монтаж, Шкаф управления вентилятором подпора воздуха 0,12 кВт 500х400х220 ШУ-ПД ООО "САУ-СпецПрофи",    г. Москва или аналог, включая все комплектующие и крепеж</v>
          </cell>
          <cell r="C3795" t="str">
            <v>Supply and installation of a pressurization fan control cabinet with a motor soft starter 0,12 kW 500х400х220 ШУ-ПД Ltd "SAU-SpecProfi", Moscow or similar, including all accessories and fasteners</v>
          </cell>
          <cell r="D3795" t="str">
            <v>шт.</v>
          </cell>
          <cell r="F3795">
            <v>1500</v>
          </cell>
          <cell r="G3795">
            <v>15000</v>
          </cell>
          <cell r="H3795">
            <v>2250</v>
          </cell>
          <cell r="I3795">
            <v>17250</v>
          </cell>
        </row>
        <row r="3796">
          <cell r="A3796" t="str">
            <v>аспб_Шкаф УВПВ с УПП 0,1 кВт 500х400х220 ШУ-ДУ ООО "САУ-СпецПрофи"</v>
          </cell>
          <cell r="B3796" t="str">
            <v>Поставка и монтаж, Шкаф управления вентилятором подпора воздуха 0,1 кВт 500х400х220 ШУ-ПД ООО "САУ-СпецПрофи",    г. Москва или аналог, включая все комплектующие и крепеж</v>
          </cell>
          <cell r="C3796" t="str">
            <v>Supply and installation of a pressurization fan control cabinet with a motor soft starter 0,1 kW 500х400х220 ШУ-ПД Ltd "SAU-SpecProfi", Moscow or similar, including all accessories and fasteners</v>
          </cell>
          <cell r="D3796" t="str">
            <v>шт.</v>
          </cell>
          <cell r="F3796">
            <v>1500</v>
          </cell>
          <cell r="G3796">
            <v>15000</v>
          </cell>
          <cell r="H3796">
            <v>2250</v>
          </cell>
          <cell r="I3796">
            <v>17250</v>
          </cell>
        </row>
        <row r="3797">
          <cell r="A3797" t="str">
            <v>аспб_Шкаф УВПВ с УПП 1,7 кВт 500х400х220 ШУ-ДУ ООО "САУ-СпецПрофи"</v>
          </cell>
          <cell r="B3797" t="str">
            <v>Поставка и монтаж, Шкаф управления вентилятором подпора воздуха 1,7 кВт 500х400х220 ШУ-ПД ООО "САУ-СпецПрофи",    г. Москва или аналог, включая все комплектующие и крепеж</v>
          </cell>
          <cell r="C3797" t="str">
            <v>Supply and installation of a pressurization fan control cabinet with a motor soft starter 1,7 kW 500х400х220 ШУ-ПД Ltd "SAU-SpecProfi", Moscow or similar, including all accessories and fasteners</v>
          </cell>
          <cell r="D3797" t="str">
            <v>шт.</v>
          </cell>
          <cell r="F3797">
            <v>1500</v>
          </cell>
          <cell r="G3797">
            <v>15000</v>
          </cell>
          <cell r="H3797">
            <v>2250</v>
          </cell>
          <cell r="I3797">
            <v>17250</v>
          </cell>
        </row>
        <row r="3798">
          <cell r="A3798" t="str">
            <v>аспб_Шкаф УВПВ с УПП 22 кВт 500х400х220 ШУ-ДУ ООО "САУ-СпецПрофи"</v>
          </cell>
          <cell r="B3798" t="str">
            <v>Поставка и монтаж, Шкаф управления вентилятором подпора воздуха с УПП 22 кВт 500х400х220 ШУ-ПД ООО "САУ-СпецПрофи", г. Москва или аналог, включая все комплектующие и крепеж</v>
          </cell>
          <cell r="C3798" t="str">
            <v>Supply and installation of a pressurization fan control cabinet with a motor soft starter 22 kW 500х400х220 ШУ-ПД Ltd "SAU-SpecProfi", Moscow or similar, including all accessories and fasteners</v>
          </cell>
          <cell r="D3798" t="str">
            <v>шт.</v>
          </cell>
          <cell r="F3798">
            <v>2791.666666666667</v>
          </cell>
          <cell r="G3798">
            <v>27916.666666666668</v>
          </cell>
          <cell r="H3798">
            <v>4187.5</v>
          </cell>
          <cell r="I3798">
            <v>32104.166666666664</v>
          </cell>
        </row>
        <row r="3799">
          <cell r="A3799" t="str">
            <v>аспб_Шкаф УВПВ с УПП 30 кВт 500х400х220 ШУ-ДУ ООО "САУ-СпецПрофи"</v>
          </cell>
          <cell r="B3799" t="str">
            <v>Поставка и монтаж, Шкаф управления вентилятором подпора воздуха с УПП 30 кВт 500х400х220 ШУ-ПД ООО "САУ-СпецПрофи", г. Москва или аналог, включая все комплектующие и крепеж</v>
          </cell>
          <cell r="C3799" t="str">
            <v>Supply and installation of a pressurization fan control cabinet with a motor soft starter 30 kW 500х400х220 ШУ-ПД Ltd "SAU-SpecProfi", Moscow or similar, including all accessories and fasteners</v>
          </cell>
          <cell r="D3799" t="str">
            <v>шт.</v>
          </cell>
          <cell r="F3799">
            <v>4583.3333333333339</v>
          </cell>
          <cell r="G3799">
            <v>45833.333333333336</v>
          </cell>
          <cell r="H3799">
            <v>6875.0000000000009</v>
          </cell>
          <cell r="I3799">
            <v>52708.333333333328</v>
          </cell>
        </row>
        <row r="3800">
          <cell r="A3800" t="str">
            <v>аспб_</v>
          </cell>
          <cell r="H3800">
            <v>0</v>
          </cell>
          <cell r="I3800">
            <v>0</v>
          </cell>
        </row>
        <row r="3801">
          <cell r="A3801" t="str">
            <v>аспб_Шкаф УВД с УПП 30 кВт 650х500х250 ШУ-ДУ ООО "САУ-СпецПрофи"</v>
          </cell>
          <cell r="B3801" t="str">
            <v>Поставка и монтаж, Шкаф управления вентилятором дымоудаления с УПП 30 кВт 650х500х250 ШУ-ДУ ООО "САУ-СпецПрофи", г. Москва или аналог, включая все комплектующие и крепеж</v>
          </cell>
          <cell r="C3801" t="str">
            <v>Supply and installation of a smoke extract control panel with a motor soft starter 30 kW 650х500х250 ШУ-ДУ Ltd "SAU-SpecProfi", Moscow or similar, including all accessories and fasteners</v>
          </cell>
          <cell r="D3801" t="str">
            <v>шт.</v>
          </cell>
          <cell r="F3801">
            <v>4583.3333333333339</v>
          </cell>
          <cell r="G3801">
            <v>45833.333333333336</v>
          </cell>
          <cell r="H3801">
            <v>6875.0000000000009</v>
          </cell>
          <cell r="I3801">
            <v>52708.333333333328</v>
          </cell>
        </row>
        <row r="3802">
          <cell r="A3802" t="str">
            <v>аспб_Шкаф УВД с УПП 37 кВт 650х500х250 ШУ-ДУ ООО "САУ-СпецПрофи"</v>
          </cell>
          <cell r="B3802" t="str">
            <v>Поставка и монтаж, Шкаф управления вентилятором дымоудаления с УПП 37 кВт 650х500х250 ШУ-ДУ ООО "САУ-СпецПрофи", г. Москва или аналог, включая все комплектующие и крепеж</v>
          </cell>
          <cell r="C3802" t="str">
            <v>Supply and installation of a smoke extract control panel with a motor soft starter 37 kW 650х500х250 ШУ-ДУ Ltd "SAU-SpecProfi", Moscow or similar, including all accessories and fasteners</v>
          </cell>
          <cell r="D3802" t="str">
            <v>шт.</v>
          </cell>
          <cell r="F3802">
            <v>6250</v>
          </cell>
          <cell r="G3802">
            <v>62500</v>
          </cell>
          <cell r="H3802">
            <v>9375</v>
          </cell>
          <cell r="I3802">
            <v>71875</v>
          </cell>
        </row>
        <row r="3803">
          <cell r="A3803" t="str">
            <v>аспб_Шкаф УВД с УПП 22 кВт 650х500х250 ШУ-ДУ ООО "САУ-СпецПрофи"</v>
          </cell>
          <cell r="B3803" t="str">
            <v>Поставка и монтаж, Шкаф управления вентилятором дымоудаления с УПП 22 кВт 650х500х250 ШУ-ДУ ООО "САУ-СпецПрофи", г. Москва или аналог, включая все комплектующие и крепеж</v>
          </cell>
          <cell r="C3803" t="str">
            <v>Supply and installation of a smoke extract control panel with a motor soft starter 22 kW 650х500х250 ШУ-ДУ Ltd "SAU-SpecProfi", Moscow or similar, including all accessories and fasteners</v>
          </cell>
          <cell r="D3803" t="str">
            <v>шт.</v>
          </cell>
          <cell r="F3803">
            <v>2791.666666666667</v>
          </cell>
          <cell r="G3803">
            <v>27916.666666666668</v>
          </cell>
          <cell r="H3803">
            <v>4187.5</v>
          </cell>
          <cell r="I3803">
            <v>32104.166666666664</v>
          </cell>
        </row>
        <row r="3804">
          <cell r="A3804" t="str">
            <v>аспб_Шкаф УВД с УПП 55 кВт 800х600х300 ШУ-ДУ ООО "САУ-СпецПрофи"</v>
          </cell>
          <cell r="B3804" t="str">
            <v>Поставка и монтаж, Шкаф управления вентилятором дымоудаления с УПП 55 кВт 800х600х300 ШУ-ДУ ООО "САУ-СпецПрофи", г. Москва или аналог, включая все комплектующие и крепеж</v>
          </cell>
          <cell r="C3804" t="str">
            <v>Supply and installation of a smoke extract control panel with a motor soft starter 55 kW 800х600х300 ШУ-ДУ Ltd "SAU-SpecProfi", Moscow or similar, including all accessories and fasteners</v>
          </cell>
          <cell r="D3804" t="str">
            <v>шт.</v>
          </cell>
          <cell r="F3804">
            <v>7500</v>
          </cell>
          <cell r="G3804">
            <v>75000</v>
          </cell>
          <cell r="H3804">
            <v>11250</v>
          </cell>
          <cell r="I3804">
            <v>86250</v>
          </cell>
        </row>
        <row r="3805">
          <cell r="A3805" t="str">
            <v>аспб_Шкаф УВД с УПП 37 кВт 800х600х300 ШУ-ДУ ООО "САУ-СпецПрофи"</v>
          </cell>
          <cell r="B3805" t="str">
            <v>Поставка и монтаж, Шкаф управления вентилятором дымоудаления с УПП 37 кВт 800х600х300 ШУ-ДУ ООО "САУ-СпецПрофи", г. Москва или аналог, включая все комплектующие и крепеж</v>
          </cell>
          <cell r="C3805" t="str">
            <v>Supply and installation of a smoke extract control panel with a motor soft starter 37 kW 800х600х300 ШУ-ДУ Ltd "SAU-SpecProfi", Moscow or similar, including all accessories and fasteners</v>
          </cell>
          <cell r="D3805" t="str">
            <v>шт.</v>
          </cell>
          <cell r="F3805">
            <v>6250</v>
          </cell>
          <cell r="G3805">
            <v>62500</v>
          </cell>
          <cell r="H3805">
            <v>9375</v>
          </cell>
          <cell r="I3805">
            <v>71875</v>
          </cell>
        </row>
        <row r="3806">
          <cell r="A3806" t="str">
            <v>аспб_Шкаф УВПВ с УПП 37 кВт 800х600х300 ШУ-ДУ ООО "САУ-СпецПрофи"</v>
          </cell>
          <cell r="B3806" t="str">
            <v>Поставка и монтаж, Шкаф управления вентилятором подпора воздуха с УПП 37 кВт 800х600х300 ШУ-ПД ООО "САУ-СпецПрофи", г. Москва или аналог, включая все комплектующие и крепеж</v>
          </cell>
          <cell r="C3806" t="str">
            <v>Supply and installation of a pressurization fan control cabinet with a motor soft starter 37 kW 800х600х300 ШУ-ПД Ltd "SAU-SpecProfi", Moscow or similar, including all accessories and fasteners</v>
          </cell>
          <cell r="D3806" t="str">
            <v>шт.</v>
          </cell>
          <cell r="F3806">
            <v>6250</v>
          </cell>
          <cell r="G3806">
            <v>62500</v>
          </cell>
          <cell r="H3806">
            <v>9375</v>
          </cell>
          <cell r="I3806">
            <v>71875</v>
          </cell>
        </row>
        <row r="3807">
          <cell r="A3807" t="str">
            <v>аспб_Шкаф УВПВ с УПП 45 кВт 800х600х300 ШУ-ДУ ООО "САУ-СпецПрофи"</v>
          </cell>
          <cell r="B3807" t="str">
            <v>Поставка и монтаж, Шкаф управления вентилятором подпора воздуха с УПП 45 кВт 800х600х300 ШУ-ПД ООО "САУ-СпецПрофи", г. Москва или аналог, включая все комплектующие и крепеж</v>
          </cell>
          <cell r="C3807" t="str">
            <v>Supply and installation of a pressurization fan control cabinet with a motor soft starter 45 kW 800х600х300 ШУ-ПД Ltd "SAU-SpecProfi", Moscow or similar, including all accessories and fasteners</v>
          </cell>
          <cell r="D3807" t="str">
            <v>шт.</v>
          </cell>
          <cell r="F3807">
            <v>6666.6666666666679</v>
          </cell>
          <cell r="G3807">
            <v>66666.666666666672</v>
          </cell>
          <cell r="H3807">
            <v>10000.000000000002</v>
          </cell>
          <cell r="I3807">
            <v>76666.666666666672</v>
          </cell>
        </row>
        <row r="3808">
          <cell r="A3808" t="str">
            <v>аспб_Шкаф УВПВ с УПП 67,5 кВт 1200х800х300 ШУ-ДУ ООО "САУ-СпецПрофи"</v>
          </cell>
          <cell r="B3808" t="str">
            <v>Поставка и монтаж, Шкаф управления вентилятором подпора воздуха с УПП 67,5 кВт 1200х800х300 ШУ-ПД ООО "САУ-СпецПрофи", г. Москва или аналог, включая все комплектующие и крепеж</v>
          </cell>
          <cell r="C3808" t="str">
            <v>Supply and installation of a pressurization fan control cabinet with a motor soft starter 67,5 kW 1200х800х300 ШУ-ПД Ltd "SAU-SpecProfi", Moscow or similar, including all accessories and fasteners</v>
          </cell>
          <cell r="D3808" t="str">
            <v>шт.</v>
          </cell>
          <cell r="F3808">
            <v>8750</v>
          </cell>
          <cell r="G3808">
            <v>87500</v>
          </cell>
          <cell r="H3808">
            <v>13125</v>
          </cell>
          <cell r="I3808">
            <v>100624.99999999999</v>
          </cell>
        </row>
        <row r="3809">
          <cell r="A3809" t="str">
            <v>аспб_Шкаф УНОК Uупр.=220 В ШУ-КП-НО-230П-Д ООО "Авиэл"</v>
          </cell>
          <cell r="B3809" t="str">
            <v>Поставка и монтаж, Шкаф управления нормально открытыми (огнезащитными) клапанами с возвратной пружиной, Uупр.=220 В ШУ-КП-НО-230П-Д ООО "Авиэл", г. Москва или аналог, включая все комплектующие и крепеж</v>
          </cell>
          <cell r="C3809" t="str">
            <v>Supply and installation of a control cabinet for normally open fire damper with a spring return actuator, U=220 V ШУ-КП-НО-230П-Д Ltd "Aviel", Moscow or similar, including all accessories and fasteners</v>
          </cell>
          <cell r="D3809" t="str">
            <v>шт.</v>
          </cell>
          <cell r="F3809">
            <v>9416.6666666666679</v>
          </cell>
          <cell r="G3809">
            <v>94166.666666666672</v>
          </cell>
          <cell r="H3809">
            <v>14125.000000000002</v>
          </cell>
          <cell r="I3809">
            <v>108291.66666666666</v>
          </cell>
        </row>
        <row r="3810">
          <cell r="A3810" t="str">
            <v>аспб_Шкаф УВПВ в зону МГН 3,1/4/0,1 кВт ШУВ-2 ООО «Системы пожарной безопасности»</v>
          </cell>
          <cell r="B3810" t="str">
            <v>Поставка и монтаж, Шкаф управления вентилятором подпора воздуха в зону МГН 3,1/4/0,1 кВт для двух вентиляторов и электрокалорифера ШУВ-2 ООО «Системы пожарной безопасности», г. Санкт-Петербург или аналог, включая все комплектующие и крепеж</v>
          </cell>
          <cell r="C3810" t="str">
            <v>Supply and installation of a pressurization fan control cabinet in the zone for disabled people 3,1/4/0,1 kW 500х400х220 for 2 fans and an electric heater ШУВ-2 Ltd "Sistemy pozharnoy bezopasnosti", St-Petersburg or similar, including all accessories and fasteners</v>
          </cell>
          <cell r="D3810" t="str">
            <v>шт.</v>
          </cell>
          <cell r="F3810">
            <v>1666.666666666667</v>
          </cell>
          <cell r="G3810">
            <v>16666.666666666668</v>
          </cell>
          <cell r="H3810">
            <v>2500.0000000000005</v>
          </cell>
          <cell r="I3810">
            <v>19166.666666666668</v>
          </cell>
        </row>
        <row r="3811">
          <cell r="A3811" t="str">
            <v>аспб_</v>
          </cell>
          <cell r="H3811">
            <v>0</v>
          </cell>
          <cell r="I3811">
            <v>0</v>
          </cell>
        </row>
        <row r="3812">
          <cell r="A3812" t="str">
            <v>аспб_</v>
          </cell>
          <cell r="H3812">
            <v>0</v>
          </cell>
          <cell r="I3812">
            <v>0</v>
          </cell>
        </row>
        <row r="3813">
          <cell r="B3813" t="str">
            <v>Элементы</v>
          </cell>
          <cell r="C3813" t="str">
            <v>Details</v>
          </cell>
          <cell r="H3813">
            <v>0</v>
          </cell>
          <cell r="I3813">
            <v>0</v>
          </cell>
        </row>
        <row r="3814">
          <cell r="A3814" t="str">
            <v>аспб_Коробка ответвительная ПВХ 300х220х120 мм, IP55 54300 АО "ДКС"</v>
          </cell>
          <cell r="B3814" t="str">
            <v>Поставка и монтаж, Коробка ответвительная ПВХ размером 300х220х120 мм, IP55 54300 АО "ДКС", г. Тверь, включая все комплектующие и крепеж</v>
          </cell>
          <cell r="C3814" t="str">
            <v>Supply and installation of a PVC junction box, size 300x220x120 mm, IP55 54300 JSC "DKC", Tver, including all accessories and fasteners</v>
          </cell>
          <cell r="D3814" t="str">
            <v>шт.</v>
          </cell>
          <cell r="F3814">
            <v>90</v>
          </cell>
          <cell r="G3814">
            <v>794.30833333333328</v>
          </cell>
          <cell r="H3814">
            <v>135</v>
          </cell>
          <cell r="I3814">
            <v>913.45458333333318</v>
          </cell>
        </row>
        <row r="3815">
          <cell r="A3815" t="str">
            <v>аспб_Коробка ответвительная ПВХ 190х140х70 мм, IP55 54100 АО "ДКС"</v>
          </cell>
          <cell r="B3815" t="str">
            <v>Поставка и монтаж, Коробка ответвительная ПВХ размером 190х140х70 мм, IP55 54100 АО "ДКС", г. Тверь, включая все комплектующие и крепеж</v>
          </cell>
          <cell r="C3815" t="str">
            <v>Supply and installation of a PVC junction box, size 190х140х70 mm, IP55 54100 JSC "DKC", Tver, including all accessories and fasteners</v>
          </cell>
          <cell r="D3815" t="str">
            <v>шт.</v>
          </cell>
          <cell r="F3815">
            <v>90</v>
          </cell>
          <cell r="G3815">
            <v>279.58333333333337</v>
          </cell>
          <cell r="H3815">
            <v>135</v>
          </cell>
          <cell r="I3815">
            <v>321.52083333333337</v>
          </cell>
        </row>
        <row r="3816">
          <cell r="A3816" t="str">
            <v>аспб_Коробка ответвительная ПВХ 100х100х50 мм, IP55 FSB11404 АО "ДКС"</v>
          </cell>
          <cell r="B3816" t="str">
            <v>Поставка и монтаж, Коробка ответвительная огнестойкая ПВХ с клеммными колодками, размером 100х100х50 мм, IP55 FSB11404 АО "ДКС", г. Тверь, включая все комплектующие и крепеж</v>
          </cell>
          <cell r="C3816" t="str">
            <v>Supply and installation of a PVC fire-resistant junction box, size 100х100х50 mm, IP55 FSB11404 JSC "DKC", Tver, including all accessories and fasteners</v>
          </cell>
          <cell r="D3816" t="str">
            <v>шт.</v>
          </cell>
          <cell r="F3816">
            <v>90</v>
          </cell>
          <cell r="G3816">
            <v>805.58333333333337</v>
          </cell>
          <cell r="H3816">
            <v>135</v>
          </cell>
          <cell r="I3816">
            <v>926.42083333333335</v>
          </cell>
        </row>
        <row r="3817">
          <cell r="A3817" t="str">
            <v>аспб_Выключатель-разъед трёхпол, 125 А, IP65 OT125EFCC3A / 1SCA022260R4990 ABB</v>
          </cell>
          <cell r="B3817" t="str">
            <v>Поставка и монтаж, Выключатель-разъединитель трёхполюсный в боксе с доп.контактом, 125 А, IP65 OT125EFCC3A / 1SCA022260R4990 ABB, Финляндия или аналог, включая все комплектующие и крепеж</v>
          </cell>
          <cell r="C3817" t="str">
            <v>Supply and installation of a 3-pole circuit breaker in a box with an additional contact, 125A, IP65 OT125EFCC3A / 1SCA022260R4990 ABB, Finland or similar, including all accessories and fasteners</v>
          </cell>
          <cell r="D3817" t="str">
            <v>шт.</v>
          </cell>
          <cell r="F3817">
            <v>2625</v>
          </cell>
          <cell r="G3817">
            <v>17500</v>
          </cell>
          <cell r="H3817">
            <v>3937.5</v>
          </cell>
          <cell r="I3817">
            <v>20125</v>
          </cell>
        </row>
        <row r="3818">
          <cell r="A3818" t="str">
            <v>аспб_Выключатель-разъед трёхпол, 90 А, IP65 OTP90T3M / 1SCA022812R2970 ABB</v>
          </cell>
          <cell r="B3818" t="str">
            <v>Поставка и монтаж, Выключатель-разъединитель трёхполюсный в боксе с доп.контактом, 90 А, IP65 OTP90T3M / 1SCA022812R2970 ABB, Финляндия или аналог, включая все комплектующие и крепеж</v>
          </cell>
          <cell r="C3818" t="str">
            <v>Supply and installation of a 3-pole circuit breaker in a box with an additional contact, 90A, IP65 OTP90T3M / 1SCA022812R2970 ABB, Finland or similar, including all accessories and fasteners</v>
          </cell>
          <cell r="D3818" t="str">
            <v>шт.</v>
          </cell>
          <cell r="F3818">
            <v>1453.125</v>
          </cell>
          <cell r="G3818">
            <v>9687.5</v>
          </cell>
          <cell r="H3818">
            <v>2179.6875</v>
          </cell>
          <cell r="I3818">
            <v>11140.625</v>
          </cell>
        </row>
        <row r="3819">
          <cell r="A3819" t="str">
            <v>аспб_Выключатель-разъед трёхпол, 63 А, IP65 OTP63T3M / 1SCA022608R2910 ABB</v>
          </cell>
          <cell r="B3819" t="str">
            <v>Поставка и монтаж, Выключатель-разъединитель трёхполюсный в боксе с доп.контактом, 63 А, IP65 OTP63T3M / 1SCA022608R2910 ABB, Финляндия или аналог, включая все комплектующие и крепеж</v>
          </cell>
          <cell r="C3819" t="str">
            <v>Supply and installation of a 3-pole circuit breaker in a box with an additional contact, 63A, IP65 OTP63T3M / 1SCA022608R2910 ABB, Finland or similar, including all accessories and fasteners</v>
          </cell>
          <cell r="D3819" t="str">
            <v>шт.</v>
          </cell>
          <cell r="F3819">
            <v>1006.345</v>
          </cell>
          <cell r="G3819">
            <v>6708.9666666666672</v>
          </cell>
          <cell r="H3819">
            <v>1509.5174999999999</v>
          </cell>
          <cell r="I3819">
            <v>7715.3116666666665</v>
          </cell>
        </row>
        <row r="3820">
          <cell r="A3820" t="str">
            <v>аспб_Выключатель-разъед трёхпол, 25 А, IP65 OTP25T3M / 1SCA022401R0090 ABB</v>
          </cell>
          <cell r="B3820" t="str">
            <v>Поставка и монтаж, Выключатель-разъединитель трёхполюсный в боксе с доп.контактом, 25 А, IP65 OTP25T3M / 1SCA022401R0090 ABB, Финляндия или аналог, включая все комплектующие и крепеж</v>
          </cell>
          <cell r="C3820" t="str">
            <v>Supply and installation of a 3-pole circuit breaker in a box with an additional contact, 25A, IP65 OTP25T3M / 1SCA022401R0090 ABB, Finland or similar, including all accessories and fasteners</v>
          </cell>
          <cell r="D3820" t="str">
            <v>шт.</v>
          </cell>
          <cell r="F3820">
            <v>650.9</v>
          </cell>
          <cell r="G3820">
            <v>4339.333333333333</v>
          </cell>
          <cell r="H3820">
            <v>976.34999999999991</v>
          </cell>
          <cell r="I3820">
            <v>4990.2333333333327</v>
          </cell>
        </row>
        <row r="3821">
          <cell r="A3821" t="str">
            <v>аспб_Фланец кабельный OT125 под ввод кабеля Ø30...55 мм OEZXC11L / 1SCA022560R5570 ABB</v>
          </cell>
          <cell r="B3821" t="str">
            <v>Поставка и монтаж, Фланец кабельный для разъединителя OT125 под ввод кабеля Ø30...55 мм OEZXC11L / 1SCA022560R5570 ABB, Финляндия или аналог, включая все комплектующие и крепеж</v>
          </cell>
          <cell r="C3821" t="str">
            <v>Supply and installation of a cable flange for circuit breaker OT125 for cable input Ø30...55 mm OEZXC11L / 1SCA022560R5570 ABB, Finland or similar, including all accessories and fasteners</v>
          </cell>
          <cell r="D3821" t="str">
            <v>шт.</v>
          </cell>
          <cell r="F3821">
            <v>1155.62375</v>
          </cell>
          <cell r="G3821">
            <v>7704.1583333333338</v>
          </cell>
          <cell r="H3821">
            <v>1733.4356250000001</v>
          </cell>
          <cell r="I3821">
            <v>8859.7820833333335</v>
          </cell>
        </row>
        <row r="3822">
          <cell r="A3822" t="str">
            <v>аспб_Ввод кабельный (сальник) ПВХ MG50 IP68 / plc-mg-50 "EKF"</v>
          </cell>
          <cell r="B3822" t="str">
            <v>Поставка и монтаж, Ввод кабельный (сальник) ПВХ безгалогеновый для проводника  Ø30-42 мм MG50 IP68 / plc-mg-50 "EKF", г. Москва, включая все комплектующие и крепеж</v>
          </cell>
          <cell r="C3822" t="str">
            <v>Supply and installation of a stuffing box PVC halogen-free for the conductor Ø30-42 mm MG50 IP68 / plc-mg-50 "EKF", Moscow, including all accessories and fasteners</v>
          </cell>
          <cell r="D3822" t="str">
            <v>шт.</v>
          </cell>
          <cell r="F3822">
            <v>50</v>
          </cell>
          <cell r="G3822">
            <v>100</v>
          </cell>
          <cell r="H3822">
            <v>75</v>
          </cell>
          <cell r="I3822">
            <v>114.99999999999999</v>
          </cell>
        </row>
        <row r="3823">
          <cell r="A3823" t="str">
            <v>аспб_Ввод кабельный (сальник) ПВХ MG40 IP68 / plc-mg-40 "EKF"</v>
          </cell>
          <cell r="B3823" t="str">
            <v>Поставка и монтаж, Ввод кабельный (сальник) ПВХ безгалогеновый для проводника  Ø24-32 мм MG40 IP68 /plc-mg-40 "EKF", г. Москва, включая все комплектующие и крепеж</v>
          </cell>
          <cell r="C3823" t="str">
            <v>Supply and installation of a stuffing box PVC halogen-free for the conductor Ø24-32 mm MG40 IP68 / plc-mg-40 "EKF", Moscow, including all accessories and fasteners</v>
          </cell>
          <cell r="D3823" t="str">
            <v>шт.</v>
          </cell>
          <cell r="F3823">
            <v>50</v>
          </cell>
          <cell r="G3823">
            <v>76.158333333333331</v>
          </cell>
          <cell r="H3823">
            <v>75</v>
          </cell>
          <cell r="I3823">
            <v>87.58208333333333</v>
          </cell>
        </row>
        <row r="3824">
          <cell r="A3824" t="str">
            <v>аспб_Ввод кабельный (сальник) ПВХ MG32 IP68 / plc-mg-32 "EKF"</v>
          </cell>
          <cell r="B3824" t="str">
            <v>Поставка и монтаж, Ввод кабельный (сальник) ПВХ безгалогеновый для проводника  Ø18-28 мм MG32 IP68 /plc-mg-32 "EKF", г. Москва, включая все комплектующие и крепеж</v>
          </cell>
          <cell r="C3824" t="str">
            <v>Supply and installation of a stuffing box PVC halogen-free for the conductor Ø18-28 mm MG32 IP68 / plc-mg-32 "EKF", Moscow, including all accessories and fasteners</v>
          </cell>
          <cell r="D3824" t="str">
            <v>шт.</v>
          </cell>
          <cell r="F3824">
            <v>50</v>
          </cell>
          <cell r="G3824">
            <v>54.941666666666677</v>
          </cell>
          <cell r="H3824">
            <v>75</v>
          </cell>
          <cell r="I3824">
            <v>63.182916666666671</v>
          </cell>
        </row>
        <row r="3825">
          <cell r="A3825" t="str">
            <v>аспб_Бирка кабельная квадратная 55 мм У-134 / 43Б25У134Н</v>
          </cell>
          <cell r="B3825" t="str">
            <v>Поставка и монтаж, Бирка кабельная квадратная 55 мм У-134 / 43Б25У134Н ОАО "ПЭМИ", г. Ростов-на-Дону, включая все комплектующие и крепеж</v>
          </cell>
          <cell r="C3825" t="str">
            <v>Supply and installation of a square cable tag 55 mm У-134/43Б25У134Н JSC "PEMI", Rostov-on-Don, including all accessories and fasteners</v>
          </cell>
          <cell r="D3825" t="str">
            <v>шт.</v>
          </cell>
          <cell r="F3825">
            <v>1</v>
          </cell>
          <cell r="G3825">
            <v>1.7166666666666668</v>
          </cell>
          <cell r="H3825">
            <v>1.5</v>
          </cell>
          <cell r="I3825">
            <v>1.9741666666666666</v>
          </cell>
        </row>
        <row r="3826">
          <cell r="A3826" t="str">
            <v>аспб_Хомут ПВХ 2,6х160 мм, упаковка 100 шт. 25206</v>
          </cell>
          <cell r="B3826" t="str">
            <v>Поставка и монтаж, Хомут ПВХ 2,6х160 мм, упаковка 100 шт. 25206 АО "ДКС", г. Тверь, включая все комплектующие и крепеж</v>
          </cell>
          <cell r="C3826" t="str">
            <v>Supply and installation of a clamp PVC 2.6x160 mm, set of 100 pcs. 25206 JSC "DKC", Tver, including all accessories and fasteners</v>
          </cell>
          <cell r="D3826" t="str">
            <v>шт.</v>
          </cell>
          <cell r="F3826">
            <v>3</v>
          </cell>
          <cell r="G3826">
            <v>110.10000000000001</v>
          </cell>
          <cell r="H3826">
            <v>4.5</v>
          </cell>
          <cell r="I3826">
            <v>126.61499999999999</v>
          </cell>
        </row>
        <row r="3827">
          <cell r="A3827" t="str">
            <v>аспб_Хомут ПВХ 3,6х200 мм, упаковка 100 шт. 25214</v>
          </cell>
          <cell r="B3827" t="str">
            <v>Поставка и монтаж, Хомут ПВХ 3,6х200 мм, упаковка 100 шт. 25214 АО "ДКС", г. Тверь, включая все комплектующие и крепеж</v>
          </cell>
          <cell r="C3827" t="str">
            <v>Supply and installation of a clamp PVC 3.6x200 mm, set of 100 pcs. 25214 JSC "DKC", Tver, including all accessories and fasteners</v>
          </cell>
          <cell r="D3827" t="str">
            <v>шт.</v>
          </cell>
          <cell r="F3827">
            <v>3</v>
          </cell>
          <cell r="G3827">
            <v>143.13333333333333</v>
          </cell>
          <cell r="H3827">
            <v>4.5</v>
          </cell>
          <cell r="I3827">
            <v>164.60333333333332</v>
          </cell>
        </row>
        <row r="3828">
          <cell r="A3828" t="str">
            <v>аспб_Пост управления НЗ клапаном, 1 элемент (переключатель) КП101 / cpb-101-w "EKF"</v>
          </cell>
          <cell r="B3828" t="str">
            <v>Поставка и монтаж, Пост управления нормально закрытым клапаном, 1 элемент (переключатель) КП101 / cpb-101-w "EKF", г. Москва, включая все комплектующие и крепеж</v>
          </cell>
          <cell r="C3828" t="str">
            <v>Supply and installation of a control panel for normally closed fire damper, 1 switch, КП101 / cpb-101-w "EKF", Moscow, including all accessories and fasteners</v>
          </cell>
          <cell r="D3828" t="str">
            <v>шт.</v>
          </cell>
          <cell r="F3828">
            <v>50</v>
          </cell>
          <cell r="G3828">
            <v>79.733333333333348</v>
          </cell>
          <cell r="H3828">
            <v>75</v>
          </cell>
          <cell r="I3828">
            <v>91.693333333333342</v>
          </cell>
        </row>
        <row r="3829">
          <cell r="A3829" t="str">
            <v>аспб_Переключатель на два положения (I-О) с длинной ручкой BJ21 2P / xb2-bj21 "EKF"</v>
          </cell>
          <cell r="B3829" t="str">
            <v>Поставка и монтаж, Переключатель на два положения (I-О) с длинной ручкой BJ21 2P / xb2-bj21 "EKF", г. Москва, включая все комплектующие и крепеж</v>
          </cell>
          <cell r="C3829" t="str">
            <v>Supply and installation of a 2 positions switch (I-O) with a long handle BJ21 2P / xb2-bj21 "EKF", Moscow, including all accessories and fasteners</v>
          </cell>
          <cell r="D3829" t="str">
            <v>шт.</v>
          </cell>
          <cell r="F3829">
            <v>50</v>
          </cell>
          <cell r="G3829">
            <v>225.88333333333335</v>
          </cell>
          <cell r="H3829">
            <v>75</v>
          </cell>
          <cell r="I3829">
            <v>259.76583333333332</v>
          </cell>
        </row>
        <row r="3830">
          <cell r="A3830" t="str">
            <v>аспб_</v>
          </cell>
          <cell r="H3830">
            <v>0</v>
          </cell>
          <cell r="I3830">
            <v>0</v>
          </cell>
        </row>
        <row r="3831">
          <cell r="A3831" t="str">
            <v>аспб_</v>
          </cell>
          <cell r="H3831">
            <v>0</v>
          </cell>
          <cell r="I3831">
            <v>0</v>
          </cell>
        </row>
        <row r="3832">
          <cell r="B3832" t="str">
            <v>Кабель</v>
          </cell>
          <cell r="C3832" t="str">
            <v>Cable</v>
          </cell>
          <cell r="H3832">
            <v>0</v>
          </cell>
          <cell r="I3832">
            <v>0</v>
          </cell>
        </row>
        <row r="3833">
          <cell r="A3833" t="str">
            <v>аспб_кабель ППГнг(А)-FRHF-4х35</v>
          </cell>
          <cell r="B3833" t="str">
            <v>Поставка и прокладка, Кабель силовой безгалогенный огнестойкий неподдерживающий горение сеч. 4х35 мм2 ППГнг(А)-FRHF-4х35 АО "Электрокабель" Кольчугинсский завод",   г. Кольчугино, включая все комплектующие и крепеж</v>
          </cell>
          <cell r="C3833" t="str">
            <v>Supply and cabling of a halogen-free flame-retardant fire-resistant power cable 4x35 mm2, ППГнг(А)-FRHF-4х35 JSC "Elektrokabel" Kolchugin plant, Kolchugino, including all accessories and fasteners</v>
          </cell>
          <cell r="D3833" t="str">
            <v>м</v>
          </cell>
          <cell r="F3833">
            <v>212</v>
          </cell>
          <cell r="G3833">
            <v>1053.3583333333333</v>
          </cell>
          <cell r="H3833">
            <v>318</v>
          </cell>
          <cell r="I3833">
            <v>1211.3620833333332</v>
          </cell>
        </row>
        <row r="3834">
          <cell r="A3834" t="str">
            <v>аспб_кабель ППГнг(А)-FRHF-4х25</v>
          </cell>
          <cell r="B3834" t="str">
            <v>Поставка и прокладка, Кабель силовой безгалогенный огнестойкий неподдерживающий горение сеч. 4х25 мм2 ППГнг(А)-FRHF-4х25 АО "Электрокабель" Кольчугинсский завод",   г. Кольчугино, включая все комплектующие и крепеж</v>
          </cell>
          <cell r="C3834" t="str">
            <v>Supply and cabling of a halogen-free flame-retardant fire-resistant power cable 4x25 mm2, ППГнг(А)-FRHF-4х25 JSC "Elektrokabel" Kolchugin plant, Kolchugino, including all accessories and fasteners</v>
          </cell>
          <cell r="D3834" t="str">
            <v>м</v>
          </cell>
          <cell r="F3834">
            <v>170</v>
          </cell>
          <cell r="G3834">
            <v>776.66666666666674</v>
          </cell>
          <cell r="H3834">
            <v>255</v>
          </cell>
          <cell r="I3834">
            <v>893.16666666666663</v>
          </cell>
        </row>
        <row r="3835">
          <cell r="A3835" t="str">
            <v>аспб_кабель ППГнг(А)-FRHF-4х16</v>
          </cell>
          <cell r="B3835" t="str">
            <v>Поставка и прокладка, Кабель силовой безгалогенный огнестойкий неподдерживающий горение сеч. 4х16 мм2 ППГнг(А)-FRHF-4х16 АО "Электрокабель" Кольчугинсский завод",   г. Кольчугино, включая все комплектующие и крепеж</v>
          </cell>
          <cell r="C3835" t="str">
            <v>Supply and cabling of a halogen-free flame-retardant fire-resistant power cable 4x16 mm2, ППГнг(А)-FRHF-4х16 JSC "Elektrokabel" Kolchugin plant, Kolchugino, including all accessories and fasteners</v>
          </cell>
          <cell r="D3835" t="str">
            <v>м</v>
          </cell>
          <cell r="F3835">
            <v>140</v>
          </cell>
          <cell r="G3835">
            <v>490.64166666666665</v>
          </cell>
          <cell r="H3835">
            <v>210</v>
          </cell>
          <cell r="I3835">
            <v>564.23791666666659</v>
          </cell>
        </row>
        <row r="3836">
          <cell r="A3836" t="str">
            <v>аспб_кабель ППГнг(А)-FRHF-4х10</v>
          </cell>
          <cell r="B3836" t="str">
            <v>Поставка и прокладка, Кабель силовой безгалогенный огнестойкий неподдерживающий горение сеч. 4х10 мм3 ППГнг(А)-FRHF-4х10 АО "Электрокабель" Кольчугинсский завод",   г. Кольчугино, включая все комплектующие и крепеж</v>
          </cell>
          <cell r="C3836" t="str">
            <v>Supply and cabling of a halogen-free flame-retardant fire-resistant power cable 4x10 mm2, ППГнг(А)-FRHF-4х10 JSC "Elektrokabel" Kolchugin plant, Kolchugino, including all accessories and fasteners</v>
          </cell>
          <cell r="D3836" t="str">
            <v>м</v>
          </cell>
          <cell r="F3836">
            <v>120</v>
          </cell>
          <cell r="G3836">
            <v>331.84166666666664</v>
          </cell>
          <cell r="H3836">
            <v>180</v>
          </cell>
          <cell r="I3836">
            <v>381.61791666666659</v>
          </cell>
        </row>
        <row r="3837">
          <cell r="A3837" t="str">
            <v>аспб_кабель ППГнг(А)-FRHF-4х6</v>
          </cell>
          <cell r="B3837" t="str">
            <v>Поставка и прокладка, Кабель силовой безгалогенный огнестойкий неподдерживающий горение сеч. 4х6 мм3 ППГнг(А)-FRHF-4х6 АО "Электрокабель" Кольчугинсский завод",   г. Кольчугино, включая все комплектующие и крепеж</v>
          </cell>
          <cell r="C3837" t="str">
            <v>Supply and cabling of a halogen-free flame-retardant fire-resistant power cable 4x6 mm2, ППГнг(А)-FRHF-4х6 JSC "Elektrokabel" Kolchugin plant, Kolchugino, including all accessories and fasteners</v>
          </cell>
          <cell r="D3837" t="str">
            <v>м</v>
          </cell>
          <cell r="F3837">
            <v>90</v>
          </cell>
          <cell r="G3837">
            <v>218.30833333333337</v>
          </cell>
          <cell r="H3837">
            <v>135</v>
          </cell>
          <cell r="I3837">
            <v>251.05458333333334</v>
          </cell>
        </row>
        <row r="3838">
          <cell r="A3838" t="str">
            <v>аспб_кабель ППГнг(А)-FRHF-4х4</v>
          </cell>
          <cell r="B3838" t="str">
            <v>Поставка и прокладка, Кабель силовой безгалогенный огнестойкий неподдерживающий горение сеч. 4х4 мм3 ППГнг(А)-FRHF-4х4 АО "Электрокабель" Кольчугинсский завод",   г. Кольчугино, включая все комплектующие и крепеж</v>
          </cell>
          <cell r="C3838" t="str">
            <v>Supply and cabling of a halogen-free flame-retardant fire-resistant power cable 4x4 mm2, ППГнг(А)-FRHF-4х4 JSC "Elektrokabel" Kolchugin plant, Kolchugino, including all accessories and fasteners</v>
          </cell>
          <cell r="D3838" t="str">
            <v>м</v>
          </cell>
          <cell r="F3838">
            <v>90</v>
          </cell>
          <cell r="G3838">
            <v>161.65833333333336</v>
          </cell>
          <cell r="H3838">
            <v>135</v>
          </cell>
          <cell r="I3838">
            <v>185.90708333333336</v>
          </cell>
        </row>
        <row r="3839">
          <cell r="A3839" t="str">
            <v>аспб_кабель ППГнг(А)-FRHF-4х2,5</v>
          </cell>
          <cell r="B3839" t="str">
            <v>Поставка и прокладка, Кабель силовой безгалогенный огнестойкий неподдерживающий горение сеч. 4х2,5 мм3 ППГнг(А)-FRHF-4х2,5 АО "Электрокабель" Кольчугинсский завод",   г. Кольчугино, включая все комплектующие и крепеж</v>
          </cell>
          <cell r="C3839" t="str">
            <v>Supply and cabling of a halogen-free flame-retardant fire-resistant power cable 4x2,5 mm2, ППГнг(А)-FRHF-4х2,5 JSC "Elektrokabel" Kolchugin plant, Kolchugino, including all accessories and fasteners</v>
          </cell>
          <cell r="D3839" t="str">
            <v>м</v>
          </cell>
          <cell r="F3839">
            <v>90</v>
          </cell>
          <cell r="G3839">
            <v>241.38333333333335</v>
          </cell>
          <cell r="H3839">
            <v>135</v>
          </cell>
          <cell r="I3839">
            <v>277.59083333333331</v>
          </cell>
        </row>
        <row r="3840">
          <cell r="A3840" t="str">
            <v>аспб_кабель ППГнг(А)-FRHF-3х1,5</v>
          </cell>
          <cell r="B3840" t="str">
            <v>Поставка и прокладка, Кабель силовой безгалогенный огнестойкий неподдерживающий горение сеч. 3х1,5 мм3 ППГнг(А)-FRHF-3х1,5 АО "Электрокабель" Кольчугинсский завод",   г. Кольчугино, включая все комплектующие и крепеж</v>
          </cell>
          <cell r="C3840" t="str">
            <v>Supply and cabling of a halogen-free flame-retardant fire-resistant power cable 3x1,5 mm2, ППГнг(А)-FRHF-3х1,5 JSC "Elektrokabel" Kolchugin plant, Kolchugino, including all accessories and fasteners</v>
          </cell>
          <cell r="D3840" t="str">
            <v>м</v>
          </cell>
          <cell r="F3840">
            <v>90</v>
          </cell>
          <cell r="G3840">
            <v>77.5</v>
          </cell>
          <cell r="H3840">
            <v>135</v>
          </cell>
          <cell r="I3840">
            <v>89.125</v>
          </cell>
        </row>
        <row r="3841">
          <cell r="A3841" t="str">
            <v>аспб_кабель КПСнг(А)-FRHF-4х2х0,5</v>
          </cell>
          <cell r="B3841" t="str">
            <v>Поставка и прокладка, Кабель контрольный безгалогенный огнестойкий неподдерживающий горение 4 пары сечением 2х0,5 мм2 КПСнг(А)-FRHF-4х2х0,5 ООО "СегментЭНЕРГО", МО г. Чехов, включая все комплектующие и крепеж</v>
          </cell>
          <cell r="C3841" t="str">
            <v xml:space="preserve">Supply and cabling of a halogen-free flame-retardant fire-resistant control cable, 4 pairs, 2x0,5 mm2 КПСнг(А)-FRHF-4х2х0,5 Ltd "SegmentEnergo", Moscow region, Chekhov, including all accessories and fasteners </v>
          </cell>
          <cell r="D3841" t="str">
            <v>м</v>
          </cell>
          <cell r="F3841">
            <v>90</v>
          </cell>
          <cell r="G3841">
            <v>58.949999999999996</v>
          </cell>
          <cell r="H3841">
            <v>135</v>
          </cell>
          <cell r="I3841">
            <v>67.79249999999999</v>
          </cell>
        </row>
        <row r="3842">
          <cell r="A3842" t="str">
            <v>аспб_кабель КПСнг(А)-FRHF-1х2х1,5</v>
          </cell>
          <cell r="B3842" t="str">
            <v>Поставка и прокладка, Кабель контрольный безгалогенный огнестойкий неподдерживающий горение 1 пара сечением 2х1,5 мм2 КПСнг(А)-FRHF-1х2х1,5 ООО "СегментЭНЕРГО", МО г. Чехов, включая все комплектующие и крепеж</v>
          </cell>
          <cell r="C3842" t="str">
            <v xml:space="preserve">Supply and cabling of a halogen-free flame-retardant fire-resistant control cable, 1 pair, 2x1,5 mm2 КПСнг(А)-FRHF-1х2х1,5 Ltd "SegmentEnergo", Moscow region, Chekhov, including all accessories and fasteners </v>
          </cell>
          <cell r="D3842" t="str">
            <v>м</v>
          </cell>
          <cell r="F3842">
            <v>90</v>
          </cell>
          <cell r="G3842">
            <v>29.041666666666668</v>
          </cell>
          <cell r="H3842">
            <v>135</v>
          </cell>
          <cell r="I3842">
            <v>33.397916666666667</v>
          </cell>
        </row>
        <row r="3843">
          <cell r="A3843" t="str">
            <v>аспб_кабель КПСнг(А)-FRHF-1х2х0,5</v>
          </cell>
          <cell r="B3843" t="str">
            <v>Поставка и прокладка, Кабель контрольный безгалогенный огнестойкий неподдерживающий горение 1 пара сечением 2х0,5 мм2 КПСнг(А)-FRHF-1х2х0,5 ООО "СегментЭНЕРГО", МО г. Чехов, включая все комплектующие и крепеж</v>
          </cell>
          <cell r="C3843" t="str">
            <v xml:space="preserve">Supply and cabling of a halogen-free flame-retardant fire-resistant control cable, 1 pair, 2x0,5 mm2 КПСнг(А)-FRHF-1х2х0,5 Ltd "SegmentEnergo", Moscow region, Chekhov, including all accessories and fasteners </v>
          </cell>
          <cell r="D3843" t="str">
            <v>м</v>
          </cell>
          <cell r="F3843">
            <v>90</v>
          </cell>
          <cell r="G3843">
            <v>13.291666666666666</v>
          </cell>
          <cell r="H3843">
            <v>135</v>
          </cell>
          <cell r="I3843">
            <v>15.285416666666665</v>
          </cell>
        </row>
        <row r="3844">
          <cell r="A3844" t="str">
            <v>аспб_</v>
          </cell>
          <cell r="H3844">
            <v>0</v>
          </cell>
          <cell r="I3844">
            <v>0</v>
          </cell>
        </row>
        <row r="3845">
          <cell r="A3845" t="str">
            <v>аспб_</v>
          </cell>
          <cell r="H3845">
            <v>0</v>
          </cell>
          <cell r="I3845">
            <v>0</v>
          </cell>
        </row>
        <row r="3846">
          <cell r="B3846" t="str">
            <v>Кабеленесущие конструкции</v>
          </cell>
          <cell r="C3846" t="str">
            <v>Cable support systems</v>
          </cell>
          <cell r="H3846">
            <v>0</v>
          </cell>
          <cell r="I3846">
            <v>0</v>
          </cell>
        </row>
        <row r="3847">
          <cell r="A3847" t="str">
            <v>аспб_Лоток перфор 400х80х3000 мм АО "ДКС"</v>
          </cell>
          <cell r="B3847" t="str">
            <v>Поставка и монтаж, Лоток металлический перфорированный 400х80х3000 мм АО "ДКС", г. Тверь, включая все комплектующие и крепеж</v>
          </cell>
          <cell r="C3847" t="str">
            <v>Supply and installation of perforated cable trays UKS 400x80х3000 mm JSC "DKC", Tver, including all accessories and fasteners</v>
          </cell>
          <cell r="D3847" t="str">
            <v>м</v>
          </cell>
          <cell r="F3847">
            <v>300</v>
          </cell>
          <cell r="G3847">
            <v>777.39166666666665</v>
          </cell>
          <cell r="H3847">
            <v>450</v>
          </cell>
          <cell r="I3847">
            <v>894.00041666666652</v>
          </cell>
        </row>
        <row r="3848">
          <cell r="A3848" t="str">
            <v>аспб_Лоток перфор 200х50х3000 мм АО "ДКС"</v>
          </cell>
          <cell r="B3848" t="str">
            <v>Поставка и монтаж, Лоток металлический перфорированный 200х50х3000 мм АО "ДКС", г. Тверь, включая все комплектующие и крепеж</v>
          </cell>
          <cell r="C3848" t="str">
            <v>Supply and installation of perforated cable trays UKS 200x50х3000 mm JSC "DKC", Tver, including all accessories and fasteners</v>
          </cell>
          <cell r="D3848" t="str">
            <v>м</v>
          </cell>
          <cell r="F3848">
            <v>300</v>
          </cell>
          <cell r="G3848">
            <v>303.27500000000003</v>
          </cell>
          <cell r="H3848">
            <v>450</v>
          </cell>
          <cell r="I3848">
            <v>348.76625000000001</v>
          </cell>
        </row>
        <row r="3849">
          <cell r="A3849" t="str">
            <v>аспб_Труба гофр с протяжкой ПВХ, Ø50 мм 9195030 АО "ДКС"</v>
          </cell>
          <cell r="B3849" t="str">
            <v>Поставка и монтаж, Труба гофрированная серая с протяжкой из ПВХ неподдерживающего горение, Ø50 мм 9195030 АО "ДКС", г. Тверь, включая все комплектующие и крепеж</v>
          </cell>
          <cell r="C3849" t="str">
            <v>Supply and installation of a corrugated fire-retardant PVC pipe with a draw rope D= 50 mm, gray, 9195030, JSC "DKC", Tver, including all accessories and fasteners</v>
          </cell>
          <cell r="D3849" t="str">
            <v>м</v>
          </cell>
          <cell r="F3849">
            <v>25</v>
          </cell>
          <cell r="G3849">
            <v>34.375</v>
          </cell>
          <cell r="H3849">
            <v>37.5</v>
          </cell>
          <cell r="I3849">
            <v>39.53125</v>
          </cell>
        </row>
        <row r="3850">
          <cell r="A3850" t="str">
            <v>аспб_Труба гофр с протяжкой ПВХ, Ø40 мм 91940 АО "ДКС"</v>
          </cell>
          <cell r="B3850" t="str">
            <v>Поставка и монтаж, Труба гофрированная серая с протяжкой из ПВХ неподдерживающего горение, Ø40 мм 91940 АО "ДКС", г. Тверь, включая все комплектующие и крепеж</v>
          </cell>
          <cell r="C3850" t="str">
            <v>Supply and installation of a corrugated fire-retardant PVC pipe with a draw rope D= 40 mm, gray, 91940, JSC "DKC", Tver, including all accessories and fasteners</v>
          </cell>
          <cell r="D3850" t="str">
            <v>м</v>
          </cell>
          <cell r="F3850">
            <v>25</v>
          </cell>
          <cell r="G3850">
            <v>21.483333333333334</v>
          </cell>
          <cell r="H3850">
            <v>37.5</v>
          </cell>
          <cell r="I3850">
            <v>24.705833333333331</v>
          </cell>
        </row>
        <row r="3851">
          <cell r="A3851" t="str">
            <v>аспб_Труба гофр с протяжкой ПВХ, Ø32 мм 91932 АО "ДКС"</v>
          </cell>
          <cell r="B3851" t="str">
            <v>Поставка и монтаж, Труба гофрированная серая с протяжкой из ПВХ неподдерживающего горение, Ø32 мм 91932 АО "ДКС", г. Тверь, включая все комплектующие и крепеж</v>
          </cell>
          <cell r="C3851" t="str">
            <v>Supply and installation of a corrugated fire-retardant PVC pipe with a draw rope D= 32 mm, gray, 91932, JSC "DKC", Tver, including all accessories and fasteners</v>
          </cell>
          <cell r="D3851" t="str">
            <v>м</v>
          </cell>
          <cell r="F3851">
            <v>20</v>
          </cell>
          <cell r="G3851">
            <v>15.858333333333334</v>
          </cell>
          <cell r="H3851">
            <v>30</v>
          </cell>
          <cell r="I3851">
            <v>18.237083333333334</v>
          </cell>
        </row>
        <row r="3852">
          <cell r="A3852" t="str">
            <v>аспб_Труба гофр с протяжкой ПВХ, Ø25 мм 91925 АО "ДКС"</v>
          </cell>
          <cell r="B3852" t="str">
            <v>Поставка и монтаж, Труба гофрированная серая с протяжкой из ПВХ неподдерживающего горение, Ø25 мм 91925 АО "ДКС", г. Тверь, включая все комплектующие и крепеж</v>
          </cell>
          <cell r="C3852" t="str">
            <v>Supply and installation of a corrugated fire-retardant PVC pipe with a draw rope D= 25 mm, gray, 91925, JSC "DKC", Tver, including all accessories and fasteners</v>
          </cell>
          <cell r="D3852" t="str">
            <v>м</v>
          </cell>
          <cell r="F3852">
            <v>20</v>
          </cell>
          <cell r="G3852">
            <v>11.166666666666668</v>
          </cell>
          <cell r="H3852">
            <v>30</v>
          </cell>
          <cell r="I3852">
            <v>12.841666666666667</v>
          </cell>
        </row>
        <row r="3853">
          <cell r="A3853" t="str">
            <v>аспб_Труба гофр с протяжкой ПВХ, Ø20 мм 91920 АО "ДКС"</v>
          </cell>
          <cell r="B3853" t="str">
            <v>Поставка и монтаж, Труба гофрированная серая с протяжкой из ПВХ неподдерживающего горение, Ø20 мм 91920 АО "ДКС", г. Тверь, включая все комплектующие и крепеж</v>
          </cell>
          <cell r="C3853" t="str">
            <v>Supply and installation of a corrugated fire-retardant PVC pipe with a draw rope D= 20 mm, gray, 91920, JSC "DKC", Tver, including all accessories and fasteners</v>
          </cell>
          <cell r="D3853" t="str">
            <v>м</v>
          </cell>
          <cell r="F3853">
            <v>20</v>
          </cell>
          <cell r="G3853">
            <v>6.9833333333333343</v>
          </cell>
          <cell r="H3853">
            <v>30</v>
          </cell>
          <cell r="I3853">
            <v>8.0308333333333337</v>
          </cell>
        </row>
        <row r="3854">
          <cell r="A3854" t="str">
            <v>аспб_Муфта для гофр труб Ø50 мм 50850 АО "ДКС"</v>
          </cell>
          <cell r="B3854" t="str">
            <v>Поставка и монтаж, Муфта для гофрированныйх труб Ø50 мм 50850 АО "ДКС", г. Тверь, включая все комплектующие и крепеж</v>
          </cell>
          <cell r="C3854" t="str">
            <v>Supply and installation of a corrugated pipes coupling Ø50 mm 50850, JSC "DKC", Tver, including all accessories and fasteners</v>
          </cell>
          <cell r="D3854" t="str">
            <v>шт.</v>
          </cell>
          <cell r="F3854">
            <v>5</v>
          </cell>
          <cell r="G3854">
            <v>44.641666666666666</v>
          </cell>
          <cell r="H3854">
            <v>7.5</v>
          </cell>
          <cell r="I3854">
            <v>51.337916666666665</v>
          </cell>
        </row>
        <row r="3855">
          <cell r="A3855" t="str">
            <v>аспб_Муфта для гофр труб Ø40 мм 50840 АО "ДКС"</v>
          </cell>
          <cell r="B3855" t="str">
            <v>Поставка и монтаж, Муфта для гофрированныйх труб Ø40 мм 50840 АО "ДКС", г. Тверь, включая все комплектующие и крепеж</v>
          </cell>
          <cell r="C3855" t="str">
            <v>Supply and installation of a corrugated pipes coupling Ø40 mm 50840, JSC "DKC", Tver, including all accessories and fasteners</v>
          </cell>
          <cell r="D3855" t="str">
            <v>шт.</v>
          </cell>
          <cell r="F3855">
            <v>5</v>
          </cell>
          <cell r="G3855">
            <v>31.000000000000004</v>
          </cell>
          <cell r="H3855">
            <v>7.5</v>
          </cell>
          <cell r="I3855">
            <v>35.65</v>
          </cell>
        </row>
        <row r="3856">
          <cell r="A3856" t="str">
            <v>аспб_Муфта для гофр труб Ø32 мм 50832 АО "ДКС"</v>
          </cell>
          <cell r="B3856" t="str">
            <v>Поставка и монтаж, Муфта для гофрированныйх труб Ø32 мм 50832 АО "ДКС", г. Тверь, включая все комплектующие и крепеж</v>
          </cell>
          <cell r="C3856" t="str">
            <v>Supply and installation of a corrugated pipes coupling Ø32 mm 50832, JSC "DKC", Tver, including all accessories and fasteners</v>
          </cell>
          <cell r="D3856" t="str">
            <v>шт.</v>
          </cell>
          <cell r="F3856">
            <v>5</v>
          </cell>
          <cell r="G3856">
            <v>19.083333333333332</v>
          </cell>
          <cell r="H3856">
            <v>7.5</v>
          </cell>
          <cell r="I3856">
            <v>21.945833333333329</v>
          </cell>
        </row>
        <row r="3857">
          <cell r="A3857" t="str">
            <v>аспб_Муфта для гофр труб Ø25 мм 50825 АО "ДКС"</v>
          </cell>
          <cell r="B3857" t="str">
            <v>Поставка и монтаж, Муфта для гофрированныйх труб Ø25 мм 50825 АО "ДКС", г. Тверь, включая все комплектующие и крепеж</v>
          </cell>
          <cell r="C3857" t="str">
            <v>Supply and installation of a corrugated pipes coupling Ø25 mm 50825, JSC "DKC", Tver, including all accessories and fasteners</v>
          </cell>
          <cell r="D3857" t="str">
            <v>шт.</v>
          </cell>
          <cell r="F3857">
            <v>5</v>
          </cell>
          <cell r="G3857">
            <v>12.741666666666667</v>
          </cell>
          <cell r="H3857">
            <v>7.5</v>
          </cell>
          <cell r="I3857">
            <v>14.652916666666666</v>
          </cell>
        </row>
        <row r="3858">
          <cell r="A3858" t="str">
            <v>аспб_Муфта для гофр труб Ø20 мм 50820 АО "ДКС"</v>
          </cell>
          <cell r="B3858" t="str">
            <v>Поставка и монтаж, Муфта для гофрированныйх труб Ø20 мм 50820 АО "ДКС", г. Тверь, включая все комплектующие и крепеж</v>
          </cell>
          <cell r="C3858" t="str">
            <v>Supply and installation of a corrugated pipes coupling Ø20 mm 50820, JSC "DKC", Tver, including all accessories and fasteners</v>
          </cell>
          <cell r="D3858" t="str">
            <v>шт.</v>
          </cell>
          <cell r="F3858">
            <v>5</v>
          </cell>
          <cell r="G3858">
            <v>10.050000000000001</v>
          </cell>
          <cell r="H3858">
            <v>7.5</v>
          </cell>
          <cell r="I3858">
            <v>11.557499999999999</v>
          </cell>
        </row>
        <row r="3859">
          <cell r="A3859" t="str">
            <v>аспб_Держатель с защёлкой для трубы Ø50 мм 51050 АО "ДКС"</v>
          </cell>
          <cell r="B3859" t="str">
            <v>Поставка и монтаж, Держатель с защёлкой для трубы Ø50 мм 51050 АО "ДКС", г. Тверь, включая все комплектующие и крепеж</v>
          </cell>
          <cell r="C3859" t="str">
            <v>Supply and installation of a corrugated pipes snap holder Ø50 mm 51050, JSC "DKC", Tver, including all accessories and fasteners</v>
          </cell>
          <cell r="D3859" t="str">
            <v>шт.</v>
          </cell>
          <cell r="F3859">
            <v>2</v>
          </cell>
          <cell r="G3859">
            <v>17.600000000000001</v>
          </cell>
          <cell r="H3859">
            <v>3</v>
          </cell>
          <cell r="I3859">
            <v>20.239999999999998</v>
          </cell>
        </row>
        <row r="3860">
          <cell r="A3860" t="str">
            <v>аспб_Держатель с защёлкой для трубы Ø40 мм 51040 АО "ДКС"</v>
          </cell>
          <cell r="B3860" t="str">
            <v>Поставка и монтаж, Держатель с защёлкой для трубы Ø40 мм 51040 АО "ДКС", г. Тверь, включая все комплектующие и крепеж</v>
          </cell>
          <cell r="C3860" t="str">
            <v>Supply and installation of a corrugated pipes snap holder Ø40 mm 51040, JSC "DKC", Tver, including all accessories and fasteners</v>
          </cell>
          <cell r="D3860" t="str">
            <v>шт.</v>
          </cell>
          <cell r="F3860">
            <v>2</v>
          </cell>
          <cell r="G3860">
            <v>9.5583333333333336</v>
          </cell>
          <cell r="H3860">
            <v>3</v>
          </cell>
          <cell r="I3860">
            <v>10.992083333333333</v>
          </cell>
        </row>
        <row r="3861">
          <cell r="A3861" t="str">
            <v>аспб_Держатель с защёлкой для трубы Ø32 мм 51032 АО "ДКС"</v>
          </cell>
          <cell r="B3861" t="str">
            <v>Поставка и монтаж, Держатель с защёлкой для трубы Ø32 мм 51032 АО "ДКС", г. Тверь, включая все комплектующие и крепеж</v>
          </cell>
          <cell r="C3861" t="str">
            <v>Supply and installation of a corrugated pipes snap holder Ø32 mm 51032, JSC "DKC", Tver, including all accessories and fasteners</v>
          </cell>
          <cell r="D3861" t="str">
            <v>шт.</v>
          </cell>
          <cell r="F3861">
            <v>2</v>
          </cell>
          <cell r="G3861">
            <v>4.1333333333333337</v>
          </cell>
          <cell r="H3861">
            <v>3</v>
          </cell>
          <cell r="I3861">
            <v>4.7533333333333339</v>
          </cell>
        </row>
        <row r="3862">
          <cell r="A3862" t="str">
            <v>аспб_Держатель с защёлкой для трубы Ø25 мм 51025 АО "ДКС"</v>
          </cell>
          <cell r="B3862" t="str">
            <v>Поставка и монтаж, Держатель с защёлкой для трубы Ø25 мм 51025 АО "ДКС", г. Тверь, включая все комплектующие и крепеж</v>
          </cell>
          <cell r="C3862" t="str">
            <v>Supply and installation of a corrugated pipes snap holder Ø25 mm 51025, JSC "DKC", Tver, including all accessories and fasteners</v>
          </cell>
          <cell r="D3862" t="str">
            <v>шт.</v>
          </cell>
          <cell r="F3862">
            <v>2</v>
          </cell>
          <cell r="G3862">
            <v>2.8166666666666669</v>
          </cell>
          <cell r="H3862">
            <v>3</v>
          </cell>
          <cell r="I3862">
            <v>3.2391666666666667</v>
          </cell>
        </row>
        <row r="3863">
          <cell r="A3863" t="str">
            <v>аспб_Держатель с защёлкой для трубы Ø20 мм 51020 АО "ДКС"</v>
          </cell>
          <cell r="B3863" t="str">
            <v>Поставка и монтаж, Держатель с защёлкой для трубы Ø20 мм 51020 АО "ДКС", г. Тверь, включая все комплектующие и крепеж</v>
          </cell>
          <cell r="C3863" t="str">
            <v>Supply and installation of a corrugated pipes snap holder Ø20 mm 51020, JSC "DKC", Tver, including all accessories and fasteners</v>
          </cell>
          <cell r="D3863" t="str">
            <v>шт.</v>
          </cell>
          <cell r="F3863">
            <v>2</v>
          </cell>
          <cell r="G3863">
            <v>2.0500000000000003</v>
          </cell>
          <cell r="H3863">
            <v>3</v>
          </cell>
          <cell r="I3863">
            <v>2.3574999999999999</v>
          </cell>
        </row>
        <row r="3864">
          <cell r="A3864" t="str">
            <v>аспб_</v>
          </cell>
          <cell r="H3864">
            <v>0</v>
          </cell>
          <cell r="I3864">
            <v>0</v>
          </cell>
        </row>
        <row r="3866">
          <cell r="A3866" t="str">
            <v>тхот</v>
          </cell>
          <cell r="B3866" t="str">
            <v>Технологическое оборудование, общая технология</v>
          </cell>
          <cell r="H3866">
            <v>0</v>
          </cell>
          <cell r="I3866">
            <v>0</v>
          </cell>
        </row>
        <row r="3867">
          <cell r="A3867" t="str">
            <v>тхот_</v>
          </cell>
          <cell r="B3867" t="str">
            <v>Поставка и монтаж, S15 Мусорное ведро объем 38 литров, нержавеющая сталь  Senda RECTA XL 590/400/160, включая все комплектующие и крепеж</v>
          </cell>
          <cell r="D3867" t="str">
            <v xml:space="preserve">шт. </v>
          </cell>
          <cell r="E3867">
            <v>2</v>
          </cell>
          <cell r="H3867">
            <v>0</v>
          </cell>
          <cell r="I3867">
            <v>0</v>
          </cell>
        </row>
        <row r="3868">
          <cell r="A3868" t="str">
            <v>тхот_</v>
          </cell>
          <cell r="B3868" t="str">
            <v>Поставка и монтаж, S20 Крючок для одежды, цинк IKEA Сэверн D=60мм цвет: хром, включая все комплектующие и крепеж</v>
          </cell>
          <cell r="D3868" t="str">
            <v xml:space="preserve">шт. </v>
          </cell>
          <cell r="E3868">
            <v>2</v>
          </cell>
          <cell r="H3868">
            <v>0</v>
          </cell>
          <cell r="I3868">
            <v>0</v>
          </cell>
        </row>
        <row r="3869">
          <cell r="A3869" t="str">
            <v>тхот_</v>
          </cell>
          <cell r="B3869" t="str">
            <v>Поставка и монтаж, S23 Диспенсер бумажных полотенец, пластик Tork 552100 295/302/101, включая все комплектующие и крепеж</v>
          </cell>
          <cell r="D3869" t="str">
            <v xml:space="preserve">шт. </v>
          </cell>
          <cell r="E3869">
            <v>3</v>
          </cell>
          <cell r="H3869">
            <v>0</v>
          </cell>
          <cell r="I3869">
            <v>0</v>
          </cell>
        </row>
        <row r="3870">
          <cell r="A3870" t="str">
            <v>тхот_</v>
          </cell>
          <cell r="B3870" t="str">
            <v>Поставка и монтаж, S24 Диспенсер мыла механический, пластик Tork 561000 206/112/114, включая все комплектующие и крепеж</v>
          </cell>
          <cell r="D3870" t="str">
            <v xml:space="preserve">шт. </v>
          </cell>
          <cell r="E3870">
            <v>2</v>
          </cell>
          <cell r="H3870">
            <v>0</v>
          </cell>
          <cell r="I3870">
            <v>0</v>
          </cell>
        </row>
        <row r="3871">
          <cell r="A3871" t="str">
            <v>тхот_</v>
          </cell>
          <cell r="B3871" t="str">
            <v>Поставка и монтаж, S25 Накопитель для подгузников, емкость 28 штук, пластик Tommee Tippee   Sangenic  , включая все комплектующие и крепеж</v>
          </cell>
          <cell r="D3871" t="str">
            <v xml:space="preserve">шт. </v>
          </cell>
          <cell r="E3871">
            <v>2</v>
          </cell>
          <cell r="H3871">
            <v>0</v>
          </cell>
          <cell r="I3871">
            <v>0</v>
          </cell>
        </row>
        <row r="3872">
          <cell r="A3872" t="str">
            <v>тхот_</v>
          </cell>
          <cell r="B3872" t="str">
            <v>Поставка и монтаж, T01 Столик, нержавеющая сталь/пластик ИКЕА РИАН 500/500/300, включая все комплектующие и крепеж</v>
          </cell>
          <cell r="D3872" t="str">
            <v xml:space="preserve">шт. </v>
          </cell>
          <cell r="E3872">
            <v>1</v>
          </cell>
          <cell r="H3872">
            <v>0</v>
          </cell>
          <cell r="I3872">
            <v>0</v>
          </cell>
        </row>
        <row r="3873">
          <cell r="A3873" t="str">
            <v>тхот_</v>
          </cell>
          <cell r="B3873" t="str">
            <v>Поставка и монтаж, CH01 Кресло, полипропилен, сталь  Vitra Tom Vac 750/640/640 ЦВЕТ: 04white, 01chrome.  Аналог ПРОИЗВОДИТЕЛЬ: Pedrali МОДЕЛЬ: GLISS 900РАЗМЕРЫ: 58х54х753 МАТЕРИАЛ: полипропилен, сталь ЦВЕТ: White 
, включая все комплектующие и крепеж</v>
          </cell>
          <cell r="D3873" t="str">
            <v xml:space="preserve">шт. </v>
          </cell>
          <cell r="E3873">
            <v>2</v>
          </cell>
          <cell r="H3873">
            <v>0</v>
          </cell>
          <cell r="I3873">
            <v>0</v>
          </cell>
        </row>
        <row r="3874">
          <cell r="A3874" t="str">
            <v>тхот_</v>
          </cell>
          <cell r="B3874" t="str">
            <v>Поставка и монтаж, CH02 Стул детский, полипропилен Vitra  Eames Elephant  785/415/410 Аналог: ПРОИЗВОДИТЕЛЬ: ИКЕА МОДЕЛЬ: Маммут
, включая все комплектующие и крепеж</v>
          </cell>
          <cell r="D3874" t="str">
            <v xml:space="preserve">шт. </v>
          </cell>
          <cell r="E3874">
            <v>1</v>
          </cell>
          <cell r="H3874">
            <v>0</v>
          </cell>
          <cell r="I3874">
            <v>0</v>
          </cell>
        </row>
        <row r="3875">
          <cell r="A3875" t="str">
            <v>тхот_</v>
          </cell>
          <cell r="B3875" t="str">
            <v>Поставка и монтаж, S22 Диспенссер туалетной бумаги, пластик Tork 555500 256/432/146, включая все комплектующие и крепеж</v>
          </cell>
          <cell r="D3875" t="str">
            <v xml:space="preserve">шт. </v>
          </cell>
          <cell r="E3875">
            <v>2</v>
          </cell>
          <cell r="H3875">
            <v>0</v>
          </cell>
          <cell r="I3875">
            <v>0</v>
          </cell>
        </row>
        <row r="3876">
          <cell r="A3876" t="str">
            <v>тхот_</v>
          </cell>
          <cell r="B3876" t="str">
            <v>Поставка и монтаж, P01 Пуфик, пластик  Metalmobil   Boom 450/410/420 Или аналог ПРОИЗВОДИТЕЛЬ: Pedrali МОДЕЛЬ: WOW 480+483, РАЗМЕРЫ: 41х42х45см МАТЕРИАЛ: пластик ЦВЕТА: Red, White 
, включая все комплектующие и крепеж</v>
          </cell>
          <cell r="D3876" t="str">
            <v xml:space="preserve">шт. </v>
          </cell>
          <cell r="E3876">
            <v>1</v>
          </cell>
          <cell r="H3876">
            <v>0</v>
          </cell>
          <cell r="I3876">
            <v>0</v>
          </cell>
        </row>
        <row r="3877">
          <cell r="A3877" t="str">
            <v>тхот_</v>
          </cell>
          <cell r="B3877" t="str">
            <v>Поставка и монтаж, S19 Ершик, нержавеющая сталь/ полипропилен  IKEA  Сэверн/ Энуддэн  Ø11x35см/ Ø9,7x48см, включая все комплектующие и крепеж</v>
          </cell>
          <cell r="D3877" t="str">
            <v xml:space="preserve">шт. </v>
          </cell>
          <cell r="E3877">
            <v>2</v>
          </cell>
          <cell r="H3877">
            <v>0</v>
          </cell>
          <cell r="I3877">
            <v>0</v>
          </cell>
        </row>
        <row r="3878">
          <cell r="A3878" t="str">
            <v>тхот_</v>
          </cell>
          <cell r="B3878" t="str">
            <v>Поставка и монтаж,  Стол со встроенной раковиной и холодильником для медикаментов,   IKEA  Фактум 700/600/600, включая все комплектующие и крепеж</v>
          </cell>
          <cell r="D3878" t="str">
            <v xml:space="preserve">шт. </v>
          </cell>
          <cell r="E3878">
            <v>1</v>
          </cell>
          <cell r="H3878">
            <v>0</v>
          </cell>
          <cell r="I3878">
            <v>0</v>
          </cell>
        </row>
        <row r="3879">
          <cell r="A3879" t="str">
            <v>тхот_</v>
          </cell>
          <cell r="B3879" t="str">
            <v>Поставка и монтаж,  Шкаф навесной зеркальный,   IKEA  Лиллонген 640/400/210, включая все комплектующие и крепеж</v>
          </cell>
          <cell r="D3879" t="str">
            <v xml:space="preserve">шт. </v>
          </cell>
          <cell r="E3879">
            <v>1</v>
          </cell>
          <cell r="H3879">
            <v>0</v>
          </cell>
          <cell r="I3879">
            <v>0</v>
          </cell>
        </row>
        <row r="3880">
          <cell r="A3880" t="str">
            <v>тхот_</v>
          </cell>
          <cell r="B3880" t="str">
            <v>Поставка и монтаж,  Стол для врача,   IKEA  Хиссмон + Адильс 740/1200/600, включая все комплектующие и крепеж</v>
          </cell>
          <cell r="D3880" t="str">
            <v xml:space="preserve">шт. </v>
          </cell>
          <cell r="E3880">
            <v>1</v>
          </cell>
          <cell r="H3880">
            <v>0</v>
          </cell>
          <cell r="I3880">
            <v>0</v>
          </cell>
        </row>
        <row r="3881">
          <cell r="A3881" t="str">
            <v>тхот_</v>
          </cell>
          <cell r="B3881" t="str">
            <v>Поставка и монтаж,  Стул для врача,   IKEA  Скрувста 860/480/450, включая все комплектующие и крепеж</v>
          </cell>
          <cell r="D3881" t="str">
            <v xml:space="preserve">шт. </v>
          </cell>
          <cell r="E3881">
            <v>1</v>
          </cell>
          <cell r="H3881">
            <v>0</v>
          </cell>
          <cell r="I3881">
            <v>0</v>
          </cell>
        </row>
        <row r="3882">
          <cell r="A3882" t="str">
            <v>тхот_</v>
          </cell>
          <cell r="B3882" t="str">
            <v>Поставка и монтаж,  Стул для посетителей,   IKEA  Ниссе 860/480/450, включая все комплектующие и крепеж</v>
          </cell>
          <cell r="D3882" t="str">
            <v xml:space="preserve">шт. </v>
          </cell>
          <cell r="E3882">
            <v>1</v>
          </cell>
          <cell r="H3882">
            <v>0</v>
          </cell>
          <cell r="I3882">
            <v>0</v>
          </cell>
        </row>
        <row r="3883">
          <cell r="A3883" t="str">
            <v>тхот_</v>
          </cell>
          <cell r="B3883" t="str">
            <v>Поставка и монтаж,  Медицинская кушетка,    520/1950/650, включая все комплектующие и крепеж</v>
          </cell>
          <cell r="D3883" t="str">
            <v xml:space="preserve">шт. </v>
          </cell>
          <cell r="E3883">
            <v>1</v>
          </cell>
          <cell r="H3883">
            <v>0</v>
          </cell>
          <cell r="I3883">
            <v>0</v>
          </cell>
        </row>
        <row r="3884">
          <cell r="A3884" t="str">
            <v>тхот_</v>
          </cell>
          <cell r="B3884" t="str">
            <v>Поставка и монтаж,  Вешалка,   IKEA  Чусиг 1950/450/450, включая все комплектующие и крепеж</v>
          </cell>
          <cell r="D3884" t="str">
            <v xml:space="preserve">шт. </v>
          </cell>
          <cell r="E3884">
            <v>1</v>
          </cell>
          <cell r="H3884">
            <v>0</v>
          </cell>
          <cell r="I3884">
            <v>0</v>
          </cell>
        </row>
        <row r="3885">
          <cell r="A3885" t="str">
            <v>тхот_</v>
          </cell>
          <cell r="B3885" t="str">
            <v>Поставка и монтаж,  Кулер для воды. Эл.пит.220В,0,42 кВт.,  Ecocenter  T-X71NK 1062/339/358 или аналог, включая все комплектующие и крепеж</v>
          </cell>
          <cell r="D3885" t="str">
            <v xml:space="preserve">шт. </v>
          </cell>
          <cell r="E3885">
            <v>1</v>
          </cell>
          <cell r="H3885">
            <v>0</v>
          </cell>
          <cell r="I3885">
            <v>0</v>
          </cell>
        </row>
        <row r="3886">
          <cell r="A3886" t="str">
            <v>тхот_</v>
          </cell>
          <cell r="B3886" t="str">
            <v>Поставка и монтаж,  Встраиваемая раковина металлическая, разм.:450х390х150мм,   IKEA  Фюндиг 150/450/390, включая все комплектующие и крепеж</v>
          </cell>
          <cell r="D3886" t="str">
            <v xml:space="preserve">шт. </v>
          </cell>
          <cell r="E3886">
            <v>1</v>
          </cell>
          <cell r="H3886">
            <v>0</v>
          </cell>
          <cell r="I3886">
            <v>0</v>
          </cell>
        </row>
        <row r="3887">
          <cell r="A3887" t="str">
            <v>тхот_</v>
          </cell>
          <cell r="B3887" t="str">
            <v>Поставка и монтаж,  Облучатель-рециркулятор закрытого типа ОРУБп-3-3-Кронт Эл. пит.: 220±10%В – 0,06 кВт,   Дезар 4 1200/370/580, включая все комплектующие и крепеж</v>
          </cell>
          <cell r="D3887" t="str">
            <v xml:space="preserve">шт. </v>
          </cell>
          <cell r="E3887">
            <v>1</v>
          </cell>
          <cell r="H3887">
            <v>0</v>
          </cell>
          <cell r="I3887">
            <v>0</v>
          </cell>
        </row>
        <row r="3888">
          <cell r="A3888" t="str">
            <v>тхот_</v>
          </cell>
          <cell r="H3888">
            <v>0</v>
          </cell>
          <cell r="I3888">
            <v>0</v>
          </cell>
        </row>
        <row r="3889">
          <cell r="A3889" t="str">
            <v>тхот_</v>
          </cell>
          <cell r="H3889">
            <v>0</v>
          </cell>
          <cell r="I3889">
            <v>0</v>
          </cell>
        </row>
        <row r="3890">
          <cell r="A3890" t="str">
            <v>тхот_</v>
          </cell>
          <cell r="H3890">
            <v>0</v>
          </cell>
          <cell r="I3890">
            <v>0</v>
          </cell>
        </row>
        <row r="3891">
          <cell r="A3891" t="str">
            <v>тхот_</v>
          </cell>
          <cell r="H3891">
            <v>0</v>
          </cell>
          <cell r="I3891">
            <v>0</v>
          </cell>
        </row>
        <row r="3892">
          <cell r="A3892" t="str">
            <v>тхот_</v>
          </cell>
          <cell r="H3892">
            <v>0</v>
          </cell>
          <cell r="I3892">
            <v>0</v>
          </cell>
        </row>
        <row r="3893">
          <cell r="A3893" t="str">
            <v>тхот_</v>
          </cell>
          <cell r="H3893">
            <v>0</v>
          </cell>
          <cell r="I3893">
            <v>0</v>
          </cell>
        </row>
        <row r="3894">
          <cell r="A3894" t="str">
            <v>тхот_</v>
          </cell>
          <cell r="H3894">
            <v>0</v>
          </cell>
          <cell r="I3894">
            <v>0</v>
          </cell>
        </row>
        <row r="3895">
          <cell r="A3895" t="str">
            <v>тхот_</v>
          </cell>
          <cell r="H3895">
            <v>0</v>
          </cell>
          <cell r="I3895">
            <v>0</v>
          </cell>
        </row>
        <row r="3896">
          <cell r="A3896" t="str">
            <v>тхот_</v>
          </cell>
          <cell r="H3896">
            <v>0</v>
          </cell>
          <cell r="I3896">
            <v>0</v>
          </cell>
        </row>
        <row r="3897">
          <cell r="A3897" t="str">
            <v>тхот_</v>
          </cell>
          <cell r="H3897">
            <v>0</v>
          </cell>
          <cell r="I3897">
            <v>0</v>
          </cell>
        </row>
        <row r="3898">
          <cell r="A3898" t="str">
            <v>тхот_</v>
          </cell>
          <cell r="H3898">
            <v>0</v>
          </cell>
          <cell r="I3898">
            <v>0</v>
          </cell>
        </row>
        <row r="3899">
          <cell r="A3899" t="str">
            <v>тхот_</v>
          </cell>
          <cell r="H3899">
            <v>0</v>
          </cell>
          <cell r="I3899">
            <v>0</v>
          </cell>
        </row>
        <row r="3900">
          <cell r="A3900" t="str">
            <v>тхот_</v>
          </cell>
          <cell r="H3900">
            <v>0</v>
          </cell>
          <cell r="I3900">
            <v>0</v>
          </cell>
        </row>
        <row r="3901">
          <cell r="A3901" t="str">
            <v>тхот_</v>
          </cell>
          <cell r="H3901">
            <v>0</v>
          </cell>
          <cell r="I3901">
            <v>0</v>
          </cell>
        </row>
        <row r="3902">
          <cell r="A3902" t="str">
            <v>тхот_</v>
          </cell>
          <cell r="H3902">
            <v>0</v>
          </cell>
          <cell r="I3902">
            <v>0</v>
          </cell>
        </row>
        <row r="3903">
          <cell r="B3903" t="str">
            <v>Наружные сети</v>
          </cell>
          <cell r="H3903">
            <v>0</v>
          </cell>
          <cell r="I3903">
            <v>0</v>
          </cell>
        </row>
        <row r="3904">
          <cell r="B3904" t="str">
            <v>Наружная сеть теплоснабжения</v>
          </cell>
          <cell r="H3904">
            <v>0</v>
          </cell>
          <cell r="I3904">
            <v>0</v>
          </cell>
        </row>
        <row r="3905">
          <cell r="B3905" t="str">
            <v>Арматура трубопроводов</v>
          </cell>
          <cell r="C3905" t="str">
            <v>Pipe Fittings</v>
          </cell>
          <cell r="H3905">
            <v>0</v>
          </cell>
          <cell r="I3905">
            <v>0</v>
          </cell>
        </row>
        <row r="3906">
          <cell r="A3906" t="str">
            <v>нтс_Шаровой кран Ду250 Ру1,6 в ППУ-ПЭ изоляции Ст 273-1-ППУ-ПЭ</v>
          </cell>
          <cell r="B3906" t="str">
            <v>Поставка и монтаж, Шаровой кран Ду250 Ру1,6 в ППУ-ПЭ изоляции со штоком длиной А=1,5м Ст 273-1-ППУ-ПЭ, А=1,5, включая все комплектующие и крепеж</v>
          </cell>
          <cell r="C3906" t="str">
            <v>Supply and installation of a ball valve D=250 P=1.6 in polyuretan foam and polyethilen isolation and a valve steam, length А=1,5м Ст 273-1-ППУ-ПЭ, including all accessories and fasteners</v>
          </cell>
          <cell r="D3906" t="str">
            <v>шт.</v>
          </cell>
          <cell r="F3906">
            <v>3500</v>
          </cell>
          <cell r="G3906">
            <v>250000</v>
          </cell>
          <cell r="H3906">
            <v>5250</v>
          </cell>
          <cell r="I3906">
            <v>287500</v>
          </cell>
        </row>
        <row r="3907">
          <cell r="A3907" t="str">
            <v>нтс_Шаровой кран Ду150 Ру1,6 в ППУ-ПЭ изоляции Ст 159-1-ППУ-ПЭ</v>
          </cell>
          <cell r="B3907" t="str">
            <v>Поставка и монтаж, Шаровой кран Ду150 Ру1,6 в ППУ-ПЭ изоляции со штоком длиной А=1,5м Ст 159-1-ППУ-ПЭ, А=1,5, включая все комплектующие и крепеж</v>
          </cell>
          <cell r="C3907" t="str">
            <v>Supply and installation of a ball valve D=150 P=1.6 in polyuretan foam and polyethilen isolation and a valve steam, length А=1,5м Ст 159-1-ППУ-ПЭ, including all accessories and fasteners</v>
          </cell>
          <cell r="D3907" t="str">
            <v>шт.</v>
          </cell>
          <cell r="F3907">
            <v>2500</v>
          </cell>
          <cell r="G3907">
            <v>72000</v>
          </cell>
          <cell r="H3907">
            <v>3750</v>
          </cell>
          <cell r="I3907">
            <v>82800</v>
          </cell>
        </row>
        <row r="3908">
          <cell r="A3908" t="str">
            <v>нтс_Шаровой кран Ду100 Ру1,6 в ППУ-ПЭ изоляции Ст 108-1-ППУ-ПЭ</v>
          </cell>
          <cell r="B3908" t="str">
            <v>Поставка и монтаж, Шаровой кран Ду100 Ру1,6 в ППУ-ПЭ изоляции со штоком длиной А=1,5м с  металлической заглушкой изоляции Ст 108-1-ППУ-ПЭ, А=1,5, включая все комплектующие и крепеж</v>
          </cell>
          <cell r="C3908" t="str">
            <v>Supply and installation of a ball valve D=100 P=1.6 in polyuretan foam and polyethilen isolation and a valve steam length А=1,5м, steel pipe closer,  Ст 108-1-ППУ-ПЭ, including all accessories and fasteners</v>
          </cell>
          <cell r="D3908" t="str">
            <v>шт.</v>
          </cell>
          <cell r="F3908">
            <v>2000</v>
          </cell>
          <cell r="G3908">
            <v>24000</v>
          </cell>
          <cell r="H3908">
            <v>3000</v>
          </cell>
          <cell r="I3908">
            <v>27599.999999999996</v>
          </cell>
        </row>
        <row r="3909">
          <cell r="A3909" t="str">
            <v>нтс_Шаровой кран с редуктором Ду300 Ру1,6</v>
          </cell>
          <cell r="B3909" t="str">
            <v>Поставка и монтаж, Шаровой кран с редуктором Ду300 Ру1,6, включая все комплектующие и крепеж</v>
          </cell>
          <cell r="C3909" t="str">
            <v>Supply and installation of a ball valve with a reduction gearbox D=300 P=1.6, including all accessories and fasteners</v>
          </cell>
          <cell r="D3909" t="str">
            <v>шт.</v>
          </cell>
          <cell r="F3909">
            <v>4000</v>
          </cell>
          <cell r="G3909">
            <v>325000</v>
          </cell>
          <cell r="H3909">
            <v>6000</v>
          </cell>
          <cell r="I3909">
            <v>373750</v>
          </cell>
        </row>
        <row r="3910">
          <cell r="A3910" t="str">
            <v>нтс_Шаровой кран с редуктором  Ду250 Ру1,6</v>
          </cell>
          <cell r="B3910" t="str">
            <v>Поставка и монтаж, Шаровой кран с редуктором  Ду250 Ру1,6, включая все комплектующие и крепеж</v>
          </cell>
          <cell r="C3910" t="str">
            <v>Supply and installation of a ball valve with a reduction gearbox D=250 P=1.6, including all accessories and fasteners</v>
          </cell>
          <cell r="D3910" t="str">
            <v>шт.</v>
          </cell>
          <cell r="F3910">
            <v>3500</v>
          </cell>
          <cell r="G3910">
            <v>225000</v>
          </cell>
          <cell r="H3910">
            <v>5250</v>
          </cell>
          <cell r="I3910">
            <v>258749.99999999997</v>
          </cell>
        </row>
        <row r="3911">
          <cell r="A3911" t="str">
            <v>нтс_Шаровой кран Ду100 Ру1,6</v>
          </cell>
          <cell r="B3911" t="str">
            <v>Поставка и монтаж, Шаровой кран Ду100 Ру1,6, включая все комплектующие и крепеж</v>
          </cell>
          <cell r="C3911" t="str">
            <v>Supply and installation of a ball valve D=100 P=1.6, including all accessories and fasteners</v>
          </cell>
          <cell r="D3911" t="str">
            <v>шт.</v>
          </cell>
          <cell r="F3911">
            <v>2000</v>
          </cell>
          <cell r="G3911">
            <v>22000</v>
          </cell>
          <cell r="H3911">
            <v>3000</v>
          </cell>
          <cell r="I3911">
            <v>25299.999999999996</v>
          </cell>
        </row>
        <row r="3912">
          <cell r="A3912" t="str">
            <v>нтс_Шаровой кран Ду40 Ру1,6</v>
          </cell>
          <cell r="B3912" t="str">
            <v>Поставка и монтаж, Шаровой кран Ду40 Ру1,6, включая все комплектующие и крепеж</v>
          </cell>
          <cell r="C3912" t="str">
            <v>Supply and installation of a ball valve D=40 P=1.6, including all accessories and fasteners</v>
          </cell>
          <cell r="D3912" t="str">
            <v>шт.</v>
          </cell>
          <cell r="F3912">
            <v>800</v>
          </cell>
          <cell r="G3912">
            <v>3583.3333333333335</v>
          </cell>
          <cell r="H3912">
            <v>1200</v>
          </cell>
          <cell r="I3912">
            <v>4120.833333333333</v>
          </cell>
        </row>
        <row r="3913">
          <cell r="B3913" t="str">
            <v>Трубопровод</v>
          </cell>
          <cell r="C3913" t="str">
            <v>Pipe line</v>
          </cell>
          <cell r="H3913">
            <v>0</v>
          </cell>
          <cell r="I3913">
            <v>0</v>
          </cell>
        </row>
        <row r="3914">
          <cell r="A3914" t="str">
            <v>нтс_Труба стальная электросварная ∅273х7/400 Ст. 273х7/400-1-ППУ-ПЭ</v>
          </cell>
          <cell r="B3914" t="str">
            <v>Поставка и монтаж, Труба стальная электросварная ∅273х7/400 ГОСТ 10704-91 гр.В ст.20 ГОСТ 1050-2013 с изоляцией типа 1 из пенополиуретана в ПЭ оболочке по ГОСТ 30732-2006  Ст. 273х7/400-1-ППУ-ПЭ
ГОСТ 30732-2006, включая все комплектующие и крепеж</v>
          </cell>
          <cell r="C3914" t="str">
            <v>Supply and installation of electric resistance welded pipes Ø 273х7/400 GOST 10704-91 group B, steel 20, GOST 1050-2013 with polyurethane foam type1 isolation and polyethylene shell, including all accessories and fasteners</v>
          </cell>
          <cell r="D3914" t="str">
            <v>м</v>
          </cell>
          <cell r="F3914">
            <v>1000</v>
          </cell>
          <cell r="G3914">
            <v>5957.5</v>
          </cell>
          <cell r="H3914">
            <v>1500</v>
          </cell>
          <cell r="I3914">
            <v>6851.1249999999991</v>
          </cell>
        </row>
        <row r="3915">
          <cell r="A3915" t="str">
            <v>нтс_Труба стальная электросварная ∅325х8</v>
          </cell>
          <cell r="B3915" t="str">
            <v>Поставка и монтаж, Труба стальная электросварная ∅325х8  ст.20 гр.В  ГОСТ 1050-2013  ГОСТ 10704-91, включая все комплектующие и крепеж</v>
          </cell>
          <cell r="C3915" t="str">
            <v>Supply and installation of electric resistance welded pipes Ø 325х8 GOST 10704-91 group B, steel 20, GOST 1050-2013, including all accessories and fasteners</v>
          </cell>
          <cell r="D3915" t="str">
            <v>м</v>
          </cell>
          <cell r="F3915">
            <v>1000</v>
          </cell>
          <cell r="G3915">
            <v>3900</v>
          </cell>
          <cell r="H3915">
            <v>1500</v>
          </cell>
          <cell r="I3915">
            <v>4485</v>
          </cell>
        </row>
        <row r="3916">
          <cell r="A3916" t="str">
            <v>нтс_Труба стальная электросварная ∅273х7</v>
          </cell>
          <cell r="B3916" t="str">
            <v>Поставка и монтаж, Труба стальная электросварная ∅273х7  ст.20 гр.В  ГОСТ 1050-2013  ГОСТ 10704-91, включая все комплектующие и крепеж</v>
          </cell>
          <cell r="C3916" t="str">
            <v>Supply and installation of electric resistance welded pipes Ø 273х7 GOST 10704-91 group B, steel 20, GOST 1050-2013, including all accessories and fasteners</v>
          </cell>
          <cell r="D3916" t="str">
            <v>м</v>
          </cell>
          <cell r="F3916">
            <v>850</v>
          </cell>
          <cell r="G3916">
            <v>3120</v>
          </cell>
          <cell r="H3916">
            <v>1275</v>
          </cell>
          <cell r="I3916">
            <v>3587.9999999999995</v>
          </cell>
        </row>
        <row r="3917">
          <cell r="A3917" t="str">
            <v>нтс_Труба стальная электросварная ∅159х4,5/225 Ст. 159х4,5-1-ППУ-ПЭ</v>
          </cell>
          <cell r="B3917" t="str">
            <v>Поставка и монтаж, Труба стальная электросварная ∅159х4,5/225 ГОСТ 10704-91 гр.В ст.20 ГОСТ 1050-2013 с изоляцией типа 1 из пенополиуретана в ПЭ оболочке по ГОСТ 30732-2006  Ст. 159х4,5-1-ППУ-ПЭ
ГОСТ 30732-2006, включая все комплектующие и крепеж</v>
          </cell>
          <cell r="C3917" t="str">
            <v>Supply and installation of electric resistance welded pipes Ø 159х4.5/225 GOST 10704-91 group B, steel 20, GOST 1050-2013 with polyurethane foam type1 isolation and polyethylene shell GOST 30732-2006 St. 159х4,5-1-ППУ-ПЭ, including all accessories and fasteners</v>
          </cell>
          <cell r="D3917" t="str">
            <v>м</v>
          </cell>
          <cell r="F3917">
            <v>850</v>
          </cell>
          <cell r="G3917">
            <v>2375.9166666666665</v>
          </cell>
          <cell r="H3917">
            <v>1275</v>
          </cell>
          <cell r="I3917">
            <v>2732.3041666666663</v>
          </cell>
        </row>
        <row r="3918">
          <cell r="A3918" t="str">
            <v>нтс_Труба стальная электросварная ∅108х4/180 Ст. 108х4/180-1-ППУ-ПЭ</v>
          </cell>
          <cell r="B3918" t="str">
            <v>Поставка и монтаж, Труба стальная электросварная ∅108х4/180 ГОСТ 10704-91 гр.В ст.20 ГОСТ 1050-2013 с изоляцией типа 1 из пенополиуретана в ПЭ оболочке по ГОСТ 30732-2006  Ст. 108х4/180-1-ППУ-ПЭ
ГОСТ 30732-2006, включая все комплектующие и крепеж</v>
          </cell>
          <cell r="C3918" t="str">
            <v>Supply and installation of electric resistance welded pipes Ø 108х4/180 GOST 10704-91 group B, steel 20, GOST 1050-2013 with polyurethane foam type1 isolation and polyethylene shell GOST 30732-2006 St. 108х4/180-1-ППУ-ПЭ, including all accessories and fasteners</v>
          </cell>
          <cell r="D3918" t="str">
            <v>м</v>
          </cell>
          <cell r="F3918">
            <v>790</v>
          </cell>
          <cell r="G3918">
            <v>1650</v>
          </cell>
          <cell r="H3918">
            <v>1185</v>
          </cell>
          <cell r="I3918">
            <v>1897.4999999999998</v>
          </cell>
        </row>
        <row r="3919">
          <cell r="A3919" t="str">
            <v>нтс_Отвод 90° Дн273х7/400 Cm 273х7/400-90°-1-ППУ-ПЭ</v>
          </cell>
          <cell r="B3919" t="str">
            <v>Поставка и монтаж, Отвод 90° Дн273х7/400 ГОСТ 17375-2001 гр.В ст.20 ГОСТ 1050-2013 с изоляцией типа 1 из пенополиуретана в ПЭ оболочке по ГОСТ 30732-2006  Отвод Cm 273х7/400-90°-1-ППУ-ПЭ ГОСТ 30732-2006, включая все комплектующие и крепеж</v>
          </cell>
          <cell r="C3919" t="str">
            <v>Supply and installation of a connector bend 90° Ø 273х7/400 GOST 17375-2001 group B, steel 20, GOST 1050-2013 with polyurethane foam type1 isolation and polyethylene shell GOST 30732-2006 Connection bend Cm 273х7/400-900-1-ППУ-ПЭ, including all accessories and fasteners</v>
          </cell>
          <cell r="D3919" t="str">
            <v>шт.</v>
          </cell>
          <cell r="H3919">
            <v>0</v>
          </cell>
          <cell r="I3919">
            <v>0</v>
          </cell>
        </row>
        <row r="3920">
          <cell r="A3920" t="str">
            <v>нтс_Отвод 90° Дн273х7/400 Cm 273х7/400-90°-1-ППУ-ПЭ</v>
          </cell>
          <cell r="B3920" t="str">
            <v>Поставка и монтаж, Отвод 90° Дн273х7/400 ГОСТ 17375-2001 гр.В ст.20 ГОСТ 1050-2013 вертикальный с изоляцией типа 1 из пенополиуретана в ПЭ оболочке по ГОСТ 30732-2006  Отвод Cm 273х7/400-90°-1-ППУ-ПЭ верт. ГОСТ 30732-2006, включая все комплектующие и крепеж</v>
          </cell>
          <cell r="C3920" t="str">
            <v>Supply and installation of a connector bend 90° Ø 273х7/400 GOST 17375-2001 vertical, group B, steel 20, GOST 1050-2013 with polyurethane foam type1 isolation and polyethylene shell GOST 30732-2006 Connection bend Cm 273х7/400-900-1-ППУ-ПЭ, including all accessories and fasteners</v>
          </cell>
          <cell r="D3920" t="str">
            <v>шт.</v>
          </cell>
          <cell r="H3920">
            <v>0</v>
          </cell>
          <cell r="I3920">
            <v>0</v>
          </cell>
        </row>
        <row r="3921">
          <cell r="A3921" t="str">
            <v>нтс_Отвод 45° Дн273х7/400 Cm 273х7/400-45°-1-ППУ-ПЭ</v>
          </cell>
          <cell r="B3921" t="str">
            <v>Поставка и монтаж, Отвод 45° Дн273х7/400 ГОСТ 17375-2001 гр.В ст.20 ГОСТ 1050-2013 с изоляцией типа 1 из пенополиуретана в ПЭ оболочке по ГОСТ 30732-2006  Отвод Cm 273х7/400-45°-1-ППУ-ПЭ ГОСТ 30732-2006, включая все комплектующие и крепеж</v>
          </cell>
          <cell r="C3921" t="str">
            <v>Supply and installation of a connector bend 45° Ø 273х7/400 GOST 17375-2001, group B, steel 20, GOST 1050-2013 with polyurethane foam type1 isolation and polyethylene shell GOST 30732-2006 Connection bend Cm 273х7/400-450-1-ППУ-ПЭ, including all accessories and fasteners</v>
          </cell>
          <cell r="D3921" t="str">
            <v>шт.</v>
          </cell>
          <cell r="H3921">
            <v>0</v>
          </cell>
          <cell r="I3921">
            <v>0</v>
          </cell>
        </row>
        <row r="3922">
          <cell r="A3922" t="str">
            <v>нтс_Отвод 168° Дн325х8/450 Cm 325х8/450-168°-1-ППУ-ПЭ</v>
          </cell>
          <cell r="B3922" t="str">
            <v>Поставка и монтаж, Отвод 168° Дн325х8/450 ГОСТ 17375-2001 гр.В ст.20 ГОСТ 1050-2013 с изоляцией типа 1 из пенополиуретана в ПЭ оболочке по ГОСТ 30732-2006  Отвод Cm 325х8/450-168°-1-ППУ-ПЭ ГОСТ 30732-2006, включая все комплектующие и крепеж</v>
          </cell>
          <cell r="C3922" t="str">
            <v>Supply and installation of a connector bend 168° Ø 325х8/450 GOST 17375-2001, group B, steel 20, GOST 1050-2013 with polyurethane foam type1 isolation and polyethylene shell GOST 30732-2006 Connection bend Cm 325х8/450-168°-1-ППУ-ПЭ, including all accessories and fasteners</v>
          </cell>
          <cell r="D3922" t="str">
            <v>шт.</v>
          </cell>
          <cell r="H3922">
            <v>0</v>
          </cell>
          <cell r="I3922">
            <v>0</v>
          </cell>
        </row>
        <row r="3923">
          <cell r="A3923" t="str">
            <v>нтс_Отвод 159° Дн273х7/400 Cm 273х7/400-159°-1-ППУ-ПЭ</v>
          </cell>
          <cell r="B3923" t="str">
            <v>Поставка и монтаж, Отвод 159° Дн273х7/400 ГОСТ 17375-2001 гр.В ст.20 ГОСТ 1050-2013 с изоляцией типа 1 из пенополиуретана в ПЭ оболочке по ГОСТ 30732-2006  Отвод Cm 273х7/400-159°-1-ППУ-ПЭ ГОСТ 30732-2006, включая все комплектующие и крепеж</v>
          </cell>
          <cell r="C3923" t="str">
            <v>Supply and installation of a connector bend 159° Ø 273х7/400 GOST 17375-2001, group B, steel 20, GOST 1050-2013 with polyurethane foam type1 isolation and polyethylene shell GOST 30732-2006 Connection bend Cm 273х7/400-159°-1-ППУ-ПЭ, including all accessories and fasteners</v>
          </cell>
          <cell r="D3923" t="str">
            <v>шт.</v>
          </cell>
          <cell r="H3923">
            <v>0</v>
          </cell>
          <cell r="I3923">
            <v>0</v>
          </cell>
        </row>
        <row r="3924">
          <cell r="A3924" t="str">
            <v>нтс_Отвод 150° Дн273х7/400 Cm 273х7/400-150°-1-ППУ-ПЭ</v>
          </cell>
          <cell r="B3924" t="str">
            <v>Поставка и монтаж, Отвод 150° Дн273х7/400 ГОСТ 17375-2001 гр.В ст.20 ГОСТ 1050-2013 с изоляцией типа 1 из пенополиуретана в ПЭ оболочке по ГОСТ 30732-2006  Отвод Cm 273х7/400-150°-1-ППУ-ПЭ ГОСТ 30732-2006, включая все комплектующие и крепеж</v>
          </cell>
          <cell r="C3924" t="str">
            <v>Supply and installation of a connector bend 150° Ø 273х7/400 GOST 17375-2001, group B, steel 20, GOST 1050-2013 with polyurethane foam type1 isolation and polyethylene shell GOST 30732-2006 Connection bend Cm 273х7/400-150°-1-ППУ-ПЭ, including all accessories and fasteners</v>
          </cell>
          <cell r="D3924" t="str">
            <v>шт.</v>
          </cell>
          <cell r="H3924">
            <v>0</v>
          </cell>
          <cell r="I3924">
            <v>0</v>
          </cell>
        </row>
        <row r="3925">
          <cell r="A3925" t="str">
            <v>нтс_Отвод 140° Дн273х7/400 Cm 273х7/400-140°-1-ППУ-ПЭ</v>
          </cell>
          <cell r="B3925" t="str">
            <v>Поставка и монтаж, Отвод 140° Дн273х7/400 ГОСТ 17375-2001 гр.В ст.20 ГОСТ 1050-2013 с изоляцией типа 1 из пенополиуретана в ПЭ оболочке по ГОСТ 30732-2006  Отвод Cm 273х7/400-140°-1-ППУ-ПЭ ГОСТ 30732-2006, включая все комплектующие и крепеж</v>
          </cell>
          <cell r="C3925" t="str">
            <v>Supply and installation of a connector bend 140° Ø 273х7/400 GOST 17375-2001, group B, steel 20, GOST 1050-2013 with polyurethane foam type1 isolation and polyethylene shell GOST 30732-2006 Connection bend Cm 273х7/400-140°-1-ППУ-ПЭ, including all accessories and fasteners</v>
          </cell>
          <cell r="D3925" t="str">
            <v>шт.</v>
          </cell>
          <cell r="H3925">
            <v>0</v>
          </cell>
          <cell r="I3925">
            <v>0</v>
          </cell>
        </row>
        <row r="3926">
          <cell r="A3926" t="str">
            <v>нтс_Отвод 135° Дн273х7/400 Cm 273х7/400-135°-1-ППУ-ПЭ</v>
          </cell>
          <cell r="B3926" t="str">
            <v>Поставка и монтаж, Отвод 135° Дн273х7/400 ГОСТ 17375-2001 гр.В ст.20 ГОСТ 1050-2013 с изоляцией типа 1 из пенополиуретана в ОЦ оболочке по ГОСТ 30732-2006  Отвод Cm 273х7/400-135°-1-ППУ-ПЭ ГОСТ 30732-2006, включая все комплектующие и крепеж</v>
          </cell>
          <cell r="C3926" t="str">
            <v>Supply and installation of a connector bend 135° Ø 273х7/400 GOST 17375-2001, group B, steel 20, GOST 1050-2013 with polyurethane foam type1 isolation and pre-galvanized shell GOST 30732-2006 Connection bend Cm 273х7/400-135°-1-ППУ-ПЭ, including all accessories and fasteners</v>
          </cell>
          <cell r="D3926" t="str">
            <v>шт.</v>
          </cell>
          <cell r="H3926">
            <v>0</v>
          </cell>
          <cell r="I3926">
            <v>0</v>
          </cell>
        </row>
        <row r="3927">
          <cell r="A3927" t="str">
            <v>нтс_Отвод 118° Дн273х7/400 Cm 273х7/400-118°-1-ППУ-ПЭ</v>
          </cell>
          <cell r="B3927" t="str">
            <v>Поставка и монтаж, Отвод 118° Дн273х7/400 ГОСТ 17375-2001 гр.В ст.20 ГОСТ 1050-2013 с изоляцией типа 1 из пенополиуретана в ПЭ оболочке по ГОСТ 30732-2006  Отвод Cm 273х7/400-118°-1-ППУ-ПЭ ГОСТ 30732-2006, включая все комплектующие и крепеж</v>
          </cell>
          <cell r="C3927" t="str">
            <v>Supply and installation of a connector bend 118° Ø 273х7/400 GOST 17375-2001, group B, steel 20, GOST 1050-2013 with polyurethane foam type1 isolation and polyethylene shell GOST 30732-2006 Connection bend Cm 273х7/400-118°-1-ППУ-ПЭ, including all accessories and fasteners</v>
          </cell>
          <cell r="D3927" t="str">
            <v>шт.</v>
          </cell>
          <cell r="H3927">
            <v>0</v>
          </cell>
          <cell r="I3927">
            <v>0</v>
          </cell>
        </row>
        <row r="3928">
          <cell r="A3928" t="str">
            <v>нтс_Отвод 116° Дн273х7/400 Cm 273х7/400-1-ППУ-ОЦ</v>
          </cell>
          <cell r="B3928" t="str">
            <v>Поставка и монтаж, Отвод 116° Дн273х7/400 ГОСТ 17375-2001 гр.В ст.20 ГОСТ 1050-2013 с изоляцией типа 1 из пенополиуретана в ОЦ оболочке по ГОСТ 30732-2006  Отвод Cm 273х7/400-1-ППУ-ОЦ ГОСТ 30732-2006, включая все комплектующие и крепеж</v>
          </cell>
          <cell r="C3928" t="str">
            <v>Supply and installation of a connector bend 116° Ø 273х7/400 GOST 17375-2001, group B, steel 20, GOST 1050-2013 with polyurethane foam type1 isolation and pre-galvanized shell GOST 30732-2006 Connection bend Cm 273х7/400-1-ППУ-ОЦ, including all accessories and fasteners</v>
          </cell>
          <cell r="D3928" t="str">
            <v>шт.</v>
          </cell>
          <cell r="H3928">
            <v>0</v>
          </cell>
          <cell r="I3928">
            <v>0</v>
          </cell>
        </row>
        <row r="3929">
          <cell r="A3929" t="str">
            <v>нтс_Отвод 109° Дн273х7/400 Cm 273х7/400-109°-1-ППУ-ОЦ</v>
          </cell>
          <cell r="B3929" t="str">
            <v>Поставка и монтаж, Отвод 109° Дн273х7/400 ГОСТ 17375-2001 гр.В ст.20 ГОСТ 1050-2013 с изоляцией типа 1 из пенополиуретана в ОЦ оболочке по ГОСТ 30732-2006  Отвод Cm 273х7/400-109°-1-ППУ-ОЦ ГОСТ 30732-2006, включая все комплектующие и крепеж</v>
          </cell>
          <cell r="C3929" t="str">
            <v>Supply and installation of a connector bend 109° Ø 273х7/400 GOST 17375-2001, group B, steel 20, GOST 1050-2013 with polyurethane foam type1 isolation and pre-galvanized shell GOST 30732-2006 Connection bend Cm 273х7/400-109°-1-ППУ-ОЦ, including all accessories and fasteners</v>
          </cell>
          <cell r="D3929" t="str">
            <v>шт.</v>
          </cell>
          <cell r="H3929">
            <v>0</v>
          </cell>
          <cell r="I3929">
            <v>0</v>
          </cell>
        </row>
        <row r="3930">
          <cell r="A3930" t="str">
            <v>нтс_Отвод 102° Дн273х7/400 Cm 273х7/400-102°-1-ППУ-ПЭ</v>
          </cell>
          <cell r="B3930" t="str">
            <v>Поставка и монтаж, Отвод 102° Дн273х7/400 ГОСТ 17375-2001 гр.В ст.20 ГОСТ 1050-2013 с изоляцией типа 1 из пенополиуретана в ПЭ оболочке по ГОСТ 30732-2006  Отвод Cm 273х7/400-102°-1-ППУ-ПЭ ГОСТ 30732-2006, включая все комплектующие и крепеж</v>
          </cell>
          <cell r="C3930" t="str">
            <v>Supply and installation of a connector bend 102° Ø 273х7/400 GOST 17375-2001, group B, steel 20, GOST 1050-2013 with polyurethane foam type1 isolation and polyethylene shell GOST 30732-2006 Connection bend Cm 273х7/400-102°-1-ППУ-ПЭ, including all accessories and fasteners</v>
          </cell>
          <cell r="D3930" t="str">
            <v>шт.</v>
          </cell>
          <cell r="H3930">
            <v>0</v>
          </cell>
          <cell r="I3930">
            <v>0</v>
          </cell>
        </row>
        <row r="3931">
          <cell r="A3931" t="str">
            <v>нтс_Отвод 90° Дн159х4,5/225 Cm 159х4,5/225-90°-1-ППУ-ПЭ</v>
          </cell>
          <cell r="B3931" t="str">
            <v>Поставка и монтаж, Отвод 90° Дн159х4,5/225 ГОСТ 17375-2001 гр.В ст.20 ГОСТ 1050-2013 с изоляцией типа 1 из пенополиуретана в ПЭ оболочке по ГОСТ 30732-2006  Отвод Cm 159х4,5/225-90°-1-ППУ-ПЭ ГОСТ 30732-2006, включая все комплектующие и крепеж</v>
          </cell>
          <cell r="C3931" t="str">
            <v>Supply and installation of a connector bend 90° Ø 159х4,5/225 GOST 17375-2001, group B, steel 20, GOST 1050-2013 with polyurethane foam type1 isolation and polyethylene shell GOST 30732-2006 Connection bend Cm 159х4,5/225-90°-1-ППУ-ПЭ, including all accessories and fasteners</v>
          </cell>
          <cell r="D3931" t="str">
            <v>шт.</v>
          </cell>
          <cell r="H3931">
            <v>0</v>
          </cell>
          <cell r="I3931">
            <v>0</v>
          </cell>
        </row>
        <row r="3932">
          <cell r="A3932" t="str">
            <v>нтс_Отвод 152° Дн159х4,5/225 Cm 159х4,5/225-152°-1-ППУ-ПЭ</v>
          </cell>
          <cell r="B3932" t="str">
            <v>Поставка и монтаж, Отвод 152° Дн159х4,5/225 ГОСТ 17375-2001 гр.В ст.20 ГОСТ 1050-2013 с изоляцией типа 1 из пенополиуретана в ПЭ оболочке по ГОСТ 30732-2006  Отвод Cm 159х4,5/225-152°-1-ППУ-ПЭ ГОСТ 30732-2006, включая все комплектующие и крепеж</v>
          </cell>
          <cell r="C3932" t="str">
            <v>Supply and installation of a connector bend 152° Ø 159х4,5/225 GOST 17375-2001, group B, steel 20, GOST 1050-2013 with polyurethane foam type1 isolation and polyethylene shell GOST 30732-2006 Connection bend Cm 159х4,5/225-152°-1-ППУ-ПЭ, including all accessories and fasteners</v>
          </cell>
          <cell r="D3932" t="str">
            <v>шт.</v>
          </cell>
          <cell r="H3932">
            <v>0</v>
          </cell>
          <cell r="I3932">
            <v>0</v>
          </cell>
        </row>
        <row r="3933">
          <cell r="A3933" t="str">
            <v>нтс_Отвод вертикальный 90° Дн159х4,5/225 Cm 159х4,5/225-90°-1-ППУ-ПЭ</v>
          </cell>
          <cell r="B3933" t="str">
            <v>Поставка и монтаж, Отвод вертикальный 90° Дн159х4,5/225 ГОСТ 17375-2001 гр.В ст.20 ГОСТ 1050-2013 с торцевым выводом кабеля с изоляцией типа 1 из пенополиуретана в ПЭ оболочке по ГОСТ 30732-2006 с метал. заглушкой изоляции L=215 mm. Отвод Cm 159х4,5/225-90°-1-ППУ-ПЭ ГОСТ 30732-2006, включая все комплектующие и крепеж</v>
          </cell>
          <cell r="C3933" t="str">
            <v>Supply and installation of a vertical connector bend 90° Ø 159х4,5/225 GOST 17375-2001, group B, steel 20, GOST 1050-2013 with cable end caps, polyurethane foam type1 isolation and polyethylene shell GOST 30732-2006 with steel pipe closer  L=215 mm. Connection bend Cm 159х4,5/225-90°-1-ППУ-ПЭ, including all accessories and fasteners</v>
          </cell>
          <cell r="D3933" t="str">
            <v>шт.</v>
          </cell>
          <cell r="H3933">
            <v>0</v>
          </cell>
          <cell r="I3933">
            <v>0</v>
          </cell>
        </row>
        <row r="3934">
          <cell r="A3934" t="str">
            <v>нтс_Отвод П90-325х8-Ст.20</v>
          </cell>
          <cell r="B3934" t="str">
            <v>Поставка и монтаж, Отвод П90-325х8-Ст.20 ГОСТ 17375-2001, включая все комплектующие и крепеж</v>
          </cell>
          <cell r="C3934" t="str">
            <v>Supply and installation of a connector bend П90-325х8-St.20 ГОСТ 17375-2001, including all accessories and fasteners</v>
          </cell>
          <cell r="D3934" t="str">
            <v>шт.</v>
          </cell>
          <cell r="H3934">
            <v>0</v>
          </cell>
          <cell r="I3934">
            <v>0</v>
          </cell>
        </row>
        <row r="3935">
          <cell r="A3935" t="str">
            <v>нтс_Отвод П90-273х7-Ст.20</v>
          </cell>
          <cell r="B3935" t="str">
            <v>Поставка и монтаж, Отвод П90-273х7-Ст.20 ГОСТ 17375-2001, включая все комплектующие и крепеж</v>
          </cell>
          <cell r="C3935" t="str">
            <v>Supply and installation of a connector bend П90-273х7-St.20 ГОСТ 17375-2001, including all accessories and fasteners</v>
          </cell>
          <cell r="D3935" t="str">
            <v>шт.</v>
          </cell>
          <cell r="H3935">
            <v>0</v>
          </cell>
          <cell r="I3935">
            <v>0</v>
          </cell>
        </row>
        <row r="3936">
          <cell r="A3936" t="str">
            <v>нтс_Отвод П45-273х7-Ст.20</v>
          </cell>
          <cell r="B3936" t="str">
            <v>Поставка и монтаж, Отвод П45-273х7-Ст.20 ГОСТ 17375-2001, включая все комплектующие и крепеж</v>
          </cell>
          <cell r="C3936" t="str">
            <v>Supply and installation of a connector bend П45-273х7-St.20 ГОСТ 17375-2001, including all accessories and fasteners</v>
          </cell>
          <cell r="D3936" t="str">
            <v>шт.</v>
          </cell>
          <cell r="H3936">
            <v>0</v>
          </cell>
          <cell r="I3936">
            <v>0</v>
          </cell>
        </row>
        <row r="3937">
          <cell r="A3937" t="str">
            <v>нтс_Отвод П30-273х7-Ст.20</v>
          </cell>
          <cell r="B3937" t="str">
            <v>Поставка и монтаж, Отвод П30-273х7-Ст.20 ГОСТ 17375-2001, включая все комплектующие и крепеж</v>
          </cell>
          <cell r="C3937" t="str">
            <v>Supply and installation of a connector bend П30-273х7-St.20 ГОСТ 17375-2001, including all accessories and fasteners</v>
          </cell>
          <cell r="D3937" t="str">
            <v>шт.</v>
          </cell>
          <cell r="H3937">
            <v>0</v>
          </cell>
          <cell r="I3937">
            <v>0</v>
          </cell>
        </row>
        <row r="3938">
          <cell r="A3938" t="str">
            <v>нтс_Тройник сварной равнопроходный Ду300 Ру16 ТС-590.000-10</v>
          </cell>
          <cell r="B3938" t="str">
            <v>Поставка и монтаж, Тройник сварной равнопроходный Ду300 Ру16 ТС-590.000-10 с.5.903-13 в.1-95, включая все комплектующие и крепеж</v>
          </cell>
          <cell r="C3938" t="str">
            <v>Supply and installation of a weld equal tee D=300, P=16, ТС-590.000-10 с.5.903-13 в.1-95, including all accessories and fasteners</v>
          </cell>
          <cell r="D3938" t="str">
            <v>шт.</v>
          </cell>
          <cell r="H3938">
            <v>0</v>
          </cell>
          <cell r="I3938">
            <v>0</v>
          </cell>
        </row>
        <row r="3939">
          <cell r="A3939" t="str">
            <v>нтс_Тройниковое ответвление Дн273х7/400-159х4,5/225 Ст273х7/159х4,5-1-ППУ-ПЭ</v>
          </cell>
          <cell r="B3939" t="str">
            <v>Поставка и монтаж, Тройниковое ответвление Дн273х7/400-159х4,5/225 Ст273х7/159х4,5-1-ППУ-ПЭ, включая все комплектующие и крепеж</v>
          </cell>
          <cell r="C3939" t="str">
            <v>Supply and installation of a branch tee D273х7/400-159х4,5/225 St273х7/159х4,5-1-ППУ-ПЭ, including all accessories and fasteners</v>
          </cell>
          <cell r="D3939" t="str">
            <v>шт.</v>
          </cell>
          <cell r="H3939">
            <v>0</v>
          </cell>
          <cell r="I3939">
            <v>0</v>
          </cell>
        </row>
        <row r="3940">
          <cell r="A3940" t="str">
            <v>нтс_Футляр из труб ст. электросварных прямошовных ∅530х7</v>
          </cell>
          <cell r="B3940" t="str">
            <v>Поставка и монтаж, Футляр из труб стальных электросварных прямошовных ГОСТ 10705-80 (группаВ), ГОСТ 10704-91 из стали марки Ст3 Сп2-6 по ГОСТ380-2005 ∅530х7 в заводской изоляции "Весьма усиленного" типа на основе экструдированного полиэтилена. ТУ 1394-002-47394390-99, включая все комплектующие и крепеж</v>
          </cell>
          <cell r="C3940" t="str">
            <v>Supply and installation of a sleeve from electric resistance welded pipes GOST 10705-80 (group B), GOST 10704-91, Steel Ст3 Сп2-6 по GOST 380-2005 ∅530х7, with reinforced isolation based on extruded polyethylene, TU 1394-002-47394390-99, including all accessories and fasteners</v>
          </cell>
          <cell r="D3940" t="str">
            <v>м.п.</v>
          </cell>
          <cell r="F3940">
            <v>2000</v>
          </cell>
          <cell r="G3940">
            <v>7083.3333333333339</v>
          </cell>
          <cell r="H3940">
            <v>3000</v>
          </cell>
          <cell r="I3940">
            <v>8145.833333333333</v>
          </cell>
        </row>
        <row r="3941">
          <cell r="A3941" t="str">
            <v>нтс_элемент неподвижной опоры трубы Дн159х4,5/225 в ППУ-ПЭ Ст159х4,5-1-ППУ-ПЭ-С</v>
          </cell>
          <cell r="B3941" t="str">
            <v>Поставка и монтаж, Стандартный элемент неподвижной опоры трубы Дн159х4,5/225 в ППУ-ПЭ Ст159х4,5-1-ППУ-ПЭ-С, включая все комплектующие и крепеж</v>
          </cell>
          <cell r="C3941" t="str">
            <v>Supply and installation of a standard element of fixed pipe support D=159х4,5/225 in polyurethane foam isolation and polyethylene shell Ст159х4,5-1-ППУ-ПЭ-С, including all accessories and fasteners</v>
          </cell>
          <cell r="D3941" t="str">
            <v>шт.</v>
          </cell>
          <cell r="F3941">
            <v>3000</v>
          </cell>
          <cell r="G3941">
            <v>14166.666666666668</v>
          </cell>
          <cell r="H3941">
            <v>4500</v>
          </cell>
          <cell r="I3941">
            <v>16291.666666666666</v>
          </cell>
        </row>
        <row r="3942">
          <cell r="A3942" t="str">
            <v>нтс_Опора неподвижная Ø273х7-Ст.20</v>
          </cell>
          <cell r="B3942" t="str">
            <v>Поставка и монтаж, Опора неподвижная Ø273х7-Ст.20 с.5.903-13 в.7-95, включая все комплектующие и крепеж</v>
          </cell>
          <cell r="C3942" t="str">
            <v>Supply and installation of a fixed pipe support Ø273х7-St.20 с.5.903-13 в.7-95, including all accessories and fasteners</v>
          </cell>
          <cell r="D3942" t="str">
            <v>шт.</v>
          </cell>
          <cell r="F3942">
            <v>3000</v>
          </cell>
          <cell r="G3942">
            <v>4166.666666666667</v>
          </cell>
          <cell r="H3942">
            <v>4500</v>
          </cell>
          <cell r="I3942">
            <v>4791.666666666667</v>
          </cell>
        </row>
        <row r="3943">
          <cell r="A3943" t="str">
            <v>нтс_Подвижная опора Ø273х7-Ст.20</v>
          </cell>
          <cell r="B3943" t="str">
            <v>Поставка и монтаж, Подвижная опора Ø273х7-Ст.20 с.5.903-13 в.8-95, включая все комплектующие и крепеж</v>
          </cell>
          <cell r="C3943" t="str">
            <v>Supply and installation of a mobile pipe support Ø273х7-St.20 с.5.903-13 в.8-95, including all accessories and fasteners</v>
          </cell>
          <cell r="D3943" t="str">
            <v>шт.</v>
          </cell>
          <cell r="F3943">
            <v>3000</v>
          </cell>
          <cell r="G3943">
            <v>4166.666666666667</v>
          </cell>
          <cell r="H3943">
            <v>4500</v>
          </cell>
          <cell r="I3943">
            <v>4791.666666666667</v>
          </cell>
        </row>
        <row r="3944">
          <cell r="A3944" t="str">
            <v>нтс_Сильфонное компенсирующее устройство СКУ Ду300</v>
          </cell>
          <cell r="B3944" t="str">
            <v>Поставка и монтаж, Сильфонное компенсирующее устройство СКУ Ду300, включая все комплектующие и крепеж</v>
          </cell>
          <cell r="C3944" t="str">
            <v>Supply and installation of a bellows compenstaing device СКУ D=300, including all accessories and fasteners</v>
          </cell>
          <cell r="D3944" t="str">
            <v>шт.</v>
          </cell>
          <cell r="F3944">
            <v>5000</v>
          </cell>
          <cell r="G3944">
            <v>54166.666666666672</v>
          </cell>
          <cell r="H3944">
            <v>7500</v>
          </cell>
          <cell r="I3944">
            <v>62291.666666666664</v>
          </cell>
        </row>
        <row r="3945">
          <cell r="A3945" t="str">
            <v>нтс_Сильфонное компенсирующее устройство СКУ.ППУ/ПЭ, 1 тип изоляции, с ОДК Ду250</v>
          </cell>
          <cell r="B3945" t="str">
            <v>Поставка и монтаж, Сильфонное компенсирующее устройство СКУ.ППУ/ПЭ, 1 тип изоляции, с ОДК Ду250, включая все комплектующие и крепеж</v>
          </cell>
          <cell r="C3945" t="str">
            <v>Supply and installation of a bellows compenstaing device СКУ.ППУ/ПЭ with isolation type 1 and operational remote control D=250, including all accessories and fasteners</v>
          </cell>
          <cell r="D3945" t="str">
            <v>шт.</v>
          </cell>
          <cell r="F3945">
            <v>4000</v>
          </cell>
          <cell r="G3945">
            <v>43333.333333333336</v>
          </cell>
          <cell r="H3945">
            <v>6000</v>
          </cell>
          <cell r="I3945">
            <v>49833.333333333336</v>
          </cell>
        </row>
        <row r="3946">
          <cell r="A3946" t="str">
            <v>нтс_Компл заделки стыка трубопровода с муфтой д. 273 с оболочкой д. 400 мм. КЗС (Т)-273х400</v>
          </cell>
          <cell r="B3946" t="str">
            <v>Поставка и монтаж, Комплект заделки стыка трубопровода с термоусаживаемой муфтой для трубы с диаметром 273 с оболочкой с диаметром 400 мм. КЗС (Т)-273х400, включая все комплектующие и крепеж</v>
          </cell>
          <cell r="C3946" t="str">
            <v>Supply and installation of a pipe-joint compound with heat shrink sleeve for pipe D=273 and pipe's shell D=400 mm  КЗС (Т)-273х400, including all accessories and fasteners</v>
          </cell>
          <cell r="D3946" t="str">
            <v>шт.</v>
          </cell>
          <cell r="F3946">
            <v>900</v>
          </cell>
          <cell r="G3946">
            <v>1750</v>
          </cell>
          <cell r="H3946">
            <v>1350</v>
          </cell>
          <cell r="I3946">
            <v>2012.4999999999998</v>
          </cell>
        </row>
        <row r="3947">
          <cell r="A3947" t="str">
            <v>нтс_Компл заделки стыка трубопровода с муфтой д. 159 с оболочкой с д. 225 мм. КЗС (Т)-159х225</v>
          </cell>
          <cell r="B3947" t="str">
            <v>Поставка и монтаж, Комплект заделки стыка трубопровода с термоусаживаемой муфтой для трубы с диаметром 159 с оболочкой с диаметром 225 мм. КЗС (Т)-159х225, включая все комплектующие и крепеж</v>
          </cell>
          <cell r="C3947" t="str">
            <v>Supply and installation of a pipe-joint compound with heat shrink sleeve for pipe D=159 and pipe's shell D=225 mm  КЗС (Т)-159х225, including all accessories and fasteners</v>
          </cell>
          <cell r="D3947" t="str">
            <v>шт.</v>
          </cell>
          <cell r="F3947">
            <v>850</v>
          </cell>
          <cell r="G3947">
            <v>1166.6666666666667</v>
          </cell>
          <cell r="H3947">
            <v>1275</v>
          </cell>
          <cell r="I3947">
            <v>1341.6666666666667</v>
          </cell>
        </row>
        <row r="3948">
          <cell r="A3948" t="str">
            <v>нтс_Компл заделки стыка трубопровода с муфтой д. 108 с оболочкой с д. 180 мм. КЗС (Т)-108х180</v>
          </cell>
          <cell r="B3948" t="str">
            <v>Поставка и монтаж, Комплект заделки стыка трубопровода с термоусаживаемой муфтой для трубы с диаметром 108 с оболочкой с диаметром 180 мм. КЗС (Т)-108х180, включая все комплектующие и крепеж</v>
          </cell>
          <cell r="C3948" t="str">
            <v>Supply and installation of a pipe-joint compound with heat shrink sleeve for pipe D=108 and pipe's shell D=180 mm  КЗС (Т)-108х180, including all accessories and fasteners</v>
          </cell>
          <cell r="D3948" t="str">
            <v>шт.</v>
          </cell>
          <cell r="F3948">
            <v>800</v>
          </cell>
          <cell r="G3948">
            <v>833.33333333333337</v>
          </cell>
          <cell r="H3948">
            <v>1200</v>
          </cell>
          <cell r="I3948">
            <v>958.33333333333326</v>
          </cell>
        </row>
        <row r="3949">
          <cell r="A3949" t="str">
            <v>нтс_Маты минераловатные б=60мм. с окожушиваем сталью оцинкованной толшиной 0,5-0,7мм</v>
          </cell>
          <cell r="B3949" t="str">
            <v>Поставка и монтаж, Маты минераловатные б=60мм. с окожушиваем сталью оцинкованной толшиной 0,5-0,7мм., включая все комплектующие и крепеж</v>
          </cell>
          <cell r="C3949" t="str">
            <v>Supply and installation of mineral wool mats б=60mm. enclosured with pre-galvanized steel 0,5-0,7mm, including all accessories and fasteners</v>
          </cell>
          <cell r="D3949" t="str">
            <v>м2</v>
          </cell>
          <cell r="F3949">
            <v>700</v>
          </cell>
          <cell r="G3949">
            <v>833.33333333333337</v>
          </cell>
          <cell r="H3949">
            <v>1050</v>
          </cell>
          <cell r="I3949">
            <v>958.33333333333326</v>
          </cell>
        </row>
        <row r="3950">
          <cell r="A3950" t="str">
            <v>нтс_Ковер надземный для установки терминала КНЗ</v>
          </cell>
          <cell r="B3950" t="str">
            <v>Поставка и монтаж, Ковер надземный для установки терминала КНЗ, включая все комплектующие и крепеж</v>
          </cell>
          <cell r="C3950" t="str">
            <v xml:space="preserve">Supply and installation of a floor-mounted protection sytem for operational remote control, including all accessories and fasteners </v>
          </cell>
          <cell r="D3950" t="str">
            <v>шт.</v>
          </cell>
          <cell r="F3950">
            <v>1500</v>
          </cell>
          <cell r="G3950">
            <v>8333.3333333333339</v>
          </cell>
          <cell r="H3950">
            <v>2250</v>
          </cell>
          <cell r="I3950">
            <v>9583.3333333333339</v>
          </cell>
        </row>
        <row r="3951">
          <cell r="A3951" t="str">
            <v>нтс_Ковер настенный для установки терминала КНС</v>
          </cell>
          <cell r="B3951" t="str">
            <v>Поставка и монтаж, Ковер настенный для установки терминала КНС, включая все комплектующие и крепеж</v>
          </cell>
          <cell r="C3951" t="str">
            <v xml:space="preserve">Supply and installation of a wall-mounted protection sytem for operational remote control, including all accessories and fasteners </v>
          </cell>
          <cell r="D3951" t="str">
            <v>шт.</v>
          </cell>
          <cell r="F3951">
            <v>1500</v>
          </cell>
          <cell r="G3951">
            <v>8333.3333333333339</v>
          </cell>
          <cell r="H3951">
            <v>2250</v>
          </cell>
          <cell r="I3951">
            <v>9583.3333333333339</v>
          </cell>
        </row>
        <row r="3952">
          <cell r="A3952" t="str">
            <v>нтс_Терминал двойной концевой КТ-12</v>
          </cell>
          <cell r="B3952" t="str">
            <v>Поставка и монтаж, Терминал двойной концевой КТ-12, включая все комплектующие и крепеж</v>
          </cell>
          <cell r="C3952" t="str">
            <v>Supply and installation of a double-level terminal block КТ-12, including all accessories and fasteners</v>
          </cell>
          <cell r="D3952" t="str">
            <v>шт.</v>
          </cell>
          <cell r="F3952">
            <v>800</v>
          </cell>
          <cell r="G3952">
            <v>1666.6666666666667</v>
          </cell>
          <cell r="H3952">
            <v>1200</v>
          </cell>
          <cell r="I3952">
            <v>1916.6666666666665</v>
          </cell>
        </row>
        <row r="3953">
          <cell r="A3953" t="str">
            <v>нтс_Терминал концевой с выводом на детектор КТ-15</v>
          </cell>
          <cell r="B3953" t="str">
            <v>Поставка и монтаж, Терминал концевой с выводом на детектор КТ-15, включая все комплектующие и крепеж</v>
          </cell>
          <cell r="C3953" t="str">
            <v>Supply and installation of a switching terminal with an output to detector КТ-15, including all accessories and fasteners</v>
          </cell>
          <cell r="D3953" t="str">
            <v>шт.</v>
          </cell>
          <cell r="F3953">
            <v>800</v>
          </cell>
          <cell r="G3953">
            <v>1666.6666666666667</v>
          </cell>
          <cell r="H3953">
            <v>1200</v>
          </cell>
          <cell r="I3953">
            <v>1916.6666666666665</v>
          </cell>
        </row>
        <row r="3954">
          <cell r="A3954" t="str">
            <v>нтс_Детектор стационарный 2-х канальный с токовым выходом. ДПС-2АМ/ТВ</v>
          </cell>
          <cell r="B3954" t="str">
            <v>Поставка и монтаж, Детектор стационарный 2-х канальный с токовым выходом. ДПС-2АМ/ТВ, включая все комплектующие и крепеж</v>
          </cell>
          <cell r="C3954" t="str">
            <v>Supply and installation of detector damage stationary dual-channel ДПС-2АМ/ТВ, including all accessories and fasteners</v>
          </cell>
          <cell r="D3954" t="str">
            <v>шт.</v>
          </cell>
          <cell r="F3954">
            <v>1300</v>
          </cell>
          <cell r="G3954">
            <v>6250</v>
          </cell>
          <cell r="H3954">
            <v>1950</v>
          </cell>
          <cell r="I3954">
            <v>7187.4999999999991</v>
          </cell>
        </row>
        <row r="3955">
          <cell r="A3955" t="str">
            <v>нтс_Детектор  переносной многоуровневый с токовым выходом. ДПС</v>
          </cell>
          <cell r="B3955" t="str">
            <v>Поставка и монтаж, Детектор  переносной многоуровневый с токовым выходом. ДПС, включая все комплектующие и крепеж</v>
          </cell>
          <cell r="C3955" t="str">
            <v>Supply and installation of portable multilevel detector damage with output ДПС, including all accessories and fasteners</v>
          </cell>
          <cell r="D3955" t="str">
            <v>шт.</v>
          </cell>
          <cell r="F3955">
            <v>0</v>
          </cell>
          <cell r="G3955">
            <v>3750</v>
          </cell>
          <cell r="H3955">
            <v>0</v>
          </cell>
          <cell r="I3955">
            <v>4312.5</v>
          </cell>
        </row>
        <row r="3956">
          <cell r="A3956" t="str">
            <v>нтс_Комплект удлинения 3-х жильного кабеля вывода NYM-3x1.5. КУК-3</v>
          </cell>
          <cell r="B3956" t="str">
            <v>Поставка и монтаж, Комплект удлинения 3-х жильного кабеля вывода NYM-3x1.5. КУК-3, включая все комплектующие и крепеж</v>
          </cell>
          <cell r="C3956" t="str">
            <v>Supply and installation of a cable extention kit for 3-core cable NYM-3x1.5. КУК-3, including all accessories and fasteners</v>
          </cell>
          <cell r="D3956" t="str">
            <v>шт.</v>
          </cell>
          <cell r="F3956">
            <v>200</v>
          </cell>
          <cell r="G3956">
            <v>500</v>
          </cell>
          <cell r="H3956">
            <v>300</v>
          </cell>
          <cell r="I3956">
            <v>575</v>
          </cell>
        </row>
        <row r="3957">
          <cell r="A3957" t="str">
            <v>нтс_Комплект удлинения 5-ти жильного кабеля вывода NYM-5x1.5. КУК-5</v>
          </cell>
          <cell r="B3957" t="str">
            <v>Поставка и монтаж, Комплект удлинения 5-ти жильного кабеля вывода NYM-5x1.5. КУК-5, включая все комплектующие и крепеж</v>
          </cell>
          <cell r="C3957" t="str">
            <v>Supply and installation of a cable extention kit for 5-core cable NYM-5x1.5. КУК-5, including all accessories and fasteners</v>
          </cell>
          <cell r="D3957" t="str">
            <v>шт.</v>
          </cell>
          <cell r="F3957">
            <v>300</v>
          </cell>
          <cell r="G3957">
            <v>666.66666666666674</v>
          </cell>
          <cell r="H3957">
            <v>450</v>
          </cell>
          <cell r="I3957">
            <v>766.66666666666674</v>
          </cell>
        </row>
        <row r="3958">
          <cell r="A3958" t="str">
            <v>нтс_Ремонтный комплект удлинения 5-ти жильного кабеля вывода NYM-5x1.5. КУК-5</v>
          </cell>
          <cell r="B3958" t="str">
            <v>Поставка и монтаж, Ремонтный комплект удлинения 5-ти жильного кабеля вывода NYM-5x1.5. КУК-5, включая все комплектующие и крепеж</v>
          </cell>
          <cell r="C3958" t="str">
            <v>Supply and installation of a repair kit for cable extention kit for 5-core cable NYM-5x1.5, КУК-5, including all accessories and fasteners</v>
          </cell>
          <cell r="D3958" t="str">
            <v>шт.</v>
          </cell>
          <cell r="F3958">
            <v>300</v>
          </cell>
          <cell r="G3958">
            <v>666.66666666666674</v>
          </cell>
          <cell r="H3958">
            <v>450</v>
          </cell>
          <cell r="I3958">
            <v>766.66666666666674</v>
          </cell>
        </row>
        <row r="3959">
          <cell r="A3959" t="str">
            <v>нтс_выемка грунта для теплосети</v>
          </cell>
          <cell r="B3959" t="str">
            <v>Поставка и монтаж, Выемка, включая все комплектующие и крепеж</v>
          </cell>
          <cell r="C3959" t="str">
            <v>Supply and installation of cut, including all accessories and fasteners</v>
          </cell>
          <cell r="D3959" t="str">
            <v>м3</v>
          </cell>
          <cell r="H3959">
            <v>0</v>
          </cell>
          <cell r="I3959">
            <v>0</v>
          </cell>
        </row>
        <row r="3960">
          <cell r="A3960" t="str">
            <v>нтс_обратная засыпка теплосети</v>
          </cell>
          <cell r="B3960" t="str">
            <v>Поставка и монтаж, Грунт обратной засыпки, включая все комплектующие и крепеж</v>
          </cell>
          <cell r="C3960" t="str">
            <v>Supply and installation of backfill soil, including all accessories and fasteners</v>
          </cell>
          <cell r="D3960" t="str">
            <v>м3</v>
          </cell>
          <cell r="H3960">
            <v>0</v>
          </cell>
          <cell r="I3960">
            <v>0</v>
          </cell>
        </row>
        <row r="3961">
          <cell r="A3961" t="str">
            <v>нтс_песок для теплосети</v>
          </cell>
          <cell r="B3961" t="str">
            <v>Поставка и монтаж, Песок для строительных работ ГОСТ 8736-93, включая все комплектующие и крепеж</v>
          </cell>
          <cell r="C3961" t="str">
            <v>Supply and installation of construction sand GOST 8736-93, including all accessories and fasteners</v>
          </cell>
          <cell r="D3961" t="str">
            <v>м3</v>
          </cell>
          <cell r="H3961">
            <v>0</v>
          </cell>
          <cell r="I3961">
            <v>0</v>
          </cell>
        </row>
        <row r="3962">
          <cell r="A3962" t="str">
            <v>нтс_Металл для крепления</v>
          </cell>
          <cell r="B3962" t="str">
            <v>Поставка и монтаж, Металл для крепления, включая все комплектующие и крепеж</v>
          </cell>
          <cell r="C3962" t="str">
            <v xml:space="preserve">Supply and installation of metal for fastening, including all accessories and fasteners  </v>
          </cell>
          <cell r="D3962" t="str">
            <v>тонн</v>
          </cell>
          <cell r="H3962">
            <v>0</v>
          </cell>
          <cell r="I3962">
            <v>0</v>
          </cell>
        </row>
        <row r="3963">
          <cell r="A3963" t="str">
            <v>нтс_Дренажный колодец ДК1-6</v>
          </cell>
          <cell r="B3963" t="str">
            <v>Поставка и монтаж, Дренажный колодец ДК1-6, включая все комплектующие и крепеж</v>
          </cell>
          <cell r="C3963" t="str">
            <v>Supply and installation of a drain shaft ДК1-6, including all accessories and fasteners</v>
          </cell>
          <cell r="D3963" t="str">
            <v>шт.</v>
          </cell>
          <cell r="F3963">
            <v>5000</v>
          </cell>
          <cell r="G3963">
            <v>12500</v>
          </cell>
          <cell r="H3963">
            <v>7500</v>
          </cell>
          <cell r="I3963">
            <v>14374.999999999998</v>
          </cell>
        </row>
        <row r="3964">
          <cell r="A3964" t="str">
            <v>нтс_Ковер для задвижек 2Ду250</v>
          </cell>
          <cell r="B3964" t="str">
            <v>Поставка и монтаж, Ковер для задвижек 2Ду250, включая все комплектующие и крепеж</v>
          </cell>
          <cell r="C3964" t="str">
            <v>Supply and installation of a protection system for a valve 2D=250, including all accessories and fasteners</v>
          </cell>
          <cell r="D3964" t="str">
            <v>шт.</v>
          </cell>
          <cell r="F3964">
            <v>5000</v>
          </cell>
          <cell r="G3964">
            <v>33333.333333333336</v>
          </cell>
          <cell r="H3964">
            <v>7500</v>
          </cell>
          <cell r="I3964">
            <v>38333.333333333336</v>
          </cell>
        </row>
        <row r="3965">
          <cell r="A3965" t="str">
            <v>нтс_Ковер для задвижек 2Ду150</v>
          </cell>
          <cell r="B3965" t="str">
            <v>Поставка и монтаж, Ковер для задвижек 2Ду150, включая все комплектующие и крепеж</v>
          </cell>
          <cell r="C3965" t="str">
            <v>Supply and installation of a protection system for a valve 2D=150, including all accessories and fasteners</v>
          </cell>
          <cell r="D3965" t="str">
            <v>шт.</v>
          </cell>
          <cell r="F3965">
            <v>3000</v>
          </cell>
          <cell r="G3965">
            <v>16666.666666666668</v>
          </cell>
          <cell r="H3965">
            <v>4500</v>
          </cell>
          <cell r="I3965">
            <v>19166.666666666668</v>
          </cell>
        </row>
        <row r="3966">
          <cell r="A3966" t="str">
            <v>нтс_Ковер для задвижек 2Ду100</v>
          </cell>
          <cell r="B3966" t="str">
            <v>Поставка и монтаж, Ковер для задвижек 2Ду100, включая все комплектующие и крепеж</v>
          </cell>
          <cell r="C3966" t="str">
            <v>Supply and installation of a protection system for a valve 2D=100, including all accessories and fasteners</v>
          </cell>
          <cell r="D3966" t="str">
            <v>шт.</v>
          </cell>
          <cell r="F3966">
            <v>3000</v>
          </cell>
          <cell r="G3966">
            <v>16666.666666666668</v>
          </cell>
          <cell r="H3966">
            <v>4500</v>
          </cell>
          <cell r="I3966">
            <v>19166.666666666668</v>
          </cell>
        </row>
        <row r="3967">
          <cell r="A3967" t="str">
            <v>нтс_Плиты перекрытия ВП-22-18</v>
          </cell>
          <cell r="B3967" t="str">
            <v>Поставка и монтаж, Плиты перекрытия ВП-22-18, включая все комплектующие и крепеж</v>
          </cell>
          <cell r="C3967" t="str">
            <v xml:space="preserve">Supply and installation of a floor slab ВП-22-18, including all accessories and fasteners </v>
          </cell>
          <cell r="D3967" t="str">
            <v>шт.</v>
          </cell>
          <cell r="F3967">
            <v>2000</v>
          </cell>
          <cell r="G3967">
            <v>6516.6666666666661</v>
          </cell>
          <cell r="H3967">
            <v>3000</v>
          </cell>
          <cell r="I3967">
            <v>7494.1666666666652</v>
          </cell>
        </row>
        <row r="3968">
          <cell r="A3968" t="str">
            <v>нтс_Плиты перекрытия ВП-16-18</v>
          </cell>
          <cell r="B3968" t="str">
            <v>Поставка и монтаж, Плиты перекрытия ВП-16-18, включая все комплектующие и крепеж</v>
          </cell>
          <cell r="C3968" t="str">
            <v xml:space="preserve">Supply and installation of a floor slab ВП-16-18, including all accessories and fasteners </v>
          </cell>
          <cell r="D3968" t="str">
            <v>шт.</v>
          </cell>
          <cell r="F3968">
            <v>1500</v>
          </cell>
          <cell r="G3968">
            <v>4600</v>
          </cell>
          <cell r="H3968">
            <v>2250</v>
          </cell>
          <cell r="I3968">
            <v>5290</v>
          </cell>
        </row>
        <row r="3969">
          <cell r="A3969" t="str">
            <v>нтс_Плиты перекрытия ВП-28-18</v>
          </cell>
          <cell r="B3969" t="str">
            <v>Поставка и монтаж, Плиты перекрытия ВП-28-18, включая все комплектующие и крепеж</v>
          </cell>
          <cell r="C3969" t="str">
            <v xml:space="preserve">Supply and installation of a floor slab ВП-28-18, including all accessories and fasteners </v>
          </cell>
          <cell r="D3969" t="str">
            <v>шт.</v>
          </cell>
          <cell r="F3969">
            <v>2800</v>
          </cell>
          <cell r="G3969">
            <v>11500</v>
          </cell>
          <cell r="H3969">
            <v>4200</v>
          </cell>
          <cell r="I3969">
            <v>13224.999999999998</v>
          </cell>
        </row>
        <row r="3970">
          <cell r="A3970" t="str">
            <v>нтс_Непроходной ж/б канал 2050х1260(h)</v>
          </cell>
          <cell r="B3970" t="str">
            <v>Поставка и монтаж, Непроходной ж/б канал 2050х1260(h), включая все комплектующие и крепеж</v>
          </cell>
          <cell r="C3970" t="str">
            <v>Supply and installation of a rainforced concrete crawlway 2050х1260(h), including all accessories and fasteners</v>
          </cell>
          <cell r="D3970" t="str">
            <v>м</v>
          </cell>
          <cell r="F3970">
            <v>1400</v>
          </cell>
          <cell r="G3970">
            <v>7916.666666666667</v>
          </cell>
          <cell r="H3970">
            <v>2100</v>
          </cell>
          <cell r="I3970">
            <v>9104.1666666666661</v>
          </cell>
        </row>
        <row r="3971">
          <cell r="A3971" t="str">
            <v>нтс_Непроходной ж/б канал 1650х1025(h)</v>
          </cell>
          <cell r="B3971" t="str">
            <v>Поставка и монтаж, Непроходной ж/б канал 1650х1025(h), включая все комплектующие и крепеж</v>
          </cell>
          <cell r="C3971" t="str">
            <v>Supply and installation of a rainforced concrete crawlway 1650х1025(h), including all accessories and fasteners</v>
          </cell>
          <cell r="D3971" t="str">
            <v>м</v>
          </cell>
          <cell r="F3971">
            <v>1400</v>
          </cell>
          <cell r="G3971">
            <v>4583.3333333333339</v>
          </cell>
          <cell r="H3971">
            <v>2100</v>
          </cell>
          <cell r="I3971">
            <v>5270.8333333333339</v>
          </cell>
        </row>
        <row r="3972">
          <cell r="A3972" t="str">
            <v>нтс_Непроходной ж/б канал 2790х1075(h)</v>
          </cell>
          <cell r="B3972" t="str">
            <v>Поставка и монтаж, Непроходной ж/б канал 2790х1075(h), включая все комплектующие и крепеж</v>
          </cell>
          <cell r="C3972" t="str">
            <v>Supply and installation of a rainforced concrete crawlway 2790х1075(h), including all accessories and fasteners</v>
          </cell>
          <cell r="D3972" t="str">
            <v>м</v>
          </cell>
          <cell r="F3972">
            <v>1400</v>
          </cell>
          <cell r="G3972">
            <v>10000</v>
          </cell>
          <cell r="H3972">
            <v>2100</v>
          </cell>
          <cell r="I3972">
            <v>11500</v>
          </cell>
        </row>
        <row r="3973">
          <cell r="A3973" t="str">
            <v>нтс_Лента сигнальная</v>
          </cell>
          <cell r="B3973" t="str">
            <v>Поставка и монтаж, Лента сигнальная, включая все комплектующие и крепеж</v>
          </cell>
          <cell r="C3973" t="str">
            <v>Supply and installation of a signal tape, including all accessories and fasteners</v>
          </cell>
          <cell r="D3973" t="str">
            <v>м</v>
          </cell>
          <cell r="F3973">
            <v>2</v>
          </cell>
          <cell r="G3973">
            <v>0.5</v>
          </cell>
          <cell r="H3973">
            <v>3</v>
          </cell>
          <cell r="I3973">
            <v>0.57499999999999996</v>
          </cell>
        </row>
        <row r="3974">
          <cell r="A3974" t="str">
            <v>нтс_</v>
          </cell>
          <cell r="H3974">
            <v>0</v>
          </cell>
          <cell r="I3974">
            <v>0</v>
          </cell>
        </row>
        <row r="3975">
          <cell r="B3975" t="str">
            <v>Наружная сеть холодоснабжения</v>
          </cell>
          <cell r="H3975">
            <v>0</v>
          </cell>
          <cell r="I3975">
            <v>0</v>
          </cell>
        </row>
        <row r="3976">
          <cell r="B3976" t="str">
            <v>Арматура трубопроводов</v>
          </cell>
          <cell r="C3976" t="str">
            <v>Pipe Fittings</v>
          </cell>
          <cell r="H3976">
            <v>0</v>
          </cell>
          <cell r="I3976">
            <v>0</v>
          </cell>
        </row>
        <row r="3977">
          <cell r="A3977" t="str">
            <v>нхс_Шаровой кран Ду400 Ру1,6 в ППУ-ПЭ изоляции Ст 426-1-ППУ-ПЭ</v>
          </cell>
          <cell r="B3977" t="str">
            <v>Поставка и монтаж, Шаровой кран Ду400 Ру1,6 в ППУ-ПЭ изоляции с редуктором со штоком длиной А=1,5м Ст 426-1-ППУ-ПЭ, А=1,5, включая все комплектующие и крепеж</v>
          </cell>
          <cell r="C3977" t="str">
            <v>Supply and installation of a ball valve D=400, P=1.6, in polyuretan foam and polyethilen isolation and a valve steam, length А=1,5м Ст 426-1-ППУ-ПЭ, including all accessories and fasteners</v>
          </cell>
          <cell r="D3977" t="str">
            <v>шт.</v>
          </cell>
          <cell r="F3977">
            <v>8000</v>
          </cell>
          <cell r="G3977">
            <v>791666.66666666674</v>
          </cell>
          <cell r="H3977">
            <v>12000</v>
          </cell>
          <cell r="I3977">
            <v>910416.66666666663</v>
          </cell>
        </row>
        <row r="3978">
          <cell r="A3978" t="str">
            <v>нхс_Шаровой кран Ду150 Ру1,6 в ППУ-ПЭ изоляции Ст 159-1-ППУ-ПЭ</v>
          </cell>
          <cell r="B3978" t="str">
            <v>Поставка и монтаж, Шаровой кран Ду150 Ру1,6 в ППУ-ПЭ изоляции со штоком длиной А=1,5м Ст 159-1-ППУ-ПЭ, А=1,5, включая все комплектующие и крепеж</v>
          </cell>
          <cell r="C3978" t="str">
            <v>Supply and installation of a ball valve D=150, P=1.6, in polyuretan foam and polyethilen isolation and a valve steam, length А=1,5м Ст 159-1-ППУ-ПЭ, including all accessories and fasteners</v>
          </cell>
          <cell r="D3978" t="str">
            <v>шт.</v>
          </cell>
          <cell r="F3978">
            <v>2500</v>
          </cell>
          <cell r="G3978">
            <v>72000</v>
          </cell>
          <cell r="H3978">
            <v>3750</v>
          </cell>
          <cell r="I3978">
            <v>82800</v>
          </cell>
        </row>
        <row r="3979">
          <cell r="A3979" t="str">
            <v>нхс_Шаровой кран Ду100 Ру1,6 в ППУ-ПЭ изоляции Ст 108-1-ППУ-ПЭ</v>
          </cell>
          <cell r="B3979" t="str">
            <v>Поставка и монтаж, Шаровой кран Ду100 Ру1,6 в ППУ-ПЭ изоляции со штоком длиной А=1,5м с  металлической заглушкой изоляции Ст 108-1-ППУ-ПЭ, А=1,5, включая все комплектующие и крепеж</v>
          </cell>
          <cell r="C3979" t="str">
            <v>Supply and installation of a ball valve D=100 P=1.6 in polyuretan foam and polyethilen isolation and a valve steam length А=1,5м, steel pipe closer,  Ст 108-1-ППУ-ПЭ, including all accessories and fasteners</v>
          </cell>
          <cell r="D3979" t="str">
            <v>шт.</v>
          </cell>
          <cell r="F3979">
            <v>2000</v>
          </cell>
          <cell r="G3979">
            <v>24000</v>
          </cell>
          <cell r="H3979">
            <v>3000</v>
          </cell>
          <cell r="I3979">
            <v>27599.999999999996</v>
          </cell>
        </row>
        <row r="3980">
          <cell r="A3980" t="str">
            <v>нхс_Шаровой кран Ду400 Ру1,6</v>
          </cell>
          <cell r="B3980" t="str">
            <v>Поставка и монтаж, Шаровой кран Ду400 Ру1,6, включая все комплектующие и крепеж</v>
          </cell>
          <cell r="C3980" t="str">
            <v>Supply and installation of a ball valve D=400 P=1.6, including all accessories and fasteners</v>
          </cell>
          <cell r="D3980" t="str">
            <v>шт.</v>
          </cell>
          <cell r="F3980">
            <v>8000</v>
          </cell>
          <cell r="G3980">
            <v>750000</v>
          </cell>
          <cell r="H3980">
            <v>12000</v>
          </cell>
          <cell r="I3980">
            <v>862499.99999999988</v>
          </cell>
        </row>
        <row r="3981">
          <cell r="A3981" t="str">
            <v>нхс_Шаровой кран Ду100 Ру1,6</v>
          </cell>
          <cell r="B3981" t="str">
            <v>Поставка и монтаж, Шаровой кран Ду100 Ру1,6, включая все комплектующие и крепеж</v>
          </cell>
          <cell r="C3981" t="str">
            <v>Supply and installation of a ball valve D=100 P=1.6, including all accessories and fasteners</v>
          </cell>
          <cell r="D3981" t="str">
            <v>шт.</v>
          </cell>
          <cell r="F3981">
            <v>2000</v>
          </cell>
          <cell r="G3981">
            <v>22000</v>
          </cell>
          <cell r="H3981">
            <v>3000</v>
          </cell>
          <cell r="I3981">
            <v>25299.999999999996</v>
          </cell>
        </row>
        <row r="3982">
          <cell r="A3982" t="str">
            <v>нхс_Шаровой кран Ду40 Ру1,6</v>
          </cell>
          <cell r="B3982" t="str">
            <v>Поставка и монтаж, Шаровой кран Ду40 Ру1,6, включая все комплектующие и крепеж</v>
          </cell>
          <cell r="C3982" t="str">
            <v>Supply and installation of a ball valve D=40 P=1.6, including all accessories and fasteners</v>
          </cell>
          <cell r="D3982" t="str">
            <v>шт.</v>
          </cell>
          <cell r="F3982">
            <v>800</v>
          </cell>
          <cell r="G3982">
            <v>3583.3333333333335</v>
          </cell>
          <cell r="H3982">
            <v>1200</v>
          </cell>
          <cell r="I3982">
            <v>4120.833333333333</v>
          </cell>
        </row>
        <row r="3983">
          <cell r="B3983" t="str">
            <v>Трубопроводы</v>
          </cell>
          <cell r="C3983" t="str">
            <v>Pipe line</v>
          </cell>
          <cell r="H3983">
            <v>0</v>
          </cell>
          <cell r="I3983">
            <v>0</v>
          </cell>
        </row>
        <row r="3984">
          <cell r="A3984" t="str">
            <v>нхс_Труба стальная электросварная ∅426х7/560 Ст. 426х7/560-1-ППУ-ПЭ</v>
          </cell>
          <cell r="B3984" t="str">
            <v>Поставка и монтаж, Труба стальная электросварная ∅426х7/560 ГОСТ 10704-91 гр.В ст.20 ГОСТ 1050-2013 с изоляцией типа 1 из пенополиуретана в ПЭ оболочке по ГОСТ 30732-2006  Ст. 426х7/560-1-ППУ-ПЭ
ГОСТ 30732-2006, включая все комплектующие и крепеж</v>
          </cell>
          <cell r="C3984" t="str">
            <v>Supply and installation of electric resistance welded pipes Ø 426х7/560 GOST 10704-91 group B, steel 20, GOST 1050-2013 with polyurethane foam type1 isolation and polyethylene shell GOST 30732-2006 Ст. 426х7/560-1-ППУ-ПЭ, including all accessories and fasteners</v>
          </cell>
          <cell r="D3984" t="str">
            <v>м</v>
          </cell>
          <cell r="F3984">
            <v>2000</v>
          </cell>
          <cell r="G3984">
            <v>4910</v>
          </cell>
          <cell r="H3984">
            <v>3000</v>
          </cell>
          <cell r="I3984">
            <v>5646.5</v>
          </cell>
        </row>
        <row r="3985">
          <cell r="A3985" t="str">
            <v>нхс_Труба стальная электросварная ∅426х7</v>
          </cell>
          <cell r="B3985" t="str">
            <v>Поставка и монтаж, Труба стальная электросварная ∅426х7 ст.20 гр.В  ГОСТ 1050-2013  ГОСТ 10704-91, включая все комплектующие и крепеж</v>
          </cell>
          <cell r="C3985" t="str">
            <v>Supply and installation of electric resistance welded pipes Ø 426х7 group B, steel 20, GOST 1050-2013 GOST 10704-91, including all accessories and fasteners</v>
          </cell>
          <cell r="D3985" t="str">
            <v>м</v>
          </cell>
          <cell r="F3985">
            <v>1400</v>
          </cell>
          <cell r="G3985">
            <v>4910</v>
          </cell>
          <cell r="H3985">
            <v>2100</v>
          </cell>
          <cell r="I3985">
            <v>5646.5</v>
          </cell>
        </row>
        <row r="3986">
          <cell r="A3986" t="str">
            <v>нхс_Труба стальная электросварная ∅219х6/315 Ст. 219х6-1-ППУ-ПЭ</v>
          </cell>
          <cell r="B3986" t="str">
            <v>Поставка и монтаж, Труба стальная электросварная ∅219х6/315 ГОСТ 10704-91 гр.В ст.20 ГОСТ 1050-2013 с изоляцией типа 1 из пенополиуретана в ПЭ оболочке по ГОСТ 30732-2006  Ст. 219х6-1-ППУ-ПЭ
ГОСТ 30732-2006, включая все комплектующие и крепеж</v>
          </cell>
          <cell r="C3986" t="str">
            <v>Supply and installation of electric resistance welded pipes Ø 219х6/315 GOST 10704-91 group B, steel 20, GOST 1050-2013 with polyurethane foam type1 isolation and polyethylene shell GOST 30732-2006 Ст. 219х6-1-ППУ-ПЭ, including all accessories and fasteners</v>
          </cell>
          <cell r="D3986" t="str">
            <v>м</v>
          </cell>
          <cell r="F3986">
            <v>920</v>
          </cell>
          <cell r="G3986">
            <v>4430</v>
          </cell>
          <cell r="H3986">
            <v>1380</v>
          </cell>
          <cell r="I3986">
            <v>5094.5</v>
          </cell>
        </row>
        <row r="3987">
          <cell r="A3987" t="str">
            <v>нхс_Труба стальная электросварная ∅108х4/180 Ст. 108х4/180-1-ППУ-ПЭ</v>
          </cell>
          <cell r="B3987" t="str">
            <v>Поставка и монтаж, Труба стальная электросварная ∅108х4/180 ГОСТ 10704-91 гр.В ст.20 ГОСТ 1050-2013 с изоляцией типа 1 из пенополиуритана в ПЭ оболочке по ГОСТ 30732-2006  Ст. 108х4/180-1-ППУ-ПЭ
ГОСТ 30732-2006, включая все комплектующие и крепеж</v>
          </cell>
          <cell r="C3987" t="str">
            <v>Supply and installation of electric resistance welded pipes Ø 108х4/180 GOST 10704-91 group B, steel 20, GOST 1050-2013 with polyurethane foam type1 isolation and polyethylene shell GOST 30732-2006 Ст. 108х4/180-1-ППУ-ПЭ, including all accessories and fasteners</v>
          </cell>
          <cell r="D3987" t="str">
            <v>м</v>
          </cell>
          <cell r="F3987">
            <v>790</v>
          </cell>
          <cell r="G3987">
            <v>1650</v>
          </cell>
          <cell r="H3987">
            <v>1185</v>
          </cell>
          <cell r="I3987">
            <v>1897.4999999999998</v>
          </cell>
        </row>
        <row r="3988">
          <cell r="A3988" t="str">
            <v>нхс_Отвод 90° Дн426х7/560 Cm 426х7/560-90°-1-ППУ-ПЭ</v>
          </cell>
          <cell r="B3988" t="str">
            <v>Поставка и монтаж, Отвод 90° Дн426х7/560 ГОСТ 17375-2001 гр.В ст.20 ГОСТ 1050-2013 с изоляцией типа 1 из пенополиуретана в ПЭ оболочке по ГОСТ 30732-2006  Отвод Cm 426х7/560-90°-1-ППУ-ПЭ
 ГОСТ 30732-2006, включая все комплектующие и крепеж</v>
          </cell>
          <cell r="C3988" t="str">
            <v>Supply and installation of a connector bend 90° Ø 426х7/560 GOST 17375-2001 group B, steel 20, GOST 1050-2013 with polyurethane foam type1 isolation and polyethylene shell GOST 30732-2006 Connection bend Cm 426х7/560-90°-1-ППУ-ПЭ, including all accessories and fasteners</v>
          </cell>
          <cell r="D3988" t="str">
            <v>шт.</v>
          </cell>
          <cell r="H3988">
            <v>0</v>
          </cell>
          <cell r="I3988">
            <v>0</v>
          </cell>
        </row>
        <row r="3989">
          <cell r="A3989" t="str">
            <v>нхс_Отвод 168° Дн426х7/450 Cm 426х7/450-168°-1-ППУ-ПЭ</v>
          </cell>
          <cell r="B3989" t="str">
            <v>Поставка и монтаж, Отвод 168° Дн426х7/450 ГОСТ 17375-2001 гр.В ст.20 ГОСТ 1050-2013 с изоляцией типа 1 из пенополиуретана в ПЭ оболочке по ГОСТ 30732-2006  Отвод Cm 426х7/450-168°-1-ППУ-ПЭ
 ГОСТ 30732-2006, включая все комплектующие и крепеж</v>
          </cell>
          <cell r="C3989" t="str">
            <v>Supply and installation of a connector bend 168° Ø 426х7/450 GOST 17375-2001 group B, steel 20, GOST 1050-2013 with polyurethane foam type1 isolation and polyethylene shell GOST 30732-2006 Connection bend Cm 426х7/450-168°-1-ППУ-ПЭ, including all accessories and fasteners</v>
          </cell>
          <cell r="D3989" t="str">
            <v>шт.</v>
          </cell>
          <cell r="H3989">
            <v>0</v>
          </cell>
          <cell r="I3989">
            <v>0</v>
          </cell>
        </row>
        <row r="3990">
          <cell r="A3990" t="str">
            <v>нхс_Отвод 159° Дн426х7/450 Cm 426х7/450-159°-1-ППУ-ПЭ</v>
          </cell>
          <cell r="B3990" t="str">
            <v>Поставка и монтаж, Отвод 159° Дн426х7/450 ГОСТ 17375-2001 гр.В ст.20 ГОСТ 1050-2013 с изоляцией типа 1 из пенополиуретана в ПЭ оболочке по ГОСТ 30732-2006  Отвод Cm 426х7/450-159°-1-ППУ-ПЭ
 ГОСТ 30732-2006, включая все комплектующие и крепеж</v>
          </cell>
          <cell r="C3990" t="str">
            <v>Supply and installation of a connector bend 159° Ø 426х7/450 GOST 17375-2001 group B, steel 20, GOST 1050-2013 with polyurethane foam type1 isolation and polyethylene shell GOST 30732-2006 Connection bend Cm 426х7/450-159°-1-ППУ-ПЭ, including all accessories and fasteners</v>
          </cell>
          <cell r="D3990" t="str">
            <v>шт.</v>
          </cell>
          <cell r="H3990">
            <v>0</v>
          </cell>
          <cell r="I3990">
            <v>0</v>
          </cell>
        </row>
        <row r="3991">
          <cell r="A3991" t="str">
            <v>нхс_Отвод 151° Дн426х7/560 Cm 426х7/450-151°-1-ППУ-ПЭ</v>
          </cell>
          <cell r="B3991" t="str">
            <v>Поставка и монтаж, Отвод 151° Дн426х7/560 ГОСТ 17375-2001 гр.В ст.20 ГОСТ 1050-2013 с изоляцией типа 1 из пенополиуретана в ПЭ оболочке по ГОСТ 30732-2006  Отвод Cm 426х7/450-151°-1-ППУ-ПЭ
 ГОСТ 30732-2006, включая все комплектующие и крепеж</v>
          </cell>
          <cell r="C3991" t="str">
            <v>Supply and installation of a connector bend 151° Ø 426х7/560 GOST 17375-2001 group B, steel 20, GOST 1050-2013 with polyurethane foam type1 isolation and polyethylene shell GOST 30732-2006 Connection bend Cm 426х7/450-151°-1-ППУ-ПЭ, including all accessories and fasteners</v>
          </cell>
          <cell r="D3991" t="str">
            <v>шт.</v>
          </cell>
          <cell r="H3991">
            <v>0</v>
          </cell>
          <cell r="I3991">
            <v>0</v>
          </cell>
        </row>
        <row r="3992">
          <cell r="A3992" t="str">
            <v>нхс_Отвод 143° Дн426х7/560 Cm 426х7х/560-143°-1-ППУ-ПЭ</v>
          </cell>
          <cell r="B3992" t="str">
            <v>Поставка и монтаж, Отвод 143° Дн426х7/560 ГОСТ 17375-2001 гр.В ст.20 ГОСТ 1050-2013 с изоляцией типа 1 из пенополиуретана в ПЭ оболочке по ГОСТ 30732-2006  Отвод Cm 426х7х/560-143°-1-ППУ-ПЭ
 ГОСТ 30732-2006, включая все комплектующие и крепеж</v>
          </cell>
          <cell r="C3992" t="str">
            <v>Supply and installation of a connector bend 143° Ø 426х7/560 GOST 17375-2001 group B, steel 20, GOST 1050-2013 with polyurethane foam type1 isolation and polyethylene shell GOST 30732-2006 Connection bend Cm 426х7х/560-143°-1-ППУ-ПЭ, including all accessories and fasteners</v>
          </cell>
          <cell r="D3992" t="str">
            <v>шт.</v>
          </cell>
          <cell r="H3992">
            <v>0</v>
          </cell>
          <cell r="I3992">
            <v>0</v>
          </cell>
        </row>
        <row r="3993">
          <cell r="A3993" t="str">
            <v>нхс_Отвод 119° Дн426х7/560 Cm 426х7/560-119°-1-ППУ-ПЭ</v>
          </cell>
          <cell r="B3993" t="str">
            <v>Поставка и монтаж, Отвод 119° Дн426х7/560 ГОСТ 17375-2001 гр.В ст.20 ГОСТ 1050-2013 с изоляцией типа 1 из пенополиуретана в ПЭ оболочке по ГОСТ 30732-2006  Отвод Cm 426х7/560-119°-1-ППУ-ПЭ
 ГОСТ 30732-2006, включая все комплектующие и крепеж</v>
          </cell>
          <cell r="C3993" t="str">
            <v>Supply and installation of a connector bend 119° Ø 426х7/560 GOST 17375-2001 group B, steel 20, GOST 1050-2013 with polyurethane foam type1 isolation and polyethylene shell GOST 30732-2006 Connection bend Cm 426х7/560-119°-1-ППУ-ПЭ, including all accessories and fasteners</v>
          </cell>
          <cell r="D3993" t="str">
            <v>шт.</v>
          </cell>
          <cell r="H3993">
            <v>0</v>
          </cell>
          <cell r="I3993">
            <v>0</v>
          </cell>
        </row>
        <row r="3994">
          <cell r="A3994" t="str">
            <v>нхс_Отвод 116° Дн426х7/560 Cm 426х7/560-116°-1-ППУ-ОЦ</v>
          </cell>
          <cell r="B3994" t="str">
            <v>Поставка и монтаж, Отвод 116° Дн426х7/560 ГОСТ 17375-2001 гр.В ст.20 ГОСТ 1050-2013 с изоляцией типа 1 из пенополиуретана в ОЦ оболочке по ГОСТ 30732-2006  Отвод Cm 426х7/560-116°-1-ППУ-ОЦ
 ГОСТ 30732-2006, включая все комплектующие и крепеж</v>
          </cell>
          <cell r="C3994" t="str">
            <v>Supply and installation of a connector bend 116° Ø 426х7/560 GOST 17375-2001 group B, steel 20, GOST 1050-2013 with polyurethane foam type1 isolation and pre-galvanized steel shell GOST 30732-2006 Connection bend Cm 426х7/560-116°-1-ППУ-ОЦ, including all accessories and fasteners</v>
          </cell>
          <cell r="D3994" t="str">
            <v>шт.</v>
          </cell>
          <cell r="H3994">
            <v>0</v>
          </cell>
          <cell r="I3994">
            <v>0</v>
          </cell>
        </row>
        <row r="3995">
          <cell r="A3995" t="str">
            <v>нхс_Отвод 109° Дн426х7/560 Cm 426х7/560-109°-1-ППУ-ОЦ</v>
          </cell>
          <cell r="B3995" t="str">
            <v>Поставка и монтаж, Отвод 109° Дн426х7/560 ГОСТ 17375-2001 гр.В ст.20 ГОСТ 1050-2013 с изоляцией типа 1 из пенополиуретана в ОЦ оболочке по ГОСТ 30732-2006  Отвод Cm 426х7/560-109°-1-ППУ-ОЦ
 ГОСТ 30732-2006, включая все комплектующие и крепеж</v>
          </cell>
          <cell r="C3995" t="str">
            <v>Supply and installation of a connector bend 109° Ø 426х7/560 GOST 17375-2001 group B, steel 20, GOST 1050-2013 with polyurethane foam type1 isolation and pre-galvanized steel shell GOST 30732-2006 Connection bend Cm 426х7/560-109°-1-ППУ-ОЦ, including all accessories and fasteners</v>
          </cell>
          <cell r="D3995" t="str">
            <v>шт.</v>
          </cell>
          <cell r="H3995">
            <v>0</v>
          </cell>
          <cell r="I3995">
            <v>0</v>
          </cell>
        </row>
        <row r="3996">
          <cell r="A3996" t="str">
            <v>нхс_Отвод 102° Дн426х7/560 Cm 325х8/450-102°-1-ППУ-ПЭ</v>
          </cell>
          <cell r="B3996" t="str">
            <v>Поставка и монтаж, Отвод 102° Дн426х7/560 ГОСТ 17375-2001 гр.В ст.20 ГОСТ 1050-2013 с изоляцией типа 1 из пенополиуретана в ПЭ оболочке по ГОСТ 30732-2006  Отвод Cm 325х8/450-102°-1-ППУ-ПЭ
 ГОСТ 30732-2006, включая все комплектующие и крепеж</v>
          </cell>
          <cell r="C3996" t="str">
            <v>Supply and installation of a connector bend 102° Ø 426х7/560 GOST 17375-2001 group B, steel 20, GOST 1050-2013 with polyurethane foam type1 isolation and polyethylene shell GOST 30732-2006 Connection bend Cm 325х8/450-102°-1-ППУ-ПЭ, including all accessories and fasteners</v>
          </cell>
          <cell r="D3996" t="str">
            <v>шт.</v>
          </cell>
          <cell r="H3996">
            <v>0</v>
          </cell>
          <cell r="I3996">
            <v>0</v>
          </cell>
        </row>
        <row r="3997">
          <cell r="A3997" t="str">
            <v>нхс_Отвод 90° Дн219х6/315 Cm 219х6/315-90°-1-ППУ-ПЭ</v>
          </cell>
          <cell r="B3997" t="str">
            <v>Поставка и монтаж, Отвод 90° Дн219х6/315 ГОСТ 17375-2001 гр.В ст.20 ГОСТ 1050-2013 с изоляцией типа 1 из пенополиуретана в ПЭ оболочке по ГОСТ 30732-2006  Отвод Cm 219х6/315-90°-1-ППУ-ПЭ
 ГОСТ 30732-2006, включая все комплектующие и крепеж</v>
          </cell>
          <cell r="C3997" t="str">
            <v>Supply and installation of a connector bend 90° Ø 219х6/315 GOST 17375-2001 group B, steel 20, GOST 1050-2013 with polyurethane foam type1 isolation and polyethylene shell GOST 30732-2006 Connection bend Cm 219х6/315-90°-1-ППУ-ПЭ, including all accessories and fasteners</v>
          </cell>
          <cell r="D3997" t="str">
            <v>шт.</v>
          </cell>
          <cell r="H3997">
            <v>0</v>
          </cell>
          <cell r="I3997">
            <v>0</v>
          </cell>
        </row>
        <row r="3998">
          <cell r="A3998" t="str">
            <v>нхс_Отвод 152° Дн219х6/315 Cm 219х6/315-152°-1-ППУ-ПЭ</v>
          </cell>
          <cell r="B3998" t="str">
            <v>Поставка и монтаж, Отвод 152° Дн219х6/315 ГОСТ 17375-2001 гр.В ст.20 ГОСТ 1050-2013 с изоляцией типа 1 из пенополиуретана в ПЭ оболочке по ГОСТ 30732-2006  Отвод Cm 219х6/315-152°-1-ППУ-ПЭ
 ГОСТ 30732-2006, включая все комплектующие и крепеж</v>
          </cell>
          <cell r="C3998" t="str">
            <v>Supply and installation of a connector bend 152° Ø 219х6/315 GOST 17375-2001 group B, steel 20, GOST 1050-2013 with polyurethane foam type1 isolation and polyethylene shell GOST 30732-2006 Connection bend Cm 219х6/315-152°-1-ППУ-ПЭ, including all accessories and fasteners</v>
          </cell>
          <cell r="D3998" t="str">
            <v>шт.</v>
          </cell>
          <cell r="H3998">
            <v>0</v>
          </cell>
          <cell r="I3998">
            <v>0</v>
          </cell>
        </row>
        <row r="3999">
          <cell r="A3999" t="str">
            <v>нхс_Отвод вертикальный 90° Дн426х7/560 Cm 426х7/560-90°-1-ППУ-ПЭ</v>
          </cell>
          <cell r="B3999" t="str">
            <v>Поставка и монтаж, Отвод вертикальный 90° Дн426х7/560 ГОСТ 17375-2001 гр.В ст.20 ГОСТ 1050-2013 с торцевым выводом кабеля с изоляцией типа 1 из пенополиуретана в ПЭ оболочке по ГОСТ 30732-2006  с метал. заглушкой изоляции L=215 mm. Отвод Cm 426х7/560-90°-1-ППУ-ПЭ
 ГОСТ 30732-2006, включая все комплектующие и крепеж</v>
          </cell>
          <cell r="C3999" t="str">
            <v>Supply and installation of a vertical connector bend 90° Ø 426х7/560 GOST 17375-2001, group B, steel 20, GOST 1050-2013 with cable end caps, polyurethane foam type1 isolation and polyethylene shell GOST 30732-2006 with steel pipe closer  L=215 mm. Connection bend Cm 426х7/560-90°-1-ППУ-ПЭ, including all accessories and fasteners</v>
          </cell>
          <cell r="D3999" t="str">
            <v>шт.</v>
          </cell>
          <cell r="H3999">
            <v>0</v>
          </cell>
          <cell r="I3999">
            <v>0</v>
          </cell>
        </row>
        <row r="4000">
          <cell r="A4000" t="str">
            <v>нхс_Отвод вертикальный 90° Дн219х6/315 Cт 219х6/315-90°-1-ППУ-ПЭ</v>
          </cell>
          <cell r="B4000" t="str">
            <v>Поставка и монтаж, Отвод вертикальный 90° Дн219х6/315 ГОСТ 17375-2001 гр.В ст.20 ГОСТ 1050-2013 с торцевым выводом кабеля с изоляцией типа 1 из пенополиуретана в ПЭ оболочке по ГОСТ 30732-2006 с метал. заглушкой изоляции L=215 mm. Отвод Cт 219х6/315-90°-1-ППУ-ПЭ
 ГОСТ 30732-2006, включая все комплектующие и крепеж</v>
          </cell>
          <cell r="C4000" t="str">
            <v>Supply and installation of a vertical connector bend 90° Ø 219х6/315 GOST 17375-2001, group B, steel 20, GOST 1050-2013 with cable end caps, polyurethane foam type1 isolation and polyethylene shell GOST 30732-2006 with steel pipe closer  L=215 mm. Connection bend Cm 219х6/315-90°-1-ППУ-ПЭ, including all accessories and fasteners</v>
          </cell>
          <cell r="D4000" t="str">
            <v>шт.</v>
          </cell>
          <cell r="H4000">
            <v>0</v>
          </cell>
          <cell r="I4000">
            <v>0</v>
          </cell>
        </row>
        <row r="4001">
          <cell r="A4001" t="str">
            <v>нхс_Отвод П90-426х9-Ст.20</v>
          </cell>
          <cell r="B4001" t="str">
            <v>Поставка и монтаж, Отвод П90-426х9-Ст.20 ГОСТ 17375-2001, включая все комплектующие и крепеж</v>
          </cell>
          <cell r="C4001" t="str">
            <v>Supply and installation of a connector bend П90-426х9-St.20 ГОСТ 17375-2001, including all accessories and fasteners</v>
          </cell>
          <cell r="D4001" t="str">
            <v>шт.</v>
          </cell>
          <cell r="H4001">
            <v>0</v>
          </cell>
          <cell r="I4001">
            <v>0</v>
          </cell>
        </row>
        <row r="4002">
          <cell r="A4002" t="str">
            <v>нхс_Отвод П45-426х9-Ст.20</v>
          </cell>
          <cell r="B4002" t="str">
            <v>Поставка и монтаж, Отвод П45-426х9-Ст.20 ГОСТ 17375-2001, включая все комплектующие и крепеж</v>
          </cell>
          <cell r="C4002" t="str">
            <v>Supply and installation of a connector bend П45-426х9-St.20 ГОСТ 17375-2001, including all accessories and fasteners</v>
          </cell>
          <cell r="D4002" t="str">
            <v>шт.</v>
          </cell>
          <cell r="H4002">
            <v>0</v>
          </cell>
          <cell r="I4002">
            <v>0</v>
          </cell>
        </row>
        <row r="4003">
          <cell r="A4003" t="str">
            <v>нхс_Тройник с шаровым краном воздушника Ст426х9-32-1-ППУ-ПЭ</v>
          </cell>
          <cell r="B4003" t="str">
            <v>Поставка и монтаж, Тройник с шаровым краном воздушника Ст426х9-32-1-ППУ-ПЭ, включая все комплектующие и крепеж</v>
          </cell>
          <cell r="C4003" t="str">
            <v>Supply and installation of a weld equal tee with an air tap ball valve Ст426х9-32-1-ППУ-ПЭ, including all accessories and fasteners</v>
          </cell>
          <cell r="D4003" t="str">
            <v>шт.</v>
          </cell>
          <cell r="H4003">
            <v>0</v>
          </cell>
          <cell r="I4003">
            <v>0</v>
          </cell>
        </row>
        <row r="4004">
          <cell r="A4004" t="str">
            <v>нхс_Тройниковое ответвление Дн426х7/560-219х6/315 Ст426х7-219х6/315-1-ППУ-ПЭ</v>
          </cell>
          <cell r="B4004" t="str">
            <v>Поставка и монтаж, Тройниковое ответвление Дн426х7/560-219х6/315 Ст426х7-219х6/315-1-ППУ-ПЭ, включая все комплектующие и крепеж</v>
          </cell>
          <cell r="C4004" t="str">
            <v>Supply and installation of a branch tee D426х7/560-219х6/315 St426х7-219х6/315-1-ППУ-ПЭ, including all accessories and fasteners</v>
          </cell>
          <cell r="D4004" t="str">
            <v>шт.</v>
          </cell>
          <cell r="H4004">
            <v>0</v>
          </cell>
          <cell r="I4004">
            <v>0</v>
          </cell>
        </row>
        <row r="4005">
          <cell r="A4005" t="str">
            <v>нхс_Футляр из труб ст. электросварных прямошовных ∅630х8</v>
          </cell>
          <cell r="B4005" t="str">
            <v>Поставка и монтаж, Футляр из труб стальных электросварных прямошовных ГОСТ 10705-80 (группаВ), ГОСТ 10704-91 из стали марки Ст3 Сп2-6 по ГОСТ380-2005 ∅630х8 в заводской изоляции "Весьма усиленного" типа на основе экструдированного полиэтилена. ТУ 1394-002-47394390-99, включая все комплектующие и крепеж</v>
          </cell>
          <cell r="C4005" t="str">
            <v>Supply and installation of a sleeve from electric resistance welded pipes GOST 10705-80 (group B), GOST 10704-91, Steel Ст3 Сп2-6 по GOST 380-2005 ∅630х8, with reinforced isolation based on extruded polyethylene, TU 1394-002-47394390-99, including all accessories and fasteners</v>
          </cell>
          <cell r="D4005" t="str">
            <v>м</v>
          </cell>
          <cell r="F4005">
            <v>2800</v>
          </cell>
          <cell r="G4005">
            <v>11670</v>
          </cell>
          <cell r="H4005">
            <v>4200</v>
          </cell>
          <cell r="I4005">
            <v>13420.499999999998</v>
          </cell>
        </row>
        <row r="4006">
          <cell r="A4006" t="str">
            <v>нхс_Опора неподвижная Ø426х7-Ст.20</v>
          </cell>
          <cell r="B4006" t="str">
            <v>Поставка и монтаж, Опора неподвижная Ø426х7-Ст.20 с.5.903-13 в.7-95, включая все комплектующие и крепеж</v>
          </cell>
          <cell r="C4006" t="str">
            <v>Supply and installation of a fixed pipe support Ø426х7-St.20 с.5.903-13 в.7-95, including all accessories and fasteners</v>
          </cell>
          <cell r="D4006" t="str">
            <v>шт.</v>
          </cell>
          <cell r="F4006">
            <v>3500</v>
          </cell>
          <cell r="G4006">
            <v>22916.666666666672</v>
          </cell>
          <cell r="H4006">
            <v>5250</v>
          </cell>
          <cell r="I4006">
            <v>26354.166666666672</v>
          </cell>
        </row>
        <row r="4007">
          <cell r="A4007" t="str">
            <v>нхс_Подвижная опора Ø426х7-Ст.20</v>
          </cell>
          <cell r="B4007" t="str">
            <v>Поставка и монтаж, Подвижная опора Ø426х7-Ст.20 с.5.903-13 в.8-95, включая все комплектующие и крепеж</v>
          </cell>
          <cell r="C4007" t="str">
            <v>Supply and installation of a mobile pipe support Ø426х7-St.20 с.5.903-13 в.8-95, including all accessories and fasteners</v>
          </cell>
          <cell r="D4007" t="str">
            <v>шт.</v>
          </cell>
          <cell r="F4007">
            <v>3500</v>
          </cell>
          <cell r="G4007">
            <v>22916.666666666672</v>
          </cell>
          <cell r="H4007">
            <v>5250</v>
          </cell>
          <cell r="I4007">
            <v>26354.166666666672</v>
          </cell>
        </row>
        <row r="4008">
          <cell r="A4008" t="str">
            <v>нхс_Компл заделки стыка трубопровода с муфтой д. 273 с оболочкой д. 560 мм. КЗС (Т)-426х560</v>
          </cell>
          <cell r="B4008" t="str">
            <v>Поставка и монтаж, Комплект заделки стыка трубопровода с термоусаживаемой муфтой для трубы с диаметром 426 с оболочкой с диаметром 560 мм. КЗС (Т)-426х560, включая все комплектующие и крепеж</v>
          </cell>
          <cell r="C4008" t="str">
            <v>Supply and installation of a pipe-joint compound with heat shrink sleeve for pipe D=426 and pipe's shell D=560 mm  КЗС (Т)-426х560, including all accessories and fasteners</v>
          </cell>
          <cell r="D4008" t="str">
            <v>шт.</v>
          </cell>
          <cell r="F4008">
            <v>1000</v>
          </cell>
          <cell r="G4008">
            <v>4833.3333333333339</v>
          </cell>
          <cell r="H4008">
            <v>1500</v>
          </cell>
          <cell r="I4008">
            <v>5558.3333333333339</v>
          </cell>
        </row>
        <row r="4009">
          <cell r="A4009" t="str">
            <v>нхс_Компл заделки стыка трубопровода с муфтой д. 315 с оболочкой д. 560 мм. КЗС (Т)-219х315</v>
          </cell>
          <cell r="B4009" t="str">
            <v>Поставка и монтаж, Комплект заделки стыка трубопровода с термоусаживаемой муфтой для трубы с диаметром 219 с оболочкой с диаметром 315 мм. КЗС (Т)-219х315, включая все комплектующие и крепеж</v>
          </cell>
          <cell r="C4009" t="str">
            <v>Supply and installation of a pipe-joint compound with heat shrink sleeve for pipe D=219 and pipe's shell D=315 mm  КЗС (Т)-219х315, including all accessories and fasteners</v>
          </cell>
          <cell r="D4009" t="str">
            <v>шт.</v>
          </cell>
          <cell r="F4009">
            <v>1000</v>
          </cell>
          <cell r="G4009">
            <v>5833.3333333333339</v>
          </cell>
          <cell r="H4009">
            <v>1500</v>
          </cell>
          <cell r="I4009">
            <v>6708.3333333333339</v>
          </cell>
        </row>
        <row r="4010">
          <cell r="A4010" t="str">
            <v>нхс_Компл заделки стыка трубопровода с муфтой д. 180 с оболочкой д. 560 мм. КЗС (Т)-108х180</v>
          </cell>
          <cell r="B4010" t="str">
            <v>Поставка и монтаж, Комплект заделки стыка трубопровода с термоусаживаемой муфтой для трубы с диаметром 108 с оболочкой с диаметром 180 мм. КЗС (Т)-108х180, включая все комплектующие и крепеж</v>
          </cell>
          <cell r="C4010" t="str">
            <v>Supply and installation of a pipe-joint compound with heat shrink sleeve for pipe D=108 and pipe's shell D=180 mm  КЗС (Т)-108х180, including all accessories and fasteners</v>
          </cell>
          <cell r="D4010" t="str">
            <v>шт.</v>
          </cell>
          <cell r="F4010">
            <v>700</v>
          </cell>
          <cell r="G4010">
            <v>3333.3333333333335</v>
          </cell>
          <cell r="H4010">
            <v>1050</v>
          </cell>
          <cell r="I4010">
            <v>3833.333333333333</v>
          </cell>
        </row>
        <row r="4011">
          <cell r="A4011" t="str">
            <v>нхс_Ковер надземный для установки терминала КНЗ</v>
          </cell>
          <cell r="B4011" t="str">
            <v>Поставка и монтаж, Ковер надземный для установки терминала КНЗ, включая все комплектующие и крепеж</v>
          </cell>
          <cell r="C4011" t="str">
            <v xml:space="preserve">Supply and installation of a floor-mounted protection sytem for operational remote control, including all accessories and fasteners </v>
          </cell>
          <cell r="D4011" t="str">
            <v>шт.</v>
          </cell>
          <cell r="F4011">
            <v>1500</v>
          </cell>
          <cell r="G4011">
            <v>8333.3333333333339</v>
          </cell>
          <cell r="H4011">
            <v>2250</v>
          </cell>
          <cell r="I4011">
            <v>9583.3333333333339</v>
          </cell>
        </row>
        <row r="4012">
          <cell r="A4012" t="str">
            <v>нхс_Ковер настенный для установки терминала КНС</v>
          </cell>
          <cell r="B4012" t="str">
            <v>Поставка и монтаж, Ковер настенный для установки терминала КНС, включая все комплектующие и крепеж</v>
          </cell>
          <cell r="C4012" t="str">
            <v xml:space="preserve">Supply and installation of a wall-mounted protection sytem for operational remote control, including all accessories and fasteners </v>
          </cell>
          <cell r="D4012" t="str">
            <v>шт.</v>
          </cell>
          <cell r="F4012">
            <v>1500</v>
          </cell>
          <cell r="G4012">
            <v>8333.3333333333339</v>
          </cell>
          <cell r="H4012">
            <v>2250</v>
          </cell>
          <cell r="I4012">
            <v>9583.3333333333339</v>
          </cell>
        </row>
        <row r="4013">
          <cell r="A4013" t="str">
            <v>нхс_Терминал двойной концевой КТ-12</v>
          </cell>
          <cell r="B4013" t="str">
            <v>Поставка и монтаж, Терминал двойной концевой КТ-12, включая все комплектующие и крепеж</v>
          </cell>
          <cell r="C4013" t="str">
            <v>Supply and installation of a double-level terminal block КТ-12, including all accessories and fasteners</v>
          </cell>
          <cell r="D4013" t="str">
            <v>шт.</v>
          </cell>
          <cell r="F4013">
            <v>1500</v>
          </cell>
          <cell r="G4013">
            <v>8333.3333333333339</v>
          </cell>
          <cell r="H4013">
            <v>2250</v>
          </cell>
          <cell r="I4013">
            <v>9583.3333333333339</v>
          </cell>
        </row>
        <row r="4014">
          <cell r="A4014" t="str">
            <v>нхс_Терминал концевой с выводом на детектор КТ-15</v>
          </cell>
          <cell r="B4014" t="str">
            <v>Поставка и монтаж, Терминал концевой с выводом на детектор КТ-15, включая все комплектующие и крепеж</v>
          </cell>
          <cell r="C4014" t="str">
            <v>Supply and installation of a switching terminal with an output to detector КТ-15, including all accessories and fasteners</v>
          </cell>
          <cell r="D4014" t="str">
            <v>шт.</v>
          </cell>
          <cell r="F4014">
            <v>800</v>
          </cell>
          <cell r="G4014">
            <v>1666.6666666666667</v>
          </cell>
          <cell r="H4014">
            <v>1200</v>
          </cell>
          <cell r="I4014">
            <v>1916.6666666666665</v>
          </cell>
        </row>
        <row r="4015">
          <cell r="A4015" t="str">
            <v>нхс_Детектор  стационарный 2-х канальный с токовым выходом. ДПС-2АМ/ТВ</v>
          </cell>
          <cell r="B4015" t="str">
            <v>Поставка и монтаж, Детектор  стационарный 2-х канальный с токовым выходом. ДПС-2АМ/ТВ, включая все комплектующие и крепеж</v>
          </cell>
          <cell r="C4015" t="str">
            <v>Supply and installation of detector damage stationary dual-channel ДПС-2АМ/ТВ, including all accessories and fasteners</v>
          </cell>
          <cell r="D4015" t="str">
            <v>шт.</v>
          </cell>
          <cell r="F4015">
            <v>800</v>
          </cell>
          <cell r="G4015">
            <v>1666.6666666666667</v>
          </cell>
          <cell r="H4015">
            <v>1200</v>
          </cell>
          <cell r="I4015">
            <v>1916.6666666666665</v>
          </cell>
        </row>
        <row r="4016">
          <cell r="A4016" t="str">
            <v>нхс_Детектор  переносной многоуровневый с токовым выходом. ДПС</v>
          </cell>
          <cell r="B4016" t="str">
            <v>Поставка и монтаж, Детектор  переносной многоуровневый с токовым выходом. ДПС, включая все комплектующие и крепеж</v>
          </cell>
          <cell r="C4016" t="str">
            <v>Supply and installation of portable multilevel detector damage with output ДПС, including all accessories and fasteners</v>
          </cell>
          <cell r="D4016" t="str">
            <v>шт.</v>
          </cell>
          <cell r="F4016">
            <v>0</v>
          </cell>
          <cell r="G4016">
            <v>3750</v>
          </cell>
          <cell r="H4016">
            <v>0</v>
          </cell>
          <cell r="I4016">
            <v>4312.5</v>
          </cell>
        </row>
        <row r="4017">
          <cell r="A4017" t="str">
            <v>нхс_Комплект удлинения 3-х жильного кабеля вывода NYM-3x1.5. КУК-3</v>
          </cell>
          <cell r="B4017" t="str">
            <v>Поставка и монтаж, Комплект удлинения 3-х жильного кабеля вывода NYM-3x1.5. КУК-3, включая все комплектующие и крепеж</v>
          </cell>
          <cell r="C4017" t="str">
            <v>Supply and installation of a cable extention kit for 3-core cable NYM-3x1.5. КУК-3, including all accessories and fasteners</v>
          </cell>
          <cell r="D4017" t="str">
            <v>шт.</v>
          </cell>
          <cell r="F4017">
            <v>200</v>
          </cell>
          <cell r="G4017">
            <v>500</v>
          </cell>
          <cell r="H4017">
            <v>300</v>
          </cell>
          <cell r="I4017">
            <v>575</v>
          </cell>
        </row>
        <row r="4018">
          <cell r="A4018" t="str">
            <v>нхс_Комплект удлинения 5-ти жильного кабеля вывода NYM-5x1.5. КУК-5</v>
          </cell>
          <cell r="B4018" t="str">
            <v>Поставка и монтаж, Комплект удлинения 5-ти жильного кабеля вывода NYM-5x1.5. КУК-5, включая все комплектующие и крепеж</v>
          </cell>
          <cell r="C4018" t="str">
            <v>Supply and installation of a cable extention kit for 5-core cable NYM-5x1.5. КУК-5, including all accessories and fasteners</v>
          </cell>
          <cell r="D4018" t="str">
            <v>шт.</v>
          </cell>
          <cell r="F4018">
            <v>300</v>
          </cell>
          <cell r="G4018">
            <v>666.66666666666674</v>
          </cell>
          <cell r="H4018">
            <v>450</v>
          </cell>
          <cell r="I4018">
            <v>766.66666666666674</v>
          </cell>
        </row>
        <row r="4019">
          <cell r="A4019" t="str">
            <v>нхс_Ремонтный комплект удлинения 5-ти жильного кабеля вывода NYM-5x1.5. КУК-5</v>
          </cell>
          <cell r="B4019" t="str">
            <v>Поставка и монтаж, Ремонтный комплект удлинения 5-ти жильного кабеля вывода NYM-5x1.5. КУК-5, включая все комплектующие и крепеж</v>
          </cell>
          <cell r="C4019" t="str">
            <v>Supply and installation of a repair kit for cable extention kit for 5-core cable NYM-5x1.5, КУК-5, including all accessories and fasteners</v>
          </cell>
          <cell r="D4019" t="str">
            <v>шт.</v>
          </cell>
          <cell r="F4019">
            <v>300</v>
          </cell>
          <cell r="G4019">
            <v>666.66666666666674</v>
          </cell>
          <cell r="H4019">
            <v>450</v>
          </cell>
          <cell r="I4019">
            <v>766.66666666666674</v>
          </cell>
        </row>
        <row r="4020">
          <cell r="A4020" t="str">
            <v>нхс_выемка грунта для холодоснабжения</v>
          </cell>
          <cell r="B4020" t="str">
            <v>Поставка и монтаж, Выемка, включая все комплектующие и крепеж</v>
          </cell>
          <cell r="C4020" t="str">
            <v>Supply and installation of cut, including all accessories and fasteners</v>
          </cell>
          <cell r="D4020" t="str">
            <v>м3</v>
          </cell>
          <cell r="H4020">
            <v>0</v>
          </cell>
          <cell r="I4020">
            <v>0</v>
          </cell>
        </row>
        <row r="4021">
          <cell r="A4021" t="str">
            <v>нхс_обратная засыпка холодоснабжения</v>
          </cell>
          <cell r="B4021" t="str">
            <v>Поставка и монтаж, Грунт обратной засыпки, включая все комплектующие и крепеж</v>
          </cell>
          <cell r="C4021" t="str">
            <v>Supply and installation of backfill soil, including all accessories and fasteners</v>
          </cell>
          <cell r="D4021" t="str">
            <v>м3</v>
          </cell>
          <cell r="H4021">
            <v>0</v>
          </cell>
          <cell r="I4021">
            <v>0</v>
          </cell>
        </row>
        <row r="4022">
          <cell r="A4022" t="str">
            <v>нхс_песок для холодоснабжения</v>
          </cell>
          <cell r="B4022" t="str">
            <v>Поставка и монтаж, Песок для строительных работ ГОСТ 8736-93, включая все комплектующие и крепеж</v>
          </cell>
          <cell r="C4022" t="str">
            <v>Supply and installation of construction sand GOST 8736-93, including all accessories and fasteners</v>
          </cell>
          <cell r="D4022" t="str">
            <v>м3</v>
          </cell>
          <cell r="H4022">
            <v>0</v>
          </cell>
          <cell r="I4022">
            <v>0</v>
          </cell>
        </row>
        <row r="4023">
          <cell r="A4023" t="str">
            <v>нхс_Металл для крепления</v>
          </cell>
          <cell r="B4023" t="str">
            <v>Поставка и монтаж, Металл для крепления, включая все комплектующие и крепеж</v>
          </cell>
          <cell r="C4023" t="str">
            <v xml:space="preserve">Supply and installation of metal for fastening, including all accessories and fasteners  </v>
          </cell>
          <cell r="D4023" t="str">
            <v>тонн</v>
          </cell>
          <cell r="H4023">
            <v>0</v>
          </cell>
          <cell r="I4023">
            <v>0</v>
          </cell>
        </row>
        <row r="4024">
          <cell r="A4024" t="str">
            <v>нхс_Дренажный колодец ДК1-7</v>
          </cell>
          <cell r="B4024" t="str">
            <v>Поставка и монтаж, Дренажный колодец ДК1-7, включая все комплектующие и крепеж</v>
          </cell>
          <cell r="C4024" t="str">
            <v>Supply and installation of a drain shaft ДК1-7, including all accessories and fasteners</v>
          </cell>
          <cell r="D4024" t="str">
            <v>шт.</v>
          </cell>
          <cell r="F4024">
            <v>5000</v>
          </cell>
          <cell r="G4024">
            <v>25000</v>
          </cell>
          <cell r="H4024">
            <v>7500</v>
          </cell>
          <cell r="I4024">
            <v>28749.999999999996</v>
          </cell>
        </row>
        <row r="4025">
          <cell r="A4025" t="str">
            <v>нхс_Ковер для задвижек 2Ду400</v>
          </cell>
          <cell r="B4025" t="str">
            <v>Поставка и монтаж, Ковер для задвижек 2Ду400, включая все комплектующие и крепеж</v>
          </cell>
          <cell r="C4025" t="str">
            <v>Supply and installation of a protection system for a valve 2D=400, including all accessories and fasteners</v>
          </cell>
          <cell r="D4025" t="str">
            <v>шт.</v>
          </cell>
          <cell r="F4025">
            <v>9000</v>
          </cell>
          <cell r="G4025">
            <v>66666.666666666672</v>
          </cell>
          <cell r="H4025">
            <v>13500</v>
          </cell>
          <cell r="I4025">
            <v>76666.666666666672</v>
          </cell>
        </row>
        <row r="4026">
          <cell r="A4026" t="str">
            <v>нхс_Ковер для задвижек 2Ду200</v>
          </cell>
          <cell r="B4026" t="str">
            <v>Поставка и монтаж, Ковер для задвижек 2Ду200, включая все комплектующие и крепеж</v>
          </cell>
          <cell r="C4026" t="str">
            <v>Supply and installation of a protection system for a valve 2D=200, including all accessories and fasteners</v>
          </cell>
          <cell r="D4026" t="str">
            <v>шт.</v>
          </cell>
          <cell r="F4026">
            <v>5000</v>
          </cell>
          <cell r="G4026">
            <v>33333.333333333336</v>
          </cell>
          <cell r="H4026">
            <v>7500</v>
          </cell>
          <cell r="I4026">
            <v>38333.333333333336</v>
          </cell>
        </row>
        <row r="4027">
          <cell r="A4027" t="str">
            <v>нхс_Ковер для задвижек 2Ду100</v>
          </cell>
          <cell r="B4027" t="str">
            <v>Поставка и монтаж, Ковер для задвижек 2Ду100, включая все комплектующие и крепеж</v>
          </cell>
          <cell r="C4027" t="str">
            <v>Supply and installation of a protection system for a valve 2D=100, including all accessories and fasteners</v>
          </cell>
          <cell r="D4027" t="str">
            <v>шт.</v>
          </cell>
          <cell r="F4027">
            <v>3000</v>
          </cell>
          <cell r="G4027">
            <v>16666.666666666668</v>
          </cell>
          <cell r="H4027">
            <v>4500</v>
          </cell>
          <cell r="I4027">
            <v>19166.666666666668</v>
          </cell>
        </row>
        <row r="4028">
          <cell r="A4028" t="str">
            <v>нхс_Плиты перекрытия ВП-22-18</v>
          </cell>
          <cell r="B4028" t="str">
            <v>Поставка и монтаж, Плиты перекрытия ВП-22-18, включая все комплектующие и крепеж</v>
          </cell>
          <cell r="C4028" t="str">
            <v xml:space="preserve">Supply and installation of a floor slab ВП-22-18, including all accessories and fasteners </v>
          </cell>
          <cell r="D4028" t="str">
            <v>шт.</v>
          </cell>
          <cell r="F4028">
            <v>2000</v>
          </cell>
          <cell r="G4028">
            <v>6516.6666666666661</v>
          </cell>
          <cell r="H4028">
            <v>3000</v>
          </cell>
          <cell r="I4028">
            <v>7494.1666666666652</v>
          </cell>
        </row>
        <row r="4029">
          <cell r="A4029" t="str">
            <v>нхс_Плиты перекрытия ВП-16-18</v>
          </cell>
          <cell r="B4029" t="str">
            <v>Поставка и монтаж, Плиты перекрытия ВП-16-18, включая все комплектующие и крепеж</v>
          </cell>
          <cell r="C4029" t="str">
            <v xml:space="preserve">Supply and installation of a floor slab ВП-16-18, including all accessories and fasteners </v>
          </cell>
          <cell r="D4029" t="str">
            <v>шт.</v>
          </cell>
          <cell r="F4029">
            <v>1500</v>
          </cell>
          <cell r="G4029">
            <v>4600</v>
          </cell>
          <cell r="H4029">
            <v>2250</v>
          </cell>
          <cell r="I4029">
            <v>5290</v>
          </cell>
        </row>
        <row r="4030">
          <cell r="A4030" t="str">
            <v>нхс_Непроходной ж/б канал 2050х1260(h)</v>
          </cell>
          <cell r="B4030" t="str">
            <v>Поставка и монтаж, Непроходной ж/б канал 2050х1260(h), включая все комплектующие и крепеж</v>
          </cell>
          <cell r="C4030" t="str">
            <v>Supply and installation of a rainforced concrete crawlway 2050х1260(h), including all accessories and fasteners</v>
          </cell>
          <cell r="D4030" t="str">
            <v>м</v>
          </cell>
          <cell r="F4030">
            <v>1400</v>
          </cell>
          <cell r="G4030">
            <v>7916.666666666667</v>
          </cell>
          <cell r="H4030">
            <v>2100</v>
          </cell>
          <cell r="I4030">
            <v>9104.1666666666661</v>
          </cell>
        </row>
        <row r="4031">
          <cell r="A4031" t="str">
            <v>нхс_Непроходной ж/б канал 1650х1025(h)</v>
          </cell>
          <cell r="B4031" t="str">
            <v>Поставка и монтаж, Непроходной ж/б канал 1650х1025(h), включая все комплектующие и крепеж</v>
          </cell>
          <cell r="C4031" t="str">
            <v>Supply and installation of a rainforced concrete crawlway 1650х1025(h), including all accessories and fasteners</v>
          </cell>
          <cell r="D4031" t="str">
            <v>м</v>
          </cell>
          <cell r="F4031">
            <v>1400</v>
          </cell>
          <cell r="G4031">
            <v>4583.3333333333339</v>
          </cell>
          <cell r="H4031">
            <v>2100</v>
          </cell>
          <cell r="I4031">
            <v>5270.8333333333339</v>
          </cell>
        </row>
        <row r="4032">
          <cell r="A4032" t="str">
            <v>нхс_Лента сигнальная</v>
          </cell>
          <cell r="B4032" t="str">
            <v>Поставка и монтаж, Лента сигнальная, включая все комплектующие и крепеж</v>
          </cell>
          <cell r="C4032" t="str">
            <v>Supply and installation of a signal tape, including all accessories and fasteners</v>
          </cell>
          <cell r="D4032" t="str">
            <v>м</v>
          </cell>
          <cell r="F4032">
            <v>2</v>
          </cell>
          <cell r="G4032">
            <v>0.5</v>
          </cell>
          <cell r="H4032">
            <v>3</v>
          </cell>
          <cell r="I4032">
            <v>0.57499999999999996</v>
          </cell>
        </row>
        <row r="4033">
          <cell r="A4033" t="str">
            <v>нхс_</v>
          </cell>
          <cell r="H4033">
            <v>0</v>
          </cell>
          <cell r="I4033">
            <v>0</v>
          </cell>
        </row>
        <row r="4034">
          <cell r="A4034" t="str">
            <v>нхс_</v>
          </cell>
          <cell r="H4034">
            <v>0</v>
          </cell>
          <cell r="I4034">
            <v>0</v>
          </cell>
        </row>
        <row r="4035">
          <cell r="A4035" t="str">
            <v>нхс_</v>
          </cell>
          <cell r="H4035">
            <v>0</v>
          </cell>
          <cell r="I4035">
            <v>0</v>
          </cell>
        </row>
        <row r="4036">
          <cell r="A4036" t="str">
            <v>нхс_</v>
          </cell>
          <cell r="H4036">
            <v>0</v>
          </cell>
          <cell r="I4036">
            <v>0</v>
          </cell>
        </row>
        <row r="4037">
          <cell r="A4037" t="str">
            <v>нхс_</v>
          </cell>
          <cell r="H4037">
            <v>0</v>
          </cell>
          <cell r="I4037">
            <v>0</v>
          </cell>
        </row>
        <row r="4038">
          <cell r="A4038" t="str">
            <v>нхс_</v>
          </cell>
          <cell r="H4038">
            <v>0</v>
          </cell>
          <cell r="I4038">
            <v>0</v>
          </cell>
        </row>
        <row r="4039">
          <cell r="A4039" t="str">
            <v>нхс_</v>
          </cell>
          <cell r="H4039">
            <v>0</v>
          </cell>
          <cell r="I4039">
            <v>0</v>
          </cell>
        </row>
        <row r="4040">
          <cell r="B4040" t="str">
            <v>Наружные сети ЭОМ</v>
          </cell>
          <cell r="H4040">
            <v>0</v>
          </cell>
          <cell r="I4040">
            <v>0</v>
          </cell>
        </row>
        <row r="4041">
          <cell r="B4041" t="str">
            <v>Электрооборудование</v>
          </cell>
          <cell r="C4041" t="str">
            <v>Electrical equipment</v>
          </cell>
          <cell r="H4041">
            <v>0</v>
          </cell>
          <cell r="I4041">
            <v>0</v>
          </cell>
        </row>
        <row r="4042">
          <cell r="A4042" t="str">
            <v>нэом_БКТП мощностью 630 кВА</v>
          </cell>
          <cell r="B4042" t="str">
            <v>Поставка и монтаж, Блочная комплектная распределительная трансформаторная подстанция в бетонной оболочке серии БКТП мощностью 630 кВА, на номинальное напряжение 10/0,4 кВ согласно приложенным чертежам и технико-коммерческому предложению.  БКТП 2х630 Россия, включая все комплектующие и крепеж</v>
          </cell>
          <cell r="C4042" t="str">
            <v>Supply and installation of a transformer substantion in block-modular case in a concrete shell, type БКТП, 630kVA, 10/04 kV in accordance with blueprints and technical and commercial proposal. БКТП 2х630 Russia, including all accessories and fasteners</v>
          </cell>
          <cell r="D4042" t="str">
            <v>компл.</v>
          </cell>
          <cell r="F4042">
            <v>416666.66666666674</v>
          </cell>
          <cell r="G4042">
            <v>4166666.666666667</v>
          </cell>
          <cell r="H4042">
            <v>625000.00000000012</v>
          </cell>
          <cell r="I4042">
            <v>4791666.666666667</v>
          </cell>
        </row>
        <row r="4043">
          <cell r="A4043" t="str">
            <v>нэом_Фундаментная плита для БКТП</v>
          </cell>
          <cell r="B4043" t="str">
            <v>Поставка и монтаж, Фундаментная плита, включая необходимые материалы и земляные работы, включая все комплектующие и крепеж</v>
          </cell>
          <cell r="C4043" t="str">
            <v>Supply and installation of a slab foundation, including all necessary materials, cut and fill, accessories and fasteners</v>
          </cell>
          <cell r="D4043" t="str">
            <v>компл.</v>
          </cell>
          <cell r="F4043">
            <v>50000</v>
          </cell>
          <cell r="G4043">
            <v>83333.333333333343</v>
          </cell>
          <cell r="H4043">
            <v>75000</v>
          </cell>
          <cell r="I4043">
            <v>95833.333333333343</v>
          </cell>
        </row>
        <row r="4044">
          <cell r="A4044" t="str">
            <v>нэом_РУ-0.4 в сборе ABB</v>
          </cell>
          <cell r="B4044" t="str">
            <v>Поставка и монтаж, РУ-0.4 в сборе (Компоновка щита согласно однолинейной принципиальной схеме и требованиям к щиту) ABB, включая все комплектующие и крепеж</v>
          </cell>
          <cell r="C4044" t="str">
            <v>Supply and installation of РУ-0.4 panel assembly (panel layout based on single-line diagram and requirements to a panel) ABB, including all accessories and fasteners</v>
          </cell>
          <cell r="D4044" t="str">
            <v>компл.</v>
          </cell>
          <cell r="F4044">
            <v>500000</v>
          </cell>
          <cell r="G4044">
            <v>5000000</v>
          </cell>
          <cell r="H4044">
            <v>750000</v>
          </cell>
          <cell r="I4044">
            <v>5750000</v>
          </cell>
        </row>
        <row r="4045">
          <cell r="A4045" t="str">
            <v>нэом_</v>
          </cell>
          <cell r="H4045">
            <v>0</v>
          </cell>
          <cell r="I4045">
            <v>0</v>
          </cell>
        </row>
        <row r="4046">
          <cell r="B4046" t="str">
            <v>Прокладка кабеля в блочной канализации (10, 0.4 кВ)</v>
          </cell>
          <cell r="C4046" t="str">
            <v>Cabling in cable conduit</v>
          </cell>
          <cell r="H4046">
            <v>0</v>
          </cell>
          <cell r="I4046">
            <v>0</v>
          </cell>
        </row>
        <row r="4047">
          <cell r="A4047" t="str">
            <v>нэом_Труба гибкая двуст д.160мм 121916 ДКС</v>
          </cell>
          <cell r="B4047" t="str">
            <v>Поставка и монтаж, Труба гибкая двустенная для кабельной канализации д.160мм, цвет красный, в бухте 50м., с протяжкой 121916 ДКС, включая все комплектующие и крепеж</v>
          </cell>
          <cell r="C4047" t="str">
            <v>Supply and installation of double-wall flexible pipe for cable conduit d.160mm, color red, in the bay 50m, with cable tie 121916 DKC, including all accessories and fasteners</v>
          </cell>
          <cell r="D4047" t="str">
            <v>м.</v>
          </cell>
          <cell r="F4047">
            <v>350</v>
          </cell>
          <cell r="G4047">
            <v>295.83333333333337</v>
          </cell>
          <cell r="H4047">
            <v>525</v>
          </cell>
          <cell r="I4047">
            <v>340.20833333333337</v>
          </cell>
        </row>
        <row r="4048">
          <cell r="A4048" t="str">
            <v>нэом_Муфта соед для труб d=160 мм. 015160 ДКС</v>
          </cell>
          <cell r="B4048" t="str">
            <v>Поставка и монтаж, Муфта соединительная для труб d=160 мм. 015160 ДКС, включая все комплектующие и крепеж</v>
          </cell>
          <cell r="C4048" t="str">
            <v>Supply and installation of pipe coupling d=160 мм. 015160 DKC, including all accessories and fasteners</v>
          </cell>
          <cell r="D4048" t="str">
            <v>шт.</v>
          </cell>
          <cell r="F4048">
            <v>200</v>
          </cell>
          <cell r="G4048">
            <v>300</v>
          </cell>
          <cell r="H4048">
            <v>300</v>
          </cell>
          <cell r="I4048">
            <v>345</v>
          </cell>
        </row>
        <row r="4049">
          <cell r="A4049" t="str">
            <v>нэом_кластер d=160 мм. 25161 ДКС</v>
          </cell>
          <cell r="B4049" t="str">
            <v>Поставка и монтаж, Держатель расстояния для труб (кластер) d=160 мм. 25161 ДКС, включая все комплектующие и крепеж</v>
          </cell>
          <cell r="C4049" t="str">
            <v>Supply and installation of tube holder d=160 мм. 25161 DKC, including all accessories and fasteners</v>
          </cell>
          <cell r="D4049" t="str">
            <v>шт.</v>
          </cell>
          <cell r="F4049">
            <v>100</v>
          </cell>
          <cell r="G4049">
            <v>173.33333333333334</v>
          </cell>
          <cell r="H4049">
            <v>150</v>
          </cell>
          <cell r="I4049">
            <v>199.33333333333334</v>
          </cell>
        </row>
        <row r="4050">
          <cell r="A4050" t="str">
            <v>нэом_песок</v>
          </cell>
          <cell r="B4050" t="str">
            <v>Поставка и монтаж, Объем песка на всю сеть, включая все комплектующие и крепеж</v>
          </cell>
          <cell r="C4050" t="str">
            <v>Supply and installation of sand for the whole network, including all accessories and fasteners</v>
          </cell>
          <cell r="D4050" t="str">
            <v>м3</v>
          </cell>
          <cell r="F4050">
            <v>508.47457627118649</v>
          </cell>
          <cell r="G4050">
            <v>333.33333333333337</v>
          </cell>
          <cell r="H4050">
            <v>762.7118644067798</v>
          </cell>
          <cell r="I4050">
            <v>383.33333333333337</v>
          </cell>
        </row>
        <row r="4051">
          <cell r="A4051" t="str">
            <v>нэом_засыпка траншей, местный грунт (засыпка)</v>
          </cell>
          <cell r="B4051" t="str">
            <v>Поставка и монтаж, Объем местного грунта на засыпку, включая все комплектующие и крепеж</v>
          </cell>
          <cell r="C4051" t="str">
            <v>Supply and installation of the amount of local soil on the backfill, including all accessories and fasteners</v>
          </cell>
          <cell r="D4051" t="str">
            <v>м3</v>
          </cell>
          <cell r="H4051">
            <v>0</v>
          </cell>
          <cell r="I4051">
            <v>0</v>
          </cell>
        </row>
        <row r="4052">
          <cell r="A4052" t="str">
            <v>нэом_разработка траншей (выемка)</v>
          </cell>
          <cell r="B4052" t="str">
            <v>Поставка и монтаж, Объем земли для разработки траншей (выемка), включая все комплектующие и крепеж</v>
          </cell>
          <cell r="C4052" t="str">
            <v>Supply and installation of the amount of soil for the trenches excavation, including all accessories and fasteners</v>
          </cell>
          <cell r="D4052" t="str">
            <v>м3</v>
          </cell>
          <cell r="H4052">
            <v>0</v>
          </cell>
          <cell r="I4052">
            <v>0</v>
          </cell>
        </row>
        <row r="4053">
          <cell r="A4053" t="str">
            <v>нэом_</v>
          </cell>
          <cell r="H4053">
            <v>0</v>
          </cell>
          <cell r="I4053">
            <v>0</v>
          </cell>
        </row>
        <row r="4054">
          <cell r="B4054" t="str">
            <v>Кабельные сооружения</v>
          </cell>
          <cell r="C4054" t="str">
            <v>Cable structures</v>
          </cell>
          <cell r="H4054">
            <v>0</v>
          </cell>
          <cell r="I4054">
            <v>0</v>
          </cell>
        </row>
        <row r="4055">
          <cell r="A4055" t="str">
            <v>нэом_Пластиковый кабельный колодец, вн. Д. 1000 мм., высота 900 мм Cab-1 РОСТПРОЕКТ</v>
          </cell>
          <cell r="B4055" t="str">
            <v>Поставка и монтаж, Пластиковый кабельный колодец (вкл. лестницу, кронштейны, люк и т.д ), внутр. диаметр 1000 мм., высота 900 мм.. Cab-1 РОСТПРОЕКТ, включая все комплектующие и крепеж</v>
          </cell>
          <cell r="C4055" t="str">
            <v>Supply and installation of plastic pulling pit (incl. ladder, bracket, trapdoor etc.), internal diameter 1000 mm, height 900 mm, Cab-1 ROSTPROEKT, including all accessories and fasteners</v>
          </cell>
          <cell r="D4055" t="str">
            <v>шт.</v>
          </cell>
          <cell r="F4055">
            <v>10000</v>
          </cell>
          <cell r="G4055">
            <v>33333.333333333336</v>
          </cell>
          <cell r="H4055">
            <v>15000</v>
          </cell>
          <cell r="I4055">
            <v>38333.333333333336</v>
          </cell>
        </row>
        <row r="4056">
          <cell r="A4056" t="str">
            <v>нэом_Пластиковый кабельный колодец, вн. д 2000 мм., высота 2028 мм Cab-5 РОСТПРОЕКТ</v>
          </cell>
          <cell r="B4056" t="str">
            <v>Поставка и монтаж, Пластиковый кабельный колодец (вкл. лестницу, кронштейны, люк и т.д ), внутр. диаметр 2000 мм., высота 2028 мм.. Cab-5 РОСТПРОЕКТ, включая все комплектующие и крепеж</v>
          </cell>
          <cell r="C4056" t="str">
            <v>Supply and installation of plastic pulling pit (incl. ladder, bracket, trapdoor etc.), internal diameter 2000 mm, height 2028 mm, Cab-5 ROSTPROEKT, including all accessories and fasteners</v>
          </cell>
          <cell r="D4056" t="str">
            <v>шт.</v>
          </cell>
          <cell r="F4056">
            <v>27500</v>
          </cell>
          <cell r="G4056">
            <v>91666.666666666672</v>
          </cell>
          <cell r="H4056">
            <v>41250</v>
          </cell>
          <cell r="I4056">
            <v>105416.66666666666</v>
          </cell>
        </row>
        <row r="4057">
          <cell r="A4057" t="str">
            <v>нэом_Бетонная плита (защита от всплытия)</v>
          </cell>
          <cell r="B4057" t="str">
            <v>Поставка и монтаж, Бетонная плита (защита от всплытия), включая все комплектующие и крепеж</v>
          </cell>
          <cell r="C4057" t="str">
            <v>Supply and installation of a concrete slab (protection against water uplift effect), including all accessories and fasteners</v>
          </cell>
          <cell r="D4057" t="str">
            <v>шт.</v>
          </cell>
          <cell r="F4057">
            <v>1000</v>
          </cell>
          <cell r="G4057">
            <v>5000</v>
          </cell>
          <cell r="H4057">
            <v>1500</v>
          </cell>
          <cell r="I4057">
            <v>5750</v>
          </cell>
        </row>
        <row r="4058">
          <cell r="A4058" t="str">
            <v>нэом_выемка грунта под кабельные конструкции</v>
          </cell>
          <cell r="B4058" t="str">
            <v>Поставка и монтаж, Объем выемки грунта, включая все комплектующие и крепеж</v>
          </cell>
          <cell r="C4058" t="str">
            <v>Supply and installation of amount of soil, including all accessories and fasteners</v>
          </cell>
          <cell r="D4058" t="str">
            <v>м3</v>
          </cell>
          <cell r="H4058">
            <v>0</v>
          </cell>
          <cell r="I4058">
            <v>0</v>
          </cell>
        </row>
        <row r="4059">
          <cell r="A4059" t="str">
            <v>нэом_песчанная подушка под кабельные конструкции</v>
          </cell>
          <cell r="B4059" t="str">
            <v>Поставка и монтаж, Объем подушки песка, включая все комплектующие и крепеж</v>
          </cell>
          <cell r="C4059" t="str">
            <v xml:space="preserve">Supply and installation of amount of sand, including all accessories and fasteners </v>
          </cell>
          <cell r="D4059" t="str">
            <v>м3</v>
          </cell>
          <cell r="H4059">
            <v>0</v>
          </cell>
          <cell r="I4059">
            <v>0</v>
          </cell>
        </row>
        <row r="4060">
          <cell r="A4060" t="str">
            <v>нэом_засыпка грунта/песка под кабельные конструкции</v>
          </cell>
          <cell r="B4060" t="str">
            <v>Поставка и монтаж, Объем засыпки просеяного грунта/песка, включая все комплектующие и крепеж</v>
          </cell>
          <cell r="C4060" t="str">
            <v>Supply and installation of amount of screened soil/sand, including all accessories and fasteners</v>
          </cell>
          <cell r="D4060" t="str">
            <v>м3</v>
          </cell>
          <cell r="H4060">
            <v>0</v>
          </cell>
          <cell r="I4060">
            <v>0</v>
          </cell>
        </row>
        <row r="4061">
          <cell r="A4061" t="str">
            <v>нэом_</v>
          </cell>
          <cell r="H4061">
            <v>0</v>
          </cell>
          <cell r="I4061">
            <v>0</v>
          </cell>
        </row>
        <row r="4062">
          <cell r="B4062" t="str">
            <v>Кабельная продукция</v>
          </cell>
          <cell r="C4062" t="str">
            <v>Cable production</v>
          </cell>
          <cell r="H4062">
            <v>0</v>
          </cell>
          <cell r="I4062">
            <v>0</v>
          </cell>
        </row>
        <row r="4063">
          <cell r="A4063" t="str">
            <v>нэом_кабель АПвКаПг-10 3х95/35</v>
          </cell>
          <cell r="B4063" t="str">
            <v>Поставка и монтаж, Кабели одножильные с алюминиевыми или медными жилами, с изоляцией из сшитого полиэтилена, с продольной герметизацией экрана, с броней из алюминиевых круглых проволок АПвКаПг-10 3х95/35 «Электрокабель» Кольчугинский завод, включая все комплектующие и крепеж</v>
          </cell>
          <cell r="C4063" t="str">
            <v>Supply and cabling of single-core cables with aluminum or copper conductors, with insulation of cross-linked polyethylene, with longitudinal sealing of the screen, with armor from aluminum round wires АПвКаПг-10 3х95/35 "Elektrokabel" Kolchugin plant, including all accessories and fasteners</v>
          </cell>
          <cell r="D4063" t="str">
            <v>м</v>
          </cell>
          <cell r="F4063">
            <v>250</v>
          </cell>
          <cell r="G4063">
            <v>750</v>
          </cell>
          <cell r="H4063">
            <v>375</v>
          </cell>
          <cell r="I4063">
            <v>862.49999999999989</v>
          </cell>
        </row>
        <row r="4064">
          <cell r="A4064" t="str">
            <v>нэом_кабель АПвКаПг-10 3х(1х240)/70</v>
          </cell>
          <cell r="B4064" t="str">
            <v>Поставка и монтаж, Кабели одножильные с алюминиевыми или медными жилами, с изоляцией из сшитого полиэтилена, с продольной герметизацией экрана, с броней из алюминиевых круглых проволок АПвКаПг-10 3х(1х240)/70 «Электрокабель» Кольчугинский завод, включая все комплектующие и крепеж</v>
          </cell>
          <cell r="C4064" t="str">
            <v>Supply and cabling of single-core cables with aluminum or copper conductors, with insulation of cross-linked polyethylene, with longitudinal sealing of the screen, with armor from aluminum round wires АПвКаПг-10 3х(1х240)/70 "Elektrokabel" Kolchugin plant, including all accessories and fasteners</v>
          </cell>
          <cell r="D4064" t="str">
            <v>м</v>
          </cell>
          <cell r="F4064">
            <v>250</v>
          </cell>
          <cell r="G4064">
            <v>750</v>
          </cell>
          <cell r="H4064">
            <v>375</v>
          </cell>
          <cell r="I4064">
            <v>862.49999999999989</v>
          </cell>
        </row>
        <row r="4065">
          <cell r="A4065" t="str">
            <v>нэом_кабель АПвКШп 5х6</v>
          </cell>
          <cell r="B4065"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5х6 «Электрокабель» Кольчугинский завод, включая все комплектующие и крепеж</v>
          </cell>
          <cell r="C4065" t="str">
            <v>Supply and cabling of power cable with insulation of cross-linked polyethylene for cabling in the ground (in trenches), including in conditions of heaving and subsiding soils; also on highways where tensile forces are possible, АПвКШп 5х6 "Elektrokabel" Kolchugin plant, including all accessories and fasteners</v>
          </cell>
          <cell r="D4065" t="str">
            <v>м</v>
          </cell>
          <cell r="F4065">
            <v>90</v>
          </cell>
          <cell r="G4065">
            <v>110</v>
          </cell>
          <cell r="H4065">
            <v>135</v>
          </cell>
          <cell r="I4065">
            <v>126.49999999999999</v>
          </cell>
        </row>
        <row r="4066">
          <cell r="A4066" t="str">
            <v>нэом_кабель АПвКШп 5х10</v>
          </cell>
          <cell r="B4066"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5х10 «Электрокабель» Кольчугинский завод, включая все комплектующие и крепеж</v>
          </cell>
          <cell r="C4066" t="str">
            <v>Supply and cabling of power cable with insulation of cross-linked polyethylene for cabling in the ground (in trenches), including in conditions of heaving and subsiding soils; also on highways where tensile forces are possible, АПвКШп 5х10 Elektrokabel" Kolchugin plant, including all accessories and fasteners</v>
          </cell>
          <cell r="D4066" t="str">
            <v>м</v>
          </cell>
          <cell r="F4066">
            <v>120</v>
          </cell>
          <cell r="G4066">
            <v>162.5</v>
          </cell>
          <cell r="H4066">
            <v>180</v>
          </cell>
          <cell r="I4066">
            <v>186.87499999999997</v>
          </cell>
        </row>
        <row r="4067">
          <cell r="A4067" t="str">
            <v>нэом_кабель АПвКШп 5х16</v>
          </cell>
          <cell r="B4067"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5х16 «Электрокабель» Кольчугинский завод, включая все комплектующие и крепеж</v>
          </cell>
          <cell r="C4067" t="str">
            <v>Supply and cabling of power cable with insulation of cross-linked polyethylene for cabling in the ground (in trenches), including in conditions of heaving and subsiding soils; also on highways where tensile forces are possible, АПвКШп 5х16 Elektrokabel" Kolchugin plant, including all accessories and fasteners</v>
          </cell>
          <cell r="D4067" t="str">
            <v>м</v>
          </cell>
          <cell r="F4067">
            <v>160</v>
          </cell>
          <cell r="G4067">
            <v>183.33333333333334</v>
          </cell>
          <cell r="H4067">
            <v>240</v>
          </cell>
          <cell r="I4067">
            <v>210.83333333333331</v>
          </cell>
        </row>
        <row r="4068">
          <cell r="A4068" t="str">
            <v>нэом_кабель АПвКШп 5х25</v>
          </cell>
          <cell r="B4068"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5х25 «Электрокабель» Кольчугинский завод, включая все комплектующие и крепеж</v>
          </cell>
          <cell r="C4068" t="str">
            <v>Supply and cabling of power cable with insulation of cross-linked polyethylene for cabling in the ground (in trenches), including in conditions of heaving and subsiding soils; also on highways where tensile forces are possible, АПвКШп 5х25 Elektrokabel" Kolchugin plant, including all accessories and fasteners</v>
          </cell>
          <cell r="D4068" t="str">
            <v>м</v>
          </cell>
          <cell r="F4068">
            <v>200</v>
          </cell>
          <cell r="G4068">
            <v>166.66666666666669</v>
          </cell>
          <cell r="H4068">
            <v>300</v>
          </cell>
          <cell r="I4068">
            <v>191.66666666666669</v>
          </cell>
        </row>
        <row r="4069">
          <cell r="A4069" t="str">
            <v>нэом_кабель АПвКШп 5х35</v>
          </cell>
          <cell r="B4069"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5х35 «Электрокабель» Кольчугинский завод, включая все комплектующие и крепеж</v>
          </cell>
          <cell r="C4069" t="str">
            <v>Supply and cabling of power cable with insulation of cross-linked polyethylene for cabling in the ground (in trenches), including in conditions of heaving and subsiding soils; also on highways where tensile forces are possible, АПвКШп 5х35 Elektrokabel" Kolchugin plant, including all accessories and fasteners</v>
          </cell>
          <cell r="D4069" t="str">
            <v>м</v>
          </cell>
          <cell r="F4069">
            <v>300</v>
          </cell>
          <cell r="G4069">
            <v>316.66666666666669</v>
          </cell>
          <cell r="H4069">
            <v>450</v>
          </cell>
          <cell r="I4069">
            <v>364.16666666666669</v>
          </cell>
        </row>
        <row r="4070">
          <cell r="A4070" t="str">
            <v>нэом_кабель АПвКШп 5х50</v>
          </cell>
          <cell r="B4070"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5х50 «Электрокабель» Кольчугинский завод, включая все комплектующие и крепеж</v>
          </cell>
          <cell r="C4070" t="str">
            <v>Supply and cabling of power cable with insulation of cross-linked polyethylene for cabling in the ground (in trenches), including in conditions of heaving and subsiding soils; also on highways where tensile forces are possible, АПвКШп 5х50 Elektrokabel" Kolchugin plant, including all accessories and fasteners</v>
          </cell>
          <cell r="D4070" t="str">
            <v>м</v>
          </cell>
          <cell r="F4070">
            <v>380</v>
          </cell>
          <cell r="G4070">
            <v>422.5</v>
          </cell>
          <cell r="H4070">
            <v>570</v>
          </cell>
          <cell r="I4070">
            <v>485.87499999999994</v>
          </cell>
        </row>
        <row r="4071">
          <cell r="A4071" t="str">
            <v>нэом_кабель АПвКШп 5х70</v>
          </cell>
          <cell r="B4071"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5х70 «Электрокабель» Кольчугинский завод, включая все комплектующие и крепеж</v>
          </cell>
          <cell r="C4071" t="str">
            <v>Supply and cabling of power cable with insulation of cross-linked polyethylene for cabling in the ground (in trenches), including in conditions of heaving and subsiding soils; also on highways where tensile forces are possible, АПвКШп 5х70 Elektrokabel" Kolchugin plant, including all accessories and fasteners</v>
          </cell>
          <cell r="D4071" t="str">
            <v>м</v>
          </cell>
          <cell r="F4071">
            <v>500</v>
          </cell>
          <cell r="G4071">
            <v>542.5</v>
          </cell>
          <cell r="H4071">
            <v>750</v>
          </cell>
          <cell r="I4071">
            <v>623.875</v>
          </cell>
        </row>
        <row r="4072">
          <cell r="A4072" t="str">
            <v>нэом_кабель АПвКШп 5х95</v>
          </cell>
          <cell r="B4072" t="str">
            <v>Поставка и монтаж, Кабель силовой с изоляцией из сшитого полиэтилена для эксплуатации при прокладке в земле (в траншеях), в том числе в условиях пучинистых и просадочных грунтов; также на трассах, где возможны растягивающие усилия, АПвКШп 5х95 «Электрокабель» Кольчугинский завод, включая все комплектующие и крепеж</v>
          </cell>
          <cell r="C4072" t="str">
            <v>Supply and cabling of power cable with insulation of cross-linked polyethylene for cabling in the ground (in trenches), including in conditions of heaving and subsiding soils; also on highways where tensile forces are possible, АПвКШп 5х95 Elektrokabel" Kolchugin plant, including all accessories and fasteners</v>
          </cell>
          <cell r="D4072" t="str">
            <v>м</v>
          </cell>
          <cell r="F4072">
            <v>700</v>
          </cell>
          <cell r="G4072">
            <v>658.33333333333337</v>
          </cell>
          <cell r="H4072">
            <v>1050</v>
          </cell>
          <cell r="I4072">
            <v>757.08333333333337</v>
          </cell>
        </row>
        <row r="4073">
          <cell r="A4073" t="str">
            <v>нэом_</v>
          </cell>
          <cell r="H4073">
            <v>0</v>
          </cell>
          <cell r="I4073">
            <v>0</v>
          </cell>
        </row>
        <row r="4074">
          <cell r="B4074" t="str">
            <v>Осветительное оборудование</v>
          </cell>
          <cell r="C4074" t="str">
            <v>Lighting equipment</v>
          </cell>
          <cell r="H4074">
            <v>0</v>
          </cell>
          <cell r="I4074">
            <v>0</v>
          </cell>
        </row>
        <row r="4075">
          <cell r="A4075" t="str">
            <v>нэом_Светильник светодиодный (DALI), 55 Вт, 4000 К СТ</v>
          </cell>
          <cell r="B4075" t="str">
            <v>Поставка и монтаж, Светильник светодиодный (DALI), 55 Вт, 4000 К Световые технологии, включая все комплектующие и крепеж</v>
          </cell>
          <cell r="C4075" t="str">
            <v>Supply and installation of LED luminaire (DALI), 55 W, 4000 К "Svetovye tekhnologii", including all accessories and fasteners</v>
          </cell>
          <cell r="D4075" t="str">
            <v>шт.</v>
          </cell>
          <cell r="F4075">
            <v>1125</v>
          </cell>
          <cell r="G4075">
            <v>7500</v>
          </cell>
          <cell r="H4075">
            <v>1687.5</v>
          </cell>
          <cell r="I4075">
            <v>8625</v>
          </cell>
        </row>
        <row r="4076">
          <cell r="A4076" t="str">
            <v>нэом_Опора освещения H= 8 м. Амира</v>
          </cell>
          <cell r="B4076" t="str">
            <v>Поставка и монтаж, Опора освещения H= 8 м. Амира, включая все комплектующие и крепеж</v>
          </cell>
          <cell r="C4076" t="str">
            <v xml:space="preserve">Supply and installation of a lighting pole h=8 m, including all accessories and fasteners </v>
          </cell>
          <cell r="D4076" t="str">
            <v>шт.</v>
          </cell>
          <cell r="F4076">
            <v>2125</v>
          </cell>
          <cell r="G4076">
            <v>14166.666666666668</v>
          </cell>
          <cell r="H4076">
            <v>3187.5</v>
          </cell>
          <cell r="I4076">
            <v>16291.666666666666</v>
          </cell>
        </row>
        <row r="4077">
          <cell r="A4077" t="str">
            <v>нэом_Бетонное основание для опоры освещения (заводской готовности) Амира</v>
          </cell>
          <cell r="B4077" t="str">
            <v>Поставка и монтаж, Бетонное основание для опоры освещения (заводской готовности) Амира, включая все комплектующие и крепеж</v>
          </cell>
          <cell r="C4077" t="str">
            <v xml:space="preserve">Supply and installation of concrete foundation for lighting pole (factory production), Amira, including all accessories and fasteners </v>
          </cell>
          <cell r="D4077" t="str">
            <v>шт.</v>
          </cell>
          <cell r="F4077">
            <v>475</v>
          </cell>
          <cell r="G4077">
            <v>3166.666666666667</v>
          </cell>
          <cell r="H4077">
            <v>712.5</v>
          </cell>
          <cell r="I4077">
            <v>3641.6666666666665</v>
          </cell>
        </row>
        <row r="4078">
          <cell r="A4078" t="str">
            <v>нэом_Закладная деталь фундамента (опора освещения) Амира</v>
          </cell>
          <cell r="B4078" t="str">
            <v>Поставка и монтаж, Закладная деталь фундамента Амира, включая все комплектующие и крепеж</v>
          </cell>
          <cell r="C4078" t="str">
            <v xml:space="preserve">Supply and installation of foundation detail Amira, including all accessories and fasteners </v>
          </cell>
          <cell r="D4078" t="str">
            <v>шт.</v>
          </cell>
          <cell r="F4078">
            <v>312.5</v>
          </cell>
          <cell r="G4078">
            <v>2083.3333333333335</v>
          </cell>
          <cell r="H4078">
            <v>468.75</v>
          </cell>
          <cell r="I4078">
            <v>2395.8333333333335</v>
          </cell>
        </row>
        <row r="4079">
          <cell r="A4079" t="str">
            <v>нэом_Кронштейн на 1 светильник (опора освещения) СТ</v>
          </cell>
          <cell r="B4079" t="str">
            <v>Поставка и монтаж, Кронштейн на 1 светильник Световые технологии, включая все комплектующие и крепеж</v>
          </cell>
          <cell r="C4079" t="str">
            <v>Supply and installation of a bracket for 1 luminaire "Svetovye tekhnologii", including all accessories and fasteners</v>
          </cell>
          <cell r="D4079" t="str">
            <v>шт.</v>
          </cell>
          <cell r="F4079">
            <v>300</v>
          </cell>
          <cell r="G4079">
            <v>2500</v>
          </cell>
          <cell r="H4079">
            <v>450</v>
          </cell>
          <cell r="I4079">
            <v>2875</v>
          </cell>
        </row>
        <row r="4080">
          <cell r="A4080" t="str">
            <v>нэом_Кронштейн на 2 светильника (опора освещения) СТ</v>
          </cell>
          <cell r="B4080" t="str">
            <v>Поставка и монтаж, Кронштейн на 2 светильника Световые технологии, включая все комплектующие и крепеж</v>
          </cell>
          <cell r="C4080" t="str">
            <v>Supply and installation of a bracket for 2 luminaires "Svetovye tekhnologii", including all accessories and fasteners</v>
          </cell>
          <cell r="D4080" t="str">
            <v>шт.</v>
          </cell>
          <cell r="F4080">
            <v>500</v>
          </cell>
          <cell r="G4080">
            <v>4166.666666666667</v>
          </cell>
          <cell r="H4080">
            <v>750</v>
          </cell>
          <cell r="I4080">
            <v>4791.666666666667</v>
          </cell>
        </row>
        <row r="4081">
          <cell r="A4081" t="str">
            <v>нэом_</v>
          </cell>
          <cell r="H4081">
            <v>0</v>
          </cell>
          <cell r="I4081">
            <v>0</v>
          </cell>
        </row>
        <row r="4082">
          <cell r="B4082" t="str">
            <v>Наружные сети водоснабжения и канализации</v>
          </cell>
          <cell r="H4082">
            <v>0</v>
          </cell>
          <cell r="I4082">
            <v>0</v>
          </cell>
        </row>
        <row r="4083">
          <cell r="B4083" t="str">
            <v>Полиэтиленовые трубы</v>
          </cell>
          <cell r="C4083" t="str">
            <v>Polyethylene pipes</v>
          </cell>
          <cell r="H4083">
            <v>0</v>
          </cell>
          <cell r="I4083">
            <v>0</v>
          </cell>
        </row>
        <row r="4084">
          <cell r="A4084" t="str">
            <v>нв_Труба напорная ПЭ питьевая ПЭ100 SDR 17 Ø63х3,8</v>
          </cell>
          <cell r="B4084" t="str">
            <v>Поставка и монтаж, Труба напорная полиэтиленовая питьевая ПЭ100 SDR 17 Ø63х3,8 Россия ГОСТ 18599-2001, включая все комплектующие и крепеж</v>
          </cell>
          <cell r="C4084" t="str">
            <v>Supply and installation of a polyethylene pressure pipe for drinking water ПЭ100 SDR 17 Ø63х3,8 Russia GOST 18599-2001, including all accessories and fasteners</v>
          </cell>
          <cell r="D4084" t="str">
            <v>м</v>
          </cell>
          <cell r="F4084">
            <v>250</v>
          </cell>
          <cell r="G4084">
            <v>113</v>
          </cell>
          <cell r="H4084">
            <v>375</v>
          </cell>
          <cell r="I4084">
            <v>129.94999999999999</v>
          </cell>
        </row>
        <row r="4085">
          <cell r="A4085" t="str">
            <v>нв_Труба напорная ПЭ питьевая ПЭ100 SDR 17 Ø160х9,5</v>
          </cell>
          <cell r="B4085" t="str">
            <v>Поставка и монтаж, Труба напорная полиэтиленовая питьевая ПЭ100 SDR 17 Ø160х9,5 Россия ГОСТ 18599-2001, включая все комплектующие и крепеж</v>
          </cell>
          <cell r="C4085" t="str">
            <v>Supply and installation of a polyethylene pressure pipe for drinking water ПЭ100 SDR 17 Ø160х9,5 Russia GOST 18599-2001, including all accessories and fasteners</v>
          </cell>
          <cell r="D4085" t="str">
            <v>м</v>
          </cell>
          <cell r="F4085">
            <v>500</v>
          </cell>
          <cell r="G4085">
            <v>654</v>
          </cell>
          <cell r="H4085">
            <v>750</v>
          </cell>
          <cell r="I4085">
            <v>752.09999999999991</v>
          </cell>
        </row>
        <row r="4086">
          <cell r="A4086" t="str">
            <v>нв_Труба напорная ПЭ питьевая ПЭ100 SDR 17 Ø225х13,4</v>
          </cell>
          <cell r="B4086" t="str">
            <v>Поставка и монтаж, Труба напорная полиэтиленовая питьевая ПЭ100 SDR 17 Ø225х13,4 Россия ГОСТ 18599-2001, включая все комплектующие и крепеж</v>
          </cell>
          <cell r="C4086" t="str">
            <v>Supply and installation of a polyethylene pressure pipe for drinking water ПЭ100 SDR 17 Ø225х13,4 Russia GOST 18599-2001, including all accessories and fasteners</v>
          </cell>
          <cell r="D4086" t="str">
            <v>м</v>
          </cell>
          <cell r="F4086">
            <v>600</v>
          </cell>
          <cell r="G4086">
            <v>1230</v>
          </cell>
          <cell r="H4086">
            <v>900</v>
          </cell>
          <cell r="I4086">
            <v>1414.5</v>
          </cell>
        </row>
        <row r="4087">
          <cell r="B4087" t="str">
            <v>Электросварные прямошовные трубы</v>
          </cell>
          <cell r="C4087" t="str">
            <v>Electric Resistance Welded Pipes</v>
          </cell>
          <cell r="H4087">
            <v>0</v>
          </cell>
          <cell r="I4087">
            <v>0</v>
          </cell>
        </row>
        <row r="4088">
          <cell r="A4088" t="str">
            <v>нв_труба ЭП Ø 219х4</v>
          </cell>
          <cell r="B4088" t="str">
            <v>Поставка и монтаж, Труба стальная электросварная Россия ГОСТ 10704-91 Ø219х4, включая все комплектующие и крепеж</v>
          </cell>
          <cell r="C4088" t="str">
            <v>Supply and installation of electric resistance welded pipes GOST 10704-91 Ø 219х4, including all accessories and fasteners</v>
          </cell>
          <cell r="D4088" t="str">
            <v>м</v>
          </cell>
          <cell r="F4088">
            <v>800</v>
          </cell>
          <cell r="G4088">
            <v>1670</v>
          </cell>
          <cell r="H4088">
            <v>1200</v>
          </cell>
          <cell r="I4088">
            <v>1920.4999999999998</v>
          </cell>
        </row>
        <row r="4089">
          <cell r="A4089" t="str">
            <v>нв_труба ЭП Ø 273х4 (футляр)</v>
          </cell>
          <cell r="B4089" t="str">
            <v>Поставка и монтаж, Труба стальная электросварная Россия ГОСТ 10704-91 Ø273х4 (футляр), включая все комплектующие и крепеж</v>
          </cell>
          <cell r="C4089" t="str">
            <v>Supply and installation of electric resistance welded pipes GOST 10704-91 Ø 273х4 (steel casing pipe), including all accessories and fasteners</v>
          </cell>
          <cell r="D4089" t="str">
            <v>м</v>
          </cell>
          <cell r="F4089">
            <v>850</v>
          </cell>
          <cell r="G4089">
            <v>2610</v>
          </cell>
          <cell r="H4089">
            <v>1275</v>
          </cell>
          <cell r="I4089">
            <v>3001.4999999999995</v>
          </cell>
        </row>
        <row r="4090">
          <cell r="B4090" t="str">
            <v>Запорная арматура</v>
          </cell>
          <cell r="C4090" t="str">
            <v>Valve</v>
          </cell>
          <cell r="H4090">
            <v>0</v>
          </cell>
          <cell r="I4090">
            <v>0</v>
          </cell>
        </row>
        <row r="4091">
          <cell r="A4091" t="str">
            <v>нв_Задвижка запорная фланцевая DN200 Hawle</v>
          </cell>
          <cell r="B4091" t="str">
            <v>Поставка и монтаж, Задвижка запорная фланцевая DN200 Hawle, включая все комплектующие и крепеж</v>
          </cell>
          <cell r="C4091" t="str">
            <v>Supply and installation of a flanged valve DN200 Hawle, including all accessories and fasteners</v>
          </cell>
          <cell r="D4091" t="str">
            <v>компл.</v>
          </cell>
          <cell r="F4091">
            <v>4200.166666666667</v>
          </cell>
          <cell r="G4091">
            <v>42001.666666666672</v>
          </cell>
          <cell r="H4091">
            <v>6300.25</v>
          </cell>
          <cell r="I4091">
            <v>48301.916666666672</v>
          </cell>
        </row>
        <row r="4092">
          <cell r="A4092" t="str">
            <v>нв_Вантуз воздушный DN80 Hawle</v>
          </cell>
          <cell r="B4092" t="str">
            <v>Поставка и монтаж, Вантуз воздушный DN80 Hawle, включая все комплектующие и крепеж</v>
          </cell>
          <cell r="C4092" t="str">
            <v>Supply and installation of an air release valve DN80 Hawle, including all accessories and fasteners</v>
          </cell>
          <cell r="D4092" t="str">
            <v>шт.</v>
          </cell>
          <cell r="F4092">
            <v>15500</v>
          </cell>
          <cell r="G4092">
            <v>155000</v>
          </cell>
          <cell r="H4092">
            <v>23250</v>
          </cell>
          <cell r="I4092">
            <v>178250</v>
          </cell>
        </row>
        <row r="4093">
          <cell r="A4093" t="str">
            <v>нв_Гидрант пожарный подземный DN100 Hawle</v>
          </cell>
          <cell r="B4093" t="str">
            <v>Поставка и монтаж, Гидрант пожарный подземный DN100 Hawle, включая все комплектующие и крепеж</v>
          </cell>
          <cell r="C4093" t="str">
            <v>Supply and installation of an underground fire hydrant DN100 Hawle, including all accessories and fasteners</v>
          </cell>
          <cell r="D4093" t="str">
            <v>шт.</v>
          </cell>
          <cell r="F4093">
            <v>10000</v>
          </cell>
          <cell r="G4093">
            <v>100000</v>
          </cell>
          <cell r="H4093">
            <v>15000</v>
          </cell>
          <cell r="I4093">
            <v>114999.99999999999</v>
          </cell>
        </row>
        <row r="4094">
          <cell r="H4094">
            <v>0</v>
          </cell>
          <cell r="I4094">
            <v>0</v>
          </cell>
        </row>
        <row r="4095">
          <cell r="A4095" t="str">
            <v>нв_Колодец пласт для напорных систем в комплекте с люком легким Л(А15) НК1000</v>
          </cell>
          <cell r="B4095" t="str">
            <v>Поставка и монтаж, Колодец пластиковый для напорных систем в комплекте с люком легким Л(А15) НК1000 Полипластик, включая все комплектующие и крепеж</v>
          </cell>
          <cell r="C4095" t="str">
            <v>Supply and installation of a plastic well for pressure systems with light lid Л(А15) НК1000 Polyplastik, including all accessories and fasteners</v>
          </cell>
          <cell r="D4095" t="str">
            <v>компл.</v>
          </cell>
          <cell r="F4095">
            <v>5000</v>
          </cell>
          <cell r="G4095">
            <v>25000</v>
          </cell>
          <cell r="H4095">
            <v>7500</v>
          </cell>
          <cell r="I4095">
            <v>28749.999999999996</v>
          </cell>
        </row>
        <row r="4096">
          <cell r="A4096" t="str">
            <v>нв_Камера ж/б монолитная 6000х3100</v>
          </cell>
          <cell r="B4096" t="str">
            <v>Поставка и монтаж, Камера железобетонная монолитная 6000х3100 с наружной оклеечной изоляцией и бетонным основанием, включая все комплектующие и крепеж</v>
          </cell>
          <cell r="C4096" t="str">
            <v>Supply and installation of a monolithic precast concrete chamber 6000x3100 with exterior waterproofer and concrete base, including all accessories and fasteners</v>
          </cell>
          <cell r="D4096" t="str">
            <v>компл.</v>
          </cell>
          <cell r="F4096">
            <v>14406.77966101695</v>
          </cell>
          <cell r="G4096">
            <v>144067.79661016949</v>
          </cell>
          <cell r="H4096">
            <v>21610.169491525427</v>
          </cell>
          <cell r="I4096">
            <v>165677.96610169491</v>
          </cell>
        </row>
        <row r="4097">
          <cell r="A4097" t="str">
            <v>нв_Камера ж/б монолитная 3300х2300</v>
          </cell>
          <cell r="B4097" t="str">
            <v>Поставка и монтаж, Камера железобетонная монолитная 3300х2300 с наружной оклеечной изоляцией и бетонным основанием, включая все комплектующие и крепеж</v>
          </cell>
          <cell r="C4097" t="str">
            <v>Supply and installation of a monolithic precast concrete chamber 3300x2300 with exterior waterproofer and concrete base, including all accessories and fasteners</v>
          </cell>
          <cell r="D4097" t="str">
            <v>компл.</v>
          </cell>
          <cell r="F4097">
            <v>10000</v>
          </cell>
          <cell r="G4097">
            <v>100000</v>
          </cell>
          <cell r="H4097">
            <v>15000</v>
          </cell>
          <cell r="I4097">
            <v>114999.99999999999</v>
          </cell>
        </row>
        <row r="4098">
          <cell r="A4098" t="str">
            <v>нв_Люк легкий Л(А15)</v>
          </cell>
          <cell r="B4098" t="str">
            <v>Поставка и монтаж, Люк легкий Л(А15) ГОСТ 3634-99, включая все комплектующие и крепеж</v>
          </cell>
          <cell r="C4098" t="str">
            <v>Supply and installation of a light lid Л(А15) GOST 3634-99, including all accessories and fasteners</v>
          </cell>
          <cell r="D4098" t="str">
            <v>компл.</v>
          </cell>
          <cell r="F4098">
            <v>500</v>
          </cell>
          <cell r="G4098">
            <v>2666.666666666667</v>
          </cell>
          <cell r="H4098">
            <v>750</v>
          </cell>
          <cell r="I4098">
            <v>3066.666666666667</v>
          </cell>
        </row>
        <row r="4099">
          <cell r="H4099">
            <v>0</v>
          </cell>
          <cell r="I4099">
            <v>0</v>
          </cell>
        </row>
        <row r="4100">
          <cell r="B4100" t="str">
            <v>Демонтаж</v>
          </cell>
          <cell r="C4100" t="str">
            <v>Demolition</v>
          </cell>
          <cell r="H4100">
            <v>0</v>
          </cell>
          <cell r="I4100">
            <v>0</v>
          </cell>
        </row>
        <row r="4101">
          <cell r="A4101" t="str">
            <v>нв_дем_Труба ПЭ DN225</v>
          </cell>
          <cell r="B4101" t="str">
            <v>Демонтаж и утилизация, Труба полиэтиленовая DN225 Россия ГОСТ 18599-2001</v>
          </cell>
          <cell r="C4101" t="str">
            <v xml:space="preserve">Demolition and utilization of a polyethilene pipe DN225 Russia GOST 18599-2001 </v>
          </cell>
          <cell r="D4101" t="str">
            <v>m</v>
          </cell>
          <cell r="F4101">
            <v>250</v>
          </cell>
          <cell r="H4101">
            <v>375</v>
          </cell>
          <cell r="I4101">
            <v>0</v>
          </cell>
        </row>
        <row r="4102">
          <cell r="A4102" t="str">
            <v>нв_дем_Колодец водопроводный ж/б Д=1000 мм</v>
          </cell>
          <cell r="B4102" t="str">
            <v>Демонтаж и утилизация, Колодец водопроводный железобетонный Д=1000 мм в комплекте с пожарным гидрантом</v>
          </cell>
          <cell r="C4102" t="str">
            <v>Demolition and utilization of precast concrete water tank D=1000 mm with a fire hydrant</v>
          </cell>
          <cell r="D4102" t="str">
            <v>шт.</v>
          </cell>
          <cell r="F4102">
            <v>10000</v>
          </cell>
          <cell r="H4102">
            <v>15000</v>
          </cell>
          <cell r="I4102">
            <v>0</v>
          </cell>
        </row>
        <row r="4103">
          <cell r="H4103">
            <v>0</v>
          </cell>
          <cell r="I4103">
            <v>0</v>
          </cell>
        </row>
        <row r="4104">
          <cell r="B4104" t="str">
            <v>Канализация</v>
          </cell>
          <cell r="C4104" t="str">
            <v>Sewerage system</v>
          </cell>
          <cell r="H4104">
            <v>0</v>
          </cell>
          <cell r="I4104">
            <v>0</v>
          </cell>
        </row>
        <row r="4105">
          <cell r="B4105" t="str">
            <v>Трубы</v>
          </cell>
          <cell r="C4105" t="str">
            <v>Pipes</v>
          </cell>
          <cell r="H4105">
            <v>0</v>
          </cell>
          <cell r="I4105">
            <v>0</v>
          </cell>
        </row>
        <row r="4106">
          <cell r="B4106" t="str">
            <v>Чугунные трубы</v>
          </cell>
          <cell r="C4106" t="str">
            <v>Cast iron pipes</v>
          </cell>
          <cell r="H4106">
            <v>0</v>
          </cell>
          <cell r="I4106">
            <v>0</v>
          </cell>
        </row>
        <row r="4107">
          <cell r="A4107" t="str">
            <v>нк_чугунная безраструбная SML Ø100 Duker</v>
          </cell>
          <cell r="B4107" t="str">
            <v>Поставка и монтаж, Труба канализационная чугунная безраструбная SML Ø100 Duker, включая все комплектующие и крепеж</v>
          </cell>
          <cell r="C4107" t="str">
            <v>Supply and installation of a cast-iron no-hub sewer pipe SML Ø100 Duker, including all accessories and fasteners</v>
          </cell>
          <cell r="D4107" t="str">
            <v>м</v>
          </cell>
          <cell r="F4107">
            <v>400</v>
          </cell>
          <cell r="G4107">
            <v>1616.6666666666667</v>
          </cell>
          <cell r="H4107">
            <v>600</v>
          </cell>
          <cell r="I4107">
            <v>1859.1666666666665</v>
          </cell>
        </row>
        <row r="4108">
          <cell r="A4108" t="str">
            <v>нк_чугунная безраструбная SML Ø110 Duker</v>
          </cell>
          <cell r="B4108" t="str">
            <v>Поставка и монтаж, Труба канализационная чугунная безраструбная SML Ø110 Duker, включая все комплектующие и крепеж</v>
          </cell>
          <cell r="C4108" t="str">
            <v>Supply and installation of a cast-iron no-hub sewer pipe SML Ø110 Duker, including all accessories and fasteners</v>
          </cell>
          <cell r="D4108" t="str">
            <v>м</v>
          </cell>
          <cell r="F4108">
            <v>450</v>
          </cell>
          <cell r="G4108">
            <v>1900</v>
          </cell>
          <cell r="H4108">
            <v>675</v>
          </cell>
          <cell r="I4108">
            <v>2185</v>
          </cell>
        </row>
        <row r="4109">
          <cell r="A4109" t="str">
            <v>нк_чугунная безраструбная SML Ø150 Duker</v>
          </cell>
          <cell r="B4109" t="str">
            <v>Поставка и монтаж, Труба канализационная чугунная безраструбная SML Ø150 Duker, включая все комплектующие и крепеж</v>
          </cell>
          <cell r="C4109" t="str">
            <v>Supply and installation of a cast-iron no-hub sewer pipe SML Ø150 Duker, including all accessories and fasteners</v>
          </cell>
          <cell r="D4109" t="str">
            <v>м</v>
          </cell>
          <cell r="F4109">
            <v>550</v>
          </cell>
          <cell r="G4109">
            <v>2673.3333333333335</v>
          </cell>
          <cell r="H4109">
            <v>825</v>
          </cell>
          <cell r="I4109">
            <v>3074.3333333333335</v>
          </cell>
        </row>
        <row r="4110">
          <cell r="A4110" t="str">
            <v>нк_чугунная безраструбная SML Ø160 Duker</v>
          </cell>
          <cell r="B4110" t="str">
            <v>Поставка и монтаж, Труба канализационная чугунная безраструбная SML Ø160 Duker, включая все комплектующие и крепеж</v>
          </cell>
          <cell r="C4110" t="str">
            <v>Supply and installation of a cast-iron no-hub sewer pipe SML Ø160 Duker, including all accessories and fasteners</v>
          </cell>
          <cell r="D4110" t="str">
            <v>м</v>
          </cell>
          <cell r="F4110">
            <v>600</v>
          </cell>
          <cell r="G4110">
            <v>3000</v>
          </cell>
          <cell r="H4110">
            <v>900</v>
          </cell>
          <cell r="I4110">
            <v>3449.9999999999995</v>
          </cell>
        </row>
        <row r="4111">
          <cell r="A4111" t="str">
            <v>нк_чугунная безраструбная SML Ø200 Duker</v>
          </cell>
          <cell r="B4111" t="str">
            <v>Поставка и монтаж, Труба канализационная чугунная безраструбная SML Ø200 Duker, включая все комплектующие и крепеж</v>
          </cell>
          <cell r="C4111" t="str">
            <v>Supply and installation of a cast-iron no-hub sewer pipe SML Ø200 Duker, including all accessories and fasteners</v>
          </cell>
          <cell r="D4111" t="str">
            <v>м</v>
          </cell>
          <cell r="F4111">
            <v>680</v>
          </cell>
          <cell r="G4111">
            <v>5183.333333333333</v>
          </cell>
          <cell r="H4111">
            <v>1020</v>
          </cell>
          <cell r="I4111">
            <v>5960.8333333333321</v>
          </cell>
        </row>
        <row r="4112">
          <cell r="A4112" t="str">
            <v>нк_чугунная безраструбная SML Ø250 Duker</v>
          </cell>
          <cell r="B4112" t="str">
            <v>Поставка и монтаж, Труба канализационная чугунная безраструбная SML Ø250 Duker, включая все комплектующие и крепеж</v>
          </cell>
          <cell r="C4112" t="str">
            <v>Supply and installation of a cast-iron no-hub sewer pipe SML Ø250 Duker, including all accessories and fasteners</v>
          </cell>
          <cell r="D4112" t="str">
            <v>м</v>
          </cell>
          <cell r="F4112">
            <v>800</v>
          </cell>
          <cell r="G4112">
            <v>6770</v>
          </cell>
          <cell r="H4112">
            <v>1200</v>
          </cell>
          <cell r="I4112">
            <v>7785.4999999999991</v>
          </cell>
        </row>
        <row r="4113">
          <cell r="A4113" t="str">
            <v>нк_чугунная безраструбная SML Ø300 Duker</v>
          </cell>
          <cell r="B4113" t="str">
            <v>Поставка и монтаж, Труба канализационная чугунная безраструбная SML Ø300 Duker, включая все комплектующие и крепеж</v>
          </cell>
          <cell r="C4113" t="str">
            <v>Supply and installation of a cast-iron no-hub sewer pipe SML Ø300 Duker, including all accessories and fasteners</v>
          </cell>
          <cell r="D4113" t="str">
            <v>м</v>
          </cell>
          <cell r="F4113">
            <v>1000</v>
          </cell>
          <cell r="G4113">
            <v>8366.6666666666661</v>
          </cell>
          <cell r="H4113">
            <v>1500</v>
          </cell>
          <cell r="I4113">
            <v>9621.6666666666661</v>
          </cell>
        </row>
        <row r="4114">
          <cell r="B4114" t="str">
            <v>Трубы полиэтиленовые</v>
          </cell>
          <cell r="C4114" t="str">
            <v>Polyethylene pipes</v>
          </cell>
          <cell r="H4114">
            <v>0</v>
          </cell>
          <cell r="I4114">
            <v>0</v>
          </cell>
        </row>
        <row r="4115">
          <cell r="A4115" t="str">
            <v>нк_Труба напорная ПЭ100 SDR 17 Ø110х6,6</v>
          </cell>
          <cell r="B4115" t="str">
            <v>Поставка и монтаж, Труба напорная полиэтиленовая техническая ПЭ100 SDR 17 Ø110х6,6 Россия ГОСТ 18599-2001, включая все комплектующие и крепеж</v>
          </cell>
          <cell r="C4115" t="str">
            <v>Supply and installation of polyethylene pressure pipe for technical needs ПЭ100 SDR 17 Ø110х6,6 Russia GOST 18599-2001, including all accessories and fasteners</v>
          </cell>
          <cell r="D4115" t="str">
            <v>м</v>
          </cell>
          <cell r="F4115">
            <v>300</v>
          </cell>
          <cell r="G4115">
            <v>434.43599999999998</v>
          </cell>
          <cell r="H4115">
            <v>450</v>
          </cell>
          <cell r="I4115">
            <v>499.60139999999996</v>
          </cell>
        </row>
        <row r="4116">
          <cell r="A4116" t="str">
            <v>нк_Труба напорная ПЭ100 SDR 17 Ø160х9,5</v>
          </cell>
          <cell r="B4116" t="str">
            <v>Поставка и монтаж, Труба напорная полиэтиленовая техническая ПЭ100 SDR 17 Ø160х9,5 Россия ГОСТ 18599-2001, включая все комплектующие и крепеж</v>
          </cell>
          <cell r="C4116" t="str">
            <v>Supply and installation of polyethylene pressure pipe for technical needs ПЭ100 SDR 17 Ø160х9,5 Russia GOST 18599-2001, including all accessories and fasteners</v>
          </cell>
          <cell r="D4116" t="str">
            <v>м</v>
          </cell>
          <cell r="F4116">
            <v>372</v>
          </cell>
          <cell r="G4116">
            <v>891</v>
          </cell>
          <cell r="H4116">
            <v>558</v>
          </cell>
          <cell r="I4116">
            <v>1024.6499999999999</v>
          </cell>
        </row>
        <row r="4117">
          <cell r="A4117" t="str">
            <v>нк_Труба напорная ПЭ100 SDR 17 Ø180х10,7</v>
          </cell>
          <cell r="B4117" t="str">
            <v>Поставка и монтаж, Труба напорная полиэтиленовая техническая ПЭ100 SDR 17 Ø180х10,7 Россия ГОСТ 18599-2001, включая все комплектующие и крепеж</v>
          </cell>
          <cell r="C4117" t="str">
            <v>Supply and installation of polyethylene pressure pipe for technical needs ПЭ100 SDR 17 Ø180х10,7 Russia GOST 18599-2001, including all accessories and fasteners</v>
          </cell>
          <cell r="D4117" t="str">
            <v>м</v>
          </cell>
          <cell r="F4117">
            <v>492</v>
          </cell>
          <cell r="G4117">
            <v>1169.4915254237289</v>
          </cell>
          <cell r="H4117">
            <v>738</v>
          </cell>
          <cell r="I4117">
            <v>1344.9152542372881</v>
          </cell>
        </row>
        <row r="4118">
          <cell r="A4118" t="str">
            <v>нк_Труба напорная ПЭ100 SDR 17 Ø250х14,8</v>
          </cell>
          <cell r="B4118" t="str">
            <v>Поставка и монтаж, Труба напорная полиэтиленовая техническая ПЭ100 SDR 17 Ø250х14,8 Россия ГОСТ 18599-2001, включая все комплектующие и крепеж</v>
          </cell>
          <cell r="C4118" t="str">
            <v>Supply and installation of polyethylene pressure pipe for technical needs ПЭ100 SDR 17 Ø250х14,8 Russia GOST 18599-2001, including all accessories and fasteners</v>
          </cell>
          <cell r="D4118" t="str">
            <v>м</v>
          </cell>
          <cell r="F4118">
            <v>711.86400000000003</v>
          </cell>
          <cell r="G4118">
            <v>1862.028</v>
          </cell>
          <cell r="H4118">
            <v>1067.796</v>
          </cell>
          <cell r="I4118">
            <v>2141.3321999999998</v>
          </cell>
        </row>
        <row r="4119">
          <cell r="A4119" t="str">
            <v>нк_Труба напорная ПЭ100 SDR 17 Ø315х18,7</v>
          </cell>
          <cell r="B4119" t="str">
            <v>Поставка и монтаж, Труба напорная полиэтиленовая техническая ПЭ100 SDR 17 Ø315х18,7 Россия ГОСТ 18599-2001, включая все комплектующие и крепеж</v>
          </cell>
          <cell r="C4119" t="str">
            <v>Supply and installation of polyethylene pressure pipe for technical needs ПЭ100 SDR 17 Ø315х18,7 Russia GOST 18599-2001, including all accessories and fasteners</v>
          </cell>
          <cell r="D4119" t="str">
            <v>м</v>
          </cell>
          <cell r="F4119">
            <v>780</v>
          </cell>
          <cell r="G4119">
            <v>3436</v>
          </cell>
          <cell r="H4119">
            <v>1170</v>
          </cell>
          <cell r="I4119">
            <v>3951.3999999999996</v>
          </cell>
        </row>
        <row r="4120">
          <cell r="A4120" t="str">
            <v>нк_Труба напорная ПЭ100 SDR 17 Ø400х23,7</v>
          </cell>
          <cell r="B4120" t="str">
            <v>Поставка и монтаж, Труба напорная полиэтиленовая техническая ПЭ100 SDR 17 Ø400х23,7 Россия ГОСТ 18599-2001, включая все комплектующие и крепеж</v>
          </cell>
          <cell r="C4120" t="str">
            <v>Supply and installation of polyethylene pressure pipe for technical needs ПЭ100 SDR 17 Ø400х23,7 Russia GOST 18599-2001, including all accessories and fasteners</v>
          </cell>
          <cell r="D4120" t="str">
            <v>м</v>
          </cell>
          <cell r="F4120">
            <v>864</v>
          </cell>
          <cell r="G4120">
            <v>5530.0000000000009</v>
          </cell>
          <cell r="H4120">
            <v>1296</v>
          </cell>
          <cell r="I4120">
            <v>6359.5000000000009</v>
          </cell>
        </row>
        <row r="4121">
          <cell r="A4121" t="str">
            <v>нк_Труба ПЭ с двойной структурированной стенкой DN/OD 160 Полипластик</v>
          </cell>
          <cell r="B4121" t="str">
            <v>Поставка и монтаж, Труба полиэтиленовая с двойной структурированной стенкой DN/OD 160 Полипластик Корсис, включая все комплектующие и крепеж</v>
          </cell>
          <cell r="C4121" t="str">
            <v>Supply and installation of double structured wall polyethylene pipe DN/OD 160 Poliplastic Korsis, including all accessories and fasteners</v>
          </cell>
          <cell r="D4121" t="str">
            <v>м</v>
          </cell>
          <cell r="F4121">
            <v>372</v>
          </cell>
          <cell r="G4121">
            <v>631.40000000000009</v>
          </cell>
          <cell r="H4121">
            <v>558</v>
          </cell>
          <cell r="I4121">
            <v>726.11</v>
          </cell>
        </row>
        <row r="4122">
          <cell r="A4122" t="str">
            <v>нк_Труба ПЭ с двойной структурированной стенкой DN/OD 200 Полипластик</v>
          </cell>
          <cell r="B4122" t="str">
            <v>Поставка и монтаж, Труба полиэтиленовая с двойной структурированной стенкой DN/OD 200 Полипластик, включая все комплектующие и крепеж</v>
          </cell>
          <cell r="C4122" t="str">
            <v>Supply and installation of double structured wall polyethylene pipe DN/OD 200 Poliplastic Korsis, including all accessories and fasteners</v>
          </cell>
          <cell r="D4122" t="str">
            <v>м</v>
          </cell>
          <cell r="F4122">
            <v>407.44000000000005</v>
          </cell>
          <cell r="G4122">
            <v>1018.6000000000001</v>
          </cell>
          <cell r="H4122">
            <v>611.16000000000008</v>
          </cell>
          <cell r="I4122">
            <v>1171.3900000000001</v>
          </cell>
        </row>
        <row r="4123">
          <cell r="A4123" t="str">
            <v>нк_Труба ПЭ с двойной структурированной стенкой DN/OD 250 Полипластик</v>
          </cell>
          <cell r="B4123" t="str">
            <v>Поставка и монтаж, Труба полиэтиленовая с двойной структурированной стенкой DN/OD 250 Полипластик, включая все комплектующие и крепеж</v>
          </cell>
          <cell r="C4123" t="str">
            <v>Supply and installation of double structured wall polyethylene pipe DN/OD 250 Poliplastic Korsis, including all accessories and fasteners</v>
          </cell>
          <cell r="D4123" t="str">
            <v>м</v>
          </cell>
          <cell r="F4123">
            <v>624.80000000000018</v>
          </cell>
          <cell r="G4123">
            <v>1562.0000000000002</v>
          </cell>
          <cell r="H4123">
            <v>937.20000000000027</v>
          </cell>
          <cell r="I4123">
            <v>1796.3000000000002</v>
          </cell>
        </row>
        <row r="4124">
          <cell r="A4124" t="str">
            <v>нк_Труба ПЭ с двойной структурированной стенкой DN/OD 315 Полипластик</v>
          </cell>
          <cell r="B4124" t="str">
            <v>Поставка и монтаж, Труба полиэтиленовая с двойной структурированной стенкой DN/OD 315 Полипластик, включая все комплектующие и крепеж</v>
          </cell>
          <cell r="C4124" t="str">
            <v>Supply and installation of double structured wall polyethylene pipe DN/OD 315 Poliplastic Korsis, including all accessories and fasteners</v>
          </cell>
          <cell r="D4124" t="str">
            <v>м</v>
          </cell>
          <cell r="F4124">
            <v>981.2</v>
          </cell>
          <cell r="G4124">
            <v>2453</v>
          </cell>
          <cell r="H4124">
            <v>1471.8000000000002</v>
          </cell>
          <cell r="I4124">
            <v>2820.95</v>
          </cell>
        </row>
        <row r="4125">
          <cell r="A4125" t="str">
            <v>нк_Труба ПЭ с двойной структурированной стенкой DN/OD 400 Полипластик</v>
          </cell>
          <cell r="B4125" t="str">
            <v>Поставка и монтаж, Труба полиэтиленовая с двойной структурированной стенкой DN/OD 400 Полипластик Корсис, включая все комплектующие и крепеж</v>
          </cell>
          <cell r="C4125" t="str">
            <v>Supply and installation of double structured wall polyethylene pipe DN/OD 400 Poliplastic Korsis, including all accessories and fasteners</v>
          </cell>
          <cell r="D4125" t="str">
            <v>м</v>
          </cell>
          <cell r="F4125">
            <v>1592.8000000000002</v>
          </cell>
          <cell r="G4125">
            <v>3982.0000000000005</v>
          </cell>
          <cell r="H4125">
            <v>2389.2000000000003</v>
          </cell>
          <cell r="I4125">
            <v>4579.3</v>
          </cell>
        </row>
        <row r="4126">
          <cell r="A4126" t="str">
            <v>нк_Труба ПЭ с двойной структурированной стенкой DN/OD 500 Полипластик</v>
          </cell>
          <cell r="B4126" t="str">
            <v>Поставка и монтаж, Труба полиэтиленовая с двойной структурированной стенкой DN/OD 500 Полипластик Корсис, включая все комплектующие и крепеж</v>
          </cell>
          <cell r="C4126" t="str">
            <v>Supply and installation of double structured wall polyethylene pipe DN/OD 500 Poliplastic Korsis, including all accessories and fasteners</v>
          </cell>
          <cell r="D4126" t="str">
            <v>м</v>
          </cell>
          <cell r="F4126">
            <v>1745.7000000000003</v>
          </cell>
          <cell r="G4126">
            <v>5819.0000000000009</v>
          </cell>
          <cell r="H4126">
            <v>2618.5500000000002</v>
          </cell>
          <cell r="I4126">
            <v>6691.85</v>
          </cell>
        </row>
        <row r="4127">
          <cell r="A4127" t="str">
            <v>нк_Труба ПЭ с двойной структурированной стенкой DN/OD 630 Полипластик</v>
          </cell>
          <cell r="B4127" t="str">
            <v>Поставка и монтаж, Труба полиэтиленовая с двойной структурированной стенкой DN/OD 630 Полипластик Корсис, включая все комплектующие и крепеж</v>
          </cell>
          <cell r="C4127" t="str">
            <v>Supply and installation of double structured wall polyethylene pipe DN/OD 630 Poliplastic Korsis, including all accessories and fasteners</v>
          </cell>
          <cell r="D4127" t="str">
            <v>м</v>
          </cell>
          <cell r="F4127">
            <v>2607</v>
          </cell>
          <cell r="G4127">
            <v>8690</v>
          </cell>
          <cell r="H4127">
            <v>3910.5</v>
          </cell>
          <cell r="I4127">
            <v>9993.5</v>
          </cell>
        </row>
        <row r="4128">
          <cell r="A4128" t="str">
            <v>нк_Труба ПЭ с двойной структурированной стенкой DN/OD 800 Полипластик</v>
          </cell>
          <cell r="B4128" t="str">
            <v>Поставка и монтаж, Труба полиэтиленовая с двойной структурированной стенкой DN/OD 800 Полипластик Корсис, включая все комплектующие и крепеж</v>
          </cell>
          <cell r="C4128" t="str">
            <v>Supply and installation of double structured wall polyethylene pipe DN/OD 800 Poliplastic Korsis, including all accessories and fasteners</v>
          </cell>
          <cell r="D4128" t="str">
            <v>м</v>
          </cell>
          <cell r="F4128">
            <v>4587</v>
          </cell>
          <cell r="G4128">
            <v>15290</v>
          </cell>
          <cell r="H4128">
            <v>6880.5</v>
          </cell>
          <cell r="I4128">
            <v>17583.5</v>
          </cell>
        </row>
        <row r="4129">
          <cell r="B4129" t="str">
            <v>НПВХ трубы</v>
          </cell>
          <cell r="C4129" t="str">
            <v>PVC-U Pipes</v>
          </cell>
          <cell r="H4129">
            <v>0</v>
          </cell>
          <cell r="I4129">
            <v>0</v>
          </cell>
        </row>
        <row r="4130">
          <cell r="A4130" t="str">
            <v>нк_Труба канализационная из НПВХ DN/OD 200</v>
          </cell>
          <cell r="B4130" t="str">
            <v>Поставка и монтаж, Труба канализационная из НПВХ DN/OD 200 Россия ГОСТ 32413-2013, включая все комплектующие и крепеж</v>
          </cell>
          <cell r="C4130" t="str">
            <v>Supply and installation of a PVC-U sewer pipe DN/OD 200 GOST 32413-2013, including all accessories and fasteners</v>
          </cell>
          <cell r="D4130" t="str">
            <v>м</v>
          </cell>
          <cell r="F4130">
            <v>519.20000000000005</v>
          </cell>
          <cell r="G4130">
            <v>2596</v>
          </cell>
          <cell r="H4130">
            <v>778.80000000000007</v>
          </cell>
          <cell r="I4130">
            <v>2985.3999999999996</v>
          </cell>
        </row>
        <row r="4131">
          <cell r="A4131" t="str">
            <v>нк_Труба канализационная из НПВХ DN/OD 250</v>
          </cell>
          <cell r="B4131" t="str">
            <v>Поставка и монтаж, Труба канализационная из НПВХ DN/OD 250 Россия ГОСТ 32413-2013, включая все комплектующие и крепеж</v>
          </cell>
          <cell r="C4131" t="str">
            <v>Supply and installation of a PVC-U sewer pipe DN/OD 250 GOST 32413-2013, including all accessories and fasteners</v>
          </cell>
          <cell r="D4131" t="str">
            <v>м</v>
          </cell>
          <cell r="F4131">
            <v>924</v>
          </cell>
          <cell r="G4131">
            <v>4620</v>
          </cell>
          <cell r="H4131">
            <v>1386</v>
          </cell>
          <cell r="I4131">
            <v>5313</v>
          </cell>
        </row>
        <row r="4132">
          <cell r="B4132" t="str">
            <v>Запорная арматура</v>
          </cell>
          <cell r="C4132" t="str">
            <v>Valve</v>
          </cell>
          <cell r="H4132">
            <v>0</v>
          </cell>
          <cell r="I4132">
            <v>0</v>
          </cell>
        </row>
        <row r="4133">
          <cell r="A4133" t="str">
            <v>нк_Задвижка запорная фланцевая DN150 Hawle</v>
          </cell>
          <cell r="B4133" t="str">
            <v>Поставка и монтаж, Задвижка запорная фланцевая DN150 Hawle, включая все комплектующие и крепеж</v>
          </cell>
          <cell r="C4133" t="str">
            <v>Supply and installation of a flanged gate valve DN150 Hawle, including all accessories and fasteners</v>
          </cell>
          <cell r="D4133" t="str">
            <v>шт.</v>
          </cell>
          <cell r="F4133">
            <v>8079.25</v>
          </cell>
          <cell r="G4133">
            <v>53861.666666666672</v>
          </cell>
          <cell r="H4133">
            <v>12118.875</v>
          </cell>
          <cell r="I4133">
            <v>61940.916666666664</v>
          </cell>
        </row>
        <row r="4134">
          <cell r="A4134" t="str">
            <v>нк_Задвижка запорная фланцевая DN250 Hawle</v>
          </cell>
          <cell r="B4134" t="str">
            <v>Поставка и монтаж, Задвижка запорная фланцевая DN250 Hawle, включая все комплектующие и крепеж</v>
          </cell>
          <cell r="C4134" t="str">
            <v>Supply and installation of a flanged gate valve DN250 Hawle, including all accessories and fasteners</v>
          </cell>
          <cell r="D4134" t="str">
            <v>шт.</v>
          </cell>
          <cell r="F4134">
            <v>14138.625</v>
          </cell>
          <cell r="G4134">
            <v>94257.5</v>
          </cell>
          <cell r="H4134">
            <v>21207.9375</v>
          </cell>
          <cell r="I4134">
            <v>108396.12499999999</v>
          </cell>
        </row>
        <row r="4135">
          <cell r="A4135" t="str">
            <v>нк_Задвижка запорная фланцевая DN300 Hawle</v>
          </cell>
          <cell r="B4135" t="str">
            <v>Поставка и монтаж, Задвижка запорная фланцевая DN300 Hawle, включая все комплектующие и крепеж</v>
          </cell>
          <cell r="C4135" t="str">
            <v>Supply and installation of a flanged gate valve DN300 Hawle, including all accessories and fasteners</v>
          </cell>
          <cell r="D4135" t="str">
            <v>шт.</v>
          </cell>
          <cell r="F4135">
            <v>21291.625000000004</v>
          </cell>
          <cell r="G4135">
            <v>141944.16666666669</v>
          </cell>
          <cell r="H4135">
            <v>31937.437500000007</v>
          </cell>
          <cell r="I4135">
            <v>163235.79166666669</v>
          </cell>
        </row>
        <row r="4136">
          <cell r="A4136" t="str">
            <v>нк_Клапан обратный фланцевый DN150 Hawle</v>
          </cell>
          <cell r="B4136" t="str">
            <v>Поставка и монтаж, Клапан обратный фланцевый DN150 Hawle, включая все комплектующие и крепеж</v>
          </cell>
          <cell r="C4136" t="str">
            <v>Supply and installation of a flanged check valve DN150 Hawle, including all accessories and fasteners</v>
          </cell>
          <cell r="D4136" t="str">
            <v>шт.</v>
          </cell>
          <cell r="F4136">
            <v>8355.3250000000007</v>
          </cell>
          <cell r="G4136">
            <v>83553.25</v>
          </cell>
          <cell r="H4136">
            <v>12532.987500000001</v>
          </cell>
          <cell r="I4136">
            <v>96086.237499999988</v>
          </cell>
        </row>
        <row r="4137">
          <cell r="A4137" t="str">
            <v>нк_Клапан обратный фланцевый DN250 Hawle</v>
          </cell>
          <cell r="B4137" t="str">
            <v>Поставка и монтаж, Клапан обратный фланцевый DN250 Hawle, включая все комплектующие и крепеж</v>
          </cell>
          <cell r="C4137" t="str">
            <v>Supply and installation of a flanged check valve DN250 Hawle, including all accessories and fasteners</v>
          </cell>
          <cell r="D4137" t="str">
            <v>шт.</v>
          </cell>
          <cell r="F4137">
            <v>20505.362500000003</v>
          </cell>
          <cell r="G4137">
            <v>292933.75</v>
          </cell>
          <cell r="H4137">
            <v>30758.043750000004</v>
          </cell>
          <cell r="I4137">
            <v>336873.8125</v>
          </cell>
        </row>
        <row r="4138">
          <cell r="A4138" t="str">
            <v>нк_Клапан обратный фланцевый DN300 Hawle</v>
          </cell>
          <cell r="B4138" t="str">
            <v>Поставка и монтаж, Клапан обратный фланцевый DN300 Hawle, включая все комплектующие и крепеж</v>
          </cell>
          <cell r="C4138" t="str">
            <v>Supply and installation of a flanged check valve DN300 Hawle, including all accessories and fasteners</v>
          </cell>
          <cell r="D4138" t="str">
            <v>шт.</v>
          </cell>
          <cell r="F4138">
            <v>33139.166666666672</v>
          </cell>
          <cell r="G4138">
            <v>473416.66666666669</v>
          </cell>
          <cell r="H4138">
            <v>49708.750000000007</v>
          </cell>
          <cell r="I4138">
            <v>544429.16666666663</v>
          </cell>
        </row>
        <row r="4139">
          <cell r="B4139" t="str">
            <v>Насосы</v>
          </cell>
          <cell r="C4139" t="str">
            <v>Pumps</v>
          </cell>
          <cell r="H4139">
            <v>0</v>
          </cell>
          <cell r="I4139">
            <v>0</v>
          </cell>
        </row>
        <row r="4140">
          <cell r="A4140" t="str">
            <v>нк_Погружной дренажный насос Unilift AP12.50.11 Grundfos</v>
          </cell>
          <cell r="B4140" t="str">
            <v>Поставка и монтаж, Погружной дренажный насос Unilift AP12.50.11 Grundfos, включая все комплектующие и крепеж</v>
          </cell>
          <cell r="C4140" t="str">
            <v xml:space="preserve">Supply and installation of a submersible drainage pump Unilift AP12.50.11 Grundfos, including all accessories and fasteners </v>
          </cell>
          <cell r="D4140" t="str">
            <v>шт.</v>
          </cell>
          <cell r="F4140">
            <v>4666.666666666667</v>
          </cell>
          <cell r="G4140">
            <v>46666.666666666672</v>
          </cell>
          <cell r="H4140">
            <v>7000</v>
          </cell>
          <cell r="I4140">
            <v>53666.666666666672</v>
          </cell>
        </row>
        <row r="4141">
          <cell r="A4141" t="str">
            <v>нк_Насосная станция хозяйственно-бытовых сточных вод D=1800 мм, H=7000 мм</v>
          </cell>
          <cell r="B4141" t="str">
            <v>Поставка и монтаж, Насосная станция хозяйственно-бытовых сточных вод D=1800 мм, H=7000 мм в комплекте со стеклопластиковым корпусом, смонтированной системой насосов (2 раб., 1 резервн.), трубопроводов, запорно-регулирующей арматуры, элементами обслуживания (люк, лестница и т.д) и шкафом управления уличного исполнения Grundfos, включая все комплектующие и крепеж</v>
          </cell>
          <cell r="C4141" t="str">
            <v xml:space="preserve">Supply and installation of a pumping station for domestic wastewater D=1800 мм, H=7000 mm with fiberglass case, installed pumping system (2 working, 1 additional), pipe lines, valves, service elements (lid, ladder etc.) and outdoor control cabinet Grundfos, including all accessories and fasteners </v>
          </cell>
          <cell r="D4141" t="str">
            <v>компл.</v>
          </cell>
          <cell r="F4141">
            <v>334593.16389101703</v>
          </cell>
          <cell r="G4141">
            <v>3345931.6389101702</v>
          </cell>
          <cell r="H4141">
            <v>501889.74583652557</v>
          </cell>
          <cell r="I4141">
            <v>3847821.3847466954</v>
          </cell>
        </row>
        <row r="4142">
          <cell r="A4142" t="str">
            <v>нк_Насосная станция хозяйственно-бытовых сточных вод D=1800 мм, H=5000 мм</v>
          </cell>
          <cell r="B4142" t="str">
            <v>Поставка и монтаж, Насосная станция хозяйственно-бытовых сточных вод D=1800 мм, H=5000 мм в комплекте со стеклопластиковым корпусом, смонтированной системой насосов (2 раб., 1 резервн.), трубопроводов, запорно-регулирующей арматуры, элементами обслуживания (люк, лестница и т.д) и шкафом управления уличного исполнения Grundfos, включая все комплектующие и крепеж</v>
          </cell>
          <cell r="C4142" t="str">
            <v xml:space="preserve">Supply and installation of a pumping station for domestic wastewater D=1800 мм, H=5000 mm with fiberglass case, installed pumping system (2 working, 1 additional), pipe lines, valves, service elements (lid, ladder etc.) and outdoor control cabinet Grundfos, including all accessories and fasteners </v>
          </cell>
          <cell r="D4142" t="str">
            <v>компл.</v>
          </cell>
          <cell r="F4142">
            <v>337915.24633881362</v>
          </cell>
          <cell r="G4142">
            <v>3379152.4633881361</v>
          </cell>
          <cell r="H4142">
            <v>506872.86950822046</v>
          </cell>
          <cell r="I4142">
            <v>3886025.3328963565</v>
          </cell>
        </row>
        <row r="4143">
          <cell r="A4143" t="str">
            <v>нк_Насосная станция хозяйственно-бытовых сточных вод D=1800 мм, H=4500 мм</v>
          </cell>
          <cell r="B4143" t="str">
            <v>Поставка и монтаж, Насосная станция хозяйственно-бытовых сточных вод D=1800 мм, H=4500 мм в комплекте со стеклопластиковым корпусом, смонтированной системой насосов (2 раб., 1 резервн.), трубопроводов, запорно-регулирующей арматуры, элементами обслуживания (люк, лестница и т.д) и шкафом управления уличного исполнения Grundfos, включая все комплектующие и крепеж</v>
          </cell>
          <cell r="C4143" t="str">
            <v xml:space="preserve">Supply and installation of a pumping station for domestic wastewater D=1800 мм, H=4500 mm with fiberglass case, installed pumping system (2 working, 1 additional), pipe lines, valves, service elements (lid, ladder etc.) and outdoor control cabinet Grundfos, including all accessories and fasteners </v>
          </cell>
          <cell r="D4143" t="str">
            <v>компл.</v>
          </cell>
          <cell r="F4143">
            <v>332078.98087118653</v>
          </cell>
          <cell r="G4143">
            <v>3320789.808711865</v>
          </cell>
          <cell r="H4143">
            <v>498118.47130677977</v>
          </cell>
          <cell r="I4143">
            <v>3818908.2800186444</v>
          </cell>
        </row>
        <row r="4144">
          <cell r="A4144" t="str">
            <v>нк_Насосная станция хозяйственно-бытовых сточных вод D=1800 мм, H=6000 мм</v>
          </cell>
          <cell r="B4144" t="str">
            <v>Поставка и монтаж, Насосная станция хозяйственно-бытовых сточных вод D=1800 мм, H=6000 мм в комплекте со стеклопластиковым корпусом, смонтированной системой насосов (1 раб., 1 резервн.), трубопроводов, запорно-регулирующей арматуры, элементами обслуживания (люк, лестница и т.д) и шкафом управления уличного исполнения Grundfos, включая все комплектующие и крепеж</v>
          </cell>
          <cell r="C4144" t="str">
            <v xml:space="preserve">Supply and installation of a pumping station for domestic wastewater D=1800 мм, H=6000 mm with fiberglass case, installed pumping system (1 working, 1 additional), pipe lines, valves, service elements (lid, ladder etc.) and outdoor control cabinet Grundfos, including all accessories and fasteners </v>
          </cell>
          <cell r="D4144" t="str">
            <v>компл.</v>
          </cell>
          <cell r="F4144">
            <v>280289.39594084746</v>
          </cell>
          <cell r="G4144">
            <v>2802893.9594084746</v>
          </cell>
          <cell r="H4144">
            <v>420434.09391127119</v>
          </cell>
          <cell r="I4144">
            <v>3223328.0533197457</v>
          </cell>
        </row>
        <row r="4145">
          <cell r="A4145" t="str">
            <v>нк_Насосная станция дождевых сточных вод D=3000 мм, H=4000 мм</v>
          </cell>
          <cell r="B4145" t="str">
            <v>Поставка и монтаж, Насосная станция дождевых сточных вод D=3000 мм, H=4000 мм в комплекте со стеклопластиковым корпусом, смонтированной системой насосов (2 раб.), трубопроводов, запорно-регулирующей арматуры, элементами обслуживания (люк, лестница и т.д) и шкафом управления уличного исполнения Grundfos, включая все комплектующие и крепеж</v>
          </cell>
          <cell r="C4145" t="str">
            <v xml:space="preserve">Supply and installation of a rainwater pumping station D=3000 мм, H=4000 mm with fiberglass case, installed pumping system (2 working), pipe lines, valves, service elements (lid, ladder etc.) and outdoor control cabinet Grundfos, including all accessories and fasteners </v>
          </cell>
          <cell r="D4145" t="str">
            <v>компл.</v>
          </cell>
          <cell r="F4145">
            <v>536399.9778015255</v>
          </cell>
          <cell r="G4145">
            <v>5363999.778015255</v>
          </cell>
          <cell r="H4145">
            <v>804599.96670228825</v>
          </cell>
          <cell r="I4145">
            <v>6168599.744717543</v>
          </cell>
        </row>
        <row r="4146">
          <cell r="A4146" t="str">
            <v>нк_Насосная станция дождевых сточных вод D=3000 мм, H=4000 мм</v>
          </cell>
          <cell r="B4146" t="str">
            <v>Поставка и монтаж, Насосная станция дождевых сточных вод D=3000 мм, H=4000 мм в комплекте со стеклопластиковым корпусом, смонтированной системой насосов (3 раб.), трубопроводов, запорно-регулирующей арматуры, элементами обслуживания (люк, лестница и т.д) и шкафом управления уличного исполнения Grundfos, включая все комплектующие и крепеж</v>
          </cell>
          <cell r="C4146" t="str">
            <v xml:space="preserve">Supply and installation of a rainwater pumping station D=3000 мм, H=4000 mm with fiberglass case, installed pumping system (3 working), pipe lines, valves, service elements (lid, ladder etc.) and outdoor control cabinet Grundfos, including all accessories and fasteners </v>
          </cell>
          <cell r="D4146" t="str">
            <v>компл.</v>
          </cell>
          <cell r="F4146">
            <v>656247.01054372906</v>
          </cell>
          <cell r="G4146">
            <v>6562470.1054372899</v>
          </cell>
          <cell r="H4146">
            <v>984370.51581559354</v>
          </cell>
          <cell r="I4146">
            <v>7546840.6212528832</v>
          </cell>
        </row>
        <row r="4147">
          <cell r="A4147" t="str">
            <v>нк_Погружной дренажный насос Grundfos SE1.110.200.110.4.52M.C.N.51D</v>
          </cell>
          <cell r="B4147" t="str">
            <v>Поставка и монтаж, Погружной дренажный насос в комплекте с автоматической трубной муфтой Grundfos SE1.110.200.110.4.52M.C.N.51D, включая все комплектующие и крепеж</v>
          </cell>
          <cell r="C4147" t="str">
            <v>Supply and installation of a submersible drainage pump with an automatic pipe-coupling Grundfos SE1.110.200.110.4.52M.C.N.51D, including all accessories and fasteners</v>
          </cell>
          <cell r="D4147" t="str">
            <v>компл.</v>
          </cell>
          <cell r="F4147">
            <v>90413.64078254241</v>
          </cell>
          <cell r="G4147">
            <v>904136.40782542399</v>
          </cell>
          <cell r="H4147">
            <v>135620.46117381362</v>
          </cell>
          <cell r="I4147">
            <v>1039756.8689992375</v>
          </cell>
        </row>
        <row r="4148">
          <cell r="A4148" t="str">
            <v>нк_Шкаф управления SE1.110.200.110.4.52M.C.N.51D</v>
          </cell>
          <cell r="B4148" t="str">
            <v>Поставка и монтаж, Шкаф управления двумя насосами SE1.110.200.110.4.52M.C.N.51D уличного исполнения в комплекте с датчиками уровня Grundfos, включая все комплектующие и крепеж</v>
          </cell>
          <cell r="C4148" t="str">
            <v xml:space="preserve">Supply and installation of a outdoor control cabinet for 2 pumps SE1.110.200.110.4.52M.C.N.51D with level sensors Grundfos, including all accessories and fasteners </v>
          </cell>
          <cell r="D4148" t="str">
            <v>компл.</v>
          </cell>
          <cell r="F4148">
            <v>73376.657645593223</v>
          </cell>
          <cell r="G4148">
            <v>733766.57645593223</v>
          </cell>
          <cell r="H4148">
            <v>110064.98646838983</v>
          </cell>
          <cell r="I4148">
            <v>843831.56292432197</v>
          </cell>
        </row>
        <row r="4149">
          <cell r="A4149" t="str">
            <v>нк_Погружной дренажный насос Grundfos SE1.85.100.100.4.52H.C.N.51D</v>
          </cell>
          <cell r="B4149" t="str">
            <v>Поставка и монтаж, Погружной дренажный насос в комплекте с автоматической трубной муфтой Grundfos SE1.85.100.100.4.52H.C.N.51D, включая все комплектующие и крепеж</v>
          </cell>
          <cell r="C4149" t="str">
            <v>Supply and installation of a submersible drainage pump with an automatic pipe-coupling Grundfos SE1.85.100.100.4.52H.C.N.51D, including all accessories and fasteners</v>
          </cell>
          <cell r="D4149" t="str">
            <v>компл.</v>
          </cell>
          <cell r="F4149">
            <v>58149.369227288145</v>
          </cell>
          <cell r="G4149">
            <v>581493.6922728814</v>
          </cell>
          <cell r="H4149">
            <v>87224.053840932218</v>
          </cell>
          <cell r="I4149">
            <v>668717.7461138136</v>
          </cell>
        </row>
        <row r="4150">
          <cell r="A4150" t="str">
            <v>нк_Шкаф управления SE1.85.100.100.4.52H.C.N.51D</v>
          </cell>
          <cell r="B4150" t="str">
            <v>Поставка и монтаж, Шкаф управления двумя насосами SE1.85.100.100.4.52H.C.N.51D уличного исполнения в комплекте с датчиками уровня Grundfos, включая все комплектующие и крепеж</v>
          </cell>
          <cell r="C4150" t="str">
            <v xml:space="preserve">Supply and installation of a outdoor control cabinet for 2 pumps SE1.85.100.100.4.52H.C.N.51D with level sensors Grundfos, including all accessories and fasteners </v>
          </cell>
          <cell r="D4150" t="str">
            <v>компл.</v>
          </cell>
          <cell r="F4150">
            <v>73376.657645593223</v>
          </cell>
          <cell r="G4150">
            <v>733766.57645593223</v>
          </cell>
          <cell r="H4150">
            <v>110064.98646838983</v>
          </cell>
          <cell r="I4150">
            <v>843831.56292432197</v>
          </cell>
        </row>
        <row r="4151">
          <cell r="A4151" t="str">
            <v>нк_Погружной дренажный насос Grundfos SE1.80.100.55.4.51D.B</v>
          </cell>
          <cell r="B4151" t="str">
            <v>Поставка и монтаж, Погружной дренажный насос в комплекте с автоматической трубной муфтой Grundfos SE1.80.100.55.4.51D.B, включая все комплектующие и крепеж</v>
          </cell>
          <cell r="C4151" t="str">
            <v>Supply and installation of a submersible drainage pump with an automatic pipe-coupling Grundfos SE1.80.100.55.4.51D.B, including all accessories and fasteners</v>
          </cell>
          <cell r="D4151" t="str">
            <v>компл.</v>
          </cell>
          <cell r="F4151">
            <v>41047.754136101707</v>
          </cell>
          <cell r="G4151">
            <v>410477.54136101704</v>
          </cell>
          <cell r="H4151">
            <v>61571.63120415256</v>
          </cell>
          <cell r="I4151">
            <v>472049.17256516957</v>
          </cell>
        </row>
        <row r="4152">
          <cell r="A4152" t="str">
            <v>нк_Шкаф управления  SE1.80.100.55.4.51D.B</v>
          </cell>
          <cell r="B4152" t="str">
            <v>Поставка и монтаж, Шкаф управления двумя насосами SE1.80.100.55.4.51D.B уличного исполнения в комплекте с датчиками уровня Grundfos, включая все комплектующие и крепеж</v>
          </cell>
          <cell r="C4152" t="str">
            <v xml:space="preserve">Supply and installation of a outdoor control cabinet for 2 pumps SE1.80.100.55.4.51D.B with level sensors Grundfos, including all accessories and fasteners </v>
          </cell>
          <cell r="D4152" t="str">
            <v>компл.</v>
          </cell>
          <cell r="F4152">
            <v>71728.542812542379</v>
          </cell>
          <cell r="G4152">
            <v>717285.42812542373</v>
          </cell>
          <cell r="H4152">
            <v>107592.81421881357</v>
          </cell>
          <cell r="I4152">
            <v>824878.24234423728</v>
          </cell>
        </row>
        <row r="4153">
          <cell r="A4153" t="str">
            <v>нк_Накопительный химичестки скойкий резервуар объемом 25 м3 Ростпроект</v>
          </cell>
          <cell r="B4153" t="str">
            <v>Поставка и монтаж, Накопительный химичестки скойкий резервуар объемом 25 м3 Ростпроект, включая все комплектующие и крепеж</v>
          </cell>
          <cell r="C4153" t="str">
            <v xml:space="preserve">Supply and installation of a storage chemical-resistant tank 25m3 Postproekt, including all accessories and fasteners </v>
          </cell>
          <cell r="D4153" t="str">
            <v>компл.</v>
          </cell>
          <cell r="F4153">
            <v>115847.45762711867</v>
          </cell>
          <cell r="G4153">
            <v>1158474.5762711866</v>
          </cell>
          <cell r="H4153">
            <v>173771.18644067799</v>
          </cell>
          <cell r="I4153">
            <v>1332245.7627118644</v>
          </cell>
        </row>
        <row r="4154">
          <cell r="A4154" t="str">
            <v>нк_Накопительный химичестки скойкий резервуар объемом 30 м3 Ростпроект</v>
          </cell>
          <cell r="B4154" t="str">
            <v>Поставка и монтаж, Накопительный химичестки скойкий резервуар объемом 30 м3 Ростпроект, включая все комплектующие и крепеж</v>
          </cell>
          <cell r="C4154" t="str">
            <v xml:space="preserve">Supply and installation of a storage chemical-resistant tank 30m3 Postproekt, including all accessories and fasteners </v>
          </cell>
          <cell r="D4154" t="str">
            <v>компл.</v>
          </cell>
          <cell r="F4154">
            <v>148305.08474576272</v>
          </cell>
          <cell r="G4154">
            <v>1483050.8474576273</v>
          </cell>
          <cell r="H4154">
            <v>222457.62711864407</v>
          </cell>
          <cell r="I4154">
            <v>1705508.4745762714</v>
          </cell>
        </row>
        <row r="4155">
          <cell r="A4155" t="str">
            <v>нк_ЛОС дождевого стока производительностью 70 л/с Ростпроект</v>
          </cell>
          <cell r="B4155" t="str">
            <v>Поставка и монтаж, Локальные очистные сооружения дождевого стока производительностью 70 л/с Ростпроект, включая все комплектующие и крепеж</v>
          </cell>
          <cell r="C4155" t="str">
            <v xml:space="preserve">Supply and installation of a local rainwater treatment plant, productivity 70 l/sec Rostproekt, including all accessories and fasteners </v>
          </cell>
          <cell r="D4155" t="str">
            <v>компл.</v>
          </cell>
          <cell r="F4155">
            <v>233050.84745762713</v>
          </cell>
          <cell r="G4155">
            <v>2330508.4745762711</v>
          </cell>
          <cell r="H4155">
            <v>349576.27118644072</v>
          </cell>
          <cell r="I4155">
            <v>2680084.7457627114</v>
          </cell>
        </row>
        <row r="4156">
          <cell r="A4156" t="str">
            <v>нк_ЛОС дождевого стока производительностью 90 л/с Ростпроект</v>
          </cell>
          <cell r="B4156" t="str">
            <v>Поставка и монтаж, Локальные очистные сооружения дождевого стока производительностью 90 л/с Ростпроект, включая все комплектующие и крепеж</v>
          </cell>
          <cell r="C4156" t="str">
            <v xml:space="preserve">Supply and installation of a local rainwater treatment plant, productivity 90 l/sec Rostproekt, including all accessories and fasteners </v>
          </cell>
          <cell r="D4156" t="str">
            <v>компл.</v>
          </cell>
          <cell r="F4156">
            <v>322033.89830508479</v>
          </cell>
          <cell r="G4156">
            <v>3220338.9830508474</v>
          </cell>
          <cell r="H4156">
            <v>483050.84745762718</v>
          </cell>
          <cell r="I4156">
            <v>3703389.8305084743</v>
          </cell>
        </row>
        <row r="4157">
          <cell r="A4157" t="str">
            <v>нк_Вертикальный жироуловитель производительностью 2 л/с Ростпроект</v>
          </cell>
          <cell r="B4157" t="str">
            <v>Поставка и монтаж, Вертикальный жироуловитель производительностью 2 л/с в комплекте с техническими колодцами и люками Ростпроект, включая все комплектующие и крепеж</v>
          </cell>
          <cell r="C4157" t="str">
            <v xml:space="preserve">Supply and installation of a vertical fat trap, productivity 2 l/sec with technical wells and lids Rostproekt, including all accessories and fasteners </v>
          </cell>
          <cell r="D4157" t="str">
            <v>компл.</v>
          </cell>
          <cell r="F4157">
            <v>7535.5932203389839</v>
          </cell>
          <cell r="G4157">
            <v>75355.932203389835</v>
          </cell>
          <cell r="H4157">
            <v>11303.389830508477</v>
          </cell>
          <cell r="I4157">
            <v>86659.322033898308</v>
          </cell>
        </row>
        <row r="4158">
          <cell r="A4158" t="str">
            <v>нк_Вертикальный жироуловитель производительностью 3 л/с Ростпроект</v>
          </cell>
          <cell r="B4158" t="str">
            <v>Поставка и монтаж, Вертикальный жироуловитель производительностью 3 л/с в комплекте с техническими колодцами и люками Ростпроект, включая все комплектующие и крепеж</v>
          </cell>
          <cell r="C4158" t="str">
            <v xml:space="preserve">Supply and installation of a vertical fat trap, productivity 3 l/sec with technical wells and lids Rostproekt, including all accessories and fasteners </v>
          </cell>
          <cell r="D4158" t="str">
            <v>компл.</v>
          </cell>
          <cell r="F4158">
            <v>9276.2711864406792</v>
          </cell>
          <cell r="G4158">
            <v>92762.711864406781</v>
          </cell>
          <cell r="H4158">
            <v>13914.406779661018</v>
          </cell>
          <cell r="I4158">
            <v>106677.11864406778</v>
          </cell>
        </row>
        <row r="4159">
          <cell r="A4159" t="str">
            <v>нк_Вертикальный жироуловитель производительностью 5 л/с Ростпроект</v>
          </cell>
          <cell r="B4159" t="str">
            <v>Поставка и монтаж, Вертикальный жироуловитель производительностью 5 л/с в комплекте с техническими колодцами и люками Ростпроект, включая все комплектующие и крепеж</v>
          </cell>
          <cell r="C4159" t="str">
            <v xml:space="preserve">Supply and installation of a vertical fat trap, productivity 5 l/sec with technical wells and lids Rostproekt, including all accessories and fasteners </v>
          </cell>
          <cell r="D4159" t="str">
            <v>компл.</v>
          </cell>
          <cell r="F4159">
            <v>12768.644067796611</v>
          </cell>
          <cell r="G4159">
            <v>127686.44067796611</v>
          </cell>
          <cell r="H4159">
            <v>19152.966101694918</v>
          </cell>
          <cell r="I4159">
            <v>146839.40677966102</v>
          </cell>
        </row>
        <row r="4160">
          <cell r="A4160" t="str">
            <v>нк_Вертикальный жироуловитель производительностью 10 л/с Ростпроект</v>
          </cell>
          <cell r="B4160" t="str">
            <v>Поставка и монтаж, Вертикальный жироуловитель производительностью 10 л/с в комплекте с техническими колодцами и люками Ростпроект, включая все комплектующие и крепеж</v>
          </cell>
          <cell r="C4160" t="str">
            <v xml:space="preserve">Supply and installation of a vertical fat trap, productivity 10 l/sec with technical wells and lids Rostproekt, including all accessories and fasteners </v>
          </cell>
          <cell r="D4160" t="str">
            <v>компл.</v>
          </cell>
          <cell r="F4160">
            <v>18220.338983050849</v>
          </cell>
          <cell r="G4160">
            <v>182203.38983050847</v>
          </cell>
          <cell r="H4160">
            <v>27330.508474576272</v>
          </cell>
          <cell r="I4160">
            <v>209533.89830508473</v>
          </cell>
        </row>
        <row r="4161">
          <cell r="A4161" t="str">
            <v>нк_Сигнализатор уровня жира LS-1</v>
          </cell>
          <cell r="B4161" t="str">
            <v>Поставка и монтаж, Сигнализатор уровня жира LS-1 Россия, включая все комплектующие и крепеж</v>
          </cell>
          <cell r="C4161" t="str">
            <v xml:space="preserve">Supply and installation of a fat level detector LS-1 Russia, including all accessories and fasteners </v>
          </cell>
          <cell r="D4161" t="str">
            <v>шт.</v>
          </cell>
          <cell r="F4161">
            <v>847.45762711864415</v>
          </cell>
          <cell r="G4161">
            <v>8474.5762711864409</v>
          </cell>
          <cell r="H4161">
            <v>1271.1864406779662</v>
          </cell>
          <cell r="I4161">
            <v>9745.7627118644068</v>
          </cell>
        </row>
        <row r="4162">
          <cell r="A4162" t="str">
            <v>к_</v>
          </cell>
          <cell r="H4162">
            <v>0</v>
          </cell>
          <cell r="I4162">
            <v>0</v>
          </cell>
        </row>
        <row r="4163">
          <cell r="A4163" t="str">
            <v>к_</v>
          </cell>
          <cell r="H4163">
            <v>0</v>
          </cell>
          <cell r="I4163">
            <v>0</v>
          </cell>
        </row>
        <row r="4164">
          <cell r="A4164" t="str">
            <v>к_</v>
          </cell>
          <cell r="H4164">
            <v>0</v>
          </cell>
          <cell r="I4164">
            <v>0</v>
          </cell>
        </row>
        <row r="4165">
          <cell r="B4165" t="str">
            <v>Колодцы</v>
          </cell>
          <cell r="C4165" t="str">
            <v>Wells</v>
          </cell>
          <cell r="H4165">
            <v>0</v>
          </cell>
          <cell r="I4165">
            <v>0</v>
          </cell>
        </row>
        <row r="4166">
          <cell r="A4166" t="str">
            <v>нк_Колодец пласт для безнап систем в комплекте с люком легким Л(А15) К1000 Полипластик</v>
          </cell>
          <cell r="B4166" t="str">
            <v>Поставка и монтаж, Колодец пластиковый для безнапорных систем в комплекте с люком легким Л(А15) К1000 Полипластик, включая все комплектующие и крепеж</v>
          </cell>
          <cell r="C4166" t="str">
            <v>Supply and installation of a plastic well for non-pressure systems with light lid Л(А15) К1000 Polyplastik, including all accessories and fasteners</v>
          </cell>
          <cell r="D4166" t="str">
            <v>компл.</v>
          </cell>
          <cell r="F4166">
            <v>12870</v>
          </cell>
          <cell r="G4166">
            <v>85800</v>
          </cell>
          <cell r="H4166">
            <v>19305</v>
          </cell>
          <cell r="I4166">
            <v>98669.999999999985</v>
          </cell>
        </row>
        <row r="4167">
          <cell r="A4167" t="str">
            <v>нк_Колодец пласт для безнап систем в комплекте с люком тяжелым Т(С250) К1000 Полипластик</v>
          </cell>
          <cell r="B4167" t="str">
            <v>Поставка и монтаж, Колодец пластиковый для безнапорных систем в комплекте с люком тяжелым Т(С250) К1000 Полипластик, включая все комплектующие и крепеж</v>
          </cell>
          <cell r="C4167" t="str">
            <v>Supply and installation of a plastic well for non-pressure systems with heavy lid Т(С250) К1000 Polyplastik, including all accessories and fasteners</v>
          </cell>
          <cell r="D4167" t="str">
            <v>компл.</v>
          </cell>
          <cell r="F4167">
            <v>16599</v>
          </cell>
          <cell r="G4167">
            <v>110660.00000000001</v>
          </cell>
          <cell r="H4167">
            <v>24898.5</v>
          </cell>
          <cell r="I4167">
            <v>127259</v>
          </cell>
        </row>
        <row r="4168">
          <cell r="A4168" t="str">
            <v>нк_Колодец пласт для безнап систем в комплекте с люком легким Л(А15) К1600 Полипластик</v>
          </cell>
          <cell r="B4168" t="str">
            <v>Поставка и монтаж, Колодец пластиковый для безнапорных систем в комплекте с люком легким Л(А15) К1600 Полипластик, включая все комплектующие и крепеж</v>
          </cell>
          <cell r="C4168" t="str">
            <v>Supply and installation of a plastic well for non-pressure systems with light lid Л(А15) К1600 Polyplastik, including all accessories and fasteners</v>
          </cell>
          <cell r="D4168" t="str">
            <v>компл.</v>
          </cell>
          <cell r="F4168">
            <v>20592</v>
          </cell>
          <cell r="G4168">
            <v>137280</v>
          </cell>
          <cell r="H4168">
            <v>30888</v>
          </cell>
          <cell r="I4168">
            <v>157872</v>
          </cell>
        </row>
        <row r="4169">
          <cell r="A4169" t="str">
            <v>нк_Колодец пласт для безнап систем в комплекте с люком тяжелым Т(С250) К1600 Полипластик</v>
          </cell>
          <cell r="B4169" t="str">
            <v>Поставка и монтаж, Колодец пластиковый для безнапорных систем в комплекте с люком тяжелым Т(С250) К1600 Полипластик, включая все комплектующие и крепеж</v>
          </cell>
          <cell r="C4169" t="str">
            <v>Supply and installation of a plastic well for non-pressure systems with heavy lid Т(С250) К1600 Polyplastik, including all accessories and fasteners</v>
          </cell>
          <cell r="D4169" t="str">
            <v>компл.</v>
          </cell>
          <cell r="F4169">
            <v>26558.400000000005</v>
          </cell>
          <cell r="G4169">
            <v>177056.00000000003</v>
          </cell>
          <cell r="H4169">
            <v>39837.600000000006</v>
          </cell>
          <cell r="I4169">
            <v>203614.40000000002</v>
          </cell>
        </row>
        <row r="4170">
          <cell r="A4170" t="str">
            <v>нк_Колодец-гаситель пласт в комплекте с люком легким Л(А15) К1000 Полипластик</v>
          </cell>
          <cell r="B4170" t="str">
            <v>Поставка и монтаж, Колодец-гаситель пластиковый в комплекте с люком легким Л(А15) К1000 Полипластик, включая все комплектующие и крепеж</v>
          </cell>
          <cell r="C4170" t="str">
            <v>Supply and installation of a head damper well with light lid Л(А15) К1000 Polyplastik, including all accessories and fasteners</v>
          </cell>
          <cell r="D4170" t="str">
            <v>компл.</v>
          </cell>
          <cell r="F4170">
            <v>12870</v>
          </cell>
          <cell r="G4170">
            <v>85800</v>
          </cell>
          <cell r="H4170">
            <v>19305</v>
          </cell>
          <cell r="I4170">
            <v>98669.999999999985</v>
          </cell>
        </row>
        <row r="4171">
          <cell r="A4171" t="str">
            <v>нк_Колодец-гаситель пласт в комплекте с люком легким Л(А15) К1600 Полипластик</v>
          </cell>
          <cell r="B4171" t="str">
            <v>Поставка и монтаж, Колодец-гаситель пластиковый в комплекте с люком легким Л(А15) К1600 Полипластик, включая все комплектующие и крепеж</v>
          </cell>
          <cell r="C4171" t="str">
            <v>Supply and installation of a head damper well with light lid Л(А15) К1600 Polyplastik, including all accessories and fasteners</v>
          </cell>
          <cell r="D4171" t="str">
            <v>компл.</v>
          </cell>
          <cell r="F4171">
            <v>20592</v>
          </cell>
          <cell r="G4171">
            <v>137280</v>
          </cell>
          <cell r="H4171">
            <v>30888</v>
          </cell>
          <cell r="I4171">
            <v>157872</v>
          </cell>
        </row>
        <row r="4172">
          <cell r="A4172" t="str">
            <v>нк_Колодец канализационный ж/б Д=1000 мм</v>
          </cell>
          <cell r="B4172" t="str">
            <v>Поставка и монтаж, Колодец канализационный железобетонный Д=1000 мм с наружной оклеечной изоляцией, включая все комплектующие и крепеж</v>
          </cell>
          <cell r="C4172" t="str">
            <v>Supply and installation of a precast concrete well D=1000 with exterior waterproofer, including all accessories and fasteners</v>
          </cell>
          <cell r="D4172" t="str">
            <v>шт.</v>
          </cell>
          <cell r="F4172">
            <v>3150</v>
          </cell>
          <cell r="G4172">
            <v>10500</v>
          </cell>
          <cell r="H4172">
            <v>4725</v>
          </cell>
          <cell r="I4172">
            <v>12074.999999999998</v>
          </cell>
        </row>
        <row r="4173">
          <cell r="A4173" t="str">
            <v>нк_Колодец канализационный ж/б Д=1500 мм</v>
          </cell>
          <cell r="B4173" t="str">
            <v>Поставка и монтаж, Колодец канализационный железобетонный Д=1500 мм с наружной оклеечной изоляцией, включая все комплектующие и крепеж</v>
          </cell>
          <cell r="C4173" t="str">
            <v>Supply and installation of a precast concrete well D=1500 with exterior waterproofer, including all accessories and fasteners</v>
          </cell>
          <cell r="D4173" t="str">
            <v>шт.</v>
          </cell>
          <cell r="F4173">
            <v>5850</v>
          </cell>
          <cell r="G4173">
            <v>19500</v>
          </cell>
          <cell r="H4173">
            <v>8775</v>
          </cell>
          <cell r="I4173">
            <v>22425</v>
          </cell>
        </row>
        <row r="4174">
          <cell r="A4174" t="str">
            <v>нк_Колодец пластиковый Ø1000 Полипластик</v>
          </cell>
          <cell r="B4174" t="str">
            <v>Поставка и монтаж, Колодец пластиковый Ø1000 Полипластик, включая все комплектующие и крепеж</v>
          </cell>
          <cell r="C4174" t="str">
            <v>Supply and installation of a plastic well Ø1000 Polyplastik, including all accessories and fasteners</v>
          </cell>
          <cell r="D4174" t="str">
            <v>шт.</v>
          </cell>
          <cell r="F4174">
            <v>12870</v>
          </cell>
          <cell r="G4174">
            <v>85800</v>
          </cell>
          <cell r="H4174">
            <v>19305</v>
          </cell>
          <cell r="I4174">
            <v>98669.999999999985</v>
          </cell>
        </row>
        <row r="4175">
          <cell r="A4175" t="str">
            <v>нк_Колодец пластиковый Ø1600 Полипластик</v>
          </cell>
          <cell r="B4175" t="str">
            <v>Поставка и монтаж, Колодец пластиковый Ø1600 Полипластик, включая все комплектующие и крепеж</v>
          </cell>
          <cell r="C4175" t="str">
            <v>Supply and installation of a plastic well Ø1600 Polyplastik, including all accessories and fasteners</v>
          </cell>
          <cell r="D4175" t="str">
            <v>шт.</v>
          </cell>
          <cell r="F4175">
            <v>20592</v>
          </cell>
          <cell r="G4175">
            <v>137280</v>
          </cell>
          <cell r="H4175">
            <v>30888</v>
          </cell>
          <cell r="I4175">
            <v>157872</v>
          </cell>
        </row>
        <row r="4176">
          <cell r="A4176" t="str">
            <v>нк_Колодец дождеприемный пласт в комп с дождеприемником ДК1000ПР Полипластик</v>
          </cell>
          <cell r="B4176" t="str">
            <v>Поставка и монтаж, Колодец дождеприемный пластиковый в комплекте с дождеприемником прямоугольным ДК1000ПР Полипластик, включая все комплектующие и крепеж</v>
          </cell>
          <cell r="C4176" t="str">
            <v>Supply and installation of a plastic surface inlet with rectangular rainwater chamber ДК1000ПР Polyplastik, including all accessories and fasteners</v>
          </cell>
          <cell r="D4176" t="str">
            <v>шт.</v>
          </cell>
          <cell r="F4176">
            <v>12870</v>
          </cell>
          <cell r="G4176">
            <v>85800</v>
          </cell>
          <cell r="H4176">
            <v>19305</v>
          </cell>
          <cell r="I4176">
            <v>98669.999999999985</v>
          </cell>
        </row>
        <row r="4177">
          <cell r="A4177" t="str">
            <v>нк_Опорная железобетонная плита  УОП-6</v>
          </cell>
          <cell r="B4177" t="str">
            <v>Поставка и монтаж, Опорная железобетонная плита  УОП-6, включая все комплектующие и крепеж</v>
          </cell>
          <cell r="C4177" t="str">
            <v>Supply and installation of supporting reinforced concrete slab УОП-6, including all accessories and fasteners</v>
          </cell>
          <cell r="D4177" t="str">
            <v>шт.</v>
          </cell>
          <cell r="F4177">
            <v>1000</v>
          </cell>
          <cell r="G4177">
            <v>7000</v>
          </cell>
          <cell r="H4177">
            <v>1500</v>
          </cell>
          <cell r="I4177">
            <v>8049.9999999999991</v>
          </cell>
        </row>
        <row r="4178">
          <cell r="A4178" t="str">
            <v>нк_Люк легкий Л(А15)</v>
          </cell>
          <cell r="B4178" t="str">
            <v>Поставка и монтаж, Люк легкий Л(А15) ГОСТ 3634-99, включая все комплектующие и крепеж</v>
          </cell>
          <cell r="C4178" t="str">
            <v>Supply and installation of a light lid Л(А15) GOST 3634-99, including all accessories and fasteners</v>
          </cell>
          <cell r="D4178" t="str">
            <v>шт.</v>
          </cell>
          <cell r="F4178">
            <v>1000</v>
          </cell>
          <cell r="G4178">
            <v>1700</v>
          </cell>
          <cell r="H4178">
            <v>1500</v>
          </cell>
          <cell r="I4178">
            <v>1954.9999999999998</v>
          </cell>
        </row>
        <row r="4179">
          <cell r="A4179" t="str">
            <v>нк_Люк тяжелый Т(С250)</v>
          </cell>
          <cell r="B4179" t="str">
            <v>Поставка и монтаж, Люк тяжелый Т(С250) ГОСТ 3634-99, включая все комплектующие и крепеж</v>
          </cell>
          <cell r="C4179" t="str">
            <v>Supply and installation of a heavy lid Т(С250) GOST 3634-99, including all accessories and fasteners</v>
          </cell>
          <cell r="D4179" t="str">
            <v>шт.</v>
          </cell>
          <cell r="F4179">
            <v>2500</v>
          </cell>
          <cell r="G4179">
            <v>12000</v>
          </cell>
          <cell r="H4179">
            <v>3750</v>
          </cell>
          <cell r="I4179">
            <v>13799.999999999998</v>
          </cell>
        </row>
        <row r="4180">
          <cell r="B4180" t="str">
            <v>Демонтаж</v>
          </cell>
          <cell r="C4180" t="str">
            <v>Demolition</v>
          </cell>
          <cell r="H4180">
            <v>0</v>
          </cell>
          <cell r="I4180">
            <v>0</v>
          </cell>
        </row>
        <row r="4181">
          <cell r="A4181" t="str">
            <v>нк_дем_Труба ст электросварная ∅50</v>
          </cell>
          <cell r="B4181" t="str">
            <v>Демонтаж и утилизация, Труба стальная электросварная ∅50 (не действующая)</v>
          </cell>
          <cell r="C4181" t="str">
            <v>Demolition and utilization of electric resistance welded pipe ∅50 (not working)</v>
          </cell>
          <cell r="D4181" t="str">
            <v>м</v>
          </cell>
          <cell r="F4181">
            <v>100</v>
          </cell>
          <cell r="H4181">
            <v>150</v>
          </cell>
          <cell r="I4181">
            <v>0</v>
          </cell>
        </row>
        <row r="4182">
          <cell r="A4182" t="str">
            <v>нк_дем_Труба ст электросварная ∅159</v>
          </cell>
          <cell r="B4182" t="str">
            <v xml:space="preserve">Демонтаж и утилизация, Труба стальная электросварная ∅159 </v>
          </cell>
          <cell r="C4182" t="str">
            <v>Demolition and utilization of electric resistance welded pipe ∅159</v>
          </cell>
          <cell r="D4182" t="str">
            <v>м</v>
          </cell>
          <cell r="F4182">
            <v>250</v>
          </cell>
          <cell r="H4182">
            <v>375</v>
          </cell>
          <cell r="I4182">
            <v>0</v>
          </cell>
        </row>
        <row r="4183">
          <cell r="A4183" t="str">
            <v>нк_дем_Полиэтиленовая труба DN150</v>
          </cell>
          <cell r="B4183" t="str">
            <v>Демонтаж и утилизация, Полиэтиленовая труба DN150</v>
          </cell>
          <cell r="C4183" t="str">
            <v>Demolition and utilization of polyethilene pipe DN150</v>
          </cell>
          <cell r="D4183" t="str">
            <v>м</v>
          </cell>
          <cell r="F4183">
            <v>100</v>
          </cell>
          <cell r="H4183">
            <v>150</v>
          </cell>
          <cell r="I4183">
            <v>0</v>
          </cell>
        </row>
        <row r="4184">
          <cell r="A4184" t="str">
            <v>нк_дем_Полиэтиленовая труба DN180</v>
          </cell>
          <cell r="B4184" t="str">
            <v>Демонтаж и утилизация, Полиэтиленовая труба DN180</v>
          </cell>
          <cell r="C4184" t="str">
            <v>Demolition and utilization of polyethilene pipe DN180</v>
          </cell>
          <cell r="D4184" t="str">
            <v>м</v>
          </cell>
          <cell r="F4184">
            <v>130</v>
          </cell>
          <cell r="H4184">
            <v>195</v>
          </cell>
          <cell r="I4184">
            <v>0</v>
          </cell>
        </row>
        <row r="4185">
          <cell r="A4185" t="str">
            <v>нк_дем_Полиэтиленовая труба DN200</v>
          </cell>
          <cell r="B4185" t="str">
            <v>Демонтаж и утилизация, Труба полиэтиленовая DN200</v>
          </cell>
          <cell r="C4185" t="str">
            <v>Demolition and utilization of polyethilene pipe DN200</v>
          </cell>
          <cell r="D4185" t="str">
            <v>м</v>
          </cell>
          <cell r="F4185">
            <v>200</v>
          </cell>
          <cell r="H4185">
            <v>300</v>
          </cell>
          <cell r="I4185">
            <v>0</v>
          </cell>
        </row>
        <row r="4186">
          <cell r="A4186" t="str">
            <v>нк_дем_Полиэтиленовая труба DN250</v>
          </cell>
          <cell r="B4186" t="str">
            <v>Демонтаж и утилизация, Труба полиэтиленовая DN250</v>
          </cell>
          <cell r="C4186" t="str">
            <v>Demolition and utilization of polyethilene pipe DN250</v>
          </cell>
          <cell r="D4186" t="str">
            <v>м</v>
          </cell>
          <cell r="F4186">
            <v>250</v>
          </cell>
          <cell r="H4186">
            <v>375</v>
          </cell>
          <cell r="I4186">
            <v>0</v>
          </cell>
        </row>
        <row r="4187">
          <cell r="A4187" t="str">
            <v>нк_дем_Полиэтиленовая труба DN300</v>
          </cell>
          <cell r="B4187" t="str">
            <v>Демонтаж и утилизация, Труба полиэтиленовая DN300</v>
          </cell>
          <cell r="C4187" t="str">
            <v>Demolition and utilization of polyethilene pipe DN300</v>
          </cell>
          <cell r="D4187" t="str">
            <v>м</v>
          </cell>
          <cell r="F4187">
            <v>300</v>
          </cell>
          <cell r="H4187">
            <v>450</v>
          </cell>
          <cell r="I4187">
            <v>0</v>
          </cell>
        </row>
        <row r="4188">
          <cell r="A4188" t="str">
            <v>нк_дем_Полиэтиленовая труба DN400</v>
          </cell>
          <cell r="B4188" t="str">
            <v>Демонтаж и утилизация, Труба полиэтиленовая DN400</v>
          </cell>
          <cell r="C4188" t="str">
            <v>Demolition and utilization of polyethilene pipe DN400</v>
          </cell>
          <cell r="D4188" t="str">
            <v>м</v>
          </cell>
          <cell r="F4188">
            <v>400</v>
          </cell>
          <cell r="H4188">
            <v>600</v>
          </cell>
          <cell r="I4188">
            <v>0</v>
          </cell>
        </row>
        <row r="4189">
          <cell r="A4189" t="str">
            <v>нк_дем_Полиэтиленовая труба DN500</v>
          </cell>
          <cell r="B4189" t="str">
            <v>Демонтаж и утилизация, Труба полиэтиленовая DN500</v>
          </cell>
          <cell r="C4189" t="str">
            <v>Demolition and utilization of polyethilene pipe DN500</v>
          </cell>
          <cell r="D4189" t="str">
            <v>м</v>
          </cell>
          <cell r="F4189">
            <v>450</v>
          </cell>
          <cell r="H4189">
            <v>675</v>
          </cell>
          <cell r="I4189">
            <v>0</v>
          </cell>
        </row>
        <row r="4190">
          <cell r="A4190" t="str">
            <v>нк_дем_Полиэтиленовая труба DN600</v>
          </cell>
          <cell r="B4190" t="str">
            <v>Демонтаж и утилизация, Труба полиэтиленовая DN600</v>
          </cell>
          <cell r="C4190" t="str">
            <v>Demolition and utilization of polyethilene pipe DN600</v>
          </cell>
          <cell r="D4190" t="str">
            <v>м</v>
          </cell>
          <cell r="F4190">
            <v>500</v>
          </cell>
          <cell r="H4190">
            <v>750</v>
          </cell>
          <cell r="I4190">
            <v>0</v>
          </cell>
        </row>
        <row r="4191">
          <cell r="A4191" t="str">
            <v>нк_дем_Полиэтиленовая труба DN800</v>
          </cell>
          <cell r="B4191" t="str">
            <v>Демонтаж и утилизация, Труба полиэтиленовая DN800</v>
          </cell>
          <cell r="C4191" t="str">
            <v>Demolition and utilization of polyethilene pipe DN800</v>
          </cell>
          <cell r="D4191" t="str">
            <v>м</v>
          </cell>
          <cell r="F4191">
            <v>700</v>
          </cell>
          <cell r="H4191">
            <v>1050</v>
          </cell>
          <cell r="I4191">
            <v>0</v>
          </cell>
        </row>
        <row r="4192">
          <cell r="A4192" t="str">
            <v>нк_дем_Полиэтиленовая труба DN1000</v>
          </cell>
          <cell r="B4192" t="str">
            <v>Демонтаж и утилизация, Труба полиэтиленовая DN1000</v>
          </cell>
          <cell r="C4192" t="str">
            <v>Demolition and utilization of polyethilene pipe DN1000</v>
          </cell>
          <cell r="D4192" t="str">
            <v>м</v>
          </cell>
          <cell r="F4192">
            <v>800</v>
          </cell>
          <cell r="H4192">
            <v>1200</v>
          </cell>
          <cell r="I4192">
            <v>0</v>
          </cell>
        </row>
        <row r="4193">
          <cell r="A4193" t="str">
            <v>нк_дем_Насосная станция хозяйственно-бытовых сточных вод</v>
          </cell>
          <cell r="B4193" t="str">
            <v>Демонтаж и утилизация, Насосная станция хозяйственно-бытовых сточных вод</v>
          </cell>
          <cell r="C4193" t="str">
            <v>Demolition and utilization of a pumping station for domestic wastewater</v>
          </cell>
          <cell r="D4193" t="str">
            <v>компл.</v>
          </cell>
          <cell r="F4193">
            <v>10000</v>
          </cell>
          <cell r="H4193">
            <v>15000</v>
          </cell>
          <cell r="I4193">
            <v>0</v>
          </cell>
        </row>
        <row r="4194">
          <cell r="A4194" t="str">
            <v>нк_дем_Колодец канализационный ж/б</v>
          </cell>
          <cell r="B4194" t="str">
            <v>Демонтаж и утилизация, Колодец канализационный железобетонный</v>
          </cell>
          <cell r="C4194" t="str">
            <v>Demolition and utilization of reinforced concrete well</v>
          </cell>
          <cell r="D4194" t="str">
            <v>шт.</v>
          </cell>
          <cell r="F4194">
            <v>10000</v>
          </cell>
          <cell r="H4194">
            <v>15000</v>
          </cell>
          <cell r="I4194">
            <v>0</v>
          </cell>
        </row>
        <row r="4195">
          <cell r="A4195" t="str">
            <v>нк_дем_Ж/б резервуар</v>
          </cell>
          <cell r="B4195" t="str">
            <v>Демонтаж и утилизация, Железобетонный резервуар</v>
          </cell>
          <cell r="C4195" t="str">
            <v>Demolition and utilization of reinforced concrete tank</v>
          </cell>
          <cell r="D4195" t="str">
            <v>шт.</v>
          </cell>
          <cell r="F4195">
            <v>15000</v>
          </cell>
          <cell r="H4195">
            <v>22500</v>
          </cell>
          <cell r="I4195">
            <v>0</v>
          </cell>
        </row>
        <row r="4196">
          <cell r="H4196">
            <v>0</v>
          </cell>
          <cell r="I4196">
            <v>0</v>
          </cell>
        </row>
        <row r="4197">
          <cell r="B4197" t="str">
            <v>Наружные сети связи</v>
          </cell>
          <cell r="H4197">
            <v>0</v>
          </cell>
          <cell r="I4197">
            <v>0</v>
          </cell>
        </row>
        <row r="4198">
          <cell r="B4198" t="str">
            <v>Система охранной сигнализации</v>
          </cell>
          <cell r="C4198" t="str">
            <v>Alarm system</v>
          </cell>
          <cell r="H4198">
            <v>0</v>
          </cell>
          <cell r="I4198">
            <v>0</v>
          </cell>
        </row>
        <row r="4199">
          <cell r="B4199" t="str">
            <v>Переферийное оборудование</v>
          </cell>
          <cell r="C4199" t="str">
            <v>Peripheral equipment</v>
          </cell>
          <cell r="H4199">
            <v>0</v>
          </cell>
          <cell r="I4199">
            <v>0</v>
          </cell>
        </row>
        <row r="4200">
          <cell r="A4200" t="str">
            <v>нос_С2000-КДЛ ЗАО НВП Болид</v>
          </cell>
          <cell r="B4200" t="str">
            <v>Поставка и монтаж, Контроллер адресной двухпроводной подсистемы С2000-КДЛ ЗАО НВП Болид, включая все комплектующие и крепеж</v>
          </cell>
          <cell r="C4200" t="str">
            <v>Supply and installation of an address two-wire subsistem controller С2000-КДЛ Company NVP Bolid, including all accessories and fasteners</v>
          </cell>
          <cell r="D4200" t="str">
            <v>шт.</v>
          </cell>
          <cell r="F4200">
            <v>595</v>
          </cell>
          <cell r="G4200">
            <v>1983.3333333333335</v>
          </cell>
          <cell r="H4200">
            <v>892.5</v>
          </cell>
          <cell r="I4200">
            <v>2280.8333333333335</v>
          </cell>
        </row>
        <row r="4201">
          <cell r="A4201" t="str">
            <v>нос_ШПС-12 ЗАО НВП Болид</v>
          </cell>
          <cell r="B4201" t="str">
            <v>Поставка и монтаж, Шкаф с резервированным источником питания, 12 В, 3 А ШПС-12 ЗАО НВП Болид, включая все комплектующие и крепеж</v>
          </cell>
          <cell r="C4201" t="str">
            <v>Supply and installation of a cabinet with interruptable power supply 12 V, 3 А ШПС-12 Company NVP Bolid, including all accessories and fasteners</v>
          </cell>
          <cell r="D4201" t="str">
            <v>шт.</v>
          </cell>
          <cell r="F4201">
            <v>4325</v>
          </cell>
          <cell r="G4201">
            <v>14416.666666666668</v>
          </cell>
          <cell r="H4201">
            <v>6487.5</v>
          </cell>
          <cell r="I4201">
            <v>16579.166666666668</v>
          </cell>
        </row>
        <row r="4202">
          <cell r="A4202" t="str">
            <v>нос_С2000-ИК исп.02 ЗАО НВП Болид</v>
          </cell>
          <cell r="B4202" t="str">
            <v>Поставка и монтаж, Извещатель охранный объемный оптико-электронный адресный С2000-ИК исп.02 ЗАО НВП Болид, включая все комплектующие и крепеж</v>
          </cell>
          <cell r="C4202" t="str">
            <v>Supply and installation of a fiber optic electronic adress security detector С2000-ИК type 02 Company NVP Bolid, including all accessories and fasteners</v>
          </cell>
          <cell r="D4202" t="str">
            <v>шт.</v>
          </cell>
          <cell r="F4202">
            <v>247.5</v>
          </cell>
          <cell r="G4202">
            <v>825</v>
          </cell>
          <cell r="H4202">
            <v>371.25</v>
          </cell>
          <cell r="I4202">
            <v>948.74999999999989</v>
          </cell>
        </row>
        <row r="4203">
          <cell r="A4203" t="str">
            <v xml:space="preserve">нос_Аккумуляторные батареи, 12 В, 17 А/ч </v>
          </cell>
          <cell r="B4203" t="str">
            <v>Поставка и монтаж, Аккумуляторные батареи, 12 В, 17 А/ч Китай, включая все комплектующие и крепеж</v>
          </cell>
          <cell r="C4203" t="str">
            <v>Supply and installation of rechargeable batteries, 12V, 17A/h, China, including all accessories and fasteners</v>
          </cell>
          <cell r="D4203" t="str">
            <v>шт.</v>
          </cell>
          <cell r="F4203">
            <v>1200</v>
          </cell>
          <cell r="G4203">
            <v>4000</v>
          </cell>
          <cell r="H4203">
            <v>1800</v>
          </cell>
          <cell r="I4203">
            <v>4600</v>
          </cell>
        </row>
        <row r="4204">
          <cell r="A4204" t="str">
            <v>нос_ С2000-СМК ЗАО НВП Болид</v>
          </cell>
          <cell r="B4204" t="str">
            <v>Поставка и монтаж, Извещатель охранный магнитоконтактный адресный накладной на деревянные и пластиковые поверхности С2000-СМК ЗАО НВП Болид, включая все комплектующие и крепеж</v>
          </cell>
          <cell r="C4204" t="str">
            <v xml:space="preserve">Supply and installation of a balanced magnetic switch for wooden and plastic surfaces С2000-СМК Company NVP Bolid, including all accessories and fasteners </v>
          </cell>
          <cell r="D4204" t="str">
            <v>шт.</v>
          </cell>
          <cell r="F4204">
            <v>75.5</v>
          </cell>
          <cell r="G4204">
            <v>251.66666666666669</v>
          </cell>
          <cell r="H4204">
            <v>113.25</v>
          </cell>
          <cell r="I4204">
            <v>289.41666666666669</v>
          </cell>
        </row>
        <row r="4205">
          <cell r="A4205" t="str">
            <v>нос_C2000-Ethernet ЗАО НВП Болид</v>
          </cell>
          <cell r="B4205" t="str">
            <v>Поставка и монтаж, Преобразователь интерфейсов RS-485/RS-232 в Ethernet C2000-Ethernet ЗАО НВП Болид, включая все комплектующие и крепеж</v>
          </cell>
          <cell r="C4205" t="str">
            <v>Supply and installation of an interface converter RS-485/RS-232 in Ethernet C2000-Ethernet Company NVP Bolid, including all accessories and fasteners</v>
          </cell>
          <cell r="D4205" t="str">
            <v>шт.</v>
          </cell>
          <cell r="F4205">
            <v>660</v>
          </cell>
          <cell r="G4205">
            <v>2200</v>
          </cell>
          <cell r="H4205">
            <v>990</v>
          </cell>
          <cell r="I4205">
            <v>2530</v>
          </cell>
        </row>
        <row r="4206">
          <cell r="A4206" t="str">
            <v>нос_</v>
          </cell>
          <cell r="H4206">
            <v>0</v>
          </cell>
          <cell r="I4206">
            <v>0</v>
          </cell>
        </row>
        <row r="4207">
          <cell r="A4207" t="str">
            <v>нос_</v>
          </cell>
          <cell r="H4207">
            <v>0</v>
          </cell>
          <cell r="I4207">
            <v>0</v>
          </cell>
        </row>
        <row r="4208">
          <cell r="B4208" t="str">
            <v>Кабельно-проводниковая продукция</v>
          </cell>
          <cell r="C4208" t="str">
            <v>Cabling and wiring products</v>
          </cell>
          <cell r="H4208">
            <v>0</v>
          </cell>
          <cell r="I4208">
            <v>0</v>
          </cell>
        </row>
        <row r="4209">
          <cell r="A4209" t="str">
            <v>нос_кабель КСРЭВнг(А)-FRLS 1х2х1,13 ТПД Паритет</v>
          </cell>
          <cell r="B4209" t="str">
            <v>Поставка и прокладка, Кабель парной скрутки с медными однопроволочными жилами диаметром 1,13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1х2х1,13 ТПД Паритет, включая все комплектующие и крепеж</v>
          </cell>
          <cell r="C4209" t="str">
            <v xml:space="preserve">Supply and cabling of a twisted-pair cable with a copper solid conductor diameter 1,13 mm ceramic silicone rubber isolated, with a common screen of a laminated aluminium foil, in a in PVC sheath of low fire hazard. The sheath colour is red. КСРЭВнг(А)-FRLS 1x2x1,13 TPD Paritet, including all accessories and fasteners </v>
          </cell>
          <cell r="D4209" t="str">
            <v>м</v>
          </cell>
          <cell r="F4209">
            <v>50</v>
          </cell>
          <cell r="G4209">
            <v>25.666666666666668</v>
          </cell>
          <cell r="H4209">
            <v>75</v>
          </cell>
          <cell r="I4209">
            <v>29.516666666666666</v>
          </cell>
        </row>
        <row r="4210">
          <cell r="B4210" t="str">
            <v xml:space="preserve">Система контроля доступом </v>
          </cell>
          <cell r="C4210" t="str">
            <v>Access control system</v>
          </cell>
          <cell r="H4210">
            <v>0</v>
          </cell>
          <cell r="I4210">
            <v>0</v>
          </cell>
        </row>
        <row r="4211">
          <cell r="B4211" t="str">
            <v>Переферийное оборудование</v>
          </cell>
          <cell r="C4211" t="str">
            <v>Peripheral equipment</v>
          </cell>
          <cell r="H4211">
            <v>0</v>
          </cell>
          <cell r="I4211">
            <v>0</v>
          </cell>
        </row>
        <row r="4212">
          <cell r="A4212" t="str">
            <v>нскуд_C2000-Ethernet ЗАО НВП Болид</v>
          </cell>
          <cell r="B4212" t="str">
            <v>Поставка и монтаж, Преобразователь интерфейсов RS-485/RS-232 в Ethernet C2000-Ethernet ЗАО НВП Болид, включая все комплектующие и крепеж</v>
          </cell>
          <cell r="C4212" t="str">
            <v>Supply and installation of an interface converter RS-485/RS-232 in Ethernet C2000-Ethernet Company NVP Bolid, including all accessories and fasteners</v>
          </cell>
          <cell r="D4212" t="str">
            <v>шт.</v>
          </cell>
          <cell r="F4212">
            <v>660</v>
          </cell>
          <cell r="G4212">
            <v>2200</v>
          </cell>
          <cell r="H4212">
            <v>990</v>
          </cell>
          <cell r="I4212">
            <v>2530</v>
          </cell>
        </row>
        <row r="4213">
          <cell r="A4213" t="str">
            <v>нскуд_ШПС-24 ЗАО НВП Болид</v>
          </cell>
          <cell r="B4213" t="str">
            <v>Поставка и монтаж, Шкаф с резервированным источником питания, 24 В, 2 А ШПС-24 ЗАО НВП Болид, включая все комплектующие и крепеж</v>
          </cell>
          <cell r="C4213" t="str">
            <v>Supply and installation of a cabinet with interruptable power supply 24 V, 2 А ШПС-24 Company NVP Bolid, including all accessories and fasteners</v>
          </cell>
          <cell r="D4213" t="str">
            <v>шт.</v>
          </cell>
          <cell r="F4213">
            <v>2038.75</v>
          </cell>
          <cell r="G4213">
            <v>13591.666666666668</v>
          </cell>
          <cell r="H4213">
            <v>3058.125</v>
          </cell>
          <cell r="I4213">
            <v>15630.416666666666</v>
          </cell>
        </row>
        <row r="4214">
          <cell r="A4214" t="str">
            <v>нскуд_Аккумуляторные батареи, 12 В, 17 А/ч</v>
          </cell>
          <cell r="B4214" t="str">
            <v>Поставка и монтаж, Аккумуляторные батареи, 12 В, 17 А/ч Китай, включая все комплектующие и крепеж</v>
          </cell>
          <cell r="C4214" t="str">
            <v>Supply and installation of rechargeable batteries, 12V, 17A/h, China, including all accessories and fasteners</v>
          </cell>
          <cell r="D4214" t="str">
            <v>шт.</v>
          </cell>
          <cell r="F4214">
            <v>1200</v>
          </cell>
          <cell r="G4214">
            <v>4000</v>
          </cell>
          <cell r="H4214">
            <v>1800</v>
          </cell>
          <cell r="I4214">
            <v>4600</v>
          </cell>
        </row>
        <row r="4215">
          <cell r="A4215" t="str">
            <v>нскуд_С2000-2 ЗАО НВП Болид</v>
          </cell>
          <cell r="B4215" t="str">
            <v>Поставка и монтаж, Контроллер доступа С2000-2 ЗАО НВП Болид, включая все комплектующие и крепеж</v>
          </cell>
          <cell r="C4215" t="str">
            <v>Supply and installation of an access controller C2000-2 Company NVP Bolid, including all accessories and fasteners</v>
          </cell>
          <cell r="D4215" t="str">
            <v>шт.</v>
          </cell>
          <cell r="F4215">
            <v>852.50000000000011</v>
          </cell>
          <cell r="G4215">
            <v>2841.666666666667</v>
          </cell>
          <cell r="H4215">
            <v>1278.7500000000002</v>
          </cell>
          <cell r="I4215">
            <v>3267.916666666667</v>
          </cell>
        </row>
        <row r="4216">
          <cell r="A4216" t="str">
            <v>нскуд_ИВЭР SKAT-V.24DC-18 исп.5000 ЗАО Бастион</v>
          </cell>
          <cell r="B4216" t="str">
            <v>Поставка и монтаж, Источник вторичного электропитания резервированный, 24 В, 18 А SKAT-V.24DC-18 исп.5000 ЗАО Бастион, включая все комплектующие и крепеж</v>
          </cell>
          <cell r="C4216" t="str">
            <v>Supply and installation of a redundant power supply, 24V, 18A SKAT-V.24DC-18 type 5000 Company Bastion, including all accessories and fasteners</v>
          </cell>
          <cell r="D4216" t="str">
            <v>шт.</v>
          </cell>
          <cell r="F4216">
            <v>3125.0000000000005</v>
          </cell>
          <cell r="G4216">
            <v>20833.333333333336</v>
          </cell>
          <cell r="H4216">
            <v>4687.5000000000009</v>
          </cell>
          <cell r="I4216">
            <v>23958.333333333336</v>
          </cell>
        </row>
        <row r="4217">
          <cell r="A4217" t="str">
            <v>нскуд_Аккумуляторные батареи, 12 В, 38 А/ч</v>
          </cell>
          <cell r="B4217" t="str">
            <v>Поставка и монтаж, Аккумуляторные батареи, 12 В, 38 А/ч Китай, включая все комплектующие и крепеж</v>
          </cell>
          <cell r="C4217" t="str">
            <v>Supply and installation of rechargeable batteries, 12V, 38A/h, China, including all accessories and fasteners</v>
          </cell>
          <cell r="D4217" t="str">
            <v xml:space="preserve">шт. </v>
          </cell>
          <cell r="F4217">
            <v>1200</v>
          </cell>
          <cell r="G4217">
            <v>4000</v>
          </cell>
          <cell r="H4217">
            <v>1800</v>
          </cell>
          <cell r="I4217">
            <v>4600</v>
          </cell>
        </row>
        <row r="4218">
          <cell r="A4218" t="str">
            <v>нскуд_Считыватель бесконтактный для proxi-карт EM-marine</v>
          </cell>
          <cell r="B4218" t="str">
            <v>Поставка и монтаж, Считыватель бесконтактный для proxi-карт EM-marine c интерфейсом Wiegand Matrix-II-EH (серый) IronLogic, включая все комплектующие и крепеж</v>
          </cell>
          <cell r="C4218" t="str">
            <v xml:space="preserve">Supply and installation of a contactless proximity card reader EM-marine with interface Wiegand Matrix-II-EH (gray) IronLogic, including all accessories and fasteners </v>
          </cell>
          <cell r="D4218" t="str">
            <v>шт.</v>
          </cell>
          <cell r="F4218">
            <v>487.5</v>
          </cell>
          <cell r="G4218">
            <v>1625</v>
          </cell>
          <cell r="H4218">
            <v>731.25</v>
          </cell>
          <cell r="I4218">
            <v>1868.7499999999998</v>
          </cell>
        </row>
        <row r="4219">
          <cell r="A4219" t="str">
            <v>нскуд_Кнопка выхода ST-EX110 Smartec</v>
          </cell>
          <cell r="B4219" t="str">
            <v>Поставка и монтаж, Кнопка выхода ST-EX110 Smartec, включая все комплектующие и крепеж</v>
          </cell>
          <cell r="C4219" t="str">
            <v xml:space="preserve">Supply and installation of an exit button  ST-EX110 Smartec, including all accessories and fasteners </v>
          </cell>
          <cell r="D4219" t="str">
            <v>шт.</v>
          </cell>
          <cell r="F4219">
            <v>58.75</v>
          </cell>
          <cell r="G4219">
            <v>195.83333333333334</v>
          </cell>
          <cell r="H4219">
            <v>88.125</v>
          </cell>
          <cell r="I4219">
            <v>225.20833333333331</v>
          </cell>
        </row>
        <row r="4220">
          <cell r="A4220" t="str">
            <v>нскуд_извещатель ИО 102-2 РЗМКП</v>
          </cell>
          <cell r="B4220" t="str">
            <v>Поставка и монтаж, Извещатель охранный точечный магнитоконтактный ИО 102-2 РЗМКП, включая все комплектующие и крепеж</v>
          </cell>
          <cell r="C4220" t="str">
            <v xml:space="preserve">Supply and installation of a balanced magnetic switch ИО 102-2 РЗМКП, including all accessories and fasteners </v>
          </cell>
          <cell r="D4220" t="str">
            <v xml:space="preserve">шт. </v>
          </cell>
          <cell r="F4220">
            <v>50</v>
          </cell>
          <cell r="G4220">
            <v>46.666666666666671</v>
          </cell>
          <cell r="H4220">
            <v>75</v>
          </cell>
          <cell r="I4220">
            <v>53.666666666666671</v>
          </cell>
        </row>
        <row r="4221">
          <cell r="A4221" t="str">
            <v>нскуд_электромагнитный замок AL-350FB-М-02 ООО ЭКСКОН</v>
          </cell>
          <cell r="B4221" t="str">
            <v>Поставка и монтаж, Электромагнитный замок, накладной, удерживающие усилие 350 кгс, 24 В AL-350FB-М-02 ООО ЭКСКОН, включая все комплектующие и крепеж</v>
          </cell>
          <cell r="C4221" t="str">
            <v xml:space="preserve">Supply and installation of a surface mounted electromagnetic lock, holding force 350 kgs, 24 V AL-350FB-М-02 Ltd EKSKON, including all accessories and fasteners </v>
          </cell>
          <cell r="D4221" t="str">
            <v xml:space="preserve">шт. </v>
          </cell>
          <cell r="F4221">
            <v>1158.3333333333335</v>
          </cell>
          <cell r="G4221">
            <v>5791.666666666667</v>
          </cell>
          <cell r="H4221">
            <v>1737.5000000000002</v>
          </cell>
          <cell r="I4221">
            <v>6660.4166666666661</v>
          </cell>
        </row>
        <row r="4222">
          <cell r="A4222" t="str">
            <v>нскуд_Кнопка аварийной разблокировки двери ST-ER115 Smartec</v>
          </cell>
          <cell r="B4222" t="str">
            <v>Поставка и монтаж, Кнопка аварийной разблокировки двери  ST-ER115 Smartec, включая все комплектующие и крепеж</v>
          </cell>
          <cell r="C4222" t="str">
            <v xml:space="preserve">Supply and installation of an emergency door unlocking button ST-ER115 Smartec, including all accessories and fasteners </v>
          </cell>
          <cell r="D4222" t="str">
            <v xml:space="preserve">шт. </v>
          </cell>
          <cell r="F4222">
            <v>115.66666666666669</v>
          </cell>
          <cell r="G4222">
            <v>578.33333333333337</v>
          </cell>
          <cell r="H4222">
            <v>173.50000000000003</v>
          </cell>
          <cell r="I4222">
            <v>665.08333333333337</v>
          </cell>
        </row>
        <row r="4223">
          <cell r="B4223" t="str">
            <v>Кабельно-проводниковая продукция</v>
          </cell>
          <cell r="C4223" t="str">
            <v>Cabling and wiring products</v>
          </cell>
          <cell r="H4223">
            <v>0</v>
          </cell>
          <cell r="I4223">
            <v>0</v>
          </cell>
        </row>
        <row r="4224">
          <cell r="A4224" t="str">
            <v>нскуд_кабель КСРЭВнг(А)-FRLS 2х0,5 ТПД Паритет</v>
          </cell>
          <cell r="B4224" t="str">
            <v>Поставка и прокладка, Кабель парной скрутки с медными однопроволочными жилами диаметром 0,5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2х0,5 ТПД Паритет, включая все комплектующие и крепеж</v>
          </cell>
          <cell r="C4224" t="str">
            <v xml:space="preserve">Supply and cabling of a twisted-pair cable with a copper solid conductor diameter 0,5 mm ceramic silicone rubber isolated, with a common screen of a laminated aluminium foil, in a in PVC sheath of low fire hazard. The sheath colour is red. КСРЭВнг(А)-FRLS 2х0,5 TPD Paritet, including all accessories and fasteners </v>
          </cell>
          <cell r="D4224" t="str">
            <v>м</v>
          </cell>
          <cell r="F4224">
            <v>50</v>
          </cell>
          <cell r="G4224">
            <v>9.5250000000000004</v>
          </cell>
          <cell r="H4224">
            <v>75</v>
          </cell>
          <cell r="I4224">
            <v>10.953749999999999</v>
          </cell>
        </row>
        <row r="4225">
          <cell r="A4225" t="str">
            <v>нскуд_кабель КСРЭВнг(А)-FRLS 4х0,5 ТПД Паритет</v>
          </cell>
          <cell r="B4225" t="str">
            <v>Поставка и прокладка, Кабель парной скрутки с медными однопроволочными жилами диаметром 0,5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4х0,5 ТПД Паритет, включая все комплектующие и крепеж</v>
          </cell>
          <cell r="C4225" t="str">
            <v xml:space="preserve">Supply and cabling of a twisted-pair cable with a copper solid conductor diameter 0,5 mm ceramic silicone rubber isolated, with a common screen of a laminated aluminium foil, in a in PVC sheath of low fire hazard. The sheath colour is red. КСРЭВнг(А)-FRLS 4х0,5 TPD Paritet, including all accessories and fasteners </v>
          </cell>
          <cell r="D4225" t="str">
            <v>м</v>
          </cell>
          <cell r="F4225">
            <v>50</v>
          </cell>
          <cell r="G4225">
            <v>17.041666666666668</v>
          </cell>
          <cell r="H4225">
            <v>75</v>
          </cell>
          <cell r="I4225">
            <v>19.597916666666666</v>
          </cell>
        </row>
        <row r="4226">
          <cell r="A4226" t="str">
            <v>нскуд_кабель КСРЭВнг(А)-FRLS 6х0,5 ТПД Паритет</v>
          </cell>
          <cell r="B4226" t="str">
            <v>Поставка и прокладка, Кабель парной скрутки с медными однопроволочными жилами диаметром 0,5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6х0,5 ТПД Паритет, включая все комплектующие и крепеж</v>
          </cell>
          <cell r="C4226" t="str">
            <v xml:space="preserve">Supply and cabling of a twisted-pair cable with a copper solid conductor diameter 0,5 mm ceramic silicone rubber isolated, with a common screen of a laminated aluminium foil, in a in PVC sheath of low fire hazard. The sheath colour is red. КСРЭВнг(А)-FRLS 6х0,5 TPD Paritet, including all accessories and fasteners </v>
          </cell>
          <cell r="D4226" t="str">
            <v>м</v>
          </cell>
          <cell r="F4226">
            <v>50</v>
          </cell>
          <cell r="G4226">
            <v>24.708333333333336</v>
          </cell>
          <cell r="H4226">
            <v>75</v>
          </cell>
          <cell r="I4226">
            <v>28.414583333333333</v>
          </cell>
        </row>
        <row r="4227">
          <cell r="A4227" t="str">
            <v>нскуд_кабель КСРЭВнг(А)-FRLS 1x2x1,38 ТПД Паритет</v>
          </cell>
          <cell r="B4227" t="str">
            <v>Поставка и прокладка, Кабель парной скрутки с медными однопроволочными жилами диаметром 1,38 мм с изоляцией из керамизирующейся кремнийорганической резины, с общим экраном из ламинированной алюминиевой фольги, в оболочке из ПВХ пластиката пониженной пожарной опасности. Цвет оболочки – красный. КСРЭВнг(А)-FRLS 1x2x1,38 ТПД Паритет, включая все комплектующие и крепеж</v>
          </cell>
          <cell r="C4227" t="str">
            <v xml:space="preserve">Supply and cabling of a twisted-pair cable with a copper solid conductor diameter 1,38 mm ceramic silicone rubber isolated, with a common screen of a laminated aluminium foil, in a in PVC sheath of low fire hazard. The sheath colour is red. КСРЭВнг(А)-FRLS 1х2x1,38 TPD Paritet, including all accessories and fasteners </v>
          </cell>
          <cell r="D4227" t="str">
            <v>м</v>
          </cell>
          <cell r="F4227">
            <v>60</v>
          </cell>
          <cell r="G4227">
            <v>89.466666666666669</v>
          </cell>
          <cell r="H4227">
            <v>90</v>
          </cell>
          <cell r="I4227">
            <v>102.88666666666666</v>
          </cell>
        </row>
        <row r="4228">
          <cell r="B4228" t="str">
            <v>Система охранного телевидения</v>
          </cell>
          <cell r="C4228" t="str">
            <v>CCTV system</v>
          </cell>
          <cell r="H4228">
            <v>0</v>
          </cell>
          <cell r="I4228">
            <v>0</v>
          </cell>
        </row>
        <row r="4229">
          <cell r="A4229" t="str">
            <v>нсот_IP-камера NTI-50022-A3S Bosch Security Systems</v>
          </cell>
          <cell r="B4229" t="str">
            <v>Поставка и монтаж, Цилиндрическая IP-камера, с варифокальным объективом, фокусным расстоянием от 2,7 до 12 мм, диафрагмой, управляемой сигналом постоянного тока F1.4-360, инфракрасной коррекцией, 1/2,9-дюймовой КМОП-матрицей, питанием 48VAC/12VDC/PoE, коробкой для установки на поверхность NTI-50022-A3S Bosch Security Systems, включая все комплектующие и крепеж</v>
          </cell>
          <cell r="C4229" t="str">
            <v>Supply and installation of a cylinder IP camera with 2.7-12 mm varifocal lens, membrane, controlled by a direct current signal F1.4-360, infrared correction, 1/2.9- inch КМОП-matrix, power supply 48VAC/12VDC/PoE, box for surface mounting NTI-50022-A3S Bosch Security Systems, including all accessories and fasteners</v>
          </cell>
          <cell r="D4229" t="str">
            <v>шт.</v>
          </cell>
          <cell r="F4229">
            <v>5166.6666666666679</v>
          </cell>
          <cell r="G4229">
            <v>51666.666666666672</v>
          </cell>
          <cell r="H4229">
            <v>7750.0000000000018</v>
          </cell>
          <cell r="I4229">
            <v>59416.666666666664</v>
          </cell>
        </row>
        <row r="4230">
          <cell r="A4230" t="str">
            <v>нсот_IP-камера Q6055-E Axis</v>
          </cell>
          <cell r="B4230" t="str">
            <v>Поставка и монтаж, IP-камера сетевая купольная поворотная наружной установки, КМОП, 1/2,8", прогрессивная развертка, автоматически управляемый инфракрасный фильтр, поворот неограниченный на 360°, объектив 4,44–142,6 мм, F1,6–4,41, 1920x1080, H.264 и MJPEG, 32-кратный оптический зум Q6055-E Axis, включая все комплектующие и крепеж</v>
          </cell>
          <cell r="C4230" t="str">
            <v>Supply and installation of rotary outdoor IP security camera, КМОП, 1/2,8", progressive scan, automatically controlled IR filter, 360° unlimited rotation, 4.44–142.6 mm lens, F1,6–4,41, 1920x1080, H.264 и MJPEG, 32x optical zoom, including all accessories and fasteners</v>
          </cell>
          <cell r="D4230" t="str">
            <v xml:space="preserve">шт. </v>
          </cell>
          <cell r="F4230">
            <v>12291.666666666668</v>
          </cell>
          <cell r="G4230">
            <v>245833.33333333334</v>
          </cell>
          <cell r="H4230">
            <v>18437.5</v>
          </cell>
          <cell r="I4230">
            <v>282708.33333333331</v>
          </cell>
        </row>
        <row r="4231">
          <cell r="B4231" t="str">
            <v>Наружные сети</v>
          </cell>
          <cell r="C4231" t="str">
            <v>Outdoor networks</v>
          </cell>
          <cell r="H4231">
            <v>0</v>
          </cell>
          <cell r="I4231">
            <v>0</v>
          </cell>
        </row>
        <row r="4232">
          <cell r="B4232" t="str">
            <v xml:space="preserve">Вынос сетей связи </v>
          </cell>
          <cell r="C4232" t="str">
            <v>Communication networks relocation</v>
          </cell>
          <cell r="H4232">
            <v>0</v>
          </cell>
          <cell r="I4232">
            <v>0</v>
          </cell>
        </row>
        <row r="4233">
          <cell r="A4233" t="str">
            <v>нскс_Колодец кабельный связи, пластиковый, в сборе, D=800, H=1300</v>
          </cell>
          <cell r="B4233" t="str">
            <v>Поставка и монтаж, Колодец кабельный связи, пластиковый, в сборе, D=800, H=1300, напряжение до 0,4 кВ, степень защиты до IP 55, температура эксплуатации от -60 до +70 0С. Камера для бетонирования для защиты от всплытия с расчетом уровня грунтовых вод до глубины 0,4 м, включая все комплектующие и крепеж</v>
          </cell>
          <cell r="C4233" t="str">
            <v>Supply and installation of an equipped plastic joint box, D=800, H=1300, electrical pressure up to 0,4 kV, IP 55, operating temperature from -60 to +70o  C. Сhamber for concrete pouring for protection against emersion with the calculation of the level of groundwater to a depth of 0.4 m, including all accessories and fasteners</v>
          </cell>
          <cell r="D4233" t="str">
            <v>шт.</v>
          </cell>
          <cell r="F4233">
            <v>2500</v>
          </cell>
          <cell r="G4233">
            <v>12500</v>
          </cell>
          <cell r="H4233">
            <v>3750</v>
          </cell>
          <cell r="I4233">
            <v>14374.999999999998</v>
          </cell>
        </row>
        <row r="4234">
          <cell r="A4234" t="str">
            <v>нскс_Люк для колодца ККС, D=800, с нагрузкой до 1,5 т</v>
          </cell>
          <cell r="B4234" t="str">
            <v>Поставка и монтаж, Люк для колодца ККС, D=800, с нагрузкой до 1,5 т, включая все комплектующие и крепеж</v>
          </cell>
          <cell r="C4234" t="str">
            <v>Supply and installation of a manhole cover ККС, D=800, with load up to 1.5 tons, including all accessories and fasteners</v>
          </cell>
          <cell r="D4234" t="str">
            <v>шт.</v>
          </cell>
          <cell r="F4234">
            <v>375</v>
          </cell>
          <cell r="G4234">
            <v>2500</v>
          </cell>
          <cell r="H4234">
            <v>562.5</v>
          </cell>
          <cell r="I4234">
            <v>2875</v>
          </cell>
        </row>
        <row r="4235">
          <cell r="A4235" t="str">
            <v>нскс_Муфта, устанавливаемая по месту для труб D110 для колодца кабельной канализации</v>
          </cell>
          <cell r="B4235" t="str">
            <v>Поставка и монтаж, Муфта, устанавливаемая по месту для труб D110 для колодца кабельной канализации, включая все комплектующие и крепеж</v>
          </cell>
          <cell r="C4235" t="str">
            <v>Supply and installation of an in-situ coupling for pipes D110 for joint box, including all accessories and fasteners</v>
          </cell>
          <cell r="D4235" t="str">
            <v>шт.</v>
          </cell>
          <cell r="F4235">
            <v>500</v>
          </cell>
          <cell r="G4235">
            <v>1250</v>
          </cell>
          <cell r="H4235">
            <v>750</v>
          </cell>
          <cell r="I4235">
            <v>1437.5</v>
          </cell>
        </row>
        <row r="4236">
          <cell r="A4236" t="str">
            <v>нскс_Двустенная труба ПНД гибкая д.110мм без протяжки, SN8 (бухта)</v>
          </cell>
          <cell r="B4236" t="str">
            <v>Поставка и прокладка, Двустенная труба ПНД гибкая для кабельной канализации д.110мм без протяжки, SN8, в бухте 50м, цвет красный, включая все комплектующие и крепеж</v>
          </cell>
          <cell r="C4236" t="str">
            <v>Supply and installation of double wall flexible HDPE pipe for cable channels d=110 mm without a draw rope, SN8, in coil 50 m, red colour, including all accessories and fasteners</v>
          </cell>
          <cell r="D4236" t="str">
            <v xml:space="preserve">бухта </v>
          </cell>
          <cell r="F4236">
            <v>15000</v>
          </cell>
          <cell r="G4236">
            <v>7500</v>
          </cell>
          <cell r="H4236">
            <v>22500</v>
          </cell>
          <cell r="I4236">
            <v>8625</v>
          </cell>
        </row>
        <row r="4237">
          <cell r="A4237" t="str">
            <v>нскс_Муфта проходная для трубы ПНД д.110мм</v>
          </cell>
          <cell r="B4237" t="str">
            <v>Поставка и монтаж, Муфта проходная для трубы ПНД д.110мм, включая все комплектующие и крепеж</v>
          </cell>
          <cell r="C4237" t="str">
            <v>Supply and installation of a straight-through coupling for HDPE pipe d=110 mm, including all accessories and fasteners</v>
          </cell>
          <cell r="D4237" t="str">
            <v>шт.</v>
          </cell>
          <cell r="F4237">
            <v>500</v>
          </cell>
          <cell r="G4237">
            <v>1250</v>
          </cell>
          <cell r="H4237">
            <v>750</v>
          </cell>
          <cell r="I4237">
            <v>1437.5</v>
          </cell>
        </row>
        <row r="4238">
          <cell r="A4238" t="str">
            <v>нскс_Лента сигнальная 750</v>
          </cell>
          <cell r="B4238" t="str">
            <v>Поставка и монтаж, Лента сигнальная 750, включая все комплектующие и крепеж</v>
          </cell>
          <cell r="C4238" t="str">
            <v>Supply and installation of a signal tape 750, including all accessories and fasteners</v>
          </cell>
          <cell r="D4238" t="str">
            <v>м</v>
          </cell>
          <cell r="F4238">
            <v>2</v>
          </cell>
          <cell r="G4238">
            <v>0.5</v>
          </cell>
          <cell r="H4238">
            <v>3</v>
          </cell>
          <cell r="I4238">
            <v>0.57499999999999996</v>
          </cell>
        </row>
        <row r="4239">
          <cell r="A4239" t="str">
            <v>нскс_Труба стальная  Д152х3,0</v>
          </cell>
          <cell r="B4239" t="str">
            <v>Поставка и прокладка, Труба стальная  Д152х3,0, включая все комплектующие и крепеж</v>
          </cell>
          <cell r="C4239" t="str">
            <v>Supply and pipe-laying of a steel pipe d=152x3,0, including all accessories and fasteners</v>
          </cell>
          <cell r="D4239" t="str">
            <v>м</v>
          </cell>
          <cell r="F4239">
            <v>700</v>
          </cell>
          <cell r="G4239">
            <v>800.00000000000011</v>
          </cell>
          <cell r="H4239">
            <v>1050</v>
          </cell>
          <cell r="I4239">
            <v>920.00000000000011</v>
          </cell>
        </row>
        <row r="4240">
          <cell r="A4240" t="str">
            <v>нскс_песок</v>
          </cell>
          <cell r="B4240" t="str">
            <v xml:space="preserve"> Песок (отсев)</v>
          </cell>
          <cell r="C4240" t="str">
            <v>Sand-sifting</v>
          </cell>
          <cell r="D4240" t="str">
            <v>т</v>
          </cell>
          <cell r="H4240">
            <v>0</v>
          </cell>
          <cell r="I4240">
            <v>0</v>
          </cell>
        </row>
        <row r="4241">
          <cell r="A4241" t="str">
            <v>нскс_Огнестойкая однокомпонентная пена</v>
          </cell>
          <cell r="B4241" t="str">
            <v>Поставка и монтаж, Огнестойкая однокомпонентная пена</v>
          </cell>
          <cell r="C4241" t="str">
            <v>Supply and installation of fire retardant single component foam</v>
          </cell>
          <cell r="D4241" t="str">
            <v>шт.</v>
          </cell>
          <cell r="F4241">
            <v>0</v>
          </cell>
          <cell r="G4241">
            <v>500</v>
          </cell>
          <cell r="H4241">
            <v>0</v>
          </cell>
          <cell r="I4241">
            <v>575</v>
          </cell>
        </row>
        <row r="4242">
          <cell r="A4242" t="str">
            <v>нскс_Муфта для оптического кабеля</v>
          </cell>
          <cell r="B4242" t="str">
            <v>Поставка и монтаж, Муфта для оптического кабеля бронированного стальной проволокой, в составе:
- 2 кабельных ввода для кабелей бронированных стальной проволокой диаметром не менее 18 мм;
- комплект для сращивания 2 оптических кабелей 8 ОВ SM, включая все комплектующие и крепеж</v>
          </cell>
          <cell r="C4242" t="str">
            <v>Supply and installation of fiber optic cabling armored with steel wire, consisting of: -2 cable entry panels for armored with steel wire cables, diameter of at least 18 mm; -set for connection 2 optical cables 8 OV SM, including all accessories and fasteners</v>
          </cell>
          <cell r="D4242" t="str">
            <v>шт.</v>
          </cell>
          <cell r="F4242">
            <v>500</v>
          </cell>
          <cell r="G4242">
            <v>2000</v>
          </cell>
          <cell r="H4242">
            <v>750</v>
          </cell>
          <cell r="I4242">
            <v>2300</v>
          </cell>
        </row>
        <row r="4243">
          <cell r="A4243" t="str">
            <v>нскс_Настенный оптический кросс, оптических портов не менее 8 шт.</v>
          </cell>
          <cell r="B4243" t="str">
            <v>Поставка и монтаж, Настенный оптический кросс, количество оптических портов не менее 8 шт., тип оптических портов - SC/APC, макс. кол-во вводимых кабелей - 1 шт., макс. диаметр кабеля не менее 20 мм, габариты - 245х220х62, в составе:
- кассета - 1 шт.
- крышка кассеты - 1 шт.
- розетка (адаптер) SC/APC - 8 шт.
- пигтейл SC/APC - 8 шт.
- КДЗС-6030 - 10 шт.
- планка 8 SC - 1 шт.
- заглушки кабельных вводо - 4 шт., включая все комплектующие и крепеж</v>
          </cell>
          <cell r="C4243" t="str">
            <v xml:space="preserve">Supply and installation of wall mount optical distribution frame, the number of optical ports at least 8 pc, o[tical port type - SC/APC, max diameter of cable at least 20 mm, dimensions - 245x220x62, consisting of:
- cassette - 1 pc.
- cassette cover - 1 pc.
- socket (adapter) SC/APC - 8 pc.
- pigtail SC/APC - 8 pc.
- КДЗС-6030 - 10 pc.
- bar 8 SC - 1 pc.
- plugs for cable entry panels - 4 pc., including all accessories and fasteners </v>
          </cell>
          <cell r="D4243" t="str">
            <v>шт.</v>
          </cell>
          <cell r="F4243">
            <v>1000</v>
          </cell>
          <cell r="G4243">
            <v>3333.3333333333335</v>
          </cell>
          <cell r="H4243">
            <v>1500</v>
          </cell>
          <cell r="I4243">
            <v>3833.333333333333</v>
          </cell>
        </row>
        <row r="4244">
          <cell r="A4244" t="str">
            <v>нскс_Медиаконвертер</v>
          </cell>
          <cell r="B4244" t="str">
            <v>Поставка и монтаж, Медиаконвертер, 1 порт 10/100Base-TX, 1 порт 100Base-FX с разъемом SC для многомодового оптического кабеля (до 2 км), размер пакета не менее 1600 байт, не более 5 В, 1 А , внешний адаптер питания, 1310 нм, 120 x 88 x 25 мм, включая все комплектующие и крепеж</v>
          </cell>
          <cell r="C4244" t="str">
            <v xml:space="preserve">Supply and installation of media converter, 1 port 10/100Base-TX, 1 port 100Base-FX with SC connector for multimode optical cable (up to 2 km), packet size not less than 1600 bytes, not more than 5 V, 1 A, external power adapter, 1310 nm, 120 x 88 x 25mm, including all accessories and fasteners </v>
          </cell>
          <cell r="D4244" t="str">
            <v>шт.</v>
          </cell>
          <cell r="F4244">
            <v>300</v>
          </cell>
          <cell r="G4244">
            <v>1500</v>
          </cell>
          <cell r="H4244">
            <v>450</v>
          </cell>
          <cell r="I4244">
            <v>1724.9999999999998</v>
          </cell>
        </row>
        <row r="4245">
          <cell r="A4245" t="str">
            <v>нскс_Патч-корд волоконно-оптический</v>
          </cell>
          <cell r="B4245" t="str">
            <v>Поставка и монтаж, Патч-корд волоконно-оптический (на основе кабеля zip duplex 2,0 мм), волокно 50/125 многомодовое (ОМ3), разъем на 1-ом конце кабеля SC simplex (полировка PC, стандартный), разъем на 2-ом конце кабеля SC simplex (полировка PC, стандартный), длина 1 м, оболочка LSZH, цвет бирюзовый (аква), прямые потери &lt; 0.4 дБ, обратные потери &gt; 50 дБ, включая все комплектующие и крепеж</v>
          </cell>
          <cell r="C4245" t="str">
            <v xml:space="preserve">Supply and installation of a fiber optic patch cord (based on 2.0 mm zip duplex cable), 50/125 multimode fiber (OM3), connector on the 1st end of the SC simplex cable (PC polished, standard), connector on the 2nd end of the cable SC simplex (PC polished, standard), length 1 m, LSZH shell, color turquoise (aqua), direct loss &lt;0.4 dB, return loss&gt; 50 dB, including all accessories and fasteners </v>
          </cell>
          <cell r="D4245" t="str">
            <v>шт.</v>
          </cell>
          <cell r="F4245">
            <v>20</v>
          </cell>
          <cell r="G4245">
            <v>91.666666666666671</v>
          </cell>
          <cell r="H4245">
            <v>30</v>
          </cell>
          <cell r="I4245">
            <v>105.41666666666666</v>
          </cell>
        </row>
        <row r="4246">
          <cell r="A4246" t="str">
            <v>нскс_Кабель оптический одномодовый (SM 9/125)</v>
          </cell>
          <cell r="B4246" t="str">
            <v>Поставка и прокладка, Кабель оптический одномодовый (SM 9/125), бронированный стальной проволокой для прокладки в грунте, 8 ОВ, д.  не более 14 мм, масса не более 300 кг/км, радиус изгиба не более 250 мм, растягивающая нагрузка не менее 7 кН, раздавливающая нагрузка не менее 0,4 кН/см, включая все комплектующие и крепеж</v>
          </cell>
          <cell r="C4246" t="str">
            <v xml:space="preserve">Supply and installation of a single-mode optical cable (SM 9/125), armored with steel wire for laying in the ground, 8 OV, d. Not more than 14 mm, weight not more than 300 kg / km, bending radius not more than 250 mm, tensile load not less than 7 kN, crushing load not less than 0.4 kN / cm, including all accessories and fasteners </v>
          </cell>
          <cell r="D4246" t="str">
            <v>м</v>
          </cell>
          <cell r="F4246">
            <v>80</v>
          </cell>
          <cell r="G4246">
            <v>75</v>
          </cell>
          <cell r="H4246">
            <v>120</v>
          </cell>
          <cell r="I4246">
            <v>86.25</v>
          </cell>
        </row>
        <row r="4247">
          <cell r="A4247" t="str">
            <v>нскс_Кабель оптический многомодовый (ММ 50/125)</v>
          </cell>
          <cell r="B4247" t="str">
            <v>Поставка и прокладка, Кабель оптический многомодовый (ММ 50/125), бронированный стальной гофрированной лентой для прокладки в кабельной канализации, 8 ОВ, д.  не более 15 мм, масса не более 200 кг/км, растягивающая нагрузка не менее 2,7 кН, раздавливающая нагрузка не менее 0,3 кН/см, включая все комплектующие и крепеж</v>
          </cell>
          <cell r="C4247" t="str">
            <v xml:space="preserve">Supply and installation of a multimode optical cable (MM 50/125), armored steel corrugated tape for laying in cable ducts, 8 S, d. No more than 15 mm, weight not more than 200 kg / km, tensile load not less than 2.7 kN, crushing load not less than 0.3 kN / cm, including all accessories and fasteners </v>
          </cell>
          <cell r="D4247" t="str">
            <v>м</v>
          </cell>
          <cell r="F4247">
            <v>80</v>
          </cell>
          <cell r="G4247">
            <v>91.666666666666671</v>
          </cell>
          <cell r="H4247">
            <v>120</v>
          </cell>
          <cell r="I4247">
            <v>105.41666666666666</v>
          </cell>
        </row>
        <row r="4248">
          <cell r="B4248" t="str">
            <v>Демонтаж</v>
          </cell>
          <cell r="C4248" t="str">
            <v>Dismantling</v>
          </cell>
          <cell r="H4248">
            <v>0</v>
          </cell>
          <cell r="I4248">
            <v>0</v>
          </cell>
        </row>
        <row r="4249">
          <cell r="A4249" t="str">
            <v>нскс_Демонтаж оптического кабеля в броне в грунте</v>
          </cell>
          <cell r="B4249" t="str">
            <v>Демонтаж и утилизация оптического кабеля в броне, 8 ОВ в грунте на глубине 0.9 м</v>
          </cell>
          <cell r="C4249" t="str">
            <v>Dismantling and utilization of optical cable in armor, 8 OV in the ground at a depth of 0.9 m</v>
          </cell>
          <cell r="D4249" t="str">
            <v>м</v>
          </cell>
          <cell r="F4249">
            <v>50</v>
          </cell>
          <cell r="G4249">
            <v>0</v>
          </cell>
          <cell r="H4249">
            <v>75</v>
          </cell>
          <cell r="I4249">
            <v>0</v>
          </cell>
        </row>
        <row r="4250">
          <cell r="A4250" t="str">
            <v>нскс_Демонтаж трубы ПВХ д.63</v>
          </cell>
          <cell r="B4250" t="str">
            <v>Демонтаж и утилизация трубы ПВХ д.63</v>
          </cell>
          <cell r="C4250" t="str">
            <v>Dismantling and utilization of PVC pipes d=63</v>
          </cell>
          <cell r="D4250" t="str">
            <v>м</v>
          </cell>
          <cell r="F4250">
            <v>80</v>
          </cell>
          <cell r="G4250">
            <v>0</v>
          </cell>
          <cell r="H4250">
            <v>120</v>
          </cell>
          <cell r="I4250">
            <v>0</v>
          </cell>
        </row>
        <row r="4251">
          <cell r="A4251" t="str">
            <v>нскс_Рытье траншеи</v>
          </cell>
          <cell r="B4251" t="str">
            <v>Рытье траншеи для демонтажа оптического кабеля в трубе</v>
          </cell>
          <cell r="C4251" t="str">
            <v>Digging trenches for dismantling an optical cable in a pipe</v>
          </cell>
          <cell r="D4251" t="str">
            <v>м</v>
          </cell>
          <cell r="F4251">
            <v>300</v>
          </cell>
          <cell r="G4251">
            <v>0</v>
          </cell>
          <cell r="H4251">
            <v>450</v>
          </cell>
          <cell r="I4251">
            <v>0</v>
          </cell>
        </row>
        <row r="4252">
          <cell r="A4252" t="str">
            <v>нскс_Демонтаж оптического кабеля в броне в каб лотках</v>
          </cell>
          <cell r="B4252" t="str">
            <v>Демонтаж и утилизация оптического кабеля в броне, 8 ОВ, проложенного в кабельных лотках по конструкциям здания</v>
          </cell>
          <cell r="C4252" t="str">
            <v>Dismantling and utilization of optical cable in armor, 8 OV, laid in cable trays on the building structures</v>
          </cell>
          <cell r="D4252" t="str">
            <v>м</v>
          </cell>
          <cell r="F4252">
            <v>50</v>
          </cell>
          <cell r="G4252">
            <v>0</v>
          </cell>
          <cell r="H4252">
            <v>75</v>
          </cell>
          <cell r="I4252">
            <v>0</v>
          </cell>
        </row>
        <row r="4253">
          <cell r="H4253">
            <v>0</v>
          </cell>
          <cell r="I4253">
            <v>0</v>
          </cell>
        </row>
        <row r="4254">
          <cell r="H4254">
            <v>0</v>
          </cell>
          <cell r="I4254">
            <v>0</v>
          </cell>
        </row>
        <row r="4255">
          <cell r="B4255" t="str">
            <v>Наружные сети газоснабжения (расширение котельной)</v>
          </cell>
          <cell r="H4255">
            <v>0</v>
          </cell>
          <cell r="I4255">
            <v>0</v>
          </cell>
        </row>
        <row r="4256">
          <cell r="B4256" t="str">
            <v>Оборудование</v>
          </cell>
          <cell r="H4256">
            <v>0</v>
          </cell>
          <cell r="I4256">
            <v>0</v>
          </cell>
        </row>
        <row r="4257">
          <cell r="A4257" t="str">
            <v>нгс_Котел водогрейный Q=6500кВт Buderus Logano S825L</v>
          </cell>
          <cell r="B4257" t="str">
            <v>Поставка и монтаж, Котел водогрейный Q=6500кВт Buderus Logano S825L, включая все комплектующие и крепеж</v>
          </cell>
          <cell r="C4257" t="str">
            <v>Supply and installation of hot water Boiler Q = 6500kW Buderus Logano S825L, including all components and fasteners</v>
          </cell>
          <cell r="D4257" t="str">
            <v>шт.</v>
          </cell>
          <cell r="F4257">
            <v>281700</v>
          </cell>
          <cell r="G4257">
            <v>2817000</v>
          </cell>
          <cell r="H4257">
            <v>422550</v>
          </cell>
          <cell r="I4257">
            <v>3239549.9999999995</v>
          </cell>
        </row>
        <row r="4258">
          <cell r="A4258" t="str">
            <v>нгс_Горелка комбинированная Weishaupt RGL70/2-A ZM-1LN</v>
          </cell>
          <cell r="B4258" t="str">
            <v>Поставка и монтаж, Горелка комбинированная газ 1000-10000кВт, д.т. 1900-9950кВт Weishaupt RGL70/2-A ZM-1LN, включая все комплектующие и крепеж</v>
          </cell>
          <cell r="C4258" t="str">
            <v>Supply and installation of Burner combined gas 1000-10000kW, dt 1900-9950kW Weishaupt RGL70 / 2-A ZM-1LN, including all components and fasteners</v>
          </cell>
          <cell r="D4258" t="str">
            <v>шт.</v>
          </cell>
          <cell r="F4258">
            <v>0</v>
          </cell>
          <cell r="H4258">
            <v>0</v>
          </cell>
          <cell r="I4258">
            <v>0</v>
          </cell>
        </row>
        <row r="4259">
          <cell r="A4259" t="str">
            <v>нгс_Насос подмешивающий Grundfos TP 100-60/4</v>
          </cell>
          <cell r="B4259" t="str">
            <v>Поставка и монтаж, Насос подмешивающий Grundfos TP 100-60/4 N=1,1кВт Ду100/100, включая все комплектующие и крепеж</v>
          </cell>
          <cell r="C4259" t="str">
            <v>Supply and installation of Pump mixing Grundfos TP 100-60 / 4 N = 1.1kW Du100 / 100, including all components and fasteners</v>
          </cell>
          <cell r="D4259" t="str">
            <v>шт.</v>
          </cell>
          <cell r="F4259">
            <v>9000</v>
          </cell>
          <cell r="G4259">
            <v>90000</v>
          </cell>
          <cell r="H4259">
            <v>13500</v>
          </cell>
          <cell r="I4259">
            <v>103499.99999999999</v>
          </cell>
        </row>
        <row r="4260">
          <cell r="A4260" t="str">
            <v>нгс_Расходомер электромагнитный Ду150 ВЗЛЕТ ЭРСВ-510Л</v>
          </cell>
          <cell r="B4260" t="str">
            <v>Поставка и монтаж, Расходомер электромагнитный Ду150 ВЗЛЕТ ЭРСВ-510Л, включая все комплектующие и крепеж</v>
          </cell>
          <cell r="C4260" t="str">
            <v>Supply and installation of Electromagnetic Flowmeter Du150 RISE ERSV-510L, including all components and fasteners</v>
          </cell>
          <cell r="D4260" t="str">
            <v>шт.</v>
          </cell>
          <cell r="F4260">
            <v>5084.7457627118647</v>
          </cell>
          <cell r="G4260">
            <v>50847.457627118645</v>
          </cell>
          <cell r="H4260">
            <v>7627.1186440677975</v>
          </cell>
          <cell r="I4260">
            <v>58474.576271186437</v>
          </cell>
        </row>
        <row r="4261">
          <cell r="A4261" t="str">
            <v>нгс_Водомерный счетчик Ду40 Zenner</v>
          </cell>
          <cell r="B4261" t="str">
            <v>Поставка и монтаж, Водомерный счетчик Ду40 Zenner, включая все комплектующие и крепеж</v>
          </cell>
          <cell r="C4261" t="str">
            <v>Supply and installation of Water meter DN40 Zenner, including all components and fasteners</v>
          </cell>
          <cell r="D4261" t="str">
            <v>шт.</v>
          </cell>
          <cell r="F4261">
            <v>889.83050847457628</v>
          </cell>
          <cell r="G4261">
            <v>5932.203389830509</v>
          </cell>
          <cell r="H4261">
            <v>1334.7457627118645</v>
          </cell>
          <cell r="I4261">
            <v>6822.0338983050851</v>
          </cell>
        </row>
        <row r="4262">
          <cell r="A4262" t="str">
            <v>нгс_Расширительный бак 750 л. DAF TR750</v>
          </cell>
          <cell r="B4262" t="str">
            <v>Поставка и монтаж, Расширительный бак 750 л. DAF TR750, включая все комплектующие и крепеж</v>
          </cell>
          <cell r="C4262" t="str">
            <v>Supply and installation of Expansion tank 750 l. DAF TR750, including all components and fasteners</v>
          </cell>
          <cell r="D4262" t="str">
            <v>шт.</v>
          </cell>
          <cell r="F4262">
            <v>8474.5762711864427</v>
          </cell>
          <cell r="G4262">
            <v>84745.762711864416</v>
          </cell>
          <cell r="H4262">
            <v>12711.864406779663</v>
          </cell>
          <cell r="I4262">
            <v>97457.627118644072</v>
          </cell>
        </row>
        <row r="4263">
          <cell r="A4263" t="str">
            <v>нгс_Автоматическая установка 
 поддержания давления Reflex Variomat Giga GH 100</v>
          </cell>
          <cell r="B4263" t="str">
            <v>Поставка и монтаж, Автоматическая установка поддержания давления с функцией дегазации с 2 баками V=2х5000л Р=2,5-6,0 бар Reflex Variomat Giga GH 100, включая все комплектующие и крепеж</v>
          </cell>
          <cell r="C4263" t="str">
            <v>Supply and installation of Automatic installation of pressure maintenance with degassing function with 2 tanks V = 2x5000l P = 2.5-6.0 bar Reflex Variomat Giga GH 100, including all components and fasteners</v>
          </cell>
          <cell r="D4263" t="str">
            <v>шт.</v>
          </cell>
          <cell r="F4263">
            <v>236258.44623700005</v>
          </cell>
          <cell r="G4263">
            <v>2362584.4623700003</v>
          </cell>
          <cell r="H4263">
            <v>354387.66935550008</v>
          </cell>
          <cell r="I4263">
            <v>2716972.1317255003</v>
          </cell>
        </row>
        <row r="4264">
          <cell r="B4264" t="str">
            <v>Запорная арматура</v>
          </cell>
          <cell r="C4264" t="str">
            <v>Valves</v>
          </cell>
          <cell r="H4264">
            <v>0</v>
          </cell>
          <cell r="I4264">
            <v>0</v>
          </cell>
        </row>
        <row r="4265">
          <cell r="A4265" t="str">
            <v>нгс_Клапан редукционный 
 Ду50 Danfoss 7BIS</v>
          </cell>
          <cell r="B4265" t="str">
            <v>Поставка и монтаж, Клапан редукционный давления воды Ду50 резьбовой Danfoss 7BIS, включая все комплектующие и крепеж</v>
          </cell>
          <cell r="C4265" t="str">
            <v>Supply and installation of Reducing water pressure valve DN50 threaded Danfoss 7BIS, including all components and fasteners</v>
          </cell>
          <cell r="D4265" t="str">
            <v>шт.</v>
          </cell>
          <cell r="F4265">
            <v>2720</v>
          </cell>
          <cell r="G4265">
            <v>27200</v>
          </cell>
          <cell r="H4265">
            <v>4080</v>
          </cell>
          <cell r="I4265">
            <v>31279.999999999996</v>
          </cell>
        </row>
        <row r="4266">
          <cell r="A4266" t="str">
            <v>нгс_Клапан соленоидный (НЗ) Ду50 Danfoss EV220B 15B НЗ</v>
          </cell>
          <cell r="B4266" t="str">
            <v>Поставка и монтаж, Клапан соленоидный (НЗ) Ду50 Danfoss EV220B 15B НЗ, включая все комплектующие и крепеж</v>
          </cell>
          <cell r="C4266" t="str">
            <v>Supply and installation of Solenoid valve (NC) DN50 Danfoss EV220B 15B NC, including all components and fasteners</v>
          </cell>
          <cell r="D4266" t="str">
            <v>шт.</v>
          </cell>
          <cell r="F4266">
            <v>2300</v>
          </cell>
          <cell r="G4266">
            <v>23000</v>
          </cell>
          <cell r="H4266">
            <v>3450</v>
          </cell>
          <cell r="I4266">
            <v>26449.999999999996</v>
          </cell>
        </row>
        <row r="4267">
          <cell r="A4267" t="str">
            <v>нгс_Клапан предохранительный Ду32 Ру16 ADL VYC 096</v>
          </cell>
          <cell r="B4267" t="str">
            <v>Поставка и монтаж, Клапан предохранительный Ду32 Ру16 ADL VYC 096 мод. АР, включая все комплектующие и крепеж</v>
          </cell>
          <cell r="C4267" t="str">
            <v>Supply and installation, Safety valve DN 32 PN 16 ADL VYC 096 mod. AR, including all components and fasteners</v>
          </cell>
          <cell r="D4267" t="str">
            <v>шт.</v>
          </cell>
          <cell r="F4267">
            <v>2500</v>
          </cell>
          <cell r="G4267">
            <v>25000</v>
          </cell>
          <cell r="H4267">
            <v>3750</v>
          </cell>
          <cell r="I4267">
            <v>28749.999999999996</v>
          </cell>
        </row>
        <row r="4268">
          <cell r="A4268" t="str">
            <v>нгс_Клапан балансировочный Ду200 Ру16 Danfoss MSV-F2</v>
          </cell>
          <cell r="B4268" t="str">
            <v>Поставка и монтаж, Клапан балансировочный Ду200 Ру16 Danfoss MSV-F2, включая все комплектующие и крепеж</v>
          </cell>
          <cell r="C4268" t="str">
            <v>Supply and installation of Balancing valve DN200 Ru16 Danfoss MSV-F2, including all components and fasteners</v>
          </cell>
          <cell r="D4268" t="str">
            <v>шт.</v>
          </cell>
          <cell r="F4268">
            <v>19200</v>
          </cell>
          <cell r="G4268">
            <v>192000</v>
          </cell>
          <cell r="H4268">
            <v>28800</v>
          </cell>
          <cell r="I4268">
            <v>220799.99999999997</v>
          </cell>
        </row>
        <row r="4269">
          <cell r="A4269" t="str">
            <v>нгс_Дисковый поворотный затвор с эл.приводом Ду200 Ру16 FAF</v>
          </cell>
          <cell r="B4269" t="str">
            <v>Поставка и монтаж, Дисковый поворотный затвор с эл.приводом Ду200 Ру16 FAF, включая все комплектующие и крепеж</v>
          </cell>
          <cell r="C4269" t="str">
            <v>Supply and installation of Disk rotary valve with electric drive DN200 Ru16 FAF, including all components and fasteners</v>
          </cell>
          <cell r="D4269" t="str">
            <v>шт.</v>
          </cell>
          <cell r="F4269">
            <v>-3666.6666666666674</v>
          </cell>
          <cell r="G4269">
            <v>-36666.666666666672</v>
          </cell>
          <cell r="H4269">
            <v>-5500.0000000000009</v>
          </cell>
          <cell r="I4269">
            <v>-42166.666666666672</v>
          </cell>
        </row>
        <row r="4270">
          <cell r="A4270" t="str">
            <v>нгс_Дисковый поворотный затвор 
 Ду200 Ру16 FAF</v>
          </cell>
          <cell r="B4270" t="str">
            <v>Поставка и монтаж, Дисковый поворотный затвор Ду200 Ру16 FAF, включая все комплектующие и крепеж</v>
          </cell>
          <cell r="C4270" t="str">
            <v>Supply and installation of Disk rotary lock DN200 Ru16 FAF, including all components and fasteners</v>
          </cell>
          <cell r="D4270" t="str">
            <v>шт.</v>
          </cell>
          <cell r="F4270">
            <v>1875</v>
          </cell>
          <cell r="G4270">
            <v>12500</v>
          </cell>
          <cell r="H4270">
            <v>2812.5</v>
          </cell>
          <cell r="I4270">
            <v>14374.999999999998</v>
          </cell>
        </row>
        <row r="4271">
          <cell r="A4271" t="str">
            <v>нгс_Кран шаровой Ду150 Ру16</v>
          </cell>
          <cell r="B4271" t="str">
            <v>Поставка и монтаж, Кран шаровой Ду150 Ру16, включая все комплектующие и крепеж</v>
          </cell>
          <cell r="C4271" t="str">
            <v>Supply and installation of Ball valve DN150 Ru16, including all components and fasteners</v>
          </cell>
          <cell r="D4271" t="str">
            <v>шт.</v>
          </cell>
          <cell r="F4271">
            <v>4416.666666666667</v>
          </cell>
          <cell r="G4271">
            <v>44166.666666666672</v>
          </cell>
          <cell r="H4271">
            <v>6625</v>
          </cell>
          <cell r="I4271">
            <v>50791.666666666672</v>
          </cell>
        </row>
        <row r="4272">
          <cell r="A4272" t="str">
            <v>нгс_Кран шаровой Ду50 Ру40</v>
          </cell>
          <cell r="B4272" t="str">
            <v>Поставка и монтаж, Кран шаровой Ду50 Ру40, включая все комплектующие и крепеж</v>
          </cell>
          <cell r="C4272" t="str">
            <v>Supply and installation of Ball valve DN50 Ru40, including all components and fasteners</v>
          </cell>
          <cell r="D4272" t="str">
            <v>шт.</v>
          </cell>
          <cell r="F4272">
            <v>1125</v>
          </cell>
          <cell r="G4272">
            <v>7500</v>
          </cell>
          <cell r="H4272">
            <v>1687.5</v>
          </cell>
          <cell r="I4272">
            <v>8625</v>
          </cell>
        </row>
        <row r="4273">
          <cell r="A4273" t="str">
            <v>нгс_Кран шаровой Ду80 Ру16</v>
          </cell>
          <cell r="B4273" t="str">
            <v>Поставка и монтаж, Кран шаровой Ду80 Ру16, включая все комплектующие и крепеж</v>
          </cell>
          <cell r="C4273" t="str">
            <v>Supply and installation of Ball valve DN80 Ru16, including all components and fasteners</v>
          </cell>
          <cell r="D4273" t="str">
            <v>шт.</v>
          </cell>
          <cell r="F4273">
            <v>1412.5000000000002</v>
          </cell>
          <cell r="G4273">
            <v>9416.6666666666679</v>
          </cell>
          <cell r="H4273">
            <v>2118.7500000000005</v>
          </cell>
          <cell r="I4273">
            <v>10829.166666666668</v>
          </cell>
        </row>
        <row r="4274">
          <cell r="A4274" t="str">
            <v>нгс_Кран шаровой резьбовой Ду25 Ру16</v>
          </cell>
          <cell r="B4274" t="str">
            <v>Поставка и монтаж, Кран шаровой резьбовой Ду25 Ру16 Т=100°C, включая все комплектующие и крепеж</v>
          </cell>
          <cell r="C4274" t="str">
            <v>Supply and installation of Ball valve threaded DN25 Ru16 T = 100 ° C, including all components and fasteners</v>
          </cell>
          <cell r="D4274" t="str">
            <v>шт.</v>
          </cell>
          <cell r="F4274">
            <v>437.50000000000006</v>
          </cell>
          <cell r="G4274">
            <v>2916.666666666667</v>
          </cell>
          <cell r="H4274">
            <v>656.25000000000011</v>
          </cell>
          <cell r="I4274">
            <v>3354.166666666667</v>
          </cell>
        </row>
        <row r="4275">
          <cell r="A4275" t="str">
            <v>нгс_Кран шаровой резьбовой Ду15 Ру40</v>
          </cell>
          <cell r="B4275" t="str">
            <v>Поставка и монтаж, Кран шаровой резьбовой Ду15 Ру40, включая все комплектующие и крепеж</v>
          </cell>
          <cell r="C4275" t="str">
            <v>Supply and installation of Ball valve threaded DN15 Ru40 T = 100 ° C, including all components and fasteners</v>
          </cell>
          <cell r="D4275" t="str">
            <v>шт.</v>
          </cell>
          <cell r="F4275">
            <v>337.5</v>
          </cell>
          <cell r="G4275">
            <v>2250</v>
          </cell>
          <cell r="H4275">
            <v>506.25</v>
          </cell>
          <cell r="I4275">
            <v>2587.5</v>
          </cell>
        </row>
        <row r="4276">
          <cell r="A4276" t="str">
            <v>нгс_Клапан обратный Ду150 Ру16 FAF 2350</v>
          </cell>
          <cell r="B4276" t="str">
            <v>Поставка и монтаж, Клапан обратный Ду150 Ру16 FAF 2350, включая все комплектующие и крепеж</v>
          </cell>
          <cell r="C4276" t="str">
            <v>Supply and installation of Check valve DN150 Ru16 FAF 2350, including all components and fasteners</v>
          </cell>
          <cell r="D4276" t="str">
            <v>шт.</v>
          </cell>
          <cell r="F4276">
            <v>1225</v>
          </cell>
          <cell r="G4276">
            <v>8166.666666666667</v>
          </cell>
          <cell r="H4276">
            <v>1837.5</v>
          </cell>
          <cell r="I4276">
            <v>9391.6666666666661</v>
          </cell>
        </row>
        <row r="4277">
          <cell r="A4277" t="str">
            <v>нгс_Клапан обратный Ду80 Ру16 FAF 2350</v>
          </cell>
          <cell r="B4277" t="str">
            <v>Поставка и монтаж, Клапан обратный Ду80 Ру16 FAF 2350, включая все комплектующие и крепеж</v>
          </cell>
          <cell r="C4277" t="str">
            <v>Supply and installation of Check valve DN80 Ru16 FAF 2350, including all components and fasteners</v>
          </cell>
          <cell r="D4277" t="str">
            <v>шт.</v>
          </cell>
          <cell r="F4277">
            <v>512.5</v>
          </cell>
          <cell r="G4277">
            <v>3416.666666666667</v>
          </cell>
          <cell r="H4277">
            <v>768.75</v>
          </cell>
          <cell r="I4277">
            <v>3929.1666666666665</v>
          </cell>
        </row>
        <row r="4278">
          <cell r="A4278" t="str">
            <v>нгс_Фильтр сетчатый фланцевый с монт. 
 вставкой Ду200 Ру16 FAF 2500</v>
          </cell>
          <cell r="B4278" t="str">
            <v>Поставка и монтаж, Фильтр сетчатый фланцевый с монтажной вставкой Ду200 Ру16 FAF 2500, включая все комплектующие и крепеж</v>
          </cell>
          <cell r="C4278" t="str">
            <v>Supply and installation of screen collar with mounting insert DN200 Ru16 FAF 2500, including all components and fasteners</v>
          </cell>
          <cell r="D4278" t="str">
            <v>шт.</v>
          </cell>
          <cell r="F4278">
            <v>3750</v>
          </cell>
          <cell r="G4278">
            <v>25000</v>
          </cell>
          <cell r="H4278">
            <v>5625</v>
          </cell>
          <cell r="I4278">
            <v>28749.999999999996</v>
          </cell>
        </row>
        <row r="4279">
          <cell r="A4279" t="str">
            <v>нгс_Фильтр сетчатый фланцевый с монт. вставкой Ду150 Ру16 FAF 2500</v>
          </cell>
          <cell r="B4279" t="str">
            <v>Поставка и монтаж, Фильтр сетчатый фланцевый с монтажной вставкой Ду150 Ру16 FAF 2500, включая все комплектующие и крепеж</v>
          </cell>
          <cell r="C4279" t="str">
            <v>Supply and installation of screen collar with mounting insert DN150 Ru16 FAF 2500, including all components and fasteners</v>
          </cell>
          <cell r="D4279" t="str">
            <v>шт.</v>
          </cell>
          <cell r="F4279">
            <v>2500</v>
          </cell>
          <cell r="G4279">
            <v>16666.666666666668</v>
          </cell>
          <cell r="H4279">
            <v>3750</v>
          </cell>
          <cell r="I4279">
            <v>19166.666666666668</v>
          </cell>
        </row>
        <row r="4280">
          <cell r="A4280" t="str">
            <v>нгс_Фильтр сетчатый фланцевый с монт. 
 вставкой Ду80 Ру16 FAF 2500</v>
          </cell>
          <cell r="B4280" t="str">
            <v>Поставка и монтаж, Фильтр сетчатый фланцевый с монтажной вставкой Ду80 Ру16 FAF 2500, включая все комплектующие и крепеж</v>
          </cell>
          <cell r="C4280" t="str">
            <v>Supply and installation of screen collar with mounting insert DN80 Ru16 FAF 2500, including all components and fasteners</v>
          </cell>
          <cell r="D4280" t="str">
            <v>шт.</v>
          </cell>
          <cell r="F4280">
            <v>962.5</v>
          </cell>
          <cell r="G4280">
            <v>6416.666666666667</v>
          </cell>
          <cell r="H4280">
            <v>1443.75</v>
          </cell>
          <cell r="I4280">
            <v>7379.1666666666661</v>
          </cell>
        </row>
        <row r="4281">
          <cell r="A4281" t="str">
            <v>нгс_Манометр показывающий Росма</v>
          </cell>
          <cell r="B4281" t="str">
            <v>Поставка и монтаж, Манометр показывающий Росма, включая все комплектующие и крепеж</v>
          </cell>
          <cell r="C4281" t="str">
            <v>Supply and installation of Manometer Rosma, including all components and fasteners</v>
          </cell>
          <cell r="D4281" t="str">
            <v>шт.</v>
          </cell>
          <cell r="F4281">
            <v>200</v>
          </cell>
          <cell r="G4281">
            <v>700</v>
          </cell>
          <cell r="H4281">
            <v>300</v>
          </cell>
          <cell r="I4281">
            <v>804.99999999999989</v>
          </cell>
        </row>
        <row r="4282">
          <cell r="A4282" t="str">
            <v>нгс_Термометр биметаллический Росма</v>
          </cell>
          <cell r="B4282" t="str">
            <v>Поставка и монтаж, Термометр биметаллический Росма, включая все комплектующие и крепеж</v>
          </cell>
          <cell r="C4282" t="str">
            <v>Supply and installation of Bimetallic Rosma thermometer, including all components and fasteners</v>
          </cell>
          <cell r="D4282" t="str">
            <v>шт.</v>
          </cell>
          <cell r="F4282">
            <v>200</v>
          </cell>
          <cell r="G4282">
            <v>700</v>
          </cell>
          <cell r="H4282">
            <v>300</v>
          </cell>
          <cell r="I4282">
            <v>804.99999999999989</v>
          </cell>
        </row>
        <row r="4283">
          <cell r="B4283" t="str">
            <v>Трубы</v>
          </cell>
          <cell r="C4283" t="str">
            <v>Pipes</v>
          </cell>
          <cell r="H4283">
            <v>0</v>
          </cell>
          <cell r="I4283">
            <v>0</v>
          </cell>
        </row>
        <row r="4284">
          <cell r="A4284" t="str">
            <v>нгс_Трубы Ду25</v>
          </cell>
          <cell r="B4284" t="str">
            <v>Поставка и монтаж, Труба Ду25 ГОСТ 8732-78, включая все комплектующие и крепеж</v>
          </cell>
          <cell r="C4284" t="str">
            <v>Supply and installation of Pipe Du25 GOST 8732-78, including all components and fasteners</v>
          </cell>
          <cell r="D4284" t="str">
            <v>м</v>
          </cell>
          <cell r="F4284">
            <v>100</v>
          </cell>
          <cell r="G4284">
            <v>241.52542372881356</v>
          </cell>
          <cell r="H4284">
            <v>150</v>
          </cell>
          <cell r="I4284">
            <v>277.75423728813558</v>
          </cell>
        </row>
        <row r="4285">
          <cell r="A4285" t="str">
            <v>нгс_Трубы Ду32</v>
          </cell>
          <cell r="B4285" t="str">
            <v>Поставка и монтаж, Труба Ду32 ГОСТ 8732-78, включая все комплектующие и крепеж</v>
          </cell>
          <cell r="C4285" t="str">
            <v>Supply and installation of Pipe Du32 GOST 8732-78, including all components and fasteners</v>
          </cell>
          <cell r="D4285" t="str">
            <v>м</v>
          </cell>
          <cell r="F4285">
            <v>170</v>
          </cell>
          <cell r="G4285">
            <v>296.61016949152543</v>
          </cell>
          <cell r="H4285">
            <v>255</v>
          </cell>
          <cell r="I4285">
            <v>341.1016949152542</v>
          </cell>
        </row>
        <row r="4286">
          <cell r="A4286" t="str">
            <v>нгс_Трубы Ду50</v>
          </cell>
          <cell r="B4286" t="str">
            <v>Поставка и монтаж, Труба Ду50 ГОСТ 8732-78, включая все комплектующие и крепеж</v>
          </cell>
          <cell r="C4286" t="str">
            <v>Supply and installation of Pipe Du50 GOST 8732-78, including all components and fasteners</v>
          </cell>
          <cell r="D4286" t="str">
            <v>м</v>
          </cell>
          <cell r="F4286">
            <v>255</v>
          </cell>
          <cell r="G4286">
            <v>423.72881355932208</v>
          </cell>
          <cell r="H4286">
            <v>382.5</v>
          </cell>
          <cell r="I4286">
            <v>487.28813559322037</v>
          </cell>
        </row>
        <row r="4287">
          <cell r="A4287" t="str">
            <v>нгс_Трубы Ду80</v>
          </cell>
          <cell r="B4287" t="str">
            <v>Поставка и монтаж, Труба Ду80 ГОСТ 8732-78, включая все комплектующие и крепеж</v>
          </cell>
          <cell r="C4287" t="str">
            <v>Supply and installation of Pipe Du80 GOST 8732-78, including all components and fasteners</v>
          </cell>
          <cell r="D4287" t="str">
            <v>м</v>
          </cell>
          <cell r="F4287">
            <v>400</v>
          </cell>
          <cell r="G4287">
            <v>677.96610169491532</v>
          </cell>
          <cell r="H4287">
            <v>600</v>
          </cell>
          <cell r="I4287">
            <v>779.66101694915255</v>
          </cell>
        </row>
        <row r="4288">
          <cell r="A4288" t="str">
            <v>нгс_Трубы Ду150</v>
          </cell>
          <cell r="B4288" t="str">
            <v>Поставка и монтаж, Труба Ду150 ГОСТ 8732-78, включая все комплектующие и крепеж</v>
          </cell>
          <cell r="C4288" t="str">
            <v>Supply and installation of Pipe Du150 GOST 8732-78, including all components and fasteners</v>
          </cell>
          <cell r="D4288" t="str">
            <v>м</v>
          </cell>
          <cell r="F4288">
            <v>660</v>
          </cell>
          <cell r="G4288">
            <v>1686.4406779661017</v>
          </cell>
          <cell r="H4288">
            <v>990</v>
          </cell>
          <cell r="I4288">
            <v>1939.4067796610168</v>
          </cell>
        </row>
        <row r="4289">
          <cell r="A4289" t="str">
            <v>нгс_Трубы Ду200</v>
          </cell>
          <cell r="B4289" t="str">
            <v>Поставка и монтаж, Труба Ду200 ГОСТ 8732-78, включая все комплектующие и крепеж</v>
          </cell>
          <cell r="C4289" t="str">
            <v>Supply and installation of Pipe Du200 GOST 8732-78, including all components and fasteners</v>
          </cell>
          <cell r="D4289" t="str">
            <v>м</v>
          </cell>
          <cell r="F4289">
            <v>792</v>
          </cell>
          <cell r="G4289">
            <v>3689.8305084745766</v>
          </cell>
          <cell r="H4289">
            <v>1188</v>
          </cell>
          <cell r="I4289">
            <v>4243.3050847457625</v>
          </cell>
        </row>
        <row r="4290">
          <cell r="H4290">
            <v>0</v>
          </cell>
          <cell r="I4290">
            <v>0</v>
          </cell>
        </row>
        <row r="4291">
          <cell r="H4291">
            <v>0</v>
          </cell>
          <cell r="I4291">
            <v>0</v>
          </cell>
        </row>
        <row r="4292">
          <cell r="B4292" t="str">
            <v>Наружные работ</v>
          </cell>
          <cell r="H4292">
            <v>0</v>
          </cell>
          <cell r="I4292">
            <v>0</v>
          </cell>
        </row>
        <row r="4293">
          <cell r="A4293" t="str">
            <v>нр_газон уровень 0.000</v>
          </cell>
          <cell r="B4293" t="str">
            <v>Поставка материала и устройство, озеленения на отметке 0.000 в составе: Плодородный грунт 200 мм; Песок мелкий  300 мм Кф=3-4 м/сут ГОСТ 8736-201; Овсяница красная; Райграс пастбищный;  Мятлик луговой, в том числе все необходимые подготовительные работы, материалы и комплектующие</v>
          </cell>
          <cell r="C4293" t="str">
            <v>Supply of materials ang installation of gardening on mark 0.000: Fertile soil 200 mm; Fine sand 300 mm; creeping fescue; Pasturable ryegrass; greengrass, including all the necessary preparatory work, materials and components</v>
          </cell>
          <cell r="D4293" t="str">
            <v>м2</v>
          </cell>
          <cell r="F4293">
            <v>110</v>
          </cell>
          <cell r="G4293">
            <v>329.30870659620933</v>
          </cell>
          <cell r="H4293">
            <v>165</v>
          </cell>
          <cell r="I4293">
            <v>378.7050125856407</v>
          </cell>
        </row>
        <row r="4294">
          <cell r="A4294" t="str">
            <v>нр_травяной покров уровень 0.000</v>
          </cell>
          <cell r="B4294" t="str">
            <v>Поставка материала и устройство, озеленения на отметке 0.000 в составе: Травяной покров включая: Жимолость блестящая; Жимолость шапочная; Лириопе плосколистнаяmuscari; Офиопогон японский; Осока охименская; Котовник фассена; Пахизандра верхушечная; Спиря японская Маленькая принцесса; Можжевельник Пфитцериан; Бересклет Форчуна; Лавровишня; Гортензия дуболистная; Кизильник горизонтальный; Османтус разнолистный; Плодородный грунт 200 мм; Песок мелкий  300 мм Кф=3-4 м/сут ГОСТ 8736-201, в том числе все необходимые подготовительные работы, материалы и комплектующие</v>
          </cell>
          <cell r="C4294" t="str">
            <v>Supply of materials and installation of gardening on mark 0.000: groundcovers included: Lonicera nitida; Lonicera pileata; Liriope muscari; Ophiopogon japonicus; Carex oshimensis; Nepeta x faassenii; Pachysandra terminalis; Spiraea japonica little princess; Juniperus pfitzeriana; Euonymus x fortunei emerald gold; Prunus laurocerasus otto luyken; Hydrangea quercifolia; Cotoneaster horizontalis; Osmanthus illicifolius; Fertile soil 200 mm; Fine sand 300 mm, including all the necessary preparatory work, materials and components</v>
          </cell>
          <cell r="D4294" t="str">
            <v>м2</v>
          </cell>
          <cell r="F4294">
            <v>1050</v>
          </cell>
          <cell r="G4294">
            <v>2510.0051676140624</v>
          </cell>
          <cell r="H4294">
            <v>1575</v>
          </cell>
          <cell r="I4294">
            <v>2886.5059427561714</v>
          </cell>
        </row>
        <row r="4295">
          <cell r="A4295" t="str">
            <v>нр_декоративные травы уровень 0.000</v>
          </cell>
          <cell r="B4295" t="str">
            <v>Поставка материала и устройство, озеленения на отметке 0.000 в составе: Декоративные травы, включая Пениссетум лисохвостый; Вейник остроцветковый 'Карл Форстер'; Мискантус китайский Variegatus; Мискантус китайский Грацилимус; Плодородный грунт 200 мм; Песок мелкий  300 мм Кф=3-4 м/сут ГОСТ 8736-201, в том числе все необходимые подготовительные работы, материалы и комплектующие</v>
          </cell>
          <cell r="C4295" t="str">
            <v>Supply of materials and installation of gardening on mark 0.000: Ornamental grasses, included Pennisetum alopecuroides; Calamagrostis acutiflora karl foerster; Miscanthus sinensis variegatus; Miscanthus gracillimus; Fertile soil 200 mm; Fine sand 300 mm, including all the necessary preparatory work, materials and components</v>
          </cell>
          <cell r="D4295" t="str">
            <v>м2</v>
          </cell>
          <cell r="F4295">
            <v>707.00361732984379</v>
          </cell>
          <cell r="G4295">
            <v>1010.0051676140627</v>
          </cell>
          <cell r="H4295">
            <v>1060.5054259947656</v>
          </cell>
          <cell r="I4295">
            <v>1161.5059427561719</v>
          </cell>
        </row>
        <row r="4296">
          <cell r="A4296" t="str">
            <v>нр_Монохроматический ансамбль уровень 0.000</v>
          </cell>
          <cell r="B4296" t="str">
            <v>Поставка материала и устройство, озеленения на отметке 0.000 в составе: Монохроматический ансамбль, включая Перовския голубой шпиль; Мискантус китайский Грацилимус; Вейник остроцветковый 'Карл Форстер'; Астра новобельгийская; Шалфей дубравный; Молиния голубая; Овсяница Майра; Плодородный грунт 200 мм; Песок мелкий  300 мм Кф=3-4 м/сут ГОСТ 8736-201, в том числе все необходимые подготовительные работы, материалы и комплектующие</v>
          </cell>
          <cell r="C4296" t="str">
            <v>Supply of materials and installation of gardening on mark 0.000: Monocromatic ensemble, included Perovskia atriplicifolia blue spire; Miscanthus gracillimus; Calamagrostis acutiflora karl foerster; Aster novi-belgii; Salvia nemorosa; Molinia caerulea; Festuca mairei; Fertile soil 200 mm; Fine sand 300 mm, including all the necessary preparatory work, materials and components</v>
          </cell>
          <cell r="D4296" t="str">
            <v>м2</v>
          </cell>
          <cell r="F4296">
            <v>1555.0025838070312</v>
          </cell>
          <cell r="G4296">
            <v>3110.0051676140624</v>
          </cell>
          <cell r="H4296">
            <v>2332.5038757105467</v>
          </cell>
          <cell r="I4296">
            <v>3576.5059427561714</v>
          </cell>
        </row>
        <row r="4297">
          <cell r="A4297" t="str">
            <v>нр_травяной покров уровень 5.100 по плите</v>
          </cell>
          <cell r="B4297" t="str">
            <v>Поставка материала и устройство, озеленения на отметке 5,100 по плите в составе: Травяной покров включая: Жимолость блестящая; Жимолость шапочная; Лириопе плосколистнаяmuscari; Офиопогон японский; Осока охименская; Котовник фассена; Пахизандра верхушечная; Спиря японская Маленькая принцесса; Можжевельник Пфитцериан; Бересклет Форчуна; Лавровишня; Гортензия дуболистная; Кизильник горизонтальный; Османтус разнолистный; Плодородный грунт 200 мм; Песок мелкий  300 мм Кф=3-4 м/сут ГОСТ 8736-201, в том числе все необходимые подготовительные работы, материалы и комплектующие</v>
          </cell>
          <cell r="C4297" t="str">
            <v>Supply of materials and installation of gardening on mark 5.100 on a plate: groundcovers included: Lonicera nitida; Lonicera pileata; Liriope muscari; Ophiopogon japonicus; Carex oshimensis; Nepeta x faassenii; Pachysandra terminalis; Spiraea japonica little princess; Juniperus pfitzeriana; Euonymus x fortunei emerald gold; Prunus laurocerasus otto luyken; Hydrangea quercifolia; Cotoneaster horizontalis; Osmanthus illicifolius; Fertile soil 200 mm; Fine sand 300 mm, including all the necessary preparatory work, materials and components</v>
          </cell>
          <cell r="D4297" t="str">
            <v>м2</v>
          </cell>
          <cell r="F4297">
            <v>753.00155028421875</v>
          </cell>
          <cell r="G4297">
            <v>2510.0051676140624</v>
          </cell>
          <cell r="H4297">
            <v>1129.5023254263281</v>
          </cell>
          <cell r="I4297">
            <v>2886.5059427561714</v>
          </cell>
        </row>
        <row r="4298">
          <cell r="A4298" t="str">
            <v>нр_газон уровень 5.100 по плите</v>
          </cell>
          <cell r="B4298" t="str">
            <v>Поставка материала и устройство, озеленения на отметке 5,100 по плите в составе: Плодородный грунт 200 мм; Песок мелкий  300 мм Кф=3-4 м/сут ГОСТ 8736-201; Овсяница красная; Райграс пастбищный;  Мятлик луговой, в том числе все необходимые подготовительные работы, материалы и комплектующие</v>
          </cell>
          <cell r="C4298" t="str">
            <v>Supply of materials ang installation of gardening on mark 5.100 on a plate: Fertile soil 200 mm; Fine sand 300 mm; creeping fescue; Pasturable ryegrass; greengrass, including all the necessary preparatory work, materials and components</v>
          </cell>
          <cell r="D4298" t="str">
            <v>м2</v>
          </cell>
          <cell r="F4298">
            <v>110</v>
          </cell>
          <cell r="G4298">
            <v>329.30870659620933</v>
          </cell>
          <cell r="H4298">
            <v>165</v>
          </cell>
          <cell r="I4298">
            <v>378.7050125856407</v>
          </cell>
        </row>
        <row r="4299">
          <cell r="A4299" t="str">
            <v>нр_декоративные травы уровень 5.100 по плите</v>
          </cell>
          <cell r="B4299" t="str">
            <v>Поставка материала и устройство, озеленения на отметке 5,100 по плите в составе: Декоративные травы, включая Пениссетум лисохвостый; Вейник остроцветковый 'Карл Форстер'; Мискантус китайский Variegatus; Мискантус китайский Грацилимус; Плодородный грунт 200 мм; Песок мелкий  300 мм Кф=3-4 м/сут ГОСТ 8736-201, в том числе все необходимые подготовительные работы, материалы и комплектующие</v>
          </cell>
          <cell r="C4299" t="str">
            <v>Supply of materials and installation of gardening on mark 5.100 on a plate: Ornamental grasses, included Pennisetum alopecuroides; Calamagrostis acutiflora karl foerster; Miscanthus sinensis variegatus; Miscanthus gracillimus; Fertile soil 200 mm; Fine sand 300 mm, including all the necessary preparatory work, materials and components</v>
          </cell>
          <cell r="D4299" t="str">
            <v>м2</v>
          </cell>
          <cell r="F4299">
            <v>707.00361732984379</v>
          </cell>
          <cell r="G4299">
            <v>1010.0051676140627</v>
          </cell>
          <cell r="H4299">
            <v>1060.5054259947656</v>
          </cell>
          <cell r="I4299">
            <v>1161.5059427561719</v>
          </cell>
        </row>
        <row r="4300">
          <cell r="A4300" t="str">
            <v>нр_вечнозеленое покрытие уровень 5.100 по плите</v>
          </cell>
          <cell r="B4300" t="str">
            <v>Поставка материала и устройство, озеленения на отметке 5,100 по плите в составе: Вечнозеленое покрытие, включая Очиток едкий; Очиток скальный; Очиток белый; Очиток цветоносный; Очиток ложный; Молодило; Заячья капуста; Плодородный грунт 200 мм; Песок мелкий  300 мм Кф=3-4 м/сут ГОСТ 8736-201, в том числе все необходимые подготовительные работы, материалы и комплектующие</v>
          </cell>
          <cell r="C4300" t="str">
            <v>Supply of materials and installation of gardening on mark 5.100 on a plate: Sedum carpet, included Sedum acre; Sedum rupestre; Sedum album; Sedum floriferum; Sedum spurium; Sempervivum hybrid; Sempervivum tectorum; Fertile soil 200 mm; Fine sand 300 mm, including all the necessary preparatory work, materials and components</v>
          </cell>
          <cell r="D4300" t="str">
            <v>м2</v>
          </cell>
          <cell r="F4300">
            <v>1057.0036173298438</v>
          </cell>
          <cell r="G4300">
            <v>1510.0051676140627</v>
          </cell>
          <cell r="H4300">
            <v>1585.5054259947656</v>
          </cell>
          <cell r="I4300">
            <v>1736.5059427561719</v>
          </cell>
        </row>
        <row r="4301">
          <cell r="A4301" t="str">
            <v>нр_травяной покров уровень 5.100 по грунту</v>
          </cell>
          <cell r="B4301" t="str">
            <v>Поставка материала и устройство, озеленения на отметке 5,100 по грунту в составе: Травяной покров включая: Жимолость блестящая; Жимолость шапочная; Лириопе плосколистнаяmuscari; Офиопогон японский; Осока охименская; Котовник фассена; Пахизандра верхушечная; Спиря японская Маленькая принцесса; Можжевельник Пфитцериан; Бересклет Форчуна; Лавровишня; Гортензия дуболистная; Кизильник горизонтальный; Османтус разнолистный; Плодородный грунт 200 мм; Песок мелкий  300 мм Кф=3-4 м/сут ГОСТ 8736-201, в том числе все необходимые подготовительные работы, материалы и комплектующие</v>
          </cell>
          <cell r="C4301" t="str">
            <v>Supply of materials and installation of gardening on mark 5.100 on soil: groundcovers included: Lonicera nitida; Lonicera pileata; Liriope muscari; Ophiopogon japonicus; Carex oshimensis; Nepeta x faassenii; Pachysandra terminalis; Spiraea japonica little princess; Juniperus pfitzeriana; Euonymus x fortunei emerald gold; Prunus laurocerasus otto luyken; Hydrangea quercifolia; Cotoneaster horizontalis; Osmanthus illicifolius; Fertile soil 200 mm; Fine sand 300 mm, including all the necessary preparatory work, materials and components</v>
          </cell>
          <cell r="D4301" t="str">
            <v>м2</v>
          </cell>
          <cell r="F4301">
            <v>753.00155028421875</v>
          </cell>
          <cell r="G4301">
            <v>2510.0051676140624</v>
          </cell>
          <cell r="H4301">
            <v>1129.5023254263281</v>
          </cell>
          <cell r="I4301">
            <v>2886.5059427561714</v>
          </cell>
        </row>
        <row r="4302">
          <cell r="A4302" t="str">
            <v>нр_газон уровень 5.100 по грунту</v>
          </cell>
          <cell r="B4302" t="str">
            <v>Поставка материала и устройство, озеленения на отметке 5,100 по грунту в составе: Плодородный грунт 200 мм; Песок мелкий  300 мм Кф=3-4 м/сут ГОСТ 8736-201; Овсяница красная; Райграс пастбищный;  Мятлик луговой, в том числе все необходимые подготовительные работы, материалы и комплектующие</v>
          </cell>
          <cell r="C4302" t="str">
            <v>Supply of materials ang installation of gardening on mark 5.100 on soil: Fertile soil 200 mm; Fine sand 300 mm; creeping fescue; Pasturable ryegrass; greengrass, including all the necessary preparatory work, materials and components</v>
          </cell>
          <cell r="D4302" t="str">
            <v>м2</v>
          </cell>
          <cell r="F4302">
            <v>110</v>
          </cell>
          <cell r="G4302">
            <v>329.30870659620933</v>
          </cell>
          <cell r="H4302">
            <v>165</v>
          </cell>
          <cell r="I4302">
            <v>378.7050125856407</v>
          </cell>
        </row>
        <row r="4303">
          <cell r="A4303" t="str">
            <v>нр_Монохроматический ансамбль уровень 5.100 по грунту</v>
          </cell>
          <cell r="B4303" t="str">
            <v>Поставка материала и устройство, озеленения на отметке 5.100 по грунту в составе: Монохроматический ансамбль, включая Перовския голубой шпиль; Мискантус китайский Грацилимус; Вейник остроцветковый 'Карл Форстер'; Астра новобельгийская; Шалфей дубравный; Молиния голубая; Овсяница Майра; Плодородный грунт 200 мм; Песок мелкий  300 мм Кф=3-4 м/сут ГОСТ 8736-201, в том числе все необходимые подготовительные работы, материалы и комплектующие</v>
          </cell>
          <cell r="C4303" t="str">
            <v>Supply of materials and installation of gardening on mark 5.100 on soil: Monocromatic ensemble, included Perovskia atriplicifolia blue spire; Miscanthus gracillimus; Calamagrostis acutiflora karl foerster; Aster novi-belgii; Salvia nemorosa; Molinia caerulea; Festuca mairei; Fertile soil 200 mm; Fine sand 300 mm, including all the necessary preparatory work, materials and components</v>
          </cell>
          <cell r="D4303" t="str">
            <v>м2</v>
          </cell>
          <cell r="F4303">
            <v>1555.0025838070312</v>
          </cell>
          <cell r="G4303">
            <v>3110.0051676140624</v>
          </cell>
          <cell r="H4303">
            <v>2332.5038757105467</v>
          </cell>
          <cell r="I4303">
            <v>3576.5059427561714</v>
          </cell>
        </row>
        <row r="4304">
          <cell r="A4304" t="str">
            <v>нр_сухой газон уровень 5.100 по грунту</v>
          </cell>
          <cell r="B4304" t="str">
            <v>Поставка материала и устройство, озеленения на отметке 5.100 по грунту в составе: Сухой газон, включая Астильба; Эхинацея бледная; Монарда двойчатая; Молиния голубая; Дерен белый; Дерен кроваво красный; Дейция изящная; Гортензия дуболистная; Красивоплодник Бодиньера; Осока охименская; Лилейник; Шиповник морщинистый; Мискантус китайский; Плодородный грунт 200 мм; Песок мелкий  300 мм Кф=3-4 м/сут ГОСТ 8736-201, в том числе все необходимые подготовительные работы, материалы и комплектующие</v>
          </cell>
          <cell r="C4304" t="str">
            <v>Supply of materials and installation of gardening on mark 5.100 on soil: Dry buffer, included Astible sv; Echinacea pallida; Monarda dydima; Molinia caerulea; Cornus alba gouchaultii; Cornus sanguinea Winter Beauty; Deutzia gracilis; Hydrangea quercifolia; Collicarpa bodinieri Giraldii; Carex oshimensis evergold; Hemrocallis sp; Rosa rugosa; Miscanthus sinensis; Fertile soil 200 mm; Fine sand 300 mm, including all the necessary preparatory work, materials and components</v>
          </cell>
          <cell r="D4304" t="str">
            <v>м2</v>
          </cell>
          <cell r="F4304">
            <v>1050</v>
          </cell>
          <cell r="G4304">
            <v>3210.0051676140624</v>
          </cell>
          <cell r="H4304">
            <v>1575</v>
          </cell>
          <cell r="I4304">
            <v>3691.5059427561714</v>
          </cell>
        </row>
        <row r="4305">
          <cell r="A4305" t="str">
            <v>нр_влажный газон уровень 5.100 по грунту</v>
          </cell>
          <cell r="B4305" t="str">
            <v>Поставка материала и устройство, озеленения на отметке 5.100 по грунту в составе: Влажный газон/Wet buffer Ирис сибирский/Iris sibirica; Ирис версиколор/Iris versicolor; Ирис ложноаировый/Iris pseudacorus; Рогоз малый/Thipha minima; Ситник развесистый/Juncus effusus; Манник большой/Glyceria maxima; Ива пурпурная/Salix purpurea nana; Посконник пятнистый/Eupatorium maculatum; Дербенник иволистный/Lytrum salicaria; Мята водная/Mentha aquatica; Плодородный грунт 200 мм; Песок мелкий  300 мм Кф=3-4 м/сут ГОСТ 8736-201, в том числе все необходимые подготовительные работы, материалы и комплектующие</v>
          </cell>
          <cell r="C4305" t="str">
            <v>Supply of materials and installation of gardening on mark 5.100 on soil: Влажный газон/Wet buffer Ирис сибирский/Iris sibirica; Ирис версиколор/Iris versicolor; Ирис ложноаировый/Iris pseudacorus; Рогоз малый/Thipha minima; Ситник развесистый/Juncus effusus; Манник большой/Glyceria maxima; Ива пурпурная/Salix purpurea nana; Посконник пятнистый/Eupatorium maculatum; Дербенник иволистный/Lytrum salicaria; Мята водная/Mentha aquatica; Fertile soil 200 mm; Fine sand 300 mm, including all the necessary preparatory work, materials and components</v>
          </cell>
          <cell r="D4305" t="str">
            <v>м2</v>
          </cell>
          <cell r="F4305">
            <v>1050</v>
          </cell>
          <cell r="G4305">
            <v>1510.0051676140627</v>
          </cell>
          <cell r="H4305">
            <v>1575</v>
          </cell>
          <cell r="I4305">
            <v>1736.5059427561719</v>
          </cell>
        </row>
        <row r="4306">
          <cell r="H4306">
            <v>0</v>
          </cell>
          <cell r="I4306">
            <v>0</v>
          </cell>
        </row>
        <row r="4307">
          <cell r="H4307">
            <v>0</v>
          </cell>
          <cell r="I4307">
            <v>0</v>
          </cell>
        </row>
        <row r="4308">
          <cell r="H4308">
            <v>0</v>
          </cell>
          <cell r="I4308">
            <v>0</v>
          </cell>
        </row>
        <row r="4309">
          <cell r="H4309">
            <v>0</v>
          </cell>
          <cell r="I4309">
            <v>0</v>
          </cell>
        </row>
        <row r="4310">
          <cell r="H4310">
            <v>0</v>
          </cell>
          <cell r="I4310">
            <v>0</v>
          </cell>
        </row>
        <row r="4311">
          <cell r="H4311">
            <v>0</v>
          </cell>
          <cell r="I4311">
            <v>0</v>
          </cell>
        </row>
        <row r="4312">
          <cell r="H4312">
            <v>0</v>
          </cell>
          <cell r="I4312">
            <v>0</v>
          </cell>
        </row>
        <row r="4313">
          <cell r="H4313">
            <v>0</v>
          </cell>
          <cell r="I4313">
            <v>0</v>
          </cell>
        </row>
        <row r="4314">
          <cell r="H4314">
            <v>0</v>
          </cell>
          <cell r="I4314">
            <v>0</v>
          </cell>
        </row>
        <row r="4315">
          <cell r="H4315">
            <v>0</v>
          </cell>
          <cell r="I4315">
            <v>0</v>
          </cell>
        </row>
        <row r="4316">
          <cell r="A4316" t="str">
            <v>зр</v>
          </cell>
          <cell r="B4316" t="str">
            <v>Земляные работы</v>
          </cell>
          <cell r="H4316">
            <v>0</v>
          </cell>
          <cell r="I4316">
            <v>0</v>
          </cell>
        </row>
        <row r="4317">
          <cell r="A4317" t="str">
            <v>зр_</v>
          </cell>
          <cell r="H4317">
            <v>0</v>
          </cell>
          <cell r="I4317">
            <v>0</v>
          </cell>
        </row>
        <row r="4318">
          <cell r="A4318" t="str">
            <v>зр_</v>
          </cell>
          <cell r="H4318">
            <v>0</v>
          </cell>
          <cell r="I4318">
            <v>0</v>
          </cell>
        </row>
        <row r="4319">
          <cell r="A4319" t="str">
            <v>зр_</v>
          </cell>
          <cell r="H4319">
            <v>0</v>
          </cell>
          <cell r="I4319">
            <v>0</v>
          </cell>
        </row>
        <row r="4320">
          <cell r="A4320" t="str">
            <v>зр_</v>
          </cell>
          <cell r="H4320">
            <v>0</v>
          </cell>
          <cell r="I4320">
            <v>0</v>
          </cell>
        </row>
        <row r="4321">
          <cell r="A4321" t="str">
            <v>зр_</v>
          </cell>
          <cell r="H4321">
            <v>0</v>
          </cell>
          <cell r="I4321">
            <v>0</v>
          </cell>
        </row>
        <row r="4322">
          <cell r="A4322" t="str">
            <v>зр_</v>
          </cell>
          <cell r="H4322">
            <v>0</v>
          </cell>
          <cell r="I4322">
            <v>0</v>
          </cell>
        </row>
        <row r="4323">
          <cell r="A4323" t="str">
            <v>зр_</v>
          </cell>
          <cell r="H4323">
            <v>0</v>
          </cell>
          <cell r="I4323">
            <v>0</v>
          </cell>
        </row>
        <row r="4324">
          <cell r="A4324" t="str">
            <v>зр_</v>
          </cell>
          <cell r="H4324">
            <v>0</v>
          </cell>
          <cell r="I4324">
            <v>0</v>
          </cell>
        </row>
        <row r="4325">
          <cell r="H4325">
            <v>0</v>
          </cell>
          <cell r="I4325">
            <v>0</v>
          </cell>
        </row>
        <row r="4326">
          <cell r="H4326">
            <v>0</v>
          </cell>
          <cell r="I4326">
            <v>0</v>
          </cell>
        </row>
        <row r="4327">
          <cell r="H4327">
            <v>0</v>
          </cell>
          <cell r="I4327">
            <v>0</v>
          </cell>
        </row>
        <row r="4328">
          <cell r="H4328">
            <v>0</v>
          </cell>
          <cell r="I4328">
            <v>0</v>
          </cell>
        </row>
        <row r="4329">
          <cell r="H4329">
            <v>0</v>
          </cell>
          <cell r="I4329">
            <v>0</v>
          </cell>
        </row>
        <row r="4330">
          <cell r="H4330">
            <v>0</v>
          </cell>
          <cell r="I4330">
            <v>0</v>
          </cell>
        </row>
        <row r="4331">
          <cell r="H4331">
            <v>0</v>
          </cell>
          <cell r="I4331">
            <v>0</v>
          </cell>
        </row>
        <row r="4332">
          <cell r="H4332">
            <v>0</v>
          </cell>
          <cell r="I4332">
            <v>0</v>
          </cell>
        </row>
        <row r="4333">
          <cell r="H4333">
            <v>0</v>
          </cell>
          <cell r="I4333">
            <v>0</v>
          </cell>
        </row>
        <row r="4334">
          <cell r="H4334">
            <v>0</v>
          </cell>
          <cell r="I4334">
            <v>0</v>
          </cell>
        </row>
        <row r="4335">
          <cell r="H4335">
            <v>0</v>
          </cell>
          <cell r="I4335">
            <v>0</v>
          </cell>
        </row>
        <row r="4336">
          <cell r="H4336">
            <v>0</v>
          </cell>
          <cell r="I4336">
            <v>0</v>
          </cell>
        </row>
        <row r="4337">
          <cell r="H4337">
            <v>0</v>
          </cell>
          <cell r="I4337">
            <v>0</v>
          </cell>
        </row>
        <row r="4338">
          <cell r="H4338">
            <v>0</v>
          </cell>
          <cell r="I4338">
            <v>0</v>
          </cell>
        </row>
        <row r="4339">
          <cell r="H4339">
            <v>0</v>
          </cell>
          <cell r="I4339">
            <v>0</v>
          </cell>
        </row>
        <row r="4340">
          <cell r="H4340">
            <v>0</v>
          </cell>
          <cell r="I4340">
            <v>0</v>
          </cell>
        </row>
        <row r="4341">
          <cell r="H4341">
            <v>0</v>
          </cell>
          <cell r="I4341">
            <v>0</v>
          </cell>
        </row>
        <row r="4342">
          <cell r="A4342" t="str">
            <v>скс_управляемый блок АРС AP7920B</v>
          </cell>
          <cell r="B4342" t="str">
            <v>Поставка и монтаж, Управляемый блоки распределения питания, возможность полного контроля нагрузок, возможность дистанционного включения и отключения отдельных розеток, управление по сети Ethernet через порт RJ-45 АРС AP7920B, включая все комплектующие и крепеж</v>
          </cell>
          <cell r="C4342" t="str">
            <v>Supply and installation of Managed power distribution units, the ability to fully control loads, the ability to remotely enable and disable individual outlets, control via Ethernet via RJ-45 APC AP7920B, including all accessories and fasteners</v>
          </cell>
          <cell r="D4342" t="str">
            <v>шт.</v>
          </cell>
          <cell r="F4342">
            <v>4637.5</v>
          </cell>
          <cell r="G4342">
            <v>46375</v>
          </cell>
          <cell r="H4342">
            <v>6956.25</v>
          </cell>
          <cell r="I4342">
            <v>53331.249999999993</v>
          </cell>
        </row>
        <row r="4343">
          <cell r="A4343" t="str">
            <v>к_Вентиляционный клапан DN110 HL900N</v>
          </cell>
          <cell r="B4343" t="str">
            <v>Поставка и монтаж, Вентиляционный клапан DN110 HL900N или аналог, включая все комплектующие и крепеж</v>
          </cell>
          <cell r="C4343" t="str">
            <v>Supply and installation, Ventilation valve DN110 HL900N or similar, including all components and fasteners</v>
          </cell>
          <cell r="D4343" t="str">
            <v>шт.</v>
          </cell>
          <cell r="F4343">
            <v>469.26625000000001</v>
          </cell>
          <cell r="G4343">
            <v>3128.4416666666671</v>
          </cell>
          <cell r="H4343">
            <v>703.89937499999996</v>
          </cell>
          <cell r="I4343">
            <v>3597.7079166666667</v>
          </cell>
        </row>
        <row r="4344">
          <cell r="A4344" t="str">
            <v>к_Капельная воронка DN30 HL21</v>
          </cell>
          <cell r="B4344" t="str">
            <v>Поставка и монтаж, Капельная воронка DN30 HL21 или аналог, включая все комплектующие и крепеж</v>
          </cell>
          <cell r="C4344" t="str">
            <v>Supply and installation, Dropping funnel DN30 HL21 or similar, including all components and fasteners</v>
          </cell>
          <cell r="D4344" t="str">
            <v>шт.</v>
          </cell>
          <cell r="F4344">
            <v>399.56</v>
          </cell>
          <cell r="G4344">
            <v>1331.8666666666668</v>
          </cell>
          <cell r="H4344">
            <v>599.34</v>
          </cell>
          <cell r="I4344">
            <v>1531.6466666666668</v>
          </cell>
        </row>
        <row r="4345">
          <cell r="A4345" t="str">
            <v>аис_Панель управления для воздушно-тепловой завесы Frico SIReUA1</v>
          </cell>
          <cell r="B4345" t="str">
            <v>Поставка и монтаж, Панель управления для воздушно-тепловой завесы Frico SIReUA1, включая все комплектующие и крепеж</v>
          </cell>
          <cell r="C4345" t="str">
            <v>Supply and installation, control panel for air-thermal curtain Frico SIReUA1, including all components and fasteners</v>
          </cell>
          <cell r="D4345" t="str">
            <v>шт.</v>
          </cell>
          <cell r="F4345">
            <v>1020.8035714285713</v>
          </cell>
          <cell r="G4345">
            <v>6805.3571428571422</v>
          </cell>
          <cell r="H4345">
            <v>1531.2053571428569</v>
          </cell>
          <cell r="I4345">
            <v>7826.1607142857129</v>
          </cell>
        </row>
        <row r="4346">
          <cell r="A4346" t="str">
            <v>аис_Внешний управляющий блок для воздушно-тепловой завесы Frico SIReA1X</v>
          </cell>
          <cell r="B4346" t="str">
            <v>Поставка и монтаж, Внешний управляющий блок для воздушно-тепловой завесы Frico SIReA1X, включая все комплектующие и крепеж</v>
          </cell>
          <cell r="C4346" t="str">
            <v>Supply and installation, External control unit for air-thermal curtain Frico SIReA1X, including all components and fasteners</v>
          </cell>
          <cell r="D4346" t="str">
            <v>шт.</v>
          </cell>
          <cell r="F4346">
            <v>2823.8750000000005</v>
          </cell>
          <cell r="G4346">
            <v>18825.833333333336</v>
          </cell>
          <cell r="H4346">
            <v>4235.8125000000009</v>
          </cell>
          <cell r="I4346">
            <v>21649.708333333336</v>
          </cell>
        </row>
        <row r="4347">
          <cell r="A4347" t="str">
            <v>аис_Датчик температуры наружного возду для воздушно-тепловой завесы Frico SIReOTX</v>
          </cell>
          <cell r="B4347" t="str">
            <v>Поставка и монтаж, Датчик температуры наружного возду для воздушно-тепловой завесы Frico SIReOTX, включая все комплектующие и крепеж</v>
          </cell>
          <cell r="C4347" t="str">
            <v>Supply and installation, Outdoor temperature sensor for air-thermal curtain Frico SIReOTX, including all components and fasteners</v>
          </cell>
          <cell r="D4347" t="str">
            <v>шт.</v>
          </cell>
          <cell r="F4347">
            <v>658.66666666666674</v>
          </cell>
          <cell r="G4347">
            <v>1646.6666666666667</v>
          </cell>
          <cell r="H4347">
            <v>988.00000000000011</v>
          </cell>
          <cell r="I4347">
            <v>1893.6666666666665</v>
          </cell>
        </row>
        <row r="4348">
          <cell r="A4348" t="str">
            <v>аис_Датчик температуры в помещении для воздушно-тепловой завесы Frico SIReRTX</v>
          </cell>
          <cell r="B4348" t="str">
            <v>Поставка и монтаж, Датчик температуры в помещении для воздушно-тепловой завесы Frico SIReRTX, включая все комплектующие и крепеж</v>
          </cell>
          <cell r="C4348" t="str">
            <v>Supply and installation, Room temperature sensor for air-thermal curtain Frico SIReRTX, including all components and fasteners</v>
          </cell>
          <cell r="D4348" t="str">
            <v>шт.</v>
          </cell>
          <cell r="F4348">
            <v>564.66666666666674</v>
          </cell>
          <cell r="G4348">
            <v>1411.6666666666667</v>
          </cell>
          <cell r="H4348">
            <v>847.00000000000011</v>
          </cell>
          <cell r="I4348">
            <v>1623.4166666666665</v>
          </cell>
        </row>
        <row r="4349">
          <cell r="A4349" t="str">
            <v>аис_Датчик контроля закрытия двери для воздушно-тепловой завесы Frico SIReDC</v>
          </cell>
          <cell r="B4349" t="str">
            <v>Поставка и монтаж, Датчик контроля закрытия двери для воздушно-тепловой завесы Frico SIReDC, включая все комплектующие и крепеж</v>
          </cell>
          <cell r="C4349" t="str">
            <v>Supply and installation, Sensor control the closure of the door for the air-thermal curtain Frico SIReDC, including all components and fasteners</v>
          </cell>
          <cell r="D4349" t="str">
            <v>шт.</v>
          </cell>
          <cell r="F4349">
            <v>470.66666666666674</v>
          </cell>
          <cell r="G4349">
            <v>1176.6666666666667</v>
          </cell>
          <cell r="H4349">
            <v>706.00000000000011</v>
          </cell>
          <cell r="I4349">
            <v>1353.1666666666667</v>
          </cell>
        </row>
        <row r="4350">
          <cell r="H4350">
            <v>0</v>
          </cell>
          <cell r="I4350">
            <v>0</v>
          </cell>
        </row>
        <row r="4351">
          <cell r="H4351">
            <v>0</v>
          </cell>
          <cell r="I4351">
            <v>0</v>
          </cell>
        </row>
        <row r="4352">
          <cell r="H4352">
            <v>0</v>
          </cell>
          <cell r="I4352">
            <v>0</v>
          </cell>
        </row>
        <row r="4353">
          <cell r="H4353">
            <v>0</v>
          </cell>
          <cell r="I4353">
            <v>0</v>
          </cell>
        </row>
        <row r="4354">
          <cell r="H4354">
            <v>0</v>
          </cell>
          <cell r="I4354">
            <v>0</v>
          </cell>
        </row>
        <row r="4355">
          <cell r="H4355">
            <v>0</v>
          </cell>
          <cell r="I4355">
            <v>0</v>
          </cell>
        </row>
        <row r="4356">
          <cell r="H4356">
            <v>0</v>
          </cell>
          <cell r="I4356">
            <v>0</v>
          </cell>
        </row>
        <row r="4357">
          <cell r="H4357">
            <v>0</v>
          </cell>
          <cell r="I4357">
            <v>0</v>
          </cell>
        </row>
        <row r="4358">
          <cell r="H4358">
            <v>0</v>
          </cell>
          <cell r="I4358">
            <v>0</v>
          </cell>
        </row>
        <row r="4359">
          <cell r="H4359">
            <v>0</v>
          </cell>
          <cell r="I4359">
            <v>0</v>
          </cell>
        </row>
        <row r="4360">
          <cell r="H4360">
            <v>0</v>
          </cell>
          <cell r="I4360">
            <v>0</v>
          </cell>
        </row>
        <row r="4361">
          <cell r="H4361">
            <v>0</v>
          </cell>
          <cell r="I4361">
            <v>0</v>
          </cell>
        </row>
        <row r="4362">
          <cell r="H4362">
            <v>0</v>
          </cell>
          <cell r="I4362">
            <v>0</v>
          </cell>
        </row>
        <row r="4363">
          <cell r="H4363">
            <v>0</v>
          </cell>
          <cell r="I4363">
            <v>0</v>
          </cell>
        </row>
        <row r="4364">
          <cell r="H4364">
            <v>0</v>
          </cell>
          <cell r="I4364">
            <v>0</v>
          </cell>
        </row>
        <row r="4365">
          <cell r="H4365">
            <v>0</v>
          </cell>
          <cell r="I4365">
            <v>0</v>
          </cell>
        </row>
        <row r="4366">
          <cell r="H4366">
            <v>0</v>
          </cell>
          <cell r="I4366">
            <v>0</v>
          </cell>
        </row>
        <row r="4367">
          <cell r="H4367">
            <v>0</v>
          </cell>
          <cell r="I4367">
            <v>0</v>
          </cell>
        </row>
        <row r="4368">
          <cell r="H4368">
            <v>0</v>
          </cell>
          <cell r="I4368">
            <v>0</v>
          </cell>
        </row>
        <row r="4369">
          <cell r="H4369">
            <v>0</v>
          </cell>
          <cell r="I4369">
            <v>0</v>
          </cell>
        </row>
        <row r="4370">
          <cell r="H4370">
            <v>0</v>
          </cell>
          <cell r="I4370">
            <v>0</v>
          </cell>
        </row>
        <row r="4371">
          <cell r="H4371">
            <v>0</v>
          </cell>
          <cell r="I4371">
            <v>0</v>
          </cell>
        </row>
        <row r="4372">
          <cell r="H4372">
            <v>0</v>
          </cell>
          <cell r="I4372">
            <v>0</v>
          </cell>
        </row>
        <row r="4373">
          <cell r="H4373">
            <v>0</v>
          </cell>
          <cell r="I4373">
            <v>0</v>
          </cell>
        </row>
        <row r="4374">
          <cell r="H4374">
            <v>0</v>
          </cell>
          <cell r="I4374">
            <v>0</v>
          </cell>
        </row>
        <row r="4375">
          <cell r="H4375">
            <v>0</v>
          </cell>
          <cell r="I4375">
            <v>0</v>
          </cell>
        </row>
        <row r="4376">
          <cell r="H4376">
            <v>0</v>
          </cell>
          <cell r="I4376">
            <v>0</v>
          </cell>
        </row>
        <row r="4377">
          <cell r="H4377">
            <v>0</v>
          </cell>
          <cell r="I4377">
            <v>0</v>
          </cell>
        </row>
        <row r="4378">
          <cell r="H4378">
            <v>0</v>
          </cell>
          <cell r="I4378">
            <v>0</v>
          </cell>
        </row>
        <row r="4379">
          <cell r="H4379">
            <v>0</v>
          </cell>
          <cell r="I4379">
            <v>0</v>
          </cell>
        </row>
        <row r="4380">
          <cell r="H4380">
            <v>0</v>
          </cell>
          <cell r="I4380">
            <v>0</v>
          </cell>
        </row>
        <row r="4381">
          <cell r="H4381">
            <v>0</v>
          </cell>
          <cell r="I4381">
            <v>0</v>
          </cell>
        </row>
        <row r="4382">
          <cell r="H4382">
            <v>0</v>
          </cell>
          <cell r="I4382">
            <v>0</v>
          </cell>
        </row>
        <row r="4383">
          <cell r="H4383">
            <v>0</v>
          </cell>
          <cell r="I4383">
            <v>0</v>
          </cell>
        </row>
        <row r="4384">
          <cell r="H4384">
            <v>0</v>
          </cell>
          <cell r="I4384">
            <v>0</v>
          </cell>
        </row>
        <row r="4385">
          <cell r="H4385">
            <v>0</v>
          </cell>
          <cell r="I4385">
            <v>0</v>
          </cell>
        </row>
        <row r="4386">
          <cell r="H4386">
            <v>0</v>
          </cell>
          <cell r="I4386">
            <v>0</v>
          </cell>
        </row>
        <row r="4387">
          <cell r="H4387">
            <v>0</v>
          </cell>
          <cell r="I4387">
            <v>0</v>
          </cell>
        </row>
        <row r="4388">
          <cell r="H4388">
            <v>0</v>
          </cell>
          <cell r="I4388">
            <v>0</v>
          </cell>
        </row>
        <row r="4389">
          <cell r="H4389">
            <v>0</v>
          </cell>
          <cell r="I4389">
            <v>0</v>
          </cell>
        </row>
        <row r="4390">
          <cell r="H4390">
            <v>0</v>
          </cell>
          <cell r="I4390">
            <v>0</v>
          </cell>
        </row>
        <row r="4391">
          <cell r="H4391">
            <v>0</v>
          </cell>
          <cell r="I4391">
            <v>0</v>
          </cell>
        </row>
        <row r="4392">
          <cell r="H4392">
            <v>0</v>
          </cell>
          <cell r="I4392">
            <v>0</v>
          </cell>
        </row>
        <row r="4393">
          <cell r="H4393">
            <v>0</v>
          </cell>
          <cell r="I4393">
            <v>0</v>
          </cell>
        </row>
        <row r="4394">
          <cell r="H4394">
            <v>0</v>
          </cell>
          <cell r="I4394">
            <v>0</v>
          </cell>
        </row>
        <row r="4395">
          <cell r="H4395">
            <v>0</v>
          </cell>
          <cell r="I4395">
            <v>0</v>
          </cell>
        </row>
        <row r="4396">
          <cell r="H4396">
            <v>0</v>
          </cell>
          <cell r="I4396">
            <v>0</v>
          </cell>
        </row>
        <row r="4397">
          <cell r="H4397">
            <v>0</v>
          </cell>
          <cell r="I4397">
            <v>0</v>
          </cell>
        </row>
        <row r="4398">
          <cell r="H4398">
            <v>0</v>
          </cell>
          <cell r="I4398">
            <v>0</v>
          </cell>
        </row>
        <row r="4399">
          <cell r="H4399">
            <v>0</v>
          </cell>
          <cell r="I4399">
            <v>0</v>
          </cell>
        </row>
        <row r="4400">
          <cell r="H4400">
            <v>0</v>
          </cell>
          <cell r="I4400">
            <v>0</v>
          </cell>
        </row>
        <row r="4401">
          <cell r="H4401">
            <v>0</v>
          </cell>
          <cell r="I4401">
            <v>0</v>
          </cell>
        </row>
        <row r="4402">
          <cell r="H4402">
            <v>0</v>
          </cell>
          <cell r="I4402">
            <v>0</v>
          </cell>
        </row>
        <row r="4403">
          <cell r="H4403">
            <v>0</v>
          </cell>
          <cell r="I4403">
            <v>0</v>
          </cell>
        </row>
        <row r="4404">
          <cell r="H4404">
            <v>0</v>
          </cell>
          <cell r="I4404">
            <v>0</v>
          </cell>
        </row>
        <row r="4405">
          <cell r="H4405">
            <v>0</v>
          </cell>
          <cell r="I4405">
            <v>0</v>
          </cell>
        </row>
        <row r="4406">
          <cell r="H4406">
            <v>0</v>
          </cell>
          <cell r="I4406">
            <v>0</v>
          </cell>
        </row>
        <row r="4407">
          <cell r="H4407">
            <v>0</v>
          </cell>
          <cell r="I4407">
            <v>0</v>
          </cell>
        </row>
        <row r="4408">
          <cell r="H4408">
            <v>0</v>
          </cell>
          <cell r="I4408">
            <v>0</v>
          </cell>
        </row>
        <row r="4409">
          <cell r="H4409">
            <v>0</v>
          </cell>
          <cell r="I4409">
            <v>0</v>
          </cell>
        </row>
        <row r="4410">
          <cell r="H4410">
            <v>0</v>
          </cell>
          <cell r="I4410">
            <v>0</v>
          </cell>
        </row>
        <row r="4411">
          <cell r="H4411">
            <v>0</v>
          </cell>
          <cell r="I4411">
            <v>0</v>
          </cell>
        </row>
        <row r="4412">
          <cell r="H4412">
            <v>0</v>
          </cell>
          <cell r="I4412">
            <v>0</v>
          </cell>
        </row>
        <row r="4413">
          <cell r="H4413">
            <v>0</v>
          </cell>
          <cell r="I4413">
            <v>0</v>
          </cell>
        </row>
        <row r="4414">
          <cell r="H4414">
            <v>0</v>
          </cell>
          <cell r="I4414">
            <v>0</v>
          </cell>
        </row>
        <row r="4415">
          <cell r="H4415">
            <v>0</v>
          </cell>
          <cell r="I4415">
            <v>0</v>
          </cell>
        </row>
        <row r="4416">
          <cell r="H4416">
            <v>0</v>
          </cell>
          <cell r="I4416">
            <v>0</v>
          </cell>
        </row>
        <row r="4417">
          <cell r="H4417">
            <v>0</v>
          </cell>
          <cell r="I4417">
            <v>0</v>
          </cell>
        </row>
        <row r="4418">
          <cell r="H4418">
            <v>0</v>
          </cell>
          <cell r="I4418">
            <v>0</v>
          </cell>
        </row>
        <row r="4419">
          <cell r="H4419">
            <v>0</v>
          </cell>
          <cell r="I4419">
            <v>0</v>
          </cell>
        </row>
        <row r="4420">
          <cell r="H4420">
            <v>0</v>
          </cell>
          <cell r="I4420">
            <v>0</v>
          </cell>
        </row>
        <row r="4421">
          <cell r="H4421">
            <v>0</v>
          </cell>
          <cell r="I4421">
            <v>0</v>
          </cell>
        </row>
        <row r="4422">
          <cell r="H4422">
            <v>0</v>
          </cell>
          <cell r="I4422">
            <v>0</v>
          </cell>
        </row>
        <row r="4423">
          <cell r="H4423">
            <v>0</v>
          </cell>
          <cell r="I4423">
            <v>0</v>
          </cell>
        </row>
        <row r="4424">
          <cell r="H4424">
            <v>0</v>
          </cell>
          <cell r="I4424">
            <v>0</v>
          </cell>
        </row>
        <row r="4425">
          <cell r="H4425">
            <v>0</v>
          </cell>
          <cell r="I4425">
            <v>0</v>
          </cell>
        </row>
        <row r="4426">
          <cell r="H4426">
            <v>0</v>
          </cell>
          <cell r="I4426">
            <v>0</v>
          </cell>
        </row>
        <row r="4427">
          <cell r="H4427">
            <v>0</v>
          </cell>
          <cell r="I4427">
            <v>0</v>
          </cell>
        </row>
        <row r="4428">
          <cell r="H4428">
            <v>0</v>
          </cell>
          <cell r="I4428">
            <v>0</v>
          </cell>
        </row>
        <row r="4429">
          <cell r="H4429">
            <v>0</v>
          </cell>
          <cell r="I4429">
            <v>0</v>
          </cell>
        </row>
        <row r="4430">
          <cell r="H4430">
            <v>0</v>
          </cell>
          <cell r="I4430">
            <v>0</v>
          </cell>
        </row>
        <row r="4431">
          <cell r="H4431">
            <v>0</v>
          </cell>
          <cell r="I4431">
            <v>0</v>
          </cell>
        </row>
        <row r="4432">
          <cell r="H4432">
            <v>0</v>
          </cell>
          <cell r="I4432">
            <v>0</v>
          </cell>
        </row>
        <row r="4433">
          <cell r="H4433">
            <v>0</v>
          </cell>
          <cell r="I4433">
            <v>0</v>
          </cell>
        </row>
        <row r="4434">
          <cell r="H4434">
            <v>0</v>
          </cell>
          <cell r="I4434">
            <v>0</v>
          </cell>
        </row>
        <row r="4435">
          <cell r="H4435">
            <v>0</v>
          </cell>
          <cell r="I4435">
            <v>0</v>
          </cell>
        </row>
        <row r="4436">
          <cell r="H4436">
            <v>0</v>
          </cell>
          <cell r="I4436">
            <v>0</v>
          </cell>
        </row>
        <row r="4437">
          <cell r="H4437">
            <v>0</v>
          </cell>
          <cell r="I4437">
            <v>0</v>
          </cell>
        </row>
        <row r="4438">
          <cell r="H4438">
            <v>0</v>
          </cell>
          <cell r="I4438">
            <v>0</v>
          </cell>
        </row>
        <row r="4439">
          <cell r="H4439">
            <v>0</v>
          </cell>
          <cell r="I4439">
            <v>0</v>
          </cell>
        </row>
        <row r="4440">
          <cell r="H4440">
            <v>0</v>
          </cell>
          <cell r="I4440">
            <v>0</v>
          </cell>
        </row>
        <row r="4441">
          <cell r="H4441">
            <v>0</v>
          </cell>
          <cell r="I4441">
            <v>0</v>
          </cell>
        </row>
        <row r="4442">
          <cell r="H4442">
            <v>0</v>
          </cell>
          <cell r="I4442">
            <v>0</v>
          </cell>
        </row>
        <row r="4443">
          <cell r="H4443">
            <v>0</v>
          </cell>
          <cell r="I4443">
            <v>0</v>
          </cell>
        </row>
        <row r="4444">
          <cell r="H4444">
            <v>0</v>
          </cell>
          <cell r="I4444">
            <v>0</v>
          </cell>
        </row>
        <row r="4445">
          <cell r="H4445">
            <v>0</v>
          </cell>
          <cell r="I4445">
            <v>0</v>
          </cell>
        </row>
        <row r="4446">
          <cell r="H4446">
            <v>0</v>
          </cell>
          <cell r="I4446">
            <v>0</v>
          </cell>
        </row>
        <row r="4447">
          <cell r="H4447">
            <v>0</v>
          </cell>
          <cell r="I4447">
            <v>0</v>
          </cell>
        </row>
        <row r="4448">
          <cell r="H4448">
            <v>0</v>
          </cell>
          <cell r="I4448">
            <v>0</v>
          </cell>
        </row>
        <row r="4449">
          <cell r="H4449">
            <v>0</v>
          </cell>
          <cell r="I4449">
            <v>0</v>
          </cell>
        </row>
        <row r="4450">
          <cell r="H4450">
            <v>0</v>
          </cell>
          <cell r="I4450">
            <v>0</v>
          </cell>
        </row>
        <row r="4451">
          <cell r="H4451">
            <v>0</v>
          </cell>
          <cell r="I4451">
            <v>0</v>
          </cell>
        </row>
        <row r="4452">
          <cell r="H4452">
            <v>0</v>
          </cell>
          <cell r="I4452">
            <v>0</v>
          </cell>
        </row>
        <row r="4453">
          <cell r="H4453">
            <v>0</v>
          </cell>
          <cell r="I4453">
            <v>0</v>
          </cell>
        </row>
        <row r="4454">
          <cell r="H4454">
            <v>0</v>
          </cell>
          <cell r="I4454">
            <v>0</v>
          </cell>
        </row>
        <row r="4455">
          <cell r="H4455">
            <v>0</v>
          </cell>
          <cell r="I4455">
            <v>0</v>
          </cell>
        </row>
        <row r="4456">
          <cell r="H4456">
            <v>0</v>
          </cell>
          <cell r="I4456">
            <v>0</v>
          </cell>
        </row>
        <row r="4457">
          <cell r="H4457">
            <v>0</v>
          </cell>
          <cell r="I4457">
            <v>0</v>
          </cell>
        </row>
        <row r="4458">
          <cell r="H4458">
            <v>0</v>
          </cell>
          <cell r="I4458">
            <v>0</v>
          </cell>
        </row>
        <row r="4459">
          <cell r="H4459">
            <v>0</v>
          </cell>
          <cell r="I4459">
            <v>0</v>
          </cell>
        </row>
        <row r="4460">
          <cell r="H4460">
            <v>0</v>
          </cell>
          <cell r="I4460">
            <v>0</v>
          </cell>
        </row>
        <row r="4461">
          <cell r="H4461">
            <v>0</v>
          </cell>
          <cell r="I4461">
            <v>0</v>
          </cell>
        </row>
        <row r="4462">
          <cell r="H4462">
            <v>0</v>
          </cell>
          <cell r="I4462">
            <v>0</v>
          </cell>
        </row>
        <row r="4463">
          <cell r="H4463">
            <v>0</v>
          </cell>
          <cell r="I4463">
            <v>0</v>
          </cell>
        </row>
        <row r="4464">
          <cell r="H4464">
            <v>0</v>
          </cell>
          <cell r="I4464">
            <v>0</v>
          </cell>
        </row>
        <row r="4465">
          <cell r="H4465">
            <v>0</v>
          </cell>
          <cell r="I4465">
            <v>0</v>
          </cell>
        </row>
        <row r="4466">
          <cell r="H4466">
            <v>0</v>
          </cell>
          <cell r="I4466">
            <v>0</v>
          </cell>
        </row>
        <row r="4467">
          <cell r="H4467">
            <v>0</v>
          </cell>
          <cell r="I4467">
            <v>0</v>
          </cell>
        </row>
        <row r="4468">
          <cell r="H4468">
            <v>0</v>
          </cell>
          <cell r="I4468">
            <v>0</v>
          </cell>
        </row>
        <row r="4469">
          <cell r="H4469">
            <v>0</v>
          </cell>
          <cell r="I4469">
            <v>0</v>
          </cell>
        </row>
        <row r="4470">
          <cell r="H4470">
            <v>0</v>
          </cell>
          <cell r="I4470">
            <v>0</v>
          </cell>
        </row>
        <row r="4471">
          <cell r="H4471">
            <v>0</v>
          </cell>
          <cell r="I4471">
            <v>0</v>
          </cell>
        </row>
        <row r="4472">
          <cell r="H4472">
            <v>0</v>
          </cell>
          <cell r="I4472">
            <v>0</v>
          </cell>
        </row>
        <row r="4473">
          <cell r="H4473">
            <v>0</v>
          </cell>
          <cell r="I4473">
            <v>0</v>
          </cell>
        </row>
        <row r="4474">
          <cell r="H4474">
            <v>0</v>
          </cell>
          <cell r="I4474">
            <v>0</v>
          </cell>
        </row>
        <row r="4475">
          <cell r="H4475">
            <v>0</v>
          </cell>
          <cell r="I4475">
            <v>0</v>
          </cell>
        </row>
        <row r="4476">
          <cell r="H4476">
            <v>0</v>
          </cell>
          <cell r="I4476">
            <v>0</v>
          </cell>
        </row>
        <row r="4477">
          <cell r="H4477">
            <v>0</v>
          </cell>
          <cell r="I4477">
            <v>0</v>
          </cell>
        </row>
        <row r="4478">
          <cell r="H4478">
            <v>0</v>
          </cell>
          <cell r="I4478">
            <v>0</v>
          </cell>
        </row>
        <row r="4479">
          <cell r="H4479">
            <v>0</v>
          </cell>
          <cell r="I4479">
            <v>0</v>
          </cell>
        </row>
        <row r="4480">
          <cell r="H4480">
            <v>0</v>
          </cell>
          <cell r="I4480">
            <v>0</v>
          </cell>
        </row>
        <row r="4481">
          <cell r="H4481">
            <v>0</v>
          </cell>
          <cell r="I4481">
            <v>0</v>
          </cell>
        </row>
        <row r="4482">
          <cell r="H4482">
            <v>0</v>
          </cell>
          <cell r="I4482">
            <v>0</v>
          </cell>
        </row>
        <row r="4483">
          <cell r="H4483">
            <v>0</v>
          </cell>
          <cell r="I4483">
            <v>0</v>
          </cell>
        </row>
        <row r="4484">
          <cell r="H4484">
            <v>0</v>
          </cell>
          <cell r="I4484">
            <v>0</v>
          </cell>
        </row>
        <row r="4485">
          <cell r="H4485">
            <v>0</v>
          </cell>
          <cell r="I4485">
            <v>0</v>
          </cell>
        </row>
        <row r="4486">
          <cell r="H4486">
            <v>0</v>
          </cell>
          <cell r="I4486">
            <v>0</v>
          </cell>
        </row>
        <row r="4487">
          <cell r="H4487">
            <v>0</v>
          </cell>
          <cell r="I4487">
            <v>0</v>
          </cell>
        </row>
        <row r="4488">
          <cell r="H4488">
            <v>0</v>
          </cell>
          <cell r="I4488">
            <v>0</v>
          </cell>
        </row>
        <row r="4489">
          <cell r="H4489">
            <v>0</v>
          </cell>
          <cell r="I4489">
            <v>0</v>
          </cell>
        </row>
        <row r="4490">
          <cell r="H4490">
            <v>0</v>
          </cell>
          <cell r="I4490">
            <v>0</v>
          </cell>
        </row>
        <row r="4491">
          <cell r="H4491">
            <v>0</v>
          </cell>
          <cell r="I4491">
            <v>0</v>
          </cell>
        </row>
        <row r="4492">
          <cell r="H4492">
            <v>0</v>
          </cell>
          <cell r="I4492">
            <v>0</v>
          </cell>
        </row>
        <row r="4493">
          <cell r="H4493">
            <v>0</v>
          </cell>
          <cell r="I4493">
            <v>0</v>
          </cell>
        </row>
        <row r="4494">
          <cell r="H4494">
            <v>0</v>
          </cell>
          <cell r="I4494">
            <v>0</v>
          </cell>
        </row>
        <row r="4495">
          <cell r="H4495">
            <v>0</v>
          </cell>
          <cell r="I4495">
            <v>0</v>
          </cell>
        </row>
        <row r="4496">
          <cell r="H4496">
            <v>0</v>
          </cell>
          <cell r="I4496">
            <v>0</v>
          </cell>
        </row>
        <row r="4497">
          <cell r="H4497">
            <v>0</v>
          </cell>
          <cell r="I4497">
            <v>0</v>
          </cell>
        </row>
        <row r="4498">
          <cell r="H4498">
            <v>0</v>
          </cell>
          <cell r="I4498">
            <v>0</v>
          </cell>
        </row>
        <row r="4499">
          <cell r="H4499">
            <v>0</v>
          </cell>
          <cell r="I4499">
            <v>0</v>
          </cell>
        </row>
        <row r="4500">
          <cell r="H4500">
            <v>0</v>
          </cell>
          <cell r="I4500">
            <v>0</v>
          </cell>
        </row>
        <row r="4501">
          <cell r="H4501">
            <v>0</v>
          </cell>
          <cell r="I4501">
            <v>0</v>
          </cell>
        </row>
        <row r="4502">
          <cell r="H4502">
            <v>0</v>
          </cell>
          <cell r="I4502">
            <v>0</v>
          </cell>
        </row>
        <row r="4503">
          <cell r="H4503">
            <v>0</v>
          </cell>
          <cell r="I4503">
            <v>0</v>
          </cell>
        </row>
        <row r="4504">
          <cell r="H4504">
            <v>0</v>
          </cell>
          <cell r="I4504">
            <v>0</v>
          </cell>
        </row>
        <row r="4505">
          <cell r="H4505">
            <v>0</v>
          </cell>
          <cell r="I4505">
            <v>0</v>
          </cell>
        </row>
        <row r="4506">
          <cell r="H4506">
            <v>0</v>
          </cell>
          <cell r="I4506">
            <v>0</v>
          </cell>
        </row>
        <row r="4507">
          <cell r="H4507">
            <v>0</v>
          </cell>
          <cell r="I4507">
            <v>0</v>
          </cell>
        </row>
        <row r="4508">
          <cell r="H4508">
            <v>0</v>
          </cell>
          <cell r="I4508">
            <v>0</v>
          </cell>
        </row>
        <row r="4509">
          <cell r="H4509">
            <v>0</v>
          </cell>
          <cell r="I4509">
            <v>0</v>
          </cell>
        </row>
        <row r="4510">
          <cell r="H4510">
            <v>0</v>
          </cell>
          <cell r="I4510">
            <v>0</v>
          </cell>
        </row>
        <row r="4511">
          <cell r="H4511">
            <v>0</v>
          </cell>
          <cell r="I4511">
            <v>0</v>
          </cell>
        </row>
        <row r="4512">
          <cell r="H4512">
            <v>0</v>
          </cell>
          <cell r="I4512">
            <v>0</v>
          </cell>
        </row>
        <row r="4513">
          <cell r="H4513">
            <v>0</v>
          </cell>
          <cell r="I4513">
            <v>0</v>
          </cell>
        </row>
        <row r="4514">
          <cell r="H4514">
            <v>0</v>
          </cell>
          <cell r="I4514">
            <v>0</v>
          </cell>
        </row>
        <row r="4515">
          <cell r="H4515">
            <v>0</v>
          </cell>
          <cell r="I4515">
            <v>0</v>
          </cell>
        </row>
        <row r="4516">
          <cell r="H4516">
            <v>0</v>
          </cell>
          <cell r="I4516">
            <v>0</v>
          </cell>
        </row>
        <row r="4517">
          <cell r="H4517">
            <v>0</v>
          </cell>
          <cell r="I4517">
            <v>0</v>
          </cell>
        </row>
        <row r="4518">
          <cell r="H4518">
            <v>0</v>
          </cell>
          <cell r="I4518">
            <v>0</v>
          </cell>
        </row>
        <row r="4519">
          <cell r="H4519">
            <v>0</v>
          </cell>
          <cell r="I4519">
            <v>0</v>
          </cell>
        </row>
        <row r="4520">
          <cell r="H4520">
            <v>0</v>
          </cell>
          <cell r="I4520">
            <v>0</v>
          </cell>
        </row>
        <row r="4521">
          <cell r="H4521">
            <v>0</v>
          </cell>
          <cell r="I4521">
            <v>0</v>
          </cell>
        </row>
        <row r="4522">
          <cell r="H4522">
            <v>0</v>
          </cell>
          <cell r="I4522">
            <v>0</v>
          </cell>
        </row>
        <row r="4523">
          <cell r="H4523">
            <v>0</v>
          </cell>
          <cell r="I4523">
            <v>0</v>
          </cell>
        </row>
        <row r="4524">
          <cell r="H4524">
            <v>0</v>
          </cell>
          <cell r="I4524">
            <v>0</v>
          </cell>
        </row>
        <row r="4525">
          <cell r="H4525">
            <v>0</v>
          </cell>
          <cell r="I4525">
            <v>0</v>
          </cell>
        </row>
        <row r="4526">
          <cell r="H4526">
            <v>0</v>
          </cell>
          <cell r="I4526">
            <v>0</v>
          </cell>
        </row>
        <row r="4527">
          <cell r="H4527">
            <v>0</v>
          </cell>
          <cell r="I4527">
            <v>0</v>
          </cell>
        </row>
        <row r="4528">
          <cell r="H4528">
            <v>0</v>
          </cell>
          <cell r="I4528">
            <v>0</v>
          </cell>
        </row>
        <row r="4529">
          <cell r="H4529">
            <v>0</v>
          </cell>
          <cell r="I4529">
            <v>0</v>
          </cell>
        </row>
        <row r="4530">
          <cell r="H4530">
            <v>0</v>
          </cell>
          <cell r="I4530">
            <v>0</v>
          </cell>
        </row>
        <row r="4531">
          <cell r="H4531">
            <v>0</v>
          </cell>
          <cell r="I4531">
            <v>0</v>
          </cell>
        </row>
        <row r="4532">
          <cell r="H4532">
            <v>0</v>
          </cell>
          <cell r="I4532">
            <v>0</v>
          </cell>
        </row>
        <row r="4533">
          <cell r="H4533">
            <v>0</v>
          </cell>
          <cell r="I4533">
            <v>0</v>
          </cell>
        </row>
        <row r="4534">
          <cell r="H4534">
            <v>0</v>
          </cell>
          <cell r="I4534">
            <v>0</v>
          </cell>
        </row>
        <row r="4535">
          <cell r="H4535">
            <v>0</v>
          </cell>
          <cell r="I4535">
            <v>0</v>
          </cell>
        </row>
        <row r="4536">
          <cell r="H4536">
            <v>0</v>
          </cell>
          <cell r="I4536">
            <v>0</v>
          </cell>
        </row>
        <row r="4537">
          <cell r="H4537">
            <v>0</v>
          </cell>
          <cell r="I4537">
            <v>0</v>
          </cell>
        </row>
        <row r="4538">
          <cell r="H4538">
            <v>0</v>
          </cell>
          <cell r="I4538">
            <v>0</v>
          </cell>
        </row>
        <row r="4539">
          <cell r="H4539">
            <v>0</v>
          </cell>
          <cell r="I4539">
            <v>0</v>
          </cell>
        </row>
        <row r="4540">
          <cell r="H4540">
            <v>0</v>
          </cell>
          <cell r="I4540">
            <v>0</v>
          </cell>
        </row>
        <row r="4541">
          <cell r="H4541">
            <v>0</v>
          </cell>
          <cell r="I4541">
            <v>0</v>
          </cell>
        </row>
        <row r="4542">
          <cell r="H4542">
            <v>0</v>
          </cell>
          <cell r="I4542">
            <v>0</v>
          </cell>
        </row>
        <row r="4543">
          <cell r="H4543">
            <v>0</v>
          </cell>
          <cell r="I4543">
            <v>0</v>
          </cell>
        </row>
        <row r="4544">
          <cell r="H4544">
            <v>0</v>
          </cell>
          <cell r="I4544">
            <v>0</v>
          </cell>
        </row>
        <row r="4545">
          <cell r="H4545">
            <v>0</v>
          </cell>
          <cell r="I4545">
            <v>0</v>
          </cell>
        </row>
        <row r="4546">
          <cell r="H4546">
            <v>0</v>
          </cell>
          <cell r="I4546">
            <v>0</v>
          </cell>
        </row>
        <row r="4547">
          <cell r="H4547">
            <v>0</v>
          </cell>
          <cell r="I4547">
            <v>0</v>
          </cell>
        </row>
        <row r="4548">
          <cell r="H4548">
            <v>0</v>
          </cell>
          <cell r="I4548">
            <v>0</v>
          </cell>
        </row>
        <row r="4549">
          <cell r="H4549">
            <v>0</v>
          </cell>
          <cell r="I4549">
            <v>0</v>
          </cell>
        </row>
        <row r="4550">
          <cell r="H4550">
            <v>0</v>
          </cell>
          <cell r="I4550">
            <v>0</v>
          </cell>
        </row>
        <row r="4551">
          <cell r="H4551">
            <v>0</v>
          </cell>
          <cell r="I4551">
            <v>0</v>
          </cell>
        </row>
        <row r="4552">
          <cell r="H4552">
            <v>0</v>
          </cell>
          <cell r="I4552">
            <v>0</v>
          </cell>
        </row>
        <row r="4553">
          <cell r="H4553">
            <v>0</v>
          </cell>
          <cell r="I4553">
            <v>0</v>
          </cell>
        </row>
        <row r="4554">
          <cell r="H4554">
            <v>0</v>
          </cell>
          <cell r="I4554">
            <v>0</v>
          </cell>
        </row>
        <row r="4555">
          <cell r="H4555">
            <v>0</v>
          </cell>
          <cell r="I4555">
            <v>0</v>
          </cell>
        </row>
        <row r="4556">
          <cell r="H4556">
            <v>0</v>
          </cell>
          <cell r="I4556">
            <v>0</v>
          </cell>
        </row>
        <row r="4557">
          <cell r="H4557">
            <v>0</v>
          </cell>
          <cell r="I4557">
            <v>0</v>
          </cell>
        </row>
        <row r="4558">
          <cell r="H4558">
            <v>0</v>
          </cell>
          <cell r="I4558">
            <v>0</v>
          </cell>
        </row>
        <row r="4559">
          <cell r="H4559">
            <v>0</v>
          </cell>
          <cell r="I4559">
            <v>0</v>
          </cell>
        </row>
        <row r="4560">
          <cell r="H4560">
            <v>0</v>
          </cell>
          <cell r="I4560">
            <v>0</v>
          </cell>
        </row>
        <row r="4561">
          <cell r="H4561">
            <v>0</v>
          </cell>
          <cell r="I4561">
            <v>0</v>
          </cell>
        </row>
        <row r="4562">
          <cell r="H4562">
            <v>0</v>
          </cell>
          <cell r="I4562">
            <v>0</v>
          </cell>
        </row>
        <row r="4563">
          <cell r="H4563">
            <v>0</v>
          </cell>
          <cell r="I4563">
            <v>0</v>
          </cell>
        </row>
        <row r="4564">
          <cell r="H4564">
            <v>0</v>
          </cell>
          <cell r="I4564">
            <v>0</v>
          </cell>
        </row>
        <row r="4565">
          <cell r="H4565">
            <v>0</v>
          </cell>
          <cell r="I4565">
            <v>0</v>
          </cell>
        </row>
        <row r="4566">
          <cell r="H4566">
            <v>0</v>
          </cell>
          <cell r="I4566">
            <v>0</v>
          </cell>
        </row>
        <row r="4567">
          <cell r="H4567">
            <v>0</v>
          </cell>
          <cell r="I4567">
            <v>0</v>
          </cell>
        </row>
        <row r="4568">
          <cell r="H4568">
            <v>0</v>
          </cell>
          <cell r="I4568">
            <v>0</v>
          </cell>
        </row>
        <row r="4569">
          <cell r="H4569">
            <v>0</v>
          </cell>
          <cell r="I4569">
            <v>0</v>
          </cell>
        </row>
        <row r="4570">
          <cell r="H4570">
            <v>0</v>
          </cell>
          <cell r="I4570">
            <v>0</v>
          </cell>
        </row>
        <row r="4571">
          <cell r="H4571">
            <v>0</v>
          </cell>
          <cell r="I4571">
            <v>0</v>
          </cell>
        </row>
        <row r="4572">
          <cell r="H4572">
            <v>0</v>
          </cell>
          <cell r="I4572">
            <v>0</v>
          </cell>
        </row>
        <row r="4573">
          <cell r="H4573">
            <v>0</v>
          </cell>
          <cell r="I4573">
            <v>0</v>
          </cell>
        </row>
        <row r="4574">
          <cell r="H4574">
            <v>0</v>
          </cell>
          <cell r="I4574">
            <v>0</v>
          </cell>
        </row>
        <row r="4575">
          <cell r="H4575">
            <v>0</v>
          </cell>
          <cell r="I4575">
            <v>0</v>
          </cell>
        </row>
        <row r="4576">
          <cell r="H4576">
            <v>0</v>
          </cell>
          <cell r="I4576">
            <v>0</v>
          </cell>
        </row>
        <row r="4577">
          <cell r="H4577">
            <v>0</v>
          </cell>
          <cell r="I4577">
            <v>0</v>
          </cell>
        </row>
        <row r="4578">
          <cell r="H4578">
            <v>0</v>
          </cell>
          <cell r="I4578">
            <v>0</v>
          </cell>
        </row>
        <row r="4579">
          <cell r="H4579">
            <v>0</v>
          </cell>
          <cell r="I4579">
            <v>0</v>
          </cell>
        </row>
        <row r="4580">
          <cell r="H4580">
            <v>0</v>
          </cell>
          <cell r="I4580">
            <v>0</v>
          </cell>
        </row>
        <row r="4581">
          <cell r="H4581">
            <v>0</v>
          </cell>
          <cell r="I4581">
            <v>0</v>
          </cell>
        </row>
        <row r="4582">
          <cell r="H4582">
            <v>0</v>
          </cell>
          <cell r="I4582">
            <v>0</v>
          </cell>
        </row>
        <row r="4583">
          <cell r="H4583">
            <v>0</v>
          </cell>
          <cell r="I4583">
            <v>0</v>
          </cell>
        </row>
        <row r="4584">
          <cell r="H4584">
            <v>0</v>
          </cell>
          <cell r="I4584">
            <v>0</v>
          </cell>
        </row>
        <row r="4585">
          <cell r="H4585">
            <v>0</v>
          </cell>
          <cell r="I4585">
            <v>0</v>
          </cell>
        </row>
        <row r="4586">
          <cell r="H4586">
            <v>0</v>
          </cell>
          <cell r="I4586">
            <v>0</v>
          </cell>
        </row>
        <row r="4587">
          <cell r="H4587">
            <v>0</v>
          </cell>
          <cell r="I4587">
            <v>0</v>
          </cell>
        </row>
        <row r="4588">
          <cell r="H4588">
            <v>0</v>
          </cell>
          <cell r="I4588">
            <v>0</v>
          </cell>
        </row>
        <row r="4589">
          <cell r="H4589">
            <v>0</v>
          </cell>
          <cell r="I4589">
            <v>0</v>
          </cell>
        </row>
        <row r="4590">
          <cell r="H4590">
            <v>0</v>
          </cell>
          <cell r="I4590">
            <v>0</v>
          </cell>
        </row>
        <row r="4591">
          <cell r="H4591">
            <v>0</v>
          </cell>
          <cell r="I4591">
            <v>0</v>
          </cell>
        </row>
        <row r="4592">
          <cell r="H4592">
            <v>0</v>
          </cell>
          <cell r="I4592">
            <v>0</v>
          </cell>
        </row>
        <row r="4593">
          <cell r="H4593">
            <v>0</v>
          </cell>
          <cell r="I4593">
            <v>0</v>
          </cell>
        </row>
        <row r="4594">
          <cell r="H4594">
            <v>0</v>
          </cell>
          <cell r="I4594">
            <v>0</v>
          </cell>
        </row>
        <row r="4595">
          <cell r="H4595">
            <v>0</v>
          </cell>
          <cell r="I4595">
            <v>0</v>
          </cell>
        </row>
        <row r="4596">
          <cell r="H4596">
            <v>0</v>
          </cell>
          <cell r="I4596">
            <v>0</v>
          </cell>
        </row>
        <row r="4597">
          <cell r="H4597">
            <v>0</v>
          </cell>
          <cell r="I4597">
            <v>0</v>
          </cell>
        </row>
        <row r="4598">
          <cell r="H4598">
            <v>0</v>
          </cell>
          <cell r="I4598">
            <v>0</v>
          </cell>
        </row>
        <row r="4599">
          <cell r="H4599">
            <v>0</v>
          </cell>
          <cell r="I4599">
            <v>0</v>
          </cell>
        </row>
        <row r="4600">
          <cell r="H4600">
            <v>0</v>
          </cell>
          <cell r="I4600">
            <v>0</v>
          </cell>
        </row>
        <row r="4601">
          <cell r="H4601">
            <v>0</v>
          </cell>
          <cell r="I4601">
            <v>0</v>
          </cell>
        </row>
        <row r="4602">
          <cell r="H4602">
            <v>0</v>
          </cell>
          <cell r="I4602">
            <v>0</v>
          </cell>
        </row>
        <row r="4603">
          <cell r="H4603">
            <v>0</v>
          </cell>
          <cell r="I4603">
            <v>0</v>
          </cell>
        </row>
        <row r="4604">
          <cell r="H4604">
            <v>0</v>
          </cell>
          <cell r="I4604">
            <v>0</v>
          </cell>
        </row>
        <row r="4605">
          <cell r="H4605">
            <v>0</v>
          </cell>
          <cell r="I4605">
            <v>0</v>
          </cell>
        </row>
        <row r="4606">
          <cell r="H4606">
            <v>0</v>
          </cell>
          <cell r="I4606">
            <v>0</v>
          </cell>
        </row>
        <row r="4607">
          <cell r="H4607">
            <v>0</v>
          </cell>
          <cell r="I4607">
            <v>0</v>
          </cell>
        </row>
        <row r="4608">
          <cell r="H4608">
            <v>0</v>
          </cell>
          <cell r="I4608">
            <v>0</v>
          </cell>
        </row>
        <row r="4609">
          <cell r="H4609">
            <v>0</v>
          </cell>
          <cell r="I4609">
            <v>0</v>
          </cell>
        </row>
        <row r="4610">
          <cell r="H4610">
            <v>0</v>
          </cell>
          <cell r="I4610">
            <v>0</v>
          </cell>
        </row>
        <row r="4611">
          <cell r="H4611">
            <v>0</v>
          </cell>
          <cell r="I4611">
            <v>0</v>
          </cell>
        </row>
        <row r="4612">
          <cell r="H4612">
            <v>0</v>
          </cell>
          <cell r="I4612">
            <v>0</v>
          </cell>
        </row>
        <row r="4613">
          <cell r="H4613">
            <v>0</v>
          </cell>
          <cell r="I4613">
            <v>0</v>
          </cell>
        </row>
        <row r="4614">
          <cell r="H4614">
            <v>0</v>
          </cell>
          <cell r="I4614">
            <v>0</v>
          </cell>
        </row>
        <row r="4615">
          <cell r="H4615">
            <v>0</v>
          </cell>
          <cell r="I4615">
            <v>0</v>
          </cell>
        </row>
        <row r="4616">
          <cell r="H4616">
            <v>0</v>
          </cell>
          <cell r="I4616">
            <v>0</v>
          </cell>
        </row>
        <row r="4617">
          <cell r="H4617">
            <v>0</v>
          </cell>
          <cell r="I4617">
            <v>0</v>
          </cell>
        </row>
        <row r="4618">
          <cell r="H4618">
            <v>0</v>
          </cell>
          <cell r="I4618">
            <v>0</v>
          </cell>
        </row>
        <row r="4619">
          <cell r="H4619">
            <v>0</v>
          </cell>
          <cell r="I4619">
            <v>0</v>
          </cell>
        </row>
        <row r="4620">
          <cell r="H4620">
            <v>0</v>
          </cell>
          <cell r="I4620">
            <v>0</v>
          </cell>
        </row>
        <row r="4621">
          <cell r="H4621">
            <v>0</v>
          </cell>
          <cell r="I4621">
            <v>0</v>
          </cell>
        </row>
        <row r="4622">
          <cell r="H4622">
            <v>0</v>
          </cell>
          <cell r="I4622">
            <v>0</v>
          </cell>
        </row>
        <row r="4623">
          <cell r="H4623">
            <v>0</v>
          </cell>
          <cell r="I4623">
            <v>0</v>
          </cell>
        </row>
        <row r="4624">
          <cell r="H4624">
            <v>0</v>
          </cell>
          <cell r="I4624">
            <v>0</v>
          </cell>
        </row>
        <row r="4625">
          <cell r="H4625">
            <v>0</v>
          </cell>
          <cell r="I4625">
            <v>0</v>
          </cell>
        </row>
        <row r="4626">
          <cell r="H4626">
            <v>0</v>
          </cell>
          <cell r="I4626">
            <v>0</v>
          </cell>
        </row>
        <row r="4627">
          <cell r="H4627">
            <v>0</v>
          </cell>
          <cell r="I4627">
            <v>0</v>
          </cell>
        </row>
        <row r="4628">
          <cell r="H4628">
            <v>0</v>
          </cell>
          <cell r="I4628">
            <v>0</v>
          </cell>
        </row>
        <row r="4629">
          <cell r="H4629">
            <v>0</v>
          </cell>
          <cell r="I4629">
            <v>0</v>
          </cell>
        </row>
        <row r="4630">
          <cell r="H4630">
            <v>0</v>
          </cell>
          <cell r="I4630">
            <v>0</v>
          </cell>
        </row>
        <row r="4631">
          <cell r="H4631">
            <v>0</v>
          </cell>
          <cell r="I4631">
            <v>0</v>
          </cell>
        </row>
        <row r="4632">
          <cell r="H4632">
            <v>0</v>
          </cell>
          <cell r="I4632">
            <v>0</v>
          </cell>
        </row>
        <row r="4633">
          <cell r="H4633">
            <v>0</v>
          </cell>
          <cell r="I4633">
            <v>0</v>
          </cell>
        </row>
        <row r="4634">
          <cell r="H4634">
            <v>0</v>
          </cell>
          <cell r="I4634">
            <v>0</v>
          </cell>
        </row>
        <row r="4635">
          <cell r="H4635">
            <v>0</v>
          </cell>
          <cell r="I4635">
            <v>0</v>
          </cell>
        </row>
        <row r="4636">
          <cell r="H4636">
            <v>0</v>
          </cell>
          <cell r="I4636">
            <v>0</v>
          </cell>
        </row>
        <row r="4637">
          <cell r="H4637">
            <v>0</v>
          </cell>
          <cell r="I4637">
            <v>0</v>
          </cell>
        </row>
        <row r="4638">
          <cell r="H4638">
            <v>0</v>
          </cell>
          <cell r="I4638">
            <v>0</v>
          </cell>
        </row>
        <row r="4639">
          <cell r="H4639">
            <v>0</v>
          </cell>
          <cell r="I4639">
            <v>0</v>
          </cell>
        </row>
        <row r="4640">
          <cell r="H4640">
            <v>0</v>
          </cell>
          <cell r="I4640">
            <v>0</v>
          </cell>
        </row>
        <row r="4641">
          <cell r="H4641">
            <v>0</v>
          </cell>
          <cell r="I4641">
            <v>0</v>
          </cell>
        </row>
        <row r="4642">
          <cell r="H4642">
            <v>0</v>
          </cell>
          <cell r="I4642">
            <v>0</v>
          </cell>
        </row>
        <row r="4643">
          <cell r="H4643">
            <v>0</v>
          </cell>
          <cell r="I4643">
            <v>0</v>
          </cell>
        </row>
        <row r="4644">
          <cell r="H4644">
            <v>0</v>
          </cell>
          <cell r="I4644">
            <v>0</v>
          </cell>
        </row>
        <row r="4645">
          <cell r="H4645">
            <v>0</v>
          </cell>
          <cell r="I4645">
            <v>0</v>
          </cell>
        </row>
        <row r="4646">
          <cell r="H4646">
            <v>0</v>
          </cell>
          <cell r="I4646">
            <v>0</v>
          </cell>
        </row>
        <row r="4647">
          <cell r="H4647">
            <v>0</v>
          </cell>
          <cell r="I4647">
            <v>0</v>
          </cell>
        </row>
        <row r="4648">
          <cell r="H4648">
            <v>0</v>
          </cell>
          <cell r="I4648">
            <v>0</v>
          </cell>
        </row>
        <row r="4649">
          <cell r="H4649">
            <v>0</v>
          </cell>
          <cell r="I4649">
            <v>0</v>
          </cell>
        </row>
        <row r="4650">
          <cell r="H4650">
            <v>0</v>
          </cell>
          <cell r="I4650">
            <v>0</v>
          </cell>
        </row>
        <row r="4651">
          <cell r="H4651">
            <v>0</v>
          </cell>
          <cell r="I4651">
            <v>0</v>
          </cell>
        </row>
        <row r="4652">
          <cell r="H4652">
            <v>0</v>
          </cell>
          <cell r="I4652">
            <v>0</v>
          </cell>
        </row>
        <row r="4653">
          <cell r="H4653">
            <v>0</v>
          </cell>
          <cell r="I4653">
            <v>0</v>
          </cell>
        </row>
        <row r="4654">
          <cell r="H4654">
            <v>0</v>
          </cell>
          <cell r="I4654">
            <v>0</v>
          </cell>
        </row>
        <row r="4655">
          <cell r="H4655">
            <v>0</v>
          </cell>
          <cell r="I4655">
            <v>0</v>
          </cell>
        </row>
        <row r="4656">
          <cell r="H4656">
            <v>0</v>
          </cell>
          <cell r="I4656">
            <v>0</v>
          </cell>
        </row>
        <row r="4657">
          <cell r="H4657">
            <v>0</v>
          </cell>
          <cell r="I4657">
            <v>0</v>
          </cell>
        </row>
        <row r="4658">
          <cell r="H4658">
            <v>0</v>
          </cell>
          <cell r="I4658">
            <v>0</v>
          </cell>
        </row>
        <row r="4659">
          <cell r="H4659">
            <v>0</v>
          </cell>
          <cell r="I4659">
            <v>0</v>
          </cell>
        </row>
        <row r="4660">
          <cell r="H4660">
            <v>0</v>
          </cell>
          <cell r="I4660">
            <v>0</v>
          </cell>
        </row>
        <row r="4661">
          <cell r="H4661">
            <v>0</v>
          </cell>
          <cell r="I4661">
            <v>0</v>
          </cell>
        </row>
        <row r="4662">
          <cell r="H4662">
            <v>0</v>
          </cell>
          <cell r="I4662">
            <v>0</v>
          </cell>
        </row>
        <row r="4663">
          <cell r="H4663">
            <v>0</v>
          </cell>
          <cell r="I4663">
            <v>0</v>
          </cell>
        </row>
        <row r="4664">
          <cell r="H4664">
            <v>0</v>
          </cell>
          <cell r="I4664">
            <v>0</v>
          </cell>
        </row>
        <row r="4665">
          <cell r="H4665">
            <v>0</v>
          </cell>
          <cell r="I4665">
            <v>0</v>
          </cell>
        </row>
        <row r="4666">
          <cell r="H4666">
            <v>0</v>
          </cell>
          <cell r="I4666">
            <v>0</v>
          </cell>
        </row>
        <row r="4667">
          <cell r="H4667">
            <v>0</v>
          </cell>
          <cell r="I4667">
            <v>0</v>
          </cell>
        </row>
        <row r="4668">
          <cell r="H4668">
            <v>0</v>
          </cell>
          <cell r="I4668">
            <v>0</v>
          </cell>
        </row>
        <row r="4669">
          <cell r="H4669">
            <v>0</v>
          </cell>
          <cell r="I4669">
            <v>0</v>
          </cell>
        </row>
        <row r="4670">
          <cell r="H4670">
            <v>0</v>
          </cell>
          <cell r="I4670">
            <v>0</v>
          </cell>
        </row>
        <row r="4671">
          <cell r="H4671">
            <v>0</v>
          </cell>
          <cell r="I4671">
            <v>0</v>
          </cell>
        </row>
        <row r="4672">
          <cell r="H4672">
            <v>0</v>
          </cell>
          <cell r="I4672">
            <v>0</v>
          </cell>
        </row>
        <row r="4673">
          <cell r="H4673">
            <v>0</v>
          </cell>
          <cell r="I4673">
            <v>0</v>
          </cell>
        </row>
        <row r="4674">
          <cell r="H4674">
            <v>0</v>
          </cell>
          <cell r="I4674">
            <v>0</v>
          </cell>
        </row>
        <row r="4675">
          <cell r="H4675">
            <v>0</v>
          </cell>
          <cell r="I4675">
            <v>0</v>
          </cell>
        </row>
        <row r="4676">
          <cell r="H4676">
            <v>0</v>
          </cell>
          <cell r="I4676">
            <v>0</v>
          </cell>
        </row>
        <row r="4677">
          <cell r="H4677">
            <v>0</v>
          </cell>
          <cell r="I4677">
            <v>0</v>
          </cell>
        </row>
        <row r="4678">
          <cell r="H4678">
            <v>0</v>
          </cell>
          <cell r="I4678">
            <v>0</v>
          </cell>
        </row>
        <row r="4679">
          <cell r="H4679">
            <v>0</v>
          </cell>
          <cell r="I4679">
            <v>0</v>
          </cell>
        </row>
        <row r="4680">
          <cell r="H4680">
            <v>0</v>
          </cell>
          <cell r="I4680">
            <v>0</v>
          </cell>
        </row>
        <row r="4681">
          <cell r="H4681">
            <v>0</v>
          </cell>
          <cell r="I4681">
            <v>0</v>
          </cell>
        </row>
        <row r="4682">
          <cell r="H4682">
            <v>0</v>
          </cell>
          <cell r="I4682">
            <v>0</v>
          </cell>
        </row>
        <row r="4683">
          <cell r="H4683">
            <v>0</v>
          </cell>
          <cell r="I4683">
            <v>0</v>
          </cell>
        </row>
        <row r="4684">
          <cell r="H4684">
            <v>0</v>
          </cell>
          <cell r="I4684">
            <v>0</v>
          </cell>
        </row>
        <row r="4685">
          <cell r="H4685">
            <v>0</v>
          </cell>
          <cell r="I4685">
            <v>0</v>
          </cell>
        </row>
        <row r="4686">
          <cell r="H4686">
            <v>0</v>
          </cell>
          <cell r="I4686">
            <v>0</v>
          </cell>
        </row>
        <row r="4687">
          <cell r="H4687">
            <v>0</v>
          </cell>
          <cell r="I4687">
            <v>0</v>
          </cell>
        </row>
        <row r="4688">
          <cell r="H4688">
            <v>0</v>
          </cell>
          <cell r="I4688">
            <v>0</v>
          </cell>
        </row>
        <row r="4689">
          <cell r="H4689">
            <v>0</v>
          </cell>
          <cell r="I4689">
            <v>0</v>
          </cell>
        </row>
        <row r="4690">
          <cell r="H4690">
            <v>0</v>
          </cell>
          <cell r="I4690">
            <v>0</v>
          </cell>
        </row>
        <row r="4691">
          <cell r="H4691">
            <v>0</v>
          </cell>
          <cell r="I4691">
            <v>0</v>
          </cell>
        </row>
        <row r="4692">
          <cell r="H4692">
            <v>0</v>
          </cell>
          <cell r="I4692">
            <v>0</v>
          </cell>
        </row>
        <row r="4693">
          <cell r="H4693">
            <v>0</v>
          </cell>
          <cell r="I4693">
            <v>0</v>
          </cell>
        </row>
        <row r="4694">
          <cell r="H4694">
            <v>0</v>
          </cell>
          <cell r="I4694">
            <v>0</v>
          </cell>
        </row>
        <row r="4695">
          <cell r="H4695">
            <v>0</v>
          </cell>
          <cell r="I4695">
            <v>0</v>
          </cell>
        </row>
        <row r="4696">
          <cell r="H4696">
            <v>0</v>
          </cell>
          <cell r="I4696">
            <v>0</v>
          </cell>
        </row>
        <row r="4697">
          <cell r="H4697">
            <v>0</v>
          </cell>
          <cell r="I4697">
            <v>0</v>
          </cell>
        </row>
        <row r="4698">
          <cell r="H4698">
            <v>0</v>
          </cell>
          <cell r="I4698">
            <v>0</v>
          </cell>
        </row>
        <row r="4699">
          <cell r="H4699">
            <v>0</v>
          </cell>
          <cell r="I4699">
            <v>0</v>
          </cell>
        </row>
        <row r="4700">
          <cell r="H4700">
            <v>0</v>
          </cell>
          <cell r="I4700">
            <v>0</v>
          </cell>
        </row>
        <row r="4701">
          <cell r="H4701">
            <v>0</v>
          </cell>
          <cell r="I4701">
            <v>0</v>
          </cell>
        </row>
        <row r="4702">
          <cell r="H4702">
            <v>0</v>
          </cell>
          <cell r="I4702">
            <v>0</v>
          </cell>
        </row>
        <row r="4703">
          <cell r="H4703">
            <v>0</v>
          </cell>
          <cell r="I4703">
            <v>0</v>
          </cell>
        </row>
        <row r="4704">
          <cell r="H4704">
            <v>0</v>
          </cell>
          <cell r="I4704">
            <v>0</v>
          </cell>
        </row>
        <row r="4705">
          <cell r="H4705">
            <v>0</v>
          </cell>
          <cell r="I4705">
            <v>0</v>
          </cell>
        </row>
        <row r="4706">
          <cell r="H4706">
            <v>0</v>
          </cell>
          <cell r="I4706">
            <v>0</v>
          </cell>
        </row>
        <row r="4707">
          <cell r="H4707">
            <v>0</v>
          </cell>
          <cell r="I4707">
            <v>0</v>
          </cell>
        </row>
        <row r="4708">
          <cell r="H4708">
            <v>0</v>
          </cell>
          <cell r="I4708">
            <v>0</v>
          </cell>
        </row>
        <row r="4709">
          <cell r="H4709">
            <v>0</v>
          </cell>
          <cell r="I4709">
            <v>0</v>
          </cell>
        </row>
        <row r="4710">
          <cell r="H4710">
            <v>0</v>
          </cell>
          <cell r="I4710">
            <v>0</v>
          </cell>
        </row>
        <row r="4711">
          <cell r="H4711">
            <v>0</v>
          </cell>
          <cell r="I4711">
            <v>0</v>
          </cell>
        </row>
        <row r="4712">
          <cell r="H4712">
            <v>0</v>
          </cell>
          <cell r="I4712">
            <v>0</v>
          </cell>
        </row>
        <row r="4713">
          <cell r="H4713">
            <v>0</v>
          </cell>
          <cell r="I4713">
            <v>0</v>
          </cell>
        </row>
        <row r="4714">
          <cell r="H4714">
            <v>0</v>
          </cell>
          <cell r="I4714">
            <v>0</v>
          </cell>
        </row>
        <row r="4715">
          <cell r="H4715">
            <v>0</v>
          </cell>
          <cell r="I4715">
            <v>0</v>
          </cell>
        </row>
        <row r="4716">
          <cell r="H4716">
            <v>0</v>
          </cell>
          <cell r="I4716">
            <v>0</v>
          </cell>
        </row>
        <row r="4717">
          <cell r="H4717">
            <v>0</v>
          </cell>
          <cell r="I4717">
            <v>0</v>
          </cell>
        </row>
        <row r="4718">
          <cell r="H4718">
            <v>0</v>
          </cell>
          <cell r="I4718">
            <v>0</v>
          </cell>
        </row>
        <row r="4719">
          <cell r="H4719">
            <v>0</v>
          </cell>
          <cell r="I4719">
            <v>0</v>
          </cell>
        </row>
        <row r="4720">
          <cell r="H4720">
            <v>0</v>
          </cell>
          <cell r="I4720">
            <v>0</v>
          </cell>
        </row>
        <row r="4721">
          <cell r="H4721">
            <v>0</v>
          </cell>
          <cell r="I4721">
            <v>0</v>
          </cell>
        </row>
        <row r="4722">
          <cell r="H4722">
            <v>0</v>
          </cell>
          <cell r="I4722">
            <v>0</v>
          </cell>
        </row>
        <row r="4723">
          <cell r="H4723">
            <v>0</v>
          </cell>
          <cell r="I4723">
            <v>0</v>
          </cell>
        </row>
        <row r="4724">
          <cell r="H4724">
            <v>0</v>
          </cell>
          <cell r="I4724">
            <v>0</v>
          </cell>
        </row>
        <row r="4725">
          <cell r="H4725">
            <v>0</v>
          </cell>
          <cell r="I4725">
            <v>0</v>
          </cell>
        </row>
        <row r="4726">
          <cell r="H4726">
            <v>0</v>
          </cell>
          <cell r="I4726">
            <v>0</v>
          </cell>
        </row>
        <row r="4727">
          <cell r="H4727">
            <v>0</v>
          </cell>
          <cell r="I4727">
            <v>0</v>
          </cell>
        </row>
        <row r="4728">
          <cell r="H4728">
            <v>0</v>
          </cell>
          <cell r="I4728">
            <v>0</v>
          </cell>
        </row>
        <row r="4729">
          <cell r="H4729">
            <v>0</v>
          </cell>
          <cell r="I4729">
            <v>0</v>
          </cell>
        </row>
        <row r="4730">
          <cell r="H4730">
            <v>0</v>
          </cell>
          <cell r="I4730">
            <v>0</v>
          </cell>
        </row>
        <row r="4731">
          <cell r="H4731">
            <v>0</v>
          </cell>
          <cell r="I4731">
            <v>0</v>
          </cell>
        </row>
        <row r="4732">
          <cell r="H4732">
            <v>0</v>
          </cell>
          <cell r="I4732">
            <v>0</v>
          </cell>
        </row>
        <row r="4733">
          <cell r="H4733">
            <v>0</v>
          </cell>
          <cell r="I4733">
            <v>0</v>
          </cell>
        </row>
        <row r="4734">
          <cell r="H4734">
            <v>0</v>
          </cell>
          <cell r="I4734">
            <v>0</v>
          </cell>
        </row>
        <row r="4735">
          <cell r="H4735">
            <v>0</v>
          </cell>
          <cell r="I4735">
            <v>0</v>
          </cell>
        </row>
        <row r="4736">
          <cell r="H4736">
            <v>0</v>
          </cell>
          <cell r="I4736">
            <v>0</v>
          </cell>
        </row>
        <row r="4737">
          <cell r="H4737">
            <v>0</v>
          </cell>
          <cell r="I4737">
            <v>0</v>
          </cell>
        </row>
        <row r="4738">
          <cell r="H4738">
            <v>0</v>
          </cell>
          <cell r="I4738">
            <v>0</v>
          </cell>
        </row>
        <row r="4739">
          <cell r="H4739">
            <v>0</v>
          </cell>
          <cell r="I4739">
            <v>0</v>
          </cell>
        </row>
        <row r="4740">
          <cell r="H4740">
            <v>0</v>
          </cell>
          <cell r="I4740">
            <v>0</v>
          </cell>
        </row>
        <row r="4741">
          <cell r="H4741">
            <v>0</v>
          </cell>
          <cell r="I4741">
            <v>0</v>
          </cell>
        </row>
        <row r="4742">
          <cell r="H4742">
            <v>0</v>
          </cell>
          <cell r="I4742">
            <v>0</v>
          </cell>
        </row>
        <row r="4743">
          <cell r="H4743">
            <v>0</v>
          </cell>
          <cell r="I4743">
            <v>0</v>
          </cell>
        </row>
        <row r="4744">
          <cell r="H4744">
            <v>0</v>
          </cell>
          <cell r="I4744">
            <v>0</v>
          </cell>
        </row>
        <row r="4745">
          <cell r="H4745">
            <v>0</v>
          </cell>
          <cell r="I4745">
            <v>0</v>
          </cell>
        </row>
        <row r="4746">
          <cell r="H4746">
            <v>0</v>
          </cell>
          <cell r="I4746">
            <v>0</v>
          </cell>
        </row>
        <row r="4747">
          <cell r="H4747">
            <v>0</v>
          </cell>
          <cell r="I4747">
            <v>0</v>
          </cell>
        </row>
        <row r="4748">
          <cell r="H4748">
            <v>0</v>
          </cell>
          <cell r="I4748">
            <v>0</v>
          </cell>
        </row>
        <row r="4749">
          <cell r="H4749">
            <v>0</v>
          </cell>
          <cell r="I4749">
            <v>0</v>
          </cell>
        </row>
        <row r="4750">
          <cell r="H4750">
            <v>0</v>
          </cell>
          <cell r="I4750">
            <v>0</v>
          </cell>
        </row>
        <row r="4751">
          <cell r="H4751">
            <v>0</v>
          </cell>
          <cell r="I4751">
            <v>0</v>
          </cell>
        </row>
        <row r="4752">
          <cell r="H4752">
            <v>0</v>
          </cell>
          <cell r="I4752">
            <v>0</v>
          </cell>
        </row>
        <row r="4753">
          <cell r="H4753">
            <v>0</v>
          </cell>
          <cell r="I4753">
            <v>0</v>
          </cell>
        </row>
        <row r="4754">
          <cell r="H4754">
            <v>0</v>
          </cell>
          <cell r="I4754">
            <v>0</v>
          </cell>
        </row>
        <row r="4755">
          <cell r="H4755">
            <v>0</v>
          </cell>
          <cell r="I4755">
            <v>0</v>
          </cell>
        </row>
        <row r="4756">
          <cell r="H4756">
            <v>0</v>
          </cell>
          <cell r="I4756">
            <v>0</v>
          </cell>
        </row>
        <row r="4757">
          <cell r="H4757">
            <v>0</v>
          </cell>
          <cell r="I4757">
            <v>0</v>
          </cell>
        </row>
        <row r="4758">
          <cell r="H4758">
            <v>0</v>
          </cell>
          <cell r="I4758">
            <v>0</v>
          </cell>
        </row>
        <row r="4759">
          <cell r="H4759">
            <v>0</v>
          </cell>
          <cell r="I4759">
            <v>0</v>
          </cell>
        </row>
        <row r="4760">
          <cell r="H4760">
            <v>0</v>
          </cell>
          <cell r="I4760">
            <v>0</v>
          </cell>
        </row>
        <row r="4761">
          <cell r="H4761">
            <v>0</v>
          </cell>
          <cell r="I4761">
            <v>0</v>
          </cell>
        </row>
        <row r="4762">
          <cell r="H4762">
            <v>0</v>
          </cell>
          <cell r="I4762">
            <v>0</v>
          </cell>
        </row>
        <row r="4763">
          <cell r="H4763">
            <v>0</v>
          </cell>
          <cell r="I4763">
            <v>0</v>
          </cell>
        </row>
        <row r="4764">
          <cell r="H4764">
            <v>0</v>
          </cell>
          <cell r="I4764">
            <v>0</v>
          </cell>
        </row>
        <row r="4765">
          <cell r="H4765">
            <v>0</v>
          </cell>
          <cell r="I4765">
            <v>0</v>
          </cell>
        </row>
        <row r="4766">
          <cell r="H4766">
            <v>0</v>
          </cell>
          <cell r="I4766">
            <v>0</v>
          </cell>
        </row>
        <row r="4767">
          <cell r="H4767">
            <v>0</v>
          </cell>
          <cell r="I4767">
            <v>0</v>
          </cell>
        </row>
        <row r="4768">
          <cell r="H4768">
            <v>0</v>
          </cell>
          <cell r="I4768">
            <v>0</v>
          </cell>
        </row>
        <row r="4769">
          <cell r="H4769">
            <v>0</v>
          </cell>
          <cell r="I4769">
            <v>0</v>
          </cell>
        </row>
        <row r="4770">
          <cell r="H4770">
            <v>0</v>
          </cell>
          <cell r="I4770">
            <v>0</v>
          </cell>
        </row>
        <row r="4771">
          <cell r="H4771">
            <v>0</v>
          </cell>
          <cell r="I4771">
            <v>0</v>
          </cell>
        </row>
        <row r="4772">
          <cell r="H4772">
            <v>0</v>
          </cell>
          <cell r="I4772">
            <v>0</v>
          </cell>
        </row>
        <row r="4773">
          <cell r="H4773">
            <v>0</v>
          </cell>
          <cell r="I4773">
            <v>0</v>
          </cell>
        </row>
        <row r="4774">
          <cell r="H4774">
            <v>0</v>
          </cell>
          <cell r="I4774">
            <v>0</v>
          </cell>
        </row>
        <row r="4775">
          <cell r="H4775">
            <v>0</v>
          </cell>
          <cell r="I4775">
            <v>0</v>
          </cell>
        </row>
        <row r="4776">
          <cell r="H4776">
            <v>0</v>
          </cell>
          <cell r="I4776">
            <v>0</v>
          </cell>
        </row>
        <row r="4777">
          <cell r="H4777">
            <v>0</v>
          </cell>
          <cell r="I4777">
            <v>0</v>
          </cell>
        </row>
        <row r="4778">
          <cell r="H4778">
            <v>0</v>
          </cell>
          <cell r="I4778">
            <v>0</v>
          </cell>
        </row>
        <row r="4779">
          <cell r="H4779">
            <v>0</v>
          </cell>
          <cell r="I4779">
            <v>0</v>
          </cell>
        </row>
        <row r="4780">
          <cell r="H4780">
            <v>0</v>
          </cell>
          <cell r="I4780">
            <v>0</v>
          </cell>
        </row>
        <row r="4781">
          <cell r="H4781">
            <v>0</v>
          </cell>
          <cell r="I4781">
            <v>0</v>
          </cell>
        </row>
        <row r="4782">
          <cell r="H4782">
            <v>0</v>
          </cell>
          <cell r="I4782">
            <v>0</v>
          </cell>
        </row>
        <row r="4783">
          <cell r="H4783">
            <v>0</v>
          </cell>
          <cell r="I4783">
            <v>0</v>
          </cell>
        </row>
        <row r="4784">
          <cell r="H4784">
            <v>0</v>
          </cell>
          <cell r="I4784">
            <v>0</v>
          </cell>
        </row>
        <row r="4785">
          <cell r="H4785">
            <v>0</v>
          </cell>
          <cell r="I4785">
            <v>0</v>
          </cell>
        </row>
        <row r="4786">
          <cell r="H4786">
            <v>0</v>
          </cell>
          <cell r="I4786">
            <v>0</v>
          </cell>
        </row>
        <row r="4787">
          <cell r="H4787">
            <v>0</v>
          </cell>
          <cell r="I4787">
            <v>0</v>
          </cell>
        </row>
        <row r="4788">
          <cell r="H4788">
            <v>0</v>
          </cell>
          <cell r="I4788">
            <v>0</v>
          </cell>
        </row>
        <row r="4789">
          <cell r="H4789">
            <v>0</v>
          </cell>
          <cell r="I4789">
            <v>0</v>
          </cell>
        </row>
        <row r="4790">
          <cell r="H4790">
            <v>0</v>
          </cell>
          <cell r="I4790">
            <v>0</v>
          </cell>
        </row>
        <row r="4791">
          <cell r="H4791">
            <v>0</v>
          </cell>
          <cell r="I4791">
            <v>0</v>
          </cell>
        </row>
        <row r="4792">
          <cell r="H4792">
            <v>0</v>
          </cell>
          <cell r="I4792">
            <v>0</v>
          </cell>
        </row>
        <row r="4793">
          <cell r="H4793">
            <v>0</v>
          </cell>
          <cell r="I4793">
            <v>0</v>
          </cell>
        </row>
        <row r="4794">
          <cell r="H4794">
            <v>0</v>
          </cell>
          <cell r="I4794">
            <v>0</v>
          </cell>
        </row>
        <row r="4795">
          <cell r="H4795">
            <v>0</v>
          </cell>
          <cell r="I4795">
            <v>0</v>
          </cell>
        </row>
        <row r="4796">
          <cell r="H4796">
            <v>0</v>
          </cell>
          <cell r="I4796">
            <v>0</v>
          </cell>
        </row>
        <row r="4797">
          <cell r="H4797">
            <v>0</v>
          </cell>
          <cell r="I4797">
            <v>0</v>
          </cell>
        </row>
        <row r="4798">
          <cell r="H4798">
            <v>0</v>
          </cell>
          <cell r="I4798">
            <v>0</v>
          </cell>
        </row>
        <row r="4799">
          <cell r="H4799">
            <v>0</v>
          </cell>
          <cell r="I4799">
            <v>0</v>
          </cell>
        </row>
        <row r="4800">
          <cell r="H4800">
            <v>0</v>
          </cell>
          <cell r="I4800">
            <v>0</v>
          </cell>
        </row>
        <row r="4801">
          <cell r="H4801">
            <v>0</v>
          </cell>
          <cell r="I4801">
            <v>0</v>
          </cell>
        </row>
        <row r="4802">
          <cell r="H4802">
            <v>0</v>
          </cell>
          <cell r="I4802">
            <v>0</v>
          </cell>
        </row>
        <row r="4803">
          <cell r="H4803">
            <v>0</v>
          </cell>
          <cell r="I4803">
            <v>0</v>
          </cell>
        </row>
        <row r="4804">
          <cell r="H4804">
            <v>0</v>
          </cell>
          <cell r="I4804">
            <v>0</v>
          </cell>
        </row>
        <row r="4805">
          <cell r="H4805">
            <v>0</v>
          </cell>
          <cell r="I4805">
            <v>0</v>
          </cell>
        </row>
        <row r="4806">
          <cell r="H4806">
            <v>0</v>
          </cell>
          <cell r="I4806">
            <v>0</v>
          </cell>
        </row>
        <row r="4807">
          <cell r="H4807">
            <v>0</v>
          </cell>
          <cell r="I4807">
            <v>0</v>
          </cell>
        </row>
        <row r="4808">
          <cell r="H4808">
            <v>0</v>
          </cell>
          <cell r="I4808">
            <v>0</v>
          </cell>
        </row>
        <row r="4809">
          <cell r="H4809">
            <v>0</v>
          </cell>
          <cell r="I4809">
            <v>0</v>
          </cell>
        </row>
        <row r="4810">
          <cell r="H4810">
            <v>0</v>
          </cell>
          <cell r="I4810">
            <v>0</v>
          </cell>
        </row>
        <row r="4811">
          <cell r="H4811">
            <v>0</v>
          </cell>
          <cell r="I4811">
            <v>0</v>
          </cell>
        </row>
        <row r="4812">
          <cell r="H4812">
            <v>0</v>
          </cell>
          <cell r="I4812">
            <v>0</v>
          </cell>
        </row>
        <row r="4813">
          <cell r="H4813">
            <v>0</v>
          </cell>
          <cell r="I4813">
            <v>0</v>
          </cell>
        </row>
        <row r="4814">
          <cell r="H4814">
            <v>0</v>
          </cell>
          <cell r="I4814">
            <v>0</v>
          </cell>
        </row>
        <row r="4815">
          <cell r="H4815">
            <v>0</v>
          </cell>
          <cell r="I4815">
            <v>0</v>
          </cell>
        </row>
        <row r="4816">
          <cell r="H4816">
            <v>0</v>
          </cell>
          <cell r="I4816">
            <v>0</v>
          </cell>
        </row>
        <row r="4817">
          <cell r="H4817">
            <v>0</v>
          </cell>
          <cell r="I4817">
            <v>0</v>
          </cell>
        </row>
        <row r="4818">
          <cell r="H4818">
            <v>0</v>
          </cell>
          <cell r="I4818">
            <v>0</v>
          </cell>
        </row>
        <row r="4819">
          <cell r="H4819">
            <v>0</v>
          </cell>
          <cell r="I4819">
            <v>0</v>
          </cell>
        </row>
        <row r="4820">
          <cell r="H4820">
            <v>0</v>
          </cell>
          <cell r="I4820">
            <v>0</v>
          </cell>
        </row>
        <row r="4821">
          <cell r="H4821">
            <v>0</v>
          </cell>
          <cell r="I4821">
            <v>0</v>
          </cell>
        </row>
        <row r="4822">
          <cell r="H4822">
            <v>0</v>
          </cell>
          <cell r="I4822">
            <v>0</v>
          </cell>
        </row>
        <row r="4823">
          <cell r="H4823">
            <v>0</v>
          </cell>
          <cell r="I4823">
            <v>0</v>
          </cell>
        </row>
        <row r="4824">
          <cell r="H4824">
            <v>0</v>
          </cell>
          <cell r="I4824">
            <v>0</v>
          </cell>
        </row>
        <row r="4825">
          <cell r="H4825">
            <v>0</v>
          </cell>
          <cell r="I4825">
            <v>0</v>
          </cell>
        </row>
        <row r="4826">
          <cell r="H4826">
            <v>0</v>
          </cell>
          <cell r="I4826">
            <v>0</v>
          </cell>
        </row>
        <row r="4827">
          <cell r="H4827">
            <v>0</v>
          </cell>
          <cell r="I4827">
            <v>0</v>
          </cell>
        </row>
        <row r="4828">
          <cell r="H4828">
            <v>0</v>
          </cell>
          <cell r="I4828">
            <v>0</v>
          </cell>
        </row>
        <row r="4829">
          <cell r="H4829">
            <v>0</v>
          </cell>
          <cell r="I4829">
            <v>0</v>
          </cell>
        </row>
        <row r="4830">
          <cell r="H4830">
            <v>0</v>
          </cell>
          <cell r="I4830">
            <v>0</v>
          </cell>
        </row>
        <row r="4831">
          <cell r="H4831">
            <v>0</v>
          </cell>
          <cell r="I4831">
            <v>0</v>
          </cell>
        </row>
        <row r="4832">
          <cell r="H4832">
            <v>0</v>
          </cell>
          <cell r="I4832">
            <v>0</v>
          </cell>
        </row>
        <row r="4833">
          <cell r="H4833">
            <v>0</v>
          </cell>
          <cell r="I4833">
            <v>0</v>
          </cell>
        </row>
        <row r="4834">
          <cell r="H4834">
            <v>0</v>
          </cell>
          <cell r="I4834">
            <v>0</v>
          </cell>
        </row>
        <row r="4835">
          <cell r="H4835">
            <v>0</v>
          </cell>
          <cell r="I4835">
            <v>0</v>
          </cell>
        </row>
        <row r="4836">
          <cell r="H4836">
            <v>0</v>
          </cell>
          <cell r="I4836">
            <v>0</v>
          </cell>
        </row>
        <row r="4837">
          <cell r="H4837">
            <v>0</v>
          </cell>
          <cell r="I4837">
            <v>0</v>
          </cell>
        </row>
        <row r="4838">
          <cell r="H4838">
            <v>0</v>
          </cell>
          <cell r="I4838">
            <v>0</v>
          </cell>
        </row>
        <row r="4839">
          <cell r="H4839">
            <v>0</v>
          </cell>
          <cell r="I4839">
            <v>0</v>
          </cell>
        </row>
        <row r="4840">
          <cell r="H4840">
            <v>0</v>
          </cell>
          <cell r="I4840">
            <v>0</v>
          </cell>
        </row>
        <row r="4841">
          <cell r="H4841">
            <v>0</v>
          </cell>
          <cell r="I4841">
            <v>0</v>
          </cell>
        </row>
        <row r="4842">
          <cell r="H4842">
            <v>0</v>
          </cell>
          <cell r="I4842">
            <v>0</v>
          </cell>
        </row>
        <row r="4843">
          <cell r="H4843">
            <v>0</v>
          </cell>
          <cell r="I4843">
            <v>0</v>
          </cell>
        </row>
        <row r="4844">
          <cell r="H4844">
            <v>0</v>
          </cell>
          <cell r="I4844">
            <v>0</v>
          </cell>
        </row>
        <row r="4845">
          <cell r="H4845">
            <v>0</v>
          </cell>
          <cell r="I4845">
            <v>0</v>
          </cell>
        </row>
        <row r="4846">
          <cell r="H4846">
            <v>0</v>
          </cell>
          <cell r="I4846">
            <v>0</v>
          </cell>
        </row>
        <row r="4847">
          <cell r="H4847">
            <v>0</v>
          </cell>
          <cell r="I4847">
            <v>0</v>
          </cell>
        </row>
        <row r="4848">
          <cell r="H4848">
            <v>0</v>
          </cell>
          <cell r="I4848">
            <v>0</v>
          </cell>
        </row>
        <row r="4849">
          <cell r="H4849">
            <v>0</v>
          </cell>
          <cell r="I4849">
            <v>0</v>
          </cell>
        </row>
        <row r="4850">
          <cell r="H4850">
            <v>0</v>
          </cell>
          <cell r="I4850">
            <v>0</v>
          </cell>
        </row>
        <row r="4851">
          <cell r="H4851">
            <v>0</v>
          </cell>
          <cell r="I4851">
            <v>0</v>
          </cell>
        </row>
        <row r="4852">
          <cell r="H4852">
            <v>0</v>
          </cell>
          <cell r="I4852">
            <v>0</v>
          </cell>
        </row>
        <row r="4853">
          <cell r="H4853">
            <v>0</v>
          </cell>
          <cell r="I4853">
            <v>0</v>
          </cell>
        </row>
        <row r="4854">
          <cell r="H4854">
            <v>0</v>
          </cell>
          <cell r="I4854">
            <v>0</v>
          </cell>
        </row>
        <row r="4855">
          <cell r="H4855">
            <v>0</v>
          </cell>
          <cell r="I4855">
            <v>0</v>
          </cell>
        </row>
        <row r="4856">
          <cell r="H4856">
            <v>0</v>
          </cell>
          <cell r="I4856">
            <v>0</v>
          </cell>
        </row>
        <row r="4857">
          <cell r="H4857">
            <v>0</v>
          </cell>
          <cell r="I4857">
            <v>0</v>
          </cell>
        </row>
        <row r="4858">
          <cell r="H4858">
            <v>0</v>
          </cell>
          <cell r="I4858">
            <v>0</v>
          </cell>
        </row>
        <row r="4859">
          <cell r="H4859">
            <v>0</v>
          </cell>
          <cell r="I4859">
            <v>0</v>
          </cell>
        </row>
        <row r="4860">
          <cell r="H4860">
            <v>0</v>
          </cell>
          <cell r="I4860">
            <v>0</v>
          </cell>
        </row>
        <row r="4861">
          <cell r="H4861">
            <v>0</v>
          </cell>
          <cell r="I4861">
            <v>0</v>
          </cell>
        </row>
        <row r="4862">
          <cell r="H4862">
            <v>0</v>
          </cell>
          <cell r="I4862">
            <v>0</v>
          </cell>
        </row>
        <row r="4863">
          <cell r="H4863">
            <v>0</v>
          </cell>
          <cell r="I4863">
            <v>0</v>
          </cell>
        </row>
        <row r="4864">
          <cell r="H4864">
            <v>0</v>
          </cell>
          <cell r="I4864">
            <v>0</v>
          </cell>
        </row>
        <row r="4865">
          <cell r="H4865">
            <v>0</v>
          </cell>
          <cell r="I4865">
            <v>0</v>
          </cell>
        </row>
        <row r="4866">
          <cell r="H4866">
            <v>0</v>
          </cell>
          <cell r="I4866">
            <v>0</v>
          </cell>
        </row>
        <row r="4867">
          <cell r="H4867">
            <v>0</v>
          </cell>
          <cell r="I4867">
            <v>0</v>
          </cell>
        </row>
        <row r="4868">
          <cell r="H4868">
            <v>0</v>
          </cell>
          <cell r="I4868">
            <v>0</v>
          </cell>
        </row>
        <row r="4869">
          <cell r="H4869">
            <v>0</v>
          </cell>
          <cell r="I4869">
            <v>0</v>
          </cell>
        </row>
        <row r="4870">
          <cell r="H4870">
            <v>0</v>
          </cell>
          <cell r="I4870">
            <v>0</v>
          </cell>
        </row>
        <row r="4871">
          <cell r="H4871">
            <v>0</v>
          </cell>
          <cell r="I4871">
            <v>0</v>
          </cell>
        </row>
        <row r="4872">
          <cell r="H4872">
            <v>0</v>
          </cell>
          <cell r="I4872">
            <v>0</v>
          </cell>
        </row>
        <row r="4873">
          <cell r="H4873">
            <v>0</v>
          </cell>
          <cell r="I4873">
            <v>0</v>
          </cell>
        </row>
        <row r="4874">
          <cell r="H4874">
            <v>0</v>
          </cell>
          <cell r="I4874">
            <v>0</v>
          </cell>
        </row>
        <row r="4875">
          <cell r="H4875">
            <v>0</v>
          </cell>
          <cell r="I4875">
            <v>0</v>
          </cell>
        </row>
        <row r="4876">
          <cell r="H4876">
            <v>0</v>
          </cell>
          <cell r="I4876">
            <v>0</v>
          </cell>
        </row>
        <row r="4877">
          <cell r="H4877">
            <v>0</v>
          </cell>
          <cell r="I4877">
            <v>0</v>
          </cell>
        </row>
        <row r="4878">
          <cell r="H4878">
            <v>0</v>
          </cell>
          <cell r="I4878">
            <v>0</v>
          </cell>
        </row>
        <row r="4879">
          <cell r="H4879">
            <v>0</v>
          </cell>
          <cell r="I4879">
            <v>0</v>
          </cell>
        </row>
        <row r="4880">
          <cell r="H4880">
            <v>0</v>
          </cell>
          <cell r="I4880">
            <v>0</v>
          </cell>
        </row>
        <row r="4881">
          <cell r="H4881">
            <v>0</v>
          </cell>
          <cell r="I4881">
            <v>0</v>
          </cell>
        </row>
        <row r="4882">
          <cell r="H4882">
            <v>0</v>
          </cell>
          <cell r="I4882">
            <v>0</v>
          </cell>
        </row>
        <row r="4883">
          <cell r="H4883">
            <v>0</v>
          </cell>
          <cell r="I4883">
            <v>0</v>
          </cell>
        </row>
        <row r="4884">
          <cell r="H4884">
            <v>0</v>
          </cell>
          <cell r="I4884">
            <v>0</v>
          </cell>
        </row>
        <row r="4885">
          <cell r="H4885">
            <v>0</v>
          </cell>
          <cell r="I4885">
            <v>0</v>
          </cell>
        </row>
        <row r="4886">
          <cell r="H4886">
            <v>0</v>
          </cell>
          <cell r="I4886">
            <v>0</v>
          </cell>
        </row>
        <row r="4887">
          <cell r="H4887">
            <v>0</v>
          </cell>
          <cell r="I4887">
            <v>0</v>
          </cell>
        </row>
        <row r="4888">
          <cell r="H4888">
            <v>0</v>
          </cell>
          <cell r="I4888">
            <v>0</v>
          </cell>
        </row>
        <row r="4889">
          <cell r="H4889">
            <v>0</v>
          </cell>
          <cell r="I4889">
            <v>0</v>
          </cell>
        </row>
        <row r="4890">
          <cell r="H4890">
            <v>0</v>
          </cell>
          <cell r="I4890">
            <v>0</v>
          </cell>
        </row>
        <row r="4891">
          <cell r="H4891">
            <v>0</v>
          </cell>
          <cell r="I4891">
            <v>0</v>
          </cell>
        </row>
        <row r="4892">
          <cell r="H4892">
            <v>0</v>
          </cell>
          <cell r="I4892">
            <v>0</v>
          </cell>
        </row>
        <row r="4893">
          <cell r="H4893">
            <v>0</v>
          </cell>
          <cell r="I4893">
            <v>0</v>
          </cell>
        </row>
        <row r="4894">
          <cell r="H4894">
            <v>0</v>
          </cell>
          <cell r="I4894">
            <v>0</v>
          </cell>
        </row>
        <row r="4895">
          <cell r="H4895">
            <v>0</v>
          </cell>
          <cell r="I4895">
            <v>0</v>
          </cell>
        </row>
        <row r="4896">
          <cell r="H4896">
            <v>0</v>
          </cell>
          <cell r="I4896">
            <v>0</v>
          </cell>
        </row>
        <row r="4897">
          <cell r="H4897">
            <v>0</v>
          </cell>
          <cell r="I4897">
            <v>0</v>
          </cell>
        </row>
        <row r="4898">
          <cell r="H4898">
            <v>0</v>
          </cell>
          <cell r="I4898">
            <v>0</v>
          </cell>
        </row>
        <row r="4899">
          <cell r="H4899">
            <v>0</v>
          </cell>
          <cell r="I4899">
            <v>0</v>
          </cell>
        </row>
        <row r="4900">
          <cell r="H4900">
            <v>0</v>
          </cell>
          <cell r="I4900">
            <v>0</v>
          </cell>
        </row>
        <row r="4901">
          <cell r="H4901">
            <v>0</v>
          </cell>
          <cell r="I4901">
            <v>0</v>
          </cell>
        </row>
        <row r="4902">
          <cell r="H4902">
            <v>0</v>
          </cell>
          <cell r="I4902">
            <v>0</v>
          </cell>
        </row>
        <row r="4903">
          <cell r="H4903">
            <v>0</v>
          </cell>
          <cell r="I4903">
            <v>0</v>
          </cell>
        </row>
        <row r="4904">
          <cell r="H4904">
            <v>0</v>
          </cell>
          <cell r="I4904">
            <v>0</v>
          </cell>
        </row>
        <row r="4905">
          <cell r="H4905">
            <v>0</v>
          </cell>
          <cell r="I4905">
            <v>0</v>
          </cell>
        </row>
        <row r="4906">
          <cell r="H4906">
            <v>0</v>
          </cell>
          <cell r="I4906">
            <v>0</v>
          </cell>
        </row>
        <row r="4907">
          <cell r="H4907">
            <v>0</v>
          </cell>
          <cell r="I4907">
            <v>0</v>
          </cell>
        </row>
        <row r="4908">
          <cell r="H4908">
            <v>0</v>
          </cell>
          <cell r="I4908">
            <v>0</v>
          </cell>
        </row>
        <row r="4909">
          <cell r="H4909">
            <v>0</v>
          </cell>
          <cell r="I4909">
            <v>0</v>
          </cell>
        </row>
        <row r="4910">
          <cell r="H4910">
            <v>0</v>
          </cell>
          <cell r="I4910">
            <v>0</v>
          </cell>
        </row>
        <row r="4911">
          <cell r="H4911">
            <v>0</v>
          </cell>
          <cell r="I4911">
            <v>0</v>
          </cell>
        </row>
        <row r="4912">
          <cell r="H4912">
            <v>0</v>
          </cell>
          <cell r="I4912">
            <v>0</v>
          </cell>
        </row>
        <row r="4913">
          <cell r="H4913">
            <v>0</v>
          </cell>
          <cell r="I4913">
            <v>0</v>
          </cell>
        </row>
        <row r="4914">
          <cell r="H4914">
            <v>0</v>
          </cell>
          <cell r="I4914">
            <v>0</v>
          </cell>
        </row>
        <row r="4915">
          <cell r="H4915">
            <v>0</v>
          </cell>
          <cell r="I4915">
            <v>0</v>
          </cell>
        </row>
        <row r="4916">
          <cell r="H4916">
            <v>0</v>
          </cell>
          <cell r="I4916">
            <v>0</v>
          </cell>
        </row>
        <row r="4917">
          <cell r="H4917">
            <v>0</v>
          </cell>
          <cell r="I4917">
            <v>0</v>
          </cell>
        </row>
        <row r="4918">
          <cell r="H4918">
            <v>0</v>
          </cell>
          <cell r="I4918">
            <v>0</v>
          </cell>
        </row>
        <row r="4919">
          <cell r="H4919">
            <v>0</v>
          </cell>
          <cell r="I4919">
            <v>0</v>
          </cell>
        </row>
        <row r="4920">
          <cell r="H4920">
            <v>0</v>
          </cell>
          <cell r="I4920">
            <v>0</v>
          </cell>
        </row>
        <row r="4921">
          <cell r="H4921">
            <v>0</v>
          </cell>
          <cell r="I4921">
            <v>0</v>
          </cell>
        </row>
        <row r="4922">
          <cell r="H4922">
            <v>0</v>
          </cell>
          <cell r="I4922">
            <v>0</v>
          </cell>
        </row>
        <row r="4923">
          <cell r="H4923">
            <v>0</v>
          </cell>
          <cell r="I4923">
            <v>0</v>
          </cell>
        </row>
        <row r="4924">
          <cell r="H4924">
            <v>0</v>
          </cell>
          <cell r="I4924">
            <v>0</v>
          </cell>
        </row>
        <row r="4925">
          <cell r="H4925">
            <v>0</v>
          </cell>
          <cell r="I4925">
            <v>0</v>
          </cell>
        </row>
        <row r="4926">
          <cell r="H4926">
            <v>0</v>
          </cell>
          <cell r="I4926">
            <v>0</v>
          </cell>
        </row>
        <row r="4927">
          <cell r="H4927">
            <v>0</v>
          </cell>
          <cell r="I4927">
            <v>0</v>
          </cell>
        </row>
        <row r="4928">
          <cell r="H4928">
            <v>0</v>
          </cell>
          <cell r="I4928">
            <v>0</v>
          </cell>
        </row>
        <row r="4929">
          <cell r="H4929">
            <v>0</v>
          </cell>
          <cell r="I4929">
            <v>0</v>
          </cell>
        </row>
        <row r="4930">
          <cell r="H4930">
            <v>0</v>
          </cell>
          <cell r="I4930">
            <v>0</v>
          </cell>
        </row>
        <row r="4931">
          <cell r="H4931">
            <v>0</v>
          </cell>
          <cell r="I4931">
            <v>0</v>
          </cell>
        </row>
        <row r="4932">
          <cell r="H4932">
            <v>0</v>
          </cell>
          <cell r="I4932">
            <v>0</v>
          </cell>
        </row>
        <row r="4933">
          <cell r="H4933">
            <v>0</v>
          </cell>
          <cell r="I4933">
            <v>0</v>
          </cell>
        </row>
        <row r="4934">
          <cell r="H4934">
            <v>0</v>
          </cell>
          <cell r="I4934">
            <v>0</v>
          </cell>
        </row>
        <row r="4935">
          <cell r="H4935">
            <v>0</v>
          </cell>
          <cell r="I4935">
            <v>0</v>
          </cell>
        </row>
        <row r="4936">
          <cell r="H4936">
            <v>0</v>
          </cell>
          <cell r="I4936">
            <v>0</v>
          </cell>
        </row>
        <row r="4937">
          <cell r="H4937">
            <v>0</v>
          </cell>
          <cell r="I4937">
            <v>0</v>
          </cell>
        </row>
        <row r="4938">
          <cell r="H4938">
            <v>0</v>
          </cell>
          <cell r="I4938">
            <v>0</v>
          </cell>
        </row>
        <row r="4939">
          <cell r="H4939">
            <v>0</v>
          </cell>
          <cell r="I4939">
            <v>0</v>
          </cell>
        </row>
        <row r="4940">
          <cell r="H4940">
            <v>0</v>
          </cell>
          <cell r="I4940">
            <v>0</v>
          </cell>
        </row>
        <row r="4941">
          <cell r="H4941">
            <v>0</v>
          </cell>
          <cell r="I4941">
            <v>0</v>
          </cell>
        </row>
        <row r="4942">
          <cell r="H4942">
            <v>0</v>
          </cell>
          <cell r="I4942">
            <v>0</v>
          </cell>
        </row>
        <row r="4943">
          <cell r="H4943">
            <v>0</v>
          </cell>
          <cell r="I4943">
            <v>0</v>
          </cell>
        </row>
        <row r="4944">
          <cell r="H4944">
            <v>0</v>
          </cell>
          <cell r="I4944">
            <v>0</v>
          </cell>
        </row>
        <row r="4945">
          <cell r="H4945">
            <v>0</v>
          </cell>
          <cell r="I4945">
            <v>0</v>
          </cell>
        </row>
        <row r="4946">
          <cell r="H4946">
            <v>0</v>
          </cell>
          <cell r="I4946">
            <v>0</v>
          </cell>
        </row>
        <row r="4947">
          <cell r="H4947">
            <v>0</v>
          </cell>
          <cell r="I4947">
            <v>0</v>
          </cell>
        </row>
        <row r="4948">
          <cell r="H4948">
            <v>0</v>
          </cell>
          <cell r="I4948">
            <v>0</v>
          </cell>
        </row>
        <row r="4949">
          <cell r="H4949">
            <v>0</v>
          </cell>
          <cell r="I4949">
            <v>0</v>
          </cell>
        </row>
        <row r="4950">
          <cell r="H4950">
            <v>0</v>
          </cell>
          <cell r="I4950">
            <v>0</v>
          </cell>
        </row>
        <row r="4951">
          <cell r="H4951">
            <v>0</v>
          </cell>
          <cell r="I4951">
            <v>0</v>
          </cell>
        </row>
        <row r="4952">
          <cell r="H4952">
            <v>0</v>
          </cell>
          <cell r="I4952">
            <v>0</v>
          </cell>
        </row>
        <row r="4953">
          <cell r="H4953">
            <v>0</v>
          </cell>
          <cell r="I4953">
            <v>0</v>
          </cell>
        </row>
        <row r="4954">
          <cell r="H4954">
            <v>0</v>
          </cell>
          <cell r="I4954">
            <v>0</v>
          </cell>
        </row>
        <row r="4955">
          <cell r="H4955">
            <v>0</v>
          </cell>
          <cell r="I4955">
            <v>0</v>
          </cell>
        </row>
        <row r="4956">
          <cell r="H4956">
            <v>0</v>
          </cell>
          <cell r="I4956">
            <v>0</v>
          </cell>
        </row>
        <row r="4957">
          <cell r="H4957">
            <v>0</v>
          </cell>
          <cell r="I4957">
            <v>0</v>
          </cell>
        </row>
        <row r="4958">
          <cell r="H4958">
            <v>0</v>
          </cell>
          <cell r="I4958">
            <v>0</v>
          </cell>
        </row>
        <row r="4959">
          <cell r="H4959">
            <v>0</v>
          </cell>
          <cell r="I4959">
            <v>0</v>
          </cell>
        </row>
        <row r="4960">
          <cell r="H4960">
            <v>0</v>
          </cell>
          <cell r="I4960">
            <v>0</v>
          </cell>
        </row>
        <row r="4961">
          <cell r="H4961">
            <v>0</v>
          </cell>
          <cell r="I4961">
            <v>0</v>
          </cell>
        </row>
        <row r="4962">
          <cell r="H4962">
            <v>0</v>
          </cell>
          <cell r="I4962">
            <v>0</v>
          </cell>
        </row>
        <row r="4963">
          <cell r="H4963">
            <v>0</v>
          </cell>
          <cell r="I4963">
            <v>0</v>
          </cell>
        </row>
        <row r="4964">
          <cell r="H4964">
            <v>0</v>
          </cell>
          <cell r="I4964">
            <v>0</v>
          </cell>
        </row>
        <row r="4965">
          <cell r="H4965">
            <v>0</v>
          </cell>
          <cell r="I4965">
            <v>0</v>
          </cell>
        </row>
        <row r="4966">
          <cell r="H4966">
            <v>0</v>
          </cell>
          <cell r="I4966">
            <v>0</v>
          </cell>
        </row>
        <row r="4967">
          <cell r="H4967">
            <v>0</v>
          </cell>
          <cell r="I4967">
            <v>0</v>
          </cell>
        </row>
        <row r="4968">
          <cell r="H4968">
            <v>0</v>
          </cell>
          <cell r="I4968">
            <v>0</v>
          </cell>
        </row>
        <row r="4969">
          <cell r="H4969">
            <v>0</v>
          </cell>
          <cell r="I4969">
            <v>0</v>
          </cell>
        </row>
        <row r="4970">
          <cell r="H4970">
            <v>0</v>
          </cell>
          <cell r="I4970">
            <v>0</v>
          </cell>
        </row>
        <row r="4971">
          <cell r="H4971">
            <v>0</v>
          </cell>
          <cell r="I4971">
            <v>0</v>
          </cell>
        </row>
        <row r="4972">
          <cell r="H4972">
            <v>0</v>
          </cell>
          <cell r="I4972">
            <v>0</v>
          </cell>
        </row>
        <row r="4973">
          <cell r="H4973">
            <v>0</v>
          </cell>
          <cell r="I4973">
            <v>0</v>
          </cell>
        </row>
        <row r="4974">
          <cell r="H4974">
            <v>0</v>
          </cell>
          <cell r="I4974">
            <v>0</v>
          </cell>
        </row>
        <row r="4975">
          <cell r="H4975">
            <v>0</v>
          </cell>
          <cell r="I4975">
            <v>0</v>
          </cell>
        </row>
        <row r="4976">
          <cell r="H4976">
            <v>0</v>
          </cell>
          <cell r="I4976">
            <v>0</v>
          </cell>
        </row>
        <row r="4977">
          <cell r="H4977">
            <v>0</v>
          </cell>
          <cell r="I4977">
            <v>0</v>
          </cell>
        </row>
        <row r="4978">
          <cell r="H4978">
            <v>0</v>
          </cell>
          <cell r="I4978">
            <v>0</v>
          </cell>
        </row>
        <row r="4979">
          <cell r="H4979">
            <v>0</v>
          </cell>
          <cell r="I4979">
            <v>0</v>
          </cell>
        </row>
        <row r="4980">
          <cell r="H4980">
            <v>0</v>
          </cell>
          <cell r="I4980">
            <v>0</v>
          </cell>
        </row>
        <row r="4981">
          <cell r="H4981">
            <v>0</v>
          </cell>
          <cell r="I4981">
            <v>0</v>
          </cell>
        </row>
        <row r="4982">
          <cell r="H4982">
            <v>0</v>
          </cell>
          <cell r="I4982">
            <v>0</v>
          </cell>
        </row>
        <row r="4983">
          <cell r="H4983">
            <v>0</v>
          </cell>
          <cell r="I4983">
            <v>0</v>
          </cell>
        </row>
        <row r="4984">
          <cell r="H4984">
            <v>0</v>
          </cell>
          <cell r="I4984">
            <v>0</v>
          </cell>
        </row>
        <row r="4985">
          <cell r="H4985">
            <v>0</v>
          </cell>
          <cell r="I4985">
            <v>0</v>
          </cell>
        </row>
        <row r="4986">
          <cell r="H4986">
            <v>0</v>
          </cell>
          <cell r="I4986">
            <v>0</v>
          </cell>
        </row>
        <row r="4987">
          <cell r="H4987">
            <v>0</v>
          </cell>
          <cell r="I4987">
            <v>0</v>
          </cell>
        </row>
        <row r="4988">
          <cell r="H4988">
            <v>0</v>
          </cell>
          <cell r="I4988">
            <v>0</v>
          </cell>
        </row>
        <row r="4989">
          <cell r="H4989">
            <v>0</v>
          </cell>
          <cell r="I4989">
            <v>0</v>
          </cell>
        </row>
        <row r="4990">
          <cell r="H4990">
            <v>0</v>
          </cell>
          <cell r="I4990">
            <v>0</v>
          </cell>
        </row>
        <row r="4991">
          <cell r="H4991">
            <v>0</v>
          </cell>
          <cell r="I4991">
            <v>0</v>
          </cell>
        </row>
        <row r="4992">
          <cell r="H4992">
            <v>0</v>
          </cell>
          <cell r="I4992">
            <v>0</v>
          </cell>
        </row>
        <row r="4993">
          <cell r="H4993">
            <v>0</v>
          </cell>
          <cell r="I4993">
            <v>0</v>
          </cell>
        </row>
        <row r="4994">
          <cell r="H4994">
            <v>0</v>
          </cell>
          <cell r="I4994">
            <v>0</v>
          </cell>
        </row>
        <row r="4995">
          <cell r="H4995">
            <v>0</v>
          </cell>
          <cell r="I4995">
            <v>0</v>
          </cell>
        </row>
        <row r="4996">
          <cell r="H4996">
            <v>0</v>
          </cell>
          <cell r="I4996">
            <v>0</v>
          </cell>
        </row>
        <row r="4997">
          <cell r="H4997">
            <v>0</v>
          </cell>
          <cell r="I4997">
            <v>0</v>
          </cell>
        </row>
        <row r="4998">
          <cell r="H4998">
            <v>0</v>
          </cell>
          <cell r="I4998">
            <v>0</v>
          </cell>
        </row>
        <row r="4999">
          <cell r="H4999">
            <v>0</v>
          </cell>
          <cell r="I4999">
            <v>0</v>
          </cell>
        </row>
        <row r="5000">
          <cell r="H5000">
            <v>0</v>
          </cell>
          <cell r="I5000">
            <v>0</v>
          </cell>
        </row>
        <row r="5001">
          <cell r="H5001">
            <v>0</v>
          </cell>
          <cell r="I5001">
            <v>0</v>
          </cell>
        </row>
        <row r="5002">
          <cell r="H5002">
            <v>0</v>
          </cell>
          <cell r="I5002">
            <v>0</v>
          </cell>
        </row>
        <row r="5003">
          <cell r="H5003">
            <v>0</v>
          </cell>
          <cell r="I5003">
            <v>0</v>
          </cell>
        </row>
        <row r="5004">
          <cell r="H5004">
            <v>0</v>
          </cell>
          <cell r="I5004">
            <v>0</v>
          </cell>
        </row>
        <row r="5005">
          <cell r="H5005">
            <v>0</v>
          </cell>
          <cell r="I5005">
            <v>0</v>
          </cell>
        </row>
        <row r="5006">
          <cell r="H5006">
            <v>0</v>
          </cell>
          <cell r="I5006">
            <v>0</v>
          </cell>
        </row>
        <row r="5007">
          <cell r="H5007">
            <v>0</v>
          </cell>
          <cell r="I5007">
            <v>0</v>
          </cell>
        </row>
        <row r="5008">
          <cell r="H5008">
            <v>0</v>
          </cell>
          <cell r="I5008">
            <v>0</v>
          </cell>
        </row>
        <row r="5009">
          <cell r="H5009">
            <v>0</v>
          </cell>
          <cell r="I5009">
            <v>0</v>
          </cell>
        </row>
        <row r="5010">
          <cell r="H5010">
            <v>0</v>
          </cell>
          <cell r="I5010">
            <v>0</v>
          </cell>
        </row>
        <row r="5011">
          <cell r="H5011">
            <v>0</v>
          </cell>
          <cell r="I5011">
            <v>0</v>
          </cell>
        </row>
        <row r="5012">
          <cell r="H5012">
            <v>0</v>
          </cell>
          <cell r="I5012">
            <v>0</v>
          </cell>
        </row>
        <row r="5013">
          <cell r="H5013">
            <v>0</v>
          </cell>
          <cell r="I5013">
            <v>0</v>
          </cell>
        </row>
        <row r="5014">
          <cell r="H5014">
            <v>0</v>
          </cell>
          <cell r="I5014">
            <v>0</v>
          </cell>
        </row>
        <row r="5015">
          <cell r="H5015">
            <v>0</v>
          </cell>
          <cell r="I5015">
            <v>0</v>
          </cell>
        </row>
        <row r="5016">
          <cell r="H5016">
            <v>0</v>
          </cell>
          <cell r="I5016">
            <v>0</v>
          </cell>
        </row>
        <row r="5017">
          <cell r="H5017">
            <v>0</v>
          </cell>
          <cell r="I5017">
            <v>0</v>
          </cell>
        </row>
        <row r="5018">
          <cell r="H5018">
            <v>0</v>
          </cell>
          <cell r="I5018">
            <v>0</v>
          </cell>
        </row>
        <row r="5019">
          <cell r="H5019">
            <v>0</v>
          </cell>
          <cell r="I5019">
            <v>0</v>
          </cell>
        </row>
        <row r="5020">
          <cell r="H5020">
            <v>0</v>
          </cell>
          <cell r="I5020">
            <v>0</v>
          </cell>
        </row>
        <row r="5021">
          <cell r="H5021">
            <v>0</v>
          </cell>
          <cell r="I5021">
            <v>0</v>
          </cell>
        </row>
        <row r="5022">
          <cell r="H5022">
            <v>0</v>
          </cell>
          <cell r="I5022">
            <v>0</v>
          </cell>
        </row>
        <row r="5023">
          <cell r="H5023">
            <v>0</v>
          </cell>
          <cell r="I5023">
            <v>0</v>
          </cell>
        </row>
        <row r="5024">
          <cell r="H5024">
            <v>0</v>
          </cell>
          <cell r="I5024">
            <v>0</v>
          </cell>
        </row>
        <row r="5025">
          <cell r="H5025">
            <v>0</v>
          </cell>
          <cell r="I5025">
            <v>0</v>
          </cell>
        </row>
        <row r="5026">
          <cell r="H5026">
            <v>0</v>
          </cell>
          <cell r="I5026">
            <v>0</v>
          </cell>
        </row>
        <row r="5027">
          <cell r="H5027">
            <v>0</v>
          </cell>
          <cell r="I5027">
            <v>0</v>
          </cell>
        </row>
        <row r="5028">
          <cell r="H5028">
            <v>0</v>
          </cell>
          <cell r="I5028">
            <v>0</v>
          </cell>
        </row>
        <row r="5029">
          <cell r="H5029">
            <v>0</v>
          </cell>
          <cell r="I5029">
            <v>0</v>
          </cell>
        </row>
        <row r="5030">
          <cell r="H5030">
            <v>0</v>
          </cell>
          <cell r="I5030">
            <v>0</v>
          </cell>
        </row>
        <row r="5031">
          <cell r="H5031">
            <v>0</v>
          </cell>
          <cell r="I5031">
            <v>0</v>
          </cell>
        </row>
        <row r="5032">
          <cell r="H5032">
            <v>0</v>
          </cell>
          <cell r="I5032">
            <v>0</v>
          </cell>
        </row>
        <row r="5033">
          <cell r="H5033">
            <v>0</v>
          </cell>
          <cell r="I5033">
            <v>0</v>
          </cell>
        </row>
        <row r="5034">
          <cell r="H5034">
            <v>0</v>
          </cell>
          <cell r="I5034">
            <v>0</v>
          </cell>
        </row>
        <row r="5035">
          <cell r="H5035">
            <v>0</v>
          </cell>
          <cell r="I5035">
            <v>0</v>
          </cell>
        </row>
        <row r="5036">
          <cell r="H5036">
            <v>0</v>
          </cell>
          <cell r="I5036">
            <v>0</v>
          </cell>
        </row>
        <row r="5037">
          <cell r="H5037">
            <v>0</v>
          </cell>
          <cell r="I5037">
            <v>0</v>
          </cell>
        </row>
        <row r="5038">
          <cell r="H5038">
            <v>0</v>
          </cell>
          <cell r="I5038">
            <v>0</v>
          </cell>
        </row>
        <row r="5039">
          <cell r="H5039">
            <v>0</v>
          </cell>
          <cell r="I5039">
            <v>0</v>
          </cell>
        </row>
        <row r="5040">
          <cell r="H5040">
            <v>0</v>
          </cell>
          <cell r="I5040">
            <v>0</v>
          </cell>
        </row>
        <row r="5041">
          <cell r="H5041">
            <v>0</v>
          </cell>
          <cell r="I5041">
            <v>0</v>
          </cell>
        </row>
        <row r="5042">
          <cell r="H5042">
            <v>0</v>
          </cell>
          <cell r="I5042">
            <v>0</v>
          </cell>
        </row>
        <row r="5043">
          <cell r="H5043">
            <v>0</v>
          </cell>
          <cell r="I5043">
            <v>0</v>
          </cell>
        </row>
        <row r="5044">
          <cell r="H5044">
            <v>0</v>
          </cell>
          <cell r="I5044">
            <v>0</v>
          </cell>
        </row>
        <row r="5045">
          <cell r="H5045">
            <v>0</v>
          </cell>
          <cell r="I5045">
            <v>0</v>
          </cell>
        </row>
        <row r="5046">
          <cell r="H5046">
            <v>0</v>
          </cell>
          <cell r="I5046">
            <v>0</v>
          </cell>
        </row>
        <row r="5047">
          <cell r="H5047">
            <v>0</v>
          </cell>
          <cell r="I5047">
            <v>0</v>
          </cell>
        </row>
        <row r="5048">
          <cell r="H5048">
            <v>0</v>
          </cell>
          <cell r="I5048">
            <v>0</v>
          </cell>
        </row>
        <row r="5049">
          <cell r="H5049">
            <v>0</v>
          </cell>
          <cell r="I5049">
            <v>0</v>
          </cell>
        </row>
        <row r="5050">
          <cell r="H5050">
            <v>0</v>
          </cell>
          <cell r="I5050">
            <v>0</v>
          </cell>
        </row>
        <row r="5051">
          <cell r="H5051">
            <v>0</v>
          </cell>
          <cell r="I5051">
            <v>0</v>
          </cell>
        </row>
        <row r="5052">
          <cell r="H5052">
            <v>0</v>
          </cell>
          <cell r="I5052">
            <v>0</v>
          </cell>
        </row>
        <row r="5053">
          <cell r="H5053">
            <v>0</v>
          </cell>
          <cell r="I5053">
            <v>0</v>
          </cell>
        </row>
        <row r="5054">
          <cell r="H5054">
            <v>0</v>
          </cell>
          <cell r="I5054">
            <v>0</v>
          </cell>
        </row>
        <row r="5055">
          <cell r="H5055">
            <v>0</v>
          </cell>
          <cell r="I5055">
            <v>0</v>
          </cell>
        </row>
        <row r="5056">
          <cell r="H5056">
            <v>0</v>
          </cell>
          <cell r="I5056">
            <v>0</v>
          </cell>
        </row>
        <row r="5057">
          <cell r="H5057">
            <v>0</v>
          </cell>
          <cell r="I5057">
            <v>0</v>
          </cell>
        </row>
        <row r="5058">
          <cell r="H5058">
            <v>0</v>
          </cell>
          <cell r="I5058">
            <v>0</v>
          </cell>
        </row>
        <row r="5059">
          <cell r="H5059">
            <v>0</v>
          </cell>
          <cell r="I5059">
            <v>0</v>
          </cell>
        </row>
        <row r="5060">
          <cell r="H5060">
            <v>0</v>
          </cell>
          <cell r="I5060">
            <v>0</v>
          </cell>
        </row>
        <row r="5061">
          <cell r="H5061">
            <v>0</v>
          </cell>
          <cell r="I5061">
            <v>0</v>
          </cell>
        </row>
        <row r="5062">
          <cell r="H5062">
            <v>0</v>
          </cell>
          <cell r="I5062">
            <v>0</v>
          </cell>
        </row>
        <row r="5063">
          <cell r="H5063">
            <v>0</v>
          </cell>
          <cell r="I5063">
            <v>0</v>
          </cell>
        </row>
        <row r="5064">
          <cell r="H5064">
            <v>0</v>
          </cell>
          <cell r="I5064">
            <v>0</v>
          </cell>
        </row>
        <row r="5065">
          <cell r="H5065">
            <v>0</v>
          </cell>
          <cell r="I5065">
            <v>0</v>
          </cell>
        </row>
        <row r="5066">
          <cell r="H5066">
            <v>0</v>
          </cell>
          <cell r="I5066">
            <v>0</v>
          </cell>
        </row>
        <row r="5067">
          <cell r="H5067">
            <v>0</v>
          </cell>
          <cell r="I5067">
            <v>0</v>
          </cell>
        </row>
        <row r="5068">
          <cell r="H5068">
            <v>0</v>
          </cell>
          <cell r="I5068">
            <v>0</v>
          </cell>
        </row>
        <row r="5069">
          <cell r="H5069">
            <v>0</v>
          </cell>
          <cell r="I5069">
            <v>0</v>
          </cell>
        </row>
        <row r="5070">
          <cell r="H5070">
            <v>0</v>
          </cell>
          <cell r="I5070">
            <v>0</v>
          </cell>
        </row>
        <row r="5071">
          <cell r="H5071">
            <v>0</v>
          </cell>
          <cell r="I5071">
            <v>0</v>
          </cell>
        </row>
        <row r="5072">
          <cell r="H5072">
            <v>0</v>
          </cell>
          <cell r="I5072">
            <v>0</v>
          </cell>
        </row>
        <row r="5073">
          <cell r="H5073">
            <v>0</v>
          </cell>
          <cell r="I5073">
            <v>0</v>
          </cell>
        </row>
        <row r="5074">
          <cell r="H5074">
            <v>0</v>
          </cell>
          <cell r="I5074">
            <v>0</v>
          </cell>
        </row>
        <row r="5075">
          <cell r="H5075">
            <v>0</v>
          </cell>
          <cell r="I5075">
            <v>0</v>
          </cell>
        </row>
        <row r="5076">
          <cell r="H5076">
            <v>0</v>
          </cell>
          <cell r="I5076">
            <v>0</v>
          </cell>
        </row>
        <row r="5077">
          <cell r="H5077">
            <v>0</v>
          </cell>
          <cell r="I5077">
            <v>0</v>
          </cell>
        </row>
        <row r="5078">
          <cell r="H5078">
            <v>0</v>
          </cell>
          <cell r="I5078">
            <v>0</v>
          </cell>
        </row>
        <row r="5079">
          <cell r="H5079">
            <v>0</v>
          </cell>
          <cell r="I5079">
            <v>0</v>
          </cell>
        </row>
        <row r="5080">
          <cell r="H5080">
            <v>0</v>
          </cell>
          <cell r="I5080">
            <v>0</v>
          </cell>
        </row>
        <row r="5081">
          <cell r="H5081">
            <v>0</v>
          </cell>
          <cell r="I5081">
            <v>0</v>
          </cell>
        </row>
        <row r="5082">
          <cell r="H5082">
            <v>0</v>
          </cell>
          <cell r="I5082">
            <v>0</v>
          </cell>
        </row>
        <row r="5083">
          <cell r="H5083">
            <v>0</v>
          </cell>
          <cell r="I5083">
            <v>0</v>
          </cell>
        </row>
        <row r="5084">
          <cell r="H5084">
            <v>0</v>
          </cell>
          <cell r="I5084">
            <v>0</v>
          </cell>
        </row>
        <row r="5085">
          <cell r="H5085">
            <v>0</v>
          </cell>
          <cell r="I5085">
            <v>0</v>
          </cell>
        </row>
        <row r="5086">
          <cell r="H5086">
            <v>0</v>
          </cell>
          <cell r="I5086">
            <v>0</v>
          </cell>
        </row>
        <row r="5087">
          <cell r="H5087">
            <v>0</v>
          </cell>
          <cell r="I5087">
            <v>0</v>
          </cell>
        </row>
        <row r="5088">
          <cell r="H5088">
            <v>0</v>
          </cell>
          <cell r="I5088">
            <v>0</v>
          </cell>
        </row>
        <row r="5089">
          <cell r="H5089">
            <v>0</v>
          </cell>
          <cell r="I5089">
            <v>0</v>
          </cell>
        </row>
        <row r="5090">
          <cell r="H5090">
            <v>0</v>
          </cell>
          <cell r="I5090">
            <v>0</v>
          </cell>
        </row>
        <row r="5091">
          <cell r="H5091">
            <v>0</v>
          </cell>
          <cell r="I5091">
            <v>0</v>
          </cell>
        </row>
        <row r="5092">
          <cell r="H5092">
            <v>0</v>
          </cell>
          <cell r="I5092">
            <v>0</v>
          </cell>
        </row>
        <row r="5093">
          <cell r="H5093">
            <v>0</v>
          </cell>
          <cell r="I5093">
            <v>0</v>
          </cell>
        </row>
        <row r="5094">
          <cell r="H5094">
            <v>0</v>
          </cell>
          <cell r="I5094">
            <v>0</v>
          </cell>
        </row>
        <row r="5095">
          <cell r="H5095">
            <v>0</v>
          </cell>
          <cell r="I5095">
            <v>0</v>
          </cell>
        </row>
        <row r="5096">
          <cell r="H5096">
            <v>0</v>
          </cell>
          <cell r="I5096">
            <v>0</v>
          </cell>
        </row>
        <row r="5097">
          <cell r="H5097">
            <v>0</v>
          </cell>
          <cell r="I5097">
            <v>0</v>
          </cell>
        </row>
        <row r="5098">
          <cell r="H5098">
            <v>0</v>
          </cell>
          <cell r="I5098">
            <v>0</v>
          </cell>
        </row>
        <row r="5099">
          <cell r="H5099">
            <v>0</v>
          </cell>
          <cell r="I5099">
            <v>0</v>
          </cell>
        </row>
        <row r="5100">
          <cell r="H5100">
            <v>0</v>
          </cell>
          <cell r="I5100">
            <v>0</v>
          </cell>
        </row>
        <row r="5101">
          <cell r="H5101">
            <v>0</v>
          </cell>
          <cell r="I5101">
            <v>0</v>
          </cell>
        </row>
        <row r="5102">
          <cell r="H5102">
            <v>0</v>
          </cell>
          <cell r="I5102">
            <v>0</v>
          </cell>
        </row>
        <row r="5103">
          <cell r="H5103">
            <v>0</v>
          </cell>
          <cell r="I5103">
            <v>0</v>
          </cell>
        </row>
        <row r="5104">
          <cell r="H5104">
            <v>0</v>
          </cell>
          <cell r="I5104">
            <v>0</v>
          </cell>
        </row>
        <row r="5105">
          <cell r="H5105">
            <v>0</v>
          </cell>
          <cell r="I5105">
            <v>0</v>
          </cell>
        </row>
        <row r="5106">
          <cell r="H5106">
            <v>0</v>
          </cell>
          <cell r="I5106">
            <v>0</v>
          </cell>
        </row>
        <row r="5107">
          <cell r="H5107">
            <v>0</v>
          </cell>
          <cell r="I5107">
            <v>0</v>
          </cell>
        </row>
        <row r="5108">
          <cell r="H5108">
            <v>0</v>
          </cell>
          <cell r="I5108">
            <v>0</v>
          </cell>
        </row>
        <row r="5109">
          <cell r="H5109">
            <v>0</v>
          </cell>
          <cell r="I5109">
            <v>0</v>
          </cell>
        </row>
        <row r="5110">
          <cell r="H5110">
            <v>0</v>
          </cell>
          <cell r="I5110">
            <v>0</v>
          </cell>
        </row>
        <row r="5111">
          <cell r="H5111">
            <v>0</v>
          </cell>
          <cell r="I5111">
            <v>0</v>
          </cell>
        </row>
        <row r="5112">
          <cell r="H5112">
            <v>0</v>
          </cell>
          <cell r="I5112">
            <v>0</v>
          </cell>
        </row>
        <row r="5113">
          <cell r="H5113">
            <v>0</v>
          </cell>
          <cell r="I5113">
            <v>0</v>
          </cell>
        </row>
        <row r="5114">
          <cell r="H5114">
            <v>0</v>
          </cell>
          <cell r="I5114">
            <v>0</v>
          </cell>
        </row>
        <row r="5115">
          <cell r="H5115">
            <v>0</v>
          </cell>
          <cell r="I5115">
            <v>0</v>
          </cell>
        </row>
        <row r="5116">
          <cell r="H5116">
            <v>0</v>
          </cell>
          <cell r="I5116">
            <v>0</v>
          </cell>
        </row>
        <row r="5117">
          <cell r="H5117">
            <v>0</v>
          </cell>
          <cell r="I5117">
            <v>0</v>
          </cell>
        </row>
        <row r="5118">
          <cell r="H5118">
            <v>0</v>
          </cell>
          <cell r="I5118">
            <v>0</v>
          </cell>
        </row>
        <row r="5119">
          <cell r="H5119">
            <v>0</v>
          </cell>
          <cell r="I5119">
            <v>0</v>
          </cell>
        </row>
        <row r="5120">
          <cell r="H5120">
            <v>0</v>
          </cell>
          <cell r="I5120">
            <v>0</v>
          </cell>
        </row>
        <row r="5121">
          <cell r="H5121">
            <v>0</v>
          </cell>
          <cell r="I5121">
            <v>0</v>
          </cell>
        </row>
        <row r="5122">
          <cell r="H5122">
            <v>0</v>
          </cell>
          <cell r="I5122">
            <v>0</v>
          </cell>
        </row>
        <row r="5123">
          <cell r="H5123">
            <v>0</v>
          </cell>
          <cell r="I5123">
            <v>0</v>
          </cell>
        </row>
        <row r="5124">
          <cell r="H5124">
            <v>0</v>
          </cell>
          <cell r="I5124">
            <v>0</v>
          </cell>
        </row>
        <row r="5125">
          <cell r="H5125">
            <v>0</v>
          </cell>
          <cell r="I5125">
            <v>0</v>
          </cell>
        </row>
        <row r="5126">
          <cell r="H5126">
            <v>0</v>
          </cell>
          <cell r="I5126">
            <v>0</v>
          </cell>
        </row>
        <row r="5127">
          <cell r="H5127">
            <v>0</v>
          </cell>
          <cell r="I5127">
            <v>0</v>
          </cell>
        </row>
        <row r="5128">
          <cell r="H5128">
            <v>0</v>
          </cell>
          <cell r="I5128">
            <v>0</v>
          </cell>
        </row>
        <row r="5129">
          <cell r="H5129">
            <v>0</v>
          </cell>
          <cell r="I5129">
            <v>0</v>
          </cell>
        </row>
        <row r="5130">
          <cell r="H5130">
            <v>0</v>
          </cell>
          <cell r="I5130">
            <v>0</v>
          </cell>
        </row>
        <row r="5131">
          <cell r="H5131">
            <v>0</v>
          </cell>
          <cell r="I5131">
            <v>0</v>
          </cell>
        </row>
        <row r="5132">
          <cell r="H5132">
            <v>0</v>
          </cell>
          <cell r="I5132">
            <v>0</v>
          </cell>
        </row>
        <row r="5133">
          <cell r="H5133">
            <v>0</v>
          </cell>
          <cell r="I5133">
            <v>0</v>
          </cell>
        </row>
        <row r="5134">
          <cell r="H5134">
            <v>0</v>
          </cell>
          <cell r="I5134">
            <v>0</v>
          </cell>
        </row>
        <row r="5135">
          <cell r="H5135">
            <v>0</v>
          </cell>
          <cell r="I5135">
            <v>0</v>
          </cell>
        </row>
        <row r="5136">
          <cell r="H5136">
            <v>0</v>
          </cell>
          <cell r="I5136">
            <v>0</v>
          </cell>
        </row>
        <row r="5137">
          <cell r="H5137">
            <v>0</v>
          </cell>
          <cell r="I5137">
            <v>0</v>
          </cell>
        </row>
        <row r="5138">
          <cell r="H5138">
            <v>0</v>
          </cell>
          <cell r="I5138">
            <v>0</v>
          </cell>
        </row>
        <row r="5139">
          <cell r="H5139">
            <v>0</v>
          </cell>
          <cell r="I5139">
            <v>0</v>
          </cell>
        </row>
        <row r="5140">
          <cell r="H5140">
            <v>0</v>
          </cell>
          <cell r="I5140">
            <v>0</v>
          </cell>
        </row>
        <row r="5141">
          <cell r="H5141">
            <v>0</v>
          </cell>
          <cell r="I5141">
            <v>0</v>
          </cell>
        </row>
        <row r="5142">
          <cell r="H5142">
            <v>0</v>
          </cell>
          <cell r="I5142">
            <v>0</v>
          </cell>
        </row>
        <row r="5143">
          <cell r="H5143">
            <v>0</v>
          </cell>
          <cell r="I5143">
            <v>0</v>
          </cell>
        </row>
        <row r="5144">
          <cell r="H5144">
            <v>0</v>
          </cell>
          <cell r="I5144">
            <v>0</v>
          </cell>
        </row>
        <row r="5145">
          <cell r="H5145">
            <v>0</v>
          </cell>
          <cell r="I5145">
            <v>0</v>
          </cell>
        </row>
        <row r="5146">
          <cell r="H5146">
            <v>0</v>
          </cell>
          <cell r="I5146">
            <v>0</v>
          </cell>
        </row>
        <row r="5147">
          <cell r="H5147">
            <v>0</v>
          </cell>
          <cell r="I5147">
            <v>0</v>
          </cell>
        </row>
        <row r="5148">
          <cell r="H5148">
            <v>0</v>
          </cell>
          <cell r="I5148">
            <v>0</v>
          </cell>
        </row>
        <row r="5149">
          <cell r="H5149">
            <v>0</v>
          </cell>
          <cell r="I5149">
            <v>0</v>
          </cell>
        </row>
        <row r="5150">
          <cell r="H5150">
            <v>0</v>
          </cell>
          <cell r="I5150">
            <v>0</v>
          </cell>
        </row>
        <row r="5151">
          <cell r="H5151">
            <v>0</v>
          </cell>
          <cell r="I5151">
            <v>0</v>
          </cell>
        </row>
        <row r="5152">
          <cell r="H5152">
            <v>0</v>
          </cell>
          <cell r="I5152">
            <v>0</v>
          </cell>
        </row>
        <row r="5153">
          <cell r="H5153">
            <v>0</v>
          </cell>
          <cell r="I5153">
            <v>0</v>
          </cell>
        </row>
        <row r="5154">
          <cell r="H5154">
            <v>0</v>
          </cell>
          <cell r="I5154">
            <v>0</v>
          </cell>
        </row>
        <row r="5155">
          <cell r="H5155">
            <v>0</v>
          </cell>
          <cell r="I5155">
            <v>0</v>
          </cell>
        </row>
        <row r="5156">
          <cell r="H5156">
            <v>0</v>
          </cell>
          <cell r="I5156">
            <v>0</v>
          </cell>
        </row>
        <row r="5157">
          <cell r="H5157">
            <v>0</v>
          </cell>
          <cell r="I5157">
            <v>0</v>
          </cell>
        </row>
        <row r="5158">
          <cell r="H5158">
            <v>0</v>
          </cell>
          <cell r="I5158">
            <v>0</v>
          </cell>
        </row>
        <row r="5159">
          <cell r="H5159">
            <v>0</v>
          </cell>
          <cell r="I5159">
            <v>0</v>
          </cell>
        </row>
        <row r="5160">
          <cell r="H5160">
            <v>0</v>
          </cell>
          <cell r="I5160">
            <v>0</v>
          </cell>
        </row>
        <row r="5161">
          <cell r="H5161">
            <v>0</v>
          </cell>
          <cell r="I5161">
            <v>0</v>
          </cell>
        </row>
        <row r="5162">
          <cell r="H5162">
            <v>0</v>
          </cell>
          <cell r="I5162">
            <v>0</v>
          </cell>
        </row>
        <row r="5163">
          <cell r="H5163">
            <v>0</v>
          </cell>
          <cell r="I5163">
            <v>0</v>
          </cell>
        </row>
        <row r="5164">
          <cell r="H5164">
            <v>0</v>
          </cell>
          <cell r="I5164">
            <v>0</v>
          </cell>
        </row>
        <row r="5165">
          <cell r="H5165">
            <v>0</v>
          </cell>
          <cell r="I5165">
            <v>0</v>
          </cell>
        </row>
        <row r="5166">
          <cell r="H5166">
            <v>0</v>
          </cell>
          <cell r="I5166">
            <v>0</v>
          </cell>
        </row>
        <row r="5167">
          <cell r="H5167">
            <v>0</v>
          </cell>
          <cell r="I5167">
            <v>0</v>
          </cell>
        </row>
        <row r="5168">
          <cell r="H5168">
            <v>0</v>
          </cell>
          <cell r="I5168">
            <v>0</v>
          </cell>
        </row>
        <row r="5169">
          <cell r="H5169">
            <v>0</v>
          </cell>
          <cell r="I5169">
            <v>0</v>
          </cell>
        </row>
        <row r="5170">
          <cell r="H5170">
            <v>0</v>
          </cell>
          <cell r="I5170">
            <v>0</v>
          </cell>
        </row>
        <row r="5171">
          <cell r="H5171">
            <v>0</v>
          </cell>
          <cell r="I5171">
            <v>0</v>
          </cell>
        </row>
        <row r="5172">
          <cell r="H5172">
            <v>0</v>
          </cell>
          <cell r="I5172">
            <v>0</v>
          </cell>
        </row>
        <row r="5173">
          <cell r="H5173">
            <v>0</v>
          </cell>
          <cell r="I5173">
            <v>0</v>
          </cell>
        </row>
        <row r="5174">
          <cell r="H5174">
            <v>0</v>
          </cell>
          <cell r="I5174">
            <v>0</v>
          </cell>
        </row>
        <row r="5175">
          <cell r="H5175">
            <v>0</v>
          </cell>
          <cell r="I5175">
            <v>0</v>
          </cell>
        </row>
        <row r="5176">
          <cell r="H5176">
            <v>0</v>
          </cell>
          <cell r="I5176">
            <v>0</v>
          </cell>
        </row>
        <row r="5177">
          <cell r="H5177">
            <v>0</v>
          </cell>
          <cell r="I5177">
            <v>0</v>
          </cell>
        </row>
        <row r="5178">
          <cell r="H5178">
            <v>0</v>
          </cell>
          <cell r="I5178">
            <v>0</v>
          </cell>
        </row>
        <row r="5179">
          <cell r="H5179">
            <v>0</v>
          </cell>
          <cell r="I5179">
            <v>0</v>
          </cell>
        </row>
        <row r="5180">
          <cell r="H5180">
            <v>0</v>
          </cell>
          <cell r="I5180">
            <v>0</v>
          </cell>
        </row>
        <row r="5181">
          <cell r="H5181">
            <v>0</v>
          </cell>
          <cell r="I5181">
            <v>0</v>
          </cell>
        </row>
        <row r="5182">
          <cell r="H5182">
            <v>0</v>
          </cell>
          <cell r="I5182">
            <v>0</v>
          </cell>
        </row>
        <row r="5183">
          <cell r="H5183">
            <v>0</v>
          </cell>
          <cell r="I5183">
            <v>0</v>
          </cell>
        </row>
        <row r="5184">
          <cell r="H5184">
            <v>0</v>
          </cell>
          <cell r="I5184">
            <v>0</v>
          </cell>
        </row>
        <row r="5185">
          <cell r="H5185">
            <v>0</v>
          </cell>
          <cell r="I5185">
            <v>0</v>
          </cell>
        </row>
        <row r="5186">
          <cell r="H5186">
            <v>0</v>
          </cell>
          <cell r="I5186">
            <v>0</v>
          </cell>
        </row>
        <row r="5187">
          <cell r="H5187">
            <v>0</v>
          </cell>
          <cell r="I5187">
            <v>0</v>
          </cell>
        </row>
        <row r="5188">
          <cell r="H5188">
            <v>0</v>
          </cell>
          <cell r="I5188">
            <v>0</v>
          </cell>
        </row>
        <row r="5189">
          <cell r="H5189">
            <v>0</v>
          </cell>
          <cell r="I5189">
            <v>0</v>
          </cell>
        </row>
        <row r="5190">
          <cell r="H5190">
            <v>0</v>
          </cell>
          <cell r="I5190">
            <v>0</v>
          </cell>
        </row>
        <row r="5191">
          <cell r="H5191">
            <v>0</v>
          </cell>
          <cell r="I5191">
            <v>0</v>
          </cell>
        </row>
        <row r="5192">
          <cell r="H5192">
            <v>0</v>
          </cell>
          <cell r="I5192">
            <v>0</v>
          </cell>
        </row>
        <row r="5193">
          <cell r="H5193">
            <v>0</v>
          </cell>
          <cell r="I5193">
            <v>0</v>
          </cell>
        </row>
        <row r="5194">
          <cell r="H5194">
            <v>0</v>
          </cell>
          <cell r="I5194">
            <v>0</v>
          </cell>
        </row>
        <row r="5195">
          <cell r="H5195">
            <v>0</v>
          </cell>
          <cell r="I5195">
            <v>0</v>
          </cell>
        </row>
        <row r="5196">
          <cell r="H5196">
            <v>0</v>
          </cell>
          <cell r="I5196">
            <v>0</v>
          </cell>
        </row>
        <row r="5197">
          <cell r="H5197">
            <v>0</v>
          </cell>
          <cell r="I5197">
            <v>0</v>
          </cell>
        </row>
        <row r="5198">
          <cell r="H5198">
            <v>0</v>
          </cell>
          <cell r="I5198">
            <v>0</v>
          </cell>
        </row>
        <row r="5199">
          <cell r="H5199">
            <v>0</v>
          </cell>
          <cell r="I5199">
            <v>0</v>
          </cell>
        </row>
        <row r="5200">
          <cell r="H5200">
            <v>0</v>
          </cell>
          <cell r="I5200">
            <v>0</v>
          </cell>
        </row>
        <row r="5201">
          <cell r="H5201">
            <v>0</v>
          </cell>
          <cell r="I5201">
            <v>0</v>
          </cell>
        </row>
        <row r="5202">
          <cell r="H5202">
            <v>0</v>
          </cell>
          <cell r="I5202">
            <v>0</v>
          </cell>
        </row>
        <row r="5203">
          <cell r="H5203">
            <v>0</v>
          </cell>
          <cell r="I5203">
            <v>0</v>
          </cell>
        </row>
        <row r="5204">
          <cell r="H5204">
            <v>0</v>
          </cell>
          <cell r="I5204">
            <v>0</v>
          </cell>
        </row>
        <row r="5205">
          <cell r="H5205">
            <v>0</v>
          </cell>
          <cell r="I5205">
            <v>0</v>
          </cell>
        </row>
        <row r="5206">
          <cell r="H5206">
            <v>0</v>
          </cell>
          <cell r="I5206">
            <v>0</v>
          </cell>
        </row>
        <row r="5207">
          <cell r="H5207">
            <v>0</v>
          </cell>
          <cell r="I5207">
            <v>0</v>
          </cell>
        </row>
        <row r="5208">
          <cell r="H5208">
            <v>0</v>
          </cell>
          <cell r="I5208">
            <v>0</v>
          </cell>
        </row>
        <row r="5209">
          <cell r="H5209">
            <v>0</v>
          </cell>
          <cell r="I5209">
            <v>0</v>
          </cell>
        </row>
        <row r="5210">
          <cell r="H5210">
            <v>0</v>
          </cell>
          <cell r="I5210">
            <v>0</v>
          </cell>
        </row>
        <row r="5211">
          <cell r="H5211">
            <v>0</v>
          </cell>
          <cell r="I5211">
            <v>0</v>
          </cell>
        </row>
        <row r="5212">
          <cell r="H5212">
            <v>0</v>
          </cell>
          <cell r="I5212">
            <v>0</v>
          </cell>
        </row>
        <row r="5213">
          <cell r="H5213">
            <v>0</v>
          </cell>
          <cell r="I5213">
            <v>0</v>
          </cell>
        </row>
        <row r="5214">
          <cell r="H5214">
            <v>0</v>
          </cell>
          <cell r="I5214">
            <v>0</v>
          </cell>
        </row>
        <row r="5215">
          <cell r="H5215">
            <v>0</v>
          </cell>
          <cell r="I5215">
            <v>0</v>
          </cell>
        </row>
        <row r="5216">
          <cell r="H5216">
            <v>0</v>
          </cell>
          <cell r="I5216">
            <v>0</v>
          </cell>
        </row>
        <row r="5217">
          <cell r="H5217">
            <v>0</v>
          </cell>
          <cell r="I5217">
            <v>0</v>
          </cell>
        </row>
        <row r="5218">
          <cell r="H5218">
            <v>0</v>
          </cell>
          <cell r="I5218">
            <v>0</v>
          </cell>
        </row>
        <row r="5219">
          <cell r="H5219">
            <v>0</v>
          </cell>
          <cell r="I5219">
            <v>0</v>
          </cell>
        </row>
        <row r="5220">
          <cell r="H5220">
            <v>0</v>
          </cell>
          <cell r="I5220">
            <v>0</v>
          </cell>
        </row>
        <row r="5221">
          <cell r="H5221">
            <v>0</v>
          </cell>
          <cell r="I5221">
            <v>0</v>
          </cell>
        </row>
        <row r="5222">
          <cell r="H5222">
            <v>0</v>
          </cell>
          <cell r="I5222">
            <v>0</v>
          </cell>
        </row>
        <row r="5223">
          <cell r="H5223">
            <v>0</v>
          </cell>
          <cell r="I5223">
            <v>0</v>
          </cell>
        </row>
        <row r="5224">
          <cell r="H5224">
            <v>0</v>
          </cell>
          <cell r="I5224">
            <v>0</v>
          </cell>
        </row>
        <row r="5225">
          <cell r="H5225">
            <v>0</v>
          </cell>
          <cell r="I5225">
            <v>0</v>
          </cell>
        </row>
        <row r="5226">
          <cell r="H5226">
            <v>0</v>
          </cell>
          <cell r="I5226">
            <v>0</v>
          </cell>
        </row>
        <row r="5227">
          <cell r="H5227">
            <v>0</v>
          </cell>
          <cell r="I5227">
            <v>0</v>
          </cell>
        </row>
        <row r="5228">
          <cell r="H5228">
            <v>0</v>
          </cell>
          <cell r="I5228">
            <v>0</v>
          </cell>
        </row>
        <row r="5229">
          <cell r="H5229">
            <v>0</v>
          </cell>
          <cell r="I5229">
            <v>0</v>
          </cell>
        </row>
        <row r="5230">
          <cell r="H5230">
            <v>0</v>
          </cell>
          <cell r="I5230">
            <v>0</v>
          </cell>
        </row>
        <row r="5231">
          <cell r="H5231">
            <v>0</v>
          </cell>
          <cell r="I5231">
            <v>0</v>
          </cell>
        </row>
        <row r="5232">
          <cell r="H5232">
            <v>0</v>
          </cell>
          <cell r="I5232">
            <v>0</v>
          </cell>
        </row>
        <row r="5233">
          <cell r="H5233">
            <v>0</v>
          </cell>
          <cell r="I5233">
            <v>0</v>
          </cell>
        </row>
        <row r="5234">
          <cell r="H5234">
            <v>0</v>
          </cell>
          <cell r="I5234">
            <v>0</v>
          </cell>
        </row>
        <row r="5235">
          <cell r="H5235">
            <v>0</v>
          </cell>
          <cell r="I5235">
            <v>0</v>
          </cell>
        </row>
        <row r="5236">
          <cell r="H5236">
            <v>0</v>
          </cell>
          <cell r="I5236">
            <v>0</v>
          </cell>
        </row>
        <row r="5237">
          <cell r="H5237">
            <v>0</v>
          </cell>
          <cell r="I5237">
            <v>0</v>
          </cell>
        </row>
        <row r="5238">
          <cell r="H5238">
            <v>0</v>
          </cell>
          <cell r="I5238">
            <v>0</v>
          </cell>
        </row>
        <row r="5239">
          <cell r="H5239">
            <v>0</v>
          </cell>
          <cell r="I5239">
            <v>0</v>
          </cell>
        </row>
        <row r="5240">
          <cell r="H5240">
            <v>0</v>
          </cell>
          <cell r="I5240">
            <v>0</v>
          </cell>
        </row>
        <row r="5241">
          <cell r="H5241">
            <v>0</v>
          </cell>
          <cell r="I5241">
            <v>0</v>
          </cell>
        </row>
        <row r="5242">
          <cell r="H5242">
            <v>0</v>
          </cell>
          <cell r="I5242">
            <v>0</v>
          </cell>
        </row>
        <row r="5243">
          <cell r="H5243">
            <v>0</v>
          </cell>
          <cell r="I5243">
            <v>0</v>
          </cell>
        </row>
        <row r="5244">
          <cell r="H5244">
            <v>0</v>
          </cell>
          <cell r="I5244">
            <v>0</v>
          </cell>
        </row>
        <row r="5245">
          <cell r="H5245">
            <v>0</v>
          </cell>
          <cell r="I5245">
            <v>0</v>
          </cell>
        </row>
        <row r="5246">
          <cell r="H5246">
            <v>0</v>
          </cell>
          <cell r="I5246">
            <v>0</v>
          </cell>
        </row>
        <row r="5247">
          <cell r="H5247">
            <v>0</v>
          </cell>
          <cell r="I5247">
            <v>0</v>
          </cell>
        </row>
        <row r="5248">
          <cell r="H5248">
            <v>0</v>
          </cell>
          <cell r="I5248">
            <v>0</v>
          </cell>
        </row>
        <row r="5249">
          <cell r="H5249">
            <v>0</v>
          </cell>
          <cell r="I5249">
            <v>0</v>
          </cell>
        </row>
        <row r="5250">
          <cell r="H5250">
            <v>0</v>
          </cell>
          <cell r="I5250">
            <v>0</v>
          </cell>
        </row>
        <row r="5251">
          <cell r="H5251">
            <v>0</v>
          </cell>
          <cell r="I5251">
            <v>0</v>
          </cell>
        </row>
        <row r="5252">
          <cell r="H5252">
            <v>0</v>
          </cell>
          <cell r="I5252">
            <v>0</v>
          </cell>
        </row>
        <row r="5253">
          <cell r="H5253">
            <v>0</v>
          </cell>
          <cell r="I5253">
            <v>0</v>
          </cell>
        </row>
        <row r="5254">
          <cell r="H5254">
            <v>0</v>
          </cell>
          <cell r="I5254">
            <v>0</v>
          </cell>
        </row>
        <row r="5255">
          <cell r="H5255">
            <v>0</v>
          </cell>
          <cell r="I5255">
            <v>0</v>
          </cell>
        </row>
        <row r="5256">
          <cell r="H5256">
            <v>0</v>
          </cell>
          <cell r="I5256">
            <v>0</v>
          </cell>
        </row>
        <row r="5257">
          <cell r="H5257">
            <v>0</v>
          </cell>
          <cell r="I5257">
            <v>0</v>
          </cell>
        </row>
        <row r="5258">
          <cell r="H5258">
            <v>0</v>
          </cell>
          <cell r="I5258">
            <v>0</v>
          </cell>
        </row>
        <row r="5259">
          <cell r="H5259">
            <v>0</v>
          </cell>
          <cell r="I5259">
            <v>0</v>
          </cell>
        </row>
        <row r="5260">
          <cell r="H5260">
            <v>0</v>
          </cell>
          <cell r="I5260">
            <v>0</v>
          </cell>
        </row>
        <row r="5261">
          <cell r="H5261">
            <v>0</v>
          </cell>
          <cell r="I5261">
            <v>0</v>
          </cell>
        </row>
        <row r="5262">
          <cell r="H5262">
            <v>0</v>
          </cell>
          <cell r="I5262">
            <v>0</v>
          </cell>
        </row>
        <row r="5263">
          <cell r="H5263">
            <v>0</v>
          </cell>
          <cell r="I5263">
            <v>0</v>
          </cell>
        </row>
        <row r="5264">
          <cell r="H5264">
            <v>0</v>
          </cell>
          <cell r="I5264">
            <v>0</v>
          </cell>
        </row>
        <row r="5265">
          <cell r="H5265">
            <v>0</v>
          </cell>
          <cell r="I5265">
            <v>0</v>
          </cell>
        </row>
        <row r="5266">
          <cell r="H5266">
            <v>0</v>
          </cell>
          <cell r="I5266">
            <v>0</v>
          </cell>
        </row>
        <row r="5267">
          <cell r="H5267">
            <v>0</v>
          </cell>
          <cell r="I5267">
            <v>0</v>
          </cell>
        </row>
        <row r="5268">
          <cell r="H5268">
            <v>0</v>
          </cell>
          <cell r="I5268">
            <v>0</v>
          </cell>
        </row>
        <row r="5269">
          <cell r="H5269">
            <v>0</v>
          </cell>
          <cell r="I5269">
            <v>0</v>
          </cell>
        </row>
        <row r="5270">
          <cell r="H5270">
            <v>0</v>
          </cell>
          <cell r="I5270">
            <v>0</v>
          </cell>
        </row>
        <row r="5271">
          <cell r="H5271">
            <v>0</v>
          </cell>
          <cell r="I5271">
            <v>0</v>
          </cell>
        </row>
        <row r="5272">
          <cell r="H5272">
            <v>0</v>
          </cell>
          <cell r="I5272">
            <v>0</v>
          </cell>
        </row>
        <row r="5273">
          <cell r="H5273">
            <v>0</v>
          </cell>
          <cell r="I5273">
            <v>0</v>
          </cell>
        </row>
        <row r="5274">
          <cell r="H5274">
            <v>0</v>
          </cell>
          <cell r="I5274">
            <v>0</v>
          </cell>
        </row>
        <row r="5275">
          <cell r="H5275">
            <v>0</v>
          </cell>
          <cell r="I5275">
            <v>0</v>
          </cell>
        </row>
        <row r="5276">
          <cell r="H5276">
            <v>0</v>
          </cell>
          <cell r="I5276">
            <v>0</v>
          </cell>
        </row>
        <row r="5277">
          <cell r="H5277">
            <v>0</v>
          </cell>
          <cell r="I5277">
            <v>0</v>
          </cell>
        </row>
        <row r="5278">
          <cell r="H5278">
            <v>0</v>
          </cell>
          <cell r="I5278">
            <v>0</v>
          </cell>
        </row>
        <row r="5279">
          <cell r="H5279">
            <v>0</v>
          </cell>
          <cell r="I5279">
            <v>0</v>
          </cell>
        </row>
        <row r="5280">
          <cell r="H5280">
            <v>0</v>
          </cell>
          <cell r="I5280">
            <v>0</v>
          </cell>
        </row>
        <row r="5281">
          <cell r="H5281">
            <v>0</v>
          </cell>
          <cell r="I5281">
            <v>0</v>
          </cell>
        </row>
        <row r="5282">
          <cell r="H5282">
            <v>0</v>
          </cell>
          <cell r="I5282">
            <v>0</v>
          </cell>
        </row>
        <row r="5283">
          <cell r="H5283">
            <v>0</v>
          </cell>
          <cell r="I5283">
            <v>0</v>
          </cell>
        </row>
        <row r="5284">
          <cell r="H5284">
            <v>0</v>
          </cell>
          <cell r="I5284">
            <v>0</v>
          </cell>
        </row>
        <row r="5285">
          <cell r="H5285">
            <v>0</v>
          </cell>
          <cell r="I5285">
            <v>0</v>
          </cell>
        </row>
        <row r="5286">
          <cell r="H5286">
            <v>0</v>
          </cell>
          <cell r="I5286">
            <v>0</v>
          </cell>
        </row>
        <row r="5287">
          <cell r="H5287">
            <v>0</v>
          </cell>
          <cell r="I5287">
            <v>0</v>
          </cell>
        </row>
        <row r="5288">
          <cell r="H5288">
            <v>0</v>
          </cell>
          <cell r="I5288">
            <v>0</v>
          </cell>
        </row>
        <row r="5289">
          <cell r="H5289">
            <v>0</v>
          </cell>
          <cell r="I5289">
            <v>0</v>
          </cell>
        </row>
        <row r="5290">
          <cell r="H5290">
            <v>0</v>
          </cell>
          <cell r="I5290">
            <v>0</v>
          </cell>
        </row>
        <row r="5291">
          <cell r="H5291">
            <v>0</v>
          </cell>
          <cell r="I5291">
            <v>0</v>
          </cell>
        </row>
        <row r="5292">
          <cell r="H5292">
            <v>0</v>
          </cell>
          <cell r="I5292">
            <v>0</v>
          </cell>
        </row>
        <row r="5293">
          <cell r="H5293">
            <v>0</v>
          </cell>
          <cell r="I5293">
            <v>0</v>
          </cell>
        </row>
        <row r="5294">
          <cell r="H5294">
            <v>0</v>
          </cell>
          <cell r="I5294">
            <v>0</v>
          </cell>
        </row>
        <row r="5295">
          <cell r="H5295">
            <v>0</v>
          </cell>
          <cell r="I5295">
            <v>0</v>
          </cell>
        </row>
        <row r="5296">
          <cell r="H5296">
            <v>0</v>
          </cell>
          <cell r="I5296">
            <v>0</v>
          </cell>
        </row>
        <row r="5297">
          <cell r="H5297">
            <v>0</v>
          </cell>
          <cell r="I5297">
            <v>0</v>
          </cell>
        </row>
        <row r="5298">
          <cell r="H5298">
            <v>0</v>
          </cell>
          <cell r="I5298">
            <v>0</v>
          </cell>
        </row>
        <row r="5299">
          <cell r="H5299">
            <v>0</v>
          </cell>
          <cell r="I5299">
            <v>0</v>
          </cell>
        </row>
        <row r="5300">
          <cell r="H5300">
            <v>0</v>
          </cell>
          <cell r="I5300">
            <v>0</v>
          </cell>
        </row>
        <row r="5301">
          <cell r="H5301">
            <v>0</v>
          </cell>
          <cell r="I5301">
            <v>0</v>
          </cell>
        </row>
        <row r="5302">
          <cell r="H5302">
            <v>0</v>
          </cell>
          <cell r="I5302">
            <v>0</v>
          </cell>
        </row>
        <row r="5303">
          <cell r="H5303">
            <v>0</v>
          </cell>
          <cell r="I5303">
            <v>0</v>
          </cell>
        </row>
        <row r="5304">
          <cell r="H5304">
            <v>0</v>
          </cell>
          <cell r="I5304">
            <v>0</v>
          </cell>
        </row>
        <row r="5305">
          <cell r="H5305">
            <v>0</v>
          </cell>
          <cell r="I5305">
            <v>0</v>
          </cell>
        </row>
        <row r="5306">
          <cell r="H5306">
            <v>0</v>
          </cell>
          <cell r="I5306">
            <v>0</v>
          </cell>
        </row>
        <row r="5307">
          <cell r="H5307">
            <v>0</v>
          </cell>
          <cell r="I5307">
            <v>0</v>
          </cell>
        </row>
        <row r="5308">
          <cell r="H5308">
            <v>0</v>
          </cell>
          <cell r="I5308">
            <v>0</v>
          </cell>
        </row>
        <row r="5309">
          <cell r="H5309">
            <v>0</v>
          </cell>
          <cell r="I5309">
            <v>0</v>
          </cell>
        </row>
        <row r="5310">
          <cell r="H5310">
            <v>0</v>
          </cell>
          <cell r="I5310">
            <v>0</v>
          </cell>
        </row>
        <row r="5311">
          <cell r="H5311">
            <v>0</v>
          </cell>
          <cell r="I5311">
            <v>0</v>
          </cell>
        </row>
        <row r="5312">
          <cell r="H5312">
            <v>0</v>
          </cell>
          <cell r="I5312">
            <v>0</v>
          </cell>
        </row>
        <row r="5313">
          <cell r="H5313">
            <v>0</v>
          </cell>
          <cell r="I5313">
            <v>0</v>
          </cell>
        </row>
        <row r="5314">
          <cell r="H5314">
            <v>0</v>
          </cell>
          <cell r="I5314">
            <v>0</v>
          </cell>
        </row>
        <row r="5315">
          <cell r="H5315">
            <v>0</v>
          </cell>
          <cell r="I5315">
            <v>0</v>
          </cell>
        </row>
        <row r="5316">
          <cell r="H5316">
            <v>0</v>
          </cell>
          <cell r="I5316">
            <v>0</v>
          </cell>
        </row>
        <row r="5317">
          <cell r="H5317">
            <v>0</v>
          </cell>
          <cell r="I5317">
            <v>0</v>
          </cell>
        </row>
        <row r="5318">
          <cell r="H5318">
            <v>0</v>
          </cell>
          <cell r="I5318">
            <v>0</v>
          </cell>
        </row>
        <row r="5319">
          <cell r="H5319">
            <v>0</v>
          </cell>
          <cell r="I5319">
            <v>0</v>
          </cell>
        </row>
        <row r="5320">
          <cell r="H5320">
            <v>0</v>
          </cell>
          <cell r="I5320">
            <v>0</v>
          </cell>
        </row>
        <row r="5321">
          <cell r="H5321">
            <v>0</v>
          </cell>
          <cell r="I5321">
            <v>0</v>
          </cell>
        </row>
        <row r="5322">
          <cell r="H5322">
            <v>0</v>
          </cell>
          <cell r="I5322">
            <v>0</v>
          </cell>
        </row>
        <row r="5323">
          <cell r="H5323">
            <v>0</v>
          </cell>
          <cell r="I5323">
            <v>0</v>
          </cell>
        </row>
        <row r="5324">
          <cell r="H5324">
            <v>0</v>
          </cell>
          <cell r="I5324">
            <v>0</v>
          </cell>
        </row>
        <row r="5325">
          <cell r="H5325">
            <v>0</v>
          </cell>
          <cell r="I5325">
            <v>0</v>
          </cell>
        </row>
        <row r="5326">
          <cell r="H5326">
            <v>0</v>
          </cell>
          <cell r="I5326">
            <v>0</v>
          </cell>
        </row>
        <row r="5327">
          <cell r="H5327">
            <v>0</v>
          </cell>
          <cell r="I5327">
            <v>0</v>
          </cell>
        </row>
        <row r="5328">
          <cell r="H5328">
            <v>0</v>
          </cell>
          <cell r="I5328">
            <v>0</v>
          </cell>
        </row>
        <row r="5329">
          <cell r="H5329">
            <v>0</v>
          </cell>
          <cell r="I5329">
            <v>0</v>
          </cell>
        </row>
        <row r="5330">
          <cell r="H5330">
            <v>0</v>
          </cell>
          <cell r="I5330">
            <v>0</v>
          </cell>
        </row>
        <row r="5331">
          <cell r="H5331">
            <v>0</v>
          </cell>
          <cell r="I5331">
            <v>0</v>
          </cell>
        </row>
        <row r="5332">
          <cell r="H5332">
            <v>0</v>
          </cell>
          <cell r="I5332">
            <v>0</v>
          </cell>
        </row>
        <row r="5333">
          <cell r="H5333">
            <v>0</v>
          </cell>
          <cell r="I5333">
            <v>0</v>
          </cell>
        </row>
        <row r="5334">
          <cell r="H5334">
            <v>0</v>
          </cell>
          <cell r="I5334">
            <v>0</v>
          </cell>
        </row>
        <row r="5335">
          <cell r="H5335">
            <v>0</v>
          </cell>
          <cell r="I5335">
            <v>0</v>
          </cell>
        </row>
        <row r="5336">
          <cell r="H5336">
            <v>0</v>
          </cell>
          <cell r="I5336">
            <v>0</v>
          </cell>
        </row>
        <row r="5337">
          <cell r="H5337">
            <v>0</v>
          </cell>
          <cell r="I5337">
            <v>0</v>
          </cell>
        </row>
        <row r="5338">
          <cell r="H5338">
            <v>0</v>
          </cell>
          <cell r="I5338">
            <v>0</v>
          </cell>
        </row>
        <row r="5339">
          <cell r="H5339">
            <v>0</v>
          </cell>
          <cell r="I5339">
            <v>0</v>
          </cell>
        </row>
        <row r="5340">
          <cell r="H5340">
            <v>0</v>
          </cell>
          <cell r="I5340">
            <v>0</v>
          </cell>
        </row>
        <row r="5341">
          <cell r="H5341">
            <v>0</v>
          </cell>
          <cell r="I5341">
            <v>0</v>
          </cell>
        </row>
        <row r="5342">
          <cell r="H5342">
            <v>0</v>
          </cell>
          <cell r="I5342">
            <v>0</v>
          </cell>
        </row>
        <row r="5343">
          <cell r="H5343">
            <v>0</v>
          </cell>
          <cell r="I5343">
            <v>0</v>
          </cell>
        </row>
        <row r="5344">
          <cell r="H5344">
            <v>0</v>
          </cell>
          <cell r="I5344">
            <v>0</v>
          </cell>
        </row>
        <row r="5345">
          <cell r="H5345">
            <v>0</v>
          </cell>
          <cell r="I5345">
            <v>0</v>
          </cell>
        </row>
        <row r="5346">
          <cell r="H5346">
            <v>0</v>
          </cell>
          <cell r="I5346">
            <v>0</v>
          </cell>
        </row>
        <row r="5347">
          <cell r="H5347">
            <v>0</v>
          </cell>
          <cell r="I5347">
            <v>0</v>
          </cell>
        </row>
        <row r="5348">
          <cell r="H5348">
            <v>0</v>
          </cell>
          <cell r="I5348">
            <v>0</v>
          </cell>
        </row>
        <row r="5349">
          <cell r="H5349">
            <v>0</v>
          </cell>
          <cell r="I5349">
            <v>0</v>
          </cell>
        </row>
        <row r="5350">
          <cell r="H5350">
            <v>0</v>
          </cell>
          <cell r="I5350">
            <v>0</v>
          </cell>
        </row>
        <row r="5351">
          <cell r="H5351">
            <v>0</v>
          </cell>
          <cell r="I5351">
            <v>0</v>
          </cell>
        </row>
        <row r="5352">
          <cell r="H5352">
            <v>0</v>
          </cell>
          <cell r="I5352">
            <v>0</v>
          </cell>
        </row>
        <row r="5353">
          <cell r="H5353">
            <v>0</v>
          </cell>
          <cell r="I5353">
            <v>0</v>
          </cell>
        </row>
        <row r="5354">
          <cell r="H5354">
            <v>0</v>
          </cell>
          <cell r="I5354">
            <v>0</v>
          </cell>
        </row>
        <row r="5355">
          <cell r="H5355">
            <v>0</v>
          </cell>
          <cell r="I5355">
            <v>0</v>
          </cell>
        </row>
        <row r="5356">
          <cell r="H5356">
            <v>0</v>
          </cell>
          <cell r="I5356">
            <v>0</v>
          </cell>
        </row>
        <row r="5357">
          <cell r="H5357">
            <v>0</v>
          </cell>
          <cell r="I5357">
            <v>0</v>
          </cell>
        </row>
        <row r="5358">
          <cell r="H5358">
            <v>0</v>
          </cell>
          <cell r="I5358">
            <v>0</v>
          </cell>
        </row>
        <row r="5359">
          <cell r="H5359">
            <v>0</v>
          </cell>
          <cell r="I5359">
            <v>0</v>
          </cell>
        </row>
        <row r="5360">
          <cell r="H5360">
            <v>0</v>
          </cell>
          <cell r="I5360">
            <v>0</v>
          </cell>
        </row>
        <row r="5361">
          <cell r="H5361">
            <v>0</v>
          </cell>
          <cell r="I5361">
            <v>0</v>
          </cell>
        </row>
        <row r="5362">
          <cell r="H5362">
            <v>0</v>
          </cell>
          <cell r="I5362">
            <v>0</v>
          </cell>
        </row>
        <row r="5363">
          <cell r="H5363">
            <v>0</v>
          </cell>
          <cell r="I5363">
            <v>0</v>
          </cell>
        </row>
        <row r="5364">
          <cell r="H5364">
            <v>0</v>
          </cell>
          <cell r="I5364">
            <v>0</v>
          </cell>
        </row>
        <row r="5365">
          <cell r="H5365">
            <v>0</v>
          </cell>
          <cell r="I5365">
            <v>0</v>
          </cell>
        </row>
        <row r="5366">
          <cell r="H5366">
            <v>0</v>
          </cell>
          <cell r="I5366">
            <v>0</v>
          </cell>
        </row>
        <row r="5367">
          <cell r="H5367">
            <v>0</v>
          </cell>
          <cell r="I5367">
            <v>0</v>
          </cell>
        </row>
        <row r="5368">
          <cell r="H5368">
            <v>0</v>
          </cell>
          <cell r="I5368">
            <v>0</v>
          </cell>
        </row>
        <row r="5369">
          <cell r="H5369">
            <v>0</v>
          </cell>
          <cell r="I5369">
            <v>0</v>
          </cell>
        </row>
        <row r="5370">
          <cell r="H5370">
            <v>0</v>
          </cell>
          <cell r="I5370">
            <v>0</v>
          </cell>
        </row>
        <row r="5371">
          <cell r="H5371">
            <v>0</v>
          </cell>
          <cell r="I5371">
            <v>0</v>
          </cell>
        </row>
        <row r="5372">
          <cell r="H5372">
            <v>0</v>
          </cell>
          <cell r="I5372">
            <v>0</v>
          </cell>
        </row>
        <row r="5373">
          <cell r="H5373">
            <v>0</v>
          </cell>
          <cell r="I5373">
            <v>0</v>
          </cell>
        </row>
        <row r="5374">
          <cell r="H5374">
            <v>0</v>
          </cell>
          <cell r="I5374">
            <v>0</v>
          </cell>
        </row>
        <row r="5375">
          <cell r="H5375">
            <v>0</v>
          </cell>
          <cell r="I5375">
            <v>0</v>
          </cell>
        </row>
        <row r="5376">
          <cell r="H5376">
            <v>0</v>
          </cell>
          <cell r="I5376">
            <v>0</v>
          </cell>
        </row>
        <row r="5377">
          <cell r="H5377">
            <v>0</v>
          </cell>
          <cell r="I5377">
            <v>0</v>
          </cell>
        </row>
        <row r="5378">
          <cell r="H5378">
            <v>0</v>
          </cell>
          <cell r="I5378">
            <v>0</v>
          </cell>
        </row>
        <row r="5379">
          <cell r="H5379">
            <v>0</v>
          </cell>
          <cell r="I5379">
            <v>0</v>
          </cell>
        </row>
        <row r="5380">
          <cell r="H5380">
            <v>0</v>
          </cell>
          <cell r="I5380">
            <v>0</v>
          </cell>
        </row>
        <row r="5381">
          <cell r="H5381">
            <v>0</v>
          </cell>
          <cell r="I5381">
            <v>0</v>
          </cell>
        </row>
        <row r="5382">
          <cell r="H5382">
            <v>0</v>
          </cell>
          <cell r="I5382">
            <v>0</v>
          </cell>
        </row>
        <row r="5383">
          <cell r="H5383">
            <v>0</v>
          </cell>
          <cell r="I5383">
            <v>0</v>
          </cell>
        </row>
        <row r="5384">
          <cell r="H5384">
            <v>0</v>
          </cell>
          <cell r="I5384">
            <v>0</v>
          </cell>
        </row>
        <row r="5385">
          <cell r="H5385">
            <v>0</v>
          </cell>
          <cell r="I5385">
            <v>0</v>
          </cell>
        </row>
        <row r="5386">
          <cell r="H5386">
            <v>0</v>
          </cell>
          <cell r="I5386">
            <v>0</v>
          </cell>
        </row>
        <row r="5387">
          <cell r="H5387">
            <v>0</v>
          </cell>
          <cell r="I5387">
            <v>0</v>
          </cell>
        </row>
        <row r="5388">
          <cell r="H5388">
            <v>0</v>
          </cell>
          <cell r="I5388">
            <v>0</v>
          </cell>
        </row>
        <row r="5389">
          <cell r="H5389">
            <v>0</v>
          </cell>
          <cell r="I5389">
            <v>0</v>
          </cell>
        </row>
        <row r="5390">
          <cell r="H5390">
            <v>0</v>
          </cell>
          <cell r="I5390">
            <v>0</v>
          </cell>
        </row>
        <row r="5391">
          <cell r="H5391">
            <v>0</v>
          </cell>
          <cell r="I5391">
            <v>0</v>
          </cell>
        </row>
        <row r="5392">
          <cell r="H5392">
            <v>0</v>
          </cell>
          <cell r="I5392">
            <v>0</v>
          </cell>
        </row>
        <row r="5393">
          <cell r="H5393">
            <v>0</v>
          </cell>
          <cell r="I5393">
            <v>0</v>
          </cell>
        </row>
        <row r="5394">
          <cell r="H5394">
            <v>0</v>
          </cell>
          <cell r="I5394">
            <v>0</v>
          </cell>
        </row>
        <row r="5395">
          <cell r="H5395">
            <v>0</v>
          </cell>
          <cell r="I5395">
            <v>0</v>
          </cell>
        </row>
        <row r="5396">
          <cell r="H5396">
            <v>0</v>
          </cell>
          <cell r="I5396">
            <v>0</v>
          </cell>
        </row>
        <row r="5397">
          <cell r="H5397">
            <v>0</v>
          </cell>
          <cell r="I5397">
            <v>0</v>
          </cell>
        </row>
        <row r="5398">
          <cell r="H5398">
            <v>0</v>
          </cell>
          <cell r="I5398">
            <v>0</v>
          </cell>
        </row>
        <row r="5399">
          <cell r="H5399">
            <v>0</v>
          </cell>
          <cell r="I5399">
            <v>0</v>
          </cell>
        </row>
        <row r="5400">
          <cell r="H5400">
            <v>0</v>
          </cell>
          <cell r="I5400">
            <v>0</v>
          </cell>
        </row>
        <row r="5401">
          <cell r="H5401">
            <v>0</v>
          </cell>
          <cell r="I5401">
            <v>0</v>
          </cell>
        </row>
        <row r="5402">
          <cell r="H5402">
            <v>0</v>
          </cell>
          <cell r="I5402">
            <v>0</v>
          </cell>
        </row>
        <row r="5403">
          <cell r="H5403">
            <v>0</v>
          </cell>
          <cell r="I5403">
            <v>0</v>
          </cell>
        </row>
        <row r="5404">
          <cell r="H5404">
            <v>0</v>
          </cell>
          <cell r="I5404">
            <v>0</v>
          </cell>
        </row>
        <row r="5405">
          <cell r="H5405">
            <v>0</v>
          </cell>
          <cell r="I5405">
            <v>0</v>
          </cell>
        </row>
        <row r="5406">
          <cell r="H5406">
            <v>0</v>
          </cell>
          <cell r="I5406">
            <v>0</v>
          </cell>
        </row>
        <row r="5407">
          <cell r="H5407">
            <v>0</v>
          </cell>
          <cell r="I5407">
            <v>0</v>
          </cell>
        </row>
        <row r="5408">
          <cell r="H5408">
            <v>0</v>
          </cell>
          <cell r="I5408">
            <v>0</v>
          </cell>
        </row>
        <row r="5409">
          <cell r="H5409">
            <v>0</v>
          </cell>
          <cell r="I5409">
            <v>0</v>
          </cell>
        </row>
        <row r="5410">
          <cell r="H5410">
            <v>0</v>
          </cell>
          <cell r="I5410">
            <v>0</v>
          </cell>
        </row>
        <row r="5411">
          <cell r="H5411">
            <v>0</v>
          </cell>
          <cell r="I5411">
            <v>0</v>
          </cell>
        </row>
        <row r="5412">
          <cell r="H5412">
            <v>0</v>
          </cell>
          <cell r="I5412">
            <v>0</v>
          </cell>
        </row>
        <row r="5413">
          <cell r="H5413">
            <v>0</v>
          </cell>
          <cell r="I5413">
            <v>0</v>
          </cell>
        </row>
        <row r="5414">
          <cell r="H5414">
            <v>0</v>
          </cell>
          <cell r="I5414">
            <v>0</v>
          </cell>
        </row>
        <row r="5415">
          <cell r="H5415">
            <v>0</v>
          </cell>
          <cell r="I5415">
            <v>0</v>
          </cell>
        </row>
        <row r="5416">
          <cell r="H5416">
            <v>0</v>
          </cell>
          <cell r="I5416">
            <v>0</v>
          </cell>
        </row>
        <row r="5417">
          <cell r="H5417">
            <v>0</v>
          </cell>
          <cell r="I5417">
            <v>0</v>
          </cell>
        </row>
        <row r="5418">
          <cell r="H5418">
            <v>0</v>
          </cell>
          <cell r="I5418">
            <v>0</v>
          </cell>
        </row>
        <row r="5419">
          <cell r="H5419">
            <v>0</v>
          </cell>
          <cell r="I5419">
            <v>0</v>
          </cell>
        </row>
        <row r="5420">
          <cell r="H5420">
            <v>0</v>
          </cell>
          <cell r="I5420">
            <v>0</v>
          </cell>
        </row>
        <row r="5421">
          <cell r="H5421">
            <v>0</v>
          </cell>
          <cell r="I5421">
            <v>0</v>
          </cell>
        </row>
        <row r="5422">
          <cell r="H5422">
            <v>0</v>
          </cell>
          <cell r="I5422">
            <v>0</v>
          </cell>
        </row>
        <row r="5423">
          <cell r="H5423">
            <v>0</v>
          </cell>
          <cell r="I5423">
            <v>0</v>
          </cell>
        </row>
        <row r="5424">
          <cell r="H5424">
            <v>0</v>
          </cell>
          <cell r="I5424">
            <v>0</v>
          </cell>
        </row>
        <row r="5425">
          <cell r="H5425">
            <v>0</v>
          </cell>
          <cell r="I5425">
            <v>0</v>
          </cell>
        </row>
        <row r="5426">
          <cell r="H5426">
            <v>0</v>
          </cell>
          <cell r="I5426">
            <v>0</v>
          </cell>
        </row>
        <row r="5427">
          <cell r="H5427">
            <v>0</v>
          </cell>
          <cell r="I5427">
            <v>0</v>
          </cell>
        </row>
        <row r="5428">
          <cell r="H5428">
            <v>0</v>
          </cell>
          <cell r="I5428">
            <v>0</v>
          </cell>
        </row>
        <row r="5429">
          <cell r="H5429">
            <v>0</v>
          </cell>
          <cell r="I5429">
            <v>0</v>
          </cell>
        </row>
        <row r="5430">
          <cell r="H5430">
            <v>0</v>
          </cell>
          <cell r="I5430">
            <v>0</v>
          </cell>
        </row>
        <row r="5431">
          <cell r="H5431">
            <v>0</v>
          </cell>
          <cell r="I5431">
            <v>0</v>
          </cell>
        </row>
        <row r="5432">
          <cell r="H5432">
            <v>0</v>
          </cell>
          <cell r="I5432">
            <v>0</v>
          </cell>
        </row>
        <row r="5433">
          <cell r="H5433">
            <v>0</v>
          </cell>
          <cell r="I5433">
            <v>0</v>
          </cell>
        </row>
        <row r="5434">
          <cell r="H5434">
            <v>0</v>
          </cell>
          <cell r="I5434">
            <v>0</v>
          </cell>
        </row>
        <row r="5435">
          <cell r="H5435">
            <v>0</v>
          </cell>
          <cell r="I5435">
            <v>0</v>
          </cell>
        </row>
        <row r="5436">
          <cell r="H5436">
            <v>0</v>
          </cell>
          <cell r="I5436">
            <v>0</v>
          </cell>
        </row>
        <row r="5437">
          <cell r="H5437">
            <v>0</v>
          </cell>
          <cell r="I5437">
            <v>0</v>
          </cell>
        </row>
        <row r="5438">
          <cell r="H5438">
            <v>0</v>
          </cell>
          <cell r="I5438">
            <v>0</v>
          </cell>
        </row>
        <row r="5439">
          <cell r="H5439">
            <v>0</v>
          </cell>
          <cell r="I5439">
            <v>0</v>
          </cell>
        </row>
        <row r="5440">
          <cell r="H5440">
            <v>0</v>
          </cell>
          <cell r="I5440">
            <v>0</v>
          </cell>
        </row>
        <row r="5441">
          <cell r="H5441">
            <v>0</v>
          </cell>
          <cell r="I5441">
            <v>0</v>
          </cell>
        </row>
        <row r="5442">
          <cell r="H5442">
            <v>0</v>
          </cell>
          <cell r="I5442">
            <v>0</v>
          </cell>
        </row>
        <row r="5443">
          <cell r="H5443">
            <v>0</v>
          </cell>
          <cell r="I5443">
            <v>0</v>
          </cell>
        </row>
        <row r="5444">
          <cell r="H5444">
            <v>0</v>
          </cell>
          <cell r="I5444">
            <v>0</v>
          </cell>
        </row>
        <row r="5445">
          <cell r="H5445">
            <v>0</v>
          </cell>
          <cell r="I5445">
            <v>0</v>
          </cell>
        </row>
        <row r="5446">
          <cell r="H5446">
            <v>0</v>
          </cell>
          <cell r="I5446">
            <v>0</v>
          </cell>
        </row>
        <row r="5447">
          <cell r="H5447">
            <v>0</v>
          </cell>
          <cell r="I5447">
            <v>0</v>
          </cell>
        </row>
        <row r="5448">
          <cell r="H5448">
            <v>0</v>
          </cell>
          <cell r="I5448">
            <v>0</v>
          </cell>
        </row>
        <row r="5449">
          <cell r="H5449">
            <v>0</v>
          </cell>
          <cell r="I5449">
            <v>0</v>
          </cell>
        </row>
        <row r="5450">
          <cell r="H5450">
            <v>0</v>
          </cell>
          <cell r="I5450">
            <v>0</v>
          </cell>
        </row>
        <row r="5451">
          <cell r="H5451">
            <v>0</v>
          </cell>
          <cell r="I5451">
            <v>0</v>
          </cell>
        </row>
        <row r="5452">
          <cell r="H5452">
            <v>0</v>
          </cell>
          <cell r="I5452">
            <v>0</v>
          </cell>
        </row>
        <row r="5453">
          <cell r="H5453">
            <v>0</v>
          </cell>
          <cell r="I5453">
            <v>0</v>
          </cell>
        </row>
        <row r="5454">
          <cell r="H5454">
            <v>0</v>
          </cell>
          <cell r="I5454">
            <v>0</v>
          </cell>
        </row>
        <row r="5455">
          <cell r="H5455">
            <v>0</v>
          </cell>
          <cell r="I5455">
            <v>0</v>
          </cell>
        </row>
        <row r="5456">
          <cell r="H5456">
            <v>0</v>
          </cell>
          <cell r="I5456">
            <v>0</v>
          </cell>
        </row>
        <row r="5457">
          <cell r="H5457">
            <v>0</v>
          </cell>
          <cell r="I5457">
            <v>0</v>
          </cell>
        </row>
        <row r="5458">
          <cell r="H5458">
            <v>0</v>
          </cell>
          <cell r="I5458">
            <v>0</v>
          </cell>
        </row>
        <row r="5459">
          <cell r="H5459">
            <v>0</v>
          </cell>
          <cell r="I5459">
            <v>0</v>
          </cell>
        </row>
        <row r="5460">
          <cell r="H5460">
            <v>0</v>
          </cell>
          <cell r="I5460">
            <v>0</v>
          </cell>
        </row>
        <row r="5461">
          <cell r="H5461">
            <v>0</v>
          </cell>
          <cell r="I5461">
            <v>0</v>
          </cell>
        </row>
        <row r="5462">
          <cell r="H5462">
            <v>0</v>
          </cell>
          <cell r="I5462">
            <v>0</v>
          </cell>
        </row>
        <row r="5463">
          <cell r="H5463">
            <v>0</v>
          </cell>
          <cell r="I5463">
            <v>0</v>
          </cell>
        </row>
        <row r="5464">
          <cell r="H5464">
            <v>0</v>
          </cell>
          <cell r="I5464">
            <v>0</v>
          </cell>
        </row>
        <row r="5465">
          <cell r="H5465">
            <v>0</v>
          </cell>
          <cell r="I5465">
            <v>0</v>
          </cell>
        </row>
        <row r="5466">
          <cell r="H5466">
            <v>0</v>
          </cell>
          <cell r="I5466">
            <v>0</v>
          </cell>
        </row>
        <row r="5467">
          <cell r="H5467">
            <v>0</v>
          </cell>
          <cell r="I5467">
            <v>0</v>
          </cell>
        </row>
        <row r="5468">
          <cell r="H5468">
            <v>0</v>
          </cell>
          <cell r="I5468">
            <v>0</v>
          </cell>
        </row>
        <row r="5469">
          <cell r="H5469">
            <v>0</v>
          </cell>
          <cell r="I5469">
            <v>0</v>
          </cell>
        </row>
        <row r="5470">
          <cell r="H5470">
            <v>0</v>
          </cell>
          <cell r="I5470">
            <v>0</v>
          </cell>
        </row>
        <row r="5471">
          <cell r="H5471">
            <v>0</v>
          </cell>
          <cell r="I5471">
            <v>0</v>
          </cell>
        </row>
        <row r="5472">
          <cell r="H5472">
            <v>0</v>
          </cell>
          <cell r="I5472">
            <v>0</v>
          </cell>
        </row>
        <row r="5473">
          <cell r="H5473">
            <v>0</v>
          </cell>
          <cell r="I5473">
            <v>0</v>
          </cell>
        </row>
        <row r="5474">
          <cell r="H5474">
            <v>0</v>
          </cell>
          <cell r="I5474">
            <v>0</v>
          </cell>
        </row>
        <row r="5475">
          <cell r="H5475">
            <v>0</v>
          </cell>
          <cell r="I5475">
            <v>0</v>
          </cell>
        </row>
        <row r="5476">
          <cell r="H5476">
            <v>0</v>
          </cell>
          <cell r="I5476">
            <v>0</v>
          </cell>
        </row>
        <row r="5477">
          <cell r="H5477">
            <v>0</v>
          </cell>
          <cell r="I5477">
            <v>0</v>
          </cell>
        </row>
        <row r="5478">
          <cell r="H5478">
            <v>0</v>
          </cell>
          <cell r="I5478">
            <v>0</v>
          </cell>
        </row>
        <row r="5479">
          <cell r="H5479">
            <v>0</v>
          </cell>
          <cell r="I5479">
            <v>0</v>
          </cell>
        </row>
        <row r="5480">
          <cell r="H5480">
            <v>0</v>
          </cell>
          <cell r="I5480">
            <v>0</v>
          </cell>
        </row>
        <row r="5481">
          <cell r="H5481">
            <v>0</v>
          </cell>
          <cell r="I5481">
            <v>0</v>
          </cell>
        </row>
        <row r="5482">
          <cell r="H5482">
            <v>0</v>
          </cell>
          <cell r="I5482">
            <v>0</v>
          </cell>
        </row>
        <row r="5483">
          <cell r="H5483">
            <v>0</v>
          </cell>
          <cell r="I5483">
            <v>0</v>
          </cell>
        </row>
        <row r="5484">
          <cell r="H5484">
            <v>0</v>
          </cell>
          <cell r="I5484">
            <v>0</v>
          </cell>
        </row>
        <row r="5485">
          <cell r="H5485">
            <v>0</v>
          </cell>
          <cell r="I5485">
            <v>0</v>
          </cell>
        </row>
        <row r="5486">
          <cell r="H5486">
            <v>0</v>
          </cell>
          <cell r="I5486">
            <v>0</v>
          </cell>
        </row>
        <row r="5487">
          <cell r="H5487">
            <v>0</v>
          </cell>
          <cell r="I5487">
            <v>0</v>
          </cell>
        </row>
        <row r="5488">
          <cell r="H5488">
            <v>0</v>
          </cell>
          <cell r="I5488">
            <v>0</v>
          </cell>
        </row>
        <row r="5489">
          <cell r="H5489">
            <v>0</v>
          </cell>
          <cell r="I5489">
            <v>0</v>
          </cell>
        </row>
        <row r="5490">
          <cell r="H5490">
            <v>0</v>
          </cell>
          <cell r="I5490">
            <v>0</v>
          </cell>
        </row>
        <row r="5491">
          <cell r="H5491">
            <v>0</v>
          </cell>
          <cell r="I5491">
            <v>0</v>
          </cell>
        </row>
        <row r="5492">
          <cell r="H5492">
            <v>0</v>
          </cell>
          <cell r="I5492">
            <v>0</v>
          </cell>
        </row>
        <row r="5493">
          <cell r="H5493">
            <v>0</v>
          </cell>
          <cell r="I5493">
            <v>0</v>
          </cell>
        </row>
        <row r="5494">
          <cell r="H5494">
            <v>0</v>
          </cell>
          <cell r="I5494">
            <v>0</v>
          </cell>
        </row>
        <row r="5495">
          <cell r="H5495">
            <v>0</v>
          </cell>
          <cell r="I5495">
            <v>0</v>
          </cell>
        </row>
        <row r="5496">
          <cell r="H5496">
            <v>0</v>
          </cell>
          <cell r="I5496">
            <v>0</v>
          </cell>
        </row>
        <row r="5497">
          <cell r="H5497">
            <v>0</v>
          </cell>
          <cell r="I5497">
            <v>0</v>
          </cell>
        </row>
        <row r="5498">
          <cell r="H5498">
            <v>0</v>
          </cell>
          <cell r="I5498">
            <v>0</v>
          </cell>
        </row>
        <row r="5499">
          <cell r="H5499">
            <v>0</v>
          </cell>
          <cell r="I5499">
            <v>0</v>
          </cell>
        </row>
        <row r="5500">
          <cell r="H5500">
            <v>0</v>
          </cell>
          <cell r="I5500">
            <v>0</v>
          </cell>
        </row>
        <row r="5501">
          <cell r="H5501">
            <v>0</v>
          </cell>
          <cell r="I5501">
            <v>0</v>
          </cell>
        </row>
        <row r="5502">
          <cell r="H5502">
            <v>0</v>
          </cell>
          <cell r="I5502">
            <v>0</v>
          </cell>
        </row>
        <row r="5503">
          <cell r="H5503">
            <v>0</v>
          </cell>
          <cell r="I5503">
            <v>0</v>
          </cell>
        </row>
        <row r="5504">
          <cell r="H5504">
            <v>0</v>
          </cell>
          <cell r="I5504">
            <v>0</v>
          </cell>
        </row>
        <row r="5505">
          <cell r="H5505">
            <v>0</v>
          </cell>
          <cell r="I5505">
            <v>0</v>
          </cell>
        </row>
        <row r="5506">
          <cell r="H5506">
            <v>0</v>
          </cell>
          <cell r="I5506">
            <v>0</v>
          </cell>
        </row>
        <row r="5507">
          <cell r="H5507">
            <v>0</v>
          </cell>
          <cell r="I5507">
            <v>0</v>
          </cell>
        </row>
        <row r="5508">
          <cell r="H5508">
            <v>0</v>
          </cell>
          <cell r="I5508">
            <v>0</v>
          </cell>
        </row>
        <row r="5509">
          <cell r="H5509">
            <v>0</v>
          </cell>
          <cell r="I5509">
            <v>0</v>
          </cell>
        </row>
        <row r="5510">
          <cell r="H5510">
            <v>0</v>
          </cell>
          <cell r="I5510">
            <v>0</v>
          </cell>
        </row>
        <row r="5511">
          <cell r="H5511">
            <v>0</v>
          </cell>
          <cell r="I5511">
            <v>0</v>
          </cell>
        </row>
        <row r="5512">
          <cell r="H5512">
            <v>0</v>
          </cell>
          <cell r="I5512">
            <v>0</v>
          </cell>
        </row>
        <row r="5513">
          <cell r="H5513">
            <v>0</v>
          </cell>
          <cell r="I5513">
            <v>0</v>
          </cell>
        </row>
        <row r="5514">
          <cell r="H5514">
            <v>0</v>
          </cell>
          <cell r="I5514">
            <v>0</v>
          </cell>
        </row>
        <row r="5515">
          <cell r="H5515">
            <v>0</v>
          </cell>
          <cell r="I5515">
            <v>0</v>
          </cell>
        </row>
        <row r="5516">
          <cell r="H5516">
            <v>0</v>
          </cell>
          <cell r="I5516">
            <v>0</v>
          </cell>
        </row>
        <row r="5517">
          <cell r="H5517">
            <v>0</v>
          </cell>
          <cell r="I5517">
            <v>0</v>
          </cell>
        </row>
        <row r="5518">
          <cell r="H5518">
            <v>0</v>
          </cell>
          <cell r="I5518">
            <v>0</v>
          </cell>
        </row>
        <row r="5519">
          <cell r="H5519">
            <v>0</v>
          </cell>
          <cell r="I5519">
            <v>0</v>
          </cell>
        </row>
        <row r="5520">
          <cell r="H5520">
            <v>0</v>
          </cell>
          <cell r="I5520">
            <v>0</v>
          </cell>
        </row>
        <row r="5521">
          <cell r="H5521">
            <v>0</v>
          </cell>
          <cell r="I5521">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K3287"/>
  <sheetViews>
    <sheetView view="pageBreakPreview" zoomScale="60" zoomScaleNormal="40" zoomScalePageLayoutView="55" workbookViewId="0">
      <selection activeCell="H16" sqref="H16"/>
    </sheetView>
  </sheetViews>
  <sheetFormatPr defaultColWidth="8.69921875" defaultRowHeight="15.6" outlineLevelRow="1"/>
  <cols>
    <col min="1" max="1" width="9.69921875" style="71" customWidth="1"/>
    <col min="2" max="2" width="6.59765625" style="72" customWidth="1" collapsed="1"/>
    <col min="3" max="3" width="47.5" style="341" customWidth="1"/>
    <col min="4" max="4" width="19.5" style="341" hidden="1" customWidth="1"/>
    <col min="5" max="5" width="16.69921875" style="341" hidden="1" customWidth="1"/>
    <col min="6" max="6" width="13.69921875" style="341" customWidth="1"/>
    <col min="7" max="7" width="7.3984375" style="73" customWidth="1"/>
    <col min="8" max="8" width="12.19921875" style="342" customWidth="1"/>
    <col min="9" max="9" width="14.59765625" style="501" customWidth="1"/>
    <col min="10" max="10" width="14.09765625" style="433" customWidth="1"/>
    <col min="11" max="11" width="14.3984375" style="502" customWidth="1"/>
    <col min="12" max="12" width="13.8984375" style="433" customWidth="1"/>
    <col min="13" max="13" width="11.5" style="433" customWidth="1"/>
    <col min="14" max="14" width="12.69921875" style="433" customWidth="1"/>
    <col min="15" max="15" width="12.59765625" style="343" customWidth="1"/>
    <col min="16" max="16" width="23" style="537" customWidth="1"/>
    <col min="17" max="17" width="27.69921875" style="572" customWidth="1"/>
    <col min="18" max="18" width="15.09765625" style="5" customWidth="1"/>
    <col min="19" max="19" width="13.19921875" style="5" customWidth="1"/>
    <col min="20" max="16384" width="8.69921875" style="5"/>
  </cols>
  <sheetData>
    <row r="1" spans="1:26" s="351" customFormat="1" ht="16.2" thickBot="1">
      <c r="A1" s="1317" t="s">
        <v>7</v>
      </c>
      <c r="B1" s="1320" t="s">
        <v>9</v>
      </c>
      <c r="C1" s="1323" t="s">
        <v>6</v>
      </c>
      <c r="D1" s="356"/>
      <c r="E1" s="356"/>
      <c r="F1" s="1334" t="s">
        <v>10</v>
      </c>
      <c r="G1" s="1337" t="s">
        <v>5</v>
      </c>
      <c r="H1" s="1340" t="s">
        <v>19</v>
      </c>
      <c r="I1" s="1292" t="s">
        <v>4</v>
      </c>
      <c r="J1" s="1293"/>
      <c r="K1" s="1292" t="s">
        <v>3</v>
      </c>
      <c r="L1" s="1293"/>
      <c r="M1" s="1329" t="s">
        <v>2</v>
      </c>
      <c r="N1" s="1329" t="s">
        <v>8</v>
      </c>
      <c r="O1" s="1331" t="s">
        <v>15</v>
      </c>
      <c r="P1" s="1294" t="s">
        <v>5372</v>
      </c>
      <c r="Q1" s="1297" t="s">
        <v>5373</v>
      </c>
    </row>
    <row r="2" spans="1:26" s="223" customFormat="1" ht="16.2" thickBot="1">
      <c r="A2" s="1318"/>
      <c r="B2" s="1321"/>
      <c r="C2" s="1324"/>
      <c r="D2" s="357"/>
      <c r="E2" s="357"/>
      <c r="F2" s="1335"/>
      <c r="G2" s="1338"/>
      <c r="H2" s="1341"/>
      <c r="I2" s="468" t="s">
        <v>1</v>
      </c>
      <c r="J2" s="469" t="s">
        <v>0</v>
      </c>
      <c r="K2" s="707" t="s">
        <v>1</v>
      </c>
      <c r="L2" s="469" t="s">
        <v>0</v>
      </c>
      <c r="M2" s="1330"/>
      <c r="N2" s="1330"/>
      <c r="O2" s="1332"/>
      <c r="P2" s="1295"/>
      <c r="Q2" s="1298"/>
    </row>
    <row r="3" spans="1:26" s="223" customFormat="1" ht="42" thickBot="1">
      <c r="A3" s="1319"/>
      <c r="B3" s="1322"/>
      <c r="C3" s="1325"/>
      <c r="D3" s="358"/>
      <c r="E3" s="358"/>
      <c r="F3" s="1336"/>
      <c r="G3" s="1339"/>
      <c r="H3" s="1342"/>
      <c r="I3" s="470" t="s">
        <v>11</v>
      </c>
      <c r="J3" s="471" t="s">
        <v>12</v>
      </c>
      <c r="K3" s="402" t="s">
        <v>11</v>
      </c>
      <c r="L3" s="471" t="s">
        <v>12</v>
      </c>
      <c r="M3" s="402" t="s">
        <v>13</v>
      </c>
      <c r="N3" s="402" t="s">
        <v>14</v>
      </c>
      <c r="O3" s="1333"/>
      <c r="P3" s="1296"/>
      <c r="Q3" s="1299"/>
    </row>
    <row r="4" spans="1:26" s="1" customFormat="1">
      <c r="A4" s="18"/>
      <c r="B4" s="19"/>
      <c r="C4" s="243"/>
      <c r="D4" s="243"/>
      <c r="E4" s="243"/>
      <c r="F4" s="243"/>
      <c r="G4" s="20"/>
      <c r="H4" s="244"/>
      <c r="I4" s="472"/>
      <c r="J4" s="403"/>
      <c r="K4" s="403"/>
      <c r="L4" s="403"/>
      <c r="M4" s="403"/>
      <c r="N4" s="403"/>
      <c r="O4" s="245"/>
      <c r="P4" s="503"/>
      <c r="Q4" s="538"/>
    </row>
    <row r="5" spans="1:26" s="1" customFormat="1">
      <c r="A5" s="21" t="s">
        <v>1744</v>
      </c>
      <c r="B5" s="22"/>
      <c r="C5" s="346" t="s">
        <v>23</v>
      </c>
      <c r="D5" s="346"/>
      <c r="E5" s="346"/>
      <c r="F5" s="246"/>
      <c r="G5" s="23"/>
      <c r="H5" s="247"/>
      <c r="I5" s="473"/>
      <c r="J5" s="404"/>
      <c r="K5" s="474"/>
      <c r="L5" s="404"/>
      <c r="M5" s="404"/>
      <c r="N5" s="404"/>
      <c r="O5" s="24"/>
      <c r="P5" s="504"/>
      <c r="Q5" s="539"/>
    </row>
    <row r="6" spans="1:26" s="1" customFormat="1">
      <c r="A6" s="21" t="s">
        <v>1743</v>
      </c>
      <c r="B6" s="22"/>
      <c r="C6" s="347" t="s">
        <v>1529</v>
      </c>
      <c r="D6" s="347"/>
      <c r="E6" s="347"/>
      <c r="F6" s="246"/>
      <c r="G6" s="23"/>
      <c r="H6" s="247"/>
      <c r="I6" s="473"/>
      <c r="J6" s="404"/>
      <c r="K6" s="708"/>
      <c r="L6" s="405"/>
      <c r="M6" s="405"/>
      <c r="N6" s="405"/>
      <c r="O6" s="25"/>
      <c r="P6" s="505"/>
      <c r="Q6" s="540"/>
    </row>
    <row r="7" spans="1:26" s="1" customFormat="1">
      <c r="A7" s="248" t="s">
        <v>1745</v>
      </c>
      <c r="B7" s="249" t="s">
        <v>1656</v>
      </c>
      <c r="C7" s="348" t="s">
        <v>1661</v>
      </c>
      <c r="D7" s="348"/>
      <c r="E7" s="348"/>
      <c r="F7" s="250"/>
      <c r="G7" s="251"/>
      <c r="H7" s="252"/>
      <c r="I7" s="709"/>
      <c r="J7" s="710">
        <f>SUM(J10:J240)</f>
        <v>217586389.57018974</v>
      </c>
      <c r="K7" s="710"/>
      <c r="L7" s="710">
        <f>SUM(L10:L240)</f>
        <v>90203696.029400006</v>
      </c>
      <c r="M7" s="710"/>
      <c r="N7" s="710">
        <f>SUM(N8:N240)</f>
        <v>307790085.59958977</v>
      </c>
      <c r="O7" s="253"/>
      <c r="P7" s="505"/>
      <c r="Q7" s="540"/>
      <c r="R7" s="862"/>
      <c r="S7" s="862"/>
    </row>
    <row r="8" spans="1:26" s="1" customFormat="1" hidden="1" outlineLevel="1">
      <c r="A8" s="26" t="s">
        <v>2616</v>
      </c>
      <c r="B8" s="27" t="s">
        <v>1656</v>
      </c>
      <c r="C8" s="263" t="s">
        <v>637</v>
      </c>
      <c r="D8" s="263"/>
      <c r="E8" s="263"/>
      <c r="F8" s="254"/>
      <c r="G8" s="255"/>
      <c r="H8" s="256"/>
      <c r="I8" s="673"/>
      <c r="J8" s="711"/>
      <c r="K8" s="406"/>
      <c r="L8" s="407"/>
      <c r="M8" s="407"/>
      <c r="N8" s="406"/>
      <c r="O8" s="257"/>
      <c r="P8" s="505"/>
      <c r="Q8" s="540"/>
      <c r="R8" s="862"/>
      <c r="S8" s="862"/>
    </row>
    <row r="9" spans="1:26" s="1" customFormat="1" hidden="1" outlineLevel="1">
      <c r="A9" s="26" t="s">
        <v>2617</v>
      </c>
      <c r="B9" s="27" t="s">
        <v>1656</v>
      </c>
      <c r="C9" s="270" t="s">
        <v>1530</v>
      </c>
      <c r="D9" s="270"/>
      <c r="E9" s="270"/>
      <c r="F9" s="254"/>
      <c r="G9" s="255"/>
      <c r="H9" s="256"/>
      <c r="I9" s="673"/>
      <c r="J9" s="711"/>
      <c r="K9" s="406"/>
      <c r="L9" s="407"/>
      <c r="M9" s="407"/>
      <c r="N9" s="407"/>
      <c r="O9" s="257"/>
      <c r="P9" s="505"/>
      <c r="Q9" s="540"/>
      <c r="R9" s="862"/>
      <c r="S9" s="862"/>
    </row>
    <row r="10" spans="1:26" s="1" customFormat="1" ht="79.95" hidden="1" customHeight="1" outlineLevel="1">
      <c r="A10" s="189" t="s">
        <v>1746</v>
      </c>
      <c r="B10" s="190" t="s">
        <v>1656</v>
      </c>
      <c r="C10" s="265" t="s">
        <v>1531</v>
      </c>
      <c r="D10" s="265"/>
      <c r="E10" s="265"/>
      <c r="F10" s="258"/>
      <c r="G10" s="259" t="s">
        <v>22</v>
      </c>
      <c r="H10" s="260">
        <v>1023.57</v>
      </c>
      <c r="I10" s="712"/>
      <c r="J10" s="713"/>
      <c r="K10" s="408">
        <v>1900</v>
      </c>
      <c r="L10" s="408">
        <f>H10*K10</f>
        <v>1944783</v>
      </c>
      <c r="M10" s="408">
        <f>I10+K10</f>
        <v>1900</v>
      </c>
      <c r="N10" s="408">
        <f>H10*M10</f>
        <v>1944783</v>
      </c>
      <c r="O10" s="261"/>
      <c r="P10" s="1306" t="s">
        <v>5375</v>
      </c>
      <c r="Q10" s="541" t="s">
        <v>5374</v>
      </c>
      <c r="R10" s="862"/>
      <c r="S10" s="862"/>
    </row>
    <row r="11" spans="1:26" s="1" customFormat="1" ht="41.4" hidden="1" outlineLevel="1">
      <c r="A11" s="189" t="s">
        <v>1747</v>
      </c>
      <c r="B11" s="190" t="s">
        <v>1656</v>
      </c>
      <c r="C11" s="265" t="s">
        <v>1532</v>
      </c>
      <c r="D11" s="265"/>
      <c r="E11" s="265"/>
      <c r="F11" s="258"/>
      <c r="G11" s="259" t="s">
        <v>22</v>
      </c>
      <c r="H11" s="260">
        <v>155.65</v>
      </c>
      <c r="I11" s="712"/>
      <c r="J11" s="713"/>
      <c r="K11" s="408">
        <v>1900</v>
      </c>
      <c r="L11" s="408">
        <f t="shared" ref="L11:L13" si="0">H11*K11</f>
        <v>295735</v>
      </c>
      <c r="M11" s="408">
        <f>I11+K11</f>
        <v>1900</v>
      </c>
      <c r="N11" s="408">
        <f>H11*M11</f>
        <v>295735</v>
      </c>
      <c r="O11" s="261"/>
      <c r="P11" s="1307"/>
      <c r="Q11" s="541" t="s">
        <v>5374</v>
      </c>
      <c r="R11" s="862"/>
      <c r="S11" s="862"/>
    </row>
    <row r="12" spans="1:26" s="1" customFormat="1" hidden="1" outlineLevel="1">
      <c r="A12" s="26" t="s">
        <v>1746</v>
      </c>
      <c r="B12" s="27" t="s">
        <v>1656</v>
      </c>
      <c r="C12" s="270" t="s">
        <v>1533</v>
      </c>
      <c r="D12" s="270"/>
      <c r="E12" s="270"/>
      <c r="F12" s="254"/>
      <c r="G12" s="255"/>
      <c r="H12" s="256"/>
      <c r="I12" s="673"/>
      <c r="J12" s="711"/>
      <c r="K12" s="406"/>
      <c r="L12" s="409"/>
      <c r="M12" s="406"/>
      <c r="N12" s="406"/>
      <c r="O12" s="257"/>
      <c r="P12" s="505"/>
      <c r="Q12" s="540"/>
      <c r="R12" s="862"/>
      <c r="S12" s="862"/>
    </row>
    <row r="13" spans="1:26" s="7" customFormat="1" ht="110.4" hidden="1" outlineLevel="1">
      <c r="A13" s="189" t="s">
        <v>2656</v>
      </c>
      <c r="B13" s="190" t="s">
        <v>1656</v>
      </c>
      <c r="C13" s="265" t="s">
        <v>5381</v>
      </c>
      <c r="D13" s="265"/>
      <c r="E13" s="265"/>
      <c r="F13" s="258"/>
      <c r="G13" s="259" t="s">
        <v>3152</v>
      </c>
      <c r="H13" s="262" t="s">
        <v>5377</v>
      </c>
      <c r="I13" s="712"/>
      <c r="J13" s="714"/>
      <c r="K13" s="408">
        <v>7500</v>
      </c>
      <c r="L13" s="408">
        <f t="shared" si="0"/>
        <v>2851125</v>
      </c>
      <c r="M13" s="408">
        <f>I13+K13</f>
        <v>7500</v>
      </c>
      <c r="N13" s="408">
        <f>H13*M13</f>
        <v>2851125</v>
      </c>
      <c r="O13" s="261"/>
      <c r="P13" s="506" t="s">
        <v>5378</v>
      </c>
      <c r="Q13" s="542" t="s">
        <v>5376</v>
      </c>
      <c r="R13" s="862"/>
      <c r="S13" s="862"/>
      <c r="T13" s="1"/>
      <c r="U13" s="1"/>
      <c r="V13" s="1"/>
      <c r="W13" s="1"/>
      <c r="X13" s="1"/>
      <c r="Y13" s="1"/>
      <c r="Z13" s="1"/>
    </row>
    <row r="14" spans="1:26" s="1" customFormat="1" hidden="1" outlineLevel="1">
      <c r="A14" s="26" t="s">
        <v>2657</v>
      </c>
      <c r="B14" s="27" t="s">
        <v>1656</v>
      </c>
      <c r="C14" s="263" t="s">
        <v>1347</v>
      </c>
      <c r="D14" s="263"/>
      <c r="E14" s="263"/>
      <c r="F14" s="263"/>
      <c r="G14" s="36"/>
      <c r="H14" s="264"/>
      <c r="I14" s="673"/>
      <c r="J14" s="409"/>
      <c r="K14" s="406"/>
      <c r="L14" s="409"/>
      <c r="M14" s="409"/>
      <c r="N14" s="409"/>
      <c r="O14" s="257"/>
      <c r="P14" s="505"/>
      <c r="Q14" s="540"/>
      <c r="R14" s="862"/>
      <c r="S14" s="862"/>
    </row>
    <row r="15" spans="1:26" s="7" customFormat="1" hidden="1" outlineLevel="1">
      <c r="A15" s="26" t="s">
        <v>1754</v>
      </c>
      <c r="B15" s="27" t="s">
        <v>1656</v>
      </c>
      <c r="C15" s="270" t="s">
        <v>2654</v>
      </c>
      <c r="D15" s="270"/>
      <c r="E15" s="270"/>
      <c r="F15" s="254"/>
      <c r="G15" s="255"/>
      <c r="H15" s="256"/>
      <c r="I15" s="673"/>
      <c r="J15" s="407"/>
      <c r="K15" s="406"/>
      <c r="L15" s="409"/>
      <c r="M15" s="409"/>
      <c r="N15" s="409"/>
      <c r="O15" s="257"/>
      <c r="P15" s="505"/>
      <c r="Q15" s="540"/>
      <c r="R15" s="862"/>
      <c r="S15" s="862"/>
      <c r="T15" s="1"/>
      <c r="U15" s="1"/>
      <c r="V15" s="1"/>
      <c r="W15" s="1"/>
      <c r="X15" s="1"/>
      <c r="Y15" s="1"/>
      <c r="Z15" s="1"/>
    </row>
    <row r="16" spans="1:26" s="7" customFormat="1" ht="82.8" hidden="1" outlineLevel="1">
      <c r="A16" s="584" t="s">
        <v>2658</v>
      </c>
      <c r="B16" s="190" t="s">
        <v>1656</v>
      </c>
      <c r="C16" s="372" t="s">
        <v>2655</v>
      </c>
      <c r="D16" s="190"/>
      <c r="E16" s="378"/>
      <c r="F16" s="372" t="s">
        <v>5739</v>
      </c>
      <c r="G16" s="394" t="s">
        <v>22</v>
      </c>
      <c r="H16" s="898">
        <v>70</v>
      </c>
      <c r="I16" s="418">
        <v>5500</v>
      </c>
      <c r="J16" s="220">
        <f>H16*I16</f>
        <v>385000</v>
      </c>
      <c r="K16" s="421">
        <v>2500</v>
      </c>
      <c r="L16" s="362">
        <f t="shared" ref="L16:L79" si="1">H16*K16</f>
        <v>175000</v>
      </c>
      <c r="M16" s="363">
        <f>I16+K16</f>
        <v>8000</v>
      </c>
      <c r="N16" s="361">
        <f>H16*M16</f>
        <v>560000</v>
      </c>
      <c r="O16" s="261"/>
      <c r="P16" s="506" t="s">
        <v>5379</v>
      </c>
      <c r="Q16" s="541" t="s">
        <v>5380</v>
      </c>
      <c r="R16" s="862"/>
      <c r="S16" s="862"/>
      <c r="T16" s="1"/>
      <c r="U16" s="1"/>
      <c r="V16" s="1"/>
      <c r="W16" s="1"/>
      <c r="X16" s="1"/>
      <c r="Y16" s="1"/>
      <c r="Z16" s="1"/>
    </row>
    <row r="17" spans="1:26" s="7" customFormat="1" hidden="1" outlineLevel="1">
      <c r="A17" s="193" t="s">
        <v>1755</v>
      </c>
      <c r="B17" s="129" t="s">
        <v>1656</v>
      </c>
      <c r="C17" s="651" t="s">
        <v>1534</v>
      </c>
      <c r="D17" s="129"/>
      <c r="E17" s="129"/>
      <c r="F17" s="651"/>
      <c r="G17" s="884"/>
      <c r="H17" s="818"/>
      <c r="I17" s="681"/>
      <c r="J17" s="210"/>
      <c r="K17" s="496"/>
      <c r="L17" s="383"/>
      <c r="M17" s="482"/>
      <c r="N17" s="61"/>
      <c r="O17" s="257"/>
      <c r="P17" s="505"/>
      <c r="Q17" s="540"/>
      <c r="R17" s="862"/>
      <c r="S17" s="862"/>
      <c r="T17" s="1"/>
      <c r="U17" s="1"/>
      <c r="V17" s="1"/>
      <c r="W17" s="1"/>
      <c r="X17" s="1"/>
      <c r="Y17" s="1"/>
      <c r="Z17" s="1"/>
    </row>
    <row r="18" spans="1:26" s="7" customFormat="1" ht="27.6" hidden="1" outlineLevel="1">
      <c r="A18" s="374" t="s">
        <v>2659</v>
      </c>
      <c r="B18" s="190" t="s">
        <v>1656</v>
      </c>
      <c r="C18" s="372" t="s">
        <v>1535</v>
      </c>
      <c r="D18" s="190"/>
      <c r="E18" s="378"/>
      <c r="F18" s="372" t="s">
        <v>5912</v>
      </c>
      <c r="G18" s="394" t="s">
        <v>22</v>
      </c>
      <c r="H18" s="898">
        <v>329.74</v>
      </c>
      <c r="I18" s="396">
        <v>5500</v>
      </c>
      <c r="J18" s="220">
        <f t="shared" ref="J18:J81" si="2">H18*I18</f>
        <v>1813570</v>
      </c>
      <c r="K18" s="364">
        <v>3800</v>
      </c>
      <c r="L18" s="362">
        <f t="shared" si="1"/>
        <v>1253012</v>
      </c>
      <c r="M18" s="363">
        <f t="shared" ref="M18:M33" si="3">I18+K18</f>
        <v>9300</v>
      </c>
      <c r="N18" s="361">
        <f t="shared" ref="N18:N33" si="4">H18*M18</f>
        <v>3066582</v>
      </c>
      <c r="O18" s="261"/>
      <c r="P18" s="505"/>
      <c r="Q18" s="541"/>
      <c r="R18" s="862"/>
      <c r="S18" s="862"/>
      <c r="T18" s="1"/>
      <c r="U18" s="1"/>
      <c r="V18" s="1"/>
      <c r="W18" s="1"/>
      <c r="X18" s="1"/>
      <c r="Y18" s="1"/>
      <c r="Z18" s="1"/>
    </row>
    <row r="19" spans="1:26" s="7" customFormat="1" ht="55.2" hidden="1" customHeight="1" outlineLevel="1">
      <c r="A19" s="584" t="s">
        <v>2660</v>
      </c>
      <c r="B19" s="190" t="s">
        <v>1656</v>
      </c>
      <c r="C19" s="372" t="s">
        <v>1537</v>
      </c>
      <c r="D19" s="190"/>
      <c r="E19" s="378"/>
      <c r="F19" s="372" t="s">
        <v>1536</v>
      </c>
      <c r="G19" s="394" t="s">
        <v>22</v>
      </c>
      <c r="H19" s="899">
        <v>358.95</v>
      </c>
      <c r="I19" s="715">
        <v>1480</v>
      </c>
      <c r="J19" s="220">
        <f t="shared" si="2"/>
        <v>531246</v>
      </c>
      <c r="K19" s="421">
        <v>798</v>
      </c>
      <c r="L19" s="362">
        <f t="shared" si="1"/>
        <v>286442.09999999998</v>
      </c>
      <c r="M19" s="408">
        <f t="shared" si="3"/>
        <v>2278</v>
      </c>
      <c r="N19" s="900">
        <f t="shared" si="4"/>
        <v>817688.1</v>
      </c>
      <c r="O19" s="261"/>
      <c r="P19" s="1306" t="s">
        <v>5382</v>
      </c>
      <c r="Q19" s="1283" t="s">
        <v>5380</v>
      </c>
      <c r="R19" s="862"/>
      <c r="S19" s="862"/>
      <c r="T19" s="1"/>
      <c r="U19" s="1"/>
      <c r="V19" s="1"/>
      <c r="W19" s="1"/>
      <c r="X19" s="1"/>
      <c r="Y19" s="1"/>
      <c r="Z19" s="1"/>
    </row>
    <row r="20" spans="1:26" s="7" customFormat="1" ht="27.6" hidden="1" outlineLevel="1">
      <c r="A20" s="584" t="s">
        <v>2661</v>
      </c>
      <c r="B20" s="190" t="s">
        <v>1656</v>
      </c>
      <c r="C20" s="372" t="s">
        <v>1538</v>
      </c>
      <c r="D20" s="190"/>
      <c r="E20" s="378"/>
      <c r="F20" s="372" t="s">
        <v>1536</v>
      </c>
      <c r="G20" s="394" t="s">
        <v>22</v>
      </c>
      <c r="H20" s="899">
        <v>2654.1</v>
      </c>
      <c r="I20" s="715">
        <v>1480</v>
      </c>
      <c r="J20" s="220">
        <f t="shared" si="2"/>
        <v>3928068</v>
      </c>
      <c r="K20" s="421">
        <v>798</v>
      </c>
      <c r="L20" s="362">
        <f t="shared" si="1"/>
        <v>2117971.7999999998</v>
      </c>
      <c r="M20" s="408">
        <f t="shared" si="3"/>
        <v>2278</v>
      </c>
      <c r="N20" s="900">
        <f t="shared" si="4"/>
        <v>6046039.7999999998</v>
      </c>
      <c r="O20" s="261"/>
      <c r="P20" s="1308"/>
      <c r="Q20" s="1284"/>
      <c r="R20" s="862"/>
      <c r="S20" s="862"/>
      <c r="T20" s="1"/>
      <c r="U20" s="1"/>
      <c r="V20" s="1"/>
      <c r="W20" s="1"/>
      <c r="X20" s="1"/>
      <c r="Y20" s="1"/>
      <c r="Z20" s="1"/>
    </row>
    <row r="21" spans="1:26" s="7" customFormat="1" ht="27.6" hidden="1" outlineLevel="1">
      <c r="A21" s="584" t="s">
        <v>2662</v>
      </c>
      <c r="B21" s="190" t="s">
        <v>1656</v>
      </c>
      <c r="C21" s="372" t="s">
        <v>1539</v>
      </c>
      <c r="D21" s="190"/>
      <c r="E21" s="378"/>
      <c r="F21" s="372" t="s">
        <v>1536</v>
      </c>
      <c r="G21" s="394" t="s">
        <v>22</v>
      </c>
      <c r="H21" s="899">
        <v>46.7</v>
      </c>
      <c r="I21" s="715">
        <v>1340</v>
      </c>
      <c r="J21" s="220">
        <f t="shared" si="2"/>
        <v>62578.000000000007</v>
      </c>
      <c r="K21" s="421">
        <v>798</v>
      </c>
      <c r="L21" s="362">
        <f t="shared" si="1"/>
        <v>37266.600000000006</v>
      </c>
      <c r="M21" s="408">
        <f t="shared" si="3"/>
        <v>2138</v>
      </c>
      <c r="N21" s="900">
        <f t="shared" si="4"/>
        <v>99844.6</v>
      </c>
      <c r="O21" s="261"/>
      <c r="P21" s="1307"/>
      <c r="Q21" s="1285"/>
      <c r="R21" s="862"/>
      <c r="S21" s="862"/>
      <c r="T21" s="1"/>
      <c r="U21" s="1"/>
      <c r="V21" s="1"/>
      <c r="W21" s="1"/>
      <c r="X21" s="1"/>
      <c r="Y21" s="1"/>
      <c r="Z21" s="1"/>
    </row>
    <row r="22" spans="1:26" s="7" customFormat="1" ht="69" hidden="1" customHeight="1" outlineLevel="1">
      <c r="A22" s="584" t="s">
        <v>2663</v>
      </c>
      <c r="B22" s="190" t="s">
        <v>1656</v>
      </c>
      <c r="C22" s="372" t="s">
        <v>1540</v>
      </c>
      <c r="D22" s="190"/>
      <c r="E22" s="378"/>
      <c r="F22" s="372" t="s">
        <v>1536</v>
      </c>
      <c r="G22" s="394" t="s">
        <v>22</v>
      </c>
      <c r="H22" s="899">
        <v>112.7</v>
      </c>
      <c r="I22" s="715">
        <v>889</v>
      </c>
      <c r="J22" s="220">
        <f t="shared" si="2"/>
        <v>100190.3</v>
      </c>
      <c r="K22" s="421">
        <v>574</v>
      </c>
      <c r="L22" s="362">
        <f t="shared" si="1"/>
        <v>64689.8</v>
      </c>
      <c r="M22" s="408">
        <f t="shared" si="3"/>
        <v>1463</v>
      </c>
      <c r="N22" s="900">
        <f t="shared" si="4"/>
        <v>164880.1</v>
      </c>
      <c r="O22" s="261"/>
      <c r="P22" s="1306" t="s">
        <v>5383</v>
      </c>
      <c r="Q22" s="1283" t="s">
        <v>5384</v>
      </c>
      <c r="R22" s="862"/>
      <c r="S22" s="862"/>
      <c r="T22" s="1"/>
      <c r="U22" s="1"/>
      <c r="V22" s="1"/>
      <c r="W22" s="1"/>
      <c r="X22" s="1"/>
      <c r="Y22" s="1"/>
      <c r="Z22" s="1"/>
    </row>
    <row r="23" spans="1:26" s="7" customFormat="1" ht="27.6" hidden="1" outlineLevel="1">
      <c r="A23" s="584" t="s">
        <v>2664</v>
      </c>
      <c r="B23" s="190" t="s">
        <v>1656</v>
      </c>
      <c r="C23" s="372" t="s">
        <v>1541</v>
      </c>
      <c r="D23" s="190"/>
      <c r="E23" s="378"/>
      <c r="F23" s="372" t="s">
        <v>1536</v>
      </c>
      <c r="G23" s="394" t="s">
        <v>22</v>
      </c>
      <c r="H23" s="899">
        <v>476.5</v>
      </c>
      <c r="I23" s="715">
        <v>910</v>
      </c>
      <c r="J23" s="220">
        <f t="shared" si="2"/>
        <v>433615</v>
      </c>
      <c r="K23" s="421">
        <v>665</v>
      </c>
      <c r="L23" s="362">
        <f t="shared" si="1"/>
        <v>316872.5</v>
      </c>
      <c r="M23" s="408">
        <f t="shared" si="3"/>
        <v>1575</v>
      </c>
      <c r="N23" s="900">
        <f t="shared" si="4"/>
        <v>750487.5</v>
      </c>
      <c r="O23" s="261"/>
      <c r="P23" s="1308"/>
      <c r="Q23" s="1284"/>
      <c r="R23" s="862"/>
      <c r="S23" s="862"/>
      <c r="T23" s="1"/>
      <c r="U23" s="1"/>
      <c r="V23" s="1"/>
      <c r="W23" s="1"/>
      <c r="X23" s="1"/>
      <c r="Y23" s="1"/>
      <c r="Z23" s="1"/>
    </row>
    <row r="24" spans="1:26" s="7" customFormat="1" ht="27.6" hidden="1" outlineLevel="1">
      <c r="A24" s="584" t="s">
        <v>2665</v>
      </c>
      <c r="B24" s="190" t="s">
        <v>1656</v>
      </c>
      <c r="C24" s="372" t="s">
        <v>1542</v>
      </c>
      <c r="D24" s="190"/>
      <c r="E24" s="378"/>
      <c r="F24" s="372" t="s">
        <v>1536</v>
      </c>
      <c r="G24" s="394" t="s">
        <v>22</v>
      </c>
      <c r="H24" s="899">
        <v>708.69</v>
      </c>
      <c r="I24" s="715">
        <v>1480</v>
      </c>
      <c r="J24" s="220">
        <f t="shared" si="2"/>
        <v>1048861.2000000002</v>
      </c>
      <c r="K24" s="421">
        <v>798</v>
      </c>
      <c r="L24" s="362">
        <f t="shared" si="1"/>
        <v>565534.62</v>
      </c>
      <c r="M24" s="408">
        <f t="shared" si="3"/>
        <v>2278</v>
      </c>
      <c r="N24" s="900">
        <f t="shared" si="4"/>
        <v>1614395.82</v>
      </c>
      <c r="O24" s="261"/>
      <c r="P24" s="1308"/>
      <c r="Q24" s="1284"/>
      <c r="R24" s="862"/>
      <c r="S24" s="862"/>
      <c r="T24" s="1"/>
      <c r="U24" s="1"/>
      <c r="V24" s="1"/>
      <c r="W24" s="1"/>
      <c r="X24" s="1"/>
      <c r="Y24" s="1"/>
      <c r="Z24" s="1"/>
    </row>
    <row r="25" spans="1:26" s="7" customFormat="1" ht="27.6" hidden="1" outlineLevel="1">
      <c r="A25" s="584" t="s">
        <v>2666</v>
      </c>
      <c r="B25" s="190" t="s">
        <v>1656</v>
      </c>
      <c r="C25" s="372" t="s">
        <v>1543</v>
      </c>
      <c r="D25" s="190"/>
      <c r="E25" s="378"/>
      <c r="F25" s="372" t="s">
        <v>1536</v>
      </c>
      <c r="G25" s="394" t="s">
        <v>22</v>
      </c>
      <c r="H25" s="899">
        <v>17.399999999999999</v>
      </c>
      <c r="I25" s="715">
        <v>910</v>
      </c>
      <c r="J25" s="220">
        <f t="shared" si="2"/>
        <v>15833.999999999998</v>
      </c>
      <c r="K25" s="421">
        <v>665</v>
      </c>
      <c r="L25" s="362">
        <f t="shared" si="1"/>
        <v>11570.999999999998</v>
      </c>
      <c r="M25" s="408">
        <f t="shared" si="3"/>
        <v>1575</v>
      </c>
      <c r="N25" s="900">
        <f t="shared" si="4"/>
        <v>27404.999999999996</v>
      </c>
      <c r="O25" s="261"/>
      <c r="P25" s="1307"/>
      <c r="Q25" s="1285"/>
      <c r="R25" s="862"/>
      <c r="S25" s="862"/>
      <c r="T25" s="1"/>
      <c r="U25" s="1"/>
      <c r="V25" s="1"/>
      <c r="W25" s="1"/>
      <c r="X25" s="1"/>
      <c r="Y25" s="1"/>
      <c r="Z25" s="1"/>
    </row>
    <row r="26" spans="1:26" s="7" customFormat="1" hidden="1" outlineLevel="1">
      <c r="A26" s="584" t="s">
        <v>2667</v>
      </c>
      <c r="B26" s="190" t="s">
        <v>1656</v>
      </c>
      <c r="C26" s="372" t="s">
        <v>1544</v>
      </c>
      <c r="D26" s="190"/>
      <c r="E26" s="378"/>
      <c r="F26" s="372" t="s">
        <v>1545</v>
      </c>
      <c r="G26" s="394" t="s">
        <v>22</v>
      </c>
      <c r="H26" s="898">
        <v>108.74</v>
      </c>
      <c r="I26" s="396">
        <v>765.33333333333348</v>
      </c>
      <c r="J26" s="220">
        <f t="shared" si="2"/>
        <v>83222.346666666679</v>
      </c>
      <c r="K26" s="364">
        <v>585.20000000000005</v>
      </c>
      <c r="L26" s="362">
        <f t="shared" si="1"/>
        <v>63634.648000000001</v>
      </c>
      <c r="M26" s="363">
        <f t="shared" si="3"/>
        <v>1350.5333333333335</v>
      </c>
      <c r="N26" s="361">
        <f t="shared" si="4"/>
        <v>146856.99466666669</v>
      </c>
      <c r="O26" s="261"/>
      <c r="P26" s="505"/>
      <c r="Q26" s="540"/>
      <c r="R26" s="862"/>
      <c r="S26" s="862"/>
      <c r="T26" s="1"/>
      <c r="U26" s="1"/>
      <c r="V26" s="1"/>
      <c r="W26" s="1"/>
      <c r="X26" s="1"/>
      <c r="Y26" s="1"/>
      <c r="Z26" s="1"/>
    </row>
    <row r="27" spans="1:26" s="7" customFormat="1" hidden="1" outlineLevel="1">
      <c r="A27" s="584" t="s">
        <v>2668</v>
      </c>
      <c r="B27" s="190" t="s">
        <v>1656</v>
      </c>
      <c r="C27" s="372" t="s">
        <v>1546</v>
      </c>
      <c r="D27" s="190"/>
      <c r="E27" s="378"/>
      <c r="F27" s="372" t="s">
        <v>1545</v>
      </c>
      <c r="G27" s="394" t="s">
        <v>22</v>
      </c>
      <c r="H27" s="898">
        <v>30.6</v>
      </c>
      <c r="I27" s="396">
        <v>956.66666666666686</v>
      </c>
      <c r="J27" s="220">
        <f t="shared" si="2"/>
        <v>29274.000000000007</v>
      </c>
      <c r="K27" s="364">
        <v>731.5</v>
      </c>
      <c r="L27" s="362">
        <f t="shared" si="1"/>
        <v>22383.9</v>
      </c>
      <c r="M27" s="363">
        <f t="shared" si="3"/>
        <v>1688.166666666667</v>
      </c>
      <c r="N27" s="361">
        <f t="shared" si="4"/>
        <v>51657.900000000009</v>
      </c>
      <c r="O27" s="261"/>
      <c r="P27" s="505"/>
      <c r="Q27" s="540"/>
      <c r="R27" s="862"/>
      <c r="S27" s="862"/>
      <c r="T27" s="1"/>
      <c r="U27" s="1"/>
      <c r="V27" s="1"/>
      <c r="W27" s="1"/>
      <c r="X27" s="1"/>
      <c r="Y27" s="1"/>
      <c r="Z27" s="1"/>
    </row>
    <row r="28" spans="1:26" s="7" customFormat="1" hidden="1" outlineLevel="1">
      <c r="A28" s="584" t="s">
        <v>2669</v>
      </c>
      <c r="B28" s="190" t="s">
        <v>1656</v>
      </c>
      <c r="C28" s="372" t="s">
        <v>1547</v>
      </c>
      <c r="D28" s="190"/>
      <c r="E28" s="378"/>
      <c r="F28" s="372" t="s">
        <v>1545</v>
      </c>
      <c r="G28" s="394" t="s">
        <v>22</v>
      </c>
      <c r="H28" s="898">
        <v>2.54</v>
      </c>
      <c r="I28" s="396">
        <v>841.86666666666667</v>
      </c>
      <c r="J28" s="220">
        <f t="shared" si="2"/>
        <v>2138.3413333333333</v>
      </c>
      <c r="K28" s="364">
        <v>643.72000000000014</v>
      </c>
      <c r="L28" s="362">
        <f t="shared" si="1"/>
        <v>1635.0488000000005</v>
      </c>
      <c r="M28" s="363">
        <f t="shared" si="3"/>
        <v>1485.5866666666668</v>
      </c>
      <c r="N28" s="361">
        <f t="shared" si="4"/>
        <v>3773.3901333333338</v>
      </c>
      <c r="O28" s="261"/>
      <c r="P28" s="505"/>
      <c r="Q28" s="540"/>
      <c r="R28" s="862"/>
      <c r="S28" s="862"/>
      <c r="T28" s="1"/>
      <c r="U28" s="1"/>
      <c r="V28" s="1"/>
      <c r="W28" s="1"/>
      <c r="X28" s="1"/>
      <c r="Y28" s="1"/>
      <c r="Z28" s="1"/>
    </row>
    <row r="29" spans="1:26" s="7" customFormat="1" hidden="1" outlineLevel="1">
      <c r="A29" s="584" t="s">
        <v>2670</v>
      </c>
      <c r="B29" s="190" t="s">
        <v>1656</v>
      </c>
      <c r="C29" s="372" t="s">
        <v>1548</v>
      </c>
      <c r="D29" s="190"/>
      <c r="E29" s="378"/>
      <c r="F29" s="372" t="s">
        <v>1545</v>
      </c>
      <c r="G29" s="394" t="s">
        <v>22</v>
      </c>
      <c r="H29" s="898">
        <v>67.09</v>
      </c>
      <c r="I29" s="396">
        <v>765.33333333333348</v>
      </c>
      <c r="J29" s="220">
        <f t="shared" si="2"/>
        <v>51346.213333333348</v>
      </c>
      <c r="K29" s="364">
        <v>585.20000000000005</v>
      </c>
      <c r="L29" s="362">
        <f t="shared" si="1"/>
        <v>39261.068000000007</v>
      </c>
      <c r="M29" s="363">
        <f t="shared" si="3"/>
        <v>1350.5333333333335</v>
      </c>
      <c r="N29" s="361">
        <f t="shared" si="4"/>
        <v>90607.281333333347</v>
      </c>
      <c r="O29" s="261"/>
      <c r="P29" s="505"/>
      <c r="Q29" s="540"/>
      <c r="R29" s="862"/>
      <c r="S29" s="862"/>
      <c r="T29" s="1"/>
      <c r="U29" s="1"/>
      <c r="V29" s="1"/>
      <c r="W29" s="1"/>
      <c r="X29" s="1"/>
      <c r="Y29" s="1"/>
      <c r="Z29" s="1"/>
    </row>
    <row r="30" spans="1:26" s="7" customFormat="1" ht="24" hidden="1" outlineLevel="1">
      <c r="A30" s="584" t="s">
        <v>2671</v>
      </c>
      <c r="B30" s="190" t="s">
        <v>1656</v>
      </c>
      <c r="C30" s="901" t="s">
        <v>5317</v>
      </c>
      <c r="F30" s="866" t="s">
        <v>1550</v>
      </c>
      <c r="G30" s="866" t="s">
        <v>22</v>
      </c>
      <c r="H30" s="902">
        <v>3.78</v>
      </c>
      <c r="I30" s="396">
        <v>5500</v>
      </c>
      <c r="J30" s="220">
        <f t="shared" si="2"/>
        <v>20790</v>
      </c>
      <c r="K30" s="364">
        <v>1320</v>
      </c>
      <c r="L30" s="362">
        <f t="shared" si="1"/>
        <v>4989.5999999999995</v>
      </c>
      <c r="M30" s="363">
        <f t="shared" si="3"/>
        <v>6820</v>
      </c>
      <c r="N30" s="361">
        <f t="shared" si="4"/>
        <v>25779.599999999999</v>
      </c>
      <c r="O30" s="261"/>
      <c r="P30" s="505"/>
      <c r="Q30" s="540"/>
      <c r="R30" s="862"/>
      <c r="S30" s="862"/>
      <c r="T30" s="1"/>
      <c r="U30" s="1"/>
      <c r="V30" s="1"/>
      <c r="W30" s="1"/>
      <c r="X30" s="1"/>
      <c r="Y30" s="1"/>
      <c r="Z30" s="1"/>
    </row>
    <row r="31" spans="1:26" s="7" customFormat="1" ht="27.6" hidden="1" outlineLevel="1">
      <c r="A31" s="584" t="s">
        <v>2672</v>
      </c>
      <c r="B31" s="190" t="s">
        <v>1656</v>
      </c>
      <c r="C31" s="372" t="s">
        <v>1549</v>
      </c>
      <c r="D31" s="190"/>
      <c r="E31" s="378"/>
      <c r="F31" s="372" t="s">
        <v>1550</v>
      </c>
      <c r="G31" s="394" t="s">
        <v>22</v>
      </c>
      <c r="H31" s="898">
        <v>167.28</v>
      </c>
      <c r="I31" s="396">
        <v>1586.666666666667</v>
      </c>
      <c r="J31" s="220">
        <f t="shared" si="2"/>
        <v>265417.60000000003</v>
      </c>
      <c r="K31" s="364">
        <v>595.84</v>
      </c>
      <c r="L31" s="362">
        <f t="shared" si="1"/>
        <v>99672.1152</v>
      </c>
      <c r="M31" s="363">
        <f t="shared" si="3"/>
        <v>2182.5066666666671</v>
      </c>
      <c r="N31" s="361">
        <f t="shared" si="4"/>
        <v>365089.71520000009</v>
      </c>
      <c r="O31" s="261"/>
      <c r="P31" s="505"/>
      <c r="Q31" s="540"/>
      <c r="R31" s="862"/>
      <c r="S31" s="862"/>
      <c r="T31" s="1"/>
      <c r="U31" s="1"/>
      <c r="V31" s="1"/>
      <c r="W31" s="1"/>
      <c r="X31" s="1"/>
      <c r="Y31" s="1"/>
      <c r="Z31" s="1"/>
    </row>
    <row r="32" spans="1:26" s="7" customFormat="1" ht="27.6" hidden="1" outlineLevel="1">
      <c r="A32" s="584" t="s">
        <v>2673</v>
      </c>
      <c r="B32" s="190" t="s">
        <v>1656</v>
      </c>
      <c r="C32" s="372" t="s">
        <v>1551</v>
      </c>
      <c r="D32" s="190"/>
      <c r="E32" s="378"/>
      <c r="F32" s="372" t="s">
        <v>25</v>
      </c>
      <c r="G32" s="394" t="s">
        <v>22</v>
      </c>
      <c r="H32" s="898">
        <v>53.6</v>
      </c>
      <c r="I32" s="396">
        <v>1596</v>
      </c>
      <c r="J32" s="220">
        <f t="shared" si="2"/>
        <v>85545.600000000006</v>
      </c>
      <c r="K32" s="364">
        <v>880</v>
      </c>
      <c r="L32" s="362">
        <f t="shared" si="1"/>
        <v>47168</v>
      </c>
      <c r="M32" s="363">
        <f t="shared" si="3"/>
        <v>2476</v>
      </c>
      <c r="N32" s="361">
        <f t="shared" si="4"/>
        <v>132713.60000000001</v>
      </c>
      <c r="O32" s="261"/>
      <c r="P32" s="505"/>
      <c r="Q32" s="540"/>
      <c r="R32" s="862"/>
      <c r="S32" s="862"/>
      <c r="T32" s="1"/>
      <c r="U32" s="1"/>
      <c r="V32" s="1"/>
      <c r="W32" s="1"/>
      <c r="X32" s="1"/>
      <c r="Y32" s="1"/>
      <c r="Z32" s="1"/>
    </row>
    <row r="33" spans="1:26" s="7" customFormat="1" ht="27.6" hidden="1" outlineLevel="1">
      <c r="A33" s="584" t="s">
        <v>5316</v>
      </c>
      <c r="B33" s="190" t="s">
        <v>1656</v>
      </c>
      <c r="C33" s="372" t="s">
        <v>1552</v>
      </c>
      <c r="D33" s="190"/>
      <c r="E33" s="378"/>
      <c r="F33" s="372" t="s">
        <v>1553</v>
      </c>
      <c r="G33" s="394" t="s">
        <v>22</v>
      </c>
      <c r="H33" s="898">
        <v>92.99</v>
      </c>
      <c r="I33" s="396">
        <v>1120</v>
      </c>
      <c r="J33" s="220">
        <f t="shared" si="2"/>
        <v>104148.79999999999</v>
      </c>
      <c r="K33" s="364">
        <v>319.20000000000005</v>
      </c>
      <c r="L33" s="362">
        <f t="shared" si="1"/>
        <v>29682.408000000003</v>
      </c>
      <c r="M33" s="363">
        <f t="shared" si="3"/>
        <v>1439.2</v>
      </c>
      <c r="N33" s="361">
        <f t="shared" si="4"/>
        <v>133831.20799999998</v>
      </c>
      <c r="O33" s="261"/>
      <c r="P33" s="505"/>
      <c r="Q33" s="540"/>
      <c r="R33" s="862"/>
      <c r="S33" s="862"/>
      <c r="T33" s="1"/>
      <c r="U33" s="1"/>
      <c r="V33" s="1"/>
      <c r="W33" s="1"/>
      <c r="X33" s="1"/>
      <c r="Y33" s="1"/>
      <c r="Z33" s="1"/>
    </row>
    <row r="34" spans="1:26" s="7" customFormat="1" hidden="1" outlineLevel="1">
      <c r="A34" s="193" t="s">
        <v>1756</v>
      </c>
      <c r="B34" s="129" t="s">
        <v>1656</v>
      </c>
      <c r="C34" s="651" t="s">
        <v>3236</v>
      </c>
      <c r="D34" s="129"/>
      <c r="E34" s="129"/>
      <c r="F34" s="651"/>
      <c r="G34" s="884"/>
      <c r="H34" s="818"/>
      <c r="I34" s="886"/>
      <c r="J34" s="210">
        <f t="shared" si="2"/>
        <v>0</v>
      </c>
      <c r="K34" s="855"/>
      <c r="L34" s="383">
        <f t="shared" si="1"/>
        <v>0</v>
      </c>
      <c r="M34" s="897"/>
      <c r="N34" s="885"/>
      <c r="O34" s="380"/>
      <c r="P34" s="507"/>
      <c r="Q34" s="543"/>
      <c r="R34" s="862"/>
      <c r="S34" s="862"/>
      <c r="T34" s="1"/>
      <c r="U34" s="1"/>
      <c r="V34" s="1"/>
      <c r="W34" s="1"/>
      <c r="X34" s="1"/>
      <c r="Y34" s="1"/>
      <c r="Z34" s="1"/>
    </row>
    <row r="35" spans="1:26" s="7" customFormat="1" ht="27.6" hidden="1" outlineLevel="1">
      <c r="A35" s="584" t="s">
        <v>2674</v>
      </c>
      <c r="B35" s="190" t="s">
        <v>1656</v>
      </c>
      <c r="C35" s="372" t="s">
        <v>3126</v>
      </c>
      <c r="D35" s="190"/>
      <c r="E35" s="378"/>
      <c r="F35" s="372"/>
      <c r="G35" s="372" t="s">
        <v>22</v>
      </c>
      <c r="H35" s="903">
        <v>10.5</v>
      </c>
      <c r="I35" s="716"/>
      <c r="J35" s="220">
        <f t="shared" si="2"/>
        <v>0</v>
      </c>
      <c r="K35" s="364">
        <v>5852</v>
      </c>
      <c r="L35" s="362">
        <f t="shared" si="1"/>
        <v>61446</v>
      </c>
      <c r="M35" s="364">
        <f t="shared" ref="M35:M43" si="5">I35+K35</f>
        <v>5852</v>
      </c>
      <c r="N35" s="362">
        <f t="shared" ref="N35:N43" si="6">H35*M35</f>
        <v>61446</v>
      </c>
      <c r="O35" s="261"/>
      <c r="P35" s="505"/>
      <c r="Q35" s="540"/>
      <c r="R35" s="862"/>
      <c r="S35" s="862"/>
      <c r="T35" s="1"/>
      <c r="U35" s="1"/>
      <c r="V35" s="1"/>
      <c r="W35" s="1"/>
      <c r="X35" s="1"/>
      <c r="Y35" s="1"/>
      <c r="Z35" s="1"/>
    </row>
    <row r="36" spans="1:26" s="7" customFormat="1" hidden="1" outlineLevel="1">
      <c r="A36" s="584" t="s">
        <v>2675</v>
      </c>
      <c r="B36" s="190" t="s">
        <v>1656</v>
      </c>
      <c r="C36" s="372" t="s">
        <v>3127</v>
      </c>
      <c r="D36" s="190"/>
      <c r="E36" s="378"/>
      <c r="F36" s="372"/>
      <c r="G36" s="372" t="s">
        <v>22</v>
      </c>
      <c r="H36" s="903">
        <v>10.5</v>
      </c>
      <c r="I36" s="716">
        <v>58.33</v>
      </c>
      <c r="J36" s="220">
        <f t="shared" si="2"/>
        <v>612.46500000000003</v>
      </c>
      <c r="K36" s="364">
        <v>638.40000000000009</v>
      </c>
      <c r="L36" s="362">
        <f t="shared" si="1"/>
        <v>6703.2000000000007</v>
      </c>
      <c r="M36" s="364">
        <f t="shared" si="5"/>
        <v>696.73000000000013</v>
      </c>
      <c r="N36" s="362">
        <f t="shared" si="6"/>
        <v>7315.6650000000018</v>
      </c>
      <c r="O36" s="261"/>
      <c r="P36" s="505"/>
      <c r="Q36" s="540"/>
      <c r="R36" s="862"/>
      <c r="S36" s="862"/>
      <c r="T36" s="1"/>
      <c r="U36" s="1"/>
      <c r="V36" s="1"/>
      <c r="W36" s="1"/>
      <c r="X36" s="1"/>
      <c r="Y36" s="1"/>
      <c r="Z36" s="1"/>
    </row>
    <row r="37" spans="1:26" s="7" customFormat="1" ht="27.6" hidden="1" outlineLevel="1">
      <c r="A37" s="584" t="s">
        <v>2676</v>
      </c>
      <c r="B37" s="190" t="s">
        <v>1656</v>
      </c>
      <c r="C37" s="372" t="s">
        <v>3128</v>
      </c>
      <c r="D37" s="190"/>
      <c r="E37" s="378"/>
      <c r="F37" s="372"/>
      <c r="G37" s="372" t="s">
        <v>22</v>
      </c>
      <c r="H37" s="903">
        <v>10.5</v>
      </c>
      <c r="I37" s="716">
        <v>550</v>
      </c>
      <c r="J37" s="220">
        <f t="shared" si="2"/>
        <v>5775</v>
      </c>
      <c r="K37" s="364">
        <v>638.40000000000009</v>
      </c>
      <c r="L37" s="362">
        <f t="shared" si="1"/>
        <v>6703.2000000000007</v>
      </c>
      <c r="M37" s="364">
        <f t="shared" si="5"/>
        <v>1188.4000000000001</v>
      </c>
      <c r="N37" s="362">
        <f t="shared" si="6"/>
        <v>12478.2</v>
      </c>
      <c r="O37" s="261"/>
      <c r="P37" s="505"/>
      <c r="Q37" s="540"/>
      <c r="R37" s="862"/>
      <c r="S37" s="862"/>
      <c r="T37" s="1"/>
      <c r="U37" s="1"/>
      <c r="V37" s="1"/>
      <c r="W37" s="1"/>
      <c r="X37" s="1"/>
      <c r="Y37" s="1"/>
      <c r="Z37" s="1"/>
    </row>
    <row r="38" spans="1:26" s="7" customFormat="1" hidden="1" outlineLevel="1">
      <c r="A38" s="584" t="s">
        <v>2677</v>
      </c>
      <c r="B38" s="190" t="s">
        <v>1656</v>
      </c>
      <c r="C38" s="377" t="s">
        <v>3129</v>
      </c>
      <c r="D38" s="190"/>
      <c r="E38" s="378"/>
      <c r="F38" s="372"/>
      <c r="G38" s="372" t="s">
        <v>1625</v>
      </c>
      <c r="H38" s="903">
        <v>2</v>
      </c>
      <c r="I38" s="716"/>
      <c r="J38" s="220">
        <f t="shared" si="2"/>
        <v>0</v>
      </c>
      <c r="K38" s="364">
        <v>638.40000000000009</v>
      </c>
      <c r="L38" s="362">
        <f t="shared" si="1"/>
        <v>1276.8000000000002</v>
      </c>
      <c r="M38" s="364">
        <f t="shared" si="5"/>
        <v>638.40000000000009</v>
      </c>
      <c r="N38" s="362">
        <f t="shared" si="6"/>
        <v>1276.8000000000002</v>
      </c>
      <c r="O38" s="261"/>
      <c r="P38" s="505"/>
      <c r="Q38" s="540"/>
      <c r="R38" s="862"/>
      <c r="S38" s="862"/>
      <c r="T38" s="1"/>
      <c r="U38" s="1"/>
      <c r="V38" s="1"/>
      <c r="W38" s="1"/>
      <c r="X38" s="1"/>
      <c r="Y38" s="1"/>
      <c r="Z38" s="1"/>
    </row>
    <row r="39" spans="1:26" s="7" customFormat="1" hidden="1" outlineLevel="1">
      <c r="A39" s="584" t="s">
        <v>2678</v>
      </c>
      <c r="B39" s="190" t="s">
        <v>1656</v>
      </c>
      <c r="C39" s="377" t="s">
        <v>3130</v>
      </c>
      <c r="D39" s="190"/>
      <c r="E39" s="378"/>
      <c r="F39" s="372"/>
      <c r="G39" s="372" t="s">
        <v>1625</v>
      </c>
      <c r="H39" s="903">
        <v>2</v>
      </c>
      <c r="I39" s="716"/>
      <c r="J39" s="220">
        <f t="shared" si="2"/>
        <v>0</v>
      </c>
      <c r="K39" s="364">
        <v>532</v>
      </c>
      <c r="L39" s="362">
        <f t="shared" si="1"/>
        <v>1064</v>
      </c>
      <c r="M39" s="364">
        <f t="shared" si="5"/>
        <v>532</v>
      </c>
      <c r="N39" s="362">
        <f t="shared" si="6"/>
        <v>1064</v>
      </c>
      <c r="O39" s="261"/>
      <c r="P39" s="505"/>
      <c r="Q39" s="540"/>
      <c r="R39" s="862"/>
      <c r="S39" s="862"/>
      <c r="T39" s="1"/>
      <c r="U39" s="1"/>
      <c r="V39" s="1"/>
      <c r="W39" s="1"/>
      <c r="X39" s="1"/>
      <c r="Y39" s="1"/>
      <c r="Z39" s="1"/>
    </row>
    <row r="40" spans="1:26" s="7" customFormat="1" ht="27.6" hidden="1" outlineLevel="1">
      <c r="A40" s="584" t="s">
        <v>2679</v>
      </c>
      <c r="B40" s="190" t="s">
        <v>1656</v>
      </c>
      <c r="C40" s="377" t="s">
        <v>3131</v>
      </c>
      <c r="D40" s="190"/>
      <c r="E40" s="378"/>
      <c r="F40" s="372"/>
      <c r="G40" s="372" t="s">
        <v>30</v>
      </c>
      <c r="H40" s="903">
        <v>2</v>
      </c>
      <c r="I40" s="716">
        <v>110</v>
      </c>
      <c r="J40" s="220">
        <f t="shared" si="2"/>
        <v>220</v>
      </c>
      <c r="K40" s="364">
        <v>532</v>
      </c>
      <c r="L40" s="362">
        <f t="shared" si="1"/>
        <v>1064</v>
      </c>
      <c r="M40" s="364">
        <f t="shared" si="5"/>
        <v>642</v>
      </c>
      <c r="N40" s="362">
        <f t="shared" si="6"/>
        <v>1284</v>
      </c>
      <c r="O40" s="261"/>
      <c r="P40" s="505"/>
      <c r="Q40" s="540"/>
      <c r="R40" s="862"/>
      <c r="S40" s="862"/>
      <c r="T40" s="1"/>
      <c r="U40" s="1"/>
      <c r="V40" s="1"/>
      <c r="W40" s="1"/>
      <c r="X40" s="1"/>
      <c r="Y40" s="1"/>
      <c r="Z40" s="1"/>
    </row>
    <row r="41" spans="1:26" s="7" customFormat="1" ht="27.6" hidden="1" outlineLevel="1">
      <c r="A41" s="584" t="s">
        <v>2680</v>
      </c>
      <c r="B41" s="190" t="s">
        <v>1656</v>
      </c>
      <c r="C41" s="377" t="s">
        <v>3132</v>
      </c>
      <c r="D41" s="190"/>
      <c r="E41" s="378"/>
      <c r="F41" s="372"/>
      <c r="G41" s="372" t="s">
        <v>22</v>
      </c>
      <c r="H41" s="903">
        <v>0.2</v>
      </c>
      <c r="I41" s="716">
        <v>550</v>
      </c>
      <c r="J41" s="220">
        <f t="shared" si="2"/>
        <v>110</v>
      </c>
      <c r="K41" s="364">
        <v>638.40000000000009</v>
      </c>
      <c r="L41" s="362">
        <f t="shared" si="1"/>
        <v>127.68000000000002</v>
      </c>
      <c r="M41" s="364">
        <f t="shared" si="5"/>
        <v>1188.4000000000001</v>
      </c>
      <c r="N41" s="362">
        <f t="shared" si="6"/>
        <v>237.68000000000004</v>
      </c>
      <c r="O41" s="261"/>
      <c r="P41" s="505"/>
      <c r="Q41" s="540"/>
      <c r="R41" s="862"/>
      <c r="S41" s="862"/>
      <c r="T41" s="1"/>
      <c r="U41" s="1"/>
      <c r="V41" s="1"/>
      <c r="W41" s="1"/>
      <c r="X41" s="1"/>
      <c r="Y41" s="1"/>
      <c r="Z41" s="1"/>
    </row>
    <row r="42" spans="1:26" s="7" customFormat="1" hidden="1" outlineLevel="1">
      <c r="A42" s="584" t="s">
        <v>2681</v>
      </c>
      <c r="B42" s="190" t="s">
        <v>1656</v>
      </c>
      <c r="C42" s="377" t="s">
        <v>3133</v>
      </c>
      <c r="D42" s="190"/>
      <c r="E42" s="378"/>
      <c r="F42" s="372"/>
      <c r="G42" s="372" t="s">
        <v>22</v>
      </c>
      <c r="H42" s="903">
        <v>25</v>
      </c>
      <c r="I42" s="716"/>
      <c r="J42" s="220">
        <f t="shared" si="2"/>
        <v>0</v>
      </c>
      <c r="K42" s="364">
        <v>532</v>
      </c>
      <c r="L42" s="362">
        <f t="shared" si="1"/>
        <v>13300</v>
      </c>
      <c r="M42" s="364">
        <f t="shared" si="5"/>
        <v>532</v>
      </c>
      <c r="N42" s="362">
        <f t="shared" si="6"/>
        <v>13300</v>
      </c>
      <c r="O42" s="261"/>
      <c r="P42" s="505"/>
      <c r="Q42" s="540"/>
      <c r="R42" s="862"/>
      <c r="S42" s="862"/>
      <c r="T42" s="1"/>
      <c r="U42" s="1"/>
      <c r="V42" s="1"/>
      <c r="W42" s="1"/>
      <c r="X42" s="1"/>
      <c r="Y42" s="1"/>
      <c r="Z42" s="1"/>
    </row>
    <row r="43" spans="1:26" s="7" customFormat="1" hidden="1" outlineLevel="1">
      <c r="A43" s="584" t="s">
        <v>2682</v>
      </c>
      <c r="B43" s="190" t="s">
        <v>1656</v>
      </c>
      <c r="C43" s="377" t="s">
        <v>3134</v>
      </c>
      <c r="D43" s="190"/>
      <c r="E43" s="378"/>
      <c r="F43" s="372"/>
      <c r="G43" s="372" t="s">
        <v>22</v>
      </c>
      <c r="H43" s="903">
        <v>25</v>
      </c>
      <c r="I43" s="716">
        <v>1900</v>
      </c>
      <c r="J43" s="220">
        <f t="shared" si="2"/>
        <v>47500</v>
      </c>
      <c r="K43" s="364">
        <v>585.20000000000005</v>
      </c>
      <c r="L43" s="362">
        <f t="shared" si="1"/>
        <v>14630.000000000002</v>
      </c>
      <c r="M43" s="364">
        <f t="shared" si="5"/>
        <v>2485.1999999999998</v>
      </c>
      <c r="N43" s="362">
        <f t="shared" si="6"/>
        <v>62129.999999999993</v>
      </c>
      <c r="O43" s="261"/>
      <c r="P43" s="505"/>
      <c r="Q43" s="540"/>
      <c r="R43" s="862"/>
      <c r="S43" s="862"/>
      <c r="T43" s="1"/>
      <c r="U43" s="1"/>
      <c r="V43" s="1"/>
      <c r="W43" s="1"/>
      <c r="X43" s="1"/>
      <c r="Y43" s="1"/>
      <c r="Z43" s="1"/>
    </row>
    <row r="44" spans="1:26" s="1" customFormat="1" hidden="1" outlineLevel="1">
      <c r="A44" s="193" t="s">
        <v>1748</v>
      </c>
      <c r="B44" s="129" t="s">
        <v>1656</v>
      </c>
      <c r="C44" s="651" t="s">
        <v>1554</v>
      </c>
      <c r="D44" s="129"/>
      <c r="E44" s="129"/>
      <c r="F44" s="651"/>
      <c r="G44" s="884"/>
      <c r="H44" s="818"/>
      <c r="I44" s="681"/>
      <c r="J44" s="210"/>
      <c r="K44" s="496"/>
      <c r="L44" s="383"/>
      <c r="M44" s="495"/>
      <c r="N44" s="227"/>
      <c r="O44" s="257"/>
      <c r="P44" s="505"/>
      <c r="Q44" s="540"/>
      <c r="R44" s="862"/>
      <c r="S44" s="862"/>
    </row>
    <row r="45" spans="1:26" s="7" customFormat="1" ht="36" hidden="1" customHeight="1" outlineLevel="1">
      <c r="A45" s="374" t="s">
        <v>2683</v>
      </c>
      <c r="B45" s="375" t="s">
        <v>1656</v>
      </c>
      <c r="C45" s="370" t="s">
        <v>1555</v>
      </c>
      <c r="D45" s="574"/>
      <c r="E45" s="574"/>
      <c r="F45" s="370" t="s">
        <v>5910</v>
      </c>
      <c r="G45" s="766"/>
      <c r="H45" s="767" t="s">
        <v>1556</v>
      </c>
      <c r="I45" s="671">
        <v>35000</v>
      </c>
      <c r="J45" s="366">
        <f t="shared" si="2"/>
        <v>70000</v>
      </c>
      <c r="K45" s="666">
        <v>5800</v>
      </c>
      <c r="L45" s="38">
        <f t="shared" si="1"/>
        <v>11600</v>
      </c>
      <c r="M45" s="465">
        <f t="shared" ref="M45:M92" si="7">I45+K45</f>
        <v>40800</v>
      </c>
      <c r="N45" s="365">
        <f t="shared" ref="N45:N92" si="8">H45*M45</f>
        <v>81600</v>
      </c>
      <c r="O45" s="266" t="s">
        <v>1557</v>
      </c>
      <c r="P45" s="1306" t="s">
        <v>5385</v>
      </c>
      <c r="Q45" s="1283" t="s">
        <v>5386</v>
      </c>
      <c r="R45" s="862"/>
      <c r="S45" s="862"/>
      <c r="T45" s="1"/>
      <c r="U45" s="1"/>
      <c r="V45" s="1"/>
      <c r="W45" s="1"/>
      <c r="X45" s="1"/>
      <c r="Y45" s="1"/>
      <c r="Z45" s="1"/>
    </row>
    <row r="46" spans="1:26" s="7" customFormat="1" ht="27.6" hidden="1" outlineLevel="1">
      <c r="A46" s="374" t="s">
        <v>2684</v>
      </c>
      <c r="B46" s="375" t="s">
        <v>1656</v>
      </c>
      <c r="C46" s="370" t="s">
        <v>1558</v>
      </c>
      <c r="D46" s="574"/>
      <c r="E46" s="574"/>
      <c r="F46" s="370" t="s">
        <v>5910</v>
      </c>
      <c r="G46" s="766"/>
      <c r="H46" s="767" t="s">
        <v>1559</v>
      </c>
      <c r="I46" s="671">
        <v>30000</v>
      </c>
      <c r="J46" s="366">
        <f t="shared" si="2"/>
        <v>30000</v>
      </c>
      <c r="K46" s="666">
        <v>5800</v>
      </c>
      <c r="L46" s="38">
        <f t="shared" si="1"/>
        <v>5800</v>
      </c>
      <c r="M46" s="465">
        <f t="shared" si="7"/>
        <v>35800</v>
      </c>
      <c r="N46" s="365">
        <f t="shared" si="8"/>
        <v>35800</v>
      </c>
      <c r="O46" s="266" t="s">
        <v>1557</v>
      </c>
      <c r="P46" s="1308"/>
      <c r="Q46" s="1284"/>
      <c r="R46" s="862"/>
      <c r="S46" s="862"/>
      <c r="T46" s="1"/>
      <c r="U46" s="1"/>
      <c r="V46" s="1"/>
      <c r="W46" s="1"/>
      <c r="X46" s="1"/>
      <c r="Y46" s="1"/>
      <c r="Z46" s="1"/>
    </row>
    <row r="47" spans="1:26" s="7" customFormat="1" ht="27.6" hidden="1" outlineLevel="1">
      <c r="A47" s="374" t="s">
        <v>2685</v>
      </c>
      <c r="B47" s="375" t="s">
        <v>1656</v>
      </c>
      <c r="C47" s="370" t="s">
        <v>1560</v>
      </c>
      <c r="D47" s="574"/>
      <c r="E47" s="574"/>
      <c r="F47" s="370" t="s">
        <v>5910</v>
      </c>
      <c r="G47" s="766"/>
      <c r="H47" s="767" t="s">
        <v>1561</v>
      </c>
      <c r="I47" s="671">
        <v>30000</v>
      </c>
      <c r="J47" s="366">
        <f t="shared" si="2"/>
        <v>90000</v>
      </c>
      <c r="K47" s="666">
        <v>5800</v>
      </c>
      <c r="L47" s="38">
        <f t="shared" si="1"/>
        <v>17400</v>
      </c>
      <c r="M47" s="465">
        <f t="shared" si="7"/>
        <v>35800</v>
      </c>
      <c r="N47" s="365">
        <f t="shared" si="8"/>
        <v>107400</v>
      </c>
      <c r="O47" s="266" t="s">
        <v>1557</v>
      </c>
      <c r="P47" s="1308"/>
      <c r="Q47" s="1284"/>
      <c r="R47" s="862"/>
      <c r="S47" s="862"/>
      <c r="T47" s="1"/>
      <c r="U47" s="1"/>
      <c r="V47" s="1"/>
      <c r="W47" s="1"/>
      <c r="X47" s="1"/>
      <c r="Y47" s="1"/>
      <c r="Z47" s="1"/>
    </row>
    <row r="48" spans="1:26" s="7" customFormat="1" ht="27.6" hidden="1" outlineLevel="1">
      <c r="A48" s="374" t="s">
        <v>2686</v>
      </c>
      <c r="B48" s="375" t="s">
        <v>1656</v>
      </c>
      <c r="C48" s="370" t="s">
        <v>1562</v>
      </c>
      <c r="D48" s="574"/>
      <c r="E48" s="574"/>
      <c r="F48" s="370" t="s">
        <v>5910</v>
      </c>
      <c r="G48" s="766"/>
      <c r="H48" s="767" t="s">
        <v>1559</v>
      </c>
      <c r="I48" s="671">
        <v>40000</v>
      </c>
      <c r="J48" s="366">
        <f t="shared" si="2"/>
        <v>40000</v>
      </c>
      <c r="K48" s="666">
        <v>6200</v>
      </c>
      <c r="L48" s="38">
        <f t="shared" si="1"/>
        <v>6200</v>
      </c>
      <c r="M48" s="465">
        <f t="shared" si="7"/>
        <v>46200</v>
      </c>
      <c r="N48" s="365">
        <f t="shared" si="8"/>
        <v>46200</v>
      </c>
      <c r="O48" s="266" t="s">
        <v>1557</v>
      </c>
      <c r="P48" s="1308"/>
      <c r="Q48" s="1284"/>
      <c r="R48" s="862"/>
      <c r="S48" s="862"/>
      <c r="T48" s="1"/>
      <c r="U48" s="1"/>
      <c r="V48" s="1"/>
      <c r="W48" s="1"/>
      <c r="X48" s="1"/>
      <c r="Y48" s="1"/>
      <c r="Z48" s="1"/>
    </row>
    <row r="49" spans="1:26" s="7" customFormat="1" ht="27.6" hidden="1" outlineLevel="1">
      <c r="A49" s="374" t="s">
        <v>2687</v>
      </c>
      <c r="B49" s="375" t="s">
        <v>1656</v>
      </c>
      <c r="C49" s="370" t="s">
        <v>1563</v>
      </c>
      <c r="D49" s="574"/>
      <c r="E49" s="574"/>
      <c r="F49" s="370" t="s">
        <v>5910</v>
      </c>
      <c r="G49" s="766"/>
      <c r="H49" s="767" t="s">
        <v>1559</v>
      </c>
      <c r="I49" s="671">
        <v>40000</v>
      </c>
      <c r="J49" s="366">
        <f t="shared" si="2"/>
        <v>40000</v>
      </c>
      <c r="K49" s="666">
        <v>6200</v>
      </c>
      <c r="L49" s="38">
        <f t="shared" si="1"/>
        <v>6200</v>
      </c>
      <c r="M49" s="465">
        <f t="shared" si="7"/>
        <v>46200</v>
      </c>
      <c r="N49" s="365">
        <f t="shared" si="8"/>
        <v>46200</v>
      </c>
      <c r="O49" s="266" t="s">
        <v>1557</v>
      </c>
      <c r="P49" s="1308"/>
      <c r="Q49" s="1284"/>
      <c r="R49" s="862"/>
      <c r="S49" s="862"/>
      <c r="T49" s="1"/>
      <c r="U49" s="1"/>
      <c r="V49" s="1"/>
      <c r="W49" s="1"/>
      <c r="X49" s="1"/>
      <c r="Y49" s="1"/>
      <c r="Z49" s="1"/>
    </row>
    <row r="50" spans="1:26" s="7" customFormat="1" ht="27.6" hidden="1" outlineLevel="1">
      <c r="A50" s="374" t="s">
        <v>2688</v>
      </c>
      <c r="B50" s="375" t="s">
        <v>1656</v>
      </c>
      <c r="C50" s="370" t="s">
        <v>1564</v>
      </c>
      <c r="D50" s="574"/>
      <c r="E50" s="574"/>
      <c r="F50" s="370" t="s">
        <v>5910</v>
      </c>
      <c r="G50" s="766"/>
      <c r="H50" s="767" t="s">
        <v>1559</v>
      </c>
      <c r="I50" s="671">
        <v>43000</v>
      </c>
      <c r="J50" s="366">
        <f t="shared" si="2"/>
        <v>43000</v>
      </c>
      <c r="K50" s="666">
        <v>6200</v>
      </c>
      <c r="L50" s="38">
        <f t="shared" si="1"/>
        <v>6200</v>
      </c>
      <c r="M50" s="465">
        <f t="shared" si="7"/>
        <v>49200</v>
      </c>
      <c r="N50" s="365">
        <f t="shared" si="8"/>
        <v>49200</v>
      </c>
      <c r="O50" s="266" t="s">
        <v>1557</v>
      </c>
      <c r="P50" s="1308"/>
      <c r="Q50" s="1284"/>
      <c r="R50" s="862"/>
      <c r="S50" s="862"/>
      <c r="T50" s="1"/>
      <c r="U50" s="1"/>
      <c r="V50" s="1"/>
      <c r="W50" s="1"/>
      <c r="X50" s="1"/>
      <c r="Y50" s="1"/>
      <c r="Z50" s="1"/>
    </row>
    <row r="51" spans="1:26" s="7" customFormat="1" ht="31.2" hidden="1" customHeight="1" outlineLevel="1">
      <c r="A51" s="374" t="s">
        <v>2689</v>
      </c>
      <c r="B51" s="375" t="s">
        <v>1656</v>
      </c>
      <c r="C51" s="370" t="s">
        <v>1565</v>
      </c>
      <c r="D51" s="574"/>
      <c r="E51" s="574"/>
      <c r="F51" s="370" t="s">
        <v>1566</v>
      </c>
      <c r="G51" s="766"/>
      <c r="H51" s="767" t="s">
        <v>1567</v>
      </c>
      <c r="I51" s="671">
        <v>78000</v>
      </c>
      <c r="J51" s="366">
        <f t="shared" si="2"/>
        <v>390000</v>
      </c>
      <c r="K51" s="666">
        <v>9300</v>
      </c>
      <c r="L51" s="38">
        <f t="shared" si="1"/>
        <v>46500</v>
      </c>
      <c r="M51" s="465">
        <f t="shared" si="7"/>
        <v>87300</v>
      </c>
      <c r="N51" s="365">
        <f t="shared" si="8"/>
        <v>436500</v>
      </c>
      <c r="O51" s="266" t="s">
        <v>1568</v>
      </c>
      <c r="P51" s="1308"/>
      <c r="Q51" s="1284"/>
      <c r="R51" s="862"/>
      <c r="S51" s="862"/>
      <c r="T51" s="1"/>
      <c r="U51" s="1"/>
      <c r="V51" s="1"/>
      <c r="W51" s="1"/>
      <c r="X51" s="1"/>
      <c r="Y51" s="1"/>
      <c r="Z51" s="1"/>
    </row>
    <row r="52" spans="1:26" s="7" customFormat="1" ht="27.6" hidden="1" outlineLevel="1">
      <c r="A52" s="374" t="s">
        <v>2690</v>
      </c>
      <c r="B52" s="375" t="s">
        <v>1656</v>
      </c>
      <c r="C52" s="370" t="s">
        <v>1569</v>
      </c>
      <c r="D52" s="574"/>
      <c r="E52" s="574"/>
      <c r="F52" s="370" t="s">
        <v>5910</v>
      </c>
      <c r="G52" s="766"/>
      <c r="H52" s="767">
        <v>31</v>
      </c>
      <c r="I52" s="671">
        <v>30000</v>
      </c>
      <c r="J52" s="366">
        <f t="shared" si="2"/>
        <v>930000</v>
      </c>
      <c r="K52" s="666">
        <v>5800</v>
      </c>
      <c r="L52" s="38">
        <f t="shared" si="1"/>
        <v>179800</v>
      </c>
      <c r="M52" s="465">
        <f t="shared" si="7"/>
        <v>35800</v>
      </c>
      <c r="N52" s="365">
        <f t="shared" si="8"/>
        <v>1109800</v>
      </c>
      <c r="O52" s="266" t="s">
        <v>25</v>
      </c>
      <c r="P52" s="1308"/>
      <c r="Q52" s="1284"/>
      <c r="R52" s="862"/>
      <c r="S52" s="862"/>
      <c r="T52" s="1"/>
      <c r="U52" s="1"/>
      <c r="V52" s="1"/>
      <c r="W52" s="1"/>
      <c r="X52" s="1"/>
      <c r="Y52" s="1"/>
      <c r="Z52" s="1"/>
    </row>
    <row r="53" spans="1:26" s="7" customFormat="1" ht="27.6" hidden="1" outlineLevel="1">
      <c r="A53" s="374" t="s">
        <v>2704</v>
      </c>
      <c r="B53" s="375" t="s">
        <v>1656</v>
      </c>
      <c r="C53" s="370" t="s">
        <v>1570</v>
      </c>
      <c r="D53" s="574"/>
      <c r="E53" s="574"/>
      <c r="F53" s="370" t="s">
        <v>5910</v>
      </c>
      <c r="G53" s="766"/>
      <c r="H53" s="767" t="s">
        <v>1571</v>
      </c>
      <c r="I53" s="671">
        <v>30000</v>
      </c>
      <c r="J53" s="366">
        <f t="shared" si="2"/>
        <v>180000</v>
      </c>
      <c r="K53" s="666">
        <v>5800</v>
      </c>
      <c r="L53" s="38">
        <f t="shared" si="1"/>
        <v>34800</v>
      </c>
      <c r="M53" s="465">
        <f t="shared" si="7"/>
        <v>35800</v>
      </c>
      <c r="N53" s="365">
        <f t="shared" si="8"/>
        <v>214800</v>
      </c>
      <c r="O53" s="266" t="s">
        <v>25</v>
      </c>
      <c r="P53" s="1308"/>
      <c r="Q53" s="1284"/>
      <c r="R53" s="862"/>
      <c r="S53" s="862"/>
      <c r="T53" s="1"/>
      <c r="U53" s="1"/>
      <c r="V53" s="1"/>
      <c r="W53" s="1"/>
      <c r="X53" s="1"/>
      <c r="Y53" s="1"/>
      <c r="Z53" s="1"/>
    </row>
    <row r="54" spans="1:26" s="7" customFormat="1" ht="27.6" hidden="1" outlineLevel="1">
      <c r="A54" s="374" t="s">
        <v>2705</v>
      </c>
      <c r="B54" s="375" t="s">
        <v>1656</v>
      </c>
      <c r="C54" s="370" t="s">
        <v>1572</v>
      </c>
      <c r="D54" s="574"/>
      <c r="E54" s="574"/>
      <c r="F54" s="370" t="s">
        <v>5910</v>
      </c>
      <c r="G54" s="766"/>
      <c r="H54" s="767">
        <v>58</v>
      </c>
      <c r="I54" s="671">
        <v>30000</v>
      </c>
      <c r="J54" s="366">
        <f t="shared" si="2"/>
        <v>1740000</v>
      </c>
      <c r="K54" s="666">
        <v>5800</v>
      </c>
      <c r="L54" s="38">
        <f t="shared" si="1"/>
        <v>336400</v>
      </c>
      <c r="M54" s="465">
        <f t="shared" si="7"/>
        <v>35800</v>
      </c>
      <c r="N54" s="365">
        <f t="shared" si="8"/>
        <v>2076400</v>
      </c>
      <c r="O54" s="266" t="s">
        <v>25</v>
      </c>
      <c r="P54" s="1308"/>
      <c r="Q54" s="1284"/>
      <c r="R54" s="862"/>
      <c r="S54" s="862"/>
      <c r="T54" s="1"/>
      <c r="U54" s="1"/>
      <c r="V54" s="1"/>
      <c r="W54" s="1"/>
      <c r="X54" s="1"/>
      <c r="Y54" s="1"/>
      <c r="Z54" s="1"/>
    </row>
    <row r="55" spans="1:26" s="7" customFormat="1" ht="55.2" hidden="1" outlineLevel="1">
      <c r="A55" s="374" t="s">
        <v>2706</v>
      </c>
      <c r="B55" s="375" t="s">
        <v>1656</v>
      </c>
      <c r="C55" s="370" t="s">
        <v>1573</v>
      </c>
      <c r="D55" s="574"/>
      <c r="E55" s="574"/>
      <c r="F55" s="894" t="s">
        <v>1566</v>
      </c>
      <c r="G55" s="766"/>
      <c r="H55" s="767">
        <v>6</v>
      </c>
      <c r="I55" s="671">
        <v>33000</v>
      </c>
      <c r="J55" s="366">
        <f t="shared" si="2"/>
        <v>198000</v>
      </c>
      <c r="K55" s="666">
        <v>5800</v>
      </c>
      <c r="L55" s="38">
        <f t="shared" si="1"/>
        <v>34800</v>
      </c>
      <c r="M55" s="465">
        <f t="shared" si="7"/>
        <v>38800</v>
      </c>
      <c r="N55" s="365">
        <f t="shared" si="8"/>
        <v>232800</v>
      </c>
      <c r="O55" s="266" t="s">
        <v>1568</v>
      </c>
      <c r="P55" s="1308"/>
      <c r="Q55" s="1284"/>
      <c r="R55" s="862"/>
      <c r="S55" s="862"/>
      <c r="T55" s="1"/>
      <c r="U55" s="1"/>
      <c r="V55" s="1"/>
      <c r="W55" s="1"/>
      <c r="X55" s="1"/>
      <c r="Y55" s="1"/>
      <c r="Z55" s="1"/>
    </row>
    <row r="56" spans="1:26" s="7" customFormat="1" ht="27.6" hidden="1" outlineLevel="1">
      <c r="A56" s="374" t="s">
        <v>2707</v>
      </c>
      <c r="B56" s="375" t="s">
        <v>1656</v>
      </c>
      <c r="C56" s="370" t="s">
        <v>1575</v>
      </c>
      <c r="D56" s="574"/>
      <c r="E56" s="574"/>
      <c r="F56" s="370" t="s">
        <v>5910</v>
      </c>
      <c r="G56" s="766"/>
      <c r="H56" s="767">
        <v>4</v>
      </c>
      <c r="I56" s="671">
        <v>40000</v>
      </c>
      <c r="J56" s="366">
        <f t="shared" si="2"/>
        <v>160000</v>
      </c>
      <c r="K56" s="666">
        <v>6200</v>
      </c>
      <c r="L56" s="38">
        <f t="shared" si="1"/>
        <v>24800</v>
      </c>
      <c r="M56" s="465">
        <f t="shared" si="7"/>
        <v>46200</v>
      </c>
      <c r="N56" s="365">
        <f t="shared" si="8"/>
        <v>184800</v>
      </c>
      <c r="O56" s="266" t="s">
        <v>25</v>
      </c>
      <c r="P56" s="1308"/>
      <c r="Q56" s="1284"/>
      <c r="R56" s="862"/>
      <c r="S56" s="862"/>
      <c r="T56" s="1"/>
      <c r="U56" s="1"/>
      <c r="V56" s="1"/>
      <c r="W56" s="1"/>
      <c r="X56" s="1"/>
      <c r="Y56" s="1"/>
      <c r="Z56" s="1"/>
    </row>
    <row r="57" spans="1:26" s="7" customFormat="1" ht="27.6" hidden="1" outlineLevel="1">
      <c r="A57" s="374" t="s">
        <v>2728</v>
      </c>
      <c r="B57" s="375" t="s">
        <v>1656</v>
      </c>
      <c r="C57" s="370" t="s">
        <v>1576</v>
      </c>
      <c r="D57" s="574"/>
      <c r="E57" s="574"/>
      <c r="F57" s="370" t="s">
        <v>5910</v>
      </c>
      <c r="G57" s="766"/>
      <c r="H57" s="767">
        <v>9</v>
      </c>
      <c r="I57" s="671">
        <v>48000</v>
      </c>
      <c r="J57" s="366">
        <f t="shared" si="2"/>
        <v>432000</v>
      </c>
      <c r="K57" s="666">
        <v>6200</v>
      </c>
      <c r="L57" s="38">
        <f t="shared" si="1"/>
        <v>55800</v>
      </c>
      <c r="M57" s="465">
        <f t="shared" si="7"/>
        <v>54200</v>
      </c>
      <c r="N57" s="365">
        <f t="shared" si="8"/>
        <v>487800</v>
      </c>
      <c r="O57" s="266" t="s">
        <v>25</v>
      </c>
      <c r="P57" s="1308"/>
      <c r="Q57" s="1284"/>
      <c r="R57" s="862"/>
      <c r="S57" s="862"/>
      <c r="T57" s="1"/>
      <c r="U57" s="1"/>
      <c r="V57" s="1"/>
      <c r="W57" s="1"/>
      <c r="X57" s="1"/>
      <c r="Y57" s="1"/>
      <c r="Z57" s="1"/>
    </row>
    <row r="58" spans="1:26" s="7" customFormat="1" ht="27.6" hidden="1" outlineLevel="1">
      <c r="A58" s="374" t="s">
        <v>3237</v>
      </c>
      <c r="B58" s="375" t="s">
        <v>1656</v>
      </c>
      <c r="C58" s="370" t="s">
        <v>1577</v>
      </c>
      <c r="D58" s="574"/>
      <c r="E58" s="574"/>
      <c r="F58" s="370" t="s">
        <v>5910</v>
      </c>
      <c r="G58" s="766"/>
      <c r="H58" s="767" t="s">
        <v>1559</v>
      </c>
      <c r="I58" s="671">
        <v>35000</v>
      </c>
      <c r="J58" s="366">
        <f t="shared" si="2"/>
        <v>35000</v>
      </c>
      <c r="K58" s="666">
        <v>5800</v>
      </c>
      <c r="L58" s="38">
        <f t="shared" si="1"/>
        <v>5800</v>
      </c>
      <c r="M58" s="465">
        <f t="shared" si="7"/>
        <v>40800</v>
      </c>
      <c r="N58" s="365">
        <f t="shared" si="8"/>
        <v>40800</v>
      </c>
      <c r="O58" s="266" t="s">
        <v>1557</v>
      </c>
      <c r="P58" s="1308"/>
      <c r="Q58" s="1284"/>
      <c r="R58" s="862"/>
      <c r="S58" s="862"/>
      <c r="T58" s="1"/>
      <c r="U58" s="1"/>
      <c r="V58" s="1"/>
      <c r="W58" s="1"/>
      <c r="X58" s="1"/>
      <c r="Y58" s="1"/>
      <c r="Z58" s="1"/>
    </row>
    <row r="59" spans="1:26" s="7" customFormat="1" ht="27.6" hidden="1" outlineLevel="1">
      <c r="A59" s="374" t="s">
        <v>3238</v>
      </c>
      <c r="B59" s="375" t="s">
        <v>1656</v>
      </c>
      <c r="C59" s="370" t="s">
        <v>1578</v>
      </c>
      <c r="D59" s="574"/>
      <c r="E59" s="574"/>
      <c r="F59" s="370" t="s">
        <v>5910</v>
      </c>
      <c r="G59" s="766"/>
      <c r="H59" s="767" t="s">
        <v>1579</v>
      </c>
      <c r="I59" s="671">
        <v>35000</v>
      </c>
      <c r="J59" s="366">
        <f t="shared" si="2"/>
        <v>420000</v>
      </c>
      <c r="K59" s="666">
        <v>5800</v>
      </c>
      <c r="L59" s="38">
        <f t="shared" si="1"/>
        <v>69600</v>
      </c>
      <c r="M59" s="465">
        <f t="shared" si="7"/>
        <v>40800</v>
      </c>
      <c r="N59" s="365">
        <f t="shared" si="8"/>
        <v>489600</v>
      </c>
      <c r="O59" s="266" t="s">
        <v>25</v>
      </c>
      <c r="P59" s="1308"/>
      <c r="Q59" s="1284"/>
      <c r="R59" s="862"/>
      <c r="S59" s="862"/>
      <c r="T59" s="1"/>
      <c r="U59" s="1"/>
      <c r="V59" s="1"/>
      <c r="W59" s="1"/>
      <c r="X59" s="1"/>
      <c r="Y59" s="1"/>
      <c r="Z59" s="1"/>
    </row>
    <row r="60" spans="1:26" s="7" customFormat="1" ht="27.6" hidden="1" outlineLevel="1">
      <c r="A60" s="374" t="s">
        <v>3239</v>
      </c>
      <c r="B60" s="375" t="s">
        <v>1656</v>
      </c>
      <c r="C60" s="370" t="s">
        <v>1580</v>
      </c>
      <c r="D60" s="574"/>
      <c r="E60" s="574"/>
      <c r="F60" s="370" t="s">
        <v>5910</v>
      </c>
      <c r="G60" s="766"/>
      <c r="H60" s="767" t="s">
        <v>1559</v>
      </c>
      <c r="I60" s="671">
        <v>40000</v>
      </c>
      <c r="J60" s="366">
        <f t="shared" si="2"/>
        <v>40000</v>
      </c>
      <c r="K60" s="666">
        <v>6200</v>
      </c>
      <c r="L60" s="38">
        <f t="shared" si="1"/>
        <v>6200</v>
      </c>
      <c r="M60" s="465">
        <f t="shared" si="7"/>
        <v>46200</v>
      </c>
      <c r="N60" s="365">
        <f t="shared" si="8"/>
        <v>46200</v>
      </c>
      <c r="O60" s="266" t="s">
        <v>25</v>
      </c>
      <c r="P60" s="1308"/>
      <c r="Q60" s="1284"/>
      <c r="R60" s="862"/>
      <c r="S60" s="862"/>
      <c r="T60" s="1"/>
      <c r="U60" s="1"/>
      <c r="V60" s="1"/>
      <c r="W60" s="1"/>
      <c r="X60" s="1"/>
      <c r="Y60" s="1"/>
      <c r="Z60" s="1"/>
    </row>
    <row r="61" spans="1:26" s="7" customFormat="1" ht="27.6" hidden="1" outlineLevel="1">
      <c r="A61" s="374" t="s">
        <v>3240</v>
      </c>
      <c r="B61" s="375" t="s">
        <v>1656</v>
      </c>
      <c r="C61" s="370" t="s">
        <v>1581</v>
      </c>
      <c r="D61" s="574"/>
      <c r="E61" s="574"/>
      <c r="F61" s="370" t="s">
        <v>5910</v>
      </c>
      <c r="G61" s="766"/>
      <c r="H61" s="767" t="s">
        <v>1559</v>
      </c>
      <c r="I61" s="671">
        <v>40000</v>
      </c>
      <c r="J61" s="366">
        <f t="shared" si="2"/>
        <v>40000</v>
      </c>
      <c r="K61" s="666">
        <v>6200</v>
      </c>
      <c r="L61" s="38">
        <f t="shared" si="1"/>
        <v>6200</v>
      </c>
      <c r="M61" s="465">
        <f t="shared" si="7"/>
        <v>46200</v>
      </c>
      <c r="N61" s="365">
        <f t="shared" si="8"/>
        <v>46200</v>
      </c>
      <c r="O61" s="266" t="s">
        <v>25</v>
      </c>
      <c r="P61" s="1308"/>
      <c r="Q61" s="1284"/>
      <c r="R61" s="862"/>
      <c r="S61" s="862"/>
      <c r="T61" s="1"/>
      <c r="U61" s="1"/>
      <c r="V61" s="1"/>
      <c r="W61" s="1"/>
      <c r="X61" s="1"/>
      <c r="Y61" s="1"/>
      <c r="Z61" s="1"/>
    </row>
    <row r="62" spans="1:26" s="7" customFormat="1" ht="27.6" hidden="1" outlineLevel="1">
      <c r="A62" s="374" t="s">
        <v>3241</v>
      </c>
      <c r="B62" s="375" t="s">
        <v>1656</v>
      </c>
      <c r="C62" s="370" t="s">
        <v>1582</v>
      </c>
      <c r="D62" s="574"/>
      <c r="E62" s="574"/>
      <c r="F62" s="370" t="s">
        <v>5910</v>
      </c>
      <c r="G62" s="766"/>
      <c r="H62" s="767" t="s">
        <v>1556</v>
      </c>
      <c r="I62" s="671">
        <v>35000</v>
      </c>
      <c r="J62" s="366">
        <f t="shared" si="2"/>
        <v>70000</v>
      </c>
      <c r="K62" s="666">
        <v>5800</v>
      </c>
      <c r="L62" s="38">
        <f t="shared" si="1"/>
        <v>11600</v>
      </c>
      <c r="M62" s="465">
        <f t="shared" si="7"/>
        <v>40800</v>
      </c>
      <c r="N62" s="365">
        <f t="shared" si="8"/>
        <v>81600</v>
      </c>
      <c r="O62" s="266" t="s">
        <v>1583</v>
      </c>
      <c r="P62" s="1308"/>
      <c r="Q62" s="1284"/>
      <c r="R62" s="862"/>
      <c r="S62" s="862"/>
      <c r="T62" s="1"/>
      <c r="U62" s="1"/>
      <c r="V62" s="1"/>
      <c r="W62" s="1"/>
      <c r="X62" s="1"/>
      <c r="Y62" s="1"/>
      <c r="Z62" s="1"/>
    </row>
    <row r="63" spans="1:26" s="7" customFormat="1" ht="27.6" hidden="1" outlineLevel="1">
      <c r="A63" s="374" t="s">
        <v>3242</v>
      </c>
      <c r="B63" s="375" t="s">
        <v>1656</v>
      </c>
      <c r="C63" s="370" t="s">
        <v>1584</v>
      </c>
      <c r="D63" s="574"/>
      <c r="E63" s="574"/>
      <c r="F63" s="370" t="s">
        <v>5910</v>
      </c>
      <c r="G63" s="766"/>
      <c r="H63" s="767" t="s">
        <v>1574</v>
      </c>
      <c r="I63" s="671">
        <v>35000</v>
      </c>
      <c r="J63" s="366">
        <f t="shared" si="2"/>
        <v>140000</v>
      </c>
      <c r="K63" s="666">
        <v>5800</v>
      </c>
      <c r="L63" s="38">
        <f t="shared" si="1"/>
        <v>23200</v>
      </c>
      <c r="M63" s="465">
        <f t="shared" si="7"/>
        <v>40800</v>
      </c>
      <c r="N63" s="365">
        <f t="shared" si="8"/>
        <v>163200</v>
      </c>
      <c r="O63" s="266" t="s">
        <v>25</v>
      </c>
      <c r="P63" s="1308"/>
      <c r="Q63" s="1284"/>
      <c r="R63" s="862"/>
      <c r="S63" s="862"/>
      <c r="T63" s="1"/>
      <c r="U63" s="1"/>
      <c r="V63" s="1"/>
      <c r="W63" s="1"/>
      <c r="X63" s="1"/>
      <c r="Y63" s="1"/>
      <c r="Z63" s="1"/>
    </row>
    <row r="64" spans="1:26" s="7" customFormat="1" ht="27.6" hidden="1" outlineLevel="1">
      <c r="A64" s="374" t="s">
        <v>3243</v>
      </c>
      <c r="B64" s="375" t="s">
        <v>1656</v>
      </c>
      <c r="C64" s="370" t="s">
        <v>1585</v>
      </c>
      <c r="D64" s="574"/>
      <c r="E64" s="574"/>
      <c r="F64" s="370" t="s">
        <v>5910</v>
      </c>
      <c r="G64" s="766"/>
      <c r="H64" s="767">
        <v>4</v>
      </c>
      <c r="I64" s="671">
        <v>30000</v>
      </c>
      <c r="J64" s="366">
        <f t="shared" si="2"/>
        <v>120000</v>
      </c>
      <c r="K64" s="666">
        <v>5800</v>
      </c>
      <c r="L64" s="38">
        <f t="shared" si="1"/>
        <v>23200</v>
      </c>
      <c r="M64" s="465">
        <f t="shared" si="7"/>
        <v>35800</v>
      </c>
      <c r="N64" s="365">
        <f t="shared" si="8"/>
        <v>143200</v>
      </c>
      <c r="O64" s="266" t="s">
        <v>1557</v>
      </c>
      <c r="P64" s="1308"/>
      <c r="Q64" s="1284"/>
      <c r="R64" s="862"/>
      <c r="S64" s="862"/>
      <c r="T64" s="1"/>
      <c r="U64" s="1"/>
      <c r="V64" s="1"/>
      <c r="W64" s="1"/>
      <c r="X64" s="1"/>
      <c r="Y64" s="1"/>
      <c r="Z64" s="1"/>
    </row>
    <row r="65" spans="1:26" s="7" customFormat="1" ht="27.6" hidden="1" outlineLevel="1">
      <c r="A65" s="374" t="s">
        <v>3244</v>
      </c>
      <c r="B65" s="375" t="s">
        <v>1656</v>
      </c>
      <c r="C65" s="370" t="s">
        <v>1586</v>
      </c>
      <c r="D65" s="574"/>
      <c r="E65" s="574"/>
      <c r="F65" s="370" t="s">
        <v>5910</v>
      </c>
      <c r="G65" s="766"/>
      <c r="H65" s="767" t="s">
        <v>1559</v>
      </c>
      <c r="I65" s="671">
        <v>35000</v>
      </c>
      <c r="J65" s="366">
        <f t="shared" si="2"/>
        <v>35000</v>
      </c>
      <c r="K65" s="666">
        <v>5800</v>
      </c>
      <c r="L65" s="38">
        <f t="shared" si="1"/>
        <v>5800</v>
      </c>
      <c r="M65" s="465">
        <f t="shared" si="7"/>
        <v>40800</v>
      </c>
      <c r="N65" s="365">
        <f t="shared" si="8"/>
        <v>40800</v>
      </c>
      <c r="O65" s="266" t="s">
        <v>25</v>
      </c>
      <c r="P65" s="1308"/>
      <c r="Q65" s="1284"/>
      <c r="R65" s="862"/>
      <c r="S65" s="862"/>
      <c r="T65" s="1"/>
      <c r="U65" s="1"/>
      <c r="V65" s="1"/>
      <c r="W65" s="1"/>
      <c r="X65" s="1"/>
      <c r="Y65" s="1"/>
      <c r="Z65" s="1"/>
    </row>
    <row r="66" spans="1:26" s="7" customFormat="1" ht="27.6" hidden="1" outlineLevel="1">
      <c r="A66" s="374" t="s">
        <v>3245</v>
      </c>
      <c r="B66" s="375" t="s">
        <v>1656</v>
      </c>
      <c r="C66" s="370" t="s">
        <v>1587</v>
      </c>
      <c r="D66" s="574"/>
      <c r="E66" s="574"/>
      <c r="F66" s="370" t="s">
        <v>5910</v>
      </c>
      <c r="G66" s="766"/>
      <c r="H66" s="767" t="s">
        <v>1556</v>
      </c>
      <c r="I66" s="671">
        <v>40000</v>
      </c>
      <c r="J66" s="366">
        <f t="shared" si="2"/>
        <v>80000</v>
      </c>
      <c r="K66" s="666">
        <v>6200</v>
      </c>
      <c r="L66" s="38">
        <f t="shared" si="1"/>
        <v>12400</v>
      </c>
      <c r="M66" s="465">
        <f t="shared" si="7"/>
        <v>46200</v>
      </c>
      <c r="N66" s="365">
        <f t="shared" si="8"/>
        <v>92400</v>
      </c>
      <c r="O66" s="266" t="s">
        <v>25</v>
      </c>
      <c r="P66" s="1308"/>
      <c r="Q66" s="1284"/>
      <c r="R66" s="862"/>
      <c r="S66" s="862"/>
      <c r="T66" s="1"/>
      <c r="U66" s="1"/>
      <c r="V66" s="1"/>
      <c r="W66" s="1"/>
      <c r="X66" s="1"/>
      <c r="Y66" s="1"/>
      <c r="Z66" s="1"/>
    </row>
    <row r="67" spans="1:26" s="7" customFormat="1" ht="27.6" hidden="1" outlineLevel="1">
      <c r="A67" s="374" t="s">
        <v>3246</v>
      </c>
      <c r="B67" s="375" t="s">
        <v>1656</v>
      </c>
      <c r="C67" s="370" t="s">
        <v>1588</v>
      </c>
      <c r="D67" s="574"/>
      <c r="E67" s="574"/>
      <c r="F67" s="370" t="s">
        <v>5910</v>
      </c>
      <c r="G67" s="766"/>
      <c r="H67" s="767" t="s">
        <v>1589</v>
      </c>
      <c r="I67" s="671">
        <v>30000</v>
      </c>
      <c r="J67" s="366">
        <f t="shared" si="2"/>
        <v>210000</v>
      </c>
      <c r="K67" s="666">
        <v>5800</v>
      </c>
      <c r="L67" s="38">
        <f t="shared" si="1"/>
        <v>40600</v>
      </c>
      <c r="M67" s="465">
        <f t="shared" si="7"/>
        <v>35800</v>
      </c>
      <c r="N67" s="365">
        <f t="shared" si="8"/>
        <v>250600</v>
      </c>
      <c r="O67" s="266" t="s">
        <v>25</v>
      </c>
      <c r="P67" s="1308"/>
      <c r="Q67" s="1284"/>
      <c r="R67" s="862"/>
      <c r="S67" s="862"/>
      <c r="T67" s="1"/>
      <c r="U67" s="1"/>
      <c r="V67" s="1"/>
      <c r="W67" s="1"/>
      <c r="X67" s="1"/>
      <c r="Y67" s="1"/>
      <c r="Z67" s="1"/>
    </row>
    <row r="68" spans="1:26" s="7" customFormat="1" ht="27.6" hidden="1" outlineLevel="1">
      <c r="A68" s="374" t="s">
        <v>3247</v>
      </c>
      <c r="B68" s="375" t="s">
        <v>1656</v>
      </c>
      <c r="C68" s="370" t="s">
        <v>1590</v>
      </c>
      <c r="D68" s="574"/>
      <c r="E68" s="574"/>
      <c r="F68" s="370" t="s">
        <v>5910</v>
      </c>
      <c r="G68" s="766"/>
      <c r="H68" s="767" t="s">
        <v>1556</v>
      </c>
      <c r="I68" s="671">
        <v>30000</v>
      </c>
      <c r="J68" s="366">
        <f t="shared" si="2"/>
        <v>60000</v>
      </c>
      <c r="K68" s="666">
        <v>5800</v>
      </c>
      <c r="L68" s="38">
        <f t="shared" si="1"/>
        <v>11600</v>
      </c>
      <c r="M68" s="465">
        <f t="shared" si="7"/>
        <v>35800</v>
      </c>
      <c r="N68" s="365">
        <f t="shared" si="8"/>
        <v>71600</v>
      </c>
      <c r="O68" s="266" t="s">
        <v>25</v>
      </c>
      <c r="P68" s="1308"/>
      <c r="Q68" s="1284"/>
      <c r="R68" s="862"/>
      <c r="S68" s="862"/>
      <c r="T68" s="1"/>
      <c r="U68" s="1"/>
      <c r="V68" s="1"/>
      <c r="W68" s="1"/>
      <c r="X68" s="1"/>
      <c r="Y68" s="1"/>
      <c r="Z68" s="1"/>
    </row>
    <row r="69" spans="1:26" s="7" customFormat="1" ht="27.6" hidden="1" outlineLevel="1">
      <c r="A69" s="374" t="s">
        <v>3248</v>
      </c>
      <c r="B69" s="375" t="s">
        <v>1656</v>
      </c>
      <c r="C69" s="370" t="s">
        <v>1591</v>
      </c>
      <c r="D69" s="574"/>
      <c r="E69" s="574"/>
      <c r="F69" s="370" t="s">
        <v>5910</v>
      </c>
      <c r="G69" s="766"/>
      <c r="H69" s="767" t="s">
        <v>1559</v>
      </c>
      <c r="I69" s="671">
        <v>93000</v>
      </c>
      <c r="J69" s="366">
        <f t="shared" si="2"/>
        <v>93000</v>
      </c>
      <c r="K69" s="666">
        <v>9300</v>
      </c>
      <c r="L69" s="38">
        <f t="shared" si="1"/>
        <v>9300</v>
      </c>
      <c r="M69" s="465">
        <f t="shared" si="7"/>
        <v>102300</v>
      </c>
      <c r="N69" s="365">
        <f t="shared" si="8"/>
        <v>102300</v>
      </c>
      <c r="O69" s="266" t="s">
        <v>25</v>
      </c>
      <c r="P69" s="1308"/>
      <c r="Q69" s="1284"/>
      <c r="R69" s="862"/>
      <c r="S69" s="862"/>
      <c r="T69" s="1"/>
      <c r="U69" s="1"/>
      <c r="V69" s="1"/>
      <c r="W69" s="1"/>
      <c r="X69" s="1"/>
      <c r="Y69" s="1"/>
      <c r="Z69" s="1"/>
    </row>
    <row r="70" spans="1:26" s="7" customFormat="1" ht="27.6" hidden="1" outlineLevel="1">
      <c r="A70" s="374" t="s">
        <v>3249</v>
      </c>
      <c r="B70" s="375" t="s">
        <v>1656</v>
      </c>
      <c r="C70" s="370" t="s">
        <v>1592</v>
      </c>
      <c r="D70" s="574"/>
      <c r="E70" s="574"/>
      <c r="F70" s="370" t="s">
        <v>5910</v>
      </c>
      <c r="G70" s="766"/>
      <c r="H70" s="767" t="s">
        <v>1561</v>
      </c>
      <c r="I70" s="671">
        <v>57600</v>
      </c>
      <c r="J70" s="366">
        <f t="shared" si="2"/>
        <v>172800</v>
      </c>
      <c r="K70" s="666">
        <v>6200</v>
      </c>
      <c r="L70" s="38">
        <f t="shared" si="1"/>
        <v>18600</v>
      </c>
      <c r="M70" s="465">
        <f t="shared" si="7"/>
        <v>63800</v>
      </c>
      <c r="N70" s="365">
        <f t="shared" si="8"/>
        <v>191400</v>
      </c>
      <c r="O70" s="266" t="s">
        <v>25</v>
      </c>
      <c r="P70" s="1308"/>
      <c r="Q70" s="1284"/>
      <c r="R70" s="862"/>
      <c r="S70" s="862"/>
      <c r="T70" s="1"/>
      <c r="U70" s="1"/>
      <c r="V70" s="1"/>
      <c r="W70" s="1"/>
      <c r="X70" s="1"/>
      <c r="Y70" s="1"/>
      <c r="Z70" s="1"/>
    </row>
    <row r="71" spans="1:26" s="7" customFormat="1" ht="27.6" hidden="1" outlineLevel="1">
      <c r="A71" s="374" t="s">
        <v>3250</v>
      </c>
      <c r="B71" s="375" t="s">
        <v>1656</v>
      </c>
      <c r="C71" s="370" t="s">
        <v>1593</v>
      </c>
      <c r="D71" s="574"/>
      <c r="E71" s="574"/>
      <c r="F71" s="370" t="s">
        <v>5738</v>
      </c>
      <c r="G71" s="766"/>
      <c r="H71" s="767">
        <v>9</v>
      </c>
      <c r="I71" s="671">
        <v>161500</v>
      </c>
      <c r="J71" s="366">
        <f t="shared" si="2"/>
        <v>1453500</v>
      </c>
      <c r="K71" s="666">
        <v>18250</v>
      </c>
      <c r="L71" s="38">
        <f t="shared" si="1"/>
        <v>164250</v>
      </c>
      <c r="M71" s="465">
        <f t="shared" si="7"/>
        <v>179750</v>
      </c>
      <c r="N71" s="365">
        <f t="shared" si="8"/>
        <v>1617750</v>
      </c>
      <c r="O71" s="266" t="s">
        <v>25</v>
      </c>
      <c r="P71" s="1308"/>
      <c r="Q71" s="1284"/>
      <c r="R71" s="862"/>
      <c r="S71" s="862"/>
      <c r="T71" s="1"/>
      <c r="U71" s="1"/>
      <c r="V71" s="1"/>
      <c r="W71" s="1"/>
      <c r="X71" s="1"/>
      <c r="Y71" s="1"/>
      <c r="Z71" s="1"/>
    </row>
    <row r="72" spans="1:26" s="7" customFormat="1" ht="27.6" hidden="1" outlineLevel="1">
      <c r="A72" s="374" t="s">
        <v>3251</v>
      </c>
      <c r="B72" s="375" t="s">
        <v>1656</v>
      </c>
      <c r="C72" s="370" t="s">
        <v>1595</v>
      </c>
      <c r="D72" s="574"/>
      <c r="E72" s="574"/>
      <c r="F72" s="370" t="s">
        <v>5910</v>
      </c>
      <c r="G72" s="766"/>
      <c r="H72" s="767" t="s">
        <v>1556</v>
      </c>
      <c r="I72" s="671">
        <v>38000</v>
      </c>
      <c r="J72" s="366">
        <f t="shared" si="2"/>
        <v>76000</v>
      </c>
      <c r="K72" s="666">
        <v>5800</v>
      </c>
      <c r="L72" s="38">
        <f t="shared" si="1"/>
        <v>11600</v>
      </c>
      <c r="M72" s="465">
        <f t="shared" si="7"/>
        <v>43800</v>
      </c>
      <c r="N72" s="365">
        <f t="shared" si="8"/>
        <v>87600</v>
      </c>
      <c r="O72" s="266" t="s">
        <v>25</v>
      </c>
      <c r="P72" s="1308"/>
      <c r="Q72" s="1284"/>
      <c r="R72" s="862"/>
      <c r="S72" s="862"/>
      <c r="T72" s="1"/>
      <c r="U72" s="1"/>
      <c r="V72" s="1"/>
      <c r="W72" s="1"/>
      <c r="X72" s="1"/>
      <c r="Y72" s="1"/>
      <c r="Z72" s="1"/>
    </row>
    <row r="73" spans="1:26" s="7" customFormat="1" ht="27.6" hidden="1" outlineLevel="1">
      <c r="A73" s="374" t="s">
        <v>3252</v>
      </c>
      <c r="B73" s="375" t="s">
        <v>1656</v>
      </c>
      <c r="C73" s="370" t="s">
        <v>1596</v>
      </c>
      <c r="D73" s="574"/>
      <c r="E73" s="574"/>
      <c r="F73" s="370" t="s">
        <v>5738</v>
      </c>
      <c r="G73" s="766"/>
      <c r="H73" s="767" t="s">
        <v>1571</v>
      </c>
      <c r="I73" s="671">
        <v>138000</v>
      </c>
      <c r="J73" s="366">
        <f t="shared" si="2"/>
        <v>828000</v>
      </c>
      <c r="K73" s="666">
        <v>6200</v>
      </c>
      <c r="L73" s="38">
        <f t="shared" si="1"/>
        <v>37200</v>
      </c>
      <c r="M73" s="465">
        <f t="shared" si="7"/>
        <v>144200</v>
      </c>
      <c r="N73" s="365">
        <f t="shared" si="8"/>
        <v>865200</v>
      </c>
      <c r="O73" s="266" t="s">
        <v>25</v>
      </c>
      <c r="P73" s="1308"/>
      <c r="Q73" s="1284"/>
      <c r="R73" s="862"/>
      <c r="S73" s="862"/>
      <c r="T73" s="1"/>
      <c r="U73" s="1"/>
      <c r="V73" s="1"/>
      <c r="W73" s="1"/>
      <c r="X73" s="1"/>
      <c r="Y73" s="1"/>
      <c r="Z73" s="1"/>
    </row>
    <row r="74" spans="1:26" s="7" customFormat="1" ht="55.2" hidden="1" outlineLevel="1">
      <c r="A74" s="374" t="s">
        <v>3253</v>
      </c>
      <c r="B74" s="375" t="s">
        <v>1656</v>
      </c>
      <c r="C74" s="370" t="s">
        <v>1597</v>
      </c>
      <c r="D74" s="574"/>
      <c r="E74" s="574"/>
      <c r="F74" s="370" t="s">
        <v>5738</v>
      </c>
      <c r="G74" s="766"/>
      <c r="H74" s="767" t="s">
        <v>1561</v>
      </c>
      <c r="I74" s="671">
        <v>48000</v>
      </c>
      <c r="J74" s="366">
        <f t="shared" si="2"/>
        <v>144000</v>
      </c>
      <c r="K74" s="666">
        <v>6200</v>
      </c>
      <c r="L74" s="38">
        <f t="shared" si="1"/>
        <v>18600</v>
      </c>
      <c r="M74" s="465">
        <f t="shared" si="7"/>
        <v>54200</v>
      </c>
      <c r="N74" s="365">
        <f t="shared" si="8"/>
        <v>162600</v>
      </c>
      <c r="O74" s="266" t="s">
        <v>1568</v>
      </c>
      <c r="P74" s="1308"/>
      <c r="Q74" s="1284"/>
      <c r="R74" s="862"/>
      <c r="S74" s="862"/>
      <c r="T74" s="1"/>
      <c r="U74" s="1"/>
      <c r="V74" s="1"/>
      <c r="W74" s="1"/>
      <c r="X74" s="1"/>
      <c r="Y74" s="1"/>
      <c r="Z74" s="1"/>
    </row>
    <row r="75" spans="1:26" s="7" customFormat="1" ht="27.6" hidden="1" outlineLevel="1">
      <c r="A75" s="374" t="s">
        <v>3254</v>
      </c>
      <c r="B75" s="375" t="s">
        <v>1656</v>
      </c>
      <c r="C75" s="370" t="s">
        <v>1598</v>
      </c>
      <c r="D75" s="574"/>
      <c r="E75" s="574"/>
      <c r="F75" s="370" t="s">
        <v>5911</v>
      </c>
      <c r="G75" s="766"/>
      <c r="H75" s="767" t="s">
        <v>1559</v>
      </c>
      <c r="I75" s="671">
        <v>22000</v>
      </c>
      <c r="J75" s="366">
        <f t="shared" si="2"/>
        <v>22000</v>
      </c>
      <c r="K75" s="666">
        <v>5800</v>
      </c>
      <c r="L75" s="38">
        <f t="shared" si="1"/>
        <v>5800</v>
      </c>
      <c r="M75" s="465">
        <f t="shared" si="7"/>
        <v>27800</v>
      </c>
      <c r="N75" s="365">
        <f t="shared" si="8"/>
        <v>27800</v>
      </c>
      <c r="O75" s="266" t="s">
        <v>1557</v>
      </c>
      <c r="P75" s="1308"/>
      <c r="Q75" s="1284"/>
      <c r="R75" s="862"/>
      <c r="S75" s="862"/>
      <c r="T75" s="1"/>
      <c r="U75" s="1"/>
      <c r="V75" s="1"/>
      <c r="W75" s="1"/>
      <c r="X75" s="1"/>
      <c r="Y75" s="1"/>
      <c r="Z75" s="1"/>
    </row>
    <row r="76" spans="1:26" s="7" customFormat="1" ht="27.6" hidden="1" outlineLevel="1">
      <c r="A76" s="374" t="s">
        <v>3255</v>
      </c>
      <c r="B76" s="375" t="s">
        <v>1656</v>
      </c>
      <c r="C76" s="370" t="s">
        <v>2648</v>
      </c>
      <c r="D76" s="574"/>
      <c r="E76" s="574"/>
      <c r="F76" s="370" t="s">
        <v>5910</v>
      </c>
      <c r="G76" s="766"/>
      <c r="H76" s="767" t="s">
        <v>1594</v>
      </c>
      <c r="I76" s="667">
        <v>45600</v>
      </c>
      <c r="J76" s="366">
        <f t="shared" si="2"/>
        <v>364800</v>
      </c>
      <c r="K76" s="666">
        <v>5800</v>
      </c>
      <c r="L76" s="38">
        <f t="shared" si="1"/>
        <v>46400</v>
      </c>
      <c r="M76" s="465">
        <f t="shared" si="7"/>
        <v>51400</v>
      </c>
      <c r="N76" s="365">
        <f t="shared" si="8"/>
        <v>411200</v>
      </c>
      <c r="O76" s="266" t="s">
        <v>2653</v>
      </c>
      <c r="P76" s="1308"/>
      <c r="Q76" s="1284"/>
      <c r="R76" s="862"/>
      <c r="S76" s="862"/>
      <c r="T76" s="1"/>
      <c r="U76" s="1"/>
      <c r="V76" s="1"/>
      <c r="W76" s="1"/>
      <c r="X76" s="1"/>
      <c r="Y76" s="1"/>
      <c r="Z76" s="1"/>
    </row>
    <row r="77" spans="1:26" s="7" customFormat="1" ht="27.6" hidden="1" outlineLevel="1">
      <c r="A77" s="374" t="s">
        <v>3256</v>
      </c>
      <c r="B77" s="375" t="s">
        <v>1656</v>
      </c>
      <c r="C77" s="370" t="s">
        <v>2649</v>
      </c>
      <c r="D77" s="574"/>
      <c r="E77" s="574"/>
      <c r="F77" s="370" t="s">
        <v>5910</v>
      </c>
      <c r="G77" s="766"/>
      <c r="H77" s="767" t="s">
        <v>1574</v>
      </c>
      <c r="I77" s="667">
        <v>45600</v>
      </c>
      <c r="J77" s="366">
        <f t="shared" si="2"/>
        <v>182400</v>
      </c>
      <c r="K77" s="666">
        <v>5800</v>
      </c>
      <c r="L77" s="38">
        <f t="shared" si="1"/>
        <v>23200</v>
      </c>
      <c r="M77" s="465">
        <f t="shared" si="7"/>
        <v>51400</v>
      </c>
      <c r="N77" s="365">
        <f t="shared" si="8"/>
        <v>205600</v>
      </c>
      <c r="O77" s="266" t="s">
        <v>2653</v>
      </c>
      <c r="P77" s="1308"/>
      <c r="Q77" s="1284"/>
      <c r="R77" s="862"/>
      <c r="S77" s="862"/>
      <c r="T77" s="1"/>
      <c r="U77" s="1"/>
      <c r="V77" s="1"/>
      <c r="W77" s="1"/>
      <c r="X77" s="1"/>
      <c r="Y77" s="1"/>
      <c r="Z77" s="1"/>
    </row>
    <row r="78" spans="1:26" s="7" customFormat="1" ht="27.6" hidden="1" outlineLevel="1">
      <c r="A78" s="374" t="s">
        <v>3257</v>
      </c>
      <c r="B78" s="375" t="s">
        <v>1656</v>
      </c>
      <c r="C78" s="370" t="s">
        <v>2650</v>
      </c>
      <c r="D78" s="574"/>
      <c r="E78" s="574"/>
      <c r="F78" s="370" t="s">
        <v>5910</v>
      </c>
      <c r="G78" s="766"/>
      <c r="H78" s="767" t="s">
        <v>1567</v>
      </c>
      <c r="I78" s="667">
        <v>57600</v>
      </c>
      <c r="J78" s="366">
        <f t="shared" si="2"/>
        <v>288000</v>
      </c>
      <c r="K78" s="666">
        <v>6200</v>
      </c>
      <c r="L78" s="38">
        <f t="shared" si="1"/>
        <v>31000</v>
      </c>
      <c r="M78" s="465">
        <f t="shared" si="7"/>
        <v>63800</v>
      </c>
      <c r="N78" s="365">
        <f t="shared" si="8"/>
        <v>319000</v>
      </c>
      <c r="O78" s="266" t="s">
        <v>2653</v>
      </c>
      <c r="P78" s="1308"/>
      <c r="Q78" s="1284"/>
      <c r="R78" s="862"/>
      <c r="S78" s="862"/>
      <c r="T78" s="1"/>
      <c r="U78" s="1"/>
      <c r="V78" s="1"/>
      <c r="W78" s="1"/>
      <c r="X78" s="1"/>
      <c r="Y78" s="1"/>
      <c r="Z78" s="1"/>
    </row>
    <row r="79" spans="1:26" s="7" customFormat="1" ht="27.6" hidden="1" outlineLevel="1">
      <c r="A79" s="374" t="s">
        <v>3258</v>
      </c>
      <c r="B79" s="375" t="s">
        <v>1656</v>
      </c>
      <c r="C79" s="370" t="s">
        <v>2651</v>
      </c>
      <c r="D79" s="574"/>
      <c r="E79" s="574"/>
      <c r="F79" s="370" t="s">
        <v>5910</v>
      </c>
      <c r="G79" s="766"/>
      <c r="H79" s="767" t="s">
        <v>1574</v>
      </c>
      <c r="I79" s="667">
        <v>57600</v>
      </c>
      <c r="J79" s="366">
        <f t="shared" si="2"/>
        <v>230400</v>
      </c>
      <c r="K79" s="666">
        <v>6200</v>
      </c>
      <c r="L79" s="38">
        <f t="shared" si="1"/>
        <v>24800</v>
      </c>
      <c r="M79" s="465">
        <f t="shared" si="7"/>
        <v>63800</v>
      </c>
      <c r="N79" s="365">
        <f t="shared" si="8"/>
        <v>255200</v>
      </c>
      <c r="O79" s="266"/>
      <c r="P79" s="1308"/>
      <c r="Q79" s="1284"/>
      <c r="R79" s="862"/>
      <c r="S79" s="862"/>
      <c r="T79" s="1"/>
      <c r="U79" s="1"/>
      <c r="V79" s="1"/>
      <c r="W79" s="1"/>
      <c r="X79" s="1"/>
      <c r="Y79" s="1"/>
      <c r="Z79" s="1"/>
    </row>
    <row r="80" spans="1:26" s="7" customFormat="1" ht="27.6" hidden="1" outlineLevel="1">
      <c r="A80" s="374" t="s">
        <v>3259</v>
      </c>
      <c r="B80" s="375" t="s">
        <v>1656</v>
      </c>
      <c r="C80" s="370" t="s">
        <v>2652</v>
      </c>
      <c r="D80" s="574"/>
      <c r="E80" s="574"/>
      <c r="F80" s="370" t="s">
        <v>5910</v>
      </c>
      <c r="G80" s="766"/>
      <c r="H80" s="767" t="s">
        <v>1559</v>
      </c>
      <c r="I80" s="667">
        <v>64100</v>
      </c>
      <c r="J80" s="366">
        <f t="shared" si="2"/>
        <v>64100</v>
      </c>
      <c r="K80" s="666">
        <v>6200</v>
      </c>
      <c r="L80" s="38">
        <f t="shared" ref="L80:L143" si="9">H80*K80</f>
        <v>6200</v>
      </c>
      <c r="M80" s="465">
        <f t="shared" si="7"/>
        <v>70300</v>
      </c>
      <c r="N80" s="365">
        <f t="shared" si="8"/>
        <v>70300</v>
      </c>
      <c r="O80" s="266"/>
      <c r="P80" s="1308"/>
      <c r="Q80" s="1284"/>
      <c r="R80" s="862"/>
      <c r="S80" s="862"/>
      <c r="T80" s="1"/>
      <c r="U80" s="1"/>
      <c r="V80" s="1"/>
      <c r="W80" s="1"/>
      <c r="X80" s="1"/>
      <c r="Y80" s="1"/>
      <c r="Z80" s="1"/>
    </row>
    <row r="81" spans="1:26" s="7" customFormat="1" ht="27.6" hidden="1" outlineLevel="1">
      <c r="A81" s="374" t="s">
        <v>3260</v>
      </c>
      <c r="B81" s="375" t="s">
        <v>1656</v>
      </c>
      <c r="C81" s="370" t="s">
        <v>1599</v>
      </c>
      <c r="D81" s="574"/>
      <c r="E81" s="574"/>
      <c r="F81" s="370" t="s">
        <v>5910</v>
      </c>
      <c r="G81" s="766"/>
      <c r="H81" s="767" t="s">
        <v>1559</v>
      </c>
      <c r="I81" s="671">
        <v>40000</v>
      </c>
      <c r="J81" s="366">
        <f t="shared" si="2"/>
        <v>40000</v>
      </c>
      <c r="K81" s="666">
        <v>6200</v>
      </c>
      <c r="L81" s="38">
        <f t="shared" si="9"/>
        <v>6200</v>
      </c>
      <c r="M81" s="465">
        <f t="shared" si="7"/>
        <v>46200</v>
      </c>
      <c r="N81" s="365">
        <f t="shared" si="8"/>
        <v>46200</v>
      </c>
      <c r="O81" s="266" t="s">
        <v>25</v>
      </c>
      <c r="P81" s="1308"/>
      <c r="Q81" s="1284"/>
      <c r="R81" s="862"/>
      <c r="S81" s="862"/>
      <c r="T81" s="1"/>
      <c r="U81" s="1"/>
      <c r="V81" s="1"/>
      <c r="W81" s="1"/>
      <c r="X81" s="1"/>
      <c r="Y81" s="1"/>
      <c r="Z81" s="1"/>
    </row>
    <row r="82" spans="1:26" s="7" customFormat="1" ht="27.6" hidden="1" outlineLevel="1">
      <c r="A82" s="374" t="s">
        <v>3261</v>
      </c>
      <c r="B82" s="375" t="s">
        <v>1656</v>
      </c>
      <c r="C82" s="370" t="s">
        <v>1600</v>
      </c>
      <c r="D82" s="574"/>
      <c r="E82" s="574"/>
      <c r="F82" s="370" t="s">
        <v>5910</v>
      </c>
      <c r="G82" s="766"/>
      <c r="H82" s="767">
        <v>2</v>
      </c>
      <c r="I82" s="671">
        <v>48000</v>
      </c>
      <c r="J82" s="366">
        <f t="shared" ref="J82:J145" si="10">H82*I82</f>
        <v>96000</v>
      </c>
      <c r="K82" s="666">
        <v>6200</v>
      </c>
      <c r="L82" s="38">
        <f t="shared" si="9"/>
        <v>12400</v>
      </c>
      <c r="M82" s="465">
        <f t="shared" si="7"/>
        <v>54200</v>
      </c>
      <c r="N82" s="365">
        <f t="shared" si="8"/>
        <v>108400</v>
      </c>
      <c r="O82" s="266" t="s">
        <v>25</v>
      </c>
      <c r="P82" s="1308"/>
      <c r="Q82" s="1284"/>
      <c r="R82" s="862"/>
      <c r="S82" s="862"/>
      <c r="T82" s="1"/>
      <c r="U82" s="1"/>
      <c r="V82" s="1"/>
      <c r="W82" s="1"/>
      <c r="X82" s="1"/>
      <c r="Y82" s="1"/>
      <c r="Z82" s="1"/>
    </row>
    <row r="83" spans="1:26" s="7" customFormat="1" ht="27.6" hidden="1" outlineLevel="1">
      <c r="A83" s="374" t="s">
        <v>3262</v>
      </c>
      <c r="B83" s="375" t="s">
        <v>1656</v>
      </c>
      <c r="C83" s="370" t="s">
        <v>1601</v>
      </c>
      <c r="D83" s="574"/>
      <c r="E83" s="574"/>
      <c r="F83" s="370" t="s">
        <v>5910</v>
      </c>
      <c r="G83" s="766"/>
      <c r="H83" s="767">
        <v>1</v>
      </c>
      <c r="I83" s="671">
        <v>82000</v>
      </c>
      <c r="J83" s="366">
        <f t="shared" si="10"/>
        <v>82000</v>
      </c>
      <c r="K83" s="666">
        <v>6200</v>
      </c>
      <c r="L83" s="38">
        <f t="shared" si="9"/>
        <v>6200</v>
      </c>
      <c r="M83" s="465">
        <f t="shared" si="7"/>
        <v>88200</v>
      </c>
      <c r="N83" s="365">
        <f t="shared" si="8"/>
        <v>88200</v>
      </c>
      <c r="O83" s="266" t="s">
        <v>25</v>
      </c>
      <c r="P83" s="1308"/>
      <c r="Q83" s="1284"/>
      <c r="R83" s="862"/>
      <c r="S83" s="862"/>
      <c r="T83" s="1"/>
      <c r="U83" s="1"/>
      <c r="V83" s="1"/>
      <c r="W83" s="1"/>
      <c r="X83" s="1"/>
      <c r="Y83" s="1"/>
      <c r="Z83" s="1"/>
    </row>
    <row r="84" spans="1:26" s="7" customFormat="1" ht="27.6" hidden="1" outlineLevel="1">
      <c r="A84" s="374" t="s">
        <v>3263</v>
      </c>
      <c r="B84" s="375" t="s">
        <v>1656</v>
      </c>
      <c r="C84" s="370" t="s">
        <v>1602</v>
      </c>
      <c r="D84" s="574"/>
      <c r="E84" s="574"/>
      <c r="F84" s="370" t="s">
        <v>5910</v>
      </c>
      <c r="G84" s="766"/>
      <c r="H84" s="767">
        <v>1</v>
      </c>
      <c r="I84" s="671">
        <v>30000</v>
      </c>
      <c r="J84" s="366">
        <f t="shared" si="10"/>
        <v>30000</v>
      </c>
      <c r="K84" s="666">
        <v>5800</v>
      </c>
      <c r="L84" s="38">
        <f t="shared" si="9"/>
        <v>5800</v>
      </c>
      <c r="M84" s="465">
        <f t="shared" si="7"/>
        <v>35800</v>
      </c>
      <c r="N84" s="365">
        <f t="shared" si="8"/>
        <v>35800</v>
      </c>
      <c r="O84" s="266" t="s">
        <v>25</v>
      </c>
      <c r="P84" s="1308"/>
      <c r="Q84" s="1284"/>
      <c r="R84" s="862"/>
      <c r="S84" s="862"/>
      <c r="T84" s="1"/>
      <c r="U84" s="1"/>
      <c r="V84" s="1"/>
      <c r="W84" s="1"/>
      <c r="X84" s="1"/>
      <c r="Y84" s="1"/>
      <c r="Z84" s="1"/>
    </row>
    <row r="85" spans="1:26" s="7" customFormat="1" ht="27.6" hidden="1" outlineLevel="1">
      <c r="A85" s="374" t="s">
        <v>3264</v>
      </c>
      <c r="B85" s="375" t="s">
        <v>1656</v>
      </c>
      <c r="C85" s="370" t="s">
        <v>1603</v>
      </c>
      <c r="D85" s="574"/>
      <c r="E85" s="574"/>
      <c r="F85" s="370" t="s">
        <v>5910</v>
      </c>
      <c r="G85" s="766"/>
      <c r="H85" s="767">
        <v>1</v>
      </c>
      <c r="I85" s="671">
        <v>30000</v>
      </c>
      <c r="J85" s="366">
        <f t="shared" si="10"/>
        <v>30000</v>
      </c>
      <c r="K85" s="666">
        <v>5800</v>
      </c>
      <c r="L85" s="38">
        <f t="shared" si="9"/>
        <v>5800</v>
      </c>
      <c r="M85" s="465">
        <f t="shared" si="7"/>
        <v>35800</v>
      </c>
      <c r="N85" s="365">
        <f t="shared" si="8"/>
        <v>35800</v>
      </c>
      <c r="O85" s="266" t="s">
        <v>25</v>
      </c>
      <c r="P85" s="1308"/>
      <c r="Q85" s="1284"/>
      <c r="R85" s="862"/>
      <c r="S85" s="862"/>
      <c r="T85" s="1"/>
      <c r="U85" s="1"/>
      <c r="V85" s="1"/>
      <c r="W85" s="1"/>
      <c r="X85" s="1"/>
      <c r="Y85" s="1"/>
      <c r="Z85" s="1"/>
    </row>
    <row r="86" spans="1:26" s="7" customFormat="1" ht="55.2" hidden="1" outlineLevel="1">
      <c r="A86" s="374" t="s">
        <v>3265</v>
      </c>
      <c r="B86" s="375" t="s">
        <v>1656</v>
      </c>
      <c r="C86" s="370" t="s">
        <v>1604</v>
      </c>
      <c r="D86" s="574"/>
      <c r="E86" s="574"/>
      <c r="F86" s="370" t="s">
        <v>5912</v>
      </c>
      <c r="G86" s="766"/>
      <c r="H86" s="767" t="s">
        <v>1559</v>
      </c>
      <c r="I86" s="671">
        <v>48000</v>
      </c>
      <c r="J86" s="366">
        <f t="shared" si="10"/>
        <v>48000</v>
      </c>
      <c r="K86" s="666">
        <v>6200</v>
      </c>
      <c r="L86" s="38">
        <f t="shared" si="9"/>
        <v>6200</v>
      </c>
      <c r="M86" s="465">
        <f t="shared" si="7"/>
        <v>54200</v>
      </c>
      <c r="N86" s="365">
        <f t="shared" si="8"/>
        <v>54200</v>
      </c>
      <c r="O86" s="266" t="s">
        <v>1568</v>
      </c>
      <c r="P86" s="1308"/>
      <c r="Q86" s="1284"/>
      <c r="R86" s="862"/>
      <c r="S86" s="862"/>
      <c r="T86" s="1"/>
      <c r="U86" s="1"/>
      <c r="V86" s="1"/>
      <c r="W86" s="1"/>
      <c r="X86" s="1"/>
      <c r="Y86" s="1"/>
      <c r="Z86" s="1"/>
    </row>
    <row r="87" spans="1:26" s="7" customFormat="1" ht="55.2" hidden="1" outlineLevel="1">
      <c r="A87" s="374" t="s">
        <v>3266</v>
      </c>
      <c r="B87" s="375" t="s">
        <v>1656</v>
      </c>
      <c r="C87" s="370" t="s">
        <v>1605</v>
      </c>
      <c r="D87" s="574"/>
      <c r="E87" s="574"/>
      <c r="F87" s="370" t="s">
        <v>5912</v>
      </c>
      <c r="G87" s="766"/>
      <c r="H87" s="767">
        <v>6</v>
      </c>
      <c r="I87" s="671">
        <v>48000</v>
      </c>
      <c r="J87" s="366">
        <f t="shared" si="10"/>
        <v>288000</v>
      </c>
      <c r="K87" s="666">
        <v>6200</v>
      </c>
      <c r="L87" s="38">
        <f t="shared" si="9"/>
        <v>37200</v>
      </c>
      <c r="M87" s="465">
        <f t="shared" si="7"/>
        <v>54200</v>
      </c>
      <c r="N87" s="365">
        <f t="shared" si="8"/>
        <v>325200</v>
      </c>
      <c r="O87" s="266" t="s">
        <v>1568</v>
      </c>
      <c r="P87" s="1308"/>
      <c r="Q87" s="1284"/>
      <c r="R87" s="862"/>
      <c r="S87" s="862"/>
      <c r="T87" s="1"/>
      <c r="U87" s="1"/>
      <c r="V87" s="1"/>
      <c r="W87" s="1"/>
      <c r="X87" s="1"/>
      <c r="Y87" s="1"/>
      <c r="Z87" s="1"/>
    </row>
    <row r="88" spans="1:26" s="7" customFormat="1" ht="55.2" hidden="1" outlineLevel="1">
      <c r="A88" s="374" t="s">
        <v>3267</v>
      </c>
      <c r="B88" s="375" t="s">
        <v>1656</v>
      </c>
      <c r="C88" s="370" t="s">
        <v>1606</v>
      </c>
      <c r="D88" s="574"/>
      <c r="E88" s="574"/>
      <c r="F88" s="370" t="s">
        <v>5912</v>
      </c>
      <c r="G88" s="766"/>
      <c r="H88" s="767">
        <v>7</v>
      </c>
      <c r="I88" s="671">
        <v>62000</v>
      </c>
      <c r="J88" s="366">
        <f t="shared" si="10"/>
        <v>434000</v>
      </c>
      <c r="K88" s="666">
        <v>6200</v>
      </c>
      <c r="L88" s="38">
        <f t="shared" si="9"/>
        <v>43400</v>
      </c>
      <c r="M88" s="465">
        <f t="shared" si="7"/>
        <v>68200</v>
      </c>
      <c r="N88" s="365">
        <f t="shared" si="8"/>
        <v>477400</v>
      </c>
      <c r="O88" s="266" t="s">
        <v>1568</v>
      </c>
      <c r="P88" s="1308"/>
      <c r="Q88" s="1284"/>
      <c r="R88" s="862"/>
      <c r="S88" s="862"/>
      <c r="T88" s="1"/>
      <c r="U88" s="1"/>
      <c r="V88" s="1"/>
      <c r="W88" s="1"/>
      <c r="X88" s="1"/>
      <c r="Y88" s="1"/>
      <c r="Z88" s="1"/>
    </row>
    <row r="89" spans="1:26" s="7" customFormat="1" ht="27" hidden="1" customHeight="1" outlineLevel="1">
      <c r="A89" s="374" t="s">
        <v>3268</v>
      </c>
      <c r="B89" s="375" t="s">
        <v>1656</v>
      </c>
      <c r="C89" s="370" t="s">
        <v>1607</v>
      </c>
      <c r="D89" s="574"/>
      <c r="E89" s="574"/>
      <c r="F89" s="370" t="s">
        <v>5910</v>
      </c>
      <c r="G89" s="766"/>
      <c r="H89" s="767" t="s">
        <v>1561</v>
      </c>
      <c r="I89" s="671">
        <v>220000</v>
      </c>
      <c r="J89" s="366">
        <f t="shared" si="10"/>
        <v>660000</v>
      </c>
      <c r="K89" s="666">
        <v>24500</v>
      </c>
      <c r="L89" s="38">
        <f t="shared" si="9"/>
        <v>73500</v>
      </c>
      <c r="M89" s="465">
        <f t="shared" si="7"/>
        <v>244500</v>
      </c>
      <c r="N89" s="365">
        <f t="shared" si="8"/>
        <v>733500</v>
      </c>
      <c r="O89" s="266" t="s">
        <v>25</v>
      </c>
      <c r="P89" s="1308"/>
      <c r="Q89" s="1284"/>
      <c r="R89" s="862"/>
      <c r="S89" s="862"/>
      <c r="T89" s="1"/>
      <c r="U89" s="1"/>
      <c r="V89" s="1"/>
      <c r="W89" s="1"/>
      <c r="X89" s="1"/>
      <c r="Y89" s="1"/>
      <c r="Z89" s="1"/>
    </row>
    <row r="90" spans="1:26" s="7" customFormat="1" ht="27" hidden="1" customHeight="1" outlineLevel="1">
      <c r="A90" s="374" t="s">
        <v>3269</v>
      </c>
      <c r="B90" s="375" t="s">
        <v>1656</v>
      </c>
      <c r="C90" s="370" t="s">
        <v>1608</v>
      </c>
      <c r="D90" s="574"/>
      <c r="E90" s="574"/>
      <c r="F90" s="370" t="s">
        <v>5910</v>
      </c>
      <c r="G90" s="766"/>
      <c r="H90" s="767" t="s">
        <v>1559</v>
      </c>
      <c r="I90" s="671">
        <v>150000</v>
      </c>
      <c r="J90" s="366">
        <f t="shared" si="10"/>
        <v>150000</v>
      </c>
      <c r="K90" s="666">
        <v>18200</v>
      </c>
      <c r="L90" s="38">
        <f t="shared" si="9"/>
        <v>18200</v>
      </c>
      <c r="M90" s="465">
        <f t="shared" si="7"/>
        <v>168200</v>
      </c>
      <c r="N90" s="365">
        <f t="shared" si="8"/>
        <v>168200</v>
      </c>
      <c r="O90" s="266" t="s">
        <v>25</v>
      </c>
      <c r="P90" s="1308"/>
      <c r="Q90" s="1284"/>
      <c r="R90" s="862"/>
      <c r="S90" s="862"/>
      <c r="T90" s="1"/>
      <c r="U90" s="1"/>
      <c r="V90" s="1"/>
      <c r="W90" s="1"/>
      <c r="X90" s="1"/>
      <c r="Y90" s="1"/>
      <c r="Z90" s="1"/>
    </row>
    <row r="91" spans="1:26" s="7" customFormat="1" ht="55.2" hidden="1" outlineLevel="1">
      <c r="A91" s="374" t="s">
        <v>3270</v>
      </c>
      <c r="B91" s="375" t="s">
        <v>1656</v>
      </c>
      <c r="C91" s="370" t="s">
        <v>1609</v>
      </c>
      <c r="D91" s="574"/>
      <c r="E91" s="574"/>
      <c r="F91" s="370" t="s">
        <v>5912</v>
      </c>
      <c r="G91" s="766"/>
      <c r="H91" s="767" t="s">
        <v>1559</v>
      </c>
      <c r="I91" s="671">
        <v>90000</v>
      </c>
      <c r="J91" s="366">
        <f t="shared" si="10"/>
        <v>90000</v>
      </c>
      <c r="K91" s="666">
        <v>6200</v>
      </c>
      <c r="L91" s="38">
        <f t="shared" si="9"/>
        <v>6200</v>
      </c>
      <c r="M91" s="465">
        <f t="shared" si="7"/>
        <v>96200</v>
      </c>
      <c r="N91" s="365">
        <f t="shared" si="8"/>
        <v>96200</v>
      </c>
      <c r="O91" s="266" t="s">
        <v>1568</v>
      </c>
      <c r="P91" s="1308"/>
      <c r="Q91" s="1284"/>
      <c r="R91" s="862"/>
      <c r="S91" s="862"/>
      <c r="T91" s="1"/>
      <c r="U91" s="1"/>
      <c r="V91" s="1"/>
      <c r="W91" s="1"/>
      <c r="X91" s="1"/>
      <c r="Y91" s="1"/>
      <c r="Z91" s="1"/>
    </row>
    <row r="92" spans="1:26" s="7" customFormat="1" ht="27.6" hidden="1" outlineLevel="1">
      <c r="A92" s="374" t="s">
        <v>3270</v>
      </c>
      <c r="B92" s="375" t="s">
        <v>1656</v>
      </c>
      <c r="C92" s="652" t="s">
        <v>5318</v>
      </c>
      <c r="D92" s="574"/>
      <c r="E92" s="574"/>
      <c r="F92" s="637" t="s">
        <v>5738</v>
      </c>
      <c r="G92" s="768"/>
      <c r="H92" s="769">
        <v>4</v>
      </c>
      <c r="I92" s="770">
        <v>156020</v>
      </c>
      <c r="J92" s="365">
        <f t="shared" si="10"/>
        <v>624080</v>
      </c>
      <c r="K92" s="670">
        <v>17641.8</v>
      </c>
      <c r="L92" s="39">
        <f t="shared" si="9"/>
        <v>70567.199999999997</v>
      </c>
      <c r="M92" s="670">
        <f t="shared" si="7"/>
        <v>173661.8</v>
      </c>
      <c r="N92" s="365">
        <f t="shared" si="8"/>
        <v>694647.2</v>
      </c>
      <c r="O92" s="266"/>
      <c r="P92" s="1307"/>
      <c r="Q92" s="1285"/>
      <c r="R92" s="862"/>
      <c r="S92" s="862"/>
      <c r="T92" s="1"/>
      <c r="U92" s="1"/>
      <c r="V92" s="1"/>
      <c r="W92" s="1"/>
      <c r="X92" s="1"/>
      <c r="Y92" s="1"/>
      <c r="Z92" s="1"/>
    </row>
    <row r="93" spans="1:26" s="1" customFormat="1" hidden="1" outlineLevel="1">
      <c r="A93" s="193" t="s">
        <v>1749</v>
      </c>
      <c r="B93" s="129" t="s">
        <v>1656</v>
      </c>
      <c r="C93" s="651" t="s">
        <v>1610</v>
      </c>
      <c r="D93" s="129"/>
      <c r="E93" s="129"/>
      <c r="F93" s="28"/>
      <c r="G93" s="788"/>
      <c r="H93" s="789"/>
      <c r="I93" s="886"/>
      <c r="J93" s="210"/>
      <c r="K93" s="855"/>
      <c r="L93" s="383"/>
      <c r="M93" s="855"/>
      <c r="N93" s="54"/>
      <c r="O93" s="269"/>
      <c r="P93" s="508"/>
      <c r="Q93" s="544"/>
      <c r="R93" s="862"/>
      <c r="S93" s="862"/>
    </row>
    <row r="94" spans="1:26" s="7" customFormat="1" ht="165.6" hidden="1" outlineLevel="1">
      <c r="A94" s="189" t="s">
        <v>2693</v>
      </c>
      <c r="B94" s="190" t="s">
        <v>1656</v>
      </c>
      <c r="C94" s="372" t="s">
        <v>1611</v>
      </c>
      <c r="D94" s="378"/>
      <c r="E94" s="864" t="s">
        <v>25</v>
      </c>
      <c r="F94" s="372" t="s">
        <v>5913</v>
      </c>
      <c r="G94" s="394" t="s">
        <v>22</v>
      </c>
      <c r="H94" s="395">
        <v>258.79000000000002</v>
      </c>
      <c r="I94" s="396">
        <v>1700</v>
      </c>
      <c r="J94" s="220">
        <f t="shared" si="10"/>
        <v>439943.00000000006</v>
      </c>
      <c r="K94" s="364">
        <v>850</v>
      </c>
      <c r="L94" s="362">
        <f t="shared" si="9"/>
        <v>219971.50000000003</v>
      </c>
      <c r="M94" s="364">
        <f t="shared" ref="M94:M104" si="11">I94+K94</f>
        <v>2550</v>
      </c>
      <c r="N94" s="362">
        <f t="shared" ref="N94:N104" si="12">H94*M94</f>
        <v>659914.5</v>
      </c>
      <c r="O94" s="261"/>
      <c r="P94" s="506" t="s">
        <v>5914</v>
      </c>
      <c r="Q94" s="1311" t="s">
        <v>5391</v>
      </c>
      <c r="R94" s="862"/>
      <c r="S94" s="862"/>
      <c r="T94" s="1"/>
      <c r="U94" s="1"/>
      <c r="V94" s="1"/>
      <c r="W94" s="1"/>
      <c r="X94" s="1"/>
      <c r="Y94" s="1"/>
      <c r="Z94" s="1"/>
    </row>
    <row r="95" spans="1:26" s="7" customFormat="1" ht="27.6" hidden="1" outlineLevel="1">
      <c r="A95" s="189" t="s">
        <v>3271</v>
      </c>
      <c r="B95" s="190" t="s">
        <v>1656</v>
      </c>
      <c r="C95" s="372" t="s">
        <v>1612</v>
      </c>
      <c r="D95" s="378"/>
      <c r="E95" s="864" t="s">
        <v>25</v>
      </c>
      <c r="F95" s="372" t="s">
        <v>5913</v>
      </c>
      <c r="G95" s="394" t="s">
        <v>22</v>
      </c>
      <c r="H95" s="395">
        <v>3044.82</v>
      </c>
      <c r="I95" s="396">
        <v>1700</v>
      </c>
      <c r="J95" s="220">
        <f t="shared" si="10"/>
        <v>5176194</v>
      </c>
      <c r="K95" s="364">
        <v>850</v>
      </c>
      <c r="L95" s="362">
        <f t="shared" si="9"/>
        <v>2588097</v>
      </c>
      <c r="M95" s="364">
        <f t="shared" si="11"/>
        <v>2550</v>
      </c>
      <c r="N95" s="865">
        <f t="shared" si="12"/>
        <v>7764291</v>
      </c>
      <c r="O95" s="261"/>
      <c r="P95" s="505"/>
      <c r="Q95" s="1312"/>
      <c r="R95" s="862"/>
      <c r="S95" s="862"/>
      <c r="T95" s="1"/>
      <c r="U95" s="1"/>
      <c r="V95" s="1"/>
      <c r="W95" s="1"/>
      <c r="X95" s="1"/>
      <c r="Y95" s="1"/>
      <c r="Z95" s="1"/>
    </row>
    <row r="96" spans="1:26" s="7" customFormat="1" ht="27.6" hidden="1" outlineLevel="1">
      <c r="A96" s="189" t="s">
        <v>3272</v>
      </c>
      <c r="B96" s="190" t="s">
        <v>1656</v>
      </c>
      <c r="C96" s="372" t="s">
        <v>2729</v>
      </c>
      <c r="D96" s="378"/>
      <c r="E96" s="864"/>
      <c r="F96" s="372" t="s">
        <v>5913</v>
      </c>
      <c r="G96" s="394" t="s">
        <v>22</v>
      </c>
      <c r="H96" s="395">
        <v>54.93</v>
      </c>
      <c r="I96" s="396">
        <v>1700</v>
      </c>
      <c r="J96" s="220">
        <f t="shared" si="10"/>
        <v>93381</v>
      </c>
      <c r="K96" s="364">
        <v>850</v>
      </c>
      <c r="L96" s="362">
        <f t="shared" si="9"/>
        <v>46690.5</v>
      </c>
      <c r="M96" s="364">
        <f t="shared" si="11"/>
        <v>2550</v>
      </c>
      <c r="N96" s="865">
        <f t="shared" si="12"/>
        <v>140071.5</v>
      </c>
      <c r="O96" s="261"/>
      <c r="P96" s="505"/>
      <c r="Q96" s="1312"/>
      <c r="R96" s="862"/>
      <c r="S96" s="862"/>
      <c r="T96" s="1"/>
      <c r="U96" s="1"/>
      <c r="V96" s="1"/>
      <c r="W96" s="1"/>
      <c r="X96" s="1"/>
      <c r="Y96" s="1"/>
      <c r="Z96" s="1"/>
    </row>
    <row r="97" spans="1:26" s="7" customFormat="1" ht="55.2" hidden="1" outlineLevel="1">
      <c r="A97" s="189" t="s">
        <v>3273</v>
      </c>
      <c r="B97" s="190" t="s">
        <v>1656</v>
      </c>
      <c r="C97" s="372" t="s">
        <v>1613</v>
      </c>
      <c r="D97" s="378"/>
      <c r="E97" s="864" t="s">
        <v>25</v>
      </c>
      <c r="F97" s="372" t="s">
        <v>5736</v>
      </c>
      <c r="G97" s="394" t="s">
        <v>22</v>
      </c>
      <c r="H97" s="395">
        <v>948.55999999999983</v>
      </c>
      <c r="I97" s="396">
        <v>1600</v>
      </c>
      <c r="J97" s="220">
        <f t="shared" si="10"/>
        <v>1517695.9999999998</v>
      </c>
      <c r="K97" s="364">
        <v>1440.83</v>
      </c>
      <c r="L97" s="362">
        <f t="shared" si="9"/>
        <v>1366713.7047999997</v>
      </c>
      <c r="M97" s="364">
        <f t="shared" si="11"/>
        <v>3040.83</v>
      </c>
      <c r="N97" s="865">
        <f t="shared" si="12"/>
        <v>2884409.7047999995</v>
      </c>
      <c r="O97" s="261"/>
      <c r="P97" s="506" t="s">
        <v>5387</v>
      </c>
      <c r="Q97" s="1312"/>
      <c r="R97" s="862"/>
      <c r="S97" s="862"/>
      <c r="T97" s="1"/>
      <c r="U97" s="1"/>
      <c r="V97" s="1"/>
      <c r="W97" s="1"/>
      <c r="X97" s="1"/>
      <c r="Y97" s="1"/>
      <c r="Z97" s="1"/>
    </row>
    <row r="98" spans="1:26" s="7" customFormat="1" ht="39" hidden="1" customHeight="1" outlineLevel="1">
      <c r="A98" s="189" t="s">
        <v>3274</v>
      </c>
      <c r="B98" s="190" t="s">
        <v>1656</v>
      </c>
      <c r="C98" s="372" t="s">
        <v>1615</v>
      </c>
      <c r="D98" s="378"/>
      <c r="E98" s="864" t="s">
        <v>25</v>
      </c>
      <c r="F98" s="372" t="s">
        <v>5736</v>
      </c>
      <c r="G98" s="394" t="s">
        <v>22</v>
      </c>
      <c r="H98" s="395">
        <v>572.4699999999998</v>
      </c>
      <c r="I98" s="396">
        <v>1296</v>
      </c>
      <c r="J98" s="220">
        <f t="shared" si="10"/>
        <v>741921.11999999976</v>
      </c>
      <c r="K98" s="364">
        <v>1440.83</v>
      </c>
      <c r="L98" s="362">
        <f t="shared" si="9"/>
        <v>824831.95009999967</v>
      </c>
      <c r="M98" s="364">
        <f t="shared" si="11"/>
        <v>2736.83</v>
      </c>
      <c r="N98" s="865">
        <f t="shared" si="12"/>
        <v>1566753.0700999994</v>
      </c>
      <c r="O98" s="261"/>
      <c r="P98" s="506" t="s">
        <v>5388</v>
      </c>
      <c r="Q98" s="1312"/>
      <c r="R98" s="862"/>
      <c r="S98" s="862"/>
      <c r="T98" s="1"/>
      <c r="U98" s="1"/>
      <c r="V98" s="1"/>
      <c r="W98" s="1"/>
      <c r="X98" s="1"/>
      <c r="Y98" s="1"/>
      <c r="Z98" s="1"/>
    </row>
    <row r="99" spans="1:26" s="7" customFormat="1" ht="41.4" hidden="1" outlineLevel="1">
      <c r="A99" s="189" t="s">
        <v>3275</v>
      </c>
      <c r="B99" s="190" t="s">
        <v>1656</v>
      </c>
      <c r="C99" s="372" t="s">
        <v>1616</v>
      </c>
      <c r="D99" s="378"/>
      <c r="E99" s="864" t="s">
        <v>25</v>
      </c>
      <c r="F99" s="372" t="s">
        <v>5736</v>
      </c>
      <c r="G99" s="394" t="s">
        <v>22</v>
      </c>
      <c r="H99" s="395">
        <v>530.05999999999995</v>
      </c>
      <c r="I99" s="396">
        <v>2436.9230769230771</v>
      </c>
      <c r="J99" s="220">
        <f t="shared" si="10"/>
        <v>1291715.4461538461</v>
      </c>
      <c r="K99" s="364">
        <v>1845.7500000000002</v>
      </c>
      <c r="L99" s="362">
        <f t="shared" si="9"/>
        <v>978358.245</v>
      </c>
      <c r="M99" s="364">
        <f t="shared" si="11"/>
        <v>4282.6730769230771</v>
      </c>
      <c r="N99" s="865">
        <f t="shared" si="12"/>
        <v>2270073.6911538462</v>
      </c>
      <c r="O99" s="261"/>
      <c r="P99" s="506"/>
      <c r="Q99" s="1312"/>
      <c r="R99" s="862"/>
      <c r="S99" s="862"/>
      <c r="T99" s="1"/>
      <c r="U99" s="1"/>
      <c r="V99" s="1"/>
      <c r="W99" s="1"/>
      <c r="X99" s="1"/>
      <c r="Y99" s="1"/>
      <c r="Z99" s="1"/>
    </row>
    <row r="100" spans="1:26" s="7" customFormat="1" ht="61.2" hidden="1" customHeight="1" outlineLevel="1">
      <c r="A100" s="189" t="s">
        <v>3276</v>
      </c>
      <c r="B100" s="190" t="s">
        <v>1656</v>
      </c>
      <c r="C100" s="372" t="s">
        <v>1617</v>
      </c>
      <c r="D100" s="378"/>
      <c r="E100" s="864"/>
      <c r="F100" s="372" t="s">
        <v>1618</v>
      </c>
      <c r="G100" s="394" t="s">
        <v>22</v>
      </c>
      <c r="H100" s="395">
        <v>2565.8599999999988</v>
      </c>
      <c r="I100" s="396">
        <v>1181.5384615384617</v>
      </c>
      <c r="J100" s="220">
        <f t="shared" si="10"/>
        <v>3031662.2769230758</v>
      </c>
      <c r="K100" s="364">
        <v>698.25</v>
      </c>
      <c r="L100" s="362">
        <f t="shared" si="9"/>
        <v>1791611.7449999992</v>
      </c>
      <c r="M100" s="364">
        <f t="shared" si="11"/>
        <v>1879.7884615384617</v>
      </c>
      <c r="N100" s="865">
        <f t="shared" si="12"/>
        <v>4823274.0219230745</v>
      </c>
      <c r="O100" s="261"/>
      <c r="P100" s="1309" t="s">
        <v>5389</v>
      </c>
      <c r="Q100" s="1312"/>
      <c r="R100" s="862"/>
      <c r="S100" s="862"/>
      <c r="T100" s="1"/>
      <c r="U100" s="1"/>
      <c r="V100" s="1"/>
      <c r="W100" s="1"/>
      <c r="X100" s="1"/>
      <c r="Y100" s="1"/>
      <c r="Z100" s="1"/>
    </row>
    <row r="101" spans="1:26" s="7" customFormat="1" hidden="1" outlineLevel="1">
      <c r="A101" s="189" t="s">
        <v>3277</v>
      </c>
      <c r="B101" s="190" t="s">
        <v>1656</v>
      </c>
      <c r="C101" s="372" t="s">
        <v>5331</v>
      </c>
      <c r="D101" s="378"/>
      <c r="E101" s="864" t="s">
        <v>25</v>
      </c>
      <c r="F101" s="866" t="s">
        <v>5332</v>
      </c>
      <c r="G101" s="394" t="s">
        <v>22</v>
      </c>
      <c r="H101" s="395">
        <v>1263.27</v>
      </c>
      <c r="I101" s="396">
        <v>1350</v>
      </c>
      <c r="J101" s="220">
        <f t="shared" si="10"/>
        <v>1705414.5</v>
      </c>
      <c r="K101" s="364">
        <v>880</v>
      </c>
      <c r="L101" s="362">
        <f t="shared" si="9"/>
        <v>1111677.6000000001</v>
      </c>
      <c r="M101" s="364">
        <f t="shared" si="11"/>
        <v>2230</v>
      </c>
      <c r="N101" s="865">
        <f t="shared" si="12"/>
        <v>2817092.1</v>
      </c>
      <c r="O101" s="261"/>
      <c r="P101" s="1310"/>
      <c r="Q101" s="1312"/>
      <c r="R101" s="862"/>
      <c r="S101" s="862"/>
      <c r="T101" s="1"/>
      <c r="U101" s="1"/>
      <c r="V101" s="1"/>
      <c r="W101" s="1"/>
      <c r="X101" s="1"/>
      <c r="Y101" s="1"/>
      <c r="Z101" s="1"/>
    </row>
    <row r="102" spans="1:26" s="7" customFormat="1" ht="55.2" hidden="1" outlineLevel="1">
      <c r="A102" s="189" t="s">
        <v>3278</v>
      </c>
      <c r="B102" s="190" t="s">
        <v>1656</v>
      </c>
      <c r="C102" s="372" t="s">
        <v>1619</v>
      </c>
      <c r="D102" s="378"/>
      <c r="E102" s="864"/>
      <c r="F102" s="372" t="s">
        <v>5736</v>
      </c>
      <c r="G102" s="394" t="s">
        <v>22</v>
      </c>
      <c r="H102" s="395">
        <v>4726.12</v>
      </c>
      <c r="I102" s="396">
        <v>1600</v>
      </c>
      <c r="J102" s="220">
        <f t="shared" si="10"/>
        <v>7561792</v>
      </c>
      <c r="K102" s="364">
        <v>1440.83</v>
      </c>
      <c r="L102" s="362">
        <f t="shared" si="9"/>
        <v>6809535.4795999993</v>
      </c>
      <c r="M102" s="364">
        <f t="shared" si="11"/>
        <v>3040.83</v>
      </c>
      <c r="N102" s="865">
        <f t="shared" si="12"/>
        <v>14371327.479599999</v>
      </c>
      <c r="O102" s="261"/>
      <c r="P102" s="506" t="s">
        <v>5387</v>
      </c>
      <c r="Q102" s="1312"/>
      <c r="R102" s="862"/>
      <c r="S102" s="862"/>
      <c r="T102" s="1"/>
      <c r="U102" s="1"/>
      <c r="V102" s="1"/>
      <c r="W102" s="1"/>
      <c r="X102" s="1"/>
      <c r="Y102" s="1"/>
      <c r="Z102" s="1"/>
    </row>
    <row r="103" spans="1:26" s="7" customFormat="1" ht="27.6" hidden="1" outlineLevel="1">
      <c r="A103" s="189" t="s">
        <v>3279</v>
      </c>
      <c r="B103" s="190" t="s">
        <v>1656</v>
      </c>
      <c r="C103" s="372" t="s">
        <v>1620</v>
      </c>
      <c r="D103" s="378"/>
      <c r="E103" s="864" t="s">
        <v>1621</v>
      </c>
      <c r="F103" s="372" t="s">
        <v>1614</v>
      </c>
      <c r="G103" s="394" t="s">
        <v>22</v>
      </c>
      <c r="H103" s="395">
        <v>368.53999999999985</v>
      </c>
      <c r="I103" s="396">
        <v>1296</v>
      </c>
      <c r="J103" s="220">
        <f t="shared" si="10"/>
        <v>477627.83999999979</v>
      </c>
      <c r="K103" s="364">
        <v>1440.83</v>
      </c>
      <c r="L103" s="362">
        <f t="shared" si="9"/>
        <v>531003.48819999979</v>
      </c>
      <c r="M103" s="364">
        <f t="shared" si="11"/>
        <v>2736.83</v>
      </c>
      <c r="N103" s="865">
        <f t="shared" si="12"/>
        <v>1008631.3281999995</v>
      </c>
      <c r="O103" s="261"/>
      <c r="P103" s="505"/>
      <c r="Q103" s="1312"/>
      <c r="R103" s="862"/>
      <c r="S103" s="862"/>
      <c r="T103" s="1"/>
      <c r="U103" s="1"/>
      <c r="V103" s="1"/>
      <c r="W103" s="1"/>
      <c r="X103" s="1"/>
      <c r="Y103" s="1"/>
      <c r="Z103" s="1"/>
    </row>
    <row r="104" spans="1:26" s="7" customFormat="1" ht="55.2" hidden="1" outlineLevel="1">
      <c r="A104" s="189" t="s">
        <v>3280</v>
      </c>
      <c r="B104" s="190" t="s">
        <v>1656</v>
      </c>
      <c r="C104" s="372" t="s">
        <v>1622</v>
      </c>
      <c r="D104" s="378"/>
      <c r="E104" s="864" t="s">
        <v>1623</v>
      </c>
      <c r="F104" s="372" t="s">
        <v>1618</v>
      </c>
      <c r="G104" s="394" t="s">
        <v>22</v>
      </c>
      <c r="H104" s="772">
        <v>233.64</v>
      </c>
      <c r="I104" s="396">
        <v>1600</v>
      </c>
      <c r="J104" s="220">
        <f t="shared" si="10"/>
        <v>373824</v>
      </c>
      <c r="K104" s="364">
        <v>1440.83</v>
      </c>
      <c r="L104" s="362">
        <f t="shared" si="9"/>
        <v>336635.52119999996</v>
      </c>
      <c r="M104" s="364">
        <f t="shared" si="11"/>
        <v>3040.83</v>
      </c>
      <c r="N104" s="865">
        <f t="shared" si="12"/>
        <v>710459.52119999996</v>
      </c>
      <c r="O104" s="261"/>
      <c r="P104" s="506" t="s">
        <v>5390</v>
      </c>
      <c r="Q104" s="1313"/>
      <c r="R104" s="862"/>
      <c r="S104" s="862"/>
      <c r="T104" s="1"/>
      <c r="U104" s="1"/>
      <c r="V104" s="1"/>
      <c r="W104" s="1"/>
      <c r="X104" s="1"/>
      <c r="Y104" s="1"/>
      <c r="Z104" s="1"/>
    </row>
    <row r="105" spans="1:26" s="7" customFormat="1" hidden="1" outlineLevel="1">
      <c r="A105" s="189"/>
      <c r="B105" s="190" t="s">
        <v>1656</v>
      </c>
      <c r="C105" s="265" t="s">
        <v>1624</v>
      </c>
      <c r="D105" s="265"/>
      <c r="E105" s="867"/>
      <c r="F105" s="393"/>
      <c r="G105" s="394"/>
      <c r="H105" s="772"/>
      <c r="I105" s="715"/>
      <c r="J105" s="220">
        <f t="shared" si="10"/>
        <v>0</v>
      </c>
      <c r="K105" s="421"/>
      <c r="L105" s="362">
        <f t="shared" si="9"/>
        <v>0</v>
      </c>
      <c r="M105" s="421"/>
      <c r="N105" s="868"/>
      <c r="O105" s="261"/>
      <c r="P105" s="505"/>
      <c r="Q105" s="540"/>
      <c r="R105" s="862"/>
      <c r="S105" s="862"/>
      <c r="T105" s="1"/>
      <c r="U105" s="1"/>
      <c r="V105" s="1"/>
      <c r="W105" s="1"/>
      <c r="X105" s="1"/>
      <c r="Y105" s="1"/>
      <c r="Z105" s="1"/>
    </row>
    <row r="106" spans="1:26" s="7" customFormat="1" hidden="1" outlineLevel="1">
      <c r="A106" s="189" t="s">
        <v>3281</v>
      </c>
      <c r="B106" s="190" t="s">
        <v>1656</v>
      </c>
      <c r="C106" s="265" t="s">
        <v>5324</v>
      </c>
      <c r="D106" s="265"/>
      <c r="E106" s="867"/>
      <c r="F106" s="393"/>
      <c r="G106" s="394" t="s">
        <v>30</v>
      </c>
      <c r="H106" s="772">
        <v>2040</v>
      </c>
      <c r="I106" s="715">
        <v>450</v>
      </c>
      <c r="J106" s="220">
        <f t="shared" si="10"/>
        <v>918000</v>
      </c>
      <c r="K106" s="421">
        <v>300</v>
      </c>
      <c r="L106" s="362">
        <f t="shared" si="9"/>
        <v>612000</v>
      </c>
      <c r="M106" s="421">
        <f>I106+K106</f>
        <v>750</v>
      </c>
      <c r="N106" s="868">
        <f>H106*M106</f>
        <v>1530000</v>
      </c>
      <c r="O106" s="261"/>
      <c r="P106" s="505"/>
      <c r="Q106" s="540"/>
      <c r="R106" s="862"/>
      <c r="S106" s="862"/>
      <c r="T106" s="1"/>
      <c r="U106" s="1"/>
      <c r="V106" s="1"/>
      <c r="W106" s="1"/>
      <c r="X106" s="1"/>
      <c r="Y106" s="1"/>
      <c r="Z106" s="1"/>
    </row>
    <row r="107" spans="1:26" s="7" customFormat="1" hidden="1" outlineLevel="1">
      <c r="A107" s="189" t="s">
        <v>3282</v>
      </c>
      <c r="B107" s="190" t="s">
        <v>1656</v>
      </c>
      <c r="C107" s="265" t="s">
        <v>5325</v>
      </c>
      <c r="D107" s="265"/>
      <c r="E107" s="867"/>
      <c r="F107" s="393"/>
      <c r="G107" s="394" t="s">
        <v>3151</v>
      </c>
      <c r="H107" s="772">
        <v>5345</v>
      </c>
      <c r="I107" s="715">
        <v>159.25641025640999</v>
      </c>
      <c r="J107" s="220">
        <f t="shared" si="10"/>
        <v>851225.51282051136</v>
      </c>
      <c r="K107" s="421">
        <v>174</v>
      </c>
      <c r="L107" s="362">
        <f t="shared" si="9"/>
        <v>930030</v>
      </c>
      <c r="M107" s="421">
        <f>I107+K107</f>
        <v>333.25641025640999</v>
      </c>
      <c r="N107" s="868">
        <f>H107*M107</f>
        <v>1781255.5128205114</v>
      </c>
      <c r="O107" s="261"/>
      <c r="P107" s="505"/>
      <c r="Q107" s="540"/>
      <c r="R107" s="862"/>
      <c r="S107" s="862"/>
      <c r="T107" s="1"/>
      <c r="U107" s="1"/>
      <c r="V107" s="1"/>
      <c r="W107" s="1"/>
      <c r="X107" s="1"/>
      <c r="Y107" s="1"/>
      <c r="Z107" s="1"/>
    </row>
    <row r="108" spans="1:26" s="7" customFormat="1" hidden="1" outlineLevel="1">
      <c r="A108" s="189" t="s">
        <v>5323</v>
      </c>
      <c r="B108" s="190" t="s">
        <v>1656</v>
      </c>
      <c r="C108" s="265" t="s">
        <v>5326</v>
      </c>
      <c r="D108" s="265"/>
      <c r="E108" s="867"/>
      <c r="F108" s="372" t="s">
        <v>5737</v>
      </c>
      <c r="G108" s="394" t="s">
        <v>1625</v>
      </c>
      <c r="H108" s="772">
        <v>2871</v>
      </c>
      <c r="I108" s="715">
        <v>160.26</v>
      </c>
      <c r="J108" s="220">
        <f t="shared" si="10"/>
        <v>460106.45999999996</v>
      </c>
      <c r="K108" s="421">
        <v>175</v>
      </c>
      <c r="L108" s="362">
        <f t="shared" si="9"/>
        <v>502425</v>
      </c>
      <c r="M108" s="421">
        <f>I108+K108</f>
        <v>335.26</v>
      </c>
      <c r="N108" s="868">
        <f>H108*M108</f>
        <v>962531.46</v>
      </c>
      <c r="O108" s="261"/>
      <c r="P108" s="505"/>
      <c r="Q108" s="540"/>
      <c r="R108" s="862"/>
      <c r="S108" s="862"/>
      <c r="T108" s="1"/>
      <c r="U108" s="1"/>
      <c r="V108" s="1"/>
      <c r="W108" s="1"/>
      <c r="X108" s="1"/>
      <c r="Y108" s="1"/>
      <c r="Z108" s="1"/>
    </row>
    <row r="109" spans="1:26" s="7" customFormat="1" hidden="1" outlineLevel="1">
      <c r="A109" s="650" t="s">
        <v>1750</v>
      </c>
      <c r="B109" s="129" t="s">
        <v>1656</v>
      </c>
      <c r="C109" s="651" t="s">
        <v>3200</v>
      </c>
      <c r="D109" s="129"/>
      <c r="E109" s="129"/>
      <c r="F109" s="28"/>
      <c r="G109" s="788"/>
      <c r="H109" s="789"/>
      <c r="I109" s="886"/>
      <c r="J109" s="210"/>
      <c r="K109" s="855"/>
      <c r="L109" s="383"/>
      <c r="M109" s="855"/>
      <c r="N109" s="202"/>
      <c r="O109" s="257"/>
      <c r="P109" s="505"/>
      <c r="Q109" s="540"/>
      <c r="R109" s="862"/>
      <c r="S109" s="862"/>
      <c r="T109" s="1"/>
      <c r="U109" s="1"/>
      <c r="V109" s="1"/>
      <c r="W109" s="1"/>
      <c r="X109" s="1"/>
      <c r="Y109" s="1"/>
      <c r="Z109" s="1"/>
    </row>
    <row r="110" spans="1:26" s="7" customFormat="1" hidden="1" outlineLevel="1">
      <c r="A110" s="189" t="s">
        <v>2694</v>
      </c>
      <c r="B110" s="190" t="s">
        <v>1656</v>
      </c>
      <c r="C110" s="372" t="s">
        <v>3201</v>
      </c>
      <c r="D110" s="378"/>
      <c r="E110" s="864"/>
      <c r="F110" s="372"/>
      <c r="G110" s="372" t="s">
        <v>22</v>
      </c>
      <c r="H110" s="376">
        <v>25</v>
      </c>
      <c r="I110" s="716"/>
      <c r="J110" s="220">
        <f t="shared" si="10"/>
        <v>0</v>
      </c>
      <c r="K110" s="412">
        <v>900</v>
      </c>
      <c r="L110" s="362">
        <f t="shared" si="9"/>
        <v>22500</v>
      </c>
      <c r="M110" s="364">
        <f>I110+K110</f>
        <v>900</v>
      </c>
      <c r="N110" s="865">
        <f>H110*M110</f>
        <v>22500</v>
      </c>
      <c r="O110" s="261"/>
      <c r="P110" s="505"/>
      <c r="Q110" s="540"/>
      <c r="R110" s="862"/>
      <c r="S110" s="862"/>
      <c r="T110" s="1"/>
      <c r="U110" s="1"/>
      <c r="V110" s="1"/>
      <c r="W110" s="1"/>
      <c r="X110" s="1"/>
      <c r="Y110" s="1"/>
      <c r="Z110" s="1"/>
    </row>
    <row r="111" spans="1:26" s="7" customFormat="1" hidden="1" outlineLevel="1">
      <c r="A111" s="189" t="s">
        <v>2695</v>
      </c>
      <c r="B111" s="190" t="s">
        <v>1656</v>
      </c>
      <c r="C111" s="372" t="s">
        <v>3202</v>
      </c>
      <c r="D111" s="378"/>
      <c r="E111" s="864"/>
      <c r="F111" s="372"/>
      <c r="G111" s="372" t="s">
        <v>22</v>
      </c>
      <c r="H111" s="376">
        <v>25</v>
      </c>
      <c r="I111" s="716">
        <v>2141.5384615384619</v>
      </c>
      <c r="J111" s="220">
        <f t="shared" si="10"/>
        <v>53538.461538461546</v>
      </c>
      <c r="K111" s="412">
        <v>1496.25</v>
      </c>
      <c r="L111" s="362">
        <f t="shared" si="9"/>
        <v>37406.25</v>
      </c>
      <c r="M111" s="364">
        <f>I111+K111</f>
        <v>3637.7884615384619</v>
      </c>
      <c r="N111" s="865">
        <f>H111*M111</f>
        <v>90944.711538461546</v>
      </c>
      <c r="O111" s="261"/>
      <c r="P111" s="505"/>
      <c r="Q111" s="540"/>
      <c r="R111" s="862"/>
      <c r="S111" s="862"/>
      <c r="T111" s="1"/>
      <c r="U111" s="1"/>
      <c r="V111" s="1"/>
      <c r="W111" s="1"/>
      <c r="X111" s="1"/>
      <c r="Y111" s="1"/>
      <c r="Z111" s="1"/>
    </row>
    <row r="112" spans="1:26" s="7" customFormat="1" hidden="1" outlineLevel="1">
      <c r="A112" s="189" t="s">
        <v>2696</v>
      </c>
      <c r="B112" s="190" t="s">
        <v>1656</v>
      </c>
      <c r="C112" s="372" t="s">
        <v>3129</v>
      </c>
      <c r="D112" s="378"/>
      <c r="E112" s="864"/>
      <c r="F112" s="372"/>
      <c r="G112" s="372" t="s">
        <v>24</v>
      </c>
      <c r="H112" s="376">
        <v>25</v>
      </c>
      <c r="I112" s="716"/>
      <c r="J112" s="220">
        <f t="shared" si="10"/>
        <v>0</v>
      </c>
      <c r="K112" s="412">
        <v>80</v>
      </c>
      <c r="L112" s="362">
        <f t="shared" si="9"/>
        <v>2000</v>
      </c>
      <c r="M112" s="364">
        <f>I112+K112</f>
        <v>80</v>
      </c>
      <c r="N112" s="865">
        <f>H112*M112</f>
        <v>2000</v>
      </c>
      <c r="O112" s="261"/>
      <c r="P112" s="505"/>
      <c r="Q112" s="540"/>
      <c r="R112" s="862"/>
      <c r="S112" s="862"/>
      <c r="T112" s="1"/>
      <c r="U112" s="1"/>
      <c r="V112" s="1"/>
      <c r="W112" s="1"/>
      <c r="X112" s="1"/>
      <c r="Y112" s="1"/>
      <c r="Z112" s="1"/>
    </row>
    <row r="113" spans="1:26" s="7" customFormat="1" ht="27.6" hidden="1" outlineLevel="1">
      <c r="A113" s="189" t="s">
        <v>2697</v>
      </c>
      <c r="B113" s="190" t="s">
        <v>1656</v>
      </c>
      <c r="C113" s="372" t="s">
        <v>3391</v>
      </c>
      <c r="D113" s="378"/>
      <c r="E113" s="864"/>
      <c r="F113" s="372"/>
      <c r="G113" s="372" t="s">
        <v>3152</v>
      </c>
      <c r="H113" s="376">
        <v>10.3</v>
      </c>
      <c r="I113" s="716">
        <v>8900</v>
      </c>
      <c r="J113" s="220">
        <f t="shared" si="10"/>
        <v>91670</v>
      </c>
      <c r="K113" s="412">
        <v>5200</v>
      </c>
      <c r="L113" s="362">
        <f t="shared" si="9"/>
        <v>53560.000000000007</v>
      </c>
      <c r="M113" s="364">
        <f>I113+K113</f>
        <v>14100</v>
      </c>
      <c r="N113" s="865">
        <f>H113*M113</f>
        <v>145230</v>
      </c>
      <c r="O113" s="261"/>
      <c r="P113" s="505"/>
      <c r="Q113" s="540"/>
      <c r="R113" s="862"/>
      <c r="S113" s="862"/>
      <c r="T113" s="1"/>
      <c r="U113" s="1"/>
      <c r="V113" s="1"/>
      <c r="W113" s="1"/>
      <c r="X113" s="1"/>
      <c r="Y113" s="1"/>
      <c r="Z113" s="1"/>
    </row>
    <row r="114" spans="1:26" s="7" customFormat="1" hidden="1" outlineLevel="1">
      <c r="A114" s="189" t="s">
        <v>2698</v>
      </c>
      <c r="B114" s="190" t="s">
        <v>1656</v>
      </c>
      <c r="C114" s="372" t="s">
        <v>3203</v>
      </c>
      <c r="D114" s="378"/>
      <c r="E114" s="864"/>
      <c r="F114" s="372"/>
      <c r="G114" s="372" t="s">
        <v>22</v>
      </c>
      <c r="H114" s="376">
        <v>12</v>
      </c>
      <c r="I114" s="716"/>
      <c r="J114" s="220">
        <f t="shared" si="10"/>
        <v>0</v>
      </c>
      <c r="K114" s="412">
        <v>50</v>
      </c>
      <c r="L114" s="362">
        <f t="shared" si="9"/>
        <v>600</v>
      </c>
      <c r="M114" s="364">
        <f>I114+K114</f>
        <v>50</v>
      </c>
      <c r="N114" s="865">
        <f>H114*M114</f>
        <v>600</v>
      </c>
      <c r="O114" s="261"/>
      <c r="P114" s="505"/>
      <c r="Q114" s="540"/>
      <c r="R114" s="862"/>
      <c r="S114" s="862"/>
      <c r="T114" s="1"/>
      <c r="U114" s="1"/>
      <c r="V114" s="1"/>
      <c r="W114" s="1"/>
      <c r="X114" s="1"/>
      <c r="Y114" s="1"/>
      <c r="Z114" s="1"/>
    </row>
    <row r="115" spans="1:26" s="7" customFormat="1" hidden="1" outlineLevel="1">
      <c r="A115" s="650" t="s">
        <v>1751</v>
      </c>
      <c r="B115" s="129" t="s">
        <v>1656</v>
      </c>
      <c r="C115" s="651" t="s">
        <v>3135</v>
      </c>
      <c r="D115" s="129"/>
      <c r="E115" s="129"/>
      <c r="F115" s="28"/>
      <c r="G115" s="788"/>
      <c r="H115" s="789"/>
      <c r="I115" s="886"/>
      <c r="J115" s="210"/>
      <c r="K115" s="855"/>
      <c r="L115" s="383"/>
      <c r="M115" s="855"/>
      <c r="N115" s="202"/>
      <c r="O115" s="257"/>
      <c r="P115" s="505"/>
      <c r="Q115" s="540"/>
      <c r="R115" s="862"/>
      <c r="S115" s="862"/>
      <c r="T115" s="1"/>
      <c r="U115" s="1"/>
      <c r="V115" s="1"/>
      <c r="W115" s="1"/>
      <c r="X115" s="1"/>
      <c r="Y115" s="1"/>
      <c r="Z115" s="1"/>
    </row>
    <row r="116" spans="1:26" s="7" customFormat="1" hidden="1" outlineLevel="1">
      <c r="A116" s="189" t="s">
        <v>2699</v>
      </c>
      <c r="B116" s="190" t="s">
        <v>1656</v>
      </c>
      <c r="C116" s="372" t="s">
        <v>2691</v>
      </c>
      <c r="D116" s="378"/>
      <c r="E116" s="892"/>
      <c r="F116" s="393"/>
      <c r="G116" s="394" t="s">
        <v>22</v>
      </c>
      <c r="H116" s="395">
        <v>371</v>
      </c>
      <c r="I116" s="396">
        <v>4500</v>
      </c>
      <c r="J116" s="220">
        <f t="shared" si="10"/>
        <v>1669500</v>
      </c>
      <c r="K116" s="364">
        <v>2300</v>
      </c>
      <c r="L116" s="362">
        <f t="shared" si="9"/>
        <v>853300</v>
      </c>
      <c r="M116" s="364">
        <f>I116+K116</f>
        <v>6800</v>
      </c>
      <c r="N116" s="865">
        <f>H116*M116</f>
        <v>2522800</v>
      </c>
      <c r="O116" s="261"/>
      <c r="P116" s="505"/>
      <c r="Q116" s="540"/>
      <c r="R116" s="862"/>
      <c r="S116" s="862"/>
      <c r="T116" s="1"/>
      <c r="U116" s="1"/>
      <c r="V116" s="1"/>
      <c r="W116" s="1"/>
      <c r="X116" s="1"/>
      <c r="Y116" s="1"/>
      <c r="Z116" s="1"/>
    </row>
    <row r="117" spans="1:26" s="7" customFormat="1" hidden="1" outlineLevel="1">
      <c r="A117" s="650" t="s">
        <v>3283</v>
      </c>
      <c r="B117" s="129" t="s">
        <v>1656</v>
      </c>
      <c r="C117" s="651" t="s">
        <v>3136</v>
      </c>
      <c r="D117" s="129"/>
      <c r="E117" s="129"/>
      <c r="F117" s="28"/>
      <c r="G117" s="788"/>
      <c r="H117" s="789"/>
      <c r="I117" s="886"/>
      <c r="J117" s="210"/>
      <c r="K117" s="855"/>
      <c r="L117" s="383"/>
      <c r="M117" s="855"/>
      <c r="N117" s="202"/>
      <c r="O117" s="257"/>
      <c r="P117" s="505"/>
      <c r="Q117" s="540"/>
      <c r="R117" s="862"/>
      <c r="S117" s="862"/>
      <c r="T117" s="1"/>
      <c r="U117" s="1"/>
      <c r="V117" s="1"/>
      <c r="W117" s="1"/>
      <c r="X117" s="1"/>
      <c r="Y117" s="1"/>
      <c r="Z117" s="1"/>
    </row>
    <row r="118" spans="1:26" s="7" customFormat="1" ht="27.6" hidden="1" outlineLevel="1">
      <c r="A118" s="189" t="s">
        <v>2700</v>
      </c>
      <c r="B118" s="190" t="s">
        <v>1656</v>
      </c>
      <c r="C118" s="869" t="s">
        <v>3137</v>
      </c>
      <c r="D118" s="378"/>
      <c r="E118" s="378"/>
      <c r="F118" s="393"/>
      <c r="G118" s="394" t="s">
        <v>22</v>
      </c>
      <c r="H118" s="395">
        <v>2</v>
      </c>
      <c r="I118" s="716">
        <v>4500</v>
      </c>
      <c r="J118" s="220">
        <f t="shared" si="10"/>
        <v>9000</v>
      </c>
      <c r="K118" s="412">
        <v>2300</v>
      </c>
      <c r="L118" s="362">
        <f t="shared" si="9"/>
        <v>4600</v>
      </c>
      <c r="M118" s="364">
        <f t="shared" ref="M118:M131" si="13">I118+K118</f>
        <v>6800</v>
      </c>
      <c r="N118" s="865">
        <f t="shared" ref="N118:N131" si="14">H118*M118</f>
        <v>13600</v>
      </c>
      <c r="O118" s="261"/>
      <c r="P118" s="505"/>
      <c r="Q118" s="540"/>
      <c r="R118" s="862"/>
      <c r="S118" s="862"/>
      <c r="T118" s="1"/>
      <c r="U118" s="1"/>
      <c r="V118" s="1"/>
      <c r="W118" s="1"/>
      <c r="X118" s="1"/>
      <c r="Y118" s="1"/>
      <c r="Z118" s="1"/>
    </row>
    <row r="119" spans="1:26" s="7" customFormat="1" hidden="1" outlineLevel="1">
      <c r="A119" s="189" t="s">
        <v>2708</v>
      </c>
      <c r="B119" s="190" t="s">
        <v>1656</v>
      </c>
      <c r="C119" s="869" t="s">
        <v>3138</v>
      </c>
      <c r="D119" s="378"/>
      <c r="E119" s="378"/>
      <c r="F119" s="393"/>
      <c r="G119" s="394" t="s">
        <v>22</v>
      </c>
      <c r="H119" s="395">
        <v>5</v>
      </c>
      <c r="I119" s="716"/>
      <c r="J119" s="220">
        <f t="shared" si="10"/>
        <v>0</v>
      </c>
      <c r="K119" s="412">
        <v>950</v>
      </c>
      <c r="L119" s="362">
        <f t="shared" si="9"/>
        <v>4750</v>
      </c>
      <c r="M119" s="364">
        <f t="shared" si="13"/>
        <v>950</v>
      </c>
      <c r="N119" s="891">
        <f t="shared" si="14"/>
        <v>4750</v>
      </c>
      <c r="O119" s="261"/>
      <c r="P119" s="505"/>
      <c r="Q119" s="540"/>
      <c r="R119" s="862"/>
      <c r="S119" s="862"/>
      <c r="T119" s="1"/>
      <c r="U119" s="1"/>
      <c r="V119" s="1"/>
      <c r="W119" s="1"/>
      <c r="X119" s="1"/>
      <c r="Y119" s="1"/>
      <c r="Z119" s="1"/>
    </row>
    <row r="120" spans="1:26" s="7" customFormat="1" hidden="1" outlineLevel="1">
      <c r="A120" s="189" t="s">
        <v>2709</v>
      </c>
      <c r="B120" s="190" t="s">
        <v>1656</v>
      </c>
      <c r="C120" s="869" t="s">
        <v>3139</v>
      </c>
      <c r="D120" s="378"/>
      <c r="E120" s="378"/>
      <c r="F120" s="393"/>
      <c r="G120" s="394" t="s">
        <v>3150</v>
      </c>
      <c r="H120" s="395">
        <v>5</v>
      </c>
      <c r="I120" s="716"/>
      <c r="J120" s="220">
        <f t="shared" si="10"/>
        <v>0</v>
      </c>
      <c r="K120" s="412">
        <v>30</v>
      </c>
      <c r="L120" s="362">
        <f t="shared" si="9"/>
        <v>150</v>
      </c>
      <c r="M120" s="364">
        <f t="shared" si="13"/>
        <v>30</v>
      </c>
      <c r="N120" s="870">
        <f t="shared" si="14"/>
        <v>150</v>
      </c>
      <c r="O120" s="261"/>
      <c r="P120" s="505"/>
      <c r="Q120" s="540"/>
      <c r="R120" s="862"/>
      <c r="S120" s="862"/>
      <c r="T120" s="1"/>
      <c r="U120" s="1"/>
      <c r="V120" s="1"/>
      <c r="W120" s="1"/>
      <c r="X120" s="1"/>
      <c r="Y120" s="1"/>
      <c r="Z120" s="1"/>
    </row>
    <row r="121" spans="1:26" s="7" customFormat="1" hidden="1" outlineLevel="1">
      <c r="A121" s="189" t="s">
        <v>2710</v>
      </c>
      <c r="B121" s="190" t="s">
        <v>1656</v>
      </c>
      <c r="C121" s="869" t="s">
        <v>3140</v>
      </c>
      <c r="D121" s="378"/>
      <c r="E121" s="378"/>
      <c r="F121" s="393"/>
      <c r="G121" s="394" t="s">
        <v>22</v>
      </c>
      <c r="H121" s="395">
        <v>5</v>
      </c>
      <c r="I121" s="716">
        <v>13600</v>
      </c>
      <c r="J121" s="220">
        <f t="shared" si="10"/>
        <v>68000</v>
      </c>
      <c r="K121" s="412">
        <v>5890</v>
      </c>
      <c r="L121" s="362">
        <f t="shared" si="9"/>
        <v>29450</v>
      </c>
      <c r="M121" s="364">
        <f t="shared" si="13"/>
        <v>19490</v>
      </c>
      <c r="N121" s="870">
        <f t="shared" si="14"/>
        <v>97450</v>
      </c>
      <c r="O121" s="261"/>
      <c r="P121" s="505"/>
      <c r="Q121" s="540"/>
      <c r="R121" s="862"/>
      <c r="S121" s="862"/>
      <c r="T121" s="1"/>
      <c r="U121" s="1"/>
      <c r="V121" s="1"/>
      <c r="W121" s="1"/>
      <c r="X121" s="1"/>
      <c r="Y121" s="1"/>
      <c r="Z121" s="1"/>
    </row>
    <row r="122" spans="1:26" s="7" customFormat="1" ht="27.6" hidden="1" outlineLevel="1">
      <c r="A122" s="189" t="s">
        <v>2711</v>
      </c>
      <c r="B122" s="190" t="s">
        <v>1656</v>
      </c>
      <c r="C122" s="869" t="s">
        <v>3141</v>
      </c>
      <c r="D122" s="378"/>
      <c r="E122" s="378"/>
      <c r="F122" s="393"/>
      <c r="G122" s="394" t="s">
        <v>22</v>
      </c>
      <c r="H122" s="395">
        <v>3</v>
      </c>
      <c r="I122" s="716">
        <v>2507.6923076923081</v>
      </c>
      <c r="J122" s="220">
        <f t="shared" si="10"/>
        <v>7523.0769230769238</v>
      </c>
      <c r="K122" s="412">
        <v>1650.0000000000002</v>
      </c>
      <c r="L122" s="362">
        <f t="shared" si="9"/>
        <v>4950.0000000000009</v>
      </c>
      <c r="M122" s="364">
        <f t="shared" si="13"/>
        <v>4157.6923076923085</v>
      </c>
      <c r="N122" s="870">
        <f t="shared" si="14"/>
        <v>12473.076923076926</v>
      </c>
      <c r="O122" s="261"/>
      <c r="P122" s="505"/>
      <c r="Q122" s="540"/>
      <c r="R122" s="862"/>
      <c r="S122" s="862"/>
      <c r="T122" s="1"/>
      <c r="U122" s="1"/>
      <c r="V122" s="1"/>
      <c r="W122" s="1"/>
      <c r="X122" s="1"/>
      <c r="Y122" s="1"/>
      <c r="Z122" s="1"/>
    </row>
    <row r="123" spans="1:26" s="7" customFormat="1" hidden="1" outlineLevel="1">
      <c r="A123" s="189" t="s">
        <v>3284</v>
      </c>
      <c r="B123" s="190" t="s">
        <v>1656</v>
      </c>
      <c r="C123" s="869" t="s">
        <v>3142</v>
      </c>
      <c r="D123" s="378"/>
      <c r="E123" s="378"/>
      <c r="F123" s="393"/>
      <c r="G123" s="394" t="s">
        <v>22</v>
      </c>
      <c r="H123" s="395">
        <v>10</v>
      </c>
      <c r="I123" s="716">
        <v>2507.6923076923081</v>
      </c>
      <c r="J123" s="220">
        <f t="shared" si="10"/>
        <v>25076.923076923082</v>
      </c>
      <c r="K123" s="412">
        <v>2250</v>
      </c>
      <c r="L123" s="362">
        <f t="shared" si="9"/>
        <v>22500</v>
      </c>
      <c r="M123" s="364">
        <f t="shared" si="13"/>
        <v>4757.6923076923085</v>
      </c>
      <c r="N123" s="870">
        <f t="shared" si="14"/>
        <v>47576.923076923085</v>
      </c>
      <c r="O123" s="261"/>
      <c r="P123" s="505"/>
      <c r="Q123" s="540"/>
      <c r="R123" s="862"/>
      <c r="S123" s="862"/>
      <c r="T123" s="1"/>
      <c r="U123" s="1"/>
      <c r="V123" s="1"/>
      <c r="W123" s="1"/>
      <c r="X123" s="1"/>
      <c r="Y123" s="1"/>
      <c r="Z123" s="1"/>
    </row>
    <row r="124" spans="1:26" s="7" customFormat="1" hidden="1" outlineLevel="1">
      <c r="A124" s="189" t="s">
        <v>3285</v>
      </c>
      <c r="B124" s="190" t="s">
        <v>1656</v>
      </c>
      <c r="C124" s="869" t="s">
        <v>3143</v>
      </c>
      <c r="D124" s="378"/>
      <c r="E124" s="378"/>
      <c r="F124" s="393"/>
      <c r="G124" s="394" t="s">
        <v>3151</v>
      </c>
      <c r="H124" s="395">
        <v>2</v>
      </c>
      <c r="I124" s="716"/>
      <c r="J124" s="220">
        <f t="shared" si="10"/>
        <v>0</v>
      </c>
      <c r="K124" s="412">
        <v>80</v>
      </c>
      <c r="L124" s="362">
        <f t="shared" si="9"/>
        <v>160</v>
      </c>
      <c r="M124" s="364">
        <f t="shared" si="13"/>
        <v>80</v>
      </c>
      <c r="N124" s="870">
        <f t="shared" si="14"/>
        <v>160</v>
      </c>
      <c r="O124" s="261"/>
      <c r="P124" s="505"/>
      <c r="Q124" s="540"/>
      <c r="R124" s="862"/>
      <c r="S124" s="862"/>
      <c r="T124" s="1"/>
      <c r="U124" s="1"/>
      <c r="V124" s="1"/>
      <c r="W124" s="1"/>
      <c r="X124" s="1"/>
      <c r="Y124" s="1"/>
      <c r="Z124" s="1"/>
    </row>
    <row r="125" spans="1:26" s="7" customFormat="1" ht="41.4" hidden="1" outlineLevel="1">
      <c r="A125" s="189" t="s">
        <v>3286</v>
      </c>
      <c r="B125" s="190" t="s">
        <v>1656</v>
      </c>
      <c r="C125" s="869" t="s">
        <v>3144</v>
      </c>
      <c r="D125" s="378"/>
      <c r="E125" s="378"/>
      <c r="F125" s="393"/>
      <c r="G125" s="394" t="s">
        <v>3151</v>
      </c>
      <c r="H125" s="395">
        <v>2</v>
      </c>
      <c r="I125" s="716">
        <v>90</v>
      </c>
      <c r="J125" s="220">
        <f t="shared" si="10"/>
        <v>180</v>
      </c>
      <c r="K125" s="412">
        <v>145</v>
      </c>
      <c r="L125" s="362">
        <f t="shared" si="9"/>
        <v>290</v>
      </c>
      <c r="M125" s="364">
        <f t="shared" si="13"/>
        <v>235</v>
      </c>
      <c r="N125" s="870">
        <f t="shared" si="14"/>
        <v>470</v>
      </c>
      <c r="O125" s="261"/>
      <c r="P125" s="505"/>
      <c r="Q125" s="540"/>
      <c r="R125" s="862"/>
      <c r="S125" s="862"/>
      <c r="T125" s="1"/>
      <c r="U125" s="1"/>
      <c r="V125" s="1"/>
      <c r="W125" s="1"/>
      <c r="X125" s="1"/>
      <c r="Y125" s="1"/>
      <c r="Z125" s="1"/>
    </row>
    <row r="126" spans="1:26" s="7" customFormat="1" hidden="1" outlineLevel="1">
      <c r="A126" s="189" t="s">
        <v>3287</v>
      </c>
      <c r="B126" s="190" t="s">
        <v>1656</v>
      </c>
      <c r="C126" s="869" t="s">
        <v>3145</v>
      </c>
      <c r="D126" s="378"/>
      <c r="E126" s="378"/>
      <c r="F126" s="393"/>
      <c r="G126" s="394" t="s">
        <v>22</v>
      </c>
      <c r="H126" s="395">
        <v>2</v>
      </c>
      <c r="I126" s="716">
        <v>2507.6923076923081</v>
      </c>
      <c r="J126" s="220">
        <f t="shared" si="10"/>
        <v>5015.3846153846162</v>
      </c>
      <c r="K126" s="412">
        <v>2250</v>
      </c>
      <c r="L126" s="362">
        <f t="shared" si="9"/>
        <v>4500</v>
      </c>
      <c r="M126" s="364">
        <f t="shared" si="13"/>
        <v>4757.6923076923085</v>
      </c>
      <c r="N126" s="870">
        <f t="shared" si="14"/>
        <v>9515.3846153846171</v>
      </c>
      <c r="O126" s="261"/>
      <c r="P126" s="505"/>
      <c r="Q126" s="540"/>
      <c r="R126" s="862"/>
      <c r="S126" s="862"/>
      <c r="T126" s="1"/>
      <c r="U126" s="1"/>
      <c r="V126" s="1"/>
      <c r="W126" s="1"/>
      <c r="X126" s="1"/>
      <c r="Y126" s="1"/>
      <c r="Z126" s="1"/>
    </row>
    <row r="127" spans="1:26" s="7" customFormat="1" ht="27.6" hidden="1" outlineLevel="1">
      <c r="A127" s="189" t="s">
        <v>3288</v>
      </c>
      <c r="B127" s="190" t="s">
        <v>1656</v>
      </c>
      <c r="C127" s="869" t="s">
        <v>3146</v>
      </c>
      <c r="D127" s="378"/>
      <c r="E127" s="378"/>
      <c r="F127" s="393"/>
      <c r="G127" s="394" t="s">
        <v>3152</v>
      </c>
      <c r="H127" s="395"/>
      <c r="I127" s="716">
        <v>9500</v>
      </c>
      <c r="J127" s="220">
        <f t="shared" si="10"/>
        <v>0</v>
      </c>
      <c r="K127" s="412">
        <v>12300</v>
      </c>
      <c r="L127" s="362">
        <f t="shared" si="9"/>
        <v>0</v>
      </c>
      <c r="M127" s="364">
        <f t="shared" si="13"/>
        <v>21800</v>
      </c>
      <c r="N127" s="870">
        <f t="shared" si="14"/>
        <v>0</v>
      </c>
      <c r="O127" s="261"/>
      <c r="P127" s="505"/>
      <c r="Q127" s="540"/>
      <c r="R127" s="862"/>
      <c r="S127" s="862"/>
      <c r="T127" s="1"/>
      <c r="U127" s="1"/>
      <c r="V127" s="1"/>
      <c r="W127" s="1"/>
      <c r="X127" s="1"/>
      <c r="Y127" s="1"/>
      <c r="Z127" s="1"/>
    </row>
    <row r="128" spans="1:26" s="7" customFormat="1" ht="41.4" hidden="1" outlineLevel="1">
      <c r="A128" s="189" t="s">
        <v>3289</v>
      </c>
      <c r="B128" s="190" t="s">
        <v>1656</v>
      </c>
      <c r="C128" s="869" t="s">
        <v>3147</v>
      </c>
      <c r="D128" s="378"/>
      <c r="E128" s="378"/>
      <c r="F128" s="393"/>
      <c r="G128" s="394" t="s">
        <v>22</v>
      </c>
      <c r="H128" s="395">
        <v>6</v>
      </c>
      <c r="I128" s="716">
        <v>2507.6923076923081</v>
      </c>
      <c r="J128" s="220">
        <f t="shared" si="10"/>
        <v>15046.153846153848</v>
      </c>
      <c r="K128" s="412">
        <v>2250</v>
      </c>
      <c r="L128" s="362">
        <f t="shared" si="9"/>
        <v>13500</v>
      </c>
      <c r="M128" s="364">
        <f t="shared" si="13"/>
        <v>4757.6923076923085</v>
      </c>
      <c r="N128" s="870">
        <f t="shared" si="14"/>
        <v>28546.153846153851</v>
      </c>
      <c r="O128" s="261"/>
      <c r="P128" s="505"/>
      <c r="Q128" s="540"/>
      <c r="R128" s="862"/>
      <c r="S128" s="862"/>
      <c r="T128" s="1"/>
      <c r="U128" s="1"/>
      <c r="V128" s="1"/>
      <c r="W128" s="1"/>
      <c r="X128" s="1"/>
      <c r="Y128" s="1"/>
      <c r="Z128" s="1"/>
    </row>
    <row r="129" spans="1:26" s="7" customFormat="1" ht="27.6" hidden="1" outlineLevel="1">
      <c r="A129" s="189" t="s">
        <v>3290</v>
      </c>
      <c r="B129" s="190" t="s">
        <v>1656</v>
      </c>
      <c r="C129" s="869" t="s">
        <v>3148</v>
      </c>
      <c r="D129" s="378"/>
      <c r="E129" s="378"/>
      <c r="F129" s="393"/>
      <c r="G129" s="394" t="s">
        <v>22</v>
      </c>
      <c r="H129" s="395">
        <v>5</v>
      </c>
      <c r="I129" s="716">
        <v>2507.6923076923081</v>
      </c>
      <c r="J129" s="220">
        <f t="shared" si="10"/>
        <v>12538.461538461541</v>
      </c>
      <c r="K129" s="412">
        <v>2250</v>
      </c>
      <c r="L129" s="362">
        <f t="shared" si="9"/>
        <v>11250</v>
      </c>
      <c r="M129" s="364">
        <f t="shared" si="13"/>
        <v>4757.6923076923085</v>
      </c>
      <c r="N129" s="870">
        <f t="shared" si="14"/>
        <v>23788.461538461543</v>
      </c>
      <c r="O129" s="261"/>
      <c r="P129" s="505"/>
      <c r="Q129" s="540"/>
      <c r="R129" s="862"/>
      <c r="S129" s="862"/>
      <c r="T129" s="1"/>
      <c r="U129" s="1"/>
      <c r="V129" s="1"/>
      <c r="W129" s="1"/>
      <c r="X129" s="1"/>
      <c r="Y129" s="1"/>
      <c r="Z129" s="1"/>
    </row>
    <row r="130" spans="1:26" s="7" customFormat="1" ht="27.6" hidden="1" outlineLevel="1">
      <c r="A130" s="189" t="s">
        <v>3291</v>
      </c>
      <c r="B130" s="190" t="s">
        <v>1656</v>
      </c>
      <c r="C130" s="869" t="s">
        <v>3390</v>
      </c>
      <c r="D130" s="378"/>
      <c r="E130" s="378"/>
      <c r="F130" s="393"/>
      <c r="G130" s="394" t="s">
        <v>22</v>
      </c>
      <c r="H130" s="395">
        <v>6</v>
      </c>
      <c r="I130" s="716">
        <v>2507.6923076923081</v>
      </c>
      <c r="J130" s="220">
        <f t="shared" si="10"/>
        <v>15046.153846153848</v>
      </c>
      <c r="K130" s="412">
        <v>2250</v>
      </c>
      <c r="L130" s="362">
        <f t="shared" si="9"/>
        <v>13500</v>
      </c>
      <c r="M130" s="364">
        <f t="shared" si="13"/>
        <v>4757.6923076923085</v>
      </c>
      <c r="N130" s="870">
        <f t="shared" si="14"/>
        <v>28546.153846153851</v>
      </c>
      <c r="O130" s="261"/>
      <c r="P130" s="505"/>
      <c r="Q130" s="540"/>
      <c r="R130" s="862"/>
      <c r="S130" s="862"/>
      <c r="T130" s="1"/>
      <c r="U130" s="1"/>
      <c r="V130" s="1"/>
      <c r="W130" s="1"/>
      <c r="X130" s="1"/>
      <c r="Y130" s="1"/>
      <c r="Z130" s="1"/>
    </row>
    <row r="131" spans="1:26" s="7" customFormat="1" ht="27.6" hidden="1" outlineLevel="1">
      <c r="A131" s="189" t="s">
        <v>3292</v>
      </c>
      <c r="B131" s="190" t="s">
        <v>1656</v>
      </c>
      <c r="C131" s="869" t="s">
        <v>3149</v>
      </c>
      <c r="D131" s="378"/>
      <c r="E131" s="378"/>
      <c r="F131" s="372" t="s">
        <v>1629</v>
      </c>
      <c r="G131" s="394" t="s">
        <v>22</v>
      </c>
      <c r="H131" s="395">
        <v>1</v>
      </c>
      <c r="I131" s="716">
        <v>2507.6923076923081</v>
      </c>
      <c r="J131" s="220">
        <f t="shared" si="10"/>
        <v>2507.6923076923081</v>
      </c>
      <c r="K131" s="412">
        <v>2250</v>
      </c>
      <c r="L131" s="362">
        <f t="shared" si="9"/>
        <v>2250</v>
      </c>
      <c r="M131" s="364">
        <f t="shared" si="13"/>
        <v>4757.6923076923085</v>
      </c>
      <c r="N131" s="870">
        <f t="shared" si="14"/>
        <v>4757.6923076923085</v>
      </c>
      <c r="O131" s="261"/>
      <c r="P131" s="505"/>
      <c r="Q131" s="540"/>
      <c r="R131" s="862"/>
      <c r="S131" s="862"/>
      <c r="T131" s="1"/>
      <c r="U131" s="1"/>
      <c r="V131" s="1"/>
      <c r="W131" s="1"/>
      <c r="X131" s="1"/>
      <c r="Y131" s="1"/>
      <c r="Z131" s="1"/>
    </row>
    <row r="132" spans="1:26" s="1" customFormat="1" hidden="1" outlineLevel="1">
      <c r="A132" s="650" t="s">
        <v>1752</v>
      </c>
      <c r="B132" s="129" t="s">
        <v>1656</v>
      </c>
      <c r="C132" s="651" t="s">
        <v>1626</v>
      </c>
      <c r="D132" s="50"/>
      <c r="E132" s="50"/>
      <c r="F132" s="28"/>
      <c r="G132" s="788"/>
      <c r="H132" s="789"/>
      <c r="I132" s="886"/>
      <c r="J132" s="210">
        <f t="shared" si="10"/>
        <v>0</v>
      </c>
      <c r="K132" s="855"/>
      <c r="L132" s="383">
        <f t="shared" si="9"/>
        <v>0</v>
      </c>
      <c r="M132" s="855"/>
      <c r="N132" s="885"/>
      <c r="O132" s="257"/>
      <c r="P132" s="505"/>
      <c r="Q132" s="540"/>
      <c r="R132" s="862"/>
      <c r="S132" s="862"/>
    </row>
    <row r="133" spans="1:26" s="1" customFormat="1" ht="46.8" hidden="1" outlineLevel="1">
      <c r="A133" s="189" t="s">
        <v>2701</v>
      </c>
      <c r="B133" s="190" t="s">
        <v>1656</v>
      </c>
      <c r="C133" s="869" t="s">
        <v>1627</v>
      </c>
      <c r="D133" s="378"/>
      <c r="E133" s="378"/>
      <c r="F133" s="393"/>
      <c r="G133" s="394" t="s">
        <v>22</v>
      </c>
      <c r="H133" s="395">
        <v>3055.06</v>
      </c>
      <c r="I133" s="396">
        <v>262.5</v>
      </c>
      <c r="J133" s="220">
        <f t="shared" si="10"/>
        <v>801953.25</v>
      </c>
      <c r="K133" s="364">
        <v>510</v>
      </c>
      <c r="L133" s="362">
        <f t="shared" si="9"/>
        <v>1558080.5999999999</v>
      </c>
      <c r="M133" s="364">
        <f t="shared" ref="M133:M139" si="15">I133+K133</f>
        <v>772.5</v>
      </c>
      <c r="N133" s="870">
        <f t="shared" ref="N133:N139" si="16">H133*M133</f>
        <v>2360033.85</v>
      </c>
      <c r="O133" s="261"/>
      <c r="P133" s="573" t="s">
        <v>5392</v>
      </c>
      <c r="Q133" s="542" t="s">
        <v>5394</v>
      </c>
      <c r="R133" s="862"/>
      <c r="S133" s="862"/>
    </row>
    <row r="134" spans="1:26" s="1" customFormat="1" ht="46.8" hidden="1" outlineLevel="1">
      <c r="A134" s="189" t="s">
        <v>3293</v>
      </c>
      <c r="B134" s="190" t="s">
        <v>1656</v>
      </c>
      <c r="C134" s="869" t="s">
        <v>1628</v>
      </c>
      <c r="D134" s="378"/>
      <c r="E134" s="378"/>
      <c r="F134" s="372" t="s">
        <v>5734</v>
      </c>
      <c r="G134" s="394" t="s">
        <v>22</v>
      </c>
      <c r="H134" s="395">
        <v>2981.99</v>
      </c>
      <c r="I134" s="396">
        <v>1040</v>
      </c>
      <c r="J134" s="220">
        <f t="shared" si="10"/>
        <v>3101269.5999999996</v>
      </c>
      <c r="K134" s="364">
        <v>736</v>
      </c>
      <c r="L134" s="362">
        <f t="shared" si="9"/>
        <v>2194744.6399999997</v>
      </c>
      <c r="M134" s="364">
        <f t="shared" si="15"/>
        <v>1776</v>
      </c>
      <c r="N134" s="870">
        <f t="shared" si="16"/>
        <v>5296014.2399999993</v>
      </c>
      <c r="O134" s="261"/>
      <c r="P134" s="573" t="s">
        <v>5392</v>
      </c>
      <c r="Q134" s="542" t="s">
        <v>5394</v>
      </c>
      <c r="R134" s="862"/>
      <c r="S134" s="862"/>
    </row>
    <row r="135" spans="1:26" s="1" customFormat="1" ht="62.4" hidden="1" outlineLevel="1">
      <c r="A135" s="189" t="s">
        <v>3294</v>
      </c>
      <c r="B135" s="190" t="s">
        <v>1656</v>
      </c>
      <c r="C135" s="869" t="s">
        <v>1630</v>
      </c>
      <c r="D135" s="378"/>
      <c r="E135" s="378"/>
      <c r="F135" s="372" t="s">
        <v>5735</v>
      </c>
      <c r="G135" s="394" t="s">
        <v>22</v>
      </c>
      <c r="H135" s="395">
        <v>976.48</v>
      </c>
      <c r="I135" s="396">
        <v>1400</v>
      </c>
      <c r="J135" s="220">
        <f t="shared" si="10"/>
        <v>1367072</v>
      </c>
      <c r="K135" s="364">
        <v>736</v>
      </c>
      <c r="L135" s="362">
        <f t="shared" si="9"/>
        <v>718689.28000000003</v>
      </c>
      <c r="M135" s="364">
        <f t="shared" si="15"/>
        <v>2136</v>
      </c>
      <c r="N135" s="870">
        <f t="shared" si="16"/>
        <v>2085761.28</v>
      </c>
      <c r="O135" s="261"/>
      <c r="P135" s="573" t="s">
        <v>5393</v>
      </c>
      <c r="Q135" s="542" t="s">
        <v>5395</v>
      </c>
      <c r="R135" s="862"/>
      <c r="S135" s="862"/>
    </row>
    <row r="136" spans="1:26" s="1" customFormat="1" ht="62.4" hidden="1" outlineLevel="1">
      <c r="A136" s="189" t="s">
        <v>3295</v>
      </c>
      <c r="B136" s="190" t="s">
        <v>1656</v>
      </c>
      <c r="C136" s="869" t="s">
        <v>1631</v>
      </c>
      <c r="D136" s="378"/>
      <c r="E136" s="378"/>
      <c r="F136" s="372" t="s">
        <v>5915</v>
      </c>
      <c r="G136" s="394" t="s">
        <v>22</v>
      </c>
      <c r="H136" s="395">
        <v>823.09</v>
      </c>
      <c r="I136" s="396">
        <v>1392</v>
      </c>
      <c r="J136" s="220">
        <f t="shared" si="10"/>
        <v>1145741.28</v>
      </c>
      <c r="K136" s="364">
        <v>960</v>
      </c>
      <c r="L136" s="362">
        <f t="shared" si="9"/>
        <v>790166.4</v>
      </c>
      <c r="M136" s="364">
        <f t="shared" si="15"/>
        <v>2352</v>
      </c>
      <c r="N136" s="870">
        <f t="shared" si="16"/>
        <v>1935907.6800000002</v>
      </c>
      <c r="O136" s="261"/>
      <c r="P136" s="573" t="s">
        <v>5393</v>
      </c>
      <c r="Q136" s="542" t="s">
        <v>5395</v>
      </c>
      <c r="R136" s="862"/>
      <c r="S136" s="862"/>
    </row>
    <row r="137" spans="1:26" s="1" customFormat="1" ht="62.4" hidden="1" outlineLevel="1">
      <c r="A137" s="189" t="s">
        <v>3296</v>
      </c>
      <c r="B137" s="190" t="s">
        <v>1656</v>
      </c>
      <c r="C137" s="869" t="s">
        <v>1632</v>
      </c>
      <c r="D137" s="378"/>
      <c r="E137" s="378"/>
      <c r="F137" s="372" t="s">
        <v>1633</v>
      </c>
      <c r="G137" s="394" t="s">
        <v>22</v>
      </c>
      <c r="H137" s="395">
        <v>441.24</v>
      </c>
      <c r="I137" s="396">
        <v>1800</v>
      </c>
      <c r="J137" s="220">
        <f t="shared" si="10"/>
        <v>794232</v>
      </c>
      <c r="K137" s="364">
        <v>736</v>
      </c>
      <c r="L137" s="362">
        <f t="shared" si="9"/>
        <v>324752.64000000001</v>
      </c>
      <c r="M137" s="364">
        <f t="shared" si="15"/>
        <v>2536</v>
      </c>
      <c r="N137" s="870">
        <f t="shared" si="16"/>
        <v>1118984.6400000001</v>
      </c>
      <c r="O137" s="261"/>
      <c r="P137" s="573" t="s">
        <v>5393</v>
      </c>
      <c r="Q137" s="542" t="s">
        <v>5395</v>
      </c>
      <c r="R137" s="862"/>
      <c r="S137" s="862"/>
    </row>
    <row r="138" spans="1:26" s="1" customFormat="1" ht="62.4" hidden="1" outlineLevel="1">
      <c r="A138" s="189" t="s">
        <v>3297</v>
      </c>
      <c r="B138" s="190" t="s">
        <v>1656</v>
      </c>
      <c r="C138" s="869" t="s">
        <v>1634</v>
      </c>
      <c r="D138" s="378"/>
      <c r="E138" s="378"/>
      <c r="F138" s="372" t="s">
        <v>1635</v>
      </c>
      <c r="G138" s="871" t="s">
        <v>22</v>
      </c>
      <c r="H138" s="395">
        <v>3589.82</v>
      </c>
      <c r="I138" s="396">
        <v>2066.666666666667</v>
      </c>
      <c r="J138" s="220">
        <f t="shared" si="10"/>
        <v>7418961.3333333349</v>
      </c>
      <c r="K138" s="364">
        <v>960</v>
      </c>
      <c r="L138" s="362">
        <f t="shared" si="9"/>
        <v>3446227.2</v>
      </c>
      <c r="M138" s="364">
        <f t="shared" si="15"/>
        <v>3026.666666666667</v>
      </c>
      <c r="N138" s="865">
        <f t="shared" si="16"/>
        <v>10865188.533333335</v>
      </c>
      <c r="O138" s="261"/>
      <c r="P138" s="573" t="s">
        <v>5393</v>
      </c>
      <c r="Q138" s="542" t="s">
        <v>5395</v>
      </c>
      <c r="R138" s="862"/>
      <c r="S138" s="862"/>
    </row>
    <row r="139" spans="1:26" s="1" customFormat="1" ht="46.8" hidden="1" outlineLevel="1">
      <c r="A139" s="189" t="s">
        <v>3298</v>
      </c>
      <c r="B139" s="190" t="s">
        <v>1656</v>
      </c>
      <c r="C139" s="869" t="s">
        <v>1636</v>
      </c>
      <c r="D139" s="378"/>
      <c r="E139" s="378"/>
      <c r="F139" s="393"/>
      <c r="G139" s="871" t="s">
        <v>22</v>
      </c>
      <c r="H139" s="395">
        <v>6.66</v>
      </c>
      <c r="I139" s="396">
        <v>46.666666666666671</v>
      </c>
      <c r="J139" s="220">
        <f t="shared" si="10"/>
        <v>310.8</v>
      </c>
      <c r="K139" s="364">
        <v>248</v>
      </c>
      <c r="L139" s="362">
        <f t="shared" si="9"/>
        <v>1651.68</v>
      </c>
      <c r="M139" s="364">
        <f t="shared" si="15"/>
        <v>294.66666666666669</v>
      </c>
      <c r="N139" s="865">
        <f t="shared" si="16"/>
        <v>1962.4800000000002</v>
      </c>
      <c r="O139" s="261"/>
      <c r="P139" s="573" t="s">
        <v>5392</v>
      </c>
      <c r="Q139" s="542" t="s">
        <v>5394</v>
      </c>
      <c r="R139" s="862"/>
      <c r="S139" s="862"/>
    </row>
    <row r="140" spans="1:26" s="1" customFormat="1" hidden="1" outlineLevel="1">
      <c r="A140" s="650" t="s">
        <v>1753</v>
      </c>
      <c r="B140" s="129" t="s">
        <v>1656</v>
      </c>
      <c r="C140" s="651" t="s">
        <v>2217</v>
      </c>
      <c r="D140" s="129"/>
      <c r="E140" s="129"/>
      <c r="F140" s="651"/>
      <c r="G140" s="884"/>
      <c r="H140" s="789"/>
      <c r="I140" s="886"/>
      <c r="J140" s="210"/>
      <c r="K140" s="855"/>
      <c r="L140" s="383"/>
      <c r="M140" s="855"/>
      <c r="N140" s="202"/>
      <c r="O140" s="257"/>
      <c r="P140" s="505"/>
      <c r="Q140" s="540"/>
      <c r="R140" s="862"/>
      <c r="S140" s="862"/>
    </row>
    <row r="141" spans="1:26" s="1" customFormat="1" hidden="1" outlineLevel="1">
      <c r="A141" s="189" t="s">
        <v>2702</v>
      </c>
      <c r="B141" s="190" t="s">
        <v>1656</v>
      </c>
      <c r="C141" s="372" t="s">
        <v>2723</v>
      </c>
      <c r="D141" s="378"/>
      <c r="E141" s="378"/>
      <c r="F141" s="393"/>
      <c r="G141" s="871" t="s">
        <v>22</v>
      </c>
      <c r="H141" s="772">
        <v>2499.52</v>
      </c>
      <c r="I141" s="396">
        <v>1320</v>
      </c>
      <c r="J141" s="220">
        <f t="shared" si="10"/>
        <v>3299366.4</v>
      </c>
      <c r="K141" s="364">
        <v>1500</v>
      </c>
      <c r="L141" s="362">
        <f t="shared" si="9"/>
        <v>3749280</v>
      </c>
      <c r="M141" s="364">
        <f>I141+K141</f>
        <v>2820</v>
      </c>
      <c r="N141" s="865">
        <f>H141*M141</f>
        <v>7048646.4000000004</v>
      </c>
      <c r="O141" s="261"/>
      <c r="P141" s="505"/>
      <c r="Q141" s="540"/>
      <c r="R141" s="862"/>
      <c r="S141" s="862"/>
    </row>
    <row r="142" spans="1:26" s="1" customFormat="1" ht="27.6" hidden="1" outlineLevel="1">
      <c r="A142" s="189" t="s">
        <v>2703</v>
      </c>
      <c r="B142" s="190" t="s">
        <v>1656</v>
      </c>
      <c r="C142" s="372" t="s">
        <v>2727</v>
      </c>
      <c r="D142" s="378"/>
      <c r="E142" s="378"/>
      <c r="F142" s="393"/>
      <c r="G142" s="871" t="s">
        <v>22</v>
      </c>
      <c r="H142" s="772">
        <v>3157.99</v>
      </c>
      <c r="I142" s="396">
        <v>225</v>
      </c>
      <c r="J142" s="220">
        <f t="shared" si="10"/>
        <v>710547.75</v>
      </c>
      <c r="K142" s="364">
        <v>350</v>
      </c>
      <c r="L142" s="362">
        <f t="shared" si="9"/>
        <v>1105296.5</v>
      </c>
      <c r="M142" s="364">
        <f>I142+K142</f>
        <v>575</v>
      </c>
      <c r="N142" s="865">
        <f>H142*M142</f>
        <v>1815844.2499999998</v>
      </c>
      <c r="O142" s="261"/>
      <c r="P142" s="505"/>
      <c r="Q142" s="540"/>
      <c r="R142" s="862"/>
      <c r="S142" s="862"/>
    </row>
    <row r="143" spans="1:26" s="1" customFormat="1" ht="27.6" hidden="1" outlineLevel="1">
      <c r="A143" s="189" t="s">
        <v>3299</v>
      </c>
      <c r="B143" s="190" t="s">
        <v>1656</v>
      </c>
      <c r="C143" s="372" t="s">
        <v>2724</v>
      </c>
      <c r="D143" s="378"/>
      <c r="E143" s="378"/>
      <c r="F143" s="393"/>
      <c r="G143" s="871" t="s">
        <v>22</v>
      </c>
      <c r="H143" s="772">
        <v>15597.209999999994</v>
      </c>
      <c r="I143" s="396">
        <v>370.83333333333337</v>
      </c>
      <c r="J143" s="220">
        <f t="shared" si="10"/>
        <v>5783965.3749999981</v>
      </c>
      <c r="K143" s="364">
        <v>450</v>
      </c>
      <c r="L143" s="362">
        <f t="shared" si="9"/>
        <v>7018744.4999999972</v>
      </c>
      <c r="M143" s="364">
        <f>I143+K143</f>
        <v>820.83333333333337</v>
      </c>
      <c r="N143" s="865">
        <f>H143*M143</f>
        <v>12802709.874999996</v>
      </c>
      <c r="O143" s="261"/>
      <c r="P143" s="505"/>
      <c r="Q143" s="540"/>
      <c r="R143" s="862"/>
      <c r="S143" s="862" t="s">
        <v>25</v>
      </c>
    </row>
    <row r="144" spans="1:26" s="1" customFormat="1" hidden="1" outlineLevel="1">
      <c r="A144" s="189" t="s">
        <v>3300</v>
      </c>
      <c r="B144" s="190" t="s">
        <v>1656</v>
      </c>
      <c r="C144" s="372" t="s">
        <v>2726</v>
      </c>
      <c r="D144" s="378"/>
      <c r="E144" s="378"/>
      <c r="F144" s="393"/>
      <c r="G144" s="871" t="s">
        <v>22</v>
      </c>
      <c r="H144" s="772">
        <v>884.16999999999973</v>
      </c>
      <c r="I144" s="396">
        <v>58.333333333333336</v>
      </c>
      <c r="J144" s="220">
        <f t="shared" si="10"/>
        <v>51576.583333333321</v>
      </c>
      <c r="K144" s="364">
        <v>140</v>
      </c>
      <c r="L144" s="362">
        <f t="shared" ref="L144:L207" si="17">H144*K144</f>
        <v>123783.79999999996</v>
      </c>
      <c r="M144" s="364">
        <f>I144+K144</f>
        <v>198.33333333333334</v>
      </c>
      <c r="N144" s="865">
        <f>H144*M144</f>
        <v>175360.3833333333</v>
      </c>
      <c r="O144" s="261"/>
      <c r="P144" s="505"/>
      <c r="Q144" s="540"/>
      <c r="R144" s="862"/>
      <c r="S144" s="862"/>
    </row>
    <row r="145" spans="1:19" s="1" customFormat="1" ht="41.4" hidden="1" outlineLevel="1">
      <c r="A145" s="189" t="s">
        <v>3301</v>
      </c>
      <c r="B145" s="190" t="s">
        <v>1656</v>
      </c>
      <c r="C145" s="372" t="s">
        <v>2725</v>
      </c>
      <c r="D145" s="378"/>
      <c r="E145" s="378"/>
      <c r="F145" s="393"/>
      <c r="G145" s="871" t="s">
        <v>22</v>
      </c>
      <c r="H145" s="772">
        <v>2987.83</v>
      </c>
      <c r="I145" s="396">
        <v>316.66666666666669</v>
      </c>
      <c r="J145" s="220">
        <f t="shared" si="10"/>
        <v>946146.16666666674</v>
      </c>
      <c r="K145" s="364">
        <v>420</v>
      </c>
      <c r="L145" s="362">
        <f t="shared" si="17"/>
        <v>1254888.5999999999</v>
      </c>
      <c r="M145" s="364">
        <f>I145+K145</f>
        <v>736.66666666666674</v>
      </c>
      <c r="N145" s="865">
        <f>H145*M145</f>
        <v>2201034.7666666671</v>
      </c>
      <c r="O145" s="261"/>
      <c r="P145" s="506" t="s">
        <v>5396</v>
      </c>
      <c r="Q145" s="542" t="s">
        <v>5395</v>
      </c>
      <c r="R145" s="862"/>
      <c r="S145" s="862"/>
    </row>
    <row r="146" spans="1:19" s="1" customFormat="1" hidden="1" outlineLevel="1">
      <c r="A146" s="650" t="s">
        <v>1757</v>
      </c>
      <c r="B146" s="129" t="s">
        <v>1656</v>
      </c>
      <c r="C146" s="651" t="s">
        <v>3169</v>
      </c>
      <c r="D146" s="129"/>
      <c r="E146" s="129"/>
      <c r="F146" s="651"/>
      <c r="G146" s="884"/>
      <c r="H146" s="789"/>
      <c r="I146" s="886"/>
      <c r="J146" s="210"/>
      <c r="K146" s="855"/>
      <c r="L146" s="383"/>
      <c r="M146" s="855"/>
      <c r="N146" s="202"/>
      <c r="O146" s="380"/>
      <c r="P146" s="507"/>
      <c r="Q146" s="543"/>
      <c r="R146" s="862"/>
      <c r="S146" s="862"/>
    </row>
    <row r="147" spans="1:19" s="1" customFormat="1" ht="27.6" hidden="1" outlineLevel="1">
      <c r="A147" s="189" t="s">
        <v>2712</v>
      </c>
      <c r="B147" s="190" t="s">
        <v>1656</v>
      </c>
      <c r="C147" s="372" t="s">
        <v>5916</v>
      </c>
      <c r="D147" s="378"/>
      <c r="E147" s="378"/>
      <c r="F147" s="887"/>
      <c r="G147" s="889" t="s">
        <v>3152</v>
      </c>
      <c r="H147" s="382">
        <v>0.1</v>
      </c>
      <c r="I147" s="716">
        <v>98040</v>
      </c>
      <c r="J147" s="220">
        <f t="shared" ref="J147:J210" si="18">H147*I147</f>
        <v>9804</v>
      </c>
      <c r="K147" s="364">
        <v>12700</v>
      </c>
      <c r="L147" s="362">
        <f t="shared" si="17"/>
        <v>1270</v>
      </c>
      <c r="M147" s="364">
        <f>I147+K147</f>
        <v>110740</v>
      </c>
      <c r="N147" s="865">
        <f>H147*M147</f>
        <v>11074</v>
      </c>
      <c r="O147" s="261"/>
      <c r="P147" s="505"/>
      <c r="Q147" s="540"/>
      <c r="R147" s="862"/>
      <c r="S147" s="862"/>
    </row>
    <row r="148" spans="1:19" s="1" customFormat="1" ht="41.4" hidden="1" outlineLevel="1">
      <c r="A148" s="189" t="s">
        <v>2713</v>
      </c>
      <c r="B148" s="190" t="s">
        <v>1656</v>
      </c>
      <c r="C148" s="377" t="s">
        <v>3153</v>
      </c>
      <c r="D148" s="378"/>
      <c r="E148" s="378"/>
      <c r="F148" s="372"/>
      <c r="G148" s="869" t="s">
        <v>16</v>
      </c>
      <c r="H148" s="376">
        <v>1</v>
      </c>
      <c r="I148" s="716">
        <v>6240</v>
      </c>
      <c r="J148" s="220">
        <f t="shared" si="18"/>
        <v>6240</v>
      </c>
      <c r="K148" s="364">
        <v>3900</v>
      </c>
      <c r="L148" s="362">
        <f t="shared" si="17"/>
        <v>3900</v>
      </c>
      <c r="M148" s="364">
        <f t="shared" ref="M148:M167" si="19">I148+K148</f>
        <v>10140</v>
      </c>
      <c r="N148" s="865">
        <f t="shared" ref="N148:N167" si="20">H148*M148</f>
        <v>10140</v>
      </c>
      <c r="O148" s="261"/>
      <c r="P148" s="505"/>
      <c r="Q148" s="540"/>
      <c r="R148" s="862"/>
      <c r="S148" s="862"/>
    </row>
    <row r="149" spans="1:19" s="1" customFormat="1" ht="41.4" hidden="1" outlineLevel="1">
      <c r="A149" s="189" t="s">
        <v>3302</v>
      </c>
      <c r="B149" s="190" t="s">
        <v>1656</v>
      </c>
      <c r="C149" s="377" t="s">
        <v>3154</v>
      </c>
      <c r="D149" s="378"/>
      <c r="E149" s="378"/>
      <c r="F149" s="372"/>
      <c r="G149" s="869" t="s">
        <v>16</v>
      </c>
      <c r="H149" s="376">
        <v>1</v>
      </c>
      <c r="I149" s="716">
        <v>1750</v>
      </c>
      <c r="J149" s="220">
        <f t="shared" si="18"/>
        <v>1750</v>
      </c>
      <c r="K149" s="364">
        <v>1500</v>
      </c>
      <c r="L149" s="362">
        <f t="shared" si="17"/>
        <v>1500</v>
      </c>
      <c r="M149" s="364">
        <f t="shared" si="19"/>
        <v>3250</v>
      </c>
      <c r="N149" s="865">
        <f t="shared" si="20"/>
        <v>3250</v>
      </c>
      <c r="O149" s="261"/>
      <c r="P149" s="505"/>
      <c r="Q149" s="540"/>
      <c r="R149" s="862"/>
      <c r="S149" s="862"/>
    </row>
    <row r="150" spans="1:19" s="1" customFormat="1" ht="41.4" hidden="1" outlineLevel="1">
      <c r="A150" s="189" t="s">
        <v>3303</v>
      </c>
      <c r="B150" s="190" t="s">
        <v>1656</v>
      </c>
      <c r="C150" s="377" t="s">
        <v>3155</v>
      </c>
      <c r="D150" s="378"/>
      <c r="E150" s="378"/>
      <c r="F150" s="372"/>
      <c r="G150" s="869" t="s">
        <v>16</v>
      </c>
      <c r="H150" s="376">
        <v>1</v>
      </c>
      <c r="I150" s="716">
        <v>20600</v>
      </c>
      <c r="J150" s="220">
        <f t="shared" si="18"/>
        <v>20600</v>
      </c>
      <c r="K150" s="364">
        <v>12750</v>
      </c>
      <c r="L150" s="362">
        <f t="shared" si="17"/>
        <v>12750</v>
      </c>
      <c r="M150" s="364">
        <f t="shared" si="19"/>
        <v>33350</v>
      </c>
      <c r="N150" s="865">
        <f t="shared" si="20"/>
        <v>33350</v>
      </c>
      <c r="O150" s="261"/>
      <c r="P150" s="505"/>
      <c r="Q150" s="540"/>
      <c r="R150" s="862"/>
      <c r="S150" s="862"/>
    </row>
    <row r="151" spans="1:19" s="1" customFormat="1" ht="27.6" hidden="1" outlineLevel="1">
      <c r="A151" s="189" t="s">
        <v>3304</v>
      </c>
      <c r="B151" s="190" t="s">
        <v>1656</v>
      </c>
      <c r="C151" s="377" t="s">
        <v>3128</v>
      </c>
      <c r="D151" s="378"/>
      <c r="E151" s="378"/>
      <c r="F151" s="372"/>
      <c r="G151" s="869" t="s">
        <v>22</v>
      </c>
      <c r="H151" s="376">
        <v>113</v>
      </c>
      <c r="I151" s="716">
        <v>550</v>
      </c>
      <c r="J151" s="220">
        <f t="shared" si="18"/>
        <v>62150</v>
      </c>
      <c r="K151" s="364">
        <v>700</v>
      </c>
      <c r="L151" s="362">
        <f t="shared" si="17"/>
        <v>79100</v>
      </c>
      <c r="M151" s="364">
        <f t="shared" si="19"/>
        <v>1250</v>
      </c>
      <c r="N151" s="865">
        <f t="shared" si="20"/>
        <v>141250</v>
      </c>
      <c r="O151" s="261"/>
      <c r="P151" s="505"/>
      <c r="Q151" s="540"/>
      <c r="R151" s="862"/>
      <c r="S151" s="862"/>
    </row>
    <row r="152" spans="1:19" s="1" customFormat="1" hidden="1" outlineLevel="1">
      <c r="A152" s="189" t="s">
        <v>3305</v>
      </c>
      <c r="B152" s="190" t="s">
        <v>1656</v>
      </c>
      <c r="C152" s="372" t="s">
        <v>3134</v>
      </c>
      <c r="D152" s="378"/>
      <c r="E152" s="378"/>
      <c r="F152" s="887"/>
      <c r="G152" s="889" t="s">
        <v>22</v>
      </c>
      <c r="H152" s="382">
        <v>18</v>
      </c>
      <c r="I152" s="716">
        <v>550</v>
      </c>
      <c r="J152" s="220">
        <f t="shared" si="18"/>
        <v>9900</v>
      </c>
      <c r="K152" s="364">
        <v>700</v>
      </c>
      <c r="L152" s="362">
        <f t="shared" si="17"/>
        <v>12600</v>
      </c>
      <c r="M152" s="364">
        <f t="shared" si="19"/>
        <v>1250</v>
      </c>
      <c r="N152" s="865">
        <f t="shared" si="20"/>
        <v>22500</v>
      </c>
      <c r="O152" s="261"/>
      <c r="P152" s="505"/>
      <c r="Q152" s="540"/>
      <c r="R152" s="862"/>
      <c r="S152" s="862"/>
    </row>
    <row r="153" spans="1:19" s="1" customFormat="1" hidden="1" outlineLevel="1">
      <c r="A153" s="189" t="s">
        <v>3306</v>
      </c>
      <c r="B153" s="190" t="s">
        <v>1656</v>
      </c>
      <c r="C153" s="377" t="s">
        <v>3156</v>
      </c>
      <c r="D153" s="378"/>
      <c r="E153" s="378"/>
      <c r="F153" s="372"/>
      <c r="G153" s="869" t="s">
        <v>3152</v>
      </c>
      <c r="H153" s="376">
        <v>0.1</v>
      </c>
      <c r="I153" s="716">
        <v>7500</v>
      </c>
      <c r="J153" s="220">
        <f t="shared" si="18"/>
        <v>750</v>
      </c>
      <c r="K153" s="364">
        <v>4500</v>
      </c>
      <c r="L153" s="362">
        <f t="shared" si="17"/>
        <v>450</v>
      </c>
      <c r="M153" s="364">
        <f t="shared" si="19"/>
        <v>12000</v>
      </c>
      <c r="N153" s="865">
        <f t="shared" si="20"/>
        <v>1200</v>
      </c>
      <c r="O153" s="261"/>
      <c r="P153" s="505"/>
      <c r="Q153" s="540"/>
      <c r="R153" s="862"/>
      <c r="S153" s="862"/>
    </row>
    <row r="154" spans="1:19" s="1" customFormat="1" ht="27.6" hidden="1" outlineLevel="1">
      <c r="A154" s="189" t="s">
        <v>3307</v>
      </c>
      <c r="B154" s="190" t="s">
        <v>1656</v>
      </c>
      <c r="C154" s="372" t="s">
        <v>3157</v>
      </c>
      <c r="D154" s="378"/>
      <c r="E154" s="378"/>
      <c r="F154" s="887"/>
      <c r="G154" s="887" t="s">
        <v>22</v>
      </c>
      <c r="H154" s="890">
        <v>1</v>
      </c>
      <c r="I154" s="718"/>
      <c r="J154" s="220">
        <f t="shared" si="18"/>
        <v>0</v>
      </c>
      <c r="K154" s="364">
        <v>470</v>
      </c>
      <c r="L154" s="362">
        <f t="shared" si="17"/>
        <v>470</v>
      </c>
      <c r="M154" s="364">
        <f t="shared" si="19"/>
        <v>470</v>
      </c>
      <c r="N154" s="891">
        <f t="shared" si="20"/>
        <v>470</v>
      </c>
      <c r="O154" s="261"/>
      <c r="P154" s="505"/>
      <c r="Q154" s="540"/>
      <c r="R154" s="862"/>
      <c r="S154" s="862"/>
    </row>
    <row r="155" spans="1:19" s="1" customFormat="1" ht="27.6" hidden="1" outlineLevel="1">
      <c r="A155" s="189" t="s">
        <v>3308</v>
      </c>
      <c r="B155" s="190" t="s">
        <v>1656</v>
      </c>
      <c r="C155" s="377" t="s">
        <v>3158</v>
      </c>
      <c r="D155" s="378"/>
      <c r="E155" s="378"/>
      <c r="F155" s="372"/>
      <c r="G155" s="372" t="s">
        <v>22</v>
      </c>
      <c r="H155" s="376">
        <v>1</v>
      </c>
      <c r="I155" s="716"/>
      <c r="J155" s="220">
        <f t="shared" si="18"/>
        <v>0</v>
      </c>
      <c r="K155" s="364">
        <v>470</v>
      </c>
      <c r="L155" s="362">
        <f t="shared" si="17"/>
        <v>470</v>
      </c>
      <c r="M155" s="364">
        <f t="shared" si="19"/>
        <v>470</v>
      </c>
      <c r="N155" s="870">
        <f t="shared" si="20"/>
        <v>470</v>
      </c>
      <c r="O155" s="261"/>
      <c r="P155" s="505"/>
      <c r="Q155" s="540"/>
      <c r="R155" s="862"/>
      <c r="S155" s="862"/>
    </row>
    <row r="156" spans="1:19" s="1" customFormat="1" ht="27.6" hidden="1" outlineLevel="1">
      <c r="A156" s="189" t="s">
        <v>3309</v>
      </c>
      <c r="B156" s="190" t="s">
        <v>1656</v>
      </c>
      <c r="C156" s="372" t="s">
        <v>5917</v>
      </c>
      <c r="D156" s="378"/>
      <c r="E156" s="378"/>
      <c r="F156" s="888" t="s">
        <v>5918</v>
      </c>
      <c r="G156" s="888"/>
      <c r="H156" s="890">
        <v>55</v>
      </c>
      <c r="I156" s="718">
        <v>1200</v>
      </c>
      <c r="J156" s="220">
        <f t="shared" si="18"/>
        <v>66000</v>
      </c>
      <c r="K156" s="364">
        <v>510</v>
      </c>
      <c r="L156" s="362">
        <f t="shared" si="17"/>
        <v>28050</v>
      </c>
      <c r="M156" s="364">
        <f t="shared" si="19"/>
        <v>1710</v>
      </c>
      <c r="N156" s="870">
        <f t="shared" si="20"/>
        <v>94050</v>
      </c>
      <c r="O156" s="261"/>
      <c r="P156" s="505"/>
      <c r="Q156" s="540"/>
      <c r="R156" s="862"/>
      <c r="S156" s="862"/>
    </row>
    <row r="157" spans="1:19" s="1" customFormat="1" ht="27.6" hidden="1" outlineLevel="1">
      <c r="A157" s="189" t="s">
        <v>3310</v>
      </c>
      <c r="B157" s="190" t="s">
        <v>1656</v>
      </c>
      <c r="C157" s="372" t="s">
        <v>5919</v>
      </c>
      <c r="D157" s="378"/>
      <c r="E157" s="378"/>
      <c r="F157" s="887" t="s">
        <v>5918</v>
      </c>
      <c r="G157" s="887" t="s">
        <v>30</v>
      </c>
      <c r="H157" s="382">
        <v>12</v>
      </c>
      <c r="I157" s="716">
        <v>1300</v>
      </c>
      <c r="J157" s="220">
        <f t="shared" si="18"/>
        <v>15600</v>
      </c>
      <c r="K157" s="364">
        <v>510</v>
      </c>
      <c r="L157" s="362">
        <f t="shared" si="17"/>
        <v>6120</v>
      </c>
      <c r="M157" s="364">
        <f t="shared" si="19"/>
        <v>1810</v>
      </c>
      <c r="N157" s="870">
        <f t="shared" si="20"/>
        <v>21720</v>
      </c>
      <c r="O157" s="261"/>
      <c r="P157" s="505"/>
      <c r="Q157" s="540"/>
      <c r="R157" s="862"/>
      <c r="S157" s="862"/>
    </row>
    <row r="158" spans="1:19" s="1" customFormat="1" hidden="1" outlineLevel="1">
      <c r="A158" s="189" t="s">
        <v>3311</v>
      </c>
      <c r="B158" s="190" t="s">
        <v>1656</v>
      </c>
      <c r="C158" s="372" t="s">
        <v>3160</v>
      </c>
      <c r="D158" s="378"/>
      <c r="E158" s="378"/>
      <c r="F158" s="887"/>
      <c r="G158" s="887" t="s">
        <v>22</v>
      </c>
      <c r="H158" s="382">
        <v>1.5</v>
      </c>
      <c r="I158" s="412"/>
      <c r="J158" s="220">
        <f t="shared" si="18"/>
        <v>0</v>
      </c>
      <c r="K158" s="364">
        <v>50</v>
      </c>
      <c r="L158" s="362">
        <f t="shared" si="17"/>
        <v>75</v>
      </c>
      <c r="M158" s="364">
        <f t="shared" si="19"/>
        <v>50</v>
      </c>
      <c r="N158" s="870">
        <f t="shared" si="20"/>
        <v>75</v>
      </c>
      <c r="O158" s="261"/>
      <c r="P158" s="505"/>
      <c r="Q158" s="540"/>
      <c r="R158" s="862"/>
      <c r="S158" s="862"/>
    </row>
    <row r="159" spans="1:19" s="1" customFormat="1" hidden="1" outlineLevel="1">
      <c r="A159" s="189" t="s">
        <v>3312</v>
      </c>
      <c r="B159" s="190" t="s">
        <v>1656</v>
      </c>
      <c r="C159" s="372" t="s">
        <v>3161</v>
      </c>
      <c r="D159" s="378"/>
      <c r="E159" s="378"/>
      <c r="F159" s="887"/>
      <c r="G159" s="887" t="s">
        <v>22</v>
      </c>
      <c r="H159" s="382">
        <v>1</v>
      </c>
      <c r="I159" s="412">
        <v>95</v>
      </c>
      <c r="J159" s="220">
        <f t="shared" si="18"/>
        <v>95</v>
      </c>
      <c r="K159" s="364">
        <v>90</v>
      </c>
      <c r="L159" s="362">
        <f t="shared" si="17"/>
        <v>90</v>
      </c>
      <c r="M159" s="364">
        <f t="shared" si="19"/>
        <v>185</v>
      </c>
      <c r="N159" s="870">
        <f t="shared" si="20"/>
        <v>185</v>
      </c>
      <c r="O159" s="261"/>
      <c r="P159" s="505"/>
      <c r="Q159" s="540"/>
      <c r="R159" s="862"/>
      <c r="S159" s="862"/>
    </row>
    <row r="160" spans="1:19" s="1" customFormat="1" hidden="1" outlineLevel="1">
      <c r="A160" s="189" t="s">
        <v>3313</v>
      </c>
      <c r="B160" s="190" t="s">
        <v>1656</v>
      </c>
      <c r="C160" s="377" t="s">
        <v>3162</v>
      </c>
      <c r="D160" s="378"/>
      <c r="E160" s="378"/>
      <c r="F160" s="372"/>
      <c r="G160" s="372" t="s">
        <v>22</v>
      </c>
      <c r="H160" s="376">
        <v>10</v>
      </c>
      <c r="I160" s="412">
        <v>68</v>
      </c>
      <c r="J160" s="220">
        <f t="shared" si="18"/>
        <v>680</v>
      </c>
      <c r="K160" s="364">
        <v>90</v>
      </c>
      <c r="L160" s="362">
        <f t="shared" si="17"/>
        <v>900</v>
      </c>
      <c r="M160" s="364">
        <f t="shared" si="19"/>
        <v>158</v>
      </c>
      <c r="N160" s="870">
        <f t="shared" si="20"/>
        <v>1580</v>
      </c>
      <c r="O160" s="261"/>
      <c r="P160" s="505"/>
      <c r="Q160" s="540"/>
      <c r="R160" s="862"/>
      <c r="S160" s="862"/>
    </row>
    <row r="161" spans="1:19" s="1" customFormat="1" hidden="1" outlineLevel="1">
      <c r="A161" s="189" t="s">
        <v>3314</v>
      </c>
      <c r="B161" s="190" t="s">
        <v>1656</v>
      </c>
      <c r="C161" s="377" t="s">
        <v>3163</v>
      </c>
      <c r="D161" s="378"/>
      <c r="E161" s="378"/>
      <c r="F161" s="372"/>
      <c r="G161" s="372" t="s">
        <v>22</v>
      </c>
      <c r="H161" s="376">
        <v>1</v>
      </c>
      <c r="I161" s="412">
        <v>95</v>
      </c>
      <c r="J161" s="220">
        <f t="shared" si="18"/>
        <v>95</v>
      </c>
      <c r="K161" s="364">
        <v>90</v>
      </c>
      <c r="L161" s="362">
        <f t="shared" si="17"/>
        <v>90</v>
      </c>
      <c r="M161" s="364">
        <f t="shared" si="19"/>
        <v>185</v>
      </c>
      <c r="N161" s="870">
        <f t="shared" si="20"/>
        <v>185</v>
      </c>
      <c r="O161" s="261"/>
      <c r="P161" s="505"/>
      <c r="Q161" s="540"/>
      <c r="R161" s="862"/>
      <c r="S161" s="862"/>
    </row>
    <row r="162" spans="1:19" s="1" customFormat="1" hidden="1" outlineLevel="1">
      <c r="A162" s="189" t="s">
        <v>3315</v>
      </c>
      <c r="B162" s="190" t="s">
        <v>1656</v>
      </c>
      <c r="C162" s="377" t="s">
        <v>3127</v>
      </c>
      <c r="D162" s="378"/>
      <c r="E162" s="378"/>
      <c r="F162" s="372"/>
      <c r="G162" s="372" t="s">
        <v>22</v>
      </c>
      <c r="H162" s="376">
        <v>63</v>
      </c>
      <c r="I162" s="412">
        <v>58.33</v>
      </c>
      <c r="J162" s="220">
        <f t="shared" si="18"/>
        <v>3674.79</v>
      </c>
      <c r="K162" s="364">
        <v>90</v>
      </c>
      <c r="L162" s="362">
        <f t="shared" si="17"/>
        <v>5670</v>
      </c>
      <c r="M162" s="364">
        <f t="shared" si="19"/>
        <v>148.32999999999998</v>
      </c>
      <c r="N162" s="870">
        <f t="shared" si="20"/>
        <v>9344.7899999999991</v>
      </c>
      <c r="O162" s="261"/>
      <c r="P162" s="505"/>
      <c r="Q162" s="540"/>
      <c r="R162" s="862"/>
      <c r="S162" s="862"/>
    </row>
    <row r="163" spans="1:19" s="1" customFormat="1" ht="27.6" hidden="1" outlineLevel="1">
      <c r="A163" s="189" t="s">
        <v>3316</v>
      </c>
      <c r="B163" s="190" t="s">
        <v>1656</v>
      </c>
      <c r="C163" s="377" t="s">
        <v>3164</v>
      </c>
      <c r="D163" s="378"/>
      <c r="E163" s="378"/>
      <c r="F163" s="372"/>
      <c r="G163" s="372" t="s">
        <v>22</v>
      </c>
      <c r="H163" s="376">
        <v>1</v>
      </c>
      <c r="I163" s="412">
        <v>225</v>
      </c>
      <c r="J163" s="220">
        <f t="shared" si="18"/>
        <v>225</v>
      </c>
      <c r="K163" s="364">
        <v>350</v>
      </c>
      <c r="L163" s="362">
        <f t="shared" si="17"/>
        <v>350</v>
      </c>
      <c r="M163" s="364">
        <f t="shared" si="19"/>
        <v>575</v>
      </c>
      <c r="N163" s="870">
        <f t="shared" si="20"/>
        <v>575</v>
      </c>
      <c r="O163" s="261"/>
      <c r="P163" s="505"/>
      <c r="Q163" s="540"/>
      <c r="R163" s="862"/>
      <c r="S163" s="862"/>
    </row>
    <row r="164" spans="1:19" s="1" customFormat="1" hidden="1" outlineLevel="1">
      <c r="A164" s="189" t="s">
        <v>3317</v>
      </c>
      <c r="B164" s="190" t="s">
        <v>1656</v>
      </c>
      <c r="C164" s="372" t="s">
        <v>3165</v>
      </c>
      <c r="D164" s="378"/>
      <c r="E164" s="378"/>
      <c r="F164" s="887"/>
      <c r="G164" s="887" t="s">
        <v>1625</v>
      </c>
      <c r="H164" s="382">
        <v>67</v>
      </c>
      <c r="I164" s="412"/>
      <c r="J164" s="220">
        <f t="shared" si="18"/>
        <v>0</v>
      </c>
      <c r="K164" s="364">
        <v>110</v>
      </c>
      <c r="L164" s="362">
        <f t="shared" si="17"/>
        <v>7370</v>
      </c>
      <c r="M164" s="364">
        <f t="shared" si="19"/>
        <v>110</v>
      </c>
      <c r="N164" s="870">
        <f t="shared" si="20"/>
        <v>7370</v>
      </c>
      <c r="O164" s="261"/>
      <c r="P164" s="505"/>
      <c r="Q164" s="540"/>
      <c r="R164" s="862"/>
      <c r="S164" s="862"/>
    </row>
    <row r="165" spans="1:19" s="1" customFormat="1" hidden="1" outlineLevel="1">
      <c r="A165" s="189" t="s">
        <v>3318</v>
      </c>
      <c r="B165" s="190" t="s">
        <v>1656</v>
      </c>
      <c r="C165" s="372" t="s">
        <v>3166</v>
      </c>
      <c r="D165" s="378"/>
      <c r="E165" s="378"/>
      <c r="F165" s="887"/>
      <c r="G165" s="887" t="s">
        <v>3152</v>
      </c>
      <c r="H165" s="382">
        <v>0.1</v>
      </c>
      <c r="I165" s="412"/>
      <c r="J165" s="220">
        <f t="shared" si="18"/>
        <v>0</v>
      </c>
      <c r="K165" s="364">
        <v>8500</v>
      </c>
      <c r="L165" s="362">
        <f t="shared" si="17"/>
        <v>850</v>
      </c>
      <c r="M165" s="364">
        <f t="shared" si="19"/>
        <v>8500</v>
      </c>
      <c r="N165" s="870">
        <f t="shared" si="20"/>
        <v>850</v>
      </c>
      <c r="O165" s="261"/>
      <c r="P165" s="505"/>
      <c r="Q165" s="540"/>
      <c r="R165" s="862"/>
      <c r="S165" s="862"/>
    </row>
    <row r="166" spans="1:19" s="1" customFormat="1" hidden="1" outlineLevel="1">
      <c r="A166" s="189" t="s">
        <v>3319</v>
      </c>
      <c r="B166" s="190" t="s">
        <v>1656</v>
      </c>
      <c r="C166" s="372" t="s">
        <v>3167</v>
      </c>
      <c r="D166" s="378"/>
      <c r="E166" s="378"/>
      <c r="F166" s="887"/>
      <c r="G166" s="887" t="s">
        <v>22</v>
      </c>
      <c r="H166" s="382">
        <v>18</v>
      </c>
      <c r="I166" s="412"/>
      <c r="J166" s="220">
        <f t="shared" si="18"/>
        <v>0</v>
      </c>
      <c r="K166" s="364">
        <v>320</v>
      </c>
      <c r="L166" s="362">
        <f t="shared" si="17"/>
        <v>5760</v>
      </c>
      <c r="M166" s="364">
        <f t="shared" si="19"/>
        <v>320</v>
      </c>
      <c r="N166" s="870">
        <f t="shared" si="20"/>
        <v>5760</v>
      </c>
      <c r="O166" s="261"/>
      <c r="P166" s="505"/>
      <c r="Q166" s="540"/>
      <c r="R166" s="862"/>
      <c r="S166" s="862"/>
    </row>
    <row r="167" spans="1:19" s="1" customFormat="1" ht="27.6" hidden="1" outlineLevel="1">
      <c r="A167" s="189" t="s">
        <v>3320</v>
      </c>
      <c r="B167" s="190" t="s">
        <v>1656</v>
      </c>
      <c r="C167" s="377" t="s">
        <v>3168</v>
      </c>
      <c r="D167" s="378"/>
      <c r="E167" s="378"/>
      <c r="F167" s="372"/>
      <c r="G167" s="372" t="s">
        <v>22</v>
      </c>
      <c r="H167" s="376">
        <v>113</v>
      </c>
      <c r="I167" s="412"/>
      <c r="J167" s="220">
        <f t="shared" si="18"/>
        <v>0</v>
      </c>
      <c r="K167" s="364">
        <v>320</v>
      </c>
      <c r="L167" s="362">
        <f t="shared" si="17"/>
        <v>36160</v>
      </c>
      <c r="M167" s="364">
        <f t="shared" si="19"/>
        <v>320</v>
      </c>
      <c r="N167" s="870">
        <f t="shared" si="20"/>
        <v>36160</v>
      </c>
      <c r="O167" s="261"/>
      <c r="P167" s="505"/>
      <c r="Q167" s="540"/>
      <c r="R167" s="862"/>
      <c r="S167" s="862"/>
    </row>
    <row r="168" spans="1:19" s="1" customFormat="1" hidden="1" outlineLevel="1">
      <c r="A168" s="650" t="s">
        <v>1758</v>
      </c>
      <c r="B168" s="129" t="s">
        <v>1656</v>
      </c>
      <c r="C168" s="651" t="s">
        <v>3184</v>
      </c>
      <c r="D168" s="129"/>
      <c r="E168" s="129"/>
      <c r="F168" s="651"/>
      <c r="G168" s="884"/>
      <c r="H168" s="818"/>
      <c r="I168" s="719"/>
      <c r="J168" s="210"/>
      <c r="K168" s="855"/>
      <c r="L168" s="383"/>
      <c r="M168" s="855"/>
      <c r="N168" s="54"/>
      <c r="O168" s="380"/>
      <c r="P168" s="507"/>
      <c r="Q168" s="543"/>
      <c r="R168" s="862"/>
      <c r="S168" s="862"/>
    </row>
    <row r="169" spans="1:19" s="1" customFormat="1" ht="27.6" hidden="1" outlineLevel="1">
      <c r="A169" s="189" t="s">
        <v>2714</v>
      </c>
      <c r="B169" s="190" t="s">
        <v>1656</v>
      </c>
      <c r="C169" s="372" t="s">
        <v>5920</v>
      </c>
      <c r="D169" s="378"/>
      <c r="E169" s="378"/>
      <c r="F169" s="887"/>
      <c r="G169" s="372" t="s">
        <v>22</v>
      </c>
      <c r="H169" s="376">
        <v>4</v>
      </c>
      <c r="I169" s="716">
        <v>13600</v>
      </c>
      <c r="J169" s="220">
        <f t="shared" si="18"/>
        <v>54400</v>
      </c>
      <c r="K169" s="412">
        <v>5890</v>
      </c>
      <c r="L169" s="362">
        <f t="shared" si="17"/>
        <v>23560</v>
      </c>
      <c r="M169" s="364">
        <f>I169+K169</f>
        <v>19490</v>
      </c>
      <c r="N169" s="870">
        <f>H169*M169</f>
        <v>77960</v>
      </c>
      <c r="O169" s="261"/>
      <c r="P169" s="505"/>
      <c r="Q169" s="540"/>
      <c r="R169" s="862"/>
      <c r="S169" s="862"/>
    </row>
    <row r="170" spans="1:19" s="1" customFormat="1" ht="27.6" hidden="1" outlineLevel="1">
      <c r="A170" s="189" t="s">
        <v>2715</v>
      </c>
      <c r="B170" s="190" t="s">
        <v>1656</v>
      </c>
      <c r="C170" s="377" t="s">
        <v>5921</v>
      </c>
      <c r="D170" s="378"/>
      <c r="E170" s="378"/>
      <c r="F170" s="372"/>
      <c r="G170" s="389" t="s">
        <v>22</v>
      </c>
      <c r="H170" s="376">
        <v>20</v>
      </c>
      <c r="I170" s="716">
        <v>13600</v>
      </c>
      <c r="J170" s="220">
        <f t="shared" si="18"/>
        <v>272000</v>
      </c>
      <c r="K170" s="412">
        <v>5890</v>
      </c>
      <c r="L170" s="362">
        <f t="shared" si="17"/>
        <v>117800</v>
      </c>
      <c r="M170" s="364">
        <f t="shared" ref="M170:M188" si="21">I170+K170</f>
        <v>19490</v>
      </c>
      <c r="N170" s="870">
        <f t="shared" ref="N170:N188" si="22">H170*M170</f>
        <v>389800</v>
      </c>
      <c r="O170" s="261"/>
      <c r="P170" s="505"/>
      <c r="Q170" s="540"/>
      <c r="R170" s="862"/>
      <c r="S170" s="862"/>
    </row>
    <row r="171" spans="1:19" s="1" customFormat="1" ht="27.6" hidden="1" outlineLevel="1">
      <c r="A171" s="189" t="s">
        <v>2716</v>
      </c>
      <c r="B171" s="190" t="s">
        <v>1656</v>
      </c>
      <c r="C171" s="377" t="s">
        <v>3185</v>
      </c>
      <c r="D171" s="378"/>
      <c r="E171" s="378"/>
      <c r="F171" s="372"/>
      <c r="G171" s="653" t="s">
        <v>22</v>
      </c>
      <c r="H171" s="664">
        <v>30</v>
      </c>
      <c r="I171" s="718">
        <v>210</v>
      </c>
      <c r="J171" s="220">
        <f t="shared" si="18"/>
        <v>6300</v>
      </c>
      <c r="K171" s="412">
        <v>480</v>
      </c>
      <c r="L171" s="362">
        <f t="shared" si="17"/>
        <v>14400</v>
      </c>
      <c r="M171" s="364">
        <f t="shared" si="21"/>
        <v>690</v>
      </c>
      <c r="N171" s="870">
        <f t="shared" si="22"/>
        <v>20700</v>
      </c>
      <c r="O171" s="261"/>
      <c r="P171" s="505"/>
      <c r="Q171" s="540"/>
      <c r="R171" s="862"/>
      <c r="S171" s="862"/>
    </row>
    <row r="172" spans="1:19" s="1" customFormat="1" ht="27.6" hidden="1" outlineLevel="1">
      <c r="A172" s="189" t="s">
        <v>2717</v>
      </c>
      <c r="B172" s="190" t="s">
        <v>1656</v>
      </c>
      <c r="C172" s="377" t="s">
        <v>3128</v>
      </c>
      <c r="D172" s="378"/>
      <c r="E172" s="378"/>
      <c r="F172" s="372"/>
      <c r="G172" s="372" t="s">
        <v>22</v>
      </c>
      <c r="H172" s="376">
        <v>388</v>
      </c>
      <c r="I172" s="716">
        <v>550</v>
      </c>
      <c r="J172" s="220">
        <f t="shared" si="18"/>
        <v>213400</v>
      </c>
      <c r="K172" s="412">
        <v>700</v>
      </c>
      <c r="L172" s="362">
        <f t="shared" si="17"/>
        <v>271600</v>
      </c>
      <c r="M172" s="364">
        <f t="shared" si="21"/>
        <v>1250</v>
      </c>
      <c r="N172" s="870">
        <f t="shared" si="22"/>
        <v>485000</v>
      </c>
      <c r="O172" s="261"/>
      <c r="P172" s="505"/>
      <c r="Q172" s="540"/>
      <c r="R172" s="862"/>
      <c r="S172" s="862"/>
    </row>
    <row r="173" spans="1:19" s="1" customFormat="1" ht="27.6" hidden="1" outlineLevel="1">
      <c r="A173" s="189" t="s">
        <v>3227</v>
      </c>
      <c r="B173" s="190" t="s">
        <v>1656</v>
      </c>
      <c r="C173" s="377" t="s">
        <v>3157</v>
      </c>
      <c r="D173" s="378"/>
      <c r="E173" s="378"/>
      <c r="F173" s="372"/>
      <c r="G173" s="389" t="s">
        <v>22</v>
      </c>
      <c r="H173" s="376">
        <v>2</v>
      </c>
      <c r="I173" s="717"/>
      <c r="J173" s="220">
        <f t="shared" si="18"/>
        <v>0</v>
      </c>
      <c r="K173" s="412">
        <v>470</v>
      </c>
      <c r="L173" s="362">
        <f t="shared" si="17"/>
        <v>940</v>
      </c>
      <c r="M173" s="364">
        <f t="shared" si="21"/>
        <v>470</v>
      </c>
      <c r="N173" s="870">
        <f t="shared" si="22"/>
        <v>940</v>
      </c>
      <c r="O173" s="261"/>
      <c r="P173" s="505"/>
      <c r="Q173" s="540"/>
      <c r="R173" s="862"/>
      <c r="S173" s="862"/>
    </row>
    <row r="174" spans="1:19" s="1" customFormat="1" ht="27.6" hidden="1" outlineLevel="1">
      <c r="A174" s="189" t="s">
        <v>3228</v>
      </c>
      <c r="B174" s="190" t="s">
        <v>1656</v>
      </c>
      <c r="C174" s="372" t="s">
        <v>3158</v>
      </c>
      <c r="D174" s="378"/>
      <c r="E174" s="378"/>
      <c r="F174" s="887"/>
      <c r="G174" s="653" t="s">
        <v>22</v>
      </c>
      <c r="H174" s="664">
        <v>30</v>
      </c>
      <c r="I174" s="718"/>
      <c r="J174" s="220">
        <f t="shared" si="18"/>
        <v>0</v>
      </c>
      <c r="K174" s="412">
        <v>470</v>
      </c>
      <c r="L174" s="362">
        <f t="shared" si="17"/>
        <v>14100</v>
      </c>
      <c r="M174" s="364">
        <f t="shared" si="21"/>
        <v>470</v>
      </c>
      <c r="N174" s="870">
        <f t="shared" si="22"/>
        <v>14100</v>
      </c>
      <c r="O174" s="261"/>
      <c r="P174" s="505"/>
      <c r="Q174" s="540"/>
      <c r="R174" s="862"/>
      <c r="S174" s="862"/>
    </row>
    <row r="175" spans="1:19" s="1" customFormat="1" hidden="1" outlineLevel="1">
      <c r="A175" s="189" t="s">
        <v>3229</v>
      </c>
      <c r="B175" s="190" t="s">
        <v>1656</v>
      </c>
      <c r="C175" s="372" t="s">
        <v>3186</v>
      </c>
      <c r="D175" s="378"/>
      <c r="E175" s="378"/>
      <c r="F175" s="887"/>
      <c r="G175" s="372" t="s">
        <v>3194</v>
      </c>
      <c r="H175" s="376">
        <v>288</v>
      </c>
      <c r="I175" s="716">
        <v>691.2</v>
      </c>
      <c r="J175" s="220">
        <f t="shared" si="18"/>
        <v>199065.60000000001</v>
      </c>
      <c r="K175" s="412">
        <v>160</v>
      </c>
      <c r="L175" s="362">
        <f t="shared" si="17"/>
        <v>46080</v>
      </c>
      <c r="M175" s="364">
        <f t="shared" si="21"/>
        <v>851.2</v>
      </c>
      <c r="N175" s="870">
        <f t="shared" si="22"/>
        <v>245145.60000000001</v>
      </c>
      <c r="O175" s="261"/>
      <c r="P175" s="505"/>
      <c r="Q175" s="540"/>
      <c r="R175" s="862"/>
      <c r="S175" s="862"/>
    </row>
    <row r="176" spans="1:19" s="1" customFormat="1" hidden="1" outlineLevel="1">
      <c r="A176" s="189" t="s">
        <v>3230</v>
      </c>
      <c r="B176" s="190" t="s">
        <v>1656</v>
      </c>
      <c r="C176" s="377" t="s">
        <v>3187</v>
      </c>
      <c r="D176" s="378"/>
      <c r="E176" s="378"/>
      <c r="F176" s="372"/>
      <c r="G176" s="372" t="s">
        <v>22</v>
      </c>
      <c r="H176" s="376">
        <v>288</v>
      </c>
      <c r="I176" s="716"/>
      <c r="J176" s="220">
        <f t="shared" si="18"/>
        <v>0</v>
      </c>
      <c r="K176" s="412">
        <v>120</v>
      </c>
      <c r="L176" s="362">
        <f t="shared" si="17"/>
        <v>34560</v>
      </c>
      <c r="M176" s="364">
        <f t="shared" si="21"/>
        <v>120</v>
      </c>
      <c r="N176" s="870">
        <f t="shared" si="22"/>
        <v>34560</v>
      </c>
      <c r="O176" s="261"/>
      <c r="P176" s="505"/>
      <c r="Q176" s="540"/>
      <c r="R176" s="862"/>
      <c r="S176" s="862"/>
    </row>
    <row r="177" spans="1:19" s="1" customFormat="1" ht="27.6" hidden="1" outlineLevel="1">
      <c r="A177" s="189" t="s">
        <v>3231</v>
      </c>
      <c r="B177" s="190" t="s">
        <v>1656</v>
      </c>
      <c r="C177" s="377" t="s">
        <v>3188</v>
      </c>
      <c r="D177" s="378"/>
      <c r="E177" s="378"/>
      <c r="F177" s="372"/>
      <c r="G177" s="869" t="s">
        <v>22</v>
      </c>
      <c r="H177" s="376">
        <v>30</v>
      </c>
      <c r="I177" s="716">
        <v>3500</v>
      </c>
      <c r="J177" s="220">
        <f t="shared" si="18"/>
        <v>105000</v>
      </c>
      <c r="K177" s="412">
        <v>1250</v>
      </c>
      <c r="L177" s="362">
        <f t="shared" si="17"/>
        <v>37500</v>
      </c>
      <c r="M177" s="364">
        <f t="shared" si="21"/>
        <v>4750</v>
      </c>
      <c r="N177" s="870">
        <f t="shared" si="22"/>
        <v>142500</v>
      </c>
      <c r="O177" s="261"/>
      <c r="P177" s="505"/>
      <c r="Q177" s="540"/>
      <c r="R177" s="862"/>
      <c r="S177" s="862"/>
    </row>
    <row r="178" spans="1:19" s="1" customFormat="1" ht="27.6" hidden="1" outlineLevel="1">
      <c r="A178" s="189" t="s">
        <v>3232</v>
      </c>
      <c r="B178" s="190" t="s">
        <v>1656</v>
      </c>
      <c r="C178" s="372" t="s">
        <v>3160</v>
      </c>
      <c r="D178" s="378"/>
      <c r="E178" s="378"/>
      <c r="F178" s="888" t="s">
        <v>5918</v>
      </c>
      <c r="G178" s="869" t="s">
        <v>22</v>
      </c>
      <c r="H178" s="376">
        <v>24</v>
      </c>
      <c r="I178" s="716"/>
      <c r="J178" s="220">
        <f t="shared" si="18"/>
        <v>0</v>
      </c>
      <c r="K178" s="412">
        <v>50</v>
      </c>
      <c r="L178" s="362">
        <f t="shared" si="17"/>
        <v>1200</v>
      </c>
      <c r="M178" s="364">
        <f t="shared" si="21"/>
        <v>50</v>
      </c>
      <c r="N178" s="870">
        <f t="shared" si="22"/>
        <v>1200</v>
      </c>
      <c r="O178" s="261"/>
      <c r="P178" s="505"/>
      <c r="Q178" s="540"/>
      <c r="R178" s="862"/>
      <c r="S178" s="862"/>
    </row>
    <row r="179" spans="1:19" s="1" customFormat="1" ht="27.6" hidden="1" outlineLevel="1">
      <c r="A179" s="189" t="s">
        <v>3233</v>
      </c>
      <c r="B179" s="190" t="s">
        <v>1656</v>
      </c>
      <c r="C179" s="372" t="s">
        <v>3175</v>
      </c>
      <c r="D179" s="378"/>
      <c r="E179" s="378"/>
      <c r="F179" s="887" t="s">
        <v>5918</v>
      </c>
      <c r="G179" s="869" t="s">
        <v>22</v>
      </c>
      <c r="H179" s="376">
        <v>4</v>
      </c>
      <c r="I179" s="716">
        <v>68</v>
      </c>
      <c r="J179" s="220">
        <f t="shared" si="18"/>
        <v>272</v>
      </c>
      <c r="K179" s="412">
        <v>90</v>
      </c>
      <c r="L179" s="362">
        <f t="shared" si="17"/>
        <v>360</v>
      </c>
      <c r="M179" s="364">
        <f t="shared" si="21"/>
        <v>158</v>
      </c>
      <c r="N179" s="870">
        <f t="shared" si="22"/>
        <v>632</v>
      </c>
      <c r="O179" s="261"/>
      <c r="P179" s="505"/>
      <c r="Q179" s="540"/>
      <c r="R179" s="862"/>
      <c r="S179" s="862"/>
    </row>
    <row r="180" spans="1:19" s="1" customFormat="1" hidden="1" outlineLevel="1">
      <c r="A180" s="189" t="s">
        <v>3234</v>
      </c>
      <c r="B180" s="190" t="s">
        <v>1656</v>
      </c>
      <c r="C180" s="372" t="s">
        <v>3176</v>
      </c>
      <c r="D180" s="378"/>
      <c r="E180" s="378"/>
      <c r="F180" s="887"/>
      <c r="G180" s="869" t="s">
        <v>22</v>
      </c>
      <c r="H180" s="376">
        <v>376</v>
      </c>
      <c r="I180" s="716">
        <v>68</v>
      </c>
      <c r="J180" s="220">
        <f t="shared" si="18"/>
        <v>25568</v>
      </c>
      <c r="K180" s="412">
        <v>90</v>
      </c>
      <c r="L180" s="362">
        <f t="shared" si="17"/>
        <v>33840</v>
      </c>
      <c r="M180" s="364">
        <f t="shared" si="21"/>
        <v>158</v>
      </c>
      <c r="N180" s="870">
        <f t="shared" si="22"/>
        <v>59408</v>
      </c>
      <c r="O180" s="261"/>
      <c r="P180" s="505"/>
      <c r="Q180" s="540"/>
      <c r="R180" s="862"/>
      <c r="S180" s="862"/>
    </row>
    <row r="181" spans="1:19" s="1" customFormat="1" hidden="1" outlineLevel="1">
      <c r="A181" s="189" t="s">
        <v>3235</v>
      </c>
      <c r="B181" s="190" t="s">
        <v>1656</v>
      </c>
      <c r="C181" s="372" t="s">
        <v>3189</v>
      </c>
      <c r="D181" s="378"/>
      <c r="E181" s="378"/>
      <c r="F181" s="887"/>
      <c r="G181" s="869"/>
      <c r="H181" s="376"/>
      <c r="I181" s="716">
        <v>316.66666666666669</v>
      </c>
      <c r="J181" s="220">
        <f t="shared" si="18"/>
        <v>0</v>
      </c>
      <c r="K181" s="412">
        <v>420</v>
      </c>
      <c r="L181" s="362">
        <f t="shared" si="17"/>
        <v>0</v>
      </c>
      <c r="M181" s="364">
        <f t="shared" si="21"/>
        <v>736.66666666666674</v>
      </c>
      <c r="N181" s="870">
        <f t="shared" si="22"/>
        <v>0</v>
      </c>
      <c r="O181" s="261"/>
      <c r="P181" s="505"/>
      <c r="Q181" s="540"/>
      <c r="R181" s="862"/>
      <c r="S181" s="862"/>
    </row>
    <row r="182" spans="1:19" s="1" customFormat="1" hidden="1" outlineLevel="1">
      <c r="A182" s="189" t="s">
        <v>3321</v>
      </c>
      <c r="B182" s="190" t="s">
        <v>1656</v>
      </c>
      <c r="C182" s="377" t="s">
        <v>3174</v>
      </c>
      <c r="D182" s="378"/>
      <c r="E182" s="378"/>
      <c r="F182" s="372"/>
      <c r="G182" s="869" t="s">
        <v>22</v>
      </c>
      <c r="H182" s="376">
        <v>2</v>
      </c>
      <c r="I182" s="716">
        <v>95</v>
      </c>
      <c r="J182" s="220">
        <f t="shared" si="18"/>
        <v>190</v>
      </c>
      <c r="K182" s="412">
        <v>90</v>
      </c>
      <c r="L182" s="362">
        <f t="shared" si="17"/>
        <v>180</v>
      </c>
      <c r="M182" s="364">
        <f t="shared" si="21"/>
        <v>185</v>
      </c>
      <c r="N182" s="870">
        <f t="shared" si="22"/>
        <v>370</v>
      </c>
      <c r="O182" s="261"/>
      <c r="P182" s="505"/>
      <c r="Q182" s="540"/>
      <c r="R182" s="862"/>
      <c r="S182" s="862"/>
    </row>
    <row r="183" spans="1:19" s="1" customFormat="1" hidden="1" outlineLevel="1">
      <c r="A183" s="189" t="s">
        <v>3322</v>
      </c>
      <c r="B183" s="190" t="s">
        <v>1656</v>
      </c>
      <c r="C183" s="377" t="s">
        <v>3190</v>
      </c>
      <c r="D183" s="378"/>
      <c r="E183" s="378"/>
      <c r="F183" s="372"/>
      <c r="G183" s="869" t="s">
        <v>22</v>
      </c>
      <c r="H183" s="376">
        <v>30</v>
      </c>
      <c r="I183" s="716">
        <v>95</v>
      </c>
      <c r="J183" s="220">
        <f t="shared" si="18"/>
        <v>2850</v>
      </c>
      <c r="K183" s="412">
        <v>90</v>
      </c>
      <c r="L183" s="362">
        <f t="shared" si="17"/>
        <v>2700</v>
      </c>
      <c r="M183" s="364">
        <f t="shared" si="21"/>
        <v>185</v>
      </c>
      <c r="N183" s="870">
        <f t="shared" si="22"/>
        <v>5550</v>
      </c>
      <c r="O183" s="261"/>
      <c r="P183" s="505"/>
      <c r="Q183" s="540"/>
      <c r="R183" s="862"/>
      <c r="S183" s="862"/>
    </row>
    <row r="184" spans="1:19" s="1" customFormat="1" hidden="1" outlineLevel="1">
      <c r="A184" s="189" t="s">
        <v>3323</v>
      </c>
      <c r="B184" s="190" t="s">
        <v>1656</v>
      </c>
      <c r="C184" s="377" t="s">
        <v>3191</v>
      </c>
      <c r="D184" s="378"/>
      <c r="E184" s="378"/>
      <c r="F184" s="372"/>
      <c r="G184" s="869" t="s">
        <v>22</v>
      </c>
      <c r="H184" s="376">
        <v>24</v>
      </c>
      <c r="I184" s="716"/>
      <c r="J184" s="220">
        <f t="shared" si="18"/>
        <v>0</v>
      </c>
      <c r="K184" s="412">
        <v>950</v>
      </c>
      <c r="L184" s="362">
        <f t="shared" si="17"/>
        <v>22800</v>
      </c>
      <c r="M184" s="364">
        <f t="shared" si="21"/>
        <v>950</v>
      </c>
      <c r="N184" s="870">
        <f t="shared" si="22"/>
        <v>22800</v>
      </c>
      <c r="O184" s="261"/>
      <c r="P184" s="505"/>
      <c r="Q184" s="540"/>
      <c r="R184" s="862"/>
      <c r="S184" s="862"/>
    </row>
    <row r="185" spans="1:19" s="1" customFormat="1" ht="27.6" hidden="1" outlineLevel="1">
      <c r="A185" s="189" t="s">
        <v>3324</v>
      </c>
      <c r="B185" s="190" t="s">
        <v>1656</v>
      </c>
      <c r="C185" s="377" t="s">
        <v>3192</v>
      </c>
      <c r="D185" s="378"/>
      <c r="E185" s="378"/>
      <c r="F185" s="372"/>
      <c r="G185" s="869" t="s">
        <v>22</v>
      </c>
      <c r="H185" s="376">
        <v>376</v>
      </c>
      <c r="I185" s="716"/>
      <c r="J185" s="220">
        <f t="shared" si="18"/>
        <v>0</v>
      </c>
      <c r="K185" s="412">
        <v>320</v>
      </c>
      <c r="L185" s="362">
        <f t="shared" si="17"/>
        <v>120320</v>
      </c>
      <c r="M185" s="364">
        <f t="shared" si="21"/>
        <v>320</v>
      </c>
      <c r="N185" s="870">
        <f t="shared" si="22"/>
        <v>120320</v>
      </c>
      <c r="O185" s="261"/>
      <c r="P185" s="505"/>
      <c r="Q185" s="540"/>
      <c r="R185" s="862"/>
      <c r="S185" s="862"/>
    </row>
    <row r="186" spans="1:19" s="1" customFormat="1" ht="27.6" hidden="1" outlineLevel="1">
      <c r="A186" s="189" t="s">
        <v>3325</v>
      </c>
      <c r="B186" s="190" t="s">
        <v>1656</v>
      </c>
      <c r="C186" s="372" t="s">
        <v>3389</v>
      </c>
      <c r="D186" s="378"/>
      <c r="E186" s="378"/>
      <c r="F186" s="887"/>
      <c r="G186" s="869" t="s">
        <v>22</v>
      </c>
      <c r="H186" s="376">
        <v>4</v>
      </c>
      <c r="I186" s="716"/>
      <c r="J186" s="220">
        <f t="shared" si="18"/>
        <v>0</v>
      </c>
      <c r="K186" s="412">
        <v>320</v>
      </c>
      <c r="L186" s="362">
        <f t="shared" si="17"/>
        <v>1280</v>
      </c>
      <c r="M186" s="364">
        <f t="shared" si="21"/>
        <v>320</v>
      </c>
      <c r="N186" s="870">
        <f t="shared" si="22"/>
        <v>1280</v>
      </c>
      <c r="O186" s="261"/>
      <c r="P186" s="505"/>
      <c r="Q186" s="540"/>
      <c r="R186" s="862"/>
      <c r="S186" s="862"/>
    </row>
    <row r="187" spans="1:19" s="1" customFormat="1" ht="27.6" hidden="1" outlineLevel="1">
      <c r="A187" s="189" t="s">
        <v>3326</v>
      </c>
      <c r="B187" s="190" t="s">
        <v>1656</v>
      </c>
      <c r="C187" s="372" t="s">
        <v>3178</v>
      </c>
      <c r="D187" s="378"/>
      <c r="E187" s="378"/>
      <c r="F187" s="887"/>
      <c r="G187" s="869" t="s">
        <v>22</v>
      </c>
      <c r="H187" s="376">
        <v>4</v>
      </c>
      <c r="I187" s="716"/>
      <c r="J187" s="220">
        <f t="shared" si="18"/>
        <v>0</v>
      </c>
      <c r="K187" s="412">
        <v>320</v>
      </c>
      <c r="L187" s="362">
        <f t="shared" si="17"/>
        <v>1280</v>
      </c>
      <c r="M187" s="364">
        <f t="shared" si="21"/>
        <v>320</v>
      </c>
      <c r="N187" s="870">
        <f t="shared" si="22"/>
        <v>1280</v>
      </c>
      <c r="O187" s="261"/>
      <c r="P187" s="505"/>
      <c r="Q187" s="540"/>
      <c r="R187" s="862"/>
      <c r="S187" s="862"/>
    </row>
    <row r="188" spans="1:19" s="1" customFormat="1" hidden="1" outlineLevel="1">
      <c r="A188" s="189" t="s">
        <v>3327</v>
      </c>
      <c r="B188" s="190" t="s">
        <v>1656</v>
      </c>
      <c r="C188" s="372" t="s">
        <v>3193</v>
      </c>
      <c r="D188" s="378"/>
      <c r="E188" s="378"/>
      <c r="F188" s="887"/>
      <c r="G188" s="869" t="s">
        <v>29</v>
      </c>
      <c r="H188" s="376">
        <v>40</v>
      </c>
      <c r="I188" s="716">
        <v>350</v>
      </c>
      <c r="J188" s="220">
        <f t="shared" si="18"/>
        <v>14000</v>
      </c>
      <c r="K188" s="412">
        <v>180</v>
      </c>
      <c r="L188" s="362">
        <f t="shared" si="17"/>
        <v>7200</v>
      </c>
      <c r="M188" s="364">
        <f t="shared" si="21"/>
        <v>530</v>
      </c>
      <c r="N188" s="870">
        <f t="shared" si="22"/>
        <v>21200</v>
      </c>
      <c r="O188" s="261"/>
      <c r="P188" s="505"/>
      <c r="Q188" s="540"/>
      <c r="R188" s="862"/>
      <c r="S188" s="862"/>
    </row>
    <row r="189" spans="1:19" s="1" customFormat="1" hidden="1" outlineLevel="1">
      <c r="A189" s="193" t="s">
        <v>3329</v>
      </c>
      <c r="B189" s="129" t="s">
        <v>1656</v>
      </c>
      <c r="C189" s="651" t="s">
        <v>1637</v>
      </c>
      <c r="D189" s="129"/>
      <c r="E189" s="129"/>
      <c r="F189" s="651"/>
      <c r="G189" s="884"/>
      <c r="H189" s="789"/>
      <c r="I189" s="886"/>
      <c r="J189" s="210"/>
      <c r="K189" s="855"/>
      <c r="L189" s="383"/>
      <c r="M189" s="855"/>
      <c r="N189" s="885"/>
      <c r="O189" s="380"/>
      <c r="P189" s="507"/>
      <c r="Q189" s="543"/>
      <c r="R189" s="862"/>
      <c r="S189" s="862"/>
    </row>
    <row r="190" spans="1:19" s="1" customFormat="1" ht="27.6" hidden="1" outlineLevel="1">
      <c r="A190" s="189" t="s">
        <v>3328</v>
      </c>
      <c r="B190" s="190" t="s">
        <v>1656</v>
      </c>
      <c r="C190" s="372" t="s">
        <v>1549</v>
      </c>
      <c r="D190" s="190"/>
      <c r="E190" s="190"/>
      <c r="F190" s="372" t="s">
        <v>1550</v>
      </c>
      <c r="G190" s="871" t="s">
        <v>22</v>
      </c>
      <c r="H190" s="395">
        <v>167.28</v>
      </c>
      <c r="I190" s="396">
        <v>7000</v>
      </c>
      <c r="J190" s="220">
        <f t="shared" si="18"/>
        <v>1170960</v>
      </c>
      <c r="K190" s="364">
        <v>1680</v>
      </c>
      <c r="L190" s="362">
        <f t="shared" si="17"/>
        <v>281030.40000000002</v>
      </c>
      <c r="M190" s="364">
        <f>I190+K190</f>
        <v>8680</v>
      </c>
      <c r="N190" s="870">
        <f>H190*M190</f>
        <v>1451990.4</v>
      </c>
      <c r="O190" s="266"/>
      <c r="P190" s="506"/>
      <c r="Q190" s="542"/>
      <c r="R190" s="862"/>
      <c r="S190" s="862"/>
    </row>
    <row r="191" spans="1:19" s="1" customFormat="1" ht="27.6" hidden="1" outlineLevel="1">
      <c r="A191" s="189" t="s">
        <v>3330</v>
      </c>
      <c r="B191" s="190" t="s">
        <v>1656</v>
      </c>
      <c r="C191" s="372" t="s">
        <v>5317</v>
      </c>
      <c r="D191" s="190"/>
      <c r="E191" s="190"/>
      <c r="F191" s="372" t="s">
        <v>1550</v>
      </c>
      <c r="G191" s="871" t="s">
        <v>22</v>
      </c>
      <c r="H191" s="395">
        <v>3.78</v>
      </c>
      <c r="I191" s="396">
        <v>5500</v>
      </c>
      <c r="J191" s="220">
        <f t="shared" si="18"/>
        <v>20790</v>
      </c>
      <c r="K191" s="364">
        <v>1320</v>
      </c>
      <c r="L191" s="362">
        <f t="shared" si="17"/>
        <v>4989.5999999999995</v>
      </c>
      <c r="M191" s="364">
        <f>I191+K191</f>
        <v>6820</v>
      </c>
      <c r="N191" s="870">
        <f>H191*M191</f>
        <v>25779.599999999999</v>
      </c>
      <c r="O191" s="266"/>
      <c r="P191" s="506"/>
      <c r="Q191" s="542"/>
      <c r="R191" s="862"/>
      <c r="S191" s="862"/>
    </row>
    <row r="192" spans="1:19" s="1" customFormat="1" ht="55.2" hidden="1" outlineLevel="1">
      <c r="A192" s="189" t="s">
        <v>3331</v>
      </c>
      <c r="B192" s="190" t="s">
        <v>1656</v>
      </c>
      <c r="C192" s="372" t="s">
        <v>1638</v>
      </c>
      <c r="D192" s="378"/>
      <c r="E192" s="378"/>
      <c r="F192" s="372"/>
      <c r="G192" s="871" t="s">
        <v>16</v>
      </c>
      <c r="H192" s="395" t="s">
        <v>1556</v>
      </c>
      <c r="I192" s="396">
        <v>29450</v>
      </c>
      <c r="J192" s="220">
        <f t="shared" si="18"/>
        <v>58900</v>
      </c>
      <c r="K192" s="364">
        <v>4200</v>
      </c>
      <c r="L192" s="362">
        <f t="shared" si="17"/>
        <v>8400</v>
      </c>
      <c r="M192" s="364">
        <f>I192+K192</f>
        <v>33650</v>
      </c>
      <c r="N192" s="870">
        <f>H192*M192</f>
        <v>67300</v>
      </c>
      <c r="O192" s="266" t="s">
        <v>5330</v>
      </c>
      <c r="P192" s="1306" t="s">
        <v>5392</v>
      </c>
      <c r="Q192" s="1283" t="s">
        <v>5397</v>
      </c>
      <c r="R192" s="862"/>
      <c r="S192" s="862"/>
    </row>
    <row r="193" spans="1:19" s="1" customFormat="1" ht="55.2" hidden="1" outlineLevel="1">
      <c r="A193" s="189" t="s">
        <v>3332</v>
      </c>
      <c r="B193" s="190" t="s">
        <v>1656</v>
      </c>
      <c r="C193" s="372" t="s">
        <v>1639</v>
      </c>
      <c r="D193" s="378"/>
      <c r="E193" s="378"/>
      <c r="F193" s="372" t="s">
        <v>5910</v>
      </c>
      <c r="G193" s="871" t="s">
        <v>16</v>
      </c>
      <c r="H193" s="395">
        <v>7</v>
      </c>
      <c r="I193" s="396">
        <v>29450</v>
      </c>
      <c r="J193" s="220">
        <f t="shared" si="18"/>
        <v>206150</v>
      </c>
      <c r="K193" s="364">
        <v>4200</v>
      </c>
      <c r="L193" s="362">
        <f t="shared" si="17"/>
        <v>29400</v>
      </c>
      <c r="M193" s="364">
        <f>I193+K193</f>
        <v>33650</v>
      </c>
      <c r="N193" s="870">
        <f>H193*M193</f>
        <v>235550</v>
      </c>
      <c r="O193" s="266" t="s">
        <v>5329</v>
      </c>
      <c r="P193" s="1308"/>
      <c r="Q193" s="1284"/>
      <c r="R193" s="862"/>
      <c r="S193" s="862"/>
    </row>
    <row r="194" spans="1:19" s="1" customFormat="1" ht="55.2" hidden="1" outlineLevel="1">
      <c r="A194" s="189" t="s">
        <v>3333</v>
      </c>
      <c r="B194" s="190" t="s">
        <v>1656</v>
      </c>
      <c r="C194" s="372" t="s">
        <v>1640</v>
      </c>
      <c r="D194" s="378"/>
      <c r="E194" s="378"/>
      <c r="F194" s="372" t="s">
        <v>5910</v>
      </c>
      <c r="G194" s="871" t="s">
        <v>16</v>
      </c>
      <c r="H194" s="395" t="s">
        <v>1641</v>
      </c>
      <c r="I194" s="396">
        <v>23700</v>
      </c>
      <c r="J194" s="220">
        <f t="shared" si="18"/>
        <v>616200</v>
      </c>
      <c r="K194" s="364">
        <v>4200</v>
      </c>
      <c r="L194" s="362">
        <f t="shared" si="17"/>
        <v>109200</v>
      </c>
      <c r="M194" s="364">
        <f>I194+K194</f>
        <v>27900</v>
      </c>
      <c r="N194" s="870">
        <f>H194*M194</f>
        <v>725400</v>
      </c>
      <c r="O194" s="266" t="s">
        <v>5328</v>
      </c>
      <c r="P194" s="1307"/>
      <c r="Q194" s="1285"/>
      <c r="R194" s="862"/>
      <c r="S194" s="862"/>
    </row>
    <row r="195" spans="1:19" s="1" customFormat="1" hidden="1" outlineLevel="1">
      <c r="A195" s="193" t="s">
        <v>3334</v>
      </c>
      <c r="B195" s="129" t="s">
        <v>1656</v>
      </c>
      <c r="C195" s="651" t="s">
        <v>1642</v>
      </c>
      <c r="D195" s="129"/>
      <c r="E195" s="129"/>
      <c r="F195" s="651"/>
      <c r="G195" s="884"/>
      <c r="H195" s="789"/>
      <c r="I195" s="886"/>
      <c r="J195" s="210"/>
      <c r="K195" s="855"/>
      <c r="L195" s="383"/>
      <c r="M195" s="855"/>
      <c r="N195" s="885"/>
      <c r="O195" s="380"/>
      <c r="P195" s="507"/>
      <c r="Q195" s="543"/>
      <c r="R195" s="862"/>
      <c r="S195" s="862"/>
    </row>
    <row r="196" spans="1:19" s="1" customFormat="1" hidden="1" outlineLevel="1">
      <c r="A196" s="189" t="s">
        <v>3335</v>
      </c>
      <c r="B196" s="190" t="s">
        <v>1656</v>
      </c>
      <c r="C196" s="372" t="s">
        <v>1643</v>
      </c>
      <c r="D196" s="378"/>
      <c r="E196" s="378"/>
      <c r="F196" s="393"/>
      <c r="G196" s="871" t="s">
        <v>22</v>
      </c>
      <c r="H196" s="395">
        <v>98.13</v>
      </c>
      <c r="I196" s="396">
        <v>1195.8333333333335</v>
      </c>
      <c r="J196" s="220">
        <f t="shared" si="18"/>
        <v>117347.12500000001</v>
      </c>
      <c r="K196" s="364">
        <v>1828.75</v>
      </c>
      <c r="L196" s="362">
        <f t="shared" si="17"/>
        <v>179455.23749999999</v>
      </c>
      <c r="M196" s="364">
        <f>I196+K196</f>
        <v>3024.5833333333335</v>
      </c>
      <c r="N196" s="870">
        <f>H196*M196</f>
        <v>296802.36249999999</v>
      </c>
      <c r="O196" s="261"/>
      <c r="P196" s="505"/>
      <c r="Q196" s="540"/>
      <c r="R196" s="862"/>
      <c r="S196" s="862"/>
    </row>
    <row r="197" spans="1:19" s="1" customFormat="1" hidden="1" outlineLevel="1">
      <c r="A197" s="193" t="s">
        <v>3336</v>
      </c>
      <c r="B197" s="129" t="s">
        <v>1656</v>
      </c>
      <c r="C197" s="651" t="s">
        <v>1644</v>
      </c>
      <c r="D197" s="129"/>
      <c r="E197" s="129"/>
      <c r="F197" s="651"/>
      <c r="G197" s="884"/>
      <c r="H197" s="789"/>
      <c r="I197" s="886"/>
      <c r="J197" s="210"/>
      <c r="K197" s="855"/>
      <c r="L197" s="383"/>
      <c r="M197" s="855"/>
      <c r="N197" s="885"/>
      <c r="O197" s="380"/>
      <c r="P197" s="507"/>
      <c r="Q197" s="543"/>
      <c r="R197" s="862"/>
      <c r="S197" s="862"/>
    </row>
    <row r="198" spans="1:19" s="1" customFormat="1" hidden="1" outlineLevel="1">
      <c r="A198" s="189" t="s">
        <v>3337</v>
      </c>
      <c r="B198" s="190" t="s">
        <v>1656</v>
      </c>
      <c r="C198" s="372" t="s">
        <v>1645</v>
      </c>
      <c r="D198" s="190" t="s">
        <v>1646</v>
      </c>
      <c r="E198" s="378"/>
      <c r="F198" s="372" t="s">
        <v>1647</v>
      </c>
      <c r="G198" s="871" t="s">
        <v>16</v>
      </c>
      <c r="H198" s="395">
        <v>1</v>
      </c>
      <c r="I198" s="396">
        <v>296041.66666666669</v>
      </c>
      <c r="J198" s="220">
        <f t="shared" si="18"/>
        <v>296041.66666666669</v>
      </c>
      <c r="K198" s="364">
        <v>88800</v>
      </c>
      <c r="L198" s="362">
        <f t="shared" si="17"/>
        <v>88800</v>
      </c>
      <c r="M198" s="364">
        <f>I198+K198</f>
        <v>384841.66666666669</v>
      </c>
      <c r="N198" s="870">
        <f>H198*M198</f>
        <v>384841.66666666669</v>
      </c>
      <c r="O198" s="261"/>
      <c r="P198" s="505"/>
      <c r="Q198" s="540"/>
      <c r="R198" s="862"/>
      <c r="S198" s="862"/>
    </row>
    <row r="199" spans="1:19" s="1" customFormat="1" hidden="1" outlineLevel="1">
      <c r="A199" s="189" t="s">
        <v>3338</v>
      </c>
      <c r="B199" s="388" t="s">
        <v>1656</v>
      </c>
      <c r="C199" s="389" t="s">
        <v>1645</v>
      </c>
      <c r="D199" s="388" t="s">
        <v>1648</v>
      </c>
      <c r="E199" s="872"/>
      <c r="F199" s="389" t="s">
        <v>1647</v>
      </c>
      <c r="G199" s="873" t="s">
        <v>16</v>
      </c>
      <c r="H199" s="395">
        <v>1</v>
      </c>
      <c r="I199" s="396">
        <v>296041.66666666669</v>
      </c>
      <c r="J199" s="220">
        <f t="shared" si="18"/>
        <v>296041.66666666669</v>
      </c>
      <c r="K199" s="364">
        <v>88800</v>
      </c>
      <c r="L199" s="362">
        <f t="shared" si="17"/>
        <v>88800</v>
      </c>
      <c r="M199" s="364">
        <f>I199+K199</f>
        <v>384841.66666666669</v>
      </c>
      <c r="N199" s="870">
        <f>H199*M199</f>
        <v>384841.66666666669</v>
      </c>
      <c r="O199" s="261"/>
      <c r="P199" s="505"/>
      <c r="Q199" s="540"/>
      <c r="R199" s="862"/>
      <c r="S199" s="862"/>
    </row>
    <row r="200" spans="1:19" s="1" customFormat="1" hidden="1" outlineLevel="1">
      <c r="A200" s="371" t="s">
        <v>3339</v>
      </c>
      <c r="B200" s="391" t="s">
        <v>1656</v>
      </c>
      <c r="C200" s="106" t="s">
        <v>3204</v>
      </c>
      <c r="D200" s="391"/>
      <c r="E200" s="391"/>
      <c r="F200" s="106"/>
      <c r="G200" s="815"/>
      <c r="H200" s="789"/>
      <c r="I200" s="886"/>
      <c r="J200" s="210"/>
      <c r="K200" s="855"/>
      <c r="L200" s="383"/>
      <c r="M200" s="855"/>
      <c r="N200" s="896"/>
      <c r="O200" s="380"/>
      <c r="P200" s="507"/>
      <c r="Q200" s="543"/>
      <c r="R200" s="862"/>
      <c r="S200" s="862"/>
    </row>
    <row r="201" spans="1:19" s="1" customFormat="1" hidden="1" outlineLevel="1">
      <c r="A201" s="189" t="s">
        <v>3340</v>
      </c>
      <c r="B201" s="190" t="s">
        <v>1656</v>
      </c>
      <c r="C201" s="377" t="s">
        <v>3205</v>
      </c>
      <c r="D201" s="219"/>
      <c r="E201" s="466"/>
      <c r="F201" s="372"/>
      <c r="G201" s="869" t="s">
        <v>1625</v>
      </c>
      <c r="H201" s="376">
        <v>20</v>
      </c>
      <c r="I201" s="716">
        <v>220</v>
      </c>
      <c r="J201" s="220">
        <f t="shared" si="18"/>
        <v>4400</v>
      </c>
      <c r="K201" s="412">
        <v>170</v>
      </c>
      <c r="L201" s="362">
        <f t="shared" si="17"/>
        <v>3400</v>
      </c>
      <c r="M201" s="412">
        <f t="shared" ref="M201:M210" si="23">I201+K201</f>
        <v>390</v>
      </c>
      <c r="N201" s="874">
        <f t="shared" ref="N201:N210" si="24">H201*M201</f>
        <v>7800</v>
      </c>
      <c r="O201" s="261"/>
      <c r="P201" s="505"/>
      <c r="Q201" s="540"/>
      <c r="R201" s="862"/>
      <c r="S201" s="862"/>
    </row>
    <row r="202" spans="1:19" s="1" customFormat="1" ht="27.6" hidden="1" outlineLevel="1">
      <c r="A202" s="189" t="s">
        <v>3341</v>
      </c>
      <c r="B202" s="190"/>
      <c r="C202" s="377" t="s">
        <v>3206</v>
      </c>
      <c r="D202" s="219"/>
      <c r="E202" s="466"/>
      <c r="F202" s="372"/>
      <c r="G202" s="869" t="s">
        <v>16</v>
      </c>
      <c r="H202" s="376">
        <v>2</v>
      </c>
      <c r="I202" s="716">
        <v>28500</v>
      </c>
      <c r="J202" s="220">
        <f t="shared" si="18"/>
        <v>57000</v>
      </c>
      <c r="K202" s="412">
        <v>14200</v>
      </c>
      <c r="L202" s="362">
        <f t="shared" si="17"/>
        <v>28400</v>
      </c>
      <c r="M202" s="412">
        <f t="shared" si="23"/>
        <v>42700</v>
      </c>
      <c r="N202" s="874">
        <f t="shared" si="24"/>
        <v>85400</v>
      </c>
      <c r="O202" s="261"/>
      <c r="P202" s="505"/>
      <c r="Q202" s="540"/>
      <c r="R202" s="862"/>
      <c r="S202" s="862"/>
    </row>
    <row r="203" spans="1:19" s="1" customFormat="1" ht="55.2" hidden="1" outlineLevel="1">
      <c r="A203" s="189" t="s">
        <v>3342</v>
      </c>
      <c r="B203" s="190"/>
      <c r="C203" s="377" t="s">
        <v>3207</v>
      </c>
      <c r="D203" s="219"/>
      <c r="E203" s="466"/>
      <c r="F203" s="372"/>
      <c r="G203" s="869" t="s">
        <v>1625</v>
      </c>
      <c r="H203" s="376">
        <v>12</v>
      </c>
      <c r="I203" s="716">
        <v>2640</v>
      </c>
      <c r="J203" s="220">
        <f t="shared" si="18"/>
        <v>31680</v>
      </c>
      <c r="K203" s="412">
        <v>1780</v>
      </c>
      <c r="L203" s="362">
        <f t="shared" si="17"/>
        <v>21360</v>
      </c>
      <c r="M203" s="412">
        <f t="shared" si="23"/>
        <v>4420</v>
      </c>
      <c r="N203" s="874">
        <f t="shared" si="24"/>
        <v>53040</v>
      </c>
      <c r="O203" s="261"/>
      <c r="P203" s="505"/>
      <c r="Q203" s="540"/>
      <c r="R203" s="862"/>
      <c r="S203" s="862"/>
    </row>
    <row r="204" spans="1:19" s="1" customFormat="1" hidden="1" outlineLevel="1">
      <c r="A204" s="189" t="s">
        <v>3343</v>
      </c>
      <c r="B204" s="190"/>
      <c r="C204" s="377" t="s">
        <v>3208</v>
      </c>
      <c r="D204" s="219"/>
      <c r="E204" s="466"/>
      <c r="F204" s="372"/>
      <c r="G204" s="869" t="s">
        <v>22</v>
      </c>
      <c r="H204" s="376">
        <v>160</v>
      </c>
      <c r="I204" s="716"/>
      <c r="J204" s="220">
        <f t="shared" si="18"/>
        <v>0</v>
      </c>
      <c r="K204" s="412">
        <v>950</v>
      </c>
      <c r="L204" s="362">
        <f t="shared" si="17"/>
        <v>152000</v>
      </c>
      <c r="M204" s="412">
        <f t="shared" si="23"/>
        <v>950</v>
      </c>
      <c r="N204" s="874">
        <f t="shared" si="24"/>
        <v>152000</v>
      </c>
      <c r="O204" s="261"/>
      <c r="P204" s="505"/>
      <c r="Q204" s="540"/>
      <c r="R204" s="862"/>
      <c r="S204" s="862"/>
    </row>
    <row r="205" spans="1:19" s="1" customFormat="1" hidden="1" outlineLevel="1">
      <c r="A205" s="189" t="s">
        <v>3344</v>
      </c>
      <c r="B205" s="190"/>
      <c r="C205" s="377" t="s">
        <v>3209</v>
      </c>
      <c r="D205" s="219"/>
      <c r="E205" s="466"/>
      <c r="F205" s="372"/>
      <c r="G205" s="869" t="s">
        <v>22</v>
      </c>
      <c r="H205" s="376">
        <v>160</v>
      </c>
      <c r="I205" s="716">
        <v>60</v>
      </c>
      <c r="J205" s="220">
        <f t="shared" si="18"/>
        <v>9600</v>
      </c>
      <c r="K205" s="412">
        <v>90</v>
      </c>
      <c r="L205" s="362">
        <f t="shared" si="17"/>
        <v>14400</v>
      </c>
      <c r="M205" s="412">
        <f t="shared" si="23"/>
        <v>150</v>
      </c>
      <c r="N205" s="874">
        <f t="shared" si="24"/>
        <v>24000</v>
      </c>
      <c r="O205" s="261"/>
      <c r="P205" s="505"/>
      <c r="Q205" s="540"/>
      <c r="R205" s="862"/>
      <c r="S205" s="862"/>
    </row>
    <row r="206" spans="1:19" s="1" customFormat="1" hidden="1" outlineLevel="1">
      <c r="A206" s="189" t="s">
        <v>3345</v>
      </c>
      <c r="B206" s="190"/>
      <c r="C206" s="377" t="s">
        <v>3210</v>
      </c>
      <c r="D206" s="219"/>
      <c r="E206" s="466"/>
      <c r="F206" s="372"/>
      <c r="G206" s="869" t="s">
        <v>22</v>
      </c>
      <c r="H206" s="376">
        <v>160</v>
      </c>
      <c r="I206" s="716">
        <v>550</v>
      </c>
      <c r="J206" s="220">
        <f t="shared" si="18"/>
        <v>88000</v>
      </c>
      <c r="K206" s="412">
        <v>700</v>
      </c>
      <c r="L206" s="362">
        <f t="shared" si="17"/>
        <v>112000</v>
      </c>
      <c r="M206" s="412">
        <f t="shared" si="23"/>
        <v>1250</v>
      </c>
      <c r="N206" s="874">
        <f t="shared" si="24"/>
        <v>200000</v>
      </c>
      <c r="O206" s="261"/>
      <c r="P206" s="505"/>
      <c r="Q206" s="540"/>
      <c r="R206" s="862"/>
      <c r="S206" s="862"/>
    </row>
    <row r="207" spans="1:19" s="1" customFormat="1" ht="27.6" hidden="1" outlineLevel="1">
      <c r="A207" s="189" t="s">
        <v>3346</v>
      </c>
      <c r="B207" s="190"/>
      <c r="C207" s="377" t="s">
        <v>3211</v>
      </c>
      <c r="D207" s="219"/>
      <c r="E207" s="466"/>
      <c r="F207" s="372"/>
      <c r="G207" s="869" t="s">
        <v>30</v>
      </c>
      <c r="H207" s="376">
        <v>56</v>
      </c>
      <c r="I207" s="716">
        <v>770</v>
      </c>
      <c r="J207" s="220">
        <f t="shared" si="18"/>
        <v>43120</v>
      </c>
      <c r="K207" s="412">
        <v>640</v>
      </c>
      <c r="L207" s="362">
        <f t="shared" si="17"/>
        <v>35840</v>
      </c>
      <c r="M207" s="412">
        <f t="shared" si="23"/>
        <v>1410</v>
      </c>
      <c r="N207" s="874">
        <f t="shared" si="24"/>
        <v>78960</v>
      </c>
      <c r="O207" s="261"/>
      <c r="P207" s="505"/>
      <c r="Q207" s="540"/>
      <c r="R207" s="862"/>
      <c r="S207" s="862"/>
    </row>
    <row r="208" spans="1:19" s="1" customFormat="1" ht="27.6" hidden="1" outlineLevel="1">
      <c r="A208" s="189" t="s">
        <v>3347</v>
      </c>
      <c r="B208" s="190"/>
      <c r="C208" s="377" t="s">
        <v>3212</v>
      </c>
      <c r="D208" s="219"/>
      <c r="E208" s="466"/>
      <c r="F208" s="372"/>
      <c r="G208" s="869" t="s">
        <v>22</v>
      </c>
      <c r="H208" s="376">
        <v>15</v>
      </c>
      <c r="I208" s="716"/>
      <c r="J208" s="220">
        <f t="shared" si="18"/>
        <v>0</v>
      </c>
      <c r="K208" s="412">
        <v>840</v>
      </c>
      <c r="L208" s="362">
        <f t="shared" ref="L208:L240" si="25">H208*K208</f>
        <v>12600</v>
      </c>
      <c r="M208" s="412">
        <f t="shared" si="23"/>
        <v>840</v>
      </c>
      <c r="N208" s="874">
        <f t="shared" si="24"/>
        <v>12600</v>
      </c>
      <c r="O208" s="261"/>
      <c r="P208" s="505"/>
      <c r="Q208" s="540"/>
      <c r="R208" s="862"/>
      <c r="S208" s="862"/>
    </row>
    <row r="209" spans="1:19" s="1" customFormat="1" ht="27.6" hidden="1" outlineLevel="1">
      <c r="A209" s="189" t="s">
        <v>3348</v>
      </c>
      <c r="B209" s="190"/>
      <c r="C209" s="377" t="s">
        <v>3213</v>
      </c>
      <c r="D209" s="219"/>
      <c r="E209" s="466"/>
      <c r="F209" s="372"/>
      <c r="G209" s="869" t="s">
        <v>22</v>
      </c>
      <c r="H209" s="376">
        <v>15</v>
      </c>
      <c r="I209" s="716"/>
      <c r="J209" s="220">
        <f t="shared" si="18"/>
        <v>0</v>
      </c>
      <c r="K209" s="412">
        <v>1800</v>
      </c>
      <c r="L209" s="362">
        <f t="shared" si="25"/>
        <v>27000</v>
      </c>
      <c r="M209" s="412">
        <f t="shared" si="23"/>
        <v>1800</v>
      </c>
      <c r="N209" s="874">
        <f t="shared" si="24"/>
        <v>27000</v>
      </c>
      <c r="O209" s="261"/>
      <c r="P209" s="505"/>
      <c r="Q209" s="540"/>
      <c r="R209" s="862"/>
      <c r="S209" s="862"/>
    </row>
    <row r="210" spans="1:19" s="1" customFormat="1" ht="41.4" hidden="1" outlineLevel="1">
      <c r="A210" s="189" t="s">
        <v>3349</v>
      </c>
      <c r="B210" s="190"/>
      <c r="C210" s="377" t="s">
        <v>3214</v>
      </c>
      <c r="D210" s="219"/>
      <c r="E210" s="466"/>
      <c r="F210" s="372"/>
      <c r="G210" s="869" t="s">
        <v>30</v>
      </c>
      <c r="H210" s="376">
        <v>100</v>
      </c>
      <c r="I210" s="716">
        <v>3500</v>
      </c>
      <c r="J210" s="220">
        <f t="shared" si="18"/>
        <v>350000</v>
      </c>
      <c r="K210" s="412">
        <v>2680</v>
      </c>
      <c r="L210" s="362">
        <f t="shared" si="25"/>
        <v>268000</v>
      </c>
      <c r="M210" s="412">
        <f t="shared" si="23"/>
        <v>6180</v>
      </c>
      <c r="N210" s="874">
        <f t="shared" si="24"/>
        <v>618000</v>
      </c>
      <c r="O210" s="261"/>
      <c r="P210" s="505"/>
      <c r="Q210" s="540"/>
      <c r="R210" s="862"/>
      <c r="S210" s="862"/>
    </row>
    <row r="211" spans="1:19" s="1" customFormat="1" hidden="1" outlineLevel="1">
      <c r="A211" s="193" t="s">
        <v>3350</v>
      </c>
      <c r="B211" s="129" t="s">
        <v>1656</v>
      </c>
      <c r="C211" s="135" t="s">
        <v>3226</v>
      </c>
      <c r="D211" s="129"/>
      <c r="E211" s="129"/>
      <c r="F211" s="651"/>
      <c r="G211" s="884"/>
      <c r="H211" s="789"/>
      <c r="I211" s="886"/>
      <c r="J211" s="210"/>
      <c r="K211" s="855"/>
      <c r="L211" s="383"/>
      <c r="M211" s="855"/>
      <c r="N211" s="885"/>
      <c r="O211" s="380"/>
      <c r="P211" s="507"/>
      <c r="Q211" s="543"/>
      <c r="R211" s="862"/>
      <c r="S211" s="862"/>
    </row>
    <row r="212" spans="1:19" s="1" customFormat="1" ht="27.6" hidden="1" outlineLevel="1">
      <c r="A212" s="189" t="s">
        <v>3351</v>
      </c>
      <c r="B212" s="190" t="s">
        <v>1656</v>
      </c>
      <c r="C212" s="377" t="s">
        <v>3215</v>
      </c>
      <c r="D212" s="219"/>
      <c r="E212" s="466"/>
      <c r="F212" s="372"/>
      <c r="G212" s="869" t="s">
        <v>3152</v>
      </c>
      <c r="H212" s="376">
        <v>5</v>
      </c>
      <c r="I212" s="716">
        <v>6000</v>
      </c>
      <c r="J212" s="220">
        <f t="shared" ref="J212:J240" si="26">H212*I212</f>
        <v>30000</v>
      </c>
      <c r="K212" s="412">
        <v>15000</v>
      </c>
      <c r="L212" s="362">
        <f t="shared" si="25"/>
        <v>75000</v>
      </c>
      <c r="M212" s="412">
        <f t="shared" ref="M212:M229" si="27">I212+K212</f>
        <v>21000</v>
      </c>
      <c r="N212" s="874">
        <f t="shared" ref="N212:N229" si="28">H212*M212</f>
        <v>105000</v>
      </c>
      <c r="O212" s="261"/>
      <c r="P212" s="505"/>
      <c r="Q212" s="540"/>
      <c r="R212" s="862"/>
      <c r="S212" s="862"/>
    </row>
    <row r="213" spans="1:19" s="1" customFormat="1" hidden="1" outlineLevel="1">
      <c r="A213" s="189" t="s">
        <v>3352</v>
      </c>
      <c r="B213" s="190" t="s">
        <v>1656</v>
      </c>
      <c r="C213" s="377" t="s">
        <v>3216</v>
      </c>
      <c r="D213" s="219"/>
      <c r="E213" s="466"/>
      <c r="F213" s="372"/>
      <c r="G213" s="869" t="s">
        <v>3152</v>
      </c>
      <c r="H213" s="376">
        <v>15</v>
      </c>
      <c r="I213" s="716"/>
      <c r="J213" s="220">
        <f t="shared" si="26"/>
        <v>0</v>
      </c>
      <c r="K213" s="412">
        <v>4900</v>
      </c>
      <c r="L213" s="362">
        <f t="shared" si="25"/>
        <v>73500</v>
      </c>
      <c r="M213" s="412">
        <f t="shared" si="27"/>
        <v>4900</v>
      </c>
      <c r="N213" s="875">
        <f t="shared" si="28"/>
        <v>73500</v>
      </c>
      <c r="O213" s="261"/>
      <c r="P213" s="505"/>
      <c r="Q213" s="540"/>
      <c r="R213" s="862"/>
      <c r="S213" s="862"/>
    </row>
    <row r="214" spans="1:19" s="1" customFormat="1" hidden="1" outlineLevel="1">
      <c r="A214" s="189" t="s">
        <v>3353</v>
      </c>
      <c r="B214" s="190" t="s">
        <v>1656</v>
      </c>
      <c r="C214" s="377" t="s">
        <v>3217</v>
      </c>
      <c r="D214" s="219"/>
      <c r="E214" s="466"/>
      <c r="F214" s="372"/>
      <c r="G214" s="869" t="s">
        <v>3152</v>
      </c>
      <c r="H214" s="376">
        <v>15</v>
      </c>
      <c r="I214" s="716">
        <v>12000</v>
      </c>
      <c r="J214" s="220">
        <f t="shared" si="26"/>
        <v>180000</v>
      </c>
      <c r="K214" s="412">
        <v>6500</v>
      </c>
      <c r="L214" s="362">
        <f t="shared" si="25"/>
        <v>97500</v>
      </c>
      <c r="M214" s="412">
        <f t="shared" si="27"/>
        <v>18500</v>
      </c>
      <c r="N214" s="876">
        <f t="shared" si="28"/>
        <v>277500</v>
      </c>
      <c r="O214" s="261"/>
      <c r="P214" s="505"/>
      <c r="Q214" s="540"/>
      <c r="R214" s="862"/>
      <c r="S214" s="862"/>
    </row>
    <row r="215" spans="1:19" s="1" customFormat="1" hidden="1" outlineLevel="1">
      <c r="A215" s="189" t="s">
        <v>3354</v>
      </c>
      <c r="B215" s="190" t="s">
        <v>1656</v>
      </c>
      <c r="C215" s="377" t="s">
        <v>3218</v>
      </c>
      <c r="D215" s="219"/>
      <c r="E215" s="466"/>
      <c r="F215" s="372"/>
      <c r="G215" s="869" t="s">
        <v>22</v>
      </c>
      <c r="H215" s="376">
        <v>570</v>
      </c>
      <c r="I215" s="716"/>
      <c r="J215" s="220">
        <f t="shared" si="26"/>
        <v>0</v>
      </c>
      <c r="K215" s="412">
        <v>260</v>
      </c>
      <c r="L215" s="362">
        <f t="shared" si="25"/>
        <v>148200</v>
      </c>
      <c r="M215" s="412">
        <f t="shared" si="27"/>
        <v>260</v>
      </c>
      <c r="N215" s="874">
        <f t="shared" si="28"/>
        <v>148200</v>
      </c>
      <c r="O215" s="261"/>
      <c r="P215" s="505"/>
      <c r="Q215" s="540"/>
      <c r="R215" s="862"/>
      <c r="S215" s="862"/>
    </row>
    <row r="216" spans="1:19" s="1" customFormat="1" hidden="1" outlineLevel="1">
      <c r="A216" s="189" t="s">
        <v>3355</v>
      </c>
      <c r="B216" s="190" t="s">
        <v>1656</v>
      </c>
      <c r="C216" s="377" t="s">
        <v>3219</v>
      </c>
      <c r="D216" s="219"/>
      <c r="E216" s="466"/>
      <c r="F216" s="372"/>
      <c r="G216" s="869" t="s">
        <v>22</v>
      </c>
      <c r="H216" s="376">
        <v>570</v>
      </c>
      <c r="I216" s="716">
        <v>60</v>
      </c>
      <c r="J216" s="220">
        <f t="shared" si="26"/>
        <v>34200</v>
      </c>
      <c r="K216" s="412">
        <v>90</v>
      </c>
      <c r="L216" s="362">
        <f t="shared" si="25"/>
        <v>51300</v>
      </c>
      <c r="M216" s="412">
        <f t="shared" si="27"/>
        <v>150</v>
      </c>
      <c r="N216" s="874">
        <f t="shared" si="28"/>
        <v>85500</v>
      </c>
      <c r="O216" s="261"/>
      <c r="P216" s="505"/>
      <c r="Q216" s="540"/>
      <c r="R216" s="862"/>
      <c r="S216" s="862"/>
    </row>
    <row r="217" spans="1:19" s="1" customFormat="1" ht="27.6" hidden="1" outlineLevel="1">
      <c r="A217" s="189" t="s">
        <v>3356</v>
      </c>
      <c r="B217" s="190" t="s">
        <v>1656</v>
      </c>
      <c r="C217" s="377" t="s">
        <v>3220</v>
      </c>
      <c r="D217" s="219"/>
      <c r="E217" s="466"/>
      <c r="F217" s="372"/>
      <c r="G217" s="869" t="s">
        <v>22</v>
      </c>
      <c r="H217" s="376">
        <v>570</v>
      </c>
      <c r="I217" s="716">
        <v>320</v>
      </c>
      <c r="J217" s="220">
        <f t="shared" si="26"/>
        <v>182400</v>
      </c>
      <c r="K217" s="412">
        <v>178</v>
      </c>
      <c r="L217" s="362">
        <f t="shared" si="25"/>
        <v>101460</v>
      </c>
      <c r="M217" s="412">
        <f t="shared" si="27"/>
        <v>498</v>
      </c>
      <c r="N217" s="874">
        <f t="shared" si="28"/>
        <v>283860</v>
      </c>
      <c r="O217" s="261"/>
      <c r="P217" s="505"/>
      <c r="Q217" s="540"/>
      <c r="R217" s="862"/>
      <c r="S217" s="862"/>
    </row>
    <row r="218" spans="1:19" s="1" customFormat="1" ht="27.6" hidden="1" outlineLevel="1">
      <c r="A218" s="189" t="s">
        <v>3357</v>
      </c>
      <c r="B218" s="190" t="s">
        <v>1656</v>
      </c>
      <c r="C218" s="400" t="s">
        <v>3221</v>
      </c>
      <c r="D218" s="219"/>
      <c r="E218" s="466"/>
      <c r="F218" s="372"/>
      <c r="G218" s="869" t="s">
        <v>22</v>
      </c>
      <c r="H218" s="376">
        <v>1</v>
      </c>
      <c r="I218" s="716">
        <v>900</v>
      </c>
      <c r="J218" s="220">
        <f t="shared" si="26"/>
        <v>900</v>
      </c>
      <c r="K218" s="412">
        <v>410</v>
      </c>
      <c r="L218" s="362">
        <f t="shared" si="25"/>
        <v>410</v>
      </c>
      <c r="M218" s="412">
        <f t="shared" si="27"/>
        <v>1310</v>
      </c>
      <c r="N218" s="874">
        <f t="shared" si="28"/>
        <v>1310</v>
      </c>
      <c r="O218" s="261"/>
      <c r="P218" s="505"/>
      <c r="Q218" s="540"/>
      <c r="R218" s="862"/>
      <c r="S218" s="862"/>
    </row>
    <row r="219" spans="1:19" s="1" customFormat="1" hidden="1" outlineLevel="1">
      <c r="A219" s="189" t="s">
        <v>3358</v>
      </c>
      <c r="B219" s="190" t="s">
        <v>1656</v>
      </c>
      <c r="C219" s="401" t="s">
        <v>3222</v>
      </c>
      <c r="D219" s="219"/>
      <c r="E219" s="466"/>
      <c r="F219" s="372"/>
      <c r="G219" s="869" t="s">
        <v>29</v>
      </c>
      <c r="H219" s="376">
        <v>2</v>
      </c>
      <c r="I219" s="716">
        <v>540</v>
      </c>
      <c r="J219" s="220">
        <f t="shared" si="26"/>
        <v>1080</v>
      </c>
      <c r="K219" s="412">
        <v>310</v>
      </c>
      <c r="L219" s="362">
        <f t="shared" si="25"/>
        <v>620</v>
      </c>
      <c r="M219" s="412">
        <f t="shared" si="27"/>
        <v>850</v>
      </c>
      <c r="N219" s="874">
        <f t="shared" si="28"/>
        <v>1700</v>
      </c>
      <c r="O219" s="261"/>
      <c r="P219" s="505"/>
      <c r="Q219" s="540"/>
      <c r="R219" s="862"/>
      <c r="S219" s="862"/>
    </row>
    <row r="220" spans="1:19" s="1" customFormat="1" hidden="1" outlineLevel="1">
      <c r="A220" s="189" t="s">
        <v>3359</v>
      </c>
      <c r="B220" s="190" t="s">
        <v>1656</v>
      </c>
      <c r="C220" s="400" t="s">
        <v>5531</v>
      </c>
      <c r="D220" s="219"/>
      <c r="E220" s="466"/>
      <c r="F220" s="372"/>
      <c r="G220" s="869" t="s">
        <v>3152</v>
      </c>
      <c r="H220" s="376">
        <v>0.3</v>
      </c>
      <c r="I220" s="716">
        <v>12000</v>
      </c>
      <c r="J220" s="220">
        <f t="shared" si="26"/>
        <v>3600</v>
      </c>
      <c r="K220" s="412">
        <v>6500</v>
      </c>
      <c r="L220" s="362">
        <f t="shared" si="25"/>
        <v>1950</v>
      </c>
      <c r="M220" s="412">
        <f t="shared" si="27"/>
        <v>18500</v>
      </c>
      <c r="N220" s="874">
        <f t="shared" si="28"/>
        <v>5550</v>
      </c>
      <c r="O220" s="261"/>
      <c r="P220" s="505"/>
      <c r="Q220" s="540"/>
      <c r="R220" s="862"/>
      <c r="S220" s="862"/>
    </row>
    <row r="221" spans="1:19" s="1" customFormat="1" ht="27.6" hidden="1" outlineLevel="1">
      <c r="A221" s="189" t="s">
        <v>3360</v>
      </c>
      <c r="B221" s="190" t="s">
        <v>1656</v>
      </c>
      <c r="C221" s="400" t="s">
        <v>3223</v>
      </c>
      <c r="D221" s="219"/>
      <c r="E221" s="466"/>
      <c r="F221" s="372"/>
      <c r="G221" s="869" t="s">
        <v>22</v>
      </c>
      <c r="H221" s="376">
        <v>18</v>
      </c>
      <c r="I221" s="716">
        <v>50</v>
      </c>
      <c r="J221" s="220">
        <f t="shared" si="26"/>
        <v>900</v>
      </c>
      <c r="K221" s="412">
        <v>90</v>
      </c>
      <c r="L221" s="362">
        <f t="shared" si="25"/>
        <v>1620</v>
      </c>
      <c r="M221" s="412">
        <f t="shared" si="27"/>
        <v>140</v>
      </c>
      <c r="N221" s="874">
        <f t="shared" si="28"/>
        <v>2520</v>
      </c>
      <c r="O221" s="261"/>
      <c r="P221" s="505"/>
      <c r="Q221" s="540"/>
      <c r="R221" s="862"/>
      <c r="S221" s="862"/>
    </row>
    <row r="222" spans="1:19" s="1" customFormat="1" ht="27.6" hidden="1" outlineLevel="1">
      <c r="A222" s="189" t="s">
        <v>3361</v>
      </c>
      <c r="B222" s="190" t="s">
        <v>1656</v>
      </c>
      <c r="C222" s="400" t="s">
        <v>3224</v>
      </c>
      <c r="D222" s="219"/>
      <c r="E222" s="466"/>
      <c r="F222" s="372"/>
      <c r="G222" s="869" t="s">
        <v>3151</v>
      </c>
      <c r="H222" s="376">
        <v>25</v>
      </c>
      <c r="I222" s="716">
        <v>140</v>
      </c>
      <c r="J222" s="220">
        <f t="shared" si="26"/>
        <v>3500</v>
      </c>
      <c r="K222" s="412">
        <v>95</v>
      </c>
      <c r="L222" s="362">
        <f t="shared" si="25"/>
        <v>2375</v>
      </c>
      <c r="M222" s="412">
        <f t="shared" si="27"/>
        <v>235</v>
      </c>
      <c r="N222" s="875">
        <f t="shared" si="28"/>
        <v>5875</v>
      </c>
      <c r="O222" s="261"/>
      <c r="P222" s="505"/>
      <c r="Q222" s="540"/>
      <c r="R222" s="862"/>
      <c r="S222" s="862"/>
    </row>
    <row r="223" spans="1:19" s="1" customFormat="1" hidden="1" outlineLevel="1">
      <c r="A223" s="189" t="s">
        <v>3362</v>
      </c>
      <c r="B223" s="190" t="s">
        <v>1656</v>
      </c>
      <c r="C223" s="877" t="s">
        <v>3225</v>
      </c>
      <c r="D223" s="878"/>
      <c r="E223" s="879"/>
      <c r="F223" s="389"/>
      <c r="G223" s="880" t="s">
        <v>3151</v>
      </c>
      <c r="H223" s="376">
        <v>15</v>
      </c>
      <c r="I223" s="716">
        <v>110</v>
      </c>
      <c r="J223" s="220">
        <f t="shared" si="26"/>
        <v>1650</v>
      </c>
      <c r="K223" s="412">
        <v>120</v>
      </c>
      <c r="L223" s="362">
        <f t="shared" si="25"/>
        <v>1800</v>
      </c>
      <c r="M223" s="412">
        <f t="shared" si="27"/>
        <v>230</v>
      </c>
      <c r="N223" s="875">
        <f t="shared" si="28"/>
        <v>3450</v>
      </c>
      <c r="O223" s="261"/>
      <c r="P223" s="505"/>
      <c r="Q223" s="540"/>
      <c r="R223" s="862"/>
      <c r="S223" s="862"/>
    </row>
    <row r="224" spans="1:19" s="1" customFormat="1" ht="27.6" hidden="1" outlineLevel="1">
      <c r="A224" s="189" t="s">
        <v>3363</v>
      </c>
      <c r="B224" s="190" t="s">
        <v>1656</v>
      </c>
      <c r="C224" s="372" t="s">
        <v>5708</v>
      </c>
      <c r="D224" s="648" t="s">
        <v>5709</v>
      </c>
      <c r="E224" s="649"/>
      <c r="F224" s="372"/>
      <c r="G224" s="881" t="s">
        <v>22</v>
      </c>
      <c r="H224" s="882" t="s">
        <v>5710</v>
      </c>
      <c r="I224" s="418">
        <v>280.8</v>
      </c>
      <c r="J224" s="220">
        <f t="shared" si="26"/>
        <v>87154.703999999998</v>
      </c>
      <c r="K224" s="421">
        <v>170</v>
      </c>
      <c r="L224" s="362">
        <f t="shared" si="25"/>
        <v>52764.6</v>
      </c>
      <c r="M224" s="421">
        <f t="shared" si="27"/>
        <v>450.8</v>
      </c>
      <c r="N224" s="883">
        <f t="shared" si="28"/>
        <v>139919.304</v>
      </c>
      <c r="O224" s="261"/>
      <c r="P224" s="505"/>
      <c r="Q224" s="540"/>
      <c r="R224" s="862"/>
      <c r="S224" s="862"/>
    </row>
    <row r="225" spans="1:19" s="1" customFormat="1" hidden="1" outlineLevel="1">
      <c r="A225" s="189" t="s">
        <v>5705</v>
      </c>
      <c r="B225" s="190" t="s">
        <v>1656</v>
      </c>
      <c r="C225" s="372" t="s">
        <v>5711</v>
      </c>
      <c r="D225" s="648" t="s">
        <v>5712</v>
      </c>
      <c r="E225" s="649"/>
      <c r="F225" s="372"/>
      <c r="G225" s="881" t="s">
        <v>30</v>
      </c>
      <c r="H225" s="882" t="s">
        <v>5713</v>
      </c>
      <c r="I225" s="418">
        <v>370.4</v>
      </c>
      <c r="J225" s="220">
        <f t="shared" si="26"/>
        <v>4815.2</v>
      </c>
      <c r="K225" s="421">
        <v>260</v>
      </c>
      <c r="L225" s="362">
        <f t="shared" si="25"/>
        <v>3380</v>
      </c>
      <c r="M225" s="421">
        <f t="shared" si="27"/>
        <v>630.4</v>
      </c>
      <c r="N225" s="883">
        <f t="shared" si="28"/>
        <v>8195.1999999999989</v>
      </c>
      <c r="O225" s="261"/>
      <c r="P225" s="505"/>
      <c r="Q225" s="540"/>
      <c r="R225" s="862"/>
      <c r="S225" s="862"/>
    </row>
    <row r="226" spans="1:19" s="1" customFormat="1" ht="27.6" hidden="1" outlineLevel="1">
      <c r="A226" s="189" t="s">
        <v>5706</v>
      </c>
      <c r="B226" s="190" t="s">
        <v>1656</v>
      </c>
      <c r="C226" s="372" t="s">
        <v>5714</v>
      </c>
      <c r="D226" s="648" t="s">
        <v>5715</v>
      </c>
      <c r="E226" s="649"/>
      <c r="F226" s="372" t="s">
        <v>5716</v>
      </c>
      <c r="G226" s="881" t="s">
        <v>22</v>
      </c>
      <c r="H226" s="882">
        <v>296.94</v>
      </c>
      <c r="I226" s="418">
        <v>759.3</v>
      </c>
      <c r="J226" s="220">
        <f t="shared" si="26"/>
        <v>225466.54199999999</v>
      </c>
      <c r="K226" s="421">
        <v>240</v>
      </c>
      <c r="L226" s="362">
        <f t="shared" si="25"/>
        <v>71265.600000000006</v>
      </c>
      <c r="M226" s="421">
        <f t="shared" si="27"/>
        <v>999.3</v>
      </c>
      <c r="N226" s="883">
        <f t="shared" si="28"/>
        <v>296732.14199999999</v>
      </c>
      <c r="O226" s="261"/>
      <c r="P226" s="505"/>
      <c r="Q226" s="540"/>
      <c r="R226" s="862"/>
      <c r="S226" s="862"/>
    </row>
    <row r="227" spans="1:19" s="1" customFormat="1" ht="27.6" hidden="1" outlineLevel="1">
      <c r="A227" s="189" t="s">
        <v>5707</v>
      </c>
      <c r="B227" s="190" t="s">
        <v>1656</v>
      </c>
      <c r="C227" s="372" t="s">
        <v>5717</v>
      </c>
      <c r="D227" s="648" t="s">
        <v>5715</v>
      </c>
      <c r="E227" s="649"/>
      <c r="F227" s="372" t="s">
        <v>5718</v>
      </c>
      <c r="G227" s="881" t="s">
        <v>22</v>
      </c>
      <c r="H227" s="882">
        <v>296.94</v>
      </c>
      <c r="I227" s="418">
        <v>691.2</v>
      </c>
      <c r="J227" s="220">
        <f t="shared" si="26"/>
        <v>205244.92800000001</v>
      </c>
      <c r="K227" s="421">
        <v>160</v>
      </c>
      <c r="L227" s="362">
        <f t="shared" si="25"/>
        <v>47510.400000000001</v>
      </c>
      <c r="M227" s="421">
        <f t="shared" si="27"/>
        <v>851.2</v>
      </c>
      <c r="N227" s="883">
        <f t="shared" si="28"/>
        <v>252755.32800000001</v>
      </c>
      <c r="O227" s="261"/>
      <c r="P227" s="505"/>
      <c r="Q227" s="540"/>
      <c r="R227" s="862"/>
      <c r="S227" s="862"/>
    </row>
    <row r="228" spans="1:19" s="1" customFormat="1" ht="27.6" hidden="1" outlineLevel="1">
      <c r="A228" s="189" t="s">
        <v>5723</v>
      </c>
      <c r="B228" s="190" t="s">
        <v>1656</v>
      </c>
      <c r="C228" s="372" t="s">
        <v>5719</v>
      </c>
      <c r="D228" s="648" t="s">
        <v>5715</v>
      </c>
      <c r="E228" s="649"/>
      <c r="F228" s="372" t="s">
        <v>5720</v>
      </c>
      <c r="G228" s="881" t="s">
        <v>22</v>
      </c>
      <c r="H228" s="882">
        <v>296.94</v>
      </c>
      <c r="I228" s="418">
        <v>713.34</v>
      </c>
      <c r="J228" s="220">
        <f t="shared" si="26"/>
        <v>211819.1796</v>
      </c>
      <c r="K228" s="421">
        <v>180</v>
      </c>
      <c r="L228" s="362">
        <f t="shared" si="25"/>
        <v>53449.2</v>
      </c>
      <c r="M228" s="421">
        <f t="shared" si="27"/>
        <v>893.34</v>
      </c>
      <c r="N228" s="883">
        <f t="shared" si="28"/>
        <v>265268.37959999999</v>
      </c>
      <c r="O228" s="261"/>
      <c r="P228" s="505"/>
      <c r="Q228" s="540"/>
      <c r="R228" s="862"/>
      <c r="S228" s="862"/>
    </row>
    <row r="229" spans="1:19" s="1" customFormat="1" ht="27.6" hidden="1" outlineLevel="1">
      <c r="A229" s="189" t="s">
        <v>5724</v>
      </c>
      <c r="B229" s="190" t="s">
        <v>1656</v>
      </c>
      <c r="C229" s="372" t="s">
        <v>5721</v>
      </c>
      <c r="D229" s="648" t="s">
        <v>5715</v>
      </c>
      <c r="E229" s="649"/>
      <c r="F229" s="372" t="s">
        <v>5722</v>
      </c>
      <c r="G229" s="881" t="s">
        <v>22</v>
      </c>
      <c r="H229" s="882">
        <v>296.94</v>
      </c>
      <c r="I229" s="418">
        <v>25</v>
      </c>
      <c r="J229" s="220">
        <f t="shared" si="26"/>
        <v>7423.5</v>
      </c>
      <c r="K229" s="421">
        <v>60</v>
      </c>
      <c r="L229" s="362">
        <f t="shared" si="25"/>
        <v>17816.400000000001</v>
      </c>
      <c r="M229" s="421">
        <f t="shared" si="27"/>
        <v>85</v>
      </c>
      <c r="N229" s="883">
        <f t="shared" si="28"/>
        <v>25239.9</v>
      </c>
      <c r="O229" s="261"/>
      <c r="P229" s="505"/>
      <c r="Q229" s="540"/>
      <c r="R229" s="862"/>
      <c r="S229" s="862"/>
    </row>
    <row r="230" spans="1:19" s="1" customFormat="1" hidden="1" outlineLevel="1">
      <c r="A230" s="26" t="s">
        <v>3364</v>
      </c>
      <c r="B230" s="50" t="s">
        <v>1656</v>
      </c>
      <c r="C230" s="28" t="s">
        <v>5725</v>
      </c>
      <c r="D230" s="646"/>
      <c r="E230" s="646"/>
      <c r="F230" s="773"/>
      <c r="G230" s="774"/>
      <c r="H230" s="775"/>
      <c r="I230" s="673"/>
      <c r="J230" s="210"/>
      <c r="K230" s="411"/>
      <c r="L230" s="383"/>
      <c r="M230" s="411"/>
      <c r="N230" s="854"/>
      <c r="O230" s="257"/>
      <c r="P230" s="505"/>
      <c r="Q230" s="540"/>
      <c r="R230" s="862"/>
      <c r="S230" s="862"/>
    </row>
    <row r="231" spans="1:19" s="1" customFormat="1" hidden="1" outlineLevel="1">
      <c r="A231" s="189" t="s">
        <v>5727</v>
      </c>
      <c r="B231" s="190" t="s">
        <v>1656</v>
      </c>
      <c r="C231" s="372" t="s">
        <v>5711</v>
      </c>
      <c r="D231" s="648" t="s">
        <v>5712</v>
      </c>
      <c r="E231" s="649"/>
      <c r="F231" s="372"/>
      <c r="G231" s="881" t="s">
        <v>30</v>
      </c>
      <c r="H231" s="882" t="s">
        <v>5726</v>
      </c>
      <c r="I231" s="418">
        <v>370.4</v>
      </c>
      <c r="J231" s="220">
        <f t="shared" si="26"/>
        <v>3333.6</v>
      </c>
      <c r="K231" s="421">
        <v>260</v>
      </c>
      <c r="L231" s="362">
        <f t="shared" si="25"/>
        <v>2340</v>
      </c>
      <c r="M231" s="421">
        <f t="shared" ref="M231:M232" si="29">I231+K231</f>
        <v>630.4</v>
      </c>
      <c r="N231" s="883">
        <f t="shared" ref="N231:N232" si="30">H231*M231</f>
        <v>5673.5999999999995</v>
      </c>
      <c r="O231" s="261"/>
      <c r="P231" s="505"/>
      <c r="Q231" s="540"/>
      <c r="R231" s="862"/>
      <c r="S231" s="862"/>
    </row>
    <row r="232" spans="1:19" s="1" customFormat="1" hidden="1" outlineLevel="1">
      <c r="A232" s="189" t="s">
        <v>5728</v>
      </c>
      <c r="B232" s="190" t="s">
        <v>1656</v>
      </c>
      <c r="C232" s="372" t="s">
        <v>5711</v>
      </c>
      <c r="D232" s="648" t="s">
        <v>5712</v>
      </c>
      <c r="E232" s="649"/>
      <c r="F232" s="372"/>
      <c r="G232" s="881" t="s">
        <v>30</v>
      </c>
      <c r="H232" s="882" t="s">
        <v>5713</v>
      </c>
      <c r="I232" s="418">
        <v>370.4</v>
      </c>
      <c r="J232" s="220">
        <f t="shared" si="26"/>
        <v>4815.2</v>
      </c>
      <c r="K232" s="421">
        <v>260</v>
      </c>
      <c r="L232" s="362">
        <f t="shared" si="25"/>
        <v>3380</v>
      </c>
      <c r="M232" s="421">
        <f t="shared" si="29"/>
        <v>630.4</v>
      </c>
      <c r="N232" s="883">
        <f t="shared" si="30"/>
        <v>8195.1999999999989</v>
      </c>
      <c r="O232" s="261"/>
      <c r="P232" s="505"/>
      <c r="Q232" s="540"/>
      <c r="R232" s="862"/>
      <c r="S232" s="862"/>
    </row>
    <row r="233" spans="1:19" s="1" customFormat="1" hidden="1" outlineLevel="1">
      <c r="A233" s="650" t="s">
        <v>3365</v>
      </c>
      <c r="B233" s="129" t="s">
        <v>1656</v>
      </c>
      <c r="C233" s="651" t="s">
        <v>1740</v>
      </c>
      <c r="D233" s="129"/>
      <c r="E233" s="129"/>
      <c r="F233" s="651"/>
      <c r="G233" s="884"/>
      <c r="H233" s="789"/>
      <c r="I233" s="886"/>
      <c r="J233" s="210"/>
      <c r="K233" s="855"/>
      <c r="L233" s="383"/>
      <c r="M233" s="855"/>
      <c r="N233" s="885"/>
      <c r="O233" s="257"/>
      <c r="P233" s="505"/>
      <c r="Q233" s="540"/>
      <c r="R233" s="862"/>
      <c r="S233" s="862"/>
    </row>
    <row r="234" spans="1:19" s="1" customFormat="1" hidden="1" outlineLevel="1">
      <c r="A234" s="189" t="s">
        <v>3366</v>
      </c>
      <c r="B234" s="190" t="s">
        <v>1656</v>
      </c>
      <c r="C234" s="372" t="s">
        <v>1741</v>
      </c>
      <c r="D234" s="219"/>
      <c r="E234" s="466"/>
      <c r="F234" s="372"/>
      <c r="G234" s="881" t="s">
        <v>17</v>
      </c>
      <c r="H234" s="895" t="s">
        <v>1559</v>
      </c>
      <c r="I234" s="396">
        <v>69054889</v>
      </c>
      <c r="J234" s="220">
        <f t="shared" si="26"/>
        <v>69054889</v>
      </c>
      <c r="K234" s="364">
        <v>16368145</v>
      </c>
      <c r="L234" s="362">
        <f t="shared" si="25"/>
        <v>16368145</v>
      </c>
      <c r="M234" s="364">
        <f>I234+K234</f>
        <v>85423034</v>
      </c>
      <c r="N234" s="870">
        <f>H234*M234</f>
        <v>85423034</v>
      </c>
      <c r="O234" s="261"/>
      <c r="P234" s="505"/>
      <c r="Q234" s="540"/>
      <c r="R234" s="862"/>
      <c r="S234" s="862"/>
    </row>
    <row r="235" spans="1:19" s="1" customFormat="1" hidden="1" outlineLevel="1">
      <c r="A235" s="189" t="s">
        <v>3367</v>
      </c>
      <c r="B235" s="190" t="s">
        <v>1656</v>
      </c>
      <c r="C235" s="372" t="s">
        <v>2889</v>
      </c>
      <c r="D235" s="219"/>
      <c r="E235" s="466"/>
      <c r="F235" s="372"/>
      <c r="G235" s="881" t="s">
        <v>17</v>
      </c>
      <c r="H235" s="895" t="s">
        <v>1559</v>
      </c>
      <c r="I235" s="396">
        <v>68435089</v>
      </c>
      <c r="J235" s="220">
        <f t="shared" si="26"/>
        <v>68435089</v>
      </c>
      <c r="K235" s="364">
        <v>16311295</v>
      </c>
      <c r="L235" s="362">
        <f t="shared" si="25"/>
        <v>16311295</v>
      </c>
      <c r="M235" s="364">
        <f>I235+K235</f>
        <v>84746384</v>
      </c>
      <c r="N235" s="870">
        <f>H235*M235</f>
        <v>84746384</v>
      </c>
      <c r="O235" s="266"/>
      <c r="P235" s="506"/>
      <c r="Q235" s="542"/>
      <c r="R235" s="862"/>
      <c r="S235" s="862"/>
    </row>
    <row r="236" spans="1:19" s="1" customFormat="1" hidden="1" outlineLevel="1">
      <c r="A236" s="650" t="s">
        <v>5729</v>
      </c>
      <c r="B236" s="129" t="s">
        <v>1656</v>
      </c>
      <c r="C236" s="651" t="s">
        <v>2718</v>
      </c>
      <c r="D236" s="129"/>
      <c r="E236" s="129"/>
      <c r="F236" s="651"/>
      <c r="G236" s="884"/>
      <c r="H236" s="789"/>
      <c r="I236" s="886"/>
      <c r="J236" s="210"/>
      <c r="K236" s="855"/>
      <c r="L236" s="383"/>
      <c r="M236" s="855"/>
      <c r="N236" s="885"/>
      <c r="O236" s="271"/>
      <c r="P236" s="506"/>
      <c r="Q236" s="542"/>
      <c r="R236" s="862"/>
      <c r="S236" s="862"/>
    </row>
    <row r="237" spans="1:19" s="1" customFormat="1" hidden="1" outlineLevel="1">
      <c r="A237" s="189" t="s">
        <v>5730</v>
      </c>
      <c r="B237" s="190" t="s">
        <v>1656</v>
      </c>
      <c r="C237" s="372" t="s">
        <v>2736</v>
      </c>
      <c r="D237" s="219"/>
      <c r="E237" s="466"/>
      <c r="F237" s="372"/>
      <c r="G237" s="881" t="s">
        <v>30</v>
      </c>
      <c r="H237" s="895" t="s">
        <v>2730</v>
      </c>
      <c r="I237" s="396">
        <v>3220</v>
      </c>
      <c r="J237" s="220">
        <f t="shared" si="26"/>
        <v>743498</v>
      </c>
      <c r="K237" s="364">
        <v>640</v>
      </c>
      <c r="L237" s="362">
        <f t="shared" si="25"/>
        <v>147776</v>
      </c>
      <c r="M237" s="364">
        <f>I237+K237</f>
        <v>3860</v>
      </c>
      <c r="N237" s="870">
        <f>H237*M237</f>
        <v>891274</v>
      </c>
      <c r="O237" s="261"/>
      <c r="P237" s="505"/>
      <c r="Q237" s="540"/>
      <c r="R237" s="862"/>
      <c r="S237" s="862"/>
    </row>
    <row r="238" spans="1:19" s="1" customFormat="1" ht="27.6" hidden="1" outlineLevel="1">
      <c r="A238" s="189" t="s">
        <v>5731</v>
      </c>
      <c r="B238" s="190" t="s">
        <v>1656</v>
      </c>
      <c r="C238" s="372" t="s">
        <v>2721</v>
      </c>
      <c r="D238" s="219"/>
      <c r="E238" s="466"/>
      <c r="F238" s="372" t="s">
        <v>2719</v>
      </c>
      <c r="G238" s="881" t="s">
        <v>30</v>
      </c>
      <c r="H238" s="895" t="s">
        <v>1559</v>
      </c>
      <c r="I238" s="396">
        <v>93600</v>
      </c>
      <c r="J238" s="220">
        <f t="shared" si="26"/>
        <v>93600</v>
      </c>
      <c r="K238" s="364">
        <v>23900</v>
      </c>
      <c r="L238" s="362">
        <f t="shared" si="25"/>
        <v>23900</v>
      </c>
      <c r="M238" s="364">
        <f>I238+K238</f>
        <v>117500</v>
      </c>
      <c r="N238" s="870">
        <f>H238*M238</f>
        <v>117500</v>
      </c>
      <c r="O238" s="266"/>
      <c r="P238" s="506"/>
      <c r="Q238" s="542"/>
      <c r="R238" s="862"/>
      <c r="S238" s="862"/>
    </row>
    <row r="239" spans="1:19" s="1" customFormat="1" ht="55.2" hidden="1" outlineLevel="1">
      <c r="A239" s="189" t="s">
        <v>5732</v>
      </c>
      <c r="B239" s="190" t="s">
        <v>1656</v>
      </c>
      <c r="C239" s="372" t="s">
        <v>2722</v>
      </c>
      <c r="D239" s="219"/>
      <c r="E239" s="466"/>
      <c r="F239" s="372" t="s">
        <v>5740</v>
      </c>
      <c r="G239" s="881" t="s">
        <v>30</v>
      </c>
      <c r="H239" s="895" t="s">
        <v>1559</v>
      </c>
      <c r="I239" s="396">
        <v>420000</v>
      </c>
      <c r="J239" s="220">
        <f t="shared" si="26"/>
        <v>420000</v>
      </c>
      <c r="K239" s="364">
        <v>86400</v>
      </c>
      <c r="L239" s="362">
        <f t="shared" si="25"/>
        <v>86400</v>
      </c>
      <c r="M239" s="364">
        <f>I239+K239</f>
        <v>506400</v>
      </c>
      <c r="N239" s="870">
        <f>H239*M239</f>
        <v>506400</v>
      </c>
      <c r="O239" s="266"/>
      <c r="P239" s="506"/>
      <c r="Q239" s="542"/>
      <c r="R239" s="862"/>
      <c r="S239" s="862"/>
    </row>
    <row r="240" spans="1:19" s="1" customFormat="1" ht="69" hidden="1" outlineLevel="1">
      <c r="A240" s="189" t="s">
        <v>5733</v>
      </c>
      <c r="B240" s="190" t="s">
        <v>1656</v>
      </c>
      <c r="C240" s="372" t="s">
        <v>5327</v>
      </c>
      <c r="D240" s="219"/>
      <c r="E240" s="466"/>
      <c r="F240" s="372" t="s">
        <v>2720</v>
      </c>
      <c r="G240" s="881" t="s">
        <v>30</v>
      </c>
      <c r="H240" s="895" t="s">
        <v>2731</v>
      </c>
      <c r="I240" s="396">
        <v>5500</v>
      </c>
      <c r="J240" s="220">
        <f t="shared" si="26"/>
        <v>58740</v>
      </c>
      <c r="K240" s="364">
        <v>1386</v>
      </c>
      <c r="L240" s="362">
        <f t="shared" si="25"/>
        <v>14802.48</v>
      </c>
      <c r="M240" s="364">
        <f>I240+K240</f>
        <v>6886</v>
      </c>
      <c r="N240" s="870">
        <f>H240*M240</f>
        <v>73542.48</v>
      </c>
      <c r="O240" s="266"/>
      <c r="P240" s="506" t="s">
        <v>5398</v>
      </c>
      <c r="Q240" s="542" t="s">
        <v>5749</v>
      </c>
      <c r="R240" s="862"/>
      <c r="S240" s="862"/>
    </row>
    <row r="241" spans="1:19" s="1" customFormat="1" collapsed="1">
      <c r="A241" s="248" t="s">
        <v>1745</v>
      </c>
      <c r="B241" s="249" t="s">
        <v>3125</v>
      </c>
      <c r="C241" s="348" t="s">
        <v>3124</v>
      </c>
      <c r="D241" s="348"/>
      <c r="E241" s="348"/>
      <c r="F241" s="250"/>
      <c r="G241" s="251"/>
      <c r="H241" s="252"/>
      <c r="I241" s="709"/>
      <c r="J241" s="710">
        <f t="shared" ref="J241:L241" si="31">SUM(J243:J285)</f>
        <v>1128861.3333333333</v>
      </c>
      <c r="K241" s="710"/>
      <c r="L241" s="710">
        <f t="shared" si="31"/>
        <v>767940</v>
      </c>
      <c r="M241" s="710"/>
      <c r="N241" s="710">
        <f>SUM(N243:N285)</f>
        <v>1896801.3333333333</v>
      </c>
      <c r="O241" s="253"/>
      <c r="P241" s="505"/>
      <c r="Q241" s="540"/>
      <c r="R241" s="862"/>
      <c r="S241" s="862"/>
    </row>
    <row r="242" spans="1:19" s="1" customFormat="1" hidden="1" outlineLevel="1">
      <c r="A242" s="26" t="s">
        <v>2220</v>
      </c>
      <c r="B242" s="444" t="s">
        <v>3125</v>
      </c>
      <c r="C242" s="440" t="s">
        <v>3170</v>
      </c>
      <c r="D242" s="441"/>
      <c r="E242" s="441"/>
      <c r="F242" s="441"/>
      <c r="G242" s="442"/>
      <c r="H242" s="443"/>
      <c r="I242" s="720"/>
      <c r="J242" s="409"/>
      <c r="K242" s="409"/>
      <c r="L242" s="409"/>
      <c r="M242" s="409"/>
      <c r="N242" s="409"/>
      <c r="O242" s="271"/>
      <c r="P242" s="506"/>
      <c r="Q242" s="542"/>
      <c r="R242" s="862"/>
      <c r="S242" s="862"/>
    </row>
    <row r="243" spans="1:19" s="1" customFormat="1" ht="27.6" hidden="1" outlineLevel="1">
      <c r="A243" s="189" t="s">
        <v>2221</v>
      </c>
      <c r="B243" s="190" t="s">
        <v>3125</v>
      </c>
      <c r="C243" s="377" t="s">
        <v>5916</v>
      </c>
      <c r="D243" s="265"/>
      <c r="E243" s="265"/>
      <c r="F243" s="265"/>
      <c r="G243" s="190" t="s">
        <v>3152</v>
      </c>
      <c r="H243" s="376">
        <v>4</v>
      </c>
      <c r="I243" s="716">
        <v>98040</v>
      </c>
      <c r="J243" s="408">
        <f t="shared" ref="J243:J271" si="32">H243*I243</f>
        <v>392160</v>
      </c>
      <c r="K243" s="412">
        <v>12700</v>
      </c>
      <c r="L243" s="408">
        <f t="shared" ref="L243:L265" si="33">H243*K243</f>
        <v>50800</v>
      </c>
      <c r="M243" s="412">
        <f t="shared" ref="M243:M261" si="34">I243+K243</f>
        <v>110740</v>
      </c>
      <c r="N243" s="412">
        <f t="shared" ref="N243:N261" si="35">H243*M243</f>
        <v>442960</v>
      </c>
      <c r="O243" s="445"/>
      <c r="P243" s="509"/>
      <c r="Q243" s="545"/>
      <c r="R243" s="862"/>
      <c r="S243" s="862"/>
    </row>
    <row r="244" spans="1:19" s="1" customFormat="1" ht="27.6" hidden="1" outlineLevel="1">
      <c r="A244" s="189" t="s">
        <v>2618</v>
      </c>
      <c r="B244" s="190" t="s">
        <v>3125</v>
      </c>
      <c r="C244" s="377" t="s">
        <v>3128</v>
      </c>
      <c r="D244" s="265"/>
      <c r="E244" s="265"/>
      <c r="F244" s="265"/>
      <c r="G244" s="190" t="s">
        <v>22</v>
      </c>
      <c r="H244" s="376">
        <v>17</v>
      </c>
      <c r="I244" s="716">
        <v>550</v>
      </c>
      <c r="J244" s="408">
        <f t="shared" si="32"/>
        <v>9350</v>
      </c>
      <c r="K244" s="412">
        <v>700</v>
      </c>
      <c r="L244" s="408">
        <f t="shared" si="33"/>
        <v>11900</v>
      </c>
      <c r="M244" s="412">
        <f t="shared" si="34"/>
        <v>1250</v>
      </c>
      <c r="N244" s="412">
        <f t="shared" si="35"/>
        <v>21250</v>
      </c>
      <c r="O244" s="445"/>
      <c r="P244" s="509"/>
      <c r="Q244" s="545"/>
      <c r="R244" s="862"/>
      <c r="S244" s="862"/>
    </row>
    <row r="245" spans="1:19" s="1" customFormat="1" ht="27.6" hidden="1" outlineLevel="1">
      <c r="A245" s="189" t="s">
        <v>2619</v>
      </c>
      <c r="B245" s="190" t="s">
        <v>3125</v>
      </c>
      <c r="C245" s="377" t="s">
        <v>3157</v>
      </c>
      <c r="D245" s="265"/>
      <c r="E245" s="265"/>
      <c r="F245" s="265"/>
      <c r="G245" s="190" t="s">
        <v>22</v>
      </c>
      <c r="H245" s="376">
        <v>14</v>
      </c>
      <c r="I245" s="716"/>
      <c r="J245" s="408">
        <f t="shared" si="32"/>
        <v>0</v>
      </c>
      <c r="K245" s="412">
        <v>470</v>
      </c>
      <c r="L245" s="408">
        <f t="shared" si="33"/>
        <v>6580</v>
      </c>
      <c r="M245" s="412">
        <f t="shared" si="34"/>
        <v>470</v>
      </c>
      <c r="N245" s="412">
        <f t="shared" si="35"/>
        <v>6580</v>
      </c>
      <c r="O245" s="445"/>
      <c r="P245" s="509"/>
      <c r="Q245" s="545"/>
      <c r="R245" s="862"/>
      <c r="S245" s="862"/>
    </row>
    <row r="246" spans="1:19" s="1" customFormat="1" ht="27.6" hidden="1" outlineLevel="1">
      <c r="A246" s="189" t="s">
        <v>3115</v>
      </c>
      <c r="B246" s="190" t="s">
        <v>3125</v>
      </c>
      <c r="C246" s="377" t="s">
        <v>3171</v>
      </c>
      <c r="D246" s="265"/>
      <c r="E246" s="265"/>
      <c r="F246" s="265"/>
      <c r="G246" s="190" t="s">
        <v>22</v>
      </c>
      <c r="H246" s="376">
        <v>8</v>
      </c>
      <c r="I246" s="716"/>
      <c r="J246" s="408">
        <f t="shared" si="32"/>
        <v>0</v>
      </c>
      <c r="K246" s="412">
        <v>470</v>
      </c>
      <c r="L246" s="408">
        <f t="shared" si="33"/>
        <v>3760</v>
      </c>
      <c r="M246" s="412">
        <f t="shared" si="34"/>
        <v>470</v>
      </c>
      <c r="N246" s="412">
        <f t="shared" si="35"/>
        <v>3760</v>
      </c>
      <c r="O246" s="445"/>
      <c r="P246" s="509"/>
      <c r="Q246" s="545"/>
      <c r="R246" s="862"/>
      <c r="S246" s="862"/>
    </row>
    <row r="247" spans="1:19" s="1" customFormat="1" hidden="1" outlineLevel="1">
      <c r="A247" s="189" t="s">
        <v>3374</v>
      </c>
      <c r="B247" s="190" t="s">
        <v>3125</v>
      </c>
      <c r="C247" s="372" t="s">
        <v>3172</v>
      </c>
      <c r="D247" s="265"/>
      <c r="E247" s="265"/>
      <c r="F247" s="265"/>
      <c r="G247" s="381" t="s">
        <v>22</v>
      </c>
      <c r="H247" s="382">
        <v>300</v>
      </c>
      <c r="I247" s="716">
        <v>68</v>
      </c>
      <c r="J247" s="408">
        <f t="shared" si="32"/>
        <v>20400</v>
      </c>
      <c r="K247" s="412">
        <v>90</v>
      </c>
      <c r="L247" s="408">
        <f t="shared" si="33"/>
        <v>27000</v>
      </c>
      <c r="M247" s="412">
        <f t="shared" si="34"/>
        <v>158</v>
      </c>
      <c r="N247" s="412">
        <f t="shared" si="35"/>
        <v>47400</v>
      </c>
      <c r="O247" s="445"/>
      <c r="P247" s="509"/>
      <c r="Q247" s="545"/>
      <c r="R247" s="862"/>
      <c r="S247" s="862"/>
    </row>
    <row r="248" spans="1:19" s="1" customFormat="1" hidden="1" outlineLevel="1">
      <c r="A248" s="189" t="s">
        <v>3375</v>
      </c>
      <c r="B248" s="190" t="s">
        <v>3125</v>
      </c>
      <c r="C248" s="372" t="s">
        <v>3159</v>
      </c>
      <c r="D248" s="265"/>
      <c r="E248" s="265"/>
      <c r="F248" s="265"/>
      <c r="G248" s="381"/>
      <c r="H248" s="382"/>
      <c r="I248" s="716"/>
      <c r="J248" s="408">
        <f t="shared" si="32"/>
        <v>0</v>
      </c>
      <c r="K248" s="412"/>
      <c r="L248" s="408">
        <f t="shared" si="33"/>
        <v>0</v>
      </c>
      <c r="M248" s="412">
        <f t="shared" si="34"/>
        <v>0</v>
      </c>
      <c r="N248" s="412">
        <f t="shared" si="35"/>
        <v>0</v>
      </c>
      <c r="O248" s="445"/>
      <c r="P248" s="509"/>
      <c r="Q248" s="545"/>
      <c r="R248" s="862"/>
      <c r="S248" s="862"/>
    </row>
    <row r="249" spans="1:19" s="1" customFormat="1" ht="27.6" hidden="1" outlineLevel="1">
      <c r="A249" s="189" t="s">
        <v>3376</v>
      </c>
      <c r="B249" s="190" t="s">
        <v>3125</v>
      </c>
      <c r="C249" s="372" t="s">
        <v>3173</v>
      </c>
      <c r="D249" s="265"/>
      <c r="E249" s="265"/>
      <c r="F249" s="265"/>
      <c r="G249" s="381"/>
      <c r="H249" s="382"/>
      <c r="I249" s="716"/>
      <c r="J249" s="408">
        <f t="shared" si="32"/>
        <v>0</v>
      </c>
      <c r="K249" s="412">
        <v>1500</v>
      </c>
      <c r="L249" s="408">
        <f t="shared" si="33"/>
        <v>0</v>
      </c>
      <c r="M249" s="412">
        <f t="shared" si="34"/>
        <v>1500</v>
      </c>
      <c r="N249" s="412">
        <f t="shared" si="35"/>
        <v>0</v>
      </c>
      <c r="O249" s="445"/>
      <c r="P249" s="509"/>
      <c r="Q249" s="545"/>
      <c r="R249" s="862"/>
      <c r="S249" s="862"/>
    </row>
    <row r="250" spans="1:19" s="1" customFormat="1" ht="27.6" hidden="1" outlineLevel="1">
      <c r="A250" s="189" t="s">
        <v>3377</v>
      </c>
      <c r="B250" s="190" t="s">
        <v>3125</v>
      </c>
      <c r="C250" s="372" t="s">
        <v>5922</v>
      </c>
      <c r="D250" s="265"/>
      <c r="E250" s="265"/>
      <c r="F250" s="265"/>
      <c r="G250" s="381" t="s">
        <v>3152</v>
      </c>
      <c r="H250" s="382">
        <v>0.2</v>
      </c>
      <c r="I250" s="716">
        <v>98040</v>
      </c>
      <c r="J250" s="408">
        <f t="shared" si="32"/>
        <v>19608</v>
      </c>
      <c r="K250" s="412">
        <v>12700</v>
      </c>
      <c r="L250" s="408">
        <f t="shared" si="33"/>
        <v>2540</v>
      </c>
      <c r="M250" s="412">
        <f t="shared" si="34"/>
        <v>110740</v>
      </c>
      <c r="N250" s="412">
        <f t="shared" si="35"/>
        <v>22148</v>
      </c>
      <c r="O250" s="445"/>
      <c r="P250" s="509"/>
      <c r="Q250" s="545"/>
      <c r="R250" s="862"/>
      <c r="S250" s="862"/>
    </row>
    <row r="251" spans="1:19" s="1" customFormat="1" hidden="1" outlineLevel="1">
      <c r="A251" s="189" t="s">
        <v>3378</v>
      </c>
      <c r="B251" s="190" t="s">
        <v>3125</v>
      </c>
      <c r="C251" s="377" t="s">
        <v>3160</v>
      </c>
      <c r="D251" s="265"/>
      <c r="E251" s="265"/>
      <c r="F251" s="265"/>
      <c r="G251" s="190" t="s">
        <v>22</v>
      </c>
      <c r="H251" s="376">
        <v>234</v>
      </c>
      <c r="I251" s="716"/>
      <c r="J251" s="408">
        <f t="shared" si="32"/>
        <v>0</v>
      </c>
      <c r="K251" s="412">
        <v>50</v>
      </c>
      <c r="L251" s="408">
        <f t="shared" si="33"/>
        <v>11700</v>
      </c>
      <c r="M251" s="412">
        <f t="shared" si="34"/>
        <v>50</v>
      </c>
      <c r="N251" s="412">
        <f t="shared" si="35"/>
        <v>11700</v>
      </c>
      <c r="O251" s="445"/>
      <c r="P251" s="509"/>
      <c r="Q251" s="545"/>
      <c r="R251" s="862"/>
      <c r="S251" s="862"/>
    </row>
    <row r="252" spans="1:19" s="1" customFormat="1" hidden="1" outlineLevel="1">
      <c r="A252" s="189" t="s">
        <v>3379</v>
      </c>
      <c r="B252" s="190" t="s">
        <v>3125</v>
      </c>
      <c r="C252" s="377" t="s">
        <v>3174</v>
      </c>
      <c r="D252" s="265"/>
      <c r="E252" s="265"/>
      <c r="F252" s="265"/>
      <c r="G252" s="190" t="s">
        <v>22</v>
      </c>
      <c r="H252" s="376">
        <v>22</v>
      </c>
      <c r="I252" s="716">
        <v>95</v>
      </c>
      <c r="J252" s="408">
        <f t="shared" si="32"/>
        <v>2090</v>
      </c>
      <c r="K252" s="412">
        <v>90</v>
      </c>
      <c r="L252" s="408">
        <f t="shared" si="33"/>
        <v>1980</v>
      </c>
      <c r="M252" s="412">
        <f t="shared" si="34"/>
        <v>185</v>
      </c>
      <c r="N252" s="412">
        <f t="shared" si="35"/>
        <v>4070</v>
      </c>
      <c r="O252" s="445"/>
      <c r="P252" s="509"/>
      <c r="Q252" s="545"/>
      <c r="R252" s="862"/>
      <c r="S252" s="862"/>
    </row>
    <row r="253" spans="1:19" s="1" customFormat="1" hidden="1" outlineLevel="1">
      <c r="A253" s="189" t="s">
        <v>3380</v>
      </c>
      <c r="B253" s="190" t="s">
        <v>3125</v>
      </c>
      <c r="C253" s="377" t="s">
        <v>3175</v>
      </c>
      <c r="D253" s="265"/>
      <c r="E253" s="265"/>
      <c r="F253" s="265"/>
      <c r="G253" s="190" t="s">
        <v>22</v>
      </c>
      <c r="H253" s="376">
        <v>16</v>
      </c>
      <c r="I253" s="716">
        <v>68</v>
      </c>
      <c r="J253" s="408">
        <f t="shared" si="32"/>
        <v>1088</v>
      </c>
      <c r="K253" s="412">
        <v>90</v>
      </c>
      <c r="L253" s="408">
        <f t="shared" si="33"/>
        <v>1440</v>
      </c>
      <c r="M253" s="412">
        <f t="shared" si="34"/>
        <v>158</v>
      </c>
      <c r="N253" s="412">
        <f t="shared" si="35"/>
        <v>2528</v>
      </c>
      <c r="O253" s="445"/>
      <c r="P253" s="509"/>
      <c r="Q253" s="545"/>
      <c r="R253" s="862"/>
      <c r="S253" s="862"/>
    </row>
    <row r="254" spans="1:19" s="1" customFormat="1" hidden="1" outlineLevel="1">
      <c r="A254" s="189" t="s">
        <v>3381</v>
      </c>
      <c r="B254" s="190" t="s">
        <v>3125</v>
      </c>
      <c r="C254" s="377" t="s">
        <v>3176</v>
      </c>
      <c r="D254" s="265"/>
      <c r="E254" s="265"/>
      <c r="F254" s="265"/>
      <c r="G254" s="190" t="s">
        <v>22</v>
      </c>
      <c r="H254" s="376">
        <v>1</v>
      </c>
      <c r="I254" s="716">
        <v>68</v>
      </c>
      <c r="J254" s="408">
        <f t="shared" si="32"/>
        <v>68</v>
      </c>
      <c r="K254" s="412">
        <v>90</v>
      </c>
      <c r="L254" s="408">
        <f t="shared" si="33"/>
        <v>90</v>
      </c>
      <c r="M254" s="412">
        <f t="shared" si="34"/>
        <v>158</v>
      </c>
      <c r="N254" s="412">
        <f t="shared" si="35"/>
        <v>158</v>
      </c>
      <c r="O254" s="445"/>
      <c r="P254" s="509"/>
      <c r="Q254" s="545"/>
      <c r="R254" s="862"/>
      <c r="S254" s="862"/>
    </row>
    <row r="255" spans="1:19" s="1" customFormat="1" hidden="1" outlineLevel="1">
      <c r="A255" s="189" t="s">
        <v>3382</v>
      </c>
      <c r="B255" s="190" t="s">
        <v>3125</v>
      </c>
      <c r="C255" s="372" t="s">
        <v>3177</v>
      </c>
      <c r="D255" s="265"/>
      <c r="E255" s="265"/>
      <c r="F255" s="265"/>
      <c r="G255" s="381" t="s">
        <v>24</v>
      </c>
      <c r="H255" s="382">
        <v>2</v>
      </c>
      <c r="I255" s="716">
        <v>1200</v>
      </c>
      <c r="J255" s="408">
        <f t="shared" si="32"/>
        <v>2400</v>
      </c>
      <c r="K255" s="412">
        <v>450</v>
      </c>
      <c r="L255" s="408">
        <f t="shared" si="33"/>
        <v>900</v>
      </c>
      <c r="M255" s="412">
        <f t="shared" si="34"/>
        <v>1650</v>
      </c>
      <c r="N255" s="412">
        <f t="shared" si="35"/>
        <v>3300</v>
      </c>
      <c r="O255" s="445"/>
      <c r="P255" s="509"/>
      <c r="Q255" s="545"/>
      <c r="R255" s="862"/>
      <c r="S255" s="862"/>
    </row>
    <row r="256" spans="1:19" s="1" customFormat="1" hidden="1" outlineLevel="1">
      <c r="A256" s="189" t="s">
        <v>3383</v>
      </c>
      <c r="B256" s="190" t="s">
        <v>3125</v>
      </c>
      <c r="C256" s="372" t="s">
        <v>3129</v>
      </c>
      <c r="D256" s="265"/>
      <c r="E256" s="265"/>
      <c r="F256" s="265"/>
      <c r="G256" s="381" t="s">
        <v>30</v>
      </c>
      <c r="H256" s="382">
        <v>126</v>
      </c>
      <c r="I256" s="716"/>
      <c r="J256" s="408">
        <f t="shared" si="32"/>
        <v>0</v>
      </c>
      <c r="K256" s="412">
        <v>80</v>
      </c>
      <c r="L256" s="408">
        <f t="shared" si="33"/>
        <v>10080</v>
      </c>
      <c r="M256" s="412">
        <f t="shared" si="34"/>
        <v>80</v>
      </c>
      <c r="N256" s="412">
        <f t="shared" si="35"/>
        <v>10080</v>
      </c>
      <c r="O256" s="445"/>
      <c r="P256" s="509"/>
      <c r="Q256" s="545"/>
      <c r="R256" s="862"/>
      <c r="S256" s="862"/>
    </row>
    <row r="257" spans="1:19" s="1" customFormat="1" hidden="1" outlineLevel="1">
      <c r="A257" s="189" t="s">
        <v>3384</v>
      </c>
      <c r="B257" s="190" t="s">
        <v>3125</v>
      </c>
      <c r="C257" s="377" t="s">
        <v>3166</v>
      </c>
      <c r="D257" s="265"/>
      <c r="E257" s="265"/>
      <c r="F257" s="265"/>
      <c r="G257" s="190" t="s">
        <v>3152</v>
      </c>
      <c r="H257" s="376">
        <v>3.5</v>
      </c>
      <c r="I257" s="716"/>
      <c r="J257" s="408">
        <f t="shared" si="32"/>
        <v>0</v>
      </c>
      <c r="K257" s="412">
        <v>8500</v>
      </c>
      <c r="L257" s="408">
        <f t="shared" si="33"/>
        <v>29750</v>
      </c>
      <c r="M257" s="412">
        <f t="shared" si="34"/>
        <v>8500</v>
      </c>
      <c r="N257" s="412">
        <f t="shared" si="35"/>
        <v>29750</v>
      </c>
      <c r="O257" s="445"/>
      <c r="P257" s="509"/>
      <c r="Q257" s="545"/>
      <c r="R257" s="862"/>
      <c r="S257" s="862"/>
    </row>
    <row r="258" spans="1:19" s="1" customFormat="1" ht="27.6" hidden="1" outlineLevel="1">
      <c r="A258" s="189" t="s">
        <v>3385</v>
      </c>
      <c r="B258" s="190" t="s">
        <v>3125</v>
      </c>
      <c r="C258" s="377" t="s">
        <v>3178</v>
      </c>
      <c r="D258" s="265"/>
      <c r="E258" s="265"/>
      <c r="F258" s="265"/>
      <c r="G258" s="190" t="s">
        <v>22</v>
      </c>
      <c r="H258" s="376">
        <v>30</v>
      </c>
      <c r="I258" s="716"/>
      <c r="J258" s="408">
        <f t="shared" si="32"/>
        <v>0</v>
      </c>
      <c r="K258" s="412">
        <v>320</v>
      </c>
      <c r="L258" s="408">
        <f t="shared" si="33"/>
        <v>9600</v>
      </c>
      <c r="M258" s="412">
        <f t="shared" si="34"/>
        <v>320</v>
      </c>
      <c r="N258" s="412">
        <f t="shared" si="35"/>
        <v>9600</v>
      </c>
      <c r="O258" s="445"/>
      <c r="P258" s="509"/>
      <c r="Q258" s="545"/>
      <c r="R258" s="862"/>
      <c r="S258" s="862"/>
    </row>
    <row r="259" spans="1:19" s="1" customFormat="1" ht="41.4" hidden="1" outlineLevel="1">
      <c r="A259" s="189" t="s">
        <v>3386</v>
      </c>
      <c r="B259" s="190" t="s">
        <v>3125</v>
      </c>
      <c r="C259" s="372" t="s">
        <v>3179</v>
      </c>
      <c r="D259" s="265"/>
      <c r="E259" s="265"/>
      <c r="F259" s="265"/>
      <c r="G259" s="381" t="s">
        <v>3182</v>
      </c>
      <c r="H259" s="382"/>
      <c r="I259" s="716">
        <v>84800</v>
      </c>
      <c r="J259" s="408">
        <f t="shared" si="32"/>
        <v>0</v>
      </c>
      <c r="K259" s="412">
        <v>25000</v>
      </c>
      <c r="L259" s="408">
        <f t="shared" si="33"/>
        <v>0</v>
      </c>
      <c r="M259" s="412">
        <f t="shared" si="34"/>
        <v>109800</v>
      </c>
      <c r="N259" s="412">
        <f t="shared" si="35"/>
        <v>0</v>
      </c>
      <c r="O259" s="445"/>
      <c r="P259" s="509"/>
      <c r="Q259" s="545"/>
      <c r="R259" s="862"/>
      <c r="S259" s="862"/>
    </row>
    <row r="260" spans="1:19" s="1" customFormat="1" hidden="1" outlineLevel="1">
      <c r="A260" s="189" t="s">
        <v>3387</v>
      </c>
      <c r="B260" s="190" t="s">
        <v>3125</v>
      </c>
      <c r="C260" s="372" t="s">
        <v>3180</v>
      </c>
      <c r="D260" s="265"/>
      <c r="E260" s="265"/>
      <c r="F260" s="265"/>
      <c r="G260" s="381" t="s">
        <v>3182</v>
      </c>
      <c r="H260" s="382"/>
      <c r="I260" s="716">
        <v>84800</v>
      </c>
      <c r="J260" s="408">
        <f t="shared" si="32"/>
        <v>0</v>
      </c>
      <c r="K260" s="412">
        <v>25000</v>
      </c>
      <c r="L260" s="408">
        <f t="shared" si="33"/>
        <v>0</v>
      </c>
      <c r="M260" s="412">
        <f t="shared" si="34"/>
        <v>109800</v>
      </c>
      <c r="N260" s="412">
        <f t="shared" si="35"/>
        <v>0</v>
      </c>
      <c r="O260" s="266"/>
      <c r="P260" s="506"/>
      <c r="Q260" s="542"/>
      <c r="R260" s="862"/>
      <c r="S260" s="862"/>
    </row>
    <row r="261" spans="1:19" s="1" customFormat="1" ht="41.4" hidden="1" outlineLevel="1">
      <c r="A261" s="189" t="s">
        <v>3388</v>
      </c>
      <c r="B261" s="190" t="s">
        <v>3125</v>
      </c>
      <c r="C261" s="372" t="s">
        <v>3181</v>
      </c>
      <c r="D261" s="265"/>
      <c r="E261" s="265"/>
      <c r="F261" s="265"/>
      <c r="G261" s="381" t="s">
        <v>3182</v>
      </c>
      <c r="H261" s="382"/>
      <c r="I261" s="716">
        <v>84800</v>
      </c>
      <c r="J261" s="408">
        <f t="shared" si="32"/>
        <v>0</v>
      </c>
      <c r="K261" s="412">
        <v>25000</v>
      </c>
      <c r="L261" s="408">
        <f t="shared" si="33"/>
        <v>0</v>
      </c>
      <c r="M261" s="412">
        <f t="shared" si="34"/>
        <v>109800</v>
      </c>
      <c r="N261" s="412">
        <f t="shared" si="35"/>
        <v>0</v>
      </c>
      <c r="O261" s="266"/>
      <c r="P261" s="506"/>
      <c r="Q261" s="542"/>
      <c r="R261" s="862"/>
      <c r="S261" s="862"/>
    </row>
    <row r="262" spans="1:19" s="1" customFormat="1" hidden="1" outlineLevel="1">
      <c r="A262" s="26" t="s">
        <v>2227</v>
      </c>
      <c r="B262" s="437" t="s">
        <v>3125</v>
      </c>
      <c r="C262" s="438" t="s">
        <v>3183</v>
      </c>
      <c r="D262" s="270"/>
      <c r="E262" s="270"/>
      <c r="F262" s="270"/>
      <c r="G262" s="435"/>
      <c r="H262" s="436"/>
      <c r="I262" s="414"/>
      <c r="J262" s="409"/>
      <c r="K262" s="409"/>
      <c r="L262" s="409"/>
      <c r="M262" s="409"/>
      <c r="N262" s="409"/>
      <c r="O262" s="271"/>
      <c r="P262" s="506"/>
      <c r="Q262" s="542"/>
      <c r="R262" s="862"/>
      <c r="S262" s="862"/>
    </row>
    <row r="263" spans="1:19" s="1" customFormat="1" hidden="1" outlineLevel="1">
      <c r="A263" s="189" t="s">
        <v>2229</v>
      </c>
      <c r="B263" s="190" t="s">
        <v>3125</v>
      </c>
      <c r="C263" s="372" t="s">
        <v>3195</v>
      </c>
      <c r="D263" s="265"/>
      <c r="E263" s="265"/>
      <c r="F263" s="265"/>
      <c r="G263" s="190" t="s">
        <v>22</v>
      </c>
      <c r="H263" s="376">
        <v>90</v>
      </c>
      <c r="I263" s="716"/>
      <c r="J263" s="408">
        <f t="shared" si="32"/>
        <v>0</v>
      </c>
      <c r="K263" s="412">
        <v>320</v>
      </c>
      <c r="L263" s="408">
        <f t="shared" si="33"/>
        <v>28800</v>
      </c>
      <c r="M263" s="412">
        <f>I263+K263</f>
        <v>320</v>
      </c>
      <c r="N263" s="412">
        <f>H263*M263</f>
        <v>28800</v>
      </c>
      <c r="O263" s="266"/>
      <c r="P263" s="506"/>
      <c r="Q263" s="542"/>
      <c r="R263" s="862"/>
      <c r="S263" s="862"/>
    </row>
    <row r="264" spans="1:19" s="1" customFormat="1" hidden="1" outlineLevel="1">
      <c r="A264" s="189" t="s">
        <v>2231</v>
      </c>
      <c r="B264" s="190" t="s">
        <v>3125</v>
      </c>
      <c r="C264" s="372" t="s">
        <v>3196</v>
      </c>
      <c r="D264" s="265"/>
      <c r="E264" s="265"/>
      <c r="F264" s="265"/>
      <c r="G264" s="190" t="s">
        <v>22</v>
      </c>
      <c r="H264" s="376">
        <v>90</v>
      </c>
      <c r="I264" s="716">
        <v>190</v>
      </c>
      <c r="J264" s="408">
        <f t="shared" si="32"/>
        <v>17100</v>
      </c>
      <c r="K264" s="412">
        <v>240</v>
      </c>
      <c r="L264" s="408">
        <f t="shared" si="33"/>
        <v>21600</v>
      </c>
      <c r="M264" s="412">
        <f>I264+K264</f>
        <v>430</v>
      </c>
      <c r="N264" s="412">
        <f>H264*M264</f>
        <v>38700</v>
      </c>
      <c r="O264" s="266"/>
      <c r="P264" s="506"/>
      <c r="Q264" s="542"/>
      <c r="R264" s="862"/>
      <c r="S264" s="862"/>
    </row>
    <row r="265" spans="1:19" s="1" customFormat="1" ht="27.6" hidden="1" outlineLevel="1">
      <c r="A265" s="189" t="s">
        <v>2233</v>
      </c>
      <c r="B265" s="190" t="s">
        <v>3125</v>
      </c>
      <c r="C265" s="372" t="s">
        <v>3197</v>
      </c>
      <c r="D265" s="265"/>
      <c r="E265" s="265"/>
      <c r="F265" s="265"/>
      <c r="G265" s="190" t="s">
        <v>22</v>
      </c>
      <c r="H265" s="376">
        <v>90</v>
      </c>
      <c r="I265" s="716">
        <v>550</v>
      </c>
      <c r="J265" s="408">
        <f t="shared" si="32"/>
        <v>49500</v>
      </c>
      <c r="K265" s="412">
        <v>700</v>
      </c>
      <c r="L265" s="408">
        <f t="shared" si="33"/>
        <v>63000</v>
      </c>
      <c r="M265" s="412">
        <f>I265+K265</f>
        <v>1250</v>
      </c>
      <c r="N265" s="412">
        <f>H265*M265</f>
        <v>112500</v>
      </c>
      <c r="O265" s="266"/>
      <c r="P265" s="506"/>
      <c r="Q265" s="542"/>
      <c r="R265" s="862"/>
      <c r="S265" s="862"/>
    </row>
    <row r="266" spans="1:19" s="1" customFormat="1" hidden="1" outlineLevel="1">
      <c r="A266" s="26" t="s">
        <v>2236</v>
      </c>
      <c r="B266" s="27" t="s">
        <v>3125</v>
      </c>
      <c r="C266" s="439" t="s">
        <v>3368</v>
      </c>
      <c r="D266" s="270"/>
      <c r="E266" s="270"/>
      <c r="F266" s="270"/>
      <c r="G266" s="435"/>
      <c r="H266" s="436"/>
      <c r="I266" s="414"/>
      <c r="J266" s="409"/>
      <c r="K266" s="409"/>
      <c r="L266" s="409"/>
      <c r="M266" s="409"/>
      <c r="N266" s="409"/>
      <c r="O266" s="271"/>
      <c r="P266" s="506"/>
      <c r="Q266" s="542"/>
      <c r="R266" s="862"/>
      <c r="S266" s="862"/>
    </row>
    <row r="267" spans="1:19" s="1" customFormat="1" ht="27.6" hidden="1" outlineLevel="1">
      <c r="A267" s="189" t="s">
        <v>2238</v>
      </c>
      <c r="B267" s="190" t="s">
        <v>3125</v>
      </c>
      <c r="C267" s="377" t="s">
        <v>5923</v>
      </c>
      <c r="D267" s="265"/>
      <c r="E267" s="265"/>
      <c r="F267" s="265"/>
      <c r="G267" s="190" t="s">
        <v>22</v>
      </c>
      <c r="H267" s="376">
        <v>2</v>
      </c>
      <c r="I267" s="716">
        <v>13600</v>
      </c>
      <c r="J267" s="408">
        <f t="shared" si="32"/>
        <v>27200</v>
      </c>
      <c r="K267" s="412">
        <v>5890</v>
      </c>
      <c r="L267" s="408">
        <f t="shared" ref="L267:L283" si="36">H267*K267</f>
        <v>11780</v>
      </c>
      <c r="M267" s="412">
        <f t="shared" ref="M267:M276" si="37">I267+K267</f>
        <v>19490</v>
      </c>
      <c r="N267" s="412">
        <f t="shared" ref="N267:N276" si="38">H267*M267</f>
        <v>38980</v>
      </c>
      <c r="O267" s="266"/>
      <c r="P267" s="506"/>
      <c r="Q267" s="542"/>
      <c r="R267" s="862"/>
      <c r="S267" s="862"/>
    </row>
    <row r="268" spans="1:19" s="1" customFormat="1" ht="27.6" hidden="1" outlineLevel="1">
      <c r="A268" s="189" t="s">
        <v>2240</v>
      </c>
      <c r="B268" s="190" t="s">
        <v>3125</v>
      </c>
      <c r="C268" s="377" t="s">
        <v>3128</v>
      </c>
      <c r="D268" s="265"/>
      <c r="E268" s="265"/>
      <c r="F268" s="265"/>
      <c r="G268" s="190" t="s">
        <v>22</v>
      </c>
      <c r="H268" s="376">
        <v>7</v>
      </c>
      <c r="I268" s="716">
        <v>550</v>
      </c>
      <c r="J268" s="408">
        <f t="shared" si="32"/>
        <v>3850</v>
      </c>
      <c r="K268" s="412">
        <v>700</v>
      </c>
      <c r="L268" s="408">
        <f t="shared" si="36"/>
        <v>4900</v>
      </c>
      <c r="M268" s="412">
        <f t="shared" si="37"/>
        <v>1250</v>
      </c>
      <c r="N268" s="412">
        <f t="shared" si="38"/>
        <v>8750</v>
      </c>
      <c r="O268" s="266"/>
      <c r="P268" s="506"/>
      <c r="Q268" s="542"/>
      <c r="R268" s="862"/>
      <c r="S268" s="862"/>
    </row>
    <row r="269" spans="1:19" s="1" customFormat="1" ht="27.6" hidden="1" outlineLevel="1">
      <c r="A269" s="189" t="s">
        <v>2241</v>
      </c>
      <c r="B269" s="190" t="s">
        <v>3125</v>
      </c>
      <c r="C269" s="377" t="s">
        <v>3128</v>
      </c>
      <c r="D269" s="265"/>
      <c r="E269" s="265"/>
      <c r="F269" s="265"/>
      <c r="G269" s="190" t="s">
        <v>22</v>
      </c>
      <c r="H269" s="376">
        <v>2</v>
      </c>
      <c r="I269" s="716">
        <v>550</v>
      </c>
      <c r="J269" s="408">
        <f t="shared" si="32"/>
        <v>1100</v>
      </c>
      <c r="K269" s="412">
        <v>700</v>
      </c>
      <c r="L269" s="408">
        <f t="shared" si="36"/>
        <v>1400</v>
      </c>
      <c r="M269" s="412">
        <f t="shared" si="37"/>
        <v>1250</v>
      </c>
      <c r="N269" s="412">
        <f t="shared" si="38"/>
        <v>2500</v>
      </c>
      <c r="O269" s="266"/>
      <c r="P269" s="506"/>
      <c r="Q269" s="542"/>
      <c r="R269" s="862"/>
      <c r="S269" s="862"/>
    </row>
    <row r="270" spans="1:19" s="1" customFormat="1" ht="27.6" hidden="1" outlineLevel="1">
      <c r="A270" s="189" t="s">
        <v>2242</v>
      </c>
      <c r="B270" s="190" t="s">
        <v>3125</v>
      </c>
      <c r="C270" s="377" t="s">
        <v>3128</v>
      </c>
      <c r="D270" s="265"/>
      <c r="E270" s="265"/>
      <c r="F270" s="265"/>
      <c r="G270" s="190" t="s">
        <v>3199</v>
      </c>
      <c r="H270" s="376">
        <v>6</v>
      </c>
      <c r="I270" s="716">
        <v>550</v>
      </c>
      <c r="J270" s="408">
        <f t="shared" si="32"/>
        <v>3300</v>
      </c>
      <c r="K270" s="412">
        <v>700</v>
      </c>
      <c r="L270" s="408">
        <f t="shared" si="36"/>
        <v>4200</v>
      </c>
      <c r="M270" s="412">
        <f t="shared" si="37"/>
        <v>1250</v>
      </c>
      <c r="N270" s="412">
        <f t="shared" si="38"/>
        <v>7500</v>
      </c>
      <c r="O270" s="266"/>
      <c r="P270" s="506"/>
      <c r="Q270" s="542"/>
      <c r="R270" s="862"/>
      <c r="S270" s="862"/>
    </row>
    <row r="271" spans="1:19" s="1" customFormat="1" hidden="1" outlineLevel="1">
      <c r="A271" s="189" t="s">
        <v>2244</v>
      </c>
      <c r="B271" s="190" t="s">
        <v>3125</v>
      </c>
      <c r="C271" s="377" t="s">
        <v>3160</v>
      </c>
      <c r="D271" s="265"/>
      <c r="E271" s="265"/>
      <c r="F271" s="265"/>
      <c r="G271" s="190" t="s">
        <v>22</v>
      </c>
      <c r="H271" s="376">
        <v>2</v>
      </c>
      <c r="I271" s="716"/>
      <c r="J271" s="408">
        <f t="shared" si="32"/>
        <v>0</v>
      </c>
      <c r="K271" s="412">
        <v>50</v>
      </c>
      <c r="L271" s="408">
        <f t="shared" si="36"/>
        <v>100</v>
      </c>
      <c r="M271" s="412">
        <f t="shared" si="37"/>
        <v>50</v>
      </c>
      <c r="N271" s="412">
        <f t="shared" si="38"/>
        <v>100</v>
      </c>
      <c r="O271" s="266"/>
      <c r="P271" s="506"/>
      <c r="Q271" s="542"/>
      <c r="R271" s="862"/>
      <c r="S271" s="862"/>
    </row>
    <row r="272" spans="1:19" s="1" customFormat="1" hidden="1" outlineLevel="1">
      <c r="A272" s="189" t="s">
        <v>2246</v>
      </c>
      <c r="B272" s="190" t="s">
        <v>3125</v>
      </c>
      <c r="C272" s="377" t="s">
        <v>3198</v>
      </c>
      <c r="D272" s="265"/>
      <c r="E272" s="265"/>
      <c r="F272" s="265"/>
      <c r="G272" s="190" t="s">
        <v>22</v>
      </c>
      <c r="H272" s="376">
        <v>7</v>
      </c>
      <c r="I272" s="716">
        <v>68</v>
      </c>
      <c r="J272" s="408">
        <f t="shared" ref="J272:J283" si="39">H272*I272</f>
        <v>476</v>
      </c>
      <c r="K272" s="412">
        <v>90</v>
      </c>
      <c r="L272" s="408">
        <f t="shared" si="36"/>
        <v>630</v>
      </c>
      <c r="M272" s="412">
        <f t="shared" si="37"/>
        <v>158</v>
      </c>
      <c r="N272" s="412">
        <f t="shared" si="38"/>
        <v>1106</v>
      </c>
      <c r="O272" s="266"/>
      <c r="P272" s="506"/>
      <c r="Q272" s="542"/>
      <c r="R272" s="862"/>
      <c r="S272" s="862"/>
    </row>
    <row r="273" spans="1:905 16335:16365" s="1" customFormat="1" hidden="1" outlineLevel="1">
      <c r="A273" s="189" t="s">
        <v>2247</v>
      </c>
      <c r="B273" s="190" t="s">
        <v>3125</v>
      </c>
      <c r="C273" s="377" t="s">
        <v>3198</v>
      </c>
      <c r="D273" s="265"/>
      <c r="E273" s="265"/>
      <c r="F273" s="265"/>
      <c r="G273" s="190" t="s">
        <v>22</v>
      </c>
      <c r="H273" s="376">
        <v>6</v>
      </c>
      <c r="I273" s="716">
        <v>68</v>
      </c>
      <c r="J273" s="408">
        <f t="shared" si="39"/>
        <v>408</v>
      </c>
      <c r="K273" s="412">
        <v>90</v>
      </c>
      <c r="L273" s="408">
        <f t="shared" si="36"/>
        <v>540</v>
      </c>
      <c r="M273" s="412">
        <f t="shared" si="37"/>
        <v>158</v>
      </c>
      <c r="N273" s="412">
        <f t="shared" si="38"/>
        <v>948</v>
      </c>
      <c r="O273" s="266"/>
      <c r="P273" s="506"/>
      <c r="Q273" s="542"/>
      <c r="R273" s="862"/>
      <c r="S273" s="862"/>
    </row>
    <row r="274" spans="1:905 16335:16365" s="1" customFormat="1" ht="27.6" hidden="1" outlineLevel="1">
      <c r="A274" s="189" t="s">
        <v>2248</v>
      </c>
      <c r="B274" s="190" t="s">
        <v>3125</v>
      </c>
      <c r="C274" s="377" t="s">
        <v>3192</v>
      </c>
      <c r="D274" s="265"/>
      <c r="E274" s="265"/>
      <c r="F274" s="265"/>
      <c r="G274" s="190" t="s">
        <v>22</v>
      </c>
      <c r="H274" s="376">
        <v>6</v>
      </c>
      <c r="I274" s="716"/>
      <c r="J274" s="408">
        <f t="shared" si="39"/>
        <v>0</v>
      </c>
      <c r="K274" s="412">
        <v>320</v>
      </c>
      <c r="L274" s="408">
        <f t="shared" si="36"/>
        <v>1920</v>
      </c>
      <c r="M274" s="412">
        <f t="shared" si="37"/>
        <v>320</v>
      </c>
      <c r="N274" s="412">
        <f t="shared" si="38"/>
        <v>1920</v>
      </c>
      <c r="O274" s="266"/>
      <c r="P274" s="506"/>
      <c r="Q274" s="542"/>
      <c r="R274" s="862"/>
      <c r="S274" s="862"/>
    </row>
    <row r="275" spans="1:905 16335:16365" s="1" customFormat="1" hidden="1" outlineLevel="1">
      <c r="A275" s="189" t="s">
        <v>2249</v>
      </c>
      <c r="B275" s="190" t="s">
        <v>3125</v>
      </c>
      <c r="C275" s="377" t="s">
        <v>3166</v>
      </c>
      <c r="D275" s="265"/>
      <c r="E275" s="265"/>
      <c r="F275" s="265"/>
      <c r="G275" s="190" t="s">
        <v>22</v>
      </c>
      <c r="H275" s="376">
        <v>2</v>
      </c>
      <c r="I275" s="716"/>
      <c r="J275" s="408">
        <f t="shared" si="39"/>
        <v>0</v>
      </c>
      <c r="K275" s="412">
        <v>950</v>
      </c>
      <c r="L275" s="408">
        <f t="shared" si="36"/>
        <v>1900</v>
      </c>
      <c r="M275" s="412">
        <f t="shared" si="37"/>
        <v>950</v>
      </c>
      <c r="N275" s="412">
        <f t="shared" si="38"/>
        <v>1900</v>
      </c>
      <c r="O275" s="266"/>
      <c r="P275" s="506"/>
      <c r="Q275" s="542"/>
      <c r="R275" s="862"/>
      <c r="S275" s="862"/>
    </row>
    <row r="276" spans="1:905 16335:16365" s="1" customFormat="1" ht="27.6" hidden="1" outlineLevel="1">
      <c r="A276" s="189" t="s">
        <v>2252</v>
      </c>
      <c r="B276" s="190" t="s">
        <v>3125</v>
      </c>
      <c r="C276" s="377" t="s">
        <v>3178</v>
      </c>
      <c r="D276" s="265"/>
      <c r="E276" s="265"/>
      <c r="F276" s="265"/>
      <c r="G276" s="190" t="s">
        <v>22</v>
      </c>
      <c r="H276" s="376">
        <v>7</v>
      </c>
      <c r="I276" s="716"/>
      <c r="J276" s="408">
        <f t="shared" si="39"/>
        <v>0</v>
      </c>
      <c r="K276" s="412">
        <v>320</v>
      </c>
      <c r="L276" s="408">
        <f t="shared" si="36"/>
        <v>2240</v>
      </c>
      <c r="M276" s="412">
        <f t="shared" si="37"/>
        <v>320</v>
      </c>
      <c r="N276" s="412">
        <f t="shared" si="38"/>
        <v>2240</v>
      </c>
      <c r="O276" s="266"/>
      <c r="P276" s="506"/>
      <c r="Q276" s="542"/>
      <c r="R276" s="862"/>
      <c r="S276" s="862"/>
    </row>
    <row r="277" spans="1:905 16335:16365" s="1" customFormat="1" hidden="1" outlineLevel="1">
      <c r="A277" s="26" t="s">
        <v>2253</v>
      </c>
      <c r="B277" s="27" t="s">
        <v>3125</v>
      </c>
      <c r="C277" s="390" t="s">
        <v>3373</v>
      </c>
      <c r="D277" s="270"/>
      <c r="E277" s="270"/>
      <c r="F277" s="270"/>
      <c r="G277" s="435"/>
      <c r="H277" s="436"/>
      <c r="I277" s="414"/>
      <c r="J277" s="409"/>
      <c r="K277" s="409"/>
      <c r="L277" s="409">
        <f t="shared" si="36"/>
        <v>0</v>
      </c>
      <c r="M277" s="409"/>
      <c r="N277" s="409"/>
      <c r="O277" s="271"/>
      <c r="P277" s="506"/>
      <c r="Q277" s="542"/>
      <c r="R277" s="862"/>
      <c r="S277" s="862"/>
    </row>
    <row r="278" spans="1:905 16335:16365" s="1" customFormat="1" hidden="1" outlineLevel="1">
      <c r="A278" s="189" t="s">
        <v>2256</v>
      </c>
      <c r="B278" s="190" t="s">
        <v>3125</v>
      </c>
      <c r="C278" s="372" t="s">
        <v>3369</v>
      </c>
      <c r="D278" s="265"/>
      <c r="E278" s="265"/>
      <c r="F278" s="265"/>
      <c r="G278" s="381" t="s">
        <v>22</v>
      </c>
      <c r="H278" s="446">
        <v>18</v>
      </c>
      <c r="I278" s="908"/>
      <c r="J278" s="408">
        <f t="shared" si="39"/>
        <v>0</v>
      </c>
      <c r="K278" s="908">
        <v>320</v>
      </c>
      <c r="L278" s="408">
        <f t="shared" si="36"/>
        <v>5760</v>
      </c>
      <c r="M278" s="908">
        <f t="shared" ref="M278:M283" si="40">I278+K278</f>
        <v>320</v>
      </c>
      <c r="N278" s="908">
        <f t="shared" ref="N278:N283" si="41">H278*M278</f>
        <v>5760</v>
      </c>
      <c r="O278" s="266"/>
      <c r="P278" s="506"/>
      <c r="Q278" s="542"/>
      <c r="R278" s="862"/>
      <c r="S278" s="862"/>
    </row>
    <row r="279" spans="1:905 16335:16365" s="1" customFormat="1" hidden="1" outlineLevel="1">
      <c r="A279" s="189" t="s">
        <v>2258</v>
      </c>
      <c r="B279" s="190" t="s">
        <v>3125</v>
      </c>
      <c r="C279" s="372" t="s">
        <v>3134</v>
      </c>
      <c r="D279" s="265"/>
      <c r="E279" s="265"/>
      <c r="F279" s="265"/>
      <c r="G279" s="381" t="s">
        <v>22</v>
      </c>
      <c r="H279" s="446">
        <v>18</v>
      </c>
      <c r="I279" s="908">
        <v>550</v>
      </c>
      <c r="J279" s="408">
        <f t="shared" si="39"/>
        <v>9900</v>
      </c>
      <c r="K279" s="908">
        <v>700</v>
      </c>
      <c r="L279" s="408">
        <f t="shared" si="36"/>
        <v>12600</v>
      </c>
      <c r="M279" s="908">
        <f t="shared" si="40"/>
        <v>1250</v>
      </c>
      <c r="N279" s="908">
        <f t="shared" si="41"/>
        <v>22500</v>
      </c>
      <c r="O279" s="266"/>
      <c r="P279" s="506"/>
      <c r="Q279" s="542"/>
      <c r="R279" s="862"/>
      <c r="S279" s="862"/>
    </row>
    <row r="280" spans="1:905 16335:16365" s="1" customFormat="1" ht="27.6" hidden="1" outlineLevel="1">
      <c r="A280" s="189" t="s">
        <v>2261</v>
      </c>
      <c r="B280" s="190" t="s">
        <v>3125</v>
      </c>
      <c r="C280" s="372" t="s">
        <v>3158</v>
      </c>
      <c r="D280" s="265"/>
      <c r="E280" s="265"/>
      <c r="F280" s="265"/>
      <c r="G280" s="381" t="s">
        <v>22</v>
      </c>
      <c r="H280" s="446">
        <v>10</v>
      </c>
      <c r="I280" s="908"/>
      <c r="J280" s="408">
        <f t="shared" si="39"/>
        <v>0</v>
      </c>
      <c r="K280" s="908">
        <v>470</v>
      </c>
      <c r="L280" s="408">
        <f t="shared" si="36"/>
        <v>4700</v>
      </c>
      <c r="M280" s="908">
        <f t="shared" si="40"/>
        <v>470</v>
      </c>
      <c r="N280" s="908">
        <f t="shared" si="41"/>
        <v>4700</v>
      </c>
      <c r="O280" s="266"/>
      <c r="P280" s="506"/>
      <c r="Q280" s="542"/>
      <c r="R280" s="862"/>
      <c r="S280" s="862"/>
    </row>
    <row r="281" spans="1:905 16335:16365" s="1" customFormat="1" hidden="1" outlineLevel="1">
      <c r="A281" s="189" t="s">
        <v>2262</v>
      </c>
      <c r="B281" s="190" t="s">
        <v>3125</v>
      </c>
      <c r="C281" s="372" t="s">
        <v>3370</v>
      </c>
      <c r="D281" s="265"/>
      <c r="E281" s="265"/>
      <c r="F281" s="265"/>
      <c r="G281" s="381" t="s">
        <v>22</v>
      </c>
      <c r="H281" s="446">
        <v>10</v>
      </c>
      <c r="I281" s="908">
        <v>95</v>
      </c>
      <c r="J281" s="408">
        <f t="shared" si="39"/>
        <v>950</v>
      </c>
      <c r="K281" s="908">
        <v>90</v>
      </c>
      <c r="L281" s="408">
        <f t="shared" si="36"/>
        <v>900</v>
      </c>
      <c r="M281" s="908">
        <f t="shared" si="40"/>
        <v>185</v>
      </c>
      <c r="N281" s="908">
        <f t="shared" si="41"/>
        <v>1850</v>
      </c>
      <c r="O281" s="266"/>
      <c r="P281" s="506"/>
      <c r="Q281" s="542"/>
      <c r="R281" s="862"/>
      <c r="S281" s="862"/>
    </row>
    <row r="282" spans="1:905 16335:16365" s="1" customFormat="1" hidden="1" outlineLevel="1">
      <c r="A282" s="189" t="s">
        <v>2263</v>
      </c>
      <c r="B282" s="190" t="s">
        <v>3125</v>
      </c>
      <c r="C282" s="372" t="s">
        <v>3371</v>
      </c>
      <c r="D282" s="265"/>
      <c r="E282" s="265"/>
      <c r="F282" s="265"/>
      <c r="G282" s="381" t="s">
        <v>22</v>
      </c>
      <c r="H282" s="446">
        <v>10</v>
      </c>
      <c r="I282" s="908">
        <v>316.66666666666669</v>
      </c>
      <c r="J282" s="408">
        <f t="shared" si="39"/>
        <v>3166.666666666667</v>
      </c>
      <c r="K282" s="908">
        <v>420</v>
      </c>
      <c r="L282" s="408">
        <f t="shared" si="36"/>
        <v>4200</v>
      </c>
      <c r="M282" s="908">
        <f t="shared" si="40"/>
        <v>736.66666666666674</v>
      </c>
      <c r="N282" s="908">
        <f t="shared" si="41"/>
        <v>7366.6666666666679</v>
      </c>
      <c r="O282" s="266"/>
      <c r="P282" s="506"/>
      <c r="Q282" s="542"/>
      <c r="R282" s="862"/>
      <c r="S282" s="862"/>
    </row>
    <row r="283" spans="1:905 16335:16365" s="1" customFormat="1" ht="27.6" hidden="1" outlineLevel="1">
      <c r="A283" s="189" t="s">
        <v>2264</v>
      </c>
      <c r="B283" s="190" t="s">
        <v>3125</v>
      </c>
      <c r="C283" s="372" t="s">
        <v>3372</v>
      </c>
      <c r="D283" s="265"/>
      <c r="E283" s="265"/>
      <c r="F283" s="265"/>
      <c r="G283" s="381" t="s">
        <v>22</v>
      </c>
      <c r="H283" s="446">
        <v>10</v>
      </c>
      <c r="I283" s="908">
        <v>316.66666666666669</v>
      </c>
      <c r="J283" s="408">
        <f t="shared" si="39"/>
        <v>3166.666666666667</v>
      </c>
      <c r="K283" s="908">
        <v>420</v>
      </c>
      <c r="L283" s="408">
        <f t="shared" si="36"/>
        <v>4200</v>
      </c>
      <c r="M283" s="908">
        <f t="shared" si="40"/>
        <v>736.66666666666674</v>
      </c>
      <c r="N283" s="908">
        <f t="shared" si="41"/>
        <v>7366.6666666666679</v>
      </c>
      <c r="O283" s="266"/>
      <c r="P283" s="506"/>
      <c r="Q283" s="542"/>
      <c r="R283" s="862"/>
      <c r="S283" s="862"/>
    </row>
    <row r="284" spans="1:905 16335:16365" s="1" customFormat="1" hidden="1" outlineLevel="1">
      <c r="A284" s="26" t="s">
        <v>5888</v>
      </c>
      <c r="B284" s="27" t="s">
        <v>3125</v>
      </c>
      <c r="C284" s="390" t="s">
        <v>5890</v>
      </c>
      <c r="D284" s="270"/>
      <c r="E284" s="270"/>
      <c r="F284" s="270"/>
      <c r="G284" s="435"/>
      <c r="H284" s="436"/>
      <c r="I284" s="414"/>
      <c r="J284" s="409"/>
      <c r="K284" s="409"/>
      <c r="L284" s="409">
        <f t="shared" ref="L284:L285" si="42">H284*K284</f>
        <v>0</v>
      </c>
      <c r="M284" s="409"/>
      <c r="N284" s="409"/>
      <c r="O284" s="271"/>
      <c r="P284" s="506"/>
      <c r="Q284" s="542"/>
      <c r="R284" s="862"/>
      <c r="S284" s="862"/>
    </row>
    <row r="285" spans="1:905 16335:16365" s="1" customFormat="1" hidden="1" outlineLevel="1">
      <c r="A285" s="189" t="s">
        <v>5889</v>
      </c>
      <c r="B285" s="190" t="s">
        <v>3125</v>
      </c>
      <c r="C285" s="372" t="s">
        <v>5908</v>
      </c>
      <c r="D285" s="265"/>
      <c r="E285" s="265"/>
      <c r="F285" s="265" t="s">
        <v>5909</v>
      </c>
      <c r="G285" s="381" t="s">
        <v>22</v>
      </c>
      <c r="H285" s="446">
        <v>65.3</v>
      </c>
      <c r="I285" s="908">
        <v>8600</v>
      </c>
      <c r="J285" s="408">
        <f t="shared" ref="J285" si="43">H285*I285</f>
        <v>561580</v>
      </c>
      <c r="K285" s="908">
        <v>6500</v>
      </c>
      <c r="L285" s="408">
        <f t="shared" si="42"/>
        <v>424450</v>
      </c>
      <c r="M285" s="908">
        <f t="shared" ref="M285" si="44">I285+K285</f>
        <v>15100</v>
      </c>
      <c r="N285" s="908">
        <f t="shared" ref="N285" si="45">H285*M285</f>
        <v>986030</v>
      </c>
      <c r="O285" s="266"/>
      <c r="P285" s="506"/>
      <c r="Q285" s="542"/>
      <c r="R285" s="862"/>
      <c r="S285" s="862"/>
    </row>
    <row r="286" spans="1:905 16335:16365" s="14" customFormat="1" collapsed="1">
      <c r="A286" s="843" t="s">
        <v>1759</v>
      </c>
      <c r="B286" s="843" t="s">
        <v>1658</v>
      </c>
      <c r="C286" s="844" t="s">
        <v>1657</v>
      </c>
      <c r="D286" s="845"/>
      <c r="E286" s="846"/>
      <c r="F286" s="847"/>
      <c r="G286" s="848"/>
      <c r="H286" s="849"/>
      <c r="I286" s="850"/>
      <c r="J286" s="851">
        <f t="shared" ref="J286:L286" si="46">SUM(J287:J488)</f>
        <v>58658008.071666643</v>
      </c>
      <c r="K286" s="851"/>
      <c r="L286" s="851">
        <f t="shared" si="46"/>
        <v>16961624.186428569</v>
      </c>
      <c r="M286" s="851"/>
      <c r="N286" s="851">
        <f>SUM(N287:N488)</f>
        <v>75619632.258095235</v>
      </c>
      <c r="R286" s="862"/>
      <c r="S286" s="862"/>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row>
    <row r="287" spans="1:905 16335:16365" s="1" customFormat="1" ht="41.4" hidden="1" outlineLevel="1">
      <c r="A287" s="139" t="s">
        <v>1760</v>
      </c>
      <c r="B287" s="170" t="s">
        <v>1658</v>
      </c>
      <c r="C287" s="173" t="s">
        <v>2222</v>
      </c>
      <c r="D287" s="174"/>
      <c r="E287" s="174"/>
      <c r="F287" s="174"/>
      <c r="G287" s="175"/>
      <c r="H287" s="176"/>
      <c r="I287" s="479"/>
      <c r="J287" s="479"/>
      <c r="K287" s="479"/>
      <c r="L287" s="479"/>
      <c r="M287" s="479"/>
      <c r="N287" s="479"/>
      <c r="O287" s="274"/>
      <c r="P287" s="506"/>
      <c r="Q287" s="542"/>
      <c r="R287" s="862"/>
      <c r="S287" s="862"/>
    </row>
    <row r="288" spans="1:905 16335:16365" s="1" customFormat="1" hidden="1" outlineLevel="1">
      <c r="A288" s="189" t="s">
        <v>2334</v>
      </c>
      <c r="B288" s="190" t="s">
        <v>1658</v>
      </c>
      <c r="C288" s="653" t="s">
        <v>2223</v>
      </c>
      <c r="D288" s="641" t="s">
        <v>2912</v>
      </c>
      <c r="E288" s="641" t="s">
        <v>2912</v>
      </c>
      <c r="F288" s="641"/>
      <c r="G288" s="643" t="s">
        <v>30</v>
      </c>
      <c r="H288" s="262" t="s">
        <v>5834</v>
      </c>
      <c r="I288" s="721">
        <v>55.693333333333342</v>
      </c>
      <c r="J288" s="722">
        <f t="shared" ref="J288:J325" si="47">H288*I288</f>
        <v>345298.66666666674</v>
      </c>
      <c r="K288" s="723">
        <v>32</v>
      </c>
      <c r="L288" s="723">
        <f t="shared" ref="L288:L325" si="48">H288*K288</f>
        <v>198400</v>
      </c>
      <c r="M288" s="723">
        <f t="shared" ref="M288:M325" si="49">I288+K288</f>
        <v>87.693333333333342</v>
      </c>
      <c r="N288" s="723">
        <f t="shared" ref="N288:N325" si="50">H288*M288</f>
        <v>543698.66666666674</v>
      </c>
      <c r="O288" s="266"/>
      <c r="P288" s="506"/>
      <c r="Q288" s="542"/>
      <c r="R288" s="862"/>
      <c r="S288" s="862"/>
    </row>
    <row r="289" spans="1:19" s="1" customFormat="1" hidden="1" outlineLevel="1">
      <c r="A289" s="189" t="s">
        <v>2335</v>
      </c>
      <c r="B289" s="190" t="s">
        <v>1658</v>
      </c>
      <c r="C289" s="372" t="s">
        <v>2224</v>
      </c>
      <c r="D289" s="641" t="s">
        <v>2912</v>
      </c>
      <c r="E289" s="641" t="s">
        <v>2912</v>
      </c>
      <c r="F289" s="190"/>
      <c r="G289" s="259" t="s">
        <v>30</v>
      </c>
      <c r="H289" s="262" t="s">
        <v>5835</v>
      </c>
      <c r="I289" s="396">
        <v>76.24666666666667</v>
      </c>
      <c r="J289" s="364">
        <f t="shared" si="47"/>
        <v>1350862.1933333334</v>
      </c>
      <c r="K289" s="363">
        <v>40.799999999999997</v>
      </c>
      <c r="L289" s="363">
        <f t="shared" si="48"/>
        <v>722853.6</v>
      </c>
      <c r="M289" s="363">
        <f t="shared" si="49"/>
        <v>117.04666666666667</v>
      </c>
      <c r="N289" s="363">
        <f t="shared" si="50"/>
        <v>2073715.7933333335</v>
      </c>
      <c r="O289" s="266"/>
      <c r="P289" s="506"/>
      <c r="Q289" s="542"/>
      <c r="R289" s="862"/>
      <c r="S289" s="862"/>
    </row>
    <row r="290" spans="1:19" s="1" customFormat="1" hidden="1" outlineLevel="1">
      <c r="A290" s="189" t="s">
        <v>2336</v>
      </c>
      <c r="B290" s="190" t="s">
        <v>1658</v>
      </c>
      <c r="C290" s="372" t="s">
        <v>2406</v>
      </c>
      <c r="D290" s="641" t="s">
        <v>2912</v>
      </c>
      <c r="E290" s="641" t="s">
        <v>2912</v>
      </c>
      <c r="F290" s="190"/>
      <c r="G290" s="259" t="s">
        <v>30</v>
      </c>
      <c r="H290" s="262" t="s">
        <v>3401</v>
      </c>
      <c r="I290" s="396">
        <v>112</v>
      </c>
      <c r="J290" s="364">
        <f t="shared" si="47"/>
        <v>104048</v>
      </c>
      <c r="K290" s="363">
        <v>55</v>
      </c>
      <c r="L290" s="363">
        <f t="shared" si="48"/>
        <v>51095</v>
      </c>
      <c r="M290" s="363">
        <f t="shared" si="49"/>
        <v>167</v>
      </c>
      <c r="N290" s="363">
        <f t="shared" si="50"/>
        <v>155143</v>
      </c>
      <c r="O290" s="266"/>
      <c r="P290" s="506"/>
      <c r="Q290" s="542"/>
      <c r="R290" s="862"/>
      <c r="S290" s="862"/>
    </row>
    <row r="291" spans="1:19" s="1" customFormat="1" hidden="1" outlineLevel="1">
      <c r="A291" s="189" t="s">
        <v>2337</v>
      </c>
      <c r="B291" s="190" t="s">
        <v>1658</v>
      </c>
      <c r="C291" s="372" t="s">
        <v>2473</v>
      </c>
      <c r="D291" s="641" t="s">
        <v>2912</v>
      </c>
      <c r="E291" s="641" t="s">
        <v>2912</v>
      </c>
      <c r="F291" s="190"/>
      <c r="G291" s="259" t="s">
        <v>30</v>
      </c>
      <c r="H291" s="262" t="s">
        <v>2474</v>
      </c>
      <c r="I291" s="396">
        <v>127.86666666666667</v>
      </c>
      <c r="J291" s="364">
        <f t="shared" si="47"/>
        <v>91680.400000000009</v>
      </c>
      <c r="K291" s="363">
        <v>60</v>
      </c>
      <c r="L291" s="363">
        <f t="shared" si="48"/>
        <v>43020</v>
      </c>
      <c r="M291" s="363">
        <f t="shared" si="49"/>
        <v>187.86666666666667</v>
      </c>
      <c r="N291" s="363">
        <f t="shared" si="50"/>
        <v>134700.4</v>
      </c>
      <c r="O291" s="266"/>
      <c r="P291" s="506"/>
      <c r="Q291" s="542"/>
      <c r="R291" s="862"/>
      <c r="S291" s="862"/>
    </row>
    <row r="292" spans="1:19" s="1" customFormat="1" hidden="1" outlineLevel="1">
      <c r="A292" s="189" t="s">
        <v>2338</v>
      </c>
      <c r="B292" s="190" t="s">
        <v>1658</v>
      </c>
      <c r="C292" s="372" t="s">
        <v>2407</v>
      </c>
      <c r="D292" s="641" t="s">
        <v>2912</v>
      </c>
      <c r="E292" s="641" t="s">
        <v>2912</v>
      </c>
      <c r="F292" s="190"/>
      <c r="G292" s="259" t="s">
        <v>30</v>
      </c>
      <c r="H292" s="262" t="s">
        <v>3402</v>
      </c>
      <c r="I292" s="396">
        <v>156</v>
      </c>
      <c r="J292" s="364">
        <f t="shared" si="47"/>
        <v>40560</v>
      </c>
      <c r="K292" s="363">
        <v>65</v>
      </c>
      <c r="L292" s="363">
        <f t="shared" si="48"/>
        <v>16900</v>
      </c>
      <c r="M292" s="363">
        <f t="shared" si="49"/>
        <v>221</v>
      </c>
      <c r="N292" s="363">
        <f t="shared" si="50"/>
        <v>57460</v>
      </c>
      <c r="O292" s="266"/>
      <c r="P292" s="506"/>
      <c r="Q292" s="542"/>
      <c r="R292" s="862"/>
      <c r="S292" s="862"/>
    </row>
    <row r="293" spans="1:19" s="1" customFormat="1" hidden="1" outlineLevel="1">
      <c r="A293" s="189" t="s">
        <v>2339</v>
      </c>
      <c r="B293" s="190" t="s">
        <v>1658</v>
      </c>
      <c r="C293" s="372" t="s">
        <v>2408</v>
      </c>
      <c r="D293" s="641" t="s">
        <v>2912</v>
      </c>
      <c r="E293" s="641" t="s">
        <v>2912</v>
      </c>
      <c r="F293" s="190"/>
      <c r="G293" s="259" t="s">
        <v>30</v>
      </c>
      <c r="H293" s="262">
        <v>97</v>
      </c>
      <c r="I293" s="396">
        <v>226</v>
      </c>
      <c r="J293" s="364">
        <f t="shared" si="47"/>
        <v>21922</v>
      </c>
      <c r="K293" s="363">
        <v>80</v>
      </c>
      <c r="L293" s="363">
        <f t="shared" si="48"/>
        <v>7760</v>
      </c>
      <c r="M293" s="363">
        <f t="shared" si="49"/>
        <v>306</v>
      </c>
      <c r="N293" s="363">
        <f t="shared" si="50"/>
        <v>29682</v>
      </c>
      <c r="O293" s="266"/>
      <c r="P293" s="506"/>
      <c r="Q293" s="542"/>
      <c r="R293" s="862"/>
      <c r="S293" s="862"/>
    </row>
    <row r="294" spans="1:19" s="1" customFormat="1" hidden="1" outlineLevel="1">
      <c r="A294" s="189" t="s">
        <v>2340</v>
      </c>
      <c r="B294" s="190" t="s">
        <v>1658</v>
      </c>
      <c r="C294" s="372" t="s">
        <v>2475</v>
      </c>
      <c r="D294" s="641" t="s">
        <v>2912</v>
      </c>
      <c r="E294" s="641" t="s">
        <v>2912</v>
      </c>
      <c r="F294" s="190"/>
      <c r="G294" s="259" t="s">
        <v>30</v>
      </c>
      <c r="H294" s="262" t="s">
        <v>2476</v>
      </c>
      <c r="I294" s="396">
        <v>370.06666666666672</v>
      </c>
      <c r="J294" s="364">
        <f t="shared" si="47"/>
        <v>88816.000000000015</v>
      </c>
      <c r="K294" s="363">
        <v>90</v>
      </c>
      <c r="L294" s="363">
        <f t="shared" si="48"/>
        <v>21600</v>
      </c>
      <c r="M294" s="363">
        <f t="shared" si="49"/>
        <v>460.06666666666672</v>
      </c>
      <c r="N294" s="363">
        <f t="shared" si="50"/>
        <v>110416.00000000001</v>
      </c>
      <c r="O294" s="266"/>
      <c r="P294" s="506"/>
      <c r="Q294" s="542"/>
      <c r="R294" s="862"/>
      <c r="S294" s="862"/>
    </row>
    <row r="295" spans="1:19" s="1" customFormat="1" hidden="1" outlineLevel="1">
      <c r="A295" s="189" t="s">
        <v>2341</v>
      </c>
      <c r="B295" s="190" t="s">
        <v>1658</v>
      </c>
      <c r="C295" s="372" t="s">
        <v>2409</v>
      </c>
      <c r="D295" s="641" t="s">
        <v>2912</v>
      </c>
      <c r="E295" s="641" t="s">
        <v>2912</v>
      </c>
      <c r="F295" s="190"/>
      <c r="G295" s="259" t="s">
        <v>30</v>
      </c>
      <c r="H295" s="262" t="s">
        <v>3403</v>
      </c>
      <c r="I295" s="396">
        <v>109.4</v>
      </c>
      <c r="J295" s="364">
        <f t="shared" si="47"/>
        <v>22098.800000000003</v>
      </c>
      <c r="K295" s="363">
        <v>100</v>
      </c>
      <c r="L295" s="363">
        <f t="shared" si="48"/>
        <v>20200</v>
      </c>
      <c r="M295" s="363">
        <f t="shared" si="49"/>
        <v>209.4</v>
      </c>
      <c r="N295" s="363">
        <f t="shared" si="50"/>
        <v>42298.8</v>
      </c>
      <c r="O295" s="266"/>
      <c r="P295" s="506"/>
      <c r="Q295" s="542"/>
      <c r="R295" s="862"/>
      <c r="S295" s="862"/>
    </row>
    <row r="296" spans="1:19" s="1" customFormat="1" hidden="1" outlineLevel="1">
      <c r="A296" s="189" t="s">
        <v>2342</v>
      </c>
      <c r="B296" s="190" t="s">
        <v>1658</v>
      </c>
      <c r="C296" s="372" t="s">
        <v>2410</v>
      </c>
      <c r="D296" s="641" t="s">
        <v>2912</v>
      </c>
      <c r="E296" s="641" t="s">
        <v>2912</v>
      </c>
      <c r="F296" s="190"/>
      <c r="G296" s="259" t="s">
        <v>30</v>
      </c>
      <c r="H296" s="262" t="s">
        <v>3404</v>
      </c>
      <c r="I296" s="396">
        <v>166.20000000000005</v>
      </c>
      <c r="J296" s="364">
        <f t="shared" si="47"/>
        <v>351845.40000000008</v>
      </c>
      <c r="K296" s="363">
        <v>115</v>
      </c>
      <c r="L296" s="363">
        <f t="shared" si="48"/>
        <v>243455</v>
      </c>
      <c r="M296" s="363">
        <f t="shared" si="49"/>
        <v>281.20000000000005</v>
      </c>
      <c r="N296" s="363">
        <f t="shared" si="50"/>
        <v>595300.40000000014</v>
      </c>
      <c r="O296" s="266"/>
      <c r="P296" s="506"/>
      <c r="Q296" s="542"/>
      <c r="R296" s="862"/>
      <c r="S296" s="862"/>
    </row>
    <row r="297" spans="1:19" s="1" customFormat="1" hidden="1" outlineLevel="1">
      <c r="A297" s="189" t="s">
        <v>2343</v>
      </c>
      <c r="B297" s="190" t="s">
        <v>1658</v>
      </c>
      <c r="C297" s="372" t="s">
        <v>2411</v>
      </c>
      <c r="D297" s="641" t="s">
        <v>2912</v>
      </c>
      <c r="E297" s="641" t="s">
        <v>2912</v>
      </c>
      <c r="F297" s="190"/>
      <c r="G297" s="259" t="s">
        <v>30</v>
      </c>
      <c r="H297" s="262" t="s">
        <v>3405</v>
      </c>
      <c r="I297" s="396">
        <v>228.8666666666667</v>
      </c>
      <c r="J297" s="364">
        <f t="shared" si="47"/>
        <v>428896.13333333342</v>
      </c>
      <c r="K297" s="363">
        <v>125</v>
      </c>
      <c r="L297" s="363">
        <f t="shared" si="48"/>
        <v>234250</v>
      </c>
      <c r="M297" s="363">
        <f t="shared" si="49"/>
        <v>353.86666666666667</v>
      </c>
      <c r="N297" s="363">
        <f t="shared" si="50"/>
        <v>663146.1333333333</v>
      </c>
      <c r="O297" s="266"/>
      <c r="P297" s="506"/>
      <c r="Q297" s="542"/>
      <c r="R297" s="862"/>
      <c r="S297" s="862"/>
    </row>
    <row r="298" spans="1:19" s="1" customFormat="1" hidden="1" outlineLevel="1">
      <c r="A298" s="189" t="s">
        <v>3392</v>
      </c>
      <c r="B298" s="190" t="s">
        <v>1658</v>
      </c>
      <c r="C298" s="372" t="s">
        <v>2412</v>
      </c>
      <c r="D298" s="641" t="s">
        <v>2912</v>
      </c>
      <c r="E298" s="641" t="s">
        <v>2912</v>
      </c>
      <c r="F298" s="190"/>
      <c r="G298" s="259" t="s">
        <v>30</v>
      </c>
      <c r="H298" s="262" t="s">
        <v>3406</v>
      </c>
      <c r="I298" s="396">
        <v>395.73333333333335</v>
      </c>
      <c r="J298" s="364">
        <f t="shared" si="47"/>
        <v>584498.1333333333</v>
      </c>
      <c r="K298" s="363">
        <v>180</v>
      </c>
      <c r="L298" s="363">
        <f t="shared" si="48"/>
        <v>265860</v>
      </c>
      <c r="M298" s="363">
        <f t="shared" si="49"/>
        <v>575.73333333333335</v>
      </c>
      <c r="N298" s="363">
        <f t="shared" si="50"/>
        <v>850358.1333333333</v>
      </c>
      <c r="O298" s="266"/>
      <c r="P298" s="506"/>
      <c r="Q298" s="542"/>
      <c r="R298" s="862"/>
      <c r="S298" s="862"/>
    </row>
    <row r="299" spans="1:19" s="1" customFormat="1" hidden="1" outlineLevel="1">
      <c r="A299" s="189" t="s">
        <v>3393</v>
      </c>
      <c r="B299" s="190" t="s">
        <v>1658</v>
      </c>
      <c r="C299" s="372" t="s">
        <v>2413</v>
      </c>
      <c r="D299" s="641" t="s">
        <v>2912</v>
      </c>
      <c r="E299" s="641" t="s">
        <v>2912</v>
      </c>
      <c r="F299" s="190"/>
      <c r="G299" s="259" t="s">
        <v>30</v>
      </c>
      <c r="H299" s="262" t="s">
        <v>3407</v>
      </c>
      <c r="I299" s="396">
        <v>602.6</v>
      </c>
      <c r="J299" s="364">
        <f t="shared" si="47"/>
        <v>534506.20000000007</v>
      </c>
      <c r="K299" s="363">
        <v>240</v>
      </c>
      <c r="L299" s="363">
        <f t="shared" si="48"/>
        <v>212880</v>
      </c>
      <c r="M299" s="363">
        <f t="shared" si="49"/>
        <v>842.6</v>
      </c>
      <c r="N299" s="363">
        <f t="shared" si="50"/>
        <v>747386.20000000007</v>
      </c>
      <c r="O299" s="266"/>
      <c r="P299" s="506"/>
      <c r="Q299" s="542"/>
      <c r="R299" s="862"/>
      <c r="S299" s="862"/>
    </row>
    <row r="300" spans="1:19" s="1" customFormat="1" hidden="1" outlineLevel="1">
      <c r="A300" s="189" t="s">
        <v>3394</v>
      </c>
      <c r="B300" s="190" t="s">
        <v>1658</v>
      </c>
      <c r="C300" s="372" t="s">
        <v>2414</v>
      </c>
      <c r="D300" s="641" t="s">
        <v>2912</v>
      </c>
      <c r="E300" s="641" t="s">
        <v>2912</v>
      </c>
      <c r="F300" s="190"/>
      <c r="G300" s="259" t="s">
        <v>30</v>
      </c>
      <c r="H300" s="262" t="s">
        <v>3408</v>
      </c>
      <c r="I300" s="396">
        <v>1026.6666666666667</v>
      </c>
      <c r="J300" s="364">
        <f t="shared" si="47"/>
        <v>287466.66666666669</v>
      </c>
      <c r="K300" s="363">
        <v>310</v>
      </c>
      <c r="L300" s="363">
        <f t="shared" si="48"/>
        <v>86800</v>
      </c>
      <c r="M300" s="363">
        <f t="shared" si="49"/>
        <v>1336.6666666666667</v>
      </c>
      <c r="N300" s="363">
        <f t="shared" si="50"/>
        <v>374266.66666666669</v>
      </c>
      <c r="O300" s="266"/>
      <c r="P300" s="506"/>
      <c r="Q300" s="542"/>
      <c r="R300" s="862"/>
      <c r="S300" s="862"/>
    </row>
    <row r="301" spans="1:19" s="1" customFormat="1" hidden="1" outlineLevel="1">
      <c r="A301" s="189" t="s">
        <v>3395</v>
      </c>
      <c r="B301" s="190" t="s">
        <v>1658</v>
      </c>
      <c r="C301" s="372" t="s">
        <v>2415</v>
      </c>
      <c r="D301" s="641" t="s">
        <v>2912</v>
      </c>
      <c r="E301" s="641" t="s">
        <v>2912</v>
      </c>
      <c r="F301" s="190"/>
      <c r="G301" s="259" t="s">
        <v>30</v>
      </c>
      <c r="H301" s="262" t="s">
        <v>3409</v>
      </c>
      <c r="I301" s="396">
        <v>1372</v>
      </c>
      <c r="J301" s="364">
        <f t="shared" si="47"/>
        <v>627004</v>
      </c>
      <c r="K301" s="363">
        <v>390</v>
      </c>
      <c r="L301" s="363">
        <f t="shared" si="48"/>
        <v>178230</v>
      </c>
      <c r="M301" s="363">
        <f t="shared" si="49"/>
        <v>1762</v>
      </c>
      <c r="N301" s="363">
        <f t="shared" si="50"/>
        <v>805234</v>
      </c>
      <c r="O301" s="266"/>
      <c r="P301" s="506"/>
      <c r="Q301" s="542"/>
      <c r="R301" s="862"/>
      <c r="S301" s="862"/>
    </row>
    <row r="302" spans="1:19" s="1" customFormat="1" hidden="1" outlineLevel="1">
      <c r="A302" s="189" t="s">
        <v>3396</v>
      </c>
      <c r="B302" s="190" t="s">
        <v>1658</v>
      </c>
      <c r="C302" s="372" t="s">
        <v>2477</v>
      </c>
      <c r="D302" s="641" t="s">
        <v>2912</v>
      </c>
      <c r="E302" s="641" t="s">
        <v>2912</v>
      </c>
      <c r="F302" s="190"/>
      <c r="G302" s="259" t="s">
        <v>30</v>
      </c>
      <c r="H302" s="262" t="s">
        <v>2478</v>
      </c>
      <c r="I302" s="396">
        <v>2726.666666666667</v>
      </c>
      <c r="J302" s="364">
        <f t="shared" si="47"/>
        <v>662580.00000000012</v>
      </c>
      <c r="K302" s="363">
        <v>560</v>
      </c>
      <c r="L302" s="363">
        <f t="shared" si="48"/>
        <v>136080</v>
      </c>
      <c r="M302" s="363">
        <f t="shared" si="49"/>
        <v>3286.666666666667</v>
      </c>
      <c r="N302" s="363">
        <f t="shared" si="50"/>
        <v>798660.00000000012</v>
      </c>
      <c r="O302" s="266"/>
      <c r="P302" s="506"/>
      <c r="Q302" s="542"/>
      <c r="R302" s="862"/>
      <c r="S302" s="862"/>
    </row>
    <row r="303" spans="1:19" s="1" customFormat="1" hidden="1" outlineLevel="1">
      <c r="A303" s="189" t="s">
        <v>3397</v>
      </c>
      <c r="B303" s="190" t="s">
        <v>1658</v>
      </c>
      <c r="C303" s="372" t="s">
        <v>2416</v>
      </c>
      <c r="D303" s="641" t="s">
        <v>2912</v>
      </c>
      <c r="E303" s="641" t="s">
        <v>2912</v>
      </c>
      <c r="F303" s="190"/>
      <c r="G303" s="259" t="s">
        <v>30</v>
      </c>
      <c r="H303" s="262">
        <v>112</v>
      </c>
      <c r="I303" s="396">
        <v>4594.666666666667</v>
      </c>
      <c r="J303" s="364">
        <f t="shared" si="47"/>
        <v>514602.66666666669</v>
      </c>
      <c r="K303" s="363">
        <v>710</v>
      </c>
      <c r="L303" s="363">
        <f t="shared" si="48"/>
        <v>79520</v>
      </c>
      <c r="M303" s="363">
        <f t="shared" si="49"/>
        <v>5304.666666666667</v>
      </c>
      <c r="N303" s="363">
        <f t="shared" si="50"/>
        <v>594122.66666666674</v>
      </c>
      <c r="O303" s="266"/>
      <c r="P303" s="506"/>
      <c r="Q303" s="542"/>
      <c r="R303" s="862"/>
      <c r="S303" s="862"/>
    </row>
    <row r="304" spans="1:19" s="1" customFormat="1" hidden="1" outlineLevel="1">
      <c r="A304" s="189" t="s">
        <v>3398</v>
      </c>
      <c r="B304" s="190" t="s">
        <v>1658</v>
      </c>
      <c r="C304" s="372" t="s">
        <v>2417</v>
      </c>
      <c r="D304" s="641" t="s">
        <v>2912</v>
      </c>
      <c r="E304" s="641" t="s">
        <v>2912</v>
      </c>
      <c r="F304" s="190"/>
      <c r="G304" s="259" t="s">
        <v>30</v>
      </c>
      <c r="H304" s="262" t="s">
        <v>3410</v>
      </c>
      <c r="I304" s="396">
        <v>5723.6666666666679</v>
      </c>
      <c r="J304" s="364">
        <f t="shared" si="47"/>
        <v>492235.33333333343</v>
      </c>
      <c r="K304" s="363">
        <v>830</v>
      </c>
      <c r="L304" s="363">
        <f t="shared" si="48"/>
        <v>71380</v>
      </c>
      <c r="M304" s="363">
        <f t="shared" si="49"/>
        <v>6553.6666666666679</v>
      </c>
      <c r="N304" s="363">
        <f t="shared" si="50"/>
        <v>563615.33333333349</v>
      </c>
      <c r="O304" s="266"/>
      <c r="P304" s="506"/>
      <c r="Q304" s="542"/>
      <c r="R304" s="862"/>
      <c r="S304" s="862"/>
    </row>
    <row r="305" spans="1:19" s="1" customFormat="1" hidden="1" outlineLevel="1">
      <c r="A305" s="189" t="s">
        <v>3399</v>
      </c>
      <c r="B305" s="190" t="s">
        <v>1658</v>
      </c>
      <c r="C305" s="372" t="s">
        <v>2418</v>
      </c>
      <c r="D305" s="641" t="s">
        <v>2912</v>
      </c>
      <c r="E305" s="641" t="s">
        <v>2912</v>
      </c>
      <c r="F305" s="190"/>
      <c r="G305" s="259" t="s">
        <v>30</v>
      </c>
      <c r="H305" s="262" t="s">
        <v>3411</v>
      </c>
      <c r="I305" s="396">
        <v>1927.3333333333337</v>
      </c>
      <c r="J305" s="364">
        <f t="shared" si="47"/>
        <v>115640.00000000003</v>
      </c>
      <c r="K305" s="363">
        <v>410</v>
      </c>
      <c r="L305" s="363">
        <f t="shared" si="48"/>
        <v>24600</v>
      </c>
      <c r="M305" s="363">
        <f t="shared" si="49"/>
        <v>2337.3333333333339</v>
      </c>
      <c r="N305" s="363">
        <f t="shared" si="50"/>
        <v>140240.00000000003</v>
      </c>
      <c r="O305" s="266"/>
      <c r="P305" s="506"/>
      <c r="Q305" s="542"/>
      <c r="R305" s="862"/>
      <c r="S305" s="862"/>
    </row>
    <row r="306" spans="1:19" s="1" customFormat="1" hidden="1" outlineLevel="1">
      <c r="A306" s="189" t="s">
        <v>3400</v>
      </c>
      <c r="B306" s="190" t="s">
        <v>1658</v>
      </c>
      <c r="C306" s="372" t="s">
        <v>2419</v>
      </c>
      <c r="D306" s="641" t="s">
        <v>2912</v>
      </c>
      <c r="E306" s="641" t="s">
        <v>2912</v>
      </c>
      <c r="F306" s="190"/>
      <c r="G306" s="259" t="s">
        <v>30</v>
      </c>
      <c r="H306" s="262" t="s">
        <v>3412</v>
      </c>
      <c r="I306" s="399">
        <v>2123.8000000000002</v>
      </c>
      <c r="J306" s="363">
        <f t="shared" si="47"/>
        <v>84952</v>
      </c>
      <c r="K306" s="363">
        <v>485</v>
      </c>
      <c r="L306" s="363">
        <f t="shared" si="48"/>
        <v>19400</v>
      </c>
      <c r="M306" s="363">
        <f t="shared" si="49"/>
        <v>2608.8000000000002</v>
      </c>
      <c r="N306" s="363">
        <f t="shared" si="50"/>
        <v>104352</v>
      </c>
      <c r="O306" s="266"/>
      <c r="P306" s="506"/>
      <c r="Q306" s="542"/>
      <c r="R306" s="862"/>
      <c r="S306" s="862"/>
    </row>
    <row r="307" spans="1:19" s="1" customFormat="1" ht="41.4" hidden="1" outlineLevel="1">
      <c r="A307" s="139" t="s">
        <v>1761</v>
      </c>
      <c r="B307" s="170" t="s">
        <v>1658</v>
      </c>
      <c r="C307" s="173" t="s">
        <v>2225</v>
      </c>
      <c r="D307" s="174"/>
      <c r="E307" s="174"/>
      <c r="F307" s="174"/>
      <c r="G307" s="175"/>
      <c r="H307" s="176"/>
      <c r="I307" s="480"/>
      <c r="J307" s="480"/>
      <c r="K307" s="480"/>
      <c r="L307" s="480"/>
      <c r="M307" s="480"/>
      <c r="N307" s="480"/>
      <c r="O307" s="852"/>
      <c r="P307" s="506"/>
      <c r="Q307" s="542"/>
      <c r="R307" s="862"/>
      <c r="S307" s="862"/>
    </row>
    <row r="308" spans="1:19" s="1" customFormat="1" hidden="1" outlineLevel="1">
      <c r="A308" s="189" t="s">
        <v>2344</v>
      </c>
      <c r="B308" s="190" t="s">
        <v>1658</v>
      </c>
      <c r="C308" s="372" t="s">
        <v>2226</v>
      </c>
      <c r="D308" s="641" t="s">
        <v>2912</v>
      </c>
      <c r="E308" s="641" t="s">
        <v>2912</v>
      </c>
      <c r="F308" s="190"/>
      <c r="G308" s="259" t="s">
        <v>30</v>
      </c>
      <c r="H308" s="379">
        <v>9217</v>
      </c>
      <c r="I308" s="396">
        <v>72.8</v>
      </c>
      <c r="J308" s="364">
        <f t="shared" si="47"/>
        <v>670997.6</v>
      </c>
      <c r="K308" s="363">
        <v>32</v>
      </c>
      <c r="L308" s="363">
        <f t="shared" si="48"/>
        <v>294944</v>
      </c>
      <c r="M308" s="363">
        <f t="shared" si="49"/>
        <v>104.8</v>
      </c>
      <c r="N308" s="363">
        <f t="shared" si="50"/>
        <v>965941.6</v>
      </c>
      <c r="O308" s="266"/>
      <c r="P308" s="506"/>
      <c r="Q308" s="542"/>
      <c r="R308" s="862"/>
      <c r="S308" s="862"/>
    </row>
    <row r="309" spans="1:19" s="1" customFormat="1" hidden="1" outlineLevel="1">
      <c r="A309" s="189" t="s">
        <v>2345</v>
      </c>
      <c r="B309" s="190" t="s">
        <v>1658</v>
      </c>
      <c r="C309" s="372" t="s">
        <v>2420</v>
      </c>
      <c r="D309" s="641" t="s">
        <v>2912</v>
      </c>
      <c r="E309" s="641" t="s">
        <v>2912</v>
      </c>
      <c r="F309" s="190"/>
      <c r="G309" s="259" t="s">
        <v>30</v>
      </c>
      <c r="H309" s="379">
        <v>891</v>
      </c>
      <c r="I309" s="396">
        <v>94.800000000000011</v>
      </c>
      <c r="J309" s="364">
        <f t="shared" si="47"/>
        <v>84466.8</v>
      </c>
      <c r="K309" s="363">
        <v>40.799999999999997</v>
      </c>
      <c r="L309" s="363">
        <f t="shared" si="48"/>
        <v>36352.799999999996</v>
      </c>
      <c r="M309" s="363">
        <f t="shared" si="49"/>
        <v>135.60000000000002</v>
      </c>
      <c r="N309" s="363">
        <f t="shared" si="50"/>
        <v>120819.60000000002</v>
      </c>
      <c r="O309" s="266"/>
      <c r="P309" s="506"/>
      <c r="Q309" s="542"/>
      <c r="R309" s="862"/>
      <c r="S309" s="862"/>
    </row>
    <row r="310" spans="1:19" s="1" customFormat="1" hidden="1" outlineLevel="1">
      <c r="A310" s="189" t="s">
        <v>2820</v>
      </c>
      <c r="B310" s="190" t="s">
        <v>1658</v>
      </c>
      <c r="C310" s="372" t="s">
        <v>2421</v>
      </c>
      <c r="D310" s="641" t="s">
        <v>2912</v>
      </c>
      <c r="E310" s="641" t="s">
        <v>2912</v>
      </c>
      <c r="F310" s="190"/>
      <c r="G310" s="259" t="s">
        <v>30</v>
      </c>
      <c r="H310" s="379">
        <v>1516</v>
      </c>
      <c r="I310" s="396">
        <v>188.86666666666667</v>
      </c>
      <c r="J310" s="364">
        <f t="shared" si="47"/>
        <v>286321.8666666667</v>
      </c>
      <c r="K310" s="363">
        <v>115</v>
      </c>
      <c r="L310" s="363">
        <f t="shared" si="48"/>
        <v>174340</v>
      </c>
      <c r="M310" s="363">
        <f t="shared" si="49"/>
        <v>303.86666666666667</v>
      </c>
      <c r="N310" s="363">
        <f t="shared" si="50"/>
        <v>460661.8666666667</v>
      </c>
      <c r="O310" s="266"/>
      <c r="P310" s="506"/>
      <c r="Q310" s="542"/>
      <c r="R310" s="862"/>
      <c r="S310" s="862"/>
    </row>
    <row r="311" spans="1:19" s="1" customFormat="1" hidden="1" outlineLevel="1">
      <c r="A311" s="189" t="s">
        <v>2821</v>
      </c>
      <c r="B311" s="190" t="s">
        <v>1658</v>
      </c>
      <c r="C311" s="372" t="s">
        <v>2422</v>
      </c>
      <c r="D311" s="641" t="s">
        <v>2912</v>
      </c>
      <c r="E311" s="641" t="s">
        <v>2912</v>
      </c>
      <c r="F311" s="190"/>
      <c r="G311" s="259" t="s">
        <v>30</v>
      </c>
      <c r="H311" s="379">
        <v>195</v>
      </c>
      <c r="I311" s="396">
        <v>305.85333333333335</v>
      </c>
      <c r="J311" s="364">
        <f t="shared" si="47"/>
        <v>59641.4</v>
      </c>
      <c r="K311" s="363">
        <v>125</v>
      </c>
      <c r="L311" s="363">
        <f t="shared" si="48"/>
        <v>24375</v>
      </c>
      <c r="M311" s="363">
        <f t="shared" si="49"/>
        <v>430.85333333333335</v>
      </c>
      <c r="N311" s="363">
        <f t="shared" si="50"/>
        <v>84016.400000000009</v>
      </c>
      <c r="O311" s="266"/>
      <c r="P311" s="506"/>
      <c r="Q311" s="542"/>
      <c r="R311" s="862"/>
      <c r="S311" s="862"/>
    </row>
    <row r="312" spans="1:19" s="1" customFormat="1" hidden="1" outlineLevel="1">
      <c r="A312" s="189" t="s">
        <v>2822</v>
      </c>
      <c r="B312" s="190" t="s">
        <v>1658</v>
      </c>
      <c r="C312" s="372" t="s">
        <v>2423</v>
      </c>
      <c r="D312" s="641" t="s">
        <v>2912</v>
      </c>
      <c r="E312" s="641" t="s">
        <v>2912</v>
      </c>
      <c r="F312" s="190"/>
      <c r="G312" s="259" t="s">
        <v>30</v>
      </c>
      <c r="H312" s="379">
        <v>382</v>
      </c>
      <c r="I312" s="396">
        <v>458.6</v>
      </c>
      <c r="J312" s="364">
        <f t="shared" si="47"/>
        <v>175185.2</v>
      </c>
      <c r="K312" s="363">
        <v>180</v>
      </c>
      <c r="L312" s="363">
        <f t="shared" si="48"/>
        <v>68760</v>
      </c>
      <c r="M312" s="363">
        <f t="shared" si="49"/>
        <v>638.6</v>
      </c>
      <c r="N312" s="363">
        <f t="shared" si="50"/>
        <v>243945.2</v>
      </c>
      <c r="O312" s="266"/>
      <c r="P312" s="506"/>
      <c r="Q312" s="542"/>
      <c r="R312" s="862"/>
      <c r="S312" s="862"/>
    </row>
    <row r="313" spans="1:19" s="1" customFormat="1" hidden="1" outlineLevel="1">
      <c r="A313" s="189" t="s">
        <v>3413</v>
      </c>
      <c r="B313" s="190" t="s">
        <v>1658</v>
      </c>
      <c r="C313" s="372" t="s">
        <v>2479</v>
      </c>
      <c r="D313" s="641" t="s">
        <v>2912</v>
      </c>
      <c r="E313" s="641" t="s">
        <v>2912</v>
      </c>
      <c r="F313" s="190"/>
      <c r="G313" s="259" t="s">
        <v>30</v>
      </c>
      <c r="H313" s="379">
        <v>30</v>
      </c>
      <c r="I313" s="396">
        <v>656.0333333333333</v>
      </c>
      <c r="J313" s="364">
        <f t="shared" si="47"/>
        <v>19681</v>
      </c>
      <c r="K313" s="363">
        <v>240</v>
      </c>
      <c r="L313" s="363">
        <f t="shared" si="48"/>
        <v>7200</v>
      </c>
      <c r="M313" s="363">
        <f t="shared" si="49"/>
        <v>896.0333333333333</v>
      </c>
      <c r="N313" s="363">
        <f t="shared" si="50"/>
        <v>26881</v>
      </c>
      <c r="O313" s="266"/>
      <c r="P313" s="506"/>
      <c r="Q313" s="542"/>
      <c r="R313" s="862"/>
      <c r="S313" s="862"/>
    </row>
    <row r="314" spans="1:19" s="1" customFormat="1" hidden="1" outlineLevel="1">
      <c r="A314" s="189" t="s">
        <v>3414</v>
      </c>
      <c r="B314" s="190" t="s">
        <v>1658</v>
      </c>
      <c r="C314" s="372" t="s">
        <v>2424</v>
      </c>
      <c r="D314" s="641" t="s">
        <v>2912</v>
      </c>
      <c r="E314" s="641" t="s">
        <v>2912</v>
      </c>
      <c r="F314" s="190"/>
      <c r="G314" s="259" t="s">
        <v>30</v>
      </c>
      <c r="H314" s="379">
        <v>45</v>
      </c>
      <c r="I314" s="396">
        <v>1070.2</v>
      </c>
      <c r="J314" s="364">
        <f t="shared" si="47"/>
        <v>48159</v>
      </c>
      <c r="K314" s="363">
        <v>390</v>
      </c>
      <c r="L314" s="363">
        <f t="shared" si="48"/>
        <v>17550</v>
      </c>
      <c r="M314" s="363">
        <f t="shared" si="49"/>
        <v>1460.2</v>
      </c>
      <c r="N314" s="363">
        <f t="shared" si="50"/>
        <v>65709</v>
      </c>
      <c r="O314" s="266"/>
      <c r="P314" s="506"/>
      <c r="Q314" s="542"/>
      <c r="R314" s="862"/>
      <c r="S314" s="862"/>
    </row>
    <row r="315" spans="1:19" s="1" customFormat="1" hidden="1" outlineLevel="1">
      <c r="A315" s="189" t="s">
        <v>3415</v>
      </c>
      <c r="B315" s="190" t="s">
        <v>1658</v>
      </c>
      <c r="C315" s="372" t="s">
        <v>2425</v>
      </c>
      <c r="D315" s="641" t="s">
        <v>2912</v>
      </c>
      <c r="E315" s="641" t="s">
        <v>2912</v>
      </c>
      <c r="F315" s="190"/>
      <c r="G315" s="259" t="s">
        <v>30</v>
      </c>
      <c r="H315" s="379">
        <v>1</v>
      </c>
      <c r="I315" s="396">
        <v>5800</v>
      </c>
      <c r="J315" s="364">
        <f t="shared" si="47"/>
        <v>5800</v>
      </c>
      <c r="K315" s="363">
        <v>940</v>
      </c>
      <c r="L315" s="363">
        <f t="shared" si="48"/>
        <v>940</v>
      </c>
      <c r="M315" s="363">
        <f t="shared" si="49"/>
        <v>6740</v>
      </c>
      <c r="N315" s="363">
        <f t="shared" si="50"/>
        <v>6740</v>
      </c>
      <c r="O315" s="266"/>
      <c r="P315" s="506"/>
      <c r="Q315" s="542"/>
      <c r="R315" s="862"/>
      <c r="S315" s="862"/>
    </row>
    <row r="316" spans="1:19" s="1" customFormat="1" ht="41.4" hidden="1" outlineLevel="1">
      <c r="A316" s="49" t="s">
        <v>1762</v>
      </c>
      <c r="B316" s="85" t="s">
        <v>1658</v>
      </c>
      <c r="C316" s="163" t="s">
        <v>2426</v>
      </c>
      <c r="D316" s="655"/>
      <c r="E316" s="655"/>
      <c r="F316" s="655"/>
      <c r="G316" s="656"/>
      <c r="H316" s="657"/>
      <c r="I316" s="724"/>
      <c r="J316" s="724"/>
      <c r="K316" s="478"/>
      <c r="L316" s="478"/>
      <c r="M316" s="478"/>
      <c r="N316" s="853"/>
      <c r="O316" s="271"/>
      <c r="P316" s="506"/>
      <c r="Q316" s="542"/>
      <c r="R316" s="862"/>
      <c r="S316" s="862"/>
    </row>
    <row r="317" spans="1:19" s="1" customFormat="1" hidden="1" outlineLevel="1">
      <c r="A317" s="189" t="s">
        <v>2346</v>
      </c>
      <c r="B317" s="190" t="s">
        <v>1658</v>
      </c>
      <c r="C317" s="372" t="s">
        <v>2428</v>
      </c>
      <c r="D317" s="190" t="s">
        <v>2912</v>
      </c>
      <c r="E317" s="190" t="s">
        <v>2912</v>
      </c>
      <c r="F317" s="190"/>
      <c r="G317" s="259" t="s">
        <v>30</v>
      </c>
      <c r="H317" s="379">
        <v>50</v>
      </c>
      <c r="I317" s="396">
        <v>39.13333333333334</v>
      </c>
      <c r="J317" s="364">
        <f t="shared" si="47"/>
        <v>1956.666666666667</v>
      </c>
      <c r="K317" s="363">
        <v>25</v>
      </c>
      <c r="L317" s="363">
        <f>H317*K317</f>
        <v>1250</v>
      </c>
      <c r="M317" s="363">
        <f>I317+K317</f>
        <v>64.13333333333334</v>
      </c>
      <c r="N317" s="363">
        <f>H317*M317</f>
        <v>3206.666666666667</v>
      </c>
      <c r="O317" s="266"/>
      <c r="P317" s="506"/>
      <c r="Q317" s="542"/>
      <c r="R317" s="862"/>
      <c r="S317" s="862"/>
    </row>
    <row r="318" spans="1:19" s="1" customFormat="1" hidden="1" outlineLevel="1">
      <c r="A318" s="189" t="s">
        <v>2347</v>
      </c>
      <c r="B318" s="190" t="s">
        <v>1658</v>
      </c>
      <c r="C318" s="372" t="s">
        <v>2428</v>
      </c>
      <c r="D318" s="190" t="s">
        <v>2912</v>
      </c>
      <c r="E318" s="190" t="s">
        <v>2912</v>
      </c>
      <c r="F318" s="190"/>
      <c r="G318" s="259" t="s">
        <v>30</v>
      </c>
      <c r="H318" s="379">
        <v>150</v>
      </c>
      <c r="I318" s="396">
        <v>39.13333333333334</v>
      </c>
      <c r="J318" s="364">
        <f t="shared" si="47"/>
        <v>5870.0000000000009</v>
      </c>
      <c r="K318" s="363">
        <v>25</v>
      </c>
      <c r="L318" s="363">
        <f>H318*K318</f>
        <v>3750</v>
      </c>
      <c r="M318" s="363">
        <f>I318+K318</f>
        <v>64.13333333333334</v>
      </c>
      <c r="N318" s="363">
        <f>H318*M318</f>
        <v>9620.0000000000018</v>
      </c>
      <c r="O318" s="266"/>
      <c r="P318" s="506"/>
      <c r="Q318" s="542"/>
      <c r="R318" s="862"/>
      <c r="S318" s="862"/>
    </row>
    <row r="319" spans="1:19" s="1" customFormat="1" hidden="1" outlineLevel="1">
      <c r="A319" s="189" t="s">
        <v>3416</v>
      </c>
      <c r="B319" s="190" t="s">
        <v>1658</v>
      </c>
      <c r="C319" s="372" t="s">
        <v>2427</v>
      </c>
      <c r="D319" s="190" t="s">
        <v>2912</v>
      </c>
      <c r="E319" s="190" t="s">
        <v>2912</v>
      </c>
      <c r="F319" s="190"/>
      <c r="G319" s="259" t="s">
        <v>30</v>
      </c>
      <c r="H319" s="379">
        <v>50</v>
      </c>
      <c r="I319" s="396">
        <v>61.013333333333335</v>
      </c>
      <c r="J319" s="364">
        <f t="shared" si="47"/>
        <v>3050.666666666667</v>
      </c>
      <c r="K319" s="363">
        <v>40</v>
      </c>
      <c r="L319" s="363">
        <f>H319*K319</f>
        <v>2000</v>
      </c>
      <c r="M319" s="363">
        <f>I319+K319</f>
        <v>101.01333333333334</v>
      </c>
      <c r="N319" s="363">
        <f>H319*M319</f>
        <v>5050.666666666667</v>
      </c>
      <c r="O319" s="266"/>
      <c r="P319" s="506"/>
      <c r="Q319" s="542"/>
      <c r="R319" s="862"/>
      <c r="S319" s="862"/>
    </row>
    <row r="320" spans="1:19" s="1" customFormat="1" hidden="1" outlineLevel="1">
      <c r="A320" s="654" t="s">
        <v>3417</v>
      </c>
      <c r="B320" s="388" t="s">
        <v>1658</v>
      </c>
      <c r="C320" s="389" t="s">
        <v>2427</v>
      </c>
      <c r="D320" s="388" t="s">
        <v>2912</v>
      </c>
      <c r="E320" s="388" t="s">
        <v>2912</v>
      </c>
      <c r="F320" s="388"/>
      <c r="G320" s="642" t="s">
        <v>30</v>
      </c>
      <c r="H320" s="635">
        <v>100</v>
      </c>
      <c r="I320" s="399">
        <v>61.013333333333335</v>
      </c>
      <c r="J320" s="363">
        <f t="shared" si="47"/>
        <v>6101.3333333333339</v>
      </c>
      <c r="K320" s="363">
        <v>40</v>
      </c>
      <c r="L320" s="363">
        <f>H320*K320</f>
        <v>4000</v>
      </c>
      <c r="M320" s="363">
        <f>I320+K320</f>
        <v>101.01333333333334</v>
      </c>
      <c r="N320" s="363">
        <f>H320*M320</f>
        <v>10101.333333333334</v>
      </c>
      <c r="O320" s="266"/>
      <c r="P320" s="506"/>
      <c r="Q320" s="542"/>
      <c r="R320" s="862"/>
      <c r="S320" s="862"/>
    </row>
    <row r="321" spans="1:19" s="1" customFormat="1" hidden="1" outlineLevel="1">
      <c r="A321" s="448" t="s">
        <v>1779</v>
      </c>
      <c r="B321" s="449" t="s">
        <v>1658</v>
      </c>
      <c r="C321" s="183" t="s">
        <v>2228</v>
      </c>
      <c r="D321" s="183"/>
      <c r="E321" s="183"/>
      <c r="F321" s="450"/>
      <c r="G321" s="451"/>
      <c r="H321" s="452"/>
      <c r="I321" s="674"/>
      <c r="J321" s="480"/>
      <c r="K321" s="480"/>
      <c r="L321" s="480"/>
      <c r="M321" s="480"/>
      <c r="N321" s="480"/>
      <c r="O321" s="271"/>
      <c r="P321" s="506"/>
      <c r="Q321" s="542"/>
      <c r="R321" s="862"/>
      <c r="S321" s="862"/>
    </row>
    <row r="322" spans="1:19" s="1" customFormat="1" hidden="1" outlineLevel="1">
      <c r="A322" s="644" t="s">
        <v>1763</v>
      </c>
      <c r="B322" s="641" t="s">
        <v>1658</v>
      </c>
      <c r="C322" s="658" t="s">
        <v>2230</v>
      </c>
      <c r="D322" s="658"/>
      <c r="E322" s="658"/>
      <c r="F322" s="658"/>
      <c r="G322" s="643" t="s">
        <v>30</v>
      </c>
      <c r="H322" s="659" t="s">
        <v>5836</v>
      </c>
      <c r="I322" s="725">
        <v>19.833333333333332</v>
      </c>
      <c r="J322" s="722">
        <f>H322*I322</f>
        <v>527566.66666666663</v>
      </c>
      <c r="K322" s="363">
        <v>42</v>
      </c>
      <c r="L322" s="363">
        <f>H322*K322</f>
        <v>1117200</v>
      </c>
      <c r="M322" s="363">
        <f>I322+K322</f>
        <v>61.833333333333329</v>
      </c>
      <c r="N322" s="363">
        <f>H322*M322</f>
        <v>1644766.6666666665</v>
      </c>
      <c r="O322" s="266"/>
      <c r="P322" s="506"/>
      <c r="Q322" s="542"/>
      <c r="R322" s="862"/>
      <c r="S322" s="862"/>
    </row>
    <row r="323" spans="1:19" s="1" customFormat="1" hidden="1" outlineLevel="1">
      <c r="A323" s="644" t="s">
        <v>1764</v>
      </c>
      <c r="B323" s="190" t="s">
        <v>1658</v>
      </c>
      <c r="C323" s="265" t="s">
        <v>2232</v>
      </c>
      <c r="D323" s="265"/>
      <c r="E323" s="265"/>
      <c r="F323" s="265"/>
      <c r="G323" s="259" t="s">
        <v>29</v>
      </c>
      <c r="H323" s="262" t="s">
        <v>5837</v>
      </c>
      <c r="I323" s="715">
        <v>70.333333333333343</v>
      </c>
      <c r="J323" s="364">
        <f t="shared" si="47"/>
        <v>83696.666666666672</v>
      </c>
      <c r="K323" s="363">
        <v>180</v>
      </c>
      <c r="L323" s="363">
        <f>H323*K323</f>
        <v>214200</v>
      </c>
      <c r="M323" s="363">
        <f>I323+K323</f>
        <v>250.33333333333334</v>
      </c>
      <c r="N323" s="363">
        <f>H323*M323</f>
        <v>297896.66666666669</v>
      </c>
      <c r="O323" s="266"/>
      <c r="P323" s="506"/>
      <c r="Q323" s="542"/>
      <c r="R323" s="862"/>
      <c r="S323" s="862"/>
    </row>
    <row r="324" spans="1:19" s="1" customFormat="1" hidden="1" outlineLevel="1">
      <c r="A324" s="644" t="s">
        <v>1765</v>
      </c>
      <c r="B324" s="190" t="s">
        <v>1658</v>
      </c>
      <c r="C324" s="265" t="s">
        <v>2234</v>
      </c>
      <c r="D324" s="265"/>
      <c r="E324" s="265"/>
      <c r="F324" s="265"/>
      <c r="G324" s="259" t="s">
        <v>29</v>
      </c>
      <c r="H324" s="262" t="s">
        <v>5838</v>
      </c>
      <c r="I324" s="715">
        <v>1127.8333333333335</v>
      </c>
      <c r="J324" s="364">
        <f t="shared" si="47"/>
        <v>521059.00000000006</v>
      </c>
      <c r="K324" s="363">
        <v>338.3</v>
      </c>
      <c r="L324" s="363">
        <f>H324*K324</f>
        <v>156294.6</v>
      </c>
      <c r="M324" s="363">
        <f>I324+K324</f>
        <v>1466.1333333333334</v>
      </c>
      <c r="N324" s="363">
        <f>H324*M324</f>
        <v>677353.60000000009</v>
      </c>
      <c r="O324" s="266"/>
      <c r="P324" s="506"/>
      <c r="Q324" s="542"/>
      <c r="R324" s="862"/>
      <c r="S324" s="862"/>
    </row>
    <row r="325" spans="1:19" s="1" customFormat="1" hidden="1" outlineLevel="1">
      <c r="A325" s="644" t="s">
        <v>1766</v>
      </c>
      <c r="B325" s="190" t="s">
        <v>1658</v>
      </c>
      <c r="C325" s="265" t="s">
        <v>2235</v>
      </c>
      <c r="D325" s="265"/>
      <c r="E325" s="265"/>
      <c r="F325" s="265"/>
      <c r="G325" s="259" t="s">
        <v>29</v>
      </c>
      <c r="H325" s="262" t="s">
        <v>3418</v>
      </c>
      <c r="I325" s="715">
        <v>8.1666666666666661</v>
      </c>
      <c r="J325" s="364">
        <f t="shared" si="47"/>
        <v>131483.33333333331</v>
      </c>
      <c r="K325" s="363">
        <v>0</v>
      </c>
      <c r="L325" s="363">
        <f t="shared" si="48"/>
        <v>0</v>
      </c>
      <c r="M325" s="363">
        <f t="shared" si="49"/>
        <v>8.1666666666666661</v>
      </c>
      <c r="N325" s="363">
        <f t="shared" si="50"/>
        <v>131483.33333333331</v>
      </c>
      <c r="O325" s="266"/>
      <c r="P325" s="506"/>
      <c r="Q325" s="542"/>
      <c r="R325" s="862"/>
      <c r="S325" s="862"/>
    </row>
    <row r="326" spans="1:19" s="1" customFormat="1" hidden="1" outlineLevel="1">
      <c r="A326" s="49" t="s">
        <v>1780</v>
      </c>
      <c r="B326" s="85" t="s">
        <v>1658</v>
      </c>
      <c r="C326" s="86" t="s">
        <v>2237</v>
      </c>
      <c r="D326" s="177"/>
      <c r="E326" s="177"/>
      <c r="F326" s="177"/>
      <c r="G326" s="178"/>
      <c r="H326" s="179"/>
      <c r="I326" s="478"/>
      <c r="J326" s="478"/>
      <c r="K326" s="478"/>
      <c r="L326" s="478"/>
      <c r="M326" s="478"/>
      <c r="N326" s="478"/>
      <c r="O326" s="271"/>
      <c r="P326" s="506"/>
      <c r="Q326" s="542"/>
      <c r="R326" s="862"/>
      <c r="S326" s="862"/>
    </row>
    <row r="327" spans="1:19" s="1" customFormat="1" ht="69" hidden="1" outlineLevel="1">
      <c r="A327" s="189" t="s">
        <v>1767</v>
      </c>
      <c r="B327" s="190" t="s">
        <v>1658</v>
      </c>
      <c r="C327" s="372" t="s">
        <v>2239</v>
      </c>
      <c r="D327" s="190" t="s">
        <v>5891</v>
      </c>
      <c r="E327" s="190" t="s">
        <v>2912</v>
      </c>
      <c r="F327" s="372" t="s">
        <v>5901</v>
      </c>
      <c r="G327" s="394" t="s">
        <v>16</v>
      </c>
      <c r="H327" s="379">
        <v>179</v>
      </c>
      <c r="I327" s="839">
        <v>2259.6959999999999</v>
      </c>
      <c r="J327" s="362">
        <f t="shared" ref="J327:J338" si="51">H327*I327</f>
        <v>404485.58399999997</v>
      </c>
      <c r="K327" s="361">
        <v>1015.7142857142857</v>
      </c>
      <c r="L327" s="361">
        <f t="shared" ref="L327:L338" si="52">H327*K327</f>
        <v>181812.85714285713</v>
      </c>
      <c r="M327" s="361">
        <f t="shared" ref="M327:M338" si="53">I327+K327</f>
        <v>3275.4102857142857</v>
      </c>
      <c r="N327" s="363">
        <f t="shared" ref="N327:N338" si="54">H327*M327</f>
        <v>586298.44114285719</v>
      </c>
      <c r="O327" s="266"/>
      <c r="P327" s="506" t="s">
        <v>5398</v>
      </c>
      <c r="Q327" s="542" t="s">
        <v>5902</v>
      </c>
      <c r="R327" s="862"/>
      <c r="S327" s="862"/>
    </row>
    <row r="328" spans="1:19" s="1" customFormat="1" ht="27.6" hidden="1" outlineLevel="1">
      <c r="A328" s="189" t="s">
        <v>1768</v>
      </c>
      <c r="B328" s="190" t="s">
        <v>1658</v>
      </c>
      <c r="C328" s="372" t="s">
        <v>2239</v>
      </c>
      <c r="D328" s="190" t="s">
        <v>5892</v>
      </c>
      <c r="E328" s="190" t="s">
        <v>2912</v>
      </c>
      <c r="F328" s="372" t="s">
        <v>5901</v>
      </c>
      <c r="G328" s="394" t="s">
        <v>16</v>
      </c>
      <c r="H328" s="379" t="s">
        <v>3419</v>
      </c>
      <c r="I328" s="839">
        <v>2806.152</v>
      </c>
      <c r="J328" s="362">
        <f t="shared" si="51"/>
        <v>123470.68799999999</v>
      </c>
      <c r="K328" s="361">
        <v>1299.2142857142858</v>
      </c>
      <c r="L328" s="361">
        <f t="shared" si="52"/>
        <v>57165.428571428572</v>
      </c>
      <c r="M328" s="361">
        <f t="shared" si="53"/>
        <v>4105.3662857142863</v>
      </c>
      <c r="N328" s="363">
        <f t="shared" si="54"/>
        <v>180636.1165714286</v>
      </c>
      <c r="O328" s="266"/>
      <c r="P328" s="506"/>
      <c r="Q328" s="542"/>
      <c r="R328" s="862"/>
      <c r="S328" s="862"/>
    </row>
    <row r="329" spans="1:19" s="1" customFormat="1" ht="27.6" hidden="1" outlineLevel="1">
      <c r="A329" s="189" t="s">
        <v>1769</v>
      </c>
      <c r="B329" s="190" t="s">
        <v>1658</v>
      </c>
      <c r="C329" s="372" t="s">
        <v>2250</v>
      </c>
      <c r="D329" s="190" t="s">
        <v>5893</v>
      </c>
      <c r="E329" s="190" t="s">
        <v>2912</v>
      </c>
      <c r="F329" s="372" t="s">
        <v>5901</v>
      </c>
      <c r="G329" s="394" t="s">
        <v>16</v>
      </c>
      <c r="H329" s="379" t="s">
        <v>3420</v>
      </c>
      <c r="I329" s="839">
        <v>2872.6080000000002</v>
      </c>
      <c r="J329" s="362">
        <f t="shared" si="51"/>
        <v>160866.04800000001</v>
      </c>
      <c r="K329" s="361">
        <v>1725.8571428571429</v>
      </c>
      <c r="L329" s="361">
        <f t="shared" si="52"/>
        <v>96648</v>
      </c>
      <c r="M329" s="361">
        <f t="shared" si="53"/>
        <v>4598.4651428571433</v>
      </c>
      <c r="N329" s="363">
        <f t="shared" si="54"/>
        <v>257514.04800000001</v>
      </c>
      <c r="O329" s="266"/>
      <c r="P329" s="506"/>
      <c r="Q329" s="542"/>
      <c r="R329" s="862"/>
      <c r="S329" s="862"/>
    </row>
    <row r="330" spans="1:19" s="1" customFormat="1" ht="41.4" hidden="1" outlineLevel="1">
      <c r="A330" s="189" t="s">
        <v>2348</v>
      </c>
      <c r="B330" s="190" t="s">
        <v>1658</v>
      </c>
      <c r="C330" s="372" t="s">
        <v>2250</v>
      </c>
      <c r="D330" s="190" t="s">
        <v>2251</v>
      </c>
      <c r="E330" s="190" t="s">
        <v>2912</v>
      </c>
      <c r="F330" s="372" t="s">
        <v>5924</v>
      </c>
      <c r="G330" s="394" t="s">
        <v>16</v>
      </c>
      <c r="H330" s="379">
        <v>4</v>
      </c>
      <c r="I330" s="839">
        <v>4119.5</v>
      </c>
      <c r="J330" s="362">
        <f t="shared" si="51"/>
        <v>16478</v>
      </c>
      <c r="K330" s="361">
        <v>1059.3</v>
      </c>
      <c r="L330" s="361">
        <f t="shared" si="52"/>
        <v>4237.2</v>
      </c>
      <c r="M330" s="361">
        <f t="shared" si="53"/>
        <v>5178.8</v>
      </c>
      <c r="N330" s="363">
        <f t="shared" si="54"/>
        <v>20715.2</v>
      </c>
      <c r="O330" s="266"/>
      <c r="P330" s="506"/>
      <c r="Q330" s="542"/>
      <c r="R330" s="862"/>
      <c r="S330" s="862"/>
    </row>
    <row r="331" spans="1:19" s="1" customFormat="1" hidden="1" outlineLevel="1">
      <c r="A331" s="189" t="s">
        <v>2349</v>
      </c>
      <c r="B331" s="190" t="s">
        <v>1658</v>
      </c>
      <c r="C331" s="372" t="s">
        <v>2250</v>
      </c>
      <c r="D331" s="190" t="s">
        <v>5894</v>
      </c>
      <c r="E331" s="190" t="s">
        <v>2912</v>
      </c>
      <c r="F331" s="372" t="s">
        <v>5901</v>
      </c>
      <c r="G331" s="394" t="s">
        <v>16</v>
      </c>
      <c r="H331" s="379" t="s">
        <v>3421</v>
      </c>
      <c r="I331" s="839">
        <v>4684.308</v>
      </c>
      <c r="J331" s="362">
        <v>1063337.916</v>
      </c>
      <c r="K331" s="361">
        <v>1883.7857142857142</v>
      </c>
      <c r="L331" s="363">
        <v>427619.3571428571</v>
      </c>
      <c r="M331" s="363">
        <v>6568.0937142857147</v>
      </c>
      <c r="N331" s="363">
        <f t="shared" si="54"/>
        <v>1490957.2731428572</v>
      </c>
      <c r="O331" s="266"/>
      <c r="P331" s="506"/>
      <c r="Q331" s="542"/>
      <c r="R331" s="862"/>
      <c r="S331" s="862"/>
    </row>
    <row r="332" spans="1:19" s="1" customFormat="1" hidden="1" outlineLevel="1">
      <c r="A332" s="189" t="s">
        <v>2350</v>
      </c>
      <c r="B332" s="190" t="s">
        <v>1658</v>
      </c>
      <c r="C332" s="372" t="s">
        <v>2250</v>
      </c>
      <c r="D332" s="190" t="s">
        <v>5895</v>
      </c>
      <c r="E332" s="190" t="s">
        <v>2912</v>
      </c>
      <c r="F332" s="372" t="s">
        <v>5901</v>
      </c>
      <c r="G332" s="394" t="s">
        <v>16</v>
      </c>
      <c r="H332" s="379" t="s">
        <v>1589</v>
      </c>
      <c r="I332" s="839">
        <v>2498.46</v>
      </c>
      <c r="J332" s="362">
        <v>17489.22</v>
      </c>
      <c r="K332" s="361">
        <v>1480.2857142857144</v>
      </c>
      <c r="L332" s="363">
        <v>10362.000000000002</v>
      </c>
      <c r="M332" s="363">
        <v>3978.7457142857147</v>
      </c>
      <c r="N332" s="363">
        <f t="shared" si="54"/>
        <v>27851.22</v>
      </c>
      <c r="O332" s="266"/>
      <c r="P332" s="506"/>
      <c r="Q332" s="542"/>
      <c r="R332" s="862"/>
      <c r="S332" s="862"/>
    </row>
    <row r="333" spans="1:19" s="1" customFormat="1" ht="41.4" hidden="1" outlineLevel="1">
      <c r="A333" s="189" t="s">
        <v>2647</v>
      </c>
      <c r="B333" s="190" t="s">
        <v>1658</v>
      </c>
      <c r="C333" s="372" t="s">
        <v>2239</v>
      </c>
      <c r="D333" s="190" t="s">
        <v>2245</v>
      </c>
      <c r="E333" s="190" t="s">
        <v>2912</v>
      </c>
      <c r="F333" s="372" t="s">
        <v>5924</v>
      </c>
      <c r="G333" s="394" t="s">
        <v>16</v>
      </c>
      <c r="H333" s="379" t="s">
        <v>3422</v>
      </c>
      <c r="I333" s="839">
        <v>7910</v>
      </c>
      <c r="J333" s="362">
        <f t="shared" si="51"/>
        <v>529970</v>
      </c>
      <c r="K333" s="361">
        <v>2034</v>
      </c>
      <c r="L333" s="363">
        <f t="shared" si="52"/>
        <v>136278</v>
      </c>
      <c r="M333" s="363">
        <f t="shared" si="53"/>
        <v>9944</v>
      </c>
      <c r="N333" s="363">
        <f t="shared" si="54"/>
        <v>666248</v>
      </c>
      <c r="O333" s="266"/>
      <c r="P333" s="506"/>
      <c r="Q333" s="542"/>
      <c r="R333" s="862"/>
      <c r="S333" s="862"/>
    </row>
    <row r="334" spans="1:19" s="1" customFormat="1" ht="27.6" hidden="1" outlineLevel="1">
      <c r="A334" s="189" t="s">
        <v>3426</v>
      </c>
      <c r="B334" s="190" t="s">
        <v>1658</v>
      </c>
      <c r="C334" s="372" t="s">
        <v>2239</v>
      </c>
      <c r="D334" s="190" t="s">
        <v>5899</v>
      </c>
      <c r="E334" s="190" t="s">
        <v>2912</v>
      </c>
      <c r="F334" s="372" t="s">
        <v>5901</v>
      </c>
      <c r="G334" s="394" t="s">
        <v>16</v>
      </c>
      <c r="H334" s="379" t="s">
        <v>3423</v>
      </c>
      <c r="I334" s="839">
        <v>1524.924</v>
      </c>
      <c r="J334" s="362">
        <v>22873.86</v>
      </c>
      <c r="K334" s="361">
        <v>1456.2857142857144</v>
      </c>
      <c r="L334" s="363">
        <f t="shared" si="52"/>
        <v>21844.285714285717</v>
      </c>
      <c r="M334" s="363">
        <f t="shared" si="53"/>
        <v>2981.2097142857147</v>
      </c>
      <c r="N334" s="363">
        <f t="shared" si="54"/>
        <v>44718.145714285718</v>
      </c>
      <c r="O334" s="266"/>
      <c r="P334" s="506"/>
      <c r="Q334" s="542"/>
      <c r="R334" s="862"/>
      <c r="S334" s="862"/>
    </row>
    <row r="335" spans="1:19" s="1" customFormat="1" ht="41.4" hidden="1" outlineLevel="1">
      <c r="A335" s="189" t="s">
        <v>3427</v>
      </c>
      <c r="B335" s="190" t="s">
        <v>1658</v>
      </c>
      <c r="C335" s="372" t="s">
        <v>2239</v>
      </c>
      <c r="D335" s="190" t="s">
        <v>5896</v>
      </c>
      <c r="E335" s="190" t="s">
        <v>2912</v>
      </c>
      <c r="F335" s="372" t="s">
        <v>5924</v>
      </c>
      <c r="G335" s="394" t="s">
        <v>16</v>
      </c>
      <c r="H335" s="379">
        <v>911</v>
      </c>
      <c r="I335" s="839">
        <v>2887.38</v>
      </c>
      <c r="J335" s="362">
        <v>2630403.1800000002</v>
      </c>
      <c r="K335" s="361">
        <v>2199.2999999999997</v>
      </c>
      <c r="L335" s="363">
        <f t="shared" si="52"/>
        <v>2003562.2999999998</v>
      </c>
      <c r="M335" s="363">
        <f t="shared" si="53"/>
        <v>5086.68</v>
      </c>
      <c r="N335" s="363">
        <f t="shared" si="54"/>
        <v>4633965.4800000004</v>
      </c>
      <c r="O335" s="266"/>
      <c r="P335" s="506"/>
      <c r="Q335" s="542"/>
      <c r="R335" s="862"/>
      <c r="S335" s="862"/>
    </row>
    <row r="336" spans="1:19" s="1" customFormat="1" ht="41.4" hidden="1" outlineLevel="1">
      <c r="A336" s="189" t="s">
        <v>3428</v>
      </c>
      <c r="B336" s="190" t="s">
        <v>1658</v>
      </c>
      <c r="C336" s="372" t="s">
        <v>2239</v>
      </c>
      <c r="D336" s="190" t="s">
        <v>2243</v>
      </c>
      <c r="E336" s="190" t="s">
        <v>2912</v>
      </c>
      <c r="F336" s="372" t="s">
        <v>5924</v>
      </c>
      <c r="G336" s="394" t="s">
        <v>16</v>
      </c>
      <c r="H336" s="379">
        <v>3</v>
      </c>
      <c r="I336" s="839">
        <v>3407.8333333333335</v>
      </c>
      <c r="J336" s="362">
        <f t="shared" si="51"/>
        <v>10223.5</v>
      </c>
      <c r="K336" s="361">
        <v>876.30000000000007</v>
      </c>
      <c r="L336" s="363">
        <f t="shared" si="52"/>
        <v>2628.9</v>
      </c>
      <c r="M336" s="363">
        <f t="shared" si="53"/>
        <v>4284.1333333333332</v>
      </c>
      <c r="N336" s="363">
        <f t="shared" si="54"/>
        <v>12852.4</v>
      </c>
      <c r="O336" s="266"/>
      <c r="P336" s="506"/>
      <c r="Q336" s="542"/>
      <c r="R336" s="862"/>
      <c r="S336" s="862"/>
    </row>
    <row r="337" spans="1:19" s="1" customFormat="1" ht="27.6" hidden="1" outlineLevel="1">
      <c r="A337" s="189" t="s">
        <v>3429</v>
      </c>
      <c r="B337" s="190" t="s">
        <v>1658</v>
      </c>
      <c r="C337" s="372" t="s">
        <v>2239</v>
      </c>
      <c r="D337" s="190" t="s">
        <v>5897</v>
      </c>
      <c r="E337" s="190" t="s">
        <v>2912</v>
      </c>
      <c r="F337" s="372" t="s">
        <v>5901</v>
      </c>
      <c r="G337" s="394" t="s">
        <v>16</v>
      </c>
      <c r="H337" s="379" t="s">
        <v>3424</v>
      </c>
      <c r="I337" s="839">
        <v>2222.7719999999999</v>
      </c>
      <c r="J337" s="362">
        <f t="shared" si="51"/>
        <v>784638.51599999995</v>
      </c>
      <c r="K337" s="361">
        <v>1142.7857142857144</v>
      </c>
      <c r="L337" s="363">
        <f t="shared" si="52"/>
        <v>403403.35714285722</v>
      </c>
      <c r="M337" s="363">
        <f t="shared" si="53"/>
        <v>3365.5577142857146</v>
      </c>
      <c r="N337" s="363">
        <f t="shared" si="54"/>
        <v>1188041.8731428573</v>
      </c>
      <c r="O337" s="266"/>
      <c r="P337" s="506"/>
      <c r="Q337" s="542"/>
      <c r="R337" s="862"/>
      <c r="S337" s="862"/>
    </row>
    <row r="338" spans="1:19" s="1" customFormat="1" ht="27.6" hidden="1" outlineLevel="1">
      <c r="A338" s="189" t="s">
        <v>3430</v>
      </c>
      <c r="B338" s="190" t="s">
        <v>1658</v>
      </c>
      <c r="C338" s="372" t="s">
        <v>2239</v>
      </c>
      <c r="D338" s="190" t="s">
        <v>5898</v>
      </c>
      <c r="E338" s="190" t="s">
        <v>2912</v>
      </c>
      <c r="F338" s="372" t="s">
        <v>5901</v>
      </c>
      <c r="G338" s="394" t="s">
        <v>16</v>
      </c>
      <c r="H338" s="379" t="s">
        <v>3425</v>
      </c>
      <c r="I338" s="839">
        <v>5981.5319999999992</v>
      </c>
      <c r="J338" s="362">
        <f t="shared" si="51"/>
        <v>412725.70799999993</v>
      </c>
      <c r="K338" s="361">
        <v>2862.2142857142858</v>
      </c>
      <c r="L338" s="363">
        <f t="shared" si="52"/>
        <v>197492.78571428571</v>
      </c>
      <c r="M338" s="363">
        <f t="shared" si="53"/>
        <v>8843.7462857142855</v>
      </c>
      <c r="N338" s="363">
        <f t="shared" si="54"/>
        <v>610218.49371428567</v>
      </c>
      <c r="O338" s="266"/>
      <c r="P338" s="506"/>
      <c r="Q338" s="542"/>
      <c r="R338" s="862"/>
      <c r="S338" s="862"/>
    </row>
    <row r="339" spans="1:19" s="1" customFormat="1" hidden="1" outlineLevel="1">
      <c r="A339" s="49" t="s">
        <v>1778</v>
      </c>
      <c r="B339" s="85" t="s">
        <v>1658</v>
      </c>
      <c r="C339" s="86" t="s">
        <v>2254</v>
      </c>
      <c r="D339" s="177"/>
      <c r="E339" s="177"/>
      <c r="F339" s="776"/>
      <c r="G339" s="777"/>
      <c r="H339" s="778"/>
      <c r="I339" s="478"/>
      <c r="J339" s="478"/>
      <c r="K339" s="478"/>
      <c r="L339" s="478"/>
      <c r="M339" s="478"/>
      <c r="N339" s="478"/>
      <c r="O339" s="271"/>
      <c r="P339" s="506"/>
      <c r="Q339" s="542"/>
      <c r="R339" s="862"/>
      <c r="S339" s="862"/>
    </row>
    <row r="340" spans="1:19" s="1" customFormat="1" hidden="1" outlineLevel="1">
      <c r="A340" s="189" t="s">
        <v>1770</v>
      </c>
      <c r="B340" s="190" t="s">
        <v>1658</v>
      </c>
      <c r="C340" s="372" t="s">
        <v>2429</v>
      </c>
      <c r="D340" s="190" t="s">
        <v>2912</v>
      </c>
      <c r="E340" s="190" t="s">
        <v>2912</v>
      </c>
      <c r="F340" s="372" t="s">
        <v>2912</v>
      </c>
      <c r="G340" s="394" t="s">
        <v>16</v>
      </c>
      <c r="H340" s="395">
        <v>248</v>
      </c>
      <c r="I340" s="396">
        <v>87.5</v>
      </c>
      <c r="J340" s="396">
        <f t="shared" ref="J340:J403" si="55">H340*I340</f>
        <v>21700</v>
      </c>
      <c r="K340" s="399">
        <v>180</v>
      </c>
      <c r="L340" s="399">
        <f>H340*K340</f>
        <v>44640</v>
      </c>
      <c r="M340" s="399">
        <f>I340+K340</f>
        <v>267.5</v>
      </c>
      <c r="N340" s="399">
        <f>H340*M340</f>
        <v>66340</v>
      </c>
      <c r="O340" s="266"/>
      <c r="P340" s="506"/>
      <c r="Q340" s="542"/>
      <c r="R340" s="862"/>
      <c r="S340" s="862"/>
    </row>
    <row r="341" spans="1:19" s="1" customFormat="1" hidden="1" outlineLevel="1">
      <c r="A341" s="189" t="s">
        <v>1771</v>
      </c>
      <c r="B341" s="190" t="s">
        <v>1658</v>
      </c>
      <c r="C341" s="372" t="s">
        <v>2430</v>
      </c>
      <c r="D341" s="190" t="s">
        <v>2912</v>
      </c>
      <c r="E341" s="190" t="s">
        <v>2912</v>
      </c>
      <c r="F341" s="372" t="s">
        <v>2912</v>
      </c>
      <c r="G341" s="394" t="s">
        <v>16</v>
      </c>
      <c r="H341" s="395">
        <v>281</v>
      </c>
      <c r="I341" s="396">
        <v>191.66666666666669</v>
      </c>
      <c r="J341" s="396">
        <f t="shared" si="55"/>
        <v>53858.333333333336</v>
      </c>
      <c r="K341" s="399">
        <v>180</v>
      </c>
      <c r="L341" s="399">
        <f>H341*K341</f>
        <v>50580</v>
      </c>
      <c r="M341" s="399">
        <f>I341+K341</f>
        <v>371.66666666666669</v>
      </c>
      <c r="N341" s="399">
        <f>H341*M341</f>
        <v>104438.33333333334</v>
      </c>
      <c r="O341" s="266"/>
      <c r="P341" s="506"/>
      <c r="Q341" s="542"/>
      <c r="R341" s="862"/>
      <c r="S341" s="862"/>
    </row>
    <row r="342" spans="1:19" s="1" customFormat="1" hidden="1" outlineLevel="1">
      <c r="A342" s="189" t="s">
        <v>2351</v>
      </c>
      <c r="B342" s="190" t="s">
        <v>1658</v>
      </c>
      <c r="C342" s="372" t="s">
        <v>2255</v>
      </c>
      <c r="D342" s="190" t="s">
        <v>2912</v>
      </c>
      <c r="E342" s="190" t="s">
        <v>2912</v>
      </c>
      <c r="F342" s="372" t="s">
        <v>2912</v>
      </c>
      <c r="G342" s="394" t="s">
        <v>16</v>
      </c>
      <c r="H342" s="395">
        <v>68</v>
      </c>
      <c r="I342" s="396">
        <v>665</v>
      </c>
      <c r="J342" s="364">
        <f>H342*I342</f>
        <v>45220</v>
      </c>
      <c r="K342" s="363">
        <v>220</v>
      </c>
      <c r="L342" s="363">
        <f>H342*K342</f>
        <v>14960</v>
      </c>
      <c r="M342" s="363">
        <f>I342+K342</f>
        <v>885</v>
      </c>
      <c r="N342" s="363">
        <f>H342*M342</f>
        <v>60180</v>
      </c>
      <c r="O342" s="266"/>
      <c r="P342" s="506"/>
      <c r="Q342" s="542"/>
      <c r="R342" s="862"/>
      <c r="S342" s="862"/>
    </row>
    <row r="343" spans="1:19" s="1" customFormat="1" hidden="1" outlineLevel="1">
      <c r="A343" s="189" t="s">
        <v>2352</v>
      </c>
      <c r="B343" s="190" t="s">
        <v>1658</v>
      </c>
      <c r="C343" s="372" t="s">
        <v>2257</v>
      </c>
      <c r="D343" s="190" t="s">
        <v>2912</v>
      </c>
      <c r="E343" s="190" t="s">
        <v>2912</v>
      </c>
      <c r="F343" s="372" t="s">
        <v>2912</v>
      </c>
      <c r="G343" s="394" t="s">
        <v>16</v>
      </c>
      <c r="H343" s="395">
        <v>245</v>
      </c>
      <c r="I343" s="396">
        <v>513.33333333333337</v>
      </c>
      <c r="J343" s="364">
        <f>H343*I343</f>
        <v>125766.66666666667</v>
      </c>
      <c r="K343" s="363">
        <v>220</v>
      </c>
      <c r="L343" s="363">
        <f>H343*K343</f>
        <v>53900</v>
      </c>
      <c r="M343" s="363">
        <f>I343+K343</f>
        <v>733.33333333333337</v>
      </c>
      <c r="N343" s="363">
        <f>H343*M343</f>
        <v>179666.66666666669</v>
      </c>
      <c r="O343" s="266"/>
      <c r="P343" s="506"/>
      <c r="Q343" s="542"/>
      <c r="R343" s="862"/>
      <c r="S343" s="862"/>
    </row>
    <row r="344" spans="1:19" s="1" customFormat="1" hidden="1" outlineLevel="1">
      <c r="A344" s="654" t="s">
        <v>2353</v>
      </c>
      <c r="B344" s="388" t="s">
        <v>1658</v>
      </c>
      <c r="C344" s="389" t="s">
        <v>2259</v>
      </c>
      <c r="D344" s="190" t="s">
        <v>2260</v>
      </c>
      <c r="E344" s="190" t="s">
        <v>2912</v>
      </c>
      <c r="F344" s="372" t="s">
        <v>2912</v>
      </c>
      <c r="G344" s="394" t="s">
        <v>16</v>
      </c>
      <c r="H344" s="395">
        <v>13</v>
      </c>
      <c r="I344" s="396">
        <v>3086.666666666667</v>
      </c>
      <c r="J344" s="364">
        <f>H344*I344</f>
        <v>40126.666666666672</v>
      </c>
      <c r="K344" s="363">
        <v>793</v>
      </c>
      <c r="L344" s="363">
        <f>H344*K344</f>
        <v>10309</v>
      </c>
      <c r="M344" s="363">
        <f>I344+K344</f>
        <v>3879.666666666667</v>
      </c>
      <c r="N344" s="363">
        <f>H344*M344</f>
        <v>50435.666666666672</v>
      </c>
      <c r="O344" s="266"/>
      <c r="P344" s="506"/>
      <c r="Q344" s="542"/>
      <c r="R344" s="862"/>
      <c r="S344" s="862"/>
    </row>
    <row r="345" spans="1:19" s="1" customFormat="1" hidden="1" outlineLevel="1">
      <c r="A345" s="453" t="s">
        <v>1777</v>
      </c>
      <c r="B345" s="391" t="s">
        <v>1658</v>
      </c>
      <c r="C345" s="106" t="s">
        <v>2265</v>
      </c>
      <c r="D345" s="177"/>
      <c r="E345" s="177"/>
      <c r="F345" s="776"/>
      <c r="G345" s="777"/>
      <c r="H345" s="778"/>
      <c r="I345" s="478"/>
      <c r="J345" s="478"/>
      <c r="K345" s="478"/>
      <c r="L345" s="478"/>
      <c r="M345" s="478"/>
      <c r="N345" s="478"/>
      <c r="O345" s="271"/>
      <c r="P345" s="506"/>
      <c r="Q345" s="542"/>
      <c r="R345" s="862"/>
      <c r="S345" s="862"/>
    </row>
    <row r="346" spans="1:19" s="1" customFormat="1" ht="27.6" hidden="1" outlineLevel="1">
      <c r="A346" s="644" t="s">
        <v>1772</v>
      </c>
      <c r="B346" s="641" t="s">
        <v>1658</v>
      </c>
      <c r="C346" s="653" t="s">
        <v>2266</v>
      </c>
      <c r="D346" s="190" t="s">
        <v>2267</v>
      </c>
      <c r="E346" s="190" t="s">
        <v>2912</v>
      </c>
      <c r="F346" s="372" t="s">
        <v>2912</v>
      </c>
      <c r="G346" s="394" t="s">
        <v>31</v>
      </c>
      <c r="H346" s="395">
        <v>1</v>
      </c>
      <c r="I346" s="396">
        <v>15464.683333333332</v>
      </c>
      <c r="J346" s="364">
        <f t="shared" si="55"/>
        <v>15464.683333333332</v>
      </c>
      <c r="K346" s="363">
        <v>2783.6429999999996</v>
      </c>
      <c r="L346" s="363">
        <f t="shared" ref="L346:L409" si="56">H346*K346</f>
        <v>2783.6429999999996</v>
      </c>
      <c r="M346" s="363">
        <f t="shared" ref="M346:M409" si="57">I346+K346</f>
        <v>18248.326333333331</v>
      </c>
      <c r="N346" s="363">
        <f t="shared" ref="N346:N409" si="58">H346*M346</f>
        <v>18248.326333333331</v>
      </c>
      <c r="O346" s="266" t="s">
        <v>2268</v>
      </c>
      <c r="P346" s="506" t="s">
        <v>2268</v>
      </c>
      <c r="Q346" s="542" t="s">
        <v>2268</v>
      </c>
      <c r="R346" s="862"/>
      <c r="S346" s="862"/>
    </row>
    <row r="347" spans="1:19" s="1" customFormat="1" ht="27.6" hidden="1" outlineLevel="1">
      <c r="A347" s="189" t="s">
        <v>1773</v>
      </c>
      <c r="B347" s="190" t="s">
        <v>1658</v>
      </c>
      <c r="C347" s="372" t="s">
        <v>2266</v>
      </c>
      <c r="D347" s="190" t="s">
        <v>2269</v>
      </c>
      <c r="E347" s="190" t="s">
        <v>2912</v>
      </c>
      <c r="F347" s="372" t="s">
        <v>2912</v>
      </c>
      <c r="G347" s="394" t="s">
        <v>31</v>
      </c>
      <c r="H347" s="395">
        <v>1</v>
      </c>
      <c r="I347" s="396">
        <v>14209.733333333334</v>
      </c>
      <c r="J347" s="364">
        <f t="shared" si="55"/>
        <v>14209.733333333334</v>
      </c>
      <c r="K347" s="363">
        <v>2557.752</v>
      </c>
      <c r="L347" s="363">
        <f t="shared" si="56"/>
        <v>2557.752</v>
      </c>
      <c r="M347" s="363">
        <f t="shared" si="57"/>
        <v>16767.485333333334</v>
      </c>
      <c r="N347" s="363">
        <f t="shared" si="58"/>
        <v>16767.485333333334</v>
      </c>
      <c r="O347" s="266" t="s">
        <v>2268</v>
      </c>
      <c r="P347" s="506" t="s">
        <v>2268</v>
      </c>
      <c r="Q347" s="542" t="s">
        <v>2268</v>
      </c>
      <c r="R347" s="862"/>
      <c r="S347" s="862"/>
    </row>
    <row r="348" spans="1:19" s="1" customFormat="1" ht="27.6" hidden="1" outlineLevel="1">
      <c r="A348" s="189" t="s">
        <v>1774</v>
      </c>
      <c r="B348" s="190" t="s">
        <v>1658</v>
      </c>
      <c r="C348" s="372" t="s">
        <v>2266</v>
      </c>
      <c r="D348" s="190" t="s">
        <v>2270</v>
      </c>
      <c r="E348" s="190" t="s">
        <v>2912</v>
      </c>
      <c r="F348" s="372" t="s">
        <v>2912</v>
      </c>
      <c r="G348" s="394" t="s">
        <v>31</v>
      </c>
      <c r="H348" s="395">
        <v>1</v>
      </c>
      <c r="I348" s="396">
        <v>16092.166666666666</v>
      </c>
      <c r="J348" s="364">
        <f t="shared" si="55"/>
        <v>16092.166666666666</v>
      </c>
      <c r="K348" s="363">
        <v>2896.5899999999997</v>
      </c>
      <c r="L348" s="363">
        <f t="shared" si="56"/>
        <v>2896.5899999999997</v>
      </c>
      <c r="M348" s="363">
        <f t="shared" si="57"/>
        <v>18988.756666666664</v>
      </c>
      <c r="N348" s="363">
        <f t="shared" si="58"/>
        <v>18988.756666666664</v>
      </c>
      <c r="O348" s="266" t="s">
        <v>2268</v>
      </c>
      <c r="P348" s="506" t="s">
        <v>2268</v>
      </c>
      <c r="Q348" s="542" t="s">
        <v>2268</v>
      </c>
      <c r="R348" s="862"/>
      <c r="S348" s="862"/>
    </row>
    <row r="349" spans="1:19" s="1" customFormat="1" ht="27.6" hidden="1" outlineLevel="1">
      <c r="A349" s="189" t="s">
        <v>1775</v>
      </c>
      <c r="B349" s="190" t="s">
        <v>1658</v>
      </c>
      <c r="C349" s="372" t="s">
        <v>2266</v>
      </c>
      <c r="D349" s="190" t="s">
        <v>2271</v>
      </c>
      <c r="E349" s="190" t="s">
        <v>2912</v>
      </c>
      <c r="F349" s="372" t="s">
        <v>2912</v>
      </c>
      <c r="G349" s="394" t="s">
        <v>31</v>
      </c>
      <c r="H349" s="395">
        <v>1</v>
      </c>
      <c r="I349" s="396">
        <v>30831.108333333337</v>
      </c>
      <c r="J349" s="364">
        <f t="shared" si="55"/>
        <v>30831.108333333337</v>
      </c>
      <c r="K349" s="363">
        <v>5549.5995000000003</v>
      </c>
      <c r="L349" s="363">
        <f t="shared" si="56"/>
        <v>5549.5995000000003</v>
      </c>
      <c r="M349" s="363">
        <f t="shared" si="57"/>
        <v>36380.707833333334</v>
      </c>
      <c r="N349" s="363">
        <f t="shared" si="58"/>
        <v>36380.707833333334</v>
      </c>
      <c r="O349" s="266" t="s">
        <v>2268</v>
      </c>
      <c r="P349" s="506" t="s">
        <v>2268</v>
      </c>
      <c r="Q349" s="542" t="s">
        <v>2268</v>
      </c>
      <c r="R349" s="862"/>
      <c r="S349" s="862"/>
    </row>
    <row r="350" spans="1:19" s="1" customFormat="1" ht="27.6" hidden="1" outlineLevel="1">
      <c r="A350" s="189" t="s">
        <v>1776</v>
      </c>
      <c r="B350" s="190" t="s">
        <v>1658</v>
      </c>
      <c r="C350" s="372" t="s">
        <v>2266</v>
      </c>
      <c r="D350" s="190" t="s">
        <v>2272</v>
      </c>
      <c r="E350" s="190" t="s">
        <v>2912</v>
      </c>
      <c r="F350" s="372" t="s">
        <v>2912</v>
      </c>
      <c r="G350" s="394" t="s">
        <v>31</v>
      </c>
      <c r="H350" s="395">
        <v>1</v>
      </c>
      <c r="I350" s="396">
        <v>27637.741666666669</v>
      </c>
      <c r="J350" s="364">
        <f t="shared" si="55"/>
        <v>27637.741666666669</v>
      </c>
      <c r="K350" s="363">
        <v>4974.7934999999998</v>
      </c>
      <c r="L350" s="363">
        <f t="shared" si="56"/>
        <v>4974.7934999999998</v>
      </c>
      <c r="M350" s="363">
        <f t="shared" si="57"/>
        <v>32612.535166666668</v>
      </c>
      <c r="N350" s="363">
        <f t="shared" si="58"/>
        <v>32612.535166666668</v>
      </c>
      <c r="O350" s="266" t="s">
        <v>2268</v>
      </c>
      <c r="P350" s="506" t="s">
        <v>2268</v>
      </c>
      <c r="Q350" s="542" t="s">
        <v>2268</v>
      </c>
      <c r="R350" s="862"/>
      <c r="S350" s="862"/>
    </row>
    <row r="351" spans="1:19" s="1" customFormat="1" ht="27.6" hidden="1" outlineLevel="1">
      <c r="A351" s="189" t="s">
        <v>3431</v>
      </c>
      <c r="B351" s="190" t="s">
        <v>1658</v>
      </c>
      <c r="C351" s="372" t="s">
        <v>2266</v>
      </c>
      <c r="D351" s="190" t="s">
        <v>2273</v>
      </c>
      <c r="E351" s="190" t="s">
        <v>2912</v>
      </c>
      <c r="F351" s="372" t="s">
        <v>2912</v>
      </c>
      <c r="G351" s="394" t="s">
        <v>31</v>
      </c>
      <c r="H351" s="395">
        <v>1</v>
      </c>
      <c r="I351" s="396">
        <v>18658.016666666666</v>
      </c>
      <c r="J351" s="364">
        <f t="shared" si="55"/>
        <v>18658.016666666666</v>
      </c>
      <c r="K351" s="363">
        <v>3358.4429999999998</v>
      </c>
      <c r="L351" s="363">
        <f t="shared" si="56"/>
        <v>3358.4429999999998</v>
      </c>
      <c r="M351" s="363">
        <f t="shared" si="57"/>
        <v>22016.459666666666</v>
      </c>
      <c r="N351" s="363">
        <f t="shared" si="58"/>
        <v>22016.459666666666</v>
      </c>
      <c r="O351" s="266" t="s">
        <v>2268</v>
      </c>
      <c r="P351" s="506" t="s">
        <v>2268</v>
      </c>
      <c r="Q351" s="542" t="s">
        <v>2268</v>
      </c>
      <c r="R351" s="862"/>
      <c r="S351" s="862"/>
    </row>
    <row r="352" spans="1:19" s="1" customFormat="1" ht="27.6" hidden="1" outlineLevel="1">
      <c r="A352" s="189" t="s">
        <v>3432</v>
      </c>
      <c r="B352" s="190" t="s">
        <v>1658</v>
      </c>
      <c r="C352" s="372" t="s">
        <v>2266</v>
      </c>
      <c r="D352" s="190" t="s">
        <v>2274</v>
      </c>
      <c r="E352" s="190" t="s">
        <v>2912</v>
      </c>
      <c r="F352" s="372" t="s">
        <v>2912</v>
      </c>
      <c r="G352" s="394" t="s">
        <v>31</v>
      </c>
      <c r="H352" s="395">
        <v>1</v>
      </c>
      <c r="I352" s="396">
        <v>19285.5</v>
      </c>
      <c r="J352" s="364">
        <f t="shared" si="55"/>
        <v>19285.5</v>
      </c>
      <c r="K352" s="363">
        <v>3471.39</v>
      </c>
      <c r="L352" s="363">
        <f t="shared" si="56"/>
        <v>3471.39</v>
      </c>
      <c r="M352" s="363">
        <f t="shared" si="57"/>
        <v>22756.89</v>
      </c>
      <c r="N352" s="363">
        <f t="shared" si="58"/>
        <v>22756.89</v>
      </c>
      <c r="O352" s="266" t="s">
        <v>2268</v>
      </c>
      <c r="P352" s="506" t="s">
        <v>2268</v>
      </c>
      <c r="Q352" s="542" t="s">
        <v>2268</v>
      </c>
      <c r="R352" s="862"/>
      <c r="S352" s="862"/>
    </row>
    <row r="353" spans="1:19" s="1" customFormat="1" ht="27.6" hidden="1" outlineLevel="1">
      <c r="A353" s="189" t="s">
        <v>3433</v>
      </c>
      <c r="B353" s="190" t="s">
        <v>1658</v>
      </c>
      <c r="C353" s="372" t="s">
        <v>2266</v>
      </c>
      <c r="D353" s="190" t="s">
        <v>2275</v>
      </c>
      <c r="E353" s="190" t="s">
        <v>2912</v>
      </c>
      <c r="F353" s="372" t="s">
        <v>2912</v>
      </c>
      <c r="G353" s="394" t="s">
        <v>31</v>
      </c>
      <c r="H353" s="395">
        <v>2</v>
      </c>
      <c r="I353" s="396">
        <v>17282.116666666669</v>
      </c>
      <c r="J353" s="364">
        <f t="shared" si="55"/>
        <v>34564.233333333337</v>
      </c>
      <c r="K353" s="363">
        <v>3110.7809999999999</v>
      </c>
      <c r="L353" s="363">
        <f t="shared" si="56"/>
        <v>6221.5619999999999</v>
      </c>
      <c r="M353" s="363">
        <f t="shared" si="57"/>
        <v>20392.897666666668</v>
      </c>
      <c r="N353" s="363">
        <f t="shared" si="58"/>
        <v>40785.795333333335</v>
      </c>
      <c r="O353" s="266" t="s">
        <v>2268</v>
      </c>
      <c r="P353" s="506" t="s">
        <v>2268</v>
      </c>
      <c r="Q353" s="542" t="s">
        <v>2268</v>
      </c>
      <c r="R353" s="862"/>
      <c r="S353" s="862"/>
    </row>
    <row r="354" spans="1:19" s="1" customFormat="1" ht="27.6" hidden="1" outlineLevel="1">
      <c r="A354" s="189" t="s">
        <v>3434</v>
      </c>
      <c r="B354" s="190" t="s">
        <v>1658</v>
      </c>
      <c r="C354" s="372" t="s">
        <v>2276</v>
      </c>
      <c r="D354" s="190" t="s">
        <v>2277</v>
      </c>
      <c r="E354" s="190" t="s">
        <v>2912</v>
      </c>
      <c r="F354" s="372" t="s">
        <v>2912</v>
      </c>
      <c r="G354" s="394" t="s">
        <v>31</v>
      </c>
      <c r="H354" s="395">
        <v>1</v>
      </c>
      <c r="I354" s="396">
        <v>26047.083333333336</v>
      </c>
      <c r="J354" s="364">
        <f t="shared" si="55"/>
        <v>26047.083333333336</v>
      </c>
      <c r="K354" s="363">
        <v>4688.4749999999995</v>
      </c>
      <c r="L354" s="363">
        <f t="shared" si="56"/>
        <v>4688.4749999999995</v>
      </c>
      <c r="M354" s="363">
        <f t="shared" si="57"/>
        <v>30735.558333333334</v>
      </c>
      <c r="N354" s="363">
        <f t="shared" si="58"/>
        <v>30735.558333333334</v>
      </c>
      <c r="O354" s="266" t="s">
        <v>2268</v>
      </c>
      <c r="P354" s="506" t="s">
        <v>2268</v>
      </c>
      <c r="Q354" s="542" t="s">
        <v>2268</v>
      </c>
      <c r="R354" s="862"/>
      <c r="S354" s="862"/>
    </row>
    <row r="355" spans="1:19" s="1" customFormat="1" ht="27.6" hidden="1" outlineLevel="1">
      <c r="A355" s="189" t="s">
        <v>3435</v>
      </c>
      <c r="B355" s="190" t="s">
        <v>1658</v>
      </c>
      <c r="C355" s="372" t="s">
        <v>2276</v>
      </c>
      <c r="D355" s="190" t="s">
        <v>2278</v>
      </c>
      <c r="E355" s="190" t="s">
        <v>2912</v>
      </c>
      <c r="F355" s="372" t="s">
        <v>2912</v>
      </c>
      <c r="G355" s="394" t="s">
        <v>31</v>
      </c>
      <c r="H355" s="395">
        <v>1</v>
      </c>
      <c r="I355" s="396">
        <v>19863.016666666666</v>
      </c>
      <c r="J355" s="364">
        <f t="shared" si="55"/>
        <v>19863.016666666666</v>
      </c>
      <c r="K355" s="363">
        <v>3575.3429999999998</v>
      </c>
      <c r="L355" s="363">
        <f t="shared" si="56"/>
        <v>3575.3429999999998</v>
      </c>
      <c r="M355" s="363">
        <f t="shared" si="57"/>
        <v>23438.359666666667</v>
      </c>
      <c r="N355" s="363">
        <f t="shared" si="58"/>
        <v>23438.359666666667</v>
      </c>
      <c r="O355" s="266" t="s">
        <v>2268</v>
      </c>
      <c r="P355" s="506" t="s">
        <v>2268</v>
      </c>
      <c r="Q355" s="542" t="s">
        <v>2268</v>
      </c>
      <c r="R355" s="862"/>
      <c r="S355" s="862"/>
    </row>
    <row r="356" spans="1:19" s="1" customFormat="1" ht="27.6" hidden="1" outlineLevel="1">
      <c r="A356" s="189" t="s">
        <v>3436</v>
      </c>
      <c r="B356" s="190" t="s">
        <v>1658</v>
      </c>
      <c r="C356" s="372" t="s">
        <v>2276</v>
      </c>
      <c r="D356" s="190" t="s">
        <v>2279</v>
      </c>
      <c r="E356" s="190" t="s">
        <v>2912</v>
      </c>
      <c r="F356" s="372" t="s">
        <v>2912</v>
      </c>
      <c r="G356" s="394" t="s">
        <v>31</v>
      </c>
      <c r="H356" s="395">
        <v>1</v>
      </c>
      <c r="I356" s="396">
        <v>22226.258333333331</v>
      </c>
      <c r="J356" s="364">
        <f t="shared" si="55"/>
        <v>22226.258333333331</v>
      </c>
      <c r="K356" s="363">
        <v>4000.7264999999998</v>
      </c>
      <c r="L356" s="363">
        <f t="shared" si="56"/>
        <v>4000.7264999999998</v>
      </c>
      <c r="M356" s="363">
        <f t="shared" si="57"/>
        <v>26226.984833333332</v>
      </c>
      <c r="N356" s="363">
        <f t="shared" si="58"/>
        <v>26226.984833333332</v>
      </c>
      <c r="O356" s="266" t="s">
        <v>2268</v>
      </c>
      <c r="P356" s="506" t="s">
        <v>2268</v>
      </c>
      <c r="Q356" s="542" t="s">
        <v>2268</v>
      </c>
      <c r="R356" s="862"/>
      <c r="S356" s="862"/>
    </row>
    <row r="357" spans="1:19" s="1" customFormat="1" ht="27.6" hidden="1" outlineLevel="1">
      <c r="A357" s="189" t="s">
        <v>3437</v>
      </c>
      <c r="B357" s="190" t="s">
        <v>1658</v>
      </c>
      <c r="C357" s="372" t="s">
        <v>2276</v>
      </c>
      <c r="D357" s="190" t="s">
        <v>2280</v>
      </c>
      <c r="E357" s="190" t="s">
        <v>2912</v>
      </c>
      <c r="F357" s="372" t="s">
        <v>2912</v>
      </c>
      <c r="G357" s="394" t="s">
        <v>31</v>
      </c>
      <c r="H357" s="395">
        <v>1</v>
      </c>
      <c r="I357" s="396">
        <v>22185.491666666669</v>
      </c>
      <c r="J357" s="364">
        <f t="shared" si="55"/>
        <v>22185.491666666669</v>
      </c>
      <c r="K357" s="363">
        <v>3993.3885</v>
      </c>
      <c r="L357" s="363">
        <f t="shared" si="56"/>
        <v>3993.3885</v>
      </c>
      <c r="M357" s="363">
        <f t="shared" si="57"/>
        <v>26178.88016666667</v>
      </c>
      <c r="N357" s="363">
        <f t="shared" si="58"/>
        <v>26178.88016666667</v>
      </c>
      <c r="O357" s="266" t="s">
        <v>2268</v>
      </c>
      <c r="P357" s="506" t="s">
        <v>2268</v>
      </c>
      <c r="Q357" s="542" t="s">
        <v>2268</v>
      </c>
      <c r="R357" s="862"/>
      <c r="S357" s="862"/>
    </row>
    <row r="358" spans="1:19" s="1" customFormat="1" ht="27.6" hidden="1" outlineLevel="1">
      <c r="A358" s="189" t="s">
        <v>3438</v>
      </c>
      <c r="B358" s="190" t="s">
        <v>1658</v>
      </c>
      <c r="C358" s="372" t="s">
        <v>2276</v>
      </c>
      <c r="D358" s="190" t="s">
        <v>2281</v>
      </c>
      <c r="E358" s="190" t="s">
        <v>2912</v>
      </c>
      <c r="F358" s="372" t="s">
        <v>2912</v>
      </c>
      <c r="G358" s="394" t="s">
        <v>31</v>
      </c>
      <c r="H358" s="395">
        <v>1</v>
      </c>
      <c r="I358" s="396">
        <v>28292.408333333333</v>
      </c>
      <c r="J358" s="364">
        <f t="shared" si="55"/>
        <v>28292.408333333333</v>
      </c>
      <c r="K358" s="363">
        <v>5092.6334999999999</v>
      </c>
      <c r="L358" s="363">
        <f t="shared" si="56"/>
        <v>5092.6334999999999</v>
      </c>
      <c r="M358" s="363">
        <f t="shared" si="57"/>
        <v>33385.041833333336</v>
      </c>
      <c r="N358" s="363">
        <f t="shared" si="58"/>
        <v>33385.041833333336</v>
      </c>
      <c r="O358" s="266" t="s">
        <v>2268</v>
      </c>
      <c r="P358" s="506" t="s">
        <v>2268</v>
      </c>
      <c r="Q358" s="542" t="s">
        <v>2268</v>
      </c>
      <c r="R358" s="862"/>
      <c r="S358" s="862"/>
    </row>
    <row r="359" spans="1:19" s="1" customFormat="1" ht="27.6" hidden="1" outlineLevel="1">
      <c r="A359" s="189" t="s">
        <v>3439</v>
      </c>
      <c r="B359" s="190" t="s">
        <v>1658</v>
      </c>
      <c r="C359" s="372" t="s">
        <v>2276</v>
      </c>
      <c r="D359" s="190" t="s">
        <v>2282</v>
      </c>
      <c r="E359" s="190" t="s">
        <v>2912</v>
      </c>
      <c r="F359" s="372" t="s">
        <v>2912</v>
      </c>
      <c r="G359" s="394" t="s">
        <v>31</v>
      </c>
      <c r="H359" s="395">
        <v>1</v>
      </c>
      <c r="I359" s="396">
        <v>14422.908333333335</v>
      </c>
      <c r="J359" s="364">
        <f t="shared" si="55"/>
        <v>14422.908333333335</v>
      </c>
      <c r="K359" s="363">
        <v>2596.1235000000001</v>
      </c>
      <c r="L359" s="363">
        <f t="shared" si="56"/>
        <v>2596.1235000000001</v>
      </c>
      <c r="M359" s="363">
        <f t="shared" si="57"/>
        <v>17019.031833333334</v>
      </c>
      <c r="N359" s="363">
        <f t="shared" si="58"/>
        <v>17019.031833333334</v>
      </c>
      <c r="O359" s="266" t="s">
        <v>2268</v>
      </c>
      <c r="P359" s="506" t="s">
        <v>2268</v>
      </c>
      <c r="Q359" s="542" t="s">
        <v>2268</v>
      </c>
      <c r="R359" s="862"/>
      <c r="S359" s="862"/>
    </row>
    <row r="360" spans="1:19" s="1" customFormat="1" ht="27.6" hidden="1" outlineLevel="1">
      <c r="A360" s="189" t="s">
        <v>3440</v>
      </c>
      <c r="B360" s="190" t="s">
        <v>1658</v>
      </c>
      <c r="C360" s="372" t="s">
        <v>2276</v>
      </c>
      <c r="D360" s="190" t="s">
        <v>2283</v>
      </c>
      <c r="E360" s="190" t="s">
        <v>2912</v>
      </c>
      <c r="F360" s="372" t="s">
        <v>2912</v>
      </c>
      <c r="G360" s="394" t="s">
        <v>31</v>
      </c>
      <c r="H360" s="395">
        <v>1</v>
      </c>
      <c r="I360" s="396">
        <v>19152.408333333333</v>
      </c>
      <c r="J360" s="364">
        <f t="shared" si="55"/>
        <v>19152.408333333333</v>
      </c>
      <c r="K360" s="363">
        <v>3447.4334999999996</v>
      </c>
      <c r="L360" s="363">
        <f t="shared" si="56"/>
        <v>3447.4334999999996</v>
      </c>
      <c r="M360" s="363">
        <f t="shared" si="57"/>
        <v>22599.841833333332</v>
      </c>
      <c r="N360" s="363">
        <f t="shared" si="58"/>
        <v>22599.841833333332</v>
      </c>
      <c r="O360" s="266" t="s">
        <v>2268</v>
      </c>
      <c r="P360" s="506" t="s">
        <v>2268</v>
      </c>
      <c r="Q360" s="542" t="s">
        <v>2268</v>
      </c>
      <c r="R360" s="862"/>
      <c r="S360" s="862"/>
    </row>
    <row r="361" spans="1:19" s="1" customFormat="1" ht="27.6" hidden="1" outlineLevel="1">
      <c r="A361" s="189" t="s">
        <v>3441</v>
      </c>
      <c r="B361" s="190" t="s">
        <v>1658</v>
      </c>
      <c r="C361" s="372" t="s">
        <v>2276</v>
      </c>
      <c r="D361" s="190" t="s">
        <v>2284</v>
      </c>
      <c r="E361" s="190" t="s">
        <v>2912</v>
      </c>
      <c r="F361" s="372" t="s">
        <v>2912</v>
      </c>
      <c r="G361" s="394" t="s">
        <v>31</v>
      </c>
      <c r="H361" s="395">
        <v>1</v>
      </c>
      <c r="I361" s="396">
        <v>13756.116666666667</v>
      </c>
      <c r="J361" s="364">
        <f t="shared" si="55"/>
        <v>13756.116666666667</v>
      </c>
      <c r="K361" s="363">
        <v>2476.1010000000001</v>
      </c>
      <c r="L361" s="363">
        <f t="shared" si="56"/>
        <v>2476.1010000000001</v>
      </c>
      <c r="M361" s="363">
        <f t="shared" si="57"/>
        <v>16232.217666666667</v>
      </c>
      <c r="N361" s="363">
        <f t="shared" si="58"/>
        <v>16232.217666666667</v>
      </c>
      <c r="O361" s="266" t="s">
        <v>2268</v>
      </c>
      <c r="P361" s="506" t="s">
        <v>2268</v>
      </c>
      <c r="Q361" s="542" t="s">
        <v>2268</v>
      </c>
      <c r="R361" s="862"/>
      <c r="S361" s="862"/>
    </row>
    <row r="362" spans="1:19" s="1" customFormat="1" ht="27.6" hidden="1" outlineLevel="1">
      <c r="A362" s="189" t="s">
        <v>3442</v>
      </c>
      <c r="B362" s="190" t="s">
        <v>1658</v>
      </c>
      <c r="C362" s="372" t="s">
        <v>2266</v>
      </c>
      <c r="D362" s="190" t="s">
        <v>2285</v>
      </c>
      <c r="E362" s="190" t="s">
        <v>2912</v>
      </c>
      <c r="F362" s="372" t="s">
        <v>2912</v>
      </c>
      <c r="G362" s="394" t="s">
        <v>31</v>
      </c>
      <c r="H362" s="395">
        <v>1</v>
      </c>
      <c r="I362" s="396">
        <v>27010.283333333333</v>
      </c>
      <c r="J362" s="364">
        <f t="shared" si="55"/>
        <v>27010.283333333333</v>
      </c>
      <c r="K362" s="363">
        <v>4861.8509999999997</v>
      </c>
      <c r="L362" s="363">
        <f t="shared" si="56"/>
        <v>4861.8509999999997</v>
      </c>
      <c r="M362" s="363">
        <f t="shared" si="57"/>
        <v>31872.134333333332</v>
      </c>
      <c r="N362" s="363">
        <f t="shared" si="58"/>
        <v>31872.134333333332</v>
      </c>
      <c r="O362" s="266" t="s">
        <v>2286</v>
      </c>
      <c r="P362" s="506" t="s">
        <v>2286</v>
      </c>
      <c r="Q362" s="542" t="s">
        <v>2286</v>
      </c>
      <c r="R362" s="862"/>
      <c r="S362" s="862"/>
    </row>
    <row r="363" spans="1:19" s="1" customFormat="1" ht="27.6" hidden="1" outlineLevel="1">
      <c r="A363" s="189" t="s">
        <v>3443</v>
      </c>
      <c r="B363" s="190" t="s">
        <v>1658</v>
      </c>
      <c r="C363" s="372" t="s">
        <v>2266</v>
      </c>
      <c r="D363" s="190" t="s">
        <v>2287</v>
      </c>
      <c r="E363" s="190" t="s">
        <v>2912</v>
      </c>
      <c r="F363" s="372" t="s">
        <v>2912</v>
      </c>
      <c r="G363" s="394" t="s">
        <v>31</v>
      </c>
      <c r="H363" s="395">
        <v>1</v>
      </c>
      <c r="I363" s="396">
        <v>39441.916666666672</v>
      </c>
      <c r="J363" s="364">
        <f t="shared" si="55"/>
        <v>39441.916666666672</v>
      </c>
      <c r="K363" s="363">
        <v>7099.5450000000001</v>
      </c>
      <c r="L363" s="363">
        <f t="shared" si="56"/>
        <v>7099.5450000000001</v>
      </c>
      <c r="M363" s="363">
        <f t="shared" si="57"/>
        <v>46541.46166666667</v>
      </c>
      <c r="N363" s="363">
        <f t="shared" si="58"/>
        <v>46541.46166666667</v>
      </c>
      <c r="O363" s="266" t="s">
        <v>2286</v>
      </c>
      <c r="P363" s="506" t="s">
        <v>2286</v>
      </c>
      <c r="Q363" s="542" t="s">
        <v>2286</v>
      </c>
      <c r="R363" s="862"/>
      <c r="S363" s="862"/>
    </row>
    <row r="364" spans="1:19" s="1" customFormat="1" ht="27.6" hidden="1" outlineLevel="1">
      <c r="A364" s="189" t="s">
        <v>3444</v>
      </c>
      <c r="B364" s="190" t="s">
        <v>1658</v>
      </c>
      <c r="C364" s="372" t="s">
        <v>2266</v>
      </c>
      <c r="D364" s="190" t="s">
        <v>2288</v>
      </c>
      <c r="E364" s="190" t="s">
        <v>2912</v>
      </c>
      <c r="F364" s="372" t="s">
        <v>2912</v>
      </c>
      <c r="G364" s="394" t="s">
        <v>31</v>
      </c>
      <c r="H364" s="395">
        <v>1</v>
      </c>
      <c r="I364" s="396">
        <v>9640.4916666666668</v>
      </c>
      <c r="J364" s="364">
        <f t="shared" si="55"/>
        <v>9640.4916666666668</v>
      </c>
      <c r="K364" s="363">
        <v>1735.2884999999999</v>
      </c>
      <c r="L364" s="363">
        <f t="shared" si="56"/>
        <v>1735.2884999999999</v>
      </c>
      <c r="M364" s="363">
        <f t="shared" si="57"/>
        <v>11375.780166666667</v>
      </c>
      <c r="N364" s="363">
        <f t="shared" si="58"/>
        <v>11375.780166666667</v>
      </c>
      <c r="O364" s="266" t="s">
        <v>2286</v>
      </c>
      <c r="P364" s="506" t="s">
        <v>2286</v>
      </c>
      <c r="Q364" s="542" t="s">
        <v>2286</v>
      </c>
      <c r="R364" s="862"/>
      <c r="S364" s="862"/>
    </row>
    <row r="365" spans="1:19" s="1" customFormat="1" ht="27.6" hidden="1" outlineLevel="1">
      <c r="A365" s="189" t="s">
        <v>3445</v>
      </c>
      <c r="B365" s="190" t="s">
        <v>1658</v>
      </c>
      <c r="C365" s="372" t="s">
        <v>2266</v>
      </c>
      <c r="D365" s="190" t="s">
        <v>2289</v>
      </c>
      <c r="E365" s="190" t="s">
        <v>2912</v>
      </c>
      <c r="F365" s="372" t="s">
        <v>2912</v>
      </c>
      <c r="G365" s="394" t="s">
        <v>31</v>
      </c>
      <c r="H365" s="395">
        <v>1</v>
      </c>
      <c r="I365" s="396">
        <v>21796.958333333332</v>
      </c>
      <c r="J365" s="364">
        <f t="shared" si="55"/>
        <v>21796.958333333332</v>
      </c>
      <c r="K365" s="363">
        <v>3923.4524999999994</v>
      </c>
      <c r="L365" s="363">
        <f t="shared" si="56"/>
        <v>3923.4524999999994</v>
      </c>
      <c r="M365" s="363">
        <f t="shared" si="57"/>
        <v>25720.410833333332</v>
      </c>
      <c r="N365" s="363">
        <f t="shared" si="58"/>
        <v>25720.410833333332</v>
      </c>
      <c r="O365" s="266" t="s">
        <v>2286</v>
      </c>
      <c r="P365" s="506" t="s">
        <v>2286</v>
      </c>
      <c r="Q365" s="542" t="s">
        <v>2286</v>
      </c>
      <c r="R365" s="862"/>
      <c r="S365" s="862"/>
    </row>
    <row r="366" spans="1:19" s="1" customFormat="1" ht="27.6" hidden="1" outlineLevel="1">
      <c r="A366" s="189" t="s">
        <v>3446</v>
      </c>
      <c r="B366" s="190" t="s">
        <v>1658</v>
      </c>
      <c r="C366" s="372" t="s">
        <v>2266</v>
      </c>
      <c r="D366" s="190" t="s">
        <v>2290</v>
      </c>
      <c r="E366" s="190" t="s">
        <v>2912</v>
      </c>
      <c r="F366" s="372" t="s">
        <v>2912</v>
      </c>
      <c r="G366" s="394" t="s">
        <v>31</v>
      </c>
      <c r="H366" s="395">
        <v>1</v>
      </c>
      <c r="I366" s="396">
        <v>26328.383333333335</v>
      </c>
      <c r="J366" s="364">
        <f t="shared" si="55"/>
        <v>26328.383333333335</v>
      </c>
      <c r="K366" s="363">
        <v>4739.1090000000004</v>
      </c>
      <c r="L366" s="363">
        <f t="shared" si="56"/>
        <v>4739.1090000000004</v>
      </c>
      <c r="M366" s="363">
        <f t="shared" si="57"/>
        <v>31067.492333333335</v>
      </c>
      <c r="N366" s="363">
        <f t="shared" si="58"/>
        <v>31067.492333333335</v>
      </c>
      <c r="O366" s="266" t="s">
        <v>2286</v>
      </c>
      <c r="P366" s="506" t="s">
        <v>2286</v>
      </c>
      <c r="Q366" s="542" t="s">
        <v>2286</v>
      </c>
      <c r="R366" s="862"/>
      <c r="S366" s="862"/>
    </row>
    <row r="367" spans="1:19" s="1" customFormat="1" ht="27.6" hidden="1" outlineLevel="1">
      <c r="A367" s="189" t="s">
        <v>3447</v>
      </c>
      <c r="B367" s="190" t="s">
        <v>1658</v>
      </c>
      <c r="C367" s="372" t="s">
        <v>2266</v>
      </c>
      <c r="D367" s="190" t="s">
        <v>2291</v>
      </c>
      <c r="E367" s="190" t="s">
        <v>2912</v>
      </c>
      <c r="F367" s="372" t="s">
        <v>2912</v>
      </c>
      <c r="G367" s="394" t="s">
        <v>31</v>
      </c>
      <c r="H367" s="395">
        <v>1</v>
      </c>
      <c r="I367" s="396">
        <v>21878.541666666668</v>
      </c>
      <c r="J367" s="364">
        <f t="shared" si="55"/>
        <v>21878.541666666668</v>
      </c>
      <c r="K367" s="363">
        <v>3938.1374999999998</v>
      </c>
      <c r="L367" s="363">
        <f t="shared" si="56"/>
        <v>3938.1374999999998</v>
      </c>
      <c r="M367" s="363">
        <f t="shared" si="57"/>
        <v>25816.679166666669</v>
      </c>
      <c r="N367" s="363">
        <f t="shared" si="58"/>
        <v>25816.679166666669</v>
      </c>
      <c r="O367" s="266" t="s">
        <v>2286</v>
      </c>
      <c r="P367" s="506" t="s">
        <v>2286</v>
      </c>
      <c r="Q367" s="542" t="s">
        <v>2286</v>
      </c>
      <c r="R367" s="862"/>
      <c r="S367" s="862"/>
    </row>
    <row r="368" spans="1:19" s="1" customFormat="1" ht="27.6" hidden="1" outlineLevel="1">
      <c r="A368" s="189" t="s">
        <v>3448</v>
      </c>
      <c r="B368" s="190" t="s">
        <v>1658</v>
      </c>
      <c r="C368" s="372" t="s">
        <v>2266</v>
      </c>
      <c r="D368" s="190" t="s">
        <v>2292</v>
      </c>
      <c r="E368" s="190" t="s">
        <v>2912</v>
      </c>
      <c r="F368" s="372" t="s">
        <v>2912</v>
      </c>
      <c r="G368" s="394" t="s">
        <v>31</v>
      </c>
      <c r="H368" s="395">
        <v>1</v>
      </c>
      <c r="I368" s="396">
        <v>12833.833333333334</v>
      </c>
      <c r="J368" s="364">
        <f t="shared" si="55"/>
        <v>12833.833333333334</v>
      </c>
      <c r="K368" s="363">
        <v>2310.09</v>
      </c>
      <c r="L368" s="363">
        <f t="shared" si="56"/>
        <v>2310.09</v>
      </c>
      <c r="M368" s="363">
        <f t="shared" si="57"/>
        <v>15143.923333333334</v>
      </c>
      <c r="N368" s="363">
        <f t="shared" si="58"/>
        <v>15143.923333333334</v>
      </c>
      <c r="O368" s="266" t="s">
        <v>2286</v>
      </c>
      <c r="P368" s="506" t="s">
        <v>2286</v>
      </c>
      <c r="Q368" s="542" t="s">
        <v>2286</v>
      </c>
      <c r="R368" s="862"/>
      <c r="S368" s="862"/>
    </row>
    <row r="369" spans="1:19" s="1" customFormat="1" ht="27.6" hidden="1" outlineLevel="1">
      <c r="A369" s="189" t="s">
        <v>3449</v>
      </c>
      <c r="B369" s="190" t="s">
        <v>1658</v>
      </c>
      <c r="C369" s="372" t="s">
        <v>2276</v>
      </c>
      <c r="D369" s="190" t="s">
        <v>2293</v>
      </c>
      <c r="E369" s="190" t="s">
        <v>2912</v>
      </c>
      <c r="F369" s="372" t="s">
        <v>2912</v>
      </c>
      <c r="G369" s="394" t="s">
        <v>31</v>
      </c>
      <c r="H369" s="395">
        <v>1</v>
      </c>
      <c r="I369" s="396">
        <v>14088.766666666668</v>
      </c>
      <c r="J369" s="364">
        <f t="shared" si="55"/>
        <v>14088.766666666668</v>
      </c>
      <c r="K369" s="363">
        <v>2535.9780000000001</v>
      </c>
      <c r="L369" s="363">
        <f t="shared" si="56"/>
        <v>2535.9780000000001</v>
      </c>
      <c r="M369" s="363">
        <f t="shared" si="57"/>
        <v>16624.744666666669</v>
      </c>
      <c r="N369" s="363">
        <f t="shared" si="58"/>
        <v>16624.744666666669</v>
      </c>
      <c r="O369" s="266" t="s">
        <v>2286</v>
      </c>
      <c r="P369" s="506" t="s">
        <v>2286</v>
      </c>
      <c r="Q369" s="542" t="s">
        <v>2286</v>
      </c>
      <c r="R369" s="862"/>
      <c r="S369" s="862"/>
    </row>
    <row r="370" spans="1:19" s="1" customFormat="1" ht="27.6" hidden="1" outlineLevel="1">
      <c r="A370" s="189" t="s">
        <v>3450</v>
      </c>
      <c r="B370" s="190" t="s">
        <v>1658</v>
      </c>
      <c r="C370" s="372" t="s">
        <v>2276</v>
      </c>
      <c r="D370" s="190" t="s">
        <v>2294</v>
      </c>
      <c r="E370" s="190" t="s">
        <v>2912</v>
      </c>
      <c r="F370" s="372" t="s">
        <v>2912</v>
      </c>
      <c r="G370" s="394" t="s">
        <v>31</v>
      </c>
      <c r="H370" s="395">
        <v>1</v>
      </c>
      <c r="I370" s="396">
        <v>28292.416666666668</v>
      </c>
      <c r="J370" s="364">
        <f t="shared" si="55"/>
        <v>28292.416666666668</v>
      </c>
      <c r="K370" s="363">
        <v>5092.6350000000002</v>
      </c>
      <c r="L370" s="363">
        <f t="shared" si="56"/>
        <v>5092.6350000000002</v>
      </c>
      <c r="M370" s="363">
        <f t="shared" si="57"/>
        <v>33385.051666666666</v>
      </c>
      <c r="N370" s="363">
        <f t="shared" si="58"/>
        <v>33385.051666666666</v>
      </c>
      <c r="O370" s="266" t="s">
        <v>2286</v>
      </c>
      <c r="P370" s="506" t="s">
        <v>2286</v>
      </c>
      <c r="Q370" s="542" t="s">
        <v>2286</v>
      </c>
      <c r="R370" s="862"/>
      <c r="S370" s="862"/>
    </row>
    <row r="371" spans="1:19" s="1" customFormat="1" ht="27.6" hidden="1" outlineLevel="1">
      <c r="A371" s="189" t="s">
        <v>3451</v>
      </c>
      <c r="B371" s="190" t="s">
        <v>1658</v>
      </c>
      <c r="C371" s="372" t="s">
        <v>2276</v>
      </c>
      <c r="D371" s="190" t="s">
        <v>2295</v>
      </c>
      <c r="E371" s="190" t="s">
        <v>2912</v>
      </c>
      <c r="F371" s="372" t="s">
        <v>2912</v>
      </c>
      <c r="G371" s="394" t="s">
        <v>31</v>
      </c>
      <c r="H371" s="395">
        <v>1</v>
      </c>
      <c r="I371" s="396">
        <v>23014</v>
      </c>
      <c r="J371" s="364">
        <f t="shared" si="55"/>
        <v>23014</v>
      </c>
      <c r="K371" s="363">
        <v>4142.5199999999995</v>
      </c>
      <c r="L371" s="363">
        <f t="shared" si="56"/>
        <v>4142.5199999999995</v>
      </c>
      <c r="M371" s="363">
        <f t="shared" si="57"/>
        <v>27156.52</v>
      </c>
      <c r="N371" s="363">
        <f t="shared" si="58"/>
        <v>27156.52</v>
      </c>
      <c r="O371" s="266" t="s">
        <v>2286</v>
      </c>
      <c r="P371" s="506" t="s">
        <v>2286</v>
      </c>
      <c r="Q371" s="542" t="s">
        <v>2286</v>
      </c>
      <c r="R371" s="862"/>
      <c r="S371" s="862"/>
    </row>
    <row r="372" spans="1:19" s="1" customFormat="1" ht="27.6" hidden="1" outlineLevel="1">
      <c r="A372" s="189" t="s">
        <v>3452</v>
      </c>
      <c r="B372" s="190" t="s">
        <v>1658</v>
      </c>
      <c r="C372" s="372" t="s">
        <v>2276</v>
      </c>
      <c r="D372" s="190" t="s">
        <v>2296</v>
      </c>
      <c r="E372" s="190" t="s">
        <v>2912</v>
      </c>
      <c r="F372" s="372" t="s">
        <v>2912</v>
      </c>
      <c r="G372" s="394" t="s">
        <v>31</v>
      </c>
      <c r="H372" s="395">
        <v>1</v>
      </c>
      <c r="I372" s="396">
        <v>19152.408333333333</v>
      </c>
      <c r="J372" s="364">
        <f t="shared" si="55"/>
        <v>19152.408333333333</v>
      </c>
      <c r="K372" s="363">
        <v>3447.4334999999996</v>
      </c>
      <c r="L372" s="363">
        <f t="shared" si="56"/>
        <v>3447.4334999999996</v>
      </c>
      <c r="M372" s="363">
        <f t="shared" si="57"/>
        <v>22599.841833333332</v>
      </c>
      <c r="N372" s="363">
        <f t="shared" si="58"/>
        <v>22599.841833333332</v>
      </c>
      <c r="O372" s="266" t="s">
        <v>2286</v>
      </c>
      <c r="P372" s="506" t="s">
        <v>2286</v>
      </c>
      <c r="Q372" s="542" t="s">
        <v>2286</v>
      </c>
      <c r="R372" s="862"/>
      <c r="S372" s="862"/>
    </row>
    <row r="373" spans="1:19" s="1" customFormat="1" ht="27.6" hidden="1" outlineLevel="1">
      <c r="A373" s="189" t="s">
        <v>3453</v>
      </c>
      <c r="B373" s="190" t="s">
        <v>1658</v>
      </c>
      <c r="C373" s="372" t="s">
        <v>2276</v>
      </c>
      <c r="D373" s="190" t="s">
        <v>2297</v>
      </c>
      <c r="E373" s="190" t="s">
        <v>2912</v>
      </c>
      <c r="F373" s="372" t="s">
        <v>2912</v>
      </c>
      <c r="G373" s="394" t="s">
        <v>31</v>
      </c>
      <c r="H373" s="395">
        <v>1</v>
      </c>
      <c r="I373" s="396">
        <v>17576.933333333334</v>
      </c>
      <c r="J373" s="364">
        <f t="shared" si="55"/>
        <v>17576.933333333334</v>
      </c>
      <c r="K373" s="363">
        <v>3163.848</v>
      </c>
      <c r="L373" s="363">
        <f t="shared" si="56"/>
        <v>3163.848</v>
      </c>
      <c r="M373" s="363">
        <f t="shared" si="57"/>
        <v>20740.781333333332</v>
      </c>
      <c r="N373" s="363">
        <f t="shared" si="58"/>
        <v>20740.781333333332</v>
      </c>
      <c r="O373" s="266" t="s">
        <v>2286</v>
      </c>
      <c r="P373" s="506" t="s">
        <v>2286</v>
      </c>
      <c r="Q373" s="542" t="s">
        <v>2286</v>
      </c>
      <c r="R373" s="862"/>
      <c r="S373" s="862"/>
    </row>
    <row r="374" spans="1:19" s="1" customFormat="1" ht="27.6" hidden="1" outlineLevel="1">
      <c r="A374" s="189" t="s">
        <v>3454</v>
      </c>
      <c r="B374" s="190" t="s">
        <v>1658</v>
      </c>
      <c r="C374" s="372" t="s">
        <v>2276</v>
      </c>
      <c r="D374" s="190" t="s">
        <v>2298</v>
      </c>
      <c r="E374" s="190" t="s">
        <v>2912</v>
      </c>
      <c r="F374" s="372" t="s">
        <v>2912</v>
      </c>
      <c r="G374" s="394" t="s">
        <v>31</v>
      </c>
      <c r="H374" s="395">
        <v>1</v>
      </c>
      <c r="I374" s="396">
        <v>32231.100000000002</v>
      </c>
      <c r="J374" s="364">
        <f t="shared" si="55"/>
        <v>32231.100000000002</v>
      </c>
      <c r="K374" s="363">
        <v>5801.598</v>
      </c>
      <c r="L374" s="363">
        <f t="shared" si="56"/>
        <v>5801.598</v>
      </c>
      <c r="M374" s="363">
        <f t="shared" si="57"/>
        <v>38032.698000000004</v>
      </c>
      <c r="N374" s="363">
        <f t="shared" si="58"/>
        <v>38032.698000000004</v>
      </c>
      <c r="O374" s="266" t="s">
        <v>2286</v>
      </c>
      <c r="P374" s="506" t="s">
        <v>2286</v>
      </c>
      <c r="Q374" s="542" t="s">
        <v>2286</v>
      </c>
      <c r="R374" s="862"/>
      <c r="S374" s="862"/>
    </row>
    <row r="375" spans="1:19" s="1" customFormat="1" ht="27.6" hidden="1" outlineLevel="1">
      <c r="A375" s="189" t="s">
        <v>3455</v>
      </c>
      <c r="B375" s="190" t="s">
        <v>1658</v>
      </c>
      <c r="C375" s="372" t="s">
        <v>2276</v>
      </c>
      <c r="D375" s="190" t="s">
        <v>2299</v>
      </c>
      <c r="E375" s="190" t="s">
        <v>2912</v>
      </c>
      <c r="F375" s="372" t="s">
        <v>2912</v>
      </c>
      <c r="G375" s="394" t="s">
        <v>31</v>
      </c>
      <c r="H375" s="395">
        <v>1</v>
      </c>
      <c r="I375" s="396">
        <v>23014</v>
      </c>
      <c r="J375" s="364">
        <f t="shared" si="55"/>
        <v>23014</v>
      </c>
      <c r="K375" s="363">
        <v>4142.5199999999995</v>
      </c>
      <c r="L375" s="363">
        <f t="shared" si="56"/>
        <v>4142.5199999999995</v>
      </c>
      <c r="M375" s="363">
        <f t="shared" si="57"/>
        <v>27156.52</v>
      </c>
      <c r="N375" s="363">
        <f t="shared" si="58"/>
        <v>27156.52</v>
      </c>
      <c r="O375" s="266" t="s">
        <v>2286</v>
      </c>
      <c r="P375" s="506" t="s">
        <v>2286</v>
      </c>
      <c r="Q375" s="542" t="s">
        <v>2286</v>
      </c>
      <c r="R375" s="862"/>
      <c r="S375" s="862"/>
    </row>
    <row r="376" spans="1:19" s="1" customFormat="1" ht="27.6" hidden="1" outlineLevel="1">
      <c r="A376" s="189" t="s">
        <v>3456</v>
      </c>
      <c r="B376" s="190" t="s">
        <v>1658</v>
      </c>
      <c r="C376" s="372" t="s">
        <v>2276</v>
      </c>
      <c r="D376" s="190" t="s">
        <v>2300</v>
      </c>
      <c r="E376" s="190" t="s">
        <v>2912</v>
      </c>
      <c r="F376" s="372" t="s">
        <v>2912</v>
      </c>
      <c r="G376" s="394" t="s">
        <v>31</v>
      </c>
      <c r="H376" s="395">
        <v>1</v>
      </c>
      <c r="I376" s="396">
        <v>23014</v>
      </c>
      <c r="J376" s="364">
        <f t="shared" si="55"/>
        <v>23014</v>
      </c>
      <c r="K376" s="363">
        <v>4142.5199999999995</v>
      </c>
      <c r="L376" s="363">
        <f t="shared" si="56"/>
        <v>4142.5199999999995</v>
      </c>
      <c r="M376" s="363">
        <f t="shared" si="57"/>
        <v>27156.52</v>
      </c>
      <c r="N376" s="363">
        <f t="shared" si="58"/>
        <v>27156.52</v>
      </c>
      <c r="O376" s="266" t="s">
        <v>2286</v>
      </c>
      <c r="P376" s="506" t="s">
        <v>2286</v>
      </c>
      <c r="Q376" s="542" t="s">
        <v>2286</v>
      </c>
      <c r="R376" s="862"/>
      <c r="S376" s="862"/>
    </row>
    <row r="377" spans="1:19" s="1" customFormat="1" ht="27.6" hidden="1" outlineLevel="1">
      <c r="A377" s="189" t="s">
        <v>3457</v>
      </c>
      <c r="B377" s="190" t="s">
        <v>1658</v>
      </c>
      <c r="C377" s="372" t="s">
        <v>2276</v>
      </c>
      <c r="D377" s="190" t="s">
        <v>2301</v>
      </c>
      <c r="E377" s="190" t="s">
        <v>2912</v>
      </c>
      <c r="F377" s="372" t="s">
        <v>2912</v>
      </c>
      <c r="G377" s="394" t="s">
        <v>31</v>
      </c>
      <c r="H377" s="395">
        <v>1</v>
      </c>
      <c r="I377" s="396">
        <v>14543.858333333335</v>
      </c>
      <c r="J377" s="364">
        <f t="shared" si="55"/>
        <v>14543.858333333335</v>
      </c>
      <c r="K377" s="363">
        <v>2617.8944999999999</v>
      </c>
      <c r="L377" s="363">
        <f t="shared" si="56"/>
        <v>2617.8944999999999</v>
      </c>
      <c r="M377" s="363">
        <f t="shared" si="57"/>
        <v>17161.752833333336</v>
      </c>
      <c r="N377" s="363">
        <f t="shared" si="58"/>
        <v>17161.752833333336</v>
      </c>
      <c r="O377" s="266" t="s">
        <v>2286</v>
      </c>
      <c r="P377" s="506" t="s">
        <v>2286</v>
      </c>
      <c r="Q377" s="542" t="s">
        <v>2286</v>
      </c>
      <c r="R377" s="862"/>
      <c r="S377" s="862"/>
    </row>
    <row r="378" spans="1:19" s="1" customFormat="1" ht="27.6" hidden="1" outlineLevel="1">
      <c r="A378" s="189" t="s">
        <v>3458</v>
      </c>
      <c r="B378" s="190" t="s">
        <v>1658</v>
      </c>
      <c r="C378" s="372" t="s">
        <v>2266</v>
      </c>
      <c r="D378" s="190" t="s">
        <v>2302</v>
      </c>
      <c r="E378" s="190" t="s">
        <v>2912</v>
      </c>
      <c r="F378" s="372" t="s">
        <v>2912</v>
      </c>
      <c r="G378" s="394" t="s">
        <v>31</v>
      </c>
      <c r="H378" s="395">
        <v>1</v>
      </c>
      <c r="I378" s="396">
        <v>13461.308333333334</v>
      </c>
      <c r="J378" s="364">
        <f t="shared" si="55"/>
        <v>13461.308333333334</v>
      </c>
      <c r="K378" s="363">
        <v>2423.0355</v>
      </c>
      <c r="L378" s="363">
        <f t="shared" si="56"/>
        <v>2423.0355</v>
      </c>
      <c r="M378" s="363">
        <f t="shared" si="57"/>
        <v>15884.343833333334</v>
      </c>
      <c r="N378" s="363">
        <f t="shared" si="58"/>
        <v>15884.343833333334</v>
      </c>
      <c r="O378" s="266" t="s">
        <v>2303</v>
      </c>
      <c r="P378" s="506" t="s">
        <v>2303</v>
      </c>
      <c r="Q378" s="542" t="s">
        <v>2303</v>
      </c>
      <c r="R378" s="862"/>
      <c r="S378" s="862"/>
    </row>
    <row r="379" spans="1:19" s="1" customFormat="1" ht="27.6" hidden="1" outlineLevel="1">
      <c r="A379" s="189" t="s">
        <v>3459</v>
      </c>
      <c r="B379" s="190" t="s">
        <v>1658</v>
      </c>
      <c r="C379" s="372" t="s">
        <v>2276</v>
      </c>
      <c r="D379" s="190" t="s">
        <v>2304</v>
      </c>
      <c r="E379" s="190" t="s">
        <v>2912</v>
      </c>
      <c r="F379" s="372" t="s">
        <v>2912</v>
      </c>
      <c r="G379" s="394" t="s">
        <v>31</v>
      </c>
      <c r="H379" s="395">
        <v>1</v>
      </c>
      <c r="I379" s="396">
        <v>13756.116666666667</v>
      </c>
      <c r="J379" s="364">
        <f t="shared" si="55"/>
        <v>13756.116666666667</v>
      </c>
      <c r="K379" s="363">
        <v>2476.1010000000001</v>
      </c>
      <c r="L379" s="363">
        <f t="shared" si="56"/>
        <v>2476.1010000000001</v>
      </c>
      <c r="M379" s="363">
        <f t="shared" si="57"/>
        <v>16232.217666666667</v>
      </c>
      <c r="N379" s="363">
        <f t="shared" si="58"/>
        <v>16232.217666666667</v>
      </c>
      <c r="O379" s="266" t="s">
        <v>2303</v>
      </c>
      <c r="P379" s="506" t="s">
        <v>2303</v>
      </c>
      <c r="Q379" s="542" t="s">
        <v>2303</v>
      </c>
      <c r="R379" s="862"/>
      <c r="S379" s="862"/>
    </row>
    <row r="380" spans="1:19" s="1" customFormat="1" ht="27.6" hidden="1" outlineLevel="1">
      <c r="A380" s="189" t="s">
        <v>3460</v>
      </c>
      <c r="B380" s="190" t="s">
        <v>1658</v>
      </c>
      <c r="C380" s="372" t="s">
        <v>2431</v>
      </c>
      <c r="D380" s="219" t="s">
        <v>2432</v>
      </c>
      <c r="E380" s="190" t="s">
        <v>2912</v>
      </c>
      <c r="F380" s="372" t="s">
        <v>2912</v>
      </c>
      <c r="G380" s="394" t="s">
        <v>31</v>
      </c>
      <c r="H380" s="395">
        <v>1</v>
      </c>
      <c r="I380" s="396">
        <v>56396.03333333334</v>
      </c>
      <c r="J380" s="364">
        <f t="shared" si="55"/>
        <v>56396.03333333334</v>
      </c>
      <c r="K380" s="363">
        <v>10151.286</v>
      </c>
      <c r="L380" s="363">
        <f t="shared" si="56"/>
        <v>10151.286</v>
      </c>
      <c r="M380" s="363">
        <f t="shared" si="57"/>
        <v>66547.319333333347</v>
      </c>
      <c r="N380" s="363">
        <f t="shared" si="58"/>
        <v>66547.319333333347</v>
      </c>
      <c r="O380" s="266" t="s">
        <v>2461</v>
      </c>
      <c r="P380" s="506" t="s">
        <v>2461</v>
      </c>
      <c r="Q380" s="542" t="s">
        <v>2461</v>
      </c>
      <c r="R380" s="862"/>
      <c r="S380" s="862"/>
    </row>
    <row r="381" spans="1:19" s="1" customFormat="1" ht="27.6" hidden="1" outlineLevel="1">
      <c r="A381" s="189" t="s">
        <v>3461</v>
      </c>
      <c r="B381" s="190" t="s">
        <v>1658</v>
      </c>
      <c r="C381" s="372" t="s">
        <v>2431</v>
      </c>
      <c r="D381" s="219" t="s">
        <v>2433</v>
      </c>
      <c r="E381" s="190" t="s">
        <v>2912</v>
      </c>
      <c r="F381" s="372" t="s">
        <v>2912</v>
      </c>
      <c r="G381" s="394" t="s">
        <v>31</v>
      </c>
      <c r="H381" s="395">
        <v>1</v>
      </c>
      <c r="I381" s="396">
        <v>125609.3</v>
      </c>
      <c r="J381" s="364">
        <f t="shared" si="55"/>
        <v>125609.3</v>
      </c>
      <c r="K381" s="363">
        <v>22609.673999999999</v>
      </c>
      <c r="L381" s="363">
        <f t="shared" si="56"/>
        <v>22609.673999999999</v>
      </c>
      <c r="M381" s="363">
        <f t="shared" si="57"/>
        <v>148218.97399999999</v>
      </c>
      <c r="N381" s="363">
        <f t="shared" si="58"/>
        <v>148218.97399999999</v>
      </c>
      <c r="O381" s="266" t="s">
        <v>2461</v>
      </c>
      <c r="P381" s="506" t="s">
        <v>2461</v>
      </c>
      <c r="Q381" s="542" t="s">
        <v>2461</v>
      </c>
      <c r="R381" s="862"/>
      <c r="S381" s="862"/>
    </row>
    <row r="382" spans="1:19" s="1" customFormat="1" ht="27.6" hidden="1" outlineLevel="1">
      <c r="A382" s="189" t="s">
        <v>3462</v>
      </c>
      <c r="B382" s="190" t="s">
        <v>1658</v>
      </c>
      <c r="C382" s="372" t="s">
        <v>2431</v>
      </c>
      <c r="D382" s="219" t="s">
        <v>2434</v>
      </c>
      <c r="E382" s="190" t="s">
        <v>2912</v>
      </c>
      <c r="F382" s="372" t="s">
        <v>2912</v>
      </c>
      <c r="G382" s="394" t="s">
        <v>31</v>
      </c>
      <c r="H382" s="395">
        <v>1</v>
      </c>
      <c r="I382" s="396">
        <v>93651.683333333334</v>
      </c>
      <c r="J382" s="364">
        <f t="shared" si="55"/>
        <v>93651.683333333334</v>
      </c>
      <c r="K382" s="363">
        <v>16857.303</v>
      </c>
      <c r="L382" s="363">
        <f t="shared" si="56"/>
        <v>16857.303</v>
      </c>
      <c r="M382" s="363">
        <f t="shared" si="57"/>
        <v>110508.98633333333</v>
      </c>
      <c r="N382" s="363">
        <f t="shared" si="58"/>
        <v>110508.98633333333</v>
      </c>
      <c r="O382" s="266" t="s">
        <v>2461</v>
      </c>
      <c r="P382" s="506" t="s">
        <v>2461</v>
      </c>
      <c r="Q382" s="542" t="s">
        <v>2461</v>
      </c>
      <c r="R382" s="862"/>
      <c r="S382" s="862"/>
    </row>
    <row r="383" spans="1:19" s="1" customFormat="1" ht="27.6" hidden="1" outlineLevel="1">
      <c r="A383" s="189" t="s">
        <v>3463</v>
      </c>
      <c r="B383" s="190" t="s">
        <v>1658</v>
      </c>
      <c r="C383" s="372" t="s">
        <v>2431</v>
      </c>
      <c r="D383" s="219" t="s">
        <v>2435</v>
      </c>
      <c r="E383" s="190" t="s">
        <v>2912</v>
      </c>
      <c r="F383" s="372" t="s">
        <v>2912</v>
      </c>
      <c r="G383" s="394" t="s">
        <v>31</v>
      </c>
      <c r="H383" s="395">
        <v>1</v>
      </c>
      <c r="I383" s="396">
        <v>122372.09166666667</v>
      </c>
      <c r="J383" s="364">
        <f t="shared" si="55"/>
        <v>122372.09166666667</v>
      </c>
      <c r="K383" s="363">
        <v>22026.976500000001</v>
      </c>
      <c r="L383" s="363">
        <f t="shared" si="56"/>
        <v>22026.976500000001</v>
      </c>
      <c r="M383" s="363">
        <f t="shared" si="57"/>
        <v>144399.06816666666</v>
      </c>
      <c r="N383" s="363">
        <f t="shared" si="58"/>
        <v>144399.06816666666</v>
      </c>
      <c r="O383" s="266" t="s">
        <v>2461</v>
      </c>
      <c r="P383" s="506" t="s">
        <v>2461</v>
      </c>
      <c r="Q383" s="542" t="s">
        <v>2461</v>
      </c>
      <c r="R383" s="862"/>
      <c r="S383" s="862"/>
    </row>
    <row r="384" spans="1:19" s="1" customFormat="1" ht="27.6" hidden="1" outlineLevel="1">
      <c r="A384" s="189" t="s">
        <v>3464</v>
      </c>
      <c r="B384" s="190" t="s">
        <v>1658</v>
      </c>
      <c r="C384" s="372" t="s">
        <v>2431</v>
      </c>
      <c r="D384" s="219" t="s">
        <v>2436</v>
      </c>
      <c r="E384" s="190" t="s">
        <v>2912</v>
      </c>
      <c r="F384" s="372" t="s">
        <v>2912</v>
      </c>
      <c r="G384" s="394" t="s">
        <v>31</v>
      </c>
      <c r="H384" s="395">
        <v>1</v>
      </c>
      <c r="I384" s="396">
        <v>133964.58333333334</v>
      </c>
      <c r="J384" s="364">
        <f t="shared" si="55"/>
        <v>133964.58333333334</v>
      </c>
      <c r="K384" s="363">
        <v>24113.625</v>
      </c>
      <c r="L384" s="363">
        <f t="shared" si="56"/>
        <v>24113.625</v>
      </c>
      <c r="M384" s="363">
        <f t="shared" si="57"/>
        <v>158078.20833333334</v>
      </c>
      <c r="N384" s="363">
        <f t="shared" si="58"/>
        <v>158078.20833333334</v>
      </c>
      <c r="O384" s="266" t="s">
        <v>2461</v>
      </c>
      <c r="P384" s="506" t="s">
        <v>2461</v>
      </c>
      <c r="Q384" s="542" t="s">
        <v>2461</v>
      </c>
      <c r="R384" s="862"/>
      <c r="S384" s="862"/>
    </row>
    <row r="385" spans="1:19" s="1" customFormat="1" ht="27.6" hidden="1" outlineLevel="1">
      <c r="A385" s="189" t="s">
        <v>3465</v>
      </c>
      <c r="B385" s="190" t="s">
        <v>1658</v>
      </c>
      <c r="C385" s="372" t="s">
        <v>2431</v>
      </c>
      <c r="D385" s="219" t="s">
        <v>2480</v>
      </c>
      <c r="E385" s="190" t="s">
        <v>2912</v>
      </c>
      <c r="F385" s="372" t="s">
        <v>2912</v>
      </c>
      <c r="G385" s="394" t="s">
        <v>31</v>
      </c>
      <c r="H385" s="395" t="s">
        <v>1559</v>
      </c>
      <c r="I385" s="396">
        <v>147057</v>
      </c>
      <c r="J385" s="364">
        <f t="shared" si="55"/>
        <v>147057</v>
      </c>
      <c r="K385" s="363">
        <v>26470.26</v>
      </c>
      <c r="L385" s="363">
        <f t="shared" si="56"/>
        <v>26470.26</v>
      </c>
      <c r="M385" s="363">
        <f t="shared" si="57"/>
        <v>173527.26</v>
      </c>
      <c r="N385" s="363">
        <f t="shared" si="58"/>
        <v>173527.26</v>
      </c>
      <c r="O385" s="266" t="s">
        <v>2461</v>
      </c>
      <c r="P385" s="506" t="s">
        <v>2461</v>
      </c>
      <c r="Q385" s="542" t="s">
        <v>2461</v>
      </c>
      <c r="R385" s="862"/>
      <c r="S385" s="862"/>
    </row>
    <row r="386" spans="1:19" s="1" customFormat="1" ht="27.6" hidden="1" outlineLevel="1">
      <c r="A386" s="189" t="s">
        <v>3466</v>
      </c>
      <c r="B386" s="190" t="s">
        <v>1658</v>
      </c>
      <c r="C386" s="372" t="s">
        <v>2431</v>
      </c>
      <c r="D386" s="219" t="s">
        <v>2481</v>
      </c>
      <c r="E386" s="190" t="s">
        <v>2912</v>
      </c>
      <c r="F386" s="372" t="s">
        <v>2912</v>
      </c>
      <c r="G386" s="394" t="s">
        <v>31</v>
      </c>
      <c r="H386" s="395" t="s">
        <v>1559</v>
      </c>
      <c r="I386" s="396">
        <v>122925.83333333334</v>
      </c>
      <c r="J386" s="364">
        <f t="shared" si="55"/>
        <v>122925.83333333334</v>
      </c>
      <c r="K386" s="363">
        <v>22126.649999999998</v>
      </c>
      <c r="L386" s="363">
        <f t="shared" si="56"/>
        <v>22126.649999999998</v>
      </c>
      <c r="M386" s="363">
        <f t="shared" si="57"/>
        <v>145052.48333333334</v>
      </c>
      <c r="N386" s="363">
        <f t="shared" si="58"/>
        <v>145052.48333333334</v>
      </c>
      <c r="O386" s="266" t="s">
        <v>2461</v>
      </c>
      <c r="P386" s="506" t="s">
        <v>2461</v>
      </c>
      <c r="Q386" s="542" t="s">
        <v>2461</v>
      </c>
      <c r="R386" s="862"/>
      <c r="S386" s="862"/>
    </row>
    <row r="387" spans="1:19" s="1" customFormat="1" ht="27.6" hidden="1" outlineLevel="1">
      <c r="A387" s="189" t="s">
        <v>3467</v>
      </c>
      <c r="B387" s="190" t="s">
        <v>1658</v>
      </c>
      <c r="C387" s="372" t="s">
        <v>2431</v>
      </c>
      <c r="D387" s="219" t="s">
        <v>2506</v>
      </c>
      <c r="E387" s="190" t="s">
        <v>2912</v>
      </c>
      <c r="F387" s="372" t="s">
        <v>2912</v>
      </c>
      <c r="G387" s="394" t="s">
        <v>31</v>
      </c>
      <c r="H387" s="395" t="s">
        <v>1559</v>
      </c>
      <c r="I387" s="396">
        <v>112083.33333333334</v>
      </c>
      <c r="J387" s="364">
        <f t="shared" si="55"/>
        <v>112083.33333333334</v>
      </c>
      <c r="K387" s="363">
        <v>20175</v>
      </c>
      <c r="L387" s="363">
        <f t="shared" si="56"/>
        <v>20175</v>
      </c>
      <c r="M387" s="363">
        <f t="shared" si="57"/>
        <v>132258.33333333334</v>
      </c>
      <c r="N387" s="363">
        <f t="shared" si="58"/>
        <v>132258.33333333334</v>
      </c>
      <c r="O387" s="266" t="s">
        <v>2461</v>
      </c>
      <c r="P387" s="506" t="s">
        <v>2461</v>
      </c>
      <c r="Q387" s="542" t="s">
        <v>2461</v>
      </c>
      <c r="R387" s="862"/>
      <c r="S387" s="862"/>
    </row>
    <row r="388" spans="1:19" s="1" customFormat="1" ht="27.6" hidden="1" outlineLevel="1">
      <c r="A388" s="189" t="s">
        <v>3468</v>
      </c>
      <c r="B388" s="190" t="s">
        <v>1658</v>
      </c>
      <c r="C388" s="372" t="s">
        <v>2431</v>
      </c>
      <c r="D388" s="219" t="s">
        <v>2437</v>
      </c>
      <c r="E388" s="190" t="s">
        <v>2912</v>
      </c>
      <c r="F388" s="372" t="s">
        <v>2912</v>
      </c>
      <c r="G388" s="394" t="s">
        <v>31</v>
      </c>
      <c r="H388" s="395">
        <v>1</v>
      </c>
      <c r="I388" s="396">
        <v>68280.350000000006</v>
      </c>
      <c r="J388" s="364">
        <f t="shared" si="55"/>
        <v>68280.350000000006</v>
      </c>
      <c r="K388" s="363">
        <v>12290.463</v>
      </c>
      <c r="L388" s="363">
        <f t="shared" si="56"/>
        <v>12290.463</v>
      </c>
      <c r="M388" s="363">
        <f t="shared" si="57"/>
        <v>80570.813000000009</v>
      </c>
      <c r="N388" s="363">
        <f t="shared" si="58"/>
        <v>80570.813000000009</v>
      </c>
      <c r="O388" s="266" t="s">
        <v>2461</v>
      </c>
      <c r="P388" s="506" t="s">
        <v>2461</v>
      </c>
      <c r="Q388" s="542" t="s">
        <v>2461</v>
      </c>
      <c r="R388" s="862"/>
      <c r="S388" s="862"/>
    </row>
    <row r="389" spans="1:19" s="1" customFormat="1" ht="27.6" hidden="1" outlineLevel="1">
      <c r="A389" s="189" t="s">
        <v>3469</v>
      </c>
      <c r="B389" s="190" t="s">
        <v>1658</v>
      </c>
      <c r="C389" s="372" t="s">
        <v>2431</v>
      </c>
      <c r="D389" s="219" t="s">
        <v>2438</v>
      </c>
      <c r="E389" s="190" t="s">
        <v>2912</v>
      </c>
      <c r="F389" s="372" t="s">
        <v>2912</v>
      </c>
      <c r="G389" s="394" t="s">
        <v>31</v>
      </c>
      <c r="H389" s="395">
        <v>1</v>
      </c>
      <c r="I389" s="396">
        <v>35916.01666666667</v>
      </c>
      <c r="J389" s="364">
        <f t="shared" si="55"/>
        <v>35916.01666666667</v>
      </c>
      <c r="K389" s="363">
        <v>6464.8829999999998</v>
      </c>
      <c r="L389" s="363">
        <f t="shared" si="56"/>
        <v>6464.8829999999998</v>
      </c>
      <c r="M389" s="363">
        <f t="shared" si="57"/>
        <v>42380.899666666672</v>
      </c>
      <c r="N389" s="363">
        <f t="shared" si="58"/>
        <v>42380.899666666672</v>
      </c>
      <c r="O389" s="266" t="s">
        <v>2461</v>
      </c>
      <c r="P389" s="506" t="s">
        <v>2461</v>
      </c>
      <c r="Q389" s="542" t="s">
        <v>2461</v>
      </c>
      <c r="R389" s="862"/>
      <c r="S389" s="862"/>
    </row>
    <row r="390" spans="1:19" s="1" customFormat="1" ht="27.6" hidden="1" outlineLevel="1">
      <c r="A390" s="189" t="s">
        <v>3470</v>
      </c>
      <c r="B390" s="190" t="s">
        <v>1658</v>
      </c>
      <c r="C390" s="372" t="s">
        <v>2431</v>
      </c>
      <c r="D390" s="219" t="s">
        <v>2482</v>
      </c>
      <c r="E390" s="190" t="s">
        <v>2912</v>
      </c>
      <c r="F390" s="372" t="s">
        <v>2912</v>
      </c>
      <c r="G390" s="394" t="s">
        <v>31</v>
      </c>
      <c r="H390" s="395">
        <v>1</v>
      </c>
      <c r="I390" s="396">
        <v>76080.733333333337</v>
      </c>
      <c r="J390" s="364">
        <f t="shared" si="55"/>
        <v>76080.733333333337</v>
      </c>
      <c r="K390" s="363">
        <v>13694.532000000001</v>
      </c>
      <c r="L390" s="363">
        <f t="shared" si="56"/>
        <v>13694.532000000001</v>
      </c>
      <c r="M390" s="363">
        <f t="shared" si="57"/>
        <v>89775.265333333344</v>
      </c>
      <c r="N390" s="363">
        <f t="shared" si="58"/>
        <v>89775.265333333344</v>
      </c>
      <c r="O390" s="266" t="s">
        <v>2461</v>
      </c>
      <c r="P390" s="506" t="s">
        <v>2461</v>
      </c>
      <c r="Q390" s="542" t="s">
        <v>2461</v>
      </c>
      <c r="R390" s="862"/>
      <c r="S390" s="862"/>
    </row>
    <row r="391" spans="1:19" s="1" customFormat="1" ht="27.6" hidden="1" outlineLevel="1">
      <c r="A391" s="189" t="s">
        <v>3471</v>
      </c>
      <c r="B391" s="190" t="s">
        <v>1658</v>
      </c>
      <c r="C391" s="372" t="s">
        <v>2431</v>
      </c>
      <c r="D391" s="219" t="s">
        <v>2483</v>
      </c>
      <c r="E391" s="190" t="s">
        <v>2912</v>
      </c>
      <c r="F391" s="372" t="s">
        <v>2912</v>
      </c>
      <c r="G391" s="394" t="s">
        <v>31</v>
      </c>
      <c r="H391" s="395">
        <v>1</v>
      </c>
      <c r="I391" s="396">
        <v>92555.483333333337</v>
      </c>
      <c r="J391" s="364">
        <f t="shared" si="55"/>
        <v>92555.483333333337</v>
      </c>
      <c r="K391" s="363">
        <v>16659.987000000001</v>
      </c>
      <c r="L391" s="363">
        <f t="shared" si="56"/>
        <v>16659.987000000001</v>
      </c>
      <c r="M391" s="363">
        <f t="shared" si="57"/>
        <v>109215.47033333333</v>
      </c>
      <c r="N391" s="363">
        <f t="shared" si="58"/>
        <v>109215.47033333333</v>
      </c>
      <c r="O391" s="266" t="s">
        <v>2461</v>
      </c>
      <c r="P391" s="506" t="s">
        <v>2461</v>
      </c>
      <c r="Q391" s="542" t="s">
        <v>2461</v>
      </c>
      <c r="R391" s="862"/>
      <c r="S391" s="862"/>
    </row>
    <row r="392" spans="1:19" s="1" customFormat="1" ht="27.6" hidden="1" outlineLevel="1">
      <c r="A392" s="189" t="s">
        <v>3472</v>
      </c>
      <c r="B392" s="190" t="s">
        <v>1658</v>
      </c>
      <c r="C392" s="372" t="s">
        <v>2431</v>
      </c>
      <c r="D392" s="219" t="s">
        <v>2507</v>
      </c>
      <c r="E392" s="190" t="s">
        <v>2912</v>
      </c>
      <c r="F392" s="372" t="s">
        <v>2912</v>
      </c>
      <c r="G392" s="394" t="s">
        <v>31</v>
      </c>
      <c r="H392" s="395" t="s">
        <v>1559</v>
      </c>
      <c r="I392" s="396">
        <v>70614.858333333337</v>
      </c>
      <c r="J392" s="364">
        <f t="shared" si="55"/>
        <v>70614.858333333337</v>
      </c>
      <c r="K392" s="363">
        <v>12710.674499999999</v>
      </c>
      <c r="L392" s="363">
        <f t="shared" si="56"/>
        <v>12710.674499999999</v>
      </c>
      <c r="M392" s="363">
        <f t="shared" si="57"/>
        <v>83325.532833333331</v>
      </c>
      <c r="N392" s="363">
        <f t="shared" si="58"/>
        <v>83325.532833333331</v>
      </c>
      <c r="O392" s="266" t="s">
        <v>2461</v>
      </c>
      <c r="P392" s="506" t="s">
        <v>2461</v>
      </c>
      <c r="Q392" s="542" t="s">
        <v>2461</v>
      </c>
      <c r="R392" s="862"/>
      <c r="S392" s="862"/>
    </row>
    <row r="393" spans="1:19" s="1" customFormat="1" ht="27.6" hidden="1" outlineLevel="1">
      <c r="A393" s="189" t="s">
        <v>3473</v>
      </c>
      <c r="B393" s="190" t="s">
        <v>1658</v>
      </c>
      <c r="C393" s="372" t="s">
        <v>2439</v>
      </c>
      <c r="D393" s="219" t="s">
        <v>2484</v>
      </c>
      <c r="E393" s="190" t="s">
        <v>2912</v>
      </c>
      <c r="F393" s="372" t="s">
        <v>2912</v>
      </c>
      <c r="G393" s="394" t="s">
        <v>31</v>
      </c>
      <c r="H393" s="395" t="s">
        <v>1559</v>
      </c>
      <c r="I393" s="396">
        <v>248190.43333333335</v>
      </c>
      <c r="J393" s="364">
        <f t="shared" si="55"/>
        <v>248190.43333333335</v>
      </c>
      <c r="K393" s="363">
        <v>44674.277999999998</v>
      </c>
      <c r="L393" s="363">
        <f t="shared" si="56"/>
        <v>44674.277999999998</v>
      </c>
      <c r="M393" s="363">
        <f t="shared" si="57"/>
        <v>292864.71133333334</v>
      </c>
      <c r="N393" s="363">
        <f t="shared" si="58"/>
        <v>292864.71133333334</v>
      </c>
      <c r="O393" s="266" t="s">
        <v>2461</v>
      </c>
      <c r="P393" s="506" t="s">
        <v>2461</v>
      </c>
      <c r="Q393" s="542" t="s">
        <v>2461</v>
      </c>
      <c r="R393" s="862"/>
      <c r="S393" s="862"/>
    </row>
    <row r="394" spans="1:19" s="1" customFormat="1" ht="27.6" hidden="1" outlineLevel="1">
      <c r="A394" s="189" t="s">
        <v>3474</v>
      </c>
      <c r="B394" s="190" t="s">
        <v>1658</v>
      </c>
      <c r="C394" s="372" t="s">
        <v>2439</v>
      </c>
      <c r="D394" s="219" t="s">
        <v>2486</v>
      </c>
      <c r="E394" s="190" t="s">
        <v>2912</v>
      </c>
      <c r="F394" s="372" t="s">
        <v>2912</v>
      </c>
      <c r="G394" s="394" t="s">
        <v>31</v>
      </c>
      <c r="H394" s="395" t="s">
        <v>1559</v>
      </c>
      <c r="I394" s="396">
        <v>183503.93333333335</v>
      </c>
      <c r="J394" s="364">
        <f t="shared" si="55"/>
        <v>183503.93333333335</v>
      </c>
      <c r="K394" s="363">
        <v>33030.707999999999</v>
      </c>
      <c r="L394" s="363">
        <f t="shared" si="56"/>
        <v>33030.707999999999</v>
      </c>
      <c r="M394" s="363">
        <f t="shared" si="57"/>
        <v>216534.64133333333</v>
      </c>
      <c r="N394" s="363">
        <f t="shared" si="58"/>
        <v>216534.64133333333</v>
      </c>
      <c r="O394" s="266" t="s">
        <v>2461</v>
      </c>
      <c r="P394" s="506" t="s">
        <v>2461</v>
      </c>
      <c r="Q394" s="542" t="s">
        <v>2461</v>
      </c>
      <c r="R394" s="862"/>
      <c r="S394" s="862"/>
    </row>
    <row r="395" spans="1:19" s="1" customFormat="1" ht="27.6" hidden="1" outlineLevel="1">
      <c r="A395" s="189" t="s">
        <v>3475</v>
      </c>
      <c r="B395" s="190" t="s">
        <v>1658</v>
      </c>
      <c r="C395" s="372" t="s">
        <v>2439</v>
      </c>
      <c r="D395" s="219" t="s">
        <v>2485</v>
      </c>
      <c r="E395" s="190" t="s">
        <v>2912</v>
      </c>
      <c r="F395" s="372" t="s">
        <v>2912</v>
      </c>
      <c r="G395" s="394" t="s">
        <v>31</v>
      </c>
      <c r="H395" s="395">
        <v>1</v>
      </c>
      <c r="I395" s="396">
        <v>178000.28333333333</v>
      </c>
      <c r="J395" s="364">
        <f t="shared" si="55"/>
        <v>178000.28333333333</v>
      </c>
      <c r="K395" s="363">
        <v>32040.050999999999</v>
      </c>
      <c r="L395" s="363">
        <f t="shared" si="56"/>
        <v>32040.050999999999</v>
      </c>
      <c r="M395" s="363">
        <f t="shared" si="57"/>
        <v>210040.33433333333</v>
      </c>
      <c r="N395" s="363">
        <f t="shared" si="58"/>
        <v>210040.33433333333</v>
      </c>
      <c r="O395" s="266" t="s">
        <v>2461</v>
      </c>
      <c r="P395" s="506" t="s">
        <v>2461</v>
      </c>
      <c r="Q395" s="542" t="s">
        <v>2461</v>
      </c>
      <c r="R395" s="862"/>
      <c r="S395" s="862"/>
    </row>
    <row r="396" spans="1:19" s="1" customFormat="1" ht="27.6" hidden="1" outlineLevel="1">
      <c r="A396" s="189" t="s">
        <v>3476</v>
      </c>
      <c r="B396" s="190" t="s">
        <v>1658</v>
      </c>
      <c r="C396" s="372" t="s">
        <v>2439</v>
      </c>
      <c r="D396" s="219" t="s">
        <v>2440</v>
      </c>
      <c r="E396" s="190" t="s">
        <v>2912</v>
      </c>
      <c r="F396" s="372" t="s">
        <v>2912</v>
      </c>
      <c r="G396" s="394" t="s">
        <v>31</v>
      </c>
      <c r="H396" s="395">
        <v>1</v>
      </c>
      <c r="I396" s="396">
        <v>297844.50000000006</v>
      </c>
      <c r="J396" s="364">
        <f t="shared" si="55"/>
        <v>297844.50000000006</v>
      </c>
      <c r="K396" s="363">
        <v>53612.01</v>
      </c>
      <c r="L396" s="363">
        <f t="shared" si="56"/>
        <v>53612.01</v>
      </c>
      <c r="M396" s="363">
        <f t="shared" si="57"/>
        <v>351456.51000000007</v>
      </c>
      <c r="N396" s="363">
        <f t="shared" si="58"/>
        <v>351456.51000000007</v>
      </c>
      <c r="O396" s="266" t="s">
        <v>2461</v>
      </c>
      <c r="P396" s="506" t="s">
        <v>2461</v>
      </c>
      <c r="Q396" s="542" t="s">
        <v>2461</v>
      </c>
      <c r="R396" s="862"/>
      <c r="S396" s="862"/>
    </row>
    <row r="397" spans="1:19" s="1" customFormat="1" ht="27.6" hidden="1" outlineLevel="1">
      <c r="A397" s="189" t="s">
        <v>3477</v>
      </c>
      <c r="B397" s="190" t="s">
        <v>1658</v>
      </c>
      <c r="C397" s="372" t="s">
        <v>2439</v>
      </c>
      <c r="D397" s="219" t="s">
        <v>2441</v>
      </c>
      <c r="E397" s="190" t="s">
        <v>2912</v>
      </c>
      <c r="F397" s="372" t="s">
        <v>2912</v>
      </c>
      <c r="G397" s="394" t="s">
        <v>31</v>
      </c>
      <c r="H397" s="395">
        <v>1</v>
      </c>
      <c r="I397" s="396">
        <v>178000.28333333333</v>
      </c>
      <c r="J397" s="364">
        <f t="shared" si="55"/>
        <v>178000.28333333333</v>
      </c>
      <c r="K397" s="363">
        <v>32040.050999999999</v>
      </c>
      <c r="L397" s="363">
        <f t="shared" si="56"/>
        <v>32040.050999999999</v>
      </c>
      <c r="M397" s="363">
        <f t="shared" si="57"/>
        <v>210040.33433333333</v>
      </c>
      <c r="N397" s="363">
        <f t="shared" si="58"/>
        <v>210040.33433333333</v>
      </c>
      <c r="O397" s="266" t="s">
        <v>2461</v>
      </c>
      <c r="P397" s="506" t="s">
        <v>2461</v>
      </c>
      <c r="Q397" s="542" t="s">
        <v>2461</v>
      </c>
      <c r="R397" s="862"/>
      <c r="S397" s="862"/>
    </row>
    <row r="398" spans="1:19" s="1" customFormat="1" ht="27.6" hidden="1" outlineLevel="1">
      <c r="A398" s="189" t="s">
        <v>3478</v>
      </c>
      <c r="B398" s="190" t="s">
        <v>1658</v>
      </c>
      <c r="C398" s="372" t="s">
        <v>2442</v>
      </c>
      <c r="D398" s="219" t="s">
        <v>2443</v>
      </c>
      <c r="E398" s="190" t="s">
        <v>2912</v>
      </c>
      <c r="F398" s="372" t="s">
        <v>2912</v>
      </c>
      <c r="G398" s="394" t="s">
        <v>31</v>
      </c>
      <c r="H398" s="395">
        <v>1</v>
      </c>
      <c r="I398" s="396">
        <v>14019.183333333334</v>
      </c>
      <c r="J398" s="364">
        <f t="shared" si="55"/>
        <v>14019.183333333334</v>
      </c>
      <c r="K398" s="363">
        <v>2523.453</v>
      </c>
      <c r="L398" s="363">
        <f t="shared" si="56"/>
        <v>2523.453</v>
      </c>
      <c r="M398" s="363">
        <f t="shared" si="57"/>
        <v>16542.636333333336</v>
      </c>
      <c r="N398" s="363">
        <f t="shared" si="58"/>
        <v>16542.636333333336</v>
      </c>
      <c r="O398" s="266" t="s">
        <v>2461</v>
      </c>
      <c r="P398" s="506" t="s">
        <v>2461</v>
      </c>
      <c r="Q398" s="542" t="s">
        <v>2461</v>
      </c>
      <c r="R398" s="862"/>
      <c r="S398" s="862"/>
    </row>
    <row r="399" spans="1:19" s="1" customFormat="1" ht="27.6" hidden="1" outlineLevel="1">
      <c r="A399" s="189" t="s">
        <v>3479</v>
      </c>
      <c r="B399" s="190" t="s">
        <v>1658</v>
      </c>
      <c r="C399" s="372" t="s">
        <v>2442</v>
      </c>
      <c r="D399" s="219" t="s">
        <v>2444</v>
      </c>
      <c r="E399" s="190" t="s">
        <v>2912</v>
      </c>
      <c r="F399" s="372" t="s">
        <v>2912</v>
      </c>
      <c r="G399" s="394" t="s">
        <v>31</v>
      </c>
      <c r="H399" s="395">
        <v>1</v>
      </c>
      <c r="I399" s="396">
        <v>24727.066666666666</v>
      </c>
      <c r="J399" s="364">
        <f t="shared" si="55"/>
        <v>24727.066666666666</v>
      </c>
      <c r="K399" s="363">
        <v>4450.8719999999994</v>
      </c>
      <c r="L399" s="363">
        <f t="shared" si="56"/>
        <v>4450.8719999999994</v>
      </c>
      <c r="M399" s="363">
        <f t="shared" si="57"/>
        <v>29177.938666666665</v>
      </c>
      <c r="N399" s="363">
        <f t="shared" si="58"/>
        <v>29177.938666666665</v>
      </c>
      <c r="O399" s="266" t="s">
        <v>2461</v>
      </c>
      <c r="P399" s="506" t="s">
        <v>2461</v>
      </c>
      <c r="Q399" s="542" t="s">
        <v>2461</v>
      </c>
      <c r="R399" s="862"/>
      <c r="S399" s="862"/>
    </row>
    <row r="400" spans="1:19" s="1" customFormat="1" ht="27.6" hidden="1" outlineLevel="1">
      <c r="A400" s="189" t="s">
        <v>3480</v>
      </c>
      <c r="B400" s="190" t="s">
        <v>1658</v>
      </c>
      <c r="C400" s="372" t="s">
        <v>2442</v>
      </c>
      <c r="D400" s="219" t="s">
        <v>2487</v>
      </c>
      <c r="E400" s="190" t="s">
        <v>2912</v>
      </c>
      <c r="F400" s="372" t="s">
        <v>2912</v>
      </c>
      <c r="G400" s="394" t="s">
        <v>31</v>
      </c>
      <c r="H400" s="395">
        <v>1</v>
      </c>
      <c r="I400" s="396">
        <v>16662.133333333335</v>
      </c>
      <c r="J400" s="364">
        <f t="shared" si="55"/>
        <v>16662.133333333335</v>
      </c>
      <c r="K400" s="363">
        <v>2999.1840000000002</v>
      </c>
      <c r="L400" s="363">
        <f t="shared" si="56"/>
        <v>2999.1840000000002</v>
      </c>
      <c r="M400" s="363">
        <f t="shared" si="57"/>
        <v>19661.317333333336</v>
      </c>
      <c r="N400" s="363">
        <f t="shared" si="58"/>
        <v>19661.317333333336</v>
      </c>
      <c r="O400" s="266" t="s">
        <v>2461</v>
      </c>
      <c r="P400" s="506" t="s">
        <v>2461</v>
      </c>
      <c r="Q400" s="542" t="s">
        <v>2461</v>
      </c>
      <c r="R400" s="862"/>
      <c r="S400" s="862"/>
    </row>
    <row r="401" spans="1:19" s="1" customFormat="1" ht="27.6" hidden="1" outlineLevel="1">
      <c r="A401" s="189" t="s">
        <v>3481</v>
      </c>
      <c r="B401" s="190" t="s">
        <v>1658</v>
      </c>
      <c r="C401" s="372" t="s">
        <v>2442</v>
      </c>
      <c r="D401" s="219" t="s">
        <v>2488</v>
      </c>
      <c r="E401" s="190" t="s">
        <v>2912</v>
      </c>
      <c r="F401" s="372" t="s">
        <v>2912</v>
      </c>
      <c r="G401" s="394" t="s">
        <v>31</v>
      </c>
      <c r="H401" s="395" t="s">
        <v>1559</v>
      </c>
      <c r="I401" s="396">
        <v>14943</v>
      </c>
      <c r="J401" s="364">
        <f t="shared" si="55"/>
        <v>14943</v>
      </c>
      <c r="K401" s="363">
        <v>2689.74</v>
      </c>
      <c r="L401" s="363">
        <f t="shared" si="56"/>
        <v>2689.74</v>
      </c>
      <c r="M401" s="363">
        <f t="shared" si="57"/>
        <v>17632.739999999998</v>
      </c>
      <c r="N401" s="363">
        <f t="shared" si="58"/>
        <v>17632.739999999998</v>
      </c>
      <c r="O401" s="266" t="s">
        <v>2461</v>
      </c>
      <c r="P401" s="506" t="s">
        <v>2461</v>
      </c>
      <c r="Q401" s="542" t="s">
        <v>2461</v>
      </c>
      <c r="R401" s="862"/>
      <c r="S401" s="862"/>
    </row>
    <row r="402" spans="1:19" s="1" customFormat="1" ht="27.6" hidden="1" outlineLevel="1">
      <c r="A402" s="189" t="s">
        <v>3482</v>
      </c>
      <c r="B402" s="190" t="s">
        <v>1658</v>
      </c>
      <c r="C402" s="372" t="s">
        <v>2442</v>
      </c>
      <c r="D402" s="219" t="s">
        <v>2489</v>
      </c>
      <c r="E402" s="190" t="s">
        <v>2912</v>
      </c>
      <c r="F402" s="372" t="s">
        <v>2912</v>
      </c>
      <c r="G402" s="394" t="s">
        <v>31</v>
      </c>
      <c r="H402" s="395">
        <v>1</v>
      </c>
      <c r="I402" s="396">
        <v>12513.25</v>
      </c>
      <c r="J402" s="364">
        <f t="shared" si="55"/>
        <v>12513.25</v>
      </c>
      <c r="K402" s="363">
        <v>2252.3849999999998</v>
      </c>
      <c r="L402" s="363">
        <f t="shared" si="56"/>
        <v>2252.3849999999998</v>
      </c>
      <c r="M402" s="363">
        <f t="shared" si="57"/>
        <v>14765.635</v>
      </c>
      <c r="N402" s="363">
        <f t="shared" si="58"/>
        <v>14765.635</v>
      </c>
      <c r="O402" s="266" t="s">
        <v>2461</v>
      </c>
      <c r="P402" s="506" t="s">
        <v>2461</v>
      </c>
      <c r="Q402" s="542" t="s">
        <v>2461</v>
      </c>
      <c r="R402" s="862"/>
      <c r="S402" s="862"/>
    </row>
    <row r="403" spans="1:19" s="1" customFormat="1" ht="27.6" hidden="1" outlineLevel="1">
      <c r="A403" s="189" t="s">
        <v>3483</v>
      </c>
      <c r="B403" s="190" t="s">
        <v>1658</v>
      </c>
      <c r="C403" s="372" t="s">
        <v>2276</v>
      </c>
      <c r="D403" s="219" t="s">
        <v>2445</v>
      </c>
      <c r="E403" s="190" t="s">
        <v>2912</v>
      </c>
      <c r="F403" s="372" t="s">
        <v>2912</v>
      </c>
      <c r="G403" s="394" t="s">
        <v>31</v>
      </c>
      <c r="H403" s="395">
        <v>1</v>
      </c>
      <c r="I403" s="396">
        <v>12513.25</v>
      </c>
      <c r="J403" s="364">
        <f t="shared" si="55"/>
        <v>12513.25</v>
      </c>
      <c r="K403" s="363">
        <v>2252.3849999999998</v>
      </c>
      <c r="L403" s="363">
        <f t="shared" si="56"/>
        <v>2252.3849999999998</v>
      </c>
      <c r="M403" s="363">
        <f t="shared" si="57"/>
        <v>14765.635</v>
      </c>
      <c r="N403" s="363">
        <f t="shared" si="58"/>
        <v>14765.635</v>
      </c>
      <c r="O403" s="266" t="s">
        <v>2461</v>
      </c>
      <c r="P403" s="506" t="s">
        <v>2461</v>
      </c>
      <c r="Q403" s="542" t="s">
        <v>2461</v>
      </c>
      <c r="R403" s="862"/>
      <c r="S403" s="862"/>
    </row>
    <row r="404" spans="1:19" s="1" customFormat="1" ht="27.6" hidden="1" outlineLevel="1">
      <c r="A404" s="189" t="s">
        <v>3484</v>
      </c>
      <c r="B404" s="190" t="s">
        <v>1658</v>
      </c>
      <c r="C404" s="372" t="s">
        <v>2276</v>
      </c>
      <c r="D404" s="219" t="s">
        <v>2508</v>
      </c>
      <c r="E404" s="190" t="s">
        <v>2912</v>
      </c>
      <c r="F404" s="372" t="s">
        <v>2912</v>
      </c>
      <c r="G404" s="394" t="s">
        <v>31</v>
      </c>
      <c r="H404" s="395" t="s">
        <v>1559</v>
      </c>
      <c r="I404" s="396">
        <v>12513.25</v>
      </c>
      <c r="J404" s="364">
        <f t="shared" ref="J404:J449" si="59">H404*I404</f>
        <v>12513.25</v>
      </c>
      <c r="K404" s="363">
        <v>2252.3849999999998</v>
      </c>
      <c r="L404" s="363">
        <f t="shared" si="56"/>
        <v>2252.3849999999998</v>
      </c>
      <c r="M404" s="363">
        <f t="shared" si="57"/>
        <v>14765.635</v>
      </c>
      <c r="N404" s="363">
        <f t="shared" si="58"/>
        <v>14765.635</v>
      </c>
      <c r="O404" s="266" t="s">
        <v>2461</v>
      </c>
      <c r="P404" s="506" t="s">
        <v>2461</v>
      </c>
      <c r="Q404" s="542" t="s">
        <v>2461</v>
      </c>
      <c r="R404" s="862"/>
      <c r="S404" s="862"/>
    </row>
    <row r="405" spans="1:19" s="1" customFormat="1" ht="27.6" hidden="1" outlineLevel="1">
      <c r="A405" s="189" t="s">
        <v>3485</v>
      </c>
      <c r="B405" s="190" t="s">
        <v>1658</v>
      </c>
      <c r="C405" s="372" t="s">
        <v>2446</v>
      </c>
      <c r="D405" s="219" t="s">
        <v>2447</v>
      </c>
      <c r="E405" s="190" t="s">
        <v>2912</v>
      </c>
      <c r="F405" s="372" t="s">
        <v>2912</v>
      </c>
      <c r="G405" s="394" t="s">
        <v>31</v>
      </c>
      <c r="H405" s="395">
        <v>1</v>
      </c>
      <c r="I405" s="396">
        <v>222424.09166666665</v>
      </c>
      <c r="J405" s="364">
        <f t="shared" si="59"/>
        <v>222424.09166666665</v>
      </c>
      <c r="K405" s="363">
        <v>40036.336499999998</v>
      </c>
      <c r="L405" s="363">
        <f t="shared" si="56"/>
        <v>40036.336499999998</v>
      </c>
      <c r="M405" s="363">
        <f t="shared" si="57"/>
        <v>262460.42816666665</v>
      </c>
      <c r="N405" s="363">
        <f t="shared" si="58"/>
        <v>262460.42816666665</v>
      </c>
      <c r="O405" s="266" t="s">
        <v>2461</v>
      </c>
      <c r="P405" s="506" t="s">
        <v>2461</v>
      </c>
      <c r="Q405" s="542" t="s">
        <v>2461</v>
      </c>
      <c r="R405" s="862"/>
      <c r="S405" s="862"/>
    </row>
    <row r="406" spans="1:19" s="1" customFormat="1" ht="27.6" hidden="1" outlineLevel="1">
      <c r="A406" s="189" t="s">
        <v>3486</v>
      </c>
      <c r="B406" s="190" t="s">
        <v>1658</v>
      </c>
      <c r="C406" s="372" t="s">
        <v>2446</v>
      </c>
      <c r="D406" s="219" t="s">
        <v>2645</v>
      </c>
      <c r="E406" s="190" t="s">
        <v>2912</v>
      </c>
      <c r="F406" s="372" t="s">
        <v>2912</v>
      </c>
      <c r="G406" s="394" t="s">
        <v>31</v>
      </c>
      <c r="H406" s="395" t="s">
        <v>1559</v>
      </c>
      <c r="I406" s="396">
        <v>145916.71666666667</v>
      </c>
      <c r="J406" s="364">
        <f t="shared" si="59"/>
        <v>145916.71666666667</v>
      </c>
      <c r="K406" s="363">
        <v>26265</v>
      </c>
      <c r="L406" s="363">
        <f t="shared" si="56"/>
        <v>26265</v>
      </c>
      <c r="M406" s="363">
        <f t="shared" si="57"/>
        <v>172181.71666666667</v>
      </c>
      <c r="N406" s="363">
        <f t="shared" si="58"/>
        <v>172181.71666666667</v>
      </c>
      <c r="O406" s="266" t="s">
        <v>2461</v>
      </c>
      <c r="P406" s="506" t="s">
        <v>2461</v>
      </c>
      <c r="Q406" s="542" t="s">
        <v>2461</v>
      </c>
      <c r="R406" s="862"/>
      <c r="S406" s="862"/>
    </row>
    <row r="407" spans="1:19" s="1" customFormat="1" ht="27.6" hidden="1" outlineLevel="1">
      <c r="A407" s="189" t="s">
        <v>3487</v>
      </c>
      <c r="B407" s="190" t="s">
        <v>1658</v>
      </c>
      <c r="C407" s="372" t="s">
        <v>2446</v>
      </c>
      <c r="D407" s="219" t="s">
        <v>2448</v>
      </c>
      <c r="E407" s="190" t="s">
        <v>2912</v>
      </c>
      <c r="F407" s="372" t="s">
        <v>2912</v>
      </c>
      <c r="G407" s="394" t="s">
        <v>31</v>
      </c>
      <c r="H407" s="395">
        <v>1</v>
      </c>
      <c r="I407" s="396">
        <v>180671.76666666666</v>
      </c>
      <c r="J407" s="364">
        <f t="shared" si="59"/>
        <v>180671.76666666666</v>
      </c>
      <c r="K407" s="363">
        <v>32520.917999999998</v>
      </c>
      <c r="L407" s="363">
        <f t="shared" si="56"/>
        <v>32520.917999999998</v>
      </c>
      <c r="M407" s="363">
        <f t="shared" si="57"/>
        <v>213192.68466666667</v>
      </c>
      <c r="N407" s="363">
        <f t="shared" si="58"/>
        <v>213192.68466666667</v>
      </c>
      <c r="O407" s="266" t="s">
        <v>2461</v>
      </c>
      <c r="P407" s="506" t="s">
        <v>2461</v>
      </c>
      <c r="Q407" s="542" t="s">
        <v>2461</v>
      </c>
      <c r="R407" s="862"/>
      <c r="S407" s="862"/>
    </row>
    <row r="408" spans="1:19" s="1" customFormat="1" hidden="1" outlineLevel="1">
      <c r="A408" s="189" t="s">
        <v>3488</v>
      </c>
      <c r="B408" s="190" t="s">
        <v>1658</v>
      </c>
      <c r="C408" s="372" t="s">
        <v>2449</v>
      </c>
      <c r="D408" s="219" t="s">
        <v>2450</v>
      </c>
      <c r="E408" s="190" t="s">
        <v>2912</v>
      </c>
      <c r="F408" s="372" t="s">
        <v>2912</v>
      </c>
      <c r="G408" s="394" t="s">
        <v>16</v>
      </c>
      <c r="H408" s="395">
        <v>4</v>
      </c>
      <c r="I408" s="396">
        <v>33500</v>
      </c>
      <c r="J408" s="364">
        <f t="shared" si="59"/>
        <v>134000</v>
      </c>
      <c r="K408" s="363">
        <v>8500</v>
      </c>
      <c r="L408" s="363">
        <f t="shared" si="56"/>
        <v>34000</v>
      </c>
      <c r="M408" s="363">
        <f t="shared" si="57"/>
        <v>42000</v>
      </c>
      <c r="N408" s="363">
        <f t="shared" si="58"/>
        <v>168000</v>
      </c>
      <c r="O408" s="266" t="s">
        <v>2462</v>
      </c>
      <c r="P408" s="506" t="s">
        <v>2462</v>
      </c>
      <c r="Q408" s="542" t="s">
        <v>2462</v>
      </c>
      <c r="R408" s="862"/>
      <c r="S408" s="862"/>
    </row>
    <row r="409" spans="1:19" s="1" customFormat="1" hidden="1" outlineLevel="1">
      <c r="A409" s="189" t="s">
        <v>3489</v>
      </c>
      <c r="B409" s="190" t="s">
        <v>1658</v>
      </c>
      <c r="C409" s="372" t="s">
        <v>2449</v>
      </c>
      <c r="D409" s="190" t="s">
        <v>2491</v>
      </c>
      <c r="E409" s="190" t="s">
        <v>2912</v>
      </c>
      <c r="F409" s="372" t="s">
        <v>2912</v>
      </c>
      <c r="G409" s="394" t="s">
        <v>16</v>
      </c>
      <c r="H409" s="395">
        <v>2</v>
      </c>
      <c r="I409" s="396">
        <v>33500</v>
      </c>
      <c r="J409" s="364">
        <f t="shared" si="59"/>
        <v>67000</v>
      </c>
      <c r="K409" s="363">
        <v>8500</v>
      </c>
      <c r="L409" s="363">
        <f t="shared" si="56"/>
        <v>17000</v>
      </c>
      <c r="M409" s="363">
        <f t="shared" si="57"/>
        <v>42000</v>
      </c>
      <c r="N409" s="363">
        <f t="shared" si="58"/>
        <v>84000</v>
      </c>
      <c r="O409" s="266" t="s">
        <v>2493</v>
      </c>
      <c r="P409" s="506" t="s">
        <v>2493</v>
      </c>
      <c r="Q409" s="542" t="s">
        <v>2493</v>
      </c>
      <c r="R409" s="862"/>
      <c r="S409" s="862"/>
    </row>
    <row r="410" spans="1:19" s="1" customFormat="1" hidden="1" outlineLevel="1">
      <c r="A410" s="189" t="s">
        <v>3490</v>
      </c>
      <c r="B410" s="190" t="s">
        <v>1658</v>
      </c>
      <c r="C410" s="372" t="s">
        <v>2490</v>
      </c>
      <c r="D410" s="190" t="s">
        <v>2492</v>
      </c>
      <c r="E410" s="190" t="s">
        <v>2912</v>
      </c>
      <c r="F410" s="372" t="s">
        <v>2912</v>
      </c>
      <c r="G410" s="394" t="s">
        <v>16</v>
      </c>
      <c r="H410" s="395">
        <v>2</v>
      </c>
      <c r="I410" s="396">
        <v>33500</v>
      </c>
      <c r="J410" s="364">
        <f t="shared" si="59"/>
        <v>67000</v>
      </c>
      <c r="K410" s="363">
        <v>8500</v>
      </c>
      <c r="L410" s="363">
        <f t="shared" ref="L410:L420" si="60">H410*K410</f>
        <v>17000</v>
      </c>
      <c r="M410" s="363">
        <f t="shared" ref="M410:M420" si="61">I410+K410</f>
        <v>42000</v>
      </c>
      <c r="N410" s="363">
        <f t="shared" ref="N410:N420" si="62">H410*M410</f>
        <v>84000</v>
      </c>
      <c r="O410" s="266" t="s">
        <v>2494</v>
      </c>
      <c r="P410" s="506" t="s">
        <v>2494</v>
      </c>
      <c r="Q410" s="542" t="s">
        <v>2494</v>
      </c>
      <c r="R410" s="862"/>
      <c r="S410" s="862"/>
    </row>
    <row r="411" spans="1:19" s="1" customFormat="1" ht="27.6" hidden="1" outlineLevel="1">
      <c r="A411" s="189" t="s">
        <v>3491</v>
      </c>
      <c r="B411" s="190" t="s">
        <v>1658</v>
      </c>
      <c r="C411" s="372" t="s">
        <v>2451</v>
      </c>
      <c r="D411" s="219" t="s">
        <v>2452</v>
      </c>
      <c r="E411" s="190" t="s">
        <v>2912</v>
      </c>
      <c r="F411" s="372" t="s">
        <v>2912</v>
      </c>
      <c r="G411" s="394" t="s">
        <v>31</v>
      </c>
      <c r="H411" s="395">
        <v>1</v>
      </c>
      <c r="I411" s="396">
        <v>602557.55000000005</v>
      </c>
      <c r="J411" s="364">
        <f t="shared" si="59"/>
        <v>602557.55000000005</v>
      </c>
      <c r="K411" s="363">
        <v>108460.4</v>
      </c>
      <c r="L411" s="363">
        <f t="shared" si="60"/>
        <v>108460.4</v>
      </c>
      <c r="M411" s="363">
        <f t="shared" si="61"/>
        <v>711017.95000000007</v>
      </c>
      <c r="N411" s="363">
        <f t="shared" si="62"/>
        <v>711017.95000000007</v>
      </c>
      <c r="O411" s="266" t="s">
        <v>2461</v>
      </c>
      <c r="P411" s="506" t="s">
        <v>2461</v>
      </c>
      <c r="Q411" s="542" t="s">
        <v>2461</v>
      </c>
      <c r="R411" s="862"/>
      <c r="S411" s="862"/>
    </row>
    <row r="412" spans="1:19" s="1" customFormat="1" ht="27.6" hidden="1" outlineLevel="1">
      <c r="A412" s="189" t="s">
        <v>3492</v>
      </c>
      <c r="B412" s="190" t="s">
        <v>1658</v>
      </c>
      <c r="C412" s="372" t="s">
        <v>2451</v>
      </c>
      <c r="D412" s="219" t="s">
        <v>2495</v>
      </c>
      <c r="E412" s="190" t="s">
        <v>2912</v>
      </c>
      <c r="F412" s="372" t="s">
        <v>2912</v>
      </c>
      <c r="G412" s="394" t="s">
        <v>31</v>
      </c>
      <c r="H412" s="395">
        <v>1</v>
      </c>
      <c r="I412" s="396">
        <v>237226.33333333331</v>
      </c>
      <c r="J412" s="364">
        <f t="shared" si="59"/>
        <v>237226.33333333331</v>
      </c>
      <c r="K412" s="363">
        <v>42700.74</v>
      </c>
      <c r="L412" s="363">
        <f t="shared" si="60"/>
        <v>42700.74</v>
      </c>
      <c r="M412" s="363">
        <f t="shared" si="61"/>
        <v>279927.0733333333</v>
      </c>
      <c r="N412" s="363">
        <f t="shared" si="62"/>
        <v>279927.0733333333</v>
      </c>
      <c r="O412" s="266" t="s">
        <v>2461</v>
      </c>
      <c r="P412" s="506" t="s">
        <v>2461</v>
      </c>
      <c r="Q412" s="542" t="s">
        <v>2461</v>
      </c>
      <c r="R412" s="862"/>
      <c r="S412" s="862"/>
    </row>
    <row r="413" spans="1:19" s="1" customFormat="1" ht="27.6" hidden="1" outlineLevel="1">
      <c r="A413" s="189" t="s">
        <v>3493</v>
      </c>
      <c r="B413" s="190" t="s">
        <v>1658</v>
      </c>
      <c r="C413" s="372" t="s">
        <v>2446</v>
      </c>
      <c r="D413" s="219" t="s">
        <v>2496</v>
      </c>
      <c r="E413" s="190" t="s">
        <v>2912</v>
      </c>
      <c r="F413" s="372" t="s">
        <v>2912</v>
      </c>
      <c r="G413" s="394" t="s">
        <v>31</v>
      </c>
      <c r="H413" s="395">
        <v>1</v>
      </c>
      <c r="I413" s="396">
        <v>232443.45</v>
      </c>
      <c r="J413" s="364">
        <f t="shared" si="59"/>
        <v>232443.45</v>
      </c>
      <c r="K413" s="363">
        <v>41839.82</v>
      </c>
      <c r="L413" s="363">
        <f t="shared" si="60"/>
        <v>41839.82</v>
      </c>
      <c r="M413" s="363">
        <f t="shared" si="61"/>
        <v>274283.27</v>
      </c>
      <c r="N413" s="363">
        <f t="shared" si="62"/>
        <v>274283.27</v>
      </c>
      <c r="O413" s="266" t="s">
        <v>2461</v>
      </c>
      <c r="P413" s="506" t="s">
        <v>2461</v>
      </c>
      <c r="Q413" s="542" t="s">
        <v>2461</v>
      </c>
      <c r="R413" s="862"/>
      <c r="S413" s="862"/>
    </row>
    <row r="414" spans="1:19" s="1" customFormat="1" ht="27.6" hidden="1" outlineLevel="1">
      <c r="A414" s="189" t="s">
        <v>3494</v>
      </c>
      <c r="B414" s="190" t="s">
        <v>1658</v>
      </c>
      <c r="C414" s="372" t="s">
        <v>2453</v>
      </c>
      <c r="D414" s="219" t="s">
        <v>2497</v>
      </c>
      <c r="E414" s="190" t="s">
        <v>2912</v>
      </c>
      <c r="F414" s="372" t="s">
        <v>2912</v>
      </c>
      <c r="G414" s="394" t="s">
        <v>31</v>
      </c>
      <c r="H414" s="395">
        <v>1</v>
      </c>
      <c r="I414" s="396">
        <v>1592071.2083333333</v>
      </c>
      <c r="J414" s="364">
        <f t="shared" si="59"/>
        <v>1592071.2083333333</v>
      </c>
      <c r="K414" s="363">
        <v>286572.82</v>
      </c>
      <c r="L414" s="363">
        <f t="shared" si="60"/>
        <v>286572.82</v>
      </c>
      <c r="M414" s="363">
        <f t="shared" si="61"/>
        <v>1878644.0283333333</v>
      </c>
      <c r="N414" s="363">
        <f t="shared" si="62"/>
        <v>1878644.0283333333</v>
      </c>
      <c r="O414" s="266" t="s">
        <v>2461</v>
      </c>
      <c r="P414" s="506" t="s">
        <v>2461</v>
      </c>
      <c r="Q414" s="542" t="s">
        <v>2461</v>
      </c>
      <c r="R414" s="862"/>
      <c r="S414" s="862"/>
    </row>
    <row r="415" spans="1:19" s="1" customFormat="1" ht="27.6" hidden="1" outlineLevel="1">
      <c r="A415" s="189" t="s">
        <v>3495</v>
      </c>
      <c r="B415" s="190" t="s">
        <v>1658</v>
      </c>
      <c r="C415" s="372" t="s">
        <v>2453</v>
      </c>
      <c r="D415" s="219" t="s">
        <v>2498</v>
      </c>
      <c r="E415" s="190" t="s">
        <v>2912</v>
      </c>
      <c r="F415" s="372" t="s">
        <v>2912</v>
      </c>
      <c r="G415" s="394" t="s">
        <v>31</v>
      </c>
      <c r="H415" s="395">
        <v>1</v>
      </c>
      <c r="I415" s="396">
        <v>2880385.5833333335</v>
      </c>
      <c r="J415" s="364">
        <f t="shared" si="59"/>
        <v>2880385.5833333335</v>
      </c>
      <c r="K415" s="363">
        <v>518470</v>
      </c>
      <c r="L415" s="363">
        <f t="shared" si="60"/>
        <v>518470</v>
      </c>
      <c r="M415" s="363">
        <f t="shared" si="61"/>
        <v>3398855.5833333335</v>
      </c>
      <c r="N415" s="363">
        <f t="shared" si="62"/>
        <v>3398855.5833333335</v>
      </c>
      <c r="O415" s="266" t="s">
        <v>2461</v>
      </c>
      <c r="P415" s="506" t="s">
        <v>2461</v>
      </c>
      <c r="Q415" s="542" t="s">
        <v>2461</v>
      </c>
      <c r="R415" s="862"/>
      <c r="S415" s="862"/>
    </row>
    <row r="416" spans="1:19" s="1" customFormat="1" ht="27.6" hidden="1" outlineLevel="1">
      <c r="A416" s="189" t="s">
        <v>3496</v>
      </c>
      <c r="B416" s="190" t="s">
        <v>1658</v>
      </c>
      <c r="C416" s="372" t="s">
        <v>2453</v>
      </c>
      <c r="D416" s="219" t="s">
        <v>2454</v>
      </c>
      <c r="E416" s="190" t="s">
        <v>2912</v>
      </c>
      <c r="F416" s="372" t="s">
        <v>2912</v>
      </c>
      <c r="G416" s="394" t="s">
        <v>31</v>
      </c>
      <c r="H416" s="395">
        <v>1</v>
      </c>
      <c r="I416" s="396">
        <v>1765909.7916666667</v>
      </c>
      <c r="J416" s="364">
        <f t="shared" si="59"/>
        <v>1765909.7916666667</v>
      </c>
      <c r="K416" s="363">
        <v>317863.76</v>
      </c>
      <c r="L416" s="363">
        <f t="shared" si="60"/>
        <v>317863.76</v>
      </c>
      <c r="M416" s="363">
        <f t="shared" si="61"/>
        <v>2083773.5516666668</v>
      </c>
      <c r="N416" s="363">
        <f t="shared" si="62"/>
        <v>2083773.5516666668</v>
      </c>
      <c r="O416" s="266" t="s">
        <v>2461</v>
      </c>
      <c r="P416" s="506" t="s">
        <v>2461</v>
      </c>
      <c r="Q416" s="542" t="s">
        <v>2461</v>
      </c>
      <c r="R416" s="862"/>
      <c r="S416" s="862"/>
    </row>
    <row r="417" spans="1:19" s="1" customFormat="1" ht="27.6" hidden="1" outlineLevel="1">
      <c r="A417" s="189" t="s">
        <v>3497</v>
      </c>
      <c r="B417" s="190" t="s">
        <v>1658</v>
      </c>
      <c r="C417" s="372" t="s">
        <v>2455</v>
      </c>
      <c r="D417" s="190" t="s">
        <v>2456</v>
      </c>
      <c r="E417" s="190" t="s">
        <v>2912</v>
      </c>
      <c r="F417" s="372" t="s">
        <v>2460</v>
      </c>
      <c r="G417" s="394" t="s">
        <v>31</v>
      </c>
      <c r="H417" s="395">
        <v>1</v>
      </c>
      <c r="I417" s="396">
        <v>3757172</v>
      </c>
      <c r="J417" s="364">
        <f t="shared" si="59"/>
        <v>3757172</v>
      </c>
      <c r="K417" s="363">
        <v>120000</v>
      </c>
      <c r="L417" s="363">
        <f t="shared" si="60"/>
        <v>120000</v>
      </c>
      <c r="M417" s="363">
        <f t="shared" si="61"/>
        <v>3877172</v>
      </c>
      <c r="N417" s="363">
        <f t="shared" si="62"/>
        <v>3877172</v>
      </c>
      <c r="O417" s="266" t="s">
        <v>2502</v>
      </c>
      <c r="P417" s="506" t="s">
        <v>2502</v>
      </c>
      <c r="Q417" s="542" t="s">
        <v>2502</v>
      </c>
      <c r="R417" s="862"/>
      <c r="S417" s="862"/>
    </row>
    <row r="418" spans="1:19" s="1" customFormat="1" ht="27.6" hidden="1" outlineLevel="1">
      <c r="A418" s="189" t="s">
        <v>3498</v>
      </c>
      <c r="B418" s="190" t="s">
        <v>1658</v>
      </c>
      <c r="C418" s="372" t="s">
        <v>2457</v>
      </c>
      <c r="D418" s="190" t="s">
        <v>2458</v>
      </c>
      <c r="E418" s="190" t="s">
        <v>2912</v>
      </c>
      <c r="F418" s="372" t="s">
        <v>2459</v>
      </c>
      <c r="G418" s="394" t="s">
        <v>31</v>
      </c>
      <c r="H418" s="395">
        <v>1</v>
      </c>
      <c r="I418" s="396">
        <v>931028.53</v>
      </c>
      <c r="J418" s="364">
        <f t="shared" si="59"/>
        <v>931028.53</v>
      </c>
      <c r="K418" s="363">
        <v>25000</v>
      </c>
      <c r="L418" s="363">
        <f t="shared" si="60"/>
        <v>25000</v>
      </c>
      <c r="M418" s="363">
        <f t="shared" si="61"/>
        <v>956028.53</v>
      </c>
      <c r="N418" s="363">
        <f t="shared" si="62"/>
        <v>956028.53</v>
      </c>
      <c r="O418" s="266" t="s">
        <v>2502</v>
      </c>
      <c r="P418" s="506" t="s">
        <v>2502</v>
      </c>
      <c r="Q418" s="542" t="s">
        <v>2502</v>
      </c>
      <c r="R418" s="862"/>
      <c r="S418" s="862"/>
    </row>
    <row r="419" spans="1:19" s="1" customFormat="1" ht="41.4" hidden="1" outlineLevel="1">
      <c r="A419" s="189" t="s">
        <v>3499</v>
      </c>
      <c r="B419" s="190" t="s">
        <v>1658</v>
      </c>
      <c r="C419" s="372" t="s">
        <v>2499</v>
      </c>
      <c r="D419" s="190" t="s">
        <v>2500</v>
      </c>
      <c r="E419" s="190" t="s">
        <v>2912</v>
      </c>
      <c r="F419" s="372" t="s">
        <v>2459</v>
      </c>
      <c r="G419" s="394" t="s">
        <v>31</v>
      </c>
      <c r="H419" s="395">
        <v>1</v>
      </c>
      <c r="I419" s="396">
        <v>1702837.7</v>
      </c>
      <c r="J419" s="364">
        <f t="shared" si="59"/>
        <v>1702837.7</v>
      </c>
      <c r="K419" s="363">
        <v>50000</v>
      </c>
      <c r="L419" s="363">
        <f t="shared" si="60"/>
        <v>50000</v>
      </c>
      <c r="M419" s="363">
        <f t="shared" si="61"/>
        <v>1752837.7</v>
      </c>
      <c r="N419" s="363">
        <f t="shared" si="62"/>
        <v>1752837.7</v>
      </c>
      <c r="O419" s="266" t="s">
        <v>2503</v>
      </c>
      <c r="P419" s="506" t="s">
        <v>2503</v>
      </c>
      <c r="Q419" s="542" t="s">
        <v>2503</v>
      </c>
      <c r="R419" s="862"/>
      <c r="S419" s="862"/>
    </row>
    <row r="420" spans="1:19" s="1" customFormat="1" ht="41.4" hidden="1" outlineLevel="1">
      <c r="A420" s="189" t="s">
        <v>3500</v>
      </c>
      <c r="B420" s="190" t="s">
        <v>1658</v>
      </c>
      <c r="C420" s="372" t="s">
        <v>2457</v>
      </c>
      <c r="D420" s="190" t="s">
        <v>2501</v>
      </c>
      <c r="E420" s="190" t="s">
        <v>2912</v>
      </c>
      <c r="F420" s="372" t="s">
        <v>2459</v>
      </c>
      <c r="G420" s="394" t="s">
        <v>31</v>
      </c>
      <c r="H420" s="395">
        <v>1</v>
      </c>
      <c r="I420" s="396">
        <v>931028.53</v>
      </c>
      <c r="J420" s="364">
        <f t="shared" si="59"/>
        <v>931028.53</v>
      </c>
      <c r="K420" s="363">
        <v>25000</v>
      </c>
      <c r="L420" s="363">
        <f t="shared" si="60"/>
        <v>25000</v>
      </c>
      <c r="M420" s="363">
        <f t="shared" si="61"/>
        <v>956028.53</v>
      </c>
      <c r="N420" s="363">
        <f t="shared" si="62"/>
        <v>956028.53</v>
      </c>
      <c r="O420" s="266" t="s">
        <v>2504</v>
      </c>
      <c r="P420" s="506" t="s">
        <v>2504</v>
      </c>
      <c r="Q420" s="542" t="s">
        <v>2504</v>
      </c>
      <c r="R420" s="862"/>
      <c r="S420" s="862"/>
    </row>
    <row r="421" spans="1:19" s="1" customFormat="1" hidden="1" outlineLevel="1">
      <c r="A421" s="49" t="s">
        <v>3501</v>
      </c>
      <c r="B421" s="85" t="s">
        <v>1658</v>
      </c>
      <c r="C421" s="86" t="s">
        <v>2354</v>
      </c>
      <c r="D421" s="177"/>
      <c r="E421" s="177"/>
      <c r="F421" s="776"/>
      <c r="G421" s="777"/>
      <c r="H421" s="778"/>
      <c r="I421" s="478"/>
      <c r="J421" s="478"/>
      <c r="K421" s="478"/>
      <c r="L421" s="478"/>
      <c r="M421" s="478"/>
      <c r="N421" s="478"/>
      <c r="O421" s="271"/>
      <c r="P421" s="506"/>
      <c r="Q421" s="542"/>
      <c r="R421" s="862"/>
      <c r="S421" s="862"/>
    </row>
    <row r="422" spans="1:19" s="1" customFormat="1" hidden="1" outlineLevel="1">
      <c r="A422" s="189" t="s">
        <v>3502</v>
      </c>
      <c r="B422" s="190" t="s">
        <v>1658</v>
      </c>
      <c r="C422" s="372" t="s">
        <v>2360</v>
      </c>
      <c r="D422" s="190" t="s">
        <v>2368</v>
      </c>
      <c r="E422" s="190" t="s">
        <v>2912</v>
      </c>
      <c r="F422" s="372" t="s">
        <v>2912</v>
      </c>
      <c r="G422" s="394" t="s">
        <v>30</v>
      </c>
      <c r="H422" s="395">
        <v>300</v>
      </c>
      <c r="I422" s="396">
        <v>24.5</v>
      </c>
      <c r="J422" s="364">
        <f t="shared" si="59"/>
        <v>7350</v>
      </c>
      <c r="K422" s="726">
        <v>30</v>
      </c>
      <c r="L422" s="363">
        <f t="shared" ref="L422:L434" si="63">H422*K422</f>
        <v>9000</v>
      </c>
      <c r="M422" s="363">
        <f t="shared" ref="M422:M434" si="64">I422+K422</f>
        <v>54.5</v>
      </c>
      <c r="N422" s="363">
        <f t="shared" ref="N422:N434" si="65">H422*M422</f>
        <v>16350</v>
      </c>
      <c r="O422" s="266"/>
      <c r="P422" s="506"/>
      <c r="Q422" s="542"/>
      <c r="R422" s="862"/>
      <c r="S422" s="862"/>
    </row>
    <row r="423" spans="1:19" s="1" customFormat="1" hidden="1" outlineLevel="1">
      <c r="A423" s="189" t="s">
        <v>3503</v>
      </c>
      <c r="B423" s="190" t="s">
        <v>1658</v>
      </c>
      <c r="C423" s="372" t="s">
        <v>2361</v>
      </c>
      <c r="D423" s="190" t="s">
        <v>2368</v>
      </c>
      <c r="E423" s="190" t="s">
        <v>2912</v>
      </c>
      <c r="F423" s="372" t="s">
        <v>2912</v>
      </c>
      <c r="G423" s="394" t="s">
        <v>30</v>
      </c>
      <c r="H423" s="395">
        <v>500</v>
      </c>
      <c r="I423" s="396">
        <v>72.333333333333329</v>
      </c>
      <c r="J423" s="364">
        <f t="shared" si="59"/>
        <v>36166.666666666664</v>
      </c>
      <c r="K423" s="726">
        <v>30</v>
      </c>
      <c r="L423" s="363">
        <f t="shared" si="63"/>
        <v>15000</v>
      </c>
      <c r="M423" s="363">
        <f t="shared" si="64"/>
        <v>102.33333333333333</v>
      </c>
      <c r="N423" s="363">
        <f t="shared" si="65"/>
        <v>51166.666666666664</v>
      </c>
      <c r="O423" s="266"/>
      <c r="P423" s="506"/>
      <c r="Q423" s="542"/>
      <c r="R423" s="862"/>
      <c r="S423" s="862"/>
    </row>
    <row r="424" spans="1:19" s="1" customFormat="1" hidden="1" outlineLevel="1">
      <c r="A424" s="189" t="s">
        <v>3504</v>
      </c>
      <c r="B424" s="190" t="s">
        <v>1658</v>
      </c>
      <c r="C424" s="372" t="s">
        <v>2362</v>
      </c>
      <c r="D424" s="190" t="s">
        <v>2368</v>
      </c>
      <c r="E424" s="190" t="s">
        <v>2912</v>
      </c>
      <c r="F424" s="372" t="s">
        <v>2912</v>
      </c>
      <c r="G424" s="394" t="s">
        <v>30</v>
      </c>
      <c r="H424" s="395">
        <v>500</v>
      </c>
      <c r="I424" s="396">
        <v>142.33333333333331</v>
      </c>
      <c r="J424" s="364">
        <f t="shared" si="59"/>
        <v>71166.666666666657</v>
      </c>
      <c r="K424" s="726">
        <v>30</v>
      </c>
      <c r="L424" s="363">
        <f t="shared" si="63"/>
        <v>15000</v>
      </c>
      <c r="M424" s="363">
        <f t="shared" si="64"/>
        <v>172.33333333333331</v>
      </c>
      <c r="N424" s="363">
        <f t="shared" si="65"/>
        <v>86166.666666666657</v>
      </c>
      <c r="O424" s="266"/>
      <c r="P424" s="506"/>
      <c r="Q424" s="542"/>
      <c r="R424" s="862"/>
      <c r="S424" s="862"/>
    </row>
    <row r="425" spans="1:19" s="1" customFormat="1" hidden="1" outlineLevel="1">
      <c r="A425" s="189" t="s">
        <v>3505</v>
      </c>
      <c r="B425" s="190" t="s">
        <v>1658</v>
      </c>
      <c r="C425" s="372" t="s">
        <v>2363</v>
      </c>
      <c r="D425" s="190" t="s">
        <v>2368</v>
      </c>
      <c r="E425" s="190" t="s">
        <v>2912</v>
      </c>
      <c r="F425" s="372" t="s">
        <v>2912</v>
      </c>
      <c r="G425" s="394" t="s">
        <v>30</v>
      </c>
      <c r="H425" s="395">
        <v>1000</v>
      </c>
      <c r="I425" s="396">
        <v>221.66666666666669</v>
      </c>
      <c r="J425" s="364">
        <f t="shared" si="59"/>
        <v>221666.66666666669</v>
      </c>
      <c r="K425" s="726">
        <v>30</v>
      </c>
      <c r="L425" s="363">
        <f t="shared" si="63"/>
        <v>30000</v>
      </c>
      <c r="M425" s="363">
        <f t="shared" si="64"/>
        <v>251.66666666666669</v>
      </c>
      <c r="N425" s="363">
        <f t="shared" si="65"/>
        <v>251666.66666666669</v>
      </c>
      <c r="O425" s="266"/>
      <c r="P425" s="506"/>
      <c r="Q425" s="542"/>
      <c r="R425" s="862"/>
      <c r="S425" s="862"/>
    </row>
    <row r="426" spans="1:19" s="1" customFormat="1" hidden="1" outlineLevel="1">
      <c r="A426" s="189" t="s">
        <v>3506</v>
      </c>
      <c r="B426" s="190" t="s">
        <v>1658</v>
      </c>
      <c r="C426" s="372" t="s">
        <v>2364</v>
      </c>
      <c r="D426" s="190" t="s">
        <v>2368</v>
      </c>
      <c r="E426" s="190" t="s">
        <v>2912</v>
      </c>
      <c r="F426" s="372" t="s">
        <v>2912</v>
      </c>
      <c r="G426" s="394" t="s">
        <v>30</v>
      </c>
      <c r="H426" s="395">
        <v>200</v>
      </c>
      <c r="I426" s="396">
        <v>432.83333333333331</v>
      </c>
      <c r="J426" s="364">
        <f t="shared" si="59"/>
        <v>86566.666666666657</v>
      </c>
      <c r="K426" s="726">
        <v>30</v>
      </c>
      <c r="L426" s="363">
        <f t="shared" si="63"/>
        <v>6000</v>
      </c>
      <c r="M426" s="363">
        <f t="shared" si="64"/>
        <v>462.83333333333331</v>
      </c>
      <c r="N426" s="363">
        <f t="shared" si="65"/>
        <v>92566.666666666657</v>
      </c>
      <c r="O426" s="266"/>
      <c r="P426" s="506"/>
      <c r="Q426" s="542"/>
      <c r="R426" s="862"/>
      <c r="S426" s="862"/>
    </row>
    <row r="427" spans="1:19" s="1" customFormat="1" hidden="1" outlineLevel="1">
      <c r="A427" s="189" t="s">
        <v>3507</v>
      </c>
      <c r="B427" s="190" t="s">
        <v>1658</v>
      </c>
      <c r="C427" s="372" t="s">
        <v>2365</v>
      </c>
      <c r="D427" s="190" t="s">
        <v>2368</v>
      </c>
      <c r="E427" s="190" t="s">
        <v>2912</v>
      </c>
      <c r="F427" s="372" t="s">
        <v>2912</v>
      </c>
      <c r="G427" s="394" t="s">
        <v>30</v>
      </c>
      <c r="H427" s="395">
        <v>10</v>
      </c>
      <c r="I427" s="396">
        <v>1006.8333333333333</v>
      </c>
      <c r="J427" s="364">
        <f t="shared" si="59"/>
        <v>10068.333333333332</v>
      </c>
      <c r="K427" s="726">
        <v>30</v>
      </c>
      <c r="L427" s="363">
        <f t="shared" si="63"/>
        <v>300</v>
      </c>
      <c r="M427" s="363">
        <f t="shared" si="64"/>
        <v>1036.8333333333333</v>
      </c>
      <c r="N427" s="363">
        <f t="shared" si="65"/>
        <v>10368.333333333332</v>
      </c>
      <c r="O427" s="266"/>
      <c r="P427" s="506"/>
      <c r="Q427" s="542"/>
      <c r="R427" s="862"/>
      <c r="S427" s="862"/>
    </row>
    <row r="428" spans="1:19" s="1" customFormat="1" hidden="1" outlineLevel="1">
      <c r="A428" s="189" t="s">
        <v>3508</v>
      </c>
      <c r="B428" s="190" t="s">
        <v>1658</v>
      </c>
      <c r="C428" s="372" t="s">
        <v>2366</v>
      </c>
      <c r="D428" s="190" t="s">
        <v>2368</v>
      </c>
      <c r="E428" s="190" t="s">
        <v>2912</v>
      </c>
      <c r="F428" s="372" t="s">
        <v>2912</v>
      </c>
      <c r="G428" s="394" t="s">
        <v>30</v>
      </c>
      <c r="H428" s="395">
        <v>10</v>
      </c>
      <c r="I428" s="396">
        <v>1246</v>
      </c>
      <c r="J428" s="364">
        <f t="shared" si="59"/>
        <v>12460</v>
      </c>
      <c r="K428" s="726">
        <v>30</v>
      </c>
      <c r="L428" s="363">
        <f t="shared" si="63"/>
        <v>300</v>
      </c>
      <c r="M428" s="363">
        <f t="shared" si="64"/>
        <v>1276</v>
      </c>
      <c r="N428" s="363">
        <f t="shared" si="65"/>
        <v>12760</v>
      </c>
      <c r="O428" s="266"/>
      <c r="P428" s="506"/>
      <c r="Q428" s="542"/>
      <c r="R428" s="862"/>
      <c r="S428" s="862"/>
    </row>
    <row r="429" spans="1:19" s="1" customFormat="1" hidden="1" outlineLevel="1">
      <c r="A429" s="189" t="s">
        <v>3509</v>
      </c>
      <c r="B429" s="190" t="s">
        <v>1658</v>
      </c>
      <c r="C429" s="372" t="s">
        <v>2367</v>
      </c>
      <c r="D429" s="190" t="s">
        <v>2368</v>
      </c>
      <c r="E429" s="190" t="s">
        <v>2912</v>
      </c>
      <c r="F429" s="372" t="s">
        <v>2912</v>
      </c>
      <c r="G429" s="394" t="s">
        <v>30</v>
      </c>
      <c r="H429" s="395">
        <v>200</v>
      </c>
      <c r="I429" s="396">
        <v>1925</v>
      </c>
      <c r="J429" s="364">
        <f t="shared" si="59"/>
        <v>385000</v>
      </c>
      <c r="K429" s="726">
        <v>30</v>
      </c>
      <c r="L429" s="363">
        <f t="shared" si="63"/>
        <v>6000</v>
      </c>
      <c r="M429" s="363">
        <f t="shared" si="64"/>
        <v>1955</v>
      </c>
      <c r="N429" s="363">
        <f t="shared" si="65"/>
        <v>391000</v>
      </c>
      <c r="O429" s="266"/>
      <c r="P429" s="506"/>
      <c r="Q429" s="542"/>
      <c r="R429" s="862"/>
      <c r="S429" s="862"/>
    </row>
    <row r="430" spans="1:19" s="1" customFormat="1" hidden="1" outlineLevel="1">
      <c r="A430" s="189" t="s">
        <v>3510</v>
      </c>
      <c r="B430" s="190" t="s">
        <v>1658</v>
      </c>
      <c r="C430" s="372" t="s">
        <v>2355</v>
      </c>
      <c r="D430" s="190" t="s">
        <v>2912</v>
      </c>
      <c r="E430" s="190" t="s">
        <v>2912</v>
      </c>
      <c r="F430" s="372" t="s">
        <v>2912</v>
      </c>
      <c r="G430" s="394" t="s">
        <v>30</v>
      </c>
      <c r="H430" s="395">
        <v>600</v>
      </c>
      <c r="I430" s="396">
        <v>381.5</v>
      </c>
      <c r="J430" s="364">
        <f t="shared" si="59"/>
        <v>228900</v>
      </c>
      <c r="K430" s="726">
        <v>30</v>
      </c>
      <c r="L430" s="363">
        <f t="shared" si="63"/>
        <v>18000</v>
      </c>
      <c r="M430" s="363">
        <f t="shared" si="64"/>
        <v>411.5</v>
      </c>
      <c r="N430" s="363">
        <f t="shared" si="65"/>
        <v>246900</v>
      </c>
      <c r="O430" s="266"/>
      <c r="P430" s="506"/>
      <c r="Q430" s="542"/>
      <c r="R430" s="862"/>
      <c r="S430" s="862"/>
    </row>
    <row r="431" spans="1:19" s="1" customFormat="1" hidden="1" outlineLevel="1">
      <c r="A431" s="189" t="s">
        <v>3511</v>
      </c>
      <c r="B431" s="190" t="s">
        <v>1658</v>
      </c>
      <c r="C431" s="372" t="s">
        <v>2356</v>
      </c>
      <c r="D431" s="190" t="s">
        <v>2912</v>
      </c>
      <c r="E431" s="190" t="s">
        <v>2369</v>
      </c>
      <c r="F431" s="372" t="s">
        <v>5750</v>
      </c>
      <c r="G431" s="394" t="s">
        <v>30</v>
      </c>
      <c r="H431" s="395">
        <v>600</v>
      </c>
      <c r="I431" s="396">
        <v>166.83333333333334</v>
      </c>
      <c r="J431" s="364">
        <f t="shared" si="59"/>
        <v>100100</v>
      </c>
      <c r="K431" s="726">
        <v>50.05</v>
      </c>
      <c r="L431" s="363">
        <f t="shared" si="63"/>
        <v>30030</v>
      </c>
      <c r="M431" s="363">
        <f t="shared" si="64"/>
        <v>216.88333333333333</v>
      </c>
      <c r="N431" s="363">
        <f t="shared" si="65"/>
        <v>130130</v>
      </c>
      <c r="O431" s="266"/>
      <c r="P431" s="506"/>
      <c r="Q431" s="542"/>
      <c r="R431" s="862"/>
      <c r="S431" s="862"/>
    </row>
    <row r="432" spans="1:19" s="1" customFormat="1" hidden="1" outlineLevel="1">
      <c r="A432" s="189" t="s">
        <v>3512</v>
      </c>
      <c r="B432" s="190" t="s">
        <v>1658</v>
      </c>
      <c r="C432" s="372" t="s">
        <v>2357</v>
      </c>
      <c r="D432" s="190" t="s">
        <v>2912</v>
      </c>
      <c r="E432" s="190" t="s">
        <v>2370</v>
      </c>
      <c r="F432" s="372" t="s">
        <v>5750</v>
      </c>
      <c r="G432" s="394" t="s">
        <v>16</v>
      </c>
      <c r="H432" s="395">
        <v>30</v>
      </c>
      <c r="I432" s="396">
        <v>1668.3333333333333</v>
      </c>
      <c r="J432" s="364">
        <f t="shared" si="59"/>
        <v>50050</v>
      </c>
      <c r="K432" s="726">
        <v>500.49999999999994</v>
      </c>
      <c r="L432" s="363">
        <f t="shared" si="63"/>
        <v>15014.999999999998</v>
      </c>
      <c r="M432" s="363">
        <f t="shared" si="64"/>
        <v>2168.833333333333</v>
      </c>
      <c r="N432" s="363">
        <f t="shared" si="65"/>
        <v>65064.999999999993</v>
      </c>
      <c r="O432" s="266"/>
      <c r="P432" s="506"/>
      <c r="Q432" s="542"/>
      <c r="R432" s="862"/>
      <c r="S432" s="862"/>
    </row>
    <row r="433" spans="1:19" s="1" customFormat="1" hidden="1" outlineLevel="1">
      <c r="A433" s="189" t="s">
        <v>3513</v>
      </c>
      <c r="B433" s="190" t="s">
        <v>1658</v>
      </c>
      <c r="C433" s="372" t="s">
        <v>2358</v>
      </c>
      <c r="D433" s="190" t="s">
        <v>2912</v>
      </c>
      <c r="E433" s="190" t="s">
        <v>2912</v>
      </c>
      <c r="F433" s="372" t="s">
        <v>2912</v>
      </c>
      <c r="G433" s="394" t="s">
        <v>16</v>
      </c>
      <c r="H433" s="395">
        <v>1</v>
      </c>
      <c r="I433" s="396">
        <v>1925</v>
      </c>
      <c r="J433" s="364">
        <f t="shared" si="59"/>
        <v>1925</v>
      </c>
      <c r="K433" s="726">
        <v>577.5</v>
      </c>
      <c r="L433" s="363">
        <f t="shared" si="63"/>
        <v>577.5</v>
      </c>
      <c r="M433" s="363">
        <f t="shared" si="64"/>
        <v>2502.5</v>
      </c>
      <c r="N433" s="363">
        <f t="shared" si="65"/>
        <v>2502.5</v>
      </c>
      <c r="O433" s="266"/>
      <c r="P433" s="506"/>
      <c r="Q433" s="542"/>
      <c r="R433" s="862"/>
      <c r="S433" s="862"/>
    </row>
    <row r="434" spans="1:19" s="1" customFormat="1" hidden="1" outlineLevel="1">
      <c r="A434" s="189" t="s">
        <v>3514</v>
      </c>
      <c r="B434" s="190" t="s">
        <v>1658</v>
      </c>
      <c r="C434" s="372" t="s">
        <v>2359</v>
      </c>
      <c r="D434" s="190" t="s">
        <v>2912</v>
      </c>
      <c r="E434" s="190" t="s">
        <v>2912</v>
      </c>
      <c r="F434" s="372" t="s">
        <v>2912</v>
      </c>
      <c r="G434" s="394" t="s">
        <v>16</v>
      </c>
      <c r="H434" s="395">
        <v>1</v>
      </c>
      <c r="I434" s="396">
        <v>2240</v>
      </c>
      <c r="J434" s="364">
        <f t="shared" si="59"/>
        <v>2240</v>
      </c>
      <c r="K434" s="726">
        <v>672</v>
      </c>
      <c r="L434" s="363">
        <f t="shared" si="63"/>
        <v>672</v>
      </c>
      <c r="M434" s="363">
        <f t="shared" si="64"/>
        <v>2912</v>
      </c>
      <c r="N434" s="363">
        <f t="shared" si="65"/>
        <v>2912</v>
      </c>
      <c r="O434" s="266"/>
      <c r="P434" s="506"/>
      <c r="Q434" s="542"/>
      <c r="R434" s="862"/>
      <c r="S434" s="862"/>
    </row>
    <row r="435" spans="1:19" s="1" customFormat="1" hidden="1" outlineLevel="1">
      <c r="A435" s="49" t="s">
        <v>3515</v>
      </c>
      <c r="B435" s="85" t="s">
        <v>1658</v>
      </c>
      <c r="C435" s="86" t="s">
        <v>2371</v>
      </c>
      <c r="D435" s="177"/>
      <c r="E435" s="177"/>
      <c r="F435" s="776"/>
      <c r="G435" s="777"/>
      <c r="H435" s="778"/>
      <c r="I435" s="478"/>
      <c r="J435" s="478"/>
      <c r="K435" s="478"/>
      <c r="L435" s="478"/>
      <c r="M435" s="478"/>
      <c r="N435" s="478"/>
      <c r="O435" s="271"/>
      <c r="P435" s="506"/>
      <c r="Q435" s="542"/>
      <c r="R435" s="862"/>
      <c r="S435" s="862"/>
    </row>
    <row r="436" spans="1:19" s="1" customFormat="1" hidden="1" outlineLevel="1">
      <c r="A436" s="189" t="s">
        <v>3516</v>
      </c>
      <c r="B436" s="190" t="s">
        <v>1658</v>
      </c>
      <c r="C436" s="372" t="s">
        <v>2372</v>
      </c>
      <c r="D436" s="190" t="s">
        <v>2912</v>
      </c>
      <c r="E436" s="190" t="s">
        <v>2912</v>
      </c>
      <c r="F436" s="372" t="s">
        <v>2912</v>
      </c>
      <c r="G436" s="394" t="s">
        <v>30</v>
      </c>
      <c r="H436" s="395">
        <v>1200</v>
      </c>
      <c r="I436" s="396">
        <v>94.5</v>
      </c>
      <c r="J436" s="364">
        <f t="shared" si="59"/>
        <v>113400</v>
      </c>
      <c r="K436" s="726">
        <v>28.349999999999998</v>
      </c>
      <c r="L436" s="363">
        <f t="shared" ref="L436:L449" si="66">H436*K436</f>
        <v>34020</v>
      </c>
      <c r="M436" s="363">
        <f t="shared" ref="M436:M449" si="67">I436+K436</f>
        <v>122.85</v>
      </c>
      <c r="N436" s="363">
        <f t="shared" ref="N436:N449" si="68">H436*M436</f>
        <v>147420</v>
      </c>
      <c r="O436" s="266"/>
      <c r="P436" s="506"/>
      <c r="Q436" s="542"/>
      <c r="R436" s="862"/>
      <c r="S436" s="862"/>
    </row>
    <row r="437" spans="1:19" s="1" customFormat="1" hidden="1" outlineLevel="1">
      <c r="A437" s="189" t="s">
        <v>3517</v>
      </c>
      <c r="B437" s="190" t="s">
        <v>1658</v>
      </c>
      <c r="C437" s="372" t="s">
        <v>2373</v>
      </c>
      <c r="D437" s="190" t="s">
        <v>2912</v>
      </c>
      <c r="E437" s="190" t="s">
        <v>2385</v>
      </c>
      <c r="F437" s="372" t="s">
        <v>5750</v>
      </c>
      <c r="G437" s="394" t="s">
        <v>16</v>
      </c>
      <c r="H437" s="395">
        <v>14</v>
      </c>
      <c r="I437" s="396">
        <v>8551.6666666666679</v>
      </c>
      <c r="J437" s="364">
        <f t="shared" si="59"/>
        <v>119723.33333333334</v>
      </c>
      <c r="K437" s="726">
        <v>2565.5</v>
      </c>
      <c r="L437" s="363">
        <f t="shared" si="66"/>
        <v>35917</v>
      </c>
      <c r="M437" s="363">
        <f t="shared" si="67"/>
        <v>11117.166666666668</v>
      </c>
      <c r="N437" s="363">
        <f t="shared" si="68"/>
        <v>155640.33333333334</v>
      </c>
      <c r="O437" s="266"/>
      <c r="P437" s="506"/>
      <c r="Q437" s="542"/>
      <c r="R437" s="862"/>
      <c r="S437" s="862"/>
    </row>
    <row r="438" spans="1:19" s="1" customFormat="1" hidden="1" outlineLevel="1">
      <c r="A438" s="189" t="s">
        <v>3518</v>
      </c>
      <c r="B438" s="190" t="s">
        <v>1658</v>
      </c>
      <c r="C438" s="372" t="s">
        <v>2374</v>
      </c>
      <c r="D438" s="190" t="s">
        <v>2912</v>
      </c>
      <c r="E438" s="190" t="s">
        <v>2386</v>
      </c>
      <c r="F438" s="372" t="s">
        <v>5750</v>
      </c>
      <c r="G438" s="394" t="s">
        <v>16</v>
      </c>
      <c r="H438" s="395">
        <v>9</v>
      </c>
      <c r="I438" s="396">
        <v>9590</v>
      </c>
      <c r="J438" s="364">
        <f t="shared" si="59"/>
        <v>86310</v>
      </c>
      <c r="K438" s="726">
        <v>2877</v>
      </c>
      <c r="L438" s="363">
        <f t="shared" si="66"/>
        <v>25893</v>
      </c>
      <c r="M438" s="363">
        <f t="shared" si="67"/>
        <v>12467</v>
      </c>
      <c r="N438" s="363">
        <f t="shared" si="68"/>
        <v>112203</v>
      </c>
      <c r="O438" s="266"/>
      <c r="P438" s="506"/>
      <c r="Q438" s="542"/>
      <c r="R438" s="862"/>
      <c r="S438" s="862"/>
    </row>
    <row r="439" spans="1:19" s="1" customFormat="1" hidden="1" outlineLevel="1">
      <c r="A439" s="189" t="s">
        <v>3519</v>
      </c>
      <c r="B439" s="190" t="s">
        <v>1658</v>
      </c>
      <c r="C439" s="372" t="s">
        <v>2375</v>
      </c>
      <c r="D439" s="190" t="s">
        <v>2912</v>
      </c>
      <c r="E439" s="190" t="s">
        <v>2387</v>
      </c>
      <c r="F439" s="372" t="s">
        <v>5750</v>
      </c>
      <c r="G439" s="394" t="s">
        <v>16</v>
      </c>
      <c r="H439" s="395">
        <v>4</v>
      </c>
      <c r="I439" s="396">
        <v>25316.666666666664</v>
      </c>
      <c r="J439" s="364">
        <f t="shared" si="59"/>
        <v>101266.66666666666</v>
      </c>
      <c r="K439" s="726">
        <v>7594.9999999999991</v>
      </c>
      <c r="L439" s="363">
        <f t="shared" si="66"/>
        <v>30379.999999999996</v>
      </c>
      <c r="M439" s="363">
        <f t="shared" si="67"/>
        <v>32911.666666666664</v>
      </c>
      <c r="N439" s="363">
        <f t="shared" si="68"/>
        <v>131646.66666666666</v>
      </c>
      <c r="O439" s="266"/>
      <c r="P439" s="506"/>
      <c r="Q439" s="542"/>
      <c r="R439" s="862"/>
      <c r="S439" s="862"/>
    </row>
    <row r="440" spans="1:19" s="1" customFormat="1" hidden="1" outlineLevel="1">
      <c r="A440" s="189" t="s">
        <v>3520</v>
      </c>
      <c r="B440" s="190" t="s">
        <v>1658</v>
      </c>
      <c r="C440" s="372" t="s">
        <v>2376</v>
      </c>
      <c r="D440" s="190" t="s">
        <v>2912</v>
      </c>
      <c r="E440" s="190" t="s">
        <v>2388</v>
      </c>
      <c r="F440" s="372" t="s">
        <v>5750</v>
      </c>
      <c r="G440" s="394" t="s">
        <v>16</v>
      </c>
      <c r="H440" s="395">
        <v>1</v>
      </c>
      <c r="I440" s="396">
        <v>30951.666666666668</v>
      </c>
      <c r="J440" s="364">
        <f t="shared" si="59"/>
        <v>30951.666666666668</v>
      </c>
      <c r="K440" s="726">
        <v>9285.5</v>
      </c>
      <c r="L440" s="363">
        <f t="shared" si="66"/>
        <v>9285.5</v>
      </c>
      <c r="M440" s="363">
        <f t="shared" si="67"/>
        <v>40237.166666666672</v>
      </c>
      <c r="N440" s="363">
        <f t="shared" si="68"/>
        <v>40237.166666666672</v>
      </c>
      <c r="O440" s="266"/>
      <c r="P440" s="506"/>
      <c r="Q440" s="542"/>
      <c r="R440" s="862"/>
      <c r="S440" s="862"/>
    </row>
    <row r="441" spans="1:19" s="1" customFormat="1" hidden="1" outlineLevel="1">
      <c r="A441" s="189" t="s">
        <v>3521</v>
      </c>
      <c r="B441" s="190" t="s">
        <v>1658</v>
      </c>
      <c r="C441" s="372" t="s">
        <v>2377</v>
      </c>
      <c r="D441" s="190" t="s">
        <v>2912</v>
      </c>
      <c r="E441" s="190" t="s">
        <v>2389</v>
      </c>
      <c r="F441" s="372" t="s">
        <v>5750</v>
      </c>
      <c r="G441" s="394" t="s">
        <v>16</v>
      </c>
      <c r="H441" s="395" t="s">
        <v>1567</v>
      </c>
      <c r="I441" s="396">
        <v>26704.999999999996</v>
      </c>
      <c r="J441" s="364">
        <f t="shared" si="59"/>
        <v>133524.99999999997</v>
      </c>
      <c r="K441" s="726">
        <v>8011.4999999999991</v>
      </c>
      <c r="L441" s="363">
        <f t="shared" si="66"/>
        <v>40057.499999999993</v>
      </c>
      <c r="M441" s="363">
        <f t="shared" si="67"/>
        <v>34716.499999999993</v>
      </c>
      <c r="N441" s="363">
        <f t="shared" si="68"/>
        <v>173582.49999999997</v>
      </c>
      <c r="O441" s="266"/>
      <c r="P441" s="506"/>
      <c r="Q441" s="542"/>
      <c r="R441" s="862"/>
      <c r="S441" s="862"/>
    </row>
    <row r="442" spans="1:19" s="1" customFormat="1" hidden="1" outlineLevel="1">
      <c r="A442" s="189" t="s">
        <v>3522</v>
      </c>
      <c r="B442" s="190" t="s">
        <v>1658</v>
      </c>
      <c r="C442" s="372" t="s">
        <v>3530</v>
      </c>
      <c r="D442" s="190" t="s">
        <v>2912</v>
      </c>
      <c r="E442" s="190" t="s">
        <v>2390</v>
      </c>
      <c r="F442" s="372" t="s">
        <v>5750</v>
      </c>
      <c r="G442" s="394" t="s">
        <v>16</v>
      </c>
      <c r="H442" s="395" t="s">
        <v>3529</v>
      </c>
      <c r="I442" s="396">
        <v>4543</v>
      </c>
      <c r="J442" s="364">
        <f>H442*I442</f>
        <v>104489</v>
      </c>
      <c r="K442" s="726">
        <v>970</v>
      </c>
      <c r="L442" s="363">
        <f>H442*K442</f>
        <v>22310</v>
      </c>
      <c r="M442" s="363">
        <f>I442+K442</f>
        <v>5513</v>
      </c>
      <c r="N442" s="363">
        <f>H442*M442</f>
        <v>126799</v>
      </c>
      <c r="O442" s="266"/>
      <c r="P442" s="506"/>
      <c r="Q442" s="542"/>
      <c r="R442" s="862"/>
      <c r="S442" s="862"/>
    </row>
    <row r="443" spans="1:19" s="1" customFormat="1" hidden="1" outlineLevel="1">
      <c r="A443" s="189" t="s">
        <v>3523</v>
      </c>
      <c r="B443" s="190" t="s">
        <v>1658</v>
      </c>
      <c r="C443" s="372" t="s">
        <v>2378</v>
      </c>
      <c r="D443" s="190" t="s">
        <v>2912</v>
      </c>
      <c r="E443" s="190" t="s">
        <v>2390</v>
      </c>
      <c r="F443" s="372" t="s">
        <v>5750</v>
      </c>
      <c r="G443" s="394" t="s">
        <v>16</v>
      </c>
      <c r="H443" s="395" t="s">
        <v>3423</v>
      </c>
      <c r="I443" s="396">
        <v>5483.3333333333339</v>
      </c>
      <c r="J443" s="364">
        <f t="shared" si="59"/>
        <v>82250.000000000015</v>
      </c>
      <c r="K443" s="726">
        <v>1645</v>
      </c>
      <c r="L443" s="363">
        <f t="shared" si="66"/>
        <v>24675</v>
      </c>
      <c r="M443" s="363">
        <f t="shared" si="67"/>
        <v>7128.3333333333339</v>
      </c>
      <c r="N443" s="363">
        <f t="shared" si="68"/>
        <v>106925.00000000001</v>
      </c>
      <c r="O443" s="266"/>
      <c r="P443" s="506"/>
      <c r="Q443" s="542"/>
      <c r="R443" s="862"/>
      <c r="S443" s="862"/>
    </row>
    <row r="444" spans="1:19" s="1" customFormat="1" hidden="1" outlineLevel="1">
      <c r="A444" s="189" t="s">
        <v>3524</v>
      </c>
      <c r="B444" s="190" t="s">
        <v>1658</v>
      </c>
      <c r="C444" s="372" t="s">
        <v>2379</v>
      </c>
      <c r="D444" s="190" t="s">
        <v>2912</v>
      </c>
      <c r="E444" s="190" t="s">
        <v>2391</v>
      </c>
      <c r="F444" s="372" t="s">
        <v>5750</v>
      </c>
      <c r="G444" s="394" t="s">
        <v>16</v>
      </c>
      <c r="H444" s="395" t="s">
        <v>3531</v>
      </c>
      <c r="I444" s="396">
        <v>822.49999999999989</v>
      </c>
      <c r="J444" s="364">
        <f t="shared" si="59"/>
        <v>23029.999999999996</v>
      </c>
      <c r="K444" s="726">
        <v>246.74999999999997</v>
      </c>
      <c r="L444" s="363">
        <f t="shared" si="66"/>
        <v>6908.9999999999991</v>
      </c>
      <c r="M444" s="363">
        <f t="shared" si="67"/>
        <v>1069.2499999999998</v>
      </c>
      <c r="N444" s="363">
        <f t="shared" si="68"/>
        <v>29938.999999999993</v>
      </c>
      <c r="O444" s="266"/>
      <c r="P444" s="506"/>
      <c r="Q444" s="542"/>
      <c r="R444" s="862"/>
      <c r="S444" s="862"/>
    </row>
    <row r="445" spans="1:19" s="1" customFormat="1" hidden="1" outlineLevel="1">
      <c r="A445" s="189" t="s">
        <v>3525</v>
      </c>
      <c r="B445" s="190" t="s">
        <v>1658</v>
      </c>
      <c r="C445" s="372" t="s">
        <v>2380</v>
      </c>
      <c r="D445" s="190" t="s">
        <v>2912</v>
      </c>
      <c r="E445" s="190" t="s">
        <v>2392</v>
      </c>
      <c r="F445" s="372" t="s">
        <v>5750</v>
      </c>
      <c r="G445" s="394" t="s">
        <v>16</v>
      </c>
      <c r="H445" s="395">
        <v>1000</v>
      </c>
      <c r="I445" s="396">
        <v>242.66666666666666</v>
      </c>
      <c r="J445" s="364">
        <f t="shared" si="59"/>
        <v>242666.66666666666</v>
      </c>
      <c r="K445" s="726">
        <v>72.8</v>
      </c>
      <c r="L445" s="363">
        <f t="shared" si="66"/>
        <v>72800</v>
      </c>
      <c r="M445" s="363">
        <f t="shared" si="67"/>
        <v>315.46666666666664</v>
      </c>
      <c r="N445" s="363">
        <f t="shared" si="68"/>
        <v>315466.66666666663</v>
      </c>
      <c r="O445" s="266"/>
      <c r="P445" s="506"/>
      <c r="Q445" s="542"/>
      <c r="R445" s="862"/>
      <c r="S445" s="862"/>
    </row>
    <row r="446" spans="1:19" s="1" customFormat="1" hidden="1" outlineLevel="1">
      <c r="A446" s="189" t="s">
        <v>3526</v>
      </c>
      <c r="B446" s="190" t="s">
        <v>1658</v>
      </c>
      <c r="C446" s="372" t="s">
        <v>2381</v>
      </c>
      <c r="D446" s="190" t="s">
        <v>2912</v>
      </c>
      <c r="E446" s="190" t="s">
        <v>2393</v>
      </c>
      <c r="F446" s="372" t="s">
        <v>5750</v>
      </c>
      <c r="G446" s="394" t="s">
        <v>16</v>
      </c>
      <c r="H446" s="395">
        <v>150</v>
      </c>
      <c r="I446" s="396">
        <v>490</v>
      </c>
      <c r="J446" s="364">
        <f t="shared" si="59"/>
        <v>73500</v>
      </c>
      <c r="K446" s="726">
        <v>147</v>
      </c>
      <c r="L446" s="363">
        <f t="shared" si="66"/>
        <v>22050</v>
      </c>
      <c r="M446" s="363">
        <f t="shared" si="67"/>
        <v>637</v>
      </c>
      <c r="N446" s="363">
        <f t="shared" si="68"/>
        <v>95550</v>
      </c>
      <c r="O446" s="266"/>
      <c r="P446" s="506"/>
      <c r="Q446" s="542"/>
      <c r="R446" s="862"/>
      <c r="S446" s="862"/>
    </row>
    <row r="447" spans="1:19" s="1" customFormat="1" hidden="1" outlineLevel="1">
      <c r="A447" s="189" t="s">
        <v>3527</v>
      </c>
      <c r="B447" s="190" t="s">
        <v>1658</v>
      </c>
      <c r="C447" s="372" t="s">
        <v>2382</v>
      </c>
      <c r="D447" s="190" t="s">
        <v>2912</v>
      </c>
      <c r="E447" s="190" t="s">
        <v>2394</v>
      </c>
      <c r="F447" s="372" t="s">
        <v>5750</v>
      </c>
      <c r="G447" s="394" t="s">
        <v>16</v>
      </c>
      <c r="H447" s="395">
        <v>110</v>
      </c>
      <c r="I447" s="396">
        <v>316.16666666666669</v>
      </c>
      <c r="J447" s="364">
        <f t="shared" si="59"/>
        <v>34778.333333333336</v>
      </c>
      <c r="K447" s="726">
        <v>94.85</v>
      </c>
      <c r="L447" s="363">
        <f t="shared" si="66"/>
        <v>10433.5</v>
      </c>
      <c r="M447" s="363">
        <f t="shared" si="67"/>
        <v>411.01666666666665</v>
      </c>
      <c r="N447" s="363">
        <f t="shared" si="68"/>
        <v>45211.833333333328</v>
      </c>
      <c r="O447" s="266"/>
      <c r="P447" s="506"/>
      <c r="Q447" s="542"/>
      <c r="R447" s="862"/>
      <c r="S447" s="862"/>
    </row>
    <row r="448" spans="1:19" s="1" customFormat="1" hidden="1" outlineLevel="1">
      <c r="A448" s="189" t="s">
        <v>3528</v>
      </c>
      <c r="B448" s="190" t="s">
        <v>1658</v>
      </c>
      <c r="C448" s="372" t="s">
        <v>2383</v>
      </c>
      <c r="D448" s="190" t="s">
        <v>2912</v>
      </c>
      <c r="E448" s="190" t="s">
        <v>2395</v>
      </c>
      <c r="F448" s="372" t="s">
        <v>5750</v>
      </c>
      <c r="G448" s="394" t="s">
        <v>16</v>
      </c>
      <c r="H448" s="395">
        <v>15</v>
      </c>
      <c r="I448" s="396">
        <v>457.33333333333331</v>
      </c>
      <c r="J448" s="364">
        <f t="shared" si="59"/>
        <v>6860</v>
      </c>
      <c r="K448" s="726">
        <v>137.19999999999999</v>
      </c>
      <c r="L448" s="363">
        <f t="shared" si="66"/>
        <v>2058</v>
      </c>
      <c r="M448" s="363">
        <f t="shared" si="67"/>
        <v>594.5333333333333</v>
      </c>
      <c r="N448" s="363">
        <f t="shared" si="68"/>
        <v>8918</v>
      </c>
      <c r="O448" s="266"/>
      <c r="P448" s="506"/>
      <c r="Q448" s="542"/>
      <c r="R448" s="862"/>
      <c r="S448" s="862"/>
    </row>
    <row r="449" spans="1:19" s="1" customFormat="1" hidden="1" outlineLevel="1">
      <c r="A449" s="654" t="s">
        <v>3532</v>
      </c>
      <c r="B449" s="388" t="s">
        <v>1658</v>
      </c>
      <c r="C449" s="389" t="s">
        <v>2384</v>
      </c>
      <c r="D449" s="388" t="s">
        <v>2912</v>
      </c>
      <c r="E449" s="388" t="s">
        <v>2912</v>
      </c>
      <c r="F449" s="389" t="s">
        <v>2912</v>
      </c>
      <c r="G449" s="397" t="s">
        <v>30</v>
      </c>
      <c r="H449" s="398">
        <v>450</v>
      </c>
      <c r="I449" s="399">
        <v>440.99999999999994</v>
      </c>
      <c r="J449" s="363">
        <f t="shared" si="59"/>
        <v>198449.99999999997</v>
      </c>
      <c r="K449" s="726">
        <v>132.29999999999998</v>
      </c>
      <c r="L449" s="363">
        <f t="shared" si="66"/>
        <v>59534.999999999993</v>
      </c>
      <c r="M449" s="363">
        <f t="shared" si="67"/>
        <v>573.29999999999995</v>
      </c>
      <c r="N449" s="363">
        <f t="shared" si="68"/>
        <v>257984.99999999997</v>
      </c>
      <c r="O449" s="266"/>
      <c r="P449" s="506"/>
      <c r="Q449" s="542"/>
      <c r="R449" s="862"/>
      <c r="S449" s="862"/>
    </row>
    <row r="450" spans="1:19" s="1" customFormat="1" hidden="1" outlineLevel="1">
      <c r="A450" s="453" t="s">
        <v>3533</v>
      </c>
      <c r="B450" s="391" t="s">
        <v>1658</v>
      </c>
      <c r="C450" s="224" t="s">
        <v>2463</v>
      </c>
      <c r="D450" s="224"/>
      <c r="E450" s="224"/>
      <c r="F450" s="392"/>
      <c r="G450" s="781"/>
      <c r="H450" s="782"/>
      <c r="I450" s="675"/>
      <c r="J450" s="456"/>
      <c r="K450" s="676"/>
      <c r="L450" s="456"/>
      <c r="M450" s="456"/>
      <c r="N450" s="456"/>
      <c r="O450" s="271"/>
      <c r="P450" s="506"/>
      <c r="Q450" s="542"/>
      <c r="R450" s="862"/>
      <c r="S450" s="862"/>
    </row>
    <row r="451" spans="1:19" s="1" customFormat="1" hidden="1" outlineLevel="1">
      <c r="A451" s="644" t="s">
        <v>3534</v>
      </c>
      <c r="B451" s="641" t="s">
        <v>1658</v>
      </c>
      <c r="C451" s="653" t="s">
        <v>2467</v>
      </c>
      <c r="D451" s="641" t="s">
        <v>2912</v>
      </c>
      <c r="E451" s="641">
        <v>19808197</v>
      </c>
      <c r="F451" s="653" t="s">
        <v>2470</v>
      </c>
      <c r="G451" s="840" t="s">
        <v>2471</v>
      </c>
      <c r="H451" s="841">
        <v>4</v>
      </c>
      <c r="I451" s="727">
        <v>12620.69</v>
      </c>
      <c r="J451" s="728">
        <f t="shared" ref="J451:J456" si="69">H451*I451</f>
        <v>50482.76</v>
      </c>
      <c r="K451" s="729">
        <v>2524</v>
      </c>
      <c r="L451" s="730">
        <f t="shared" ref="L451:L456" si="70">H451*K451</f>
        <v>10096</v>
      </c>
      <c r="M451" s="730">
        <f t="shared" ref="M451:M456" si="71">I451+K451</f>
        <v>15144.69</v>
      </c>
      <c r="N451" s="730">
        <f t="shared" ref="N451:N456" si="72">H451*M451</f>
        <v>60578.76</v>
      </c>
      <c r="O451" s="266"/>
      <c r="P451" s="506"/>
      <c r="Q451" s="542"/>
      <c r="R451" s="862"/>
      <c r="S451" s="862"/>
    </row>
    <row r="452" spans="1:19" s="1" customFormat="1" hidden="1" outlineLevel="1">
      <c r="A452" s="189" t="s">
        <v>3535</v>
      </c>
      <c r="B452" s="190" t="s">
        <v>1658</v>
      </c>
      <c r="C452" s="372" t="s">
        <v>2468</v>
      </c>
      <c r="D452" s="190" t="s">
        <v>2912</v>
      </c>
      <c r="E452" s="190">
        <v>19808181</v>
      </c>
      <c r="F452" s="372" t="s">
        <v>2470</v>
      </c>
      <c r="G452" s="394" t="s">
        <v>2471</v>
      </c>
      <c r="H452" s="395">
        <v>9</v>
      </c>
      <c r="I452" s="731">
        <v>1066.57</v>
      </c>
      <c r="J452" s="732">
        <f t="shared" si="69"/>
        <v>9599.1299999999992</v>
      </c>
      <c r="K452" s="733">
        <v>589</v>
      </c>
      <c r="L452" s="734">
        <f t="shared" si="70"/>
        <v>5301</v>
      </c>
      <c r="M452" s="734">
        <f t="shared" si="71"/>
        <v>1655.57</v>
      </c>
      <c r="N452" s="734">
        <f t="shared" si="72"/>
        <v>14900.13</v>
      </c>
      <c r="O452" s="266"/>
      <c r="P452" s="506"/>
      <c r="Q452" s="542"/>
      <c r="R452" s="862"/>
      <c r="S452" s="862"/>
    </row>
    <row r="453" spans="1:19" s="1" customFormat="1" hidden="1" outlineLevel="1">
      <c r="A453" s="189" t="s">
        <v>3536</v>
      </c>
      <c r="B453" s="190" t="s">
        <v>1658</v>
      </c>
      <c r="C453" s="372" t="s">
        <v>2465</v>
      </c>
      <c r="D453" s="190" t="s">
        <v>2912</v>
      </c>
      <c r="E453" s="190">
        <v>89846004</v>
      </c>
      <c r="F453" s="372" t="s">
        <v>2470</v>
      </c>
      <c r="G453" s="394" t="s">
        <v>16</v>
      </c>
      <c r="H453" s="395">
        <v>10</v>
      </c>
      <c r="I453" s="731">
        <v>13420.63</v>
      </c>
      <c r="J453" s="732">
        <f t="shared" si="69"/>
        <v>134206.29999999999</v>
      </c>
      <c r="K453" s="733">
        <v>3355</v>
      </c>
      <c r="L453" s="734">
        <f t="shared" si="70"/>
        <v>33550</v>
      </c>
      <c r="M453" s="734">
        <f t="shared" si="71"/>
        <v>16775.629999999997</v>
      </c>
      <c r="N453" s="734">
        <f t="shared" si="72"/>
        <v>167756.29999999999</v>
      </c>
      <c r="O453" s="266"/>
      <c r="P453" s="506"/>
      <c r="Q453" s="542"/>
      <c r="R453" s="862"/>
      <c r="S453" s="862"/>
    </row>
    <row r="454" spans="1:19" s="1" customFormat="1" hidden="1" outlineLevel="1">
      <c r="A454" s="189" t="s">
        <v>3537</v>
      </c>
      <c r="B454" s="190" t="s">
        <v>1658</v>
      </c>
      <c r="C454" s="372" t="s">
        <v>2466</v>
      </c>
      <c r="D454" s="190" t="s">
        <v>2912</v>
      </c>
      <c r="E454" s="190">
        <v>89846008</v>
      </c>
      <c r="F454" s="372" t="s">
        <v>2470</v>
      </c>
      <c r="G454" s="394" t="s">
        <v>16</v>
      </c>
      <c r="H454" s="395">
        <v>14</v>
      </c>
      <c r="I454" s="731">
        <v>16886.97</v>
      </c>
      <c r="J454" s="732">
        <f t="shared" si="69"/>
        <v>236417.58000000002</v>
      </c>
      <c r="K454" s="733">
        <v>4222</v>
      </c>
      <c r="L454" s="734">
        <f t="shared" si="70"/>
        <v>59108</v>
      </c>
      <c r="M454" s="734">
        <f t="shared" si="71"/>
        <v>21108.97</v>
      </c>
      <c r="N454" s="734">
        <f t="shared" si="72"/>
        <v>295525.58</v>
      </c>
      <c r="O454" s="266"/>
      <c r="P454" s="506"/>
      <c r="Q454" s="542"/>
      <c r="R454" s="862"/>
      <c r="S454" s="862"/>
    </row>
    <row r="455" spans="1:19" s="1" customFormat="1" hidden="1" outlineLevel="1">
      <c r="A455" s="189" t="s">
        <v>3538</v>
      </c>
      <c r="B455" s="190" t="s">
        <v>1658</v>
      </c>
      <c r="C455" s="372" t="s">
        <v>2464</v>
      </c>
      <c r="D455" s="190" t="s">
        <v>2469</v>
      </c>
      <c r="E455" s="190" t="s">
        <v>2912</v>
      </c>
      <c r="F455" s="372" t="s">
        <v>220</v>
      </c>
      <c r="G455" s="394" t="s">
        <v>31</v>
      </c>
      <c r="H455" s="395">
        <v>1</v>
      </c>
      <c r="I455" s="731">
        <v>65544</v>
      </c>
      <c r="J455" s="732">
        <f t="shared" si="69"/>
        <v>65544</v>
      </c>
      <c r="K455" s="733">
        <v>9831.6</v>
      </c>
      <c r="L455" s="734">
        <f t="shared" si="70"/>
        <v>9831.6</v>
      </c>
      <c r="M455" s="734">
        <f t="shared" si="71"/>
        <v>75375.600000000006</v>
      </c>
      <c r="N455" s="734">
        <f t="shared" si="72"/>
        <v>75375.600000000006</v>
      </c>
      <c r="O455" s="266"/>
      <c r="P455" s="506"/>
      <c r="Q455" s="542"/>
      <c r="R455" s="862"/>
      <c r="S455" s="862"/>
    </row>
    <row r="456" spans="1:19" s="1" customFormat="1" hidden="1" outlineLevel="1">
      <c r="A456" s="189" t="s">
        <v>3539</v>
      </c>
      <c r="B456" s="190" t="s">
        <v>1658</v>
      </c>
      <c r="C456" s="372" t="s">
        <v>2464</v>
      </c>
      <c r="D456" s="190" t="s">
        <v>2505</v>
      </c>
      <c r="E456" s="190" t="s">
        <v>2912</v>
      </c>
      <c r="F456" s="372" t="s">
        <v>220</v>
      </c>
      <c r="G456" s="394" t="s">
        <v>31</v>
      </c>
      <c r="H456" s="395">
        <v>1</v>
      </c>
      <c r="I456" s="731">
        <v>93744</v>
      </c>
      <c r="J456" s="732">
        <f t="shared" si="69"/>
        <v>93744</v>
      </c>
      <c r="K456" s="735">
        <v>14061.6</v>
      </c>
      <c r="L456" s="732">
        <f t="shared" si="70"/>
        <v>14061.6</v>
      </c>
      <c r="M456" s="732">
        <f t="shared" si="71"/>
        <v>107805.6</v>
      </c>
      <c r="N456" s="732">
        <f t="shared" si="72"/>
        <v>107805.6</v>
      </c>
      <c r="O456" s="266"/>
      <c r="P456" s="506"/>
      <c r="Q456" s="542"/>
      <c r="R456" s="862"/>
      <c r="S456" s="862"/>
    </row>
    <row r="457" spans="1:19" s="1" customFormat="1" hidden="1" outlineLevel="1">
      <c r="A457" s="49" t="s">
        <v>3540</v>
      </c>
      <c r="B457" s="85" t="s">
        <v>1658</v>
      </c>
      <c r="C457" s="86" t="s">
        <v>2472</v>
      </c>
      <c r="D457" s="177"/>
      <c r="E457" s="177"/>
      <c r="F457" s="776"/>
      <c r="G457" s="777"/>
      <c r="H457" s="778"/>
      <c r="I457" s="478"/>
      <c r="J457" s="478"/>
      <c r="K457" s="478"/>
      <c r="L457" s="478"/>
      <c r="M457" s="478"/>
      <c r="N457" s="478"/>
      <c r="O457" s="271"/>
      <c r="P457" s="506"/>
      <c r="Q457" s="542"/>
      <c r="R457" s="862"/>
      <c r="S457" s="862"/>
    </row>
    <row r="458" spans="1:19" s="1" customFormat="1" ht="27.6" hidden="1" outlineLevel="1">
      <c r="A458" s="189" t="s">
        <v>3541</v>
      </c>
      <c r="B458" s="190" t="s">
        <v>1658</v>
      </c>
      <c r="C458" s="372" t="s">
        <v>2634</v>
      </c>
      <c r="D458" s="190" t="s">
        <v>2628</v>
      </c>
      <c r="E458" s="190">
        <v>35522</v>
      </c>
      <c r="F458" s="372" t="s">
        <v>5750</v>
      </c>
      <c r="G458" s="394" t="s">
        <v>16</v>
      </c>
      <c r="H458" s="395">
        <v>7</v>
      </c>
      <c r="I458" s="396">
        <v>548.76666666666665</v>
      </c>
      <c r="J458" s="364">
        <f>I458*H458</f>
        <v>3841.3666666666668</v>
      </c>
      <c r="K458" s="726">
        <v>130</v>
      </c>
      <c r="L458" s="363">
        <f t="shared" ref="L458:L472" si="73">K458*H458</f>
        <v>910</v>
      </c>
      <c r="M458" s="363">
        <f t="shared" ref="M458:M472" si="74">I458+K458</f>
        <v>678.76666666666665</v>
      </c>
      <c r="N458" s="363">
        <f t="shared" ref="N458:N472" si="75">H458*M458</f>
        <v>4751.3666666666668</v>
      </c>
      <c r="O458" s="266"/>
      <c r="P458" s="506"/>
      <c r="Q458" s="542"/>
      <c r="R458" s="862"/>
      <c r="S458" s="862"/>
    </row>
    <row r="459" spans="1:19" s="1" customFormat="1" ht="27.6" hidden="1" outlineLevel="1">
      <c r="A459" s="189" t="s">
        <v>3542</v>
      </c>
      <c r="B459" s="190" t="s">
        <v>1658</v>
      </c>
      <c r="C459" s="372" t="s">
        <v>2631</v>
      </c>
      <c r="D459" s="190" t="s">
        <v>2628</v>
      </c>
      <c r="E459" s="190">
        <v>35514</v>
      </c>
      <c r="F459" s="372" t="s">
        <v>5750</v>
      </c>
      <c r="G459" s="394" t="s">
        <v>16</v>
      </c>
      <c r="H459" s="395">
        <v>32</v>
      </c>
      <c r="I459" s="396">
        <v>936.41666666666674</v>
      </c>
      <c r="J459" s="364">
        <f t="shared" ref="J459:J472" si="76">I459*H459</f>
        <v>29965.333333333336</v>
      </c>
      <c r="K459" s="726">
        <v>130</v>
      </c>
      <c r="L459" s="363">
        <f t="shared" si="73"/>
        <v>4160</v>
      </c>
      <c r="M459" s="363">
        <f t="shared" si="74"/>
        <v>1066.4166666666667</v>
      </c>
      <c r="N459" s="363">
        <f t="shared" si="75"/>
        <v>34125.333333333336</v>
      </c>
      <c r="O459" s="266"/>
      <c r="P459" s="506"/>
      <c r="Q459" s="542"/>
      <c r="R459" s="862"/>
      <c r="S459" s="862"/>
    </row>
    <row r="460" spans="1:19" s="1" customFormat="1" ht="27.6" hidden="1" outlineLevel="1">
      <c r="A460" s="189" t="s">
        <v>3543</v>
      </c>
      <c r="B460" s="190" t="s">
        <v>1658</v>
      </c>
      <c r="C460" s="372" t="s">
        <v>2623</v>
      </c>
      <c r="D460" s="190" t="s">
        <v>2628</v>
      </c>
      <c r="E460" s="190">
        <v>35515</v>
      </c>
      <c r="F460" s="372" t="s">
        <v>5750</v>
      </c>
      <c r="G460" s="394" t="s">
        <v>16</v>
      </c>
      <c r="H460" s="395">
        <v>13</v>
      </c>
      <c r="I460" s="396">
        <v>1284.4166666666667</v>
      </c>
      <c r="J460" s="364">
        <f t="shared" si="76"/>
        <v>16697.416666666668</v>
      </c>
      <c r="K460" s="726">
        <v>130</v>
      </c>
      <c r="L460" s="363">
        <f t="shared" si="73"/>
        <v>1690</v>
      </c>
      <c r="M460" s="363">
        <f t="shared" si="74"/>
        <v>1414.4166666666667</v>
      </c>
      <c r="N460" s="363">
        <f t="shared" si="75"/>
        <v>18387.416666666668</v>
      </c>
      <c r="O460" s="266"/>
      <c r="P460" s="506"/>
      <c r="Q460" s="542"/>
      <c r="R460" s="862"/>
      <c r="S460" s="862"/>
    </row>
    <row r="461" spans="1:19" s="1" customFormat="1" ht="27.6" hidden="1" outlineLevel="1">
      <c r="A461" s="189" t="s">
        <v>3544</v>
      </c>
      <c r="B461" s="190" t="s">
        <v>1658</v>
      </c>
      <c r="C461" s="372" t="s">
        <v>2621</v>
      </c>
      <c r="D461" s="190" t="s">
        <v>2628</v>
      </c>
      <c r="E461" s="190">
        <v>35517</v>
      </c>
      <c r="F461" s="372" t="s">
        <v>5750</v>
      </c>
      <c r="G461" s="394" t="s">
        <v>16</v>
      </c>
      <c r="H461" s="395">
        <v>70</v>
      </c>
      <c r="I461" s="396">
        <v>2194.3666666666668</v>
      </c>
      <c r="J461" s="364">
        <f t="shared" si="76"/>
        <v>153605.66666666669</v>
      </c>
      <c r="K461" s="726">
        <v>130</v>
      </c>
      <c r="L461" s="363">
        <f t="shared" si="73"/>
        <v>9100</v>
      </c>
      <c r="M461" s="363">
        <f t="shared" si="74"/>
        <v>2324.3666666666668</v>
      </c>
      <c r="N461" s="363">
        <f t="shared" si="75"/>
        <v>162705.66666666669</v>
      </c>
      <c r="O461" s="266"/>
      <c r="P461" s="506"/>
      <c r="Q461" s="542"/>
      <c r="R461" s="862"/>
      <c r="S461" s="862"/>
    </row>
    <row r="462" spans="1:19" s="1" customFormat="1" ht="27.6" hidden="1" outlineLevel="1">
      <c r="A462" s="189" t="s">
        <v>3545</v>
      </c>
      <c r="B462" s="190" t="s">
        <v>1658</v>
      </c>
      <c r="C462" s="372" t="s">
        <v>2624</v>
      </c>
      <c r="D462" s="190" t="s">
        <v>2628</v>
      </c>
      <c r="E462" s="190" t="s">
        <v>2629</v>
      </c>
      <c r="F462" s="372" t="s">
        <v>5750</v>
      </c>
      <c r="G462" s="394" t="s">
        <v>16</v>
      </c>
      <c r="H462" s="395">
        <v>20</v>
      </c>
      <c r="I462" s="396">
        <v>2415.5583333333334</v>
      </c>
      <c r="J462" s="364">
        <f t="shared" si="76"/>
        <v>48311.166666666672</v>
      </c>
      <c r="K462" s="726">
        <v>465.5</v>
      </c>
      <c r="L462" s="363">
        <f t="shared" si="73"/>
        <v>9310</v>
      </c>
      <c r="M462" s="363">
        <f t="shared" si="74"/>
        <v>2881.0583333333334</v>
      </c>
      <c r="N462" s="363">
        <f t="shared" si="75"/>
        <v>57621.166666666672</v>
      </c>
      <c r="O462" s="266"/>
      <c r="P462" s="506"/>
      <c r="Q462" s="542"/>
      <c r="R462" s="862"/>
      <c r="S462" s="862"/>
    </row>
    <row r="463" spans="1:19" s="1" customFormat="1" ht="27.6" hidden="1" outlineLevel="1">
      <c r="A463" s="189" t="s">
        <v>3546</v>
      </c>
      <c r="B463" s="190" t="s">
        <v>1658</v>
      </c>
      <c r="C463" s="372" t="s">
        <v>2622</v>
      </c>
      <c r="D463" s="190" t="s">
        <v>2628</v>
      </c>
      <c r="E463" s="190">
        <v>35334</v>
      </c>
      <c r="F463" s="372" t="s">
        <v>5750</v>
      </c>
      <c r="G463" s="394" t="s">
        <v>16</v>
      </c>
      <c r="H463" s="395">
        <v>13</v>
      </c>
      <c r="I463" s="396">
        <v>2579.2083333333335</v>
      </c>
      <c r="J463" s="364">
        <f t="shared" si="76"/>
        <v>33529.708333333336</v>
      </c>
      <c r="K463" s="726">
        <v>465.5</v>
      </c>
      <c r="L463" s="363">
        <f t="shared" si="73"/>
        <v>6051.5</v>
      </c>
      <c r="M463" s="363">
        <f t="shared" si="74"/>
        <v>3044.7083333333335</v>
      </c>
      <c r="N463" s="363">
        <f t="shared" si="75"/>
        <v>39581.208333333336</v>
      </c>
      <c r="O463" s="266"/>
      <c r="P463" s="506"/>
      <c r="Q463" s="542"/>
      <c r="R463" s="862"/>
      <c r="S463" s="862"/>
    </row>
    <row r="464" spans="1:19" s="1" customFormat="1" ht="27.6" hidden="1" outlineLevel="1">
      <c r="A464" s="189" t="s">
        <v>3547</v>
      </c>
      <c r="B464" s="190" t="s">
        <v>1658</v>
      </c>
      <c r="C464" s="372" t="s">
        <v>2620</v>
      </c>
      <c r="D464" s="190" t="s">
        <v>2628</v>
      </c>
      <c r="E464" s="190">
        <v>35336</v>
      </c>
      <c r="F464" s="372" t="s">
        <v>5750</v>
      </c>
      <c r="G464" s="394" t="s">
        <v>16</v>
      </c>
      <c r="H464" s="395">
        <v>70</v>
      </c>
      <c r="I464" s="396">
        <v>3626.9500000000003</v>
      </c>
      <c r="J464" s="364">
        <f t="shared" si="76"/>
        <v>253886.50000000003</v>
      </c>
      <c r="K464" s="726">
        <v>465.5</v>
      </c>
      <c r="L464" s="363">
        <f t="shared" si="73"/>
        <v>32585</v>
      </c>
      <c r="M464" s="363">
        <f t="shared" si="74"/>
        <v>4092.4500000000003</v>
      </c>
      <c r="N464" s="363">
        <f t="shared" si="75"/>
        <v>286471.5</v>
      </c>
      <c r="O464" s="266"/>
      <c r="P464" s="506"/>
      <c r="Q464" s="542"/>
      <c r="R464" s="862"/>
      <c r="S464" s="862"/>
    </row>
    <row r="465" spans="1:19" s="1" customFormat="1" ht="27.6" hidden="1" outlineLevel="1">
      <c r="A465" s="189" t="s">
        <v>3548</v>
      </c>
      <c r="B465" s="190" t="s">
        <v>1658</v>
      </c>
      <c r="C465" s="372" t="s">
        <v>2633</v>
      </c>
      <c r="D465" s="190" t="s">
        <v>2628</v>
      </c>
      <c r="E465" s="190">
        <v>35022</v>
      </c>
      <c r="F465" s="372" t="s">
        <v>5750</v>
      </c>
      <c r="G465" s="394" t="s">
        <v>16</v>
      </c>
      <c r="H465" s="395">
        <v>7</v>
      </c>
      <c r="I465" s="396">
        <v>854.35833333333335</v>
      </c>
      <c r="J465" s="364">
        <f t="shared" si="76"/>
        <v>5980.5083333333332</v>
      </c>
      <c r="K465" s="726">
        <v>465.5</v>
      </c>
      <c r="L465" s="363">
        <f t="shared" si="73"/>
        <v>3258.5</v>
      </c>
      <c r="M465" s="363">
        <f t="shared" si="74"/>
        <v>1319.8583333333333</v>
      </c>
      <c r="N465" s="363">
        <f t="shared" si="75"/>
        <v>9239.0083333333332</v>
      </c>
      <c r="O465" s="266"/>
      <c r="P465" s="506"/>
      <c r="Q465" s="542"/>
      <c r="R465" s="862"/>
      <c r="S465" s="862"/>
    </row>
    <row r="466" spans="1:19" s="1" customFormat="1" ht="27.6" hidden="1" outlineLevel="1">
      <c r="A466" s="189" t="s">
        <v>3549</v>
      </c>
      <c r="B466" s="190" t="s">
        <v>1658</v>
      </c>
      <c r="C466" s="372" t="s">
        <v>2630</v>
      </c>
      <c r="D466" s="190" t="s">
        <v>2628</v>
      </c>
      <c r="E466" s="190">
        <v>35014</v>
      </c>
      <c r="F466" s="372" t="s">
        <v>5750</v>
      </c>
      <c r="G466" s="394" t="s">
        <v>16</v>
      </c>
      <c r="H466" s="395">
        <v>32</v>
      </c>
      <c r="I466" s="396">
        <v>1217.4166666666667</v>
      </c>
      <c r="J466" s="364">
        <f t="shared" si="76"/>
        <v>38957.333333333336</v>
      </c>
      <c r="K466" s="726">
        <v>465.5</v>
      </c>
      <c r="L466" s="363">
        <f t="shared" si="73"/>
        <v>14896</v>
      </c>
      <c r="M466" s="363">
        <f t="shared" si="74"/>
        <v>1682.9166666666667</v>
      </c>
      <c r="N466" s="363">
        <f t="shared" si="75"/>
        <v>53853.333333333336</v>
      </c>
      <c r="O466" s="266"/>
      <c r="P466" s="506"/>
      <c r="Q466" s="542"/>
      <c r="R466" s="862"/>
      <c r="S466" s="862"/>
    </row>
    <row r="467" spans="1:19" s="1" customFormat="1" hidden="1" outlineLevel="1">
      <c r="A467" s="189" t="s">
        <v>3550</v>
      </c>
      <c r="B467" s="190" t="s">
        <v>1658</v>
      </c>
      <c r="C467" s="372" t="s">
        <v>2635</v>
      </c>
      <c r="D467" s="190" t="s">
        <v>2628</v>
      </c>
      <c r="E467" s="190" t="s">
        <v>2912</v>
      </c>
      <c r="F467" s="372" t="s">
        <v>5750</v>
      </c>
      <c r="G467" s="394" t="s">
        <v>16</v>
      </c>
      <c r="H467" s="395">
        <v>10</v>
      </c>
      <c r="I467" s="396">
        <v>1959.0000000000002</v>
      </c>
      <c r="J467" s="364">
        <f t="shared" si="76"/>
        <v>19590.000000000004</v>
      </c>
      <c r="K467" s="726">
        <v>133</v>
      </c>
      <c r="L467" s="363">
        <f t="shared" si="73"/>
        <v>1330</v>
      </c>
      <c r="M467" s="363">
        <f t="shared" si="74"/>
        <v>2092</v>
      </c>
      <c r="N467" s="363">
        <f t="shared" si="75"/>
        <v>20920</v>
      </c>
      <c r="O467" s="266"/>
      <c r="P467" s="506"/>
      <c r="Q467" s="542"/>
      <c r="R467" s="862"/>
      <c r="S467" s="862"/>
    </row>
    <row r="468" spans="1:19" s="1" customFormat="1" hidden="1" outlineLevel="1">
      <c r="A468" s="189" t="s">
        <v>3551</v>
      </c>
      <c r="B468" s="190" t="s">
        <v>1658</v>
      </c>
      <c r="C468" s="372" t="s">
        <v>2632</v>
      </c>
      <c r="D468" s="190" t="s">
        <v>2628</v>
      </c>
      <c r="E468" s="190" t="s">
        <v>2912</v>
      </c>
      <c r="F468" s="372" t="s">
        <v>5750</v>
      </c>
      <c r="G468" s="394" t="s">
        <v>16</v>
      </c>
      <c r="H468" s="395" t="s">
        <v>1574</v>
      </c>
      <c r="I468" s="396">
        <v>2967.7583333333332</v>
      </c>
      <c r="J468" s="364">
        <f t="shared" si="76"/>
        <v>11871.033333333333</v>
      </c>
      <c r="K468" s="726">
        <v>133</v>
      </c>
      <c r="L468" s="363">
        <f t="shared" si="73"/>
        <v>532</v>
      </c>
      <c r="M468" s="363">
        <f t="shared" si="74"/>
        <v>3100.7583333333332</v>
      </c>
      <c r="N468" s="363">
        <f t="shared" si="75"/>
        <v>12403.033333333333</v>
      </c>
      <c r="O468" s="266"/>
      <c r="P468" s="506"/>
      <c r="Q468" s="542"/>
      <c r="R468" s="862"/>
      <c r="S468" s="862"/>
    </row>
    <row r="469" spans="1:19" s="1" customFormat="1" hidden="1" outlineLevel="1">
      <c r="A469" s="189" t="s">
        <v>3552</v>
      </c>
      <c r="B469" s="190" t="s">
        <v>1658</v>
      </c>
      <c r="C469" s="372" t="s">
        <v>2632</v>
      </c>
      <c r="D469" s="190" t="s">
        <v>2628</v>
      </c>
      <c r="E469" s="190" t="s">
        <v>2912</v>
      </c>
      <c r="F469" s="372" t="s">
        <v>5750</v>
      </c>
      <c r="G469" s="394" t="s">
        <v>16</v>
      </c>
      <c r="H469" s="395">
        <v>17</v>
      </c>
      <c r="I469" s="396">
        <v>2967.7583333333332</v>
      </c>
      <c r="J469" s="364">
        <f t="shared" si="76"/>
        <v>50451.891666666663</v>
      </c>
      <c r="K469" s="726">
        <v>133</v>
      </c>
      <c r="L469" s="363">
        <f t="shared" si="73"/>
        <v>2261</v>
      </c>
      <c r="M469" s="363">
        <f t="shared" si="74"/>
        <v>3100.7583333333332</v>
      </c>
      <c r="N469" s="363">
        <f t="shared" si="75"/>
        <v>52712.891666666663</v>
      </c>
      <c r="O469" s="266"/>
      <c r="P469" s="506"/>
      <c r="Q469" s="542"/>
      <c r="R469" s="862"/>
      <c r="S469" s="862"/>
    </row>
    <row r="470" spans="1:19" s="1" customFormat="1" hidden="1" outlineLevel="1">
      <c r="A470" s="189" t="s">
        <v>3553</v>
      </c>
      <c r="B470" s="190" t="s">
        <v>1658</v>
      </c>
      <c r="C470" s="372" t="s">
        <v>2626</v>
      </c>
      <c r="D470" s="190" t="s">
        <v>2628</v>
      </c>
      <c r="E470" s="190">
        <v>36044</v>
      </c>
      <c r="F470" s="372" t="s">
        <v>5750</v>
      </c>
      <c r="G470" s="394" t="s">
        <v>16</v>
      </c>
      <c r="H470" s="395">
        <v>5</v>
      </c>
      <c r="I470" s="396">
        <v>1475</v>
      </c>
      <c r="J470" s="364">
        <f t="shared" si="76"/>
        <v>7375</v>
      </c>
      <c r="K470" s="726">
        <v>133</v>
      </c>
      <c r="L470" s="363">
        <f t="shared" si="73"/>
        <v>665</v>
      </c>
      <c r="M470" s="363">
        <f t="shared" si="74"/>
        <v>1608</v>
      </c>
      <c r="N470" s="363">
        <f t="shared" si="75"/>
        <v>8040</v>
      </c>
      <c r="O470" s="266"/>
      <c r="P470" s="506"/>
      <c r="Q470" s="542"/>
      <c r="R470" s="862"/>
      <c r="S470" s="862"/>
    </row>
    <row r="471" spans="1:19" s="1" customFormat="1" hidden="1" outlineLevel="1">
      <c r="A471" s="189" t="s">
        <v>3554</v>
      </c>
      <c r="B471" s="190" t="s">
        <v>1658</v>
      </c>
      <c r="C471" s="372" t="s">
        <v>2625</v>
      </c>
      <c r="D471" s="190" t="s">
        <v>2628</v>
      </c>
      <c r="E471" s="190" t="s">
        <v>2912</v>
      </c>
      <c r="F471" s="372" t="s">
        <v>5750</v>
      </c>
      <c r="G471" s="394" t="s">
        <v>16</v>
      </c>
      <c r="H471" s="395">
        <v>27</v>
      </c>
      <c r="I471" s="396">
        <v>2820</v>
      </c>
      <c r="J471" s="364">
        <f t="shared" si="76"/>
        <v>76140</v>
      </c>
      <c r="K471" s="726">
        <v>133</v>
      </c>
      <c r="L471" s="363">
        <f t="shared" si="73"/>
        <v>3591</v>
      </c>
      <c r="M471" s="363">
        <f t="shared" si="74"/>
        <v>2953</v>
      </c>
      <c r="N471" s="363">
        <f t="shared" si="75"/>
        <v>79731</v>
      </c>
      <c r="O471" s="266"/>
      <c r="P471" s="506"/>
      <c r="Q471" s="542"/>
      <c r="R471" s="862"/>
      <c r="S471" s="862"/>
    </row>
    <row r="472" spans="1:19" s="1" customFormat="1" hidden="1" outlineLevel="1">
      <c r="A472" s="189" t="s">
        <v>3555</v>
      </c>
      <c r="B472" s="190" t="s">
        <v>1658</v>
      </c>
      <c r="C472" s="372" t="s">
        <v>2627</v>
      </c>
      <c r="D472" s="190" t="s">
        <v>2628</v>
      </c>
      <c r="E472" s="190" t="s">
        <v>2638</v>
      </c>
      <c r="F472" s="372" t="s">
        <v>5750</v>
      </c>
      <c r="G472" s="394" t="s">
        <v>16</v>
      </c>
      <c r="H472" s="395">
        <v>8</v>
      </c>
      <c r="I472" s="396">
        <v>10600</v>
      </c>
      <c r="J472" s="364">
        <f t="shared" si="76"/>
        <v>84800</v>
      </c>
      <c r="K472" s="726">
        <v>133</v>
      </c>
      <c r="L472" s="363">
        <f t="shared" si="73"/>
        <v>1064</v>
      </c>
      <c r="M472" s="363">
        <f t="shared" si="74"/>
        <v>10733</v>
      </c>
      <c r="N472" s="363">
        <f t="shared" si="75"/>
        <v>85864</v>
      </c>
      <c r="O472" s="266"/>
      <c r="P472" s="506"/>
      <c r="Q472" s="542"/>
      <c r="R472" s="862"/>
      <c r="S472" s="862"/>
    </row>
    <row r="473" spans="1:19" s="1" customFormat="1" hidden="1" outlineLevel="1">
      <c r="A473" s="49" t="s">
        <v>3556</v>
      </c>
      <c r="B473" s="85" t="s">
        <v>1658</v>
      </c>
      <c r="C473" s="86" t="s">
        <v>2636</v>
      </c>
      <c r="D473" s="177"/>
      <c r="E473" s="177"/>
      <c r="F473" s="776"/>
      <c r="G473" s="777"/>
      <c r="H473" s="778"/>
      <c r="I473" s="478"/>
      <c r="J473" s="478"/>
      <c r="K473" s="478"/>
      <c r="L473" s="478"/>
      <c r="M473" s="478"/>
      <c r="N473" s="478"/>
      <c r="O473" s="271"/>
      <c r="P473" s="506"/>
      <c r="Q473" s="542"/>
      <c r="R473" s="862"/>
      <c r="S473" s="862"/>
    </row>
    <row r="474" spans="1:19" s="1" customFormat="1" ht="27.6" hidden="1" outlineLevel="1">
      <c r="A474" s="189" t="s">
        <v>3557</v>
      </c>
      <c r="B474" s="190" t="s">
        <v>1658</v>
      </c>
      <c r="C474" s="372" t="s">
        <v>2637</v>
      </c>
      <c r="D474" s="190" t="s">
        <v>5900</v>
      </c>
      <c r="E474" s="190"/>
      <c r="F474" s="372"/>
      <c r="G474" s="394" t="s">
        <v>16</v>
      </c>
      <c r="H474" s="395">
        <v>147</v>
      </c>
      <c r="I474" s="396">
        <v>5654.76</v>
      </c>
      <c r="J474" s="364">
        <f>I474*H474</f>
        <v>831249.72000000009</v>
      </c>
      <c r="K474" s="726">
        <v>1138.05</v>
      </c>
      <c r="L474" s="363">
        <f>K474*H474</f>
        <v>167293.35</v>
      </c>
      <c r="M474" s="363">
        <f>I474+K474</f>
        <v>6792.81</v>
      </c>
      <c r="N474" s="363">
        <f>H474*M474</f>
        <v>998543.07000000007</v>
      </c>
      <c r="O474" s="266"/>
      <c r="P474" s="506"/>
      <c r="Q474" s="542"/>
      <c r="R474" s="862"/>
      <c r="S474" s="862"/>
    </row>
    <row r="475" spans="1:19" s="1" customFormat="1" hidden="1" outlineLevel="1">
      <c r="A475" s="49" t="s">
        <v>3561</v>
      </c>
      <c r="B475" s="85" t="s">
        <v>1658</v>
      </c>
      <c r="C475" s="86" t="s">
        <v>2641</v>
      </c>
      <c r="D475" s="177"/>
      <c r="E475" s="177"/>
      <c r="F475" s="177"/>
      <c r="G475" s="178"/>
      <c r="H475" s="179"/>
      <c r="I475" s="478"/>
      <c r="J475" s="478"/>
      <c r="K475" s="478"/>
      <c r="L475" s="478"/>
      <c r="M475" s="478"/>
      <c r="N475" s="478"/>
      <c r="O475" s="271"/>
      <c r="P475" s="506"/>
      <c r="Q475" s="542"/>
      <c r="R475" s="862"/>
      <c r="S475" s="862"/>
    </row>
    <row r="476" spans="1:19" s="1" customFormat="1" hidden="1" outlineLevel="1">
      <c r="A476" s="189" t="s">
        <v>3562</v>
      </c>
      <c r="B476" s="190" t="s">
        <v>1658</v>
      </c>
      <c r="C476" s="372" t="s">
        <v>2642</v>
      </c>
      <c r="D476" s="190" t="s">
        <v>2912</v>
      </c>
      <c r="E476" s="190" t="s">
        <v>2912</v>
      </c>
      <c r="F476" s="190" t="s">
        <v>2644</v>
      </c>
      <c r="G476" s="259" t="s">
        <v>16</v>
      </c>
      <c r="H476" s="379" t="s">
        <v>1556</v>
      </c>
      <c r="I476" s="396">
        <v>851100</v>
      </c>
      <c r="J476" s="364">
        <f>I476*H476</f>
        <v>1702200</v>
      </c>
      <c r="K476" s="726">
        <v>127665</v>
      </c>
      <c r="L476" s="363">
        <f>K476*H476</f>
        <v>255330</v>
      </c>
      <c r="M476" s="363">
        <f>I476+K476</f>
        <v>978765</v>
      </c>
      <c r="N476" s="363">
        <f>H476*M476</f>
        <v>1957530</v>
      </c>
      <c r="O476" s="266"/>
      <c r="P476" s="506"/>
      <c r="Q476" s="542"/>
      <c r="R476" s="862"/>
      <c r="S476" s="862"/>
    </row>
    <row r="477" spans="1:19" s="1" customFormat="1" hidden="1" outlineLevel="1">
      <c r="A477" s="189" t="s">
        <v>3563</v>
      </c>
      <c r="B477" s="190" t="s">
        <v>1658</v>
      </c>
      <c r="C477" s="372" t="s">
        <v>2643</v>
      </c>
      <c r="D477" s="190" t="s">
        <v>2912</v>
      </c>
      <c r="E477" s="190" t="s">
        <v>2912</v>
      </c>
      <c r="F477" s="190" t="s">
        <v>2644</v>
      </c>
      <c r="G477" s="259" t="s">
        <v>16</v>
      </c>
      <c r="H477" s="379" t="s">
        <v>1556</v>
      </c>
      <c r="I477" s="396">
        <v>1096570</v>
      </c>
      <c r="J477" s="364">
        <f>I477*H477</f>
        <v>2193140</v>
      </c>
      <c r="K477" s="726">
        <v>164485.5</v>
      </c>
      <c r="L477" s="363">
        <f>K477*H477</f>
        <v>328971</v>
      </c>
      <c r="M477" s="363">
        <f>I477+K477</f>
        <v>1261055.5</v>
      </c>
      <c r="N477" s="363">
        <f>H477*M477</f>
        <v>2522111</v>
      </c>
      <c r="O477" s="266"/>
      <c r="P477" s="506"/>
      <c r="Q477" s="542"/>
      <c r="R477" s="862"/>
      <c r="S477" s="862"/>
    </row>
    <row r="478" spans="1:19" s="1" customFormat="1" hidden="1" outlineLevel="1">
      <c r="A478" s="49" t="s">
        <v>3564</v>
      </c>
      <c r="B478" s="85" t="s">
        <v>1658</v>
      </c>
      <c r="C478" s="88" t="s">
        <v>3102</v>
      </c>
      <c r="D478" s="180"/>
      <c r="E478" s="180"/>
      <c r="F478" s="180"/>
      <c r="G478" s="181"/>
      <c r="H478" s="182"/>
      <c r="I478" s="677"/>
      <c r="J478" s="677"/>
      <c r="K478" s="677"/>
      <c r="L478" s="677"/>
      <c r="M478" s="677"/>
      <c r="N478" s="677"/>
      <c r="O478" s="274"/>
      <c r="P478" s="506"/>
      <c r="Q478" s="542"/>
      <c r="R478" s="862"/>
      <c r="S478" s="862"/>
    </row>
    <row r="479" spans="1:19" s="1" customFormat="1" hidden="1" outlineLevel="1">
      <c r="A479" s="139" t="s">
        <v>3565</v>
      </c>
      <c r="B479" s="170" t="s">
        <v>1658</v>
      </c>
      <c r="C479" s="172" t="s">
        <v>37</v>
      </c>
      <c r="D479" s="183"/>
      <c r="E479" s="183"/>
      <c r="F479" s="183"/>
      <c r="G479" s="184"/>
      <c r="H479" s="185"/>
      <c r="I479" s="678"/>
      <c r="J479" s="668"/>
      <c r="K479" s="679"/>
      <c r="L479" s="668"/>
      <c r="M479" s="668"/>
      <c r="N479" s="668"/>
      <c r="O479" s="274"/>
      <c r="P479" s="506"/>
      <c r="Q479" s="542"/>
      <c r="R479" s="862"/>
      <c r="S479" s="862"/>
    </row>
    <row r="480" spans="1:19" s="1" customFormat="1" ht="55.2" hidden="1" outlineLevel="1">
      <c r="A480" s="189" t="s">
        <v>3566</v>
      </c>
      <c r="B480" s="190" t="s">
        <v>1658</v>
      </c>
      <c r="C480" s="372" t="s">
        <v>3103</v>
      </c>
      <c r="D480" s="190" t="s">
        <v>2912</v>
      </c>
      <c r="E480" s="190" t="s">
        <v>2912</v>
      </c>
      <c r="F480" s="190" t="s">
        <v>3116</v>
      </c>
      <c r="G480" s="259" t="s">
        <v>31</v>
      </c>
      <c r="H480" s="262" t="s">
        <v>1559</v>
      </c>
      <c r="I480" s="736">
        <v>11165000</v>
      </c>
      <c r="J480" s="737">
        <f>H480*I480</f>
        <v>11165000</v>
      </c>
      <c r="K480" s="738">
        <v>1674750</v>
      </c>
      <c r="L480" s="739">
        <f>K480*H480</f>
        <v>1674750</v>
      </c>
      <c r="M480" s="739">
        <f>I480+K480</f>
        <v>12839750</v>
      </c>
      <c r="N480" s="739">
        <f>H480*M480</f>
        <v>12839750</v>
      </c>
      <c r="O480" s="266"/>
      <c r="P480" s="506"/>
      <c r="Q480" s="542"/>
      <c r="R480" s="862"/>
      <c r="S480" s="862"/>
    </row>
    <row r="481" spans="1:19" s="1" customFormat="1" ht="27.6" hidden="1" outlineLevel="1">
      <c r="A481" s="189" t="s">
        <v>3567</v>
      </c>
      <c r="B481" s="190" t="s">
        <v>1658</v>
      </c>
      <c r="C481" s="372" t="s">
        <v>3104</v>
      </c>
      <c r="D481" s="190" t="s">
        <v>2912</v>
      </c>
      <c r="E481" s="190" t="s">
        <v>3105</v>
      </c>
      <c r="F481" s="190" t="s">
        <v>2912</v>
      </c>
      <c r="G481" s="259" t="s">
        <v>30</v>
      </c>
      <c r="H481" s="262" t="s">
        <v>3558</v>
      </c>
      <c r="I481" s="736">
        <v>943.2</v>
      </c>
      <c r="J481" s="737">
        <f>H481*I481</f>
        <v>4112352</v>
      </c>
      <c r="K481" s="738">
        <v>540</v>
      </c>
      <c r="L481" s="739">
        <f>K481*H481</f>
        <v>2354400</v>
      </c>
      <c r="M481" s="739">
        <f>I481+K481</f>
        <v>1483.2</v>
      </c>
      <c r="N481" s="739">
        <f>H481*M481</f>
        <v>6466752</v>
      </c>
      <c r="O481" s="266"/>
      <c r="P481" s="506"/>
      <c r="Q481" s="542"/>
      <c r="R481" s="862"/>
      <c r="S481" s="862"/>
    </row>
    <row r="482" spans="1:19" s="1" customFormat="1" hidden="1" outlineLevel="1">
      <c r="A482" s="189" t="s">
        <v>3568</v>
      </c>
      <c r="B482" s="190" t="s">
        <v>1658</v>
      </c>
      <c r="C482" s="372" t="s">
        <v>3106</v>
      </c>
      <c r="D482" s="190" t="s">
        <v>2912</v>
      </c>
      <c r="E482" s="190" t="s">
        <v>2912</v>
      </c>
      <c r="F482" s="190" t="s">
        <v>2912</v>
      </c>
      <c r="G482" s="259" t="s">
        <v>3107</v>
      </c>
      <c r="H482" s="262" t="s">
        <v>3559</v>
      </c>
      <c r="I482" s="736">
        <v>750</v>
      </c>
      <c r="J482" s="737">
        <f>H482*I482</f>
        <v>59250</v>
      </c>
      <c r="K482" s="738">
        <v>250</v>
      </c>
      <c r="L482" s="739">
        <f>K482*H482</f>
        <v>19750</v>
      </c>
      <c r="M482" s="739">
        <f>I482+K482</f>
        <v>1000</v>
      </c>
      <c r="N482" s="739">
        <f>H482*M482</f>
        <v>79000</v>
      </c>
      <c r="O482" s="266"/>
      <c r="P482" s="506"/>
      <c r="Q482" s="542"/>
      <c r="R482" s="862"/>
      <c r="S482" s="862"/>
    </row>
    <row r="483" spans="1:19" s="1" customFormat="1" hidden="1" outlineLevel="1">
      <c r="A483" s="189" t="s">
        <v>3569</v>
      </c>
      <c r="B483" s="190" t="s">
        <v>1658</v>
      </c>
      <c r="C483" s="372" t="s">
        <v>3108</v>
      </c>
      <c r="D483" s="190" t="s">
        <v>2912</v>
      </c>
      <c r="E483" s="190" t="s">
        <v>2912</v>
      </c>
      <c r="F483" s="190" t="s">
        <v>3109</v>
      </c>
      <c r="G483" s="259" t="s">
        <v>30</v>
      </c>
      <c r="H483" s="262" t="s">
        <v>3560</v>
      </c>
      <c r="I483" s="736">
        <v>110</v>
      </c>
      <c r="J483" s="737">
        <f>H483*I483</f>
        <v>136400</v>
      </c>
      <c r="K483" s="738">
        <v>120</v>
      </c>
      <c r="L483" s="739">
        <f>K483*H483</f>
        <v>148800</v>
      </c>
      <c r="M483" s="739">
        <f>I483+K483</f>
        <v>230</v>
      </c>
      <c r="N483" s="739">
        <f>H483*M483</f>
        <v>285200</v>
      </c>
      <c r="O483" s="266"/>
      <c r="P483" s="506"/>
      <c r="Q483" s="542"/>
      <c r="R483" s="862"/>
      <c r="S483" s="862"/>
    </row>
    <row r="484" spans="1:19" s="1" customFormat="1" hidden="1" outlineLevel="1">
      <c r="A484" s="139" t="s">
        <v>3570</v>
      </c>
      <c r="B484" s="170" t="s">
        <v>1658</v>
      </c>
      <c r="C484" s="172" t="s">
        <v>3110</v>
      </c>
      <c r="D484" s="183"/>
      <c r="E484" s="183"/>
      <c r="F484" s="183"/>
      <c r="G484" s="184"/>
      <c r="H484" s="185"/>
      <c r="I484" s="678"/>
      <c r="J484" s="668"/>
      <c r="K484" s="679"/>
      <c r="L484" s="668"/>
      <c r="M484" s="668"/>
      <c r="N484" s="668"/>
      <c r="O484" s="274"/>
      <c r="P484" s="506"/>
      <c r="Q484" s="542"/>
      <c r="R484" s="862"/>
      <c r="S484" s="862"/>
    </row>
    <row r="485" spans="1:19" s="1" customFormat="1" hidden="1" outlineLevel="1">
      <c r="A485" s="189" t="s">
        <v>3571</v>
      </c>
      <c r="B485" s="190" t="s">
        <v>1658</v>
      </c>
      <c r="C485" s="265" t="s">
        <v>3111</v>
      </c>
      <c r="D485" s="190" t="s">
        <v>2912</v>
      </c>
      <c r="E485" s="190" t="s">
        <v>2912</v>
      </c>
      <c r="F485" s="190" t="s">
        <v>2912</v>
      </c>
      <c r="G485" s="259" t="s">
        <v>16</v>
      </c>
      <c r="H485" s="262" t="s">
        <v>1556</v>
      </c>
      <c r="I485" s="736"/>
      <c r="J485" s="737">
        <f>H485*I485</f>
        <v>0</v>
      </c>
      <c r="K485" s="740">
        <v>91000</v>
      </c>
      <c r="L485" s="739">
        <f>K485*H485</f>
        <v>182000</v>
      </c>
      <c r="M485" s="739">
        <f>I485+K485</f>
        <v>91000</v>
      </c>
      <c r="N485" s="739">
        <f>H485*M485</f>
        <v>182000</v>
      </c>
      <c r="O485" s="266"/>
      <c r="P485" s="506"/>
      <c r="Q485" s="542"/>
      <c r="R485" s="862"/>
      <c r="S485" s="862"/>
    </row>
    <row r="486" spans="1:19" s="1" customFormat="1" hidden="1" outlineLevel="1">
      <c r="A486" s="189" t="s">
        <v>3572</v>
      </c>
      <c r="B486" s="190" t="s">
        <v>1658</v>
      </c>
      <c r="C486" s="265" t="s">
        <v>3112</v>
      </c>
      <c r="D486" s="190" t="s">
        <v>2912</v>
      </c>
      <c r="E486" s="190" t="s">
        <v>2912</v>
      </c>
      <c r="F486" s="190" t="s">
        <v>2912</v>
      </c>
      <c r="G486" s="259" t="s">
        <v>16</v>
      </c>
      <c r="H486" s="262" t="s">
        <v>1556</v>
      </c>
      <c r="I486" s="736"/>
      <c r="J486" s="737">
        <f>H486*I486</f>
        <v>0</v>
      </c>
      <c r="K486" s="740">
        <v>119000</v>
      </c>
      <c r="L486" s="739">
        <f>K486*H486</f>
        <v>238000</v>
      </c>
      <c r="M486" s="739">
        <f>I486+K486</f>
        <v>119000</v>
      </c>
      <c r="N486" s="739">
        <f>H486*M486</f>
        <v>238000</v>
      </c>
      <c r="O486" s="266"/>
      <c r="P486" s="506"/>
      <c r="Q486" s="542"/>
      <c r="R486" s="862"/>
      <c r="S486" s="862"/>
    </row>
    <row r="487" spans="1:19" s="1" customFormat="1" hidden="1" outlineLevel="1">
      <c r="A487" s="189" t="s">
        <v>3573</v>
      </c>
      <c r="B487" s="190" t="s">
        <v>1658</v>
      </c>
      <c r="C487" s="265" t="s">
        <v>3113</v>
      </c>
      <c r="D487" s="190" t="s">
        <v>2912</v>
      </c>
      <c r="E487" s="190" t="s">
        <v>2912</v>
      </c>
      <c r="F487" s="190" t="s">
        <v>2912</v>
      </c>
      <c r="G487" s="259" t="s">
        <v>3107</v>
      </c>
      <c r="H487" s="262" t="s">
        <v>3575</v>
      </c>
      <c r="I487" s="736"/>
      <c r="J487" s="737">
        <f>H487*I487</f>
        <v>0</v>
      </c>
      <c r="K487" s="740">
        <v>250</v>
      </c>
      <c r="L487" s="739">
        <f>K487*H487</f>
        <v>46250</v>
      </c>
      <c r="M487" s="739">
        <f>I487+K487</f>
        <v>250</v>
      </c>
      <c r="N487" s="739">
        <f>H487*M487</f>
        <v>46250</v>
      </c>
      <c r="O487" s="266"/>
      <c r="P487" s="506"/>
      <c r="Q487" s="542"/>
      <c r="R487" s="862"/>
      <c r="S487" s="862"/>
    </row>
    <row r="488" spans="1:19" s="1" customFormat="1" hidden="1" outlineLevel="1">
      <c r="A488" s="189" t="s">
        <v>3574</v>
      </c>
      <c r="B488" s="190" t="s">
        <v>1658</v>
      </c>
      <c r="C488" s="265" t="s">
        <v>3114</v>
      </c>
      <c r="D488" s="190" t="s">
        <v>2912</v>
      </c>
      <c r="E488" s="190" t="s">
        <v>2912</v>
      </c>
      <c r="F488" s="190" t="s">
        <v>2912</v>
      </c>
      <c r="G488" s="259" t="s">
        <v>3107</v>
      </c>
      <c r="H488" s="262" t="s">
        <v>3575</v>
      </c>
      <c r="I488" s="736"/>
      <c r="J488" s="737">
        <f>H488*I488</f>
        <v>0</v>
      </c>
      <c r="K488" s="740">
        <v>170</v>
      </c>
      <c r="L488" s="739">
        <f>K488*H488</f>
        <v>31450</v>
      </c>
      <c r="M488" s="739">
        <f>I488+K488</f>
        <v>170</v>
      </c>
      <c r="N488" s="739">
        <f>H488*M488</f>
        <v>31450</v>
      </c>
      <c r="O488" s="266"/>
      <c r="P488" s="506"/>
      <c r="Q488" s="542"/>
      <c r="R488" s="862"/>
      <c r="S488" s="862"/>
    </row>
    <row r="489" spans="1:19" s="6" customFormat="1" collapsed="1">
      <c r="A489" s="248" t="s">
        <v>1781</v>
      </c>
      <c r="B489" s="249" t="s">
        <v>1659</v>
      </c>
      <c r="C489" s="275" t="s">
        <v>44</v>
      </c>
      <c r="D489" s="275"/>
      <c r="E489" s="275"/>
      <c r="F489" s="275"/>
      <c r="G489" s="276"/>
      <c r="H489" s="277"/>
      <c r="I489" s="741"/>
      <c r="J489" s="413">
        <f>SUM(J490:J678)</f>
        <v>4182388.8730000006</v>
      </c>
      <c r="K489" s="413"/>
      <c r="L489" s="413">
        <f>SUM(L490:L678)</f>
        <v>2544379.2649999997</v>
      </c>
      <c r="M489" s="413"/>
      <c r="N489" s="413">
        <f>SUM(N490:N678)</f>
        <v>6726768.1380000012</v>
      </c>
      <c r="O489" s="278"/>
      <c r="P489" s="510"/>
      <c r="Q489" s="546"/>
      <c r="R489" s="862"/>
      <c r="S489" s="862"/>
    </row>
    <row r="490" spans="1:19" s="6" customFormat="1" hidden="1" outlineLevel="1">
      <c r="A490" s="26" t="s">
        <v>1782</v>
      </c>
      <c r="B490" s="27" t="s">
        <v>1659</v>
      </c>
      <c r="C490" s="263" t="s">
        <v>637</v>
      </c>
      <c r="D490" s="263"/>
      <c r="E490" s="263"/>
      <c r="F490" s="267"/>
      <c r="G490" s="29"/>
      <c r="H490" s="268"/>
      <c r="I490" s="489"/>
      <c r="J490" s="415"/>
      <c r="K490" s="415"/>
      <c r="L490" s="415"/>
      <c r="M490" s="415"/>
      <c r="N490" s="415"/>
      <c r="O490" s="279"/>
      <c r="P490" s="510"/>
      <c r="Q490" s="546"/>
      <c r="R490" s="862"/>
      <c r="S490" s="862"/>
    </row>
    <row r="491" spans="1:19" s="6" customFormat="1" hidden="1" outlineLevel="1">
      <c r="A491" s="191" t="s">
        <v>1783</v>
      </c>
      <c r="B491" s="192" t="s">
        <v>1659</v>
      </c>
      <c r="C491" s="272" t="s">
        <v>2316</v>
      </c>
      <c r="D491" s="272"/>
      <c r="E491" s="272"/>
      <c r="F491" s="280"/>
      <c r="G491" s="281"/>
      <c r="H491" s="282"/>
      <c r="I491" s="477"/>
      <c r="J491" s="416"/>
      <c r="K491" s="416"/>
      <c r="L491" s="416"/>
      <c r="M491" s="416"/>
      <c r="N491" s="416"/>
      <c r="O491" s="283"/>
      <c r="P491" s="510"/>
      <c r="Q491" s="546"/>
      <c r="R491" s="862"/>
      <c r="S491" s="862"/>
    </row>
    <row r="492" spans="1:19" s="6" customFormat="1" hidden="1" outlineLevel="1">
      <c r="A492" s="191" t="s">
        <v>3078</v>
      </c>
      <c r="B492" s="192" t="s">
        <v>1659</v>
      </c>
      <c r="C492" s="272" t="s">
        <v>40</v>
      </c>
      <c r="D492" s="272"/>
      <c r="E492" s="272"/>
      <c r="F492" s="280"/>
      <c r="G492" s="281"/>
      <c r="H492" s="282"/>
      <c r="I492" s="477"/>
      <c r="J492" s="416"/>
      <c r="K492" s="416"/>
      <c r="L492" s="416"/>
      <c r="M492" s="416"/>
      <c r="N492" s="416"/>
      <c r="O492" s="283"/>
      <c r="P492" s="510"/>
      <c r="Q492" s="546"/>
      <c r="R492" s="862"/>
      <c r="S492" s="862"/>
    </row>
    <row r="493" spans="1:19" s="6" customFormat="1" hidden="1" outlineLevel="1">
      <c r="A493" s="189" t="s">
        <v>3088</v>
      </c>
      <c r="B493" s="190" t="s">
        <v>1659</v>
      </c>
      <c r="C493" s="265" t="s">
        <v>2306</v>
      </c>
      <c r="D493" s="265"/>
      <c r="E493" s="265"/>
      <c r="F493" s="284"/>
      <c r="G493" s="259" t="s">
        <v>16</v>
      </c>
      <c r="H493" s="260">
        <v>44</v>
      </c>
      <c r="I493" s="490"/>
      <c r="J493" s="421">
        <f t="shared" ref="J493:J517" si="77">H493*I493</f>
        <v>0</v>
      </c>
      <c r="K493" s="742">
        <v>1200</v>
      </c>
      <c r="L493" s="408">
        <f>H493*K493</f>
        <v>52800</v>
      </c>
      <c r="M493" s="408">
        <f>I493+K493</f>
        <v>1200</v>
      </c>
      <c r="N493" s="408">
        <f>H493*M493</f>
        <v>52800</v>
      </c>
      <c r="O493" s="285"/>
      <c r="P493" s="510"/>
      <c r="Q493" s="546"/>
      <c r="R493" s="862"/>
      <c r="S493" s="862"/>
    </row>
    <row r="494" spans="1:19" s="6" customFormat="1" hidden="1" outlineLevel="1">
      <c r="A494" s="191" t="s">
        <v>1784</v>
      </c>
      <c r="B494" s="192" t="s">
        <v>1659</v>
      </c>
      <c r="C494" s="272" t="s">
        <v>54</v>
      </c>
      <c r="D494" s="272"/>
      <c r="E494" s="272"/>
      <c r="F494" s="280"/>
      <c r="G494" s="273"/>
      <c r="H494" s="286"/>
      <c r="I494" s="477"/>
      <c r="J494" s="419"/>
      <c r="K494" s="743"/>
      <c r="L494" s="410"/>
      <c r="M494" s="410"/>
      <c r="N494" s="410"/>
      <c r="O494" s="283"/>
      <c r="P494" s="510"/>
      <c r="Q494" s="546"/>
      <c r="R494" s="862"/>
      <c r="S494" s="862"/>
    </row>
    <row r="495" spans="1:19" s="6" customFormat="1" hidden="1" outlineLevel="1">
      <c r="A495" s="189" t="s">
        <v>3089</v>
      </c>
      <c r="B495" s="190" t="s">
        <v>1659</v>
      </c>
      <c r="C495" s="265" t="s">
        <v>2307</v>
      </c>
      <c r="D495" s="265"/>
      <c r="E495" s="265"/>
      <c r="F495" s="284"/>
      <c r="G495" s="259" t="s">
        <v>16</v>
      </c>
      <c r="H495" s="260">
        <v>94</v>
      </c>
      <c r="I495" s="490"/>
      <c r="J495" s="421">
        <f t="shared" si="77"/>
        <v>0</v>
      </c>
      <c r="K495" s="742">
        <v>700</v>
      </c>
      <c r="L495" s="408">
        <f>H495*K495</f>
        <v>65800</v>
      </c>
      <c r="M495" s="408">
        <f>I495+K495</f>
        <v>700</v>
      </c>
      <c r="N495" s="408">
        <f>H495*M495</f>
        <v>65800</v>
      </c>
      <c r="O495" s="285"/>
      <c r="P495" s="510"/>
      <c r="Q495" s="546"/>
      <c r="R495" s="862"/>
      <c r="S495" s="862"/>
    </row>
    <row r="496" spans="1:19" s="6" customFormat="1" hidden="1" outlineLevel="1">
      <c r="A496" s="189" t="s">
        <v>3090</v>
      </c>
      <c r="B496" s="190" t="s">
        <v>1659</v>
      </c>
      <c r="C496" s="265" t="s">
        <v>108</v>
      </c>
      <c r="D496" s="265"/>
      <c r="E496" s="265"/>
      <c r="F496" s="284"/>
      <c r="G496" s="259" t="s">
        <v>16</v>
      </c>
      <c r="H496" s="260">
        <v>70</v>
      </c>
      <c r="I496" s="490"/>
      <c r="J496" s="421">
        <f t="shared" si="77"/>
        <v>0</v>
      </c>
      <c r="K496" s="742">
        <v>100</v>
      </c>
      <c r="L496" s="408">
        <f>H496*K496</f>
        <v>7000</v>
      </c>
      <c r="M496" s="408">
        <f>I496+K496</f>
        <v>100</v>
      </c>
      <c r="N496" s="408">
        <f>H496*M496</f>
        <v>7000</v>
      </c>
      <c r="O496" s="285"/>
      <c r="P496" s="510"/>
      <c r="Q496" s="546"/>
      <c r="R496" s="862"/>
      <c r="S496" s="862"/>
    </row>
    <row r="497" spans="1:19" s="6" customFormat="1" hidden="1" outlineLevel="1">
      <c r="A497" s="189" t="s">
        <v>3091</v>
      </c>
      <c r="B497" s="190" t="s">
        <v>1659</v>
      </c>
      <c r="C497" s="265" t="s">
        <v>2308</v>
      </c>
      <c r="D497" s="265"/>
      <c r="E497" s="265"/>
      <c r="F497" s="284"/>
      <c r="G497" s="259" t="s">
        <v>16</v>
      </c>
      <c r="H497" s="260">
        <v>10</v>
      </c>
      <c r="I497" s="490"/>
      <c r="J497" s="421">
        <f t="shared" si="77"/>
        <v>0</v>
      </c>
      <c r="K497" s="742">
        <v>750</v>
      </c>
      <c r="L497" s="408">
        <f>H497*K497</f>
        <v>7500</v>
      </c>
      <c r="M497" s="408">
        <f>I497+K497</f>
        <v>750</v>
      </c>
      <c r="N497" s="408">
        <f>H497*M497</f>
        <v>7500</v>
      </c>
      <c r="O497" s="285"/>
      <c r="P497" s="510"/>
      <c r="Q497" s="546"/>
      <c r="R497" s="862"/>
      <c r="S497" s="862"/>
    </row>
    <row r="498" spans="1:19" s="6" customFormat="1" hidden="1" outlineLevel="1">
      <c r="A498" s="189" t="s">
        <v>3576</v>
      </c>
      <c r="B498" s="190" t="s">
        <v>1659</v>
      </c>
      <c r="C498" s="265" t="s">
        <v>111</v>
      </c>
      <c r="D498" s="265"/>
      <c r="E498" s="265"/>
      <c r="F498" s="284"/>
      <c r="G498" s="259" t="s">
        <v>16</v>
      </c>
      <c r="H498" s="260">
        <v>15</v>
      </c>
      <c r="I498" s="490"/>
      <c r="J498" s="421">
        <f t="shared" si="77"/>
        <v>0</v>
      </c>
      <c r="K498" s="742">
        <v>100</v>
      </c>
      <c r="L498" s="408">
        <f>H498*K498</f>
        <v>1500</v>
      </c>
      <c r="M498" s="408">
        <f>I498+K498</f>
        <v>100</v>
      </c>
      <c r="N498" s="408">
        <f>H498*M498</f>
        <v>1500</v>
      </c>
      <c r="O498" s="285"/>
      <c r="P498" s="510"/>
      <c r="Q498" s="546"/>
      <c r="R498" s="862"/>
      <c r="S498" s="862"/>
    </row>
    <row r="499" spans="1:19" s="6" customFormat="1" hidden="1" outlineLevel="1">
      <c r="A499" s="189" t="s">
        <v>3577</v>
      </c>
      <c r="B499" s="190" t="s">
        <v>1659</v>
      </c>
      <c r="C499" s="265" t="s">
        <v>2309</v>
      </c>
      <c r="D499" s="265"/>
      <c r="E499" s="265"/>
      <c r="F499" s="284"/>
      <c r="G499" s="259" t="s">
        <v>16</v>
      </c>
      <c r="H499" s="260">
        <v>10</v>
      </c>
      <c r="I499" s="490"/>
      <c r="J499" s="421">
        <f t="shared" si="77"/>
        <v>0</v>
      </c>
      <c r="K499" s="742">
        <v>700</v>
      </c>
      <c r="L499" s="408">
        <f>H499*K499</f>
        <v>7000</v>
      </c>
      <c r="M499" s="408">
        <f>I499+K499</f>
        <v>700</v>
      </c>
      <c r="N499" s="408">
        <f>H499*M499</f>
        <v>7000</v>
      </c>
      <c r="O499" s="285"/>
      <c r="P499" s="510"/>
      <c r="Q499" s="546"/>
      <c r="R499" s="862"/>
      <c r="S499" s="862"/>
    </row>
    <row r="500" spans="1:19" s="6" customFormat="1" hidden="1" outlineLevel="1">
      <c r="A500" s="139" t="s">
        <v>1785</v>
      </c>
      <c r="B500" s="192" t="s">
        <v>1659</v>
      </c>
      <c r="C500" s="272" t="s">
        <v>39</v>
      </c>
      <c r="D500" s="272"/>
      <c r="E500" s="272"/>
      <c r="F500" s="280"/>
      <c r="G500" s="281"/>
      <c r="H500" s="282"/>
      <c r="I500" s="477"/>
      <c r="J500" s="419"/>
      <c r="K500" s="743"/>
      <c r="L500" s="410"/>
      <c r="M500" s="410"/>
      <c r="N500" s="410"/>
      <c r="O500" s="283"/>
      <c r="P500" s="510"/>
      <c r="Q500" s="546"/>
      <c r="R500" s="862"/>
      <c r="S500" s="862"/>
    </row>
    <row r="501" spans="1:19" s="6" customFormat="1" hidden="1" outlineLevel="1">
      <c r="A501" s="189" t="s">
        <v>3092</v>
      </c>
      <c r="B501" s="190" t="s">
        <v>1659</v>
      </c>
      <c r="C501" s="265" t="s">
        <v>2313</v>
      </c>
      <c r="D501" s="265"/>
      <c r="E501" s="265"/>
      <c r="F501" s="284"/>
      <c r="G501" s="259" t="s">
        <v>30</v>
      </c>
      <c r="H501" s="260">
        <v>140</v>
      </c>
      <c r="I501" s="490"/>
      <c r="J501" s="421">
        <f t="shared" si="77"/>
        <v>0</v>
      </c>
      <c r="K501" s="742">
        <v>30</v>
      </c>
      <c r="L501" s="408">
        <f>H501*K501</f>
        <v>4200</v>
      </c>
      <c r="M501" s="408">
        <f>I501+K501</f>
        <v>30</v>
      </c>
      <c r="N501" s="408">
        <f>H501*M501</f>
        <v>4200</v>
      </c>
      <c r="O501" s="285"/>
      <c r="P501" s="510"/>
      <c r="Q501" s="546"/>
      <c r="R501" s="862"/>
      <c r="S501" s="862"/>
    </row>
    <row r="502" spans="1:19" s="6" customFormat="1" hidden="1" outlineLevel="1">
      <c r="A502" s="189" t="s">
        <v>3093</v>
      </c>
      <c r="B502" s="190" t="s">
        <v>1659</v>
      </c>
      <c r="C502" s="265" t="s">
        <v>2314</v>
      </c>
      <c r="D502" s="265"/>
      <c r="E502" s="265"/>
      <c r="F502" s="284"/>
      <c r="G502" s="259" t="s">
        <v>30</v>
      </c>
      <c r="H502" s="260">
        <v>160</v>
      </c>
      <c r="I502" s="490"/>
      <c r="J502" s="421">
        <f t="shared" si="77"/>
        <v>0</v>
      </c>
      <c r="K502" s="742">
        <v>30</v>
      </c>
      <c r="L502" s="408">
        <f>H502*K502</f>
        <v>4800</v>
      </c>
      <c r="M502" s="408">
        <f>I502+K502</f>
        <v>30</v>
      </c>
      <c r="N502" s="408">
        <f>H502*M502</f>
        <v>4800</v>
      </c>
      <c r="O502" s="285"/>
      <c r="P502" s="510"/>
      <c r="Q502" s="546"/>
      <c r="R502" s="862"/>
      <c r="S502" s="862"/>
    </row>
    <row r="503" spans="1:19" s="6" customFormat="1" hidden="1" outlineLevel="1">
      <c r="A503" s="191" t="s">
        <v>1786</v>
      </c>
      <c r="B503" s="192" t="s">
        <v>1659</v>
      </c>
      <c r="C503" s="272" t="s">
        <v>36</v>
      </c>
      <c r="D503" s="272"/>
      <c r="E503" s="272"/>
      <c r="F503" s="280"/>
      <c r="G503" s="273"/>
      <c r="H503" s="286"/>
      <c r="I503" s="477"/>
      <c r="J503" s="419"/>
      <c r="K503" s="743"/>
      <c r="L503" s="410"/>
      <c r="M503" s="410"/>
      <c r="N503" s="410"/>
      <c r="O503" s="283"/>
      <c r="P503" s="510"/>
      <c r="Q503" s="546"/>
      <c r="R503" s="862"/>
      <c r="S503" s="862"/>
    </row>
    <row r="504" spans="1:19" s="6" customFormat="1" hidden="1" outlineLevel="1">
      <c r="A504" s="189" t="s">
        <v>3578</v>
      </c>
      <c r="B504" s="190" t="s">
        <v>1659</v>
      </c>
      <c r="C504" s="265" t="s">
        <v>2310</v>
      </c>
      <c r="D504" s="265"/>
      <c r="E504" s="265"/>
      <c r="F504" s="284"/>
      <c r="G504" s="259" t="s">
        <v>30</v>
      </c>
      <c r="H504" s="260">
        <v>195</v>
      </c>
      <c r="I504" s="490"/>
      <c r="J504" s="421">
        <f t="shared" si="77"/>
        <v>0</v>
      </c>
      <c r="K504" s="742">
        <v>50</v>
      </c>
      <c r="L504" s="408">
        <f>H504*K504</f>
        <v>9750</v>
      </c>
      <c r="M504" s="408">
        <f>I504+K504</f>
        <v>50</v>
      </c>
      <c r="N504" s="408">
        <f>H504*M504</f>
        <v>9750</v>
      </c>
      <c r="O504" s="285"/>
      <c r="P504" s="510"/>
      <c r="Q504" s="546"/>
      <c r="R504" s="862"/>
      <c r="S504" s="862"/>
    </row>
    <row r="505" spans="1:19" s="6" customFormat="1" hidden="1" outlineLevel="1">
      <c r="A505" s="191" t="s">
        <v>1788</v>
      </c>
      <c r="B505" s="192" t="s">
        <v>1659</v>
      </c>
      <c r="C505" s="272" t="s">
        <v>2311</v>
      </c>
      <c r="D505" s="272"/>
      <c r="E505" s="272"/>
      <c r="F505" s="280"/>
      <c r="G505" s="281"/>
      <c r="H505" s="282"/>
      <c r="I505" s="477"/>
      <c r="J505" s="419"/>
      <c r="K505" s="743"/>
      <c r="L505" s="410"/>
      <c r="M505" s="410"/>
      <c r="N505" s="410"/>
      <c r="O505" s="283"/>
      <c r="P505" s="510"/>
      <c r="Q505" s="546"/>
      <c r="R505" s="862"/>
      <c r="S505" s="862"/>
    </row>
    <row r="506" spans="1:19" s="6" customFormat="1" hidden="1" outlineLevel="1">
      <c r="A506" s="191" t="s">
        <v>3079</v>
      </c>
      <c r="B506" s="192" t="s">
        <v>1659</v>
      </c>
      <c r="C506" s="272" t="s">
        <v>39</v>
      </c>
      <c r="D506" s="272"/>
      <c r="E506" s="272"/>
      <c r="F506" s="280"/>
      <c r="G506" s="281"/>
      <c r="H506" s="282"/>
      <c r="I506" s="477"/>
      <c r="J506" s="419"/>
      <c r="K506" s="743"/>
      <c r="L506" s="410"/>
      <c r="M506" s="410"/>
      <c r="N506" s="410"/>
      <c r="O506" s="283"/>
      <c r="P506" s="510"/>
      <c r="Q506" s="546"/>
      <c r="R506" s="862"/>
      <c r="S506" s="862"/>
    </row>
    <row r="507" spans="1:19" s="6" customFormat="1" hidden="1" outlineLevel="1">
      <c r="A507" s="189" t="s">
        <v>3088</v>
      </c>
      <c r="B507" s="190" t="s">
        <v>1659</v>
      </c>
      <c r="C507" s="265" t="s">
        <v>2315</v>
      </c>
      <c r="D507" s="265"/>
      <c r="E507" s="265"/>
      <c r="F507" s="284"/>
      <c r="G507" s="259" t="s">
        <v>30</v>
      </c>
      <c r="H507" s="260">
        <v>120</v>
      </c>
      <c r="I507" s="490"/>
      <c r="J507" s="421">
        <f t="shared" si="77"/>
        <v>0</v>
      </c>
      <c r="K507" s="742">
        <v>30</v>
      </c>
      <c r="L507" s="408">
        <f>H507*K507</f>
        <v>3600</v>
      </c>
      <c r="M507" s="408">
        <f>I507+K507</f>
        <v>30</v>
      </c>
      <c r="N507" s="408">
        <f>H507*M507</f>
        <v>3600</v>
      </c>
      <c r="O507" s="285"/>
      <c r="P507" s="510"/>
      <c r="Q507" s="546"/>
      <c r="R507" s="862"/>
      <c r="S507" s="862"/>
    </row>
    <row r="508" spans="1:19" s="6" customFormat="1" hidden="1" outlineLevel="1">
      <c r="A508" s="191" t="s">
        <v>3080</v>
      </c>
      <c r="B508" s="192" t="s">
        <v>1659</v>
      </c>
      <c r="C508" s="272" t="s">
        <v>36</v>
      </c>
      <c r="D508" s="272"/>
      <c r="E508" s="272"/>
      <c r="F508" s="280"/>
      <c r="G508" s="273"/>
      <c r="H508" s="286"/>
      <c r="I508" s="477"/>
      <c r="J508" s="419"/>
      <c r="K508" s="744"/>
      <c r="L508" s="410"/>
      <c r="M508" s="410"/>
      <c r="N508" s="410"/>
      <c r="O508" s="283"/>
      <c r="P508" s="510"/>
      <c r="Q508" s="546"/>
      <c r="R508" s="862"/>
      <c r="S508" s="862"/>
    </row>
    <row r="509" spans="1:19" s="6" customFormat="1" hidden="1" outlineLevel="1">
      <c r="A509" s="189" t="s">
        <v>3094</v>
      </c>
      <c r="B509" s="190" t="s">
        <v>1659</v>
      </c>
      <c r="C509" s="265" t="s">
        <v>2312</v>
      </c>
      <c r="D509" s="265"/>
      <c r="E509" s="265"/>
      <c r="F509" s="284"/>
      <c r="G509" s="259" t="s">
        <v>30</v>
      </c>
      <c r="H509" s="260">
        <v>78</v>
      </c>
      <c r="I509" s="490"/>
      <c r="J509" s="421">
        <f t="shared" si="77"/>
        <v>0</v>
      </c>
      <c r="K509" s="742">
        <v>50</v>
      </c>
      <c r="L509" s="408">
        <f>H509*K509</f>
        <v>3900</v>
      </c>
      <c r="M509" s="408">
        <f>I509+K509</f>
        <v>50</v>
      </c>
      <c r="N509" s="408">
        <f>H509*M509</f>
        <v>3900</v>
      </c>
      <c r="O509" s="285"/>
      <c r="P509" s="510"/>
      <c r="Q509" s="546"/>
      <c r="R509" s="862"/>
      <c r="S509" s="862"/>
    </row>
    <row r="510" spans="1:19" s="6" customFormat="1" hidden="1" outlineLevel="1">
      <c r="A510" s="191" t="s">
        <v>1786</v>
      </c>
      <c r="B510" s="192" t="s">
        <v>1659</v>
      </c>
      <c r="C510" s="272" t="s">
        <v>95</v>
      </c>
      <c r="D510" s="272"/>
      <c r="E510" s="272"/>
      <c r="F510" s="280"/>
      <c r="G510" s="281"/>
      <c r="H510" s="282"/>
      <c r="I510" s="477"/>
      <c r="J510" s="419"/>
      <c r="K510" s="743"/>
      <c r="L510" s="410"/>
      <c r="M510" s="410"/>
      <c r="N510" s="410"/>
      <c r="O510" s="283"/>
      <c r="P510" s="510"/>
      <c r="Q510" s="546"/>
      <c r="R510" s="862"/>
      <c r="S510" s="862"/>
    </row>
    <row r="511" spans="1:19" s="6" customFormat="1" hidden="1" outlineLevel="1">
      <c r="A511" s="191" t="s">
        <v>3578</v>
      </c>
      <c r="B511" s="192" t="s">
        <v>1659</v>
      </c>
      <c r="C511" s="272" t="s">
        <v>39</v>
      </c>
      <c r="D511" s="272"/>
      <c r="E511" s="272"/>
      <c r="F511" s="280"/>
      <c r="G511" s="281"/>
      <c r="H511" s="282"/>
      <c r="I511" s="477"/>
      <c r="J511" s="419"/>
      <c r="K511" s="743"/>
      <c r="L511" s="410"/>
      <c r="M511" s="410"/>
      <c r="N511" s="410"/>
      <c r="O511" s="283"/>
      <c r="P511" s="510"/>
      <c r="Q511" s="546"/>
      <c r="R511" s="862"/>
      <c r="S511" s="862"/>
    </row>
    <row r="512" spans="1:19" s="6" customFormat="1" ht="27.6" hidden="1" outlineLevel="1">
      <c r="A512" s="189" t="s">
        <v>3578</v>
      </c>
      <c r="B512" s="190" t="s">
        <v>1659</v>
      </c>
      <c r="C512" s="265" t="s">
        <v>96</v>
      </c>
      <c r="D512" s="265"/>
      <c r="E512" s="265"/>
      <c r="F512" s="284"/>
      <c r="G512" s="259" t="s">
        <v>30</v>
      </c>
      <c r="H512" s="260">
        <v>14</v>
      </c>
      <c r="I512" s="490"/>
      <c r="J512" s="421">
        <f t="shared" si="77"/>
        <v>0</v>
      </c>
      <c r="K512" s="742">
        <v>60</v>
      </c>
      <c r="L512" s="408">
        <f>H512*K512</f>
        <v>840</v>
      </c>
      <c r="M512" s="408">
        <f>I512+K512</f>
        <v>60</v>
      </c>
      <c r="N512" s="408">
        <f>H512*M512</f>
        <v>840</v>
      </c>
      <c r="O512" s="285"/>
      <c r="P512" s="510"/>
      <c r="Q512" s="546"/>
      <c r="R512" s="862"/>
      <c r="S512" s="862"/>
    </row>
    <row r="513" spans="1:19" s="6" customFormat="1" ht="27.6" hidden="1" outlineLevel="1">
      <c r="A513" s="189" t="s">
        <v>3579</v>
      </c>
      <c r="B513" s="190" t="s">
        <v>1659</v>
      </c>
      <c r="C513" s="265" t="s">
        <v>97</v>
      </c>
      <c r="D513" s="265"/>
      <c r="E513" s="265"/>
      <c r="F513" s="284"/>
      <c r="G513" s="259" t="s">
        <v>30</v>
      </c>
      <c r="H513" s="260">
        <v>18</v>
      </c>
      <c r="I513" s="490"/>
      <c r="J513" s="421">
        <f t="shared" si="77"/>
        <v>0</v>
      </c>
      <c r="K513" s="742">
        <v>50</v>
      </c>
      <c r="L513" s="408">
        <f>H513*K513</f>
        <v>900</v>
      </c>
      <c r="M513" s="408">
        <f>I513+K513</f>
        <v>50</v>
      </c>
      <c r="N513" s="408">
        <f>H513*M513</f>
        <v>900</v>
      </c>
      <c r="O513" s="285"/>
      <c r="P513" s="510"/>
      <c r="Q513" s="546"/>
      <c r="R513" s="862"/>
      <c r="S513" s="862"/>
    </row>
    <row r="514" spans="1:19" s="6" customFormat="1" ht="27.6" hidden="1" outlineLevel="1">
      <c r="A514" s="189" t="s">
        <v>3580</v>
      </c>
      <c r="B514" s="190" t="s">
        <v>1659</v>
      </c>
      <c r="C514" s="265" t="s">
        <v>98</v>
      </c>
      <c r="D514" s="265"/>
      <c r="E514" s="265"/>
      <c r="F514" s="284"/>
      <c r="G514" s="259" t="s">
        <v>30</v>
      </c>
      <c r="H514" s="260">
        <v>1.5</v>
      </c>
      <c r="I514" s="490"/>
      <c r="J514" s="421">
        <f t="shared" si="77"/>
        <v>0</v>
      </c>
      <c r="K514" s="742">
        <v>40</v>
      </c>
      <c r="L514" s="408">
        <f>H514*K514</f>
        <v>60</v>
      </c>
      <c r="M514" s="408">
        <f>I514+K514</f>
        <v>40</v>
      </c>
      <c r="N514" s="408">
        <f>H514*M514</f>
        <v>60</v>
      </c>
      <c r="O514" s="285"/>
      <c r="P514" s="510"/>
      <c r="Q514" s="546"/>
      <c r="R514" s="862"/>
      <c r="S514" s="862"/>
    </row>
    <row r="515" spans="1:19" s="6" customFormat="1" hidden="1" outlineLevel="1">
      <c r="A515" s="191" t="s">
        <v>3579</v>
      </c>
      <c r="B515" s="192" t="s">
        <v>1659</v>
      </c>
      <c r="C515" s="272" t="s">
        <v>36</v>
      </c>
      <c r="D515" s="272"/>
      <c r="E515" s="272"/>
      <c r="F515" s="280"/>
      <c r="G515" s="273"/>
      <c r="H515" s="286"/>
      <c r="I515" s="477"/>
      <c r="J515" s="419"/>
      <c r="K515" s="743"/>
      <c r="L515" s="410"/>
      <c r="M515" s="410"/>
      <c r="N515" s="410"/>
      <c r="O515" s="283"/>
      <c r="P515" s="510"/>
      <c r="Q515" s="546"/>
      <c r="R515" s="862"/>
      <c r="S515" s="862"/>
    </row>
    <row r="516" spans="1:19" s="6" customFormat="1" ht="27.6" hidden="1" outlineLevel="1">
      <c r="A516" s="189" t="s">
        <v>3581</v>
      </c>
      <c r="B516" s="190" t="s">
        <v>1659</v>
      </c>
      <c r="C516" s="265" t="s">
        <v>99</v>
      </c>
      <c r="D516" s="265"/>
      <c r="E516" s="265"/>
      <c r="F516" s="284"/>
      <c r="G516" s="259" t="s">
        <v>30</v>
      </c>
      <c r="H516" s="260">
        <v>14</v>
      </c>
      <c r="I516" s="490"/>
      <c r="J516" s="421">
        <f t="shared" si="77"/>
        <v>0</v>
      </c>
      <c r="K516" s="421">
        <v>70</v>
      </c>
      <c r="L516" s="408">
        <f>H516*K516</f>
        <v>980</v>
      </c>
      <c r="M516" s="408">
        <f>I516+K516</f>
        <v>70</v>
      </c>
      <c r="N516" s="408">
        <f>H516*M516</f>
        <v>980</v>
      </c>
      <c r="O516" s="287" t="s">
        <v>2317</v>
      </c>
      <c r="P516" s="511" t="s">
        <v>2317</v>
      </c>
      <c r="Q516" s="547" t="s">
        <v>2317</v>
      </c>
      <c r="R516" s="862"/>
      <c r="S516" s="862"/>
    </row>
    <row r="517" spans="1:19" s="6" customFormat="1" ht="27.6" hidden="1" outlineLevel="1">
      <c r="A517" s="189" t="s">
        <v>3582</v>
      </c>
      <c r="B517" s="190" t="s">
        <v>1659</v>
      </c>
      <c r="C517" s="265" t="s">
        <v>100</v>
      </c>
      <c r="D517" s="265"/>
      <c r="E517" s="265"/>
      <c r="F517" s="284"/>
      <c r="G517" s="259" t="s">
        <v>30</v>
      </c>
      <c r="H517" s="260">
        <v>18</v>
      </c>
      <c r="I517" s="490"/>
      <c r="J517" s="421">
        <f t="shared" si="77"/>
        <v>0</v>
      </c>
      <c r="K517" s="421">
        <v>70</v>
      </c>
      <c r="L517" s="408">
        <f>H517*K517</f>
        <v>1260</v>
      </c>
      <c r="M517" s="408">
        <f>I517+K517</f>
        <v>70</v>
      </c>
      <c r="N517" s="408">
        <f>H517*M517</f>
        <v>1260</v>
      </c>
      <c r="O517" s="287" t="s">
        <v>2317</v>
      </c>
      <c r="P517" s="511" t="s">
        <v>2317</v>
      </c>
      <c r="Q517" s="547" t="s">
        <v>2317</v>
      </c>
      <c r="R517" s="862"/>
      <c r="S517" s="862"/>
    </row>
    <row r="518" spans="1:19" s="6" customFormat="1" hidden="1" outlineLevel="1">
      <c r="A518" s="191" t="s">
        <v>3580</v>
      </c>
      <c r="B518" s="192" t="s">
        <v>1659</v>
      </c>
      <c r="C518" s="272" t="s">
        <v>41</v>
      </c>
      <c r="D518" s="272"/>
      <c r="E518" s="272"/>
      <c r="F518" s="280"/>
      <c r="G518" s="281"/>
      <c r="H518" s="282"/>
      <c r="I518" s="477"/>
      <c r="J518" s="419"/>
      <c r="K518" s="743"/>
      <c r="L518" s="410"/>
      <c r="M518" s="410"/>
      <c r="N518" s="410"/>
      <c r="O518" s="283"/>
      <c r="P518" s="510"/>
      <c r="Q518" s="546"/>
      <c r="R518" s="862"/>
      <c r="S518" s="862"/>
    </row>
    <row r="519" spans="1:19" s="6" customFormat="1" hidden="1" outlineLevel="1">
      <c r="A519" s="189" t="s">
        <v>3583</v>
      </c>
      <c r="B519" s="190" t="s">
        <v>1659</v>
      </c>
      <c r="C519" s="265" t="s">
        <v>101</v>
      </c>
      <c r="D519" s="265"/>
      <c r="E519" s="265"/>
      <c r="F519" s="284"/>
      <c r="G519" s="259" t="s">
        <v>16</v>
      </c>
      <c r="H519" s="260">
        <v>1</v>
      </c>
      <c r="I519" s="490"/>
      <c r="J519" s="421">
        <f>H519*I519</f>
        <v>0</v>
      </c>
      <c r="K519" s="421">
        <v>900</v>
      </c>
      <c r="L519" s="408">
        <f>H519*K519</f>
        <v>900</v>
      </c>
      <c r="M519" s="408">
        <f>I519+K519</f>
        <v>900</v>
      </c>
      <c r="N519" s="408">
        <f>H519*M519</f>
        <v>900</v>
      </c>
      <c r="O519" s="285"/>
      <c r="P519" s="510"/>
      <c r="Q519" s="546"/>
      <c r="R519" s="862"/>
      <c r="S519" s="862"/>
    </row>
    <row r="520" spans="1:19" s="6" customFormat="1" hidden="1" outlineLevel="1">
      <c r="A520" s="189" t="s">
        <v>3584</v>
      </c>
      <c r="B520" s="190" t="s">
        <v>1659</v>
      </c>
      <c r="C520" s="265" t="s">
        <v>102</v>
      </c>
      <c r="D520" s="265"/>
      <c r="E520" s="265"/>
      <c r="F520" s="284"/>
      <c r="G520" s="259" t="s">
        <v>16</v>
      </c>
      <c r="H520" s="260">
        <v>1</v>
      </c>
      <c r="I520" s="490"/>
      <c r="J520" s="421">
        <f>H520*I520</f>
        <v>0</v>
      </c>
      <c r="K520" s="421">
        <v>620</v>
      </c>
      <c r="L520" s="408">
        <f>H520*K520</f>
        <v>620</v>
      </c>
      <c r="M520" s="408">
        <f>I520+K520</f>
        <v>620</v>
      </c>
      <c r="N520" s="408">
        <f>H520*M520</f>
        <v>620</v>
      </c>
      <c r="O520" s="285"/>
      <c r="P520" s="510"/>
      <c r="Q520" s="546"/>
      <c r="R520" s="862"/>
      <c r="S520" s="862"/>
    </row>
    <row r="521" spans="1:19" s="6" customFormat="1" hidden="1" outlineLevel="1">
      <c r="A521" s="191" t="s">
        <v>3585</v>
      </c>
      <c r="B521" s="192" t="s">
        <v>1659</v>
      </c>
      <c r="C521" s="272" t="s">
        <v>52</v>
      </c>
      <c r="D521" s="272"/>
      <c r="E521" s="272"/>
      <c r="F521" s="280"/>
      <c r="G521" s="273"/>
      <c r="H521" s="286"/>
      <c r="I521" s="477"/>
      <c r="J521" s="419"/>
      <c r="K521" s="743"/>
      <c r="L521" s="410"/>
      <c r="M521" s="410"/>
      <c r="N521" s="410"/>
      <c r="O521" s="283"/>
      <c r="P521" s="510"/>
      <c r="Q521" s="546"/>
      <c r="R521" s="862"/>
      <c r="S521" s="862"/>
    </row>
    <row r="522" spans="1:19" s="6" customFormat="1" hidden="1" outlineLevel="1">
      <c r="A522" s="189" t="s">
        <v>3586</v>
      </c>
      <c r="B522" s="190" t="s">
        <v>1659</v>
      </c>
      <c r="C522" s="265" t="s">
        <v>103</v>
      </c>
      <c r="D522" s="265"/>
      <c r="E522" s="265"/>
      <c r="F522" s="284"/>
      <c r="G522" s="259" t="s">
        <v>38</v>
      </c>
      <c r="H522" s="260">
        <v>15.6</v>
      </c>
      <c r="I522" s="490"/>
      <c r="J522" s="421">
        <f>H522*I522</f>
        <v>0</v>
      </c>
      <c r="K522" s="421">
        <v>200</v>
      </c>
      <c r="L522" s="408">
        <f>H522*K522</f>
        <v>3120</v>
      </c>
      <c r="M522" s="408">
        <f>I522+K522</f>
        <v>200</v>
      </c>
      <c r="N522" s="408">
        <f>H522*M522</f>
        <v>3120</v>
      </c>
      <c r="O522" s="285"/>
      <c r="P522" s="510"/>
      <c r="Q522" s="546"/>
      <c r="R522" s="862"/>
      <c r="S522" s="862"/>
    </row>
    <row r="523" spans="1:19" s="6" customFormat="1" hidden="1" outlineLevel="1">
      <c r="A523" s="26" t="s">
        <v>1787</v>
      </c>
      <c r="B523" s="27" t="s">
        <v>1659</v>
      </c>
      <c r="C523" s="263" t="s">
        <v>1347</v>
      </c>
      <c r="D523" s="263"/>
      <c r="E523" s="263"/>
      <c r="F523" s="267"/>
      <c r="G523" s="29"/>
      <c r="H523" s="268"/>
      <c r="I523" s="489"/>
      <c r="J523" s="420"/>
      <c r="K523" s="406"/>
      <c r="L523" s="409"/>
      <c r="M523" s="409"/>
      <c r="N523" s="409"/>
      <c r="O523" s="279"/>
      <c r="P523" s="510"/>
      <c r="Q523" s="546"/>
      <c r="R523" s="862"/>
      <c r="S523" s="862"/>
    </row>
    <row r="524" spans="1:19" s="3" customFormat="1" hidden="1" outlineLevel="1">
      <c r="A524" s="33" t="s">
        <v>1788</v>
      </c>
      <c r="B524" s="34" t="s">
        <v>1659</v>
      </c>
      <c r="C524" s="263" t="s">
        <v>95</v>
      </c>
      <c r="D524" s="263"/>
      <c r="E524" s="263"/>
      <c r="F524" s="270"/>
      <c r="G524" s="27"/>
      <c r="H524" s="288"/>
      <c r="I524" s="499"/>
      <c r="J524" s="420"/>
      <c r="K524" s="420"/>
      <c r="L524" s="409"/>
      <c r="M524" s="409"/>
      <c r="N524" s="409"/>
      <c r="O524" s="289"/>
      <c r="P524" s="512"/>
      <c r="Q524" s="548"/>
      <c r="R524" s="862"/>
      <c r="S524" s="862"/>
    </row>
    <row r="525" spans="1:19" s="3" customFormat="1" hidden="1" outlineLevel="1">
      <c r="A525" s="290" t="s">
        <v>3079</v>
      </c>
      <c r="B525" s="291" t="s">
        <v>1659</v>
      </c>
      <c r="C525" s="272" t="s">
        <v>39</v>
      </c>
      <c r="D525" s="272"/>
      <c r="E525" s="272"/>
      <c r="F525" s="272"/>
      <c r="G525" s="192"/>
      <c r="H525" s="286"/>
      <c r="I525" s="745"/>
      <c r="J525" s="419"/>
      <c r="K525" s="419"/>
      <c r="L525" s="410"/>
      <c r="M525" s="410"/>
      <c r="N525" s="410"/>
      <c r="O525" s="292"/>
      <c r="P525" s="512"/>
      <c r="Q525" s="548"/>
      <c r="R525" s="862"/>
      <c r="S525" s="862"/>
    </row>
    <row r="526" spans="1:19" s="3" customFormat="1" ht="27.6" hidden="1" outlineLevel="1">
      <c r="A526" s="218" t="s">
        <v>3587</v>
      </c>
      <c r="B526" s="219" t="s">
        <v>1659</v>
      </c>
      <c r="C526" s="265" t="s">
        <v>96</v>
      </c>
      <c r="D526" s="265"/>
      <c r="E526" s="265"/>
      <c r="F526" s="265"/>
      <c r="G526" s="190" t="s">
        <v>30</v>
      </c>
      <c r="H526" s="260">
        <v>14</v>
      </c>
      <c r="I526" s="746">
        <v>1815.333333333333</v>
      </c>
      <c r="J526" s="421">
        <f>H526*I526</f>
        <v>25414.666666666664</v>
      </c>
      <c r="K526" s="421">
        <v>620.84399999999994</v>
      </c>
      <c r="L526" s="408">
        <f>H526*K526</f>
        <v>8691.8159999999989</v>
      </c>
      <c r="M526" s="408">
        <f>I526+K526</f>
        <v>2436.1773333333331</v>
      </c>
      <c r="N526" s="408">
        <f>H526*M526</f>
        <v>34106.482666666663</v>
      </c>
      <c r="O526" s="293"/>
      <c r="P526" s="512"/>
      <c r="Q526" s="548"/>
      <c r="R526" s="862"/>
      <c r="S526" s="862"/>
    </row>
    <row r="527" spans="1:19" s="3" customFormat="1" ht="27.6" hidden="1" outlineLevel="1">
      <c r="A527" s="218" t="s">
        <v>3588</v>
      </c>
      <c r="B527" s="219" t="s">
        <v>1659</v>
      </c>
      <c r="C527" s="265" t="s">
        <v>97</v>
      </c>
      <c r="D527" s="265"/>
      <c r="E527" s="265"/>
      <c r="F527" s="265"/>
      <c r="G527" s="190" t="s">
        <v>30</v>
      </c>
      <c r="H527" s="260">
        <v>18</v>
      </c>
      <c r="I527" s="746">
        <v>1020.8333333333334</v>
      </c>
      <c r="J527" s="421">
        <f>H527*I527</f>
        <v>18375</v>
      </c>
      <c r="K527" s="421">
        <v>465.5</v>
      </c>
      <c r="L527" s="408">
        <f>H527*K527</f>
        <v>8379</v>
      </c>
      <c r="M527" s="408">
        <f>I527+K527</f>
        <v>1486.3333333333335</v>
      </c>
      <c r="N527" s="408">
        <f>H527*M527</f>
        <v>26754.000000000004</v>
      </c>
      <c r="O527" s="293"/>
      <c r="P527" s="512"/>
      <c r="Q527" s="548"/>
      <c r="R527" s="862"/>
      <c r="S527" s="862"/>
    </row>
    <row r="528" spans="1:19" s="3" customFormat="1" ht="27.6" hidden="1" outlineLevel="1">
      <c r="A528" s="218" t="s">
        <v>3589</v>
      </c>
      <c r="B528" s="219" t="s">
        <v>1659</v>
      </c>
      <c r="C528" s="265" t="s">
        <v>98</v>
      </c>
      <c r="D528" s="265"/>
      <c r="E528" s="265"/>
      <c r="F528" s="265"/>
      <c r="G528" s="190" t="s">
        <v>30</v>
      </c>
      <c r="H528" s="260">
        <v>1.5</v>
      </c>
      <c r="I528" s="746">
        <v>525</v>
      </c>
      <c r="J528" s="421">
        <f>H528*I528</f>
        <v>787.5</v>
      </c>
      <c r="K528" s="421">
        <v>239.4</v>
      </c>
      <c r="L528" s="408">
        <f>H528*K528</f>
        <v>359.1</v>
      </c>
      <c r="M528" s="408">
        <f>I528+K528</f>
        <v>764.4</v>
      </c>
      <c r="N528" s="408">
        <f>H528*M528</f>
        <v>1146.5999999999999</v>
      </c>
      <c r="O528" s="293"/>
      <c r="P528" s="512"/>
      <c r="Q528" s="548"/>
      <c r="R528" s="862"/>
      <c r="S528" s="862"/>
    </row>
    <row r="529" spans="1:19" s="3" customFormat="1" hidden="1" outlineLevel="1">
      <c r="A529" s="290" t="s">
        <v>3080</v>
      </c>
      <c r="B529" s="291" t="s">
        <v>1659</v>
      </c>
      <c r="C529" s="272" t="s">
        <v>36</v>
      </c>
      <c r="D529" s="272"/>
      <c r="E529" s="272"/>
      <c r="F529" s="294"/>
      <c r="G529" s="295"/>
      <c r="H529" s="295"/>
      <c r="I529" s="745"/>
      <c r="J529" s="419"/>
      <c r="K529" s="419"/>
      <c r="L529" s="410"/>
      <c r="M529" s="410"/>
      <c r="N529" s="410"/>
      <c r="O529" s="292"/>
      <c r="P529" s="512"/>
      <c r="Q529" s="548"/>
      <c r="R529" s="862"/>
      <c r="S529" s="862"/>
    </row>
    <row r="530" spans="1:19" s="3" customFormat="1" ht="27.6" hidden="1" outlineLevel="1">
      <c r="A530" s="218" t="s">
        <v>3080</v>
      </c>
      <c r="B530" s="219" t="s">
        <v>1659</v>
      </c>
      <c r="C530" s="265" t="s">
        <v>99</v>
      </c>
      <c r="D530" s="265"/>
      <c r="E530" s="265"/>
      <c r="F530" s="265" t="s">
        <v>92</v>
      </c>
      <c r="G530" s="190" t="s">
        <v>30</v>
      </c>
      <c r="H530" s="260">
        <v>14</v>
      </c>
      <c r="I530" s="746">
        <v>544.83333333333337</v>
      </c>
      <c r="J530" s="421">
        <f>H530*I530</f>
        <v>7627.666666666667</v>
      </c>
      <c r="K530" s="421">
        <v>332.5</v>
      </c>
      <c r="L530" s="408">
        <f>H530*K530</f>
        <v>4655</v>
      </c>
      <c r="M530" s="408">
        <f>I530+K530</f>
        <v>877.33333333333337</v>
      </c>
      <c r="N530" s="408">
        <f>H530*M530</f>
        <v>12282.666666666668</v>
      </c>
      <c r="O530" s="293"/>
      <c r="P530" s="512"/>
      <c r="Q530" s="548"/>
      <c r="R530" s="862"/>
      <c r="S530" s="862"/>
    </row>
    <row r="531" spans="1:19" s="3" customFormat="1" ht="27.6" hidden="1" outlineLevel="1">
      <c r="A531" s="218" t="s">
        <v>3081</v>
      </c>
      <c r="B531" s="219" t="s">
        <v>1659</v>
      </c>
      <c r="C531" s="265" t="s">
        <v>100</v>
      </c>
      <c r="D531" s="265"/>
      <c r="E531" s="265"/>
      <c r="F531" s="265" t="s">
        <v>92</v>
      </c>
      <c r="G531" s="190" t="s">
        <v>30</v>
      </c>
      <c r="H531" s="260">
        <v>18</v>
      </c>
      <c r="I531" s="746">
        <v>437.5</v>
      </c>
      <c r="J531" s="421">
        <f>H531*I531</f>
        <v>7875</v>
      </c>
      <c r="K531" s="421">
        <v>332.5</v>
      </c>
      <c r="L531" s="408">
        <f>H531*K531</f>
        <v>5985</v>
      </c>
      <c r="M531" s="408">
        <f>I531+K531</f>
        <v>770</v>
      </c>
      <c r="N531" s="408">
        <f>H531*M531</f>
        <v>13860</v>
      </c>
      <c r="O531" s="293"/>
      <c r="P531" s="512"/>
      <c r="Q531" s="548"/>
      <c r="R531" s="862"/>
      <c r="S531" s="862"/>
    </row>
    <row r="532" spans="1:19" s="3" customFormat="1" hidden="1" outlineLevel="1">
      <c r="A532" s="290" t="s">
        <v>3081</v>
      </c>
      <c r="B532" s="291" t="s">
        <v>1659</v>
      </c>
      <c r="C532" s="272" t="s">
        <v>41</v>
      </c>
      <c r="D532" s="272"/>
      <c r="E532" s="272"/>
      <c r="F532" s="294"/>
      <c r="G532" s="295"/>
      <c r="H532" s="295"/>
      <c r="I532" s="745"/>
      <c r="J532" s="419"/>
      <c r="K532" s="419"/>
      <c r="L532" s="410"/>
      <c r="M532" s="410"/>
      <c r="N532" s="410"/>
      <c r="O532" s="292"/>
      <c r="P532" s="512"/>
      <c r="Q532" s="548"/>
      <c r="R532" s="862"/>
      <c r="S532" s="862"/>
    </row>
    <row r="533" spans="1:19" s="3" customFormat="1" ht="27.6" hidden="1" outlineLevel="1">
      <c r="A533" s="218" t="s">
        <v>3095</v>
      </c>
      <c r="B533" s="219" t="s">
        <v>1659</v>
      </c>
      <c r="C533" s="265" t="s">
        <v>101</v>
      </c>
      <c r="D533" s="265"/>
      <c r="E533" s="265"/>
      <c r="F533" s="265" t="s">
        <v>153</v>
      </c>
      <c r="G533" s="190" t="s">
        <v>16</v>
      </c>
      <c r="H533" s="260">
        <v>1</v>
      </c>
      <c r="I533" s="746">
        <v>13183.333333333332</v>
      </c>
      <c r="J533" s="421">
        <f>H533*I533</f>
        <v>13183.333333333332</v>
      </c>
      <c r="K533" s="421">
        <v>2254.35</v>
      </c>
      <c r="L533" s="408">
        <f>H533*K533</f>
        <v>2254.35</v>
      </c>
      <c r="M533" s="408">
        <f>I533+K533</f>
        <v>15437.683333333332</v>
      </c>
      <c r="N533" s="408">
        <f>H533*M533</f>
        <v>15437.683333333332</v>
      </c>
      <c r="O533" s="293"/>
      <c r="P533" s="512"/>
      <c r="Q533" s="548"/>
      <c r="R533" s="862"/>
      <c r="S533" s="862"/>
    </row>
    <row r="534" spans="1:19" s="3" customFormat="1" ht="27.6" hidden="1" outlineLevel="1">
      <c r="A534" s="218" t="s">
        <v>3096</v>
      </c>
      <c r="B534" s="219" t="s">
        <v>1659</v>
      </c>
      <c r="C534" s="265" t="s">
        <v>102</v>
      </c>
      <c r="D534" s="265"/>
      <c r="E534" s="265"/>
      <c r="F534" s="265" t="s">
        <v>153</v>
      </c>
      <c r="G534" s="190" t="s">
        <v>16</v>
      </c>
      <c r="H534" s="260">
        <v>1</v>
      </c>
      <c r="I534" s="746">
        <v>6124.9999999999991</v>
      </c>
      <c r="J534" s="421">
        <f>H534*I534</f>
        <v>6124.9999999999991</v>
      </c>
      <c r="K534" s="421">
        <v>1396.5</v>
      </c>
      <c r="L534" s="408">
        <f>H534*K534</f>
        <v>1396.5</v>
      </c>
      <c r="M534" s="408">
        <f>I534+K534</f>
        <v>7521.4999999999991</v>
      </c>
      <c r="N534" s="408">
        <f>H534*M534</f>
        <v>7521.4999999999991</v>
      </c>
      <c r="O534" s="293"/>
      <c r="P534" s="512"/>
      <c r="Q534" s="548"/>
      <c r="R534" s="862"/>
      <c r="S534" s="862"/>
    </row>
    <row r="535" spans="1:19" s="3" customFormat="1" hidden="1" outlineLevel="1">
      <c r="A535" s="290" t="s">
        <v>3082</v>
      </c>
      <c r="B535" s="291" t="s">
        <v>1659</v>
      </c>
      <c r="C535" s="272" t="s">
        <v>52</v>
      </c>
      <c r="D535" s="272"/>
      <c r="E535" s="272"/>
      <c r="F535" s="272"/>
      <c r="G535" s="192"/>
      <c r="H535" s="286"/>
      <c r="I535" s="745"/>
      <c r="J535" s="419"/>
      <c r="K535" s="419"/>
      <c r="L535" s="410"/>
      <c r="M535" s="410"/>
      <c r="N535" s="410"/>
      <c r="O535" s="292"/>
      <c r="P535" s="512"/>
      <c r="Q535" s="548"/>
      <c r="R535" s="862"/>
      <c r="S535" s="862"/>
    </row>
    <row r="536" spans="1:19" s="3" customFormat="1" hidden="1" outlineLevel="1">
      <c r="A536" s="218" t="s">
        <v>3590</v>
      </c>
      <c r="B536" s="219" t="s">
        <v>1659</v>
      </c>
      <c r="C536" s="265" t="s">
        <v>103</v>
      </c>
      <c r="D536" s="265"/>
      <c r="E536" s="265"/>
      <c r="F536" s="265"/>
      <c r="G536" s="190" t="s">
        <v>38</v>
      </c>
      <c r="H536" s="260">
        <v>15.6</v>
      </c>
      <c r="I536" s="746">
        <v>1250</v>
      </c>
      <c r="J536" s="421">
        <f>H536*I536</f>
        <v>19500</v>
      </c>
      <c r="K536" s="421">
        <v>1500</v>
      </c>
      <c r="L536" s="408">
        <f>H536*K536</f>
        <v>23400</v>
      </c>
      <c r="M536" s="408">
        <f>I536+K536</f>
        <v>2750</v>
      </c>
      <c r="N536" s="408">
        <f>H536*M536</f>
        <v>42900</v>
      </c>
      <c r="O536" s="293"/>
      <c r="P536" s="512"/>
      <c r="Q536" s="548"/>
      <c r="R536" s="862"/>
      <c r="S536" s="862"/>
    </row>
    <row r="537" spans="1:19" s="3" customFormat="1" hidden="1" outlineLevel="1">
      <c r="A537" s="290" t="s">
        <v>1789</v>
      </c>
      <c r="B537" s="291" t="s">
        <v>1659</v>
      </c>
      <c r="C537" s="296" t="s">
        <v>104</v>
      </c>
      <c r="D537" s="296"/>
      <c r="E537" s="296"/>
      <c r="F537" s="272"/>
      <c r="G537" s="192"/>
      <c r="H537" s="286"/>
      <c r="I537" s="745"/>
      <c r="J537" s="419"/>
      <c r="K537" s="419"/>
      <c r="L537" s="410"/>
      <c r="M537" s="410"/>
      <c r="N537" s="410"/>
      <c r="O537" s="292"/>
      <c r="P537" s="512"/>
      <c r="Q537" s="548"/>
      <c r="R537" s="862"/>
      <c r="S537" s="862"/>
    </row>
    <row r="538" spans="1:19" s="3" customFormat="1" hidden="1" outlineLevel="1">
      <c r="A538" s="290" t="s">
        <v>3083</v>
      </c>
      <c r="B538" s="291" t="s">
        <v>1659</v>
      </c>
      <c r="C538" s="272" t="s">
        <v>40</v>
      </c>
      <c r="D538" s="272"/>
      <c r="E538" s="272"/>
      <c r="F538" s="294"/>
      <c r="G538" s="295"/>
      <c r="H538" s="295"/>
      <c r="I538" s="745"/>
      <c r="J538" s="419"/>
      <c r="K538" s="419"/>
      <c r="L538" s="410"/>
      <c r="M538" s="410"/>
      <c r="N538" s="410"/>
      <c r="O538" s="292"/>
      <c r="P538" s="512"/>
      <c r="Q538" s="548"/>
      <c r="R538" s="862"/>
      <c r="S538" s="862"/>
    </row>
    <row r="539" spans="1:19" s="3" customFormat="1" ht="110.4" hidden="1" outlineLevel="1">
      <c r="A539" s="218" t="s">
        <v>3097</v>
      </c>
      <c r="B539" s="219" t="s">
        <v>1659</v>
      </c>
      <c r="C539" s="265" t="s">
        <v>106</v>
      </c>
      <c r="D539" s="265"/>
      <c r="E539" s="265"/>
      <c r="F539" s="265"/>
      <c r="G539" s="190" t="s">
        <v>17</v>
      </c>
      <c r="H539" s="260">
        <v>1</v>
      </c>
      <c r="I539" s="746">
        <v>11877.833333333334</v>
      </c>
      <c r="J539" s="421">
        <f>H539*I539</f>
        <v>11877.833333333334</v>
      </c>
      <c r="K539" s="421">
        <v>4062.2190000000001</v>
      </c>
      <c r="L539" s="408">
        <f>H539*K539</f>
        <v>4062.2190000000001</v>
      </c>
      <c r="M539" s="408">
        <f>I539+K539</f>
        <v>15940.052333333333</v>
      </c>
      <c r="N539" s="408">
        <f>H539*M539</f>
        <v>15940.052333333333</v>
      </c>
      <c r="O539" s="293"/>
      <c r="P539" s="512"/>
      <c r="Q539" s="548"/>
      <c r="R539" s="862"/>
      <c r="S539" s="862"/>
    </row>
    <row r="540" spans="1:19" s="3" customFormat="1" ht="27.6" hidden="1" outlineLevel="1">
      <c r="A540" s="218" t="s">
        <v>3591</v>
      </c>
      <c r="B540" s="219" t="s">
        <v>1659</v>
      </c>
      <c r="C540" s="265" t="s">
        <v>105</v>
      </c>
      <c r="D540" s="265"/>
      <c r="E540" s="265"/>
      <c r="F540" s="265" t="s">
        <v>154</v>
      </c>
      <c r="G540" s="190" t="s">
        <v>31</v>
      </c>
      <c r="H540" s="260">
        <v>123</v>
      </c>
      <c r="I540" s="746">
        <v>10875.833333333334</v>
      </c>
      <c r="J540" s="421">
        <f>H540*I540</f>
        <v>1337727.5</v>
      </c>
      <c r="K540" s="421">
        <v>2610</v>
      </c>
      <c r="L540" s="408">
        <f>H540*K540</f>
        <v>321030</v>
      </c>
      <c r="M540" s="408">
        <f>I540+K540</f>
        <v>13485.833333333334</v>
      </c>
      <c r="N540" s="408">
        <f>H540*M540</f>
        <v>1658757.5</v>
      </c>
      <c r="O540" s="293"/>
      <c r="P540" s="512"/>
      <c r="Q540" s="548"/>
      <c r="R540" s="862"/>
      <c r="S540" s="862"/>
    </row>
    <row r="541" spans="1:19" s="3" customFormat="1" hidden="1" outlineLevel="1">
      <c r="A541" s="290" t="s">
        <v>3084</v>
      </c>
      <c r="B541" s="291" t="s">
        <v>1659</v>
      </c>
      <c r="C541" s="272" t="s">
        <v>54</v>
      </c>
      <c r="D541" s="272"/>
      <c r="E541" s="272"/>
      <c r="F541" s="294"/>
      <c r="G541" s="295"/>
      <c r="H541" s="295"/>
      <c r="I541" s="745"/>
      <c r="J541" s="419"/>
      <c r="K541" s="419"/>
      <c r="L541" s="410"/>
      <c r="M541" s="410"/>
      <c r="N541" s="410"/>
      <c r="O541" s="292"/>
      <c r="P541" s="512"/>
      <c r="Q541" s="548"/>
      <c r="R541" s="862"/>
      <c r="S541" s="862"/>
    </row>
    <row r="542" spans="1:19" s="3" customFormat="1" ht="27.6" hidden="1" outlineLevel="1">
      <c r="A542" s="218" t="s">
        <v>3098</v>
      </c>
      <c r="B542" s="219" t="s">
        <v>1659</v>
      </c>
      <c r="C542" s="265" t="s">
        <v>117</v>
      </c>
      <c r="D542" s="265"/>
      <c r="E542" s="265"/>
      <c r="F542" s="265" t="s">
        <v>155</v>
      </c>
      <c r="G542" s="190" t="s">
        <v>16</v>
      </c>
      <c r="H542" s="260">
        <v>6</v>
      </c>
      <c r="I542" s="746">
        <v>2718.3333333333335</v>
      </c>
      <c r="J542" s="421">
        <f t="shared" ref="J542:J553" si="78">H542*I542</f>
        <v>16310</v>
      </c>
      <c r="K542" s="421">
        <v>598.5</v>
      </c>
      <c r="L542" s="408">
        <f t="shared" ref="L542:L553" si="79">H542*K542</f>
        <v>3591</v>
      </c>
      <c r="M542" s="408">
        <f t="shared" ref="M542:M553" si="80">I542+K542</f>
        <v>3316.8333333333335</v>
      </c>
      <c r="N542" s="408">
        <f t="shared" ref="N542:N553" si="81">H542*M542</f>
        <v>19901</v>
      </c>
      <c r="O542" s="293"/>
      <c r="P542" s="512"/>
      <c r="Q542" s="548"/>
      <c r="R542" s="862"/>
      <c r="S542" s="862"/>
    </row>
    <row r="543" spans="1:19" s="3" customFormat="1" hidden="1" outlineLevel="1">
      <c r="A543" s="218" t="s">
        <v>3592</v>
      </c>
      <c r="B543" s="219" t="s">
        <v>1659</v>
      </c>
      <c r="C543" s="265" t="s">
        <v>111</v>
      </c>
      <c r="D543" s="265"/>
      <c r="E543" s="265"/>
      <c r="F543" s="265"/>
      <c r="G543" s="190" t="s">
        <v>16</v>
      </c>
      <c r="H543" s="260">
        <v>6</v>
      </c>
      <c r="I543" s="746">
        <v>175</v>
      </c>
      <c r="J543" s="421">
        <f t="shared" si="78"/>
        <v>1050</v>
      </c>
      <c r="K543" s="421">
        <v>465.5</v>
      </c>
      <c r="L543" s="408">
        <f t="shared" si="79"/>
        <v>2793</v>
      </c>
      <c r="M543" s="408">
        <f t="shared" si="80"/>
        <v>640.5</v>
      </c>
      <c r="N543" s="408">
        <f t="shared" si="81"/>
        <v>3843</v>
      </c>
      <c r="O543" s="293"/>
      <c r="P543" s="512"/>
      <c r="Q543" s="548"/>
      <c r="R543" s="862"/>
      <c r="S543" s="862"/>
    </row>
    <row r="544" spans="1:19" s="3" customFormat="1" hidden="1" outlineLevel="1">
      <c r="A544" s="218" t="s">
        <v>3593</v>
      </c>
      <c r="B544" s="219" t="s">
        <v>1659</v>
      </c>
      <c r="C544" s="265" t="s">
        <v>108</v>
      </c>
      <c r="D544" s="265"/>
      <c r="E544" s="265"/>
      <c r="F544" s="265"/>
      <c r="G544" s="190" t="s">
        <v>16</v>
      </c>
      <c r="H544" s="260">
        <v>51</v>
      </c>
      <c r="I544" s="746">
        <v>175</v>
      </c>
      <c r="J544" s="421">
        <f t="shared" si="78"/>
        <v>8925</v>
      </c>
      <c r="K544" s="421">
        <v>465.5</v>
      </c>
      <c r="L544" s="408">
        <f t="shared" si="79"/>
        <v>23740.5</v>
      </c>
      <c r="M544" s="408">
        <f t="shared" si="80"/>
        <v>640.5</v>
      </c>
      <c r="N544" s="408">
        <f t="shared" si="81"/>
        <v>32665.5</v>
      </c>
      <c r="O544" s="293"/>
      <c r="P544" s="512"/>
      <c r="Q544" s="548"/>
      <c r="R544" s="862"/>
      <c r="S544" s="862"/>
    </row>
    <row r="545" spans="1:19" s="3" customFormat="1" hidden="1" outlineLevel="1">
      <c r="A545" s="218" t="s">
        <v>3594</v>
      </c>
      <c r="B545" s="219" t="s">
        <v>1659</v>
      </c>
      <c r="C545" s="265" t="s">
        <v>110</v>
      </c>
      <c r="D545" s="265"/>
      <c r="E545" s="265"/>
      <c r="F545" s="265"/>
      <c r="G545" s="190" t="s">
        <v>16</v>
      </c>
      <c r="H545" s="260">
        <v>3</v>
      </c>
      <c r="I545" s="746">
        <v>175</v>
      </c>
      <c r="J545" s="421">
        <f t="shared" si="78"/>
        <v>525</v>
      </c>
      <c r="K545" s="421">
        <v>465.5</v>
      </c>
      <c r="L545" s="408">
        <f t="shared" si="79"/>
        <v>1396.5</v>
      </c>
      <c r="M545" s="408">
        <f t="shared" si="80"/>
        <v>640.5</v>
      </c>
      <c r="N545" s="408">
        <f t="shared" si="81"/>
        <v>1921.5</v>
      </c>
      <c r="O545" s="293"/>
      <c r="P545" s="512"/>
      <c r="Q545" s="548"/>
      <c r="R545" s="862"/>
      <c r="S545" s="862"/>
    </row>
    <row r="546" spans="1:19" s="3" customFormat="1" hidden="1" outlineLevel="1">
      <c r="A546" s="218" t="s">
        <v>3595</v>
      </c>
      <c r="B546" s="219" t="s">
        <v>1659</v>
      </c>
      <c r="C546" s="265" t="s">
        <v>112</v>
      </c>
      <c r="D546" s="265"/>
      <c r="E546" s="265"/>
      <c r="F546" s="265"/>
      <c r="G546" s="190" t="s">
        <v>16</v>
      </c>
      <c r="H546" s="260">
        <v>6</v>
      </c>
      <c r="I546" s="746">
        <v>175</v>
      </c>
      <c r="J546" s="421">
        <f t="shared" si="78"/>
        <v>1050</v>
      </c>
      <c r="K546" s="421">
        <v>465.5</v>
      </c>
      <c r="L546" s="408">
        <f t="shared" si="79"/>
        <v>2793</v>
      </c>
      <c r="M546" s="408">
        <f t="shared" si="80"/>
        <v>640.5</v>
      </c>
      <c r="N546" s="408">
        <f t="shared" si="81"/>
        <v>3843</v>
      </c>
      <c r="O546" s="293"/>
      <c r="P546" s="512"/>
      <c r="Q546" s="548"/>
      <c r="R546" s="862"/>
      <c r="S546" s="862"/>
    </row>
    <row r="547" spans="1:19" s="3" customFormat="1" ht="27.6" hidden="1" outlineLevel="1">
      <c r="A547" s="218" t="s">
        <v>3596</v>
      </c>
      <c r="B547" s="219" t="s">
        <v>1659</v>
      </c>
      <c r="C547" s="265" t="s">
        <v>116</v>
      </c>
      <c r="D547" s="265"/>
      <c r="E547" s="265"/>
      <c r="F547" s="265" t="s">
        <v>73</v>
      </c>
      <c r="G547" s="190" t="s">
        <v>16</v>
      </c>
      <c r="H547" s="260">
        <v>2</v>
      </c>
      <c r="I547" s="746">
        <v>6393.333333333333</v>
      </c>
      <c r="J547" s="421">
        <f t="shared" si="78"/>
        <v>12786.666666666666</v>
      </c>
      <c r="K547" s="408">
        <v>2660</v>
      </c>
      <c r="L547" s="408">
        <f t="shared" si="79"/>
        <v>5320</v>
      </c>
      <c r="M547" s="408">
        <f t="shared" si="80"/>
        <v>9053.3333333333321</v>
      </c>
      <c r="N547" s="408">
        <f t="shared" si="81"/>
        <v>18106.666666666664</v>
      </c>
      <c r="O547" s="297"/>
      <c r="P547" s="513"/>
      <c r="Q547" s="549"/>
      <c r="R547" s="862"/>
      <c r="S547" s="862"/>
    </row>
    <row r="548" spans="1:19" s="3" customFormat="1" ht="27.6" hidden="1" outlineLevel="1">
      <c r="A548" s="218" t="s">
        <v>3597</v>
      </c>
      <c r="B548" s="219" t="s">
        <v>1659</v>
      </c>
      <c r="C548" s="265" t="s">
        <v>115</v>
      </c>
      <c r="D548" s="265"/>
      <c r="E548" s="265"/>
      <c r="F548" s="265" t="s">
        <v>73</v>
      </c>
      <c r="G548" s="190" t="s">
        <v>16</v>
      </c>
      <c r="H548" s="260">
        <v>15</v>
      </c>
      <c r="I548" s="746">
        <v>6136.6666666666661</v>
      </c>
      <c r="J548" s="421">
        <f t="shared" si="78"/>
        <v>92049.999999999985</v>
      </c>
      <c r="K548" s="408">
        <v>2660</v>
      </c>
      <c r="L548" s="408">
        <f t="shared" si="79"/>
        <v>39900</v>
      </c>
      <c r="M548" s="408">
        <f t="shared" si="80"/>
        <v>8796.6666666666661</v>
      </c>
      <c r="N548" s="408">
        <f t="shared" si="81"/>
        <v>131950</v>
      </c>
      <c r="O548" s="297"/>
      <c r="P548" s="513"/>
      <c r="Q548" s="549"/>
      <c r="R548" s="862"/>
      <c r="S548" s="862"/>
    </row>
    <row r="549" spans="1:19" s="3" customFormat="1" ht="27.6" hidden="1" outlineLevel="1">
      <c r="A549" s="218" t="s">
        <v>3598</v>
      </c>
      <c r="B549" s="219" t="s">
        <v>1659</v>
      </c>
      <c r="C549" s="265" t="s">
        <v>107</v>
      </c>
      <c r="D549" s="265"/>
      <c r="E549" s="265"/>
      <c r="F549" s="265" t="s">
        <v>73</v>
      </c>
      <c r="G549" s="190" t="s">
        <v>16</v>
      </c>
      <c r="H549" s="260">
        <v>20</v>
      </c>
      <c r="I549" s="746">
        <v>3850</v>
      </c>
      <c r="J549" s="421">
        <f t="shared" si="78"/>
        <v>77000</v>
      </c>
      <c r="K549" s="408">
        <v>1995</v>
      </c>
      <c r="L549" s="408">
        <f t="shared" si="79"/>
        <v>39900</v>
      </c>
      <c r="M549" s="408">
        <f t="shared" si="80"/>
        <v>5845</v>
      </c>
      <c r="N549" s="408">
        <f t="shared" si="81"/>
        <v>116900</v>
      </c>
      <c r="O549" s="297"/>
      <c r="P549" s="513"/>
      <c r="Q549" s="549"/>
      <c r="R549" s="862"/>
      <c r="S549" s="862"/>
    </row>
    <row r="550" spans="1:19" s="3" customFormat="1" ht="27.6" hidden="1" outlineLevel="1">
      <c r="A550" s="218" t="s">
        <v>3599</v>
      </c>
      <c r="B550" s="219" t="s">
        <v>1659</v>
      </c>
      <c r="C550" s="265" t="s">
        <v>1145</v>
      </c>
      <c r="D550" s="265"/>
      <c r="E550" s="265"/>
      <c r="F550" s="265" t="s">
        <v>73</v>
      </c>
      <c r="G550" s="190" t="s">
        <v>16</v>
      </c>
      <c r="H550" s="260">
        <v>23</v>
      </c>
      <c r="I550" s="746">
        <v>3850</v>
      </c>
      <c r="J550" s="421">
        <f t="shared" si="78"/>
        <v>88550</v>
      </c>
      <c r="K550" s="408">
        <v>1995</v>
      </c>
      <c r="L550" s="408">
        <f t="shared" si="79"/>
        <v>45885</v>
      </c>
      <c r="M550" s="408">
        <f t="shared" si="80"/>
        <v>5845</v>
      </c>
      <c r="N550" s="408">
        <f t="shared" si="81"/>
        <v>134435</v>
      </c>
      <c r="O550" s="297"/>
      <c r="P550" s="513"/>
      <c r="Q550" s="549"/>
      <c r="R550" s="862"/>
      <c r="S550" s="862"/>
    </row>
    <row r="551" spans="1:19" s="3" customFormat="1" ht="27.6" hidden="1" outlineLevel="1">
      <c r="A551" s="218" t="s">
        <v>3600</v>
      </c>
      <c r="B551" s="219" t="s">
        <v>1659</v>
      </c>
      <c r="C551" s="265" t="s">
        <v>109</v>
      </c>
      <c r="D551" s="265"/>
      <c r="E551" s="265"/>
      <c r="F551" s="265" t="s">
        <v>73</v>
      </c>
      <c r="G551" s="190" t="s">
        <v>16</v>
      </c>
      <c r="H551" s="260">
        <v>3</v>
      </c>
      <c r="I551" s="746">
        <v>3850</v>
      </c>
      <c r="J551" s="421">
        <f t="shared" si="78"/>
        <v>11550</v>
      </c>
      <c r="K551" s="408">
        <v>1995</v>
      </c>
      <c r="L551" s="408">
        <f t="shared" si="79"/>
        <v>5985</v>
      </c>
      <c r="M551" s="408">
        <f t="shared" si="80"/>
        <v>5845</v>
      </c>
      <c r="N551" s="408">
        <f t="shared" si="81"/>
        <v>17535</v>
      </c>
      <c r="O551" s="297"/>
      <c r="P551" s="513"/>
      <c r="Q551" s="549"/>
      <c r="R551" s="862"/>
      <c r="S551" s="862"/>
    </row>
    <row r="552" spans="1:19" s="3" customFormat="1" ht="27.6" hidden="1" outlineLevel="1">
      <c r="A552" s="218" t="s">
        <v>3601</v>
      </c>
      <c r="B552" s="219" t="s">
        <v>1659</v>
      </c>
      <c r="C552" s="265" t="s">
        <v>114</v>
      </c>
      <c r="D552" s="265"/>
      <c r="E552" s="265"/>
      <c r="F552" s="265" t="s">
        <v>73</v>
      </c>
      <c r="G552" s="190" t="s">
        <v>16</v>
      </c>
      <c r="H552" s="260">
        <v>2</v>
      </c>
      <c r="I552" s="746">
        <v>3850</v>
      </c>
      <c r="J552" s="421">
        <f t="shared" si="78"/>
        <v>7700</v>
      </c>
      <c r="K552" s="408">
        <v>1995</v>
      </c>
      <c r="L552" s="408">
        <f t="shared" si="79"/>
        <v>3990</v>
      </c>
      <c r="M552" s="408">
        <f t="shared" si="80"/>
        <v>5845</v>
      </c>
      <c r="N552" s="408">
        <f t="shared" si="81"/>
        <v>11690</v>
      </c>
      <c r="O552" s="297"/>
      <c r="P552" s="513"/>
      <c r="Q552" s="549"/>
      <c r="R552" s="862"/>
      <c r="S552" s="862"/>
    </row>
    <row r="553" spans="1:19" s="3" customFormat="1" ht="27.6" hidden="1" outlineLevel="1">
      <c r="A553" s="218" t="s">
        <v>3602</v>
      </c>
      <c r="B553" s="219" t="s">
        <v>1659</v>
      </c>
      <c r="C553" s="265" t="s">
        <v>113</v>
      </c>
      <c r="D553" s="265"/>
      <c r="E553" s="265"/>
      <c r="F553" s="265" t="s">
        <v>73</v>
      </c>
      <c r="G553" s="190" t="s">
        <v>16</v>
      </c>
      <c r="H553" s="260">
        <v>3</v>
      </c>
      <c r="I553" s="746">
        <v>4515</v>
      </c>
      <c r="J553" s="421">
        <f t="shared" si="78"/>
        <v>13545</v>
      </c>
      <c r="K553" s="408">
        <v>1995</v>
      </c>
      <c r="L553" s="408">
        <f t="shared" si="79"/>
        <v>5985</v>
      </c>
      <c r="M553" s="408">
        <f t="shared" si="80"/>
        <v>6510</v>
      </c>
      <c r="N553" s="408">
        <f t="shared" si="81"/>
        <v>19530</v>
      </c>
      <c r="O553" s="297"/>
      <c r="P553" s="513"/>
      <c r="Q553" s="549"/>
      <c r="R553" s="862"/>
      <c r="S553" s="862"/>
    </row>
    <row r="554" spans="1:19" s="3" customFormat="1" hidden="1" outlineLevel="1">
      <c r="A554" s="290" t="s">
        <v>3603</v>
      </c>
      <c r="B554" s="291" t="s">
        <v>1659</v>
      </c>
      <c r="C554" s="272" t="s">
        <v>41</v>
      </c>
      <c r="D554" s="272"/>
      <c r="E554" s="272"/>
      <c r="F554" s="294"/>
      <c r="G554" s="295"/>
      <c r="H554" s="295"/>
      <c r="I554" s="745"/>
      <c r="J554" s="419"/>
      <c r="K554" s="419"/>
      <c r="L554" s="410"/>
      <c r="M554" s="410"/>
      <c r="N554" s="410"/>
      <c r="O554" s="292"/>
      <c r="P554" s="512"/>
      <c r="Q554" s="548"/>
      <c r="R554" s="862"/>
      <c r="S554" s="862"/>
    </row>
    <row r="555" spans="1:19" s="3" customFormat="1" ht="27.6" hidden="1" outlineLevel="1">
      <c r="A555" s="218" t="s">
        <v>3604</v>
      </c>
      <c r="B555" s="219" t="s">
        <v>1659</v>
      </c>
      <c r="C555" s="265" t="s">
        <v>118</v>
      </c>
      <c r="D555" s="265"/>
      <c r="E555" s="265"/>
      <c r="F555" s="265" t="s">
        <v>153</v>
      </c>
      <c r="G555" s="190" t="s">
        <v>16</v>
      </c>
      <c r="H555" s="260">
        <v>2</v>
      </c>
      <c r="I555" s="746">
        <v>9333.3333333333339</v>
      </c>
      <c r="J555" s="421">
        <f>H555*I555</f>
        <v>18666.666666666668</v>
      </c>
      <c r="K555" s="421">
        <v>2128</v>
      </c>
      <c r="L555" s="408">
        <f>H555*K555</f>
        <v>4256</v>
      </c>
      <c r="M555" s="408">
        <f>I555+K555</f>
        <v>11461.333333333334</v>
      </c>
      <c r="N555" s="408">
        <f>H555*M555</f>
        <v>22922.666666666668</v>
      </c>
      <c r="O555" s="293"/>
      <c r="P555" s="512"/>
      <c r="Q555" s="548"/>
      <c r="R555" s="862"/>
      <c r="S555" s="862"/>
    </row>
    <row r="556" spans="1:19" s="3" customFormat="1" ht="27.6" hidden="1" outlineLevel="1">
      <c r="A556" s="218" t="s">
        <v>3605</v>
      </c>
      <c r="B556" s="219" t="s">
        <v>1659</v>
      </c>
      <c r="C556" s="265" t="s">
        <v>102</v>
      </c>
      <c r="D556" s="265"/>
      <c r="E556" s="265"/>
      <c r="F556" s="265" t="s">
        <v>153</v>
      </c>
      <c r="G556" s="190" t="s">
        <v>16</v>
      </c>
      <c r="H556" s="260">
        <v>2</v>
      </c>
      <c r="I556" s="746">
        <v>6124.9999999999991</v>
      </c>
      <c r="J556" s="421">
        <f>H556*I556</f>
        <v>12249.999999999998</v>
      </c>
      <c r="K556" s="421">
        <v>1396.5</v>
      </c>
      <c r="L556" s="408">
        <f>H556*K556</f>
        <v>2793</v>
      </c>
      <c r="M556" s="408">
        <f>I556+K556</f>
        <v>7521.4999999999991</v>
      </c>
      <c r="N556" s="408">
        <f>H556*M556</f>
        <v>15042.999999999998</v>
      </c>
      <c r="O556" s="293"/>
      <c r="P556" s="512"/>
      <c r="Q556" s="548"/>
      <c r="R556" s="862"/>
      <c r="S556" s="862"/>
    </row>
    <row r="557" spans="1:19" s="3" customFormat="1" ht="27.6" hidden="1" outlineLevel="1">
      <c r="A557" s="218" t="s">
        <v>3606</v>
      </c>
      <c r="B557" s="219" t="s">
        <v>1659</v>
      </c>
      <c r="C557" s="265" t="s">
        <v>119</v>
      </c>
      <c r="D557" s="265"/>
      <c r="E557" s="265"/>
      <c r="F557" s="265" t="s">
        <v>153</v>
      </c>
      <c r="G557" s="190" t="s">
        <v>16</v>
      </c>
      <c r="H557" s="260">
        <v>2</v>
      </c>
      <c r="I557" s="746">
        <v>7793.3333333333339</v>
      </c>
      <c r="J557" s="421">
        <f>H557*I557</f>
        <v>15586.666666666668</v>
      </c>
      <c r="K557" s="421">
        <v>1776.88</v>
      </c>
      <c r="L557" s="408">
        <f>H557*K557</f>
        <v>3553.76</v>
      </c>
      <c r="M557" s="408">
        <f>I557+K557</f>
        <v>9570.2133333333331</v>
      </c>
      <c r="N557" s="408">
        <f>H557*M557</f>
        <v>19140.426666666666</v>
      </c>
      <c r="O557" s="293"/>
      <c r="P557" s="512"/>
      <c r="Q557" s="548"/>
      <c r="R557" s="862"/>
      <c r="S557" s="862"/>
    </row>
    <row r="558" spans="1:19" s="3" customFormat="1" ht="27.6" hidden="1" outlineLevel="1">
      <c r="A558" s="218" t="s">
        <v>3607</v>
      </c>
      <c r="B558" s="219" t="s">
        <v>1659</v>
      </c>
      <c r="C558" s="265" t="s">
        <v>1146</v>
      </c>
      <c r="D558" s="265"/>
      <c r="E558" s="265"/>
      <c r="F558" s="265" t="s">
        <v>155</v>
      </c>
      <c r="G558" s="190" t="s">
        <v>16</v>
      </c>
      <c r="H558" s="260">
        <v>23</v>
      </c>
      <c r="I558" s="746">
        <v>1283.3333333333335</v>
      </c>
      <c r="J558" s="421">
        <f>H558*I558</f>
        <v>29516.666666666672</v>
      </c>
      <c r="K558" s="421">
        <v>598.5</v>
      </c>
      <c r="L558" s="408">
        <f>H558*K558</f>
        <v>13765.5</v>
      </c>
      <c r="M558" s="408">
        <f>I558+K558</f>
        <v>1881.8333333333335</v>
      </c>
      <c r="N558" s="408">
        <f>H558*M558</f>
        <v>43282.166666666672</v>
      </c>
      <c r="O558" s="293"/>
      <c r="P558" s="512"/>
      <c r="Q558" s="548"/>
      <c r="R558" s="862"/>
      <c r="S558" s="862"/>
    </row>
    <row r="559" spans="1:19" s="3" customFormat="1" ht="27.6" hidden="1" outlineLevel="1">
      <c r="A559" s="218" t="s">
        <v>3608</v>
      </c>
      <c r="B559" s="219" t="s">
        <v>1659</v>
      </c>
      <c r="C559" s="265" t="s">
        <v>120</v>
      </c>
      <c r="D559" s="265"/>
      <c r="E559" s="265"/>
      <c r="F559" s="265" t="s">
        <v>155</v>
      </c>
      <c r="G559" s="190" t="s">
        <v>16</v>
      </c>
      <c r="H559" s="260">
        <v>12</v>
      </c>
      <c r="I559" s="746">
        <v>1261.1666666666665</v>
      </c>
      <c r="J559" s="421">
        <f>H559*I559</f>
        <v>15133.999999999998</v>
      </c>
      <c r="K559" s="408">
        <v>589.19000000000005</v>
      </c>
      <c r="L559" s="408">
        <f t="shared" ref="L559:L602" si="82">H559*K559</f>
        <v>7070.2800000000007</v>
      </c>
      <c r="M559" s="408">
        <f t="shared" ref="M559:M602" si="83">I559+K559</f>
        <v>1850.3566666666666</v>
      </c>
      <c r="N559" s="408">
        <f t="shared" ref="N559:N602" si="84">H559*M559</f>
        <v>22204.28</v>
      </c>
      <c r="O559" s="297"/>
      <c r="P559" s="513"/>
      <c r="Q559" s="549"/>
      <c r="R559" s="862"/>
      <c r="S559" s="862"/>
    </row>
    <row r="560" spans="1:19" s="3" customFormat="1" hidden="1" outlineLevel="1">
      <c r="A560" s="290" t="s">
        <v>3609</v>
      </c>
      <c r="B560" s="291" t="s">
        <v>1659</v>
      </c>
      <c r="C560" s="272" t="s">
        <v>39</v>
      </c>
      <c r="D560" s="272"/>
      <c r="E560" s="272"/>
      <c r="F560" s="272"/>
      <c r="G560" s="192"/>
      <c r="H560" s="286"/>
      <c r="I560" s="745"/>
      <c r="J560" s="419"/>
      <c r="K560" s="419"/>
      <c r="L560" s="410"/>
      <c r="M560" s="410"/>
      <c r="N560" s="410"/>
      <c r="O560" s="292"/>
      <c r="P560" s="512"/>
      <c r="Q560" s="548"/>
      <c r="R560" s="862"/>
      <c r="S560" s="862"/>
    </row>
    <row r="561" spans="1:19" s="3" customFormat="1" ht="27.6" hidden="1" outlineLevel="1">
      <c r="A561" s="218" t="s">
        <v>3610</v>
      </c>
      <c r="B561" s="219" t="s">
        <v>1659</v>
      </c>
      <c r="C561" s="265" t="s">
        <v>125</v>
      </c>
      <c r="D561" s="265"/>
      <c r="E561" s="265"/>
      <c r="F561" s="265"/>
      <c r="G561" s="190" t="s">
        <v>30</v>
      </c>
      <c r="H561" s="260">
        <v>11.110000000000001</v>
      </c>
      <c r="I561" s="746">
        <v>350</v>
      </c>
      <c r="J561" s="421">
        <f t="shared" ref="J561:J569" si="85">H561*I561</f>
        <v>3888.5000000000005</v>
      </c>
      <c r="K561" s="421">
        <v>159.60000000000002</v>
      </c>
      <c r="L561" s="408">
        <f t="shared" ref="L561:L569" si="86">H561*K561</f>
        <v>1773.1560000000004</v>
      </c>
      <c r="M561" s="408">
        <f t="shared" ref="M561:M569" si="87">I561+K561</f>
        <v>509.6</v>
      </c>
      <c r="N561" s="408">
        <f t="shared" ref="N561:N569" si="88">H561*M561</f>
        <v>5661.6560000000009</v>
      </c>
      <c r="O561" s="293"/>
      <c r="P561" s="512"/>
      <c r="Q561" s="548"/>
      <c r="R561" s="862"/>
      <c r="S561" s="862"/>
    </row>
    <row r="562" spans="1:19" s="3" customFormat="1" ht="27.6" hidden="1" outlineLevel="1">
      <c r="A562" s="218" t="s">
        <v>3611</v>
      </c>
      <c r="B562" s="219" t="s">
        <v>1659</v>
      </c>
      <c r="C562" s="265" t="s">
        <v>124</v>
      </c>
      <c r="D562" s="265"/>
      <c r="E562" s="265"/>
      <c r="F562" s="265"/>
      <c r="G562" s="190" t="s">
        <v>30</v>
      </c>
      <c r="H562" s="260">
        <v>56.540000000000006</v>
      </c>
      <c r="I562" s="746">
        <v>221.66666666666669</v>
      </c>
      <c r="J562" s="421">
        <f t="shared" si="85"/>
        <v>12533.033333333336</v>
      </c>
      <c r="K562" s="421">
        <v>159.60000000000002</v>
      </c>
      <c r="L562" s="408">
        <f t="shared" si="86"/>
        <v>9023.7840000000015</v>
      </c>
      <c r="M562" s="408">
        <f t="shared" si="87"/>
        <v>381.26666666666671</v>
      </c>
      <c r="N562" s="408">
        <f t="shared" si="88"/>
        <v>21556.81733333334</v>
      </c>
      <c r="O562" s="293"/>
      <c r="P562" s="512"/>
      <c r="Q562" s="548"/>
      <c r="R562" s="862"/>
      <c r="S562" s="862"/>
    </row>
    <row r="563" spans="1:19" s="3" customFormat="1" ht="27.6" hidden="1" outlineLevel="1">
      <c r="A563" s="218" t="s">
        <v>3612</v>
      </c>
      <c r="B563" s="219" t="s">
        <v>1659</v>
      </c>
      <c r="C563" s="265" t="s">
        <v>123</v>
      </c>
      <c r="D563" s="265"/>
      <c r="E563" s="265"/>
      <c r="F563" s="265"/>
      <c r="G563" s="190" t="s">
        <v>30</v>
      </c>
      <c r="H563" s="260">
        <v>46</v>
      </c>
      <c r="I563" s="746">
        <v>232.16666666666666</v>
      </c>
      <c r="J563" s="421">
        <f t="shared" si="85"/>
        <v>10679.666666666666</v>
      </c>
      <c r="K563" s="408">
        <v>199.5</v>
      </c>
      <c r="L563" s="408">
        <f t="shared" si="86"/>
        <v>9177</v>
      </c>
      <c r="M563" s="408">
        <f t="shared" si="87"/>
        <v>431.66666666666663</v>
      </c>
      <c r="N563" s="408">
        <f t="shared" si="88"/>
        <v>19856.666666666664</v>
      </c>
      <c r="O563" s="297"/>
      <c r="P563" s="513"/>
      <c r="Q563" s="549"/>
      <c r="R563" s="862"/>
      <c r="S563" s="862"/>
    </row>
    <row r="564" spans="1:19" s="3" customFormat="1" ht="27.6" hidden="1" outlineLevel="1">
      <c r="A564" s="218" t="s">
        <v>3613</v>
      </c>
      <c r="B564" s="219" t="s">
        <v>1659</v>
      </c>
      <c r="C564" s="265" t="s">
        <v>122</v>
      </c>
      <c r="D564" s="265"/>
      <c r="E564" s="265"/>
      <c r="F564" s="265"/>
      <c r="G564" s="190" t="s">
        <v>30</v>
      </c>
      <c r="H564" s="260">
        <v>26.400000000000002</v>
      </c>
      <c r="I564" s="746">
        <v>361.66666666666669</v>
      </c>
      <c r="J564" s="421">
        <f t="shared" si="85"/>
        <v>9548.0000000000018</v>
      </c>
      <c r="K564" s="408">
        <v>239.4</v>
      </c>
      <c r="L564" s="408">
        <f t="shared" si="86"/>
        <v>6320.1600000000008</v>
      </c>
      <c r="M564" s="408">
        <f t="shared" si="87"/>
        <v>601.06666666666672</v>
      </c>
      <c r="N564" s="408">
        <f t="shared" si="88"/>
        <v>15868.160000000003</v>
      </c>
      <c r="O564" s="297"/>
      <c r="P564" s="513"/>
      <c r="Q564" s="549"/>
      <c r="R564" s="862"/>
      <c r="S564" s="862"/>
    </row>
    <row r="565" spans="1:19" s="3" customFormat="1" ht="27.6" hidden="1" outlineLevel="1">
      <c r="A565" s="218" t="s">
        <v>3614</v>
      </c>
      <c r="B565" s="219" t="s">
        <v>1659</v>
      </c>
      <c r="C565" s="265" t="s">
        <v>97</v>
      </c>
      <c r="D565" s="265"/>
      <c r="E565" s="265"/>
      <c r="F565" s="265"/>
      <c r="G565" s="190" t="s">
        <v>30</v>
      </c>
      <c r="H565" s="260">
        <v>151</v>
      </c>
      <c r="I565" s="746">
        <v>1020.8333333333334</v>
      </c>
      <c r="J565" s="421">
        <f t="shared" si="85"/>
        <v>154145.83333333334</v>
      </c>
      <c r="K565" s="408">
        <v>465.5</v>
      </c>
      <c r="L565" s="408">
        <f t="shared" si="86"/>
        <v>70290.5</v>
      </c>
      <c r="M565" s="408">
        <f t="shared" si="87"/>
        <v>1486.3333333333335</v>
      </c>
      <c r="N565" s="408">
        <f t="shared" si="88"/>
        <v>224436.33333333334</v>
      </c>
      <c r="O565" s="297"/>
      <c r="P565" s="513"/>
      <c r="Q565" s="549"/>
      <c r="R565" s="862"/>
      <c r="S565" s="862"/>
    </row>
    <row r="566" spans="1:19" s="3" customFormat="1" ht="27.6" hidden="1" outlineLevel="1">
      <c r="A566" s="218" t="s">
        <v>3615</v>
      </c>
      <c r="B566" s="219" t="s">
        <v>1659</v>
      </c>
      <c r="C566" s="265" t="s">
        <v>98</v>
      </c>
      <c r="D566" s="265"/>
      <c r="E566" s="265"/>
      <c r="F566" s="265"/>
      <c r="G566" s="190" t="s">
        <v>30</v>
      </c>
      <c r="H566" s="260">
        <v>445</v>
      </c>
      <c r="I566" s="746">
        <v>525</v>
      </c>
      <c r="J566" s="421">
        <f t="shared" si="85"/>
        <v>233625</v>
      </c>
      <c r="K566" s="408">
        <v>239.4</v>
      </c>
      <c r="L566" s="408">
        <f t="shared" si="86"/>
        <v>106533</v>
      </c>
      <c r="M566" s="408">
        <f t="shared" si="87"/>
        <v>764.4</v>
      </c>
      <c r="N566" s="408">
        <f t="shared" si="88"/>
        <v>340158</v>
      </c>
      <c r="O566" s="297"/>
      <c r="P566" s="513"/>
      <c r="Q566" s="549"/>
      <c r="R566" s="862"/>
      <c r="S566" s="862"/>
    </row>
    <row r="567" spans="1:19" s="3" customFormat="1" ht="27.6" hidden="1" outlineLevel="1">
      <c r="A567" s="218" t="s">
        <v>3616</v>
      </c>
      <c r="B567" s="219" t="s">
        <v>1659</v>
      </c>
      <c r="C567" s="265" t="s">
        <v>121</v>
      </c>
      <c r="D567" s="265"/>
      <c r="E567" s="265"/>
      <c r="F567" s="265"/>
      <c r="G567" s="190" t="s">
        <v>30</v>
      </c>
      <c r="H567" s="260">
        <v>11</v>
      </c>
      <c r="I567" s="746">
        <v>784</v>
      </c>
      <c r="J567" s="421">
        <f t="shared" si="85"/>
        <v>8624</v>
      </c>
      <c r="K567" s="408">
        <v>399</v>
      </c>
      <c r="L567" s="408">
        <f t="shared" si="86"/>
        <v>4389</v>
      </c>
      <c r="M567" s="408">
        <f t="shared" si="87"/>
        <v>1183</v>
      </c>
      <c r="N567" s="408">
        <f t="shared" si="88"/>
        <v>13013</v>
      </c>
      <c r="O567" s="297"/>
      <c r="P567" s="513"/>
      <c r="Q567" s="549"/>
      <c r="R567" s="862"/>
      <c r="S567" s="862"/>
    </row>
    <row r="568" spans="1:19" s="3" customFormat="1" ht="27.6" hidden="1" outlineLevel="1">
      <c r="A568" s="218" t="s">
        <v>3617</v>
      </c>
      <c r="B568" s="219" t="s">
        <v>1659</v>
      </c>
      <c r="C568" s="265" t="s">
        <v>151</v>
      </c>
      <c r="D568" s="265"/>
      <c r="E568" s="265"/>
      <c r="F568" s="265" t="s">
        <v>157</v>
      </c>
      <c r="G568" s="190" t="s">
        <v>30</v>
      </c>
      <c r="H568" s="260">
        <v>110.39999999999999</v>
      </c>
      <c r="I568" s="746">
        <v>147</v>
      </c>
      <c r="J568" s="421">
        <f t="shared" si="85"/>
        <v>16228.8</v>
      </c>
      <c r="K568" s="408">
        <v>133</v>
      </c>
      <c r="L568" s="408">
        <f t="shared" si="86"/>
        <v>14683.199999999999</v>
      </c>
      <c r="M568" s="408">
        <f t="shared" si="87"/>
        <v>280</v>
      </c>
      <c r="N568" s="408">
        <f t="shared" si="88"/>
        <v>30911.999999999996</v>
      </c>
      <c r="O568" s="297"/>
      <c r="P568" s="513"/>
      <c r="Q568" s="549"/>
      <c r="R568" s="862"/>
      <c r="S568" s="862"/>
    </row>
    <row r="569" spans="1:19" s="3" customFormat="1" ht="27.6" hidden="1" outlineLevel="1">
      <c r="A569" s="218" t="s">
        <v>3618</v>
      </c>
      <c r="B569" s="219" t="s">
        <v>1659</v>
      </c>
      <c r="C569" s="265" t="s">
        <v>152</v>
      </c>
      <c r="D569" s="265"/>
      <c r="E569" s="265"/>
      <c r="F569" s="265" t="s">
        <v>157</v>
      </c>
      <c r="G569" s="190" t="s">
        <v>30</v>
      </c>
      <c r="H569" s="260">
        <v>15</v>
      </c>
      <c r="I569" s="746">
        <v>254.33333333333334</v>
      </c>
      <c r="J569" s="421">
        <f t="shared" si="85"/>
        <v>3815</v>
      </c>
      <c r="K569" s="408">
        <v>133</v>
      </c>
      <c r="L569" s="408">
        <f t="shared" si="86"/>
        <v>1995</v>
      </c>
      <c r="M569" s="408">
        <f t="shared" si="87"/>
        <v>387.33333333333337</v>
      </c>
      <c r="N569" s="408">
        <f t="shared" si="88"/>
        <v>5810.0000000000009</v>
      </c>
      <c r="O569" s="297"/>
      <c r="P569" s="513"/>
      <c r="Q569" s="549"/>
      <c r="R569" s="862"/>
      <c r="S569" s="862"/>
    </row>
    <row r="570" spans="1:19" s="3" customFormat="1" hidden="1" outlineLevel="1">
      <c r="A570" s="290" t="s">
        <v>3619</v>
      </c>
      <c r="B570" s="291" t="s">
        <v>1659</v>
      </c>
      <c r="C570" s="272" t="s">
        <v>36</v>
      </c>
      <c r="D570" s="272"/>
      <c r="E570" s="272"/>
      <c r="F570" s="272"/>
      <c r="G570" s="192"/>
      <c r="H570" s="286"/>
      <c r="I570" s="745"/>
      <c r="J570" s="419"/>
      <c r="K570" s="419"/>
      <c r="L570" s="410"/>
      <c r="M570" s="410"/>
      <c r="N570" s="410"/>
      <c r="O570" s="292"/>
      <c r="P570" s="512"/>
      <c r="Q570" s="548"/>
      <c r="R570" s="862"/>
      <c r="S570" s="862"/>
    </row>
    <row r="571" spans="1:19" s="3" customFormat="1" ht="27.6" hidden="1" outlineLevel="1">
      <c r="A571" s="218" t="s">
        <v>3620</v>
      </c>
      <c r="B571" s="219" t="s">
        <v>1659</v>
      </c>
      <c r="C571" s="265" t="s">
        <v>100</v>
      </c>
      <c r="D571" s="265"/>
      <c r="E571" s="265"/>
      <c r="F571" s="265" t="s">
        <v>92</v>
      </c>
      <c r="G571" s="190" t="s">
        <v>30</v>
      </c>
      <c r="H571" s="260">
        <v>185</v>
      </c>
      <c r="I571" s="746">
        <v>437.5</v>
      </c>
      <c r="J571" s="421">
        <f t="shared" ref="J571:J612" si="89">H571*I571</f>
        <v>80937.5</v>
      </c>
      <c r="K571" s="421">
        <v>332.5</v>
      </c>
      <c r="L571" s="408">
        <f t="shared" si="82"/>
        <v>61512.5</v>
      </c>
      <c r="M571" s="408">
        <f t="shared" si="83"/>
        <v>770</v>
      </c>
      <c r="N571" s="408">
        <f t="shared" si="84"/>
        <v>142450</v>
      </c>
      <c r="O571" s="293"/>
      <c r="P571" s="512"/>
      <c r="Q571" s="548"/>
      <c r="R571" s="862"/>
      <c r="S571" s="862"/>
    </row>
    <row r="572" spans="1:19" s="3" customFormat="1" ht="27.6" hidden="1" outlineLevel="1">
      <c r="A572" s="218" t="s">
        <v>3621</v>
      </c>
      <c r="B572" s="219" t="s">
        <v>1659</v>
      </c>
      <c r="C572" s="265" t="s">
        <v>126</v>
      </c>
      <c r="D572" s="265"/>
      <c r="E572" s="265"/>
      <c r="F572" s="265" t="s">
        <v>92</v>
      </c>
      <c r="G572" s="190" t="s">
        <v>30</v>
      </c>
      <c r="H572" s="260">
        <v>76</v>
      </c>
      <c r="I572" s="746">
        <v>334.83333333333331</v>
      </c>
      <c r="J572" s="421">
        <f t="shared" si="89"/>
        <v>25447.333333333332</v>
      </c>
      <c r="K572" s="421">
        <v>332.5</v>
      </c>
      <c r="L572" s="408">
        <f t="shared" si="82"/>
        <v>25270</v>
      </c>
      <c r="M572" s="408">
        <f t="shared" si="83"/>
        <v>667.33333333333326</v>
      </c>
      <c r="N572" s="408">
        <f t="shared" si="84"/>
        <v>50717.333333333328</v>
      </c>
      <c r="O572" s="293"/>
      <c r="P572" s="512"/>
      <c r="Q572" s="548"/>
      <c r="R572" s="862"/>
      <c r="S572" s="862"/>
    </row>
    <row r="573" spans="1:19" s="3" customFormat="1" ht="27.6" hidden="1" outlineLevel="1">
      <c r="A573" s="218" t="s">
        <v>3622</v>
      </c>
      <c r="B573" s="219" t="s">
        <v>1659</v>
      </c>
      <c r="C573" s="265" t="s">
        <v>127</v>
      </c>
      <c r="D573" s="265"/>
      <c r="E573" s="265"/>
      <c r="F573" s="265" t="s">
        <v>92</v>
      </c>
      <c r="G573" s="190" t="s">
        <v>30</v>
      </c>
      <c r="H573" s="260">
        <v>424</v>
      </c>
      <c r="I573" s="746">
        <v>268.33333333333337</v>
      </c>
      <c r="J573" s="421">
        <f t="shared" si="89"/>
        <v>113773.33333333334</v>
      </c>
      <c r="K573" s="421">
        <v>226.10000000000002</v>
      </c>
      <c r="L573" s="408">
        <f t="shared" si="82"/>
        <v>95866.400000000009</v>
      </c>
      <c r="M573" s="408">
        <f t="shared" si="83"/>
        <v>494.43333333333339</v>
      </c>
      <c r="N573" s="408">
        <f t="shared" si="84"/>
        <v>209639.73333333337</v>
      </c>
      <c r="O573" s="293"/>
      <c r="P573" s="512"/>
      <c r="Q573" s="548"/>
      <c r="R573" s="862"/>
      <c r="S573" s="862"/>
    </row>
    <row r="574" spans="1:19" s="3" customFormat="1" ht="27.6" hidden="1" outlineLevel="1">
      <c r="A574" s="218" t="s">
        <v>3623</v>
      </c>
      <c r="B574" s="219" t="s">
        <v>1659</v>
      </c>
      <c r="C574" s="265" t="s">
        <v>128</v>
      </c>
      <c r="D574" s="265"/>
      <c r="E574" s="265"/>
      <c r="F574" s="265" t="s">
        <v>92</v>
      </c>
      <c r="G574" s="190" t="s">
        <v>30</v>
      </c>
      <c r="H574" s="260">
        <v>21.120000000000005</v>
      </c>
      <c r="I574" s="746">
        <v>255.49999999999997</v>
      </c>
      <c r="J574" s="421">
        <f t="shared" si="89"/>
        <v>5396.1600000000008</v>
      </c>
      <c r="K574" s="421">
        <v>226.10000000000002</v>
      </c>
      <c r="L574" s="408">
        <f t="shared" si="82"/>
        <v>4775.2320000000018</v>
      </c>
      <c r="M574" s="408">
        <f t="shared" si="83"/>
        <v>481.6</v>
      </c>
      <c r="N574" s="408">
        <f t="shared" si="84"/>
        <v>10171.392000000003</v>
      </c>
      <c r="O574" s="293"/>
      <c r="P574" s="512"/>
      <c r="Q574" s="548"/>
      <c r="R574" s="862"/>
      <c r="S574" s="862"/>
    </row>
    <row r="575" spans="1:19" s="3" customFormat="1" ht="27.6" hidden="1" outlineLevel="1">
      <c r="A575" s="218" t="s">
        <v>3624</v>
      </c>
      <c r="B575" s="219" t="s">
        <v>1659</v>
      </c>
      <c r="C575" s="265" t="s">
        <v>129</v>
      </c>
      <c r="D575" s="265"/>
      <c r="E575" s="265"/>
      <c r="F575" s="265" t="s">
        <v>92</v>
      </c>
      <c r="G575" s="190" t="s">
        <v>30</v>
      </c>
      <c r="H575" s="260">
        <v>22.968000000000004</v>
      </c>
      <c r="I575" s="746">
        <v>232.16666666666666</v>
      </c>
      <c r="J575" s="421">
        <f t="shared" si="89"/>
        <v>5332.4040000000005</v>
      </c>
      <c r="K575" s="421">
        <v>199.5</v>
      </c>
      <c r="L575" s="408">
        <f t="shared" si="82"/>
        <v>4582.1160000000009</v>
      </c>
      <c r="M575" s="408">
        <f t="shared" si="83"/>
        <v>431.66666666666663</v>
      </c>
      <c r="N575" s="408">
        <f t="shared" si="84"/>
        <v>9914.52</v>
      </c>
      <c r="O575" s="293"/>
      <c r="P575" s="512"/>
      <c r="Q575" s="548"/>
      <c r="R575" s="862"/>
      <c r="S575" s="862"/>
    </row>
    <row r="576" spans="1:19" s="3" customFormat="1" ht="27.6" hidden="1" outlineLevel="1">
      <c r="A576" s="218" t="s">
        <v>3625</v>
      </c>
      <c r="B576" s="219" t="s">
        <v>1659</v>
      </c>
      <c r="C576" s="265" t="s">
        <v>130</v>
      </c>
      <c r="D576" s="265"/>
      <c r="E576" s="265"/>
      <c r="F576" s="265" t="s">
        <v>92</v>
      </c>
      <c r="G576" s="190" t="s">
        <v>30</v>
      </c>
      <c r="H576" s="260">
        <v>28</v>
      </c>
      <c r="I576" s="746">
        <v>204.16666666666666</v>
      </c>
      <c r="J576" s="421">
        <f t="shared" si="89"/>
        <v>5716.6666666666661</v>
      </c>
      <c r="K576" s="421">
        <v>199.5</v>
      </c>
      <c r="L576" s="408">
        <f t="shared" si="82"/>
        <v>5586</v>
      </c>
      <c r="M576" s="408">
        <f t="shared" si="83"/>
        <v>403.66666666666663</v>
      </c>
      <c r="N576" s="408">
        <f t="shared" si="84"/>
        <v>11302.666666666666</v>
      </c>
      <c r="O576" s="293"/>
      <c r="P576" s="512"/>
      <c r="Q576" s="548"/>
      <c r="R576" s="862"/>
      <c r="S576" s="862"/>
    </row>
    <row r="577" spans="1:19" s="3" customFormat="1" ht="27.6" hidden="1" outlineLevel="1">
      <c r="A577" s="218" t="s">
        <v>3626</v>
      </c>
      <c r="B577" s="219" t="s">
        <v>1659</v>
      </c>
      <c r="C577" s="265" t="s">
        <v>131</v>
      </c>
      <c r="D577" s="265"/>
      <c r="E577" s="265"/>
      <c r="F577" s="265" t="s">
        <v>92</v>
      </c>
      <c r="G577" s="190" t="s">
        <v>30</v>
      </c>
      <c r="H577" s="260">
        <v>11.110000000000001</v>
      </c>
      <c r="I577" s="746">
        <v>204.16666666666666</v>
      </c>
      <c r="J577" s="421">
        <f t="shared" si="89"/>
        <v>2268.291666666667</v>
      </c>
      <c r="K577" s="421">
        <v>199.5</v>
      </c>
      <c r="L577" s="408">
        <f t="shared" si="82"/>
        <v>2216.4450000000002</v>
      </c>
      <c r="M577" s="408">
        <f t="shared" si="83"/>
        <v>403.66666666666663</v>
      </c>
      <c r="N577" s="408">
        <f t="shared" si="84"/>
        <v>4484.7366666666667</v>
      </c>
      <c r="O577" s="293"/>
      <c r="P577" s="512"/>
      <c r="Q577" s="548"/>
      <c r="R577" s="862"/>
      <c r="S577" s="862"/>
    </row>
    <row r="578" spans="1:19" s="3" customFormat="1" ht="27.6" hidden="1" outlineLevel="1">
      <c r="A578" s="218" t="s">
        <v>3627</v>
      </c>
      <c r="B578" s="219" t="s">
        <v>1659</v>
      </c>
      <c r="C578" s="265" t="s">
        <v>132</v>
      </c>
      <c r="D578" s="265"/>
      <c r="E578" s="265"/>
      <c r="F578" s="265" t="s">
        <v>158</v>
      </c>
      <c r="G578" s="190" t="s">
        <v>30</v>
      </c>
      <c r="H578" s="260">
        <v>33.923999999999999</v>
      </c>
      <c r="I578" s="746">
        <v>44.333333333333329</v>
      </c>
      <c r="J578" s="421">
        <f t="shared" si="89"/>
        <v>1503.9639999999997</v>
      </c>
      <c r="K578" s="421">
        <v>66.5</v>
      </c>
      <c r="L578" s="408">
        <f t="shared" si="82"/>
        <v>2255.9459999999999</v>
      </c>
      <c r="M578" s="408">
        <f t="shared" si="83"/>
        <v>110.83333333333333</v>
      </c>
      <c r="N578" s="408">
        <f t="shared" si="84"/>
        <v>3759.91</v>
      </c>
      <c r="O578" s="293"/>
      <c r="P578" s="512"/>
      <c r="Q578" s="548"/>
      <c r="R578" s="862"/>
      <c r="S578" s="862"/>
    </row>
    <row r="579" spans="1:19" s="3" customFormat="1" ht="27.6" hidden="1" outlineLevel="1">
      <c r="A579" s="218" t="s">
        <v>3628</v>
      </c>
      <c r="B579" s="219" t="s">
        <v>1659</v>
      </c>
      <c r="C579" s="265" t="s">
        <v>133</v>
      </c>
      <c r="D579" s="265"/>
      <c r="E579" s="265"/>
      <c r="F579" s="265" t="s">
        <v>158</v>
      </c>
      <c r="G579" s="190" t="s">
        <v>30</v>
      </c>
      <c r="H579" s="260">
        <v>11.110000000000001</v>
      </c>
      <c r="I579" s="746">
        <v>45.5</v>
      </c>
      <c r="J579" s="421">
        <f t="shared" si="89"/>
        <v>505.50500000000005</v>
      </c>
      <c r="K579" s="421">
        <v>66.5</v>
      </c>
      <c r="L579" s="408">
        <f t="shared" si="82"/>
        <v>738.81500000000005</v>
      </c>
      <c r="M579" s="408">
        <f t="shared" si="83"/>
        <v>112</v>
      </c>
      <c r="N579" s="408">
        <f t="shared" si="84"/>
        <v>1244.3200000000002</v>
      </c>
      <c r="O579" s="293"/>
      <c r="P579" s="512"/>
      <c r="Q579" s="548"/>
      <c r="R579" s="862"/>
      <c r="S579" s="862"/>
    </row>
    <row r="580" spans="1:19" s="3" customFormat="1" ht="27.6" hidden="1" outlineLevel="1">
      <c r="A580" s="218" t="s">
        <v>3629</v>
      </c>
      <c r="B580" s="219" t="s">
        <v>1659</v>
      </c>
      <c r="C580" s="265" t="s">
        <v>134</v>
      </c>
      <c r="D580" s="265"/>
      <c r="E580" s="265"/>
      <c r="F580" s="265" t="s">
        <v>158</v>
      </c>
      <c r="G580" s="190" t="s">
        <v>30</v>
      </c>
      <c r="H580" s="260">
        <v>55.199999999999996</v>
      </c>
      <c r="I580" s="746">
        <v>43.166666666666664</v>
      </c>
      <c r="J580" s="421">
        <f t="shared" si="89"/>
        <v>2382.7999999999997</v>
      </c>
      <c r="K580" s="421">
        <v>66.5</v>
      </c>
      <c r="L580" s="408">
        <f t="shared" si="82"/>
        <v>3670.7999999999997</v>
      </c>
      <c r="M580" s="408">
        <f t="shared" si="83"/>
        <v>109.66666666666666</v>
      </c>
      <c r="N580" s="408">
        <f t="shared" si="84"/>
        <v>6053.5999999999995</v>
      </c>
      <c r="O580" s="293"/>
      <c r="P580" s="512"/>
      <c r="Q580" s="548"/>
      <c r="R580" s="862"/>
      <c r="S580" s="862"/>
    </row>
    <row r="581" spans="1:19" s="3" customFormat="1" ht="27.6" hidden="1" outlineLevel="1">
      <c r="A581" s="218" t="s">
        <v>3630</v>
      </c>
      <c r="B581" s="219" t="s">
        <v>1659</v>
      </c>
      <c r="C581" s="265" t="s">
        <v>126</v>
      </c>
      <c r="D581" s="265"/>
      <c r="E581" s="265"/>
      <c r="F581" s="265" t="s">
        <v>92</v>
      </c>
      <c r="G581" s="190" t="s">
        <v>30</v>
      </c>
      <c r="H581" s="260">
        <v>278</v>
      </c>
      <c r="I581" s="746">
        <v>334.83333333333331</v>
      </c>
      <c r="J581" s="421">
        <f t="shared" si="89"/>
        <v>93083.666666666657</v>
      </c>
      <c r="K581" s="408">
        <v>332.5</v>
      </c>
      <c r="L581" s="408">
        <f t="shared" si="82"/>
        <v>92435</v>
      </c>
      <c r="M581" s="408">
        <f t="shared" si="83"/>
        <v>667.33333333333326</v>
      </c>
      <c r="N581" s="408">
        <f t="shared" si="84"/>
        <v>185518.66666666666</v>
      </c>
      <c r="O581" s="297"/>
      <c r="P581" s="513"/>
      <c r="Q581" s="549"/>
      <c r="R581" s="862"/>
      <c r="S581" s="862"/>
    </row>
    <row r="582" spans="1:19" s="3" customFormat="1" ht="27.6" hidden="1" outlineLevel="1">
      <c r="A582" s="218" t="s">
        <v>3631</v>
      </c>
      <c r="B582" s="219" t="s">
        <v>1659</v>
      </c>
      <c r="C582" s="265" t="s">
        <v>127</v>
      </c>
      <c r="D582" s="265"/>
      <c r="E582" s="265"/>
      <c r="F582" s="265" t="s">
        <v>92</v>
      </c>
      <c r="G582" s="190" t="s">
        <v>30</v>
      </c>
      <c r="H582" s="260">
        <v>203</v>
      </c>
      <c r="I582" s="746">
        <v>268.33333333333337</v>
      </c>
      <c r="J582" s="421">
        <f t="shared" si="89"/>
        <v>54471.666666666672</v>
      </c>
      <c r="K582" s="408">
        <v>226.10000000000002</v>
      </c>
      <c r="L582" s="408">
        <f t="shared" si="82"/>
        <v>45898.3</v>
      </c>
      <c r="M582" s="408">
        <f t="shared" si="83"/>
        <v>494.43333333333339</v>
      </c>
      <c r="N582" s="408">
        <f t="shared" si="84"/>
        <v>100369.96666666667</v>
      </c>
      <c r="O582" s="297"/>
      <c r="P582" s="513"/>
      <c r="Q582" s="549"/>
      <c r="R582" s="862"/>
      <c r="S582" s="862"/>
    </row>
    <row r="583" spans="1:19" s="3" customFormat="1" ht="27.6" hidden="1" outlineLevel="1">
      <c r="A583" s="218" t="s">
        <v>3632</v>
      </c>
      <c r="B583" s="219" t="s">
        <v>1659</v>
      </c>
      <c r="C583" s="265" t="s">
        <v>128</v>
      </c>
      <c r="D583" s="265"/>
      <c r="E583" s="265"/>
      <c r="F583" s="265" t="s">
        <v>92</v>
      </c>
      <c r="G583" s="190" t="s">
        <v>30</v>
      </c>
      <c r="H583" s="260">
        <v>17</v>
      </c>
      <c r="I583" s="746">
        <v>255.49999999999997</v>
      </c>
      <c r="J583" s="421">
        <f t="shared" si="89"/>
        <v>4343.4999999999991</v>
      </c>
      <c r="K583" s="408">
        <v>226.10000000000002</v>
      </c>
      <c r="L583" s="408">
        <f t="shared" si="82"/>
        <v>3843.7000000000003</v>
      </c>
      <c r="M583" s="408">
        <f t="shared" si="83"/>
        <v>481.6</v>
      </c>
      <c r="N583" s="408">
        <f t="shared" si="84"/>
        <v>8187.2000000000007</v>
      </c>
      <c r="O583" s="297"/>
      <c r="P583" s="513"/>
      <c r="Q583" s="549"/>
      <c r="R583" s="862"/>
      <c r="S583" s="862"/>
    </row>
    <row r="584" spans="1:19" s="3" customFormat="1" ht="27.6" hidden="1" outlineLevel="1">
      <c r="A584" s="218" t="s">
        <v>3633</v>
      </c>
      <c r="B584" s="219" t="s">
        <v>1659</v>
      </c>
      <c r="C584" s="265" t="s">
        <v>129</v>
      </c>
      <c r="D584" s="265"/>
      <c r="E584" s="265"/>
      <c r="F584" s="265" t="s">
        <v>92</v>
      </c>
      <c r="G584" s="190" t="s">
        <v>30</v>
      </c>
      <c r="H584" s="260">
        <v>22.7</v>
      </c>
      <c r="I584" s="746">
        <v>232.16666666666666</v>
      </c>
      <c r="J584" s="421">
        <f t="shared" si="89"/>
        <v>5270.1833333333334</v>
      </c>
      <c r="K584" s="408">
        <v>199.5</v>
      </c>
      <c r="L584" s="408">
        <f t="shared" si="82"/>
        <v>4528.6499999999996</v>
      </c>
      <c r="M584" s="408">
        <f t="shared" si="83"/>
        <v>431.66666666666663</v>
      </c>
      <c r="N584" s="408">
        <f t="shared" si="84"/>
        <v>9798.8333333333321</v>
      </c>
      <c r="O584" s="297"/>
      <c r="P584" s="513"/>
      <c r="Q584" s="549"/>
      <c r="R584" s="862"/>
      <c r="S584" s="862"/>
    </row>
    <row r="585" spans="1:19" s="3" customFormat="1" ht="27.6" hidden="1" outlineLevel="1">
      <c r="A585" s="218" t="s">
        <v>3634</v>
      </c>
      <c r="B585" s="219" t="s">
        <v>1659</v>
      </c>
      <c r="C585" s="265" t="s">
        <v>130</v>
      </c>
      <c r="D585" s="265"/>
      <c r="E585" s="265"/>
      <c r="F585" s="265" t="s">
        <v>92</v>
      </c>
      <c r="G585" s="190" t="s">
        <v>30</v>
      </c>
      <c r="H585" s="260">
        <v>76.7</v>
      </c>
      <c r="I585" s="746">
        <v>204.16666666666666</v>
      </c>
      <c r="J585" s="421">
        <f t="shared" si="89"/>
        <v>15659.583333333334</v>
      </c>
      <c r="K585" s="408">
        <v>199.5</v>
      </c>
      <c r="L585" s="408">
        <f t="shared" si="82"/>
        <v>15301.650000000001</v>
      </c>
      <c r="M585" s="408">
        <f t="shared" si="83"/>
        <v>403.66666666666663</v>
      </c>
      <c r="N585" s="408">
        <f t="shared" si="84"/>
        <v>30961.23333333333</v>
      </c>
      <c r="O585" s="297"/>
      <c r="P585" s="513"/>
      <c r="Q585" s="549"/>
      <c r="R585" s="862"/>
      <c r="S585" s="862"/>
    </row>
    <row r="586" spans="1:19" s="3" customFormat="1" ht="27.6" hidden="1" outlineLevel="1">
      <c r="A586" s="218" t="s">
        <v>3635</v>
      </c>
      <c r="B586" s="219" t="s">
        <v>1659</v>
      </c>
      <c r="C586" s="265" t="s">
        <v>133</v>
      </c>
      <c r="D586" s="265"/>
      <c r="E586" s="265"/>
      <c r="F586" s="265" t="s">
        <v>160</v>
      </c>
      <c r="G586" s="190" t="s">
        <v>30</v>
      </c>
      <c r="H586" s="260">
        <v>15</v>
      </c>
      <c r="I586" s="746">
        <v>45.5</v>
      </c>
      <c r="J586" s="421">
        <f t="shared" si="89"/>
        <v>682.5</v>
      </c>
      <c r="K586" s="408">
        <v>66.5</v>
      </c>
      <c r="L586" s="408">
        <f t="shared" si="82"/>
        <v>997.5</v>
      </c>
      <c r="M586" s="408">
        <f t="shared" si="83"/>
        <v>112</v>
      </c>
      <c r="N586" s="408">
        <f t="shared" si="84"/>
        <v>1680</v>
      </c>
      <c r="O586" s="297"/>
      <c r="P586" s="513"/>
      <c r="Q586" s="549"/>
      <c r="R586" s="862"/>
      <c r="S586" s="862"/>
    </row>
    <row r="587" spans="1:19" s="3" customFormat="1" ht="27.6" hidden="1" outlineLevel="1">
      <c r="A587" s="218" t="s">
        <v>3636</v>
      </c>
      <c r="B587" s="219" t="s">
        <v>1659</v>
      </c>
      <c r="C587" s="265" t="s">
        <v>134</v>
      </c>
      <c r="D587" s="265"/>
      <c r="E587" s="265"/>
      <c r="F587" s="265" t="s">
        <v>160</v>
      </c>
      <c r="G587" s="190" t="s">
        <v>30</v>
      </c>
      <c r="H587" s="260">
        <v>50.82</v>
      </c>
      <c r="I587" s="746">
        <v>43.166666666666664</v>
      </c>
      <c r="J587" s="421">
        <f t="shared" si="89"/>
        <v>2193.73</v>
      </c>
      <c r="K587" s="408">
        <v>66.5</v>
      </c>
      <c r="L587" s="408">
        <f t="shared" si="82"/>
        <v>3379.53</v>
      </c>
      <c r="M587" s="408">
        <f t="shared" si="83"/>
        <v>109.66666666666666</v>
      </c>
      <c r="N587" s="408">
        <f t="shared" si="84"/>
        <v>5573.2599999999993</v>
      </c>
      <c r="O587" s="297"/>
      <c r="P587" s="513"/>
      <c r="Q587" s="549"/>
      <c r="R587" s="862"/>
      <c r="S587" s="862"/>
    </row>
    <row r="588" spans="1:19" s="3" customFormat="1" ht="27.6" hidden="1" outlineLevel="1">
      <c r="A588" s="218" t="s">
        <v>3637</v>
      </c>
      <c r="B588" s="219" t="s">
        <v>1659</v>
      </c>
      <c r="C588" s="265" t="s">
        <v>1147</v>
      </c>
      <c r="D588" s="265"/>
      <c r="E588" s="265"/>
      <c r="F588" s="265" t="s">
        <v>92</v>
      </c>
      <c r="G588" s="190" t="s">
        <v>30</v>
      </c>
      <c r="H588" s="260">
        <v>78</v>
      </c>
      <c r="I588" s="746">
        <v>334.83333333333331</v>
      </c>
      <c r="J588" s="421">
        <f t="shared" si="89"/>
        <v>26117</v>
      </c>
      <c r="K588" s="408">
        <v>332.5</v>
      </c>
      <c r="L588" s="408">
        <f t="shared" si="82"/>
        <v>25935</v>
      </c>
      <c r="M588" s="408">
        <f t="shared" si="83"/>
        <v>667.33333333333326</v>
      </c>
      <c r="N588" s="408">
        <f t="shared" si="84"/>
        <v>52051.999999999993</v>
      </c>
      <c r="O588" s="297"/>
      <c r="P588" s="513"/>
      <c r="Q588" s="549"/>
      <c r="R588" s="862"/>
      <c r="S588" s="862"/>
    </row>
    <row r="589" spans="1:19" s="3" customFormat="1" ht="27.6" hidden="1" outlineLevel="1">
      <c r="A589" s="218" t="s">
        <v>3638</v>
      </c>
      <c r="B589" s="219" t="s">
        <v>1659</v>
      </c>
      <c r="C589" s="265" t="s">
        <v>1148</v>
      </c>
      <c r="D589" s="265"/>
      <c r="E589" s="265"/>
      <c r="F589" s="265" t="s">
        <v>92</v>
      </c>
      <c r="G589" s="190" t="s">
        <v>30</v>
      </c>
      <c r="H589" s="260">
        <v>35</v>
      </c>
      <c r="I589" s="746">
        <v>268.33333333333337</v>
      </c>
      <c r="J589" s="421">
        <f t="shared" si="89"/>
        <v>9391.6666666666679</v>
      </c>
      <c r="K589" s="408">
        <v>226.10000000000002</v>
      </c>
      <c r="L589" s="408">
        <f t="shared" si="82"/>
        <v>7913.5000000000009</v>
      </c>
      <c r="M589" s="408">
        <f t="shared" si="83"/>
        <v>494.43333333333339</v>
      </c>
      <c r="N589" s="408">
        <f t="shared" si="84"/>
        <v>17305.166666666668</v>
      </c>
      <c r="O589" s="297"/>
      <c r="P589" s="513"/>
      <c r="Q589" s="549"/>
      <c r="R589" s="862"/>
      <c r="S589" s="862"/>
    </row>
    <row r="590" spans="1:19" s="3" customFormat="1" ht="27.6" hidden="1" outlineLevel="1">
      <c r="A590" s="218" t="s">
        <v>3639</v>
      </c>
      <c r="B590" s="219" t="s">
        <v>1659</v>
      </c>
      <c r="C590" s="265" t="s">
        <v>1149</v>
      </c>
      <c r="D590" s="265"/>
      <c r="E590" s="265"/>
      <c r="F590" s="265" t="s">
        <v>92</v>
      </c>
      <c r="G590" s="190" t="s">
        <v>30</v>
      </c>
      <c r="H590" s="260">
        <v>21</v>
      </c>
      <c r="I590" s="746">
        <v>255.49999999999997</v>
      </c>
      <c r="J590" s="421">
        <f t="shared" si="89"/>
        <v>5365.4999999999991</v>
      </c>
      <c r="K590" s="408">
        <v>226.10000000000002</v>
      </c>
      <c r="L590" s="408">
        <f t="shared" si="82"/>
        <v>4748.1000000000004</v>
      </c>
      <c r="M590" s="408">
        <f t="shared" si="83"/>
        <v>481.6</v>
      </c>
      <c r="N590" s="408">
        <f t="shared" si="84"/>
        <v>10113.6</v>
      </c>
      <c r="O590" s="297"/>
      <c r="P590" s="513"/>
      <c r="Q590" s="549"/>
      <c r="R590" s="862"/>
      <c r="S590" s="862"/>
    </row>
    <row r="591" spans="1:19" s="3" customFormat="1" ht="27.6" hidden="1" outlineLevel="1">
      <c r="A591" s="218" t="s">
        <v>3640</v>
      </c>
      <c r="B591" s="219" t="s">
        <v>1659</v>
      </c>
      <c r="C591" s="265" t="s">
        <v>1150</v>
      </c>
      <c r="D591" s="265"/>
      <c r="E591" s="265"/>
      <c r="F591" s="265" t="s">
        <v>92</v>
      </c>
      <c r="G591" s="190" t="s">
        <v>30</v>
      </c>
      <c r="H591" s="260">
        <v>46</v>
      </c>
      <c r="I591" s="746">
        <v>232.16666666666666</v>
      </c>
      <c r="J591" s="421">
        <f t="shared" si="89"/>
        <v>10679.666666666666</v>
      </c>
      <c r="K591" s="408">
        <v>199.5</v>
      </c>
      <c r="L591" s="408">
        <f t="shared" si="82"/>
        <v>9177</v>
      </c>
      <c r="M591" s="408">
        <f t="shared" si="83"/>
        <v>431.66666666666663</v>
      </c>
      <c r="N591" s="408">
        <f t="shared" si="84"/>
        <v>19856.666666666664</v>
      </c>
      <c r="O591" s="297"/>
      <c r="P591" s="513"/>
      <c r="Q591" s="549"/>
      <c r="R591" s="862"/>
      <c r="S591" s="862"/>
    </row>
    <row r="592" spans="1:19" s="3" customFormat="1" ht="27.6" hidden="1" outlineLevel="1">
      <c r="A592" s="218" t="s">
        <v>3641</v>
      </c>
      <c r="B592" s="219" t="s">
        <v>1659</v>
      </c>
      <c r="C592" s="265" t="s">
        <v>1151</v>
      </c>
      <c r="D592" s="265"/>
      <c r="E592" s="265"/>
      <c r="F592" s="265" t="s">
        <v>92</v>
      </c>
      <c r="G592" s="190" t="s">
        <v>30</v>
      </c>
      <c r="H592" s="260">
        <v>22</v>
      </c>
      <c r="I592" s="746">
        <v>204.16666666666666</v>
      </c>
      <c r="J592" s="421">
        <f t="shared" si="89"/>
        <v>4491.6666666666661</v>
      </c>
      <c r="K592" s="408">
        <v>199.5</v>
      </c>
      <c r="L592" s="408">
        <f t="shared" si="82"/>
        <v>4389</v>
      </c>
      <c r="M592" s="408">
        <f t="shared" si="83"/>
        <v>403.66666666666663</v>
      </c>
      <c r="N592" s="408">
        <f t="shared" si="84"/>
        <v>8880.6666666666661</v>
      </c>
      <c r="O592" s="297"/>
      <c r="P592" s="513"/>
      <c r="Q592" s="549"/>
      <c r="R592" s="862"/>
      <c r="S592" s="862"/>
    </row>
    <row r="593" spans="1:19" s="3" customFormat="1" ht="27.6" hidden="1" outlineLevel="1">
      <c r="A593" s="218" t="s">
        <v>3642</v>
      </c>
      <c r="B593" s="219" t="s">
        <v>1659</v>
      </c>
      <c r="C593" s="265" t="s">
        <v>1152</v>
      </c>
      <c r="D593" s="265"/>
      <c r="E593" s="265"/>
      <c r="F593" s="265" t="s">
        <v>92</v>
      </c>
      <c r="G593" s="190" t="s">
        <v>30</v>
      </c>
      <c r="H593" s="260">
        <v>6</v>
      </c>
      <c r="I593" s="746">
        <v>204.16666666666666</v>
      </c>
      <c r="J593" s="421">
        <f t="shared" si="89"/>
        <v>1225</v>
      </c>
      <c r="K593" s="408">
        <v>199.5</v>
      </c>
      <c r="L593" s="408">
        <f t="shared" si="82"/>
        <v>1197</v>
      </c>
      <c r="M593" s="408">
        <f t="shared" si="83"/>
        <v>403.66666666666663</v>
      </c>
      <c r="N593" s="408">
        <f t="shared" si="84"/>
        <v>2422</v>
      </c>
      <c r="O593" s="297"/>
      <c r="P593" s="513"/>
      <c r="Q593" s="549"/>
      <c r="R593" s="862"/>
      <c r="S593" s="862"/>
    </row>
    <row r="594" spans="1:19" s="3" customFormat="1" ht="27.6" hidden="1" outlineLevel="1">
      <c r="A594" s="218" t="s">
        <v>3643</v>
      </c>
      <c r="B594" s="219" t="s">
        <v>1659</v>
      </c>
      <c r="C594" s="265" t="s">
        <v>133</v>
      </c>
      <c r="D594" s="265"/>
      <c r="E594" s="265"/>
      <c r="F594" s="265" t="s">
        <v>160</v>
      </c>
      <c r="G594" s="190" t="s">
        <v>30</v>
      </c>
      <c r="H594" s="260">
        <v>6</v>
      </c>
      <c r="I594" s="746">
        <v>45.5</v>
      </c>
      <c r="J594" s="421">
        <f t="shared" si="89"/>
        <v>273</v>
      </c>
      <c r="K594" s="408">
        <v>66.5</v>
      </c>
      <c r="L594" s="408">
        <f t="shared" si="82"/>
        <v>399</v>
      </c>
      <c r="M594" s="408">
        <f t="shared" si="83"/>
        <v>112</v>
      </c>
      <c r="N594" s="408">
        <f t="shared" si="84"/>
        <v>672</v>
      </c>
      <c r="O594" s="297"/>
      <c r="P594" s="513"/>
      <c r="Q594" s="549"/>
      <c r="R594" s="862"/>
      <c r="S594" s="862"/>
    </row>
    <row r="595" spans="1:19" s="3" customFormat="1" ht="27.6" hidden="1" outlineLevel="1">
      <c r="A595" s="218" t="s">
        <v>3644</v>
      </c>
      <c r="B595" s="219" t="s">
        <v>1659</v>
      </c>
      <c r="C595" s="265" t="s">
        <v>134</v>
      </c>
      <c r="D595" s="265"/>
      <c r="E595" s="265"/>
      <c r="F595" s="265" t="s">
        <v>160</v>
      </c>
      <c r="G595" s="190" t="s">
        <v>30</v>
      </c>
      <c r="H595" s="260">
        <v>25.2</v>
      </c>
      <c r="I595" s="746">
        <v>44.333333333333329</v>
      </c>
      <c r="J595" s="421">
        <f t="shared" si="89"/>
        <v>1117.1999999999998</v>
      </c>
      <c r="K595" s="408">
        <v>66.5</v>
      </c>
      <c r="L595" s="408">
        <f t="shared" si="82"/>
        <v>1675.8</v>
      </c>
      <c r="M595" s="408">
        <f t="shared" si="83"/>
        <v>110.83333333333333</v>
      </c>
      <c r="N595" s="408">
        <f t="shared" si="84"/>
        <v>2793</v>
      </c>
      <c r="O595" s="297"/>
      <c r="P595" s="513"/>
      <c r="Q595" s="549"/>
      <c r="R595" s="862"/>
      <c r="S595" s="862"/>
    </row>
    <row r="596" spans="1:19" s="3" customFormat="1" hidden="1" outlineLevel="1">
      <c r="A596" s="290" t="s">
        <v>3645</v>
      </c>
      <c r="B596" s="291" t="s">
        <v>1659</v>
      </c>
      <c r="C596" s="272" t="s">
        <v>52</v>
      </c>
      <c r="D596" s="272"/>
      <c r="E596" s="272"/>
      <c r="F596" s="272"/>
      <c r="G596" s="192"/>
      <c r="H596" s="286"/>
      <c r="I596" s="745"/>
      <c r="J596" s="419"/>
      <c r="K596" s="419"/>
      <c r="L596" s="410"/>
      <c r="M596" s="410"/>
      <c r="N596" s="410"/>
      <c r="O596" s="292"/>
      <c r="P596" s="512"/>
      <c r="Q596" s="548"/>
      <c r="R596" s="862"/>
      <c r="S596" s="862"/>
    </row>
    <row r="597" spans="1:19" s="3" customFormat="1" hidden="1" outlineLevel="1">
      <c r="A597" s="218" t="s">
        <v>3646</v>
      </c>
      <c r="B597" s="219" t="s">
        <v>1659</v>
      </c>
      <c r="C597" s="265" t="s">
        <v>52</v>
      </c>
      <c r="D597" s="265"/>
      <c r="E597" s="265"/>
      <c r="F597" s="265"/>
      <c r="G597" s="190" t="s">
        <v>38</v>
      </c>
      <c r="H597" s="260">
        <v>286</v>
      </c>
      <c r="I597" s="746">
        <v>1250</v>
      </c>
      <c r="J597" s="421">
        <f t="shared" si="89"/>
        <v>357500</v>
      </c>
      <c r="K597" s="421">
        <v>1500</v>
      </c>
      <c r="L597" s="408">
        <f t="shared" si="82"/>
        <v>429000</v>
      </c>
      <c r="M597" s="408">
        <f t="shared" si="83"/>
        <v>2750</v>
      </c>
      <c r="N597" s="408">
        <f t="shared" si="84"/>
        <v>786500</v>
      </c>
      <c r="O597" s="293"/>
      <c r="P597" s="512"/>
      <c r="Q597" s="548"/>
      <c r="R597" s="862"/>
      <c r="S597" s="862"/>
    </row>
    <row r="598" spans="1:19" s="3" customFormat="1" hidden="1" outlineLevel="1">
      <c r="A598" s="33" t="s">
        <v>1790</v>
      </c>
      <c r="B598" s="34" t="s">
        <v>1659</v>
      </c>
      <c r="C598" s="263" t="s">
        <v>135</v>
      </c>
      <c r="D598" s="263"/>
      <c r="E598" s="263"/>
      <c r="F598" s="270"/>
      <c r="G598" s="27"/>
      <c r="H598" s="288"/>
      <c r="I598" s="499"/>
      <c r="J598" s="420"/>
      <c r="K598" s="420"/>
      <c r="L598" s="409"/>
      <c r="M598" s="409"/>
      <c r="N598" s="409"/>
      <c r="O598" s="289"/>
      <c r="P598" s="512"/>
      <c r="Q598" s="548"/>
      <c r="R598" s="862"/>
      <c r="S598" s="862"/>
    </row>
    <row r="599" spans="1:19" s="3" customFormat="1" hidden="1" outlineLevel="1">
      <c r="A599" s="290" t="s">
        <v>3085</v>
      </c>
      <c r="B599" s="291" t="s">
        <v>1659</v>
      </c>
      <c r="C599" s="272" t="s">
        <v>40</v>
      </c>
      <c r="D599" s="272"/>
      <c r="E599" s="272"/>
      <c r="F599" s="272"/>
      <c r="G599" s="192"/>
      <c r="H599" s="286"/>
      <c r="I599" s="745"/>
      <c r="J599" s="419"/>
      <c r="K599" s="419"/>
      <c r="L599" s="410"/>
      <c r="M599" s="410"/>
      <c r="N599" s="410"/>
      <c r="O599" s="1326" t="s">
        <v>2646</v>
      </c>
      <c r="P599" s="1300" t="s">
        <v>2646</v>
      </c>
      <c r="Q599" s="1303" t="s">
        <v>2646</v>
      </c>
      <c r="R599" s="862"/>
      <c r="S599" s="862"/>
    </row>
    <row r="600" spans="1:19" s="3" customFormat="1" ht="27.6" hidden="1" outlineLevel="1">
      <c r="A600" s="218" t="s">
        <v>3085</v>
      </c>
      <c r="B600" s="219" t="s">
        <v>1659</v>
      </c>
      <c r="C600" s="265" t="s">
        <v>136</v>
      </c>
      <c r="D600" s="265"/>
      <c r="E600" s="265"/>
      <c r="F600" s="265" t="s">
        <v>159</v>
      </c>
      <c r="G600" s="190" t="s">
        <v>31</v>
      </c>
      <c r="H600" s="260">
        <v>2</v>
      </c>
      <c r="I600" s="746">
        <v>35325.5</v>
      </c>
      <c r="J600" s="421">
        <f t="shared" si="89"/>
        <v>70651</v>
      </c>
      <c r="K600" s="421">
        <v>8054.2140000000009</v>
      </c>
      <c r="L600" s="408">
        <f t="shared" si="82"/>
        <v>16108.428000000002</v>
      </c>
      <c r="M600" s="408">
        <f t="shared" si="83"/>
        <v>43379.714</v>
      </c>
      <c r="N600" s="408">
        <f t="shared" si="84"/>
        <v>86759.428</v>
      </c>
      <c r="O600" s="1327"/>
      <c r="P600" s="1301"/>
      <c r="Q600" s="1304"/>
      <c r="R600" s="862"/>
      <c r="S600" s="862"/>
    </row>
    <row r="601" spans="1:19" s="3" customFormat="1" hidden="1" outlineLevel="1">
      <c r="A601" s="290" t="s">
        <v>3086</v>
      </c>
      <c r="B601" s="291" t="s">
        <v>1659</v>
      </c>
      <c r="C601" s="272" t="s">
        <v>137</v>
      </c>
      <c r="D601" s="272"/>
      <c r="E601" s="272"/>
      <c r="F601" s="272"/>
      <c r="G601" s="192"/>
      <c r="H601" s="286"/>
      <c r="I601" s="745"/>
      <c r="J601" s="419"/>
      <c r="K601" s="419"/>
      <c r="L601" s="410"/>
      <c r="M601" s="410"/>
      <c r="N601" s="410"/>
      <c r="O601" s="1327"/>
      <c r="P601" s="1301"/>
      <c r="Q601" s="1304"/>
      <c r="R601" s="862"/>
      <c r="S601" s="862"/>
    </row>
    <row r="602" spans="1:19" s="3" customFormat="1" ht="110.4" hidden="1" outlineLevel="1">
      <c r="A602" s="218" t="s">
        <v>3099</v>
      </c>
      <c r="B602" s="219" t="s">
        <v>1659</v>
      </c>
      <c r="C602" s="265" t="s">
        <v>138</v>
      </c>
      <c r="D602" s="265"/>
      <c r="E602" s="265"/>
      <c r="F602" s="265"/>
      <c r="G602" s="190" t="s">
        <v>17</v>
      </c>
      <c r="H602" s="260">
        <v>1</v>
      </c>
      <c r="I602" s="746">
        <v>11877.833333333334</v>
      </c>
      <c r="J602" s="421">
        <f t="shared" si="89"/>
        <v>11877.833333333334</v>
      </c>
      <c r="K602" s="421">
        <v>4062.2190000000001</v>
      </c>
      <c r="L602" s="408">
        <f t="shared" si="82"/>
        <v>4062.2190000000001</v>
      </c>
      <c r="M602" s="408">
        <f t="shared" si="83"/>
        <v>15940.052333333333</v>
      </c>
      <c r="N602" s="408">
        <f t="shared" si="84"/>
        <v>15940.052333333333</v>
      </c>
      <c r="O602" s="1327"/>
      <c r="P602" s="1301"/>
      <c r="Q602" s="1304"/>
      <c r="R602" s="862"/>
      <c r="S602" s="862"/>
    </row>
    <row r="603" spans="1:19" s="3" customFormat="1" hidden="1" outlineLevel="1">
      <c r="A603" s="290" t="s">
        <v>3087</v>
      </c>
      <c r="B603" s="291" t="s">
        <v>1659</v>
      </c>
      <c r="C603" s="272" t="s">
        <v>41</v>
      </c>
      <c r="D603" s="272"/>
      <c r="E603" s="272"/>
      <c r="F603" s="272"/>
      <c r="G603" s="192"/>
      <c r="H603" s="286"/>
      <c r="I603" s="745"/>
      <c r="J603" s="419"/>
      <c r="K603" s="419"/>
      <c r="L603" s="410"/>
      <c r="M603" s="410"/>
      <c r="N603" s="410"/>
      <c r="O603" s="1327"/>
      <c r="P603" s="1301"/>
      <c r="Q603" s="1304"/>
      <c r="R603" s="862"/>
      <c r="S603" s="862"/>
    </row>
    <row r="604" spans="1:19" s="3" customFormat="1" ht="27.6" hidden="1" outlineLevel="1">
      <c r="A604" s="218" t="s">
        <v>3100</v>
      </c>
      <c r="B604" s="219" t="s">
        <v>1659</v>
      </c>
      <c r="C604" s="265" t="s">
        <v>139</v>
      </c>
      <c r="D604" s="265"/>
      <c r="E604" s="265"/>
      <c r="F604" s="265" t="s">
        <v>155</v>
      </c>
      <c r="G604" s="190" t="s">
        <v>16</v>
      </c>
      <c r="H604" s="260">
        <v>1</v>
      </c>
      <c r="I604" s="746">
        <v>3441.666666666667</v>
      </c>
      <c r="J604" s="421">
        <f t="shared" si="89"/>
        <v>3441.666666666667</v>
      </c>
      <c r="K604" s="421">
        <v>588.52499999999998</v>
      </c>
      <c r="L604" s="408">
        <f t="shared" ref="L604:L642" si="90">H604*K604</f>
        <v>588.52499999999998</v>
      </c>
      <c r="M604" s="408">
        <f t="shared" ref="M604:M642" si="91">I604+K604</f>
        <v>4030.1916666666671</v>
      </c>
      <c r="N604" s="408">
        <f t="shared" ref="N604:N642" si="92">H604*M604</f>
        <v>4030.1916666666671</v>
      </c>
      <c r="O604" s="1327"/>
      <c r="P604" s="1301"/>
      <c r="Q604" s="1304"/>
      <c r="R604" s="862"/>
      <c r="S604" s="862"/>
    </row>
    <row r="605" spans="1:19" s="3" customFormat="1" ht="27.6" hidden="1" outlineLevel="1">
      <c r="A605" s="218" t="s">
        <v>3101</v>
      </c>
      <c r="B605" s="219" t="s">
        <v>1659</v>
      </c>
      <c r="C605" s="265" t="s">
        <v>120</v>
      </c>
      <c r="D605" s="265"/>
      <c r="E605" s="265"/>
      <c r="F605" s="265" t="s">
        <v>155</v>
      </c>
      <c r="G605" s="190" t="s">
        <v>16</v>
      </c>
      <c r="H605" s="260">
        <v>2</v>
      </c>
      <c r="I605" s="746">
        <v>1261.1666666666665</v>
      </c>
      <c r="J605" s="421">
        <f t="shared" si="89"/>
        <v>2522.333333333333</v>
      </c>
      <c r="K605" s="421">
        <v>589.19000000000005</v>
      </c>
      <c r="L605" s="408">
        <f t="shared" si="90"/>
        <v>1178.3800000000001</v>
      </c>
      <c r="M605" s="408">
        <f t="shared" si="91"/>
        <v>1850.3566666666666</v>
      </c>
      <c r="N605" s="408">
        <f t="shared" si="92"/>
        <v>3700.7133333333331</v>
      </c>
      <c r="O605" s="1327"/>
      <c r="P605" s="1301"/>
      <c r="Q605" s="1304"/>
      <c r="R605" s="862"/>
      <c r="S605" s="862"/>
    </row>
    <row r="606" spans="1:19" s="3" customFormat="1" hidden="1" outlineLevel="1">
      <c r="A606" s="290" t="s">
        <v>3647</v>
      </c>
      <c r="B606" s="291" t="s">
        <v>1659</v>
      </c>
      <c r="C606" s="272" t="s">
        <v>54</v>
      </c>
      <c r="D606" s="272"/>
      <c r="E606" s="272"/>
      <c r="F606" s="272"/>
      <c r="G606" s="192"/>
      <c r="H606" s="286"/>
      <c r="I606" s="745"/>
      <c r="J606" s="419"/>
      <c r="K606" s="419"/>
      <c r="L606" s="410"/>
      <c r="M606" s="410"/>
      <c r="N606" s="410"/>
      <c r="O606" s="1327"/>
      <c r="P606" s="1301"/>
      <c r="Q606" s="1304"/>
      <c r="R606" s="862"/>
      <c r="S606" s="862"/>
    </row>
    <row r="607" spans="1:19" s="3" customFormat="1" ht="27.6" hidden="1" outlineLevel="1">
      <c r="A607" s="218" t="s">
        <v>3648</v>
      </c>
      <c r="B607" s="219" t="s">
        <v>1659</v>
      </c>
      <c r="C607" s="265" t="s">
        <v>107</v>
      </c>
      <c r="D607" s="265"/>
      <c r="E607" s="265"/>
      <c r="F607" s="265" t="s">
        <v>73</v>
      </c>
      <c r="G607" s="190" t="s">
        <v>16</v>
      </c>
      <c r="H607" s="260">
        <v>19</v>
      </c>
      <c r="I607" s="746">
        <v>9198</v>
      </c>
      <c r="J607" s="421">
        <f t="shared" si="89"/>
        <v>174762</v>
      </c>
      <c r="K607" s="421">
        <v>1995</v>
      </c>
      <c r="L607" s="408">
        <f t="shared" si="90"/>
        <v>37905</v>
      </c>
      <c r="M607" s="408">
        <f t="shared" si="91"/>
        <v>11193</v>
      </c>
      <c r="N607" s="408">
        <f t="shared" si="92"/>
        <v>212667</v>
      </c>
      <c r="O607" s="1327"/>
      <c r="P607" s="1301"/>
      <c r="Q607" s="1304"/>
      <c r="R607" s="862"/>
      <c r="S607" s="862"/>
    </row>
    <row r="608" spans="1:19" s="3" customFormat="1" hidden="1" outlineLevel="1">
      <c r="A608" s="218" t="s">
        <v>3649</v>
      </c>
      <c r="B608" s="219" t="s">
        <v>1659</v>
      </c>
      <c r="C608" s="265" t="s">
        <v>140</v>
      </c>
      <c r="D608" s="265"/>
      <c r="E608" s="265"/>
      <c r="F608" s="265"/>
      <c r="G608" s="190" t="s">
        <v>16</v>
      </c>
      <c r="H608" s="260">
        <v>18</v>
      </c>
      <c r="I608" s="746">
        <v>175</v>
      </c>
      <c r="J608" s="421">
        <f t="shared" si="89"/>
        <v>3150</v>
      </c>
      <c r="K608" s="421">
        <v>465.5</v>
      </c>
      <c r="L608" s="408">
        <f t="shared" si="90"/>
        <v>8379</v>
      </c>
      <c r="M608" s="408">
        <f t="shared" si="91"/>
        <v>640.5</v>
      </c>
      <c r="N608" s="408">
        <f t="shared" si="92"/>
        <v>11529</v>
      </c>
      <c r="O608" s="1327"/>
      <c r="P608" s="1301"/>
      <c r="Q608" s="1304"/>
      <c r="R608" s="862"/>
      <c r="S608" s="862"/>
    </row>
    <row r="609" spans="1:19" s="3" customFormat="1" hidden="1" outlineLevel="1">
      <c r="A609" s="218" t="s">
        <v>3650</v>
      </c>
      <c r="B609" s="219" t="s">
        <v>1659</v>
      </c>
      <c r="C609" s="265" t="s">
        <v>111</v>
      </c>
      <c r="D609" s="265"/>
      <c r="E609" s="265"/>
      <c r="F609" s="265"/>
      <c r="G609" s="190" t="s">
        <v>16</v>
      </c>
      <c r="H609" s="260">
        <v>6</v>
      </c>
      <c r="I609" s="746">
        <v>175</v>
      </c>
      <c r="J609" s="421">
        <f t="shared" si="89"/>
        <v>1050</v>
      </c>
      <c r="K609" s="421">
        <v>465.5</v>
      </c>
      <c r="L609" s="408">
        <f t="shared" si="90"/>
        <v>2793</v>
      </c>
      <c r="M609" s="408">
        <f t="shared" si="91"/>
        <v>640.5</v>
      </c>
      <c r="N609" s="408">
        <f t="shared" si="92"/>
        <v>3843</v>
      </c>
      <c r="O609" s="1327"/>
      <c r="P609" s="1301"/>
      <c r="Q609" s="1304"/>
      <c r="R609" s="862"/>
      <c r="S609" s="862"/>
    </row>
    <row r="610" spans="1:19" s="3" customFormat="1" ht="27.6" hidden="1" outlineLevel="1">
      <c r="A610" s="218" t="s">
        <v>3651</v>
      </c>
      <c r="B610" s="219" t="s">
        <v>1659</v>
      </c>
      <c r="C610" s="265" t="s">
        <v>141</v>
      </c>
      <c r="D610" s="265"/>
      <c r="E610" s="265"/>
      <c r="F610" s="265" t="s">
        <v>73</v>
      </c>
      <c r="G610" s="190" t="s">
        <v>16</v>
      </c>
      <c r="H610" s="260">
        <v>4</v>
      </c>
      <c r="I610" s="746">
        <v>3441.666666666667</v>
      </c>
      <c r="J610" s="421">
        <f t="shared" si="89"/>
        <v>13766.666666666668</v>
      </c>
      <c r="K610" s="421">
        <v>1995</v>
      </c>
      <c r="L610" s="408">
        <f t="shared" si="90"/>
        <v>7980</v>
      </c>
      <c r="M610" s="408">
        <f t="shared" si="91"/>
        <v>5436.666666666667</v>
      </c>
      <c r="N610" s="408">
        <f t="shared" si="92"/>
        <v>21746.666666666668</v>
      </c>
      <c r="O610" s="1327"/>
      <c r="P610" s="1301"/>
      <c r="Q610" s="1304"/>
      <c r="R610" s="862"/>
      <c r="S610" s="862"/>
    </row>
    <row r="611" spans="1:19" s="3" customFormat="1" ht="27.6" hidden="1" outlineLevel="1">
      <c r="A611" s="218" t="s">
        <v>3652</v>
      </c>
      <c r="B611" s="219" t="s">
        <v>1659</v>
      </c>
      <c r="C611" s="265" t="s">
        <v>109</v>
      </c>
      <c r="D611" s="265"/>
      <c r="E611" s="265"/>
      <c r="F611" s="265" t="s">
        <v>73</v>
      </c>
      <c r="G611" s="190" t="s">
        <v>16</v>
      </c>
      <c r="H611" s="260">
        <v>2</v>
      </c>
      <c r="I611" s="746">
        <v>9198</v>
      </c>
      <c r="J611" s="421">
        <f t="shared" si="89"/>
        <v>18396</v>
      </c>
      <c r="K611" s="421">
        <v>1995</v>
      </c>
      <c r="L611" s="408">
        <f t="shared" si="90"/>
        <v>3990</v>
      </c>
      <c r="M611" s="408">
        <f t="shared" si="91"/>
        <v>11193</v>
      </c>
      <c r="N611" s="408">
        <f t="shared" si="92"/>
        <v>22386</v>
      </c>
      <c r="O611" s="1327"/>
      <c r="P611" s="1301"/>
      <c r="Q611" s="1304"/>
      <c r="R611" s="862"/>
      <c r="S611" s="862"/>
    </row>
    <row r="612" spans="1:19" s="3" customFormat="1" hidden="1" outlineLevel="1">
      <c r="A612" s="218" t="s">
        <v>3653</v>
      </c>
      <c r="B612" s="219" t="s">
        <v>1659</v>
      </c>
      <c r="C612" s="265" t="s">
        <v>110</v>
      </c>
      <c r="D612" s="265"/>
      <c r="E612" s="265"/>
      <c r="F612" s="265"/>
      <c r="G612" s="190" t="s">
        <v>16</v>
      </c>
      <c r="H612" s="260">
        <v>2</v>
      </c>
      <c r="I612" s="746">
        <v>175</v>
      </c>
      <c r="J612" s="421">
        <f t="shared" si="89"/>
        <v>350</v>
      </c>
      <c r="K612" s="421">
        <v>465.5</v>
      </c>
      <c r="L612" s="408">
        <f t="shared" si="90"/>
        <v>931</v>
      </c>
      <c r="M612" s="408">
        <f t="shared" si="91"/>
        <v>640.5</v>
      </c>
      <c r="N612" s="408">
        <f t="shared" si="92"/>
        <v>1281</v>
      </c>
      <c r="O612" s="1327"/>
      <c r="P612" s="1301"/>
      <c r="Q612" s="1304"/>
      <c r="R612" s="862"/>
      <c r="S612" s="862"/>
    </row>
    <row r="613" spans="1:19" s="3" customFormat="1" hidden="1" outlineLevel="1">
      <c r="A613" s="290" t="s">
        <v>3654</v>
      </c>
      <c r="B613" s="291" t="s">
        <v>1659</v>
      </c>
      <c r="C613" s="272" t="s">
        <v>39</v>
      </c>
      <c r="D613" s="272"/>
      <c r="E613" s="272"/>
      <c r="F613" s="272"/>
      <c r="G613" s="192"/>
      <c r="H613" s="286"/>
      <c r="I613" s="745"/>
      <c r="J613" s="419"/>
      <c r="K613" s="419"/>
      <c r="L613" s="410"/>
      <c r="M613" s="410"/>
      <c r="N613" s="410"/>
      <c r="O613" s="1327"/>
      <c r="P613" s="1301"/>
      <c r="Q613" s="1304"/>
      <c r="R613" s="862"/>
      <c r="S613" s="862"/>
    </row>
    <row r="614" spans="1:19" s="3" customFormat="1" ht="27.6" hidden="1" outlineLevel="1">
      <c r="A614" s="218" t="s">
        <v>3655</v>
      </c>
      <c r="B614" s="219" t="s">
        <v>1659</v>
      </c>
      <c r="C614" s="265" t="s">
        <v>122</v>
      </c>
      <c r="D614" s="265"/>
      <c r="E614" s="265"/>
      <c r="F614" s="265"/>
      <c r="G614" s="190" t="s">
        <v>30</v>
      </c>
      <c r="H614" s="260">
        <v>57.2</v>
      </c>
      <c r="I614" s="746">
        <v>361.66666666666669</v>
      </c>
      <c r="J614" s="421">
        <f t="shared" ref="J614:J642" si="93">H614*I614</f>
        <v>20687.333333333336</v>
      </c>
      <c r="K614" s="421">
        <v>239.4</v>
      </c>
      <c r="L614" s="408">
        <f t="shared" si="90"/>
        <v>13693.68</v>
      </c>
      <c r="M614" s="408">
        <f t="shared" si="91"/>
        <v>601.06666666666672</v>
      </c>
      <c r="N614" s="408">
        <f t="shared" si="92"/>
        <v>34381.013333333336</v>
      </c>
      <c r="O614" s="1327"/>
      <c r="P614" s="1301"/>
      <c r="Q614" s="1304"/>
      <c r="R614" s="862"/>
      <c r="S614" s="862"/>
    </row>
    <row r="615" spans="1:19" s="3" customFormat="1" ht="27.6" hidden="1" outlineLevel="1">
      <c r="A615" s="218" t="s">
        <v>3656</v>
      </c>
      <c r="B615" s="219" t="s">
        <v>1659</v>
      </c>
      <c r="C615" s="265" t="s">
        <v>123</v>
      </c>
      <c r="D615" s="265"/>
      <c r="E615" s="265"/>
      <c r="F615" s="265"/>
      <c r="G615" s="190" t="s">
        <v>30</v>
      </c>
      <c r="H615" s="260">
        <v>39.6</v>
      </c>
      <c r="I615" s="746">
        <v>268.33333333333337</v>
      </c>
      <c r="J615" s="421">
        <f t="shared" si="93"/>
        <v>10626.000000000002</v>
      </c>
      <c r="K615" s="421">
        <v>239.4</v>
      </c>
      <c r="L615" s="408">
        <f t="shared" si="90"/>
        <v>9480.24</v>
      </c>
      <c r="M615" s="408">
        <f t="shared" si="91"/>
        <v>507.73333333333335</v>
      </c>
      <c r="N615" s="408">
        <f t="shared" si="92"/>
        <v>20106.240000000002</v>
      </c>
      <c r="O615" s="1327"/>
      <c r="P615" s="1301"/>
      <c r="Q615" s="1304"/>
      <c r="R615" s="862"/>
      <c r="S615" s="862"/>
    </row>
    <row r="616" spans="1:19" s="3" customFormat="1" ht="27.6" hidden="1" outlineLevel="1">
      <c r="A616" s="218" t="s">
        <v>3657</v>
      </c>
      <c r="B616" s="219" t="s">
        <v>1659</v>
      </c>
      <c r="C616" s="265" t="s">
        <v>124</v>
      </c>
      <c r="D616" s="265"/>
      <c r="E616" s="265"/>
      <c r="F616" s="265"/>
      <c r="G616" s="190" t="s">
        <v>30</v>
      </c>
      <c r="H616" s="260">
        <v>10</v>
      </c>
      <c r="I616" s="746">
        <v>221.66666666666669</v>
      </c>
      <c r="J616" s="421">
        <f t="shared" si="93"/>
        <v>2216.666666666667</v>
      </c>
      <c r="K616" s="421">
        <v>159.60000000000002</v>
      </c>
      <c r="L616" s="408">
        <f t="shared" si="90"/>
        <v>1596.0000000000002</v>
      </c>
      <c r="M616" s="408">
        <f t="shared" si="91"/>
        <v>381.26666666666671</v>
      </c>
      <c r="N616" s="408">
        <f t="shared" si="92"/>
        <v>3812.666666666667</v>
      </c>
      <c r="O616" s="1327"/>
      <c r="P616" s="1301"/>
      <c r="Q616" s="1304"/>
      <c r="R616" s="862"/>
      <c r="S616" s="862"/>
    </row>
    <row r="617" spans="1:19" s="3" customFormat="1" ht="27.6" hidden="1" outlineLevel="1">
      <c r="A617" s="218" t="s">
        <v>3658</v>
      </c>
      <c r="B617" s="219" t="s">
        <v>1659</v>
      </c>
      <c r="C617" s="265" t="s">
        <v>152</v>
      </c>
      <c r="D617" s="265"/>
      <c r="E617" s="265"/>
      <c r="F617" s="265" t="s">
        <v>157</v>
      </c>
      <c r="G617" s="190" t="s">
        <v>30</v>
      </c>
      <c r="H617" s="260">
        <v>48</v>
      </c>
      <c r="I617" s="746">
        <v>254.33333333333334</v>
      </c>
      <c r="J617" s="421">
        <f t="shared" si="93"/>
        <v>12208</v>
      </c>
      <c r="K617" s="421">
        <v>133</v>
      </c>
      <c r="L617" s="408">
        <f t="shared" si="90"/>
        <v>6384</v>
      </c>
      <c r="M617" s="408">
        <f t="shared" si="91"/>
        <v>387.33333333333337</v>
      </c>
      <c r="N617" s="408">
        <f t="shared" si="92"/>
        <v>18592</v>
      </c>
      <c r="O617" s="1327"/>
      <c r="P617" s="1301"/>
      <c r="Q617" s="1304"/>
      <c r="R617" s="862"/>
      <c r="S617" s="862"/>
    </row>
    <row r="618" spans="1:19" s="3" customFormat="1" ht="27.6" hidden="1" outlineLevel="1">
      <c r="A618" s="218" t="s">
        <v>3659</v>
      </c>
      <c r="B618" s="219" t="s">
        <v>1659</v>
      </c>
      <c r="C618" s="265" t="s">
        <v>151</v>
      </c>
      <c r="D618" s="265"/>
      <c r="E618" s="265"/>
      <c r="F618" s="265" t="s">
        <v>157</v>
      </c>
      <c r="G618" s="190" t="s">
        <v>30</v>
      </c>
      <c r="H618" s="260">
        <v>55</v>
      </c>
      <c r="I618" s="746">
        <v>147</v>
      </c>
      <c r="J618" s="421">
        <f t="shared" si="93"/>
        <v>8085</v>
      </c>
      <c r="K618" s="421">
        <v>133</v>
      </c>
      <c r="L618" s="408">
        <f t="shared" si="90"/>
        <v>7315</v>
      </c>
      <c r="M618" s="408">
        <f t="shared" si="91"/>
        <v>280</v>
      </c>
      <c r="N618" s="408">
        <f t="shared" si="92"/>
        <v>15400</v>
      </c>
      <c r="O618" s="1327"/>
      <c r="P618" s="1301"/>
      <c r="Q618" s="1304"/>
      <c r="R618" s="862"/>
      <c r="S618" s="862"/>
    </row>
    <row r="619" spans="1:19" s="3" customFormat="1" hidden="1" outlineLevel="1">
      <c r="A619" s="290" t="s">
        <v>3660</v>
      </c>
      <c r="B619" s="291" t="s">
        <v>1659</v>
      </c>
      <c r="C619" s="272" t="s">
        <v>36</v>
      </c>
      <c r="D619" s="272"/>
      <c r="E619" s="272"/>
      <c r="F619" s="272"/>
      <c r="G619" s="192"/>
      <c r="H619" s="286"/>
      <c r="I619" s="745"/>
      <c r="J619" s="419"/>
      <c r="K619" s="419"/>
      <c r="L619" s="410"/>
      <c r="M619" s="410"/>
      <c r="N619" s="410"/>
      <c r="O619" s="1327"/>
      <c r="P619" s="1301"/>
      <c r="Q619" s="1304"/>
      <c r="R619" s="862"/>
      <c r="S619" s="862"/>
    </row>
    <row r="620" spans="1:19" s="3" customFormat="1" ht="27.6" hidden="1" outlineLevel="1">
      <c r="A620" s="218" t="s">
        <v>3661</v>
      </c>
      <c r="B620" s="219" t="s">
        <v>1659</v>
      </c>
      <c r="C620" s="265" t="s">
        <v>128</v>
      </c>
      <c r="D620" s="265"/>
      <c r="E620" s="265"/>
      <c r="F620" s="265" t="s">
        <v>92</v>
      </c>
      <c r="G620" s="190" t="s">
        <v>30</v>
      </c>
      <c r="H620" s="260">
        <v>57.2</v>
      </c>
      <c r="I620" s="746">
        <v>255.49999999999997</v>
      </c>
      <c r="J620" s="421">
        <f t="shared" si="93"/>
        <v>14614.599999999999</v>
      </c>
      <c r="K620" s="421">
        <v>226.10000000000002</v>
      </c>
      <c r="L620" s="408">
        <f t="shared" si="90"/>
        <v>12932.920000000002</v>
      </c>
      <c r="M620" s="408">
        <f t="shared" si="91"/>
        <v>481.6</v>
      </c>
      <c r="N620" s="408">
        <f t="shared" si="92"/>
        <v>27547.520000000004</v>
      </c>
      <c r="O620" s="1327"/>
      <c r="P620" s="1301"/>
      <c r="Q620" s="1304"/>
      <c r="R620" s="862"/>
      <c r="S620" s="862"/>
    </row>
    <row r="621" spans="1:19" s="3" customFormat="1" ht="27.6" hidden="1" outlineLevel="1">
      <c r="A621" s="218" t="s">
        <v>3662</v>
      </c>
      <c r="B621" s="219" t="s">
        <v>1659</v>
      </c>
      <c r="C621" s="265" t="s">
        <v>129</v>
      </c>
      <c r="D621" s="265"/>
      <c r="E621" s="265"/>
      <c r="F621" s="265" t="s">
        <v>92</v>
      </c>
      <c r="G621" s="190" t="s">
        <v>30</v>
      </c>
      <c r="H621" s="260">
        <v>39.6</v>
      </c>
      <c r="I621" s="746">
        <v>232.16666666666666</v>
      </c>
      <c r="J621" s="421">
        <f t="shared" si="93"/>
        <v>9193.7999999999993</v>
      </c>
      <c r="K621" s="421">
        <v>199.5</v>
      </c>
      <c r="L621" s="408">
        <f t="shared" si="90"/>
        <v>7900.2000000000007</v>
      </c>
      <c r="M621" s="408">
        <f t="shared" si="91"/>
        <v>431.66666666666663</v>
      </c>
      <c r="N621" s="408">
        <f t="shared" si="92"/>
        <v>17094</v>
      </c>
      <c r="O621" s="1327"/>
      <c r="P621" s="1301"/>
      <c r="Q621" s="1304"/>
      <c r="R621" s="862"/>
      <c r="S621" s="862"/>
    </row>
    <row r="622" spans="1:19" s="3" customFormat="1" ht="27.6" hidden="1" outlineLevel="1">
      <c r="A622" s="218" t="s">
        <v>3663</v>
      </c>
      <c r="B622" s="219" t="s">
        <v>1659</v>
      </c>
      <c r="C622" s="265" t="s">
        <v>130</v>
      </c>
      <c r="D622" s="265"/>
      <c r="E622" s="265"/>
      <c r="F622" s="265" t="s">
        <v>92</v>
      </c>
      <c r="G622" s="190" t="s">
        <v>30</v>
      </c>
      <c r="H622" s="260">
        <v>10</v>
      </c>
      <c r="I622" s="746">
        <v>204.16666666666666</v>
      </c>
      <c r="J622" s="421">
        <f t="shared" si="93"/>
        <v>2041.6666666666665</v>
      </c>
      <c r="K622" s="421">
        <v>199.5</v>
      </c>
      <c r="L622" s="408">
        <f t="shared" si="90"/>
        <v>1995</v>
      </c>
      <c r="M622" s="408">
        <f t="shared" si="91"/>
        <v>403.66666666666663</v>
      </c>
      <c r="N622" s="408">
        <f t="shared" si="92"/>
        <v>4036.6666666666661</v>
      </c>
      <c r="O622" s="1327"/>
      <c r="P622" s="1301"/>
      <c r="Q622" s="1304"/>
      <c r="R622" s="862"/>
      <c r="S622" s="862"/>
    </row>
    <row r="623" spans="1:19" s="3" customFormat="1" ht="27.6" hidden="1" outlineLevel="1">
      <c r="A623" s="218" t="s">
        <v>3664</v>
      </c>
      <c r="B623" s="219" t="s">
        <v>1659</v>
      </c>
      <c r="C623" s="265" t="s">
        <v>133</v>
      </c>
      <c r="D623" s="265"/>
      <c r="E623" s="265"/>
      <c r="F623" s="265" t="s">
        <v>160</v>
      </c>
      <c r="G623" s="190" t="s">
        <v>30</v>
      </c>
      <c r="H623" s="260">
        <v>24</v>
      </c>
      <c r="I623" s="746">
        <v>45.5</v>
      </c>
      <c r="J623" s="421">
        <f t="shared" si="93"/>
        <v>1092</v>
      </c>
      <c r="K623" s="421">
        <v>66.5</v>
      </c>
      <c r="L623" s="408">
        <f t="shared" si="90"/>
        <v>1596</v>
      </c>
      <c r="M623" s="408">
        <f t="shared" si="91"/>
        <v>112</v>
      </c>
      <c r="N623" s="408">
        <f t="shared" si="92"/>
        <v>2688</v>
      </c>
      <c r="O623" s="1327"/>
      <c r="P623" s="1301"/>
      <c r="Q623" s="1304"/>
      <c r="R623" s="862"/>
      <c r="S623" s="862"/>
    </row>
    <row r="624" spans="1:19" s="3" customFormat="1" ht="27.6" hidden="1" outlineLevel="1">
      <c r="A624" s="218" t="s">
        <v>3665</v>
      </c>
      <c r="B624" s="219" t="s">
        <v>1659</v>
      </c>
      <c r="C624" s="265" t="s">
        <v>134</v>
      </c>
      <c r="D624" s="265"/>
      <c r="E624" s="265"/>
      <c r="F624" s="265" t="s">
        <v>160</v>
      </c>
      <c r="G624" s="190" t="s">
        <v>30</v>
      </c>
      <c r="H624" s="260">
        <v>12.5</v>
      </c>
      <c r="I624" s="746">
        <v>43.166666666666664</v>
      </c>
      <c r="J624" s="421">
        <f t="shared" si="93"/>
        <v>539.58333333333326</v>
      </c>
      <c r="K624" s="421">
        <v>66.5</v>
      </c>
      <c r="L624" s="408">
        <f t="shared" si="90"/>
        <v>831.25</v>
      </c>
      <c r="M624" s="408">
        <f t="shared" si="91"/>
        <v>109.66666666666666</v>
      </c>
      <c r="N624" s="408">
        <f t="shared" si="92"/>
        <v>1370.8333333333333</v>
      </c>
      <c r="O624" s="1327"/>
      <c r="P624" s="1301"/>
      <c r="Q624" s="1304"/>
      <c r="R624" s="862"/>
      <c r="S624" s="862"/>
    </row>
    <row r="625" spans="1:19" s="3" customFormat="1" hidden="1" outlineLevel="1">
      <c r="A625" s="290" t="s">
        <v>3666</v>
      </c>
      <c r="B625" s="291" t="s">
        <v>1659</v>
      </c>
      <c r="C625" s="272" t="s">
        <v>52</v>
      </c>
      <c r="D625" s="272"/>
      <c r="E625" s="272"/>
      <c r="F625" s="272"/>
      <c r="G625" s="192"/>
      <c r="H625" s="286"/>
      <c r="I625" s="745"/>
      <c r="J625" s="419"/>
      <c r="K625" s="419"/>
      <c r="L625" s="410"/>
      <c r="M625" s="410"/>
      <c r="N625" s="410"/>
      <c r="O625" s="1327"/>
      <c r="P625" s="1301"/>
      <c r="Q625" s="1304"/>
      <c r="R625" s="862"/>
      <c r="S625" s="862"/>
    </row>
    <row r="626" spans="1:19" s="3" customFormat="1" hidden="1" outlineLevel="1">
      <c r="A626" s="218" t="s">
        <v>3667</v>
      </c>
      <c r="B626" s="219" t="s">
        <v>1659</v>
      </c>
      <c r="C626" s="265" t="s">
        <v>52</v>
      </c>
      <c r="D626" s="265"/>
      <c r="E626" s="265"/>
      <c r="F626" s="265"/>
      <c r="G626" s="190" t="s">
        <v>38</v>
      </c>
      <c r="H626" s="260">
        <v>25</v>
      </c>
      <c r="I626" s="746">
        <v>1250</v>
      </c>
      <c r="J626" s="421">
        <f t="shared" si="93"/>
        <v>31250</v>
      </c>
      <c r="K626" s="421">
        <v>1500</v>
      </c>
      <c r="L626" s="408">
        <f t="shared" si="90"/>
        <v>37500</v>
      </c>
      <c r="M626" s="408">
        <f t="shared" si="91"/>
        <v>2750</v>
      </c>
      <c r="N626" s="408">
        <f t="shared" si="92"/>
        <v>68750</v>
      </c>
      <c r="O626" s="1328"/>
      <c r="P626" s="1302"/>
      <c r="Q626" s="1305"/>
      <c r="R626" s="862"/>
      <c r="S626" s="862"/>
    </row>
    <row r="627" spans="1:19" s="3" customFormat="1" hidden="1" outlineLevel="1">
      <c r="A627" s="33" t="s">
        <v>1791</v>
      </c>
      <c r="B627" s="34" t="s">
        <v>1659</v>
      </c>
      <c r="C627" s="263" t="s">
        <v>142</v>
      </c>
      <c r="D627" s="263"/>
      <c r="E627" s="263"/>
      <c r="F627" s="270"/>
      <c r="G627" s="27"/>
      <c r="H627" s="288"/>
      <c r="I627" s="499"/>
      <c r="J627" s="420"/>
      <c r="K627" s="420"/>
      <c r="L627" s="409"/>
      <c r="M627" s="409"/>
      <c r="N627" s="409"/>
      <c r="O627" s="289"/>
      <c r="P627" s="512"/>
      <c r="Q627" s="548"/>
      <c r="R627" s="862"/>
      <c r="S627" s="862"/>
    </row>
    <row r="628" spans="1:19" s="3" customFormat="1" hidden="1" outlineLevel="1">
      <c r="A628" s="290" t="s">
        <v>1792</v>
      </c>
      <c r="B628" s="291" t="s">
        <v>1659</v>
      </c>
      <c r="C628" s="272" t="s">
        <v>137</v>
      </c>
      <c r="D628" s="272"/>
      <c r="E628" s="272"/>
      <c r="F628" s="272"/>
      <c r="G628" s="192"/>
      <c r="H628" s="286"/>
      <c r="I628" s="745"/>
      <c r="J628" s="419"/>
      <c r="K628" s="419"/>
      <c r="L628" s="410"/>
      <c r="M628" s="410"/>
      <c r="N628" s="410"/>
      <c r="O628" s="292"/>
      <c r="P628" s="512"/>
      <c r="Q628" s="548"/>
      <c r="R628" s="862"/>
      <c r="S628" s="862"/>
    </row>
    <row r="629" spans="1:19" s="3" customFormat="1" ht="110.4" hidden="1" outlineLevel="1">
      <c r="A629" s="218" t="s">
        <v>3668</v>
      </c>
      <c r="B629" s="219" t="s">
        <v>1659</v>
      </c>
      <c r="C629" s="265" t="s">
        <v>143</v>
      </c>
      <c r="D629" s="265"/>
      <c r="E629" s="265"/>
      <c r="F629" s="265"/>
      <c r="G629" s="190" t="s">
        <v>17</v>
      </c>
      <c r="H629" s="260">
        <v>1</v>
      </c>
      <c r="I629" s="746">
        <v>11877.833333333334</v>
      </c>
      <c r="J629" s="421">
        <f t="shared" si="93"/>
        <v>11877.833333333334</v>
      </c>
      <c r="K629" s="421">
        <v>4062.2190000000001</v>
      </c>
      <c r="L629" s="408">
        <f t="shared" si="90"/>
        <v>4062.2190000000001</v>
      </c>
      <c r="M629" s="408">
        <f t="shared" si="91"/>
        <v>15940.052333333333</v>
      </c>
      <c r="N629" s="408">
        <f t="shared" si="92"/>
        <v>15940.052333333333</v>
      </c>
      <c r="O629" s="293"/>
      <c r="P629" s="512"/>
      <c r="Q629" s="548"/>
      <c r="R629" s="862"/>
      <c r="S629" s="862"/>
    </row>
    <row r="630" spans="1:19" s="3" customFormat="1" hidden="1" outlineLevel="1">
      <c r="A630" s="290" t="s">
        <v>1793</v>
      </c>
      <c r="B630" s="291" t="s">
        <v>1659</v>
      </c>
      <c r="C630" s="272" t="s">
        <v>41</v>
      </c>
      <c r="D630" s="272"/>
      <c r="E630" s="272"/>
      <c r="F630" s="272"/>
      <c r="G630" s="192"/>
      <c r="H630" s="286"/>
      <c r="I630" s="745"/>
      <c r="J630" s="419"/>
      <c r="K630" s="419"/>
      <c r="L630" s="410"/>
      <c r="M630" s="410"/>
      <c r="N630" s="410"/>
      <c r="O630" s="292"/>
      <c r="P630" s="512"/>
      <c r="Q630" s="548"/>
      <c r="R630" s="862"/>
      <c r="S630" s="862"/>
    </row>
    <row r="631" spans="1:19" s="3" customFormat="1" ht="27.6" hidden="1" outlineLevel="1">
      <c r="A631" s="218" t="s">
        <v>3669</v>
      </c>
      <c r="B631" s="219" t="s">
        <v>1659</v>
      </c>
      <c r="C631" s="265" t="s">
        <v>102</v>
      </c>
      <c r="D631" s="265"/>
      <c r="E631" s="265"/>
      <c r="F631" s="265" t="s">
        <v>153</v>
      </c>
      <c r="G631" s="190" t="s">
        <v>16</v>
      </c>
      <c r="H631" s="260">
        <v>1</v>
      </c>
      <c r="I631" s="746">
        <v>6124.9999999999991</v>
      </c>
      <c r="J631" s="421">
        <f t="shared" si="93"/>
        <v>6124.9999999999991</v>
      </c>
      <c r="K631" s="421">
        <v>1396.5</v>
      </c>
      <c r="L631" s="408">
        <f t="shared" si="90"/>
        <v>1396.5</v>
      </c>
      <c r="M631" s="408">
        <f t="shared" si="91"/>
        <v>7521.4999999999991</v>
      </c>
      <c r="N631" s="408">
        <f t="shared" si="92"/>
        <v>7521.4999999999991</v>
      </c>
      <c r="O631" s="293"/>
      <c r="P631" s="512"/>
      <c r="Q631" s="548"/>
      <c r="R631" s="862"/>
      <c r="S631" s="862"/>
    </row>
    <row r="632" spans="1:19" s="3" customFormat="1" ht="27.6" hidden="1" outlineLevel="1">
      <c r="A632" s="218" t="s">
        <v>3670</v>
      </c>
      <c r="B632" s="219" t="s">
        <v>1659</v>
      </c>
      <c r="C632" s="265" t="s">
        <v>144</v>
      </c>
      <c r="D632" s="265"/>
      <c r="E632" s="265"/>
      <c r="F632" s="265" t="s">
        <v>155</v>
      </c>
      <c r="G632" s="190" t="s">
        <v>16</v>
      </c>
      <c r="H632" s="260">
        <v>1</v>
      </c>
      <c r="I632" s="746">
        <v>2422</v>
      </c>
      <c r="J632" s="421">
        <f t="shared" si="93"/>
        <v>2422</v>
      </c>
      <c r="K632" s="421">
        <v>552.21600000000012</v>
      </c>
      <c r="L632" s="408">
        <f t="shared" si="90"/>
        <v>552.21600000000012</v>
      </c>
      <c r="M632" s="408">
        <f t="shared" si="91"/>
        <v>2974.2160000000003</v>
      </c>
      <c r="N632" s="408">
        <f t="shared" si="92"/>
        <v>2974.2160000000003</v>
      </c>
      <c r="O632" s="293"/>
      <c r="P632" s="512"/>
      <c r="Q632" s="548"/>
      <c r="R632" s="862"/>
      <c r="S632" s="862"/>
    </row>
    <row r="633" spans="1:19" s="3" customFormat="1" ht="27.6" hidden="1" outlineLevel="1">
      <c r="A633" s="218" t="s">
        <v>3671</v>
      </c>
      <c r="B633" s="219" t="s">
        <v>1659</v>
      </c>
      <c r="C633" s="265" t="s">
        <v>145</v>
      </c>
      <c r="D633" s="265"/>
      <c r="E633" s="265"/>
      <c r="F633" s="265" t="s">
        <v>155</v>
      </c>
      <c r="G633" s="190" t="s">
        <v>16</v>
      </c>
      <c r="H633" s="260">
        <v>1</v>
      </c>
      <c r="I633" s="746">
        <v>7271.833333333333</v>
      </c>
      <c r="J633" s="421">
        <f t="shared" si="93"/>
        <v>7271.833333333333</v>
      </c>
      <c r="K633" s="421">
        <v>1243.4835</v>
      </c>
      <c r="L633" s="408">
        <f t="shared" si="90"/>
        <v>1243.4835</v>
      </c>
      <c r="M633" s="408">
        <f t="shared" si="91"/>
        <v>8515.3168333333324</v>
      </c>
      <c r="N633" s="408">
        <f t="shared" si="92"/>
        <v>8515.3168333333324</v>
      </c>
      <c r="O633" s="293"/>
      <c r="P633" s="512"/>
      <c r="Q633" s="548"/>
      <c r="R633" s="862"/>
      <c r="S633" s="862"/>
    </row>
    <row r="634" spans="1:19" s="3" customFormat="1" ht="27.6" hidden="1" outlineLevel="1">
      <c r="A634" s="218" t="s">
        <v>3672</v>
      </c>
      <c r="B634" s="219" t="s">
        <v>1659</v>
      </c>
      <c r="C634" s="265" t="s">
        <v>120</v>
      </c>
      <c r="D634" s="265"/>
      <c r="E634" s="265"/>
      <c r="F634" s="265" t="s">
        <v>155</v>
      </c>
      <c r="G634" s="190" t="s">
        <v>16</v>
      </c>
      <c r="H634" s="260">
        <v>4</v>
      </c>
      <c r="I634" s="746">
        <v>1261.1666666666665</v>
      </c>
      <c r="J634" s="421">
        <f t="shared" si="93"/>
        <v>5044.6666666666661</v>
      </c>
      <c r="K634" s="421">
        <v>589.19000000000005</v>
      </c>
      <c r="L634" s="408">
        <f t="shared" si="90"/>
        <v>2356.7600000000002</v>
      </c>
      <c r="M634" s="408">
        <f t="shared" si="91"/>
        <v>1850.3566666666666</v>
      </c>
      <c r="N634" s="408">
        <f t="shared" si="92"/>
        <v>7401.4266666666663</v>
      </c>
      <c r="O634" s="293"/>
      <c r="P634" s="512"/>
      <c r="Q634" s="548"/>
      <c r="R634" s="862"/>
      <c r="S634" s="862"/>
    </row>
    <row r="635" spans="1:19" s="3" customFormat="1" ht="27.6" hidden="1" outlineLevel="1">
      <c r="A635" s="218" t="s">
        <v>3673</v>
      </c>
      <c r="B635" s="219" t="s">
        <v>1659</v>
      </c>
      <c r="C635" s="265" t="s">
        <v>146</v>
      </c>
      <c r="D635" s="265"/>
      <c r="E635" s="265"/>
      <c r="F635" s="265" t="s">
        <v>155</v>
      </c>
      <c r="G635" s="190" t="s">
        <v>16</v>
      </c>
      <c r="H635" s="260">
        <v>1</v>
      </c>
      <c r="I635" s="746">
        <v>670.83333333333337</v>
      </c>
      <c r="J635" s="421">
        <f t="shared" si="93"/>
        <v>670.83333333333337</v>
      </c>
      <c r="K635" s="421">
        <v>532</v>
      </c>
      <c r="L635" s="408">
        <f t="shared" si="90"/>
        <v>532</v>
      </c>
      <c r="M635" s="408">
        <f t="shared" si="91"/>
        <v>1202.8333333333335</v>
      </c>
      <c r="N635" s="408">
        <f t="shared" si="92"/>
        <v>1202.8333333333335</v>
      </c>
      <c r="O635" s="293"/>
      <c r="P635" s="512"/>
      <c r="Q635" s="548"/>
      <c r="R635" s="862"/>
      <c r="S635" s="862"/>
    </row>
    <row r="636" spans="1:19" s="3" customFormat="1" ht="27.6" hidden="1" outlineLevel="1">
      <c r="A636" s="218" t="s">
        <v>3674</v>
      </c>
      <c r="B636" s="219" t="s">
        <v>1659</v>
      </c>
      <c r="C636" s="265" t="s">
        <v>1146</v>
      </c>
      <c r="D636" s="265"/>
      <c r="E636" s="265"/>
      <c r="F636" s="265" t="s">
        <v>155</v>
      </c>
      <c r="G636" s="190" t="s">
        <v>16</v>
      </c>
      <c r="H636" s="260">
        <v>15</v>
      </c>
      <c r="I636" s="746">
        <v>1283.3333333333335</v>
      </c>
      <c r="J636" s="421">
        <f t="shared" si="93"/>
        <v>19250.000000000004</v>
      </c>
      <c r="K636" s="408">
        <v>598.5</v>
      </c>
      <c r="L636" s="408">
        <f t="shared" si="90"/>
        <v>8977.5</v>
      </c>
      <c r="M636" s="408">
        <f t="shared" si="91"/>
        <v>1881.8333333333335</v>
      </c>
      <c r="N636" s="408">
        <f t="shared" si="92"/>
        <v>28227.500000000004</v>
      </c>
      <c r="O636" s="297"/>
      <c r="P636" s="513"/>
      <c r="Q636" s="549"/>
      <c r="R636" s="862"/>
      <c r="S636" s="862"/>
    </row>
    <row r="637" spans="1:19" s="3" customFormat="1" ht="27.6" hidden="1" outlineLevel="1">
      <c r="A637" s="218" t="s">
        <v>3675</v>
      </c>
      <c r="B637" s="219" t="s">
        <v>1659</v>
      </c>
      <c r="C637" s="265" t="s">
        <v>146</v>
      </c>
      <c r="D637" s="265"/>
      <c r="E637" s="265"/>
      <c r="F637" s="265" t="s">
        <v>155</v>
      </c>
      <c r="G637" s="190" t="s">
        <v>16</v>
      </c>
      <c r="H637" s="260">
        <v>1</v>
      </c>
      <c r="I637" s="746">
        <v>670.83333333333337</v>
      </c>
      <c r="J637" s="421">
        <f t="shared" si="93"/>
        <v>670.83333333333337</v>
      </c>
      <c r="K637" s="408">
        <v>532</v>
      </c>
      <c r="L637" s="408">
        <f t="shared" si="90"/>
        <v>532</v>
      </c>
      <c r="M637" s="408">
        <f t="shared" si="91"/>
        <v>1202.8333333333335</v>
      </c>
      <c r="N637" s="408">
        <f t="shared" si="92"/>
        <v>1202.8333333333335</v>
      </c>
      <c r="O637" s="297"/>
      <c r="P637" s="513"/>
      <c r="Q637" s="549"/>
      <c r="R637" s="862"/>
      <c r="S637" s="862"/>
    </row>
    <row r="638" spans="1:19" s="3" customFormat="1" ht="27.6" hidden="1" outlineLevel="1">
      <c r="A638" s="218" t="s">
        <v>3676</v>
      </c>
      <c r="B638" s="219" t="s">
        <v>1659</v>
      </c>
      <c r="C638" s="265" t="s">
        <v>120</v>
      </c>
      <c r="D638" s="265"/>
      <c r="E638" s="265"/>
      <c r="F638" s="265" t="s">
        <v>155</v>
      </c>
      <c r="G638" s="190" t="s">
        <v>16</v>
      </c>
      <c r="H638" s="260">
        <v>5</v>
      </c>
      <c r="I638" s="746">
        <v>1261.1666666666665</v>
      </c>
      <c r="J638" s="421">
        <f t="shared" si="93"/>
        <v>6305.8333333333321</v>
      </c>
      <c r="K638" s="408">
        <v>589.19000000000005</v>
      </c>
      <c r="L638" s="408">
        <f t="shared" si="90"/>
        <v>2945.9500000000003</v>
      </c>
      <c r="M638" s="408">
        <f t="shared" si="91"/>
        <v>1850.3566666666666</v>
      </c>
      <c r="N638" s="408">
        <f t="shared" si="92"/>
        <v>9251.7833333333328</v>
      </c>
      <c r="O638" s="297"/>
      <c r="P638" s="513"/>
      <c r="Q638" s="549"/>
      <c r="R638" s="862"/>
      <c r="S638" s="862"/>
    </row>
    <row r="639" spans="1:19" s="3" customFormat="1" ht="27.6" hidden="1" outlineLevel="1">
      <c r="A639" s="218" t="s">
        <v>3677</v>
      </c>
      <c r="B639" s="219" t="s">
        <v>1659</v>
      </c>
      <c r="C639" s="265" t="s">
        <v>1153</v>
      </c>
      <c r="D639" s="265"/>
      <c r="E639" s="265"/>
      <c r="F639" s="265" t="s">
        <v>155</v>
      </c>
      <c r="G639" s="190" t="s">
        <v>16</v>
      </c>
      <c r="H639" s="260">
        <v>10</v>
      </c>
      <c r="I639" s="746">
        <v>1400</v>
      </c>
      <c r="J639" s="421">
        <f t="shared" si="93"/>
        <v>14000</v>
      </c>
      <c r="K639" s="408">
        <v>598.5</v>
      </c>
      <c r="L639" s="408">
        <f t="shared" si="90"/>
        <v>5985</v>
      </c>
      <c r="M639" s="408">
        <f t="shared" si="91"/>
        <v>1998.5</v>
      </c>
      <c r="N639" s="408">
        <f t="shared" si="92"/>
        <v>19985</v>
      </c>
      <c r="O639" s="297"/>
      <c r="P639" s="513"/>
      <c r="Q639" s="549"/>
      <c r="R639" s="862"/>
      <c r="S639" s="862"/>
    </row>
    <row r="640" spans="1:19" s="3" customFormat="1" ht="27.6" hidden="1" outlineLevel="1">
      <c r="A640" s="218" t="s">
        <v>3678</v>
      </c>
      <c r="B640" s="219" t="s">
        <v>1659</v>
      </c>
      <c r="C640" s="265" t="s">
        <v>120</v>
      </c>
      <c r="D640" s="265"/>
      <c r="E640" s="265"/>
      <c r="F640" s="265" t="s">
        <v>155</v>
      </c>
      <c r="G640" s="190" t="s">
        <v>16</v>
      </c>
      <c r="H640" s="260">
        <v>4</v>
      </c>
      <c r="I640" s="746">
        <v>1261.1666666666665</v>
      </c>
      <c r="J640" s="421">
        <f t="shared" si="93"/>
        <v>5044.6666666666661</v>
      </c>
      <c r="K640" s="408">
        <v>589.19000000000005</v>
      </c>
      <c r="L640" s="408">
        <f t="shared" si="90"/>
        <v>2356.7600000000002</v>
      </c>
      <c r="M640" s="408">
        <f t="shared" si="91"/>
        <v>1850.3566666666666</v>
      </c>
      <c r="N640" s="408">
        <f t="shared" si="92"/>
        <v>7401.4266666666663</v>
      </c>
      <c r="O640" s="297"/>
      <c r="P640" s="513"/>
      <c r="Q640" s="549"/>
      <c r="R640" s="862"/>
      <c r="S640" s="862"/>
    </row>
    <row r="641" spans="1:19" s="3" customFormat="1" ht="27.6" hidden="1" outlineLevel="1">
      <c r="A641" s="218" t="s">
        <v>3679</v>
      </c>
      <c r="B641" s="219" t="s">
        <v>1659</v>
      </c>
      <c r="C641" s="265" t="s">
        <v>1154</v>
      </c>
      <c r="D641" s="265"/>
      <c r="E641" s="265"/>
      <c r="F641" s="265" t="s">
        <v>155</v>
      </c>
      <c r="G641" s="190" t="s">
        <v>16</v>
      </c>
      <c r="H641" s="260">
        <v>1</v>
      </c>
      <c r="I641" s="746">
        <v>7271.833333333333</v>
      </c>
      <c r="J641" s="421">
        <f t="shared" si="93"/>
        <v>7271.833333333333</v>
      </c>
      <c r="K641" s="408">
        <v>1243.4835</v>
      </c>
      <c r="L641" s="408">
        <f t="shared" si="90"/>
        <v>1243.4835</v>
      </c>
      <c r="M641" s="408">
        <f t="shared" si="91"/>
        <v>8515.3168333333324</v>
      </c>
      <c r="N641" s="408">
        <f t="shared" si="92"/>
        <v>8515.3168333333324</v>
      </c>
      <c r="O641" s="297"/>
      <c r="P641" s="513"/>
      <c r="Q641" s="549"/>
      <c r="R641" s="862"/>
      <c r="S641" s="862"/>
    </row>
    <row r="642" spans="1:19" s="3" customFormat="1" ht="27.6" hidden="1" outlineLevel="1">
      <c r="A642" s="218" t="s">
        <v>3680</v>
      </c>
      <c r="B642" s="219" t="s">
        <v>1659</v>
      </c>
      <c r="C642" s="265" t="s">
        <v>146</v>
      </c>
      <c r="D642" s="265"/>
      <c r="E642" s="265"/>
      <c r="F642" s="265" t="s">
        <v>155</v>
      </c>
      <c r="G642" s="190" t="s">
        <v>16</v>
      </c>
      <c r="H642" s="260">
        <v>1</v>
      </c>
      <c r="I642" s="746">
        <v>670.83333333333337</v>
      </c>
      <c r="J642" s="421">
        <f t="shared" si="93"/>
        <v>670.83333333333337</v>
      </c>
      <c r="K642" s="408">
        <v>532</v>
      </c>
      <c r="L642" s="408">
        <f t="shared" si="90"/>
        <v>532</v>
      </c>
      <c r="M642" s="408">
        <f t="shared" si="91"/>
        <v>1202.8333333333335</v>
      </c>
      <c r="N642" s="408">
        <f t="shared" si="92"/>
        <v>1202.8333333333335</v>
      </c>
      <c r="O642" s="297"/>
      <c r="P642" s="513"/>
      <c r="Q642" s="549"/>
      <c r="R642" s="862"/>
      <c r="S642" s="862"/>
    </row>
    <row r="643" spans="1:19" s="3" customFormat="1" hidden="1" outlineLevel="1">
      <c r="A643" s="290" t="s">
        <v>1794</v>
      </c>
      <c r="B643" s="291" t="s">
        <v>1659</v>
      </c>
      <c r="C643" s="272" t="s">
        <v>39</v>
      </c>
      <c r="D643" s="272"/>
      <c r="E643" s="272"/>
      <c r="F643" s="272"/>
      <c r="G643" s="192"/>
      <c r="H643" s="286"/>
      <c r="I643" s="745"/>
      <c r="J643" s="419"/>
      <c r="K643" s="419"/>
      <c r="L643" s="410"/>
      <c r="M643" s="410"/>
      <c r="N643" s="410"/>
      <c r="O643" s="292"/>
      <c r="P643" s="512"/>
      <c r="Q643" s="548"/>
      <c r="R643" s="862"/>
      <c r="S643" s="862"/>
    </row>
    <row r="644" spans="1:19" s="3" customFormat="1" ht="27.6" hidden="1" outlineLevel="1">
      <c r="A644" s="218" t="s">
        <v>3681</v>
      </c>
      <c r="B644" s="219" t="s">
        <v>1659</v>
      </c>
      <c r="C644" s="265" t="s">
        <v>125</v>
      </c>
      <c r="D644" s="265"/>
      <c r="E644" s="265"/>
      <c r="F644" s="265"/>
      <c r="G644" s="190" t="s">
        <v>30</v>
      </c>
      <c r="H644" s="260">
        <v>126.11</v>
      </c>
      <c r="I644" s="746">
        <v>175</v>
      </c>
      <c r="J644" s="421">
        <f t="shared" ref="J644:J650" si="94">H644*I644</f>
        <v>22069.25</v>
      </c>
      <c r="K644" s="421">
        <v>159.60000000000002</v>
      </c>
      <c r="L644" s="408">
        <f t="shared" ref="L644:L650" si="95">H644*K644</f>
        <v>20127.156000000003</v>
      </c>
      <c r="M644" s="408">
        <f t="shared" ref="M644:M650" si="96">I644+K644</f>
        <v>334.6</v>
      </c>
      <c r="N644" s="408">
        <f t="shared" ref="N644:N650" si="97">H644*M644</f>
        <v>42196.406000000003</v>
      </c>
      <c r="O644" s="293"/>
      <c r="P644" s="512"/>
      <c r="Q644" s="548"/>
      <c r="R644" s="862"/>
      <c r="S644" s="862"/>
    </row>
    <row r="645" spans="1:19" s="3" customFormat="1" ht="27.6" hidden="1" outlineLevel="1">
      <c r="A645" s="218" t="s">
        <v>3684</v>
      </c>
      <c r="B645" s="219" t="s">
        <v>1659</v>
      </c>
      <c r="C645" s="265" t="s">
        <v>124</v>
      </c>
      <c r="D645" s="265"/>
      <c r="E645" s="265"/>
      <c r="F645" s="265"/>
      <c r="G645" s="190" t="s">
        <v>30</v>
      </c>
      <c r="H645" s="260">
        <v>334.35</v>
      </c>
      <c r="I645" s="746">
        <v>204.16666666666666</v>
      </c>
      <c r="J645" s="421">
        <f t="shared" si="94"/>
        <v>68263.125</v>
      </c>
      <c r="K645" s="421">
        <v>199.5</v>
      </c>
      <c r="L645" s="408">
        <f t="shared" si="95"/>
        <v>66702.825000000012</v>
      </c>
      <c r="M645" s="408">
        <f t="shared" si="96"/>
        <v>403.66666666666663</v>
      </c>
      <c r="N645" s="408">
        <f t="shared" si="97"/>
        <v>134965.94999999998</v>
      </c>
      <c r="O645" s="293"/>
      <c r="P645" s="512"/>
      <c r="Q645" s="548"/>
      <c r="R645" s="862"/>
      <c r="S645" s="862"/>
    </row>
    <row r="646" spans="1:19" s="3" customFormat="1" ht="27.6" hidden="1" outlineLevel="1">
      <c r="A646" s="218" t="s">
        <v>3685</v>
      </c>
      <c r="B646" s="219" t="s">
        <v>1659</v>
      </c>
      <c r="C646" s="265" t="s">
        <v>123</v>
      </c>
      <c r="D646" s="265"/>
      <c r="E646" s="265"/>
      <c r="F646" s="265"/>
      <c r="G646" s="190" t="s">
        <v>30</v>
      </c>
      <c r="H646" s="260">
        <v>155.42000000000002</v>
      </c>
      <c r="I646" s="746">
        <v>232</v>
      </c>
      <c r="J646" s="421">
        <f t="shared" si="94"/>
        <v>36057.440000000002</v>
      </c>
      <c r="K646" s="421">
        <v>199.5</v>
      </c>
      <c r="L646" s="408">
        <f t="shared" si="95"/>
        <v>31006.290000000005</v>
      </c>
      <c r="M646" s="408">
        <f t="shared" si="96"/>
        <v>431.5</v>
      </c>
      <c r="N646" s="408">
        <f t="shared" si="97"/>
        <v>67063.73000000001</v>
      </c>
      <c r="O646" s="293"/>
      <c r="P646" s="512"/>
      <c r="Q646" s="548"/>
      <c r="R646" s="862"/>
      <c r="S646" s="862"/>
    </row>
    <row r="647" spans="1:19" s="3" customFormat="1" ht="27.6" hidden="1" outlineLevel="1">
      <c r="A647" s="218" t="s">
        <v>3686</v>
      </c>
      <c r="B647" s="219" t="s">
        <v>1659</v>
      </c>
      <c r="C647" s="265" t="s">
        <v>122</v>
      </c>
      <c r="D647" s="265"/>
      <c r="E647" s="265"/>
      <c r="F647" s="265"/>
      <c r="G647" s="190" t="s">
        <v>30</v>
      </c>
      <c r="H647" s="260">
        <v>195</v>
      </c>
      <c r="I647" s="746">
        <v>255.49999999999997</v>
      </c>
      <c r="J647" s="421">
        <f t="shared" si="94"/>
        <v>49822.499999999993</v>
      </c>
      <c r="K647" s="408">
        <v>226.10000000000002</v>
      </c>
      <c r="L647" s="408">
        <f t="shared" si="95"/>
        <v>44089.500000000007</v>
      </c>
      <c r="M647" s="408">
        <f t="shared" si="96"/>
        <v>481.6</v>
      </c>
      <c r="N647" s="408">
        <f t="shared" si="97"/>
        <v>93912</v>
      </c>
      <c r="O647" s="297"/>
      <c r="P647" s="513"/>
      <c r="Q647" s="549"/>
      <c r="R647" s="862"/>
      <c r="S647" s="862"/>
    </row>
    <row r="648" spans="1:19" s="3" customFormat="1" ht="27.6" hidden="1" outlineLevel="1">
      <c r="A648" s="218" t="s">
        <v>3687</v>
      </c>
      <c r="B648" s="219" t="s">
        <v>1659</v>
      </c>
      <c r="C648" s="265" t="s">
        <v>98</v>
      </c>
      <c r="D648" s="265"/>
      <c r="E648" s="265"/>
      <c r="F648" s="265"/>
      <c r="G648" s="190" t="s">
        <v>30</v>
      </c>
      <c r="H648" s="260">
        <v>13.200000000000001</v>
      </c>
      <c r="I648" s="746">
        <v>525</v>
      </c>
      <c r="J648" s="421">
        <f t="shared" si="94"/>
        <v>6930.0000000000009</v>
      </c>
      <c r="K648" s="421">
        <v>239.4</v>
      </c>
      <c r="L648" s="408">
        <f t="shared" si="95"/>
        <v>3160.0800000000004</v>
      </c>
      <c r="M648" s="408">
        <f t="shared" si="96"/>
        <v>764.4</v>
      </c>
      <c r="N648" s="408">
        <f t="shared" si="97"/>
        <v>10090.08</v>
      </c>
      <c r="O648" s="293"/>
      <c r="P648" s="512"/>
      <c r="Q648" s="548"/>
      <c r="R648" s="862"/>
      <c r="S648" s="862"/>
    </row>
    <row r="649" spans="1:19" s="3" customFormat="1" ht="27.6" hidden="1" outlineLevel="1">
      <c r="A649" s="218" t="s">
        <v>3688</v>
      </c>
      <c r="B649" s="219" t="s">
        <v>1659</v>
      </c>
      <c r="C649" s="265" t="s">
        <v>151</v>
      </c>
      <c r="D649" s="265"/>
      <c r="E649" s="265"/>
      <c r="F649" s="265" t="s">
        <v>157</v>
      </c>
      <c r="G649" s="190" t="s">
        <v>30</v>
      </c>
      <c r="H649" s="260">
        <v>163</v>
      </c>
      <c r="I649" s="746">
        <v>147</v>
      </c>
      <c r="J649" s="421">
        <f t="shared" si="94"/>
        <v>23961</v>
      </c>
      <c r="K649" s="421">
        <v>133</v>
      </c>
      <c r="L649" s="408">
        <f t="shared" si="95"/>
        <v>21679</v>
      </c>
      <c r="M649" s="408">
        <f t="shared" si="96"/>
        <v>280</v>
      </c>
      <c r="N649" s="408">
        <f t="shared" si="97"/>
        <v>45640</v>
      </c>
      <c r="O649" s="293"/>
      <c r="P649" s="512"/>
      <c r="Q649" s="548"/>
      <c r="R649" s="862"/>
      <c r="S649" s="862"/>
    </row>
    <row r="650" spans="1:19" s="3" customFormat="1" ht="27.6" hidden="1" outlineLevel="1">
      <c r="A650" s="218" t="s">
        <v>3689</v>
      </c>
      <c r="B650" s="219" t="s">
        <v>1659</v>
      </c>
      <c r="C650" s="265" t="s">
        <v>152</v>
      </c>
      <c r="D650" s="265"/>
      <c r="E650" s="265"/>
      <c r="F650" s="265" t="s">
        <v>157</v>
      </c>
      <c r="G650" s="190" t="s">
        <v>30</v>
      </c>
      <c r="H650" s="260">
        <v>15.83</v>
      </c>
      <c r="I650" s="746">
        <v>254.33333333333334</v>
      </c>
      <c r="J650" s="421">
        <f t="shared" si="94"/>
        <v>4026.0966666666668</v>
      </c>
      <c r="K650" s="408">
        <v>133</v>
      </c>
      <c r="L650" s="408">
        <f t="shared" si="95"/>
        <v>2105.39</v>
      </c>
      <c r="M650" s="408">
        <f t="shared" si="96"/>
        <v>387.33333333333337</v>
      </c>
      <c r="N650" s="408">
        <f t="shared" si="97"/>
        <v>6131.4866666666676</v>
      </c>
      <c r="O650" s="297"/>
      <c r="P650" s="513"/>
      <c r="Q650" s="549"/>
      <c r="R650" s="862"/>
      <c r="S650" s="862"/>
    </row>
    <row r="651" spans="1:19" s="3" customFormat="1" hidden="1" outlineLevel="1">
      <c r="A651" s="290" t="s">
        <v>3682</v>
      </c>
      <c r="B651" s="291" t="s">
        <v>1659</v>
      </c>
      <c r="C651" s="272" t="s">
        <v>36</v>
      </c>
      <c r="D651" s="272"/>
      <c r="E651" s="272"/>
      <c r="F651" s="272"/>
      <c r="G651" s="192"/>
      <c r="H651" s="286"/>
      <c r="I651" s="745"/>
      <c r="J651" s="419"/>
      <c r="K651" s="419"/>
      <c r="L651" s="410"/>
      <c r="M651" s="410"/>
      <c r="N651" s="410"/>
      <c r="O651" s="292"/>
      <c r="P651" s="512"/>
      <c r="Q651" s="548"/>
      <c r="R651" s="862"/>
      <c r="S651" s="862"/>
    </row>
    <row r="652" spans="1:19" s="3" customFormat="1" ht="27.6" hidden="1" outlineLevel="1">
      <c r="A652" s="218" t="s">
        <v>3683</v>
      </c>
      <c r="B652" s="219" t="s">
        <v>1659</v>
      </c>
      <c r="C652" s="265" t="s">
        <v>148</v>
      </c>
      <c r="D652" s="265"/>
      <c r="E652" s="265"/>
      <c r="F652" s="265" t="s">
        <v>160</v>
      </c>
      <c r="G652" s="190" t="s">
        <v>30</v>
      </c>
      <c r="H652" s="260">
        <v>81.36</v>
      </c>
      <c r="I652" s="746">
        <v>44.333333333333329</v>
      </c>
      <c r="J652" s="421">
        <f t="shared" ref="J652:J658" si="98">H652*I652</f>
        <v>3606.9599999999996</v>
      </c>
      <c r="K652" s="421">
        <v>66.5</v>
      </c>
      <c r="L652" s="408">
        <f t="shared" ref="L652:L658" si="99">H652*K652</f>
        <v>5410.44</v>
      </c>
      <c r="M652" s="408">
        <f t="shared" ref="M652:M658" si="100">I652+K652</f>
        <v>110.83333333333333</v>
      </c>
      <c r="N652" s="408">
        <f t="shared" ref="N652:N658" si="101">H652*M652</f>
        <v>9017.4</v>
      </c>
      <c r="O652" s="293"/>
      <c r="P652" s="512"/>
      <c r="Q652" s="548"/>
      <c r="R652" s="862"/>
      <c r="S652" s="862"/>
    </row>
    <row r="653" spans="1:19" s="3" customFormat="1" ht="27.6" hidden="1" outlineLevel="1">
      <c r="A653" s="218" t="s">
        <v>3690</v>
      </c>
      <c r="B653" s="219" t="s">
        <v>1659</v>
      </c>
      <c r="C653" s="265" t="s">
        <v>147</v>
      </c>
      <c r="D653" s="265"/>
      <c r="E653" s="265"/>
      <c r="F653" s="265" t="s">
        <v>160</v>
      </c>
      <c r="G653" s="190" t="s">
        <v>30</v>
      </c>
      <c r="H653" s="260">
        <v>15.83</v>
      </c>
      <c r="I653" s="746">
        <v>45.5</v>
      </c>
      <c r="J653" s="421">
        <f t="shared" si="98"/>
        <v>720.26499999999999</v>
      </c>
      <c r="K653" s="421">
        <v>66.5</v>
      </c>
      <c r="L653" s="408">
        <f t="shared" si="99"/>
        <v>1052.6949999999999</v>
      </c>
      <c r="M653" s="408">
        <f t="shared" si="100"/>
        <v>112</v>
      </c>
      <c r="N653" s="408">
        <f t="shared" si="101"/>
        <v>1772.96</v>
      </c>
      <c r="O653" s="293"/>
      <c r="P653" s="512"/>
      <c r="Q653" s="548"/>
      <c r="R653" s="862"/>
      <c r="S653" s="862"/>
    </row>
    <row r="654" spans="1:19" s="3" customFormat="1" ht="27.6" hidden="1" outlineLevel="1">
      <c r="A654" s="218" t="s">
        <v>3691</v>
      </c>
      <c r="B654" s="219" t="s">
        <v>1659</v>
      </c>
      <c r="C654" s="265" t="s">
        <v>131</v>
      </c>
      <c r="D654" s="265"/>
      <c r="E654" s="265"/>
      <c r="F654" s="265" t="s">
        <v>92</v>
      </c>
      <c r="G654" s="190" t="s">
        <v>30</v>
      </c>
      <c r="H654" s="260">
        <v>126.11000000000001</v>
      </c>
      <c r="I654" s="746">
        <v>204.16666666666666</v>
      </c>
      <c r="J654" s="421">
        <f t="shared" si="98"/>
        <v>25747.458333333336</v>
      </c>
      <c r="K654" s="421">
        <v>199.5</v>
      </c>
      <c r="L654" s="408">
        <f t="shared" si="99"/>
        <v>25158.945000000003</v>
      </c>
      <c r="M654" s="408">
        <f t="shared" si="100"/>
        <v>403.66666666666663</v>
      </c>
      <c r="N654" s="408">
        <f t="shared" si="101"/>
        <v>50906.403333333335</v>
      </c>
      <c r="O654" s="293"/>
      <c r="P654" s="512"/>
      <c r="Q654" s="548"/>
      <c r="R654" s="862"/>
      <c r="S654" s="862"/>
    </row>
    <row r="655" spans="1:19" s="3" customFormat="1" ht="27.6" hidden="1" outlineLevel="1">
      <c r="A655" s="218" t="s">
        <v>3692</v>
      </c>
      <c r="B655" s="219" t="s">
        <v>1659</v>
      </c>
      <c r="C655" s="265" t="s">
        <v>130</v>
      </c>
      <c r="D655" s="265"/>
      <c r="E655" s="265"/>
      <c r="F655" s="265" t="s">
        <v>92</v>
      </c>
      <c r="G655" s="190" t="s">
        <v>30</v>
      </c>
      <c r="H655" s="260">
        <v>334.35</v>
      </c>
      <c r="I655" s="746">
        <v>204.16666666666666</v>
      </c>
      <c r="J655" s="421">
        <f t="shared" si="98"/>
        <v>68263.125</v>
      </c>
      <c r="K655" s="408">
        <v>199.5</v>
      </c>
      <c r="L655" s="408">
        <f t="shared" si="99"/>
        <v>66702.825000000012</v>
      </c>
      <c r="M655" s="408">
        <f t="shared" si="100"/>
        <v>403.66666666666663</v>
      </c>
      <c r="N655" s="408">
        <f t="shared" si="101"/>
        <v>134965.94999999998</v>
      </c>
      <c r="O655" s="297"/>
      <c r="P655" s="513"/>
      <c r="Q655" s="549"/>
      <c r="R655" s="862"/>
      <c r="S655" s="862"/>
    </row>
    <row r="656" spans="1:19" s="3" customFormat="1" ht="27.6" hidden="1" outlineLevel="1">
      <c r="A656" s="218" t="s">
        <v>3693</v>
      </c>
      <c r="B656" s="219" t="s">
        <v>1659</v>
      </c>
      <c r="C656" s="265" t="s">
        <v>129</v>
      </c>
      <c r="D656" s="265"/>
      <c r="E656" s="265"/>
      <c r="F656" s="265" t="s">
        <v>92</v>
      </c>
      <c r="G656" s="190" t="s">
        <v>30</v>
      </c>
      <c r="H656" s="260">
        <v>155.41999999999999</v>
      </c>
      <c r="I656" s="746">
        <v>232.16666666666666</v>
      </c>
      <c r="J656" s="421">
        <f t="shared" si="98"/>
        <v>36083.343333333331</v>
      </c>
      <c r="K656" s="408">
        <v>199.5</v>
      </c>
      <c r="L656" s="408">
        <f t="shared" si="99"/>
        <v>31006.289999999997</v>
      </c>
      <c r="M656" s="408">
        <f t="shared" si="100"/>
        <v>431.66666666666663</v>
      </c>
      <c r="N656" s="408">
        <f t="shared" si="101"/>
        <v>67089.633333333317</v>
      </c>
      <c r="O656" s="297"/>
      <c r="P656" s="513"/>
      <c r="Q656" s="549"/>
      <c r="R656" s="862"/>
      <c r="S656" s="862"/>
    </row>
    <row r="657" spans="1:19" s="3" customFormat="1" ht="27.6" hidden="1" outlineLevel="1">
      <c r="A657" s="218" t="s">
        <v>3694</v>
      </c>
      <c r="B657" s="219" t="s">
        <v>1659</v>
      </c>
      <c r="C657" s="265" t="s">
        <v>128</v>
      </c>
      <c r="D657" s="265"/>
      <c r="E657" s="265"/>
      <c r="F657" s="265" t="s">
        <v>92</v>
      </c>
      <c r="G657" s="190" t="s">
        <v>30</v>
      </c>
      <c r="H657" s="260">
        <v>195</v>
      </c>
      <c r="I657" s="746">
        <v>255.49999999999997</v>
      </c>
      <c r="J657" s="421">
        <f t="shared" si="98"/>
        <v>49822.499999999993</v>
      </c>
      <c r="K657" s="408">
        <v>226.10000000000002</v>
      </c>
      <c r="L657" s="408">
        <f t="shared" si="99"/>
        <v>44089.500000000007</v>
      </c>
      <c r="M657" s="408">
        <f t="shared" si="100"/>
        <v>481.6</v>
      </c>
      <c r="N657" s="408">
        <f t="shared" si="101"/>
        <v>93912</v>
      </c>
      <c r="O657" s="297"/>
      <c r="P657" s="513"/>
      <c r="Q657" s="549"/>
      <c r="R657" s="862"/>
      <c r="S657" s="862"/>
    </row>
    <row r="658" spans="1:19" s="3" customFormat="1" ht="27.6" hidden="1" outlineLevel="1">
      <c r="A658" s="218" t="s">
        <v>3695</v>
      </c>
      <c r="B658" s="219" t="s">
        <v>1659</v>
      </c>
      <c r="C658" s="265" t="s">
        <v>127</v>
      </c>
      <c r="D658" s="265"/>
      <c r="E658" s="265"/>
      <c r="F658" s="265" t="s">
        <v>92</v>
      </c>
      <c r="G658" s="190" t="s">
        <v>30</v>
      </c>
      <c r="H658" s="260">
        <v>13.200000000000001</v>
      </c>
      <c r="I658" s="746">
        <v>268.33333333333337</v>
      </c>
      <c r="J658" s="421">
        <f t="shared" si="98"/>
        <v>3542.0000000000009</v>
      </c>
      <c r="K658" s="408">
        <v>226.10000000000002</v>
      </c>
      <c r="L658" s="408">
        <f t="shared" si="99"/>
        <v>2984.5200000000004</v>
      </c>
      <c r="M658" s="408">
        <f t="shared" si="100"/>
        <v>494.43333333333339</v>
      </c>
      <c r="N658" s="408">
        <f t="shared" si="101"/>
        <v>6526.5200000000013</v>
      </c>
      <c r="O658" s="297"/>
      <c r="P658" s="513"/>
      <c r="Q658" s="549"/>
      <c r="R658" s="862"/>
      <c r="S658" s="862"/>
    </row>
    <row r="659" spans="1:19" s="3" customFormat="1" hidden="1" outlineLevel="1">
      <c r="A659" s="33" t="s">
        <v>1795</v>
      </c>
      <c r="B659" s="34" t="s">
        <v>1659</v>
      </c>
      <c r="C659" s="263" t="s">
        <v>149</v>
      </c>
      <c r="D659" s="263"/>
      <c r="E659" s="263"/>
      <c r="F659" s="270"/>
      <c r="G659" s="27"/>
      <c r="H659" s="288"/>
      <c r="I659" s="499"/>
      <c r="J659" s="420"/>
      <c r="K659" s="420"/>
      <c r="L659" s="409"/>
      <c r="M659" s="409"/>
      <c r="N659" s="409"/>
      <c r="O659" s="289"/>
      <c r="P659" s="512"/>
      <c r="Q659" s="548"/>
      <c r="R659" s="862"/>
      <c r="S659" s="862"/>
    </row>
    <row r="660" spans="1:19" s="3" customFormat="1" hidden="1" outlineLevel="1">
      <c r="A660" s="290" t="s">
        <v>1796</v>
      </c>
      <c r="B660" s="291" t="s">
        <v>1659</v>
      </c>
      <c r="C660" s="272" t="s">
        <v>137</v>
      </c>
      <c r="D660" s="272"/>
      <c r="E660" s="272"/>
      <c r="F660" s="272"/>
      <c r="G660" s="192"/>
      <c r="H660" s="286"/>
      <c r="I660" s="745"/>
      <c r="J660" s="419"/>
      <c r="K660" s="419"/>
      <c r="L660" s="410"/>
      <c r="M660" s="410"/>
      <c r="N660" s="410"/>
      <c r="O660" s="292"/>
      <c r="P660" s="512"/>
      <c r="Q660" s="548"/>
      <c r="R660" s="862"/>
      <c r="S660" s="862"/>
    </row>
    <row r="661" spans="1:19" s="3" customFormat="1" ht="110.4" hidden="1" outlineLevel="1">
      <c r="A661" s="218" t="s">
        <v>1797</v>
      </c>
      <c r="B661" s="219" t="s">
        <v>1659</v>
      </c>
      <c r="C661" s="265" t="s">
        <v>150</v>
      </c>
      <c r="D661" s="265"/>
      <c r="E661" s="265"/>
      <c r="F661" s="265"/>
      <c r="G661" s="190" t="s">
        <v>17</v>
      </c>
      <c r="H661" s="260">
        <v>1</v>
      </c>
      <c r="I661" s="746">
        <v>11877.833333333334</v>
      </c>
      <c r="J661" s="421">
        <f t="shared" ref="J661:J717" si="102">H661*I661</f>
        <v>11877.833333333334</v>
      </c>
      <c r="K661" s="421">
        <v>4062.2190000000001</v>
      </c>
      <c r="L661" s="408">
        <f t="shared" ref="L661:L706" si="103">H661*K661</f>
        <v>4062.2190000000001</v>
      </c>
      <c r="M661" s="408">
        <f t="shared" ref="M661:M706" si="104">I661+K661</f>
        <v>15940.052333333333</v>
      </c>
      <c r="N661" s="408">
        <f t="shared" ref="N661:N706" si="105">H661*M661</f>
        <v>15940.052333333333</v>
      </c>
      <c r="O661" s="293"/>
      <c r="P661" s="512"/>
      <c r="Q661" s="548"/>
      <c r="R661" s="862"/>
      <c r="S661" s="862"/>
    </row>
    <row r="662" spans="1:19" s="3" customFormat="1" hidden="1" outlineLevel="1">
      <c r="A662" s="290" t="s">
        <v>1798</v>
      </c>
      <c r="B662" s="291" t="s">
        <v>1659</v>
      </c>
      <c r="C662" s="272" t="s">
        <v>41</v>
      </c>
      <c r="D662" s="272"/>
      <c r="E662" s="272"/>
      <c r="F662" s="272"/>
      <c r="G662" s="192"/>
      <c r="H662" s="286"/>
      <c r="I662" s="745"/>
      <c r="J662" s="419"/>
      <c r="K662" s="419"/>
      <c r="L662" s="410"/>
      <c r="M662" s="410"/>
      <c r="N662" s="410"/>
      <c r="O662" s="292"/>
      <c r="P662" s="512"/>
      <c r="Q662" s="548"/>
      <c r="R662" s="862"/>
      <c r="S662" s="862"/>
    </row>
    <row r="663" spans="1:19" s="3" customFormat="1" ht="27.6" hidden="1" outlineLevel="1">
      <c r="A663" s="218" t="s">
        <v>1799</v>
      </c>
      <c r="B663" s="219" t="s">
        <v>1659</v>
      </c>
      <c r="C663" s="265" t="s">
        <v>120</v>
      </c>
      <c r="D663" s="265"/>
      <c r="E663" s="265"/>
      <c r="F663" s="265" t="s">
        <v>155</v>
      </c>
      <c r="G663" s="190" t="s">
        <v>16</v>
      </c>
      <c r="H663" s="260">
        <v>4</v>
      </c>
      <c r="I663" s="746">
        <v>1261.1666666666665</v>
      </c>
      <c r="J663" s="421">
        <f t="shared" si="102"/>
        <v>5044.6666666666661</v>
      </c>
      <c r="K663" s="421">
        <v>589.19000000000005</v>
      </c>
      <c r="L663" s="408">
        <f t="shared" si="103"/>
        <v>2356.7600000000002</v>
      </c>
      <c r="M663" s="408">
        <f t="shared" si="104"/>
        <v>1850.3566666666666</v>
      </c>
      <c r="N663" s="408">
        <f t="shared" si="105"/>
        <v>7401.4266666666663</v>
      </c>
      <c r="O663" s="293"/>
      <c r="P663" s="512"/>
      <c r="Q663" s="548"/>
      <c r="R663" s="862"/>
      <c r="S663" s="862"/>
    </row>
    <row r="664" spans="1:19" s="3" customFormat="1" ht="27.6" hidden="1" outlineLevel="1">
      <c r="A664" s="218" t="s">
        <v>3696</v>
      </c>
      <c r="B664" s="219" t="s">
        <v>1659</v>
      </c>
      <c r="C664" s="265" t="s">
        <v>146</v>
      </c>
      <c r="D664" s="265"/>
      <c r="E664" s="265"/>
      <c r="F664" s="265" t="s">
        <v>155</v>
      </c>
      <c r="G664" s="190" t="s">
        <v>16</v>
      </c>
      <c r="H664" s="260">
        <v>1</v>
      </c>
      <c r="I664" s="746">
        <v>670.83333333333337</v>
      </c>
      <c r="J664" s="421">
        <f t="shared" si="102"/>
        <v>670.83333333333337</v>
      </c>
      <c r="K664" s="421">
        <v>532</v>
      </c>
      <c r="L664" s="408">
        <f t="shared" si="103"/>
        <v>532</v>
      </c>
      <c r="M664" s="408">
        <f t="shared" si="104"/>
        <v>1202.8333333333335</v>
      </c>
      <c r="N664" s="408">
        <f t="shared" si="105"/>
        <v>1202.8333333333335</v>
      </c>
      <c r="O664" s="293"/>
      <c r="P664" s="512"/>
      <c r="Q664" s="548"/>
      <c r="R664" s="862"/>
      <c r="S664" s="862"/>
    </row>
    <row r="665" spans="1:19" s="3" customFormat="1" hidden="1" outlineLevel="1">
      <c r="A665" s="290" t="s">
        <v>3697</v>
      </c>
      <c r="B665" s="291" t="s">
        <v>1659</v>
      </c>
      <c r="C665" s="272" t="s">
        <v>39</v>
      </c>
      <c r="D665" s="272"/>
      <c r="E665" s="272"/>
      <c r="F665" s="272"/>
      <c r="G665" s="192"/>
      <c r="H665" s="286"/>
      <c r="I665" s="745"/>
      <c r="J665" s="419"/>
      <c r="K665" s="419"/>
      <c r="L665" s="410"/>
      <c r="M665" s="410"/>
      <c r="N665" s="410"/>
      <c r="O665" s="292"/>
      <c r="P665" s="512"/>
      <c r="Q665" s="548"/>
      <c r="R665" s="862"/>
      <c r="S665" s="862"/>
    </row>
    <row r="666" spans="1:19" s="3" customFormat="1" ht="27.6" hidden="1" outlineLevel="1">
      <c r="A666" s="218" t="s">
        <v>3698</v>
      </c>
      <c r="B666" s="219" t="s">
        <v>1659</v>
      </c>
      <c r="C666" s="265" t="s">
        <v>123</v>
      </c>
      <c r="D666" s="265"/>
      <c r="E666" s="265"/>
      <c r="F666" s="265"/>
      <c r="G666" s="190" t="s">
        <v>30</v>
      </c>
      <c r="H666" s="260">
        <v>62.7</v>
      </c>
      <c r="I666" s="746">
        <v>268.33333333333337</v>
      </c>
      <c r="J666" s="421">
        <f t="shared" si="102"/>
        <v>16824.500000000004</v>
      </c>
      <c r="K666" s="421">
        <v>239.4</v>
      </c>
      <c r="L666" s="408">
        <f t="shared" si="103"/>
        <v>15010.380000000001</v>
      </c>
      <c r="M666" s="408">
        <f t="shared" si="104"/>
        <v>507.73333333333335</v>
      </c>
      <c r="N666" s="408">
        <f t="shared" si="105"/>
        <v>31834.880000000001</v>
      </c>
      <c r="O666" s="293"/>
      <c r="P666" s="512"/>
      <c r="Q666" s="548"/>
      <c r="R666" s="862"/>
      <c r="S666" s="862"/>
    </row>
    <row r="667" spans="1:19" s="3" customFormat="1" ht="27.6" hidden="1" outlineLevel="1">
      <c r="A667" s="218" t="s">
        <v>3699</v>
      </c>
      <c r="B667" s="219" t="s">
        <v>1659</v>
      </c>
      <c r="C667" s="265" t="s">
        <v>124</v>
      </c>
      <c r="D667" s="265"/>
      <c r="E667" s="265"/>
      <c r="F667" s="265"/>
      <c r="G667" s="190" t="s">
        <v>30</v>
      </c>
      <c r="H667" s="260">
        <v>43.89</v>
      </c>
      <c r="I667" s="746">
        <v>221.66666666666669</v>
      </c>
      <c r="J667" s="421">
        <f t="shared" si="102"/>
        <v>9728.9500000000007</v>
      </c>
      <c r="K667" s="421">
        <v>159.60000000000002</v>
      </c>
      <c r="L667" s="408">
        <f t="shared" si="103"/>
        <v>7004.844000000001</v>
      </c>
      <c r="M667" s="408">
        <f t="shared" si="104"/>
        <v>381.26666666666671</v>
      </c>
      <c r="N667" s="408">
        <f t="shared" si="105"/>
        <v>16733.794000000002</v>
      </c>
      <c r="O667" s="293"/>
      <c r="P667" s="512"/>
      <c r="Q667" s="548"/>
      <c r="R667" s="862"/>
      <c r="S667" s="862"/>
    </row>
    <row r="668" spans="1:19" s="3" customFormat="1" ht="27.6" hidden="1" outlineLevel="1">
      <c r="A668" s="218" t="s">
        <v>3700</v>
      </c>
      <c r="B668" s="219" t="s">
        <v>1659</v>
      </c>
      <c r="C668" s="265" t="s">
        <v>125</v>
      </c>
      <c r="D668" s="265"/>
      <c r="E668" s="265"/>
      <c r="F668" s="265"/>
      <c r="G668" s="190" t="s">
        <v>30</v>
      </c>
      <c r="H668" s="260">
        <v>23.430000000000003</v>
      </c>
      <c r="I668" s="746">
        <v>175</v>
      </c>
      <c r="J668" s="421">
        <f t="shared" si="102"/>
        <v>4100.2500000000009</v>
      </c>
      <c r="K668" s="421">
        <v>159.60000000000002</v>
      </c>
      <c r="L668" s="408">
        <f t="shared" si="103"/>
        <v>3739.4280000000012</v>
      </c>
      <c r="M668" s="408">
        <f t="shared" si="104"/>
        <v>334.6</v>
      </c>
      <c r="N668" s="408">
        <f t="shared" si="105"/>
        <v>7839.6780000000017</v>
      </c>
      <c r="O668" s="293"/>
      <c r="P668" s="512"/>
      <c r="Q668" s="548"/>
      <c r="R668" s="862"/>
      <c r="S668" s="862"/>
    </row>
    <row r="669" spans="1:19" s="3" customFormat="1" ht="27.6" hidden="1" outlineLevel="1">
      <c r="A669" s="218" t="s">
        <v>3701</v>
      </c>
      <c r="B669" s="219" t="s">
        <v>1659</v>
      </c>
      <c r="C669" s="265" t="s">
        <v>152</v>
      </c>
      <c r="D669" s="265"/>
      <c r="E669" s="265"/>
      <c r="F669" s="265" t="s">
        <v>157</v>
      </c>
      <c r="G669" s="190" t="s">
        <v>30</v>
      </c>
      <c r="H669" s="260">
        <v>29</v>
      </c>
      <c r="I669" s="746">
        <v>254.33333333333334</v>
      </c>
      <c r="J669" s="421">
        <f t="shared" si="102"/>
        <v>7375.666666666667</v>
      </c>
      <c r="K669" s="421">
        <v>133</v>
      </c>
      <c r="L669" s="408">
        <f t="shared" si="103"/>
        <v>3857</v>
      </c>
      <c r="M669" s="408">
        <f t="shared" si="104"/>
        <v>387.33333333333337</v>
      </c>
      <c r="N669" s="408">
        <f t="shared" si="105"/>
        <v>11232.666666666668</v>
      </c>
      <c r="O669" s="293"/>
      <c r="P669" s="512"/>
      <c r="Q669" s="548"/>
      <c r="R669" s="862"/>
      <c r="S669" s="862"/>
    </row>
    <row r="670" spans="1:19" s="3" customFormat="1" ht="27.6" hidden="1" outlineLevel="1">
      <c r="A670" s="218" t="s">
        <v>3702</v>
      </c>
      <c r="B670" s="219" t="s">
        <v>1659</v>
      </c>
      <c r="C670" s="265" t="s">
        <v>151</v>
      </c>
      <c r="D670" s="265"/>
      <c r="E670" s="265"/>
      <c r="F670" s="265" t="s">
        <v>157</v>
      </c>
      <c r="G670" s="190" t="s">
        <v>30</v>
      </c>
      <c r="H670" s="260">
        <v>57.4</v>
      </c>
      <c r="I670" s="746">
        <v>147</v>
      </c>
      <c r="J670" s="421">
        <f t="shared" si="102"/>
        <v>8437.7999999999993</v>
      </c>
      <c r="K670" s="421">
        <v>133</v>
      </c>
      <c r="L670" s="408">
        <f t="shared" si="103"/>
        <v>7634.2</v>
      </c>
      <c r="M670" s="408">
        <f t="shared" si="104"/>
        <v>280</v>
      </c>
      <c r="N670" s="408">
        <f t="shared" si="105"/>
        <v>16072</v>
      </c>
      <c r="O670" s="293"/>
      <c r="P670" s="512"/>
      <c r="Q670" s="548"/>
      <c r="R670" s="862"/>
      <c r="S670" s="862"/>
    </row>
    <row r="671" spans="1:19" s="3" customFormat="1" hidden="1" outlineLevel="1">
      <c r="A671" s="290" t="s">
        <v>3703</v>
      </c>
      <c r="B671" s="291" t="s">
        <v>1659</v>
      </c>
      <c r="C671" s="272" t="s">
        <v>36</v>
      </c>
      <c r="D671" s="272"/>
      <c r="E671" s="272"/>
      <c r="F671" s="272"/>
      <c r="G671" s="192"/>
      <c r="H671" s="286"/>
      <c r="I671" s="745"/>
      <c r="J671" s="419"/>
      <c r="K671" s="419"/>
      <c r="L671" s="410"/>
      <c r="M671" s="410"/>
      <c r="N671" s="410"/>
      <c r="O671" s="292"/>
      <c r="P671" s="512"/>
      <c r="Q671" s="548"/>
      <c r="R671" s="862"/>
      <c r="S671" s="862"/>
    </row>
    <row r="672" spans="1:19" s="3" customFormat="1" ht="27.6" hidden="1" outlineLevel="1">
      <c r="A672" s="218" t="s">
        <v>3704</v>
      </c>
      <c r="B672" s="219" t="s">
        <v>1659</v>
      </c>
      <c r="C672" s="265" t="s">
        <v>129</v>
      </c>
      <c r="D672" s="265"/>
      <c r="E672" s="265"/>
      <c r="F672" s="265" t="s">
        <v>92</v>
      </c>
      <c r="G672" s="190" t="s">
        <v>30</v>
      </c>
      <c r="H672" s="260">
        <v>62.7</v>
      </c>
      <c r="I672" s="746">
        <v>232.16666666666666</v>
      </c>
      <c r="J672" s="421">
        <f t="shared" si="102"/>
        <v>14556.85</v>
      </c>
      <c r="K672" s="421">
        <v>199.5</v>
      </c>
      <c r="L672" s="408">
        <f t="shared" si="103"/>
        <v>12508.650000000001</v>
      </c>
      <c r="M672" s="408">
        <f t="shared" si="104"/>
        <v>431.66666666666663</v>
      </c>
      <c r="N672" s="408">
        <f t="shared" si="105"/>
        <v>27065.5</v>
      </c>
      <c r="O672" s="293"/>
      <c r="P672" s="512"/>
      <c r="Q672" s="548"/>
      <c r="R672" s="862"/>
      <c r="S672" s="862"/>
    </row>
    <row r="673" spans="1:19" s="3" customFormat="1" ht="27.6" hidden="1" outlineLevel="1">
      <c r="A673" s="218" t="s">
        <v>3705</v>
      </c>
      <c r="B673" s="219" t="s">
        <v>1659</v>
      </c>
      <c r="C673" s="265" t="s">
        <v>130</v>
      </c>
      <c r="D673" s="265"/>
      <c r="E673" s="265"/>
      <c r="F673" s="265" t="s">
        <v>92</v>
      </c>
      <c r="G673" s="190" t="s">
        <v>30</v>
      </c>
      <c r="H673" s="260">
        <v>43.89</v>
      </c>
      <c r="I673" s="746">
        <v>204.16666666666666</v>
      </c>
      <c r="J673" s="421">
        <f t="shared" si="102"/>
        <v>8960.875</v>
      </c>
      <c r="K673" s="421">
        <v>199.5</v>
      </c>
      <c r="L673" s="408">
        <f t="shared" si="103"/>
        <v>8756.0550000000003</v>
      </c>
      <c r="M673" s="408">
        <f t="shared" si="104"/>
        <v>403.66666666666663</v>
      </c>
      <c r="N673" s="408">
        <f t="shared" si="105"/>
        <v>17716.93</v>
      </c>
      <c r="O673" s="293"/>
      <c r="P673" s="512"/>
      <c r="Q673" s="548"/>
      <c r="R673" s="862"/>
      <c r="S673" s="862"/>
    </row>
    <row r="674" spans="1:19" s="3" customFormat="1" ht="27.6" hidden="1" outlineLevel="1">
      <c r="A674" s="218" t="s">
        <v>3706</v>
      </c>
      <c r="B674" s="219" t="s">
        <v>1659</v>
      </c>
      <c r="C674" s="265" t="s">
        <v>131</v>
      </c>
      <c r="D674" s="265"/>
      <c r="E674" s="265"/>
      <c r="F674" s="265" t="s">
        <v>92</v>
      </c>
      <c r="G674" s="190" t="s">
        <v>30</v>
      </c>
      <c r="H674" s="260">
        <v>23.430000000000003</v>
      </c>
      <c r="I674" s="746">
        <v>204.16666666666666</v>
      </c>
      <c r="J674" s="421">
        <f t="shared" si="102"/>
        <v>4783.625</v>
      </c>
      <c r="K674" s="747">
        <v>199.5</v>
      </c>
      <c r="L674" s="408">
        <f t="shared" si="103"/>
        <v>4674.2850000000008</v>
      </c>
      <c r="M674" s="408">
        <f t="shared" si="104"/>
        <v>403.66666666666663</v>
      </c>
      <c r="N674" s="408">
        <f t="shared" si="105"/>
        <v>9457.91</v>
      </c>
      <c r="O674" s="299"/>
      <c r="P674" s="514"/>
      <c r="Q674" s="550"/>
      <c r="R674" s="862"/>
      <c r="S674" s="862"/>
    </row>
    <row r="675" spans="1:19" s="3" customFormat="1" ht="27.6" hidden="1" outlineLevel="1">
      <c r="A675" s="218" t="s">
        <v>3707</v>
      </c>
      <c r="B675" s="219" t="s">
        <v>1659</v>
      </c>
      <c r="C675" s="265" t="s">
        <v>147</v>
      </c>
      <c r="D675" s="265"/>
      <c r="E675" s="265"/>
      <c r="F675" s="298" t="s">
        <v>160</v>
      </c>
      <c r="G675" s="190" t="s">
        <v>30</v>
      </c>
      <c r="H675" s="260">
        <v>21.01</v>
      </c>
      <c r="I675" s="746">
        <v>45.5</v>
      </c>
      <c r="J675" s="421">
        <f t="shared" si="102"/>
        <v>955.95500000000004</v>
      </c>
      <c r="K675" s="421">
        <v>66.5</v>
      </c>
      <c r="L675" s="408">
        <f t="shared" si="103"/>
        <v>1397.1650000000002</v>
      </c>
      <c r="M675" s="408">
        <f t="shared" si="104"/>
        <v>112</v>
      </c>
      <c r="N675" s="408">
        <f t="shared" si="105"/>
        <v>2353.1200000000003</v>
      </c>
      <c r="O675" s="293"/>
      <c r="P675" s="512"/>
      <c r="Q675" s="548"/>
      <c r="R675" s="862"/>
      <c r="S675" s="862"/>
    </row>
    <row r="676" spans="1:19" s="3" customFormat="1" ht="27.6" hidden="1" outlineLevel="1">
      <c r="A676" s="218" t="s">
        <v>3708</v>
      </c>
      <c r="B676" s="219" t="s">
        <v>1659</v>
      </c>
      <c r="C676" s="265" t="s">
        <v>148</v>
      </c>
      <c r="D676" s="265"/>
      <c r="E676" s="265"/>
      <c r="F676" s="265" t="s">
        <v>160</v>
      </c>
      <c r="G676" s="190" t="s">
        <v>30</v>
      </c>
      <c r="H676" s="260">
        <v>19.2</v>
      </c>
      <c r="I676" s="746">
        <v>44.333333333333329</v>
      </c>
      <c r="J676" s="421">
        <f t="shared" si="102"/>
        <v>851.19999999999993</v>
      </c>
      <c r="K676" s="747">
        <v>66.5</v>
      </c>
      <c r="L676" s="408">
        <f t="shared" si="103"/>
        <v>1276.8</v>
      </c>
      <c r="M676" s="408">
        <f t="shared" si="104"/>
        <v>110.83333333333333</v>
      </c>
      <c r="N676" s="408">
        <f t="shared" si="105"/>
        <v>2128</v>
      </c>
      <c r="O676" s="299"/>
      <c r="P676" s="514"/>
      <c r="Q676" s="550"/>
      <c r="R676" s="862"/>
      <c r="S676" s="862"/>
    </row>
    <row r="677" spans="1:19" s="3" customFormat="1" hidden="1" outlineLevel="1">
      <c r="A677" s="290" t="s">
        <v>3709</v>
      </c>
      <c r="B677" s="291" t="s">
        <v>1659</v>
      </c>
      <c r="C677" s="272" t="s">
        <v>52</v>
      </c>
      <c r="D677" s="272"/>
      <c r="E677" s="272"/>
      <c r="F677" s="300"/>
      <c r="G677" s="192"/>
      <c r="H677" s="286"/>
      <c r="I677" s="745"/>
      <c r="J677" s="419"/>
      <c r="K677" s="419"/>
      <c r="L677" s="410"/>
      <c r="M677" s="410"/>
      <c r="N677" s="410"/>
      <c r="O677" s="301"/>
      <c r="P677" s="514"/>
      <c r="Q677" s="550"/>
      <c r="R677" s="862"/>
      <c r="S677" s="862"/>
    </row>
    <row r="678" spans="1:19" s="3" customFormat="1" hidden="1" outlineLevel="1">
      <c r="A678" s="218" t="s">
        <v>3710</v>
      </c>
      <c r="B678" s="219" t="s">
        <v>1659</v>
      </c>
      <c r="C678" s="265" t="s">
        <v>52</v>
      </c>
      <c r="D678" s="265"/>
      <c r="E678" s="265"/>
      <c r="F678" s="265"/>
      <c r="G678" s="190" t="s">
        <v>38</v>
      </c>
      <c r="H678" s="260">
        <v>25</v>
      </c>
      <c r="I678" s="746">
        <v>1250</v>
      </c>
      <c r="J678" s="421">
        <f t="shared" si="102"/>
        <v>31250</v>
      </c>
      <c r="K678" s="421">
        <v>1500</v>
      </c>
      <c r="L678" s="408">
        <f t="shared" si="103"/>
        <v>37500</v>
      </c>
      <c r="M678" s="408">
        <f t="shared" si="104"/>
        <v>2750</v>
      </c>
      <c r="N678" s="408">
        <f t="shared" si="105"/>
        <v>68750</v>
      </c>
      <c r="O678" s="299"/>
      <c r="P678" s="514"/>
      <c r="Q678" s="550"/>
      <c r="R678" s="862"/>
      <c r="S678" s="862"/>
    </row>
    <row r="679" spans="1:19" s="3" customFormat="1" hidden="1" outlineLevel="1">
      <c r="A679" s="290" t="s">
        <v>3711</v>
      </c>
      <c r="B679" s="291" t="s">
        <v>1659</v>
      </c>
      <c r="C679" s="102" t="s">
        <v>40</v>
      </c>
      <c r="D679" s="186"/>
      <c r="E679" s="186"/>
      <c r="F679" s="186"/>
      <c r="G679" s="187"/>
      <c r="H679" s="188"/>
      <c r="I679" s="745"/>
      <c r="J679" s="419"/>
      <c r="K679" s="419"/>
      <c r="L679" s="410"/>
      <c r="M679" s="410"/>
      <c r="N679" s="410"/>
      <c r="O679" s="301"/>
      <c r="P679" s="514"/>
      <c r="Q679" s="550"/>
      <c r="R679" s="862"/>
      <c r="S679" s="862"/>
    </row>
    <row r="680" spans="1:19" s="3" customFormat="1" ht="27.6" hidden="1" outlineLevel="1">
      <c r="A680" s="218" t="s">
        <v>3712</v>
      </c>
      <c r="B680" s="219" t="s">
        <v>1659</v>
      </c>
      <c r="C680" s="372" t="s">
        <v>1527</v>
      </c>
      <c r="D680" s="190" t="s">
        <v>161</v>
      </c>
      <c r="E680" s="190"/>
      <c r="F680" s="190" t="s">
        <v>162</v>
      </c>
      <c r="G680" s="190" t="s">
        <v>16</v>
      </c>
      <c r="H680" s="379">
        <v>1</v>
      </c>
      <c r="I680" s="746">
        <v>9200</v>
      </c>
      <c r="J680" s="421">
        <f>H680*I680</f>
        <v>9200</v>
      </c>
      <c r="K680" s="421">
        <v>1600</v>
      </c>
      <c r="L680" s="408">
        <f>H680*K680</f>
        <v>1600</v>
      </c>
      <c r="M680" s="408">
        <f>I680+K680</f>
        <v>10800</v>
      </c>
      <c r="N680" s="408">
        <f>H680*M680</f>
        <v>10800</v>
      </c>
      <c r="O680" s="299"/>
      <c r="P680" s="514"/>
      <c r="Q680" s="550"/>
      <c r="R680" s="862"/>
      <c r="S680" s="862"/>
    </row>
    <row r="681" spans="1:19" s="6" customFormat="1" collapsed="1">
      <c r="A681" s="248" t="s">
        <v>1800</v>
      </c>
      <c r="B681" s="249" t="s">
        <v>1660</v>
      </c>
      <c r="C681" s="275" t="s">
        <v>94</v>
      </c>
      <c r="D681" s="275"/>
      <c r="E681" s="275"/>
      <c r="F681" s="275"/>
      <c r="G681" s="276"/>
      <c r="H681" s="277"/>
      <c r="I681" s="741"/>
      <c r="J681" s="413">
        <f>SUM(J682:J815)</f>
        <v>3999835.6111111119</v>
      </c>
      <c r="K681" s="413"/>
      <c r="L681" s="413">
        <f>SUM(L682:L815)</f>
        <v>2879292.4650000003</v>
      </c>
      <c r="M681" s="413"/>
      <c r="N681" s="413">
        <f>SUM(N682:N815)</f>
        <v>6879128.0761111099</v>
      </c>
      <c r="O681" s="278"/>
      <c r="P681" s="510"/>
      <c r="Q681" s="546"/>
      <c r="R681" s="862"/>
      <c r="S681" s="862"/>
    </row>
    <row r="682" spans="1:19" s="6" customFormat="1" hidden="1" outlineLevel="1">
      <c r="A682" s="26" t="s">
        <v>1801</v>
      </c>
      <c r="B682" s="27" t="s">
        <v>1660</v>
      </c>
      <c r="C682" s="263" t="s">
        <v>637</v>
      </c>
      <c r="D682" s="263"/>
      <c r="E682" s="263"/>
      <c r="F682" s="267"/>
      <c r="G682" s="29"/>
      <c r="H682" s="268"/>
      <c r="I682" s="489"/>
      <c r="J682" s="415"/>
      <c r="K682" s="415"/>
      <c r="L682" s="415"/>
      <c r="M682" s="415"/>
      <c r="N682" s="415"/>
      <c r="O682" s="279"/>
      <c r="P682" s="510"/>
      <c r="Q682" s="546"/>
      <c r="R682" s="862"/>
      <c r="S682" s="862"/>
    </row>
    <row r="683" spans="1:19" s="6" customFormat="1" hidden="1" outlineLevel="1">
      <c r="A683" s="191" t="s">
        <v>3713</v>
      </c>
      <c r="B683" s="192" t="s">
        <v>1660</v>
      </c>
      <c r="C683" s="272" t="s">
        <v>2318</v>
      </c>
      <c r="D683" s="272"/>
      <c r="E683" s="272"/>
      <c r="F683" s="280"/>
      <c r="G683" s="281"/>
      <c r="H683" s="282"/>
      <c r="I683" s="477"/>
      <c r="J683" s="416"/>
      <c r="K683" s="416"/>
      <c r="L683" s="416"/>
      <c r="M683" s="416"/>
      <c r="N683" s="416"/>
      <c r="O683" s="283"/>
      <c r="P683" s="510"/>
      <c r="Q683" s="546"/>
      <c r="R683" s="862"/>
      <c r="S683" s="862"/>
    </row>
    <row r="684" spans="1:19" s="6" customFormat="1" hidden="1" outlineLevel="1">
      <c r="A684" s="191" t="s">
        <v>3714</v>
      </c>
      <c r="B684" s="192" t="s">
        <v>1660</v>
      </c>
      <c r="C684" s="272" t="s">
        <v>54</v>
      </c>
      <c r="D684" s="272"/>
      <c r="E684" s="272"/>
      <c r="F684" s="280"/>
      <c r="G684" s="281"/>
      <c r="H684" s="282"/>
      <c r="I684" s="477"/>
      <c r="J684" s="416"/>
      <c r="K684" s="416"/>
      <c r="L684" s="416"/>
      <c r="M684" s="416"/>
      <c r="N684" s="416"/>
      <c r="O684" s="283"/>
      <c r="P684" s="510"/>
      <c r="Q684" s="546"/>
      <c r="R684" s="862"/>
      <c r="S684" s="862"/>
    </row>
    <row r="685" spans="1:19" s="6" customFormat="1" hidden="1" outlineLevel="1">
      <c r="A685" s="189" t="s">
        <v>3715</v>
      </c>
      <c r="B685" s="190" t="s">
        <v>1660</v>
      </c>
      <c r="C685" s="265" t="s">
        <v>2319</v>
      </c>
      <c r="D685" s="265"/>
      <c r="E685" s="265"/>
      <c r="F685" s="284"/>
      <c r="G685" s="259" t="s">
        <v>16</v>
      </c>
      <c r="H685" s="260">
        <v>94</v>
      </c>
      <c r="I685" s="490"/>
      <c r="J685" s="421">
        <f t="shared" si="102"/>
        <v>0</v>
      </c>
      <c r="K685" s="421">
        <v>1200</v>
      </c>
      <c r="L685" s="408">
        <f t="shared" si="103"/>
        <v>112800</v>
      </c>
      <c r="M685" s="408">
        <f t="shared" si="104"/>
        <v>1200</v>
      </c>
      <c r="N685" s="408">
        <f t="shared" si="105"/>
        <v>112800</v>
      </c>
      <c r="O685" s="285"/>
      <c r="P685" s="510"/>
      <c r="Q685" s="546"/>
      <c r="R685" s="862"/>
      <c r="S685" s="862"/>
    </row>
    <row r="686" spans="1:19" s="6" customFormat="1" hidden="1" outlineLevel="1">
      <c r="A686" s="189" t="s">
        <v>3716</v>
      </c>
      <c r="B686" s="190" t="s">
        <v>1660</v>
      </c>
      <c r="C686" s="265" t="s">
        <v>2320</v>
      </c>
      <c r="D686" s="265"/>
      <c r="E686" s="265"/>
      <c r="F686" s="284"/>
      <c r="G686" s="259" t="s">
        <v>16</v>
      </c>
      <c r="H686" s="260">
        <v>70</v>
      </c>
      <c r="I686" s="490"/>
      <c r="J686" s="421">
        <f t="shared" si="102"/>
        <v>0</v>
      </c>
      <c r="K686" s="421">
        <v>1200</v>
      </c>
      <c r="L686" s="408">
        <f t="shared" si="103"/>
        <v>84000</v>
      </c>
      <c r="M686" s="408">
        <f t="shared" si="104"/>
        <v>1200</v>
      </c>
      <c r="N686" s="408">
        <f t="shared" si="105"/>
        <v>84000</v>
      </c>
      <c r="O686" s="285"/>
      <c r="P686" s="510"/>
      <c r="Q686" s="546"/>
      <c r="R686" s="862"/>
      <c r="S686" s="862"/>
    </row>
    <row r="687" spans="1:19" s="6" customFormat="1" hidden="1" outlineLevel="1">
      <c r="A687" s="189" t="s">
        <v>3717</v>
      </c>
      <c r="B687" s="190" t="s">
        <v>1660</v>
      </c>
      <c r="C687" s="265" t="s">
        <v>2321</v>
      </c>
      <c r="D687" s="265"/>
      <c r="E687" s="265"/>
      <c r="F687" s="284"/>
      <c r="G687" s="259" t="s">
        <v>16</v>
      </c>
      <c r="H687" s="260">
        <v>10</v>
      </c>
      <c r="I687" s="490"/>
      <c r="J687" s="421">
        <f t="shared" si="102"/>
        <v>0</v>
      </c>
      <c r="K687" s="421">
        <v>1000</v>
      </c>
      <c r="L687" s="408">
        <f t="shared" si="103"/>
        <v>10000</v>
      </c>
      <c r="M687" s="408">
        <f t="shared" si="104"/>
        <v>1000</v>
      </c>
      <c r="N687" s="408">
        <f t="shared" si="105"/>
        <v>10000</v>
      </c>
      <c r="O687" s="285"/>
      <c r="P687" s="510"/>
      <c r="Q687" s="546"/>
      <c r="R687" s="862"/>
      <c r="S687" s="862"/>
    </row>
    <row r="688" spans="1:19" s="6" customFormat="1" hidden="1" outlineLevel="1">
      <c r="A688" s="189" t="s">
        <v>3718</v>
      </c>
      <c r="B688" s="190" t="s">
        <v>1660</v>
      </c>
      <c r="C688" s="265" t="s">
        <v>58</v>
      </c>
      <c r="D688" s="265"/>
      <c r="E688" s="265"/>
      <c r="F688" s="284"/>
      <c r="G688" s="259" t="s">
        <v>16</v>
      </c>
      <c r="H688" s="260">
        <v>15</v>
      </c>
      <c r="I688" s="490"/>
      <c r="J688" s="421">
        <f t="shared" si="102"/>
        <v>0</v>
      </c>
      <c r="K688" s="421">
        <v>1200</v>
      </c>
      <c r="L688" s="408">
        <f t="shared" si="103"/>
        <v>18000</v>
      </c>
      <c r="M688" s="408">
        <f t="shared" si="104"/>
        <v>1200</v>
      </c>
      <c r="N688" s="408">
        <f t="shared" si="105"/>
        <v>18000</v>
      </c>
      <c r="O688" s="285"/>
      <c r="P688" s="510"/>
      <c r="Q688" s="546"/>
      <c r="R688" s="862"/>
      <c r="S688" s="862"/>
    </row>
    <row r="689" spans="1:19" s="6" customFormat="1" hidden="1" outlineLevel="1">
      <c r="A689" s="189" t="s">
        <v>3719</v>
      </c>
      <c r="B689" s="190" t="s">
        <v>1660</v>
      </c>
      <c r="C689" s="265" t="s">
        <v>2322</v>
      </c>
      <c r="D689" s="265"/>
      <c r="E689" s="265"/>
      <c r="F689" s="284"/>
      <c r="G689" s="259" t="s">
        <v>16</v>
      </c>
      <c r="H689" s="260">
        <v>3</v>
      </c>
      <c r="I689" s="490"/>
      <c r="J689" s="421">
        <f t="shared" si="102"/>
        <v>0</v>
      </c>
      <c r="K689" s="421">
        <v>450</v>
      </c>
      <c r="L689" s="408">
        <f t="shared" si="103"/>
        <v>1350</v>
      </c>
      <c r="M689" s="408">
        <f t="shared" si="104"/>
        <v>450</v>
      </c>
      <c r="N689" s="408">
        <f t="shared" si="105"/>
        <v>1350</v>
      </c>
      <c r="O689" s="285"/>
      <c r="P689" s="510"/>
      <c r="Q689" s="546"/>
      <c r="R689" s="862"/>
      <c r="S689" s="862"/>
    </row>
    <row r="690" spans="1:19" s="6" customFormat="1" hidden="1" outlineLevel="1">
      <c r="A690" s="189" t="s">
        <v>3720</v>
      </c>
      <c r="B690" s="190" t="s">
        <v>1660</v>
      </c>
      <c r="C690" s="265" t="s">
        <v>39</v>
      </c>
      <c r="D690" s="265"/>
      <c r="E690" s="265"/>
      <c r="F690" s="284"/>
      <c r="G690" s="259"/>
      <c r="H690" s="260"/>
      <c r="I690" s="490"/>
      <c r="J690" s="421">
        <f t="shared" si="102"/>
        <v>0</v>
      </c>
      <c r="K690" s="421"/>
      <c r="L690" s="408">
        <f t="shared" si="103"/>
        <v>0</v>
      </c>
      <c r="M690" s="408">
        <f t="shared" si="104"/>
        <v>0</v>
      </c>
      <c r="N690" s="408">
        <f t="shared" si="105"/>
        <v>0</v>
      </c>
      <c r="O690" s="285"/>
      <c r="P690" s="510"/>
      <c r="Q690" s="546"/>
      <c r="R690" s="862"/>
      <c r="S690" s="862"/>
    </row>
    <row r="691" spans="1:19" s="6" customFormat="1" hidden="1" outlineLevel="1">
      <c r="A691" s="189" t="s">
        <v>3721</v>
      </c>
      <c r="B691" s="190" t="s">
        <v>1660</v>
      </c>
      <c r="C691" s="265" t="s">
        <v>2324</v>
      </c>
      <c r="D691" s="265"/>
      <c r="E691" s="265"/>
      <c r="F691" s="284"/>
      <c r="G691" s="259" t="s">
        <v>30</v>
      </c>
      <c r="H691" s="260">
        <v>140</v>
      </c>
      <c r="I691" s="490"/>
      <c r="J691" s="421">
        <f t="shared" si="102"/>
        <v>0</v>
      </c>
      <c r="K691" s="421">
        <v>440</v>
      </c>
      <c r="L691" s="408">
        <f t="shared" si="103"/>
        <v>61600</v>
      </c>
      <c r="M691" s="408">
        <f t="shared" si="104"/>
        <v>440</v>
      </c>
      <c r="N691" s="408">
        <f t="shared" si="105"/>
        <v>61600</v>
      </c>
      <c r="O691" s="285"/>
      <c r="P691" s="510"/>
      <c r="Q691" s="546"/>
      <c r="R691" s="862"/>
      <c r="S691" s="862"/>
    </row>
    <row r="692" spans="1:19" s="6" customFormat="1" hidden="1" outlineLevel="1">
      <c r="A692" s="191" t="s">
        <v>3722</v>
      </c>
      <c r="B692" s="192" t="s">
        <v>1660</v>
      </c>
      <c r="C692" s="272" t="s">
        <v>36</v>
      </c>
      <c r="D692" s="272"/>
      <c r="E692" s="272"/>
      <c r="F692" s="280"/>
      <c r="G692" s="281"/>
      <c r="H692" s="282"/>
      <c r="I692" s="477"/>
      <c r="J692" s="419"/>
      <c r="K692" s="743"/>
      <c r="L692" s="410"/>
      <c r="M692" s="410"/>
      <c r="N692" s="410"/>
      <c r="O692" s="283"/>
      <c r="P692" s="510"/>
      <c r="Q692" s="546"/>
      <c r="R692" s="862"/>
      <c r="S692" s="862"/>
    </row>
    <row r="693" spans="1:19" s="6" customFormat="1" hidden="1" outlineLevel="1">
      <c r="A693" s="189" t="s">
        <v>3723</v>
      </c>
      <c r="B693" s="190" t="s">
        <v>1660</v>
      </c>
      <c r="C693" s="265" t="s">
        <v>2323</v>
      </c>
      <c r="D693" s="265"/>
      <c r="E693" s="265"/>
      <c r="F693" s="284"/>
      <c r="G693" s="259" t="s">
        <v>30</v>
      </c>
      <c r="H693" s="260">
        <v>112</v>
      </c>
      <c r="I693" s="490"/>
      <c r="J693" s="421">
        <f t="shared" si="102"/>
        <v>0</v>
      </c>
      <c r="K693" s="421">
        <v>70</v>
      </c>
      <c r="L693" s="408">
        <f t="shared" si="103"/>
        <v>7840</v>
      </c>
      <c r="M693" s="408">
        <f t="shared" si="104"/>
        <v>70</v>
      </c>
      <c r="N693" s="408">
        <f t="shared" si="105"/>
        <v>7840</v>
      </c>
      <c r="O693" s="285"/>
      <c r="P693" s="510"/>
      <c r="Q693" s="546"/>
      <c r="R693" s="862"/>
      <c r="S693" s="862"/>
    </row>
    <row r="694" spans="1:19" s="6" customFormat="1" ht="27.6" hidden="1" outlineLevel="1">
      <c r="A694" s="191" t="s">
        <v>3722</v>
      </c>
      <c r="B694" s="192" t="s">
        <v>1660</v>
      </c>
      <c r="C694" s="272" t="s">
        <v>2325</v>
      </c>
      <c r="D694" s="272"/>
      <c r="E694" s="272"/>
      <c r="F694" s="280"/>
      <c r="G694" s="281"/>
      <c r="H694" s="282"/>
      <c r="I694" s="477"/>
      <c r="J694" s="419"/>
      <c r="K694" s="743"/>
      <c r="L694" s="410"/>
      <c r="M694" s="410"/>
      <c r="N694" s="410"/>
      <c r="O694" s="283"/>
      <c r="P694" s="510"/>
      <c r="Q694" s="546"/>
      <c r="R694" s="862"/>
      <c r="S694" s="862"/>
    </row>
    <row r="695" spans="1:19" s="6" customFormat="1" hidden="1" outlineLevel="1">
      <c r="A695" s="191" t="s">
        <v>3723</v>
      </c>
      <c r="B695" s="192" t="s">
        <v>1660</v>
      </c>
      <c r="C695" s="272" t="s">
        <v>40</v>
      </c>
      <c r="D695" s="272"/>
      <c r="E695" s="272"/>
      <c r="F695" s="280"/>
      <c r="G695" s="281"/>
      <c r="H695" s="282"/>
      <c r="I695" s="477"/>
      <c r="J695" s="419"/>
      <c r="K695" s="743"/>
      <c r="L695" s="410"/>
      <c r="M695" s="410"/>
      <c r="N695" s="410"/>
      <c r="O695" s="283"/>
      <c r="P695" s="510"/>
      <c r="Q695" s="546"/>
      <c r="R695" s="862"/>
      <c r="S695" s="862"/>
    </row>
    <row r="696" spans="1:19" s="6" customFormat="1" hidden="1" outlineLevel="1">
      <c r="A696" s="189" t="s">
        <v>3724</v>
      </c>
      <c r="B696" s="190" t="s">
        <v>1660</v>
      </c>
      <c r="C696" s="265" t="s">
        <v>2326</v>
      </c>
      <c r="D696" s="265"/>
      <c r="E696" s="265"/>
      <c r="F696" s="284"/>
      <c r="G696" s="259" t="s">
        <v>16</v>
      </c>
      <c r="H696" s="260">
        <v>2</v>
      </c>
      <c r="I696" s="490"/>
      <c r="J696" s="421">
        <f t="shared" si="102"/>
        <v>0</v>
      </c>
      <c r="K696" s="421">
        <v>1800</v>
      </c>
      <c r="L696" s="408">
        <f t="shared" si="103"/>
        <v>3600</v>
      </c>
      <c r="M696" s="408">
        <f t="shared" si="104"/>
        <v>1800</v>
      </c>
      <c r="N696" s="408">
        <f t="shared" si="105"/>
        <v>3600</v>
      </c>
      <c r="O696" s="285"/>
      <c r="P696" s="510"/>
      <c r="Q696" s="546"/>
      <c r="R696" s="862"/>
      <c r="S696" s="862"/>
    </row>
    <row r="697" spans="1:19" s="6" customFormat="1" hidden="1" outlineLevel="1">
      <c r="A697" s="189" t="s">
        <v>3725</v>
      </c>
      <c r="B697" s="190" t="s">
        <v>1660</v>
      </c>
      <c r="C697" s="265" t="s">
        <v>2327</v>
      </c>
      <c r="D697" s="265"/>
      <c r="E697" s="265"/>
      <c r="F697" s="284"/>
      <c r="G697" s="259" t="s">
        <v>16</v>
      </c>
      <c r="H697" s="260">
        <v>1</v>
      </c>
      <c r="I697" s="490"/>
      <c r="J697" s="421">
        <f t="shared" si="102"/>
        <v>0</v>
      </c>
      <c r="K697" s="421">
        <v>900</v>
      </c>
      <c r="L697" s="408">
        <f t="shared" si="103"/>
        <v>900</v>
      </c>
      <c r="M697" s="408">
        <f t="shared" si="104"/>
        <v>900</v>
      </c>
      <c r="N697" s="408">
        <f t="shared" si="105"/>
        <v>900</v>
      </c>
      <c r="O697" s="285"/>
      <c r="P697" s="510"/>
      <c r="Q697" s="546"/>
      <c r="R697" s="862"/>
      <c r="S697" s="862"/>
    </row>
    <row r="698" spans="1:19" s="6" customFormat="1" hidden="1" outlineLevel="1">
      <c r="A698" s="191" t="s">
        <v>3726</v>
      </c>
      <c r="B698" s="192" t="s">
        <v>1660</v>
      </c>
      <c r="C698" s="272" t="s">
        <v>54</v>
      </c>
      <c r="D698" s="272"/>
      <c r="E698" s="272"/>
      <c r="F698" s="280"/>
      <c r="G698" s="281"/>
      <c r="H698" s="282"/>
      <c r="I698" s="477"/>
      <c r="J698" s="419"/>
      <c r="K698" s="743"/>
      <c r="L698" s="410"/>
      <c r="M698" s="410"/>
      <c r="N698" s="410"/>
      <c r="O698" s="283"/>
      <c r="P698" s="510"/>
      <c r="Q698" s="546"/>
      <c r="R698" s="862"/>
      <c r="S698" s="862"/>
    </row>
    <row r="699" spans="1:19" s="6" customFormat="1" hidden="1" outlineLevel="1">
      <c r="A699" s="189" t="s">
        <v>3727</v>
      </c>
      <c r="B699" s="190" t="s">
        <v>1660</v>
      </c>
      <c r="C699" s="265" t="s">
        <v>2328</v>
      </c>
      <c r="D699" s="265"/>
      <c r="E699" s="265"/>
      <c r="F699" s="284"/>
      <c r="G699" s="259" t="s">
        <v>16</v>
      </c>
      <c r="H699" s="260">
        <v>10</v>
      </c>
      <c r="I699" s="490"/>
      <c r="J699" s="421">
        <f t="shared" si="102"/>
        <v>0</v>
      </c>
      <c r="K699" s="421">
        <v>1200</v>
      </c>
      <c r="L699" s="408">
        <f t="shared" si="103"/>
        <v>12000</v>
      </c>
      <c r="M699" s="408">
        <f t="shared" si="104"/>
        <v>1200</v>
      </c>
      <c r="N699" s="408">
        <f t="shared" si="105"/>
        <v>12000</v>
      </c>
      <c r="O699" s="285"/>
      <c r="P699" s="510"/>
      <c r="Q699" s="546"/>
      <c r="R699" s="862"/>
      <c r="S699" s="862"/>
    </row>
    <row r="700" spans="1:19" s="6" customFormat="1" hidden="1" outlineLevel="1">
      <c r="A700" s="191" t="s">
        <v>3728</v>
      </c>
      <c r="B700" s="192" t="s">
        <v>1660</v>
      </c>
      <c r="C700" s="272" t="s">
        <v>39</v>
      </c>
      <c r="D700" s="272"/>
      <c r="E700" s="272"/>
      <c r="F700" s="280"/>
      <c r="G700" s="273"/>
      <c r="H700" s="286"/>
      <c r="I700" s="477"/>
      <c r="J700" s="419"/>
      <c r="K700" s="743"/>
      <c r="L700" s="410"/>
      <c r="M700" s="410"/>
      <c r="N700" s="410"/>
      <c r="O700" s="283"/>
      <c r="P700" s="510"/>
      <c r="Q700" s="546"/>
      <c r="R700" s="862"/>
      <c r="S700" s="862"/>
    </row>
    <row r="701" spans="1:19" s="6" customFormat="1" hidden="1" outlineLevel="1">
      <c r="A701" s="189" t="s">
        <v>3729</v>
      </c>
      <c r="B701" s="190" t="s">
        <v>1660</v>
      </c>
      <c r="C701" s="265" t="s">
        <v>2329</v>
      </c>
      <c r="D701" s="265"/>
      <c r="E701" s="265"/>
      <c r="F701" s="284"/>
      <c r="G701" s="259" t="s">
        <v>30</v>
      </c>
      <c r="H701" s="260">
        <v>15</v>
      </c>
      <c r="I701" s="490"/>
      <c r="J701" s="421">
        <f t="shared" si="102"/>
        <v>0</v>
      </c>
      <c r="K701" s="421">
        <v>440</v>
      </c>
      <c r="L701" s="408">
        <f t="shared" si="103"/>
        <v>6600</v>
      </c>
      <c r="M701" s="408">
        <f t="shared" si="104"/>
        <v>440</v>
      </c>
      <c r="N701" s="408">
        <f t="shared" si="105"/>
        <v>6600</v>
      </c>
      <c r="O701" s="285"/>
      <c r="P701" s="510"/>
      <c r="Q701" s="546"/>
      <c r="R701" s="862"/>
      <c r="S701" s="862"/>
    </row>
    <row r="702" spans="1:19" s="6" customFormat="1" hidden="1" outlineLevel="1">
      <c r="A702" s="191" t="s">
        <v>3730</v>
      </c>
      <c r="B702" s="192" t="s">
        <v>1660</v>
      </c>
      <c r="C702" s="272" t="s">
        <v>2330</v>
      </c>
      <c r="D702" s="272"/>
      <c r="E702" s="272"/>
      <c r="F702" s="280"/>
      <c r="G702" s="273"/>
      <c r="H702" s="286"/>
      <c r="I702" s="477"/>
      <c r="J702" s="419"/>
      <c r="K702" s="743"/>
      <c r="L702" s="410"/>
      <c r="M702" s="410"/>
      <c r="N702" s="410"/>
      <c r="O702" s="302"/>
      <c r="P702" s="511"/>
      <c r="Q702" s="547"/>
      <c r="R702" s="862"/>
      <c r="S702" s="862"/>
    </row>
    <row r="703" spans="1:19" s="6" customFormat="1" hidden="1" outlineLevel="1">
      <c r="A703" s="191" t="s">
        <v>3731</v>
      </c>
      <c r="B703" s="192" t="s">
        <v>1660</v>
      </c>
      <c r="C703" s="272" t="s">
        <v>54</v>
      </c>
      <c r="D703" s="272"/>
      <c r="E703" s="272"/>
      <c r="F703" s="280"/>
      <c r="G703" s="281"/>
      <c r="H703" s="282"/>
      <c r="I703" s="477"/>
      <c r="J703" s="419"/>
      <c r="K703" s="743"/>
      <c r="L703" s="410"/>
      <c r="M703" s="410"/>
      <c r="N703" s="410"/>
      <c r="O703" s="283"/>
      <c r="P703" s="510"/>
      <c r="Q703" s="546"/>
      <c r="R703" s="862"/>
      <c r="S703" s="862"/>
    </row>
    <row r="704" spans="1:19" s="6" customFormat="1" hidden="1" outlineLevel="1">
      <c r="A704" s="189" t="s">
        <v>3732</v>
      </c>
      <c r="B704" s="190" t="s">
        <v>1660</v>
      </c>
      <c r="C704" s="265" t="s">
        <v>2331</v>
      </c>
      <c r="D704" s="265"/>
      <c r="E704" s="265"/>
      <c r="F704" s="284"/>
      <c r="G704" s="259" t="s">
        <v>16</v>
      </c>
      <c r="H704" s="260">
        <v>8</v>
      </c>
      <c r="I704" s="490"/>
      <c r="J704" s="421">
        <f t="shared" si="102"/>
        <v>0</v>
      </c>
      <c r="K704" s="421">
        <v>360</v>
      </c>
      <c r="L704" s="408">
        <f t="shared" si="103"/>
        <v>2880</v>
      </c>
      <c r="M704" s="408">
        <f t="shared" si="104"/>
        <v>360</v>
      </c>
      <c r="N704" s="408">
        <f t="shared" si="105"/>
        <v>2880</v>
      </c>
      <c r="O704" s="285"/>
      <c r="P704" s="510"/>
      <c r="Q704" s="546"/>
      <c r="R704" s="862"/>
      <c r="S704" s="862"/>
    </row>
    <row r="705" spans="1:19" s="6" customFormat="1" hidden="1" outlineLevel="1">
      <c r="A705" s="191" t="s">
        <v>3733</v>
      </c>
      <c r="B705" s="192" t="s">
        <v>1660</v>
      </c>
      <c r="C705" s="272" t="s">
        <v>39</v>
      </c>
      <c r="D705" s="272"/>
      <c r="E705" s="272"/>
      <c r="F705" s="280"/>
      <c r="G705" s="273"/>
      <c r="H705" s="286"/>
      <c r="I705" s="477"/>
      <c r="J705" s="419"/>
      <c r="K705" s="743"/>
      <c r="L705" s="410"/>
      <c r="M705" s="410"/>
      <c r="N705" s="410"/>
      <c r="O705" s="283"/>
      <c r="P705" s="510"/>
      <c r="Q705" s="546"/>
      <c r="R705" s="862"/>
      <c r="S705" s="862"/>
    </row>
    <row r="706" spans="1:19" s="6" customFormat="1" hidden="1" outlineLevel="1">
      <c r="A706" s="189" t="s">
        <v>3734</v>
      </c>
      <c r="B706" s="190" t="s">
        <v>1660</v>
      </c>
      <c r="C706" s="265" t="s">
        <v>2332</v>
      </c>
      <c r="D706" s="265"/>
      <c r="E706" s="265"/>
      <c r="F706" s="284"/>
      <c r="G706" s="259" t="s">
        <v>30</v>
      </c>
      <c r="H706" s="260">
        <v>180</v>
      </c>
      <c r="I706" s="490"/>
      <c r="J706" s="421">
        <f t="shared" si="102"/>
        <v>0</v>
      </c>
      <c r="K706" s="421">
        <v>70</v>
      </c>
      <c r="L706" s="408">
        <f t="shared" si="103"/>
        <v>12600</v>
      </c>
      <c r="M706" s="408">
        <f t="shared" si="104"/>
        <v>70</v>
      </c>
      <c r="N706" s="408">
        <f t="shared" si="105"/>
        <v>12600</v>
      </c>
      <c r="O706" s="285"/>
      <c r="P706" s="510"/>
      <c r="Q706" s="546"/>
      <c r="R706" s="862"/>
      <c r="S706" s="862"/>
    </row>
    <row r="707" spans="1:19" s="6" customFormat="1" hidden="1" outlineLevel="1">
      <c r="A707" s="191" t="s">
        <v>3735</v>
      </c>
      <c r="B707" s="192" t="s">
        <v>1660</v>
      </c>
      <c r="C707" s="272" t="s">
        <v>36</v>
      </c>
      <c r="D707" s="272"/>
      <c r="E707" s="272"/>
      <c r="F707" s="280"/>
      <c r="G707" s="273"/>
      <c r="H707" s="286"/>
      <c r="I707" s="477"/>
      <c r="J707" s="419"/>
      <c r="K707" s="743"/>
      <c r="L707" s="410"/>
      <c r="M707" s="410"/>
      <c r="N707" s="410"/>
      <c r="O707" s="283"/>
      <c r="P707" s="510"/>
      <c r="Q707" s="546"/>
      <c r="R707" s="862"/>
      <c r="S707" s="862"/>
    </row>
    <row r="708" spans="1:19" s="6" customFormat="1" ht="27.6" hidden="1" outlineLevel="1">
      <c r="A708" s="189" t="s">
        <v>3736</v>
      </c>
      <c r="B708" s="190" t="s">
        <v>1660</v>
      </c>
      <c r="C708" s="265" t="s">
        <v>2333</v>
      </c>
      <c r="D708" s="265"/>
      <c r="E708" s="265"/>
      <c r="F708" s="284"/>
      <c r="G708" s="259" t="s">
        <v>30</v>
      </c>
      <c r="H708" s="260">
        <v>144</v>
      </c>
      <c r="I708" s="490"/>
      <c r="J708" s="421">
        <f t="shared" si="102"/>
        <v>0</v>
      </c>
      <c r="K708" s="421">
        <v>70</v>
      </c>
      <c r="L708" s="408">
        <f t="shared" ref="L708:L770" si="106">H708*K708</f>
        <v>10080</v>
      </c>
      <c r="M708" s="408">
        <f t="shared" ref="M708:M770" si="107">I708+K708</f>
        <v>70</v>
      </c>
      <c r="N708" s="408">
        <f t="shared" ref="N708:N770" si="108">H708*M708</f>
        <v>10080</v>
      </c>
      <c r="O708" s="285"/>
      <c r="P708" s="510"/>
      <c r="Q708" s="546"/>
      <c r="R708" s="862"/>
      <c r="S708" s="862"/>
    </row>
    <row r="709" spans="1:19" s="6" customFormat="1" hidden="1" outlineLevel="1">
      <c r="A709" s="49" t="s">
        <v>1802</v>
      </c>
      <c r="B709" s="27" t="s">
        <v>1660</v>
      </c>
      <c r="C709" s="263" t="s">
        <v>1347</v>
      </c>
      <c r="D709" s="263"/>
      <c r="E709" s="263"/>
      <c r="F709" s="267"/>
      <c r="G709" s="29"/>
      <c r="H709" s="268"/>
      <c r="I709" s="489"/>
      <c r="J709" s="420"/>
      <c r="K709" s="406"/>
      <c r="L709" s="409"/>
      <c r="M709" s="409"/>
      <c r="N709" s="409"/>
      <c r="O709" s="279"/>
      <c r="P709" s="510"/>
      <c r="Q709" s="546"/>
      <c r="R709" s="862"/>
      <c r="S709" s="862"/>
    </row>
    <row r="710" spans="1:19" s="3" customFormat="1" hidden="1" outlineLevel="1">
      <c r="A710" s="33" t="s">
        <v>1803</v>
      </c>
      <c r="B710" s="34" t="s">
        <v>1660</v>
      </c>
      <c r="C710" s="263" t="s">
        <v>45</v>
      </c>
      <c r="D710" s="263"/>
      <c r="E710" s="263"/>
      <c r="F710" s="303"/>
      <c r="G710" s="27"/>
      <c r="H710" s="288"/>
      <c r="I710" s="499"/>
      <c r="J710" s="420"/>
      <c r="K710" s="422"/>
      <c r="L710" s="409"/>
      <c r="M710" s="409"/>
      <c r="N710" s="409"/>
      <c r="O710" s="64"/>
      <c r="P710" s="514"/>
      <c r="Q710" s="550"/>
      <c r="R710" s="862"/>
      <c r="S710" s="862"/>
    </row>
    <row r="711" spans="1:19" s="3" customFormat="1" ht="41.4" hidden="1" outlineLevel="1">
      <c r="A711" s="218" t="s">
        <v>1804</v>
      </c>
      <c r="B711" s="219" t="s">
        <v>1660</v>
      </c>
      <c r="C711" s="265" t="s">
        <v>46</v>
      </c>
      <c r="D711" s="265"/>
      <c r="E711" s="265"/>
      <c r="F711" s="265" t="s">
        <v>70</v>
      </c>
      <c r="G711" s="190" t="s">
        <v>16</v>
      </c>
      <c r="H711" s="260">
        <v>2</v>
      </c>
      <c r="I711" s="746">
        <v>34251</v>
      </c>
      <c r="J711" s="421">
        <f t="shared" si="102"/>
        <v>68502</v>
      </c>
      <c r="K711" s="421">
        <v>9761.5349999999999</v>
      </c>
      <c r="L711" s="408">
        <f t="shared" si="106"/>
        <v>19523.07</v>
      </c>
      <c r="M711" s="408">
        <f t="shared" si="107"/>
        <v>44012.535000000003</v>
      </c>
      <c r="N711" s="408">
        <f t="shared" si="108"/>
        <v>88025.07</v>
      </c>
      <c r="O711" s="293" t="s">
        <v>53</v>
      </c>
      <c r="P711" s="512" t="s">
        <v>53</v>
      </c>
      <c r="Q711" s="548" t="s">
        <v>53</v>
      </c>
      <c r="R711" s="862"/>
      <c r="S711" s="862"/>
    </row>
    <row r="712" spans="1:19" s="3" customFormat="1" hidden="1" outlineLevel="1">
      <c r="A712" s="218" t="s">
        <v>1805</v>
      </c>
      <c r="B712" s="219" t="s">
        <v>1660</v>
      </c>
      <c r="C712" s="265" t="s">
        <v>47</v>
      </c>
      <c r="D712" s="265"/>
      <c r="E712" s="265"/>
      <c r="F712" s="265" t="s">
        <v>70</v>
      </c>
      <c r="G712" s="190" t="s">
        <v>16</v>
      </c>
      <c r="H712" s="260">
        <v>5</v>
      </c>
      <c r="I712" s="746">
        <v>4610.6666666666661</v>
      </c>
      <c r="J712" s="421">
        <f t="shared" si="102"/>
        <v>23053.333333333328</v>
      </c>
      <c r="K712" s="421">
        <v>1314.04</v>
      </c>
      <c r="L712" s="408">
        <f t="shared" si="106"/>
        <v>6570.2</v>
      </c>
      <c r="M712" s="408">
        <f t="shared" si="107"/>
        <v>5924.706666666666</v>
      </c>
      <c r="N712" s="408">
        <f t="shared" si="108"/>
        <v>29623.533333333329</v>
      </c>
      <c r="O712" s="293"/>
      <c r="P712" s="512"/>
      <c r="Q712" s="548"/>
      <c r="R712" s="862"/>
      <c r="S712" s="862"/>
    </row>
    <row r="713" spans="1:19" s="3" customFormat="1" hidden="1" outlineLevel="1">
      <c r="A713" s="218" t="s">
        <v>1806</v>
      </c>
      <c r="B713" s="219" t="s">
        <v>1660</v>
      </c>
      <c r="C713" s="265" t="s">
        <v>48</v>
      </c>
      <c r="D713" s="265"/>
      <c r="E713" s="265"/>
      <c r="F713" s="265"/>
      <c r="G713" s="190" t="s">
        <v>16</v>
      </c>
      <c r="H713" s="260">
        <v>10</v>
      </c>
      <c r="I713" s="746">
        <v>795.66666666666663</v>
      </c>
      <c r="J713" s="421">
        <f t="shared" si="102"/>
        <v>7956.6666666666661</v>
      </c>
      <c r="K713" s="421">
        <v>1197</v>
      </c>
      <c r="L713" s="408">
        <f t="shared" si="106"/>
        <v>11970</v>
      </c>
      <c r="M713" s="408">
        <f t="shared" si="107"/>
        <v>1992.6666666666665</v>
      </c>
      <c r="N713" s="408">
        <f t="shared" si="108"/>
        <v>19926.666666666664</v>
      </c>
      <c r="O713" s="293"/>
      <c r="P713" s="512"/>
      <c r="Q713" s="548"/>
      <c r="R713" s="862"/>
      <c r="S713" s="862"/>
    </row>
    <row r="714" spans="1:19" s="3" customFormat="1" hidden="1" outlineLevel="1">
      <c r="A714" s="218" t="s">
        <v>1807</v>
      </c>
      <c r="B714" s="219" t="s">
        <v>1660</v>
      </c>
      <c r="C714" s="265" t="s">
        <v>49</v>
      </c>
      <c r="D714" s="265"/>
      <c r="E714" s="265"/>
      <c r="F714" s="265"/>
      <c r="G714" s="190" t="s">
        <v>16</v>
      </c>
      <c r="H714" s="260">
        <v>11</v>
      </c>
      <c r="I714" s="746">
        <v>177.33333333333331</v>
      </c>
      <c r="J714" s="421">
        <f t="shared" si="102"/>
        <v>1950.6666666666665</v>
      </c>
      <c r="K714" s="421">
        <v>665</v>
      </c>
      <c r="L714" s="408">
        <f t="shared" si="106"/>
        <v>7315</v>
      </c>
      <c r="M714" s="408">
        <f t="shared" si="107"/>
        <v>842.33333333333326</v>
      </c>
      <c r="N714" s="408">
        <f t="shared" si="108"/>
        <v>9265.6666666666661</v>
      </c>
      <c r="O714" s="293"/>
      <c r="P714" s="512"/>
      <c r="Q714" s="548"/>
      <c r="R714" s="862"/>
      <c r="S714" s="862"/>
    </row>
    <row r="715" spans="1:19" s="3" customFormat="1" hidden="1" outlineLevel="1">
      <c r="A715" s="218" t="s">
        <v>1808</v>
      </c>
      <c r="B715" s="219" t="s">
        <v>1660</v>
      </c>
      <c r="C715" s="265" t="s">
        <v>50</v>
      </c>
      <c r="D715" s="265"/>
      <c r="E715" s="265"/>
      <c r="F715" s="265"/>
      <c r="G715" s="190" t="s">
        <v>16</v>
      </c>
      <c r="H715" s="260">
        <v>4</v>
      </c>
      <c r="I715" s="746">
        <v>75.833333333333343</v>
      </c>
      <c r="J715" s="421">
        <f t="shared" si="102"/>
        <v>303.33333333333337</v>
      </c>
      <c r="K715" s="421">
        <v>665</v>
      </c>
      <c r="L715" s="408">
        <f t="shared" si="106"/>
        <v>2660</v>
      </c>
      <c r="M715" s="408">
        <f t="shared" si="107"/>
        <v>740.83333333333337</v>
      </c>
      <c r="N715" s="408">
        <f t="shared" si="108"/>
        <v>2963.3333333333335</v>
      </c>
      <c r="O715" s="293"/>
      <c r="P715" s="512"/>
      <c r="Q715" s="548"/>
      <c r="R715" s="862"/>
      <c r="S715" s="862"/>
    </row>
    <row r="716" spans="1:19" s="3" customFormat="1" hidden="1" outlineLevel="1">
      <c r="A716" s="218" t="s">
        <v>1809</v>
      </c>
      <c r="B716" s="219" t="s">
        <v>1660</v>
      </c>
      <c r="C716" s="265" t="s">
        <v>51</v>
      </c>
      <c r="D716" s="265"/>
      <c r="E716" s="265"/>
      <c r="F716" s="265"/>
      <c r="G716" s="190" t="s">
        <v>16</v>
      </c>
      <c r="H716" s="260">
        <v>15</v>
      </c>
      <c r="I716" s="746">
        <v>116.66666666666667</v>
      </c>
      <c r="J716" s="421">
        <f t="shared" si="102"/>
        <v>1750</v>
      </c>
      <c r="K716" s="421">
        <v>665</v>
      </c>
      <c r="L716" s="408">
        <f t="shared" si="106"/>
        <v>9975</v>
      </c>
      <c r="M716" s="408">
        <f t="shared" si="107"/>
        <v>781.66666666666663</v>
      </c>
      <c r="N716" s="408">
        <f t="shared" si="108"/>
        <v>11725</v>
      </c>
      <c r="O716" s="293"/>
      <c r="P716" s="512"/>
      <c r="Q716" s="548"/>
      <c r="R716" s="862"/>
      <c r="S716" s="862"/>
    </row>
    <row r="717" spans="1:19" s="3" customFormat="1" hidden="1" outlineLevel="1">
      <c r="A717" s="218" t="s">
        <v>3737</v>
      </c>
      <c r="B717" s="219" t="s">
        <v>1660</v>
      </c>
      <c r="C717" s="265" t="s">
        <v>52</v>
      </c>
      <c r="D717" s="265"/>
      <c r="E717" s="265"/>
      <c r="F717" s="265"/>
      <c r="G717" s="190" t="s">
        <v>38</v>
      </c>
      <c r="H717" s="260">
        <v>80</v>
      </c>
      <c r="I717" s="746">
        <v>1250</v>
      </c>
      <c r="J717" s="421">
        <f t="shared" si="102"/>
        <v>100000</v>
      </c>
      <c r="K717" s="421">
        <v>1500</v>
      </c>
      <c r="L717" s="408">
        <f t="shared" si="106"/>
        <v>120000</v>
      </c>
      <c r="M717" s="408">
        <f t="shared" si="107"/>
        <v>2750</v>
      </c>
      <c r="N717" s="408">
        <f t="shared" si="108"/>
        <v>220000</v>
      </c>
      <c r="O717" s="293"/>
      <c r="P717" s="512"/>
      <c r="Q717" s="548"/>
      <c r="R717" s="862"/>
      <c r="S717" s="862"/>
    </row>
    <row r="718" spans="1:19" s="3" customFormat="1" hidden="1" outlineLevel="1">
      <c r="A718" s="33" t="s">
        <v>1810</v>
      </c>
      <c r="B718" s="34" t="s">
        <v>1660</v>
      </c>
      <c r="C718" s="263" t="s">
        <v>54</v>
      </c>
      <c r="D718" s="263"/>
      <c r="E718" s="263"/>
      <c r="F718" s="270"/>
      <c r="G718" s="27"/>
      <c r="H718" s="288"/>
      <c r="I718" s="499"/>
      <c r="J718" s="420"/>
      <c r="K718" s="420"/>
      <c r="L718" s="409"/>
      <c r="M718" s="409"/>
      <c r="N718" s="409"/>
      <c r="O718" s="289"/>
      <c r="P718" s="512"/>
      <c r="Q718" s="548"/>
      <c r="R718" s="862"/>
      <c r="S718" s="862"/>
    </row>
    <row r="719" spans="1:19" s="3" customFormat="1" hidden="1" outlineLevel="1">
      <c r="A719" s="218" t="s">
        <v>1811</v>
      </c>
      <c r="B719" s="219" t="s">
        <v>1660</v>
      </c>
      <c r="C719" s="265" t="s">
        <v>55</v>
      </c>
      <c r="D719" s="265"/>
      <c r="E719" s="265"/>
      <c r="F719" s="265" t="s">
        <v>71</v>
      </c>
      <c r="G719" s="190" t="s">
        <v>16</v>
      </c>
      <c r="H719" s="260">
        <v>29</v>
      </c>
      <c r="I719" s="746">
        <v>5779.6666666666661</v>
      </c>
      <c r="J719" s="421">
        <f t="shared" ref="J719:J781" si="109">H719*I719</f>
        <v>167610.33333333331</v>
      </c>
      <c r="K719" s="421">
        <v>4655</v>
      </c>
      <c r="L719" s="408">
        <f t="shared" si="106"/>
        <v>134995</v>
      </c>
      <c r="M719" s="408">
        <f t="shared" si="107"/>
        <v>10434.666666666666</v>
      </c>
      <c r="N719" s="408">
        <f t="shared" si="108"/>
        <v>302605.33333333331</v>
      </c>
      <c r="O719" s="293"/>
      <c r="P719" s="512"/>
      <c r="Q719" s="548"/>
      <c r="R719" s="862"/>
      <c r="S719" s="862"/>
    </row>
    <row r="720" spans="1:19" s="3" customFormat="1" hidden="1" outlineLevel="1">
      <c r="A720" s="218" t="s">
        <v>3738</v>
      </c>
      <c r="B720" s="219" t="s">
        <v>1660</v>
      </c>
      <c r="C720" s="265" t="s">
        <v>56</v>
      </c>
      <c r="D720" s="265"/>
      <c r="E720" s="265"/>
      <c r="F720" s="265" t="s">
        <v>71</v>
      </c>
      <c r="G720" s="190" t="s">
        <v>16</v>
      </c>
      <c r="H720" s="260">
        <v>29</v>
      </c>
      <c r="I720" s="746">
        <v>14514.499999999998</v>
      </c>
      <c r="J720" s="421">
        <f t="shared" si="109"/>
        <v>420920.49999999994</v>
      </c>
      <c r="K720" s="421">
        <v>7315</v>
      </c>
      <c r="L720" s="408">
        <f t="shared" si="106"/>
        <v>212135</v>
      </c>
      <c r="M720" s="408">
        <f t="shared" si="107"/>
        <v>21829.5</v>
      </c>
      <c r="N720" s="408">
        <f t="shared" si="108"/>
        <v>633055.5</v>
      </c>
      <c r="O720" s="293"/>
      <c r="P720" s="512"/>
      <c r="Q720" s="548"/>
      <c r="R720" s="862"/>
      <c r="S720" s="862"/>
    </row>
    <row r="721" spans="1:19" s="3" customFormat="1" hidden="1" outlineLevel="1">
      <c r="A721" s="218" t="s">
        <v>3739</v>
      </c>
      <c r="B721" s="219" t="s">
        <v>1660</v>
      </c>
      <c r="C721" s="265" t="s">
        <v>57</v>
      </c>
      <c r="D721" s="265"/>
      <c r="E721" s="265"/>
      <c r="F721" s="265"/>
      <c r="G721" s="190" t="s">
        <v>16</v>
      </c>
      <c r="H721" s="260">
        <v>5</v>
      </c>
      <c r="I721" s="746">
        <v>6824.9999999999991</v>
      </c>
      <c r="J721" s="421">
        <f t="shared" si="109"/>
        <v>34124.999999999993</v>
      </c>
      <c r="K721" s="421">
        <v>3458</v>
      </c>
      <c r="L721" s="408">
        <f t="shared" si="106"/>
        <v>17290</v>
      </c>
      <c r="M721" s="408">
        <f t="shared" si="107"/>
        <v>10283</v>
      </c>
      <c r="N721" s="408">
        <f t="shared" si="108"/>
        <v>51415</v>
      </c>
      <c r="O721" s="293"/>
      <c r="P721" s="512"/>
      <c r="Q721" s="548"/>
      <c r="R721" s="862"/>
      <c r="S721" s="862"/>
    </row>
    <row r="722" spans="1:19" s="3" customFormat="1" hidden="1" outlineLevel="1">
      <c r="A722" s="218" t="s">
        <v>3740</v>
      </c>
      <c r="B722" s="219" t="s">
        <v>1660</v>
      </c>
      <c r="C722" s="265" t="s">
        <v>58</v>
      </c>
      <c r="D722" s="265"/>
      <c r="E722" s="265"/>
      <c r="F722" s="265" t="s">
        <v>72</v>
      </c>
      <c r="G722" s="190" t="s">
        <v>16</v>
      </c>
      <c r="H722" s="260">
        <v>5</v>
      </c>
      <c r="I722" s="746">
        <v>8201.6666666666679</v>
      </c>
      <c r="J722" s="421">
        <f t="shared" si="109"/>
        <v>41008.333333333343</v>
      </c>
      <c r="K722" s="421">
        <v>7315</v>
      </c>
      <c r="L722" s="408">
        <f t="shared" si="106"/>
        <v>36575</v>
      </c>
      <c r="M722" s="408">
        <f t="shared" si="107"/>
        <v>15516.666666666668</v>
      </c>
      <c r="N722" s="408">
        <f t="shared" si="108"/>
        <v>77583.333333333343</v>
      </c>
      <c r="O722" s="293"/>
      <c r="P722" s="512"/>
      <c r="Q722" s="548"/>
      <c r="R722" s="862"/>
      <c r="S722" s="862"/>
    </row>
    <row r="723" spans="1:19" s="3" customFormat="1" hidden="1" outlineLevel="1">
      <c r="A723" s="218" t="s">
        <v>3741</v>
      </c>
      <c r="B723" s="219" t="s">
        <v>1660</v>
      </c>
      <c r="C723" s="265" t="s">
        <v>59</v>
      </c>
      <c r="D723" s="265"/>
      <c r="E723" s="265"/>
      <c r="F723" s="265" t="s">
        <v>71</v>
      </c>
      <c r="G723" s="190" t="s">
        <v>16</v>
      </c>
      <c r="H723" s="260">
        <v>15</v>
      </c>
      <c r="I723" s="746">
        <v>10574.666666666666</v>
      </c>
      <c r="J723" s="421">
        <f t="shared" si="109"/>
        <v>158620</v>
      </c>
      <c r="K723" s="421">
        <v>4655</v>
      </c>
      <c r="L723" s="408">
        <f t="shared" si="106"/>
        <v>69825</v>
      </c>
      <c r="M723" s="408">
        <f t="shared" si="107"/>
        <v>15229.666666666666</v>
      </c>
      <c r="N723" s="408">
        <f t="shared" si="108"/>
        <v>228445</v>
      </c>
      <c r="O723" s="293"/>
      <c r="P723" s="512"/>
      <c r="Q723" s="548"/>
      <c r="R723" s="862"/>
      <c r="S723" s="862"/>
    </row>
    <row r="724" spans="1:19" s="3" customFormat="1" hidden="1" outlineLevel="1">
      <c r="A724" s="218" t="s">
        <v>3742</v>
      </c>
      <c r="B724" s="219" t="s">
        <v>1660</v>
      </c>
      <c r="C724" s="265" t="s">
        <v>60</v>
      </c>
      <c r="D724" s="265"/>
      <c r="E724" s="265"/>
      <c r="F724" s="265" t="s">
        <v>71</v>
      </c>
      <c r="G724" s="190" t="s">
        <v>16</v>
      </c>
      <c r="H724" s="260">
        <v>15</v>
      </c>
      <c r="I724" s="746">
        <v>18228</v>
      </c>
      <c r="J724" s="421">
        <f t="shared" si="109"/>
        <v>273420</v>
      </c>
      <c r="K724" s="421">
        <v>9310</v>
      </c>
      <c r="L724" s="408">
        <f t="shared" si="106"/>
        <v>139650</v>
      </c>
      <c r="M724" s="408">
        <f t="shared" si="107"/>
        <v>27538</v>
      </c>
      <c r="N724" s="408">
        <f t="shared" si="108"/>
        <v>413070</v>
      </c>
      <c r="O724" s="293"/>
      <c r="P724" s="512"/>
      <c r="Q724" s="548"/>
      <c r="R724" s="862"/>
      <c r="S724" s="862"/>
    </row>
    <row r="725" spans="1:19" s="3" customFormat="1" hidden="1" outlineLevel="1">
      <c r="A725" s="218" t="s">
        <v>3743</v>
      </c>
      <c r="B725" s="219" t="s">
        <v>1660</v>
      </c>
      <c r="C725" s="265" t="s">
        <v>58</v>
      </c>
      <c r="D725" s="265"/>
      <c r="E725" s="265"/>
      <c r="F725" s="265" t="s">
        <v>71</v>
      </c>
      <c r="G725" s="190" t="s">
        <v>16</v>
      </c>
      <c r="H725" s="260">
        <v>6</v>
      </c>
      <c r="I725" s="746">
        <v>16019.499999999998</v>
      </c>
      <c r="J725" s="421">
        <f t="shared" si="109"/>
        <v>96116.999999999985</v>
      </c>
      <c r="K725" s="421">
        <v>7315</v>
      </c>
      <c r="L725" s="408">
        <f t="shared" si="106"/>
        <v>43890</v>
      </c>
      <c r="M725" s="408">
        <f t="shared" si="107"/>
        <v>23334.5</v>
      </c>
      <c r="N725" s="408">
        <f t="shared" si="108"/>
        <v>140007</v>
      </c>
      <c r="O725" s="293"/>
      <c r="P725" s="512"/>
      <c r="Q725" s="548"/>
      <c r="R725" s="862"/>
      <c r="S725" s="862"/>
    </row>
    <row r="726" spans="1:19" s="3" customFormat="1" ht="27.6" hidden="1" outlineLevel="1">
      <c r="A726" s="218" t="s">
        <v>3744</v>
      </c>
      <c r="B726" s="219" t="s">
        <v>1660</v>
      </c>
      <c r="C726" s="265" t="s">
        <v>61</v>
      </c>
      <c r="D726" s="265"/>
      <c r="E726" s="265"/>
      <c r="F726" s="265" t="s">
        <v>73</v>
      </c>
      <c r="G726" s="190" t="s">
        <v>16</v>
      </c>
      <c r="H726" s="260">
        <v>2</v>
      </c>
      <c r="I726" s="746">
        <v>3616.666666666667</v>
      </c>
      <c r="J726" s="421">
        <f t="shared" si="109"/>
        <v>7233.3333333333339</v>
      </c>
      <c r="K726" s="421">
        <v>4655</v>
      </c>
      <c r="L726" s="408">
        <f t="shared" si="106"/>
        <v>9310</v>
      </c>
      <c r="M726" s="408">
        <f t="shared" si="107"/>
        <v>8271.6666666666679</v>
      </c>
      <c r="N726" s="408">
        <f t="shared" si="108"/>
        <v>16543.333333333336</v>
      </c>
      <c r="O726" s="293"/>
      <c r="P726" s="512"/>
      <c r="Q726" s="548"/>
      <c r="R726" s="862"/>
      <c r="S726" s="862"/>
    </row>
    <row r="727" spans="1:19" s="3" customFormat="1" hidden="1" outlineLevel="1">
      <c r="A727" s="218" t="s">
        <v>3745</v>
      </c>
      <c r="B727" s="219" t="s">
        <v>1660</v>
      </c>
      <c r="C727" s="265" t="s">
        <v>62</v>
      </c>
      <c r="D727" s="265"/>
      <c r="E727" s="265"/>
      <c r="F727" s="265" t="s">
        <v>71</v>
      </c>
      <c r="G727" s="190" t="s">
        <v>16</v>
      </c>
      <c r="H727" s="260">
        <v>2</v>
      </c>
      <c r="I727" s="746">
        <v>15662.5</v>
      </c>
      <c r="J727" s="421">
        <f t="shared" si="109"/>
        <v>31325</v>
      </c>
      <c r="K727" s="421">
        <v>7315</v>
      </c>
      <c r="L727" s="408">
        <f t="shared" si="106"/>
        <v>14630</v>
      </c>
      <c r="M727" s="408">
        <f t="shared" si="107"/>
        <v>22977.5</v>
      </c>
      <c r="N727" s="408">
        <f t="shared" si="108"/>
        <v>45955</v>
      </c>
      <c r="O727" s="293"/>
      <c r="P727" s="512"/>
      <c r="Q727" s="548"/>
      <c r="R727" s="862"/>
      <c r="S727" s="862"/>
    </row>
    <row r="728" spans="1:19" s="3" customFormat="1" hidden="1" outlineLevel="1">
      <c r="A728" s="218" t="s">
        <v>3746</v>
      </c>
      <c r="B728" s="219" t="s">
        <v>1660</v>
      </c>
      <c r="C728" s="265" t="s">
        <v>57</v>
      </c>
      <c r="D728" s="265"/>
      <c r="E728" s="265"/>
      <c r="F728" s="265"/>
      <c r="G728" s="190" t="s">
        <v>16</v>
      </c>
      <c r="H728" s="260">
        <v>2</v>
      </c>
      <c r="I728" s="746">
        <v>6824.9999999999991</v>
      </c>
      <c r="J728" s="421">
        <f t="shared" si="109"/>
        <v>13649.999999999998</v>
      </c>
      <c r="K728" s="421">
        <v>3458</v>
      </c>
      <c r="L728" s="408">
        <f t="shared" si="106"/>
        <v>6916</v>
      </c>
      <c r="M728" s="408">
        <f t="shared" si="107"/>
        <v>10283</v>
      </c>
      <c r="N728" s="408">
        <f t="shared" si="108"/>
        <v>20566</v>
      </c>
      <c r="O728" s="293"/>
      <c r="P728" s="512"/>
      <c r="Q728" s="548"/>
      <c r="R728" s="862"/>
      <c r="S728" s="862"/>
    </row>
    <row r="729" spans="1:19" s="3" customFormat="1" ht="27.6" hidden="1" outlineLevel="1">
      <c r="A729" s="218" t="s">
        <v>3747</v>
      </c>
      <c r="B729" s="219" t="s">
        <v>1660</v>
      </c>
      <c r="C729" s="265" t="s">
        <v>63</v>
      </c>
      <c r="D729" s="265"/>
      <c r="E729" s="265"/>
      <c r="F729" s="265" t="s">
        <v>72</v>
      </c>
      <c r="G729" s="190" t="s">
        <v>16</v>
      </c>
      <c r="H729" s="260">
        <v>3</v>
      </c>
      <c r="I729" s="746">
        <v>1499.1666666666665</v>
      </c>
      <c r="J729" s="421">
        <f t="shared" si="109"/>
        <v>4497.5</v>
      </c>
      <c r="K729" s="421">
        <v>4655</v>
      </c>
      <c r="L729" s="408">
        <f t="shared" si="106"/>
        <v>13965</v>
      </c>
      <c r="M729" s="408">
        <f t="shared" si="107"/>
        <v>6154.1666666666661</v>
      </c>
      <c r="N729" s="408">
        <f t="shared" si="108"/>
        <v>18462.5</v>
      </c>
      <c r="O729" s="293" t="s">
        <v>69</v>
      </c>
      <c r="P729" s="512" t="s">
        <v>69</v>
      </c>
      <c r="Q729" s="548" t="s">
        <v>69</v>
      </c>
      <c r="R729" s="862"/>
      <c r="S729" s="862"/>
    </row>
    <row r="730" spans="1:19" s="3" customFormat="1" hidden="1" outlineLevel="1">
      <c r="A730" s="218" t="s">
        <v>3748</v>
      </c>
      <c r="B730" s="219" t="s">
        <v>1660</v>
      </c>
      <c r="C730" s="265" t="s">
        <v>64</v>
      </c>
      <c r="D730" s="265"/>
      <c r="E730" s="265"/>
      <c r="F730" s="265" t="s">
        <v>72</v>
      </c>
      <c r="G730" s="190" t="s">
        <v>16</v>
      </c>
      <c r="H730" s="260">
        <v>2</v>
      </c>
      <c r="I730" s="746">
        <v>1499.1666666666665</v>
      </c>
      <c r="J730" s="421">
        <f t="shared" si="109"/>
        <v>2998.333333333333</v>
      </c>
      <c r="K730" s="421">
        <v>4655</v>
      </c>
      <c r="L730" s="408">
        <f t="shared" si="106"/>
        <v>9310</v>
      </c>
      <c r="M730" s="408">
        <f t="shared" si="107"/>
        <v>6154.1666666666661</v>
      </c>
      <c r="N730" s="408">
        <f t="shared" si="108"/>
        <v>12308.333333333332</v>
      </c>
      <c r="O730" s="293"/>
      <c r="P730" s="512"/>
      <c r="Q730" s="548"/>
      <c r="R730" s="862"/>
      <c r="S730" s="862"/>
    </row>
    <row r="731" spans="1:19" s="3" customFormat="1" hidden="1" outlineLevel="1">
      <c r="A731" s="218" t="s">
        <v>3749</v>
      </c>
      <c r="B731" s="219" t="s">
        <v>1660</v>
      </c>
      <c r="C731" s="265" t="s">
        <v>65</v>
      </c>
      <c r="D731" s="265"/>
      <c r="E731" s="265"/>
      <c r="F731" s="265" t="s">
        <v>71</v>
      </c>
      <c r="G731" s="190" t="s">
        <v>16</v>
      </c>
      <c r="H731" s="260">
        <v>4</v>
      </c>
      <c r="I731" s="746">
        <v>18386.666666666668</v>
      </c>
      <c r="J731" s="421">
        <f t="shared" si="109"/>
        <v>73546.666666666672</v>
      </c>
      <c r="K731" s="421">
        <v>5320</v>
      </c>
      <c r="L731" s="408">
        <f t="shared" si="106"/>
        <v>21280</v>
      </c>
      <c r="M731" s="408">
        <f t="shared" si="107"/>
        <v>23706.666666666668</v>
      </c>
      <c r="N731" s="408">
        <f t="shared" si="108"/>
        <v>94826.666666666672</v>
      </c>
      <c r="O731" s="293"/>
      <c r="P731" s="512"/>
      <c r="Q731" s="548"/>
      <c r="R731" s="862"/>
      <c r="S731" s="862"/>
    </row>
    <row r="732" spans="1:19" s="3" customFormat="1" hidden="1" outlineLevel="1">
      <c r="A732" s="218" t="s">
        <v>3750</v>
      </c>
      <c r="B732" s="219" t="s">
        <v>1660</v>
      </c>
      <c r="C732" s="265" t="s">
        <v>66</v>
      </c>
      <c r="D732" s="265"/>
      <c r="E732" s="265"/>
      <c r="F732" s="265" t="s">
        <v>74</v>
      </c>
      <c r="G732" s="190" t="s">
        <v>16</v>
      </c>
      <c r="H732" s="260">
        <v>3</v>
      </c>
      <c r="I732" s="746">
        <v>3430</v>
      </c>
      <c r="J732" s="421">
        <f t="shared" si="109"/>
        <v>10290</v>
      </c>
      <c r="K732" s="421">
        <v>5320</v>
      </c>
      <c r="L732" s="408">
        <f t="shared" si="106"/>
        <v>15960</v>
      </c>
      <c r="M732" s="408">
        <f t="shared" si="107"/>
        <v>8750</v>
      </c>
      <c r="N732" s="408">
        <f t="shared" si="108"/>
        <v>26250</v>
      </c>
      <c r="O732" s="293"/>
      <c r="P732" s="512"/>
      <c r="Q732" s="548"/>
      <c r="R732" s="862"/>
      <c r="S732" s="862"/>
    </row>
    <row r="733" spans="1:19" s="3" customFormat="1" ht="27.6" hidden="1" outlineLevel="1">
      <c r="A733" s="218" t="s">
        <v>3751</v>
      </c>
      <c r="B733" s="219" t="s">
        <v>1660</v>
      </c>
      <c r="C733" s="265" t="s">
        <v>67</v>
      </c>
      <c r="D733" s="265"/>
      <c r="E733" s="265"/>
      <c r="F733" s="265" t="s">
        <v>70</v>
      </c>
      <c r="G733" s="190" t="s">
        <v>16</v>
      </c>
      <c r="H733" s="260">
        <v>3</v>
      </c>
      <c r="I733" s="746">
        <v>9902.6666666666661</v>
      </c>
      <c r="J733" s="421">
        <f t="shared" si="109"/>
        <v>29708</v>
      </c>
      <c r="K733" s="421">
        <v>2819.6000000000004</v>
      </c>
      <c r="L733" s="408">
        <f t="shared" si="106"/>
        <v>8458.8000000000011</v>
      </c>
      <c r="M733" s="408">
        <f t="shared" si="107"/>
        <v>12722.266666666666</v>
      </c>
      <c r="N733" s="408">
        <f t="shared" si="108"/>
        <v>38166.800000000003</v>
      </c>
      <c r="O733" s="293"/>
      <c r="P733" s="512"/>
      <c r="Q733" s="548"/>
      <c r="R733" s="862"/>
      <c r="S733" s="862"/>
    </row>
    <row r="734" spans="1:19" s="3" customFormat="1" ht="27.6" hidden="1" outlineLevel="1">
      <c r="A734" s="218" t="s">
        <v>3752</v>
      </c>
      <c r="B734" s="219" t="s">
        <v>1660</v>
      </c>
      <c r="C734" s="265" t="s">
        <v>68</v>
      </c>
      <c r="D734" s="265"/>
      <c r="E734" s="265"/>
      <c r="F734" s="265" t="s">
        <v>75</v>
      </c>
      <c r="G734" s="190" t="s">
        <v>16</v>
      </c>
      <c r="H734" s="260">
        <v>9</v>
      </c>
      <c r="I734" s="746">
        <v>3348.333333333333</v>
      </c>
      <c r="J734" s="421">
        <f t="shared" si="109"/>
        <v>30134.999999999996</v>
      </c>
      <c r="K734" s="421">
        <v>2819.6000000000004</v>
      </c>
      <c r="L734" s="408">
        <f t="shared" si="106"/>
        <v>25376.400000000001</v>
      </c>
      <c r="M734" s="408">
        <f t="shared" si="107"/>
        <v>6167.9333333333334</v>
      </c>
      <c r="N734" s="408">
        <f t="shared" si="108"/>
        <v>55511.4</v>
      </c>
      <c r="O734" s="293"/>
      <c r="P734" s="512"/>
      <c r="Q734" s="548"/>
      <c r="R734" s="862"/>
      <c r="S734" s="862"/>
    </row>
    <row r="735" spans="1:19" s="3" customFormat="1" hidden="1" outlineLevel="1">
      <c r="A735" s="33" t="s">
        <v>1812</v>
      </c>
      <c r="B735" s="34" t="s">
        <v>1660</v>
      </c>
      <c r="C735" s="263" t="s">
        <v>39</v>
      </c>
      <c r="D735" s="263"/>
      <c r="E735" s="263"/>
      <c r="F735" s="270"/>
      <c r="G735" s="27"/>
      <c r="H735" s="288"/>
      <c r="I735" s="499"/>
      <c r="J735" s="420"/>
      <c r="K735" s="420"/>
      <c r="L735" s="409"/>
      <c r="M735" s="409"/>
      <c r="N735" s="409"/>
      <c r="O735" s="289"/>
      <c r="P735" s="512"/>
      <c r="Q735" s="548"/>
      <c r="R735" s="862"/>
      <c r="S735" s="862"/>
    </row>
    <row r="736" spans="1:19" s="3" customFormat="1" hidden="1" outlineLevel="1">
      <c r="A736" s="218" t="s">
        <v>1813</v>
      </c>
      <c r="B736" s="219" t="s">
        <v>1660</v>
      </c>
      <c r="C736" s="265" t="s">
        <v>76</v>
      </c>
      <c r="D736" s="265"/>
      <c r="E736" s="265"/>
      <c r="F736" s="265" t="s">
        <v>77</v>
      </c>
      <c r="G736" s="190" t="s">
        <v>30</v>
      </c>
      <c r="H736" s="260">
        <v>169</v>
      </c>
      <c r="I736" s="746">
        <v>1835.5555555555554</v>
      </c>
      <c r="J736" s="421">
        <f t="shared" si="109"/>
        <v>310208.88888888888</v>
      </c>
      <c r="K736" s="421">
        <v>864.5</v>
      </c>
      <c r="L736" s="408">
        <f t="shared" si="106"/>
        <v>146100.5</v>
      </c>
      <c r="M736" s="408">
        <f t="shared" si="107"/>
        <v>2700.0555555555557</v>
      </c>
      <c r="N736" s="408">
        <f t="shared" si="108"/>
        <v>456309.38888888893</v>
      </c>
      <c r="O736" s="293"/>
      <c r="P736" s="512"/>
      <c r="Q736" s="548"/>
      <c r="R736" s="862"/>
      <c r="S736" s="862"/>
    </row>
    <row r="737" spans="1:19" s="3" customFormat="1" hidden="1" outlineLevel="1">
      <c r="A737" s="218" t="s">
        <v>1814</v>
      </c>
      <c r="B737" s="219" t="s">
        <v>1660</v>
      </c>
      <c r="C737" s="265" t="s">
        <v>78</v>
      </c>
      <c r="D737" s="265"/>
      <c r="E737" s="265"/>
      <c r="F737" s="265"/>
      <c r="G737" s="190" t="s">
        <v>30</v>
      </c>
      <c r="H737" s="260">
        <v>280</v>
      </c>
      <c r="I737" s="746">
        <v>205.33333333333331</v>
      </c>
      <c r="J737" s="421">
        <f t="shared" si="109"/>
        <v>57493.333333333328</v>
      </c>
      <c r="K737" s="421">
        <v>146.30000000000001</v>
      </c>
      <c r="L737" s="408">
        <f t="shared" si="106"/>
        <v>40964</v>
      </c>
      <c r="M737" s="408">
        <f t="shared" si="107"/>
        <v>351.63333333333333</v>
      </c>
      <c r="N737" s="408">
        <f t="shared" si="108"/>
        <v>98457.333333333328</v>
      </c>
      <c r="O737" s="293"/>
      <c r="P737" s="512"/>
      <c r="Q737" s="548"/>
      <c r="R737" s="862"/>
      <c r="S737" s="862"/>
    </row>
    <row r="738" spans="1:19" s="3" customFormat="1" hidden="1" outlineLevel="1">
      <c r="A738" s="218" t="s">
        <v>1815</v>
      </c>
      <c r="B738" s="219" t="s">
        <v>1660</v>
      </c>
      <c r="C738" s="265" t="s">
        <v>79</v>
      </c>
      <c r="D738" s="265"/>
      <c r="E738" s="265"/>
      <c r="F738" s="265"/>
      <c r="G738" s="190" t="s">
        <v>30</v>
      </c>
      <c r="H738" s="260">
        <v>98</v>
      </c>
      <c r="I738" s="746">
        <v>82.833333333333329</v>
      </c>
      <c r="J738" s="421">
        <f t="shared" si="109"/>
        <v>8117.6666666666661</v>
      </c>
      <c r="K738" s="421">
        <v>119.7</v>
      </c>
      <c r="L738" s="408">
        <f t="shared" si="106"/>
        <v>11730.6</v>
      </c>
      <c r="M738" s="408">
        <f t="shared" si="107"/>
        <v>202.53333333333333</v>
      </c>
      <c r="N738" s="408">
        <f t="shared" si="108"/>
        <v>19848.266666666666</v>
      </c>
      <c r="O738" s="293"/>
      <c r="P738" s="512"/>
      <c r="Q738" s="548"/>
      <c r="R738" s="862"/>
      <c r="S738" s="862"/>
    </row>
    <row r="739" spans="1:19" s="3" customFormat="1" hidden="1" outlineLevel="1">
      <c r="A739" s="33" t="s">
        <v>1816</v>
      </c>
      <c r="B739" s="34" t="s">
        <v>1660</v>
      </c>
      <c r="C739" s="263" t="s">
        <v>95</v>
      </c>
      <c r="D739" s="263"/>
      <c r="E739" s="263"/>
      <c r="F739" s="270"/>
      <c r="G739" s="27"/>
      <c r="H739" s="288"/>
      <c r="I739" s="499"/>
      <c r="J739" s="420"/>
      <c r="K739" s="409"/>
      <c r="L739" s="409"/>
      <c r="M739" s="409"/>
      <c r="N739" s="409"/>
      <c r="O739" s="304"/>
      <c r="P739" s="513"/>
      <c r="Q739" s="549"/>
      <c r="R739" s="862"/>
      <c r="S739" s="862"/>
    </row>
    <row r="740" spans="1:19" s="3" customFormat="1" hidden="1" outlineLevel="1">
      <c r="A740" s="33" t="s">
        <v>1817</v>
      </c>
      <c r="B740" s="34" t="s">
        <v>1660</v>
      </c>
      <c r="C740" s="270" t="s">
        <v>39</v>
      </c>
      <c r="D740" s="270"/>
      <c r="E740" s="270"/>
      <c r="F740" s="270"/>
      <c r="G740" s="27"/>
      <c r="H740" s="288"/>
      <c r="I740" s="499"/>
      <c r="J740" s="420"/>
      <c r="K740" s="409"/>
      <c r="L740" s="409"/>
      <c r="M740" s="409"/>
      <c r="N740" s="409"/>
      <c r="O740" s="304"/>
      <c r="P740" s="513"/>
      <c r="Q740" s="549"/>
      <c r="R740" s="862"/>
      <c r="S740" s="862"/>
    </row>
    <row r="741" spans="1:19" s="3" customFormat="1" ht="27.6" hidden="1" outlineLevel="1">
      <c r="A741" s="218" t="s">
        <v>3753</v>
      </c>
      <c r="B741" s="219" t="s">
        <v>1660</v>
      </c>
      <c r="C741" s="265" t="s">
        <v>97</v>
      </c>
      <c r="D741" s="265"/>
      <c r="E741" s="265"/>
      <c r="F741" s="265"/>
      <c r="G741" s="190" t="s">
        <v>30</v>
      </c>
      <c r="H741" s="260">
        <v>33.6</v>
      </c>
      <c r="I741" s="746">
        <v>1020.8333333333334</v>
      </c>
      <c r="J741" s="421">
        <f t="shared" si="109"/>
        <v>34300</v>
      </c>
      <c r="K741" s="408">
        <v>466</v>
      </c>
      <c r="L741" s="408">
        <f t="shared" si="106"/>
        <v>15657.6</v>
      </c>
      <c r="M741" s="408">
        <f t="shared" si="107"/>
        <v>1486.8333333333335</v>
      </c>
      <c r="N741" s="408">
        <f t="shared" si="108"/>
        <v>49957.600000000006</v>
      </c>
      <c r="O741" s="297"/>
      <c r="P741" s="513"/>
      <c r="Q741" s="549"/>
      <c r="R741" s="862"/>
      <c r="S741" s="862"/>
    </row>
    <row r="742" spans="1:19" s="3" customFormat="1" hidden="1" outlineLevel="1">
      <c r="A742" s="33" t="s">
        <v>1818</v>
      </c>
      <c r="B742" s="34" t="s">
        <v>1660</v>
      </c>
      <c r="C742" s="270" t="s">
        <v>36</v>
      </c>
      <c r="D742" s="270"/>
      <c r="E742" s="270"/>
      <c r="F742" s="270"/>
      <c r="G742" s="27"/>
      <c r="H742" s="288"/>
      <c r="I742" s="499"/>
      <c r="J742" s="420"/>
      <c r="K742" s="409"/>
      <c r="L742" s="409"/>
      <c r="M742" s="409"/>
      <c r="N742" s="409"/>
      <c r="O742" s="304"/>
      <c r="P742" s="513"/>
      <c r="Q742" s="549"/>
      <c r="R742" s="862"/>
      <c r="S742" s="862"/>
    </row>
    <row r="743" spans="1:19" s="3" customFormat="1" ht="27.6" hidden="1" outlineLevel="1">
      <c r="A743" s="218" t="s">
        <v>3754</v>
      </c>
      <c r="B743" s="219" t="s">
        <v>1660</v>
      </c>
      <c r="C743" s="265" t="s">
        <v>100</v>
      </c>
      <c r="D743" s="265"/>
      <c r="E743" s="265"/>
      <c r="F743" s="265" t="s">
        <v>92</v>
      </c>
      <c r="G743" s="190" t="s">
        <v>30</v>
      </c>
      <c r="H743" s="260">
        <v>33.6</v>
      </c>
      <c r="I743" s="746">
        <v>437.5</v>
      </c>
      <c r="J743" s="421">
        <f t="shared" si="109"/>
        <v>14700</v>
      </c>
      <c r="K743" s="408">
        <v>333</v>
      </c>
      <c r="L743" s="408">
        <f t="shared" si="106"/>
        <v>11188.800000000001</v>
      </c>
      <c r="M743" s="408">
        <f t="shared" si="107"/>
        <v>770.5</v>
      </c>
      <c r="N743" s="408">
        <f t="shared" si="108"/>
        <v>25888.800000000003</v>
      </c>
      <c r="O743" s="297"/>
      <c r="P743" s="513"/>
      <c r="Q743" s="549"/>
      <c r="R743" s="862"/>
      <c r="S743" s="862"/>
    </row>
    <row r="744" spans="1:19" s="3" customFormat="1" hidden="1" outlineLevel="1">
      <c r="A744" s="33" t="s">
        <v>2737</v>
      </c>
      <c r="B744" s="34" t="s">
        <v>1660</v>
      </c>
      <c r="C744" s="263" t="s">
        <v>45</v>
      </c>
      <c r="D744" s="263"/>
      <c r="E744" s="263"/>
      <c r="F744" s="270"/>
      <c r="G744" s="27"/>
      <c r="H744" s="288"/>
      <c r="I744" s="499"/>
      <c r="J744" s="420"/>
      <c r="K744" s="409"/>
      <c r="L744" s="409"/>
      <c r="M744" s="409"/>
      <c r="N744" s="409"/>
      <c r="O744" s="304"/>
      <c r="P744" s="513"/>
      <c r="Q744" s="549"/>
      <c r="R744" s="862"/>
      <c r="S744" s="862"/>
    </row>
    <row r="745" spans="1:19" s="3" customFormat="1" ht="27.6" hidden="1" outlineLevel="1">
      <c r="A745" s="33" t="s">
        <v>2739</v>
      </c>
      <c r="B745" s="34" t="s">
        <v>1660</v>
      </c>
      <c r="C745" s="270" t="s">
        <v>82</v>
      </c>
      <c r="D745" s="270"/>
      <c r="E745" s="270"/>
      <c r="F745" s="270"/>
      <c r="G745" s="27"/>
      <c r="H745" s="288"/>
      <c r="I745" s="499"/>
      <c r="J745" s="420"/>
      <c r="K745" s="409"/>
      <c r="L745" s="409"/>
      <c r="M745" s="409"/>
      <c r="N745" s="409"/>
      <c r="O745" s="304"/>
      <c r="P745" s="513"/>
      <c r="Q745" s="549"/>
      <c r="R745" s="862"/>
      <c r="S745" s="862"/>
    </row>
    <row r="746" spans="1:19" s="3" customFormat="1" hidden="1" outlineLevel="1">
      <c r="A746" s="218" t="s">
        <v>3755</v>
      </c>
      <c r="B746" s="219" t="s">
        <v>1660</v>
      </c>
      <c r="C746" s="265" t="s">
        <v>47</v>
      </c>
      <c r="D746" s="265"/>
      <c r="E746" s="265"/>
      <c r="F746" s="265" t="s">
        <v>70</v>
      </c>
      <c r="G746" s="190" t="s">
        <v>16</v>
      </c>
      <c r="H746" s="260">
        <v>5</v>
      </c>
      <c r="I746" s="746">
        <v>4610.6666666666661</v>
      </c>
      <c r="J746" s="421">
        <f t="shared" si="109"/>
        <v>23053.333333333328</v>
      </c>
      <c r="K746" s="408">
        <v>1314.04</v>
      </c>
      <c r="L746" s="408">
        <f t="shared" si="106"/>
        <v>6570.2</v>
      </c>
      <c r="M746" s="408">
        <f t="shared" si="107"/>
        <v>5924.706666666666</v>
      </c>
      <c r="N746" s="408">
        <f t="shared" si="108"/>
        <v>29623.533333333329</v>
      </c>
      <c r="O746" s="297"/>
      <c r="P746" s="513"/>
      <c r="Q746" s="549"/>
      <c r="R746" s="862"/>
      <c r="S746" s="862"/>
    </row>
    <row r="747" spans="1:19" s="3" customFormat="1" hidden="1" outlineLevel="1">
      <c r="A747" s="218" t="s">
        <v>3756</v>
      </c>
      <c r="B747" s="219" t="s">
        <v>1660</v>
      </c>
      <c r="C747" s="265" t="s">
        <v>48</v>
      </c>
      <c r="D747" s="265"/>
      <c r="E747" s="265"/>
      <c r="F747" s="265"/>
      <c r="G747" s="190" t="s">
        <v>16</v>
      </c>
      <c r="H747" s="260">
        <v>2</v>
      </c>
      <c r="I747" s="746">
        <v>795.66666666666663</v>
      </c>
      <c r="J747" s="421">
        <f t="shared" si="109"/>
        <v>1591.3333333333333</v>
      </c>
      <c r="K747" s="408">
        <v>1197</v>
      </c>
      <c r="L747" s="408">
        <f t="shared" si="106"/>
        <v>2394</v>
      </c>
      <c r="M747" s="408">
        <f t="shared" si="107"/>
        <v>1992.6666666666665</v>
      </c>
      <c r="N747" s="408">
        <f t="shared" si="108"/>
        <v>3985.333333333333</v>
      </c>
      <c r="O747" s="297"/>
      <c r="P747" s="513"/>
      <c r="Q747" s="549"/>
      <c r="R747" s="862"/>
      <c r="S747" s="862"/>
    </row>
    <row r="748" spans="1:19" s="3" customFormat="1" hidden="1" outlineLevel="1">
      <c r="A748" s="218" t="s">
        <v>3757</v>
      </c>
      <c r="B748" s="219" t="s">
        <v>1660</v>
      </c>
      <c r="C748" s="265" t="s">
        <v>49</v>
      </c>
      <c r="D748" s="265"/>
      <c r="E748" s="265"/>
      <c r="F748" s="265"/>
      <c r="G748" s="190" t="s">
        <v>16</v>
      </c>
      <c r="H748" s="260">
        <v>4</v>
      </c>
      <c r="I748" s="746">
        <v>177.33333333333331</v>
      </c>
      <c r="J748" s="421">
        <f t="shared" si="109"/>
        <v>709.33333333333326</v>
      </c>
      <c r="K748" s="408">
        <v>665</v>
      </c>
      <c r="L748" s="408">
        <f t="shared" si="106"/>
        <v>2660</v>
      </c>
      <c r="M748" s="408">
        <f t="shared" si="107"/>
        <v>842.33333333333326</v>
      </c>
      <c r="N748" s="408">
        <f t="shared" si="108"/>
        <v>3369.333333333333</v>
      </c>
      <c r="O748" s="297"/>
      <c r="P748" s="513"/>
      <c r="Q748" s="549"/>
      <c r="R748" s="862"/>
      <c r="S748" s="862"/>
    </row>
    <row r="749" spans="1:19" s="3" customFormat="1" hidden="1" outlineLevel="1">
      <c r="A749" s="218" t="s">
        <v>3758</v>
      </c>
      <c r="B749" s="219" t="s">
        <v>1660</v>
      </c>
      <c r="C749" s="265" t="s">
        <v>51</v>
      </c>
      <c r="D749" s="265"/>
      <c r="E749" s="265"/>
      <c r="F749" s="265"/>
      <c r="G749" s="190" t="s">
        <v>16</v>
      </c>
      <c r="H749" s="260">
        <v>11</v>
      </c>
      <c r="I749" s="746">
        <v>116.66666666666667</v>
      </c>
      <c r="J749" s="421">
        <f t="shared" si="109"/>
        <v>1283.3333333333335</v>
      </c>
      <c r="K749" s="408">
        <v>665</v>
      </c>
      <c r="L749" s="408">
        <f t="shared" si="106"/>
        <v>7315</v>
      </c>
      <c r="M749" s="408">
        <f t="shared" si="107"/>
        <v>781.66666666666663</v>
      </c>
      <c r="N749" s="408">
        <f t="shared" si="108"/>
        <v>8598.3333333333321</v>
      </c>
      <c r="O749" s="297"/>
      <c r="P749" s="513"/>
      <c r="Q749" s="549"/>
      <c r="R749" s="862"/>
      <c r="S749" s="862"/>
    </row>
    <row r="750" spans="1:19" s="3" customFormat="1" hidden="1" outlineLevel="1">
      <c r="A750" s="218" t="s">
        <v>3759</v>
      </c>
      <c r="B750" s="219" t="s">
        <v>1660</v>
      </c>
      <c r="C750" s="265" t="s">
        <v>52</v>
      </c>
      <c r="D750" s="265"/>
      <c r="E750" s="265"/>
      <c r="F750" s="265"/>
      <c r="G750" s="190" t="s">
        <v>38</v>
      </c>
      <c r="H750" s="260">
        <v>53.6</v>
      </c>
      <c r="I750" s="746">
        <v>4083.3333333333335</v>
      </c>
      <c r="J750" s="421">
        <f t="shared" si="109"/>
        <v>218866.66666666669</v>
      </c>
      <c r="K750" s="408">
        <v>4655</v>
      </c>
      <c r="L750" s="408">
        <f t="shared" si="106"/>
        <v>249508</v>
      </c>
      <c r="M750" s="408">
        <f t="shared" si="107"/>
        <v>8738.3333333333339</v>
      </c>
      <c r="N750" s="408">
        <f t="shared" si="108"/>
        <v>468374.66666666669</v>
      </c>
      <c r="O750" s="297"/>
      <c r="P750" s="513"/>
      <c r="Q750" s="549"/>
      <c r="R750" s="862"/>
      <c r="S750" s="862"/>
    </row>
    <row r="751" spans="1:19" s="3" customFormat="1" hidden="1" outlineLevel="1">
      <c r="A751" s="33" t="s">
        <v>2741</v>
      </c>
      <c r="B751" s="34" t="s">
        <v>1660</v>
      </c>
      <c r="C751" s="270" t="s">
        <v>54</v>
      </c>
      <c r="D751" s="270"/>
      <c r="E751" s="270"/>
      <c r="F751" s="270"/>
      <c r="G751" s="27"/>
      <c r="H751" s="288"/>
      <c r="I751" s="499"/>
      <c r="J751" s="420"/>
      <c r="K751" s="409"/>
      <c r="L751" s="409"/>
      <c r="M751" s="409"/>
      <c r="N751" s="409"/>
      <c r="O751" s="304"/>
      <c r="P751" s="513"/>
      <c r="Q751" s="549"/>
      <c r="R751" s="862"/>
      <c r="S751" s="862"/>
    </row>
    <row r="752" spans="1:19" s="3" customFormat="1" hidden="1" outlineLevel="1">
      <c r="A752" s="218" t="s">
        <v>3760</v>
      </c>
      <c r="B752" s="219" t="s">
        <v>1660</v>
      </c>
      <c r="C752" s="265" t="s">
        <v>55</v>
      </c>
      <c r="D752" s="265"/>
      <c r="E752" s="265"/>
      <c r="F752" s="265" t="s">
        <v>71</v>
      </c>
      <c r="G752" s="190" t="s">
        <v>16</v>
      </c>
      <c r="H752" s="260">
        <v>23</v>
      </c>
      <c r="I752" s="746">
        <v>5779.6666666666661</v>
      </c>
      <c r="J752" s="421">
        <f t="shared" si="109"/>
        <v>132932.33333333331</v>
      </c>
      <c r="K752" s="408">
        <v>4655</v>
      </c>
      <c r="L752" s="408">
        <f t="shared" si="106"/>
        <v>107065</v>
      </c>
      <c r="M752" s="408">
        <f t="shared" si="107"/>
        <v>10434.666666666666</v>
      </c>
      <c r="N752" s="408">
        <f t="shared" si="108"/>
        <v>239997.33333333331</v>
      </c>
      <c r="O752" s="297"/>
      <c r="P752" s="513"/>
      <c r="Q752" s="549"/>
      <c r="R752" s="862"/>
      <c r="S752" s="862"/>
    </row>
    <row r="753" spans="1:19" s="3" customFormat="1" hidden="1" outlineLevel="1">
      <c r="A753" s="218" t="s">
        <v>3761</v>
      </c>
      <c r="B753" s="219" t="s">
        <v>1660</v>
      </c>
      <c r="C753" s="265" t="s">
        <v>56</v>
      </c>
      <c r="D753" s="265"/>
      <c r="E753" s="265"/>
      <c r="F753" s="265" t="s">
        <v>71</v>
      </c>
      <c r="G753" s="190" t="s">
        <v>16</v>
      </c>
      <c r="H753" s="260">
        <v>25</v>
      </c>
      <c r="I753" s="746">
        <v>14514.499999999998</v>
      </c>
      <c r="J753" s="421">
        <f t="shared" si="109"/>
        <v>362862.49999999994</v>
      </c>
      <c r="K753" s="408">
        <v>7315</v>
      </c>
      <c r="L753" s="408">
        <f t="shared" si="106"/>
        <v>182875</v>
      </c>
      <c r="M753" s="408">
        <f t="shared" si="107"/>
        <v>21829.5</v>
      </c>
      <c r="N753" s="408">
        <f t="shared" si="108"/>
        <v>545737.5</v>
      </c>
      <c r="O753" s="297"/>
      <c r="P753" s="513"/>
      <c r="Q753" s="549"/>
      <c r="R753" s="862"/>
      <c r="S753" s="862"/>
    </row>
    <row r="754" spans="1:19" s="3" customFormat="1" hidden="1" outlineLevel="1">
      <c r="A754" s="218" t="s">
        <v>3762</v>
      </c>
      <c r="B754" s="219" t="s">
        <v>1660</v>
      </c>
      <c r="C754" s="265" t="s">
        <v>57</v>
      </c>
      <c r="D754" s="265"/>
      <c r="E754" s="265"/>
      <c r="F754" s="265"/>
      <c r="G754" s="190" t="s">
        <v>16</v>
      </c>
      <c r="H754" s="260"/>
      <c r="I754" s="746">
        <v>6824.9999999999991</v>
      </c>
      <c r="J754" s="421">
        <f t="shared" si="109"/>
        <v>0</v>
      </c>
      <c r="K754" s="408">
        <v>3458</v>
      </c>
      <c r="L754" s="408">
        <f t="shared" si="106"/>
        <v>0</v>
      </c>
      <c r="M754" s="408">
        <f t="shared" si="107"/>
        <v>10283</v>
      </c>
      <c r="N754" s="408">
        <f t="shared" si="108"/>
        <v>0</v>
      </c>
      <c r="O754" s="297"/>
      <c r="P754" s="513"/>
      <c r="Q754" s="549"/>
      <c r="R754" s="862"/>
      <c r="S754" s="862"/>
    </row>
    <row r="755" spans="1:19" s="3" customFormat="1" hidden="1" outlineLevel="1">
      <c r="A755" s="218" t="s">
        <v>3763</v>
      </c>
      <c r="B755" s="219" t="s">
        <v>1660</v>
      </c>
      <c r="C755" s="265" t="s">
        <v>65</v>
      </c>
      <c r="D755" s="265"/>
      <c r="E755" s="265"/>
      <c r="F755" s="265" t="s">
        <v>71</v>
      </c>
      <c r="G755" s="190" t="s">
        <v>16</v>
      </c>
      <c r="H755" s="260">
        <v>8</v>
      </c>
      <c r="I755" s="746">
        <v>18386.666666666668</v>
      </c>
      <c r="J755" s="421">
        <f t="shared" si="109"/>
        <v>147093.33333333334</v>
      </c>
      <c r="K755" s="408">
        <v>5320</v>
      </c>
      <c r="L755" s="408">
        <f t="shared" si="106"/>
        <v>42560</v>
      </c>
      <c r="M755" s="408">
        <f t="shared" si="107"/>
        <v>23706.666666666668</v>
      </c>
      <c r="N755" s="408">
        <f t="shared" si="108"/>
        <v>189653.33333333334</v>
      </c>
      <c r="O755" s="297"/>
      <c r="P755" s="513"/>
      <c r="Q755" s="549"/>
      <c r="R755" s="862"/>
      <c r="S755" s="862"/>
    </row>
    <row r="756" spans="1:19" s="3" customFormat="1" hidden="1" outlineLevel="1">
      <c r="A756" s="218" t="s">
        <v>3764</v>
      </c>
      <c r="B756" s="219" t="s">
        <v>1660</v>
      </c>
      <c r="C756" s="265" t="s">
        <v>87</v>
      </c>
      <c r="D756" s="265"/>
      <c r="E756" s="265"/>
      <c r="F756" s="265" t="s">
        <v>70</v>
      </c>
      <c r="G756" s="190" t="s">
        <v>16</v>
      </c>
      <c r="H756" s="260">
        <v>2</v>
      </c>
      <c r="I756" s="746">
        <v>10817.333333333334</v>
      </c>
      <c r="J756" s="421">
        <f t="shared" si="109"/>
        <v>21634.666666666668</v>
      </c>
      <c r="K756" s="408">
        <v>3082.94</v>
      </c>
      <c r="L756" s="408">
        <f t="shared" si="106"/>
        <v>6165.88</v>
      </c>
      <c r="M756" s="408">
        <f t="shared" si="107"/>
        <v>13900.273333333334</v>
      </c>
      <c r="N756" s="408">
        <f t="shared" si="108"/>
        <v>27800.546666666669</v>
      </c>
      <c r="O756" s="297"/>
      <c r="P756" s="513"/>
      <c r="Q756" s="549"/>
      <c r="R756" s="862"/>
      <c r="S756" s="862"/>
    </row>
    <row r="757" spans="1:19" s="3" customFormat="1" ht="27.6" hidden="1" outlineLevel="1">
      <c r="A757" s="218" t="s">
        <v>3765</v>
      </c>
      <c r="B757" s="219" t="s">
        <v>1660</v>
      </c>
      <c r="C757" s="265" t="s">
        <v>68</v>
      </c>
      <c r="D757" s="265"/>
      <c r="E757" s="265"/>
      <c r="F757" s="265" t="s">
        <v>75</v>
      </c>
      <c r="G757" s="190" t="s">
        <v>16</v>
      </c>
      <c r="H757" s="260">
        <v>2</v>
      </c>
      <c r="I757" s="746">
        <v>3348.333333333333</v>
      </c>
      <c r="J757" s="421">
        <f t="shared" si="109"/>
        <v>6696.6666666666661</v>
      </c>
      <c r="K757" s="408">
        <v>2819.6000000000004</v>
      </c>
      <c r="L757" s="408">
        <f t="shared" si="106"/>
        <v>5639.2000000000007</v>
      </c>
      <c r="M757" s="408">
        <f t="shared" si="107"/>
        <v>6167.9333333333334</v>
      </c>
      <c r="N757" s="408">
        <f t="shared" si="108"/>
        <v>12335.866666666667</v>
      </c>
      <c r="O757" s="297"/>
      <c r="P757" s="513"/>
      <c r="Q757" s="549"/>
      <c r="R757" s="862"/>
      <c r="S757" s="862"/>
    </row>
    <row r="758" spans="1:19" s="3" customFormat="1" hidden="1" outlineLevel="1">
      <c r="A758" s="33" t="s">
        <v>2743</v>
      </c>
      <c r="B758" s="34" t="s">
        <v>1660</v>
      </c>
      <c r="C758" s="270" t="s">
        <v>39</v>
      </c>
      <c r="D758" s="270"/>
      <c r="E758" s="270"/>
      <c r="F758" s="270"/>
      <c r="G758" s="27"/>
      <c r="H758" s="288"/>
      <c r="I758" s="499"/>
      <c r="J758" s="420"/>
      <c r="K758" s="409"/>
      <c r="L758" s="409"/>
      <c r="M758" s="409"/>
      <c r="N758" s="409"/>
      <c r="O758" s="304"/>
      <c r="P758" s="513"/>
      <c r="Q758" s="549"/>
      <c r="R758" s="862"/>
      <c r="S758" s="862"/>
    </row>
    <row r="759" spans="1:19" s="3" customFormat="1" hidden="1" outlineLevel="1">
      <c r="A759" s="218" t="s">
        <v>3766</v>
      </c>
      <c r="B759" s="219" t="s">
        <v>1660</v>
      </c>
      <c r="C759" s="265" t="s">
        <v>76</v>
      </c>
      <c r="D759" s="265"/>
      <c r="E759" s="265"/>
      <c r="F759" s="265" t="s">
        <v>77</v>
      </c>
      <c r="G759" s="190" t="s">
        <v>30</v>
      </c>
      <c r="H759" s="260">
        <v>48</v>
      </c>
      <c r="I759" s="746">
        <v>1835.5555555555554</v>
      </c>
      <c r="J759" s="421">
        <f t="shared" si="109"/>
        <v>88106.666666666657</v>
      </c>
      <c r="K759" s="408">
        <v>864.5</v>
      </c>
      <c r="L759" s="408">
        <f t="shared" si="106"/>
        <v>41496</v>
      </c>
      <c r="M759" s="408">
        <f t="shared" si="107"/>
        <v>2700.0555555555557</v>
      </c>
      <c r="N759" s="408">
        <f t="shared" si="108"/>
        <v>129602.66666666667</v>
      </c>
      <c r="O759" s="297"/>
      <c r="P759" s="513"/>
      <c r="Q759" s="549"/>
      <c r="R759" s="862"/>
      <c r="S759" s="862"/>
    </row>
    <row r="760" spans="1:19" s="3" customFormat="1" hidden="1" outlineLevel="1">
      <c r="A760" s="218" t="s">
        <v>3767</v>
      </c>
      <c r="B760" s="219" t="s">
        <v>1660</v>
      </c>
      <c r="C760" s="265" t="s">
        <v>78</v>
      </c>
      <c r="D760" s="265"/>
      <c r="E760" s="265"/>
      <c r="F760" s="265"/>
      <c r="G760" s="190" t="s">
        <v>30</v>
      </c>
      <c r="H760" s="260">
        <v>94</v>
      </c>
      <c r="I760" s="746">
        <v>205.33333333333331</v>
      </c>
      <c r="J760" s="421">
        <f t="shared" si="109"/>
        <v>19301.333333333332</v>
      </c>
      <c r="K760" s="408">
        <v>146.30000000000001</v>
      </c>
      <c r="L760" s="408">
        <f t="shared" si="106"/>
        <v>13752.2</v>
      </c>
      <c r="M760" s="408">
        <f t="shared" si="107"/>
        <v>351.63333333333333</v>
      </c>
      <c r="N760" s="408">
        <f t="shared" si="108"/>
        <v>33053.533333333333</v>
      </c>
      <c r="O760" s="297"/>
      <c r="P760" s="513"/>
      <c r="Q760" s="549"/>
      <c r="R760" s="862"/>
      <c r="S760" s="862"/>
    </row>
    <row r="761" spans="1:19" s="3" customFormat="1" hidden="1" outlineLevel="1">
      <c r="A761" s="218" t="s">
        <v>3768</v>
      </c>
      <c r="B761" s="219" t="s">
        <v>1660</v>
      </c>
      <c r="C761" s="265" t="s">
        <v>79</v>
      </c>
      <c r="D761" s="265"/>
      <c r="E761" s="265"/>
      <c r="F761" s="265"/>
      <c r="G761" s="190" t="s">
        <v>30</v>
      </c>
      <c r="H761" s="260">
        <v>28</v>
      </c>
      <c r="I761" s="746">
        <v>82.833333333333329</v>
      </c>
      <c r="J761" s="421">
        <f t="shared" si="109"/>
        <v>2319.333333333333</v>
      </c>
      <c r="K761" s="408">
        <v>119.7</v>
      </c>
      <c r="L761" s="408">
        <f t="shared" si="106"/>
        <v>3351.6</v>
      </c>
      <c r="M761" s="408">
        <f t="shared" si="107"/>
        <v>202.53333333333333</v>
      </c>
      <c r="N761" s="408">
        <f t="shared" si="108"/>
        <v>5670.9333333333334</v>
      </c>
      <c r="O761" s="297"/>
      <c r="P761" s="513"/>
      <c r="Q761" s="549"/>
      <c r="R761" s="862"/>
      <c r="S761" s="862"/>
    </row>
    <row r="762" spans="1:19" s="3" customFormat="1" hidden="1" outlineLevel="1">
      <c r="A762" s="33" t="s">
        <v>2785</v>
      </c>
      <c r="B762" s="34" t="s">
        <v>1660</v>
      </c>
      <c r="C762" s="263" t="s">
        <v>80</v>
      </c>
      <c r="D762" s="263"/>
      <c r="E762" s="263"/>
      <c r="F762" s="270"/>
      <c r="G762" s="27"/>
      <c r="H762" s="288"/>
      <c r="I762" s="499"/>
      <c r="J762" s="420"/>
      <c r="K762" s="420"/>
      <c r="L762" s="409"/>
      <c r="M762" s="409"/>
      <c r="N762" s="409"/>
      <c r="O762" s="289"/>
      <c r="P762" s="512"/>
      <c r="Q762" s="548"/>
      <c r="R762" s="862"/>
      <c r="S762" s="862"/>
    </row>
    <row r="763" spans="1:19" s="3" customFormat="1" hidden="1" outlineLevel="1">
      <c r="A763" s="33" t="s">
        <v>2787</v>
      </c>
      <c r="B763" s="34" t="s">
        <v>1660</v>
      </c>
      <c r="C763" s="270" t="s">
        <v>40</v>
      </c>
      <c r="D763" s="270"/>
      <c r="E763" s="270"/>
      <c r="F763" s="270"/>
      <c r="G763" s="27"/>
      <c r="H763" s="288"/>
      <c r="I763" s="499"/>
      <c r="J763" s="420"/>
      <c r="K763" s="420"/>
      <c r="L763" s="409"/>
      <c r="M763" s="409"/>
      <c r="N763" s="409"/>
      <c r="O763" s="289"/>
      <c r="P763" s="512"/>
      <c r="Q763" s="548"/>
      <c r="R763" s="862"/>
      <c r="S763" s="862"/>
    </row>
    <row r="764" spans="1:19" s="3" customFormat="1" hidden="1" outlineLevel="1">
      <c r="A764" s="218" t="s">
        <v>3769</v>
      </c>
      <c r="B764" s="219" t="s">
        <v>1660</v>
      </c>
      <c r="C764" s="265" t="s">
        <v>81</v>
      </c>
      <c r="D764" s="265"/>
      <c r="E764" s="265"/>
      <c r="F764" s="305" t="s">
        <v>70</v>
      </c>
      <c r="G764" s="306" t="s">
        <v>16</v>
      </c>
      <c r="H764" s="307">
        <v>8</v>
      </c>
      <c r="I764" s="746">
        <v>13959.166666666668</v>
      </c>
      <c r="J764" s="421">
        <f t="shared" si="109"/>
        <v>111673.33333333334</v>
      </c>
      <c r="K764" s="421">
        <v>3978.3625000000002</v>
      </c>
      <c r="L764" s="408">
        <f t="shared" si="106"/>
        <v>31826.9</v>
      </c>
      <c r="M764" s="408">
        <f t="shared" si="107"/>
        <v>17937.529166666667</v>
      </c>
      <c r="N764" s="408">
        <f t="shared" si="108"/>
        <v>143500.23333333334</v>
      </c>
      <c r="O764" s="293"/>
      <c r="P764" s="512"/>
      <c r="Q764" s="548"/>
      <c r="R764" s="862"/>
      <c r="S764" s="862"/>
    </row>
    <row r="765" spans="1:19" s="3" customFormat="1" ht="27.6" hidden="1" outlineLevel="1">
      <c r="A765" s="33" t="s">
        <v>2789</v>
      </c>
      <c r="B765" s="34" t="s">
        <v>1660</v>
      </c>
      <c r="C765" s="270" t="s">
        <v>82</v>
      </c>
      <c r="D765" s="270"/>
      <c r="E765" s="270"/>
      <c r="F765" s="270"/>
      <c r="G765" s="27"/>
      <c r="H765" s="288"/>
      <c r="I765" s="499">
        <v>0</v>
      </c>
      <c r="J765" s="420">
        <f t="shared" si="109"/>
        <v>0</v>
      </c>
      <c r="K765" s="420"/>
      <c r="L765" s="409">
        <f t="shared" si="106"/>
        <v>0</v>
      </c>
      <c r="M765" s="409">
        <f t="shared" si="107"/>
        <v>0</v>
      </c>
      <c r="N765" s="409">
        <f t="shared" si="108"/>
        <v>0</v>
      </c>
      <c r="O765" s="289"/>
      <c r="P765" s="512"/>
      <c r="Q765" s="548"/>
      <c r="R765" s="862"/>
      <c r="S765" s="862"/>
    </row>
    <row r="766" spans="1:19" s="3" customFormat="1" ht="27.6" hidden="1" outlineLevel="1">
      <c r="A766" s="218" t="s">
        <v>3770</v>
      </c>
      <c r="B766" s="219" t="s">
        <v>1660</v>
      </c>
      <c r="C766" s="265" t="s">
        <v>83</v>
      </c>
      <c r="D766" s="265"/>
      <c r="E766" s="265"/>
      <c r="F766" s="265"/>
      <c r="G766" s="190" t="s">
        <v>29</v>
      </c>
      <c r="H766" s="260">
        <v>5</v>
      </c>
      <c r="I766" s="746">
        <v>116.66666666666667</v>
      </c>
      <c r="J766" s="421">
        <f t="shared" si="109"/>
        <v>583.33333333333337</v>
      </c>
      <c r="K766" s="421">
        <v>665</v>
      </c>
      <c r="L766" s="408">
        <f t="shared" si="106"/>
        <v>3325</v>
      </c>
      <c r="M766" s="408">
        <f t="shared" si="107"/>
        <v>781.66666666666663</v>
      </c>
      <c r="N766" s="408">
        <f t="shared" si="108"/>
        <v>3908.333333333333</v>
      </c>
      <c r="O766" s="293"/>
      <c r="P766" s="512"/>
      <c r="Q766" s="548"/>
      <c r="R766" s="862"/>
      <c r="S766" s="862"/>
    </row>
    <row r="767" spans="1:19" s="3" customFormat="1" ht="27.6" hidden="1" outlineLevel="1">
      <c r="A767" s="218" t="s">
        <v>3771</v>
      </c>
      <c r="B767" s="219" t="s">
        <v>1660</v>
      </c>
      <c r="C767" s="265" t="s">
        <v>84</v>
      </c>
      <c r="D767" s="265"/>
      <c r="E767" s="265"/>
      <c r="F767" s="265"/>
      <c r="G767" s="190" t="s">
        <v>29</v>
      </c>
      <c r="H767" s="260">
        <v>8</v>
      </c>
      <c r="I767" s="746">
        <v>75.833333333333343</v>
      </c>
      <c r="J767" s="421">
        <f t="shared" si="109"/>
        <v>606.66666666666674</v>
      </c>
      <c r="K767" s="421">
        <v>665</v>
      </c>
      <c r="L767" s="408">
        <f t="shared" si="106"/>
        <v>5320</v>
      </c>
      <c r="M767" s="408">
        <f t="shared" si="107"/>
        <v>740.83333333333337</v>
      </c>
      <c r="N767" s="408">
        <f t="shared" si="108"/>
        <v>5926.666666666667</v>
      </c>
      <c r="O767" s="293"/>
      <c r="P767" s="512"/>
      <c r="Q767" s="548"/>
      <c r="R767" s="862"/>
      <c r="S767" s="862"/>
    </row>
    <row r="768" spans="1:19" s="3" customFormat="1" hidden="1" outlineLevel="1">
      <c r="A768" s="218" t="s">
        <v>3772</v>
      </c>
      <c r="B768" s="219" t="s">
        <v>1660</v>
      </c>
      <c r="C768" s="265" t="s">
        <v>52</v>
      </c>
      <c r="D768" s="265"/>
      <c r="E768" s="265"/>
      <c r="F768" s="265"/>
      <c r="G768" s="190" t="s">
        <v>38</v>
      </c>
      <c r="H768" s="260">
        <v>24.2</v>
      </c>
      <c r="I768" s="746">
        <v>1250</v>
      </c>
      <c r="J768" s="421">
        <f t="shared" si="109"/>
        <v>30250</v>
      </c>
      <c r="K768" s="421">
        <v>1500</v>
      </c>
      <c r="L768" s="408">
        <f t="shared" si="106"/>
        <v>36300</v>
      </c>
      <c r="M768" s="408">
        <f t="shared" si="107"/>
        <v>2750</v>
      </c>
      <c r="N768" s="408">
        <f t="shared" si="108"/>
        <v>66550</v>
      </c>
      <c r="O768" s="293"/>
      <c r="P768" s="512"/>
      <c r="Q768" s="548"/>
      <c r="R768" s="862"/>
      <c r="S768" s="862"/>
    </row>
    <row r="769" spans="1:19" s="3" customFormat="1" hidden="1" outlineLevel="1">
      <c r="A769" s="33" t="s">
        <v>2791</v>
      </c>
      <c r="B769" s="34" t="s">
        <v>1660</v>
      </c>
      <c r="C769" s="270" t="s">
        <v>39</v>
      </c>
      <c r="D769" s="270"/>
      <c r="E769" s="270"/>
      <c r="F769" s="270"/>
      <c r="G769" s="27"/>
      <c r="H769" s="288"/>
      <c r="I769" s="499"/>
      <c r="J769" s="420"/>
      <c r="K769" s="420"/>
      <c r="L769" s="409"/>
      <c r="M769" s="409"/>
      <c r="N769" s="409"/>
      <c r="O769" s="289"/>
      <c r="P769" s="512"/>
      <c r="Q769" s="548"/>
      <c r="R769" s="862"/>
      <c r="S769" s="862"/>
    </row>
    <row r="770" spans="1:19" s="3" customFormat="1" hidden="1" outlineLevel="1">
      <c r="A770" s="218" t="s">
        <v>3773</v>
      </c>
      <c r="B770" s="219" t="s">
        <v>1660</v>
      </c>
      <c r="C770" s="265" t="s">
        <v>85</v>
      </c>
      <c r="D770" s="265"/>
      <c r="E770" s="265"/>
      <c r="F770" s="305"/>
      <c r="G770" s="306" t="s">
        <v>30</v>
      </c>
      <c r="H770" s="307">
        <v>65</v>
      </c>
      <c r="I770" s="746">
        <v>365.16666666666669</v>
      </c>
      <c r="J770" s="421">
        <f t="shared" si="109"/>
        <v>23735.833333333336</v>
      </c>
      <c r="K770" s="421">
        <v>199.5</v>
      </c>
      <c r="L770" s="408">
        <f t="shared" si="106"/>
        <v>12967.5</v>
      </c>
      <c r="M770" s="408">
        <f t="shared" si="107"/>
        <v>564.66666666666674</v>
      </c>
      <c r="N770" s="408">
        <f t="shared" si="108"/>
        <v>36703.333333333336</v>
      </c>
      <c r="O770" s="293"/>
      <c r="P770" s="512"/>
      <c r="Q770" s="548"/>
      <c r="R770" s="862"/>
      <c r="S770" s="862"/>
    </row>
    <row r="771" spans="1:19" s="3" customFormat="1" hidden="1" outlineLevel="1">
      <c r="A771" s="33" t="s">
        <v>2793</v>
      </c>
      <c r="B771" s="34" t="s">
        <v>1660</v>
      </c>
      <c r="C771" s="270" t="s">
        <v>36</v>
      </c>
      <c r="D771" s="270"/>
      <c r="E771" s="270"/>
      <c r="F771" s="270"/>
      <c r="G771" s="27"/>
      <c r="H771" s="288"/>
      <c r="I771" s="499"/>
      <c r="J771" s="420"/>
      <c r="K771" s="420"/>
      <c r="L771" s="409"/>
      <c r="M771" s="409"/>
      <c r="N771" s="409"/>
      <c r="O771" s="289"/>
      <c r="P771" s="512"/>
      <c r="Q771" s="548"/>
      <c r="R771" s="862"/>
      <c r="S771" s="862"/>
    </row>
    <row r="772" spans="1:19" s="3" customFormat="1" ht="27.6" hidden="1" outlineLevel="1">
      <c r="A772" s="218" t="s">
        <v>3774</v>
      </c>
      <c r="B772" s="219" t="s">
        <v>1660</v>
      </c>
      <c r="C772" s="265" t="s">
        <v>86</v>
      </c>
      <c r="D772" s="265"/>
      <c r="E772" s="265"/>
      <c r="F772" s="265" t="s">
        <v>92</v>
      </c>
      <c r="G772" s="190" t="s">
        <v>30</v>
      </c>
      <c r="H772" s="260">
        <v>65</v>
      </c>
      <c r="I772" s="746">
        <v>464.33333333333331</v>
      </c>
      <c r="J772" s="421">
        <f t="shared" si="109"/>
        <v>30181.666666666664</v>
      </c>
      <c r="K772" s="421">
        <v>239</v>
      </c>
      <c r="L772" s="408">
        <f t="shared" ref="L772:L834" si="110">H772*K772</f>
        <v>15535</v>
      </c>
      <c r="M772" s="408">
        <f t="shared" ref="M772:M834" si="111">I772+K772</f>
        <v>703.33333333333326</v>
      </c>
      <c r="N772" s="408">
        <f t="shared" ref="N772:N834" si="112">H772*M772</f>
        <v>45716.666666666664</v>
      </c>
      <c r="O772" s="293"/>
      <c r="P772" s="512"/>
      <c r="Q772" s="548"/>
      <c r="R772" s="862"/>
      <c r="S772" s="862"/>
    </row>
    <row r="773" spans="1:19" s="3" customFormat="1" hidden="1" outlineLevel="1">
      <c r="A773" s="33" t="s">
        <v>2808</v>
      </c>
      <c r="B773" s="34" t="s">
        <v>1660</v>
      </c>
      <c r="C773" s="263" t="s">
        <v>80</v>
      </c>
      <c r="D773" s="263"/>
      <c r="E773" s="263"/>
      <c r="F773" s="270"/>
      <c r="G773" s="27"/>
      <c r="H773" s="288"/>
      <c r="I773" s="499"/>
      <c r="J773" s="420"/>
      <c r="K773" s="409"/>
      <c r="L773" s="409"/>
      <c r="M773" s="409"/>
      <c r="N773" s="409"/>
      <c r="O773" s="304"/>
      <c r="P773" s="513"/>
      <c r="Q773" s="549"/>
      <c r="R773" s="862"/>
      <c r="S773" s="862"/>
    </row>
    <row r="774" spans="1:19" s="3" customFormat="1" ht="27.6" hidden="1" outlineLevel="1">
      <c r="A774" s="33" t="s">
        <v>2810</v>
      </c>
      <c r="B774" s="34" t="s">
        <v>1660</v>
      </c>
      <c r="C774" s="270" t="s">
        <v>82</v>
      </c>
      <c r="D774" s="270"/>
      <c r="E774" s="270"/>
      <c r="F774" s="270"/>
      <c r="G774" s="27"/>
      <c r="H774" s="288"/>
      <c r="I774" s="499"/>
      <c r="J774" s="420"/>
      <c r="K774" s="409"/>
      <c r="L774" s="409"/>
      <c r="M774" s="409"/>
      <c r="N774" s="409"/>
      <c r="O774" s="304"/>
      <c r="P774" s="513"/>
      <c r="Q774" s="549"/>
      <c r="R774" s="862"/>
      <c r="S774" s="862"/>
    </row>
    <row r="775" spans="1:19" s="3" customFormat="1" hidden="1" outlineLevel="1">
      <c r="A775" s="218" t="s">
        <v>2810</v>
      </c>
      <c r="B775" s="219" t="s">
        <v>1660</v>
      </c>
      <c r="C775" s="265" t="s">
        <v>88</v>
      </c>
      <c r="D775" s="265"/>
      <c r="E775" s="265"/>
      <c r="F775" s="265"/>
      <c r="G775" s="190" t="s">
        <v>16</v>
      </c>
      <c r="H775" s="260">
        <v>2</v>
      </c>
      <c r="I775" s="746">
        <v>795.66666666666663</v>
      </c>
      <c r="J775" s="421">
        <f t="shared" si="109"/>
        <v>1591.3333333333333</v>
      </c>
      <c r="K775" s="408">
        <v>1197</v>
      </c>
      <c r="L775" s="408">
        <f t="shared" si="110"/>
        <v>2394</v>
      </c>
      <c r="M775" s="408">
        <f t="shared" si="111"/>
        <v>1992.6666666666665</v>
      </c>
      <c r="N775" s="408">
        <f t="shared" si="112"/>
        <v>3985.333333333333</v>
      </c>
      <c r="O775" s="297"/>
      <c r="P775" s="513"/>
      <c r="Q775" s="549"/>
      <c r="R775" s="862"/>
      <c r="S775" s="862"/>
    </row>
    <row r="776" spans="1:19" s="3" customFormat="1" ht="27.6" hidden="1" outlineLevel="1">
      <c r="A776" s="218" t="s">
        <v>2811</v>
      </c>
      <c r="B776" s="219" t="s">
        <v>1660</v>
      </c>
      <c r="C776" s="265" t="s">
        <v>84</v>
      </c>
      <c r="D776" s="265"/>
      <c r="E776" s="265"/>
      <c r="F776" s="265"/>
      <c r="G776" s="190" t="s">
        <v>16</v>
      </c>
      <c r="H776" s="260">
        <v>4</v>
      </c>
      <c r="I776" s="746">
        <v>116.66666666666667</v>
      </c>
      <c r="J776" s="421">
        <f t="shared" si="109"/>
        <v>466.66666666666669</v>
      </c>
      <c r="K776" s="408">
        <v>665</v>
      </c>
      <c r="L776" s="408">
        <f t="shared" si="110"/>
        <v>2660</v>
      </c>
      <c r="M776" s="408">
        <f t="shared" si="111"/>
        <v>781.66666666666663</v>
      </c>
      <c r="N776" s="408">
        <f t="shared" si="112"/>
        <v>3126.6666666666665</v>
      </c>
      <c r="O776" s="297"/>
      <c r="P776" s="513"/>
      <c r="Q776" s="549"/>
      <c r="R776" s="862"/>
      <c r="S776" s="862"/>
    </row>
    <row r="777" spans="1:19" s="3" customFormat="1" ht="27.6" hidden="1" outlineLevel="1">
      <c r="A777" s="218" t="s">
        <v>2812</v>
      </c>
      <c r="B777" s="219" t="s">
        <v>1660</v>
      </c>
      <c r="C777" s="265" t="s">
        <v>83</v>
      </c>
      <c r="D777" s="265"/>
      <c r="E777" s="265"/>
      <c r="F777" s="265"/>
      <c r="G777" s="190" t="s">
        <v>16</v>
      </c>
      <c r="H777" s="260">
        <v>2</v>
      </c>
      <c r="I777" s="746">
        <v>75.833333333333343</v>
      </c>
      <c r="J777" s="421">
        <f t="shared" si="109"/>
        <v>151.66666666666669</v>
      </c>
      <c r="K777" s="408">
        <v>665</v>
      </c>
      <c r="L777" s="408">
        <f t="shared" si="110"/>
        <v>1330</v>
      </c>
      <c r="M777" s="408">
        <f t="shared" si="111"/>
        <v>740.83333333333337</v>
      </c>
      <c r="N777" s="408">
        <f t="shared" si="112"/>
        <v>1481.6666666666667</v>
      </c>
      <c r="O777" s="297"/>
      <c r="P777" s="513"/>
      <c r="Q777" s="549"/>
      <c r="R777" s="862"/>
      <c r="S777" s="862"/>
    </row>
    <row r="778" spans="1:19" s="3" customFormat="1" hidden="1" outlineLevel="1">
      <c r="A778" s="218" t="s">
        <v>2814</v>
      </c>
      <c r="B778" s="219" t="s">
        <v>1660</v>
      </c>
      <c r="C778" s="265" t="s">
        <v>52</v>
      </c>
      <c r="D778" s="265"/>
      <c r="E778" s="265"/>
      <c r="F778" s="265"/>
      <c r="G778" s="190" t="s">
        <v>38</v>
      </c>
      <c r="H778" s="260">
        <v>21.5</v>
      </c>
      <c r="I778" s="746">
        <v>4083.3333333333335</v>
      </c>
      <c r="J778" s="421">
        <f t="shared" si="109"/>
        <v>87791.666666666672</v>
      </c>
      <c r="K778" s="408">
        <v>4655</v>
      </c>
      <c r="L778" s="408">
        <f t="shared" si="110"/>
        <v>100082.5</v>
      </c>
      <c r="M778" s="408">
        <f t="shared" si="111"/>
        <v>8738.3333333333339</v>
      </c>
      <c r="N778" s="408">
        <f t="shared" si="112"/>
        <v>187874.16666666669</v>
      </c>
      <c r="O778" s="297"/>
      <c r="P778" s="513"/>
      <c r="Q778" s="549"/>
      <c r="R778" s="862"/>
      <c r="S778" s="862"/>
    </row>
    <row r="779" spans="1:19" s="3" customFormat="1" hidden="1" outlineLevel="1">
      <c r="A779" s="33" t="s">
        <v>2811</v>
      </c>
      <c r="B779" s="34" t="s">
        <v>1660</v>
      </c>
      <c r="C779" s="270" t="s">
        <v>39</v>
      </c>
      <c r="D779" s="270"/>
      <c r="E779" s="270"/>
      <c r="F779" s="270"/>
      <c r="G779" s="27"/>
      <c r="H779" s="288"/>
      <c r="I779" s="499"/>
      <c r="J779" s="420"/>
      <c r="K779" s="409"/>
      <c r="L779" s="409"/>
      <c r="M779" s="409"/>
      <c r="N779" s="409"/>
      <c r="O779" s="304"/>
      <c r="P779" s="513"/>
      <c r="Q779" s="549"/>
      <c r="R779" s="862"/>
      <c r="S779" s="862"/>
    </row>
    <row r="780" spans="1:19" s="3" customFormat="1" hidden="1" outlineLevel="1">
      <c r="A780" s="218" t="s">
        <v>3775</v>
      </c>
      <c r="B780" s="219" t="s">
        <v>1660</v>
      </c>
      <c r="C780" s="265" t="s">
        <v>76</v>
      </c>
      <c r="D780" s="265"/>
      <c r="E780" s="265"/>
      <c r="F780" s="265" t="s">
        <v>77</v>
      </c>
      <c r="G780" s="190" t="s">
        <v>30</v>
      </c>
      <c r="H780" s="260">
        <v>8</v>
      </c>
      <c r="I780" s="746">
        <v>1835.5555555555554</v>
      </c>
      <c r="J780" s="421">
        <f t="shared" si="109"/>
        <v>14684.444444444443</v>
      </c>
      <c r="K780" s="408">
        <v>864.5</v>
      </c>
      <c r="L780" s="408">
        <f t="shared" si="110"/>
        <v>6916</v>
      </c>
      <c r="M780" s="408">
        <f t="shared" si="111"/>
        <v>2700.0555555555557</v>
      </c>
      <c r="N780" s="408">
        <f t="shared" si="112"/>
        <v>21600.444444444445</v>
      </c>
      <c r="O780" s="297"/>
      <c r="P780" s="513"/>
      <c r="Q780" s="549"/>
      <c r="R780" s="862"/>
      <c r="S780" s="862"/>
    </row>
    <row r="781" spans="1:19" s="3" customFormat="1" hidden="1" outlineLevel="1">
      <c r="A781" s="218" t="s">
        <v>3776</v>
      </c>
      <c r="B781" s="219" t="s">
        <v>1660</v>
      </c>
      <c r="C781" s="265" t="s">
        <v>85</v>
      </c>
      <c r="D781" s="265"/>
      <c r="E781" s="265"/>
      <c r="F781" s="265"/>
      <c r="G781" s="190" t="s">
        <v>30</v>
      </c>
      <c r="H781" s="260">
        <v>52</v>
      </c>
      <c r="I781" s="746">
        <v>365.16666666666669</v>
      </c>
      <c r="J781" s="421">
        <f t="shared" si="109"/>
        <v>18988.666666666668</v>
      </c>
      <c r="K781" s="408">
        <v>199.5</v>
      </c>
      <c r="L781" s="408">
        <f t="shared" si="110"/>
        <v>10374</v>
      </c>
      <c r="M781" s="408">
        <f t="shared" si="111"/>
        <v>564.66666666666674</v>
      </c>
      <c r="N781" s="408">
        <f t="shared" si="112"/>
        <v>29362.666666666672</v>
      </c>
      <c r="O781" s="297"/>
      <c r="P781" s="513"/>
      <c r="Q781" s="549"/>
      <c r="R781" s="862"/>
      <c r="S781" s="862"/>
    </row>
    <row r="782" spans="1:19" s="3" customFormat="1" hidden="1" outlineLevel="1">
      <c r="A782" s="33" t="s">
        <v>2812</v>
      </c>
      <c r="B782" s="34" t="s">
        <v>1660</v>
      </c>
      <c r="C782" s="270" t="s">
        <v>36</v>
      </c>
      <c r="D782" s="270"/>
      <c r="E782" s="270"/>
      <c r="F782" s="270"/>
      <c r="G782" s="27"/>
      <c r="H782" s="288"/>
      <c r="I782" s="499"/>
      <c r="J782" s="420"/>
      <c r="K782" s="409"/>
      <c r="L782" s="409"/>
      <c r="M782" s="409"/>
      <c r="N782" s="409"/>
      <c r="O782" s="304"/>
      <c r="P782" s="513"/>
      <c r="Q782" s="549"/>
      <c r="R782" s="862"/>
      <c r="S782" s="862"/>
    </row>
    <row r="783" spans="1:19" s="3" customFormat="1" ht="27.6" hidden="1" outlineLevel="1">
      <c r="A783" s="218" t="s">
        <v>3777</v>
      </c>
      <c r="B783" s="219" t="s">
        <v>1660</v>
      </c>
      <c r="C783" s="265" t="s">
        <v>86</v>
      </c>
      <c r="D783" s="265"/>
      <c r="E783" s="265"/>
      <c r="F783" s="265" t="s">
        <v>92</v>
      </c>
      <c r="G783" s="190" t="s">
        <v>30</v>
      </c>
      <c r="H783" s="260">
        <v>60</v>
      </c>
      <c r="I783" s="746">
        <v>464.33333333333331</v>
      </c>
      <c r="J783" s="421">
        <f t="shared" ref="J783:J845" si="113">H783*I783</f>
        <v>27860</v>
      </c>
      <c r="K783" s="408">
        <v>239</v>
      </c>
      <c r="L783" s="408">
        <f t="shared" si="110"/>
        <v>14340</v>
      </c>
      <c r="M783" s="408">
        <f t="shared" si="111"/>
        <v>703.33333333333326</v>
      </c>
      <c r="N783" s="408">
        <f t="shared" si="112"/>
        <v>42199.999999999993</v>
      </c>
      <c r="O783" s="297"/>
      <c r="P783" s="513"/>
      <c r="Q783" s="549"/>
      <c r="R783" s="862"/>
      <c r="S783" s="862"/>
    </row>
    <row r="784" spans="1:19" s="3" customFormat="1" hidden="1" outlineLevel="1">
      <c r="A784" s="33" t="s">
        <v>3778</v>
      </c>
      <c r="B784" s="34" t="s">
        <v>1660</v>
      </c>
      <c r="C784" s="263" t="s">
        <v>45</v>
      </c>
      <c r="D784" s="263"/>
      <c r="E784" s="263"/>
      <c r="F784" s="270"/>
      <c r="G784" s="27"/>
      <c r="H784" s="288"/>
      <c r="I784" s="499"/>
      <c r="J784" s="420"/>
      <c r="K784" s="409"/>
      <c r="L784" s="409"/>
      <c r="M784" s="409"/>
      <c r="N784" s="409"/>
      <c r="O784" s="304"/>
      <c r="P784" s="513"/>
      <c r="Q784" s="549"/>
      <c r="R784" s="862"/>
      <c r="S784" s="862"/>
    </row>
    <row r="785" spans="1:19" s="3" customFormat="1" ht="27.6" hidden="1" outlineLevel="1">
      <c r="A785" s="33" t="s">
        <v>3779</v>
      </c>
      <c r="B785" s="34" t="s">
        <v>1660</v>
      </c>
      <c r="C785" s="270" t="s">
        <v>82</v>
      </c>
      <c r="D785" s="270"/>
      <c r="E785" s="270"/>
      <c r="F785" s="270"/>
      <c r="G785" s="27"/>
      <c r="H785" s="288"/>
      <c r="I785" s="499"/>
      <c r="J785" s="420"/>
      <c r="K785" s="409"/>
      <c r="L785" s="409"/>
      <c r="M785" s="409"/>
      <c r="N785" s="409"/>
      <c r="O785" s="304"/>
      <c r="P785" s="513"/>
      <c r="Q785" s="549"/>
      <c r="R785" s="862"/>
      <c r="S785" s="862"/>
    </row>
    <row r="786" spans="1:19" s="3" customFormat="1" ht="41.4" hidden="1" outlineLevel="1">
      <c r="A786" s="218" t="s">
        <v>3780</v>
      </c>
      <c r="B786" s="219" t="s">
        <v>1660</v>
      </c>
      <c r="C786" s="265" t="s">
        <v>46</v>
      </c>
      <c r="D786" s="265"/>
      <c r="E786" s="265"/>
      <c r="F786" s="265" t="s">
        <v>93</v>
      </c>
      <c r="G786" s="190" t="s">
        <v>16</v>
      </c>
      <c r="H786" s="260">
        <v>1</v>
      </c>
      <c r="I786" s="746">
        <v>34251</v>
      </c>
      <c r="J786" s="421">
        <f t="shared" si="113"/>
        <v>34251</v>
      </c>
      <c r="K786" s="408">
        <v>9761.5349999999999</v>
      </c>
      <c r="L786" s="408">
        <f t="shared" si="110"/>
        <v>9761.5349999999999</v>
      </c>
      <c r="M786" s="408">
        <f t="shared" si="111"/>
        <v>44012.535000000003</v>
      </c>
      <c r="N786" s="408">
        <f t="shared" si="112"/>
        <v>44012.535000000003</v>
      </c>
      <c r="O786" s="297" t="s">
        <v>1155</v>
      </c>
      <c r="P786" s="513" t="s">
        <v>1155</v>
      </c>
      <c r="Q786" s="549" t="s">
        <v>1155</v>
      </c>
      <c r="R786" s="862"/>
      <c r="S786" s="862"/>
    </row>
    <row r="787" spans="1:19" s="3" customFormat="1" hidden="1" outlineLevel="1">
      <c r="A787" s="218" t="s">
        <v>3781</v>
      </c>
      <c r="B787" s="219" t="s">
        <v>1660</v>
      </c>
      <c r="C787" s="265" t="s">
        <v>47</v>
      </c>
      <c r="D787" s="265"/>
      <c r="E787" s="265"/>
      <c r="F787" s="265" t="s">
        <v>70</v>
      </c>
      <c r="G787" s="190" t="s">
        <v>16</v>
      </c>
      <c r="H787" s="260">
        <v>2</v>
      </c>
      <c r="I787" s="746">
        <v>4610.6666666666661</v>
      </c>
      <c r="J787" s="421">
        <f t="shared" si="113"/>
        <v>9221.3333333333321</v>
      </c>
      <c r="K787" s="408">
        <v>1314.04</v>
      </c>
      <c r="L787" s="408">
        <f t="shared" si="110"/>
        <v>2628.08</v>
      </c>
      <c r="M787" s="408">
        <f t="shared" si="111"/>
        <v>5924.706666666666</v>
      </c>
      <c r="N787" s="408">
        <f t="shared" si="112"/>
        <v>11849.413333333332</v>
      </c>
      <c r="O787" s="297"/>
      <c r="P787" s="513"/>
      <c r="Q787" s="549"/>
      <c r="R787" s="862"/>
      <c r="S787" s="862"/>
    </row>
    <row r="788" spans="1:19" s="3" customFormat="1" hidden="1" outlineLevel="1">
      <c r="A788" s="218" t="s">
        <v>3782</v>
      </c>
      <c r="B788" s="219" t="s">
        <v>1660</v>
      </c>
      <c r="C788" s="265" t="s">
        <v>48</v>
      </c>
      <c r="D788" s="265"/>
      <c r="E788" s="265"/>
      <c r="F788" s="265"/>
      <c r="G788" s="190" t="s">
        <v>16</v>
      </c>
      <c r="H788" s="260">
        <v>2</v>
      </c>
      <c r="I788" s="746">
        <v>795.66666666666663</v>
      </c>
      <c r="J788" s="421">
        <f t="shared" si="113"/>
        <v>1591.3333333333333</v>
      </c>
      <c r="K788" s="408">
        <v>1197</v>
      </c>
      <c r="L788" s="408">
        <f t="shared" si="110"/>
        <v>2394</v>
      </c>
      <c r="M788" s="408">
        <f t="shared" si="111"/>
        <v>1992.6666666666665</v>
      </c>
      <c r="N788" s="408">
        <f t="shared" si="112"/>
        <v>3985.333333333333</v>
      </c>
      <c r="O788" s="297"/>
      <c r="P788" s="513"/>
      <c r="Q788" s="549"/>
      <c r="R788" s="862"/>
      <c r="S788" s="862"/>
    </row>
    <row r="789" spans="1:19" s="3" customFormat="1" hidden="1" outlineLevel="1">
      <c r="A789" s="218" t="s">
        <v>3783</v>
      </c>
      <c r="B789" s="219" t="s">
        <v>1660</v>
      </c>
      <c r="C789" s="265" t="s">
        <v>49</v>
      </c>
      <c r="D789" s="265"/>
      <c r="E789" s="265"/>
      <c r="F789" s="265"/>
      <c r="G789" s="190" t="s">
        <v>16</v>
      </c>
      <c r="H789" s="260">
        <v>6</v>
      </c>
      <c r="I789" s="746">
        <v>177.33333333333331</v>
      </c>
      <c r="J789" s="421">
        <f t="shared" si="113"/>
        <v>1064</v>
      </c>
      <c r="K789" s="408">
        <v>665</v>
      </c>
      <c r="L789" s="408">
        <f t="shared" si="110"/>
        <v>3990</v>
      </c>
      <c r="M789" s="408">
        <f t="shared" si="111"/>
        <v>842.33333333333326</v>
      </c>
      <c r="N789" s="408">
        <f t="shared" si="112"/>
        <v>5054</v>
      </c>
      <c r="O789" s="297"/>
      <c r="P789" s="513"/>
      <c r="Q789" s="549"/>
      <c r="R789" s="862"/>
      <c r="S789" s="862"/>
    </row>
    <row r="790" spans="1:19" s="3" customFormat="1" hidden="1" outlineLevel="1">
      <c r="A790" s="218" t="s">
        <v>3784</v>
      </c>
      <c r="B790" s="219" t="s">
        <v>1660</v>
      </c>
      <c r="C790" s="265" t="s">
        <v>51</v>
      </c>
      <c r="D790" s="265"/>
      <c r="E790" s="265"/>
      <c r="F790" s="265"/>
      <c r="G790" s="190" t="s">
        <v>16</v>
      </c>
      <c r="H790" s="260">
        <v>5</v>
      </c>
      <c r="I790" s="746">
        <v>116.66666666666667</v>
      </c>
      <c r="J790" s="421">
        <f t="shared" si="113"/>
        <v>583.33333333333337</v>
      </c>
      <c r="K790" s="408">
        <v>665</v>
      </c>
      <c r="L790" s="408">
        <f t="shared" si="110"/>
        <v>3325</v>
      </c>
      <c r="M790" s="408">
        <f t="shared" si="111"/>
        <v>781.66666666666663</v>
      </c>
      <c r="N790" s="408">
        <f t="shared" si="112"/>
        <v>3908.333333333333</v>
      </c>
      <c r="O790" s="297"/>
      <c r="P790" s="513"/>
      <c r="Q790" s="549"/>
      <c r="R790" s="862"/>
      <c r="S790" s="862"/>
    </row>
    <row r="791" spans="1:19" s="3" customFormat="1" hidden="1" outlineLevel="1">
      <c r="A791" s="218" t="s">
        <v>3785</v>
      </c>
      <c r="B791" s="219" t="s">
        <v>1660</v>
      </c>
      <c r="C791" s="265" t="s">
        <v>52</v>
      </c>
      <c r="D791" s="265"/>
      <c r="E791" s="265"/>
      <c r="F791" s="265"/>
      <c r="G791" s="190" t="s">
        <v>38</v>
      </c>
      <c r="H791" s="260">
        <v>26.8</v>
      </c>
      <c r="I791" s="746">
        <v>4083.3333333333335</v>
      </c>
      <c r="J791" s="421">
        <f t="shared" si="113"/>
        <v>109433.33333333334</v>
      </c>
      <c r="K791" s="408">
        <v>4655</v>
      </c>
      <c r="L791" s="408">
        <f t="shared" si="110"/>
        <v>124754</v>
      </c>
      <c r="M791" s="408">
        <f t="shared" si="111"/>
        <v>8738.3333333333339</v>
      </c>
      <c r="N791" s="408">
        <f t="shared" si="112"/>
        <v>234187.33333333334</v>
      </c>
      <c r="O791" s="297"/>
      <c r="P791" s="513"/>
      <c r="Q791" s="549"/>
      <c r="R791" s="862"/>
      <c r="S791" s="862"/>
    </row>
    <row r="792" spans="1:19" s="3" customFormat="1" hidden="1" outlineLevel="1">
      <c r="A792" s="33" t="s">
        <v>3786</v>
      </c>
      <c r="B792" s="34" t="s">
        <v>1660</v>
      </c>
      <c r="C792" s="270" t="s">
        <v>54</v>
      </c>
      <c r="D792" s="270"/>
      <c r="E792" s="270"/>
      <c r="F792" s="270"/>
      <c r="G792" s="27"/>
      <c r="H792" s="288"/>
      <c r="I792" s="499"/>
      <c r="J792" s="420"/>
      <c r="K792" s="409"/>
      <c r="L792" s="409"/>
      <c r="M792" s="409"/>
      <c r="N792" s="409"/>
      <c r="O792" s="304"/>
      <c r="P792" s="513"/>
      <c r="Q792" s="549"/>
      <c r="R792" s="862"/>
      <c r="S792" s="862"/>
    </row>
    <row r="793" spans="1:19" s="3" customFormat="1" hidden="1" outlineLevel="1">
      <c r="A793" s="218" t="s">
        <v>3787</v>
      </c>
      <c r="B793" s="219" t="s">
        <v>1660</v>
      </c>
      <c r="C793" s="265" t="s">
        <v>55</v>
      </c>
      <c r="D793" s="265"/>
      <c r="E793" s="265"/>
      <c r="F793" s="265" t="s">
        <v>71</v>
      </c>
      <c r="G793" s="190" t="s">
        <v>16</v>
      </c>
      <c r="H793" s="260">
        <v>6</v>
      </c>
      <c r="I793" s="746">
        <v>5779.6666666666661</v>
      </c>
      <c r="J793" s="421">
        <f t="shared" si="113"/>
        <v>34678</v>
      </c>
      <c r="K793" s="408">
        <v>4655</v>
      </c>
      <c r="L793" s="408">
        <f t="shared" si="110"/>
        <v>27930</v>
      </c>
      <c r="M793" s="408">
        <f t="shared" si="111"/>
        <v>10434.666666666666</v>
      </c>
      <c r="N793" s="408">
        <f t="shared" si="112"/>
        <v>62608</v>
      </c>
      <c r="O793" s="297"/>
      <c r="P793" s="513"/>
      <c r="Q793" s="549"/>
      <c r="R793" s="862"/>
      <c r="S793" s="862"/>
    </row>
    <row r="794" spans="1:19" s="3" customFormat="1" hidden="1" outlineLevel="1">
      <c r="A794" s="218" t="s">
        <v>3788</v>
      </c>
      <c r="B794" s="219" t="s">
        <v>1660</v>
      </c>
      <c r="C794" s="265" t="s">
        <v>56</v>
      </c>
      <c r="D794" s="265"/>
      <c r="E794" s="265"/>
      <c r="F794" s="265" t="s">
        <v>71</v>
      </c>
      <c r="G794" s="190" t="s">
        <v>16</v>
      </c>
      <c r="H794" s="260">
        <v>8</v>
      </c>
      <c r="I794" s="746">
        <v>14514.499999999998</v>
      </c>
      <c r="J794" s="421">
        <f t="shared" si="113"/>
        <v>116115.99999999999</v>
      </c>
      <c r="K794" s="408">
        <v>7315</v>
      </c>
      <c r="L794" s="408">
        <f t="shared" si="110"/>
        <v>58520</v>
      </c>
      <c r="M794" s="408">
        <f t="shared" si="111"/>
        <v>21829.5</v>
      </c>
      <c r="N794" s="408">
        <f t="shared" si="112"/>
        <v>174636</v>
      </c>
      <c r="O794" s="297"/>
      <c r="P794" s="513"/>
      <c r="Q794" s="549"/>
      <c r="R794" s="862"/>
      <c r="S794" s="862"/>
    </row>
    <row r="795" spans="1:19" s="3" customFormat="1" hidden="1" outlineLevel="1">
      <c r="A795" s="218" t="s">
        <v>3789</v>
      </c>
      <c r="B795" s="219" t="s">
        <v>1660</v>
      </c>
      <c r="C795" s="265" t="s">
        <v>57</v>
      </c>
      <c r="D795" s="265"/>
      <c r="E795" s="265"/>
      <c r="F795" s="265"/>
      <c r="G795" s="190" t="s">
        <v>16</v>
      </c>
      <c r="H795" s="260">
        <v>2</v>
      </c>
      <c r="I795" s="746">
        <v>6824.9999999999991</v>
      </c>
      <c r="J795" s="421">
        <f t="shared" si="113"/>
        <v>13649.999999999998</v>
      </c>
      <c r="K795" s="408">
        <v>3458</v>
      </c>
      <c r="L795" s="408">
        <f t="shared" si="110"/>
        <v>6916</v>
      </c>
      <c r="M795" s="408">
        <f t="shared" si="111"/>
        <v>10283</v>
      </c>
      <c r="N795" s="408">
        <f t="shared" si="112"/>
        <v>20566</v>
      </c>
      <c r="O795" s="297"/>
      <c r="P795" s="513"/>
      <c r="Q795" s="549"/>
      <c r="R795" s="862"/>
      <c r="S795" s="862"/>
    </row>
    <row r="796" spans="1:19" s="3" customFormat="1" hidden="1" outlineLevel="1">
      <c r="A796" s="218" t="s">
        <v>3790</v>
      </c>
      <c r="B796" s="219" t="s">
        <v>1660</v>
      </c>
      <c r="C796" s="265" t="s">
        <v>58</v>
      </c>
      <c r="D796" s="265"/>
      <c r="E796" s="265"/>
      <c r="F796" s="265" t="s">
        <v>71</v>
      </c>
      <c r="G796" s="190" t="s">
        <v>16</v>
      </c>
      <c r="H796" s="260">
        <v>1</v>
      </c>
      <c r="I796" s="746">
        <v>16019.499999999998</v>
      </c>
      <c r="J796" s="421">
        <f t="shared" si="113"/>
        <v>16019.499999999998</v>
      </c>
      <c r="K796" s="408">
        <v>7315</v>
      </c>
      <c r="L796" s="408">
        <f t="shared" si="110"/>
        <v>7315</v>
      </c>
      <c r="M796" s="408">
        <f t="shared" si="111"/>
        <v>23334.5</v>
      </c>
      <c r="N796" s="408">
        <f t="shared" si="112"/>
        <v>23334.5</v>
      </c>
      <c r="O796" s="297"/>
      <c r="P796" s="513"/>
      <c r="Q796" s="549"/>
      <c r="R796" s="862"/>
      <c r="S796" s="862"/>
    </row>
    <row r="797" spans="1:19" s="3" customFormat="1" hidden="1" outlineLevel="1">
      <c r="A797" s="218" t="s">
        <v>3791</v>
      </c>
      <c r="B797" s="219" t="s">
        <v>1660</v>
      </c>
      <c r="C797" s="265" t="s">
        <v>65</v>
      </c>
      <c r="D797" s="265"/>
      <c r="E797" s="265"/>
      <c r="F797" s="265" t="s">
        <v>71</v>
      </c>
      <c r="G797" s="190" t="s">
        <v>16</v>
      </c>
      <c r="H797" s="260">
        <v>3</v>
      </c>
      <c r="I797" s="746">
        <v>18386.666666666668</v>
      </c>
      <c r="J797" s="421">
        <f t="shared" si="113"/>
        <v>55160</v>
      </c>
      <c r="K797" s="408">
        <v>5320</v>
      </c>
      <c r="L797" s="408">
        <f t="shared" si="110"/>
        <v>15960</v>
      </c>
      <c r="M797" s="408">
        <f t="shared" si="111"/>
        <v>23706.666666666668</v>
      </c>
      <c r="N797" s="408">
        <f t="shared" si="112"/>
        <v>71120</v>
      </c>
      <c r="O797" s="297"/>
      <c r="P797" s="513"/>
      <c r="Q797" s="549"/>
      <c r="R797" s="862"/>
      <c r="S797" s="862"/>
    </row>
    <row r="798" spans="1:19" s="3" customFormat="1" ht="27.6" hidden="1" outlineLevel="1">
      <c r="A798" s="218" t="s">
        <v>3792</v>
      </c>
      <c r="B798" s="219" t="s">
        <v>1660</v>
      </c>
      <c r="C798" s="265" t="s">
        <v>68</v>
      </c>
      <c r="D798" s="265"/>
      <c r="E798" s="265"/>
      <c r="F798" s="265" t="s">
        <v>75</v>
      </c>
      <c r="G798" s="190" t="s">
        <v>16</v>
      </c>
      <c r="H798" s="260">
        <v>1</v>
      </c>
      <c r="I798" s="746">
        <v>3348.333333333333</v>
      </c>
      <c r="J798" s="421">
        <f t="shared" si="113"/>
        <v>3348.333333333333</v>
      </c>
      <c r="K798" s="408">
        <v>2819.6000000000004</v>
      </c>
      <c r="L798" s="408">
        <f t="shared" si="110"/>
        <v>2819.6000000000004</v>
      </c>
      <c r="M798" s="408">
        <f t="shared" si="111"/>
        <v>6167.9333333333334</v>
      </c>
      <c r="N798" s="408">
        <f t="shared" si="112"/>
        <v>6167.9333333333334</v>
      </c>
      <c r="O798" s="297"/>
      <c r="P798" s="513"/>
      <c r="Q798" s="549"/>
      <c r="R798" s="862"/>
      <c r="S798" s="862"/>
    </row>
    <row r="799" spans="1:19" s="3" customFormat="1" hidden="1" outlineLevel="1">
      <c r="A799" s="33" t="s">
        <v>3793</v>
      </c>
      <c r="B799" s="34" t="s">
        <v>1660</v>
      </c>
      <c r="C799" s="270" t="s">
        <v>39</v>
      </c>
      <c r="D799" s="270"/>
      <c r="E799" s="270"/>
      <c r="F799" s="270"/>
      <c r="G799" s="27"/>
      <c r="H799" s="288"/>
      <c r="I799" s="499"/>
      <c r="J799" s="420"/>
      <c r="K799" s="409"/>
      <c r="L799" s="409"/>
      <c r="M799" s="409"/>
      <c r="N799" s="409"/>
      <c r="O799" s="304"/>
      <c r="P799" s="513"/>
      <c r="Q799" s="549"/>
      <c r="R799" s="862"/>
      <c r="S799" s="862"/>
    </row>
    <row r="800" spans="1:19" s="3" customFormat="1" hidden="1" outlineLevel="1">
      <c r="A800" s="218" t="s">
        <v>3794</v>
      </c>
      <c r="B800" s="219" t="s">
        <v>1660</v>
      </c>
      <c r="C800" s="265" t="s">
        <v>76</v>
      </c>
      <c r="D800" s="265"/>
      <c r="E800" s="265"/>
      <c r="F800" s="265" t="s">
        <v>77</v>
      </c>
      <c r="G800" s="190" t="s">
        <v>30</v>
      </c>
      <c r="H800" s="260">
        <v>16</v>
      </c>
      <c r="I800" s="746">
        <v>1835.5555555555554</v>
      </c>
      <c r="J800" s="421">
        <f t="shared" si="113"/>
        <v>29368.888888888887</v>
      </c>
      <c r="K800" s="408">
        <v>864.5</v>
      </c>
      <c r="L800" s="408">
        <f t="shared" si="110"/>
        <v>13832</v>
      </c>
      <c r="M800" s="408">
        <f t="shared" si="111"/>
        <v>2700.0555555555557</v>
      </c>
      <c r="N800" s="408">
        <f t="shared" si="112"/>
        <v>43200.888888888891</v>
      </c>
      <c r="O800" s="297"/>
      <c r="P800" s="513"/>
      <c r="Q800" s="549"/>
      <c r="R800" s="862"/>
      <c r="S800" s="862"/>
    </row>
    <row r="801" spans="1:19" s="3" customFormat="1" hidden="1" outlineLevel="1">
      <c r="A801" s="218" t="s">
        <v>3795</v>
      </c>
      <c r="B801" s="219" t="s">
        <v>1660</v>
      </c>
      <c r="C801" s="265" t="s">
        <v>78</v>
      </c>
      <c r="D801" s="265"/>
      <c r="E801" s="265"/>
      <c r="F801" s="265"/>
      <c r="G801" s="190" t="s">
        <v>30</v>
      </c>
      <c r="H801" s="260">
        <v>42</v>
      </c>
      <c r="I801" s="746">
        <v>205.33333333333331</v>
      </c>
      <c r="J801" s="421">
        <f t="shared" si="113"/>
        <v>8624</v>
      </c>
      <c r="K801" s="408">
        <v>146.30000000000001</v>
      </c>
      <c r="L801" s="408">
        <f t="shared" si="110"/>
        <v>6144.6</v>
      </c>
      <c r="M801" s="408">
        <f t="shared" si="111"/>
        <v>351.63333333333333</v>
      </c>
      <c r="N801" s="408">
        <f t="shared" si="112"/>
        <v>14768.6</v>
      </c>
      <c r="O801" s="297"/>
      <c r="P801" s="513"/>
      <c r="Q801" s="549"/>
      <c r="R801" s="862"/>
      <c r="S801" s="862"/>
    </row>
    <row r="802" spans="1:19" s="3" customFormat="1" hidden="1" outlineLevel="1">
      <c r="A802" s="218" t="s">
        <v>3796</v>
      </c>
      <c r="B802" s="219" t="s">
        <v>1660</v>
      </c>
      <c r="C802" s="265" t="s">
        <v>79</v>
      </c>
      <c r="D802" s="265"/>
      <c r="E802" s="265"/>
      <c r="F802" s="265"/>
      <c r="G802" s="190" t="s">
        <v>30</v>
      </c>
      <c r="H802" s="260">
        <v>4</v>
      </c>
      <c r="I802" s="746">
        <v>82.833333333333329</v>
      </c>
      <c r="J802" s="421">
        <f t="shared" si="113"/>
        <v>331.33333333333331</v>
      </c>
      <c r="K802" s="408">
        <v>119.7</v>
      </c>
      <c r="L802" s="408">
        <f t="shared" si="110"/>
        <v>478.8</v>
      </c>
      <c r="M802" s="408">
        <f t="shared" si="111"/>
        <v>202.53333333333333</v>
      </c>
      <c r="N802" s="408">
        <f t="shared" si="112"/>
        <v>810.13333333333333</v>
      </c>
      <c r="O802" s="297"/>
      <c r="P802" s="513"/>
      <c r="Q802" s="549"/>
      <c r="R802" s="862"/>
      <c r="S802" s="862"/>
    </row>
    <row r="803" spans="1:19" s="3" customFormat="1" hidden="1" outlineLevel="1">
      <c r="A803" s="33" t="s">
        <v>3797</v>
      </c>
      <c r="B803" s="34" t="s">
        <v>1660</v>
      </c>
      <c r="C803" s="263" t="s">
        <v>89</v>
      </c>
      <c r="D803" s="263"/>
      <c r="E803" s="263"/>
      <c r="F803" s="270"/>
      <c r="G803" s="27"/>
      <c r="H803" s="288"/>
      <c r="I803" s="499"/>
      <c r="J803" s="420"/>
      <c r="K803" s="409"/>
      <c r="L803" s="409"/>
      <c r="M803" s="409"/>
      <c r="N803" s="409"/>
      <c r="O803" s="304"/>
      <c r="P803" s="513"/>
      <c r="Q803" s="549"/>
      <c r="R803" s="862"/>
      <c r="S803" s="862"/>
    </row>
    <row r="804" spans="1:19" s="3" customFormat="1" ht="27.6" hidden="1" outlineLevel="1">
      <c r="A804" s="33" t="s">
        <v>3798</v>
      </c>
      <c r="B804" s="34" t="s">
        <v>1660</v>
      </c>
      <c r="C804" s="270" t="s">
        <v>82</v>
      </c>
      <c r="D804" s="270"/>
      <c r="E804" s="270"/>
      <c r="F804" s="270"/>
      <c r="G804" s="27"/>
      <c r="H804" s="288"/>
      <c r="I804" s="499"/>
      <c r="J804" s="420"/>
      <c r="K804" s="409"/>
      <c r="L804" s="409"/>
      <c r="M804" s="409"/>
      <c r="N804" s="409"/>
      <c r="O804" s="304"/>
      <c r="P804" s="513"/>
      <c r="Q804" s="549"/>
      <c r="R804" s="862"/>
      <c r="S804" s="862"/>
    </row>
    <row r="805" spans="1:19" s="3" customFormat="1" hidden="1" outlineLevel="1">
      <c r="A805" s="218" t="s">
        <v>3798</v>
      </c>
      <c r="B805" s="219" t="s">
        <v>1660</v>
      </c>
      <c r="C805" s="265" t="s">
        <v>48</v>
      </c>
      <c r="D805" s="265"/>
      <c r="E805" s="265"/>
      <c r="F805" s="265"/>
      <c r="G805" s="190" t="s">
        <v>16</v>
      </c>
      <c r="H805" s="260">
        <v>2</v>
      </c>
      <c r="I805" s="746">
        <v>795.66666666666663</v>
      </c>
      <c r="J805" s="421">
        <f t="shared" si="113"/>
        <v>1591.3333333333333</v>
      </c>
      <c r="K805" s="408">
        <v>1197</v>
      </c>
      <c r="L805" s="408">
        <f t="shared" si="110"/>
        <v>2394</v>
      </c>
      <c r="M805" s="408">
        <f t="shared" si="111"/>
        <v>1992.6666666666665</v>
      </c>
      <c r="N805" s="408">
        <f t="shared" si="112"/>
        <v>3985.333333333333</v>
      </c>
      <c r="O805" s="297"/>
      <c r="P805" s="513"/>
      <c r="Q805" s="549"/>
      <c r="R805" s="862"/>
      <c r="S805" s="862"/>
    </row>
    <row r="806" spans="1:19" s="3" customFormat="1" hidden="1" outlineLevel="1">
      <c r="A806" s="218" t="s">
        <v>3799</v>
      </c>
      <c r="B806" s="219" t="s">
        <v>1660</v>
      </c>
      <c r="C806" s="265" t="s">
        <v>49</v>
      </c>
      <c r="D806" s="265"/>
      <c r="E806" s="265"/>
      <c r="F806" s="265"/>
      <c r="G806" s="190" t="s">
        <v>16</v>
      </c>
      <c r="H806" s="260">
        <v>4</v>
      </c>
      <c r="I806" s="746">
        <v>177.33333333333331</v>
      </c>
      <c r="J806" s="421">
        <f t="shared" si="113"/>
        <v>709.33333333333326</v>
      </c>
      <c r="K806" s="408">
        <v>665</v>
      </c>
      <c r="L806" s="408">
        <f t="shared" si="110"/>
        <v>2660</v>
      </c>
      <c r="M806" s="408">
        <f t="shared" si="111"/>
        <v>842.33333333333326</v>
      </c>
      <c r="N806" s="408">
        <f t="shared" si="112"/>
        <v>3369.333333333333</v>
      </c>
      <c r="O806" s="297"/>
      <c r="P806" s="513"/>
      <c r="Q806" s="549"/>
      <c r="R806" s="862"/>
      <c r="S806" s="862"/>
    </row>
    <row r="807" spans="1:19" s="3" customFormat="1" hidden="1" outlineLevel="1">
      <c r="A807" s="218" t="s">
        <v>3800</v>
      </c>
      <c r="B807" s="219" t="s">
        <v>1660</v>
      </c>
      <c r="C807" s="265" t="s">
        <v>51</v>
      </c>
      <c r="D807" s="265"/>
      <c r="E807" s="265"/>
      <c r="F807" s="265"/>
      <c r="G807" s="190" t="s">
        <v>16</v>
      </c>
      <c r="H807" s="260">
        <v>4</v>
      </c>
      <c r="I807" s="746">
        <v>116.66666666666667</v>
      </c>
      <c r="J807" s="421">
        <f t="shared" si="113"/>
        <v>466.66666666666669</v>
      </c>
      <c r="K807" s="408">
        <v>665</v>
      </c>
      <c r="L807" s="408">
        <f t="shared" si="110"/>
        <v>2660</v>
      </c>
      <c r="M807" s="408">
        <f t="shared" si="111"/>
        <v>781.66666666666663</v>
      </c>
      <c r="N807" s="408">
        <f t="shared" si="112"/>
        <v>3126.6666666666665</v>
      </c>
      <c r="O807" s="297"/>
      <c r="P807" s="513"/>
      <c r="Q807" s="549"/>
      <c r="R807" s="862"/>
      <c r="S807" s="862"/>
    </row>
    <row r="808" spans="1:19" s="3" customFormat="1" hidden="1" outlineLevel="1">
      <c r="A808" s="218" t="s">
        <v>3801</v>
      </c>
      <c r="B808" s="219" t="s">
        <v>1660</v>
      </c>
      <c r="C808" s="265" t="s">
        <v>52</v>
      </c>
      <c r="D808" s="265"/>
      <c r="E808" s="265"/>
      <c r="F808" s="265"/>
      <c r="G808" s="190" t="s">
        <v>38</v>
      </c>
      <c r="H808" s="260">
        <v>21.1</v>
      </c>
      <c r="I808" s="746">
        <v>4083.3333333333335</v>
      </c>
      <c r="J808" s="421">
        <f t="shared" si="113"/>
        <v>86158.333333333343</v>
      </c>
      <c r="K808" s="408">
        <v>4655</v>
      </c>
      <c r="L808" s="408">
        <f t="shared" si="110"/>
        <v>98220.5</v>
      </c>
      <c r="M808" s="408">
        <f t="shared" si="111"/>
        <v>8738.3333333333339</v>
      </c>
      <c r="N808" s="408">
        <f t="shared" si="112"/>
        <v>184378.83333333337</v>
      </c>
      <c r="O808" s="297"/>
      <c r="P808" s="513"/>
      <c r="Q808" s="549"/>
      <c r="R808" s="862"/>
      <c r="S808" s="862"/>
    </row>
    <row r="809" spans="1:19" s="3" customFormat="1" hidden="1" outlineLevel="1">
      <c r="A809" s="33" t="s">
        <v>3799</v>
      </c>
      <c r="B809" s="34" t="s">
        <v>1660</v>
      </c>
      <c r="C809" s="270" t="s">
        <v>39</v>
      </c>
      <c r="D809" s="270"/>
      <c r="E809" s="270"/>
      <c r="F809" s="270"/>
      <c r="G809" s="27"/>
      <c r="H809" s="288"/>
      <c r="I809" s="499"/>
      <c r="J809" s="420"/>
      <c r="K809" s="409"/>
      <c r="L809" s="409"/>
      <c r="M809" s="409"/>
      <c r="N809" s="409"/>
      <c r="O809" s="304"/>
      <c r="P809" s="513"/>
      <c r="Q809" s="549"/>
      <c r="R809" s="862"/>
      <c r="S809" s="862"/>
    </row>
    <row r="810" spans="1:19" s="3" customFormat="1" hidden="1" outlineLevel="1">
      <c r="A810" s="218" t="s">
        <v>3802</v>
      </c>
      <c r="B810" s="219" t="s">
        <v>1660</v>
      </c>
      <c r="C810" s="265" t="s">
        <v>76</v>
      </c>
      <c r="D810" s="265"/>
      <c r="E810" s="265"/>
      <c r="F810" s="265" t="s">
        <v>77</v>
      </c>
      <c r="G810" s="190" t="s">
        <v>30</v>
      </c>
      <c r="H810" s="260">
        <v>16</v>
      </c>
      <c r="I810" s="746">
        <v>1835.5555555555554</v>
      </c>
      <c r="J810" s="421">
        <f t="shared" si="113"/>
        <v>29368.888888888887</v>
      </c>
      <c r="K810" s="408">
        <v>864.5</v>
      </c>
      <c r="L810" s="408">
        <f t="shared" si="110"/>
        <v>13832</v>
      </c>
      <c r="M810" s="408">
        <f t="shared" si="111"/>
        <v>2700.0555555555557</v>
      </c>
      <c r="N810" s="408">
        <f t="shared" si="112"/>
        <v>43200.888888888891</v>
      </c>
      <c r="O810" s="297"/>
      <c r="P810" s="513"/>
      <c r="Q810" s="549"/>
      <c r="R810" s="862"/>
      <c r="S810" s="862"/>
    </row>
    <row r="811" spans="1:19" s="3" customFormat="1" hidden="1" outlineLevel="1">
      <c r="A811" s="218" t="s">
        <v>3803</v>
      </c>
      <c r="B811" s="219" t="s">
        <v>1660</v>
      </c>
      <c r="C811" s="265" t="s">
        <v>78</v>
      </c>
      <c r="D811" s="265"/>
      <c r="E811" s="265"/>
      <c r="F811" s="265"/>
      <c r="G811" s="190" t="s">
        <v>30</v>
      </c>
      <c r="H811" s="260">
        <v>42</v>
      </c>
      <c r="I811" s="746">
        <v>205.33333333333331</v>
      </c>
      <c r="J811" s="421">
        <f t="shared" si="113"/>
        <v>8624</v>
      </c>
      <c r="K811" s="408">
        <v>146.30000000000001</v>
      </c>
      <c r="L811" s="408">
        <f t="shared" si="110"/>
        <v>6144.6</v>
      </c>
      <c r="M811" s="408">
        <f t="shared" si="111"/>
        <v>351.63333333333333</v>
      </c>
      <c r="N811" s="408">
        <f t="shared" si="112"/>
        <v>14768.6</v>
      </c>
      <c r="O811" s="297"/>
      <c r="P811" s="513"/>
      <c r="Q811" s="549"/>
      <c r="R811" s="862"/>
      <c r="S811" s="862"/>
    </row>
    <row r="812" spans="1:19" s="3" customFormat="1" hidden="1" outlineLevel="1">
      <c r="A812" s="218" t="s">
        <v>3804</v>
      </c>
      <c r="B812" s="219" t="s">
        <v>1660</v>
      </c>
      <c r="C812" s="265" t="s">
        <v>79</v>
      </c>
      <c r="D812" s="265"/>
      <c r="E812" s="265"/>
      <c r="F812" s="265"/>
      <c r="G812" s="190" t="s">
        <v>30</v>
      </c>
      <c r="H812" s="260">
        <v>4</v>
      </c>
      <c r="I812" s="746">
        <v>82.833333333333329</v>
      </c>
      <c r="J812" s="421">
        <f t="shared" si="113"/>
        <v>331.33333333333331</v>
      </c>
      <c r="K812" s="408">
        <v>119.7</v>
      </c>
      <c r="L812" s="408">
        <f t="shared" si="110"/>
        <v>478.8</v>
      </c>
      <c r="M812" s="408">
        <f t="shared" si="111"/>
        <v>202.53333333333333</v>
      </c>
      <c r="N812" s="408">
        <f t="shared" si="112"/>
        <v>810.13333333333333</v>
      </c>
      <c r="O812" s="297"/>
      <c r="P812" s="513"/>
      <c r="Q812" s="549"/>
      <c r="R812" s="862"/>
      <c r="S812" s="862"/>
    </row>
    <row r="813" spans="1:19" s="3" customFormat="1" hidden="1" outlineLevel="1">
      <c r="A813" s="33" t="s">
        <v>3800</v>
      </c>
      <c r="B813" s="34" t="s">
        <v>1660</v>
      </c>
      <c r="C813" s="270" t="s">
        <v>54</v>
      </c>
      <c r="D813" s="270"/>
      <c r="E813" s="270"/>
      <c r="F813" s="270"/>
      <c r="G813" s="27"/>
      <c r="H813" s="288"/>
      <c r="I813" s="499"/>
      <c r="J813" s="420"/>
      <c r="K813" s="409"/>
      <c r="L813" s="409"/>
      <c r="M813" s="409"/>
      <c r="N813" s="409"/>
      <c r="O813" s="304"/>
      <c r="P813" s="513"/>
      <c r="Q813" s="549"/>
      <c r="R813" s="862"/>
      <c r="S813" s="862"/>
    </row>
    <row r="814" spans="1:19" s="3" customFormat="1" hidden="1" outlineLevel="1">
      <c r="A814" s="218" t="s">
        <v>3805</v>
      </c>
      <c r="B814" s="219" t="s">
        <v>1660</v>
      </c>
      <c r="C814" s="265" t="s">
        <v>90</v>
      </c>
      <c r="D814" s="265"/>
      <c r="E814" s="265"/>
      <c r="F814" s="265" t="s">
        <v>71</v>
      </c>
      <c r="G814" s="190" t="s">
        <v>16</v>
      </c>
      <c r="H814" s="260">
        <v>2</v>
      </c>
      <c r="I814" s="746">
        <v>5779.6666666666661</v>
      </c>
      <c r="J814" s="421">
        <f t="shared" si="113"/>
        <v>11559.333333333332</v>
      </c>
      <c r="K814" s="408">
        <v>4655</v>
      </c>
      <c r="L814" s="408">
        <f t="shared" si="110"/>
        <v>9310</v>
      </c>
      <c r="M814" s="408">
        <f t="shared" si="111"/>
        <v>10434.666666666666</v>
      </c>
      <c r="N814" s="408">
        <f t="shared" si="112"/>
        <v>20869.333333333332</v>
      </c>
      <c r="O814" s="297"/>
      <c r="P814" s="513"/>
      <c r="Q814" s="549"/>
      <c r="R814" s="862"/>
      <c r="S814" s="862"/>
    </row>
    <row r="815" spans="1:19" s="3" customFormat="1" hidden="1" outlineLevel="1">
      <c r="A815" s="218" t="s">
        <v>3806</v>
      </c>
      <c r="B815" s="219" t="s">
        <v>1660</v>
      </c>
      <c r="C815" s="265" t="s">
        <v>91</v>
      </c>
      <c r="D815" s="265"/>
      <c r="E815" s="265"/>
      <c r="F815" s="265" t="s">
        <v>71</v>
      </c>
      <c r="G815" s="190" t="s">
        <v>16</v>
      </c>
      <c r="H815" s="260">
        <v>2</v>
      </c>
      <c r="I815" s="746">
        <v>14514.499999999998</v>
      </c>
      <c r="J815" s="421">
        <f t="shared" si="113"/>
        <v>29028.999999999996</v>
      </c>
      <c r="K815" s="408">
        <v>7315</v>
      </c>
      <c r="L815" s="408">
        <f t="shared" si="110"/>
        <v>14630</v>
      </c>
      <c r="M815" s="408">
        <f t="shared" si="111"/>
        <v>21829.5</v>
      </c>
      <c r="N815" s="408">
        <f t="shared" si="112"/>
        <v>43659</v>
      </c>
      <c r="O815" s="297"/>
      <c r="P815" s="513"/>
      <c r="Q815" s="549"/>
      <c r="R815" s="862"/>
      <c r="S815" s="862"/>
    </row>
    <row r="816" spans="1:19" s="6" customFormat="1" collapsed="1">
      <c r="A816" s="248" t="s">
        <v>1819</v>
      </c>
      <c r="B816" s="249" t="s">
        <v>1663</v>
      </c>
      <c r="C816" s="275" t="s">
        <v>1662</v>
      </c>
      <c r="D816" s="275"/>
      <c r="E816" s="275"/>
      <c r="F816" s="275"/>
      <c r="G816" s="276"/>
      <c r="H816" s="277"/>
      <c r="I816" s="741"/>
      <c r="J816" s="413">
        <f>SUM(J818:J1092)</f>
        <v>17282127.858666651</v>
      </c>
      <c r="K816" s="748"/>
      <c r="L816" s="413">
        <f>SUM(L818:L1092)</f>
        <v>4949168.5324499998</v>
      </c>
      <c r="M816" s="748"/>
      <c r="N816" s="413">
        <f>SUM(N818:N1092)</f>
        <v>22231296.39111666</v>
      </c>
      <c r="O816" s="278"/>
      <c r="P816" s="510"/>
      <c r="Q816" s="546"/>
      <c r="R816" s="862"/>
      <c r="S816" s="862"/>
    </row>
    <row r="817" spans="1:19" s="6" customFormat="1" hidden="1" outlineLevel="1">
      <c r="A817" s="26" t="s">
        <v>1820</v>
      </c>
      <c r="B817" s="27" t="s">
        <v>1663</v>
      </c>
      <c r="C817" s="263" t="s">
        <v>637</v>
      </c>
      <c r="D817" s="263"/>
      <c r="E817" s="263"/>
      <c r="F817" s="267"/>
      <c r="G817" s="29"/>
      <c r="H817" s="268"/>
      <c r="I817" s="489"/>
      <c r="J817" s="417"/>
      <c r="K817" s="417"/>
      <c r="L817" s="417"/>
      <c r="M817" s="417"/>
      <c r="N817" s="417"/>
      <c r="O817" s="279"/>
      <c r="P817" s="510"/>
      <c r="Q817" s="546"/>
      <c r="R817" s="862"/>
      <c r="S817" s="862"/>
    </row>
    <row r="818" spans="1:19" s="6" customFormat="1" hidden="1" outlineLevel="1">
      <c r="A818" s="189" t="s">
        <v>3807</v>
      </c>
      <c r="B818" s="190" t="s">
        <v>1663</v>
      </c>
      <c r="C818" s="265" t="s">
        <v>1664</v>
      </c>
      <c r="D818" s="265"/>
      <c r="E818" s="265"/>
      <c r="F818" s="284"/>
      <c r="G818" s="259" t="s">
        <v>31</v>
      </c>
      <c r="H818" s="260">
        <v>1</v>
      </c>
      <c r="I818" s="490"/>
      <c r="J818" s="418">
        <f t="shared" si="113"/>
        <v>0</v>
      </c>
      <c r="K818" s="418">
        <v>13700</v>
      </c>
      <c r="L818" s="418">
        <f t="shared" si="110"/>
        <v>13700</v>
      </c>
      <c r="M818" s="418">
        <f t="shared" si="111"/>
        <v>13700</v>
      </c>
      <c r="N818" s="418">
        <f t="shared" si="112"/>
        <v>13700</v>
      </c>
      <c r="O818" s="287" t="s">
        <v>1666</v>
      </c>
      <c r="P818" s="511"/>
      <c r="Q818" s="547"/>
      <c r="R818" s="862"/>
      <c r="S818" s="862"/>
    </row>
    <row r="819" spans="1:19" s="6" customFormat="1" hidden="1" outlineLevel="1">
      <c r="A819" s="189" t="s">
        <v>3808</v>
      </c>
      <c r="B819" s="190" t="s">
        <v>1663</v>
      </c>
      <c r="C819" s="265" t="s">
        <v>1664</v>
      </c>
      <c r="D819" s="265"/>
      <c r="E819" s="265"/>
      <c r="F819" s="284"/>
      <c r="G819" s="259" t="s">
        <v>31</v>
      </c>
      <c r="H819" s="260">
        <v>1</v>
      </c>
      <c r="I819" s="490"/>
      <c r="J819" s="418">
        <f t="shared" si="113"/>
        <v>0</v>
      </c>
      <c r="K819" s="418">
        <v>13700</v>
      </c>
      <c r="L819" s="418">
        <f t="shared" si="110"/>
        <v>13700</v>
      </c>
      <c r="M819" s="418">
        <f t="shared" si="111"/>
        <v>13700</v>
      </c>
      <c r="N819" s="418">
        <f t="shared" si="112"/>
        <v>13700</v>
      </c>
      <c r="O819" s="287" t="s">
        <v>1667</v>
      </c>
      <c r="P819" s="511"/>
      <c r="Q819" s="547"/>
      <c r="R819" s="862"/>
      <c r="S819" s="862"/>
    </row>
    <row r="820" spans="1:19" s="6" customFormat="1" hidden="1" outlineLevel="1">
      <c r="A820" s="189" t="s">
        <v>3809</v>
      </c>
      <c r="B820" s="190" t="s">
        <v>1663</v>
      </c>
      <c r="C820" s="265" t="s">
        <v>1664</v>
      </c>
      <c r="D820" s="265"/>
      <c r="E820" s="265"/>
      <c r="F820" s="284"/>
      <c r="G820" s="259" t="s">
        <v>31</v>
      </c>
      <c r="H820" s="260">
        <v>1</v>
      </c>
      <c r="I820" s="490"/>
      <c r="J820" s="418">
        <f t="shared" si="113"/>
        <v>0</v>
      </c>
      <c r="K820" s="418">
        <v>13700</v>
      </c>
      <c r="L820" s="418">
        <f t="shared" si="110"/>
        <v>13700</v>
      </c>
      <c r="M820" s="418">
        <f t="shared" si="111"/>
        <v>13700</v>
      </c>
      <c r="N820" s="418">
        <f t="shared" si="112"/>
        <v>13700</v>
      </c>
      <c r="O820" s="287" t="s">
        <v>1668</v>
      </c>
      <c r="P820" s="511"/>
      <c r="Q820" s="547"/>
      <c r="R820" s="862"/>
      <c r="S820" s="862"/>
    </row>
    <row r="821" spans="1:19" s="6" customFormat="1" hidden="1" outlineLevel="1">
      <c r="A821" s="189" t="s">
        <v>3810</v>
      </c>
      <c r="B821" s="190" t="s">
        <v>1663</v>
      </c>
      <c r="C821" s="265" t="s">
        <v>1665</v>
      </c>
      <c r="D821" s="265"/>
      <c r="E821" s="265"/>
      <c r="F821" s="284"/>
      <c r="G821" s="259" t="s">
        <v>31</v>
      </c>
      <c r="H821" s="260">
        <v>2</v>
      </c>
      <c r="I821" s="490"/>
      <c r="J821" s="418">
        <f t="shared" si="113"/>
        <v>0</v>
      </c>
      <c r="K821" s="418">
        <v>6230</v>
      </c>
      <c r="L821" s="418">
        <f t="shared" si="110"/>
        <v>12460</v>
      </c>
      <c r="M821" s="418">
        <f t="shared" si="111"/>
        <v>6230</v>
      </c>
      <c r="N821" s="418">
        <f t="shared" si="112"/>
        <v>12460</v>
      </c>
      <c r="O821" s="287" t="s">
        <v>1669</v>
      </c>
      <c r="P821" s="511"/>
      <c r="Q821" s="547"/>
      <c r="R821" s="862"/>
      <c r="S821" s="862"/>
    </row>
    <row r="822" spans="1:19" s="6" customFormat="1" hidden="1" outlineLevel="1">
      <c r="A822" s="189" t="s">
        <v>3811</v>
      </c>
      <c r="B822" s="190" t="s">
        <v>1663</v>
      </c>
      <c r="C822" s="265" t="s">
        <v>1664</v>
      </c>
      <c r="D822" s="265"/>
      <c r="E822" s="265"/>
      <c r="F822" s="284"/>
      <c r="G822" s="259" t="s">
        <v>31</v>
      </c>
      <c r="H822" s="260">
        <v>1</v>
      </c>
      <c r="I822" s="490"/>
      <c r="J822" s="418">
        <f t="shared" si="113"/>
        <v>0</v>
      </c>
      <c r="K822" s="418">
        <v>13700</v>
      </c>
      <c r="L822" s="418">
        <f t="shared" si="110"/>
        <v>13700</v>
      </c>
      <c r="M822" s="418">
        <f t="shared" si="111"/>
        <v>13700</v>
      </c>
      <c r="N822" s="418">
        <f t="shared" si="112"/>
        <v>13700</v>
      </c>
      <c r="O822" s="287" t="s">
        <v>1666</v>
      </c>
      <c r="P822" s="511"/>
      <c r="Q822" s="547"/>
      <c r="R822" s="862"/>
      <c r="S822" s="862"/>
    </row>
    <row r="823" spans="1:19" s="6" customFormat="1" hidden="1" outlineLevel="1">
      <c r="A823" s="26" t="s">
        <v>1867</v>
      </c>
      <c r="B823" s="27" t="s">
        <v>1663</v>
      </c>
      <c r="C823" s="263" t="s">
        <v>1347</v>
      </c>
      <c r="D823" s="263"/>
      <c r="E823" s="263"/>
      <c r="F823" s="267"/>
      <c r="G823" s="29"/>
      <c r="H823" s="268"/>
      <c r="I823" s="489"/>
      <c r="J823" s="417"/>
      <c r="K823" s="417"/>
      <c r="L823" s="417"/>
      <c r="M823" s="417"/>
      <c r="N823" s="417"/>
      <c r="O823" s="279"/>
      <c r="P823" s="510"/>
      <c r="Q823" s="546"/>
      <c r="R823" s="862"/>
      <c r="S823" s="862"/>
    </row>
    <row r="824" spans="1:19" s="6" customFormat="1" hidden="1" outlineLevel="1">
      <c r="A824" s="26" t="s">
        <v>1868</v>
      </c>
      <c r="B824" s="27" t="s">
        <v>1663</v>
      </c>
      <c r="C824" s="270" t="s">
        <v>40</v>
      </c>
      <c r="D824" s="270"/>
      <c r="E824" s="270"/>
      <c r="F824" s="267"/>
      <c r="G824" s="29"/>
      <c r="H824" s="268"/>
      <c r="I824" s="489"/>
      <c r="J824" s="417"/>
      <c r="K824" s="417"/>
      <c r="L824" s="417"/>
      <c r="M824" s="417"/>
      <c r="N824" s="417"/>
      <c r="O824" s="279"/>
      <c r="P824" s="510"/>
      <c r="Q824" s="546"/>
      <c r="R824" s="862"/>
      <c r="S824" s="862"/>
    </row>
    <row r="825" spans="1:19" s="3" customFormat="1" hidden="1" outlineLevel="1">
      <c r="A825" s="290" t="s">
        <v>1869</v>
      </c>
      <c r="B825" s="291" t="s">
        <v>1663</v>
      </c>
      <c r="C825" s="272" t="s">
        <v>163</v>
      </c>
      <c r="D825" s="272"/>
      <c r="E825" s="272"/>
      <c r="F825" s="272"/>
      <c r="G825" s="192"/>
      <c r="H825" s="286"/>
      <c r="I825" s="745"/>
      <c r="J825" s="419"/>
      <c r="K825" s="419"/>
      <c r="L825" s="419"/>
      <c r="M825" s="419"/>
      <c r="N825" s="419"/>
      <c r="O825" s="301"/>
      <c r="P825" s="514"/>
      <c r="Q825" s="550"/>
      <c r="R825" s="862"/>
      <c r="S825" s="862"/>
    </row>
    <row r="826" spans="1:19" s="3" customFormat="1" ht="69" hidden="1" customHeight="1" outlineLevel="1">
      <c r="A826" s="218" t="s">
        <v>1869</v>
      </c>
      <c r="B826" s="219" t="s">
        <v>1663</v>
      </c>
      <c r="C826" s="265" t="s">
        <v>163</v>
      </c>
      <c r="D826" s="265"/>
      <c r="E826" s="265"/>
      <c r="F826" s="265" t="s">
        <v>5399</v>
      </c>
      <c r="G826" s="190" t="s">
        <v>29</v>
      </c>
      <c r="H826" s="260">
        <v>1</v>
      </c>
      <c r="I826" s="746">
        <v>13136.951999999999</v>
      </c>
      <c r="J826" s="421">
        <f t="shared" si="113"/>
        <v>13136.951999999999</v>
      </c>
      <c r="K826" s="421">
        <v>3378.8129999999996</v>
      </c>
      <c r="L826" s="408">
        <f t="shared" si="110"/>
        <v>3378.8129999999996</v>
      </c>
      <c r="M826" s="408">
        <f t="shared" si="111"/>
        <v>16515.764999999999</v>
      </c>
      <c r="N826" s="408">
        <f t="shared" si="112"/>
        <v>16515.764999999999</v>
      </c>
      <c r="O826" s="299"/>
      <c r="P826" s="1286"/>
      <c r="Q826" s="1289" t="s">
        <v>5404</v>
      </c>
      <c r="R826" s="862"/>
      <c r="S826" s="862"/>
    </row>
    <row r="827" spans="1:19" s="3" customFormat="1" hidden="1" outlineLevel="1">
      <c r="A827" s="218" t="s">
        <v>1870</v>
      </c>
      <c r="B827" s="219" t="s">
        <v>1663</v>
      </c>
      <c r="C827" s="265" t="s">
        <v>163</v>
      </c>
      <c r="D827" s="265"/>
      <c r="E827" s="265"/>
      <c r="F827" s="265" t="s">
        <v>5399</v>
      </c>
      <c r="G827" s="190" t="s">
        <v>29</v>
      </c>
      <c r="H827" s="260">
        <v>1</v>
      </c>
      <c r="I827" s="746">
        <v>13515.251999999999</v>
      </c>
      <c r="J827" s="421">
        <f t="shared" si="113"/>
        <v>13515.251999999999</v>
      </c>
      <c r="K827" s="421">
        <v>3862.9830000000002</v>
      </c>
      <c r="L827" s="408">
        <f t="shared" si="110"/>
        <v>3862.9830000000002</v>
      </c>
      <c r="M827" s="408">
        <f t="shared" si="111"/>
        <v>17378.235000000001</v>
      </c>
      <c r="N827" s="408">
        <f t="shared" si="112"/>
        <v>17378.235000000001</v>
      </c>
      <c r="O827" s="299"/>
      <c r="P827" s="1287"/>
      <c r="Q827" s="1290"/>
      <c r="R827" s="862"/>
      <c r="S827" s="862"/>
    </row>
    <row r="828" spans="1:19" s="3" customFormat="1" hidden="1" outlineLevel="1">
      <c r="A828" s="218" t="s">
        <v>1871</v>
      </c>
      <c r="B828" s="219" t="s">
        <v>1663</v>
      </c>
      <c r="C828" s="265" t="s">
        <v>163</v>
      </c>
      <c r="D828" s="265"/>
      <c r="E828" s="265"/>
      <c r="F828" s="265" t="s">
        <v>5399</v>
      </c>
      <c r="G828" s="190" t="s">
        <v>29</v>
      </c>
      <c r="H828" s="260">
        <v>2</v>
      </c>
      <c r="I828" s="746">
        <v>15451.932000000001</v>
      </c>
      <c r="J828" s="421">
        <f t="shared" si="113"/>
        <v>30903.864000000001</v>
      </c>
      <c r="K828" s="421">
        <v>5884.17</v>
      </c>
      <c r="L828" s="408">
        <f t="shared" si="110"/>
        <v>11768.34</v>
      </c>
      <c r="M828" s="408">
        <f t="shared" si="111"/>
        <v>21336.101999999999</v>
      </c>
      <c r="N828" s="408">
        <f t="shared" si="112"/>
        <v>42672.203999999998</v>
      </c>
      <c r="O828" s="299"/>
      <c r="P828" s="1287"/>
      <c r="Q828" s="1290"/>
      <c r="R828" s="862"/>
      <c r="S828" s="862"/>
    </row>
    <row r="829" spans="1:19" s="3" customFormat="1" hidden="1" outlineLevel="1">
      <c r="A829" s="218" t="s">
        <v>1872</v>
      </c>
      <c r="B829" s="219" t="s">
        <v>1663</v>
      </c>
      <c r="C829" s="265" t="s">
        <v>163</v>
      </c>
      <c r="D829" s="265"/>
      <c r="E829" s="265"/>
      <c r="F829" s="265" t="s">
        <v>5399</v>
      </c>
      <c r="G829" s="190" t="s">
        <v>29</v>
      </c>
      <c r="H829" s="260">
        <v>1</v>
      </c>
      <c r="I829" s="746">
        <v>23536.68</v>
      </c>
      <c r="J829" s="421">
        <f t="shared" si="113"/>
        <v>23536.68</v>
      </c>
      <c r="K829" s="421">
        <v>5049.4589999999998</v>
      </c>
      <c r="L829" s="408">
        <f t="shared" si="110"/>
        <v>5049.4589999999998</v>
      </c>
      <c r="M829" s="408">
        <f t="shared" si="111"/>
        <v>28586.138999999999</v>
      </c>
      <c r="N829" s="408">
        <f t="shared" si="112"/>
        <v>28586.138999999999</v>
      </c>
      <c r="O829" s="299"/>
      <c r="P829" s="1287"/>
      <c r="Q829" s="1290"/>
      <c r="R829" s="862"/>
      <c r="S829" s="862"/>
    </row>
    <row r="830" spans="1:19" s="3" customFormat="1" hidden="1" outlineLevel="1">
      <c r="A830" s="218" t="s">
        <v>1873</v>
      </c>
      <c r="B830" s="219" t="s">
        <v>1663</v>
      </c>
      <c r="C830" s="265" t="s">
        <v>163</v>
      </c>
      <c r="D830" s="265"/>
      <c r="E830" s="265"/>
      <c r="F830" s="265" t="s">
        <v>5399</v>
      </c>
      <c r="G830" s="190" t="s">
        <v>29</v>
      </c>
      <c r="H830" s="260">
        <v>1</v>
      </c>
      <c r="I830" s="746">
        <v>20197.835999999999</v>
      </c>
      <c r="J830" s="421">
        <f t="shared" si="113"/>
        <v>20197.835999999999</v>
      </c>
      <c r="K830" s="421">
        <v>1890.915</v>
      </c>
      <c r="L830" s="408">
        <f t="shared" si="110"/>
        <v>1890.915</v>
      </c>
      <c r="M830" s="408">
        <f t="shared" si="111"/>
        <v>22088.751</v>
      </c>
      <c r="N830" s="408">
        <f t="shared" si="112"/>
        <v>22088.751</v>
      </c>
      <c r="O830" s="299"/>
      <c r="P830" s="1287"/>
      <c r="Q830" s="1290"/>
      <c r="R830" s="862"/>
      <c r="S830" s="862"/>
    </row>
    <row r="831" spans="1:19" s="3" customFormat="1" hidden="1" outlineLevel="1">
      <c r="A831" s="218" t="s">
        <v>1874</v>
      </c>
      <c r="B831" s="219" t="s">
        <v>1663</v>
      </c>
      <c r="C831" s="265" t="s">
        <v>163</v>
      </c>
      <c r="D831" s="265"/>
      <c r="E831" s="265"/>
      <c r="F831" s="265" t="s">
        <v>5399</v>
      </c>
      <c r="G831" s="190" t="s">
        <v>29</v>
      </c>
      <c r="H831" s="260">
        <v>3</v>
      </c>
      <c r="I831" s="746">
        <v>7563.66</v>
      </c>
      <c r="J831" s="421">
        <f t="shared" si="113"/>
        <v>22690.98</v>
      </c>
      <c r="K831" s="421">
        <v>2857.7280000000001</v>
      </c>
      <c r="L831" s="408">
        <f t="shared" si="110"/>
        <v>8573.1840000000011</v>
      </c>
      <c r="M831" s="408">
        <f t="shared" si="111"/>
        <v>10421.387999999999</v>
      </c>
      <c r="N831" s="408">
        <f t="shared" si="112"/>
        <v>31264.163999999997</v>
      </c>
      <c r="O831" s="299"/>
      <c r="P831" s="1287"/>
      <c r="Q831" s="1290"/>
      <c r="R831" s="862"/>
      <c r="S831" s="862"/>
    </row>
    <row r="832" spans="1:19" s="3" customFormat="1" hidden="1" outlineLevel="1">
      <c r="A832" s="218" t="s">
        <v>1875</v>
      </c>
      <c r="B832" s="219" t="s">
        <v>1663</v>
      </c>
      <c r="C832" s="265" t="s">
        <v>163</v>
      </c>
      <c r="D832" s="265"/>
      <c r="E832" s="265"/>
      <c r="F832" s="265" t="s">
        <v>5399</v>
      </c>
      <c r="G832" s="190" t="s">
        <v>29</v>
      </c>
      <c r="H832" s="260">
        <v>2</v>
      </c>
      <c r="I832" s="746">
        <v>11430.912</v>
      </c>
      <c r="J832" s="421">
        <f t="shared" si="113"/>
        <v>22861.824000000001</v>
      </c>
      <c r="K832" s="421">
        <v>3284.2379999999998</v>
      </c>
      <c r="L832" s="408">
        <f t="shared" si="110"/>
        <v>6568.4759999999997</v>
      </c>
      <c r="M832" s="408">
        <f t="shared" si="111"/>
        <v>14715.15</v>
      </c>
      <c r="N832" s="408">
        <f t="shared" si="112"/>
        <v>29430.3</v>
      </c>
      <c r="O832" s="299"/>
      <c r="P832" s="1287"/>
      <c r="Q832" s="1290"/>
      <c r="R832" s="862"/>
      <c r="S832" s="862"/>
    </row>
    <row r="833" spans="1:19" s="3" customFormat="1" hidden="1" outlineLevel="1">
      <c r="A833" s="218" t="s">
        <v>1876</v>
      </c>
      <c r="B833" s="219" t="s">
        <v>1663</v>
      </c>
      <c r="C833" s="265" t="s">
        <v>163</v>
      </c>
      <c r="D833" s="265"/>
      <c r="E833" s="265"/>
      <c r="F833" s="265" t="s">
        <v>5399</v>
      </c>
      <c r="G833" s="190" t="s">
        <v>29</v>
      </c>
      <c r="H833" s="260">
        <v>2</v>
      </c>
      <c r="I833" s="746">
        <v>13136.951999999999</v>
      </c>
      <c r="J833" s="421">
        <f t="shared" si="113"/>
        <v>26273.903999999999</v>
      </c>
      <c r="K833" s="421">
        <v>3378.8129999999996</v>
      </c>
      <c r="L833" s="408">
        <f t="shared" si="110"/>
        <v>6757.6259999999993</v>
      </c>
      <c r="M833" s="408">
        <f t="shared" si="111"/>
        <v>16515.764999999999</v>
      </c>
      <c r="N833" s="408">
        <f t="shared" si="112"/>
        <v>33031.53</v>
      </c>
      <c r="O833" s="299"/>
      <c r="P833" s="1287"/>
      <c r="Q833" s="1290"/>
      <c r="R833" s="862"/>
      <c r="S833" s="862"/>
    </row>
    <row r="834" spans="1:19" s="3" customFormat="1" hidden="1" outlineLevel="1">
      <c r="A834" s="218" t="s">
        <v>1877</v>
      </c>
      <c r="B834" s="219" t="s">
        <v>1663</v>
      </c>
      <c r="C834" s="265" t="s">
        <v>163</v>
      </c>
      <c r="D834" s="265"/>
      <c r="E834" s="265"/>
      <c r="F834" s="265" t="s">
        <v>5399</v>
      </c>
      <c r="G834" s="190" t="s">
        <v>29</v>
      </c>
      <c r="H834" s="260">
        <v>7</v>
      </c>
      <c r="I834" s="746">
        <v>13515.251999999999</v>
      </c>
      <c r="J834" s="421">
        <f t="shared" si="113"/>
        <v>94606.763999999996</v>
      </c>
      <c r="K834" s="421">
        <v>5103.1529999999993</v>
      </c>
      <c r="L834" s="408">
        <f t="shared" si="110"/>
        <v>35722.070999999996</v>
      </c>
      <c r="M834" s="408">
        <f t="shared" si="111"/>
        <v>18618.404999999999</v>
      </c>
      <c r="N834" s="408">
        <f t="shared" si="112"/>
        <v>130328.83499999999</v>
      </c>
      <c r="O834" s="299"/>
      <c r="P834" s="1287"/>
      <c r="Q834" s="1290"/>
      <c r="R834" s="862"/>
      <c r="S834" s="862"/>
    </row>
    <row r="835" spans="1:19" s="3" customFormat="1" hidden="1" outlineLevel="1">
      <c r="A835" s="218" t="s">
        <v>1878</v>
      </c>
      <c r="B835" s="219" t="s">
        <v>1663</v>
      </c>
      <c r="C835" s="265" t="s">
        <v>163</v>
      </c>
      <c r="D835" s="265"/>
      <c r="E835" s="265"/>
      <c r="F835" s="265" t="s">
        <v>5399</v>
      </c>
      <c r="G835" s="190" t="s">
        <v>29</v>
      </c>
      <c r="H835" s="260">
        <v>2</v>
      </c>
      <c r="I835" s="746">
        <v>20412.611999999997</v>
      </c>
      <c r="J835" s="421">
        <f t="shared" si="113"/>
        <v>40825.223999999995</v>
      </c>
      <c r="K835" s="421">
        <v>5887.5240000000003</v>
      </c>
      <c r="L835" s="408">
        <f t="shared" ref="L835:L898" si="114">H835*K835</f>
        <v>11775.048000000001</v>
      </c>
      <c r="M835" s="408">
        <f t="shared" ref="M835:M898" si="115">I835+K835</f>
        <v>26300.135999999999</v>
      </c>
      <c r="N835" s="408">
        <f t="shared" ref="N835:N898" si="116">H835*M835</f>
        <v>52600.271999999997</v>
      </c>
      <c r="O835" s="299"/>
      <c r="P835" s="1287"/>
      <c r="Q835" s="1290"/>
      <c r="R835" s="862"/>
      <c r="S835" s="862"/>
    </row>
    <row r="836" spans="1:19" s="3" customFormat="1" hidden="1" outlineLevel="1">
      <c r="A836" s="218" t="s">
        <v>1879</v>
      </c>
      <c r="B836" s="219" t="s">
        <v>1663</v>
      </c>
      <c r="C836" s="265" t="s">
        <v>163</v>
      </c>
      <c r="D836" s="265"/>
      <c r="E836" s="265"/>
      <c r="F836" s="265" t="s">
        <v>5399</v>
      </c>
      <c r="G836" s="190" t="s">
        <v>29</v>
      </c>
      <c r="H836" s="260">
        <v>5</v>
      </c>
      <c r="I836" s="746">
        <v>23550.096000000001</v>
      </c>
      <c r="J836" s="421">
        <f t="shared" si="113"/>
        <v>117750.48000000001</v>
      </c>
      <c r="K836" s="421">
        <v>3862.9830000000002</v>
      </c>
      <c r="L836" s="408">
        <f t="shared" si="114"/>
        <v>19314.915000000001</v>
      </c>
      <c r="M836" s="408">
        <f t="shared" si="115"/>
        <v>27413.079000000002</v>
      </c>
      <c r="N836" s="408">
        <f t="shared" si="116"/>
        <v>137065.39500000002</v>
      </c>
      <c r="O836" s="299"/>
      <c r="P836" s="1287"/>
      <c r="Q836" s="1290"/>
      <c r="R836" s="862"/>
      <c r="S836" s="862"/>
    </row>
    <row r="837" spans="1:19" s="3" customFormat="1" hidden="1" outlineLevel="1">
      <c r="A837" s="218" t="s">
        <v>1880</v>
      </c>
      <c r="B837" s="219" t="s">
        <v>1663</v>
      </c>
      <c r="C837" s="265" t="s">
        <v>163</v>
      </c>
      <c r="D837" s="265"/>
      <c r="E837" s="265"/>
      <c r="F837" s="265" t="s">
        <v>5399</v>
      </c>
      <c r="G837" s="190" t="s">
        <v>29</v>
      </c>
      <c r="H837" s="260">
        <v>13</v>
      </c>
      <c r="I837" s="746">
        <v>15451.932000000001</v>
      </c>
      <c r="J837" s="421">
        <f t="shared" si="113"/>
        <v>200875.11600000001</v>
      </c>
      <c r="K837" s="421">
        <v>5884.17</v>
      </c>
      <c r="L837" s="408">
        <f t="shared" si="114"/>
        <v>76494.210000000006</v>
      </c>
      <c r="M837" s="408">
        <f t="shared" si="115"/>
        <v>21336.101999999999</v>
      </c>
      <c r="N837" s="408">
        <f t="shared" si="116"/>
        <v>277369.326</v>
      </c>
      <c r="O837" s="299"/>
      <c r="P837" s="1287"/>
      <c r="Q837" s="1290"/>
      <c r="R837" s="862"/>
      <c r="S837" s="862"/>
    </row>
    <row r="838" spans="1:19" s="3" customFormat="1" hidden="1" outlineLevel="1">
      <c r="A838" s="218" t="s">
        <v>1881</v>
      </c>
      <c r="B838" s="219" t="s">
        <v>1663</v>
      </c>
      <c r="C838" s="265" t="s">
        <v>163</v>
      </c>
      <c r="D838" s="265"/>
      <c r="E838" s="265"/>
      <c r="F838" s="265" t="s">
        <v>5399</v>
      </c>
      <c r="G838" s="190" t="s">
        <v>29</v>
      </c>
      <c r="H838" s="260">
        <v>4</v>
      </c>
      <c r="I838" s="746">
        <v>23536.68</v>
      </c>
      <c r="J838" s="421">
        <f t="shared" si="113"/>
        <v>94146.72</v>
      </c>
      <c r="K838" s="421">
        <v>4451.7959999999994</v>
      </c>
      <c r="L838" s="408">
        <f t="shared" si="114"/>
        <v>17807.183999999997</v>
      </c>
      <c r="M838" s="408">
        <f t="shared" si="115"/>
        <v>27988.475999999999</v>
      </c>
      <c r="N838" s="408">
        <f t="shared" si="116"/>
        <v>111953.90399999999</v>
      </c>
      <c r="O838" s="299"/>
      <c r="P838" s="1287"/>
      <c r="Q838" s="1290"/>
      <c r="R838" s="862"/>
      <c r="S838" s="862"/>
    </row>
    <row r="839" spans="1:19" s="3" customFormat="1" hidden="1" outlineLevel="1">
      <c r="A839" s="218" t="s">
        <v>1882</v>
      </c>
      <c r="B839" s="219" t="s">
        <v>1663</v>
      </c>
      <c r="C839" s="265" t="s">
        <v>163</v>
      </c>
      <c r="D839" s="265"/>
      <c r="E839" s="265"/>
      <c r="F839" s="265" t="s">
        <v>5399</v>
      </c>
      <c r="G839" s="190" t="s">
        <v>29</v>
      </c>
      <c r="H839" s="260">
        <v>6</v>
      </c>
      <c r="I839" s="746">
        <v>17807.183999999997</v>
      </c>
      <c r="J839" s="421">
        <f t="shared" si="113"/>
        <v>106843.10399999999</v>
      </c>
      <c r="K839" s="421">
        <v>5884.17</v>
      </c>
      <c r="L839" s="408">
        <f t="shared" si="114"/>
        <v>35305.020000000004</v>
      </c>
      <c r="M839" s="408">
        <f t="shared" si="115"/>
        <v>23691.353999999999</v>
      </c>
      <c r="N839" s="408">
        <f t="shared" si="116"/>
        <v>142148.12400000001</v>
      </c>
      <c r="O839" s="299"/>
      <c r="P839" s="1287"/>
      <c r="Q839" s="1290"/>
      <c r="R839" s="862"/>
      <c r="S839" s="862"/>
    </row>
    <row r="840" spans="1:19" s="3" customFormat="1" hidden="1" outlineLevel="1">
      <c r="A840" s="218" t="s">
        <v>1883</v>
      </c>
      <c r="B840" s="219" t="s">
        <v>1663</v>
      </c>
      <c r="C840" s="265" t="s">
        <v>163</v>
      </c>
      <c r="D840" s="265"/>
      <c r="E840" s="265"/>
      <c r="F840" s="265" t="s">
        <v>5399</v>
      </c>
      <c r="G840" s="190" t="s">
        <v>29</v>
      </c>
      <c r="H840" s="260">
        <v>4</v>
      </c>
      <c r="I840" s="746">
        <v>23536.68</v>
      </c>
      <c r="J840" s="421">
        <f t="shared" si="113"/>
        <v>94146.72</v>
      </c>
      <c r="K840" s="421">
        <v>4133.2889999999998</v>
      </c>
      <c r="L840" s="408">
        <f t="shared" si="114"/>
        <v>16533.155999999999</v>
      </c>
      <c r="M840" s="408">
        <f t="shared" si="115"/>
        <v>27669.969000000001</v>
      </c>
      <c r="N840" s="408">
        <f t="shared" si="116"/>
        <v>110679.876</v>
      </c>
      <c r="O840" s="299"/>
      <c r="P840" s="1287"/>
      <c r="Q840" s="1290"/>
      <c r="R840" s="862"/>
      <c r="S840" s="862"/>
    </row>
    <row r="841" spans="1:19" s="3" customFormat="1" hidden="1" outlineLevel="1">
      <c r="A841" s="218" t="s">
        <v>1884</v>
      </c>
      <c r="B841" s="219" t="s">
        <v>1663</v>
      </c>
      <c r="C841" s="265" t="s">
        <v>163</v>
      </c>
      <c r="D841" s="265"/>
      <c r="E841" s="265"/>
      <c r="F841" s="265" t="s">
        <v>5399</v>
      </c>
      <c r="G841" s="190" t="s">
        <v>29</v>
      </c>
      <c r="H841" s="260">
        <v>6</v>
      </c>
      <c r="I841" s="746">
        <v>16533.155999999999</v>
      </c>
      <c r="J841" s="421">
        <f t="shared" si="113"/>
        <v>99198.935999999987</v>
      </c>
      <c r="K841" s="421">
        <v>5049.4589999999998</v>
      </c>
      <c r="L841" s="408">
        <f t="shared" si="114"/>
        <v>30296.754000000001</v>
      </c>
      <c r="M841" s="408">
        <f t="shared" si="115"/>
        <v>21582.614999999998</v>
      </c>
      <c r="N841" s="408">
        <f t="shared" si="116"/>
        <v>129495.68999999999</v>
      </c>
      <c r="O841" s="299"/>
      <c r="P841" s="1287"/>
      <c r="Q841" s="1290"/>
      <c r="R841" s="862"/>
      <c r="S841" s="862"/>
    </row>
    <row r="842" spans="1:19" s="3" customFormat="1" hidden="1" outlineLevel="1">
      <c r="A842" s="218" t="s">
        <v>1885</v>
      </c>
      <c r="B842" s="219" t="s">
        <v>1663</v>
      </c>
      <c r="C842" s="265" t="s">
        <v>163</v>
      </c>
      <c r="D842" s="265"/>
      <c r="E842" s="265"/>
      <c r="F842" s="265" t="s">
        <v>5399</v>
      </c>
      <c r="G842" s="190" t="s">
        <v>29</v>
      </c>
      <c r="H842" s="260">
        <v>1</v>
      </c>
      <c r="I842" s="746">
        <v>20197.835999999999</v>
      </c>
      <c r="J842" s="421">
        <f t="shared" si="113"/>
        <v>20197.835999999999</v>
      </c>
      <c r="K842" s="421">
        <v>5049.4589999999998</v>
      </c>
      <c r="L842" s="408">
        <f t="shared" si="114"/>
        <v>5049.4589999999998</v>
      </c>
      <c r="M842" s="408">
        <f t="shared" si="115"/>
        <v>25247.294999999998</v>
      </c>
      <c r="N842" s="408">
        <f t="shared" si="116"/>
        <v>25247.294999999998</v>
      </c>
      <c r="O842" s="299"/>
      <c r="P842" s="1287"/>
      <c r="Q842" s="1290"/>
      <c r="R842" s="862"/>
      <c r="S842" s="862"/>
    </row>
    <row r="843" spans="1:19" s="3" customFormat="1" hidden="1" outlineLevel="1">
      <c r="A843" s="218" t="s">
        <v>1886</v>
      </c>
      <c r="B843" s="219" t="s">
        <v>1663</v>
      </c>
      <c r="C843" s="265" t="s">
        <v>163</v>
      </c>
      <c r="D843" s="265"/>
      <c r="E843" s="265"/>
      <c r="F843" s="265" t="s">
        <v>5399</v>
      </c>
      <c r="G843" s="190" t="s">
        <v>29</v>
      </c>
      <c r="H843" s="260">
        <v>6</v>
      </c>
      <c r="I843" s="746">
        <v>20197.835999999999</v>
      </c>
      <c r="J843" s="421">
        <f t="shared" si="113"/>
        <v>121187.016</v>
      </c>
      <c r="K843" s="421">
        <v>6304.5749999999998</v>
      </c>
      <c r="L843" s="408">
        <f t="shared" si="114"/>
        <v>37827.449999999997</v>
      </c>
      <c r="M843" s="408">
        <f t="shared" si="115"/>
        <v>26502.411</v>
      </c>
      <c r="N843" s="408">
        <f t="shared" si="116"/>
        <v>159014.46600000001</v>
      </c>
      <c r="O843" s="299"/>
      <c r="P843" s="1287"/>
      <c r="Q843" s="1290"/>
      <c r="R843" s="862"/>
      <c r="S843" s="862"/>
    </row>
    <row r="844" spans="1:19" s="3" customFormat="1" hidden="1" outlineLevel="1">
      <c r="A844" s="218" t="s">
        <v>1887</v>
      </c>
      <c r="B844" s="219" t="s">
        <v>1663</v>
      </c>
      <c r="C844" s="265" t="s">
        <v>163</v>
      </c>
      <c r="D844" s="265"/>
      <c r="E844" s="265"/>
      <c r="F844" s="265" t="s">
        <v>5399</v>
      </c>
      <c r="G844" s="190" t="s">
        <v>29</v>
      </c>
      <c r="H844" s="260">
        <v>3</v>
      </c>
      <c r="I844" s="746">
        <v>25218.3</v>
      </c>
      <c r="J844" s="421">
        <f t="shared" si="113"/>
        <v>75654.899999999994</v>
      </c>
      <c r="K844" s="421">
        <v>4619.8980000000001</v>
      </c>
      <c r="L844" s="408">
        <f t="shared" si="114"/>
        <v>13859.694</v>
      </c>
      <c r="M844" s="408">
        <f t="shared" si="115"/>
        <v>29838.198</v>
      </c>
      <c r="N844" s="408">
        <f t="shared" si="116"/>
        <v>89514.593999999997</v>
      </c>
      <c r="O844" s="299"/>
      <c r="P844" s="1287"/>
      <c r="Q844" s="1290"/>
      <c r="R844" s="862"/>
      <c r="S844" s="862"/>
    </row>
    <row r="845" spans="1:19" s="3" customFormat="1" hidden="1" outlineLevel="1">
      <c r="A845" s="218" t="s">
        <v>1888</v>
      </c>
      <c r="B845" s="219" t="s">
        <v>1663</v>
      </c>
      <c r="C845" s="265" t="s">
        <v>163</v>
      </c>
      <c r="D845" s="265"/>
      <c r="E845" s="265"/>
      <c r="F845" s="265" t="s">
        <v>5399</v>
      </c>
      <c r="G845" s="190" t="s">
        <v>29</v>
      </c>
      <c r="H845" s="260">
        <v>6</v>
      </c>
      <c r="I845" s="746">
        <v>18479.592000000001</v>
      </c>
      <c r="J845" s="421">
        <f t="shared" si="113"/>
        <v>110877.552</v>
      </c>
      <c r="K845" s="421">
        <v>5331.0509999999995</v>
      </c>
      <c r="L845" s="408">
        <f t="shared" si="114"/>
        <v>31986.305999999997</v>
      </c>
      <c r="M845" s="408">
        <f t="shared" si="115"/>
        <v>23810.643</v>
      </c>
      <c r="N845" s="408">
        <f t="shared" si="116"/>
        <v>142863.85800000001</v>
      </c>
      <c r="O845" s="299"/>
      <c r="P845" s="1287"/>
      <c r="Q845" s="1290"/>
      <c r="R845" s="862"/>
      <c r="S845" s="862"/>
    </row>
    <row r="846" spans="1:19" s="3" customFormat="1" hidden="1" outlineLevel="1">
      <c r="A846" s="218" t="s">
        <v>1889</v>
      </c>
      <c r="B846" s="219" t="s">
        <v>1663</v>
      </c>
      <c r="C846" s="265" t="s">
        <v>163</v>
      </c>
      <c r="D846" s="265"/>
      <c r="E846" s="265"/>
      <c r="F846" s="265" t="s">
        <v>5399</v>
      </c>
      <c r="G846" s="190" t="s">
        <v>29</v>
      </c>
      <c r="H846" s="260">
        <v>3</v>
      </c>
      <c r="I846" s="746">
        <v>21324.203999999998</v>
      </c>
      <c r="J846" s="421">
        <f t="shared" ref="J846:J907" si="117">H846*I846</f>
        <v>63972.611999999994</v>
      </c>
      <c r="K846" s="421">
        <v>5331.0509999999995</v>
      </c>
      <c r="L846" s="408">
        <f t="shared" si="114"/>
        <v>15993.152999999998</v>
      </c>
      <c r="M846" s="408">
        <f t="shared" si="115"/>
        <v>26655.254999999997</v>
      </c>
      <c r="N846" s="408">
        <f t="shared" si="116"/>
        <v>79965.764999999985</v>
      </c>
      <c r="O846" s="299"/>
      <c r="P846" s="1287"/>
      <c r="Q846" s="1290"/>
      <c r="R846" s="862"/>
      <c r="S846" s="862"/>
    </row>
    <row r="847" spans="1:19" s="3" customFormat="1" hidden="1" outlineLevel="1">
      <c r="A847" s="218" t="s">
        <v>1890</v>
      </c>
      <c r="B847" s="219" t="s">
        <v>1663</v>
      </c>
      <c r="C847" s="265" t="s">
        <v>163</v>
      </c>
      <c r="D847" s="265"/>
      <c r="E847" s="265"/>
      <c r="F847" s="265" t="s">
        <v>5399</v>
      </c>
      <c r="G847" s="190" t="s">
        <v>29</v>
      </c>
      <c r="H847" s="260">
        <v>3</v>
      </c>
      <c r="I847" s="746">
        <v>21324.203999999998</v>
      </c>
      <c r="J847" s="421">
        <f t="shared" si="117"/>
        <v>63972.611999999994</v>
      </c>
      <c r="K847" s="421">
        <v>7182.6089999999995</v>
      </c>
      <c r="L847" s="408">
        <f t="shared" si="114"/>
        <v>21547.826999999997</v>
      </c>
      <c r="M847" s="408">
        <f t="shared" si="115"/>
        <v>28506.812999999998</v>
      </c>
      <c r="N847" s="408">
        <f t="shared" si="116"/>
        <v>85520.438999999998</v>
      </c>
      <c r="O847" s="299"/>
      <c r="P847" s="1287"/>
      <c r="Q847" s="1290"/>
      <c r="R847" s="862"/>
      <c r="S847" s="862"/>
    </row>
    <row r="848" spans="1:19" s="3" customFormat="1" hidden="1" outlineLevel="1">
      <c r="A848" s="218" t="s">
        <v>1891</v>
      </c>
      <c r="B848" s="219" t="s">
        <v>1663</v>
      </c>
      <c r="C848" s="265" t="s">
        <v>163</v>
      </c>
      <c r="D848" s="265"/>
      <c r="E848" s="265"/>
      <c r="F848" s="265" t="s">
        <v>5399</v>
      </c>
      <c r="G848" s="190" t="s">
        <v>29</v>
      </c>
      <c r="H848" s="260">
        <v>7</v>
      </c>
      <c r="I848" s="746">
        <v>28730.435999999998</v>
      </c>
      <c r="J848" s="421">
        <f t="shared" si="117"/>
        <v>201113.052</v>
      </c>
      <c r="K848" s="421">
        <v>5380.4759999999997</v>
      </c>
      <c r="L848" s="408">
        <f t="shared" si="114"/>
        <v>37663.331999999995</v>
      </c>
      <c r="M848" s="408">
        <f t="shared" si="115"/>
        <v>34110.911999999997</v>
      </c>
      <c r="N848" s="408">
        <f t="shared" si="116"/>
        <v>238776.38399999996</v>
      </c>
      <c r="O848" s="299"/>
      <c r="P848" s="1287"/>
      <c r="Q848" s="1290"/>
      <c r="R848" s="862"/>
      <c r="S848" s="862"/>
    </row>
    <row r="849" spans="1:19" s="3" customFormat="1" hidden="1" outlineLevel="1">
      <c r="A849" s="218" t="s">
        <v>1892</v>
      </c>
      <c r="B849" s="219" t="s">
        <v>1663</v>
      </c>
      <c r="C849" s="265" t="s">
        <v>163</v>
      </c>
      <c r="D849" s="265"/>
      <c r="E849" s="265"/>
      <c r="F849" s="265" t="s">
        <v>5399</v>
      </c>
      <c r="G849" s="190" t="s">
        <v>29</v>
      </c>
      <c r="H849" s="260">
        <v>2</v>
      </c>
      <c r="I849" s="746">
        <v>21521.903999999999</v>
      </c>
      <c r="J849" s="421">
        <f t="shared" si="117"/>
        <v>43043.807999999997</v>
      </c>
      <c r="K849" s="421">
        <v>8481.357</v>
      </c>
      <c r="L849" s="408">
        <f t="shared" si="114"/>
        <v>16962.714</v>
      </c>
      <c r="M849" s="408">
        <f t="shared" si="115"/>
        <v>30003.260999999999</v>
      </c>
      <c r="N849" s="408">
        <f t="shared" si="116"/>
        <v>60006.521999999997</v>
      </c>
      <c r="O849" s="299"/>
      <c r="P849" s="1287"/>
      <c r="Q849" s="1290"/>
      <c r="R849" s="862"/>
      <c r="S849" s="862"/>
    </row>
    <row r="850" spans="1:19" s="3" customFormat="1" hidden="1" outlineLevel="1">
      <c r="A850" s="218" t="s">
        <v>1893</v>
      </c>
      <c r="B850" s="219" t="s">
        <v>1663</v>
      </c>
      <c r="C850" s="265" t="s">
        <v>163</v>
      </c>
      <c r="D850" s="265"/>
      <c r="E850" s="265"/>
      <c r="F850" s="265" t="s">
        <v>5399</v>
      </c>
      <c r="G850" s="190" t="s">
        <v>29</v>
      </c>
      <c r="H850" s="260">
        <v>1</v>
      </c>
      <c r="I850" s="746">
        <v>33925.428</v>
      </c>
      <c r="J850" s="421">
        <f t="shared" si="117"/>
        <v>33925.428</v>
      </c>
      <c r="K850" s="421">
        <v>8481.357</v>
      </c>
      <c r="L850" s="408">
        <f t="shared" si="114"/>
        <v>8481.357</v>
      </c>
      <c r="M850" s="408">
        <f t="shared" si="115"/>
        <v>42406.785000000003</v>
      </c>
      <c r="N850" s="408">
        <f t="shared" si="116"/>
        <v>42406.785000000003</v>
      </c>
      <c r="O850" s="299"/>
      <c r="P850" s="1287"/>
      <c r="Q850" s="1290"/>
      <c r="R850" s="862"/>
      <c r="S850" s="862"/>
    </row>
    <row r="851" spans="1:19" s="3" customFormat="1" hidden="1" outlineLevel="1">
      <c r="A851" s="218" t="s">
        <v>1894</v>
      </c>
      <c r="B851" s="219" t="s">
        <v>1663</v>
      </c>
      <c r="C851" s="265" t="s">
        <v>163</v>
      </c>
      <c r="D851" s="265"/>
      <c r="E851" s="265"/>
      <c r="F851" s="265" t="s">
        <v>5399</v>
      </c>
      <c r="G851" s="190" t="s">
        <v>29</v>
      </c>
      <c r="H851" s="260">
        <v>4</v>
      </c>
      <c r="I851" s="746">
        <v>33925.428</v>
      </c>
      <c r="J851" s="421">
        <f t="shared" si="117"/>
        <v>135701.712</v>
      </c>
      <c r="K851" s="421">
        <v>11000</v>
      </c>
      <c r="L851" s="408">
        <f t="shared" si="114"/>
        <v>44000</v>
      </c>
      <c r="M851" s="408">
        <f t="shared" si="115"/>
        <v>44925.428</v>
      </c>
      <c r="N851" s="408">
        <f t="shared" si="116"/>
        <v>179701.712</v>
      </c>
      <c r="O851" s="299"/>
      <c r="P851" s="1287"/>
      <c r="Q851" s="1290"/>
      <c r="R851" s="862"/>
      <c r="S851" s="862"/>
    </row>
    <row r="852" spans="1:19" s="3" customFormat="1" hidden="1" outlineLevel="1">
      <c r="A852" s="218" t="s">
        <v>1895</v>
      </c>
      <c r="B852" s="219" t="s">
        <v>1663</v>
      </c>
      <c r="C852" s="265" t="s">
        <v>163</v>
      </c>
      <c r="D852" s="265"/>
      <c r="E852" s="265"/>
      <c r="F852" s="265" t="s">
        <v>5399</v>
      </c>
      <c r="G852" s="190" t="s">
        <v>29</v>
      </c>
      <c r="H852" s="260">
        <v>8</v>
      </c>
      <c r="I852" s="746">
        <v>44000</v>
      </c>
      <c r="J852" s="421">
        <f t="shared" si="117"/>
        <v>352000</v>
      </c>
      <c r="K852" s="421">
        <v>11000</v>
      </c>
      <c r="L852" s="408">
        <f t="shared" si="114"/>
        <v>88000</v>
      </c>
      <c r="M852" s="408">
        <f t="shared" si="115"/>
        <v>55000</v>
      </c>
      <c r="N852" s="408">
        <f t="shared" si="116"/>
        <v>440000</v>
      </c>
      <c r="O852" s="299"/>
      <c r="P852" s="1287"/>
      <c r="Q852" s="1290"/>
      <c r="R852" s="862"/>
      <c r="S852" s="862"/>
    </row>
    <row r="853" spans="1:19" s="3" customFormat="1" hidden="1" outlineLevel="1">
      <c r="A853" s="218" t="s">
        <v>1896</v>
      </c>
      <c r="B853" s="219" t="s">
        <v>1663</v>
      </c>
      <c r="C853" s="265" t="s">
        <v>163</v>
      </c>
      <c r="D853" s="265"/>
      <c r="E853" s="265"/>
      <c r="F853" s="265" t="s">
        <v>5399</v>
      </c>
      <c r="G853" s="190" t="s">
        <v>29</v>
      </c>
      <c r="H853" s="260">
        <v>12</v>
      </c>
      <c r="I853" s="746">
        <v>44000</v>
      </c>
      <c r="J853" s="421">
        <f t="shared" si="117"/>
        <v>528000</v>
      </c>
      <c r="K853" s="421">
        <v>2857.7280000000001</v>
      </c>
      <c r="L853" s="408">
        <f t="shared" si="114"/>
        <v>34292.736000000004</v>
      </c>
      <c r="M853" s="408">
        <f t="shared" si="115"/>
        <v>46857.728000000003</v>
      </c>
      <c r="N853" s="408">
        <f t="shared" si="116"/>
        <v>562292.73600000003</v>
      </c>
      <c r="O853" s="299"/>
      <c r="P853" s="1287"/>
      <c r="Q853" s="1290"/>
      <c r="R853" s="862"/>
      <c r="S853" s="862"/>
    </row>
    <row r="854" spans="1:19" s="3" customFormat="1" hidden="1" outlineLevel="1">
      <c r="A854" s="218" t="s">
        <v>1897</v>
      </c>
      <c r="B854" s="219" t="s">
        <v>1663</v>
      </c>
      <c r="C854" s="265" t="s">
        <v>163</v>
      </c>
      <c r="D854" s="265"/>
      <c r="E854" s="265"/>
      <c r="F854" s="265" t="s">
        <v>5399</v>
      </c>
      <c r="G854" s="190" t="s">
        <v>29</v>
      </c>
      <c r="H854" s="260">
        <v>1</v>
      </c>
      <c r="I854" s="746">
        <v>11430.912</v>
      </c>
      <c r="J854" s="421">
        <f t="shared" si="117"/>
        <v>11430.912</v>
      </c>
      <c r="K854" s="421">
        <v>3284.2379999999998</v>
      </c>
      <c r="L854" s="408">
        <f t="shared" si="114"/>
        <v>3284.2379999999998</v>
      </c>
      <c r="M854" s="408">
        <f t="shared" si="115"/>
        <v>14715.15</v>
      </c>
      <c r="N854" s="408">
        <f t="shared" si="116"/>
        <v>14715.15</v>
      </c>
      <c r="O854" s="299"/>
      <c r="P854" s="1287"/>
      <c r="Q854" s="1290"/>
      <c r="R854" s="862"/>
      <c r="S854" s="862"/>
    </row>
    <row r="855" spans="1:19" s="3" customFormat="1" hidden="1" outlineLevel="1">
      <c r="A855" s="218" t="s">
        <v>1898</v>
      </c>
      <c r="B855" s="219" t="s">
        <v>1663</v>
      </c>
      <c r="C855" s="265" t="s">
        <v>163</v>
      </c>
      <c r="D855" s="265"/>
      <c r="E855" s="265"/>
      <c r="F855" s="265" t="s">
        <v>5399</v>
      </c>
      <c r="G855" s="190" t="s">
        <v>29</v>
      </c>
      <c r="H855" s="260">
        <v>6</v>
      </c>
      <c r="I855" s="746">
        <v>13136.951999999999</v>
      </c>
      <c r="J855" s="421">
        <f t="shared" si="117"/>
        <v>78821.712</v>
      </c>
      <c r="K855" s="421">
        <v>3284.2379999999998</v>
      </c>
      <c r="L855" s="408">
        <f t="shared" si="114"/>
        <v>19705.428</v>
      </c>
      <c r="M855" s="408">
        <f t="shared" si="115"/>
        <v>16421.189999999999</v>
      </c>
      <c r="N855" s="408">
        <f t="shared" si="116"/>
        <v>98527.139999999985</v>
      </c>
      <c r="O855" s="299"/>
      <c r="P855" s="1287"/>
      <c r="Q855" s="1290"/>
      <c r="R855" s="862"/>
      <c r="S855" s="862"/>
    </row>
    <row r="856" spans="1:19" s="3" customFormat="1" hidden="1" outlineLevel="1">
      <c r="A856" s="218" t="s">
        <v>1899</v>
      </c>
      <c r="B856" s="219" t="s">
        <v>1663</v>
      </c>
      <c r="C856" s="265" t="s">
        <v>163</v>
      </c>
      <c r="D856" s="265"/>
      <c r="E856" s="265"/>
      <c r="F856" s="265" t="s">
        <v>5399</v>
      </c>
      <c r="G856" s="190" t="s">
        <v>29</v>
      </c>
      <c r="H856" s="260">
        <v>1</v>
      </c>
      <c r="I856" s="746">
        <v>13136.951999999999</v>
      </c>
      <c r="J856" s="421">
        <f t="shared" si="117"/>
        <v>13136.951999999999</v>
      </c>
      <c r="K856" s="421">
        <v>5884.17</v>
      </c>
      <c r="L856" s="408">
        <f t="shared" si="114"/>
        <v>5884.17</v>
      </c>
      <c r="M856" s="408">
        <f t="shared" si="115"/>
        <v>19021.121999999999</v>
      </c>
      <c r="N856" s="408">
        <f t="shared" si="116"/>
        <v>19021.121999999999</v>
      </c>
      <c r="O856" s="299"/>
      <c r="P856" s="1287"/>
      <c r="Q856" s="1290"/>
      <c r="R856" s="862"/>
      <c r="S856" s="862"/>
    </row>
    <row r="857" spans="1:19" s="3" customFormat="1" hidden="1" outlineLevel="1">
      <c r="A857" s="218" t="s">
        <v>1900</v>
      </c>
      <c r="B857" s="219" t="s">
        <v>1663</v>
      </c>
      <c r="C857" s="265" t="s">
        <v>163</v>
      </c>
      <c r="D857" s="265"/>
      <c r="E857" s="265"/>
      <c r="F857" s="265" t="s">
        <v>5399</v>
      </c>
      <c r="G857" s="190" t="s">
        <v>29</v>
      </c>
      <c r="H857" s="260">
        <v>1</v>
      </c>
      <c r="I857" s="746">
        <v>23536.68</v>
      </c>
      <c r="J857" s="421">
        <f t="shared" si="117"/>
        <v>23536.68</v>
      </c>
      <c r="K857" s="421">
        <v>5884.17</v>
      </c>
      <c r="L857" s="408">
        <f t="shared" si="114"/>
        <v>5884.17</v>
      </c>
      <c r="M857" s="408">
        <f t="shared" si="115"/>
        <v>29420.85</v>
      </c>
      <c r="N857" s="408">
        <f t="shared" si="116"/>
        <v>29420.85</v>
      </c>
      <c r="O857" s="299"/>
      <c r="P857" s="1287"/>
      <c r="Q857" s="1290"/>
      <c r="R857" s="862"/>
      <c r="S857" s="862"/>
    </row>
    <row r="858" spans="1:19" s="3" customFormat="1" hidden="1" outlineLevel="1">
      <c r="A858" s="218" t="s">
        <v>1901</v>
      </c>
      <c r="B858" s="219" t="s">
        <v>1663</v>
      </c>
      <c r="C858" s="265" t="s">
        <v>163</v>
      </c>
      <c r="D858" s="265"/>
      <c r="E858" s="265"/>
      <c r="F858" s="265" t="s">
        <v>5399</v>
      </c>
      <c r="G858" s="190" t="s">
        <v>29</v>
      </c>
      <c r="H858" s="260">
        <v>1</v>
      </c>
      <c r="I858" s="746">
        <v>23536.68</v>
      </c>
      <c r="J858" s="421">
        <f t="shared" si="117"/>
        <v>23536.68</v>
      </c>
      <c r="K858" s="421">
        <v>4133.2889999999998</v>
      </c>
      <c r="L858" s="408">
        <f t="shared" si="114"/>
        <v>4133.2889999999998</v>
      </c>
      <c r="M858" s="408">
        <f t="shared" si="115"/>
        <v>27669.969000000001</v>
      </c>
      <c r="N858" s="408">
        <f t="shared" si="116"/>
        <v>27669.969000000001</v>
      </c>
      <c r="O858" s="299"/>
      <c r="P858" s="1287"/>
      <c r="Q858" s="1290"/>
      <c r="R858" s="862"/>
      <c r="S858" s="862"/>
    </row>
    <row r="859" spans="1:19" s="3" customFormat="1" hidden="1" outlineLevel="1">
      <c r="A859" s="218" t="s">
        <v>1902</v>
      </c>
      <c r="B859" s="219" t="s">
        <v>1663</v>
      </c>
      <c r="C859" s="265" t="s">
        <v>163</v>
      </c>
      <c r="D859" s="265"/>
      <c r="E859" s="265"/>
      <c r="F859" s="265" t="s">
        <v>5399</v>
      </c>
      <c r="G859" s="190" t="s">
        <v>29</v>
      </c>
      <c r="H859" s="260">
        <v>3</v>
      </c>
      <c r="I859" s="746">
        <v>16533.155999999999</v>
      </c>
      <c r="J859" s="421">
        <f t="shared" si="117"/>
        <v>49599.467999999993</v>
      </c>
      <c r="K859" s="421">
        <v>5049.4589999999998</v>
      </c>
      <c r="L859" s="408">
        <f t="shared" si="114"/>
        <v>15148.377</v>
      </c>
      <c r="M859" s="408">
        <f t="shared" si="115"/>
        <v>21582.614999999998</v>
      </c>
      <c r="N859" s="408">
        <f t="shared" si="116"/>
        <v>64747.844999999994</v>
      </c>
      <c r="O859" s="299"/>
      <c r="P859" s="1287"/>
      <c r="Q859" s="1290"/>
      <c r="R859" s="862"/>
      <c r="S859" s="862"/>
    </row>
    <row r="860" spans="1:19" s="3" customFormat="1" hidden="1" outlineLevel="1">
      <c r="A860" s="218" t="s">
        <v>1903</v>
      </c>
      <c r="B860" s="219" t="s">
        <v>1663</v>
      </c>
      <c r="C860" s="265" t="s">
        <v>163</v>
      </c>
      <c r="D860" s="265"/>
      <c r="E860" s="265"/>
      <c r="F860" s="265" t="s">
        <v>5399</v>
      </c>
      <c r="G860" s="190" t="s">
        <v>29</v>
      </c>
      <c r="H860" s="260">
        <v>1</v>
      </c>
      <c r="I860" s="746">
        <v>20197.835999999999</v>
      </c>
      <c r="J860" s="421">
        <f t="shared" si="117"/>
        <v>20197.835999999999</v>
      </c>
      <c r="K860" s="421">
        <v>6304.5749999999998</v>
      </c>
      <c r="L860" s="408">
        <f t="shared" si="114"/>
        <v>6304.5749999999998</v>
      </c>
      <c r="M860" s="408">
        <f t="shared" si="115"/>
        <v>26502.411</v>
      </c>
      <c r="N860" s="408">
        <f t="shared" si="116"/>
        <v>26502.411</v>
      </c>
      <c r="O860" s="299"/>
      <c r="P860" s="1287"/>
      <c r="Q860" s="1290"/>
      <c r="R860" s="862"/>
      <c r="S860" s="862"/>
    </row>
    <row r="861" spans="1:19" s="3" customFormat="1" hidden="1" outlineLevel="1">
      <c r="A861" s="218" t="s">
        <v>1904</v>
      </c>
      <c r="B861" s="219" t="s">
        <v>1663</v>
      </c>
      <c r="C861" s="265" t="s">
        <v>163</v>
      </c>
      <c r="D861" s="265"/>
      <c r="E861" s="265"/>
      <c r="F861" s="265" t="s">
        <v>5399</v>
      </c>
      <c r="G861" s="190" t="s">
        <v>29</v>
      </c>
      <c r="H861" s="260">
        <v>1</v>
      </c>
      <c r="I861" s="746">
        <v>25218.3</v>
      </c>
      <c r="J861" s="421">
        <f t="shared" si="117"/>
        <v>25218.3</v>
      </c>
      <c r="K861" s="421">
        <v>4619.8980000000001</v>
      </c>
      <c r="L861" s="408">
        <f t="shared" si="114"/>
        <v>4619.8980000000001</v>
      </c>
      <c r="M861" s="408">
        <f t="shared" si="115"/>
        <v>29838.198</v>
      </c>
      <c r="N861" s="408">
        <f t="shared" si="116"/>
        <v>29838.198</v>
      </c>
      <c r="O861" s="299"/>
      <c r="P861" s="1287"/>
      <c r="Q861" s="1290"/>
      <c r="R861" s="862"/>
      <c r="S861" s="862"/>
    </row>
    <row r="862" spans="1:19" s="3" customFormat="1" hidden="1" outlineLevel="1">
      <c r="A862" s="218" t="s">
        <v>1905</v>
      </c>
      <c r="B862" s="219" t="s">
        <v>1663</v>
      </c>
      <c r="C862" s="265" t="s">
        <v>163</v>
      </c>
      <c r="D862" s="265"/>
      <c r="E862" s="265"/>
      <c r="F862" s="265" t="s">
        <v>5399</v>
      </c>
      <c r="G862" s="190" t="s">
        <v>29</v>
      </c>
      <c r="H862" s="260">
        <v>3</v>
      </c>
      <c r="I862" s="746">
        <v>18479.592000000001</v>
      </c>
      <c r="J862" s="421">
        <f t="shared" si="117"/>
        <v>55438.775999999998</v>
      </c>
      <c r="K862" s="421">
        <v>5331.0509999999995</v>
      </c>
      <c r="L862" s="408">
        <f t="shared" si="114"/>
        <v>15993.152999999998</v>
      </c>
      <c r="M862" s="408">
        <f t="shared" si="115"/>
        <v>23810.643</v>
      </c>
      <c r="N862" s="408">
        <f t="shared" si="116"/>
        <v>71431.929000000004</v>
      </c>
      <c r="O862" s="299"/>
      <c r="P862" s="1287"/>
      <c r="Q862" s="1290"/>
      <c r="R862" s="862"/>
      <c r="S862" s="862"/>
    </row>
    <row r="863" spans="1:19" s="3" customFormat="1" hidden="1" outlineLevel="1">
      <c r="A863" s="218" t="s">
        <v>1906</v>
      </c>
      <c r="B863" s="219" t="s">
        <v>1663</v>
      </c>
      <c r="C863" s="265" t="s">
        <v>163</v>
      </c>
      <c r="D863" s="265"/>
      <c r="E863" s="265"/>
      <c r="F863" s="265" t="s">
        <v>5399</v>
      </c>
      <c r="G863" s="190" t="s">
        <v>29</v>
      </c>
      <c r="H863" s="260">
        <v>1</v>
      </c>
      <c r="I863" s="746">
        <v>21324.203999999998</v>
      </c>
      <c r="J863" s="421">
        <f t="shared" si="117"/>
        <v>21324.203999999998</v>
      </c>
      <c r="K863" s="421">
        <v>7182.6089999999995</v>
      </c>
      <c r="L863" s="408">
        <f t="shared" si="114"/>
        <v>7182.6089999999995</v>
      </c>
      <c r="M863" s="408">
        <f t="shared" si="115"/>
        <v>28506.812999999998</v>
      </c>
      <c r="N863" s="408">
        <f t="shared" si="116"/>
        <v>28506.812999999998</v>
      </c>
      <c r="O863" s="299"/>
      <c r="P863" s="1287"/>
      <c r="Q863" s="1290"/>
      <c r="R863" s="862"/>
      <c r="S863" s="862"/>
    </row>
    <row r="864" spans="1:19" s="3" customFormat="1" hidden="1" outlineLevel="1">
      <c r="A864" s="218" t="s">
        <v>1907</v>
      </c>
      <c r="B864" s="219" t="s">
        <v>1663</v>
      </c>
      <c r="C864" s="265" t="s">
        <v>163</v>
      </c>
      <c r="D864" s="265"/>
      <c r="E864" s="265"/>
      <c r="F864" s="265" t="s">
        <v>5399</v>
      </c>
      <c r="G864" s="190" t="s">
        <v>29</v>
      </c>
      <c r="H864" s="260">
        <v>1</v>
      </c>
      <c r="I864" s="746">
        <v>28730.435999999998</v>
      </c>
      <c r="J864" s="421">
        <f t="shared" si="117"/>
        <v>28730.435999999998</v>
      </c>
      <c r="K864" s="421">
        <v>5380.4759999999997</v>
      </c>
      <c r="L864" s="408">
        <f t="shared" si="114"/>
        <v>5380.4759999999997</v>
      </c>
      <c r="M864" s="408">
        <f t="shared" si="115"/>
        <v>34110.911999999997</v>
      </c>
      <c r="N864" s="408">
        <f t="shared" si="116"/>
        <v>34110.911999999997</v>
      </c>
      <c r="O864" s="299"/>
      <c r="P864" s="1287"/>
      <c r="Q864" s="1290"/>
      <c r="R864" s="862"/>
      <c r="S864" s="862"/>
    </row>
    <row r="865" spans="1:19" s="3" customFormat="1" hidden="1" outlineLevel="1">
      <c r="A865" s="218" t="s">
        <v>1908</v>
      </c>
      <c r="B865" s="219" t="s">
        <v>1663</v>
      </c>
      <c r="C865" s="265" t="s">
        <v>163</v>
      </c>
      <c r="D865" s="265"/>
      <c r="E865" s="265"/>
      <c r="F865" s="265" t="s">
        <v>5399</v>
      </c>
      <c r="G865" s="190" t="s">
        <v>29</v>
      </c>
      <c r="H865" s="260">
        <v>1</v>
      </c>
      <c r="I865" s="746">
        <v>21521.903999999999</v>
      </c>
      <c r="J865" s="421">
        <f t="shared" si="117"/>
        <v>21521.903999999999</v>
      </c>
      <c r="K865" s="421">
        <v>11000</v>
      </c>
      <c r="L865" s="408">
        <f t="shared" si="114"/>
        <v>11000</v>
      </c>
      <c r="M865" s="408">
        <f t="shared" si="115"/>
        <v>32521.903999999999</v>
      </c>
      <c r="N865" s="408">
        <f t="shared" si="116"/>
        <v>32521.903999999999</v>
      </c>
      <c r="O865" s="299"/>
      <c r="P865" s="1287"/>
      <c r="Q865" s="1290"/>
      <c r="R865" s="862"/>
      <c r="S865" s="862"/>
    </row>
    <row r="866" spans="1:19" s="3" customFormat="1" hidden="1" outlineLevel="1">
      <c r="A866" s="218" t="s">
        <v>1909</v>
      </c>
      <c r="B866" s="219" t="s">
        <v>1663</v>
      </c>
      <c r="C866" s="265" t="s">
        <v>163</v>
      </c>
      <c r="D866" s="265"/>
      <c r="E866" s="265"/>
      <c r="F866" s="265" t="s">
        <v>5399</v>
      </c>
      <c r="G866" s="190" t="s">
        <v>29</v>
      </c>
      <c r="H866" s="260">
        <v>4</v>
      </c>
      <c r="I866" s="746">
        <v>44000</v>
      </c>
      <c r="J866" s="421">
        <f t="shared" si="117"/>
        <v>176000</v>
      </c>
      <c r="K866" s="421">
        <v>11000</v>
      </c>
      <c r="L866" s="408">
        <f t="shared" si="114"/>
        <v>44000</v>
      </c>
      <c r="M866" s="408">
        <f t="shared" si="115"/>
        <v>55000</v>
      </c>
      <c r="N866" s="408">
        <f t="shared" si="116"/>
        <v>220000</v>
      </c>
      <c r="O866" s="299"/>
      <c r="P866" s="1287"/>
      <c r="Q866" s="1290"/>
      <c r="R866" s="862"/>
      <c r="S866" s="862"/>
    </row>
    <row r="867" spans="1:19" s="3" customFormat="1" hidden="1" outlineLevel="1">
      <c r="A867" s="218" t="s">
        <v>1910</v>
      </c>
      <c r="B867" s="219" t="s">
        <v>1663</v>
      </c>
      <c r="C867" s="265" t="s">
        <v>163</v>
      </c>
      <c r="D867" s="265"/>
      <c r="E867" s="265"/>
      <c r="F867" s="265" t="s">
        <v>5399</v>
      </c>
      <c r="G867" s="190" t="s">
        <v>29</v>
      </c>
      <c r="H867" s="260">
        <v>7</v>
      </c>
      <c r="I867" s="746">
        <v>44000</v>
      </c>
      <c r="J867" s="421">
        <f t="shared" si="117"/>
        <v>308000</v>
      </c>
      <c r="K867" s="421">
        <v>11750</v>
      </c>
      <c r="L867" s="408">
        <f t="shared" si="114"/>
        <v>82250</v>
      </c>
      <c r="M867" s="408">
        <f t="shared" si="115"/>
        <v>55750</v>
      </c>
      <c r="N867" s="408">
        <f t="shared" si="116"/>
        <v>390250</v>
      </c>
      <c r="O867" s="299"/>
      <c r="P867" s="1287"/>
      <c r="Q867" s="1290"/>
      <c r="R867" s="862"/>
      <c r="S867" s="862"/>
    </row>
    <row r="868" spans="1:19" s="3" customFormat="1" hidden="1" outlineLevel="1">
      <c r="A868" s="218" t="s">
        <v>1911</v>
      </c>
      <c r="B868" s="219" t="s">
        <v>1663</v>
      </c>
      <c r="C868" s="265" t="s">
        <v>163</v>
      </c>
      <c r="D868" s="265"/>
      <c r="E868" s="265"/>
      <c r="F868" s="265" t="s">
        <v>5399</v>
      </c>
      <c r="G868" s="190" t="s">
        <v>29</v>
      </c>
      <c r="H868" s="260">
        <v>1</v>
      </c>
      <c r="I868" s="746">
        <v>47000</v>
      </c>
      <c r="J868" s="421">
        <f t="shared" si="117"/>
        <v>47000</v>
      </c>
      <c r="K868" s="421">
        <v>4382.2379999999994</v>
      </c>
      <c r="L868" s="408">
        <f t="shared" si="114"/>
        <v>4382.2379999999994</v>
      </c>
      <c r="M868" s="408">
        <f t="shared" si="115"/>
        <v>51382.237999999998</v>
      </c>
      <c r="N868" s="408">
        <f t="shared" si="116"/>
        <v>51382.237999999998</v>
      </c>
      <c r="O868" s="299"/>
      <c r="P868" s="1287"/>
      <c r="Q868" s="1290"/>
      <c r="R868" s="862"/>
      <c r="S868" s="862"/>
    </row>
    <row r="869" spans="1:19" s="3" customFormat="1" hidden="1" outlineLevel="1">
      <c r="A869" s="218" t="s">
        <v>1912</v>
      </c>
      <c r="B869" s="219" t="s">
        <v>1663</v>
      </c>
      <c r="C869" s="265" t="s">
        <v>163</v>
      </c>
      <c r="D869" s="265"/>
      <c r="E869" s="265"/>
      <c r="F869" s="265" t="s">
        <v>5399</v>
      </c>
      <c r="G869" s="190" t="s">
        <v>29</v>
      </c>
      <c r="H869" s="260">
        <v>1</v>
      </c>
      <c r="I869" s="746">
        <v>17528.951999999997</v>
      </c>
      <c r="J869" s="421">
        <f t="shared" si="117"/>
        <v>17528.951999999997</v>
      </c>
      <c r="K869" s="421">
        <v>5030.2379999999994</v>
      </c>
      <c r="L869" s="408">
        <f t="shared" si="114"/>
        <v>5030.2379999999994</v>
      </c>
      <c r="M869" s="408">
        <f t="shared" si="115"/>
        <v>22559.189999999995</v>
      </c>
      <c r="N869" s="408">
        <f t="shared" si="116"/>
        <v>22559.189999999995</v>
      </c>
      <c r="O869" s="299"/>
      <c r="P869" s="1287"/>
      <c r="Q869" s="1290"/>
      <c r="R869" s="862"/>
      <c r="S869" s="862"/>
    </row>
    <row r="870" spans="1:19" s="3" customFormat="1" hidden="1" outlineLevel="1">
      <c r="A870" s="218" t="s">
        <v>1913</v>
      </c>
      <c r="B870" s="219" t="s">
        <v>1663</v>
      </c>
      <c r="C870" s="265" t="s">
        <v>163</v>
      </c>
      <c r="D870" s="265"/>
      <c r="E870" s="265"/>
      <c r="F870" s="265" t="s">
        <v>5399</v>
      </c>
      <c r="G870" s="190" t="s">
        <v>29</v>
      </c>
      <c r="H870" s="260">
        <v>2</v>
      </c>
      <c r="I870" s="746">
        <v>20120.951999999997</v>
      </c>
      <c r="J870" s="421">
        <f t="shared" si="117"/>
        <v>40241.903999999995</v>
      </c>
      <c r="K870" s="421">
        <v>5997.66</v>
      </c>
      <c r="L870" s="408">
        <f t="shared" si="114"/>
        <v>11995.32</v>
      </c>
      <c r="M870" s="408">
        <f t="shared" si="115"/>
        <v>26118.611999999997</v>
      </c>
      <c r="N870" s="408">
        <f t="shared" si="116"/>
        <v>52237.223999999995</v>
      </c>
      <c r="O870" s="299"/>
      <c r="P870" s="1287"/>
      <c r="Q870" s="1290"/>
      <c r="R870" s="862"/>
      <c r="S870" s="862"/>
    </row>
    <row r="871" spans="1:19" s="3" customFormat="1" hidden="1" outlineLevel="1">
      <c r="A871" s="218" t="s">
        <v>1914</v>
      </c>
      <c r="B871" s="219" t="s">
        <v>1663</v>
      </c>
      <c r="C871" s="265" t="s">
        <v>163</v>
      </c>
      <c r="D871" s="265"/>
      <c r="E871" s="265"/>
      <c r="F871" s="265" t="s">
        <v>5399</v>
      </c>
      <c r="G871" s="190" t="s">
        <v>29</v>
      </c>
      <c r="H871" s="260">
        <v>4</v>
      </c>
      <c r="I871" s="746">
        <v>23990.639999999999</v>
      </c>
      <c r="J871" s="421">
        <f t="shared" si="117"/>
        <v>95962.559999999998</v>
      </c>
      <c r="K871" s="421">
        <v>10142.237999999999</v>
      </c>
      <c r="L871" s="408">
        <f t="shared" si="114"/>
        <v>40568.951999999997</v>
      </c>
      <c r="M871" s="408">
        <f t="shared" si="115"/>
        <v>34132.877999999997</v>
      </c>
      <c r="N871" s="408">
        <f t="shared" si="116"/>
        <v>136531.51199999999</v>
      </c>
      <c r="O871" s="299"/>
      <c r="P871" s="1287"/>
      <c r="Q871" s="1290"/>
      <c r="R871" s="862"/>
      <c r="S871" s="862"/>
    </row>
    <row r="872" spans="1:19" s="3" customFormat="1" hidden="1" outlineLevel="1">
      <c r="A872" s="218" t="s">
        <v>1915</v>
      </c>
      <c r="B872" s="219" t="s">
        <v>1663</v>
      </c>
      <c r="C872" s="265" t="s">
        <v>163</v>
      </c>
      <c r="D872" s="265"/>
      <c r="E872" s="265"/>
      <c r="F872" s="265" t="s">
        <v>5399</v>
      </c>
      <c r="G872" s="190" t="s">
        <v>29</v>
      </c>
      <c r="H872" s="260">
        <v>19</v>
      </c>
      <c r="I872" s="746">
        <v>40568.951999999997</v>
      </c>
      <c r="J872" s="421">
        <f t="shared" si="117"/>
        <v>770810.08799999999</v>
      </c>
      <c r="K872" s="421">
        <v>7264.9830000000002</v>
      </c>
      <c r="L872" s="408">
        <f t="shared" si="114"/>
        <v>138034.677</v>
      </c>
      <c r="M872" s="408">
        <f t="shared" si="115"/>
        <v>47833.934999999998</v>
      </c>
      <c r="N872" s="408">
        <f t="shared" si="116"/>
        <v>908844.7649999999</v>
      </c>
      <c r="O872" s="299"/>
      <c r="P872" s="1287"/>
      <c r="Q872" s="1290"/>
      <c r="R872" s="862"/>
      <c r="S872" s="862"/>
    </row>
    <row r="873" spans="1:19" s="3" customFormat="1" hidden="1" outlineLevel="1">
      <c r="A873" s="218" t="s">
        <v>1916</v>
      </c>
      <c r="B873" s="219" t="s">
        <v>1663</v>
      </c>
      <c r="C873" s="265" t="s">
        <v>163</v>
      </c>
      <c r="D873" s="265"/>
      <c r="E873" s="265"/>
      <c r="F873" s="265" t="s">
        <v>5399</v>
      </c>
      <c r="G873" s="190" t="s">
        <v>29</v>
      </c>
      <c r="H873" s="260">
        <v>2</v>
      </c>
      <c r="I873" s="746">
        <v>29059.932000000001</v>
      </c>
      <c r="J873" s="421">
        <f t="shared" si="117"/>
        <v>58119.864000000001</v>
      </c>
      <c r="K873" s="421">
        <v>7920.9149999999991</v>
      </c>
      <c r="L873" s="408">
        <f t="shared" si="114"/>
        <v>15841.829999999998</v>
      </c>
      <c r="M873" s="408">
        <f t="shared" si="115"/>
        <v>36980.847000000002</v>
      </c>
      <c r="N873" s="408">
        <f t="shared" si="116"/>
        <v>73961.694000000003</v>
      </c>
      <c r="O873" s="299"/>
      <c r="P873" s="1287"/>
      <c r="Q873" s="1290"/>
      <c r="R873" s="862"/>
      <c r="S873" s="862"/>
    </row>
    <row r="874" spans="1:19" s="3" customFormat="1" hidden="1" outlineLevel="1">
      <c r="A874" s="218" t="s">
        <v>1917</v>
      </c>
      <c r="B874" s="219" t="s">
        <v>1663</v>
      </c>
      <c r="C874" s="265" t="s">
        <v>163</v>
      </c>
      <c r="D874" s="265"/>
      <c r="E874" s="265"/>
      <c r="F874" s="265" t="s">
        <v>5399</v>
      </c>
      <c r="G874" s="190" t="s">
        <v>29</v>
      </c>
      <c r="H874" s="260">
        <v>5</v>
      </c>
      <c r="I874" s="746">
        <v>31683.659999999996</v>
      </c>
      <c r="J874" s="421">
        <f t="shared" si="117"/>
        <v>158418.29999999999</v>
      </c>
      <c r="K874" s="421">
        <v>12288.507</v>
      </c>
      <c r="L874" s="408">
        <f t="shared" si="114"/>
        <v>61442.534999999996</v>
      </c>
      <c r="M874" s="408">
        <f t="shared" si="115"/>
        <v>43972.166999999994</v>
      </c>
      <c r="N874" s="408">
        <f t="shared" si="116"/>
        <v>219860.83499999996</v>
      </c>
      <c r="O874" s="299"/>
      <c r="P874" s="1287"/>
      <c r="Q874" s="1290"/>
      <c r="R874" s="862"/>
      <c r="S874" s="862"/>
    </row>
    <row r="875" spans="1:19" s="3" customFormat="1" hidden="1" outlineLevel="1">
      <c r="A875" s="218" t="s">
        <v>1918</v>
      </c>
      <c r="B875" s="219" t="s">
        <v>1663</v>
      </c>
      <c r="C875" s="265" t="s">
        <v>163</v>
      </c>
      <c r="D875" s="265"/>
      <c r="E875" s="265"/>
      <c r="F875" s="265" t="s">
        <v>5399</v>
      </c>
      <c r="G875" s="190" t="s">
        <v>29</v>
      </c>
      <c r="H875" s="260">
        <v>1</v>
      </c>
      <c r="I875" s="746">
        <v>49154.027999999998</v>
      </c>
      <c r="J875" s="421">
        <f t="shared" si="117"/>
        <v>49154.027999999998</v>
      </c>
      <c r="K875" s="421">
        <v>8540.2379999999994</v>
      </c>
      <c r="L875" s="408">
        <f t="shared" si="114"/>
        <v>8540.2379999999994</v>
      </c>
      <c r="M875" s="408">
        <f t="shared" si="115"/>
        <v>57694.265999999996</v>
      </c>
      <c r="N875" s="408">
        <f t="shared" si="116"/>
        <v>57694.265999999996</v>
      </c>
      <c r="O875" s="299"/>
      <c r="P875" s="1287"/>
      <c r="Q875" s="1290"/>
      <c r="R875" s="862"/>
      <c r="S875" s="862"/>
    </row>
    <row r="876" spans="1:19" s="3" customFormat="1" hidden="1" outlineLevel="1">
      <c r="A876" s="218" t="s">
        <v>1919</v>
      </c>
      <c r="B876" s="219" t="s">
        <v>1663</v>
      </c>
      <c r="C876" s="265" t="s">
        <v>163</v>
      </c>
      <c r="D876" s="265"/>
      <c r="E876" s="265"/>
      <c r="F876" s="265" t="s">
        <v>5399</v>
      </c>
      <c r="G876" s="190" t="s">
        <v>29</v>
      </c>
      <c r="H876" s="260">
        <v>13</v>
      </c>
      <c r="I876" s="746">
        <v>34160.951999999997</v>
      </c>
      <c r="J876" s="421">
        <f t="shared" si="117"/>
        <v>444092.37599999999</v>
      </c>
      <c r="K876" s="421">
        <v>8540.2379999999994</v>
      </c>
      <c r="L876" s="408">
        <f t="shared" si="114"/>
        <v>111023.094</v>
      </c>
      <c r="M876" s="408">
        <f t="shared" si="115"/>
        <v>42701.189999999995</v>
      </c>
      <c r="N876" s="408">
        <f t="shared" si="116"/>
        <v>555115.47</v>
      </c>
      <c r="O876" s="299"/>
      <c r="P876" s="1287"/>
      <c r="Q876" s="1290"/>
      <c r="R876" s="862"/>
      <c r="S876" s="862"/>
    </row>
    <row r="877" spans="1:19" s="3" customFormat="1" hidden="1" outlineLevel="1">
      <c r="A877" s="218" t="s">
        <v>1920</v>
      </c>
      <c r="B877" s="219" t="s">
        <v>1663</v>
      </c>
      <c r="C877" s="265" t="s">
        <v>163</v>
      </c>
      <c r="D877" s="265"/>
      <c r="E877" s="265"/>
      <c r="F877" s="265" t="s">
        <v>5399</v>
      </c>
      <c r="G877" s="190" t="s">
        <v>29</v>
      </c>
      <c r="H877" s="260">
        <v>1</v>
      </c>
      <c r="I877" s="746">
        <v>34160.951999999997</v>
      </c>
      <c r="J877" s="421">
        <f t="shared" si="117"/>
        <v>34160.951999999997</v>
      </c>
      <c r="K877" s="421">
        <v>9605</v>
      </c>
      <c r="L877" s="408">
        <f t="shared" si="114"/>
        <v>9605</v>
      </c>
      <c r="M877" s="408">
        <f t="shared" si="115"/>
        <v>43765.951999999997</v>
      </c>
      <c r="N877" s="408">
        <f t="shared" si="116"/>
        <v>43765.951999999997</v>
      </c>
      <c r="O877" s="299"/>
      <c r="P877" s="1287"/>
      <c r="Q877" s="1290"/>
      <c r="R877" s="862"/>
      <c r="S877" s="862"/>
    </row>
    <row r="878" spans="1:19" s="3" customFormat="1" hidden="1" outlineLevel="1">
      <c r="A878" s="218" t="s">
        <v>1921</v>
      </c>
      <c r="B878" s="219" t="s">
        <v>1663</v>
      </c>
      <c r="C878" s="265" t="s">
        <v>163</v>
      </c>
      <c r="D878" s="265"/>
      <c r="E878" s="265"/>
      <c r="F878" s="265" t="s">
        <v>5399</v>
      </c>
      <c r="G878" s="190" t="s">
        <v>29</v>
      </c>
      <c r="H878" s="260">
        <v>1</v>
      </c>
      <c r="I878" s="746">
        <v>38420</v>
      </c>
      <c r="J878" s="421">
        <f t="shared" si="117"/>
        <v>38420</v>
      </c>
      <c r="K878" s="421">
        <v>9725</v>
      </c>
      <c r="L878" s="408">
        <f t="shared" si="114"/>
        <v>9725</v>
      </c>
      <c r="M878" s="408">
        <f t="shared" si="115"/>
        <v>48145</v>
      </c>
      <c r="N878" s="408">
        <f t="shared" si="116"/>
        <v>48145</v>
      </c>
      <c r="O878" s="299"/>
      <c r="P878" s="1287"/>
      <c r="Q878" s="1290"/>
      <c r="R878" s="862"/>
      <c r="S878" s="862"/>
    </row>
    <row r="879" spans="1:19" s="3" customFormat="1" hidden="1" outlineLevel="1">
      <c r="A879" s="218" t="s">
        <v>1922</v>
      </c>
      <c r="B879" s="219" t="s">
        <v>1663</v>
      </c>
      <c r="C879" s="265" t="s">
        <v>163</v>
      </c>
      <c r="D879" s="265"/>
      <c r="E879" s="265"/>
      <c r="F879" s="265" t="s">
        <v>5399</v>
      </c>
      <c r="G879" s="190" t="s">
        <v>29</v>
      </c>
      <c r="H879" s="260">
        <v>4</v>
      </c>
      <c r="I879" s="746">
        <v>38900</v>
      </c>
      <c r="J879" s="421">
        <f t="shared" si="117"/>
        <v>155600</v>
      </c>
      <c r="K879" s="421">
        <v>11075</v>
      </c>
      <c r="L879" s="408">
        <f t="shared" si="114"/>
        <v>44300</v>
      </c>
      <c r="M879" s="408">
        <f t="shared" si="115"/>
        <v>49975</v>
      </c>
      <c r="N879" s="408">
        <f t="shared" si="116"/>
        <v>199900</v>
      </c>
      <c r="O879" s="299"/>
      <c r="P879" s="1287"/>
      <c r="Q879" s="1290"/>
      <c r="R879" s="862"/>
      <c r="S879" s="862"/>
    </row>
    <row r="880" spans="1:19" s="3" customFormat="1" hidden="1" outlineLevel="1">
      <c r="A880" s="218" t="s">
        <v>1923</v>
      </c>
      <c r="B880" s="219" t="s">
        <v>1663</v>
      </c>
      <c r="C880" s="265" t="s">
        <v>163</v>
      </c>
      <c r="D880" s="265"/>
      <c r="E880" s="265"/>
      <c r="F880" s="265" t="s">
        <v>5399</v>
      </c>
      <c r="G880" s="190" t="s">
        <v>29</v>
      </c>
      <c r="H880" s="260">
        <v>13</v>
      </c>
      <c r="I880" s="746">
        <v>44300</v>
      </c>
      <c r="J880" s="421">
        <f t="shared" si="117"/>
        <v>575900</v>
      </c>
      <c r="K880" s="421">
        <v>3415.1189999999997</v>
      </c>
      <c r="L880" s="408">
        <f t="shared" si="114"/>
        <v>44396.546999999999</v>
      </c>
      <c r="M880" s="408">
        <f t="shared" si="115"/>
        <v>47715.118999999999</v>
      </c>
      <c r="N880" s="408">
        <f t="shared" si="116"/>
        <v>620296.54700000002</v>
      </c>
      <c r="O880" s="299"/>
      <c r="P880" s="1287"/>
      <c r="Q880" s="1290"/>
      <c r="R880" s="862"/>
      <c r="S880" s="862"/>
    </row>
    <row r="881" spans="1:19" s="3" customFormat="1" hidden="1" outlineLevel="1">
      <c r="A881" s="218" t="s">
        <v>1924</v>
      </c>
      <c r="B881" s="219" t="s">
        <v>1663</v>
      </c>
      <c r="C881" s="265" t="s">
        <v>163</v>
      </c>
      <c r="D881" s="265"/>
      <c r="E881" s="265"/>
      <c r="F881" s="265" t="s">
        <v>5399</v>
      </c>
      <c r="G881" s="190" t="s">
        <v>29</v>
      </c>
      <c r="H881" s="260">
        <v>9</v>
      </c>
      <c r="I881" s="746">
        <v>13660.475999999999</v>
      </c>
      <c r="J881" s="421">
        <f t="shared" si="117"/>
        <v>122944.28399999999</v>
      </c>
      <c r="K881" s="421">
        <v>3726.306</v>
      </c>
      <c r="L881" s="408">
        <f t="shared" si="114"/>
        <v>33536.754000000001</v>
      </c>
      <c r="M881" s="408">
        <f t="shared" si="115"/>
        <v>17386.781999999999</v>
      </c>
      <c r="N881" s="408">
        <f t="shared" si="116"/>
        <v>156481.038</v>
      </c>
      <c r="O881" s="299"/>
      <c r="P881" s="1287"/>
      <c r="Q881" s="1290"/>
      <c r="R881" s="862"/>
      <c r="S881" s="862"/>
    </row>
    <row r="882" spans="1:19" s="3" customFormat="1" hidden="1" outlineLevel="1">
      <c r="A882" s="218" t="s">
        <v>1925</v>
      </c>
      <c r="B882" s="219" t="s">
        <v>1663</v>
      </c>
      <c r="C882" s="265" t="s">
        <v>163</v>
      </c>
      <c r="D882" s="265"/>
      <c r="E882" s="265"/>
      <c r="F882" s="265" t="s">
        <v>5399</v>
      </c>
      <c r="G882" s="190" t="s">
        <v>29</v>
      </c>
      <c r="H882" s="260">
        <v>1</v>
      </c>
      <c r="I882" s="746">
        <v>14905.224</v>
      </c>
      <c r="J882" s="421">
        <f t="shared" si="117"/>
        <v>14905.224</v>
      </c>
      <c r="K882" s="421">
        <v>4382.2379999999994</v>
      </c>
      <c r="L882" s="408">
        <f t="shared" si="114"/>
        <v>4382.2379999999994</v>
      </c>
      <c r="M882" s="408">
        <f t="shared" si="115"/>
        <v>19287.462</v>
      </c>
      <c r="N882" s="408">
        <f t="shared" si="116"/>
        <v>19287.462</v>
      </c>
      <c r="O882" s="299"/>
      <c r="P882" s="1287"/>
      <c r="Q882" s="1290"/>
      <c r="R882" s="862"/>
      <c r="S882" s="862"/>
    </row>
    <row r="883" spans="1:19" s="3" customFormat="1" hidden="1" outlineLevel="1">
      <c r="A883" s="218" t="s">
        <v>1926</v>
      </c>
      <c r="B883" s="219" t="s">
        <v>1663</v>
      </c>
      <c r="C883" s="265" t="s">
        <v>163</v>
      </c>
      <c r="D883" s="265"/>
      <c r="E883" s="265"/>
      <c r="F883" s="265" t="s">
        <v>5399</v>
      </c>
      <c r="G883" s="190" t="s">
        <v>29</v>
      </c>
      <c r="H883" s="260">
        <v>1</v>
      </c>
      <c r="I883" s="746">
        <v>17528.951999999997</v>
      </c>
      <c r="J883" s="421">
        <f t="shared" si="117"/>
        <v>17528.951999999997</v>
      </c>
      <c r="K883" s="421">
        <v>5030.2379999999994</v>
      </c>
      <c r="L883" s="408">
        <f t="shared" si="114"/>
        <v>5030.2379999999994</v>
      </c>
      <c r="M883" s="408">
        <f t="shared" si="115"/>
        <v>22559.189999999995</v>
      </c>
      <c r="N883" s="408">
        <f t="shared" si="116"/>
        <v>22559.189999999995</v>
      </c>
      <c r="O883" s="299"/>
      <c r="P883" s="1287"/>
      <c r="Q883" s="1290"/>
      <c r="R883" s="862"/>
      <c r="S883" s="862"/>
    </row>
    <row r="884" spans="1:19" s="3" customFormat="1" hidden="1" outlineLevel="1">
      <c r="A884" s="218" t="s">
        <v>1927</v>
      </c>
      <c r="B884" s="219" t="s">
        <v>1663</v>
      </c>
      <c r="C884" s="265" t="s">
        <v>163</v>
      </c>
      <c r="D884" s="265"/>
      <c r="E884" s="265"/>
      <c r="F884" s="265" t="s">
        <v>5399</v>
      </c>
      <c r="G884" s="190" t="s">
        <v>29</v>
      </c>
      <c r="H884" s="260">
        <v>4</v>
      </c>
      <c r="I884" s="746">
        <v>20120.951999999997</v>
      </c>
      <c r="J884" s="421">
        <f t="shared" si="117"/>
        <v>80483.80799999999</v>
      </c>
      <c r="K884" s="421">
        <v>7608.5069999999996</v>
      </c>
      <c r="L884" s="408">
        <f t="shared" si="114"/>
        <v>30434.027999999998</v>
      </c>
      <c r="M884" s="408">
        <f t="shared" si="115"/>
        <v>27729.458999999995</v>
      </c>
      <c r="N884" s="408">
        <f t="shared" si="116"/>
        <v>110917.83599999998</v>
      </c>
      <c r="O884" s="299"/>
      <c r="P884" s="1287"/>
      <c r="Q884" s="1290"/>
      <c r="R884" s="862"/>
      <c r="S884" s="862"/>
    </row>
    <row r="885" spans="1:19" s="3" customFormat="1" hidden="1" outlineLevel="1">
      <c r="A885" s="218" t="s">
        <v>1928</v>
      </c>
      <c r="B885" s="219" t="s">
        <v>1663</v>
      </c>
      <c r="C885" s="265" t="s">
        <v>163</v>
      </c>
      <c r="D885" s="265"/>
      <c r="E885" s="265"/>
      <c r="F885" s="265" t="s">
        <v>5399</v>
      </c>
      <c r="G885" s="190" t="s">
        <v>29</v>
      </c>
      <c r="H885" s="260">
        <v>1</v>
      </c>
      <c r="I885" s="746">
        <v>30434.027999999998</v>
      </c>
      <c r="J885" s="421">
        <f t="shared" si="117"/>
        <v>30434.027999999998</v>
      </c>
      <c r="K885" s="421">
        <v>5030.2379999999994</v>
      </c>
      <c r="L885" s="408">
        <f t="shared" si="114"/>
        <v>5030.2379999999994</v>
      </c>
      <c r="M885" s="408">
        <f t="shared" si="115"/>
        <v>35464.265999999996</v>
      </c>
      <c r="N885" s="408">
        <f t="shared" si="116"/>
        <v>35464.265999999996</v>
      </c>
      <c r="O885" s="299"/>
      <c r="P885" s="1287"/>
      <c r="Q885" s="1290"/>
      <c r="R885" s="862"/>
      <c r="S885" s="862"/>
    </row>
    <row r="886" spans="1:19" s="3" customFormat="1" hidden="1" outlineLevel="1">
      <c r="A886" s="218" t="s">
        <v>1929</v>
      </c>
      <c r="B886" s="219" t="s">
        <v>1663</v>
      </c>
      <c r="C886" s="265" t="s">
        <v>163</v>
      </c>
      <c r="D886" s="265"/>
      <c r="E886" s="265"/>
      <c r="F886" s="265" t="s">
        <v>5399</v>
      </c>
      <c r="G886" s="190" t="s">
        <v>29</v>
      </c>
      <c r="H886" s="260">
        <v>9</v>
      </c>
      <c r="I886" s="746">
        <v>20120.951999999997</v>
      </c>
      <c r="J886" s="421">
        <f t="shared" si="117"/>
        <v>181088.56799999997</v>
      </c>
      <c r="K886" s="421">
        <v>5997.66</v>
      </c>
      <c r="L886" s="408">
        <f t="shared" si="114"/>
        <v>53978.94</v>
      </c>
      <c r="M886" s="408">
        <f t="shared" si="115"/>
        <v>26118.611999999997</v>
      </c>
      <c r="N886" s="408">
        <f t="shared" si="116"/>
        <v>235067.50799999997</v>
      </c>
      <c r="O886" s="299"/>
      <c r="P886" s="1287"/>
      <c r="Q886" s="1290"/>
      <c r="R886" s="862"/>
      <c r="S886" s="862"/>
    </row>
    <row r="887" spans="1:19" s="3" customFormat="1" hidden="1" outlineLevel="1">
      <c r="A887" s="218" t="s">
        <v>1930</v>
      </c>
      <c r="B887" s="219" t="s">
        <v>1663</v>
      </c>
      <c r="C887" s="265" t="s">
        <v>163</v>
      </c>
      <c r="D887" s="265"/>
      <c r="E887" s="265"/>
      <c r="F887" s="265" t="s">
        <v>5399</v>
      </c>
      <c r="G887" s="190" t="s">
        <v>29</v>
      </c>
      <c r="H887" s="260">
        <v>2</v>
      </c>
      <c r="I887" s="746">
        <v>23990.639999999999</v>
      </c>
      <c r="J887" s="421">
        <f t="shared" si="117"/>
        <v>47981.279999999999</v>
      </c>
      <c r="K887" s="421">
        <v>6613.9319999999998</v>
      </c>
      <c r="L887" s="408">
        <f t="shared" si="114"/>
        <v>13227.864</v>
      </c>
      <c r="M887" s="408">
        <f t="shared" si="115"/>
        <v>30604.572</v>
      </c>
      <c r="N887" s="408">
        <f t="shared" si="116"/>
        <v>61209.144</v>
      </c>
      <c r="O887" s="299"/>
      <c r="P887" s="1287"/>
      <c r="Q887" s="1290"/>
      <c r="R887" s="862"/>
      <c r="S887" s="862"/>
    </row>
    <row r="888" spans="1:19" s="3" customFormat="1" hidden="1" outlineLevel="1">
      <c r="A888" s="218" t="s">
        <v>1931</v>
      </c>
      <c r="B888" s="219" t="s">
        <v>1663</v>
      </c>
      <c r="C888" s="265" t="s">
        <v>163</v>
      </c>
      <c r="D888" s="265"/>
      <c r="E888" s="265"/>
      <c r="F888" s="265" t="s">
        <v>5399</v>
      </c>
      <c r="G888" s="190" t="s">
        <v>29</v>
      </c>
      <c r="H888" s="260">
        <v>1</v>
      </c>
      <c r="I888" s="746">
        <v>26455.727999999999</v>
      </c>
      <c r="J888" s="421">
        <f t="shared" si="117"/>
        <v>26455.727999999999</v>
      </c>
      <c r="K888" s="421">
        <v>10142.237999999999</v>
      </c>
      <c r="L888" s="408">
        <f t="shared" si="114"/>
        <v>10142.237999999999</v>
      </c>
      <c r="M888" s="408">
        <f t="shared" si="115"/>
        <v>36597.966</v>
      </c>
      <c r="N888" s="408">
        <f t="shared" si="116"/>
        <v>36597.966</v>
      </c>
      <c r="O888" s="299"/>
      <c r="P888" s="1287"/>
      <c r="Q888" s="1290"/>
      <c r="R888" s="862"/>
      <c r="S888" s="862"/>
    </row>
    <row r="889" spans="1:19" s="3" customFormat="1" hidden="1" outlineLevel="1">
      <c r="A889" s="218" t="s">
        <v>1932</v>
      </c>
      <c r="B889" s="219" t="s">
        <v>1663</v>
      </c>
      <c r="C889" s="265" t="s">
        <v>163</v>
      </c>
      <c r="D889" s="265"/>
      <c r="E889" s="265"/>
      <c r="F889" s="265" t="s">
        <v>5399</v>
      </c>
      <c r="G889" s="190" t="s">
        <v>29</v>
      </c>
      <c r="H889" s="260">
        <v>8</v>
      </c>
      <c r="I889" s="746">
        <v>40568.951999999997</v>
      </c>
      <c r="J889" s="421">
        <f t="shared" si="117"/>
        <v>324551.61599999998</v>
      </c>
      <c r="K889" s="421">
        <v>7264.9830000000002</v>
      </c>
      <c r="L889" s="408">
        <f t="shared" si="114"/>
        <v>58119.864000000001</v>
      </c>
      <c r="M889" s="408">
        <f t="shared" si="115"/>
        <v>47833.934999999998</v>
      </c>
      <c r="N889" s="408">
        <f t="shared" si="116"/>
        <v>382671.48</v>
      </c>
      <c r="O889" s="299"/>
      <c r="P889" s="1287"/>
      <c r="Q889" s="1290"/>
      <c r="R889" s="862"/>
      <c r="S889" s="862"/>
    </row>
    <row r="890" spans="1:19" s="3" customFormat="1" hidden="1" outlineLevel="1">
      <c r="A890" s="218" t="s">
        <v>1933</v>
      </c>
      <c r="B890" s="219" t="s">
        <v>1663</v>
      </c>
      <c r="C890" s="265" t="s">
        <v>163</v>
      </c>
      <c r="D890" s="265"/>
      <c r="E890" s="265"/>
      <c r="F890" s="265" t="s">
        <v>5399</v>
      </c>
      <c r="G890" s="190" t="s">
        <v>29</v>
      </c>
      <c r="H890" s="260">
        <v>1</v>
      </c>
      <c r="I890" s="746">
        <v>29059.932000000001</v>
      </c>
      <c r="J890" s="421">
        <f t="shared" si="117"/>
        <v>29059.932000000001</v>
      </c>
      <c r="K890" s="421">
        <v>9605</v>
      </c>
      <c r="L890" s="408">
        <f t="shared" si="114"/>
        <v>9605</v>
      </c>
      <c r="M890" s="408">
        <f t="shared" si="115"/>
        <v>38664.932000000001</v>
      </c>
      <c r="N890" s="408">
        <f t="shared" si="116"/>
        <v>38664.932000000001</v>
      </c>
      <c r="O890" s="299"/>
      <c r="P890" s="1287"/>
      <c r="Q890" s="1290"/>
      <c r="R890" s="862"/>
      <c r="S890" s="862"/>
    </row>
    <row r="891" spans="1:19" s="3" customFormat="1" hidden="1" outlineLevel="1">
      <c r="A891" s="218" t="s">
        <v>1934</v>
      </c>
      <c r="B891" s="219" t="s">
        <v>1663</v>
      </c>
      <c r="C891" s="265" t="s">
        <v>163</v>
      </c>
      <c r="D891" s="265"/>
      <c r="E891" s="265"/>
      <c r="F891" s="265" t="s">
        <v>5399</v>
      </c>
      <c r="G891" s="190" t="s">
        <v>29</v>
      </c>
      <c r="H891" s="260">
        <v>1</v>
      </c>
      <c r="I891" s="746">
        <v>38420</v>
      </c>
      <c r="J891" s="421">
        <f t="shared" si="117"/>
        <v>38420</v>
      </c>
      <c r="K891" s="421">
        <v>7608.5069999999996</v>
      </c>
      <c r="L891" s="408">
        <f t="shared" si="114"/>
        <v>7608.5069999999996</v>
      </c>
      <c r="M891" s="408">
        <f t="shared" si="115"/>
        <v>46028.506999999998</v>
      </c>
      <c r="N891" s="408">
        <f t="shared" si="116"/>
        <v>46028.506999999998</v>
      </c>
      <c r="O891" s="299"/>
      <c r="P891" s="1287"/>
      <c r="Q891" s="1290"/>
      <c r="R891" s="862"/>
      <c r="S891" s="862"/>
    </row>
    <row r="892" spans="1:19" s="3" customFormat="1" hidden="1" outlineLevel="1">
      <c r="A892" s="218" t="s">
        <v>1935</v>
      </c>
      <c r="B892" s="219" t="s">
        <v>1663</v>
      </c>
      <c r="C892" s="265" t="s">
        <v>163</v>
      </c>
      <c r="D892" s="265"/>
      <c r="E892" s="265"/>
      <c r="F892" s="265" t="s">
        <v>5399</v>
      </c>
      <c r="G892" s="190" t="s">
        <v>29</v>
      </c>
      <c r="H892" s="260">
        <v>2</v>
      </c>
      <c r="I892" s="746">
        <v>30434.027999999998</v>
      </c>
      <c r="J892" s="421">
        <f t="shared" si="117"/>
        <v>60868.055999999997</v>
      </c>
      <c r="K892" s="421">
        <v>9169.0169999999998</v>
      </c>
      <c r="L892" s="408">
        <f t="shared" si="114"/>
        <v>18338.034</v>
      </c>
      <c r="M892" s="408">
        <f t="shared" si="115"/>
        <v>39603.044999999998</v>
      </c>
      <c r="N892" s="408">
        <f t="shared" si="116"/>
        <v>79206.09</v>
      </c>
      <c r="O892" s="299"/>
      <c r="P892" s="1287"/>
      <c r="Q892" s="1290"/>
      <c r="R892" s="862"/>
      <c r="S892" s="862"/>
    </row>
    <row r="893" spans="1:19" s="3" customFormat="1" hidden="1" outlineLevel="1">
      <c r="A893" s="218" t="s">
        <v>1936</v>
      </c>
      <c r="B893" s="219" t="s">
        <v>1663</v>
      </c>
      <c r="C893" s="265" t="s">
        <v>163</v>
      </c>
      <c r="D893" s="265"/>
      <c r="E893" s="265"/>
      <c r="F893" s="265" t="s">
        <v>5399</v>
      </c>
      <c r="G893" s="190" t="s">
        <v>29</v>
      </c>
      <c r="H893" s="260">
        <v>1</v>
      </c>
      <c r="I893" s="746">
        <v>36676.067999999999</v>
      </c>
      <c r="J893" s="421">
        <f t="shared" si="117"/>
        <v>36676.067999999999</v>
      </c>
      <c r="K893" s="421">
        <v>12288.507</v>
      </c>
      <c r="L893" s="408">
        <f t="shared" si="114"/>
        <v>12288.507</v>
      </c>
      <c r="M893" s="408">
        <f t="shared" si="115"/>
        <v>48964.574999999997</v>
      </c>
      <c r="N893" s="408">
        <f t="shared" si="116"/>
        <v>48964.574999999997</v>
      </c>
      <c r="O893" s="299"/>
      <c r="P893" s="1287"/>
      <c r="Q893" s="1290"/>
      <c r="R893" s="862"/>
      <c r="S893" s="862"/>
    </row>
    <row r="894" spans="1:19" s="3" customFormat="1" hidden="1" outlineLevel="1">
      <c r="A894" s="218" t="s">
        <v>1937</v>
      </c>
      <c r="B894" s="219" t="s">
        <v>1663</v>
      </c>
      <c r="C894" s="265" t="s">
        <v>163</v>
      </c>
      <c r="D894" s="265"/>
      <c r="E894" s="265"/>
      <c r="F894" s="265" t="s">
        <v>5399</v>
      </c>
      <c r="G894" s="190" t="s">
        <v>29</v>
      </c>
      <c r="H894" s="260">
        <v>1</v>
      </c>
      <c r="I894" s="746">
        <v>49154.027999999998</v>
      </c>
      <c r="J894" s="421">
        <f t="shared" si="117"/>
        <v>49154.027999999998</v>
      </c>
      <c r="K894" s="421">
        <v>8540.2379999999994</v>
      </c>
      <c r="L894" s="408">
        <f t="shared" si="114"/>
        <v>8540.2379999999994</v>
      </c>
      <c r="M894" s="408">
        <f t="shared" si="115"/>
        <v>57694.265999999996</v>
      </c>
      <c r="N894" s="408">
        <f t="shared" si="116"/>
        <v>57694.265999999996</v>
      </c>
      <c r="O894" s="299"/>
      <c r="P894" s="1287"/>
      <c r="Q894" s="1290"/>
      <c r="R894" s="862"/>
      <c r="S894" s="862"/>
    </row>
    <row r="895" spans="1:19" s="3" customFormat="1" hidden="1" outlineLevel="1">
      <c r="A895" s="218" t="s">
        <v>1938</v>
      </c>
      <c r="B895" s="219" t="s">
        <v>1663</v>
      </c>
      <c r="C895" s="265" t="s">
        <v>163</v>
      </c>
      <c r="D895" s="265"/>
      <c r="E895" s="265"/>
      <c r="F895" s="265" t="s">
        <v>5399</v>
      </c>
      <c r="G895" s="190" t="s">
        <v>29</v>
      </c>
      <c r="H895" s="260">
        <v>1</v>
      </c>
      <c r="I895" s="746">
        <v>34160.951999999997</v>
      </c>
      <c r="J895" s="421">
        <f t="shared" si="117"/>
        <v>34160.951999999997</v>
      </c>
      <c r="K895" s="421">
        <v>14456.46825</v>
      </c>
      <c r="L895" s="408">
        <f t="shared" si="114"/>
        <v>14456.46825</v>
      </c>
      <c r="M895" s="408">
        <f t="shared" si="115"/>
        <v>48617.420249999996</v>
      </c>
      <c r="N895" s="408">
        <f t="shared" si="116"/>
        <v>48617.420249999996</v>
      </c>
      <c r="O895" s="299"/>
      <c r="P895" s="1288"/>
      <c r="Q895" s="1291"/>
      <c r="R895" s="862"/>
      <c r="S895" s="862"/>
    </row>
    <row r="896" spans="1:19" s="3" customFormat="1" hidden="1" outlineLevel="1">
      <c r="A896" s="290" t="s">
        <v>1870</v>
      </c>
      <c r="B896" s="291" t="s">
        <v>1663</v>
      </c>
      <c r="C896" s="272" t="s">
        <v>164</v>
      </c>
      <c r="D896" s="272"/>
      <c r="E896" s="272"/>
      <c r="F896" s="272"/>
      <c r="G896" s="192"/>
      <c r="H896" s="286"/>
      <c r="I896" s="745"/>
      <c r="J896" s="419"/>
      <c r="K896" s="419"/>
      <c r="L896" s="410"/>
      <c r="M896" s="410"/>
      <c r="N896" s="410"/>
      <c r="O896" s="301"/>
      <c r="P896" s="514"/>
      <c r="Q896" s="550"/>
      <c r="R896" s="862"/>
      <c r="S896" s="862"/>
    </row>
    <row r="897" spans="1:19" s="3" customFormat="1" hidden="1" outlineLevel="1">
      <c r="A897" s="218" t="s">
        <v>3812</v>
      </c>
      <c r="B897" s="219" t="s">
        <v>1663</v>
      </c>
      <c r="C897" s="265" t="s">
        <v>164</v>
      </c>
      <c r="D897" s="265"/>
      <c r="E897" s="265"/>
      <c r="F897" s="265" t="s">
        <v>5400</v>
      </c>
      <c r="G897" s="190" t="s">
        <v>29</v>
      </c>
      <c r="H897" s="260">
        <v>2</v>
      </c>
      <c r="I897" s="746">
        <v>2930</v>
      </c>
      <c r="J897" s="421">
        <f t="shared" si="117"/>
        <v>5860</v>
      </c>
      <c r="K897" s="421">
        <v>1500</v>
      </c>
      <c r="L897" s="408">
        <f t="shared" si="114"/>
        <v>3000</v>
      </c>
      <c r="M897" s="408">
        <f t="shared" si="115"/>
        <v>4430</v>
      </c>
      <c r="N897" s="408">
        <f t="shared" si="116"/>
        <v>8860</v>
      </c>
      <c r="O897" s="299"/>
      <c r="P897" s="525"/>
      <c r="Q897" s="463" t="s">
        <v>5403</v>
      </c>
      <c r="R897" s="862"/>
      <c r="S897" s="862"/>
    </row>
    <row r="898" spans="1:19" s="3" customFormat="1" hidden="1" outlineLevel="1">
      <c r="A898" s="218" t="s">
        <v>3813</v>
      </c>
      <c r="B898" s="219" t="s">
        <v>1663</v>
      </c>
      <c r="C898" s="265" t="s">
        <v>164</v>
      </c>
      <c r="D898" s="265"/>
      <c r="E898" s="265"/>
      <c r="F898" s="265" t="s">
        <v>5400</v>
      </c>
      <c r="G898" s="190" t="s">
        <v>29</v>
      </c>
      <c r="H898" s="260">
        <v>3</v>
      </c>
      <c r="I898" s="746">
        <v>2160</v>
      </c>
      <c r="J898" s="421">
        <f t="shared" si="117"/>
        <v>6480</v>
      </c>
      <c r="K898" s="421">
        <v>1500</v>
      </c>
      <c r="L898" s="408">
        <f t="shared" si="114"/>
        <v>4500</v>
      </c>
      <c r="M898" s="408">
        <f t="shared" si="115"/>
        <v>3660</v>
      </c>
      <c r="N898" s="408">
        <f t="shared" si="116"/>
        <v>10980</v>
      </c>
      <c r="O898" s="299"/>
      <c r="P898" s="514"/>
      <c r="Q898" s="463" t="s">
        <v>5403</v>
      </c>
      <c r="R898" s="862"/>
      <c r="S898" s="862"/>
    </row>
    <row r="899" spans="1:19" s="3" customFormat="1" hidden="1" outlineLevel="1">
      <c r="A899" s="218" t="s">
        <v>3814</v>
      </c>
      <c r="B899" s="219" t="s">
        <v>1663</v>
      </c>
      <c r="C899" s="265" t="s">
        <v>164</v>
      </c>
      <c r="D899" s="265"/>
      <c r="E899" s="265"/>
      <c r="F899" s="265" t="s">
        <v>5400</v>
      </c>
      <c r="G899" s="190" t="s">
        <v>29</v>
      </c>
      <c r="H899" s="260">
        <v>2</v>
      </c>
      <c r="I899" s="746">
        <v>2630</v>
      </c>
      <c r="J899" s="421">
        <f t="shared" si="117"/>
        <v>5260</v>
      </c>
      <c r="K899" s="421">
        <v>1500</v>
      </c>
      <c r="L899" s="408">
        <f t="shared" ref="L899:L912" si="118">H899*K899</f>
        <v>3000</v>
      </c>
      <c r="M899" s="408">
        <f t="shared" ref="M899:M912" si="119">I899+K899</f>
        <v>4130</v>
      </c>
      <c r="N899" s="408">
        <f t="shared" ref="N899:N912" si="120">H899*M899</f>
        <v>8260</v>
      </c>
      <c r="O899" s="299"/>
      <c r="P899" s="514"/>
      <c r="Q899" s="463" t="s">
        <v>5403</v>
      </c>
      <c r="R899" s="862"/>
      <c r="S899" s="862"/>
    </row>
    <row r="900" spans="1:19" s="3" customFormat="1" hidden="1" outlineLevel="1">
      <c r="A900" s="290" t="s">
        <v>1871</v>
      </c>
      <c r="B900" s="291" t="s">
        <v>1663</v>
      </c>
      <c r="C900" s="272" t="s">
        <v>165</v>
      </c>
      <c r="D900" s="272"/>
      <c r="E900" s="272"/>
      <c r="F900" s="272"/>
      <c r="G900" s="192"/>
      <c r="H900" s="286"/>
      <c r="I900" s="745"/>
      <c r="J900" s="419"/>
      <c r="K900" s="419"/>
      <c r="L900" s="410"/>
      <c r="M900" s="410"/>
      <c r="N900" s="410"/>
      <c r="O900" s="301"/>
      <c r="P900" s="514"/>
      <c r="Q900" s="550"/>
      <c r="R900" s="862"/>
      <c r="S900" s="862"/>
    </row>
    <row r="901" spans="1:19" s="3" customFormat="1" ht="41.4" hidden="1" outlineLevel="1">
      <c r="A901" s="218" t="s">
        <v>3815</v>
      </c>
      <c r="B901" s="219" t="s">
        <v>1663</v>
      </c>
      <c r="C901" s="265" t="s">
        <v>165</v>
      </c>
      <c r="D901" s="265"/>
      <c r="E901" s="265"/>
      <c r="F901" s="265" t="s">
        <v>5401</v>
      </c>
      <c r="G901" s="190" t="s">
        <v>29</v>
      </c>
      <c r="H901" s="260">
        <v>4</v>
      </c>
      <c r="I901" s="746">
        <v>22528.333333333336</v>
      </c>
      <c r="J901" s="421">
        <f t="shared" si="117"/>
        <v>90113.333333333343</v>
      </c>
      <c r="K901" s="421">
        <v>6420.5750000000007</v>
      </c>
      <c r="L901" s="408">
        <f t="shared" si="118"/>
        <v>25682.300000000003</v>
      </c>
      <c r="M901" s="408">
        <f t="shared" si="119"/>
        <v>28948.908333333336</v>
      </c>
      <c r="N901" s="408">
        <f t="shared" si="120"/>
        <v>115795.63333333335</v>
      </c>
      <c r="O901" s="299"/>
      <c r="P901" s="525"/>
      <c r="Q901" s="463" t="s">
        <v>5403</v>
      </c>
      <c r="R901" s="862"/>
      <c r="S901" s="862"/>
    </row>
    <row r="902" spans="1:19" s="3" customFormat="1" ht="41.4" hidden="1" outlineLevel="1">
      <c r="A902" s="218" t="s">
        <v>3816</v>
      </c>
      <c r="B902" s="219" t="s">
        <v>1663</v>
      </c>
      <c r="C902" s="265" t="s">
        <v>165</v>
      </c>
      <c r="D902" s="265"/>
      <c r="E902" s="265"/>
      <c r="F902" s="265" t="s">
        <v>5401</v>
      </c>
      <c r="G902" s="190" t="s">
        <v>29</v>
      </c>
      <c r="H902" s="260">
        <v>3</v>
      </c>
      <c r="I902" s="746">
        <v>43155</v>
      </c>
      <c r="J902" s="421">
        <f t="shared" si="117"/>
        <v>129465</v>
      </c>
      <c r="K902" s="421">
        <v>12299.175000000001</v>
      </c>
      <c r="L902" s="408">
        <f t="shared" si="118"/>
        <v>36897.525000000001</v>
      </c>
      <c r="M902" s="408">
        <f t="shared" si="119"/>
        <v>55454.175000000003</v>
      </c>
      <c r="N902" s="408">
        <f t="shared" si="120"/>
        <v>166362.52500000002</v>
      </c>
      <c r="O902" s="299"/>
      <c r="P902" s="514"/>
      <c r="Q902" s="463" t="s">
        <v>5403</v>
      </c>
      <c r="R902" s="862"/>
      <c r="S902" s="862"/>
    </row>
    <row r="903" spans="1:19" s="3" customFormat="1" ht="41.4" hidden="1" outlineLevel="1">
      <c r="A903" s="218" t="s">
        <v>3817</v>
      </c>
      <c r="B903" s="219" t="s">
        <v>1663</v>
      </c>
      <c r="C903" s="265" t="s">
        <v>165</v>
      </c>
      <c r="D903" s="265"/>
      <c r="E903" s="265"/>
      <c r="F903" s="265" t="s">
        <v>5401</v>
      </c>
      <c r="G903" s="190" t="s">
        <v>29</v>
      </c>
      <c r="H903" s="260">
        <v>2</v>
      </c>
      <c r="I903" s="746">
        <v>29248.333333333336</v>
      </c>
      <c r="J903" s="421">
        <f t="shared" si="117"/>
        <v>58496.666666666672</v>
      </c>
      <c r="K903" s="421">
        <v>8335.7749999999996</v>
      </c>
      <c r="L903" s="408">
        <f t="shared" si="118"/>
        <v>16671.55</v>
      </c>
      <c r="M903" s="408">
        <f t="shared" si="119"/>
        <v>37584.108333333337</v>
      </c>
      <c r="N903" s="408">
        <f t="shared" si="120"/>
        <v>75168.216666666674</v>
      </c>
      <c r="O903" s="299"/>
      <c r="P903" s="514"/>
      <c r="Q903" s="463" t="s">
        <v>5403</v>
      </c>
      <c r="R903" s="862"/>
      <c r="S903" s="862"/>
    </row>
    <row r="904" spans="1:19" s="3" customFormat="1" ht="41.4" hidden="1" outlineLevel="1">
      <c r="A904" s="218" t="s">
        <v>3818</v>
      </c>
      <c r="B904" s="219" t="s">
        <v>1663</v>
      </c>
      <c r="C904" s="265" t="s">
        <v>165</v>
      </c>
      <c r="D904" s="265"/>
      <c r="E904" s="265"/>
      <c r="F904" s="265" t="s">
        <v>5401</v>
      </c>
      <c r="G904" s="190" t="s">
        <v>29</v>
      </c>
      <c r="H904" s="260">
        <v>3</v>
      </c>
      <c r="I904" s="746">
        <v>36925</v>
      </c>
      <c r="J904" s="421">
        <f t="shared" si="117"/>
        <v>110775</v>
      </c>
      <c r="K904" s="421">
        <v>10523.625</v>
      </c>
      <c r="L904" s="408">
        <f t="shared" si="118"/>
        <v>31570.875</v>
      </c>
      <c r="M904" s="408">
        <f t="shared" si="119"/>
        <v>47448.625</v>
      </c>
      <c r="N904" s="408">
        <f t="shared" si="120"/>
        <v>142345.875</v>
      </c>
      <c r="O904" s="299"/>
      <c r="P904" s="514"/>
      <c r="Q904" s="463" t="s">
        <v>5403</v>
      </c>
      <c r="R904" s="862"/>
      <c r="S904" s="862"/>
    </row>
    <row r="905" spans="1:19" s="3" customFormat="1" ht="41.4" hidden="1" outlineLevel="1">
      <c r="A905" s="218" t="s">
        <v>3819</v>
      </c>
      <c r="B905" s="219" t="s">
        <v>1663</v>
      </c>
      <c r="C905" s="265" t="s">
        <v>166</v>
      </c>
      <c r="D905" s="265"/>
      <c r="E905" s="265"/>
      <c r="F905" s="265" t="s">
        <v>5401</v>
      </c>
      <c r="G905" s="190" t="s">
        <v>29</v>
      </c>
      <c r="H905" s="260">
        <v>30</v>
      </c>
      <c r="I905" s="746">
        <v>18900</v>
      </c>
      <c r="J905" s="421">
        <f t="shared" si="117"/>
        <v>567000</v>
      </c>
      <c r="K905" s="421">
        <v>5386.5</v>
      </c>
      <c r="L905" s="408">
        <f t="shared" si="118"/>
        <v>161595</v>
      </c>
      <c r="M905" s="408">
        <f t="shared" si="119"/>
        <v>24286.5</v>
      </c>
      <c r="N905" s="408">
        <f t="shared" si="120"/>
        <v>728595</v>
      </c>
      <c r="O905" s="299"/>
      <c r="P905" s="514"/>
      <c r="Q905" s="463" t="s">
        <v>5403</v>
      </c>
      <c r="R905" s="862"/>
      <c r="S905" s="862"/>
    </row>
    <row r="906" spans="1:19" s="3" customFormat="1" hidden="1" outlineLevel="1">
      <c r="A906" s="290" t="s">
        <v>1872</v>
      </c>
      <c r="B906" s="291" t="s">
        <v>1663</v>
      </c>
      <c r="C906" s="272" t="s">
        <v>167</v>
      </c>
      <c r="D906" s="272"/>
      <c r="E906" s="272"/>
      <c r="F906" s="294"/>
      <c r="G906" s="295"/>
      <c r="H906" s="295"/>
      <c r="I906" s="745"/>
      <c r="J906" s="419"/>
      <c r="K906" s="419"/>
      <c r="L906" s="410"/>
      <c r="M906" s="410"/>
      <c r="N906" s="410"/>
      <c r="O906" s="301"/>
      <c r="P906" s="514"/>
      <c r="Q906" s="463"/>
      <c r="R906" s="862"/>
      <c r="S906" s="862"/>
    </row>
    <row r="907" spans="1:19" s="3" customFormat="1" ht="41.4" hidden="1" outlineLevel="1">
      <c r="A907" s="218" t="s">
        <v>3820</v>
      </c>
      <c r="B907" s="219" t="s">
        <v>1663</v>
      </c>
      <c r="C907" s="265" t="s">
        <v>167</v>
      </c>
      <c r="D907" s="265"/>
      <c r="E907" s="265"/>
      <c r="F907" s="265" t="s">
        <v>5401</v>
      </c>
      <c r="G907" s="190" t="s">
        <v>29</v>
      </c>
      <c r="H907" s="260">
        <v>10</v>
      </c>
      <c r="I907" s="746">
        <v>33167.166666666664</v>
      </c>
      <c r="J907" s="421">
        <f t="shared" si="117"/>
        <v>331671.66666666663</v>
      </c>
      <c r="K907" s="421">
        <v>9452.6424999999999</v>
      </c>
      <c r="L907" s="408">
        <f t="shared" si="118"/>
        <v>94526.425000000003</v>
      </c>
      <c r="M907" s="408">
        <f t="shared" si="119"/>
        <v>42619.809166666666</v>
      </c>
      <c r="N907" s="408">
        <f t="shared" si="120"/>
        <v>426198.09166666667</v>
      </c>
      <c r="O907" s="299"/>
      <c r="P907" s="525"/>
      <c r="Q907" s="463" t="s">
        <v>5403</v>
      </c>
      <c r="R907" s="862"/>
      <c r="S907" s="862"/>
    </row>
    <row r="908" spans="1:19" s="3" customFormat="1" ht="41.4" hidden="1" outlineLevel="1">
      <c r="A908" s="218" t="s">
        <v>3821</v>
      </c>
      <c r="B908" s="219" t="s">
        <v>1663</v>
      </c>
      <c r="C908" s="265" t="s">
        <v>167</v>
      </c>
      <c r="D908" s="265"/>
      <c r="E908" s="265"/>
      <c r="F908" s="265" t="s">
        <v>5401</v>
      </c>
      <c r="G908" s="190" t="s">
        <v>29</v>
      </c>
      <c r="H908" s="260">
        <v>3</v>
      </c>
      <c r="I908" s="746">
        <v>45301.666666666672</v>
      </c>
      <c r="J908" s="421">
        <f>H908*I908</f>
        <v>135905</v>
      </c>
      <c r="K908" s="421">
        <v>12910.975</v>
      </c>
      <c r="L908" s="408">
        <f t="shared" si="118"/>
        <v>38732.925000000003</v>
      </c>
      <c r="M908" s="408">
        <f t="shared" si="119"/>
        <v>58212.64166666667</v>
      </c>
      <c r="N908" s="408">
        <f t="shared" si="120"/>
        <v>174637.92500000002</v>
      </c>
      <c r="O908" s="299"/>
      <c r="P908" s="514"/>
      <c r="Q908" s="463" t="s">
        <v>5403</v>
      </c>
      <c r="R908" s="862"/>
      <c r="S908" s="862"/>
    </row>
    <row r="909" spans="1:19" s="3" customFormat="1" ht="41.4" hidden="1" outlineLevel="1">
      <c r="A909" s="218" t="s">
        <v>3822</v>
      </c>
      <c r="B909" s="219" t="s">
        <v>1663</v>
      </c>
      <c r="C909" s="265" t="s">
        <v>167</v>
      </c>
      <c r="D909" s="265"/>
      <c r="E909" s="265"/>
      <c r="F909" s="265" t="s">
        <v>5401</v>
      </c>
      <c r="G909" s="190" t="s">
        <v>29</v>
      </c>
      <c r="H909" s="260">
        <v>1</v>
      </c>
      <c r="I909" s="746">
        <v>65525.833333333336</v>
      </c>
      <c r="J909" s="421">
        <f>H909*I909</f>
        <v>65525.833333333336</v>
      </c>
      <c r="K909" s="421">
        <v>18674.862499999999</v>
      </c>
      <c r="L909" s="408">
        <f t="shared" si="118"/>
        <v>18674.862499999999</v>
      </c>
      <c r="M909" s="408">
        <f t="shared" si="119"/>
        <v>84200.695833333331</v>
      </c>
      <c r="N909" s="408">
        <f t="shared" si="120"/>
        <v>84200.695833333331</v>
      </c>
      <c r="O909" s="299"/>
      <c r="P909" s="514"/>
      <c r="Q909" s="463" t="s">
        <v>5403</v>
      </c>
      <c r="R909" s="862"/>
      <c r="S909" s="862"/>
    </row>
    <row r="910" spans="1:19" s="3" customFormat="1" ht="27.6" hidden="1" outlineLevel="1">
      <c r="A910" s="218" t="s">
        <v>3823</v>
      </c>
      <c r="B910" s="219" t="s">
        <v>1663</v>
      </c>
      <c r="C910" s="265" t="s">
        <v>168</v>
      </c>
      <c r="D910" s="265"/>
      <c r="E910" s="265"/>
      <c r="F910" s="265" t="s">
        <v>220</v>
      </c>
      <c r="G910" s="190" t="s">
        <v>29</v>
      </c>
      <c r="H910" s="260">
        <v>257</v>
      </c>
      <c r="I910" s="746">
        <v>2004.3333333333333</v>
      </c>
      <c r="J910" s="421">
        <f>H910*I910</f>
        <v>515113.66666666663</v>
      </c>
      <c r="K910" s="421">
        <v>571.23500000000001</v>
      </c>
      <c r="L910" s="408">
        <f t="shared" si="118"/>
        <v>146807.39499999999</v>
      </c>
      <c r="M910" s="408">
        <f t="shared" si="119"/>
        <v>2575.5683333333332</v>
      </c>
      <c r="N910" s="408">
        <f t="shared" si="120"/>
        <v>661921.06166666665</v>
      </c>
      <c r="O910" s="299"/>
      <c r="P910" s="514"/>
      <c r="Q910" s="580" t="s">
        <v>5402</v>
      </c>
      <c r="R910" s="862"/>
      <c r="S910" s="862"/>
    </row>
    <row r="911" spans="1:19" s="3" customFormat="1" ht="27.6" hidden="1" outlineLevel="1">
      <c r="A911" s="218" t="s">
        <v>3824</v>
      </c>
      <c r="B911" s="219" t="s">
        <v>1663</v>
      </c>
      <c r="C911" s="265" t="s">
        <v>169</v>
      </c>
      <c r="D911" s="265"/>
      <c r="E911" s="265"/>
      <c r="F911" s="265" t="s">
        <v>220</v>
      </c>
      <c r="G911" s="190" t="s">
        <v>29</v>
      </c>
      <c r="H911" s="260">
        <v>251</v>
      </c>
      <c r="I911" s="746">
        <v>1794.3333333333333</v>
      </c>
      <c r="J911" s="421">
        <f>H911*I911</f>
        <v>450377.66666666663</v>
      </c>
      <c r="K911" s="421">
        <v>511.38500000000005</v>
      </c>
      <c r="L911" s="408">
        <f t="shared" si="118"/>
        <v>128357.63500000001</v>
      </c>
      <c r="M911" s="408">
        <f t="shared" si="119"/>
        <v>2305.7183333333332</v>
      </c>
      <c r="N911" s="408">
        <f t="shared" si="120"/>
        <v>578735.30166666664</v>
      </c>
      <c r="O911" s="299"/>
      <c r="P911" s="514"/>
      <c r="Q911" s="580" t="s">
        <v>5402</v>
      </c>
      <c r="R911" s="862"/>
      <c r="S911" s="862"/>
    </row>
    <row r="912" spans="1:19" s="3" customFormat="1" ht="27.6" hidden="1" outlineLevel="1">
      <c r="A912" s="218" t="s">
        <v>3825</v>
      </c>
      <c r="B912" s="219" t="s">
        <v>1663</v>
      </c>
      <c r="C912" s="265" t="s">
        <v>170</v>
      </c>
      <c r="D912" s="265"/>
      <c r="E912" s="265"/>
      <c r="F912" s="265" t="s">
        <v>220</v>
      </c>
      <c r="G912" s="190" t="s">
        <v>29</v>
      </c>
      <c r="H912" s="260">
        <v>257</v>
      </c>
      <c r="I912" s="746">
        <v>698.83333333333326</v>
      </c>
      <c r="J912" s="421">
        <f>H912*I912</f>
        <v>179600.16666666666</v>
      </c>
      <c r="K912" s="421">
        <v>518.70000000000005</v>
      </c>
      <c r="L912" s="408">
        <f t="shared" si="118"/>
        <v>133305.90000000002</v>
      </c>
      <c r="M912" s="408">
        <f t="shared" si="119"/>
        <v>1217.5333333333333</v>
      </c>
      <c r="N912" s="408">
        <f t="shared" si="120"/>
        <v>312906.06666666665</v>
      </c>
      <c r="O912" s="299"/>
      <c r="P912" s="514"/>
      <c r="Q912" s="580" t="s">
        <v>5402</v>
      </c>
      <c r="R912" s="862"/>
      <c r="S912" s="862"/>
    </row>
    <row r="913" spans="1:19" s="3" customFormat="1" hidden="1" outlineLevel="1">
      <c r="A913" s="290" t="s">
        <v>1873</v>
      </c>
      <c r="B913" s="291" t="s">
        <v>1663</v>
      </c>
      <c r="C913" s="272" t="s">
        <v>171</v>
      </c>
      <c r="D913" s="272"/>
      <c r="E913" s="272"/>
      <c r="F913" s="272"/>
      <c r="G913" s="192"/>
      <c r="H913" s="286"/>
      <c r="I913" s="745"/>
      <c r="J913" s="419"/>
      <c r="K913" s="419"/>
      <c r="L913" s="410"/>
      <c r="M913" s="410"/>
      <c r="N913" s="410"/>
      <c r="O913" s="301"/>
      <c r="P913" s="514"/>
      <c r="Q913" s="550"/>
      <c r="R913" s="862"/>
      <c r="S913" s="862"/>
    </row>
    <row r="914" spans="1:19" s="3" customFormat="1" ht="27.6" hidden="1" outlineLevel="1">
      <c r="A914" s="218" t="s">
        <v>3826</v>
      </c>
      <c r="B914" s="219" t="s">
        <v>1663</v>
      </c>
      <c r="C914" s="265" t="s">
        <v>172</v>
      </c>
      <c r="D914" s="265"/>
      <c r="E914" s="265"/>
      <c r="F914" s="265" t="s">
        <v>220</v>
      </c>
      <c r="G914" s="190" t="s">
        <v>29</v>
      </c>
      <c r="H914" s="260">
        <v>46</v>
      </c>
      <c r="I914" s="746">
        <v>5489.166666666667</v>
      </c>
      <c r="J914" s="421">
        <f t="shared" ref="J914:J919" si="121">H914*I914</f>
        <v>252501.66666666669</v>
      </c>
      <c r="K914" s="421">
        <v>938.64750000000004</v>
      </c>
      <c r="L914" s="408">
        <f t="shared" ref="L914:L919" si="122">H914*K914</f>
        <v>43177.785000000003</v>
      </c>
      <c r="M914" s="408">
        <f t="shared" ref="M914:M919" si="123">I914+K914</f>
        <v>6427.814166666667</v>
      </c>
      <c r="N914" s="408">
        <f t="shared" ref="N914:N919" si="124">H914*M914</f>
        <v>295679.45166666666</v>
      </c>
      <c r="O914" s="299"/>
      <c r="P914" s="514"/>
      <c r="Q914" s="580" t="s">
        <v>5402</v>
      </c>
      <c r="R914" s="862"/>
      <c r="S914" s="862"/>
    </row>
    <row r="915" spans="1:19" s="3" customFormat="1" hidden="1" outlineLevel="1">
      <c r="A915" s="218" t="s">
        <v>3827</v>
      </c>
      <c r="B915" s="219" t="s">
        <v>1663</v>
      </c>
      <c r="C915" s="349" t="s">
        <v>173</v>
      </c>
      <c r="D915" s="349"/>
      <c r="E915" s="349"/>
      <c r="F915" s="265" t="s">
        <v>220</v>
      </c>
      <c r="G915" s="306" t="s">
        <v>29</v>
      </c>
      <c r="H915" s="306">
        <v>14</v>
      </c>
      <c r="I915" s="746">
        <v>5974.5</v>
      </c>
      <c r="J915" s="421">
        <f t="shared" si="121"/>
        <v>83643</v>
      </c>
      <c r="K915" s="421">
        <v>1021.6395</v>
      </c>
      <c r="L915" s="408">
        <f t="shared" si="122"/>
        <v>14302.953</v>
      </c>
      <c r="M915" s="408">
        <f t="shared" si="123"/>
        <v>6996.1395000000002</v>
      </c>
      <c r="N915" s="408">
        <f t="shared" si="124"/>
        <v>97945.953000000009</v>
      </c>
      <c r="O915" s="299"/>
      <c r="P915" s="514"/>
      <c r="Q915" s="575"/>
      <c r="R915" s="862"/>
      <c r="S915" s="862"/>
    </row>
    <row r="916" spans="1:19" s="3" customFormat="1" hidden="1" outlineLevel="1">
      <c r="A916" s="218" t="s">
        <v>3828</v>
      </c>
      <c r="B916" s="219" t="s">
        <v>1663</v>
      </c>
      <c r="C916" s="265" t="s">
        <v>1163</v>
      </c>
      <c r="D916" s="265"/>
      <c r="E916" s="265"/>
      <c r="F916" s="265" t="s">
        <v>220</v>
      </c>
      <c r="G916" s="306" t="s">
        <v>29</v>
      </c>
      <c r="H916" s="306">
        <v>6</v>
      </c>
      <c r="I916" s="746">
        <v>6742.1666666666661</v>
      </c>
      <c r="J916" s="421">
        <f t="shared" si="121"/>
        <v>40453</v>
      </c>
      <c r="K916" s="421">
        <v>1152.9105000000002</v>
      </c>
      <c r="L916" s="408">
        <f t="shared" si="122"/>
        <v>6917.4630000000016</v>
      </c>
      <c r="M916" s="408">
        <f t="shared" si="123"/>
        <v>7895.077166666666</v>
      </c>
      <c r="N916" s="408">
        <f t="shared" si="124"/>
        <v>47370.462999999996</v>
      </c>
      <c r="O916" s="299"/>
      <c r="P916" s="514"/>
      <c r="Q916" s="575"/>
      <c r="R916" s="862"/>
      <c r="S916" s="862"/>
    </row>
    <row r="917" spans="1:19" s="3" customFormat="1" hidden="1" outlineLevel="1">
      <c r="A917" s="218" t="s">
        <v>3829</v>
      </c>
      <c r="B917" s="219" t="s">
        <v>1663</v>
      </c>
      <c r="C917" s="349" t="s">
        <v>1164</v>
      </c>
      <c r="D917" s="349"/>
      <c r="E917" s="349"/>
      <c r="F917" s="265" t="s">
        <v>220</v>
      </c>
      <c r="G917" s="306" t="s">
        <v>29</v>
      </c>
      <c r="H917" s="306">
        <v>4</v>
      </c>
      <c r="I917" s="746">
        <v>8508.5</v>
      </c>
      <c r="J917" s="421">
        <f t="shared" si="121"/>
        <v>34034</v>
      </c>
      <c r="K917" s="421">
        <v>1454.9535000000001</v>
      </c>
      <c r="L917" s="408">
        <f t="shared" si="122"/>
        <v>5819.8140000000003</v>
      </c>
      <c r="M917" s="408">
        <f t="shared" si="123"/>
        <v>9963.4534999999996</v>
      </c>
      <c r="N917" s="408">
        <f t="shared" si="124"/>
        <v>39853.813999999998</v>
      </c>
      <c r="O917" s="299"/>
      <c r="P917" s="514"/>
      <c r="Q917" s="575"/>
      <c r="R917" s="862"/>
      <c r="S917" s="862"/>
    </row>
    <row r="918" spans="1:19" s="3" customFormat="1" hidden="1" outlineLevel="1">
      <c r="A918" s="218" t="s">
        <v>3830</v>
      </c>
      <c r="B918" s="219" t="s">
        <v>1663</v>
      </c>
      <c r="C918" s="265" t="s">
        <v>174</v>
      </c>
      <c r="D918" s="265"/>
      <c r="E918" s="265"/>
      <c r="F918" s="265" t="s">
        <v>220</v>
      </c>
      <c r="G918" s="190" t="s">
        <v>29</v>
      </c>
      <c r="H918" s="260">
        <v>1</v>
      </c>
      <c r="I918" s="746">
        <v>14700</v>
      </c>
      <c r="J918" s="421">
        <f t="shared" si="121"/>
        <v>14700</v>
      </c>
      <c r="K918" s="421">
        <v>2513.7000000000003</v>
      </c>
      <c r="L918" s="408">
        <f t="shared" si="122"/>
        <v>2513.7000000000003</v>
      </c>
      <c r="M918" s="408">
        <f t="shared" si="123"/>
        <v>17213.7</v>
      </c>
      <c r="N918" s="408">
        <f t="shared" si="124"/>
        <v>17213.7</v>
      </c>
      <c r="O918" s="299"/>
      <c r="P918" s="514"/>
      <c r="Q918" s="575"/>
      <c r="R918" s="862"/>
      <c r="S918" s="862"/>
    </row>
    <row r="919" spans="1:19" s="3" customFormat="1" hidden="1" outlineLevel="1">
      <c r="A919" s="218" t="s">
        <v>3831</v>
      </c>
      <c r="B919" s="219" t="s">
        <v>1663</v>
      </c>
      <c r="C919" s="265" t="s">
        <v>175</v>
      </c>
      <c r="D919" s="265"/>
      <c r="E919" s="265"/>
      <c r="F919" s="265" t="s">
        <v>220</v>
      </c>
      <c r="G919" s="190" t="s">
        <v>29</v>
      </c>
      <c r="H919" s="260">
        <v>1</v>
      </c>
      <c r="I919" s="746">
        <v>5833.3333333333339</v>
      </c>
      <c r="J919" s="421">
        <f t="shared" si="121"/>
        <v>5833.3333333333339</v>
      </c>
      <c r="K919" s="421">
        <v>997.5</v>
      </c>
      <c r="L919" s="408">
        <f t="shared" si="122"/>
        <v>997.5</v>
      </c>
      <c r="M919" s="408">
        <f t="shared" si="123"/>
        <v>6830.8333333333339</v>
      </c>
      <c r="N919" s="408">
        <f t="shared" si="124"/>
        <v>6830.8333333333339</v>
      </c>
      <c r="O919" s="299"/>
      <c r="P919" s="514"/>
      <c r="Q919" s="575"/>
      <c r="R919" s="862"/>
      <c r="S919" s="862"/>
    </row>
    <row r="920" spans="1:19" s="3" customFormat="1" hidden="1" outlineLevel="1">
      <c r="A920" s="290" t="s">
        <v>1874</v>
      </c>
      <c r="B920" s="291" t="s">
        <v>1663</v>
      </c>
      <c r="C920" s="272" t="s">
        <v>176</v>
      </c>
      <c r="D920" s="272"/>
      <c r="E920" s="272"/>
      <c r="F920" s="272"/>
      <c r="G920" s="192"/>
      <c r="H920" s="286"/>
      <c r="I920" s="745"/>
      <c r="J920" s="419"/>
      <c r="K920" s="419"/>
      <c r="L920" s="410"/>
      <c r="M920" s="410"/>
      <c r="N920" s="410"/>
      <c r="O920" s="301"/>
      <c r="P920" s="514"/>
      <c r="Q920" s="463"/>
      <c r="R920" s="862"/>
      <c r="S920" s="862"/>
    </row>
    <row r="921" spans="1:19" s="3" customFormat="1" ht="27.6" hidden="1" outlineLevel="1">
      <c r="A921" s="218" t="s">
        <v>3832</v>
      </c>
      <c r="B921" s="219" t="s">
        <v>1663</v>
      </c>
      <c r="C921" s="265" t="s">
        <v>177</v>
      </c>
      <c r="D921" s="265"/>
      <c r="E921" s="265"/>
      <c r="F921" s="265" t="s">
        <v>5405</v>
      </c>
      <c r="G921" s="190" t="s">
        <v>29</v>
      </c>
      <c r="H921" s="260">
        <v>67</v>
      </c>
      <c r="I921" s="746">
        <v>753.66666666666663</v>
      </c>
      <c r="J921" s="421">
        <f>H921*I921</f>
        <v>50495.666666666664</v>
      </c>
      <c r="K921" s="421">
        <v>214.79500000000002</v>
      </c>
      <c r="L921" s="408">
        <f>H921*K921</f>
        <v>14391.265000000001</v>
      </c>
      <c r="M921" s="408">
        <f>I921+K921</f>
        <v>968.46166666666659</v>
      </c>
      <c r="N921" s="408">
        <f>H921*M921</f>
        <v>64886.931666666664</v>
      </c>
      <c r="O921" s="299"/>
      <c r="P921" s="514"/>
      <c r="Q921" s="550" t="s">
        <v>5406</v>
      </c>
      <c r="R921" s="862"/>
      <c r="S921" s="862"/>
    </row>
    <row r="922" spans="1:19" s="3" customFormat="1" ht="27.6" hidden="1" outlineLevel="1">
      <c r="A922" s="218" t="s">
        <v>3833</v>
      </c>
      <c r="B922" s="219" t="s">
        <v>1663</v>
      </c>
      <c r="C922" s="349" t="s">
        <v>178</v>
      </c>
      <c r="D922" s="349"/>
      <c r="E922" s="349"/>
      <c r="F922" s="265" t="s">
        <v>5405</v>
      </c>
      <c r="G922" s="309" t="s">
        <v>29</v>
      </c>
      <c r="H922" s="309">
        <v>15</v>
      </c>
      <c r="I922" s="746">
        <v>1083.8333333333333</v>
      </c>
      <c r="J922" s="421">
        <f>H922*I922</f>
        <v>16257.499999999998</v>
      </c>
      <c r="K922" s="421">
        <v>308.89250000000004</v>
      </c>
      <c r="L922" s="408">
        <f>H922*K922</f>
        <v>4633.3875000000007</v>
      </c>
      <c r="M922" s="408">
        <f>I922+K922</f>
        <v>1392.7258333333334</v>
      </c>
      <c r="N922" s="408">
        <f>H922*M922</f>
        <v>20890.887500000001</v>
      </c>
      <c r="O922" s="299"/>
      <c r="P922" s="514"/>
      <c r="Q922" s="550" t="s">
        <v>5406</v>
      </c>
      <c r="R922" s="862"/>
      <c r="S922" s="862"/>
    </row>
    <row r="923" spans="1:19" s="3" customFormat="1" ht="27.6" hidden="1" outlineLevel="1">
      <c r="A923" s="218" t="s">
        <v>3834</v>
      </c>
      <c r="B923" s="219" t="s">
        <v>1663</v>
      </c>
      <c r="C923" s="265" t="s">
        <v>179</v>
      </c>
      <c r="D923" s="265"/>
      <c r="E923" s="265"/>
      <c r="F923" s="265" t="s">
        <v>5405</v>
      </c>
      <c r="G923" s="190" t="s">
        <v>29</v>
      </c>
      <c r="H923" s="260">
        <v>5</v>
      </c>
      <c r="I923" s="746">
        <v>1745.3333333333335</v>
      </c>
      <c r="J923" s="421">
        <f>H923*I923</f>
        <v>8726.6666666666679</v>
      </c>
      <c r="K923" s="421">
        <v>497.42</v>
      </c>
      <c r="L923" s="408">
        <f>H923*K923</f>
        <v>2487.1</v>
      </c>
      <c r="M923" s="408">
        <f>I923+K923</f>
        <v>2242.7533333333336</v>
      </c>
      <c r="N923" s="408">
        <f>H923*M923</f>
        <v>11213.766666666668</v>
      </c>
      <c r="O923" s="299"/>
      <c r="P923" s="514"/>
      <c r="Q923" s="550" t="s">
        <v>5406</v>
      </c>
      <c r="R923" s="862"/>
      <c r="S923" s="862"/>
    </row>
    <row r="924" spans="1:19" s="3" customFormat="1" ht="27.6" hidden="1" outlineLevel="1">
      <c r="A924" s="218" t="s">
        <v>3835</v>
      </c>
      <c r="B924" s="219" t="s">
        <v>1663</v>
      </c>
      <c r="C924" s="349" t="s">
        <v>183</v>
      </c>
      <c r="D924" s="349"/>
      <c r="E924" s="349"/>
      <c r="F924" s="265" t="s">
        <v>5405</v>
      </c>
      <c r="G924" s="309" t="s">
        <v>29</v>
      </c>
      <c r="H924" s="309">
        <v>1</v>
      </c>
      <c r="I924" s="746">
        <v>2478</v>
      </c>
      <c r="J924" s="421">
        <f>H924*I924</f>
        <v>2478</v>
      </c>
      <c r="K924" s="421">
        <v>706.23</v>
      </c>
      <c r="L924" s="408">
        <f>H924*K924</f>
        <v>706.23</v>
      </c>
      <c r="M924" s="408">
        <f>I924+K924</f>
        <v>3184.23</v>
      </c>
      <c r="N924" s="408">
        <f>H924*M924</f>
        <v>3184.23</v>
      </c>
      <c r="O924" s="299"/>
      <c r="P924" s="514"/>
      <c r="Q924" s="550" t="s">
        <v>5406</v>
      </c>
      <c r="R924" s="862"/>
      <c r="S924" s="862"/>
    </row>
    <row r="925" spans="1:19" s="3" customFormat="1" ht="27.6" hidden="1" outlineLevel="1">
      <c r="A925" s="218" t="s">
        <v>3836</v>
      </c>
      <c r="B925" s="219" t="s">
        <v>1663</v>
      </c>
      <c r="C925" s="305" t="s">
        <v>180</v>
      </c>
      <c r="D925" s="305"/>
      <c r="E925" s="305"/>
      <c r="F925" s="265" t="s">
        <v>5405</v>
      </c>
      <c r="G925" s="309" t="s">
        <v>29</v>
      </c>
      <c r="H925" s="309">
        <v>30</v>
      </c>
      <c r="I925" s="746">
        <v>981.16666666666663</v>
      </c>
      <c r="J925" s="421">
        <f>H925*I925</f>
        <v>29435</v>
      </c>
      <c r="K925" s="421">
        <v>279.63249999999999</v>
      </c>
      <c r="L925" s="408">
        <f>H925*K925</f>
        <v>8388.9750000000004</v>
      </c>
      <c r="M925" s="408">
        <f>I925+K925</f>
        <v>1260.7991666666667</v>
      </c>
      <c r="N925" s="408">
        <f>H925*M925</f>
        <v>37823.974999999999</v>
      </c>
      <c r="O925" s="299"/>
      <c r="P925" s="514"/>
      <c r="Q925" s="550" t="s">
        <v>5406</v>
      </c>
      <c r="R925" s="862"/>
      <c r="S925" s="862"/>
    </row>
    <row r="926" spans="1:19" s="3" customFormat="1" hidden="1" outlineLevel="1">
      <c r="A926" s="33" t="s">
        <v>1939</v>
      </c>
      <c r="B926" s="34" t="s">
        <v>1663</v>
      </c>
      <c r="C926" s="270" t="s">
        <v>39</v>
      </c>
      <c r="D926" s="270"/>
      <c r="E926" s="270"/>
      <c r="F926" s="270"/>
      <c r="G926" s="27"/>
      <c r="H926" s="288"/>
      <c r="I926" s="499"/>
      <c r="J926" s="420"/>
      <c r="K926" s="420"/>
      <c r="L926" s="409"/>
      <c r="M926" s="409"/>
      <c r="N926" s="409"/>
      <c r="O926" s="64"/>
      <c r="P926" s="514"/>
      <c r="Q926" s="550"/>
      <c r="R926" s="862"/>
      <c r="S926" s="862"/>
    </row>
    <row r="927" spans="1:19" s="3" customFormat="1" hidden="1" outlineLevel="1">
      <c r="A927" s="290" t="s">
        <v>3837</v>
      </c>
      <c r="B927" s="291" t="s">
        <v>1663</v>
      </c>
      <c r="C927" s="272" t="s">
        <v>181</v>
      </c>
      <c r="D927" s="272"/>
      <c r="E927" s="272"/>
      <c r="F927" s="272"/>
      <c r="G927" s="192"/>
      <c r="H927" s="286"/>
      <c r="I927" s="745"/>
      <c r="J927" s="419"/>
      <c r="K927" s="410"/>
      <c r="L927" s="410"/>
      <c r="M927" s="410"/>
      <c r="N927" s="410"/>
      <c r="O927" s="301"/>
      <c r="P927" s="514"/>
      <c r="Q927" s="550"/>
      <c r="R927" s="862"/>
      <c r="S927" s="862"/>
    </row>
    <row r="928" spans="1:19" s="3" customFormat="1" hidden="1" outlineLevel="1">
      <c r="A928" s="218" t="s">
        <v>3838</v>
      </c>
      <c r="B928" s="219" t="s">
        <v>1663</v>
      </c>
      <c r="C928" s="265" t="s">
        <v>182</v>
      </c>
      <c r="D928" s="265"/>
      <c r="E928" s="265"/>
      <c r="F928" s="265"/>
      <c r="G928" s="190" t="s">
        <v>30</v>
      </c>
      <c r="H928" s="379">
        <v>1819</v>
      </c>
      <c r="I928" s="746">
        <v>85.283333333333331</v>
      </c>
      <c r="J928" s="421">
        <f t="shared" ref="J928:J944" si="125">H928*I928</f>
        <v>155130.38333333333</v>
      </c>
      <c r="K928" s="408">
        <v>93.100000000000009</v>
      </c>
      <c r="L928" s="408">
        <f t="shared" ref="L928:L944" si="126">H928*K928</f>
        <v>169348.90000000002</v>
      </c>
      <c r="M928" s="408">
        <f t="shared" ref="M928:M944" si="127">I928+K928</f>
        <v>178.38333333333333</v>
      </c>
      <c r="N928" s="408">
        <f t="shared" ref="N928:N944" si="128">H928*M928</f>
        <v>324479.28333333333</v>
      </c>
      <c r="O928" s="299"/>
      <c r="P928" s="514"/>
      <c r="Q928" s="550"/>
      <c r="R928" s="862"/>
      <c r="S928" s="862"/>
    </row>
    <row r="929" spans="1:19" s="3" customFormat="1" hidden="1" outlineLevel="1">
      <c r="A929" s="218" t="s">
        <v>3839</v>
      </c>
      <c r="B929" s="219" t="s">
        <v>1663</v>
      </c>
      <c r="C929" s="265" t="s">
        <v>177</v>
      </c>
      <c r="D929" s="265"/>
      <c r="E929" s="265"/>
      <c r="F929" s="265"/>
      <c r="G929" s="190" t="s">
        <v>30</v>
      </c>
      <c r="H929" s="379">
        <v>748</v>
      </c>
      <c r="I929" s="746">
        <v>111.18333333333332</v>
      </c>
      <c r="J929" s="421">
        <f t="shared" si="125"/>
        <v>83165.133333333331</v>
      </c>
      <c r="K929" s="408">
        <v>93.100000000000009</v>
      </c>
      <c r="L929" s="408">
        <f t="shared" si="126"/>
        <v>69638.8</v>
      </c>
      <c r="M929" s="408">
        <f t="shared" si="127"/>
        <v>204.28333333333333</v>
      </c>
      <c r="N929" s="408">
        <f t="shared" si="128"/>
        <v>152803.93333333332</v>
      </c>
      <c r="O929" s="299"/>
      <c r="P929" s="514"/>
      <c r="Q929" s="550"/>
      <c r="R929" s="862"/>
      <c r="S929" s="862"/>
    </row>
    <row r="930" spans="1:19" s="3" customFormat="1" hidden="1" outlineLevel="1">
      <c r="A930" s="218" t="s">
        <v>3840</v>
      </c>
      <c r="B930" s="219" t="s">
        <v>1663</v>
      </c>
      <c r="C930" s="265" t="s">
        <v>178</v>
      </c>
      <c r="D930" s="265"/>
      <c r="E930" s="265"/>
      <c r="F930" s="265"/>
      <c r="G930" s="190" t="s">
        <v>30</v>
      </c>
      <c r="H930" s="379">
        <v>707</v>
      </c>
      <c r="I930" s="746">
        <v>143.61666666666665</v>
      </c>
      <c r="J930" s="421">
        <f t="shared" si="125"/>
        <v>101536.98333333332</v>
      </c>
      <c r="K930" s="408">
        <v>99.75</v>
      </c>
      <c r="L930" s="408">
        <f t="shared" si="126"/>
        <v>70523.25</v>
      </c>
      <c r="M930" s="408">
        <f t="shared" si="127"/>
        <v>243.36666666666665</v>
      </c>
      <c r="N930" s="408">
        <f t="shared" si="128"/>
        <v>172060.23333333331</v>
      </c>
      <c r="O930" s="299"/>
      <c r="P930" s="514"/>
      <c r="Q930" s="550"/>
      <c r="R930" s="862"/>
      <c r="S930" s="862"/>
    </row>
    <row r="931" spans="1:19" s="3" customFormat="1" hidden="1" outlineLevel="1">
      <c r="A931" s="218" t="s">
        <v>3841</v>
      </c>
      <c r="B931" s="219" t="s">
        <v>1663</v>
      </c>
      <c r="C931" s="265" t="s">
        <v>179</v>
      </c>
      <c r="D931" s="265"/>
      <c r="E931" s="265"/>
      <c r="F931" s="265"/>
      <c r="G931" s="190" t="s">
        <v>30</v>
      </c>
      <c r="H931" s="379">
        <v>900</v>
      </c>
      <c r="I931" s="746">
        <v>184.33333333333334</v>
      </c>
      <c r="J931" s="421">
        <f t="shared" si="125"/>
        <v>165900</v>
      </c>
      <c r="K931" s="408">
        <v>106.4</v>
      </c>
      <c r="L931" s="408">
        <f t="shared" si="126"/>
        <v>95760</v>
      </c>
      <c r="M931" s="408">
        <f t="shared" si="127"/>
        <v>290.73333333333335</v>
      </c>
      <c r="N931" s="408">
        <f t="shared" si="128"/>
        <v>261660</v>
      </c>
      <c r="O931" s="299"/>
      <c r="P931" s="514"/>
      <c r="Q931" s="550"/>
      <c r="R931" s="862"/>
      <c r="S931" s="862"/>
    </row>
    <row r="932" spans="1:19" s="3" customFormat="1" hidden="1" outlineLevel="1">
      <c r="A932" s="218" t="s">
        <v>3842</v>
      </c>
      <c r="B932" s="219" t="s">
        <v>1663</v>
      </c>
      <c r="C932" s="265" t="s">
        <v>183</v>
      </c>
      <c r="D932" s="265"/>
      <c r="E932" s="265"/>
      <c r="F932" s="265"/>
      <c r="G932" s="190" t="s">
        <v>30</v>
      </c>
      <c r="H932" s="379">
        <v>384</v>
      </c>
      <c r="I932" s="746">
        <v>226.21666666666667</v>
      </c>
      <c r="J932" s="421">
        <f t="shared" si="125"/>
        <v>86867.199999999997</v>
      </c>
      <c r="K932" s="408">
        <v>106.4</v>
      </c>
      <c r="L932" s="408">
        <f t="shared" si="126"/>
        <v>40857.600000000006</v>
      </c>
      <c r="M932" s="408">
        <f t="shared" si="127"/>
        <v>332.61666666666667</v>
      </c>
      <c r="N932" s="408">
        <f t="shared" si="128"/>
        <v>127724.8</v>
      </c>
      <c r="O932" s="299"/>
      <c r="P932" s="514"/>
      <c r="Q932" s="550"/>
      <c r="R932" s="862"/>
      <c r="S932" s="862"/>
    </row>
    <row r="933" spans="1:19" s="3" customFormat="1" hidden="1" outlineLevel="1">
      <c r="A933" s="218" t="s">
        <v>3843</v>
      </c>
      <c r="B933" s="219" t="s">
        <v>1663</v>
      </c>
      <c r="C933" s="265" t="s">
        <v>184</v>
      </c>
      <c r="D933" s="265"/>
      <c r="E933" s="265"/>
      <c r="F933" s="265"/>
      <c r="G933" s="190" t="s">
        <v>30</v>
      </c>
      <c r="H933" s="379">
        <v>643</v>
      </c>
      <c r="I933" s="746">
        <v>305.89999999999998</v>
      </c>
      <c r="J933" s="421">
        <f t="shared" si="125"/>
        <v>196693.69999999998</v>
      </c>
      <c r="K933" s="408">
        <v>146.30000000000001</v>
      </c>
      <c r="L933" s="408">
        <f t="shared" si="126"/>
        <v>94070.900000000009</v>
      </c>
      <c r="M933" s="408">
        <f t="shared" si="127"/>
        <v>452.2</v>
      </c>
      <c r="N933" s="408">
        <f t="shared" si="128"/>
        <v>290764.59999999998</v>
      </c>
      <c r="O933" s="299"/>
      <c r="P933" s="514"/>
      <c r="Q933" s="550"/>
      <c r="R933" s="862"/>
      <c r="S933" s="862"/>
    </row>
    <row r="934" spans="1:19" s="3" customFormat="1" hidden="1" outlineLevel="1">
      <c r="A934" s="290" t="s">
        <v>3844</v>
      </c>
      <c r="B934" s="291" t="s">
        <v>1663</v>
      </c>
      <c r="C934" s="272" t="s">
        <v>185</v>
      </c>
      <c r="D934" s="272"/>
      <c r="E934" s="272"/>
      <c r="F934" s="272"/>
      <c r="G934" s="192"/>
      <c r="H934" s="286"/>
      <c r="I934" s="745">
        <v>0</v>
      </c>
      <c r="J934" s="419">
        <f t="shared" si="125"/>
        <v>0</v>
      </c>
      <c r="K934" s="410">
        <v>0</v>
      </c>
      <c r="L934" s="410">
        <f t="shared" si="126"/>
        <v>0</v>
      </c>
      <c r="M934" s="410">
        <f t="shared" si="127"/>
        <v>0</v>
      </c>
      <c r="N934" s="410">
        <f t="shared" si="128"/>
        <v>0</v>
      </c>
      <c r="O934" s="301"/>
      <c r="P934" s="514"/>
      <c r="Q934" s="550"/>
      <c r="R934" s="862"/>
      <c r="S934" s="862"/>
    </row>
    <row r="935" spans="1:19" s="3" customFormat="1" hidden="1" outlineLevel="1">
      <c r="A935" s="218" t="s">
        <v>3850</v>
      </c>
      <c r="B935" s="219" t="s">
        <v>1663</v>
      </c>
      <c r="C935" s="265" t="s">
        <v>186</v>
      </c>
      <c r="D935" s="265"/>
      <c r="E935" s="265"/>
      <c r="F935" s="265"/>
      <c r="G935" s="190" t="s">
        <v>30</v>
      </c>
      <c r="H935" s="260">
        <v>204</v>
      </c>
      <c r="I935" s="746">
        <v>393.28333333333336</v>
      </c>
      <c r="J935" s="421">
        <f t="shared" si="125"/>
        <v>80229.8</v>
      </c>
      <c r="K935" s="408">
        <v>156.92005</v>
      </c>
      <c r="L935" s="408">
        <f t="shared" si="126"/>
        <v>32011.690200000001</v>
      </c>
      <c r="M935" s="408">
        <f t="shared" si="127"/>
        <v>550.20338333333336</v>
      </c>
      <c r="N935" s="408">
        <f t="shared" si="128"/>
        <v>112241.4902</v>
      </c>
      <c r="O935" s="299"/>
      <c r="P935" s="514"/>
      <c r="Q935" s="550"/>
      <c r="R935" s="862"/>
      <c r="S935" s="862"/>
    </row>
    <row r="936" spans="1:19" s="3" customFormat="1" hidden="1" outlineLevel="1">
      <c r="A936" s="218" t="s">
        <v>3851</v>
      </c>
      <c r="B936" s="219" t="s">
        <v>1663</v>
      </c>
      <c r="C936" s="265" t="s">
        <v>187</v>
      </c>
      <c r="D936" s="265"/>
      <c r="E936" s="265"/>
      <c r="F936" s="265"/>
      <c r="G936" s="190" t="s">
        <v>30</v>
      </c>
      <c r="H936" s="260">
        <v>7</v>
      </c>
      <c r="I936" s="746">
        <v>484.16666666666669</v>
      </c>
      <c r="J936" s="421">
        <f t="shared" si="125"/>
        <v>3389.166666666667</v>
      </c>
      <c r="K936" s="408">
        <v>193.1825</v>
      </c>
      <c r="L936" s="408">
        <f t="shared" si="126"/>
        <v>1352.2775000000001</v>
      </c>
      <c r="M936" s="408">
        <f t="shared" si="127"/>
        <v>677.34916666666663</v>
      </c>
      <c r="N936" s="408">
        <f t="shared" si="128"/>
        <v>4741.4441666666662</v>
      </c>
      <c r="O936" s="299"/>
      <c r="P936" s="514"/>
      <c r="Q936" s="550"/>
      <c r="R936" s="862"/>
      <c r="S936" s="862"/>
    </row>
    <row r="937" spans="1:19" s="3" customFormat="1" hidden="1" outlineLevel="1">
      <c r="A937" s="218" t="s">
        <v>3852</v>
      </c>
      <c r="B937" s="219" t="s">
        <v>1663</v>
      </c>
      <c r="C937" s="265" t="s">
        <v>188</v>
      </c>
      <c r="D937" s="265"/>
      <c r="E937" s="265"/>
      <c r="F937" s="265"/>
      <c r="G937" s="190" t="s">
        <v>30</v>
      </c>
      <c r="H937" s="260">
        <v>28</v>
      </c>
      <c r="I937" s="746">
        <v>501.08333333333331</v>
      </c>
      <c r="J937" s="421">
        <f t="shared" si="125"/>
        <v>14030.333333333332</v>
      </c>
      <c r="K937" s="408">
        <v>199.93224999999998</v>
      </c>
      <c r="L937" s="408">
        <f t="shared" si="126"/>
        <v>5598.1029999999992</v>
      </c>
      <c r="M937" s="408">
        <f t="shared" si="127"/>
        <v>701.01558333333332</v>
      </c>
      <c r="N937" s="408">
        <f t="shared" si="128"/>
        <v>19628.436333333331</v>
      </c>
      <c r="O937" s="299"/>
      <c r="P937" s="514"/>
      <c r="Q937" s="550"/>
      <c r="R937" s="862"/>
      <c r="S937" s="862"/>
    </row>
    <row r="938" spans="1:19" s="3" customFormat="1" ht="27.6" hidden="1" outlineLevel="1">
      <c r="A938" s="290" t="s">
        <v>3845</v>
      </c>
      <c r="B938" s="291" t="s">
        <v>1663</v>
      </c>
      <c r="C938" s="272" t="s">
        <v>189</v>
      </c>
      <c r="D938" s="272"/>
      <c r="E938" s="272"/>
      <c r="F938" s="272"/>
      <c r="G938" s="192"/>
      <c r="H938" s="286"/>
      <c r="I938" s="745">
        <v>0</v>
      </c>
      <c r="J938" s="419">
        <f t="shared" si="125"/>
        <v>0</v>
      </c>
      <c r="K938" s="410">
        <v>0</v>
      </c>
      <c r="L938" s="410">
        <f t="shared" si="126"/>
        <v>0</v>
      </c>
      <c r="M938" s="410">
        <f t="shared" si="127"/>
        <v>0</v>
      </c>
      <c r="N938" s="410">
        <f t="shared" si="128"/>
        <v>0</v>
      </c>
      <c r="O938" s="301"/>
      <c r="P938" s="514"/>
      <c r="Q938" s="550"/>
      <c r="R938" s="862"/>
      <c r="S938" s="862"/>
    </row>
    <row r="939" spans="1:19" s="3" customFormat="1" hidden="1" outlineLevel="1">
      <c r="A939" s="218" t="s">
        <v>3853</v>
      </c>
      <c r="B939" s="219" t="s">
        <v>1663</v>
      </c>
      <c r="C939" s="265" t="s">
        <v>190</v>
      </c>
      <c r="D939" s="265"/>
      <c r="E939" s="265"/>
      <c r="F939" s="265"/>
      <c r="G939" s="190" t="s">
        <v>30</v>
      </c>
      <c r="H939" s="260">
        <v>8</v>
      </c>
      <c r="I939" s="746">
        <v>486.5</v>
      </c>
      <c r="J939" s="421">
        <f t="shared" si="125"/>
        <v>3892</v>
      </c>
      <c r="K939" s="408">
        <v>194.11349999999999</v>
      </c>
      <c r="L939" s="408">
        <f t="shared" si="126"/>
        <v>1552.9079999999999</v>
      </c>
      <c r="M939" s="408">
        <f t="shared" si="127"/>
        <v>680.61349999999993</v>
      </c>
      <c r="N939" s="408">
        <f t="shared" si="128"/>
        <v>5444.9079999999994</v>
      </c>
      <c r="O939" s="299"/>
      <c r="P939" s="514"/>
      <c r="Q939" s="550"/>
      <c r="R939" s="862"/>
      <c r="S939" s="862"/>
    </row>
    <row r="940" spans="1:19" s="3" customFormat="1" hidden="1" outlineLevel="1">
      <c r="A940" s="218" t="s">
        <v>3854</v>
      </c>
      <c r="B940" s="219" t="s">
        <v>1663</v>
      </c>
      <c r="C940" s="265" t="s">
        <v>1165</v>
      </c>
      <c r="D940" s="265"/>
      <c r="E940" s="265"/>
      <c r="F940" s="265"/>
      <c r="G940" s="190" t="s">
        <v>30</v>
      </c>
      <c r="H940" s="260">
        <v>35</v>
      </c>
      <c r="I940" s="746">
        <v>720.41666666666674</v>
      </c>
      <c r="J940" s="421">
        <f t="shared" si="125"/>
        <v>25214.583333333336</v>
      </c>
      <c r="K940" s="408">
        <v>287.44625000000002</v>
      </c>
      <c r="L940" s="408">
        <f t="shared" si="126"/>
        <v>10060.618750000001</v>
      </c>
      <c r="M940" s="408">
        <f t="shared" si="127"/>
        <v>1007.8629166666667</v>
      </c>
      <c r="N940" s="408">
        <f t="shared" si="128"/>
        <v>35275.202083333337</v>
      </c>
      <c r="O940" s="299"/>
      <c r="P940" s="514"/>
      <c r="Q940" s="550"/>
      <c r="R940" s="862"/>
      <c r="S940" s="862"/>
    </row>
    <row r="941" spans="1:19" s="3" customFormat="1" hidden="1" outlineLevel="1">
      <c r="A941" s="218" t="s">
        <v>3855</v>
      </c>
      <c r="B941" s="219" t="s">
        <v>1663</v>
      </c>
      <c r="C941" s="265" t="s">
        <v>191</v>
      </c>
      <c r="D941" s="265"/>
      <c r="E941" s="265"/>
      <c r="F941" s="265"/>
      <c r="G941" s="190" t="s">
        <v>30</v>
      </c>
      <c r="H941" s="260">
        <v>117</v>
      </c>
      <c r="I941" s="746">
        <v>720.41666666666674</v>
      </c>
      <c r="J941" s="421">
        <f t="shared" si="125"/>
        <v>84288.750000000015</v>
      </c>
      <c r="K941" s="408">
        <v>287.44625000000002</v>
      </c>
      <c r="L941" s="408">
        <f t="shared" si="126"/>
        <v>33631.21125</v>
      </c>
      <c r="M941" s="408">
        <f t="shared" si="127"/>
        <v>1007.8629166666667</v>
      </c>
      <c r="N941" s="408">
        <f t="shared" si="128"/>
        <v>117919.96125000001</v>
      </c>
      <c r="O941" s="299"/>
      <c r="P941" s="514"/>
      <c r="Q941" s="550"/>
      <c r="R941" s="862"/>
      <c r="S941" s="862"/>
    </row>
    <row r="942" spans="1:19" s="3" customFormat="1" hidden="1" outlineLevel="1">
      <c r="A942" s="218" t="s">
        <v>3856</v>
      </c>
      <c r="B942" s="219" t="s">
        <v>1663</v>
      </c>
      <c r="C942" s="265" t="s">
        <v>192</v>
      </c>
      <c r="D942" s="265"/>
      <c r="E942" s="265"/>
      <c r="F942" s="265"/>
      <c r="G942" s="190" t="s">
        <v>30</v>
      </c>
      <c r="H942" s="260">
        <v>28</v>
      </c>
      <c r="I942" s="746">
        <v>2493.6916666666662</v>
      </c>
      <c r="J942" s="421">
        <f t="shared" si="125"/>
        <v>69823.366666666654</v>
      </c>
      <c r="K942" s="408">
        <v>994.9829749999999</v>
      </c>
      <c r="L942" s="408">
        <f t="shared" si="126"/>
        <v>27859.523299999997</v>
      </c>
      <c r="M942" s="408">
        <f t="shared" si="127"/>
        <v>3488.674641666666</v>
      </c>
      <c r="N942" s="408">
        <f t="shared" si="128"/>
        <v>97682.889966666655</v>
      </c>
      <c r="O942" s="299"/>
      <c r="P942" s="514"/>
      <c r="Q942" s="550"/>
      <c r="R942" s="862"/>
      <c r="S942" s="862"/>
    </row>
    <row r="943" spans="1:19" s="3" customFormat="1" hidden="1" outlineLevel="1">
      <c r="A943" s="218" t="s">
        <v>3846</v>
      </c>
      <c r="B943" s="219" t="s">
        <v>1663</v>
      </c>
      <c r="C943" s="265" t="s">
        <v>193</v>
      </c>
      <c r="D943" s="265"/>
      <c r="E943" s="265"/>
      <c r="F943" s="265" t="s">
        <v>221</v>
      </c>
      <c r="G943" s="190" t="s">
        <v>30</v>
      </c>
      <c r="H943" s="260">
        <v>8</v>
      </c>
      <c r="I943" s="746">
        <v>96.833333333333329</v>
      </c>
      <c r="J943" s="421">
        <f t="shared" si="125"/>
        <v>774.66666666666663</v>
      </c>
      <c r="K943" s="408">
        <v>159.60000000000002</v>
      </c>
      <c r="L943" s="408">
        <f t="shared" si="126"/>
        <v>1276.8000000000002</v>
      </c>
      <c r="M943" s="408">
        <f t="shared" si="127"/>
        <v>256.43333333333334</v>
      </c>
      <c r="N943" s="408">
        <f t="shared" si="128"/>
        <v>2051.4666666666667</v>
      </c>
      <c r="O943" s="299"/>
      <c r="P943" s="514"/>
      <c r="Q943" s="550"/>
      <c r="R943" s="862"/>
      <c r="S943" s="862"/>
    </row>
    <row r="944" spans="1:19" s="3" customFormat="1" hidden="1" outlineLevel="1">
      <c r="A944" s="218" t="s">
        <v>3847</v>
      </c>
      <c r="B944" s="219" t="s">
        <v>1663</v>
      </c>
      <c r="C944" s="265" t="s">
        <v>194</v>
      </c>
      <c r="D944" s="265"/>
      <c r="E944" s="265"/>
      <c r="F944" s="265" t="s">
        <v>221</v>
      </c>
      <c r="G944" s="190" t="s">
        <v>30</v>
      </c>
      <c r="H944" s="260">
        <v>120</v>
      </c>
      <c r="I944" s="746">
        <v>92.166666666666671</v>
      </c>
      <c r="J944" s="421">
        <f t="shared" si="125"/>
        <v>11060</v>
      </c>
      <c r="K944" s="408">
        <v>0</v>
      </c>
      <c r="L944" s="408">
        <f t="shared" si="126"/>
        <v>0</v>
      </c>
      <c r="M944" s="408">
        <f t="shared" si="127"/>
        <v>92.166666666666671</v>
      </c>
      <c r="N944" s="408">
        <f t="shared" si="128"/>
        <v>11060</v>
      </c>
      <c r="O944" s="299"/>
      <c r="P944" s="514"/>
      <c r="Q944" s="550"/>
      <c r="R944" s="862"/>
      <c r="S944" s="862"/>
    </row>
    <row r="945" spans="1:19" s="3" customFormat="1" hidden="1" outlineLevel="1">
      <c r="A945" s="33" t="s">
        <v>3846</v>
      </c>
      <c r="B945" s="34" t="s">
        <v>1663</v>
      </c>
      <c r="C945" s="270" t="s">
        <v>195</v>
      </c>
      <c r="D945" s="270"/>
      <c r="E945" s="270"/>
      <c r="F945" s="270"/>
      <c r="G945" s="27"/>
      <c r="H945" s="288"/>
      <c r="I945" s="499"/>
      <c r="J945" s="420"/>
      <c r="K945" s="749"/>
      <c r="L945" s="409">
        <f>H945*K945</f>
        <v>0</v>
      </c>
      <c r="M945" s="409">
        <f>I945+K945</f>
        <v>0</v>
      </c>
      <c r="N945" s="409">
        <f>H945*M945</f>
        <v>0</v>
      </c>
      <c r="O945" s="64"/>
      <c r="P945" s="514"/>
      <c r="Q945" s="550"/>
      <c r="R945" s="862"/>
      <c r="S945" s="862"/>
    </row>
    <row r="946" spans="1:19" s="3" customFormat="1" ht="41.4" hidden="1" outlineLevel="1">
      <c r="A946" s="218" t="s">
        <v>3857</v>
      </c>
      <c r="B946" s="219" t="s">
        <v>1663</v>
      </c>
      <c r="C946" s="265" t="s">
        <v>1168</v>
      </c>
      <c r="D946" s="265"/>
      <c r="E946" s="265"/>
      <c r="F946" s="265" t="s">
        <v>5407</v>
      </c>
      <c r="G946" s="190" t="s">
        <v>30</v>
      </c>
      <c r="H946" s="260">
        <v>150</v>
      </c>
      <c r="I946" s="746">
        <v>106.63333333333333</v>
      </c>
      <c r="J946" s="421">
        <f t="shared" ref="J946:J961" si="129">H946*I946</f>
        <v>15994.999999999998</v>
      </c>
      <c r="K946" s="408">
        <v>48.624800000000008</v>
      </c>
      <c r="L946" s="408">
        <f t="shared" ref="L946:L961" si="130">H946*K946</f>
        <v>7293.7200000000012</v>
      </c>
      <c r="M946" s="408">
        <f t="shared" ref="M946:M961" si="131">I946+K946</f>
        <v>155.25813333333332</v>
      </c>
      <c r="N946" s="408">
        <f t="shared" ref="N946:N961" si="132">H946*M946</f>
        <v>23288.719999999998</v>
      </c>
      <c r="O946" s="299"/>
      <c r="P946" s="525"/>
      <c r="Q946" s="550" t="s">
        <v>5403</v>
      </c>
      <c r="R946" s="862"/>
      <c r="S946" s="862"/>
    </row>
    <row r="947" spans="1:19" s="3" customFormat="1" ht="41.4" hidden="1" outlineLevel="1">
      <c r="A947" s="218" t="s">
        <v>3858</v>
      </c>
      <c r="B947" s="219" t="s">
        <v>1663</v>
      </c>
      <c r="C947" s="265" t="s">
        <v>1169</v>
      </c>
      <c r="D947" s="265"/>
      <c r="E947" s="265"/>
      <c r="F947" s="265" t="s">
        <v>5407</v>
      </c>
      <c r="G947" s="190" t="s">
        <v>30</v>
      </c>
      <c r="H947" s="260">
        <v>137</v>
      </c>
      <c r="I947" s="746">
        <v>113.86666666666666</v>
      </c>
      <c r="J947" s="421">
        <f t="shared" si="129"/>
        <v>15599.733333333332</v>
      </c>
      <c r="K947" s="408">
        <v>51.923200000000001</v>
      </c>
      <c r="L947" s="408">
        <f t="shared" si="130"/>
        <v>7113.4784</v>
      </c>
      <c r="M947" s="408">
        <f t="shared" si="131"/>
        <v>165.78986666666665</v>
      </c>
      <c r="N947" s="408">
        <f t="shared" si="132"/>
        <v>22713.21173333333</v>
      </c>
      <c r="O947" s="299"/>
      <c r="P947" s="514"/>
      <c r="Q947" s="550" t="s">
        <v>5403</v>
      </c>
      <c r="R947" s="862"/>
      <c r="S947" s="862"/>
    </row>
    <row r="948" spans="1:19" s="3" customFormat="1" ht="41.4" hidden="1" outlineLevel="1">
      <c r="A948" s="218" t="s">
        <v>3859</v>
      </c>
      <c r="B948" s="219" t="s">
        <v>1663</v>
      </c>
      <c r="C948" s="265" t="s">
        <v>204</v>
      </c>
      <c r="D948" s="265"/>
      <c r="E948" s="265"/>
      <c r="F948" s="265" t="s">
        <v>5407</v>
      </c>
      <c r="G948" s="190" t="s">
        <v>30</v>
      </c>
      <c r="H948" s="260">
        <v>28</v>
      </c>
      <c r="I948" s="746">
        <v>367.38333333333333</v>
      </c>
      <c r="J948" s="421">
        <f t="shared" si="129"/>
        <v>10286.733333333334</v>
      </c>
      <c r="K948" s="408">
        <v>167.52680000000001</v>
      </c>
      <c r="L948" s="408">
        <f t="shared" si="130"/>
        <v>4690.7503999999999</v>
      </c>
      <c r="M948" s="408">
        <f t="shared" si="131"/>
        <v>534.91013333333331</v>
      </c>
      <c r="N948" s="408">
        <f t="shared" si="132"/>
        <v>14977.483733333333</v>
      </c>
      <c r="O948" s="299"/>
      <c r="P948" s="514"/>
      <c r="Q948" s="550" t="s">
        <v>5403</v>
      </c>
      <c r="R948" s="862"/>
      <c r="S948" s="862"/>
    </row>
    <row r="949" spans="1:19" s="3" customFormat="1" ht="41.4" hidden="1" outlineLevel="1">
      <c r="A949" s="218" t="s">
        <v>3860</v>
      </c>
      <c r="B949" s="219" t="s">
        <v>1663</v>
      </c>
      <c r="C949" s="265" t="s">
        <v>205</v>
      </c>
      <c r="D949" s="265"/>
      <c r="E949" s="265"/>
      <c r="F949" s="265" t="s">
        <v>5407</v>
      </c>
      <c r="G949" s="190" t="s">
        <v>30</v>
      </c>
      <c r="H949" s="260">
        <v>8</v>
      </c>
      <c r="I949" s="746">
        <v>443.1</v>
      </c>
      <c r="J949" s="421">
        <f t="shared" si="129"/>
        <v>3544.8</v>
      </c>
      <c r="K949" s="408">
        <v>202.05360000000005</v>
      </c>
      <c r="L949" s="408">
        <f t="shared" si="130"/>
        <v>1616.4288000000004</v>
      </c>
      <c r="M949" s="408">
        <f t="shared" si="131"/>
        <v>645.1536000000001</v>
      </c>
      <c r="N949" s="408">
        <f t="shared" si="132"/>
        <v>5161.2288000000008</v>
      </c>
      <c r="O949" s="299"/>
      <c r="P949" s="514"/>
      <c r="Q949" s="550" t="s">
        <v>5403</v>
      </c>
      <c r="R949" s="862"/>
      <c r="S949" s="862"/>
    </row>
    <row r="950" spans="1:19" s="3" customFormat="1" ht="41.4" hidden="1" outlineLevel="1">
      <c r="A950" s="218" t="s">
        <v>3861</v>
      </c>
      <c r="B950" s="219" t="s">
        <v>1663</v>
      </c>
      <c r="C950" s="265" t="s">
        <v>206</v>
      </c>
      <c r="D950" s="265"/>
      <c r="E950" s="265"/>
      <c r="F950" s="265" t="s">
        <v>5407</v>
      </c>
      <c r="G950" s="190" t="s">
        <v>30</v>
      </c>
      <c r="H950" s="260">
        <v>117</v>
      </c>
      <c r="I950" s="746">
        <v>512.63333333333333</v>
      </c>
      <c r="J950" s="421">
        <f t="shared" si="129"/>
        <v>59978.1</v>
      </c>
      <c r="K950" s="408">
        <v>233.76079999999999</v>
      </c>
      <c r="L950" s="408">
        <f t="shared" si="130"/>
        <v>27350.013599999998</v>
      </c>
      <c r="M950" s="408">
        <f t="shared" si="131"/>
        <v>746.39413333333334</v>
      </c>
      <c r="N950" s="408">
        <f t="shared" si="132"/>
        <v>87328.113599999997</v>
      </c>
      <c r="O950" s="299"/>
      <c r="P950" s="514"/>
      <c r="Q950" s="550" t="s">
        <v>5403</v>
      </c>
      <c r="R950" s="862"/>
      <c r="S950" s="862"/>
    </row>
    <row r="951" spans="1:19" s="3" customFormat="1" ht="41.4" hidden="1" outlineLevel="1">
      <c r="A951" s="218" t="s">
        <v>3862</v>
      </c>
      <c r="B951" s="219" t="s">
        <v>1663</v>
      </c>
      <c r="C951" s="265" t="s">
        <v>207</v>
      </c>
      <c r="D951" s="265"/>
      <c r="E951" s="265"/>
      <c r="F951" s="265" t="s">
        <v>5407</v>
      </c>
      <c r="G951" s="190" t="s">
        <v>30</v>
      </c>
      <c r="H951" s="260">
        <v>28</v>
      </c>
      <c r="I951" s="746">
        <v>611.33333333333326</v>
      </c>
      <c r="J951" s="421">
        <f t="shared" si="129"/>
        <v>17117.333333333332</v>
      </c>
      <c r="K951" s="408">
        <v>278.76800000000003</v>
      </c>
      <c r="L951" s="408">
        <f t="shared" si="130"/>
        <v>7805.5040000000008</v>
      </c>
      <c r="M951" s="408">
        <f t="shared" si="131"/>
        <v>890.10133333333329</v>
      </c>
      <c r="N951" s="408">
        <f t="shared" si="132"/>
        <v>24922.837333333333</v>
      </c>
      <c r="O951" s="299"/>
      <c r="P951" s="514"/>
      <c r="Q951" s="550" t="s">
        <v>5403</v>
      </c>
      <c r="R951" s="862"/>
      <c r="S951" s="862"/>
    </row>
    <row r="952" spans="1:19" s="3" customFormat="1" ht="41.4" hidden="1" outlineLevel="1">
      <c r="A952" s="218" t="s">
        <v>3863</v>
      </c>
      <c r="B952" s="219" t="s">
        <v>1663</v>
      </c>
      <c r="C952" s="265" t="s">
        <v>201</v>
      </c>
      <c r="D952" s="265"/>
      <c r="E952" s="265"/>
      <c r="F952" s="265" t="s">
        <v>5407</v>
      </c>
      <c r="G952" s="190" t="s">
        <v>30</v>
      </c>
      <c r="H952" s="260">
        <v>223</v>
      </c>
      <c r="I952" s="746">
        <v>219.91666666666666</v>
      </c>
      <c r="J952" s="421">
        <f t="shared" si="129"/>
        <v>49041.416666666664</v>
      </c>
      <c r="K952" s="408">
        <v>100.28200000000001</v>
      </c>
      <c r="L952" s="408">
        <f t="shared" si="130"/>
        <v>22362.886000000002</v>
      </c>
      <c r="M952" s="408">
        <f t="shared" si="131"/>
        <v>320.19866666666667</v>
      </c>
      <c r="N952" s="408">
        <f t="shared" si="132"/>
        <v>71404.30266666667</v>
      </c>
      <c r="O952" s="299"/>
      <c r="P952" s="514"/>
      <c r="Q952" s="550" t="s">
        <v>5403</v>
      </c>
      <c r="R952" s="862"/>
      <c r="S952" s="862"/>
    </row>
    <row r="953" spans="1:19" s="3" customFormat="1" ht="41.4" hidden="1" outlineLevel="1">
      <c r="A953" s="218" t="s">
        <v>3864</v>
      </c>
      <c r="B953" s="219" t="s">
        <v>1663</v>
      </c>
      <c r="C953" s="265" t="s">
        <v>202</v>
      </c>
      <c r="D953" s="265"/>
      <c r="E953" s="265"/>
      <c r="F953" s="265" t="s">
        <v>5407</v>
      </c>
      <c r="G953" s="190" t="s">
        <v>30</v>
      </c>
      <c r="H953" s="260">
        <v>204</v>
      </c>
      <c r="I953" s="746">
        <v>280.35000000000002</v>
      </c>
      <c r="J953" s="421">
        <f t="shared" si="129"/>
        <v>57191.4</v>
      </c>
      <c r="K953" s="408">
        <v>127.83960000000002</v>
      </c>
      <c r="L953" s="408">
        <f t="shared" si="130"/>
        <v>26079.278400000003</v>
      </c>
      <c r="M953" s="408">
        <f t="shared" si="131"/>
        <v>408.18960000000004</v>
      </c>
      <c r="N953" s="408">
        <f t="shared" si="132"/>
        <v>83270.678400000004</v>
      </c>
      <c r="O953" s="299"/>
      <c r="P953" s="514"/>
      <c r="Q953" s="550" t="s">
        <v>5403</v>
      </c>
      <c r="R953" s="862"/>
      <c r="S953" s="862"/>
    </row>
    <row r="954" spans="1:19" s="3" customFormat="1" ht="41.4" hidden="1" outlineLevel="1">
      <c r="A954" s="218" t="s">
        <v>3865</v>
      </c>
      <c r="B954" s="219" t="s">
        <v>1663</v>
      </c>
      <c r="C954" s="265" t="s">
        <v>203</v>
      </c>
      <c r="D954" s="265"/>
      <c r="E954" s="265"/>
      <c r="F954" s="265" t="s">
        <v>5407</v>
      </c>
      <c r="G954" s="190" t="s">
        <v>30</v>
      </c>
      <c r="H954" s="260">
        <v>7</v>
      </c>
      <c r="I954" s="746">
        <v>295.86666666666667</v>
      </c>
      <c r="J954" s="421">
        <f t="shared" si="129"/>
        <v>2071.0666666666666</v>
      </c>
      <c r="K954" s="408">
        <v>134.9152</v>
      </c>
      <c r="L954" s="408">
        <f t="shared" si="130"/>
        <v>944.40639999999996</v>
      </c>
      <c r="M954" s="408">
        <f t="shared" si="131"/>
        <v>430.7818666666667</v>
      </c>
      <c r="N954" s="408">
        <f t="shared" si="132"/>
        <v>3015.4730666666669</v>
      </c>
      <c r="O954" s="299"/>
      <c r="P954" s="514"/>
      <c r="Q954" s="550" t="s">
        <v>5403</v>
      </c>
      <c r="R954" s="862"/>
      <c r="S954" s="862"/>
    </row>
    <row r="955" spans="1:19" s="3" customFormat="1" ht="41.4" hidden="1" outlineLevel="1">
      <c r="A955" s="218" t="s">
        <v>3866</v>
      </c>
      <c r="B955" s="219" t="s">
        <v>1663</v>
      </c>
      <c r="C955" s="265" t="s">
        <v>196</v>
      </c>
      <c r="D955" s="265"/>
      <c r="E955" s="265"/>
      <c r="F955" s="265" t="s">
        <v>5407</v>
      </c>
      <c r="G955" s="190" t="s">
        <v>30</v>
      </c>
      <c r="H955" s="260">
        <v>700</v>
      </c>
      <c r="I955" s="746">
        <v>106.63333333333333</v>
      </c>
      <c r="J955" s="421">
        <f t="shared" si="129"/>
        <v>74643.333333333328</v>
      </c>
      <c r="K955" s="408">
        <v>48.624800000000008</v>
      </c>
      <c r="L955" s="408">
        <f t="shared" si="130"/>
        <v>34037.360000000008</v>
      </c>
      <c r="M955" s="408">
        <f t="shared" si="131"/>
        <v>155.25813333333332</v>
      </c>
      <c r="N955" s="408">
        <f t="shared" si="132"/>
        <v>108680.69333333333</v>
      </c>
      <c r="O955" s="299"/>
      <c r="P955" s="514"/>
      <c r="Q955" s="550" t="s">
        <v>5403</v>
      </c>
      <c r="R955" s="862"/>
      <c r="S955" s="862"/>
    </row>
    <row r="956" spans="1:19" s="3" customFormat="1" ht="41.4" hidden="1" outlineLevel="1">
      <c r="A956" s="218" t="s">
        <v>3867</v>
      </c>
      <c r="B956" s="219" t="s">
        <v>1663</v>
      </c>
      <c r="C956" s="265" t="s">
        <v>197</v>
      </c>
      <c r="D956" s="265"/>
      <c r="E956" s="265"/>
      <c r="F956" s="265" t="s">
        <v>5407</v>
      </c>
      <c r="G956" s="190" t="s">
        <v>30</v>
      </c>
      <c r="H956" s="260">
        <v>611</v>
      </c>
      <c r="I956" s="746">
        <v>113.86666666666666</v>
      </c>
      <c r="J956" s="421">
        <f t="shared" si="129"/>
        <v>69572.533333333326</v>
      </c>
      <c r="K956" s="408">
        <v>51.923200000000001</v>
      </c>
      <c r="L956" s="408">
        <f t="shared" si="130"/>
        <v>31725.075199999999</v>
      </c>
      <c r="M956" s="408">
        <f t="shared" si="131"/>
        <v>165.78986666666665</v>
      </c>
      <c r="N956" s="408">
        <f t="shared" si="132"/>
        <v>101297.60853333333</v>
      </c>
      <c r="O956" s="299"/>
      <c r="P956" s="514"/>
      <c r="Q956" s="550" t="s">
        <v>5403</v>
      </c>
      <c r="R956" s="862"/>
      <c r="S956" s="862"/>
    </row>
    <row r="957" spans="1:19" s="3" customFormat="1" ht="41.4" hidden="1" outlineLevel="1">
      <c r="A957" s="218" t="s">
        <v>3868</v>
      </c>
      <c r="B957" s="219" t="s">
        <v>1663</v>
      </c>
      <c r="C957" s="265" t="s">
        <v>198</v>
      </c>
      <c r="D957" s="265"/>
      <c r="E957" s="265"/>
      <c r="F957" s="265" t="s">
        <v>5407</v>
      </c>
      <c r="G957" s="190" t="s">
        <v>30</v>
      </c>
      <c r="H957" s="260">
        <v>707</v>
      </c>
      <c r="I957" s="746">
        <v>121.21666666666668</v>
      </c>
      <c r="J957" s="421">
        <f t="shared" si="129"/>
        <v>85700.183333333349</v>
      </c>
      <c r="K957" s="408">
        <v>55.274800000000006</v>
      </c>
      <c r="L957" s="408">
        <f t="shared" si="130"/>
        <v>39079.283600000002</v>
      </c>
      <c r="M957" s="408">
        <f t="shared" si="131"/>
        <v>176.4914666666667</v>
      </c>
      <c r="N957" s="408">
        <f t="shared" si="132"/>
        <v>124779.46693333336</v>
      </c>
      <c r="O957" s="299"/>
      <c r="P957" s="514"/>
      <c r="Q957" s="550" t="s">
        <v>5403</v>
      </c>
      <c r="R957" s="862"/>
      <c r="S957" s="862"/>
    </row>
    <row r="958" spans="1:19" s="3" customFormat="1" ht="41.4" hidden="1" outlineLevel="1">
      <c r="A958" s="218" t="s">
        <v>3869</v>
      </c>
      <c r="B958" s="219" t="s">
        <v>1663</v>
      </c>
      <c r="C958" s="265" t="s">
        <v>199</v>
      </c>
      <c r="D958" s="265"/>
      <c r="E958" s="265"/>
      <c r="F958" s="265" t="s">
        <v>5407</v>
      </c>
      <c r="G958" s="190" t="s">
        <v>30</v>
      </c>
      <c r="H958" s="260">
        <v>900</v>
      </c>
      <c r="I958" s="746">
        <v>144.08333333333331</v>
      </c>
      <c r="J958" s="421">
        <f t="shared" si="129"/>
        <v>129674.99999999999</v>
      </c>
      <c r="K958" s="408">
        <v>65.702000000000012</v>
      </c>
      <c r="L958" s="408">
        <f t="shared" si="130"/>
        <v>59131.80000000001</v>
      </c>
      <c r="M958" s="408">
        <f t="shared" si="131"/>
        <v>209.78533333333331</v>
      </c>
      <c r="N958" s="408">
        <f t="shared" si="132"/>
        <v>188806.8</v>
      </c>
      <c r="O958" s="299"/>
      <c r="P958" s="514"/>
      <c r="Q958" s="550" t="s">
        <v>5403</v>
      </c>
      <c r="R958" s="862"/>
      <c r="S958" s="862"/>
    </row>
    <row r="959" spans="1:19" s="3" customFormat="1" ht="41.4" hidden="1" outlineLevel="1">
      <c r="A959" s="218" t="s">
        <v>3870</v>
      </c>
      <c r="B959" s="219" t="s">
        <v>1663</v>
      </c>
      <c r="C959" s="265" t="s">
        <v>200</v>
      </c>
      <c r="D959" s="265"/>
      <c r="E959" s="265"/>
      <c r="F959" s="265" t="s">
        <v>5407</v>
      </c>
      <c r="G959" s="190" t="s">
        <v>30</v>
      </c>
      <c r="H959" s="260">
        <v>384</v>
      </c>
      <c r="I959" s="746">
        <v>189.35</v>
      </c>
      <c r="J959" s="421">
        <f t="shared" si="129"/>
        <v>72710.399999999994</v>
      </c>
      <c r="K959" s="408">
        <v>86.343600000000009</v>
      </c>
      <c r="L959" s="408">
        <f t="shared" si="130"/>
        <v>33155.9424</v>
      </c>
      <c r="M959" s="408">
        <f t="shared" si="131"/>
        <v>275.6936</v>
      </c>
      <c r="N959" s="408">
        <f t="shared" si="132"/>
        <v>105866.34239999999</v>
      </c>
      <c r="O959" s="299"/>
      <c r="P959" s="514"/>
      <c r="Q959" s="550" t="s">
        <v>5403</v>
      </c>
      <c r="R959" s="862"/>
      <c r="S959" s="862"/>
    </row>
    <row r="960" spans="1:19" s="3" customFormat="1" ht="41.4" hidden="1" outlineLevel="1">
      <c r="A960" s="218" t="s">
        <v>3871</v>
      </c>
      <c r="B960" s="219" t="s">
        <v>1663</v>
      </c>
      <c r="C960" s="265" t="s">
        <v>1167</v>
      </c>
      <c r="D960" s="265"/>
      <c r="E960" s="265"/>
      <c r="F960" s="265" t="s">
        <v>5407</v>
      </c>
      <c r="G960" s="190" t="s">
        <v>30</v>
      </c>
      <c r="H960" s="260">
        <v>35</v>
      </c>
      <c r="I960" s="746">
        <v>512.63333333333333</v>
      </c>
      <c r="J960" s="421">
        <f t="shared" si="129"/>
        <v>17942.166666666668</v>
      </c>
      <c r="K960" s="408">
        <v>233.76079999999999</v>
      </c>
      <c r="L960" s="408">
        <f t="shared" si="130"/>
        <v>8181.6279999999997</v>
      </c>
      <c r="M960" s="408">
        <f t="shared" si="131"/>
        <v>746.39413333333334</v>
      </c>
      <c r="N960" s="408">
        <f t="shared" si="132"/>
        <v>26123.794666666668</v>
      </c>
      <c r="O960" s="299"/>
      <c r="P960" s="514"/>
      <c r="Q960" s="550" t="s">
        <v>5403</v>
      </c>
      <c r="R960" s="862"/>
      <c r="S960" s="862"/>
    </row>
    <row r="961" spans="1:19" s="3" customFormat="1" ht="41.4" hidden="1" outlineLevel="1">
      <c r="A961" s="218" t="s">
        <v>3872</v>
      </c>
      <c r="B961" s="219" t="s">
        <v>1663</v>
      </c>
      <c r="C961" s="265" t="s">
        <v>1166</v>
      </c>
      <c r="D961" s="265"/>
      <c r="E961" s="265"/>
      <c r="F961" s="265" t="s">
        <v>5407</v>
      </c>
      <c r="G961" s="190" t="s">
        <v>30</v>
      </c>
      <c r="H961" s="260">
        <v>420</v>
      </c>
      <c r="I961" s="746">
        <v>219.91666666666666</v>
      </c>
      <c r="J961" s="421">
        <f t="shared" si="129"/>
        <v>92365</v>
      </c>
      <c r="K961" s="408">
        <v>100.28200000000001</v>
      </c>
      <c r="L961" s="408">
        <f t="shared" si="130"/>
        <v>42118.44</v>
      </c>
      <c r="M961" s="408">
        <f t="shared" si="131"/>
        <v>320.19866666666667</v>
      </c>
      <c r="N961" s="408">
        <f t="shared" si="132"/>
        <v>134483.44</v>
      </c>
      <c r="O961" s="299"/>
      <c r="P961" s="514"/>
      <c r="Q961" s="550" t="s">
        <v>5403</v>
      </c>
      <c r="R961" s="862"/>
      <c r="S961" s="862"/>
    </row>
    <row r="962" spans="1:19" s="3" customFormat="1" hidden="1" outlineLevel="1">
      <c r="A962" s="53" t="s">
        <v>3847</v>
      </c>
      <c r="B962" s="34" t="s">
        <v>1663</v>
      </c>
      <c r="C962" s="270" t="s">
        <v>208</v>
      </c>
      <c r="D962" s="270"/>
      <c r="E962" s="270"/>
      <c r="F962" s="270"/>
      <c r="G962" s="27"/>
      <c r="H962" s="288"/>
      <c r="I962" s="499"/>
      <c r="J962" s="420"/>
      <c r="K962" s="749"/>
      <c r="L962" s="409">
        <f t="shared" ref="L962:L972" si="133">H962*K962</f>
        <v>0</v>
      </c>
      <c r="M962" s="409">
        <f t="shared" ref="M962:M972" si="134">I962+K962</f>
        <v>0</v>
      </c>
      <c r="N962" s="409">
        <f t="shared" ref="N962:N972" si="135">H962*M962</f>
        <v>0</v>
      </c>
      <c r="O962" s="64"/>
      <c r="P962" s="514"/>
      <c r="Q962" s="550" t="s">
        <v>5403</v>
      </c>
      <c r="R962" s="862"/>
      <c r="S962" s="862"/>
    </row>
    <row r="963" spans="1:19" s="3" customFormat="1" hidden="1" outlineLevel="1">
      <c r="A963" s="218" t="s">
        <v>3873</v>
      </c>
      <c r="B963" s="219" t="s">
        <v>1663</v>
      </c>
      <c r="C963" s="265" t="s">
        <v>218</v>
      </c>
      <c r="D963" s="265"/>
      <c r="E963" s="265"/>
      <c r="F963" s="265"/>
      <c r="G963" s="190" t="s">
        <v>38</v>
      </c>
      <c r="H963" s="260">
        <v>3900</v>
      </c>
      <c r="I963" s="746">
        <v>350</v>
      </c>
      <c r="J963" s="421">
        <f t="shared" ref="J963:J972" si="136">H963*I963</f>
        <v>1365000</v>
      </c>
      <c r="K963" s="408">
        <v>0</v>
      </c>
      <c r="L963" s="408">
        <f t="shared" si="133"/>
        <v>0</v>
      </c>
      <c r="M963" s="408">
        <f t="shared" si="134"/>
        <v>350</v>
      </c>
      <c r="N963" s="408">
        <f t="shared" si="135"/>
        <v>1365000</v>
      </c>
      <c r="O963" s="299"/>
      <c r="P963" s="514"/>
      <c r="Q963" s="550" t="s">
        <v>5403</v>
      </c>
      <c r="R963" s="862"/>
      <c r="S963" s="862"/>
    </row>
    <row r="964" spans="1:19" s="3" customFormat="1" hidden="1" outlineLevel="1">
      <c r="A964" s="218" t="s">
        <v>3874</v>
      </c>
      <c r="B964" s="219" t="s">
        <v>1663</v>
      </c>
      <c r="C964" s="265" t="s">
        <v>209</v>
      </c>
      <c r="D964" s="265"/>
      <c r="E964" s="265"/>
      <c r="F964" s="265"/>
      <c r="G964" s="190" t="s">
        <v>38</v>
      </c>
      <c r="H964" s="260">
        <v>77</v>
      </c>
      <c r="I964" s="746">
        <v>115.73333333333333</v>
      </c>
      <c r="J964" s="421">
        <f t="shared" si="136"/>
        <v>8911.4666666666672</v>
      </c>
      <c r="K964" s="408">
        <v>0</v>
      </c>
      <c r="L964" s="408">
        <f t="shared" si="133"/>
        <v>0</v>
      </c>
      <c r="M964" s="408">
        <f t="shared" si="134"/>
        <v>115.73333333333333</v>
      </c>
      <c r="N964" s="408">
        <f t="shared" si="135"/>
        <v>8911.4666666666672</v>
      </c>
      <c r="O964" s="299"/>
      <c r="P964" s="514"/>
      <c r="Q964" s="550" t="s">
        <v>5403</v>
      </c>
      <c r="R964" s="862"/>
      <c r="S964" s="862"/>
    </row>
    <row r="965" spans="1:19" s="3" customFormat="1" hidden="1" outlineLevel="1">
      <c r="A965" s="218" t="s">
        <v>3875</v>
      </c>
      <c r="B965" s="219" t="s">
        <v>1663</v>
      </c>
      <c r="C965" s="265" t="s">
        <v>210</v>
      </c>
      <c r="D965" s="265"/>
      <c r="E965" s="265"/>
      <c r="F965" s="265"/>
      <c r="G965" s="190" t="s">
        <v>38</v>
      </c>
      <c r="H965" s="260">
        <v>77</v>
      </c>
      <c r="I965" s="746">
        <v>250.83333333333334</v>
      </c>
      <c r="J965" s="421">
        <f t="shared" si="136"/>
        <v>19314.166666666668</v>
      </c>
      <c r="K965" s="408">
        <v>731.5</v>
      </c>
      <c r="L965" s="408">
        <f t="shared" si="133"/>
        <v>56325.5</v>
      </c>
      <c r="M965" s="408">
        <f t="shared" si="134"/>
        <v>982.33333333333337</v>
      </c>
      <c r="N965" s="408">
        <f t="shared" si="135"/>
        <v>75639.666666666672</v>
      </c>
      <c r="O965" s="299"/>
      <c r="P965" s="514"/>
      <c r="Q965" s="550" t="s">
        <v>5403</v>
      </c>
      <c r="R965" s="862"/>
      <c r="S965" s="862"/>
    </row>
    <row r="966" spans="1:19" s="3" customFormat="1" ht="41.4" hidden="1" outlineLevel="1">
      <c r="A966" s="218" t="s">
        <v>3876</v>
      </c>
      <c r="B966" s="219" t="s">
        <v>1663</v>
      </c>
      <c r="C966" s="265" t="s">
        <v>211</v>
      </c>
      <c r="D966" s="265"/>
      <c r="E966" s="265"/>
      <c r="F966" s="265" t="s">
        <v>5408</v>
      </c>
      <c r="G966" s="190" t="s">
        <v>16</v>
      </c>
      <c r="H966" s="260">
        <v>156</v>
      </c>
      <c r="I966" s="746">
        <v>834.16666666666663</v>
      </c>
      <c r="J966" s="421">
        <f t="shared" si="136"/>
        <v>130130</v>
      </c>
      <c r="K966" s="408">
        <v>465.5</v>
      </c>
      <c r="L966" s="408">
        <f t="shared" si="133"/>
        <v>72618</v>
      </c>
      <c r="M966" s="408">
        <f t="shared" si="134"/>
        <v>1299.6666666666665</v>
      </c>
      <c r="N966" s="408">
        <f t="shared" si="135"/>
        <v>202747.99999999997</v>
      </c>
      <c r="O966" s="299"/>
      <c r="P966" s="514"/>
      <c r="Q966" s="550" t="s">
        <v>5403</v>
      </c>
      <c r="R966" s="862"/>
      <c r="S966" s="862"/>
    </row>
    <row r="967" spans="1:19" s="3" customFormat="1" ht="41.4" hidden="1" outlineLevel="1">
      <c r="A967" s="218" t="s">
        <v>3877</v>
      </c>
      <c r="B967" s="219" t="s">
        <v>1663</v>
      </c>
      <c r="C967" s="265" t="s">
        <v>212</v>
      </c>
      <c r="D967" s="265"/>
      <c r="E967" s="265"/>
      <c r="F967" s="265" t="s">
        <v>5408</v>
      </c>
      <c r="G967" s="190" t="s">
        <v>16</v>
      </c>
      <c r="H967" s="260">
        <v>156</v>
      </c>
      <c r="I967" s="746">
        <v>495.83333333333337</v>
      </c>
      <c r="J967" s="421">
        <f t="shared" si="136"/>
        <v>77350</v>
      </c>
      <c r="K967" s="408">
        <v>359.1</v>
      </c>
      <c r="L967" s="408">
        <f t="shared" si="133"/>
        <v>56019.600000000006</v>
      </c>
      <c r="M967" s="408">
        <f t="shared" si="134"/>
        <v>854.93333333333339</v>
      </c>
      <c r="N967" s="408">
        <f t="shared" si="135"/>
        <v>133369.60000000001</v>
      </c>
      <c r="O967" s="299"/>
      <c r="P967" s="514"/>
      <c r="Q967" s="550" t="s">
        <v>5403</v>
      </c>
      <c r="R967" s="862"/>
      <c r="S967" s="862"/>
    </row>
    <row r="968" spans="1:19" s="3" customFormat="1" ht="41.4" hidden="1" outlineLevel="1">
      <c r="A968" s="218" t="s">
        <v>3878</v>
      </c>
      <c r="B968" s="219" t="s">
        <v>1663</v>
      </c>
      <c r="C968" s="265" t="s">
        <v>213</v>
      </c>
      <c r="D968" s="265"/>
      <c r="E968" s="265"/>
      <c r="F968" s="265" t="s">
        <v>5408</v>
      </c>
      <c r="G968" s="190" t="s">
        <v>16</v>
      </c>
      <c r="H968" s="260">
        <v>156</v>
      </c>
      <c r="I968" s="746">
        <v>577.5</v>
      </c>
      <c r="J968" s="421">
        <f t="shared" si="136"/>
        <v>90090</v>
      </c>
      <c r="K968" s="408">
        <v>425.6</v>
      </c>
      <c r="L968" s="408">
        <f t="shared" si="133"/>
        <v>66393.600000000006</v>
      </c>
      <c r="M968" s="408">
        <f t="shared" si="134"/>
        <v>1003.1</v>
      </c>
      <c r="N968" s="408">
        <f t="shared" si="135"/>
        <v>156483.6</v>
      </c>
      <c r="O968" s="299"/>
      <c r="P968" s="514"/>
      <c r="Q968" s="550" t="s">
        <v>5403</v>
      </c>
      <c r="R968" s="862"/>
      <c r="S968" s="862"/>
    </row>
    <row r="969" spans="1:19" s="3" customFormat="1" ht="41.4" hidden="1" outlineLevel="1">
      <c r="A969" s="218" t="s">
        <v>3879</v>
      </c>
      <c r="B969" s="219" t="s">
        <v>1663</v>
      </c>
      <c r="C969" s="265" t="s">
        <v>214</v>
      </c>
      <c r="D969" s="265"/>
      <c r="E969" s="265"/>
      <c r="F969" s="265" t="s">
        <v>5408</v>
      </c>
      <c r="G969" s="190" t="s">
        <v>16</v>
      </c>
      <c r="H969" s="260">
        <v>156</v>
      </c>
      <c r="I969" s="746">
        <v>99.166666666666657</v>
      </c>
      <c r="J969" s="421">
        <f t="shared" si="136"/>
        <v>15469.999999999998</v>
      </c>
      <c r="K969" s="408">
        <v>133</v>
      </c>
      <c r="L969" s="408">
        <f t="shared" si="133"/>
        <v>20748</v>
      </c>
      <c r="M969" s="408">
        <f t="shared" si="134"/>
        <v>232.16666666666666</v>
      </c>
      <c r="N969" s="408">
        <f t="shared" si="135"/>
        <v>36218</v>
      </c>
      <c r="O969" s="299"/>
      <c r="P969" s="514"/>
      <c r="Q969" s="550" t="s">
        <v>5403</v>
      </c>
      <c r="R969" s="862"/>
      <c r="S969" s="862"/>
    </row>
    <row r="970" spans="1:19" s="3" customFormat="1" ht="41.4" hidden="1" outlineLevel="1">
      <c r="A970" s="218" t="s">
        <v>3880</v>
      </c>
      <c r="B970" s="219" t="s">
        <v>1663</v>
      </c>
      <c r="C970" s="265" t="s">
        <v>215</v>
      </c>
      <c r="D970" s="265"/>
      <c r="E970" s="265"/>
      <c r="F970" s="265" t="s">
        <v>5408</v>
      </c>
      <c r="G970" s="190" t="s">
        <v>16</v>
      </c>
      <c r="H970" s="260">
        <v>156</v>
      </c>
      <c r="I970" s="746">
        <v>104.99999999999999</v>
      </c>
      <c r="J970" s="421">
        <f t="shared" si="136"/>
        <v>16379.999999999998</v>
      </c>
      <c r="K970" s="408">
        <v>133</v>
      </c>
      <c r="L970" s="408">
        <f t="shared" si="133"/>
        <v>20748</v>
      </c>
      <c r="M970" s="408">
        <f t="shared" si="134"/>
        <v>238</v>
      </c>
      <c r="N970" s="408">
        <f t="shared" si="135"/>
        <v>37128</v>
      </c>
      <c r="O970" s="299"/>
      <c r="P970" s="514"/>
      <c r="Q970" s="550" t="s">
        <v>5403</v>
      </c>
      <c r="R970" s="862"/>
      <c r="S970" s="862"/>
    </row>
    <row r="971" spans="1:19" s="3" customFormat="1" hidden="1" outlineLevel="1">
      <c r="A971" s="218" t="s">
        <v>3881</v>
      </c>
      <c r="B971" s="219" t="s">
        <v>1663</v>
      </c>
      <c r="C971" s="265" t="s">
        <v>216</v>
      </c>
      <c r="D971" s="265"/>
      <c r="E971" s="265"/>
      <c r="F971" s="265" t="s">
        <v>220</v>
      </c>
      <c r="G971" s="190" t="s">
        <v>29</v>
      </c>
      <c r="H971" s="260">
        <v>15</v>
      </c>
      <c r="I971" s="746">
        <v>506.33333333333326</v>
      </c>
      <c r="J971" s="421">
        <f t="shared" si="136"/>
        <v>7594.9999999999991</v>
      </c>
      <c r="K971" s="408">
        <v>558.6</v>
      </c>
      <c r="L971" s="408">
        <f t="shared" si="133"/>
        <v>8379</v>
      </c>
      <c r="M971" s="408">
        <f t="shared" si="134"/>
        <v>1064.9333333333334</v>
      </c>
      <c r="N971" s="408">
        <f t="shared" si="135"/>
        <v>15974</v>
      </c>
      <c r="O971" s="299"/>
      <c r="P971" s="514"/>
      <c r="Q971" s="550"/>
      <c r="R971" s="862"/>
      <c r="S971" s="862"/>
    </row>
    <row r="972" spans="1:19" s="3" customFormat="1" hidden="1" outlineLevel="1">
      <c r="A972" s="218" t="s">
        <v>3882</v>
      </c>
      <c r="B972" s="219" t="s">
        <v>1663</v>
      </c>
      <c r="C972" s="265" t="s">
        <v>217</v>
      </c>
      <c r="D972" s="265"/>
      <c r="E972" s="265"/>
      <c r="F972" s="265" t="s">
        <v>220</v>
      </c>
      <c r="G972" s="190" t="s">
        <v>29</v>
      </c>
      <c r="H972" s="260">
        <v>15</v>
      </c>
      <c r="I972" s="746">
        <v>676.66666666666674</v>
      </c>
      <c r="J972" s="421">
        <f t="shared" si="136"/>
        <v>10150.000000000002</v>
      </c>
      <c r="K972" s="408">
        <v>558.6</v>
      </c>
      <c r="L972" s="408">
        <f t="shared" si="133"/>
        <v>8379</v>
      </c>
      <c r="M972" s="408">
        <f t="shared" si="134"/>
        <v>1235.2666666666669</v>
      </c>
      <c r="N972" s="408">
        <f t="shared" si="135"/>
        <v>18529.000000000004</v>
      </c>
      <c r="O972" s="299"/>
      <c r="P972" s="514"/>
      <c r="Q972" s="550"/>
      <c r="R972" s="862"/>
      <c r="S972" s="862"/>
    </row>
    <row r="973" spans="1:19" s="3" customFormat="1" hidden="1" outlineLevel="1">
      <c r="A973" s="53" t="s">
        <v>3848</v>
      </c>
      <c r="B973" s="34" t="s">
        <v>1663</v>
      </c>
      <c r="C973" s="270" t="s">
        <v>2738</v>
      </c>
      <c r="D973" s="270"/>
      <c r="E973" s="270"/>
      <c r="F973" s="270"/>
      <c r="G973" s="27"/>
      <c r="H973" s="288"/>
      <c r="I973" s="499"/>
      <c r="J973" s="420"/>
      <c r="K973" s="409"/>
      <c r="L973" s="409"/>
      <c r="M973" s="409"/>
      <c r="N973" s="409"/>
      <c r="O973" s="310"/>
      <c r="P973" s="515"/>
      <c r="Q973" s="551"/>
      <c r="R973" s="862"/>
      <c r="S973" s="862"/>
    </row>
    <row r="974" spans="1:19" s="3" customFormat="1" ht="41.4" hidden="1" outlineLevel="1">
      <c r="A974" s="218" t="s">
        <v>3883</v>
      </c>
      <c r="B974" s="219" t="s">
        <v>1663</v>
      </c>
      <c r="C974" s="265" t="s">
        <v>2740</v>
      </c>
      <c r="D974" s="265"/>
      <c r="E974" s="265"/>
      <c r="F974" s="265" t="s">
        <v>220</v>
      </c>
      <c r="G974" s="190" t="s">
        <v>31</v>
      </c>
      <c r="H974" s="260">
        <v>1</v>
      </c>
      <c r="I974" s="746">
        <v>125704</v>
      </c>
      <c r="J974" s="421">
        <f t="shared" ref="J974:J1092" si="137">H974*I974</f>
        <v>125704</v>
      </c>
      <c r="K974" s="408">
        <v>30169</v>
      </c>
      <c r="L974" s="408">
        <f t="shared" ref="L974:L1010" si="138">H974*K974</f>
        <v>30169</v>
      </c>
      <c r="M974" s="408">
        <f t="shared" ref="M974:M1010" si="139">I974+K974</f>
        <v>155873</v>
      </c>
      <c r="N974" s="408">
        <f t="shared" ref="N974:N1010" si="140">H974*M974</f>
        <v>155873</v>
      </c>
      <c r="O974" s="311"/>
      <c r="P974" s="515"/>
      <c r="Q974" s="551"/>
      <c r="R974" s="862"/>
      <c r="S974" s="862"/>
    </row>
    <row r="975" spans="1:19" s="3" customFormat="1" ht="82.8" hidden="1" outlineLevel="1">
      <c r="A975" s="218" t="s">
        <v>3884</v>
      </c>
      <c r="B975" s="219" t="s">
        <v>1663</v>
      </c>
      <c r="C975" s="265" t="s">
        <v>2742</v>
      </c>
      <c r="D975" s="265"/>
      <c r="E975" s="265"/>
      <c r="F975" s="265" t="s">
        <v>220</v>
      </c>
      <c r="G975" s="190" t="s">
        <v>31</v>
      </c>
      <c r="H975" s="260">
        <v>1</v>
      </c>
      <c r="I975" s="746">
        <v>132170</v>
      </c>
      <c r="J975" s="421">
        <f t="shared" si="137"/>
        <v>132170</v>
      </c>
      <c r="K975" s="408">
        <v>23790</v>
      </c>
      <c r="L975" s="408">
        <f t="shared" si="138"/>
        <v>23790</v>
      </c>
      <c r="M975" s="408">
        <f t="shared" si="139"/>
        <v>155960</v>
      </c>
      <c r="N975" s="408">
        <f t="shared" si="140"/>
        <v>155960</v>
      </c>
      <c r="O975" s="311"/>
      <c r="P975" s="515"/>
      <c r="Q975" s="551"/>
      <c r="R975" s="862"/>
      <c r="S975" s="862"/>
    </row>
    <row r="976" spans="1:19" s="3" customFormat="1" ht="41.4" hidden="1" outlineLevel="1">
      <c r="A976" s="218" t="s">
        <v>3885</v>
      </c>
      <c r="B976" s="219" t="s">
        <v>1663</v>
      </c>
      <c r="C976" s="265" t="s">
        <v>2744</v>
      </c>
      <c r="D976" s="265"/>
      <c r="E976" s="265"/>
      <c r="F976" s="265" t="s">
        <v>2745</v>
      </c>
      <c r="G976" s="190" t="s">
        <v>29</v>
      </c>
      <c r="H976" s="260">
        <v>1</v>
      </c>
      <c r="I976" s="746">
        <v>50590</v>
      </c>
      <c r="J976" s="421">
        <f t="shared" si="137"/>
        <v>50590</v>
      </c>
      <c r="K976" s="408">
        <v>9100</v>
      </c>
      <c r="L976" s="408">
        <f t="shared" si="138"/>
        <v>9100</v>
      </c>
      <c r="M976" s="408">
        <f t="shared" si="139"/>
        <v>59690</v>
      </c>
      <c r="N976" s="408">
        <f t="shared" si="140"/>
        <v>59690</v>
      </c>
      <c r="O976" s="311"/>
      <c r="P976" s="515"/>
      <c r="Q976" s="551"/>
      <c r="R976" s="862"/>
      <c r="S976" s="862"/>
    </row>
    <row r="977" spans="1:19" s="3" customFormat="1" ht="55.2" hidden="1" outlineLevel="1">
      <c r="A977" s="218" t="s">
        <v>3886</v>
      </c>
      <c r="B977" s="219" t="s">
        <v>1663</v>
      </c>
      <c r="C977" s="265" t="s">
        <v>2746</v>
      </c>
      <c r="D977" s="265"/>
      <c r="E977" s="265"/>
      <c r="F977" s="265" t="s">
        <v>220</v>
      </c>
      <c r="G977" s="190" t="s">
        <v>31</v>
      </c>
      <c r="H977" s="260">
        <v>1</v>
      </c>
      <c r="I977" s="746">
        <v>58388.333333333336</v>
      </c>
      <c r="J977" s="421">
        <f t="shared" si="137"/>
        <v>58388.333333333336</v>
      </c>
      <c r="K977" s="408">
        <v>10510</v>
      </c>
      <c r="L977" s="408">
        <f t="shared" si="138"/>
        <v>10510</v>
      </c>
      <c r="M977" s="408">
        <f t="shared" si="139"/>
        <v>68898.333333333343</v>
      </c>
      <c r="N977" s="408">
        <f t="shared" si="140"/>
        <v>68898.333333333343</v>
      </c>
      <c r="O977" s="311"/>
      <c r="P977" s="515"/>
      <c r="Q977" s="551"/>
      <c r="R977" s="862"/>
      <c r="S977" s="862"/>
    </row>
    <row r="978" spans="1:19" s="3" customFormat="1" hidden="1" outlineLevel="1">
      <c r="A978" s="218" t="s">
        <v>3887</v>
      </c>
      <c r="B978" s="219" t="s">
        <v>1663</v>
      </c>
      <c r="C978" s="265" t="s">
        <v>2747</v>
      </c>
      <c r="D978" s="265"/>
      <c r="E978" s="265"/>
      <c r="F978" s="265" t="s">
        <v>2748</v>
      </c>
      <c r="G978" s="190" t="s">
        <v>29</v>
      </c>
      <c r="H978" s="260">
        <v>1</v>
      </c>
      <c r="I978" s="746">
        <v>0</v>
      </c>
      <c r="J978" s="421">
        <f t="shared" si="137"/>
        <v>0</v>
      </c>
      <c r="K978" s="408"/>
      <c r="L978" s="408">
        <f t="shared" si="138"/>
        <v>0</v>
      </c>
      <c r="M978" s="408">
        <f t="shared" si="139"/>
        <v>0</v>
      </c>
      <c r="N978" s="408">
        <f t="shared" si="140"/>
        <v>0</v>
      </c>
      <c r="O978" s="311"/>
      <c r="P978" s="515"/>
      <c r="Q978" s="551"/>
      <c r="R978" s="862"/>
      <c r="S978" s="862"/>
    </row>
    <row r="979" spans="1:19" s="3" customFormat="1" hidden="1" outlineLevel="1">
      <c r="A979" s="218" t="s">
        <v>3888</v>
      </c>
      <c r="B979" s="219" t="s">
        <v>1663</v>
      </c>
      <c r="C979" s="265" t="s">
        <v>2749</v>
      </c>
      <c r="D979" s="265"/>
      <c r="E979" s="265"/>
      <c r="F979" s="265" t="s">
        <v>220</v>
      </c>
      <c r="G979" s="190" t="s">
        <v>29</v>
      </c>
      <c r="H979" s="260">
        <v>4</v>
      </c>
      <c r="I979" s="746">
        <v>13595</v>
      </c>
      <c r="J979" s="421">
        <f t="shared" si="137"/>
        <v>54380</v>
      </c>
      <c r="K979" s="408">
        <v>2086.8000000000002</v>
      </c>
      <c r="L979" s="408">
        <f t="shared" si="138"/>
        <v>8347.2000000000007</v>
      </c>
      <c r="M979" s="408">
        <f t="shared" si="139"/>
        <v>15681.8</v>
      </c>
      <c r="N979" s="408">
        <f t="shared" si="140"/>
        <v>62727.199999999997</v>
      </c>
      <c r="O979" s="311"/>
      <c r="P979" s="515"/>
      <c r="Q979" s="551"/>
      <c r="R979" s="862"/>
      <c r="S979" s="862"/>
    </row>
    <row r="980" spans="1:19" s="3" customFormat="1" hidden="1" outlineLevel="1">
      <c r="A980" s="218" t="s">
        <v>3889</v>
      </c>
      <c r="B980" s="219" t="s">
        <v>1663</v>
      </c>
      <c r="C980" s="265" t="s">
        <v>2750</v>
      </c>
      <c r="D980" s="265"/>
      <c r="E980" s="265"/>
      <c r="F980" s="265" t="s">
        <v>220</v>
      </c>
      <c r="G980" s="190" t="s">
        <v>29</v>
      </c>
      <c r="H980" s="260">
        <v>3</v>
      </c>
      <c r="I980" s="746">
        <v>11060</v>
      </c>
      <c r="J980" s="421">
        <f t="shared" si="137"/>
        <v>33180</v>
      </c>
      <c r="K980" s="408">
        <v>1748</v>
      </c>
      <c r="L980" s="408">
        <f t="shared" si="138"/>
        <v>5244</v>
      </c>
      <c r="M980" s="408">
        <f t="shared" si="139"/>
        <v>12808</v>
      </c>
      <c r="N980" s="408">
        <f t="shared" si="140"/>
        <v>38424</v>
      </c>
      <c r="O980" s="311"/>
      <c r="P980" s="515"/>
      <c r="Q980" s="551"/>
      <c r="R980" s="862"/>
      <c r="S980" s="862"/>
    </row>
    <row r="981" spans="1:19" s="3" customFormat="1" hidden="1" outlineLevel="1">
      <c r="A981" s="218" t="s">
        <v>3890</v>
      </c>
      <c r="B981" s="219" t="s">
        <v>1663</v>
      </c>
      <c r="C981" s="265" t="s">
        <v>2751</v>
      </c>
      <c r="D981" s="265"/>
      <c r="E981" s="265"/>
      <c r="F981" s="265" t="s">
        <v>220</v>
      </c>
      <c r="G981" s="190" t="s">
        <v>29</v>
      </c>
      <c r="H981" s="260">
        <v>4</v>
      </c>
      <c r="I981" s="746">
        <v>7871.666666666667</v>
      </c>
      <c r="J981" s="421">
        <f t="shared" si="137"/>
        <v>31486.666666666668</v>
      </c>
      <c r="K981" s="408">
        <v>1395.2</v>
      </c>
      <c r="L981" s="408">
        <f t="shared" si="138"/>
        <v>5580.8</v>
      </c>
      <c r="M981" s="408">
        <f t="shared" si="139"/>
        <v>9266.8666666666668</v>
      </c>
      <c r="N981" s="408">
        <f t="shared" si="140"/>
        <v>37067.466666666667</v>
      </c>
      <c r="O981" s="311"/>
      <c r="P981" s="515"/>
      <c r="Q981" s="551"/>
      <c r="R981" s="862"/>
      <c r="S981" s="862"/>
    </row>
    <row r="982" spans="1:19" s="3" customFormat="1" hidden="1" outlineLevel="1">
      <c r="A982" s="218" t="s">
        <v>3891</v>
      </c>
      <c r="B982" s="219" t="s">
        <v>1663</v>
      </c>
      <c r="C982" s="265" t="s">
        <v>2752</v>
      </c>
      <c r="D982" s="265"/>
      <c r="E982" s="265"/>
      <c r="F982" s="265" t="s">
        <v>220</v>
      </c>
      <c r="G982" s="190" t="s">
        <v>29</v>
      </c>
      <c r="H982" s="260">
        <v>1</v>
      </c>
      <c r="I982" s="746">
        <v>6981.666666666667</v>
      </c>
      <c r="J982" s="421">
        <f t="shared" si="137"/>
        <v>6981.666666666667</v>
      </c>
      <c r="K982" s="408">
        <v>1237.6000000000001</v>
      </c>
      <c r="L982" s="408">
        <f t="shared" si="138"/>
        <v>1237.6000000000001</v>
      </c>
      <c r="M982" s="408">
        <f t="shared" si="139"/>
        <v>8219.2666666666664</v>
      </c>
      <c r="N982" s="408">
        <f t="shared" si="140"/>
        <v>8219.2666666666664</v>
      </c>
      <c r="O982" s="311"/>
      <c r="P982" s="515"/>
      <c r="Q982" s="551"/>
      <c r="R982" s="862"/>
      <c r="S982" s="862"/>
    </row>
    <row r="983" spans="1:19" s="3" customFormat="1" hidden="1" outlineLevel="1">
      <c r="A983" s="218" t="s">
        <v>3892</v>
      </c>
      <c r="B983" s="219" t="s">
        <v>1663</v>
      </c>
      <c r="C983" s="265" t="s">
        <v>2753</v>
      </c>
      <c r="D983" s="265"/>
      <c r="E983" s="265"/>
      <c r="F983" s="265" t="s">
        <v>220</v>
      </c>
      <c r="G983" s="190" t="s">
        <v>29</v>
      </c>
      <c r="H983" s="260">
        <v>1</v>
      </c>
      <c r="I983" s="746">
        <v>5025.8333333333339</v>
      </c>
      <c r="J983" s="421">
        <f t="shared" si="137"/>
        <v>5025.8333333333339</v>
      </c>
      <c r="K983" s="408">
        <v>890.80000000000007</v>
      </c>
      <c r="L983" s="408">
        <f t="shared" si="138"/>
        <v>890.80000000000007</v>
      </c>
      <c r="M983" s="408">
        <f t="shared" si="139"/>
        <v>5916.6333333333341</v>
      </c>
      <c r="N983" s="408">
        <f t="shared" si="140"/>
        <v>5916.6333333333341</v>
      </c>
      <c r="O983" s="311"/>
      <c r="P983" s="515"/>
      <c r="Q983" s="551"/>
      <c r="R983" s="862"/>
      <c r="S983" s="862"/>
    </row>
    <row r="984" spans="1:19" s="3" customFormat="1" hidden="1" outlineLevel="1">
      <c r="A984" s="218" t="s">
        <v>3893</v>
      </c>
      <c r="B984" s="219" t="s">
        <v>1663</v>
      </c>
      <c r="C984" s="265" t="s">
        <v>2754</v>
      </c>
      <c r="D984" s="265"/>
      <c r="E984" s="265"/>
      <c r="F984" s="265" t="s">
        <v>220</v>
      </c>
      <c r="G984" s="190" t="s">
        <v>29</v>
      </c>
      <c r="H984" s="260">
        <v>1</v>
      </c>
      <c r="I984" s="746">
        <v>4611.666666666667</v>
      </c>
      <c r="J984" s="421">
        <f t="shared" si="137"/>
        <v>4611.666666666667</v>
      </c>
      <c r="K984" s="408">
        <v>817.40000000000009</v>
      </c>
      <c r="L984" s="408">
        <f t="shared" si="138"/>
        <v>817.40000000000009</v>
      </c>
      <c r="M984" s="408">
        <f t="shared" si="139"/>
        <v>5429.0666666666675</v>
      </c>
      <c r="N984" s="408">
        <f t="shared" si="140"/>
        <v>5429.0666666666675</v>
      </c>
      <c r="O984" s="311"/>
      <c r="P984" s="515"/>
      <c r="Q984" s="551"/>
      <c r="R984" s="862"/>
      <c r="S984" s="862"/>
    </row>
    <row r="985" spans="1:19" s="3" customFormat="1" ht="27.6" hidden="1" outlineLevel="1">
      <c r="A985" s="218" t="s">
        <v>3894</v>
      </c>
      <c r="B985" s="219" t="s">
        <v>1663</v>
      </c>
      <c r="C985" s="265" t="s">
        <v>2755</v>
      </c>
      <c r="D985" s="265"/>
      <c r="E985" s="265"/>
      <c r="F985" s="265" t="s">
        <v>220</v>
      </c>
      <c r="G985" s="190" t="s">
        <v>29</v>
      </c>
      <c r="H985" s="260">
        <v>14</v>
      </c>
      <c r="I985" s="746">
        <v>1575</v>
      </c>
      <c r="J985" s="421">
        <f t="shared" si="137"/>
        <v>22050</v>
      </c>
      <c r="K985" s="408">
        <v>470</v>
      </c>
      <c r="L985" s="408">
        <f t="shared" si="138"/>
        <v>6580</v>
      </c>
      <c r="M985" s="408">
        <f t="shared" si="139"/>
        <v>2045</v>
      </c>
      <c r="N985" s="408">
        <f t="shared" si="140"/>
        <v>28630</v>
      </c>
      <c r="O985" s="311"/>
      <c r="P985" s="515"/>
      <c r="Q985" s="551"/>
      <c r="R985" s="862"/>
      <c r="S985" s="862"/>
    </row>
    <row r="986" spans="1:19" s="3" customFormat="1" hidden="1" outlineLevel="1">
      <c r="A986" s="218" t="s">
        <v>3895</v>
      </c>
      <c r="B986" s="219" t="s">
        <v>1663</v>
      </c>
      <c r="C986" s="265" t="s">
        <v>2756</v>
      </c>
      <c r="D986" s="265"/>
      <c r="E986" s="265"/>
      <c r="F986" s="265"/>
      <c r="G986" s="190" t="s">
        <v>29</v>
      </c>
      <c r="H986" s="260">
        <v>1</v>
      </c>
      <c r="I986" s="746">
        <v>9629.1666666666679</v>
      </c>
      <c r="J986" s="421">
        <f t="shared" si="137"/>
        <v>9629.1666666666679</v>
      </c>
      <c r="K986" s="408">
        <v>2310</v>
      </c>
      <c r="L986" s="408">
        <f t="shared" si="138"/>
        <v>2310</v>
      </c>
      <c r="M986" s="408">
        <f t="shared" si="139"/>
        <v>11939.166666666668</v>
      </c>
      <c r="N986" s="408">
        <f t="shared" si="140"/>
        <v>11939.166666666668</v>
      </c>
      <c r="O986" s="311"/>
      <c r="P986" s="515"/>
      <c r="Q986" s="551"/>
      <c r="R986" s="862"/>
      <c r="S986" s="862"/>
    </row>
    <row r="987" spans="1:19" s="3" customFormat="1" hidden="1" outlineLevel="1">
      <c r="A987" s="218" t="s">
        <v>3896</v>
      </c>
      <c r="B987" s="219" t="s">
        <v>1663</v>
      </c>
      <c r="C987" s="265" t="s">
        <v>2757</v>
      </c>
      <c r="D987" s="265"/>
      <c r="E987" s="265"/>
      <c r="F987" s="265" t="s">
        <v>220</v>
      </c>
      <c r="G987" s="190" t="s">
        <v>29</v>
      </c>
      <c r="H987" s="260">
        <v>2</v>
      </c>
      <c r="I987" s="746">
        <v>7690</v>
      </c>
      <c r="J987" s="421">
        <f t="shared" si="137"/>
        <v>15380</v>
      </c>
      <c r="K987" s="408">
        <v>1850</v>
      </c>
      <c r="L987" s="408">
        <f t="shared" si="138"/>
        <v>3700</v>
      </c>
      <c r="M987" s="408">
        <f t="shared" si="139"/>
        <v>9540</v>
      </c>
      <c r="N987" s="408">
        <f t="shared" si="140"/>
        <v>19080</v>
      </c>
      <c r="O987" s="311"/>
      <c r="P987" s="515"/>
      <c r="Q987" s="551"/>
      <c r="R987" s="862"/>
      <c r="S987" s="862"/>
    </row>
    <row r="988" spans="1:19" s="3" customFormat="1" hidden="1" outlineLevel="1">
      <c r="A988" s="218" t="s">
        <v>3897</v>
      </c>
      <c r="B988" s="219" t="s">
        <v>1663</v>
      </c>
      <c r="C988" s="265" t="s">
        <v>2758</v>
      </c>
      <c r="D988" s="265"/>
      <c r="E988" s="265"/>
      <c r="F988" s="265" t="s">
        <v>220</v>
      </c>
      <c r="G988" s="190" t="s">
        <v>29</v>
      </c>
      <c r="H988" s="260">
        <v>1</v>
      </c>
      <c r="I988" s="746">
        <v>4905</v>
      </c>
      <c r="J988" s="421">
        <f t="shared" si="137"/>
        <v>4905</v>
      </c>
      <c r="K988" s="408">
        <v>1200</v>
      </c>
      <c r="L988" s="408">
        <f t="shared" si="138"/>
        <v>1200</v>
      </c>
      <c r="M988" s="408">
        <f t="shared" si="139"/>
        <v>6105</v>
      </c>
      <c r="N988" s="408">
        <f t="shared" si="140"/>
        <v>6105</v>
      </c>
      <c r="O988" s="311"/>
      <c r="P988" s="515"/>
      <c r="Q988" s="551"/>
      <c r="R988" s="862"/>
      <c r="S988" s="862"/>
    </row>
    <row r="989" spans="1:19" s="3" customFormat="1" ht="27.6" hidden="1" outlineLevel="1">
      <c r="A989" s="218" t="s">
        <v>3898</v>
      </c>
      <c r="B989" s="219" t="s">
        <v>1663</v>
      </c>
      <c r="C989" s="265" t="s">
        <v>2759</v>
      </c>
      <c r="D989" s="265"/>
      <c r="E989" s="265"/>
      <c r="F989" s="265" t="s">
        <v>2760</v>
      </c>
      <c r="G989" s="190" t="s">
        <v>29</v>
      </c>
      <c r="H989" s="260">
        <v>31</v>
      </c>
      <c r="I989" s="746">
        <v>834.16666666666663</v>
      </c>
      <c r="J989" s="421">
        <f t="shared" si="137"/>
        <v>25859.166666666664</v>
      </c>
      <c r="K989" s="408">
        <v>465.5</v>
      </c>
      <c r="L989" s="408">
        <f t="shared" si="138"/>
        <v>14430.5</v>
      </c>
      <c r="M989" s="408">
        <f t="shared" si="139"/>
        <v>1299.6666666666665</v>
      </c>
      <c r="N989" s="408">
        <f t="shared" si="140"/>
        <v>40289.666666666664</v>
      </c>
      <c r="O989" s="311"/>
      <c r="P989" s="515"/>
      <c r="Q989" s="551"/>
      <c r="R989" s="862"/>
      <c r="S989" s="862"/>
    </row>
    <row r="990" spans="1:19" s="3" customFormat="1" hidden="1" outlineLevel="1">
      <c r="A990" s="218" t="s">
        <v>3899</v>
      </c>
      <c r="B990" s="219" t="s">
        <v>1663</v>
      </c>
      <c r="C990" s="265" t="s">
        <v>2761</v>
      </c>
      <c r="D990" s="265"/>
      <c r="E990" s="265"/>
      <c r="F990" s="265" t="s">
        <v>2760</v>
      </c>
      <c r="G990" s="190" t="s">
        <v>29</v>
      </c>
      <c r="H990" s="260">
        <v>31</v>
      </c>
      <c r="I990" s="746">
        <v>577.5</v>
      </c>
      <c r="J990" s="421">
        <f t="shared" si="137"/>
        <v>17902.5</v>
      </c>
      <c r="K990" s="408">
        <v>425.6</v>
      </c>
      <c r="L990" s="408">
        <f t="shared" si="138"/>
        <v>13193.6</v>
      </c>
      <c r="M990" s="408">
        <f t="shared" si="139"/>
        <v>1003.1</v>
      </c>
      <c r="N990" s="408">
        <f t="shared" si="140"/>
        <v>31096.100000000002</v>
      </c>
      <c r="O990" s="311"/>
      <c r="P990" s="515"/>
      <c r="Q990" s="551"/>
      <c r="R990" s="862"/>
      <c r="S990" s="862"/>
    </row>
    <row r="991" spans="1:19" s="3" customFormat="1" hidden="1" outlineLevel="1">
      <c r="A991" s="218" t="s">
        <v>3900</v>
      </c>
      <c r="B991" s="219" t="s">
        <v>1663</v>
      </c>
      <c r="C991" s="265" t="s">
        <v>2762</v>
      </c>
      <c r="D991" s="265"/>
      <c r="E991" s="265"/>
      <c r="F991" s="265" t="s">
        <v>2760</v>
      </c>
      <c r="G991" s="190" t="s">
        <v>29</v>
      </c>
      <c r="H991" s="260">
        <v>13</v>
      </c>
      <c r="I991" s="746">
        <v>310.83333333333337</v>
      </c>
      <c r="J991" s="421">
        <f t="shared" si="137"/>
        <v>4040.8333333333339</v>
      </c>
      <c r="K991" s="408">
        <v>250</v>
      </c>
      <c r="L991" s="408">
        <f t="shared" si="138"/>
        <v>3250</v>
      </c>
      <c r="M991" s="408">
        <f t="shared" si="139"/>
        <v>560.83333333333337</v>
      </c>
      <c r="N991" s="408">
        <f t="shared" si="140"/>
        <v>7290.8333333333339</v>
      </c>
      <c r="O991" s="311"/>
      <c r="P991" s="515"/>
      <c r="Q991" s="551"/>
      <c r="R991" s="862"/>
      <c r="S991" s="862"/>
    </row>
    <row r="992" spans="1:19" s="3" customFormat="1" hidden="1" outlineLevel="1">
      <c r="A992" s="218" t="s">
        <v>3901</v>
      </c>
      <c r="B992" s="219" t="s">
        <v>1663</v>
      </c>
      <c r="C992" s="265" t="s">
        <v>2763</v>
      </c>
      <c r="D992" s="265"/>
      <c r="E992" s="265"/>
      <c r="F992" s="265" t="s">
        <v>220</v>
      </c>
      <c r="G992" s="190" t="s">
        <v>29</v>
      </c>
      <c r="H992" s="260">
        <v>1</v>
      </c>
      <c r="I992" s="746">
        <v>16880</v>
      </c>
      <c r="J992" s="421">
        <f t="shared" si="137"/>
        <v>16880</v>
      </c>
      <c r="K992" s="408">
        <v>4051</v>
      </c>
      <c r="L992" s="408">
        <f t="shared" si="138"/>
        <v>4051</v>
      </c>
      <c r="M992" s="408">
        <f t="shared" si="139"/>
        <v>20931</v>
      </c>
      <c r="N992" s="408">
        <f t="shared" si="140"/>
        <v>20931</v>
      </c>
      <c r="O992" s="311"/>
      <c r="P992" s="515"/>
      <c r="Q992" s="551"/>
      <c r="R992" s="862"/>
      <c r="S992" s="862"/>
    </row>
    <row r="993" spans="1:19" s="3" customFormat="1" hidden="1" outlineLevel="1">
      <c r="A993" s="218" t="s">
        <v>3902</v>
      </c>
      <c r="B993" s="219" t="s">
        <v>1663</v>
      </c>
      <c r="C993" s="265" t="s">
        <v>2764</v>
      </c>
      <c r="D993" s="265"/>
      <c r="E993" s="265"/>
      <c r="F993" s="265" t="s">
        <v>220</v>
      </c>
      <c r="G993" s="190" t="s">
        <v>29</v>
      </c>
      <c r="H993" s="260">
        <v>1</v>
      </c>
      <c r="I993" s="746">
        <v>7955</v>
      </c>
      <c r="J993" s="421">
        <f t="shared" si="137"/>
        <v>7955</v>
      </c>
      <c r="K993" s="408">
        <v>1910</v>
      </c>
      <c r="L993" s="408">
        <f t="shared" si="138"/>
        <v>1910</v>
      </c>
      <c r="M993" s="408">
        <f t="shared" si="139"/>
        <v>9865</v>
      </c>
      <c r="N993" s="408">
        <f t="shared" si="140"/>
        <v>9865</v>
      </c>
      <c r="O993" s="311"/>
      <c r="P993" s="515"/>
      <c r="Q993" s="551"/>
      <c r="R993" s="862"/>
      <c r="S993" s="862"/>
    </row>
    <row r="994" spans="1:19" s="3" customFormat="1" hidden="1" outlineLevel="1">
      <c r="A994" s="218" t="s">
        <v>3903</v>
      </c>
      <c r="B994" s="219" t="s">
        <v>1663</v>
      </c>
      <c r="C994" s="265" t="s">
        <v>2765</v>
      </c>
      <c r="D994" s="265"/>
      <c r="E994" s="265"/>
      <c r="F994" s="265" t="s">
        <v>220</v>
      </c>
      <c r="G994" s="190" t="s">
        <v>29</v>
      </c>
      <c r="H994" s="260">
        <v>2</v>
      </c>
      <c r="I994" s="746">
        <v>5131.666666666667</v>
      </c>
      <c r="J994" s="421">
        <f t="shared" si="137"/>
        <v>10263.333333333334</v>
      </c>
      <c r="K994" s="408">
        <v>1232</v>
      </c>
      <c r="L994" s="408">
        <f t="shared" si="138"/>
        <v>2464</v>
      </c>
      <c r="M994" s="408">
        <f t="shared" si="139"/>
        <v>6363.666666666667</v>
      </c>
      <c r="N994" s="408">
        <f t="shared" si="140"/>
        <v>12727.333333333334</v>
      </c>
      <c r="O994" s="311"/>
      <c r="P994" s="515"/>
      <c r="Q994" s="551"/>
      <c r="R994" s="862"/>
      <c r="S994" s="862"/>
    </row>
    <row r="995" spans="1:19" s="3" customFormat="1" ht="27.6" hidden="1" outlineLevel="1">
      <c r="A995" s="218" t="s">
        <v>3904</v>
      </c>
      <c r="B995" s="219" t="s">
        <v>1663</v>
      </c>
      <c r="C995" s="265" t="s">
        <v>2766</v>
      </c>
      <c r="D995" s="265"/>
      <c r="E995" s="265"/>
      <c r="F995" s="265" t="s">
        <v>2767</v>
      </c>
      <c r="G995" s="190" t="s">
        <v>29</v>
      </c>
      <c r="H995" s="260">
        <v>1</v>
      </c>
      <c r="I995" s="746">
        <v>6583.3333333333339</v>
      </c>
      <c r="J995" s="421">
        <f t="shared" si="137"/>
        <v>6583.3333333333339</v>
      </c>
      <c r="K995" s="408">
        <v>1580</v>
      </c>
      <c r="L995" s="408">
        <f t="shared" si="138"/>
        <v>1580</v>
      </c>
      <c r="M995" s="408">
        <f t="shared" si="139"/>
        <v>8163.3333333333339</v>
      </c>
      <c r="N995" s="408">
        <f t="shared" si="140"/>
        <v>8163.3333333333339</v>
      </c>
      <c r="O995" s="311"/>
      <c r="P995" s="515"/>
      <c r="Q995" s="551"/>
      <c r="R995" s="862"/>
      <c r="S995" s="862"/>
    </row>
    <row r="996" spans="1:19" s="3" customFormat="1" hidden="1" outlineLevel="1">
      <c r="A996" s="218" t="s">
        <v>3905</v>
      </c>
      <c r="B996" s="219" t="s">
        <v>1663</v>
      </c>
      <c r="C996" s="265" t="s">
        <v>2768</v>
      </c>
      <c r="D996" s="265"/>
      <c r="E996" s="265"/>
      <c r="F996" s="265" t="s">
        <v>2769</v>
      </c>
      <c r="G996" s="190" t="s">
        <v>29</v>
      </c>
      <c r="H996" s="260">
        <v>44</v>
      </c>
      <c r="I996" s="746">
        <v>216.66666666666669</v>
      </c>
      <c r="J996" s="421">
        <f t="shared" si="137"/>
        <v>9533.3333333333339</v>
      </c>
      <c r="K996" s="408">
        <v>150</v>
      </c>
      <c r="L996" s="408">
        <f t="shared" si="138"/>
        <v>6600</v>
      </c>
      <c r="M996" s="408">
        <f t="shared" si="139"/>
        <v>366.66666666666669</v>
      </c>
      <c r="N996" s="408">
        <f t="shared" si="140"/>
        <v>16133.333333333334</v>
      </c>
      <c r="O996" s="311"/>
      <c r="P996" s="515"/>
      <c r="Q996" s="551"/>
      <c r="R996" s="862"/>
      <c r="S996" s="862"/>
    </row>
    <row r="997" spans="1:19" s="3" customFormat="1" ht="27.6" hidden="1" outlineLevel="1">
      <c r="A997" s="218" t="s">
        <v>3906</v>
      </c>
      <c r="B997" s="219" t="s">
        <v>1663</v>
      </c>
      <c r="C997" s="265" t="s">
        <v>2770</v>
      </c>
      <c r="D997" s="265"/>
      <c r="E997" s="265"/>
      <c r="F997" s="265"/>
      <c r="G997" s="190" t="s">
        <v>24</v>
      </c>
      <c r="H997" s="260">
        <v>20</v>
      </c>
      <c r="I997" s="746">
        <v>678.33333333333337</v>
      </c>
      <c r="J997" s="421">
        <f t="shared" si="137"/>
        <v>13566.666666666668</v>
      </c>
      <c r="K997" s="408">
        <v>407</v>
      </c>
      <c r="L997" s="408">
        <f t="shared" si="138"/>
        <v>8140</v>
      </c>
      <c r="M997" s="408">
        <f t="shared" si="139"/>
        <v>1085.3333333333335</v>
      </c>
      <c r="N997" s="408">
        <f t="shared" si="140"/>
        <v>21706.666666666672</v>
      </c>
      <c r="O997" s="311"/>
      <c r="P997" s="515"/>
      <c r="Q997" s="551"/>
      <c r="R997" s="862"/>
      <c r="S997" s="862"/>
    </row>
    <row r="998" spans="1:19" s="3" customFormat="1" ht="27.6" hidden="1" outlineLevel="1">
      <c r="A998" s="218" t="s">
        <v>3907</v>
      </c>
      <c r="B998" s="219" t="s">
        <v>1663</v>
      </c>
      <c r="C998" s="265" t="s">
        <v>2771</v>
      </c>
      <c r="D998" s="265"/>
      <c r="E998" s="265"/>
      <c r="F998" s="265"/>
      <c r="G998" s="190" t="s">
        <v>24</v>
      </c>
      <c r="H998" s="260">
        <v>20</v>
      </c>
      <c r="I998" s="746">
        <v>647.5</v>
      </c>
      <c r="J998" s="421">
        <f t="shared" si="137"/>
        <v>12950</v>
      </c>
      <c r="K998" s="408">
        <v>380</v>
      </c>
      <c r="L998" s="408">
        <f t="shared" si="138"/>
        <v>7600</v>
      </c>
      <c r="M998" s="408">
        <f t="shared" si="139"/>
        <v>1027.5</v>
      </c>
      <c r="N998" s="408">
        <f t="shared" si="140"/>
        <v>20550</v>
      </c>
      <c r="O998" s="311"/>
      <c r="P998" s="515"/>
      <c r="Q998" s="551"/>
      <c r="R998" s="862"/>
      <c r="S998" s="862"/>
    </row>
    <row r="999" spans="1:19" s="3" customFormat="1" ht="27.6" hidden="1" outlineLevel="1">
      <c r="A999" s="218" t="s">
        <v>3908</v>
      </c>
      <c r="B999" s="219" t="s">
        <v>1663</v>
      </c>
      <c r="C999" s="265" t="s">
        <v>2772</v>
      </c>
      <c r="D999" s="265"/>
      <c r="E999" s="265"/>
      <c r="F999" s="265"/>
      <c r="G999" s="190" t="s">
        <v>24</v>
      </c>
      <c r="H999" s="260">
        <v>20</v>
      </c>
      <c r="I999" s="746">
        <v>535</v>
      </c>
      <c r="J999" s="421">
        <f t="shared" si="137"/>
        <v>10700</v>
      </c>
      <c r="K999" s="408">
        <v>321</v>
      </c>
      <c r="L999" s="408">
        <f t="shared" si="138"/>
        <v>6420</v>
      </c>
      <c r="M999" s="408">
        <f t="shared" si="139"/>
        <v>856</v>
      </c>
      <c r="N999" s="408">
        <f t="shared" si="140"/>
        <v>17120</v>
      </c>
      <c r="O999" s="311"/>
      <c r="P999" s="515"/>
      <c r="Q999" s="551"/>
      <c r="R999" s="862"/>
      <c r="S999" s="862"/>
    </row>
    <row r="1000" spans="1:19" s="3" customFormat="1" hidden="1" outlineLevel="1">
      <c r="A1000" s="218" t="s">
        <v>3909</v>
      </c>
      <c r="B1000" s="219" t="s">
        <v>1663</v>
      </c>
      <c r="C1000" s="265" t="s">
        <v>2773</v>
      </c>
      <c r="D1000" s="265"/>
      <c r="E1000" s="265"/>
      <c r="F1000" s="265"/>
      <c r="G1000" s="190" t="s">
        <v>24</v>
      </c>
      <c r="H1000" s="260">
        <v>10</v>
      </c>
      <c r="I1000" s="746">
        <v>163.33333333333334</v>
      </c>
      <c r="J1000" s="421">
        <f t="shared" si="137"/>
        <v>1633.3333333333335</v>
      </c>
      <c r="K1000" s="408">
        <v>120</v>
      </c>
      <c r="L1000" s="408">
        <f t="shared" si="138"/>
        <v>1200</v>
      </c>
      <c r="M1000" s="408">
        <f t="shared" si="139"/>
        <v>283.33333333333337</v>
      </c>
      <c r="N1000" s="408">
        <f t="shared" si="140"/>
        <v>2833.3333333333339</v>
      </c>
      <c r="O1000" s="311"/>
      <c r="P1000" s="515"/>
      <c r="Q1000" s="551"/>
      <c r="R1000" s="862"/>
      <c r="S1000" s="862"/>
    </row>
    <row r="1001" spans="1:19" s="3" customFormat="1" hidden="1" outlineLevel="1">
      <c r="A1001" s="218" t="s">
        <v>3910</v>
      </c>
      <c r="B1001" s="219" t="s">
        <v>1663</v>
      </c>
      <c r="C1001" s="265" t="s">
        <v>2774</v>
      </c>
      <c r="D1001" s="265"/>
      <c r="E1001" s="265"/>
      <c r="F1001" s="265"/>
      <c r="G1001" s="190" t="s">
        <v>24</v>
      </c>
      <c r="H1001" s="260">
        <v>10</v>
      </c>
      <c r="I1001" s="746">
        <v>130</v>
      </c>
      <c r="J1001" s="421">
        <f t="shared" si="137"/>
        <v>1300</v>
      </c>
      <c r="K1001" s="408">
        <v>120</v>
      </c>
      <c r="L1001" s="408">
        <f t="shared" si="138"/>
        <v>1200</v>
      </c>
      <c r="M1001" s="408">
        <f t="shared" si="139"/>
        <v>250</v>
      </c>
      <c r="N1001" s="408">
        <f t="shared" si="140"/>
        <v>2500</v>
      </c>
      <c r="O1001" s="311"/>
      <c r="P1001" s="515"/>
      <c r="Q1001" s="551"/>
      <c r="R1001" s="862"/>
      <c r="S1001" s="862"/>
    </row>
    <row r="1002" spans="1:19" s="3" customFormat="1" hidden="1" outlineLevel="1">
      <c r="A1002" s="218" t="s">
        <v>3911</v>
      </c>
      <c r="B1002" s="219" t="s">
        <v>1663</v>
      </c>
      <c r="C1002" s="265" t="s">
        <v>2775</v>
      </c>
      <c r="D1002" s="265"/>
      <c r="E1002" s="265"/>
      <c r="F1002" s="265"/>
      <c r="G1002" s="190" t="s">
        <v>24</v>
      </c>
      <c r="H1002" s="260">
        <v>10</v>
      </c>
      <c r="I1002" s="746">
        <v>130</v>
      </c>
      <c r="J1002" s="421">
        <f t="shared" si="137"/>
        <v>1300</v>
      </c>
      <c r="K1002" s="408">
        <v>120</v>
      </c>
      <c r="L1002" s="408">
        <f t="shared" si="138"/>
        <v>1200</v>
      </c>
      <c r="M1002" s="408">
        <f t="shared" si="139"/>
        <v>250</v>
      </c>
      <c r="N1002" s="408">
        <f t="shared" si="140"/>
        <v>2500</v>
      </c>
      <c r="O1002" s="311"/>
      <c r="P1002" s="515"/>
      <c r="Q1002" s="551"/>
      <c r="R1002" s="862"/>
      <c r="S1002" s="862"/>
    </row>
    <row r="1003" spans="1:19" s="3" customFormat="1" ht="27.6" hidden="1" outlineLevel="1">
      <c r="A1003" s="218" t="s">
        <v>3912</v>
      </c>
      <c r="B1003" s="219" t="s">
        <v>1663</v>
      </c>
      <c r="C1003" s="265" t="s">
        <v>2776</v>
      </c>
      <c r="D1003" s="265"/>
      <c r="E1003" s="265"/>
      <c r="F1003" s="265" t="s">
        <v>5409</v>
      </c>
      <c r="G1003" s="190" t="s">
        <v>24</v>
      </c>
      <c r="H1003" s="260">
        <v>60</v>
      </c>
      <c r="I1003" s="746">
        <v>331.66666666666669</v>
      </c>
      <c r="J1003" s="421">
        <f t="shared" si="137"/>
        <v>19900</v>
      </c>
      <c r="K1003" s="408">
        <v>240</v>
      </c>
      <c r="L1003" s="408">
        <f t="shared" si="138"/>
        <v>14400</v>
      </c>
      <c r="M1003" s="408">
        <f t="shared" si="139"/>
        <v>571.66666666666674</v>
      </c>
      <c r="N1003" s="408">
        <f t="shared" si="140"/>
        <v>34300.000000000007</v>
      </c>
      <c r="O1003" s="311"/>
      <c r="P1003" s="515"/>
      <c r="Q1003" s="551"/>
      <c r="R1003" s="862"/>
      <c r="S1003" s="862"/>
    </row>
    <row r="1004" spans="1:19" s="3" customFormat="1" ht="27.6" hidden="1" outlineLevel="1">
      <c r="A1004" s="218" t="s">
        <v>3913</v>
      </c>
      <c r="B1004" s="219" t="s">
        <v>1663</v>
      </c>
      <c r="C1004" s="265" t="s">
        <v>2777</v>
      </c>
      <c r="D1004" s="265"/>
      <c r="E1004" s="265"/>
      <c r="F1004" s="265" t="s">
        <v>5409</v>
      </c>
      <c r="G1004" s="190" t="s">
        <v>24</v>
      </c>
      <c r="H1004" s="260">
        <v>48</v>
      </c>
      <c r="I1004" s="746">
        <v>191.83333333333334</v>
      </c>
      <c r="J1004" s="421">
        <f t="shared" si="137"/>
        <v>9208</v>
      </c>
      <c r="K1004" s="408">
        <v>160</v>
      </c>
      <c r="L1004" s="408">
        <f t="shared" si="138"/>
        <v>7680</v>
      </c>
      <c r="M1004" s="408">
        <f t="shared" si="139"/>
        <v>351.83333333333337</v>
      </c>
      <c r="N1004" s="408">
        <f t="shared" si="140"/>
        <v>16888</v>
      </c>
      <c r="O1004" s="311"/>
      <c r="P1004" s="515"/>
      <c r="Q1004" s="551"/>
      <c r="R1004" s="862"/>
      <c r="S1004" s="862"/>
    </row>
    <row r="1005" spans="1:19" s="3" customFormat="1" ht="27.6" hidden="1" outlineLevel="1">
      <c r="A1005" s="218" t="s">
        <v>3914</v>
      </c>
      <c r="B1005" s="219" t="s">
        <v>1663</v>
      </c>
      <c r="C1005" s="265" t="s">
        <v>2778</v>
      </c>
      <c r="D1005" s="265"/>
      <c r="E1005" s="265"/>
      <c r="F1005" s="265" t="s">
        <v>5409</v>
      </c>
      <c r="G1005" s="190" t="s">
        <v>24</v>
      </c>
      <c r="H1005" s="260">
        <v>95</v>
      </c>
      <c r="I1005" s="746">
        <v>171.16666666666669</v>
      </c>
      <c r="J1005" s="421">
        <f t="shared" si="137"/>
        <v>16260.833333333336</v>
      </c>
      <c r="K1005" s="408">
        <v>147</v>
      </c>
      <c r="L1005" s="408">
        <f t="shared" si="138"/>
        <v>13965</v>
      </c>
      <c r="M1005" s="408">
        <f t="shared" si="139"/>
        <v>318.16666666666669</v>
      </c>
      <c r="N1005" s="408">
        <f t="shared" si="140"/>
        <v>30225.833333333336</v>
      </c>
      <c r="O1005" s="311"/>
      <c r="P1005" s="515"/>
      <c r="Q1005" s="551"/>
      <c r="R1005" s="862"/>
      <c r="S1005" s="862"/>
    </row>
    <row r="1006" spans="1:19" s="3" customFormat="1" ht="27.6" hidden="1" outlineLevel="1">
      <c r="A1006" s="218" t="s">
        <v>3915</v>
      </c>
      <c r="B1006" s="219" t="s">
        <v>1663</v>
      </c>
      <c r="C1006" s="265" t="s">
        <v>2779</v>
      </c>
      <c r="D1006" s="265"/>
      <c r="E1006" s="265"/>
      <c r="F1006" s="265" t="s">
        <v>5409</v>
      </c>
      <c r="G1006" s="190" t="s">
        <v>24</v>
      </c>
      <c r="H1006" s="260">
        <v>30</v>
      </c>
      <c r="I1006" s="746">
        <v>160</v>
      </c>
      <c r="J1006" s="421">
        <f t="shared" si="137"/>
        <v>4800</v>
      </c>
      <c r="K1006" s="408">
        <v>130</v>
      </c>
      <c r="L1006" s="408">
        <f t="shared" si="138"/>
        <v>3900</v>
      </c>
      <c r="M1006" s="408">
        <f t="shared" si="139"/>
        <v>290</v>
      </c>
      <c r="N1006" s="408">
        <f t="shared" si="140"/>
        <v>8700</v>
      </c>
      <c r="O1006" s="311"/>
      <c r="P1006" s="515"/>
      <c r="Q1006" s="551"/>
      <c r="R1006" s="862"/>
      <c r="S1006" s="862"/>
    </row>
    <row r="1007" spans="1:19" s="3" customFormat="1" ht="27.6" hidden="1" outlineLevel="1">
      <c r="A1007" s="218" t="s">
        <v>3916</v>
      </c>
      <c r="B1007" s="219" t="s">
        <v>1663</v>
      </c>
      <c r="C1007" s="265" t="s">
        <v>2780</v>
      </c>
      <c r="D1007" s="265"/>
      <c r="E1007" s="265"/>
      <c r="F1007" s="265" t="s">
        <v>5409</v>
      </c>
      <c r="G1007" s="190" t="s">
        <v>24</v>
      </c>
      <c r="H1007" s="260">
        <v>30</v>
      </c>
      <c r="I1007" s="746">
        <v>71.083333333333329</v>
      </c>
      <c r="J1007" s="421">
        <f t="shared" si="137"/>
        <v>2132.5</v>
      </c>
      <c r="K1007" s="408">
        <v>60</v>
      </c>
      <c r="L1007" s="408">
        <f t="shared" si="138"/>
        <v>1800</v>
      </c>
      <c r="M1007" s="408">
        <f t="shared" si="139"/>
        <v>131.08333333333331</v>
      </c>
      <c r="N1007" s="408">
        <f t="shared" si="140"/>
        <v>3932.4999999999995</v>
      </c>
      <c r="O1007" s="311"/>
      <c r="P1007" s="515"/>
      <c r="Q1007" s="551"/>
      <c r="R1007" s="862"/>
      <c r="S1007" s="862"/>
    </row>
    <row r="1008" spans="1:19" s="3" customFormat="1" ht="27.6" hidden="1" outlineLevel="1">
      <c r="A1008" s="218" t="s">
        <v>3917</v>
      </c>
      <c r="B1008" s="219" t="s">
        <v>1663</v>
      </c>
      <c r="C1008" s="265" t="s">
        <v>2781</v>
      </c>
      <c r="D1008" s="265"/>
      <c r="E1008" s="265"/>
      <c r="F1008" s="265" t="s">
        <v>5409</v>
      </c>
      <c r="G1008" s="190" t="s">
        <v>24</v>
      </c>
      <c r="H1008" s="260">
        <v>10</v>
      </c>
      <c r="I1008" s="746">
        <v>50.416666666666671</v>
      </c>
      <c r="J1008" s="421">
        <f t="shared" si="137"/>
        <v>504.16666666666674</v>
      </c>
      <c r="K1008" s="408">
        <v>42</v>
      </c>
      <c r="L1008" s="408">
        <f t="shared" si="138"/>
        <v>420</v>
      </c>
      <c r="M1008" s="408">
        <f t="shared" si="139"/>
        <v>92.416666666666671</v>
      </c>
      <c r="N1008" s="408">
        <f t="shared" si="140"/>
        <v>924.16666666666674</v>
      </c>
      <c r="O1008" s="311"/>
      <c r="P1008" s="515"/>
      <c r="Q1008" s="551"/>
      <c r="R1008" s="862"/>
      <c r="S1008" s="862"/>
    </row>
    <row r="1009" spans="1:19" s="3" customFormat="1" hidden="1" outlineLevel="1">
      <c r="A1009" s="218" t="s">
        <v>3918</v>
      </c>
      <c r="B1009" s="219" t="s">
        <v>1663</v>
      </c>
      <c r="C1009" s="265" t="s">
        <v>2782</v>
      </c>
      <c r="D1009" s="265"/>
      <c r="E1009" s="265"/>
      <c r="F1009" s="265"/>
      <c r="G1009" s="190" t="s">
        <v>2783</v>
      </c>
      <c r="H1009" s="260">
        <v>1.5</v>
      </c>
      <c r="I1009" s="746">
        <v>62500</v>
      </c>
      <c r="J1009" s="421">
        <f t="shared" si="137"/>
        <v>93750</v>
      </c>
      <c r="K1009" s="408">
        <v>25000</v>
      </c>
      <c r="L1009" s="408">
        <f t="shared" si="138"/>
        <v>37500</v>
      </c>
      <c r="M1009" s="408">
        <f t="shared" si="139"/>
        <v>87500</v>
      </c>
      <c r="N1009" s="408">
        <f t="shared" si="140"/>
        <v>131250</v>
      </c>
      <c r="O1009" s="311"/>
      <c r="P1009" s="515"/>
      <c r="Q1009" s="551"/>
      <c r="R1009" s="862"/>
      <c r="S1009" s="862"/>
    </row>
    <row r="1010" spans="1:19" s="3" customFormat="1" hidden="1" outlineLevel="1">
      <c r="A1010" s="218" t="s">
        <v>3919</v>
      </c>
      <c r="B1010" s="219" t="s">
        <v>1663</v>
      </c>
      <c r="C1010" s="265" t="s">
        <v>2784</v>
      </c>
      <c r="D1010" s="265"/>
      <c r="E1010" s="265"/>
      <c r="F1010" s="265"/>
      <c r="G1010" s="190" t="s">
        <v>22</v>
      </c>
      <c r="H1010" s="260">
        <v>50</v>
      </c>
      <c r="I1010" s="746">
        <v>166.66666666666669</v>
      </c>
      <c r="J1010" s="421">
        <f t="shared" si="137"/>
        <v>8333.3333333333339</v>
      </c>
      <c r="K1010" s="408">
        <v>120</v>
      </c>
      <c r="L1010" s="408">
        <f t="shared" si="138"/>
        <v>6000</v>
      </c>
      <c r="M1010" s="408">
        <f t="shared" si="139"/>
        <v>286.66666666666669</v>
      </c>
      <c r="N1010" s="408">
        <f t="shared" si="140"/>
        <v>14333.333333333334</v>
      </c>
      <c r="O1010" s="311"/>
      <c r="P1010" s="515"/>
      <c r="Q1010" s="551"/>
      <c r="R1010" s="862"/>
      <c r="S1010" s="862"/>
    </row>
    <row r="1011" spans="1:19" s="3" customFormat="1" hidden="1" outlineLevel="1">
      <c r="A1011" s="53" t="s">
        <v>3849</v>
      </c>
      <c r="B1011" s="34" t="s">
        <v>1663</v>
      </c>
      <c r="C1011" s="270" t="s">
        <v>2786</v>
      </c>
      <c r="D1011" s="270"/>
      <c r="E1011" s="270"/>
      <c r="F1011" s="270"/>
      <c r="G1011" s="27"/>
      <c r="H1011" s="288"/>
      <c r="I1011" s="499"/>
      <c r="J1011" s="420"/>
      <c r="K1011" s="409"/>
      <c r="L1011" s="409"/>
      <c r="M1011" s="409"/>
      <c r="N1011" s="409"/>
      <c r="O1011" s="310"/>
      <c r="P1011" s="515"/>
      <c r="Q1011" s="551"/>
      <c r="R1011" s="862"/>
      <c r="S1011" s="862"/>
    </row>
    <row r="1012" spans="1:19" s="3" customFormat="1" ht="55.2" hidden="1" outlineLevel="1">
      <c r="A1012" s="218" t="s">
        <v>3920</v>
      </c>
      <c r="B1012" s="219" t="s">
        <v>1663</v>
      </c>
      <c r="C1012" s="265" t="s">
        <v>2788</v>
      </c>
      <c r="D1012" s="265"/>
      <c r="E1012" s="265"/>
      <c r="F1012" s="265" t="s">
        <v>220</v>
      </c>
      <c r="G1012" s="190" t="s">
        <v>31</v>
      </c>
      <c r="H1012" s="260">
        <v>1</v>
      </c>
      <c r="I1012" s="746">
        <v>218869.16666666669</v>
      </c>
      <c r="J1012" s="421">
        <f t="shared" si="137"/>
        <v>218869.16666666669</v>
      </c>
      <c r="K1012" s="408">
        <v>52530</v>
      </c>
      <c r="L1012" s="408">
        <f t="shared" ref="L1012:L1051" si="141">H1012*K1012</f>
        <v>52530</v>
      </c>
      <c r="M1012" s="408">
        <f t="shared" ref="M1012:M1051" si="142">I1012+K1012</f>
        <v>271399.16666666669</v>
      </c>
      <c r="N1012" s="408">
        <f t="shared" ref="N1012:N1051" si="143">H1012*M1012</f>
        <v>271399.16666666669</v>
      </c>
      <c r="O1012" s="311"/>
      <c r="P1012" s="578"/>
      <c r="Q1012" s="551"/>
      <c r="R1012" s="862"/>
      <c r="S1012" s="862"/>
    </row>
    <row r="1013" spans="1:19" s="3" customFormat="1" ht="82.8" hidden="1" outlineLevel="1">
      <c r="A1013" s="218" t="s">
        <v>3921</v>
      </c>
      <c r="B1013" s="219" t="s">
        <v>1663</v>
      </c>
      <c r="C1013" s="265" t="s">
        <v>2790</v>
      </c>
      <c r="D1013" s="265"/>
      <c r="E1013" s="265"/>
      <c r="F1013" s="265" t="s">
        <v>220</v>
      </c>
      <c r="G1013" s="190" t="s">
        <v>31</v>
      </c>
      <c r="H1013" s="260">
        <v>1</v>
      </c>
      <c r="I1013" s="746">
        <v>140750</v>
      </c>
      <c r="J1013" s="421">
        <f t="shared" si="137"/>
        <v>140750</v>
      </c>
      <c r="K1013" s="408">
        <v>24200</v>
      </c>
      <c r="L1013" s="408">
        <f t="shared" si="141"/>
        <v>24200</v>
      </c>
      <c r="M1013" s="408">
        <f t="shared" si="142"/>
        <v>164950</v>
      </c>
      <c r="N1013" s="408">
        <f t="shared" si="143"/>
        <v>164950</v>
      </c>
      <c r="O1013" s="311"/>
      <c r="P1013" s="515"/>
      <c r="Q1013" s="551"/>
      <c r="R1013" s="862"/>
      <c r="S1013" s="862"/>
    </row>
    <row r="1014" spans="1:19" s="3" customFormat="1" ht="41.4" hidden="1" outlineLevel="1">
      <c r="A1014" s="218" t="s">
        <v>3922</v>
      </c>
      <c r="B1014" s="219" t="s">
        <v>1663</v>
      </c>
      <c r="C1014" s="265" t="s">
        <v>2792</v>
      </c>
      <c r="D1014" s="265"/>
      <c r="E1014" s="265"/>
      <c r="F1014" s="265" t="s">
        <v>2745</v>
      </c>
      <c r="G1014" s="190" t="s">
        <v>29</v>
      </c>
      <c r="H1014" s="260">
        <v>1</v>
      </c>
      <c r="I1014" s="746">
        <v>114916.66666666667</v>
      </c>
      <c r="J1014" s="421">
        <f t="shared" si="137"/>
        <v>114916.66666666667</v>
      </c>
      <c r="K1014" s="408">
        <v>20680</v>
      </c>
      <c r="L1014" s="408">
        <f t="shared" si="141"/>
        <v>20680</v>
      </c>
      <c r="M1014" s="408">
        <f t="shared" si="142"/>
        <v>135596.66666666669</v>
      </c>
      <c r="N1014" s="408">
        <f t="shared" si="143"/>
        <v>135596.66666666669</v>
      </c>
      <c r="O1014" s="311"/>
      <c r="P1014" s="515"/>
      <c r="Q1014" s="551"/>
      <c r="R1014" s="862"/>
      <c r="S1014" s="862"/>
    </row>
    <row r="1015" spans="1:19" s="3" customFormat="1" ht="55.2" hidden="1" outlineLevel="1">
      <c r="A1015" s="218" t="s">
        <v>3923</v>
      </c>
      <c r="B1015" s="219" t="s">
        <v>1663</v>
      </c>
      <c r="C1015" s="265" t="s">
        <v>2794</v>
      </c>
      <c r="D1015" s="265"/>
      <c r="E1015" s="265"/>
      <c r="F1015" s="265" t="s">
        <v>220</v>
      </c>
      <c r="G1015" s="190" t="s">
        <v>31</v>
      </c>
      <c r="H1015" s="260">
        <v>1</v>
      </c>
      <c r="I1015" s="746">
        <v>32200</v>
      </c>
      <c r="J1015" s="421">
        <f t="shared" si="137"/>
        <v>32200</v>
      </c>
      <c r="K1015" s="408">
        <v>5800</v>
      </c>
      <c r="L1015" s="408">
        <f t="shared" si="141"/>
        <v>5800</v>
      </c>
      <c r="M1015" s="408">
        <f t="shared" si="142"/>
        <v>38000</v>
      </c>
      <c r="N1015" s="408">
        <f t="shared" si="143"/>
        <v>38000</v>
      </c>
      <c r="O1015" s="311"/>
      <c r="P1015" s="515"/>
      <c r="Q1015" s="551"/>
      <c r="R1015" s="862"/>
      <c r="S1015" s="862"/>
    </row>
    <row r="1016" spans="1:19" s="3" customFormat="1" hidden="1" outlineLevel="1">
      <c r="A1016" s="218" t="s">
        <v>3924</v>
      </c>
      <c r="B1016" s="219" t="s">
        <v>1663</v>
      </c>
      <c r="C1016" s="265" t="s">
        <v>2795</v>
      </c>
      <c r="D1016" s="265"/>
      <c r="E1016" s="265"/>
      <c r="F1016" s="265" t="s">
        <v>2748</v>
      </c>
      <c r="G1016" s="190" t="s">
        <v>29</v>
      </c>
      <c r="H1016" s="260">
        <v>1</v>
      </c>
      <c r="I1016" s="746">
        <v>0</v>
      </c>
      <c r="J1016" s="421">
        <f t="shared" si="137"/>
        <v>0</v>
      </c>
      <c r="K1016" s="408"/>
      <c r="L1016" s="408">
        <f t="shared" si="141"/>
        <v>0</v>
      </c>
      <c r="M1016" s="408">
        <f t="shared" si="142"/>
        <v>0</v>
      </c>
      <c r="N1016" s="408">
        <f t="shared" si="143"/>
        <v>0</v>
      </c>
      <c r="O1016" s="311"/>
      <c r="P1016" s="515"/>
      <c r="Q1016" s="551"/>
      <c r="R1016" s="862"/>
      <c r="S1016" s="862"/>
    </row>
    <row r="1017" spans="1:19" s="3" customFormat="1" hidden="1" outlineLevel="1">
      <c r="A1017" s="218" t="s">
        <v>3925</v>
      </c>
      <c r="B1017" s="219" t="s">
        <v>1663</v>
      </c>
      <c r="C1017" s="265" t="s">
        <v>2796</v>
      </c>
      <c r="D1017" s="265"/>
      <c r="E1017" s="265"/>
      <c r="F1017" s="265" t="s">
        <v>220</v>
      </c>
      <c r="G1017" s="190" t="s">
        <v>29</v>
      </c>
      <c r="H1017" s="260">
        <v>4</v>
      </c>
      <c r="I1017" s="746">
        <v>56264.166666666672</v>
      </c>
      <c r="J1017" s="421">
        <f t="shared" si="137"/>
        <v>225056.66666666669</v>
      </c>
      <c r="K1017" s="408">
        <v>10128</v>
      </c>
      <c r="L1017" s="408">
        <f t="shared" si="141"/>
        <v>40512</v>
      </c>
      <c r="M1017" s="408">
        <f t="shared" si="142"/>
        <v>66392.166666666672</v>
      </c>
      <c r="N1017" s="408">
        <f t="shared" si="143"/>
        <v>265568.66666666669</v>
      </c>
      <c r="O1017" s="311"/>
      <c r="P1017" s="515"/>
      <c r="Q1017" s="551"/>
      <c r="R1017" s="862"/>
      <c r="S1017" s="862"/>
    </row>
    <row r="1018" spans="1:19" s="3" customFormat="1" hidden="1" outlineLevel="1">
      <c r="A1018" s="218" t="s">
        <v>3926</v>
      </c>
      <c r="B1018" s="219" t="s">
        <v>1663</v>
      </c>
      <c r="C1018" s="265" t="s">
        <v>2797</v>
      </c>
      <c r="D1018" s="265"/>
      <c r="E1018" s="265"/>
      <c r="F1018" s="265" t="s">
        <v>220</v>
      </c>
      <c r="G1018" s="190" t="s">
        <v>29</v>
      </c>
      <c r="H1018" s="260">
        <v>2</v>
      </c>
      <c r="I1018" s="746">
        <v>19360.833333333336</v>
      </c>
      <c r="J1018" s="421">
        <f t="shared" si="137"/>
        <v>38721.666666666672</v>
      </c>
      <c r="K1018" s="408">
        <v>3484</v>
      </c>
      <c r="L1018" s="408">
        <f t="shared" si="141"/>
        <v>6968</v>
      </c>
      <c r="M1018" s="408">
        <f t="shared" si="142"/>
        <v>22844.833333333336</v>
      </c>
      <c r="N1018" s="408">
        <f t="shared" si="143"/>
        <v>45689.666666666672</v>
      </c>
      <c r="O1018" s="311"/>
      <c r="P1018" s="515"/>
      <c r="Q1018" s="551"/>
      <c r="R1018" s="862"/>
      <c r="S1018" s="862"/>
    </row>
    <row r="1019" spans="1:19" s="3" customFormat="1" hidden="1" outlineLevel="1">
      <c r="A1019" s="218" t="s">
        <v>3927</v>
      </c>
      <c r="B1019" s="219" t="s">
        <v>1663</v>
      </c>
      <c r="C1019" s="265" t="s">
        <v>2749</v>
      </c>
      <c r="D1019" s="265"/>
      <c r="E1019" s="265"/>
      <c r="F1019" s="265" t="s">
        <v>220</v>
      </c>
      <c r="G1019" s="190" t="s">
        <v>29</v>
      </c>
      <c r="H1019" s="260">
        <v>3</v>
      </c>
      <c r="I1019" s="746">
        <v>13595</v>
      </c>
      <c r="J1019" s="421">
        <f t="shared" si="137"/>
        <v>40785</v>
      </c>
      <c r="K1019" s="408">
        <v>2086.8000000000002</v>
      </c>
      <c r="L1019" s="408">
        <f t="shared" si="141"/>
        <v>6260.4000000000005</v>
      </c>
      <c r="M1019" s="408">
        <f t="shared" si="142"/>
        <v>15681.8</v>
      </c>
      <c r="N1019" s="408">
        <f t="shared" si="143"/>
        <v>47045.399999999994</v>
      </c>
      <c r="O1019" s="311"/>
      <c r="P1019" s="515"/>
      <c r="Q1019" s="551"/>
      <c r="R1019" s="862"/>
      <c r="S1019" s="862"/>
    </row>
    <row r="1020" spans="1:19" s="3" customFormat="1" hidden="1" outlineLevel="1">
      <c r="A1020" s="218" t="s">
        <v>3928</v>
      </c>
      <c r="B1020" s="219" t="s">
        <v>1663</v>
      </c>
      <c r="C1020" s="265" t="s">
        <v>2750</v>
      </c>
      <c r="D1020" s="265"/>
      <c r="E1020" s="265"/>
      <c r="F1020" s="265" t="s">
        <v>220</v>
      </c>
      <c r="G1020" s="190" t="s">
        <v>29</v>
      </c>
      <c r="H1020" s="260">
        <v>3</v>
      </c>
      <c r="I1020" s="746">
        <v>11060</v>
      </c>
      <c r="J1020" s="421">
        <f t="shared" si="137"/>
        <v>33180</v>
      </c>
      <c r="K1020" s="408">
        <v>1748</v>
      </c>
      <c r="L1020" s="408">
        <f t="shared" si="141"/>
        <v>5244</v>
      </c>
      <c r="M1020" s="408">
        <f t="shared" si="142"/>
        <v>12808</v>
      </c>
      <c r="N1020" s="408">
        <f t="shared" si="143"/>
        <v>38424</v>
      </c>
      <c r="O1020" s="311"/>
      <c r="P1020" s="515"/>
      <c r="Q1020" s="551"/>
      <c r="R1020" s="862"/>
      <c r="S1020" s="862"/>
    </row>
    <row r="1021" spans="1:19" s="3" customFormat="1" hidden="1" outlineLevel="1">
      <c r="A1021" s="218" t="s">
        <v>3929</v>
      </c>
      <c r="B1021" s="219" t="s">
        <v>1663</v>
      </c>
      <c r="C1021" s="265" t="s">
        <v>2751</v>
      </c>
      <c r="D1021" s="265"/>
      <c r="E1021" s="265"/>
      <c r="F1021" s="265" t="s">
        <v>220</v>
      </c>
      <c r="G1021" s="190" t="s">
        <v>29</v>
      </c>
      <c r="H1021" s="260">
        <v>2</v>
      </c>
      <c r="I1021" s="746">
        <v>7871.666666666667</v>
      </c>
      <c r="J1021" s="421">
        <f t="shared" si="137"/>
        <v>15743.333333333334</v>
      </c>
      <c r="K1021" s="408">
        <v>1395.2</v>
      </c>
      <c r="L1021" s="408">
        <f t="shared" si="141"/>
        <v>2790.4</v>
      </c>
      <c r="M1021" s="408">
        <f t="shared" si="142"/>
        <v>9266.8666666666668</v>
      </c>
      <c r="N1021" s="408">
        <f t="shared" si="143"/>
        <v>18533.733333333334</v>
      </c>
      <c r="O1021" s="311"/>
      <c r="P1021" s="515"/>
      <c r="Q1021" s="551"/>
      <c r="R1021" s="862"/>
      <c r="S1021" s="862"/>
    </row>
    <row r="1022" spans="1:19" s="3" customFormat="1" hidden="1" outlineLevel="1">
      <c r="A1022" s="218" t="s">
        <v>3930</v>
      </c>
      <c r="B1022" s="219" t="s">
        <v>1663</v>
      </c>
      <c r="C1022" s="265" t="s">
        <v>2753</v>
      </c>
      <c r="D1022" s="265"/>
      <c r="E1022" s="265"/>
      <c r="F1022" s="265" t="s">
        <v>220</v>
      </c>
      <c r="G1022" s="190" t="s">
        <v>29</v>
      </c>
      <c r="H1022" s="260">
        <v>1</v>
      </c>
      <c r="I1022" s="746">
        <v>5025.8333333333339</v>
      </c>
      <c r="J1022" s="421">
        <f t="shared" si="137"/>
        <v>5025.8333333333339</v>
      </c>
      <c r="K1022" s="408">
        <v>890.80000000000007</v>
      </c>
      <c r="L1022" s="408">
        <f t="shared" si="141"/>
        <v>890.80000000000007</v>
      </c>
      <c r="M1022" s="408">
        <f t="shared" si="142"/>
        <v>5916.6333333333341</v>
      </c>
      <c r="N1022" s="408">
        <f t="shared" si="143"/>
        <v>5916.6333333333341</v>
      </c>
      <c r="O1022" s="311"/>
      <c r="P1022" s="515"/>
      <c r="Q1022" s="551"/>
      <c r="R1022" s="862"/>
      <c r="S1022" s="862"/>
    </row>
    <row r="1023" spans="1:19" s="3" customFormat="1" ht="27.6" hidden="1" outlineLevel="1">
      <c r="A1023" s="218" t="s">
        <v>3931</v>
      </c>
      <c r="B1023" s="219" t="s">
        <v>1663</v>
      </c>
      <c r="C1023" s="265" t="s">
        <v>2755</v>
      </c>
      <c r="D1023" s="265"/>
      <c r="E1023" s="265"/>
      <c r="F1023" s="265" t="s">
        <v>220</v>
      </c>
      <c r="G1023" s="190" t="s">
        <v>29</v>
      </c>
      <c r="H1023" s="260">
        <v>16</v>
      </c>
      <c r="I1023" s="746">
        <v>1575</v>
      </c>
      <c r="J1023" s="421">
        <f t="shared" si="137"/>
        <v>25200</v>
      </c>
      <c r="K1023" s="408">
        <v>470</v>
      </c>
      <c r="L1023" s="408">
        <f t="shared" si="141"/>
        <v>7520</v>
      </c>
      <c r="M1023" s="408">
        <f t="shared" si="142"/>
        <v>2045</v>
      </c>
      <c r="N1023" s="408">
        <f t="shared" si="143"/>
        <v>32720</v>
      </c>
      <c r="O1023" s="311"/>
      <c r="P1023" s="515"/>
      <c r="Q1023" s="551"/>
      <c r="R1023" s="862"/>
      <c r="S1023" s="862"/>
    </row>
    <row r="1024" spans="1:19" s="3" customFormat="1" hidden="1" outlineLevel="1">
      <c r="A1024" s="218" t="s">
        <v>3932</v>
      </c>
      <c r="B1024" s="219" t="s">
        <v>1663</v>
      </c>
      <c r="C1024" s="265" t="s">
        <v>2798</v>
      </c>
      <c r="D1024" s="265"/>
      <c r="E1024" s="265"/>
      <c r="F1024" s="265"/>
      <c r="G1024" s="190" t="s">
        <v>29</v>
      </c>
      <c r="H1024" s="260">
        <v>1</v>
      </c>
      <c r="I1024" s="746">
        <v>21000</v>
      </c>
      <c r="J1024" s="421">
        <f t="shared" si="137"/>
        <v>21000</v>
      </c>
      <c r="K1024" s="408">
        <v>3700</v>
      </c>
      <c r="L1024" s="408">
        <f t="shared" si="141"/>
        <v>3700</v>
      </c>
      <c r="M1024" s="408">
        <f t="shared" si="142"/>
        <v>24700</v>
      </c>
      <c r="N1024" s="408">
        <f t="shared" si="143"/>
        <v>24700</v>
      </c>
      <c r="O1024" s="311"/>
      <c r="P1024" s="515"/>
      <c r="Q1024" s="551"/>
      <c r="R1024" s="862"/>
      <c r="S1024" s="862"/>
    </row>
    <row r="1025" spans="1:19" s="3" customFormat="1" hidden="1" outlineLevel="1">
      <c r="A1025" s="218" t="s">
        <v>3933</v>
      </c>
      <c r="B1025" s="219" t="s">
        <v>1663</v>
      </c>
      <c r="C1025" s="265" t="s">
        <v>2799</v>
      </c>
      <c r="D1025" s="265"/>
      <c r="E1025" s="265"/>
      <c r="F1025" s="265" t="s">
        <v>220</v>
      </c>
      <c r="G1025" s="190" t="s">
        <v>29</v>
      </c>
      <c r="H1025" s="260">
        <v>2</v>
      </c>
      <c r="I1025" s="746">
        <v>25415</v>
      </c>
      <c r="J1025" s="421">
        <f t="shared" si="137"/>
        <v>50830</v>
      </c>
      <c r="K1025" s="408">
        <v>4575</v>
      </c>
      <c r="L1025" s="408">
        <f t="shared" si="141"/>
        <v>9150</v>
      </c>
      <c r="M1025" s="408">
        <f t="shared" si="142"/>
        <v>29990</v>
      </c>
      <c r="N1025" s="408">
        <f t="shared" si="143"/>
        <v>59980</v>
      </c>
      <c r="O1025" s="311"/>
      <c r="P1025" s="515"/>
      <c r="Q1025" s="551"/>
      <c r="R1025" s="862"/>
      <c r="S1025" s="862"/>
    </row>
    <row r="1026" spans="1:19" s="3" customFormat="1" hidden="1" outlineLevel="1">
      <c r="A1026" s="218" t="s">
        <v>3934</v>
      </c>
      <c r="B1026" s="219" t="s">
        <v>1663</v>
      </c>
      <c r="C1026" s="265" t="s">
        <v>2800</v>
      </c>
      <c r="D1026" s="265"/>
      <c r="E1026" s="265"/>
      <c r="F1026" s="265" t="s">
        <v>220</v>
      </c>
      <c r="G1026" s="190" t="s">
        <v>29</v>
      </c>
      <c r="H1026" s="260">
        <v>1</v>
      </c>
      <c r="I1026" s="746">
        <v>6440</v>
      </c>
      <c r="J1026" s="421">
        <f t="shared" si="137"/>
        <v>6440</v>
      </c>
      <c r="K1026" s="408">
        <v>1159</v>
      </c>
      <c r="L1026" s="408">
        <f t="shared" si="141"/>
        <v>1159</v>
      </c>
      <c r="M1026" s="408">
        <f t="shared" si="142"/>
        <v>7599</v>
      </c>
      <c r="N1026" s="408">
        <f t="shared" si="143"/>
        <v>7599</v>
      </c>
      <c r="O1026" s="311"/>
      <c r="P1026" s="515"/>
      <c r="Q1026" s="551"/>
      <c r="R1026" s="862"/>
      <c r="S1026" s="862"/>
    </row>
    <row r="1027" spans="1:19" s="3" customFormat="1" ht="27.6" hidden="1" outlineLevel="1">
      <c r="A1027" s="218" t="s">
        <v>3935</v>
      </c>
      <c r="B1027" s="219" t="s">
        <v>1663</v>
      </c>
      <c r="C1027" s="265" t="s">
        <v>2759</v>
      </c>
      <c r="D1027" s="265"/>
      <c r="E1027" s="265"/>
      <c r="F1027" s="265" t="s">
        <v>2760</v>
      </c>
      <c r="G1027" s="190" t="s">
        <v>29</v>
      </c>
      <c r="H1027" s="260">
        <v>35</v>
      </c>
      <c r="I1027" s="746">
        <v>834.16666666666663</v>
      </c>
      <c r="J1027" s="421">
        <f t="shared" si="137"/>
        <v>29195.833333333332</v>
      </c>
      <c r="K1027" s="408">
        <v>465.5</v>
      </c>
      <c r="L1027" s="408">
        <f t="shared" si="141"/>
        <v>16292.5</v>
      </c>
      <c r="M1027" s="408">
        <f t="shared" si="142"/>
        <v>1299.6666666666665</v>
      </c>
      <c r="N1027" s="408">
        <f t="shared" si="143"/>
        <v>45488.333333333328</v>
      </c>
      <c r="O1027" s="311"/>
      <c r="P1027" s="515"/>
      <c r="Q1027" s="551"/>
      <c r="R1027" s="862"/>
      <c r="S1027" s="862"/>
    </row>
    <row r="1028" spans="1:19" s="3" customFormat="1" hidden="1" outlineLevel="1">
      <c r="A1028" s="218" t="s">
        <v>3936</v>
      </c>
      <c r="B1028" s="219" t="s">
        <v>1663</v>
      </c>
      <c r="C1028" s="265" t="s">
        <v>2761</v>
      </c>
      <c r="D1028" s="265"/>
      <c r="E1028" s="265"/>
      <c r="F1028" s="265" t="s">
        <v>2760</v>
      </c>
      <c r="G1028" s="190" t="s">
        <v>29</v>
      </c>
      <c r="H1028" s="260">
        <v>35</v>
      </c>
      <c r="I1028" s="746">
        <v>577.5</v>
      </c>
      <c r="J1028" s="421">
        <f t="shared" si="137"/>
        <v>20212.5</v>
      </c>
      <c r="K1028" s="408">
        <v>425.6</v>
      </c>
      <c r="L1028" s="408">
        <f t="shared" si="141"/>
        <v>14896</v>
      </c>
      <c r="M1028" s="408">
        <f t="shared" si="142"/>
        <v>1003.1</v>
      </c>
      <c r="N1028" s="408">
        <f t="shared" si="143"/>
        <v>35108.5</v>
      </c>
      <c r="O1028" s="311"/>
      <c r="P1028" s="515"/>
      <c r="Q1028" s="551"/>
      <c r="R1028" s="862"/>
      <c r="S1028" s="862"/>
    </row>
    <row r="1029" spans="1:19" s="3" customFormat="1" hidden="1" outlineLevel="1">
      <c r="A1029" s="218" t="s">
        <v>3937</v>
      </c>
      <c r="B1029" s="219" t="s">
        <v>1663</v>
      </c>
      <c r="C1029" s="265" t="s">
        <v>2762</v>
      </c>
      <c r="D1029" s="265"/>
      <c r="E1029" s="265"/>
      <c r="F1029" s="265" t="s">
        <v>2760</v>
      </c>
      <c r="G1029" s="190" t="s">
        <v>29</v>
      </c>
      <c r="H1029" s="260">
        <v>15</v>
      </c>
      <c r="I1029" s="746">
        <v>310.83333333333337</v>
      </c>
      <c r="J1029" s="421">
        <f t="shared" si="137"/>
        <v>4662.5000000000009</v>
      </c>
      <c r="K1029" s="408">
        <v>250</v>
      </c>
      <c r="L1029" s="408">
        <f t="shared" si="141"/>
        <v>3750</v>
      </c>
      <c r="M1029" s="408">
        <f t="shared" si="142"/>
        <v>560.83333333333337</v>
      </c>
      <c r="N1029" s="408">
        <f t="shared" si="143"/>
        <v>8412.5</v>
      </c>
      <c r="O1029" s="311"/>
      <c r="P1029" s="515"/>
      <c r="Q1029" s="551"/>
      <c r="R1029" s="862"/>
      <c r="S1029" s="862"/>
    </row>
    <row r="1030" spans="1:19" s="3" customFormat="1" hidden="1" outlineLevel="1">
      <c r="A1030" s="218" t="s">
        <v>3938</v>
      </c>
      <c r="B1030" s="219" t="s">
        <v>1663</v>
      </c>
      <c r="C1030" s="265" t="s">
        <v>2801</v>
      </c>
      <c r="D1030" s="265"/>
      <c r="E1030" s="265"/>
      <c r="F1030" s="265" t="s">
        <v>220</v>
      </c>
      <c r="G1030" s="190" t="s">
        <v>29</v>
      </c>
      <c r="H1030" s="260">
        <v>1</v>
      </c>
      <c r="I1030" s="746">
        <v>21566.666666666668</v>
      </c>
      <c r="J1030" s="421">
        <f t="shared" si="137"/>
        <v>21566.666666666668</v>
      </c>
      <c r="K1030" s="408">
        <v>5175</v>
      </c>
      <c r="L1030" s="408">
        <f t="shared" si="141"/>
        <v>5175</v>
      </c>
      <c r="M1030" s="408">
        <f t="shared" si="142"/>
        <v>26741.666666666668</v>
      </c>
      <c r="N1030" s="408">
        <f t="shared" si="143"/>
        <v>26741.666666666668</v>
      </c>
      <c r="O1030" s="311"/>
      <c r="P1030" s="515"/>
      <c r="Q1030" s="551"/>
      <c r="R1030" s="862"/>
      <c r="S1030" s="862"/>
    </row>
    <row r="1031" spans="1:19" s="3" customFormat="1" hidden="1" outlineLevel="1">
      <c r="A1031" s="218" t="s">
        <v>3939</v>
      </c>
      <c r="B1031" s="219" t="s">
        <v>1663</v>
      </c>
      <c r="C1031" s="265" t="s">
        <v>2763</v>
      </c>
      <c r="D1031" s="265"/>
      <c r="E1031" s="265"/>
      <c r="F1031" s="265" t="s">
        <v>220</v>
      </c>
      <c r="G1031" s="190" t="s">
        <v>29</v>
      </c>
      <c r="H1031" s="260">
        <v>1</v>
      </c>
      <c r="I1031" s="746">
        <v>16880</v>
      </c>
      <c r="J1031" s="421">
        <f t="shared" si="137"/>
        <v>16880</v>
      </c>
      <c r="K1031" s="408">
        <v>4051</v>
      </c>
      <c r="L1031" s="408">
        <f t="shared" si="141"/>
        <v>4051</v>
      </c>
      <c r="M1031" s="408">
        <f t="shared" si="142"/>
        <v>20931</v>
      </c>
      <c r="N1031" s="408">
        <f t="shared" si="143"/>
        <v>20931</v>
      </c>
      <c r="O1031" s="311"/>
      <c r="P1031" s="515"/>
      <c r="Q1031" s="551"/>
      <c r="R1031" s="862"/>
      <c r="S1031" s="862"/>
    </row>
    <row r="1032" spans="1:19" s="3" customFormat="1" hidden="1" outlineLevel="1">
      <c r="A1032" s="218" t="s">
        <v>3940</v>
      </c>
      <c r="B1032" s="219" t="s">
        <v>1663</v>
      </c>
      <c r="C1032" s="265" t="s">
        <v>2764</v>
      </c>
      <c r="D1032" s="265"/>
      <c r="E1032" s="265"/>
      <c r="F1032" s="265" t="s">
        <v>220</v>
      </c>
      <c r="G1032" s="190" t="s">
        <v>29</v>
      </c>
      <c r="H1032" s="260">
        <v>2</v>
      </c>
      <c r="I1032" s="746">
        <v>7955</v>
      </c>
      <c r="J1032" s="421">
        <f t="shared" si="137"/>
        <v>15910</v>
      </c>
      <c r="K1032" s="408">
        <v>1910</v>
      </c>
      <c r="L1032" s="408">
        <f t="shared" si="141"/>
        <v>3820</v>
      </c>
      <c r="M1032" s="408">
        <f t="shared" si="142"/>
        <v>9865</v>
      </c>
      <c r="N1032" s="408">
        <f t="shared" si="143"/>
        <v>19730</v>
      </c>
      <c r="O1032" s="311"/>
      <c r="P1032" s="515"/>
      <c r="Q1032" s="551"/>
      <c r="R1032" s="862"/>
      <c r="S1032" s="862"/>
    </row>
    <row r="1033" spans="1:19" s="3" customFormat="1" hidden="1" outlineLevel="1">
      <c r="A1033" s="218" t="s">
        <v>3941</v>
      </c>
      <c r="B1033" s="219" t="s">
        <v>1663</v>
      </c>
      <c r="C1033" s="265" t="s">
        <v>2802</v>
      </c>
      <c r="D1033" s="265"/>
      <c r="E1033" s="265"/>
      <c r="F1033" s="265" t="s">
        <v>220</v>
      </c>
      <c r="G1033" s="190" t="s">
        <v>29</v>
      </c>
      <c r="H1033" s="260">
        <v>1</v>
      </c>
      <c r="I1033" s="746">
        <v>7160</v>
      </c>
      <c r="J1033" s="421">
        <f t="shared" si="137"/>
        <v>7160</v>
      </c>
      <c r="K1033" s="408">
        <v>1300</v>
      </c>
      <c r="L1033" s="408">
        <f t="shared" si="141"/>
        <v>1300</v>
      </c>
      <c r="M1033" s="408">
        <f t="shared" si="142"/>
        <v>8460</v>
      </c>
      <c r="N1033" s="408">
        <f t="shared" si="143"/>
        <v>8460</v>
      </c>
      <c r="O1033" s="311"/>
      <c r="P1033" s="515"/>
      <c r="Q1033" s="551"/>
      <c r="R1033" s="862"/>
      <c r="S1033" s="862"/>
    </row>
    <row r="1034" spans="1:19" s="3" customFormat="1" ht="27.6" hidden="1" outlineLevel="1">
      <c r="A1034" s="218" t="s">
        <v>3942</v>
      </c>
      <c r="B1034" s="219" t="s">
        <v>1663</v>
      </c>
      <c r="C1034" s="265" t="s">
        <v>2803</v>
      </c>
      <c r="D1034" s="265"/>
      <c r="E1034" s="265"/>
      <c r="F1034" s="265" t="s">
        <v>2767</v>
      </c>
      <c r="G1034" s="190" t="s">
        <v>29</v>
      </c>
      <c r="H1034" s="260">
        <v>1</v>
      </c>
      <c r="I1034" s="746">
        <v>16811.666666666668</v>
      </c>
      <c r="J1034" s="421">
        <f t="shared" si="137"/>
        <v>16811.666666666668</v>
      </c>
      <c r="K1034" s="408">
        <v>3026</v>
      </c>
      <c r="L1034" s="408">
        <f t="shared" si="141"/>
        <v>3026</v>
      </c>
      <c r="M1034" s="408">
        <f t="shared" si="142"/>
        <v>19837.666666666668</v>
      </c>
      <c r="N1034" s="408">
        <f t="shared" si="143"/>
        <v>19837.666666666668</v>
      </c>
      <c r="O1034" s="311"/>
      <c r="P1034" s="515"/>
      <c r="Q1034" s="551"/>
      <c r="R1034" s="862"/>
      <c r="S1034" s="862"/>
    </row>
    <row r="1035" spans="1:19" s="3" customFormat="1" hidden="1" outlineLevel="1">
      <c r="A1035" s="218" t="s">
        <v>3943</v>
      </c>
      <c r="B1035" s="219" t="s">
        <v>1663</v>
      </c>
      <c r="C1035" s="265" t="s">
        <v>2768</v>
      </c>
      <c r="D1035" s="265"/>
      <c r="E1035" s="265"/>
      <c r="F1035" s="265" t="s">
        <v>2769</v>
      </c>
      <c r="G1035" s="190" t="s">
        <v>29</v>
      </c>
      <c r="H1035" s="260">
        <v>50</v>
      </c>
      <c r="I1035" s="746">
        <v>216.66666666666669</v>
      </c>
      <c r="J1035" s="421">
        <f t="shared" si="137"/>
        <v>10833.333333333334</v>
      </c>
      <c r="K1035" s="408">
        <v>150</v>
      </c>
      <c r="L1035" s="408">
        <f t="shared" si="141"/>
        <v>7500</v>
      </c>
      <c r="M1035" s="408">
        <f t="shared" si="142"/>
        <v>366.66666666666669</v>
      </c>
      <c r="N1035" s="408">
        <f t="shared" si="143"/>
        <v>18333.333333333336</v>
      </c>
      <c r="O1035" s="311"/>
      <c r="P1035" s="515"/>
      <c r="Q1035" s="551"/>
      <c r="R1035" s="862"/>
      <c r="S1035" s="862"/>
    </row>
    <row r="1036" spans="1:19" s="3" customFormat="1" ht="27.6" hidden="1" outlineLevel="1">
      <c r="A1036" s="218" t="s">
        <v>3944</v>
      </c>
      <c r="B1036" s="219" t="s">
        <v>1663</v>
      </c>
      <c r="C1036" s="265" t="s">
        <v>2804</v>
      </c>
      <c r="D1036" s="265"/>
      <c r="E1036" s="265"/>
      <c r="F1036" s="265"/>
      <c r="G1036" s="190" t="s">
        <v>24</v>
      </c>
      <c r="H1036" s="260">
        <v>20</v>
      </c>
      <c r="I1036" s="746">
        <v>1363.3333333333335</v>
      </c>
      <c r="J1036" s="421">
        <f t="shared" si="137"/>
        <v>27266.666666666672</v>
      </c>
      <c r="K1036" s="408">
        <v>810</v>
      </c>
      <c r="L1036" s="408">
        <f t="shared" si="141"/>
        <v>16200</v>
      </c>
      <c r="M1036" s="408">
        <f t="shared" si="142"/>
        <v>2173.3333333333335</v>
      </c>
      <c r="N1036" s="408">
        <f t="shared" si="143"/>
        <v>43466.666666666672</v>
      </c>
      <c r="O1036" s="311"/>
      <c r="P1036" s="515"/>
      <c r="Q1036" s="551"/>
      <c r="R1036" s="862"/>
      <c r="S1036" s="862"/>
    </row>
    <row r="1037" spans="1:19" s="3" customFormat="1" ht="27.6" hidden="1" outlineLevel="1">
      <c r="A1037" s="218" t="s">
        <v>3945</v>
      </c>
      <c r="B1037" s="219" t="s">
        <v>1663</v>
      </c>
      <c r="C1037" s="265" t="s">
        <v>2805</v>
      </c>
      <c r="D1037" s="265"/>
      <c r="E1037" s="265"/>
      <c r="F1037" s="265"/>
      <c r="G1037" s="190" t="s">
        <v>24</v>
      </c>
      <c r="H1037" s="260">
        <v>20</v>
      </c>
      <c r="I1037" s="746">
        <v>839.16666666666674</v>
      </c>
      <c r="J1037" s="421">
        <f t="shared" si="137"/>
        <v>16783.333333333336</v>
      </c>
      <c r="K1037" s="408">
        <v>501</v>
      </c>
      <c r="L1037" s="408">
        <f t="shared" si="141"/>
        <v>10020</v>
      </c>
      <c r="M1037" s="408">
        <f t="shared" si="142"/>
        <v>1340.1666666666667</v>
      </c>
      <c r="N1037" s="408">
        <f t="shared" si="143"/>
        <v>26803.333333333336</v>
      </c>
      <c r="O1037" s="311"/>
      <c r="P1037" s="515"/>
      <c r="Q1037" s="551"/>
      <c r="R1037" s="862"/>
      <c r="S1037" s="862"/>
    </row>
    <row r="1038" spans="1:19" s="3" customFormat="1" ht="27.6" hidden="1" outlineLevel="1">
      <c r="A1038" s="218" t="s">
        <v>3946</v>
      </c>
      <c r="B1038" s="219" t="s">
        <v>1663</v>
      </c>
      <c r="C1038" s="265" t="s">
        <v>2770</v>
      </c>
      <c r="D1038" s="265"/>
      <c r="E1038" s="265"/>
      <c r="F1038" s="265"/>
      <c r="G1038" s="190" t="s">
        <v>24</v>
      </c>
      <c r="H1038" s="260">
        <v>20</v>
      </c>
      <c r="I1038" s="746">
        <v>678.33333333333337</v>
      </c>
      <c r="J1038" s="421">
        <f t="shared" si="137"/>
        <v>13566.666666666668</v>
      </c>
      <c r="K1038" s="408">
        <v>407</v>
      </c>
      <c r="L1038" s="408">
        <f t="shared" si="141"/>
        <v>8140</v>
      </c>
      <c r="M1038" s="408">
        <f t="shared" si="142"/>
        <v>1085.3333333333335</v>
      </c>
      <c r="N1038" s="408">
        <f t="shared" si="143"/>
        <v>21706.666666666672</v>
      </c>
      <c r="O1038" s="311"/>
      <c r="P1038" s="515"/>
      <c r="Q1038" s="551"/>
      <c r="R1038" s="862"/>
      <c r="S1038" s="862"/>
    </row>
    <row r="1039" spans="1:19" s="3" customFormat="1" ht="27.6" hidden="1" outlineLevel="1">
      <c r="A1039" s="218" t="s">
        <v>3947</v>
      </c>
      <c r="B1039" s="219" t="s">
        <v>1663</v>
      </c>
      <c r="C1039" s="265" t="s">
        <v>2771</v>
      </c>
      <c r="D1039" s="265"/>
      <c r="E1039" s="265"/>
      <c r="F1039" s="265"/>
      <c r="G1039" s="190" t="s">
        <v>24</v>
      </c>
      <c r="H1039" s="260">
        <v>20</v>
      </c>
      <c r="I1039" s="746">
        <v>647.5</v>
      </c>
      <c r="J1039" s="421">
        <f t="shared" si="137"/>
        <v>12950</v>
      </c>
      <c r="K1039" s="408">
        <v>380</v>
      </c>
      <c r="L1039" s="408">
        <f t="shared" si="141"/>
        <v>7600</v>
      </c>
      <c r="M1039" s="408">
        <f t="shared" si="142"/>
        <v>1027.5</v>
      </c>
      <c r="N1039" s="408">
        <f t="shared" si="143"/>
        <v>20550</v>
      </c>
      <c r="O1039" s="311"/>
      <c r="P1039" s="515"/>
      <c r="Q1039" s="551"/>
      <c r="R1039" s="862"/>
      <c r="S1039" s="862"/>
    </row>
    <row r="1040" spans="1:19" s="3" customFormat="1" ht="27.6" hidden="1" outlineLevel="1">
      <c r="A1040" s="218" t="s">
        <v>3948</v>
      </c>
      <c r="B1040" s="219" t="s">
        <v>1663</v>
      </c>
      <c r="C1040" s="265" t="s">
        <v>2772</v>
      </c>
      <c r="D1040" s="265"/>
      <c r="E1040" s="265"/>
      <c r="F1040" s="265"/>
      <c r="G1040" s="190" t="s">
        <v>24</v>
      </c>
      <c r="H1040" s="260">
        <v>20</v>
      </c>
      <c r="I1040" s="746">
        <v>535</v>
      </c>
      <c r="J1040" s="421">
        <f t="shared" si="137"/>
        <v>10700</v>
      </c>
      <c r="K1040" s="408">
        <v>321</v>
      </c>
      <c r="L1040" s="408">
        <f t="shared" si="141"/>
        <v>6420</v>
      </c>
      <c r="M1040" s="408">
        <f t="shared" si="142"/>
        <v>856</v>
      </c>
      <c r="N1040" s="408">
        <f t="shared" si="143"/>
        <v>17120</v>
      </c>
      <c r="O1040" s="311"/>
      <c r="P1040" s="515"/>
      <c r="Q1040" s="551"/>
      <c r="R1040" s="862"/>
      <c r="S1040" s="862"/>
    </row>
    <row r="1041" spans="1:19" s="3" customFormat="1" hidden="1" outlineLevel="1">
      <c r="A1041" s="218" t="s">
        <v>3949</v>
      </c>
      <c r="B1041" s="219" t="s">
        <v>1663</v>
      </c>
      <c r="C1041" s="265" t="s">
        <v>2774</v>
      </c>
      <c r="D1041" s="265"/>
      <c r="E1041" s="265"/>
      <c r="F1041" s="265"/>
      <c r="G1041" s="190" t="s">
        <v>24</v>
      </c>
      <c r="H1041" s="260">
        <v>10</v>
      </c>
      <c r="I1041" s="746">
        <v>130</v>
      </c>
      <c r="J1041" s="421">
        <f t="shared" si="137"/>
        <v>1300</v>
      </c>
      <c r="K1041" s="408">
        <v>120</v>
      </c>
      <c r="L1041" s="408">
        <f t="shared" si="141"/>
        <v>1200</v>
      </c>
      <c r="M1041" s="408">
        <f t="shared" si="142"/>
        <v>250</v>
      </c>
      <c r="N1041" s="408">
        <f t="shared" si="143"/>
        <v>2500</v>
      </c>
      <c r="O1041" s="311"/>
      <c r="P1041" s="515"/>
      <c r="Q1041" s="551"/>
      <c r="R1041" s="862"/>
      <c r="S1041" s="862"/>
    </row>
    <row r="1042" spans="1:19" s="3" customFormat="1" hidden="1" outlineLevel="1">
      <c r="A1042" s="218" t="s">
        <v>3950</v>
      </c>
      <c r="B1042" s="219" t="s">
        <v>1663</v>
      </c>
      <c r="C1042" s="265" t="s">
        <v>2775</v>
      </c>
      <c r="D1042" s="265"/>
      <c r="E1042" s="265"/>
      <c r="F1042" s="265"/>
      <c r="G1042" s="190" t="s">
        <v>24</v>
      </c>
      <c r="H1042" s="260">
        <v>5</v>
      </c>
      <c r="I1042" s="746">
        <v>130</v>
      </c>
      <c r="J1042" s="421">
        <f t="shared" si="137"/>
        <v>650</v>
      </c>
      <c r="K1042" s="408">
        <v>120</v>
      </c>
      <c r="L1042" s="408">
        <f t="shared" si="141"/>
        <v>600</v>
      </c>
      <c r="M1042" s="408">
        <f t="shared" si="142"/>
        <v>250</v>
      </c>
      <c r="N1042" s="408">
        <f t="shared" si="143"/>
        <v>1250</v>
      </c>
      <c r="O1042" s="311"/>
      <c r="P1042" s="515"/>
      <c r="Q1042" s="551"/>
      <c r="R1042" s="862"/>
      <c r="S1042" s="862"/>
    </row>
    <row r="1043" spans="1:19" s="3" customFormat="1" ht="41.4" hidden="1" outlineLevel="1">
      <c r="A1043" s="218" t="s">
        <v>3951</v>
      </c>
      <c r="B1043" s="219" t="s">
        <v>1663</v>
      </c>
      <c r="C1043" s="265" t="s">
        <v>2806</v>
      </c>
      <c r="D1043" s="265"/>
      <c r="E1043" s="265"/>
      <c r="F1043" s="265" t="s">
        <v>5407</v>
      </c>
      <c r="G1043" s="190" t="s">
        <v>24</v>
      </c>
      <c r="H1043" s="260">
        <v>20</v>
      </c>
      <c r="I1043" s="746">
        <v>495.25</v>
      </c>
      <c r="J1043" s="421">
        <f t="shared" si="137"/>
        <v>9905</v>
      </c>
      <c r="K1043" s="408">
        <v>424</v>
      </c>
      <c r="L1043" s="408">
        <f t="shared" si="141"/>
        <v>8480</v>
      </c>
      <c r="M1043" s="408">
        <f t="shared" si="142"/>
        <v>919.25</v>
      </c>
      <c r="N1043" s="408">
        <f t="shared" si="143"/>
        <v>18385</v>
      </c>
      <c r="O1043" s="311"/>
      <c r="P1043" s="515"/>
      <c r="Q1043" s="551"/>
      <c r="R1043" s="862"/>
      <c r="S1043" s="862"/>
    </row>
    <row r="1044" spans="1:19" s="3" customFormat="1" ht="41.4" hidden="1" outlineLevel="1">
      <c r="A1044" s="218" t="s">
        <v>3952</v>
      </c>
      <c r="B1044" s="219" t="s">
        <v>1663</v>
      </c>
      <c r="C1044" s="265" t="s">
        <v>2807</v>
      </c>
      <c r="D1044" s="265"/>
      <c r="E1044" s="265"/>
      <c r="F1044" s="265" t="s">
        <v>5407</v>
      </c>
      <c r="G1044" s="190" t="s">
        <v>24</v>
      </c>
      <c r="H1044" s="260">
        <v>20</v>
      </c>
      <c r="I1044" s="746">
        <v>369.25000000000006</v>
      </c>
      <c r="J1044" s="421">
        <f t="shared" si="137"/>
        <v>7385.0000000000009</v>
      </c>
      <c r="K1044" s="408">
        <v>316</v>
      </c>
      <c r="L1044" s="408">
        <f t="shared" si="141"/>
        <v>6320</v>
      </c>
      <c r="M1044" s="408">
        <f t="shared" si="142"/>
        <v>685.25</v>
      </c>
      <c r="N1044" s="408">
        <f t="shared" si="143"/>
        <v>13705</v>
      </c>
      <c r="O1044" s="311"/>
      <c r="P1044" s="578"/>
      <c r="Q1044" s="551" t="s">
        <v>5406</v>
      </c>
      <c r="R1044" s="862"/>
      <c r="S1044" s="862"/>
    </row>
    <row r="1045" spans="1:19" s="3" customFormat="1" ht="41.4" hidden="1" outlineLevel="1">
      <c r="A1045" s="218" t="s">
        <v>3953</v>
      </c>
      <c r="B1045" s="219" t="s">
        <v>1663</v>
      </c>
      <c r="C1045" s="265" t="s">
        <v>2776</v>
      </c>
      <c r="D1045" s="265"/>
      <c r="E1045" s="265"/>
      <c r="F1045" s="265" t="s">
        <v>5407</v>
      </c>
      <c r="G1045" s="190" t="s">
        <v>24</v>
      </c>
      <c r="H1045" s="260">
        <v>20</v>
      </c>
      <c r="I1045" s="746">
        <v>331.66666666666669</v>
      </c>
      <c r="J1045" s="421">
        <f t="shared" si="137"/>
        <v>6633.3333333333339</v>
      </c>
      <c r="K1045" s="408">
        <v>240</v>
      </c>
      <c r="L1045" s="408">
        <f t="shared" si="141"/>
        <v>4800</v>
      </c>
      <c r="M1045" s="408">
        <f t="shared" si="142"/>
        <v>571.66666666666674</v>
      </c>
      <c r="N1045" s="408">
        <f t="shared" si="143"/>
        <v>11433.333333333336</v>
      </c>
      <c r="O1045" s="311"/>
      <c r="P1045" s="515"/>
      <c r="Q1045" s="551"/>
      <c r="R1045" s="862"/>
      <c r="S1045" s="862"/>
    </row>
    <row r="1046" spans="1:19" s="3" customFormat="1" ht="41.4" hidden="1" outlineLevel="1">
      <c r="A1046" s="218" t="s">
        <v>3954</v>
      </c>
      <c r="B1046" s="219" t="s">
        <v>1663</v>
      </c>
      <c r="C1046" s="265" t="s">
        <v>2777</v>
      </c>
      <c r="D1046" s="265"/>
      <c r="E1046" s="265"/>
      <c r="F1046" s="265" t="s">
        <v>5407</v>
      </c>
      <c r="G1046" s="190" t="s">
        <v>24</v>
      </c>
      <c r="H1046" s="260">
        <v>20</v>
      </c>
      <c r="I1046" s="746">
        <v>191.83333333333334</v>
      </c>
      <c r="J1046" s="421">
        <f t="shared" si="137"/>
        <v>3836.666666666667</v>
      </c>
      <c r="K1046" s="408">
        <v>160</v>
      </c>
      <c r="L1046" s="408">
        <f t="shared" si="141"/>
        <v>3200</v>
      </c>
      <c r="M1046" s="408">
        <f t="shared" si="142"/>
        <v>351.83333333333337</v>
      </c>
      <c r="N1046" s="408">
        <f t="shared" si="143"/>
        <v>7036.6666666666679</v>
      </c>
      <c r="O1046" s="311"/>
      <c r="P1046" s="515"/>
      <c r="Q1046" s="551"/>
      <c r="R1046" s="862"/>
      <c r="S1046" s="862"/>
    </row>
    <row r="1047" spans="1:19" s="3" customFormat="1" ht="41.4" hidden="1" outlineLevel="1">
      <c r="A1047" s="218" t="s">
        <v>3955</v>
      </c>
      <c r="B1047" s="219" t="s">
        <v>1663</v>
      </c>
      <c r="C1047" s="265" t="s">
        <v>2778</v>
      </c>
      <c r="D1047" s="265"/>
      <c r="E1047" s="265"/>
      <c r="F1047" s="265" t="s">
        <v>5407</v>
      </c>
      <c r="G1047" s="190" t="s">
        <v>24</v>
      </c>
      <c r="H1047" s="260">
        <v>20</v>
      </c>
      <c r="I1047" s="746">
        <v>171.16666666666669</v>
      </c>
      <c r="J1047" s="421">
        <f t="shared" si="137"/>
        <v>3423.3333333333339</v>
      </c>
      <c r="K1047" s="408">
        <v>147</v>
      </c>
      <c r="L1047" s="408">
        <f t="shared" si="141"/>
        <v>2940</v>
      </c>
      <c r="M1047" s="408">
        <f t="shared" si="142"/>
        <v>318.16666666666669</v>
      </c>
      <c r="N1047" s="408">
        <f t="shared" si="143"/>
        <v>6363.3333333333339</v>
      </c>
      <c r="O1047" s="311"/>
      <c r="P1047" s="515"/>
      <c r="Q1047" s="551"/>
      <c r="R1047" s="862"/>
      <c r="S1047" s="862"/>
    </row>
    <row r="1048" spans="1:19" s="3" customFormat="1" ht="41.4" hidden="1" outlineLevel="1">
      <c r="A1048" s="218" t="s">
        <v>3956</v>
      </c>
      <c r="B1048" s="219" t="s">
        <v>1663</v>
      </c>
      <c r="C1048" s="265" t="s">
        <v>2780</v>
      </c>
      <c r="D1048" s="265"/>
      <c r="E1048" s="265"/>
      <c r="F1048" s="265" t="s">
        <v>5407</v>
      </c>
      <c r="G1048" s="190" t="s">
        <v>24</v>
      </c>
      <c r="H1048" s="260">
        <v>10</v>
      </c>
      <c r="I1048" s="746">
        <v>71.083333333333329</v>
      </c>
      <c r="J1048" s="421">
        <f t="shared" si="137"/>
        <v>710.83333333333326</v>
      </c>
      <c r="K1048" s="408">
        <v>60</v>
      </c>
      <c r="L1048" s="408">
        <f t="shared" si="141"/>
        <v>600</v>
      </c>
      <c r="M1048" s="408">
        <f t="shared" si="142"/>
        <v>131.08333333333331</v>
      </c>
      <c r="N1048" s="408">
        <f t="shared" si="143"/>
        <v>1310.833333333333</v>
      </c>
      <c r="O1048" s="311"/>
      <c r="P1048" s="515"/>
      <c r="Q1048" s="551"/>
      <c r="R1048" s="862"/>
      <c r="S1048" s="862"/>
    </row>
    <row r="1049" spans="1:19" s="3" customFormat="1" ht="41.4" hidden="1" outlineLevel="1">
      <c r="A1049" s="218" t="s">
        <v>3957</v>
      </c>
      <c r="B1049" s="219" t="s">
        <v>1663</v>
      </c>
      <c r="C1049" s="265" t="s">
        <v>2781</v>
      </c>
      <c r="D1049" s="265"/>
      <c r="E1049" s="265"/>
      <c r="F1049" s="265" t="s">
        <v>5407</v>
      </c>
      <c r="G1049" s="190" t="s">
        <v>24</v>
      </c>
      <c r="H1049" s="260">
        <v>5</v>
      </c>
      <c r="I1049" s="746">
        <v>50.416666666666671</v>
      </c>
      <c r="J1049" s="421">
        <f t="shared" si="137"/>
        <v>252.08333333333337</v>
      </c>
      <c r="K1049" s="408">
        <v>42</v>
      </c>
      <c r="L1049" s="408">
        <f t="shared" si="141"/>
        <v>210</v>
      </c>
      <c r="M1049" s="408">
        <f t="shared" si="142"/>
        <v>92.416666666666671</v>
      </c>
      <c r="N1049" s="408">
        <f t="shared" si="143"/>
        <v>462.08333333333337</v>
      </c>
      <c r="O1049" s="311"/>
      <c r="P1049" s="515"/>
      <c r="Q1049" s="551"/>
      <c r="R1049" s="862"/>
      <c r="S1049" s="862"/>
    </row>
    <row r="1050" spans="1:19" s="3" customFormat="1" hidden="1" outlineLevel="1">
      <c r="A1050" s="218" t="s">
        <v>3958</v>
      </c>
      <c r="B1050" s="219" t="s">
        <v>1663</v>
      </c>
      <c r="C1050" s="265" t="s">
        <v>2782</v>
      </c>
      <c r="D1050" s="265"/>
      <c r="E1050" s="265"/>
      <c r="F1050" s="265"/>
      <c r="G1050" s="190" t="s">
        <v>2783</v>
      </c>
      <c r="H1050" s="260">
        <v>1.5</v>
      </c>
      <c r="I1050" s="746">
        <v>62500</v>
      </c>
      <c r="J1050" s="421">
        <f t="shared" si="137"/>
        <v>93750</v>
      </c>
      <c r="K1050" s="408">
        <v>25000</v>
      </c>
      <c r="L1050" s="408">
        <f t="shared" si="141"/>
        <v>37500</v>
      </c>
      <c r="M1050" s="408">
        <f t="shared" si="142"/>
        <v>87500</v>
      </c>
      <c r="N1050" s="408">
        <f t="shared" si="143"/>
        <v>131250</v>
      </c>
      <c r="O1050" s="311"/>
      <c r="P1050" s="515"/>
      <c r="Q1050" s="551"/>
      <c r="R1050" s="862"/>
      <c r="S1050" s="862"/>
    </row>
    <row r="1051" spans="1:19" s="3" customFormat="1" hidden="1" outlineLevel="1">
      <c r="A1051" s="218" t="s">
        <v>3959</v>
      </c>
      <c r="B1051" s="219" t="s">
        <v>1663</v>
      </c>
      <c r="C1051" s="265" t="s">
        <v>2784</v>
      </c>
      <c r="D1051" s="265"/>
      <c r="E1051" s="265"/>
      <c r="F1051" s="265"/>
      <c r="G1051" s="190" t="s">
        <v>22</v>
      </c>
      <c r="H1051" s="260">
        <v>50</v>
      </c>
      <c r="I1051" s="746">
        <v>166.66666666666669</v>
      </c>
      <c r="J1051" s="421">
        <f t="shared" si="137"/>
        <v>8333.3333333333339</v>
      </c>
      <c r="K1051" s="408">
        <v>120</v>
      </c>
      <c r="L1051" s="408">
        <f t="shared" si="141"/>
        <v>6000</v>
      </c>
      <c r="M1051" s="408">
        <f t="shared" si="142"/>
        <v>286.66666666666669</v>
      </c>
      <c r="N1051" s="408">
        <f t="shared" si="143"/>
        <v>14333.333333333334</v>
      </c>
      <c r="O1051" s="311"/>
      <c r="P1051" s="515"/>
      <c r="Q1051" s="551"/>
      <c r="R1051" s="862"/>
      <c r="S1051" s="862"/>
    </row>
    <row r="1052" spans="1:19" s="3" customFormat="1" hidden="1" outlineLevel="1">
      <c r="A1052" s="53" t="s">
        <v>3849</v>
      </c>
      <c r="B1052" s="34" t="s">
        <v>1663</v>
      </c>
      <c r="C1052" s="270" t="s">
        <v>2809</v>
      </c>
      <c r="D1052" s="270"/>
      <c r="E1052" s="270"/>
      <c r="F1052" s="270"/>
      <c r="G1052" s="27"/>
      <c r="H1052" s="288"/>
      <c r="I1052" s="499"/>
      <c r="J1052" s="420"/>
      <c r="K1052" s="409"/>
      <c r="L1052" s="409"/>
      <c r="M1052" s="409"/>
      <c r="N1052" s="409"/>
      <c r="O1052" s="310"/>
      <c r="P1052" s="515"/>
      <c r="Q1052" s="551"/>
      <c r="R1052" s="862"/>
      <c r="S1052" s="862"/>
    </row>
    <row r="1053" spans="1:19" s="3" customFormat="1" ht="55.2" hidden="1" outlineLevel="1">
      <c r="A1053" s="218" t="s">
        <v>3920</v>
      </c>
      <c r="B1053" s="219" t="s">
        <v>1663</v>
      </c>
      <c r="C1053" s="265" t="s">
        <v>2788</v>
      </c>
      <c r="D1053" s="265"/>
      <c r="E1053" s="265"/>
      <c r="F1053" s="265" t="s">
        <v>220</v>
      </c>
      <c r="G1053" s="190" t="s">
        <v>31</v>
      </c>
      <c r="H1053" s="260">
        <v>1</v>
      </c>
      <c r="I1053" s="746">
        <v>218869.16666666669</v>
      </c>
      <c r="J1053" s="421">
        <f t="shared" si="137"/>
        <v>218869.16666666669</v>
      </c>
      <c r="K1053" s="408">
        <v>52530</v>
      </c>
      <c r="L1053" s="408">
        <f t="shared" ref="L1053:L1092" si="144">H1053*K1053</f>
        <v>52530</v>
      </c>
      <c r="M1053" s="408">
        <f t="shared" ref="M1053:M1092" si="145">I1053+K1053</f>
        <v>271399.16666666669</v>
      </c>
      <c r="N1053" s="408">
        <f t="shared" ref="N1053:N1092" si="146">H1053*M1053</f>
        <v>271399.16666666669</v>
      </c>
      <c r="O1053" s="311"/>
      <c r="P1053" s="515"/>
      <c r="Q1053" s="551"/>
      <c r="R1053" s="862"/>
      <c r="S1053" s="862"/>
    </row>
    <row r="1054" spans="1:19" s="3" customFormat="1" ht="82.8" hidden="1" outlineLevel="1">
      <c r="A1054" s="218" t="s">
        <v>3921</v>
      </c>
      <c r="B1054" s="219" t="s">
        <v>1663</v>
      </c>
      <c r="C1054" s="265" t="s">
        <v>2790</v>
      </c>
      <c r="D1054" s="265"/>
      <c r="E1054" s="265"/>
      <c r="F1054" s="265" t="s">
        <v>220</v>
      </c>
      <c r="G1054" s="190" t="s">
        <v>31</v>
      </c>
      <c r="H1054" s="260">
        <v>1</v>
      </c>
      <c r="I1054" s="746">
        <v>140750</v>
      </c>
      <c r="J1054" s="421">
        <f t="shared" si="137"/>
        <v>140750</v>
      </c>
      <c r="K1054" s="408">
        <v>24200</v>
      </c>
      <c r="L1054" s="408">
        <f t="shared" si="144"/>
        <v>24200</v>
      </c>
      <c r="M1054" s="408">
        <f t="shared" si="145"/>
        <v>164950</v>
      </c>
      <c r="N1054" s="408">
        <f t="shared" si="146"/>
        <v>164950</v>
      </c>
      <c r="O1054" s="311"/>
      <c r="P1054" s="515"/>
      <c r="Q1054" s="551"/>
      <c r="R1054" s="862"/>
      <c r="S1054" s="862"/>
    </row>
    <row r="1055" spans="1:19" s="3" customFormat="1" ht="41.4" hidden="1" outlineLevel="1">
      <c r="A1055" s="218" t="s">
        <v>3922</v>
      </c>
      <c r="B1055" s="219" t="s">
        <v>1663</v>
      </c>
      <c r="C1055" s="265" t="s">
        <v>2813</v>
      </c>
      <c r="D1055" s="265"/>
      <c r="E1055" s="265"/>
      <c r="F1055" s="265" t="s">
        <v>2745</v>
      </c>
      <c r="G1055" s="190" t="s">
        <v>29</v>
      </c>
      <c r="H1055" s="260">
        <v>2</v>
      </c>
      <c r="I1055" s="746">
        <v>72930</v>
      </c>
      <c r="J1055" s="421">
        <f t="shared" si="137"/>
        <v>145860</v>
      </c>
      <c r="K1055" s="408">
        <v>13130</v>
      </c>
      <c r="L1055" s="408">
        <f t="shared" si="144"/>
        <v>26260</v>
      </c>
      <c r="M1055" s="408">
        <f t="shared" si="145"/>
        <v>86060</v>
      </c>
      <c r="N1055" s="408">
        <f t="shared" si="146"/>
        <v>172120</v>
      </c>
      <c r="O1055" s="311"/>
      <c r="P1055" s="515"/>
      <c r="Q1055" s="551"/>
      <c r="R1055" s="862"/>
      <c r="S1055" s="862"/>
    </row>
    <row r="1056" spans="1:19" s="3" customFormat="1" ht="55.2" hidden="1" outlineLevel="1">
      <c r="A1056" s="218" t="s">
        <v>3923</v>
      </c>
      <c r="B1056" s="219" t="s">
        <v>1663</v>
      </c>
      <c r="C1056" s="265" t="s">
        <v>2794</v>
      </c>
      <c r="D1056" s="265"/>
      <c r="E1056" s="265"/>
      <c r="F1056" s="265" t="s">
        <v>220</v>
      </c>
      <c r="G1056" s="190" t="s">
        <v>31</v>
      </c>
      <c r="H1056" s="260">
        <v>1</v>
      </c>
      <c r="I1056" s="746">
        <v>32200</v>
      </c>
      <c r="J1056" s="421">
        <f t="shared" si="137"/>
        <v>32200</v>
      </c>
      <c r="K1056" s="408">
        <v>5800</v>
      </c>
      <c r="L1056" s="408">
        <f t="shared" si="144"/>
        <v>5800</v>
      </c>
      <c r="M1056" s="408">
        <f t="shared" si="145"/>
        <v>38000</v>
      </c>
      <c r="N1056" s="408">
        <f t="shared" si="146"/>
        <v>38000</v>
      </c>
      <c r="O1056" s="311"/>
      <c r="P1056" s="515"/>
      <c r="Q1056" s="551"/>
      <c r="R1056" s="862"/>
      <c r="S1056" s="862"/>
    </row>
    <row r="1057" spans="1:19" s="3" customFormat="1" hidden="1" outlineLevel="1">
      <c r="A1057" s="218" t="s">
        <v>3924</v>
      </c>
      <c r="B1057" s="219" t="s">
        <v>1663</v>
      </c>
      <c r="C1057" s="265" t="s">
        <v>2815</v>
      </c>
      <c r="D1057" s="265"/>
      <c r="E1057" s="265"/>
      <c r="F1057" s="265" t="s">
        <v>2748</v>
      </c>
      <c r="G1057" s="190" t="s">
        <v>29</v>
      </c>
      <c r="H1057" s="260">
        <v>1</v>
      </c>
      <c r="I1057" s="746">
        <v>0</v>
      </c>
      <c r="J1057" s="421">
        <f t="shared" si="137"/>
        <v>0</v>
      </c>
      <c r="K1057" s="408"/>
      <c r="L1057" s="408">
        <f t="shared" si="144"/>
        <v>0</v>
      </c>
      <c r="M1057" s="408">
        <f t="shared" si="145"/>
        <v>0</v>
      </c>
      <c r="N1057" s="408">
        <f t="shared" si="146"/>
        <v>0</v>
      </c>
      <c r="O1057" s="311"/>
      <c r="P1057" s="515"/>
      <c r="Q1057" s="551"/>
      <c r="R1057" s="862"/>
      <c r="S1057" s="862"/>
    </row>
    <row r="1058" spans="1:19" s="3" customFormat="1" hidden="1" outlineLevel="1">
      <c r="A1058" s="218" t="s">
        <v>3925</v>
      </c>
      <c r="B1058" s="219" t="s">
        <v>1663</v>
      </c>
      <c r="C1058" s="265" t="s">
        <v>2749</v>
      </c>
      <c r="D1058" s="265"/>
      <c r="E1058" s="265"/>
      <c r="F1058" s="265" t="s">
        <v>220</v>
      </c>
      <c r="G1058" s="190" t="s">
        <v>29</v>
      </c>
      <c r="H1058" s="260">
        <v>6</v>
      </c>
      <c r="I1058" s="746">
        <v>13595</v>
      </c>
      <c r="J1058" s="421">
        <f t="shared" si="137"/>
        <v>81570</v>
      </c>
      <c r="K1058" s="408">
        <v>2086.8000000000002</v>
      </c>
      <c r="L1058" s="408">
        <f t="shared" si="144"/>
        <v>12520.800000000001</v>
      </c>
      <c r="M1058" s="408">
        <f t="shared" si="145"/>
        <v>15681.8</v>
      </c>
      <c r="N1058" s="408">
        <f t="shared" si="146"/>
        <v>94090.799999999988</v>
      </c>
      <c r="O1058" s="311"/>
      <c r="P1058" s="515"/>
      <c r="Q1058" s="551"/>
      <c r="R1058" s="862"/>
      <c r="S1058" s="862"/>
    </row>
    <row r="1059" spans="1:19" s="3" customFormat="1" hidden="1" outlineLevel="1">
      <c r="A1059" s="218" t="s">
        <v>3926</v>
      </c>
      <c r="B1059" s="219" t="s">
        <v>1663</v>
      </c>
      <c r="C1059" s="265" t="s">
        <v>2750</v>
      </c>
      <c r="D1059" s="265"/>
      <c r="E1059" s="265"/>
      <c r="F1059" s="265" t="s">
        <v>220</v>
      </c>
      <c r="G1059" s="190" t="s">
        <v>29</v>
      </c>
      <c r="H1059" s="260">
        <v>3</v>
      </c>
      <c r="I1059" s="746">
        <v>11060</v>
      </c>
      <c r="J1059" s="421">
        <f t="shared" si="137"/>
        <v>33180</v>
      </c>
      <c r="K1059" s="408">
        <v>1748</v>
      </c>
      <c r="L1059" s="408">
        <f t="shared" si="144"/>
        <v>5244</v>
      </c>
      <c r="M1059" s="408">
        <f t="shared" si="145"/>
        <v>12808</v>
      </c>
      <c r="N1059" s="408">
        <f t="shared" si="146"/>
        <v>38424</v>
      </c>
      <c r="O1059" s="311"/>
      <c r="P1059" s="515"/>
      <c r="Q1059" s="551"/>
      <c r="R1059" s="862"/>
      <c r="S1059" s="862"/>
    </row>
    <row r="1060" spans="1:19" s="3" customFormat="1" hidden="1" outlineLevel="1">
      <c r="A1060" s="218" t="s">
        <v>3927</v>
      </c>
      <c r="B1060" s="219" t="s">
        <v>1663</v>
      </c>
      <c r="C1060" s="265" t="s">
        <v>2751</v>
      </c>
      <c r="D1060" s="265"/>
      <c r="E1060" s="265"/>
      <c r="F1060" s="265" t="s">
        <v>220</v>
      </c>
      <c r="G1060" s="190" t="s">
        <v>29</v>
      </c>
      <c r="H1060" s="260">
        <v>7</v>
      </c>
      <c r="I1060" s="746">
        <v>7871.666666666667</v>
      </c>
      <c r="J1060" s="421">
        <f t="shared" si="137"/>
        <v>55101.666666666672</v>
      </c>
      <c r="K1060" s="408">
        <v>1395.2</v>
      </c>
      <c r="L1060" s="408">
        <f t="shared" si="144"/>
        <v>9766.4</v>
      </c>
      <c r="M1060" s="408">
        <f t="shared" si="145"/>
        <v>9266.8666666666668</v>
      </c>
      <c r="N1060" s="408">
        <f t="shared" si="146"/>
        <v>64868.066666666666</v>
      </c>
      <c r="O1060" s="311"/>
      <c r="P1060" s="515"/>
      <c r="Q1060" s="551"/>
      <c r="R1060" s="862"/>
      <c r="S1060" s="862"/>
    </row>
    <row r="1061" spans="1:19" s="3" customFormat="1" hidden="1" outlineLevel="1">
      <c r="A1061" s="218" t="s">
        <v>3928</v>
      </c>
      <c r="B1061" s="219" t="s">
        <v>1663</v>
      </c>
      <c r="C1061" s="265" t="s">
        <v>2752</v>
      </c>
      <c r="D1061" s="265"/>
      <c r="E1061" s="265"/>
      <c r="F1061" s="265" t="s">
        <v>220</v>
      </c>
      <c r="G1061" s="190" t="s">
        <v>29</v>
      </c>
      <c r="H1061" s="260">
        <v>2</v>
      </c>
      <c r="I1061" s="746">
        <v>6981.666666666667</v>
      </c>
      <c r="J1061" s="421">
        <f t="shared" si="137"/>
        <v>13963.333333333334</v>
      </c>
      <c r="K1061" s="408">
        <v>1237.6000000000001</v>
      </c>
      <c r="L1061" s="408">
        <f t="shared" si="144"/>
        <v>2475.2000000000003</v>
      </c>
      <c r="M1061" s="408">
        <f t="shared" si="145"/>
        <v>8219.2666666666664</v>
      </c>
      <c r="N1061" s="408">
        <f t="shared" si="146"/>
        <v>16438.533333333333</v>
      </c>
      <c r="O1061" s="311"/>
      <c r="P1061" s="515"/>
      <c r="Q1061" s="551"/>
      <c r="R1061" s="862"/>
      <c r="S1061" s="862"/>
    </row>
    <row r="1062" spans="1:19" s="3" customFormat="1" hidden="1" outlineLevel="1">
      <c r="A1062" s="218" t="s">
        <v>3929</v>
      </c>
      <c r="B1062" s="219" t="s">
        <v>1663</v>
      </c>
      <c r="C1062" s="265" t="s">
        <v>2753</v>
      </c>
      <c r="D1062" s="265"/>
      <c r="E1062" s="265"/>
      <c r="F1062" s="265" t="s">
        <v>220</v>
      </c>
      <c r="G1062" s="190" t="s">
        <v>29</v>
      </c>
      <c r="H1062" s="260">
        <v>1</v>
      </c>
      <c r="I1062" s="746">
        <v>5025.8333333333339</v>
      </c>
      <c r="J1062" s="421">
        <f t="shared" si="137"/>
        <v>5025.8333333333339</v>
      </c>
      <c r="K1062" s="408">
        <v>890.80000000000007</v>
      </c>
      <c r="L1062" s="408">
        <f t="shared" si="144"/>
        <v>890.80000000000007</v>
      </c>
      <c r="M1062" s="408">
        <f t="shared" si="145"/>
        <v>5916.6333333333341</v>
      </c>
      <c r="N1062" s="408">
        <f t="shared" si="146"/>
        <v>5916.6333333333341</v>
      </c>
      <c r="O1062" s="311"/>
      <c r="P1062" s="515"/>
      <c r="Q1062" s="551"/>
      <c r="R1062" s="862"/>
      <c r="S1062" s="862"/>
    </row>
    <row r="1063" spans="1:19" s="3" customFormat="1" hidden="1" outlineLevel="1">
      <c r="A1063" s="218" t="s">
        <v>3930</v>
      </c>
      <c r="B1063" s="219" t="s">
        <v>1663</v>
      </c>
      <c r="C1063" s="265" t="s">
        <v>2816</v>
      </c>
      <c r="D1063" s="265"/>
      <c r="E1063" s="265"/>
      <c r="F1063" s="265" t="s">
        <v>220</v>
      </c>
      <c r="G1063" s="190" t="s">
        <v>29</v>
      </c>
      <c r="H1063" s="260">
        <v>1</v>
      </c>
      <c r="I1063" s="746">
        <v>4483.3333333333339</v>
      </c>
      <c r="J1063" s="421">
        <f t="shared" si="137"/>
        <v>4483.3333333333339</v>
      </c>
      <c r="K1063" s="408">
        <v>807</v>
      </c>
      <c r="L1063" s="408">
        <f t="shared" si="144"/>
        <v>807</v>
      </c>
      <c r="M1063" s="408">
        <f t="shared" si="145"/>
        <v>5290.3333333333339</v>
      </c>
      <c r="N1063" s="408">
        <f t="shared" si="146"/>
        <v>5290.3333333333339</v>
      </c>
      <c r="O1063" s="311"/>
      <c r="P1063" s="515"/>
      <c r="Q1063" s="551"/>
      <c r="R1063" s="862"/>
      <c r="S1063" s="862"/>
    </row>
    <row r="1064" spans="1:19" s="3" customFormat="1" ht="27.6" hidden="1" outlineLevel="1">
      <c r="A1064" s="218" t="s">
        <v>3931</v>
      </c>
      <c r="B1064" s="219" t="s">
        <v>1663</v>
      </c>
      <c r="C1064" s="265" t="s">
        <v>2755</v>
      </c>
      <c r="D1064" s="265"/>
      <c r="E1064" s="265"/>
      <c r="F1064" s="265" t="s">
        <v>220</v>
      </c>
      <c r="G1064" s="190" t="s">
        <v>29</v>
      </c>
      <c r="H1064" s="260">
        <v>14</v>
      </c>
      <c r="I1064" s="746">
        <v>1575</v>
      </c>
      <c r="J1064" s="421">
        <f t="shared" si="137"/>
        <v>22050</v>
      </c>
      <c r="K1064" s="408">
        <v>470</v>
      </c>
      <c r="L1064" s="408">
        <f t="shared" si="144"/>
        <v>6580</v>
      </c>
      <c r="M1064" s="408">
        <f t="shared" si="145"/>
        <v>2045</v>
      </c>
      <c r="N1064" s="408">
        <f t="shared" si="146"/>
        <v>28630</v>
      </c>
      <c r="O1064" s="311"/>
      <c r="P1064" s="515"/>
      <c r="Q1064" s="551"/>
      <c r="R1064" s="862"/>
      <c r="S1064" s="862"/>
    </row>
    <row r="1065" spans="1:19" s="3" customFormat="1" hidden="1" outlineLevel="1">
      <c r="A1065" s="218" t="s">
        <v>3932</v>
      </c>
      <c r="B1065" s="219" t="s">
        <v>1663</v>
      </c>
      <c r="C1065" s="265" t="s">
        <v>2756</v>
      </c>
      <c r="D1065" s="265"/>
      <c r="E1065" s="265"/>
      <c r="F1065" s="265"/>
      <c r="G1065" s="190" t="s">
        <v>29</v>
      </c>
      <c r="H1065" s="260">
        <v>1</v>
      </c>
      <c r="I1065" s="746">
        <v>9629.1666666666679</v>
      </c>
      <c r="J1065" s="421">
        <f t="shared" si="137"/>
        <v>9629.1666666666679</v>
      </c>
      <c r="K1065" s="408">
        <v>2310</v>
      </c>
      <c r="L1065" s="408">
        <f t="shared" si="144"/>
        <v>2310</v>
      </c>
      <c r="M1065" s="408">
        <f t="shared" si="145"/>
        <v>11939.166666666668</v>
      </c>
      <c r="N1065" s="408">
        <f t="shared" si="146"/>
        <v>11939.166666666668</v>
      </c>
      <c r="O1065" s="311"/>
      <c r="P1065" s="515"/>
      <c r="Q1065" s="551"/>
      <c r="R1065" s="862"/>
      <c r="S1065" s="862"/>
    </row>
    <row r="1066" spans="1:19" s="3" customFormat="1" hidden="1" outlineLevel="1">
      <c r="A1066" s="218" t="s">
        <v>3933</v>
      </c>
      <c r="B1066" s="219" t="s">
        <v>1663</v>
      </c>
      <c r="C1066" s="265" t="s">
        <v>2757</v>
      </c>
      <c r="D1066" s="265"/>
      <c r="E1066" s="265"/>
      <c r="F1066" s="265" t="s">
        <v>220</v>
      </c>
      <c r="G1066" s="190" t="s">
        <v>29</v>
      </c>
      <c r="H1066" s="260">
        <v>2</v>
      </c>
      <c r="I1066" s="746">
        <v>7690</v>
      </c>
      <c r="J1066" s="421">
        <f t="shared" si="137"/>
        <v>15380</v>
      </c>
      <c r="K1066" s="408">
        <v>1850</v>
      </c>
      <c r="L1066" s="408">
        <f t="shared" si="144"/>
        <v>3700</v>
      </c>
      <c r="M1066" s="408">
        <f t="shared" si="145"/>
        <v>9540</v>
      </c>
      <c r="N1066" s="408">
        <f t="shared" si="146"/>
        <v>19080</v>
      </c>
      <c r="O1066" s="311"/>
      <c r="P1066" s="515"/>
      <c r="Q1066" s="551"/>
      <c r="R1066" s="862"/>
      <c r="S1066" s="862"/>
    </row>
    <row r="1067" spans="1:19" s="3" customFormat="1" hidden="1" outlineLevel="1">
      <c r="A1067" s="218" t="s">
        <v>3934</v>
      </c>
      <c r="B1067" s="219" t="s">
        <v>1663</v>
      </c>
      <c r="C1067" s="265" t="s">
        <v>2800</v>
      </c>
      <c r="D1067" s="265"/>
      <c r="E1067" s="265"/>
      <c r="F1067" s="265" t="s">
        <v>220</v>
      </c>
      <c r="G1067" s="190" t="s">
        <v>29</v>
      </c>
      <c r="H1067" s="260">
        <v>1</v>
      </c>
      <c r="I1067" s="746">
        <v>6440</v>
      </c>
      <c r="J1067" s="421">
        <f t="shared" si="137"/>
        <v>6440</v>
      </c>
      <c r="K1067" s="408">
        <v>1159</v>
      </c>
      <c r="L1067" s="408">
        <f t="shared" si="144"/>
        <v>1159</v>
      </c>
      <c r="M1067" s="408">
        <f t="shared" si="145"/>
        <v>7599</v>
      </c>
      <c r="N1067" s="408">
        <f t="shared" si="146"/>
        <v>7599</v>
      </c>
      <c r="O1067" s="311"/>
      <c r="P1067" s="515"/>
      <c r="Q1067" s="551"/>
      <c r="R1067" s="862"/>
      <c r="S1067" s="862"/>
    </row>
    <row r="1068" spans="1:19" s="3" customFormat="1" ht="27.6" hidden="1" outlineLevel="1">
      <c r="A1068" s="218" t="s">
        <v>3935</v>
      </c>
      <c r="B1068" s="219" t="s">
        <v>1663</v>
      </c>
      <c r="C1068" s="265" t="s">
        <v>2759</v>
      </c>
      <c r="D1068" s="265"/>
      <c r="E1068" s="265"/>
      <c r="F1068" s="265" t="s">
        <v>2760</v>
      </c>
      <c r="G1068" s="190" t="s">
        <v>29</v>
      </c>
      <c r="H1068" s="260">
        <v>41</v>
      </c>
      <c r="I1068" s="746">
        <v>834.16666666666663</v>
      </c>
      <c r="J1068" s="421">
        <f t="shared" si="137"/>
        <v>34200.833333333328</v>
      </c>
      <c r="K1068" s="408">
        <v>465.5</v>
      </c>
      <c r="L1068" s="408">
        <f t="shared" si="144"/>
        <v>19085.5</v>
      </c>
      <c r="M1068" s="408">
        <f t="shared" si="145"/>
        <v>1299.6666666666665</v>
      </c>
      <c r="N1068" s="408">
        <f t="shared" si="146"/>
        <v>53286.333333333328</v>
      </c>
      <c r="O1068" s="311"/>
      <c r="P1068" s="515"/>
      <c r="Q1068" s="551"/>
      <c r="R1068" s="862"/>
      <c r="S1068" s="862"/>
    </row>
    <row r="1069" spans="1:19" s="3" customFormat="1" hidden="1" outlineLevel="1">
      <c r="A1069" s="218" t="s">
        <v>3936</v>
      </c>
      <c r="B1069" s="219" t="s">
        <v>1663</v>
      </c>
      <c r="C1069" s="265" t="s">
        <v>2761</v>
      </c>
      <c r="D1069" s="265"/>
      <c r="E1069" s="265"/>
      <c r="F1069" s="265" t="s">
        <v>2760</v>
      </c>
      <c r="G1069" s="190" t="s">
        <v>29</v>
      </c>
      <c r="H1069" s="260">
        <v>41</v>
      </c>
      <c r="I1069" s="746">
        <v>577.5</v>
      </c>
      <c r="J1069" s="421">
        <f t="shared" si="137"/>
        <v>23677.5</v>
      </c>
      <c r="K1069" s="408">
        <v>425.6</v>
      </c>
      <c r="L1069" s="408">
        <f t="shared" si="144"/>
        <v>17449.600000000002</v>
      </c>
      <c r="M1069" s="408">
        <f t="shared" si="145"/>
        <v>1003.1</v>
      </c>
      <c r="N1069" s="408">
        <f t="shared" si="146"/>
        <v>41127.1</v>
      </c>
      <c r="O1069" s="311"/>
      <c r="P1069" s="515"/>
      <c r="Q1069" s="551"/>
      <c r="R1069" s="862"/>
      <c r="S1069" s="862"/>
    </row>
    <row r="1070" spans="1:19" s="3" customFormat="1" hidden="1" outlineLevel="1">
      <c r="A1070" s="218" t="s">
        <v>3937</v>
      </c>
      <c r="B1070" s="219" t="s">
        <v>1663</v>
      </c>
      <c r="C1070" s="265" t="s">
        <v>2762</v>
      </c>
      <c r="D1070" s="265"/>
      <c r="E1070" s="265"/>
      <c r="F1070" s="265" t="s">
        <v>2760</v>
      </c>
      <c r="G1070" s="190" t="s">
        <v>29</v>
      </c>
      <c r="H1070" s="260">
        <v>18</v>
      </c>
      <c r="I1070" s="746">
        <v>310.83333333333337</v>
      </c>
      <c r="J1070" s="421">
        <f t="shared" si="137"/>
        <v>5595.0000000000009</v>
      </c>
      <c r="K1070" s="408">
        <v>250</v>
      </c>
      <c r="L1070" s="408">
        <f t="shared" si="144"/>
        <v>4500</v>
      </c>
      <c r="M1070" s="408">
        <f t="shared" si="145"/>
        <v>560.83333333333337</v>
      </c>
      <c r="N1070" s="408">
        <f t="shared" si="146"/>
        <v>10095</v>
      </c>
      <c r="O1070" s="311"/>
      <c r="P1070" s="515"/>
      <c r="Q1070" s="551"/>
      <c r="R1070" s="862"/>
      <c r="S1070" s="862"/>
    </row>
    <row r="1071" spans="1:19" s="3" customFormat="1" hidden="1" outlineLevel="1">
      <c r="A1071" s="218" t="s">
        <v>3938</v>
      </c>
      <c r="B1071" s="219" t="s">
        <v>1663</v>
      </c>
      <c r="C1071" s="265" t="s">
        <v>2763</v>
      </c>
      <c r="D1071" s="265"/>
      <c r="E1071" s="265"/>
      <c r="F1071" s="265" t="s">
        <v>220</v>
      </c>
      <c r="G1071" s="190" t="s">
        <v>29</v>
      </c>
      <c r="H1071" s="260">
        <v>1</v>
      </c>
      <c r="I1071" s="746">
        <v>16880</v>
      </c>
      <c r="J1071" s="421">
        <f t="shared" si="137"/>
        <v>16880</v>
      </c>
      <c r="K1071" s="408">
        <v>4051</v>
      </c>
      <c r="L1071" s="408">
        <f t="shared" si="144"/>
        <v>4051</v>
      </c>
      <c r="M1071" s="408">
        <f t="shared" si="145"/>
        <v>20931</v>
      </c>
      <c r="N1071" s="408">
        <f t="shared" si="146"/>
        <v>20931</v>
      </c>
      <c r="O1071" s="311"/>
      <c r="P1071" s="515"/>
      <c r="Q1071" s="551"/>
      <c r="R1071" s="862"/>
      <c r="S1071" s="862"/>
    </row>
    <row r="1072" spans="1:19" s="3" customFormat="1" hidden="1" outlineLevel="1">
      <c r="A1072" s="218" t="s">
        <v>3939</v>
      </c>
      <c r="B1072" s="219" t="s">
        <v>1663</v>
      </c>
      <c r="C1072" s="265" t="s">
        <v>2764</v>
      </c>
      <c r="D1072" s="265"/>
      <c r="E1072" s="265"/>
      <c r="F1072" s="265" t="s">
        <v>220</v>
      </c>
      <c r="G1072" s="190" t="s">
        <v>29</v>
      </c>
      <c r="H1072" s="260">
        <v>3</v>
      </c>
      <c r="I1072" s="746">
        <v>7955</v>
      </c>
      <c r="J1072" s="421">
        <f t="shared" si="137"/>
        <v>23865</v>
      </c>
      <c r="K1072" s="408">
        <v>1910</v>
      </c>
      <c r="L1072" s="408">
        <f t="shared" si="144"/>
        <v>5730</v>
      </c>
      <c r="M1072" s="408">
        <f t="shared" si="145"/>
        <v>9865</v>
      </c>
      <c r="N1072" s="408">
        <f t="shared" si="146"/>
        <v>29595</v>
      </c>
      <c r="O1072" s="311"/>
      <c r="P1072" s="515"/>
      <c r="Q1072" s="551"/>
      <c r="R1072" s="862"/>
      <c r="S1072" s="862"/>
    </row>
    <row r="1073" spans="1:19" s="3" customFormat="1" hidden="1" outlineLevel="1">
      <c r="A1073" s="218" t="s">
        <v>3940</v>
      </c>
      <c r="B1073" s="219" t="s">
        <v>1663</v>
      </c>
      <c r="C1073" s="265" t="s">
        <v>2817</v>
      </c>
      <c r="D1073" s="265"/>
      <c r="E1073" s="265"/>
      <c r="F1073" s="265" t="s">
        <v>220</v>
      </c>
      <c r="G1073" s="190" t="s">
        <v>29</v>
      </c>
      <c r="H1073" s="260">
        <v>2</v>
      </c>
      <c r="I1073" s="746">
        <v>6301.666666666667</v>
      </c>
      <c r="J1073" s="421">
        <f t="shared" si="137"/>
        <v>12603.333333333334</v>
      </c>
      <c r="K1073" s="408">
        <v>1512</v>
      </c>
      <c r="L1073" s="408">
        <f t="shared" si="144"/>
        <v>3024</v>
      </c>
      <c r="M1073" s="408">
        <f t="shared" si="145"/>
        <v>7813.666666666667</v>
      </c>
      <c r="N1073" s="408">
        <f t="shared" si="146"/>
        <v>15627.333333333334</v>
      </c>
      <c r="O1073" s="311"/>
      <c r="P1073" s="515"/>
      <c r="Q1073" s="551"/>
      <c r="R1073" s="862"/>
      <c r="S1073" s="862"/>
    </row>
    <row r="1074" spans="1:19" s="3" customFormat="1" hidden="1" outlineLevel="1">
      <c r="A1074" s="218" t="s">
        <v>3941</v>
      </c>
      <c r="B1074" s="219" t="s">
        <v>1663</v>
      </c>
      <c r="C1074" s="265" t="s">
        <v>2765</v>
      </c>
      <c r="D1074" s="265"/>
      <c r="E1074" s="265"/>
      <c r="F1074" s="265" t="s">
        <v>220</v>
      </c>
      <c r="G1074" s="190" t="s">
        <v>29</v>
      </c>
      <c r="H1074" s="260">
        <v>2</v>
      </c>
      <c r="I1074" s="746">
        <v>5131.666666666667</v>
      </c>
      <c r="J1074" s="421">
        <f t="shared" si="137"/>
        <v>10263.333333333334</v>
      </c>
      <c r="K1074" s="408">
        <v>1232</v>
      </c>
      <c r="L1074" s="408">
        <f t="shared" si="144"/>
        <v>2464</v>
      </c>
      <c r="M1074" s="408">
        <f t="shared" si="145"/>
        <v>6363.666666666667</v>
      </c>
      <c r="N1074" s="408">
        <f t="shared" si="146"/>
        <v>12727.333333333334</v>
      </c>
      <c r="O1074" s="311"/>
      <c r="P1074" s="515"/>
      <c r="Q1074" s="551"/>
      <c r="R1074" s="862"/>
      <c r="S1074" s="862"/>
    </row>
    <row r="1075" spans="1:19" s="3" customFormat="1" ht="27.6" hidden="1" outlineLevel="1">
      <c r="A1075" s="218" t="s">
        <v>3942</v>
      </c>
      <c r="B1075" s="219" t="s">
        <v>1663</v>
      </c>
      <c r="C1075" s="265" t="s">
        <v>2766</v>
      </c>
      <c r="D1075" s="265"/>
      <c r="E1075" s="265"/>
      <c r="F1075" s="265" t="s">
        <v>2767</v>
      </c>
      <c r="G1075" s="190" t="s">
        <v>29</v>
      </c>
      <c r="H1075" s="260">
        <v>1</v>
      </c>
      <c r="I1075" s="746">
        <v>6583.3333333333339</v>
      </c>
      <c r="J1075" s="421">
        <f t="shared" si="137"/>
        <v>6583.3333333333339</v>
      </c>
      <c r="K1075" s="408">
        <v>1580</v>
      </c>
      <c r="L1075" s="408">
        <f t="shared" si="144"/>
        <v>1580</v>
      </c>
      <c r="M1075" s="408">
        <f t="shared" si="145"/>
        <v>8163.3333333333339</v>
      </c>
      <c r="N1075" s="408">
        <f t="shared" si="146"/>
        <v>8163.3333333333339</v>
      </c>
      <c r="O1075" s="311"/>
      <c r="P1075" s="515"/>
      <c r="Q1075" s="551"/>
      <c r="R1075" s="862"/>
      <c r="S1075" s="862"/>
    </row>
    <row r="1076" spans="1:19" s="3" customFormat="1" hidden="1" outlineLevel="1">
      <c r="A1076" s="218" t="s">
        <v>3943</v>
      </c>
      <c r="B1076" s="219" t="s">
        <v>1663</v>
      </c>
      <c r="C1076" s="265" t="s">
        <v>2768</v>
      </c>
      <c r="D1076" s="265"/>
      <c r="E1076" s="265"/>
      <c r="F1076" s="265" t="s">
        <v>2769</v>
      </c>
      <c r="G1076" s="190" t="s">
        <v>29</v>
      </c>
      <c r="H1076" s="260">
        <v>59</v>
      </c>
      <c r="I1076" s="746">
        <v>216.66666666666669</v>
      </c>
      <c r="J1076" s="421">
        <f t="shared" si="137"/>
        <v>12783.333333333334</v>
      </c>
      <c r="K1076" s="408">
        <v>150</v>
      </c>
      <c r="L1076" s="408">
        <f t="shared" si="144"/>
        <v>8850</v>
      </c>
      <c r="M1076" s="408">
        <f t="shared" si="145"/>
        <v>366.66666666666669</v>
      </c>
      <c r="N1076" s="408">
        <f t="shared" si="146"/>
        <v>21633.333333333336</v>
      </c>
      <c r="O1076" s="311"/>
      <c r="P1076" s="515"/>
      <c r="Q1076" s="551"/>
      <c r="R1076" s="862"/>
      <c r="S1076" s="862"/>
    </row>
    <row r="1077" spans="1:19" s="3" customFormat="1" ht="27.6" hidden="1" outlineLevel="1">
      <c r="A1077" s="218" t="s">
        <v>3944</v>
      </c>
      <c r="B1077" s="219" t="s">
        <v>1663</v>
      </c>
      <c r="C1077" s="265" t="s">
        <v>2770</v>
      </c>
      <c r="D1077" s="265"/>
      <c r="E1077" s="265"/>
      <c r="F1077" s="265"/>
      <c r="G1077" s="190" t="s">
        <v>24</v>
      </c>
      <c r="H1077" s="260">
        <v>30</v>
      </c>
      <c r="I1077" s="746">
        <v>678.33333333333337</v>
      </c>
      <c r="J1077" s="421">
        <f t="shared" si="137"/>
        <v>20350</v>
      </c>
      <c r="K1077" s="408">
        <v>407</v>
      </c>
      <c r="L1077" s="408">
        <f t="shared" si="144"/>
        <v>12210</v>
      </c>
      <c r="M1077" s="408">
        <f t="shared" si="145"/>
        <v>1085.3333333333335</v>
      </c>
      <c r="N1077" s="408">
        <f t="shared" si="146"/>
        <v>32560.000000000004</v>
      </c>
      <c r="O1077" s="311"/>
      <c r="P1077" s="515"/>
      <c r="Q1077" s="551"/>
      <c r="R1077" s="862"/>
      <c r="S1077" s="862"/>
    </row>
    <row r="1078" spans="1:19" s="3" customFormat="1" ht="27.6" hidden="1" outlineLevel="1">
      <c r="A1078" s="218" t="s">
        <v>3945</v>
      </c>
      <c r="B1078" s="219" t="s">
        <v>1663</v>
      </c>
      <c r="C1078" s="265" t="s">
        <v>2771</v>
      </c>
      <c r="D1078" s="265"/>
      <c r="E1078" s="265"/>
      <c r="F1078" s="265"/>
      <c r="G1078" s="190" t="s">
        <v>24</v>
      </c>
      <c r="H1078" s="260">
        <v>20</v>
      </c>
      <c r="I1078" s="746">
        <v>647.5</v>
      </c>
      <c r="J1078" s="421">
        <f t="shared" si="137"/>
        <v>12950</v>
      </c>
      <c r="K1078" s="408">
        <v>380</v>
      </c>
      <c r="L1078" s="408">
        <f t="shared" si="144"/>
        <v>7600</v>
      </c>
      <c r="M1078" s="408">
        <f t="shared" si="145"/>
        <v>1027.5</v>
      </c>
      <c r="N1078" s="408">
        <f t="shared" si="146"/>
        <v>20550</v>
      </c>
      <c r="O1078" s="311"/>
      <c r="P1078" s="515"/>
      <c r="Q1078" s="551"/>
      <c r="R1078" s="862"/>
      <c r="S1078" s="862"/>
    </row>
    <row r="1079" spans="1:19" s="3" customFormat="1" ht="27.6" hidden="1" outlineLevel="1">
      <c r="A1079" s="218" t="s">
        <v>3946</v>
      </c>
      <c r="B1079" s="219" t="s">
        <v>1663</v>
      </c>
      <c r="C1079" s="265" t="s">
        <v>2772</v>
      </c>
      <c r="D1079" s="265"/>
      <c r="E1079" s="265"/>
      <c r="F1079" s="265"/>
      <c r="G1079" s="190" t="s">
        <v>24</v>
      </c>
      <c r="H1079" s="260">
        <v>30</v>
      </c>
      <c r="I1079" s="746">
        <v>535</v>
      </c>
      <c r="J1079" s="421">
        <f t="shared" si="137"/>
        <v>16050</v>
      </c>
      <c r="K1079" s="408">
        <v>321</v>
      </c>
      <c r="L1079" s="408">
        <f t="shared" si="144"/>
        <v>9630</v>
      </c>
      <c r="M1079" s="408">
        <f t="shared" si="145"/>
        <v>856</v>
      </c>
      <c r="N1079" s="408">
        <f t="shared" si="146"/>
        <v>25680</v>
      </c>
      <c r="O1079" s="311"/>
      <c r="P1079" s="515"/>
      <c r="Q1079" s="551"/>
      <c r="R1079" s="862"/>
      <c r="S1079" s="862"/>
    </row>
    <row r="1080" spans="1:19" s="3" customFormat="1" hidden="1" outlineLevel="1">
      <c r="A1080" s="218" t="s">
        <v>3947</v>
      </c>
      <c r="B1080" s="219" t="s">
        <v>1663</v>
      </c>
      <c r="C1080" s="265" t="s">
        <v>2773</v>
      </c>
      <c r="D1080" s="265"/>
      <c r="E1080" s="265"/>
      <c r="F1080" s="265"/>
      <c r="G1080" s="190" t="s">
        <v>24</v>
      </c>
      <c r="H1080" s="260">
        <v>10</v>
      </c>
      <c r="I1080" s="746">
        <v>163.33333333333334</v>
      </c>
      <c r="J1080" s="421">
        <f t="shared" si="137"/>
        <v>1633.3333333333335</v>
      </c>
      <c r="K1080" s="408">
        <v>120</v>
      </c>
      <c r="L1080" s="408">
        <f t="shared" si="144"/>
        <v>1200</v>
      </c>
      <c r="M1080" s="408">
        <f t="shared" si="145"/>
        <v>283.33333333333337</v>
      </c>
      <c r="N1080" s="408">
        <f t="shared" si="146"/>
        <v>2833.3333333333339</v>
      </c>
      <c r="O1080" s="311"/>
      <c r="P1080" s="515"/>
      <c r="Q1080" s="551"/>
      <c r="R1080" s="862"/>
      <c r="S1080" s="862"/>
    </row>
    <row r="1081" spans="1:19" s="3" customFormat="1" hidden="1" outlineLevel="1">
      <c r="A1081" s="218" t="s">
        <v>3948</v>
      </c>
      <c r="B1081" s="219" t="s">
        <v>1663</v>
      </c>
      <c r="C1081" s="265" t="s">
        <v>2774</v>
      </c>
      <c r="D1081" s="265"/>
      <c r="E1081" s="265"/>
      <c r="F1081" s="265"/>
      <c r="G1081" s="190" t="s">
        <v>24</v>
      </c>
      <c r="H1081" s="260">
        <v>10</v>
      </c>
      <c r="I1081" s="746">
        <v>130</v>
      </c>
      <c r="J1081" s="421">
        <f t="shared" si="137"/>
        <v>1300</v>
      </c>
      <c r="K1081" s="408">
        <v>120</v>
      </c>
      <c r="L1081" s="408">
        <f t="shared" si="144"/>
        <v>1200</v>
      </c>
      <c r="M1081" s="408">
        <f t="shared" si="145"/>
        <v>250</v>
      </c>
      <c r="N1081" s="408">
        <f t="shared" si="146"/>
        <v>2500</v>
      </c>
      <c r="O1081" s="311"/>
      <c r="P1081" s="515"/>
      <c r="Q1081" s="551"/>
      <c r="R1081" s="862"/>
      <c r="S1081" s="862"/>
    </row>
    <row r="1082" spans="1:19" s="3" customFormat="1" hidden="1" outlineLevel="1">
      <c r="A1082" s="218" t="s">
        <v>3949</v>
      </c>
      <c r="B1082" s="219" t="s">
        <v>1663</v>
      </c>
      <c r="C1082" s="265" t="s">
        <v>2775</v>
      </c>
      <c r="D1082" s="265"/>
      <c r="E1082" s="265"/>
      <c r="F1082" s="265"/>
      <c r="G1082" s="190" t="s">
        <v>24</v>
      </c>
      <c r="H1082" s="260">
        <v>5</v>
      </c>
      <c r="I1082" s="746">
        <v>130</v>
      </c>
      <c r="J1082" s="421">
        <f t="shared" si="137"/>
        <v>650</v>
      </c>
      <c r="K1082" s="408">
        <v>120</v>
      </c>
      <c r="L1082" s="408">
        <f t="shared" si="144"/>
        <v>600</v>
      </c>
      <c r="M1082" s="408">
        <f t="shared" si="145"/>
        <v>250</v>
      </c>
      <c r="N1082" s="408">
        <f t="shared" si="146"/>
        <v>1250</v>
      </c>
      <c r="O1082" s="311"/>
      <c r="P1082" s="515"/>
      <c r="Q1082" s="551"/>
      <c r="R1082" s="862"/>
      <c r="S1082" s="862"/>
    </row>
    <row r="1083" spans="1:19" s="3" customFormat="1" hidden="1" outlineLevel="1">
      <c r="A1083" s="218" t="s">
        <v>3950</v>
      </c>
      <c r="B1083" s="219" t="s">
        <v>1663</v>
      </c>
      <c r="C1083" s="265" t="s">
        <v>2818</v>
      </c>
      <c r="D1083" s="265"/>
      <c r="E1083" s="265"/>
      <c r="F1083" s="265"/>
      <c r="G1083" s="190" t="s">
        <v>24</v>
      </c>
      <c r="H1083" s="260">
        <v>10</v>
      </c>
      <c r="I1083" s="746">
        <v>116.66666666666667</v>
      </c>
      <c r="J1083" s="421">
        <f t="shared" si="137"/>
        <v>1166.6666666666667</v>
      </c>
      <c r="K1083" s="408">
        <v>120</v>
      </c>
      <c r="L1083" s="408">
        <f t="shared" si="144"/>
        <v>1200</v>
      </c>
      <c r="M1083" s="408">
        <f t="shared" si="145"/>
        <v>236.66666666666669</v>
      </c>
      <c r="N1083" s="408">
        <f t="shared" si="146"/>
        <v>2366.666666666667</v>
      </c>
      <c r="O1083" s="311"/>
      <c r="P1083" s="515"/>
      <c r="Q1083" s="551"/>
      <c r="R1083" s="862"/>
      <c r="S1083" s="862"/>
    </row>
    <row r="1084" spans="1:19" s="3" customFormat="1" ht="41.4" hidden="1" outlineLevel="1">
      <c r="A1084" s="218" t="s">
        <v>3951</v>
      </c>
      <c r="B1084" s="219" t="s">
        <v>1663</v>
      </c>
      <c r="C1084" s="265" t="s">
        <v>2776</v>
      </c>
      <c r="D1084" s="265"/>
      <c r="E1084" s="265"/>
      <c r="F1084" s="265" t="s">
        <v>5407</v>
      </c>
      <c r="G1084" s="190" t="s">
        <v>24</v>
      </c>
      <c r="H1084" s="260">
        <v>30</v>
      </c>
      <c r="I1084" s="746">
        <v>331.66666666666669</v>
      </c>
      <c r="J1084" s="421">
        <f t="shared" si="137"/>
        <v>9950</v>
      </c>
      <c r="K1084" s="408">
        <v>240</v>
      </c>
      <c r="L1084" s="408">
        <f t="shared" si="144"/>
        <v>7200</v>
      </c>
      <c r="M1084" s="408">
        <f t="shared" si="145"/>
        <v>571.66666666666674</v>
      </c>
      <c r="N1084" s="408">
        <f t="shared" si="146"/>
        <v>17150.000000000004</v>
      </c>
      <c r="O1084" s="311"/>
      <c r="P1084" s="515"/>
      <c r="Q1084" s="551"/>
      <c r="R1084" s="862"/>
      <c r="S1084" s="862"/>
    </row>
    <row r="1085" spans="1:19" s="3" customFormat="1" ht="41.4" hidden="1" outlineLevel="1">
      <c r="A1085" s="218" t="s">
        <v>3952</v>
      </c>
      <c r="B1085" s="219" t="s">
        <v>1663</v>
      </c>
      <c r="C1085" s="265" t="s">
        <v>2777</v>
      </c>
      <c r="D1085" s="265"/>
      <c r="E1085" s="265"/>
      <c r="F1085" s="265" t="s">
        <v>5407</v>
      </c>
      <c r="G1085" s="190" t="s">
        <v>24</v>
      </c>
      <c r="H1085" s="260">
        <v>20</v>
      </c>
      <c r="I1085" s="746">
        <v>191.83333333333334</v>
      </c>
      <c r="J1085" s="421">
        <f t="shared" si="137"/>
        <v>3836.666666666667</v>
      </c>
      <c r="K1085" s="408">
        <v>160</v>
      </c>
      <c r="L1085" s="408">
        <f t="shared" si="144"/>
        <v>3200</v>
      </c>
      <c r="M1085" s="408">
        <f t="shared" si="145"/>
        <v>351.83333333333337</v>
      </c>
      <c r="N1085" s="408">
        <f t="shared" si="146"/>
        <v>7036.6666666666679</v>
      </c>
      <c r="O1085" s="311"/>
      <c r="P1085" s="515"/>
      <c r="Q1085" s="551"/>
      <c r="R1085" s="862"/>
      <c r="S1085" s="862"/>
    </row>
    <row r="1086" spans="1:19" s="3" customFormat="1" ht="41.4" hidden="1" outlineLevel="1">
      <c r="A1086" s="218" t="s">
        <v>3953</v>
      </c>
      <c r="B1086" s="219" t="s">
        <v>1663</v>
      </c>
      <c r="C1086" s="265" t="s">
        <v>2778</v>
      </c>
      <c r="D1086" s="265"/>
      <c r="E1086" s="265"/>
      <c r="F1086" s="265" t="s">
        <v>5407</v>
      </c>
      <c r="G1086" s="190" t="s">
        <v>24</v>
      </c>
      <c r="H1086" s="260">
        <v>30</v>
      </c>
      <c r="I1086" s="746">
        <v>171.16666666666669</v>
      </c>
      <c r="J1086" s="421">
        <f t="shared" si="137"/>
        <v>5135.0000000000009</v>
      </c>
      <c r="K1086" s="408">
        <v>147</v>
      </c>
      <c r="L1086" s="408">
        <f t="shared" si="144"/>
        <v>4410</v>
      </c>
      <c r="M1086" s="408">
        <f t="shared" si="145"/>
        <v>318.16666666666669</v>
      </c>
      <c r="N1086" s="408">
        <f t="shared" si="146"/>
        <v>9545</v>
      </c>
      <c r="O1086" s="311"/>
      <c r="P1086" s="515"/>
      <c r="Q1086" s="551"/>
      <c r="R1086" s="862"/>
      <c r="S1086" s="862"/>
    </row>
    <row r="1087" spans="1:19" s="3" customFormat="1" ht="41.4" hidden="1" outlineLevel="1">
      <c r="A1087" s="218" t="s">
        <v>3954</v>
      </c>
      <c r="B1087" s="219" t="s">
        <v>1663</v>
      </c>
      <c r="C1087" s="265" t="s">
        <v>2779</v>
      </c>
      <c r="D1087" s="265"/>
      <c r="E1087" s="265"/>
      <c r="F1087" s="265" t="s">
        <v>5407</v>
      </c>
      <c r="G1087" s="190" t="s">
        <v>24</v>
      </c>
      <c r="H1087" s="260">
        <v>10</v>
      </c>
      <c r="I1087" s="746">
        <v>160</v>
      </c>
      <c r="J1087" s="421">
        <f t="shared" si="137"/>
        <v>1600</v>
      </c>
      <c r="K1087" s="408">
        <v>130</v>
      </c>
      <c r="L1087" s="408">
        <f t="shared" si="144"/>
        <v>1300</v>
      </c>
      <c r="M1087" s="408">
        <f t="shared" si="145"/>
        <v>290</v>
      </c>
      <c r="N1087" s="408">
        <f t="shared" si="146"/>
        <v>2900</v>
      </c>
      <c r="O1087" s="311"/>
      <c r="P1087" s="515"/>
      <c r="Q1087" s="551"/>
      <c r="R1087" s="862"/>
      <c r="S1087" s="862"/>
    </row>
    <row r="1088" spans="1:19" s="3" customFormat="1" ht="41.4" hidden="1" outlineLevel="1">
      <c r="A1088" s="218" t="s">
        <v>3955</v>
      </c>
      <c r="B1088" s="219" t="s">
        <v>1663</v>
      </c>
      <c r="C1088" s="265" t="s">
        <v>2780</v>
      </c>
      <c r="D1088" s="265"/>
      <c r="E1088" s="265"/>
      <c r="F1088" s="265" t="s">
        <v>5407</v>
      </c>
      <c r="G1088" s="190" t="s">
        <v>24</v>
      </c>
      <c r="H1088" s="260">
        <v>10</v>
      </c>
      <c r="I1088" s="746">
        <v>71.083333333333329</v>
      </c>
      <c r="J1088" s="421">
        <f t="shared" si="137"/>
        <v>710.83333333333326</v>
      </c>
      <c r="K1088" s="408">
        <v>60</v>
      </c>
      <c r="L1088" s="408">
        <f t="shared" si="144"/>
        <v>600</v>
      </c>
      <c r="M1088" s="408">
        <f t="shared" si="145"/>
        <v>131.08333333333331</v>
      </c>
      <c r="N1088" s="408">
        <f t="shared" si="146"/>
        <v>1310.833333333333</v>
      </c>
      <c r="O1088" s="311"/>
      <c r="P1088" s="515"/>
      <c r="Q1088" s="551"/>
      <c r="R1088" s="862"/>
      <c r="S1088" s="862"/>
    </row>
    <row r="1089" spans="1:19" s="3" customFormat="1" ht="41.4" hidden="1" outlineLevel="1">
      <c r="A1089" s="218" t="s">
        <v>3956</v>
      </c>
      <c r="B1089" s="219" t="s">
        <v>1663</v>
      </c>
      <c r="C1089" s="265" t="s">
        <v>2781</v>
      </c>
      <c r="D1089" s="265"/>
      <c r="E1089" s="265"/>
      <c r="F1089" s="265" t="s">
        <v>5407</v>
      </c>
      <c r="G1089" s="190" t="s">
        <v>24</v>
      </c>
      <c r="H1089" s="260">
        <v>5</v>
      </c>
      <c r="I1089" s="746">
        <v>50.416666666666671</v>
      </c>
      <c r="J1089" s="421">
        <f t="shared" si="137"/>
        <v>252.08333333333337</v>
      </c>
      <c r="K1089" s="408">
        <v>42</v>
      </c>
      <c r="L1089" s="408">
        <f t="shared" si="144"/>
        <v>210</v>
      </c>
      <c r="M1089" s="408">
        <f t="shared" si="145"/>
        <v>92.416666666666671</v>
      </c>
      <c r="N1089" s="408">
        <f t="shared" si="146"/>
        <v>462.08333333333337</v>
      </c>
      <c r="O1089" s="311"/>
      <c r="P1089" s="515"/>
      <c r="Q1089" s="551"/>
      <c r="R1089" s="862"/>
      <c r="S1089" s="862"/>
    </row>
    <row r="1090" spans="1:19" s="3" customFormat="1" ht="41.4" hidden="1" outlineLevel="1">
      <c r="A1090" s="218" t="s">
        <v>3957</v>
      </c>
      <c r="B1090" s="219" t="s">
        <v>1663</v>
      </c>
      <c r="C1090" s="265" t="s">
        <v>2819</v>
      </c>
      <c r="D1090" s="265"/>
      <c r="E1090" s="265"/>
      <c r="F1090" s="265" t="s">
        <v>5407</v>
      </c>
      <c r="G1090" s="190" t="s">
        <v>24</v>
      </c>
      <c r="H1090" s="260">
        <v>10</v>
      </c>
      <c r="I1090" s="746">
        <v>47.5</v>
      </c>
      <c r="J1090" s="421">
        <f t="shared" si="137"/>
        <v>475</v>
      </c>
      <c r="K1090" s="408">
        <v>41</v>
      </c>
      <c r="L1090" s="408">
        <f t="shared" si="144"/>
        <v>410</v>
      </c>
      <c r="M1090" s="408">
        <f t="shared" si="145"/>
        <v>88.5</v>
      </c>
      <c r="N1090" s="408">
        <f t="shared" si="146"/>
        <v>885</v>
      </c>
      <c r="O1090" s="311"/>
      <c r="P1090" s="515"/>
      <c r="Q1090" s="551"/>
      <c r="R1090" s="862"/>
      <c r="S1090" s="862"/>
    </row>
    <row r="1091" spans="1:19" s="3" customFormat="1" hidden="1" outlineLevel="1">
      <c r="A1091" s="218" t="s">
        <v>3958</v>
      </c>
      <c r="B1091" s="219" t="s">
        <v>1663</v>
      </c>
      <c r="C1091" s="265" t="s">
        <v>2782</v>
      </c>
      <c r="D1091" s="265"/>
      <c r="E1091" s="265"/>
      <c r="F1091" s="265"/>
      <c r="G1091" s="190" t="s">
        <v>2783</v>
      </c>
      <c r="H1091" s="260">
        <v>1.5</v>
      </c>
      <c r="I1091" s="746">
        <v>62500</v>
      </c>
      <c r="J1091" s="421">
        <f t="shared" si="137"/>
        <v>93750</v>
      </c>
      <c r="K1091" s="408">
        <v>25000</v>
      </c>
      <c r="L1091" s="408">
        <f t="shared" si="144"/>
        <v>37500</v>
      </c>
      <c r="M1091" s="408">
        <f t="shared" si="145"/>
        <v>87500</v>
      </c>
      <c r="N1091" s="408">
        <f t="shared" si="146"/>
        <v>131250</v>
      </c>
      <c r="O1091" s="311"/>
      <c r="P1091" s="515"/>
      <c r="Q1091" s="551"/>
      <c r="R1091" s="862"/>
      <c r="S1091" s="862"/>
    </row>
    <row r="1092" spans="1:19" s="3" customFormat="1" hidden="1" outlineLevel="1">
      <c r="A1092" s="218" t="s">
        <v>3959</v>
      </c>
      <c r="B1092" s="219" t="s">
        <v>1663</v>
      </c>
      <c r="C1092" s="265" t="s">
        <v>2784</v>
      </c>
      <c r="D1092" s="265"/>
      <c r="E1092" s="265"/>
      <c r="F1092" s="265"/>
      <c r="G1092" s="190" t="s">
        <v>22</v>
      </c>
      <c r="H1092" s="260">
        <v>50</v>
      </c>
      <c r="I1092" s="746">
        <v>166.66666666666669</v>
      </c>
      <c r="J1092" s="421">
        <f t="shared" si="137"/>
        <v>8333.3333333333339</v>
      </c>
      <c r="K1092" s="408">
        <v>120</v>
      </c>
      <c r="L1092" s="408">
        <f t="shared" si="144"/>
        <v>6000</v>
      </c>
      <c r="M1092" s="408">
        <f t="shared" si="145"/>
        <v>286.66666666666669</v>
      </c>
      <c r="N1092" s="408">
        <f t="shared" si="146"/>
        <v>14333.333333333334</v>
      </c>
      <c r="O1092" s="311"/>
      <c r="P1092" s="515"/>
      <c r="Q1092" s="551"/>
      <c r="R1092" s="862"/>
      <c r="S1092" s="862"/>
    </row>
    <row r="1093" spans="1:19" s="6" customFormat="1" collapsed="1">
      <c r="A1093" s="248" t="s">
        <v>1940</v>
      </c>
      <c r="B1093" s="249" t="s">
        <v>2305</v>
      </c>
      <c r="C1093" s="275" t="s">
        <v>1670</v>
      </c>
      <c r="D1093" s="275"/>
      <c r="E1093" s="275"/>
      <c r="F1093" s="275"/>
      <c r="G1093" s="276"/>
      <c r="H1093" s="277"/>
      <c r="I1093" s="741"/>
      <c r="J1093" s="413">
        <f>SUM(J1095:J1903)</f>
        <v>26776284.993732657</v>
      </c>
      <c r="K1093" s="413"/>
      <c r="L1093" s="413">
        <f>SUM(L1095:L1903)</f>
        <v>12751578.137874383</v>
      </c>
      <c r="M1093" s="413"/>
      <c r="N1093" s="413">
        <f>SUM(N1095:N1903)</f>
        <v>39527863.131607004</v>
      </c>
      <c r="O1093" s="278"/>
      <c r="P1093" s="510"/>
      <c r="Q1093" s="546"/>
      <c r="R1093" s="862"/>
      <c r="S1093" s="862"/>
    </row>
    <row r="1094" spans="1:19" s="6" customFormat="1" hidden="1" outlineLevel="1">
      <c r="A1094" s="26" t="s">
        <v>1820</v>
      </c>
      <c r="B1094" s="27" t="s">
        <v>2305</v>
      </c>
      <c r="C1094" s="263" t="s">
        <v>637</v>
      </c>
      <c r="D1094" s="263"/>
      <c r="E1094" s="263"/>
      <c r="F1094" s="267"/>
      <c r="G1094" s="29"/>
      <c r="H1094" s="268"/>
      <c r="I1094" s="489"/>
      <c r="J1094" s="415"/>
      <c r="K1094" s="415"/>
      <c r="L1094" s="415"/>
      <c r="M1094" s="415"/>
      <c r="N1094" s="415"/>
      <c r="O1094" s="279"/>
      <c r="P1094" s="510"/>
      <c r="Q1094" s="546"/>
      <c r="R1094" s="862"/>
      <c r="S1094" s="862"/>
    </row>
    <row r="1095" spans="1:19" s="6" customFormat="1" hidden="1" outlineLevel="1">
      <c r="A1095" s="189" t="s">
        <v>1821</v>
      </c>
      <c r="B1095" s="190" t="s">
        <v>2305</v>
      </c>
      <c r="C1095" s="265" t="s">
        <v>1671</v>
      </c>
      <c r="D1095" s="265"/>
      <c r="E1095" s="265"/>
      <c r="F1095" s="284"/>
      <c r="G1095" s="259" t="s">
        <v>31</v>
      </c>
      <c r="H1095" s="260">
        <v>1</v>
      </c>
      <c r="I1095" s="490"/>
      <c r="J1095" s="421"/>
      <c r="K1095" s="408">
        <v>7400</v>
      </c>
      <c r="L1095" s="408">
        <f>H1095*K1095</f>
        <v>7400</v>
      </c>
      <c r="M1095" s="408">
        <f>I1095+K1095</f>
        <v>7400</v>
      </c>
      <c r="N1095" s="408">
        <f>H1095*M1095</f>
        <v>7400</v>
      </c>
      <c r="O1095" s="287" t="s">
        <v>1646</v>
      </c>
      <c r="P1095" s="511"/>
      <c r="Q1095" s="547" t="s">
        <v>1646</v>
      </c>
      <c r="R1095" s="862"/>
      <c r="S1095" s="862"/>
    </row>
    <row r="1096" spans="1:19" s="6" customFormat="1" ht="27.6" hidden="1" outlineLevel="1">
      <c r="A1096" s="189" t="s">
        <v>1822</v>
      </c>
      <c r="B1096" s="190" t="s">
        <v>2305</v>
      </c>
      <c r="C1096" s="265" t="s">
        <v>1671</v>
      </c>
      <c r="D1096" s="265"/>
      <c r="E1096" s="265"/>
      <c r="F1096" s="284"/>
      <c r="G1096" s="259" t="s">
        <v>31</v>
      </c>
      <c r="H1096" s="260">
        <v>6</v>
      </c>
      <c r="I1096" s="490"/>
      <c r="J1096" s="421"/>
      <c r="K1096" s="408">
        <v>7400</v>
      </c>
      <c r="L1096" s="408">
        <f>H1096*K1096</f>
        <v>44400</v>
      </c>
      <c r="M1096" s="408">
        <f>I1096+K1096</f>
        <v>7400</v>
      </c>
      <c r="N1096" s="408">
        <f>H1096*M1096</f>
        <v>44400</v>
      </c>
      <c r="O1096" s="287" t="s">
        <v>1676</v>
      </c>
      <c r="P1096" s="511"/>
      <c r="Q1096" s="547" t="s">
        <v>1676</v>
      </c>
      <c r="R1096" s="862"/>
      <c r="S1096" s="862"/>
    </row>
    <row r="1097" spans="1:19" s="6" customFormat="1" hidden="1" outlineLevel="1">
      <c r="A1097" s="189" t="s">
        <v>1823</v>
      </c>
      <c r="B1097" s="190" t="s">
        <v>2305</v>
      </c>
      <c r="C1097" s="265" t="s">
        <v>1671</v>
      </c>
      <c r="D1097" s="265"/>
      <c r="E1097" s="265"/>
      <c r="F1097" s="284"/>
      <c r="G1097" s="259" t="s">
        <v>31</v>
      </c>
      <c r="H1097" s="260">
        <v>1</v>
      </c>
      <c r="I1097" s="490"/>
      <c r="J1097" s="421"/>
      <c r="K1097" s="408">
        <v>7400</v>
      </c>
      <c r="L1097" s="408">
        <f>H1097*K1097</f>
        <v>7400</v>
      </c>
      <c r="M1097" s="408">
        <f>I1097+K1097</f>
        <v>7400</v>
      </c>
      <c r="N1097" s="408">
        <f>H1097*M1097</f>
        <v>7400</v>
      </c>
      <c r="O1097" s="287" t="s">
        <v>1677</v>
      </c>
      <c r="P1097" s="511"/>
      <c r="Q1097" s="547" t="s">
        <v>1677</v>
      </c>
      <c r="R1097" s="862"/>
      <c r="S1097" s="862"/>
    </row>
    <row r="1098" spans="1:19" s="6" customFormat="1" hidden="1" outlineLevel="1">
      <c r="A1098" s="189" t="s">
        <v>1824</v>
      </c>
      <c r="B1098" s="190" t="s">
        <v>2305</v>
      </c>
      <c r="C1098" s="265" t="s">
        <v>1671</v>
      </c>
      <c r="D1098" s="265"/>
      <c r="E1098" s="265"/>
      <c r="F1098" s="284"/>
      <c r="G1098" s="259" t="s">
        <v>31</v>
      </c>
      <c r="H1098" s="260">
        <v>1</v>
      </c>
      <c r="I1098" s="490"/>
      <c r="J1098" s="421"/>
      <c r="K1098" s="408">
        <v>7400</v>
      </c>
      <c r="L1098" s="408">
        <f t="shared" ref="L1098:L1140" si="147">H1098*K1098</f>
        <v>7400</v>
      </c>
      <c r="M1098" s="408">
        <f t="shared" ref="M1098:M1140" si="148">I1098+K1098</f>
        <v>7400</v>
      </c>
      <c r="N1098" s="408">
        <f t="shared" ref="N1098:N1140" si="149">H1098*M1098</f>
        <v>7400</v>
      </c>
      <c r="O1098" s="287" t="s">
        <v>1678</v>
      </c>
      <c r="P1098" s="511"/>
      <c r="Q1098" s="547" t="s">
        <v>1678</v>
      </c>
      <c r="R1098" s="862"/>
      <c r="S1098" s="862"/>
    </row>
    <row r="1099" spans="1:19" s="6" customFormat="1" hidden="1" outlineLevel="1">
      <c r="A1099" s="189" t="s">
        <v>1825</v>
      </c>
      <c r="B1099" s="190" t="s">
        <v>2305</v>
      </c>
      <c r="C1099" s="265" t="s">
        <v>1672</v>
      </c>
      <c r="D1099" s="265"/>
      <c r="E1099" s="265"/>
      <c r="F1099" s="284"/>
      <c r="G1099" s="259" t="s">
        <v>31</v>
      </c>
      <c r="H1099" s="260">
        <v>4</v>
      </c>
      <c r="I1099" s="490"/>
      <c r="J1099" s="421"/>
      <c r="K1099" s="408">
        <v>8100</v>
      </c>
      <c r="L1099" s="408">
        <f t="shared" si="147"/>
        <v>32400</v>
      </c>
      <c r="M1099" s="408">
        <f t="shared" si="148"/>
        <v>8100</v>
      </c>
      <c r="N1099" s="408">
        <f t="shared" si="149"/>
        <v>32400</v>
      </c>
      <c r="O1099" s="287" t="s">
        <v>1679</v>
      </c>
      <c r="P1099" s="511"/>
      <c r="Q1099" s="547" t="s">
        <v>1679</v>
      </c>
      <c r="R1099" s="862"/>
      <c r="S1099" s="862"/>
    </row>
    <row r="1100" spans="1:19" s="6" customFormat="1" hidden="1" outlineLevel="1">
      <c r="A1100" s="189" t="s">
        <v>1826</v>
      </c>
      <c r="B1100" s="190" t="s">
        <v>2305</v>
      </c>
      <c r="C1100" s="265" t="s">
        <v>1671</v>
      </c>
      <c r="D1100" s="265"/>
      <c r="E1100" s="265"/>
      <c r="F1100" s="284"/>
      <c r="G1100" s="259" t="s">
        <v>31</v>
      </c>
      <c r="H1100" s="260">
        <v>2</v>
      </c>
      <c r="I1100" s="490"/>
      <c r="J1100" s="421"/>
      <c r="K1100" s="408">
        <v>7400</v>
      </c>
      <c r="L1100" s="408">
        <f t="shared" si="147"/>
        <v>14800</v>
      </c>
      <c r="M1100" s="408">
        <f t="shared" si="148"/>
        <v>7400</v>
      </c>
      <c r="N1100" s="408">
        <f t="shared" si="149"/>
        <v>14800</v>
      </c>
      <c r="O1100" s="287" t="s">
        <v>1680</v>
      </c>
      <c r="P1100" s="511"/>
      <c r="Q1100" s="547" t="s">
        <v>1680</v>
      </c>
      <c r="R1100" s="862"/>
      <c r="S1100" s="862"/>
    </row>
    <row r="1101" spans="1:19" s="6" customFormat="1" hidden="1" outlineLevel="1">
      <c r="A1101" s="189" t="s">
        <v>1827</v>
      </c>
      <c r="B1101" s="190" t="s">
        <v>2305</v>
      </c>
      <c r="C1101" s="265" t="s">
        <v>1671</v>
      </c>
      <c r="D1101" s="265"/>
      <c r="E1101" s="265"/>
      <c r="F1101" s="284"/>
      <c r="G1101" s="259" t="s">
        <v>31</v>
      </c>
      <c r="H1101" s="260">
        <v>1</v>
      </c>
      <c r="I1101" s="490"/>
      <c r="J1101" s="421"/>
      <c r="K1101" s="408">
        <v>7400</v>
      </c>
      <c r="L1101" s="408">
        <f t="shared" si="147"/>
        <v>7400</v>
      </c>
      <c r="M1101" s="408">
        <f t="shared" si="148"/>
        <v>7400</v>
      </c>
      <c r="N1101" s="408">
        <f t="shared" si="149"/>
        <v>7400</v>
      </c>
      <c r="O1101" s="287" t="s">
        <v>1681</v>
      </c>
      <c r="P1101" s="511"/>
      <c r="Q1101" s="547" t="s">
        <v>1681</v>
      </c>
      <c r="R1101" s="862"/>
      <c r="S1101" s="862"/>
    </row>
    <row r="1102" spans="1:19" s="6" customFormat="1" hidden="1" outlineLevel="1">
      <c r="A1102" s="189" t="s">
        <v>1828</v>
      </c>
      <c r="B1102" s="190" t="s">
        <v>2305</v>
      </c>
      <c r="C1102" s="265" t="s">
        <v>1671</v>
      </c>
      <c r="D1102" s="265"/>
      <c r="E1102" s="265"/>
      <c r="F1102" s="284"/>
      <c r="G1102" s="259" t="s">
        <v>31</v>
      </c>
      <c r="H1102" s="260">
        <v>1</v>
      </c>
      <c r="I1102" s="490"/>
      <c r="J1102" s="421"/>
      <c r="K1102" s="408">
        <v>7400</v>
      </c>
      <c r="L1102" s="408">
        <f t="shared" si="147"/>
        <v>7400</v>
      </c>
      <c r="M1102" s="408">
        <f t="shared" si="148"/>
        <v>7400</v>
      </c>
      <c r="N1102" s="408">
        <f t="shared" si="149"/>
        <v>7400</v>
      </c>
      <c r="O1102" s="287" t="s">
        <v>1682</v>
      </c>
      <c r="P1102" s="511"/>
      <c r="Q1102" s="547" t="s">
        <v>1682</v>
      </c>
      <c r="R1102" s="862"/>
      <c r="S1102" s="862"/>
    </row>
    <row r="1103" spans="1:19" s="6" customFormat="1" hidden="1" outlineLevel="1">
      <c r="A1103" s="189" t="s">
        <v>1829</v>
      </c>
      <c r="B1103" s="190" t="s">
        <v>2305</v>
      </c>
      <c r="C1103" s="265" t="s">
        <v>1671</v>
      </c>
      <c r="D1103" s="265"/>
      <c r="E1103" s="265"/>
      <c r="F1103" s="284"/>
      <c r="G1103" s="259" t="s">
        <v>31</v>
      </c>
      <c r="H1103" s="260">
        <v>1</v>
      </c>
      <c r="I1103" s="490"/>
      <c r="J1103" s="421"/>
      <c r="K1103" s="408">
        <v>7400</v>
      </c>
      <c r="L1103" s="408">
        <f t="shared" si="147"/>
        <v>7400</v>
      </c>
      <c r="M1103" s="408">
        <f t="shared" si="148"/>
        <v>7400</v>
      </c>
      <c r="N1103" s="408">
        <f t="shared" si="149"/>
        <v>7400</v>
      </c>
      <c r="O1103" s="287" t="s">
        <v>1683</v>
      </c>
      <c r="P1103" s="511"/>
      <c r="Q1103" s="547" t="s">
        <v>1683</v>
      </c>
      <c r="R1103" s="862"/>
      <c r="S1103" s="862"/>
    </row>
    <row r="1104" spans="1:19" s="6" customFormat="1" hidden="1" outlineLevel="1">
      <c r="A1104" s="189" t="s">
        <v>1830</v>
      </c>
      <c r="B1104" s="190" t="s">
        <v>2305</v>
      </c>
      <c r="C1104" s="265" t="s">
        <v>1673</v>
      </c>
      <c r="D1104" s="265"/>
      <c r="E1104" s="265"/>
      <c r="F1104" s="284"/>
      <c r="G1104" s="259" t="s">
        <v>31</v>
      </c>
      <c r="H1104" s="260">
        <v>1</v>
      </c>
      <c r="I1104" s="490"/>
      <c r="J1104" s="421"/>
      <c r="K1104" s="408">
        <v>6980</v>
      </c>
      <c r="L1104" s="408">
        <f t="shared" si="147"/>
        <v>6980</v>
      </c>
      <c r="M1104" s="408">
        <f t="shared" si="148"/>
        <v>6980</v>
      </c>
      <c r="N1104" s="408">
        <f t="shared" si="149"/>
        <v>6980</v>
      </c>
      <c r="O1104" s="287" t="s">
        <v>1684</v>
      </c>
      <c r="P1104" s="511"/>
      <c r="Q1104" s="547" t="s">
        <v>1684</v>
      </c>
      <c r="R1104" s="862"/>
      <c r="S1104" s="862"/>
    </row>
    <row r="1105" spans="1:19" s="6" customFormat="1" hidden="1" outlineLevel="1">
      <c r="A1105" s="189" t="s">
        <v>1831</v>
      </c>
      <c r="B1105" s="190" t="s">
        <v>2305</v>
      </c>
      <c r="C1105" s="265" t="s">
        <v>1674</v>
      </c>
      <c r="D1105" s="265"/>
      <c r="E1105" s="265"/>
      <c r="F1105" s="284"/>
      <c r="G1105" s="259" t="s">
        <v>31</v>
      </c>
      <c r="H1105" s="260">
        <v>2</v>
      </c>
      <c r="I1105" s="490"/>
      <c r="J1105" s="421"/>
      <c r="K1105" s="408">
        <v>6980</v>
      </c>
      <c r="L1105" s="408">
        <f t="shared" si="147"/>
        <v>13960</v>
      </c>
      <c r="M1105" s="408">
        <f t="shared" si="148"/>
        <v>6980</v>
      </c>
      <c r="N1105" s="408">
        <f t="shared" si="149"/>
        <v>13960</v>
      </c>
      <c r="O1105" s="287" t="s">
        <v>1685</v>
      </c>
      <c r="P1105" s="511"/>
      <c r="Q1105" s="547" t="s">
        <v>1685</v>
      </c>
      <c r="R1105" s="862"/>
      <c r="S1105" s="862"/>
    </row>
    <row r="1106" spans="1:19" s="6" customFormat="1" hidden="1" outlineLevel="1">
      <c r="A1106" s="189" t="s">
        <v>1832</v>
      </c>
      <c r="B1106" s="190" t="s">
        <v>2305</v>
      </c>
      <c r="C1106" s="265" t="s">
        <v>1674</v>
      </c>
      <c r="D1106" s="265"/>
      <c r="E1106" s="265"/>
      <c r="F1106" s="284"/>
      <c r="G1106" s="259" t="s">
        <v>31</v>
      </c>
      <c r="H1106" s="260">
        <v>1</v>
      </c>
      <c r="I1106" s="490"/>
      <c r="J1106" s="421"/>
      <c r="K1106" s="408">
        <v>6980</v>
      </c>
      <c r="L1106" s="408">
        <f t="shared" si="147"/>
        <v>6980</v>
      </c>
      <c r="M1106" s="408">
        <f t="shared" si="148"/>
        <v>6980</v>
      </c>
      <c r="N1106" s="408">
        <f t="shared" si="149"/>
        <v>6980</v>
      </c>
      <c r="O1106" s="287" t="s">
        <v>1686</v>
      </c>
      <c r="P1106" s="511"/>
      <c r="Q1106" s="547" t="s">
        <v>1686</v>
      </c>
      <c r="R1106" s="862"/>
      <c r="S1106" s="862"/>
    </row>
    <row r="1107" spans="1:19" s="6" customFormat="1" hidden="1" outlineLevel="1">
      <c r="A1107" s="189" t="s">
        <v>1833</v>
      </c>
      <c r="B1107" s="190" t="s">
        <v>2305</v>
      </c>
      <c r="C1107" s="265" t="s">
        <v>1674</v>
      </c>
      <c r="D1107" s="265"/>
      <c r="E1107" s="265"/>
      <c r="F1107" s="284"/>
      <c r="G1107" s="259" t="s">
        <v>31</v>
      </c>
      <c r="H1107" s="260">
        <v>3</v>
      </c>
      <c r="I1107" s="490"/>
      <c r="J1107" s="421"/>
      <c r="K1107" s="408">
        <v>6980</v>
      </c>
      <c r="L1107" s="408">
        <f t="shared" si="147"/>
        <v>20940</v>
      </c>
      <c r="M1107" s="408">
        <f t="shared" si="148"/>
        <v>6980</v>
      </c>
      <c r="N1107" s="408">
        <f t="shared" si="149"/>
        <v>20940</v>
      </c>
      <c r="O1107" s="287" t="s">
        <v>1687</v>
      </c>
      <c r="P1107" s="511"/>
      <c r="Q1107" s="547" t="s">
        <v>1687</v>
      </c>
      <c r="R1107" s="862"/>
      <c r="S1107" s="862"/>
    </row>
    <row r="1108" spans="1:19" s="6" customFormat="1" hidden="1" outlineLevel="1">
      <c r="A1108" s="189" t="s">
        <v>1834</v>
      </c>
      <c r="B1108" s="190" t="s">
        <v>2305</v>
      </c>
      <c r="C1108" s="265" t="s">
        <v>1675</v>
      </c>
      <c r="D1108" s="265"/>
      <c r="E1108" s="265"/>
      <c r="F1108" s="284"/>
      <c r="G1108" s="259" t="s">
        <v>31</v>
      </c>
      <c r="H1108" s="260">
        <v>2</v>
      </c>
      <c r="I1108" s="490"/>
      <c r="J1108" s="421"/>
      <c r="K1108" s="408">
        <v>9500</v>
      </c>
      <c r="L1108" s="408">
        <f t="shared" si="147"/>
        <v>19000</v>
      </c>
      <c r="M1108" s="408">
        <f t="shared" si="148"/>
        <v>9500</v>
      </c>
      <c r="N1108" s="408">
        <f t="shared" si="149"/>
        <v>19000</v>
      </c>
      <c r="O1108" s="287" t="s">
        <v>1688</v>
      </c>
      <c r="P1108" s="511"/>
      <c r="Q1108" s="547" t="s">
        <v>1688</v>
      </c>
      <c r="R1108" s="862"/>
      <c r="S1108" s="862"/>
    </row>
    <row r="1109" spans="1:19" s="6" customFormat="1" hidden="1" outlineLevel="1">
      <c r="A1109" s="189" t="s">
        <v>1835</v>
      </c>
      <c r="B1109" s="190" t="s">
        <v>2305</v>
      </c>
      <c r="C1109" s="265" t="s">
        <v>1689</v>
      </c>
      <c r="D1109" s="265"/>
      <c r="E1109" s="265"/>
      <c r="F1109" s="284"/>
      <c r="G1109" s="259" t="s">
        <v>31</v>
      </c>
      <c r="H1109" s="260">
        <v>1</v>
      </c>
      <c r="I1109" s="490"/>
      <c r="J1109" s="421"/>
      <c r="K1109" s="408">
        <v>11000</v>
      </c>
      <c r="L1109" s="408">
        <f t="shared" si="147"/>
        <v>11000</v>
      </c>
      <c r="M1109" s="408">
        <f t="shared" si="148"/>
        <v>11000</v>
      </c>
      <c r="N1109" s="408">
        <f t="shared" si="149"/>
        <v>11000</v>
      </c>
      <c r="O1109" s="287" t="s">
        <v>1646</v>
      </c>
      <c r="P1109" s="511"/>
      <c r="Q1109" s="547" t="s">
        <v>1646</v>
      </c>
      <c r="R1109" s="862"/>
      <c r="S1109" s="862"/>
    </row>
    <row r="1110" spans="1:19" s="6" customFormat="1" hidden="1" outlineLevel="1">
      <c r="A1110" s="189" t="s">
        <v>1836</v>
      </c>
      <c r="B1110" s="190" t="s">
        <v>2305</v>
      </c>
      <c r="C1110" s="265" t="s">
        <v>1689</v>
      </c>
      <c r="D1110" s="265"/>
      <c r="E1110" s="265"/>
      <c r="F1110" s="284"/>
      <c r="G1110" s="259" t="s">
        <v>31</v>
      </c>
      <c r="H1110" s="260">
        <v>1</v>
      </c>
      <c r="I1110" s="490"/>
      <c r="J1110" s="421"/>
      <c r="K1110" s="408">
        <v>11000</v>
      </c>
      <c r="L1110" s="408">
        <f t="shared" si="147"/>
        <v>11000</v>
      </c>
      <c r="M1110" s="408">
        <f t="shared" si="148"/>
        <v>11000</v>
      </c>
      <c r="N1110" s="408">
        <f t="shared" si="149"/>
        <v>11000</v>
      </c>
      <c r="O1110" s="287" t="s">
        <v>1648</v>
      </c>
      <c r="P1110" s="511"/>
      <c r="Q1110" s="547" t="s">
        <v>1648</v>
      </c>
      <c r="R1110" s="862"/>
      <c r="S1110" s="862"/>
    </row>
    <row r="1111" spans="1:19" s="6" customFormat="1" hidden="1" outlineLevel="1">
      <c r="A1111" s="189" t="s">
        <v>1837</v>
      </c>
      <c r="B1111" s="190" t="s">
        <v>2305</v>
      </c>
      <c r="C1111" s="265" t="s">
        <v>1689</v>
      </c>
      <c r="D1111" s="265"/>
      <c r="E1111" s="265"/>
      <c r="F1111" s="284"/>
      <c r="G1111" s="259" t="s">
        <v>31</v>
      </c>
      <c r="H1111" s="260">
        <v>1</v>
      </c>
      <c r="I1111" s="490"/>
      <c r="J1111" s="421"/>
      <c r="K1111" s="408">
        <v>11000</v>
      </c>
      <c r="L1111" s="408">
        <f t="shared" si="147"/>
        <v>11000</v>
      </c>
      <c r="M1111" s="408">
        <f t="shared" si="148"/>
        <v>11000</v>
      </c>
      <c r="N1111" s="408">
        <f t="shared" si="149"/>
        <v>11000</v>
      </c>
      <c r="O1111" s="287" t="s">
        <v>1697</v>
      </c>
      <c r="P1111" s="511"/>
      <c r="Q1111" s="547" t="s">
        <v>1697</v>
      </c>
      <c r="R1111" s="862"/>
      <c r="S1111" s="862"/>
    </row>
    <row r="1112" spans="1:19" s="6" customFormat="1" hidden="1" outlineLevel="1">
      <c r="A1112" s="189" t="s">
        <v>1838</v>
      </c>
      <c r="B1112" s="190" t="s">
        <v>2305</v>
      </c>
      <c r="C1112" s="265" t="s">
        <v>1689</v>
      </c>
      <c r="D1112" s="265"/>
      <c r="E1112" s="265"/>
      <c r="F1112" s="284"/>
      <c r="G1112" s="259" t="s">
        <v>31</v>
      </c>
      <c r="H1112" s="260">
        <v>1</v>
      </c>
      <c r="I1112" s="490"/>
      <c r="J1112" s="421"/>
      <c r="K1112" s="408">
        <v>11000</v>
      </c>
      <c r="L1112" s="408">
        <f t="shared" si="147"/>
        <v>11000</v>
      </c>
      <c r="M1112" s="408">
        <f t="shared" si="148"/>
        <v>11000</v>
      </c>
      <c r="N1112" s="408">
        <f t="shared" si="149"/>
        <v>11000</v>
      </c>
      <c r="O1112" s="287" t="s">
        <v>1698</v>
      </c>
      <c r="P1112" s="511"/>
      <c r="Q1112" s="547" t="s">
        <v>1698</v>
      </c>
      <c r="R1112" s="862"/>
      <c r="S1112" s="862"/>
    </row>
    <row r="1113" spans="1:19" s="6" customFormat="1" hidden="1" outlineLevel="1">
      <c r="A1113" s="189" t="s">
        <v>1839</v>
      </c>
      <c r="B1113" s="190" t="s">
        <v>2305</v>
      </c>
      <c r="C1113" s="265" t="s">
        <v>1690</v>
      </c>
      <c r="D1113" s="265"/>
      <c r="E1113" s="265"/>
      <c r="F1113" s="284"/>
      <c r="G1113" s="259" t="s">
        <v>31</v>
      </c>
      <c r="H1113" s="260">
        <v>1</v>
      </c>
      <c r="I1113" s="490"/>
      <c r="J1113" s="421"/>
      <c r="K1113" s="408">
        <v>11000</v>
      </c>
      <c r="L1113" s="408">
        <f t="shared" si="147"/>
        <v>11000</v>
      </c>
      <c r="M1113" s="408">
        <f t="shared" si="148"/>
        <v>11000</v>
      </c>
      <c r="N1113" s="408">
        <f t="shared" si="149"/>
        <v>11000</v>
      </c>
      <c r="O1113" s="287" t="s">
        <v>1699</v>
      </c>
      <c r="P1113" s="511"/>
      <c r="Q1113" s="547" t="s">
        <v>1699</v>
      </c>
      <c r="R1113" s="862"/>
      <c r="S1113" s="862"/>
    </row>
    <row r="1114" spans="1:19" s="6" customFormat="1" hidden="1" outlineLevel="1">
      <c r="A1114" s="189" t="s">
        <v>1840</v>
      </c>
      <c r="B1114" s="190" t="s">
        <v>2305</v>
      </c>
      <c r="C1114" s="265" t="s">
        <v>1689</v>
      </c>
      <c r="D1114" s="265"/>
      <c r="E1114" s="265"/>
      <c r="F1114" s="284"/>
      <c r="G1114" s="259" t="s">
        <v>31</v>
      </c>
      <c r="H1114" s="260">
        <v>1</v>
      </c>
      <c r="I1114" s="490"/>
      <c r="J1114" s="421"/>
      <c r="K1114" s="408">
        <v>11000</v>
      </c>
      <c r="L1114" s="408">
        <f t="shared" si="147"/>
        <v>11000</v>
      </c>
      <c r="M1114" s="408">
        <f t="shared" si="148"/>
        <v>11000</v>
      </c>
      <c r="N1114" s="408">
        <f t="shared" si="149"/>
        <v>11000</v>
      </c>
      <c r="O1114" s="287" t="s">
        <v>1700</v>
      </c>
      <c r="P1114" s="511"/>
      <c r="Q1114" s="547" t="s">
        <v>1700</v>
      </c>
      <c r="R1114" s="862"/>
      <c r="S1114" s="862"/>
    </row>
    <row r="1115" spans="1:19" s="6" customFormat="1" hidden="1" outlineLevel="1">
      <c r="A1115" s="189" t="s">
        <v>1841</v>
      </c>
      <c r="B1115" s="190" t="s">
        <v>2305</v>
      </c>
      <c r="C1115" s="265" t="s">
        <v>1672</v>
      </c>
      <c r="D1115" s="265"/>
      <c r="E1115" s="265"/>
      <c r="F1115" s="284"/>
      <c r="G1115" s="259" t="s">
        <v>31</v>
      </c>
      <c r="H1115" s="260">
        <v>4</v>
      </c>
      <c r="I1115" s="490"/>
      <c r="J1115" s="421"/>
      <c r="K1115" s="408">
        <v>8100</v>
      </c>
      <c r="L1115" s="408">
        <f t="shared" si="147"/>
        <v>32400</v>
      </c>
      <c r="M1115" s="408">
        <f t="shared" si="148"/>
        <v>8100</v>
      </c>
      <c r="N1115" s="408">
        <f t="shared" si="149"/>
        <v>32400</v>
      </c>
      <c r="O1115" s="287" t="s">
        <v>1701</v>
      </c>
      <c r="P1115" s="511"/>
      <c r="Q1115" s="547" t="s">
        <v>1701</v>
      </c>
      <c r="R1115" s="862"/>
      <c r="S1115" s="862"/>
    </row>
    <row r="1116" spans="1:19" s="6" customFormat="1" hidden="1" outlineLevel="1">
      <c r="A1116" s="189" t="s">
        <v>1842</v>
      </c>
      <c r="B1116" s="190" t="s">
        <v>2305</v>
      </c>
      <c r="C1116" s="265" t="s">
        <v>1672</v>
      </c>
      <c r="D1116" s="265"/>
      <c r="E1116" s="265"/>
      <c r="F1116" s="284"/>
      <c r="G1116" s="259" t="s">
        <v>31</v>
      </c>
      <c r="H1116" s="260">
        <v>1</v>
      </c>
      <c r="I1116" s="490"/>
      <c r="J1116" s="421"/>
      <c r="K1116" s="408">
        <v>8100</v>
      </c>
      <c r="L1116" s="408">
        <f t="shared" si="147"/>
        <v>8100</v>
      </c>
      <c r="M1116" s="408">
        <f t="shared" si="148"/>
        <v>8100</v>
      </c>
      <c r="N1116" s="408">
        <f t="shared" si="149"/>
        <v>8100</v>
      </c>
      <c r="O1116" s="287" t="s">
        <v>1678</v>
      </c>
      <c r="P1116" s="511"/>
      <c r="Q1116" s="547" t="s">
        <v>1678</v>
      </c>
      <c r="R1116" s="862"/>
      <c r="S1116" s="862"/>
    </row>
    <row r="1117" spans="1:19" s="6" customFormat="1" hidden="1" outlineLevel="1">
      <c r="A1117" s="189" t="s">
        <v>1843</v>
      </c>
      <c r="B1117" s="190" t="s">
        <v>2305</v>
      </c>
      <c r="C1117" s="265" t="s">
        <v>272</v>
      </c>
      <c r="D1117" s="265"/>
      <c r="E1117" s="265"/>
      <c r="F1117" s="284"/>
      <c r="G1117" s="259" t="s">
        <v>31</v>
      </c>
      <c r="H1117" s="260">
        <v>1</v>
      </c>
      <c r="I1117" s="490"/>
      <c r="J1117" s="421"/>
      <c r="K1117" s="408">
        <v>8100</v>
      </c>
      <c r="L1117" s="408">
        <f t="shared" si="147"/>
        <v>8100</v>
      </c>
      <c r="M1117" s="408">
        <f t="shared" si="148"/>
        <v>8100</v>
      </c>
      <c r="N1117" s="408">
        <f t="shared" si="149"/>
        <v>8100</v>
      </c>
      <c r="O1117" s="287" t="s">
        <v>1679</v>
      </c>
      <c r="P1117" s="511"/>
      <c r="Q1117" s="547" t="s">
        <v>1679</v>
      </c>
      <c r="R1117" s="862"/>
      <c r="S1117" s="862"/>
    </row>
    <row r="1118" spans="1:19" s="6" customFormat="1" hidden="1" outlineLevel="1">
      <c r="A1118" s="189" t="s">
        <v>1844</v>
      </c>
      <c r="B1118" s="190" t="s">
        <v>2305</v>
      </c>
      <c r="C1118" s="265" t="s">
        <v>1673</v>
      </c>
      <c r="D1118" s="265"/>
      <c r="E1118" s="265"/>
      <c r="F1118" s="284"/>
      <c r="G1118" s="259" t="s">
        <v>31</v>
      </c>
      <c r="H1118" s="260">
        <v>1</v>
      </c>
      <c r="I1118" s="490"/>
      <c r="J1118" s="421"/>
      <c r="K1118" s="408">
        <v>8100</v>
      </c>
      <c r="L1118" s="408">
        <f t="shared" si="147"/>
        <v>8100</v>
      </c>
      <c r="M1118" s="408">
        <f t="shared" si="148"/>
        <v>8100</v>
      </c>
      <c r="N1118" s="408">
        <f t="shared" si="149"/>
        <v>8100</v>
      </c>
      <c r="O1118" s="287" t="s">
        <v>1702</v>
      </c>
      <c r="P1118" s="511"/>
      <c r="Q1118" s="547" t="s">
        <v>1702</v>
      </c>
      <c r="R1118" s="862"/>
      <c r="S1118" s="862"/>
    </row>
    <row r="1119" spans="1:19" s="6" customFormat="1" hidden="1" outlineLevel="1">
      <c r="A1119" s="189" t="s">
        <v>1845</v>
      </c>
      <c r="B1119" s="190" t="s">
        <v>2305</v>
      </c>
      <c r="C1119" s="265" t="s">
        <v>1691</v>
      </c>
      <c r="D1119" s="265"/>
      <c r="E1119" s="265"/>
      <c r="F1119" s="284"/>
      <c r="G1119" s="259" t="s">
        <v>31</v>
      </c>
      <c r="H1119" s="260">
        <v>1</v>
      </c>
      <c r="I1119" s="490"/>
      <c r="J1119" s="421"/>
      <c r="K1119" s="408">
        <v>8100</v>
      </c>
      <c r="L1119" s="408">
        <f t="shared" si="147"/>
        <v>8100</v>
      </c>
      <c r="M1119" s="408">
        <f t="shared" si="148"/>
        <v>8100</v>
      </c>
      <c r="N1119" s="408">
        <f t="shared" si="149"/>
        <v>8100</v>
      </c>
      <c r="O1119" s="287" t="s">
        <v>1703</v>
      </c>
      <c r="P1119" s="511"/>
      <c r="Q1119" s="547" t="s">
        <v>1703</v>
      </c>
      <c r="R1119" s="862"/>
      <c r="S1119" s="862"/>
    </row>
    <row r="1120" spans="1:19" s="6" customFormat="1" hidden="1" outlineLevel="1">
      <c r="A1120" s="189" t="s">
        <v>1846</v>
      </c>
      <c r="B1120" s="190" t="s">
        <v>2305</v>
      </c>
      <c r="C1120" s="265" t="s">
        <v>1692</v>
      </c>
      <c r="D1120" s="265"/>
      <c r="E1120" s="265"/>
      <c r="F1120" s="284"/>
      <c r="G1120" s="259" t="s">
        <v>31</v>
      </c>
      <c r="H1120" s="260">
        <v>1</v>
      </c>
      <c r="I1120" s="490"/>
      <c r="J1120" s="421"/>
      <c r="K1120" s="408">
        <v>7400</v>
      </c>
      <c r="L1120" s="408">
        <f t="shared" si="147"/>
        <v>7400</v>
      </c>
      <c r="M1120" s="408">
        <f t="shared" si="148"/>
        <v>7400</v>
      </c>
      <c r="N1120" s="408">
        <f t="shared" si="149"/>
        <v>7400</v>
      </c>
      <c r="O1120" s="287" t="s">
        <v>1681</v>
      </c>
      <c r="P1120" s="511"/>
      <c r="Q1120" s="547" t="s">
        <v>1681</v>
      </c>
      <c r="R1120" s="862"/>
      <c r="S1120" s="862"/>
    </row>
    <row r="1121" spans="1:19" s="6" customFormat="1" hidden="1" outlineLevel="1">
      <c r="A1121" s="189" t="s">
        <v>1847</v>
      </c>
      <c r="B1121" s="190" t="s">
        <v>2305</v>
      </c>
      <c r="C1121" s="265" t="s">
        <v>1673</v>
      </c>
      <c r="D1121" s="265"/>
      <c r="E1121" s="265"/>
      <c r="F1121" s="284"/>
      <c r="G1121" s="259" t="s">
        <v>31</v>
      </c>
      <c r="H1121" s="260">
        <v>2</v>
      </c>
      <c r="I1121" s="490"/>
      <c r="J1121" s="421"/>
      <c r="K1121" s="408">
        <v>8100</v>
      </c>
      <c r="L1121" s="408">
        <f t="shared" si="147"/>
        <v>16200</v>
      </c>
      <c r="M1121" s="408">
        <f t="shared" si="148"/>
        <v>8100</v>
      </c>
      <c r="N1121" s="408">
        <f t="shared" si="149"/>
        <v>16200</v>
      </c>
      <c r="O1121" s="287" t="s">
        <v>1704</v>
      </c>
      <c r="P1121" s="511"/>
      <c r="Q1121" s="547" t="s">
        <v>1704</v>
      </c>
      <c r="R1121" s="862"/>
      <c r="S1121" s="862"/>
    </row>
    <row r="1122" spans="1:19" s="6" customFormat="1" hidden="1" outlineLevel="1">
      <c r="A1122" s="189" t="s">
        <v>1848</v>
      </c>
      <c r="B1122" s="190" t="s">
        <v>2305</v>
      </c>
      <c r="C1122" s="265" t="s">
        <v>1673</v>
      </c>
      <c r="D1122" s="265"/>
      <c r="E1122" s="265"/>
      <c r="F1122" s="284"/>
      <c r="G1122" s="259" t="s">
        <v>31</v>
      </c>
      <c r="H1122" s="260">
        <v>2</v>
      </c>
      <c r="I1122" s="490"/>
      <c r="J1122" s="421"/>
      <c r="K1122" s="408">
        <v>8100</v>
      </c>
      <c r="L1122" s="408">
        <f t="shared" si="147"/>
        <v>16200</v>
      </c>
      <c r="M1122" s="408">
        <f t="shared" si="148"/>
        <v>8100</v>
      </c>
      <c r="N1122" s="408">
        <f t="shared" si="149"/>
        <v>16200</v>
      </c>
      <c r="O1122" s="287" t="s">
        <v>1705</v>
      </c>
      <c r="P1122" s="511"/>
      <c r="Q1122" s="547" t="s">
        <v>1705</v>
      </c>
      <c r="R1122" s="862"/>
      <c r="S1122" s="862"/>
    </row>
    <row r="1123" spans="1:19" s="6" customFormat="1" hidden="1" outlineLevel="1">
      <c r="A1123" s="189" t="s">
        <v>1849</v>
      </c>
      <c r="B1123" s="190" t="s">
        <v>2305</v>
      </c>
      <c r="C1123" s="265" t="s">
        <v>223</v>
      </c>
      <c r="D1123" s="265"/>
      <c r="E1123" s="265"/>
      <c r="F1123" s="284"/>
      <c r="G1123" s="259" t="s">
        <v>31</v>
      </c>
      <c r="H1123" s="260">
        <v>4</v>
      </c>
      <c r="I1123" s="490"/>
      <c r="J1123" s="421"/>
      <c r="K1123" s="408">
        <v>8100</v>
      </c>
      <c r="L1123" s="408">
        <f t="shared" si="147"/>
        <v>32400</v>
      </c>
      <c r="M1123" s="408">
        <f t="shared" si="148"/>
        <v>8100</v>
      </c>
      <c r="N1123" s="408">
        <f t="shared" si="149"/>
        <v>32400</v>
      </c>
      <c r="O1123" s="287" t="s">
        <v>1706</v>
      </c>
      <c r="P1123" s="511"/>
      <c r="Q1123" s="547" t="s">
        <v>1706</v>
      </c>
      <c r="R1123" s="862"/>
      <c r="S1123" s="862"/>
    </row>
    <row r="1124" spans="1:19" s="6" customFormat="1" hidden="1" outlineLevel="1">
      <c r="A1124" s="189" t="s">
        <v>1850</v>
      </c>
      <c r="B1124" s="190" t="s">
        <v>2305</v>
      </c>
      <c r="C1124" s="265" t="s">
        <v>1692</v>
      </c>
      <c r="D1124" s="265"/>
      <c r="E1124" s="265"/>
      <c r="F1124" s="284"/>
      <c r="G1124" s="259" t="s">
        <v>31</v>
      </c>
      <c r="H1124" s="260">
        <v>1</v>
      </c>
      <c r="I1124" s="490"/>
      <c r="J1124" s="421"/>
      <c r="K1124" s="408">
        <v>7400</v>
      </c>
      <c r="L1124" s="408">
        <f t="shared" si="147"/>
        <v>7400</v>
      </c>
      <c r="M1124" s="408">
        <f t="shared" si="148"/>
        <v>7400</v>
      </c>
      <c r="N1124" s="408">
        <f t="shared" si="149"/>
        <v>7400</v>
      </c>
      <c r="O1124" s="287" t="s">
        <v>1686</v>
      </c>
      <c r="P1124" s="511"/>
      <c r="Q1124" s="547" t="s">
        <v>1686</v>
      </c>
      <c r="R1124" s="862"/>
      <c r="S1124" s="862"/>
    </row>
    <row r="1125" spans="1:19" s="6" customFormat="1" hidden="1" outlineLevel="1">
      <c r="A1125" s="189" t="s">
        <v>1851</v>
      </c>
      <c r="B1125" s="190" t="s">
        <v>2305</v>
      </c>
      <c r="C1125" s="265" t="s">
        <v>1693</v>
      </c>
      <c r="D1125" s="265"/>
      <c r="E1125" s="265"/>
      <c r="F1125" s="284"/>
      <c r="G1125" s="259" t="s">
        <v>31</v>
      </c>
      <c r="H1125" s="260">
        <v>1</v>
      </c>
      <c r="I1125" s="490"/>
      <c r="J1125" s="421"/>
      <c r="K1125" s="408">
        <v>7400</v>
      </c>
      <c r="L1125" s="408">
        <f t="shared" si="147"/>
        <v>7400</v>
      </c>
      <c r="M1125" s="408">
        <f t="shared" si="148"/>
        <v>7400</v>
      </c>
      <c r="N1125" s="408">
        <f t="shared" si="149"/>
        <v>7400</v>
      </c>
      <c r="O1125" s="287" t="s">
        <v>1707</v>
      </c>
      <c r="P1125" s="511"/>
      <c r="Q1125" s="547" t="s">
        <v>1707</v>
      </c>
      <c r="R1125" s="862"/>
      <c r="S1125" s="862"/>
    </row>
    <row r="1126" spans="1:19" s="6" customFormat="1" hidden="1" outlineLevel="1">
      <c r="A1126" s="189" t="s">
        <v>1852</v>
      </c>
      <c r="B1126" s="190" t="s">
        <v>2305</v>
      </c>
      <c r="C1126" s="265" t="s">
        <v>1694</v>
      </c>
      <c r="D1126" s="265"/>
      <c r="E1126" s="265"/>
      <c r="F1126" s="284"/>
      <c r="G1126" s="259" t="s">
        <v>31</v>
      </c>
      <c r="H1126" s="260">
        <v>1</v>
      </c>
      <c r="I1126" s="490"/>
      <c r="J1126" s="421"/>
      <c r="K1126" s="408">
        <v>7400</v>
      </c>
      <c r="L1126" s="408">
        <f t="shared" si="147"/>
        <v>7400</v>
      </c>
      <c r="M1126" s="408">
        <f t="shared" si="148"/>
        <v>7400</v>
      </c>
      <c r="N1126" s="408">
        <f t="shared" si="149"/>
        <v>7400</v>
      </c>
      <c r="O1126" s="287" t="s">
        <v>1708</v>
      </c>
      <c r="P1126" s="511"/>
      <c r="Q1126" s="547" t="s">
        <v>1708</v>
      </c>
      <c r="R1126" s="862"/>
      <c r="S1126" s="862"/>
    </row>
    <row r="1127" spans="1:19" s="6" customFormat="1" hidden="1" outlineLevel="1">
      <c r="A1127" s="189" t="s">
        <v>1853</v>
      </c>
      <c r="B1127" s="190" t="s">
        <v>2305</v>
      </c>
      <c r="C1127" s="265" t="s">
        <v>1695</v>
      </c>
      <c r="D1127" s="265"/>
      <c r="E1127" s="265"/>
      <c r="F1127" s="284"/>
      <c r="G1127" s="259" t="s">
        <v>31</v>
      </c>
      <c r="H1127" s="260">
        <v>1</v>
      </c>
      <c r="I1127" s="490"/>
      <c r="J1127" s="421"/>
      <c r="K1127" s="408">
        <v>7400</v>
      </c>
      <c r="L1127" s="408">
        <f t="shared" si="147"/>
        <v>7400</v>
      </c>
      <c r="M1127" s="408">
        <f t="shared" si="148"/>
        <v>7400</v>
      </c>
      <c r="N1127" s="408">
        <f t="shared" si="149"/>
        <v>7400</v>
      </c>
      <c r="O1127" s="287" t="s">
        <v>1709</v>
      </c>
      <c r="P1127" s="511"/>
      <c r="Q1127" s="547" t="s">
        <v>1709</v>
      </c>
      <c r="R1127" s="862"/>
      <c r="S1127" s="862"/>
    </row>
    <row r="1128" spans="1:19" s="6" customFormat="1" hidden="1" outlineLevel="1">
      <c r="A1128" s="189" t="s">
        <v>1854</v>
      </c>
      <c r="B1128" s="190" t="s">
        <v>2305</v>
      </c>
      <c r="C1128" s="265" t="s">
        <v>1694</v>
      </c>
      <c r="D1128" s="265"/>
      <c r="E1128" s="265"/>
      <c r="F1128" s="284"/>
      <c r="G1128" s="259" t="s">
        <v>31</v>
      </c>
      <c r="H1128" s="260">
        <v>1</v>
      </c>
      <c r="I1128" s="490"/>
      <c r="J1128" s="421"/>
      <c r="K1128" s="408">
        <v>7400</v>
      </c>
      <c r="L1128" s="408">
        <f t="shared" si="147"/>
        <v>7400</v>
      </c>
      <c r="M1128" s="408">
        <f t="shared" si="148"/>
        <v>7400</v>
      </c>
      <c r="N1128" s="408">
        <f t="shared" si="149"/>
        <v>7400</v>
      </c>
      <c r="O1128" s="287" t="s">
        <v>1710</v>
      </c>
      <c r="P1128" s="511"/>
      <c r="Q1128" s="547" t="s">
        <v>1710</v>
      </c>
      <c r="R1128" s="862"/>
      <c r="S1128" s="862"/>
    </row>
    <row r="1129" spans="1:19" s="6" customFormat="1" hidden="1" outlineLevel="1">
      <c r="A1129" s="189" t="s">
        <v>1855</v>
      </c>
      <c r="B1129" s="190" t="s">
        <v>2305</v>
      </c>
      <c r="C1129" s="265" t="s">
        <v>1693</v>
      </c>
      <c r="D1129" s="265"/>
      <c r="E1129" s="265"/>
      <c r="F1129" s="284"/>
      <c r="G1129" s="259" t="s">
        <v>31</v>
      </c>
      <c r="H1129" s="260">
        <v>1</v>
      </c>
      <c r="I1129" s="490"/>
      <c r="J1129" s="421"/>
      <c r="K1129" s="408">
        <v>7400</v>
      </c>
      <c r="L1129" s="408">
        <f t="shared" si="147"/>
        <v>7400</v>
      </c>
      <c r="M1129" s="408">
        <f t="shared" si="148"/>
        <v>7400</v>
      </c>
      <c r="N1129" s="408">
        <f t="shared" si="149"/>
        <v>7400</v>
      </c>
      <c r="O1129" s="287" t="s">
        <v>1711</v>
      </c>
      <c r="P1129" s="511"/>
      <c r="Q1129" s="547" t="s">
        <v>1711</v>
      </c>
      <c r="R1129" s="862"/>
      <c r="S1129" s="862"/>
    </row>
    <row r="1130" spans="1:19" s="6" customFormat="1" hidden="1" outlineLevel="1">
      <c r="A1130" s="189" t="s">
        <v>1856</v>
      </c>
      <c r="B1130" s="190" t="s">
        <v>2305</v>
      </c>
      <c r="C1130" s="265" t="s">
        <v>1692</v>
      </c>
      <c r="D1130" s="265"/>
      <c r="E1130" s="265"/>
      <c r="F1130" s="284"/>
      <c r="G1130" s="259" t="s">
        <v>31</v>
      </c>
      <c r="H1130" s="260">
        <v>1</v>
      </c>
      <c r="I1130" s="490"/>
      <c r="J1130" s="421"/>
      <c r="K1130" s="408">
        <v>7400</v>
      </c>
      <c r="L1130" s="408">
        <f t="shared" si="147"/>
        <v>7400</v>
      </c>
      <c r="M1130" s="408">
        <f t="shared" si="148"/>
        <v>7400</v>
      </c>
      <c r="N1130" s="408">
        <f t="shared" si="149"/>
        <v>7400</v>
      </c>
      <c r="O1130" s="287" t="s">
        <v>1712</v>
      </c>
      <c r="P1130" s="511"/>
      <c r="Q1130" s="547" t="s">
        <v>1712</v>
      </c>
      <c r="R1130" s="862"/>
      <c r="S1130" s="862"/>
    </row>
    <row r="1131" spans="1:19" s="6" customFormat="1" hidden="1" outlineLevel="1">
      <c r="A1131" s="189" t="s">
        <v>1857</v>
      </c>
      <c r="B1131" s="190" t="s">
        <v>2305</v>
      </c>
      <c r="C1131" s="265" t="s">
        <v>1695</v>
      </c>
      <c r="D1131" s="265"/>
      <c r="E1131" s="265"/>
      <c r="F1131" s="284"/>
      <c r="G1131" s="259" t="s">
        <v>31</v>
      </c>
      <c r="H1131" s="260">
        <v>1</v>
      </c>
      <c r="I1131" s="490"/>
      <c r="J1131" s="421"/>
      <c r="K1131" s="408">
        <v>7400</v>
      </c>
      <c r="L1131" s="408">
        <f t="shared" si="147"/>
        <v>7400</v>
      </c>
      <c r="M1131" s="408">
        <f t="shared" si="148"/>
        <v>7400</v>
      </c>
      <c r="N1131" s="408">
        <f t="shared" si="149"/>
        <v>7400</v>
      </c>
      <c r="O1131" s="287" t="s">
        <v>1713</v>
      </c>
      <c r="P1131" s="511"/>
      <c r="Q1131" s="547" t="s">
        <v>1713</v>
      </c>
      <c r="R1131" s="862"/>
      <c r="S1131" s="862"/>
    </row>
    <row r="1132" spans="1:19" s="6" customFormat="1" hidden="1" outlineLevel="1">
      <c r="A1132" s="189" t="s">
        <v>1858</v>
      </c>
      <c r="B1132" s="190" t="s">
        <v>2305</v>
      </c>
      <c r="C1132" s="265" t="s">
        <v>1693</v>
      </c>
      <c r="D1132" s="265"/>
      <c r="E1132" s="265"/>
      <c r="F1132" s="284"/>
      <c r="G1132" s="259" t="s">
        <v>31</v>
      </c>
      <c r="H1132" s="260">
        <v>1</v>
      </c>
      <c r="I1132" s="490"/>
      <c r="J1132" s="421"/>
      <c r="K1132" s="408">
        <v>7400</v>
      </c>
      <c r="L1132" s="408">
        <f t="shared" si="147"/>
        <v>7400</v>
      </c>
      <c r="M1132" s="408">
        <f t="shared" si="148"/>
        <v>7400</v>
      </c>
      <c r="N1132" s="408">
        <f t="shared" si="149"/>
        <v>7400</v>
      </c>
      <c r="O1132" s="287" t="s">
        <v>1714</v>
      </c>
      <c r="P1132" s="511"/>
      <c r="Q1132" s="547" t="s">
        <v>1714</v>
      </c>
      <c r="R1132" s="862"/>
      <c r="S1132" s="862"/>
    </row>
    <row r="1133" spans="1:19" s="6" customFormat="1" hidden="1" outlineLevel="1">
      <c r="A1133" s="189" t="s">
        <v>1859</v>
      </c>
      <c r="B1133" s="190" t="s">
        <v>2305</v>
      </c>
      <c r="C1133" s="265" t="s">
        <v>1693</v>
      </c>
      <c r="D1133" s="265"/>
      <c r="E1133" s="265"/>
      <c r="F1133" s="284"/>
      <c r="G1133" s="259" t="s">
        <v>31</v>
      </c>
      <c r="H1133" s="260">
        <v>1</v>
      </c>
      <c r="I1133" s="490"/>
      <c r="J1133" s="421"/>
      <c r="K1133" s="408">
        <v>7400</v>
      </c>
      <c r="L1133" s="408">
        <f t="shared" si="147"/>
        <v>7400</v>
      </c>
      <c r="M1133" s="408">
        <f t="shared" si="148"/>
        <v>7400</v>
      </c>
      <c r="N1133" s="408">
        <f t="shared" si="149"/>
        <v>7400</v>
      </c>
      <c r="O1133" s="287" t="s">
        <v>1715</v>
      </c>
      <c r="P1133" s="511"/>
      <c r="Q1133" s="547" t="s">
        <v>1715</v>
      </c>
      <c r="R1133" s="862"/>
      <c r="S1133" s="862"/>
    </row>
    <row r="1134" spans="1:19" s="6" customFormat="1" hidden="1" outlineLevel="1">
      <c r="A1134" s="189" t="s">
        <v>1860</v>
      </c>
      <c r="B1134" s="190" t="s">
        <v>2305</v>
      </c>
      <c r="C1134" s="265" t="s">
        <v>1695</v>
      </c>
      <c r="D1134" s="265"/>
      <c r="E1134" s="265"/>
      <c r="F1134" s="284"/>
      <c r="G1134" s="259" t="s">
        <v>31</v>
      </c>
      <c r="H1134" s="260">
        <v>1</v>
      </c>
      <c r="I1134" s="490"/>
      <c r="J1134" s="421"/>
      <c r="K1134" s="408">
        <v>7400</v>
      </c>
      <c r="L1134" s="408">
        <f t="shared" si="147"/>
        <v>7400</v>
      </c>
      <c r="M1134" s="408">
        <f t="shared" si="148"/>
        <v>7400</v>
      </c>
      <c r="N1134" s="408">
        <f t="shared" si="149"/>
        <v>7400</v>
      </c>
      <c r="O1134" s="287" t="s">
        <v>1716</v>
      </c>
      <c r="P1134" s="511"/>
      <c r="Q1134" s="547" t="s">
        <v>1716</v>
      </c>
      <c r="R1134" s="862"/>
      <c r="S1134" s="862"/>
    </row>
    <row r="1135" spans="1:19" s="6" customFormat="1" hidden="1" outlineLevel="1">
      <c r="A1135" s="189" t="s">
        <v>1861</v>
      </c>
      <c r="B1135" s="190" t="s">
        <v>2305</v>
      </c>
      <c r="C1135" s="265" t="s">
        <v>1695</v>
      </c>
      <c r="D1135" s="265"/>
      <c r="E1135" s="265"/>
      <c r="F1135" s="284"/>
      <c r="G1135" s="259" t="s">
        <v>31</v>
      </c>
      <c r="H1135" s="260">
        <v>1</v>
      </c>
      <c r="I1135" s="490"/>
      <c r="J1135" s="421"/>
      <c r="K1135" s="408">
        <v>7400</v>
      </c>
      <c r="L1135" s="408">
        <f t="shared" si="147"/>
        <v>7400</v>
      </c>
      <c r="M1135" s="408">
        <f t="shared" si="148"/>
        <v>7400</v>
      </c>
      <c r="N1135" s="408">
        <f t="shared" si="149"/>
        <v>7400</v>
      </c>
      <c r="O1135" s="287" t="s">
        <v>1717</v>
      </c>
      <c r="P1135" s="511"/>
      <c r="Q1135" s="547" t="s">
        <v>1717</v>
      </c>
      <c r="R1135" s="862"/>
      <c r="S1135" s="862"/>
    </row>
    <row r="1136" spans="1:19" s="6" customFormat="1" hidden="1" outlineLevel="1">
      <c r="A1136" s="189" t="s">
        <v>1862</v>
      </c>
      <c r="B1136" s="190" t="s">
        <v>2305</v>
      </c>
      <c r="C1136" s="265" t="s">
        <v>1695</v>
      </c>
      <c r="D1136" s="265"/>
      <c r="E1136" s="265"/>
      <c r="F1136" s="284"/>
      <c r="G1136" s="259" t="s">
        <v>31</v>
      </c>
      <c r="H1136" s="260">
        <v>1</v>
      </c>
      <c r="I1136" s="490"/>
      <c r="J1136" s="421"/>
      <c r="K1136" s="408">
        <v>7400</v>
      </c>
      <c r="L1136" s="408">
        <f t="shared" si="147"/>
        <v>7400</v>
      </c>
      <c r="M1136" s="408">
        <f t="shared" si="148"/>
        <v>7400</v>
      </c>
      <c r="N1136" s="408">
        <f t="shared" si="149"/>
        <v>7400</v>
      </c>
      <c r="O1136" s="287" t="s">
        <v>1718</v>
      </c>
      <c r="P1136" s="511"/>
      <c r="Q1136" s="547" t="s">
        <v>1718</v>
      </c>
      <c r="R1136" s="862"/>
      <c r="S1136" s="862"/>
    </row>
    <row r="1137" spans="1:26" s="6" customFormat="1" hidden="1" outlineLevel="1">
      <c r="A1137" s="189" t="s">
        <v>1863</v>
      </c>
      <c r="B1137" s="190" t="s">
        <v>2305</v>
      </c>
      <c r="C1137" s="265" t="s">
        <v>1695</v>
      </c>
      <c r="D1137" s="265"/>
      <c r="E1137" s="265"/>
      <c r="F1137" s="284"/>
      <c r="G1137" s="259" t="s">
        <v>31</v>
      </c>
      <c r="H1137" s="260">
        <v>1</v>
      </c>
      <c r="I1137" s="490"/>
      <c r="J1137" s="421"/>
      <c r="K1137" s="408">
        <v>7400</v>
      </c>
      <c r="L1137" s="408">
        <f t="shared" si="147"/>
        <v>7400</v>
      </c>
      <c r="M1137" s="408">
        <f t="shared" si="148"/>
        <v>7400</v>
      </c>
      <c r="N1137" s="408">
        <f t="shared" si="149"/>
        <v>7400</v>
      </c>
      <c r="O1137" s="287" t="s">
        <v>1719</v>
      </c>
      <c r="P1137" s="511"/>
      <c r="Q1137" s="547" t="s">
        <v>1719</v>
      </c>
      <c r="R1137" s="862"/>
      <c r="S1137" s="862"/>
    </row>
    <row r="1138" spans="1:26" s="6" customFormat="1" hidden="1" outlineLevel="1">
      <c r="A1138" s="189" t="s">
        <v>1864</v>
      </c>
      <c r="B1138" s="190" t="s">
        <v>2305</v>
      </c>
      <c r="C1138" s="265" t="s">
        <v>1696</v>
      </c>
      <c r="D1138" s="265"/>
      <c r="E1138" s="265"/>
      <c r="F1138" s="284"/>
      <c r="G1138" s="259" t="s">
        <v>31</v>
      </c>
      <c r="H1138" s="260">
        <v>1</v>
      </c>
      <c r="I1138" s="490"/>
      <c r="J1138" s="421"/>
      <c r="K1138" s="408">
        <v>7400</v>
      </c>
      <c r="L1138" s="408">
        <f t="shared" si="147"/>
        <v>7400</v>
      </c>
      <c r="M1138" s="408">
        <f t="shared" si="148"/>
        <v>7400</v>
      </c>
      <c r="N1138" s="408">
        <f t="shared" si="149"/>
        <v>7400</v>
      </c>
      <c r="O1138" s="287" t="s">
        <v>1720</v>
      </c>
      <c r="P1138" s="511"/>
      <c r="Q1138" s="547" t="s">
        <v>1720</v>
      </c>
      <c r="R1138" s="862"/>
      <c r="S1138" s="862"/>
    </row>
    <row r="1139" spans="1:26" s="6" customFormat="1" hidden="1" outlineLevel="1">
      <c r="A1139" s="189" t="s">
        <v>1865</v>
      </c>
      <c r="B1139" s="190" t="s">
        <v>2305</v>
      </c>
      <c r="C1139" s="265" t="s">
        <v>223</v>
      </c>
      <c r="D1139" s="265"/>
      <c r="E1139" s="265"/>
      <c r="F1139" s="284"/>
      <c r="G1139" s="259" t="s">
        <v>31</v>
      </c>
      <c r="H1139" s="260">
        <v>1</v>
      </c>
      <c r="I1139" s="490"/>
      <c r="J1139" s="421"/>
      <c r="K1139" s="408">
        <v>7400</v>
      </c>
      <c r="L1139" s="408">
        <f t="shared" si="147"/>
        <v>7400</v>
      </c>
      <c r="M1139" s="408">
        <f t="shared" si="148"/>
        <v>7400</v>
      </c>
      <c r="N1139" s="408">
        <f t="shared" si="149"/>
        <v>7400</v>
      </c>
      <c r="O1139" s="287" t="s">
        <v>1721</v>
      </c>
      <c r="P1139" s="511"/>
      <c r="Q1139" s="547" t="s">
        <v>1721</v>
      </c>
      <c r="R1139" s="862"/>
      <c r="S1139" s="862"/>
    </row>
    <row r="1140" spans="1:26" s="6" customFormat="1" hidden="1" outlineLevel="1">
      <c r="A1140" s="189" t="s">
        <v>1866</v>
      </c>
      <c r="B1140" s="190" t="s">
        <v>2305</v>
      </c>
      <c r="C1140" s="265" t="s">
        <v>1675</v>
      </c>
      <c r="D1140" s="265"/>
      <c r="E1140" s="265"/>
      <c r="F1140" s="284"/>
      <c r="G1140" s="259" t="s">
        <v>31</v>
      </c>
      <c r="H1140" s="260">
        <v>2</v>
      </c>
      <c r="I1140" s="490"/>
      <c r="J1140" s="421"/>
      <c r="K1140" s="408">
        <v>9500</v>
      </c>
      <c r="L1140" s="408">
        <f t="shared" si="147"/>
        <v>19000</v>
      </c>
      <c r="M1140" s="408">
        <f t="shared" si="148"/>
        <v>9500</v>
      </c>
      <c r="N1140" s="408">
        <f t="shared" si="149"/>
        <v>19000</v>
      </c>
      <c r="O1140" s="287" t="s">
        <v>1722</v>
      </c>
      <c r="P1140" s="511"/>
      <c r="Q1140" s="547" t="s">
        <v>1722</v>
      </c>
      <c r="R1140" s="862"/>
      <c r="S1140" s="862"/>
    </row>
    <row r="1141" spans="1:26" s="6" customFormat="1" hidden="1" outlineLevel="1">
      <c r="A1141" s="26" t="s">
        <v>1941</v>
      </c>
      <c r="B1141" s="27" t="s">
        <v>2305</v>
      </c>
      <c r="C1141" s="263" t="s">
        <v>1347</v>
      </c>
      <c r="D1141" s="263"/>
      <c r="E1141" s="263"/>
      <c r="F1141" s="267"/>
      <c r="G1141" s="29"/>
      <c r="H1141" s="268"/>
      <c r="I1141" s="489"/>
      <c r="J1141" s="415"/>
      <c r="K1141" s="415"/>
      <c r="L1141" s="415"/>
      <c r="M1141" s="415"/>
      <c r="N1141" s="415"/>
      <c r="O1141" s="279"/>
      <c r="P1141" s="510"/>
      <c r="Q1141" s="546"/>
      <c r="R1141" s="862"/>
      <c r="S1141" s="862"/>
    </row>
    <row r="1142" spans="1:26" s="3" customFormat="1" hidden="1" outlineLevel="1">
      <c r="A1142" s="33" t="s">
        <v>1942</v>
      </c>
      <c r="B1142" s="34" t="s">
        <v>2305</v>
      </c>
      <c r="C1142" s="270" t="s">
        <v>278</v>
      </c>
      <c r="D1142" s="270"/>
      <c r="E1142" s="270"/>
      <c r="F1142" s="27"/>
      <c r="G1142" s="27"/>
      <c r="H1142" s="288"/>
      <c r="I1142" s="499"/>
      <c r="J1142" s="420"/>
      <c r="K1142" s="420"/>
      <c r="L1142" s="420"/>
      <c r="M1142" s="420"/>
      <c r="N1142" s="420"/>
      <c r="O1142" s="64"/>
      <c r="P1142" s="514"/>
      <c r="Q1142" s="550"/>
      <c r="R1142" s="862"/>
      <c r="S1142" s="862"/>
    </row>
    <row r="1143" spans="1:26" s="2" customFormat="1" hidden="1" outlineLevel="1">
      <c r="A1143" s="218" t="s">
        <v>1943</v>
      </c>
      <c r="B1143" s="219" t="s">
        <v>2305</v>
      </c>
      <c r="C1143" s="265" t="s">
        <v>1161</v>
      </c>
      <c r="D1143" s="265"/>
      <c r="E1143" s="265"/>
      <c r="F1143" s="190" t="s">
        <v>290</v>
      </c>
      <c r="G1143" s="190" t="s">
        <v>16</v>
      </c>
      <c r="H1143" s="260">
        <v>2</v>
      </c>
      <c r="I1143" s="746">
        <v>2100</v>
      </c>
      <c r="J1143" s="421">
        <f t="shared" ref="J1143:J1174" si="150">H1143*I1143</f>
        <v>4200</v>
      </c>
      <c r="K1143" s="421">
        <v>350</v>
      </c>
      <c r="L1143" s="408">
        <f t="shared" ref="L1143:L1174" si="151">H1143*K1143</f>
        <v>700</v>
      </c>
      <c r="M1143" s="408">
        <f t="shared" ref="M1143:M1174" si="152">I1143+K1143</f>
        <v>2450</v>
      </c>
      <c r="N1143" s="408">
        <f t="shared" ref="N1143:N1174" si="153">H1143*M1143</f>
        <v>4900</v>
      </c>
      <c r="O1143" s="312"/>
      <c r="P1143" s="516"/>
      <c r="Q1143" s="552"/>
      <c r="R1143" s="862"/>
      <c r="S1143" s="862"/>
      <c r="T1143" s="3"/>
      <c r="U1143" s="3"/>
      <c r="V1143" s="3"/>
      <c r="W1143" s="3"/>
      <c r="X1143" s="3"/>
      <c r="Y1143" s="3"/>
      <c r="Z1143" s="3"/>
    </row>
    <row r="1144" spans="1:26" s="2" customFormat="1" hidden="1" outlineLevel="1">
      <c r="A1144" s="218" t="s">
        <v>1944</v>
      </c>
      <c r="B1144" s="219" t="s">
        <v>2305</v>
      </c>
      <c r="C1144" s="265" t="s">
        <v>1161</v>
      </c>
      <c r="D1144" s="265"/>
      <c r="E1144" s="265"/>
      <c r="F1144" s="190" t="s">
        <v>290</v>
      </c>
      <c r="G1144" s="190" t="s">
        <v>16</v>
      </c>
      <c r="H1144" s="260">
        <v>1</v>
      </c>
      <c r="I1144" s="746">
        <v>2566.666666666667</v>
      </c>
      <c r="J1144" s="421">
        <f t="shared" si="150"/>
        <v>2566.666666666667</v>
      </c>
      <c r="K1144" s="421">
        <v>438.90000000000003</v>
      </c>
      <c r="L1144" s="408">
        <f t="shared" si="151"/>
        <v>438.90000000000003</v>
      </c>
      <c r="M1144" s="408">
        <f t="shared" si="152"/>
        <v>3005.5666666666671</v>
      </c>
      <c r="N1144" s="408">
        <f t="shared" si="153"/>
        <v>3005.5666666666671</v>
      </c>
      <c r="O1144" s="299"/>
      <c r="P1144" s="514"/>
      <c r="Q1144" s="550"/>
      <c r="R1144" s="862"/>
      <c r="S1144" s="862"/>
      <c r="T1144" s="3"/>
      <c r="U1144" s="3"/>
      <c r="V1144" s="3"/>
      <c r="W1144" s="3"/>
      <c r="X1144" s="3"/>
      <c r="Y1144" s="3"/>
      <c r="Z1144" s="3"/>
    </row>
    <row r="1145" spans="1:26" s="2" customFormat="1" hidden="1" outlineLevel="1">
      <c r="A1145" s="218" t="s">
        <v>1945</v>
      </c>
      <c r="B1145" s="219" t="s">
        <v>2305</v>
      </c>
      <c r="C1145" s="265" t="s">
        <v>1161</v>
      </c>
      <c r="D1145" s="265"/>
      <c r="E1145" s="265"/>
      <c r="F1145" s="190" t="s">
        <v>290</v>
      </c>
      <c r="G1145" s="190" t="s">
        <v>16</v>
      </c>
      <c r="H1145" s="260">
        <v>1</v>
      </c>
      <c r="I1145" s="746">
        <v>2683.3333333333335</v>
      </c>
      <c r="J1145" s="421">
        <f t="shared" si="150"/>
        <v>2683.3333333333335</v>
      </c>
      <c r="K1145" s="421">
        <v>458.85</v>
      </c>
      <c r="L1145" s="408">
        <f t="shared" si="151"/>
        <v>458.85</v>
      </c>
      <c r="M1145" s="408">
        <f t="shared" si="152"/>
        <v>3142.1833333333334</v>
      </c>
      <c r="N1145" s="408">
        <f t="shared" si="153"/>
        <v>3142.1833333333334</v>
      </c>
      <c r="O1145" s="299"/>
      <c r="P1145" s="514"/>
      <c r="Q1145" s="550"/>
      <c r="R1145" s="862"/>
      <c r="S1145" s="862"/>
      <c r="T1145" s="3"/>
      <c r="U1145" s="3"/>
      <c r="V1145" s="3"/>
      <c r="W1145" s="3"/>
      <c r="X1145" s="3"/>
      <c r="Y1145" s="3"/>
      <c r="Z1145" s="3"/>
    </row>
    <row r="1146" spans="1:26" s="2" customFormat="1" hidden="1" outlineLevel="1">
      <c r="A1146" s="218" t="s">
        <v>1946</v>
      </c>
      <c r="B1146" s="219" t="s">
        <v>2305</v>
      </c>
      <c r="C1146" s="265" t="s">
        <v>1161</v>
      </c>
      <c r="D1146" s="265"/>
      <c r="E1146" s="265"/>
      <c r="F1146" s="190" t="s">
        <v>290</v>
      </c>
      <c r="G1146" s="190" t="s">
        <v>16</v>
      </c>
      <c r="H1146" s="260">
        <v>3</v>
      </c>
      <c r="I1146" s="746">
        <v>2858.3333333333335</v>
      </c>
      <c r="J1146" s="421">
        <f t="shared" si="150"/>
        <v>8575</v>
      </c>
      <c r="K1146" s="421">
        <v>488.77500000000003</v>
      </c>
      <c r="L1146" s="408">
        <f t="shared" si="151"/>
        <v>1466.325</v>
      </c>
      <c r="M1146" s="408">
        <f t="shared" si="152"/>
        <v>3347.1083333333336</v>
      </c>
      <c r="N1146" s="408">
        <f t="shared" si="153"/>
        <v>10041.325000000001</v>
      </c>
      <c r="O1146" s="299"/>
      <c r="P1146" s="514"/>
      <c r="Q1146" s="550"/>
      <c r="R1146" s="862"/>
      <c r="S1146" s="862"/>
      <c r="T1146" s="3"/>
      <c r="U1146" s="3"/>
      <c r="V1146" s="3"/>
      <c r="W1146" s="3"/>
      <c r="X1146" s="3"/>
      <c r="Y1146" s="3"/>
      <c r="Z1146" s="3"/>
    </row>
    <row r="1147" spans="1:26" s="2" customFormat="1" hidden="1" outlineLevel="1">
      <c r="A1147" s="218" t="s">
        <v>1947</v>
      </c>
      <c r="B1147" s="219" t="s">
        <v>2305</v>
      </c>
      <c r="C1147" s="265" t="s">
        <v>1161</v>
      </c>
      <c r="D1147" s="265"/>
      <c r="E1147" s="265"/>
      <c r="F1147" s="190" t="s">
        <v>290</v>
      </c>
      <c r="G1147" s="190" t="s">
        <v>29</v>
      </c>
      <c r="H1147" s="260">
        <v>1</v>
      </c>
      <c r="I1147" s="746">
        <v>1543.3333333333335</v>
      </c>
      <c r="J1147" s="421">
        <f t="shared" si="150"/>
        <v>1543.3333333333335</v>
      </c>
      <c r="K1147" s="421">
        <v>277.8</v>
      </c>
      <c r="L1147" s="408">
        <f t="shared" si="151"/>
        <v>277.8</v>
      </c>
      <c r="M1147" s="408">
        <f t="shared" si="152"/>
        <v>1821.1333333333334</v>
      </c>
      <c r="N1147" s="408">
        <f t="shared" si="153"/>
        <v>1821.1333333333334</v>
      </c>
      <c r="O1147" s="299"/>
      <c r="P1147" s="514"/>
      <c r="Q1147" s="550"/>
      <c r="R1147" s="862"/>
      <c r="S1147" s="862"/>
      <c r="T1147" s="3"/>
      <c r="U1147" s="3"/>
      <c r="V1147" s="3"/>
      <c r="W1147" s="3"/>
      <c r="X1147" s="3"/>
      <c r="Y1147" s="3"/>
      <c r="Z1147" s="3"/>
    </row>
    <row r="1148" spans="1:26" s="2" customFormat="1" hidden="1" outlineLevel="1">
      <c r="A1148" s="218" t="s">
        <v>1948</v>
      </c>
      <c r="B1148" s="219" t="s">
        <v>2305</v>
      </c>
      <c r="C1148" s="265" t="s">
        <v>1161</v>
      </c>
      <c r="D1148" s="265"/>
      <c r="E1148" s="265"/>
      <c r="F1148" s="190" t="s">
        <v>290</v>
      </c>
      <c r="G1148" s="190" t="s">
        <v>29</v>
      </c>
      <c r="H1148" s="260">
        <v>4</v>
      </c>
      <c r="I1148" s="746">
        <v>1227.3333333333333</v>
      </c>
      <c r="J1148" s="421">
        <f t="shared" si="150"/>
        <v>4909.333333333333</v>
      </c>
      <c r="K1148" s="421">
        <v>220.9</v>
      </c>
      <c r="L1148" s="408">
        <f t="shared" si="151"/>
        <v>883.6</v>
      </c>
      <c r="M1148" s="408">
        <f t="shared" si="152"/>
        <v>1448.2333333333333</v>
      </c>
      <c r="N1148" s="408">
        <f t="shared" si="153"/>
        <v>5792.9333333333334</v>
      </c>
      <c r="O1148" s="299"/>
      <c r="P1148" s="514"/>
      <c r="Q1148" s="550"/>
      <c r="R1148" s="862"/>
      <c r="S1148" s="862"/>
      <c r="T1148" s="3"/>
      <c r="U1148" s="3"/>
      <c r="V1148" s="3"/>
      <c r="W1148" s="3"/>
      <c r="X1148" s="3"/>
      <c r="Y1148" s="3"/>
      <c r="Z1148" s="3"/>
    </row>
    <row r="1149" spans="1:26" s="2" customFormat="1" hidden="1" outlineLevel="1">
      <c r="A1149" s="218" t="s">
        <v>1949</v>
      </c>
      <c r="B1149" s="219" t="s">
        <v>2305</v>
      </c>
      <c r="C1149" s="265" t="s">
        <v>1161</v>
      </c>
      <c r="D1149" s="265"/>
      <c r="E1149" s="265"/>
      <c r="F1149" s="190" t="s">
        <v>290</v>
      </c>
      <c r="G1149" s="190" t="s">
        <v>29</v>
      </c>
      <c r="H1149" s="260">
        <v>3</v>
      </c>
      <c r="I1149" s="746">
        <v>1668.3333333333335</v>
      </c>
      <c r="J1149" s="421">
        <f t="shared" si="150"/>
        <v>5005</v>
      </c>
      <c r="K1149" s="421">
        <v>300.3</v>
      </c>
      <c r="L1149" s="408">
        <f t="shared" si="151"/>
        <v>900.90000000000009</v>
      </c>
      <c r="M1149" s="408">
        <f t="shared" si="152"/>
        <v>1968.6333333333334</v>
      </c>
      <c r="N1149" s="408">
        <f t="shared" si="153"/>
        <v>5905.9000000000005</v>
      </c>
      <c r="O1149" s="299"/>
      <c r="P1149" s="514"/>
      <c r="Q1149" s="550"/>
      <c r="R1149" s="862"/>
      <c r="S1149" s="862"/>
      <c r="T1149" s="3"/>
      <c r="U1149" s="3"/>
      <c r="V1149" s="3"/>
      <c r="W1149" s="3"/>
      <c r="X1149" s="3"/>
      <c r="Y1149" s="3"/>
      <c r="Z1149" s="3"/>
    </row>
    <row r="1150" spans="1:26" s="2" customFormat="1" hidden="1" outlineLevel="1">
      <c r="A1150" s="218" t="s">
        <v>1950</v>
      </c>
      <c r="B1150" s="219" t="s">
        <v>2305</v>
      </c>
      <c r="C1150" s="265" t="s">
        <v>1161</v>
      </c>
      <c r="D1150" s="265"/>
      <c r="E1150" s="265"/>
      <c r="F1150" s="190" t="s">
        <v>290</v>
      </c>
      <c r="G1150" s="190" t="s">
        <v>29</v>
      </c>
      <c r="H1150" s="260">
        <v>4</v>
      </c>
      <c r="I1150" s="746">
        <v>1911</v>
      </c>
      <c r="J1150" s="421">
        <f t="shared" si="150"/>
        <v>7644</v>
      </c>
      <c r="K1150" s="421">
        <v>344</v>
      </c>
      <c r="L1150" s="408">
        <f t="shared" si="151"/>
        <v>1376</v>
      </c>
      <c r="M1150" s="408">
        <f t="shared" si="152"/>
        <v>2255</v>
      </c>
      <c r="N1150" s="408">
        <f t="shared" si="153"/>
        <v>9020</v>
      </c>
      <c r="O1150" s="299"/>
      <c r="P1150" s="514"/>
      <c r="Q1150" s="550"/>
      <c r="R1150" s="862"/>
      <c r="S1150" s="862"/>
      <c r="T1150" s="3"/>
      <c r="U1150" s="3"/>
      <c r="V1150" s="3"/>
      <c r="W1150" s="3"/>
      <c r="X1150" s="3"/>
      <c r="Y1150" s="3"/>
      <c r="Z1150" s="3"/>
    </row>
    <row r="1151" spans="1:26" s="2" customFormat="1" hidden="1" outlineLevel="1">
      <c r="A1151" s="218" t="s">
        <v>1951</v>
      </c>
      <c r="B1151" s="219" t="s">
        <v>2305</v>
      </c>
      <c r="C1151" s="265" t="s">
        <v>1161</v>
      </c>
      <c r="D1151" s="265"/>
      <c r="E1151" s="265"/>
      <c r="F1151" s="190" t="s">
        <v>290</v>
      </c>
      <c r="G1151" s="190" t="s">
        <v>29</v>
      </c>
      <c r="H1151" s="260">
        <v>2</v>
      </c>
      <c r="I1151" s="746">
        <v>1786.1666666666667</v>
      </c>
      <c r="J1151" s="421">
        <f t="shared" si="150"/>
        <v>3572.3333333333335</v>
      </c>
      <c r="K1151" s="421">
        <v>321.5</v>
      </c>
      <c r="L1151" s="408">
        <f t="shared" si="151"/>
        <v>643</v>
      </c>
      <c r="M1151" s="408">
        <f t="shared" si="152"/>
        <v>2107.666666666667</v>
      </c>
      <c r="N1151" s="408">
        <f t="shared" si="153"/>
        <v>4215.3333333333339</v>
      </c>
      <c r="O1151" s="299"/>
      <c r="P1151" s="514"/>
      <c r="Q1151" s="550"/>
      <c r="R1151" s="862"/>
      <c r="S1151" s="862"/>
      <c r="T1151" s="3"/>
      <c r="U1151" s="3"/>
      <c r="V1151" s="3"/>
      <c r="W1151" s="3"/>
      <c r="X1151" s="3"/>
      <c r="Y1151" s="3"/>
      <c r="Z1151" s="3"/>
    </row>
    <row r="1152" spans="1:26" s="2" customFormat="1" hidden="1" outlineLevel="1">
      <c r="A1152" s="218" t="s">
        <v>1952</v>
      </c>
      <c r="B1152" s="219" t="s">
        <v>2305</v>
      </c>
      <c r="C1152" s="265" t="s">
        <v>1161</v>
      </c>
      <c r="D1152" s="265"/>
      <c r="E1152" s="265"/>
      <c r="F1152" s="190" t="s">
        <v>290</v>
      </c>
      <c r="G1152" s="190" t="s">
        <v>29</v>
      </c>
      <c r="H1152" s="260">
        <v>2</v>
      </c>
      <c r="I1152" s="746">
        <v>2035.8333333333335</v>
      </c>
      <c r="J1152" s="421">
        <f t="shared" si="150"/>
        <v>4071.666666666667</v>
      </c>
      <c r="K1152" s="421">
        <v>366.45</v>
      </c>
      <c r="L1152" s="408">
        <f t="shared" si="151"/>
        <v>732.9</v>
      </c>
      <c r="M1152" s="408">
        <f t="shared" si="152"/>
        <v>2402.2833333333333</v>
      </c>
      <c r="N1152" s="408">
        <f t="shared" si="153"/>
        <v>4804.5666666666666</v>
      </c>
      <c r="O1152" s="299"/>
      <c r="P1152" s="514"/>
      <c r="Q1152" s="550"/>
      <c r="R1152" s="862"/>
      <c r="S1152" s="862"/>
      <c r="T1152" s="3"/>
      <c r="U1152" s="3"/>
      <c r="V1152" s="3"/>
      <c r="W1152" s="3"/>
      <c r="X1152" s="3"/>
      <c r="Y1152" s="3"/>
      <c r="Z1152" s="3"/>
    </row>
    <row r="1153" spans="1:26" s="2" customFormat="1" hidden="1" outlineLevel="1">
      <c r="A1153" s="218" t="s">
        <v>1953</v>
      </c>
      <c r="B1153" s="219" t="s">
        <v>2305</v>
      </c>
      <c r="C1153" s="265" t="s">
        <v>1161</v>
      </c>
      <c r="D1153" s="265"/>
      <c r="E1153" s="265"/>
      <c r="F1153" s="190" t="s">
        <v>290</v>
      </c>
      <c r="G1153" s="190" t="s">
        <v>29</v>
      </c>
      <c r="H1153" s="260">
        <v>1</v>
      </c>
      <c r="I1153" s="746">
        <v>2661.166666666667</v>
      </c>
      <c r="J1153" s="421">
        <f t="shared" si="150"/>
        <v>2661.166666666667</v>
      </c>
      <c r="K1153" s="421">
        <v>479.01</v>
      </c>
      <c r="L1153" s="408">
        <f t="shared" si="151"/>
        <v>479.01</v>
      </c>
      <c r="M1153" s="408">
        <f t="shared" si="152"/>
        <v>3140.1766666666672</v>
      </c>
      <c r="N1153" s="408">
        <f t="shared" si="153"/>
        <v>3140.1766666666672</v>
      </c>
      <c r="O1153" s="299"/>
      <c r="P1153" s="514"/>
      <c r="Q1153" s="550"/>
      <c r="R1153" s="862"/>
      <c r="S1153" s="862"/>
      <c r="T1153" s="3"/>
      <c r="U1153" s="3"/>
      <c r="V1153" s="3"/>
      <c r="W1153" s="3"/>
      <c r="X1153" s="3"/>
      <c r="Y1153" s="3"/>
      <c r="Z1153" s="3"/>
    </row>
    <row r="1154" spans="1:26" s="2" customFormat="1" hidden="1" outlineLevel="1">
      <c r="A1154" s="218" t="s">
        <v>1954</v>
      </c>
      <c r="B1154" s="219" t="s">
        <v>2305</v>
      </c>
      <c r="C1154" s="265" t="s">
        <v>1161</v>
      </c>
      <c r="D1154" s="265"/>
      <c r="E1154" s="265"/>
      <c r="F1154" s="190" t="s">
        <v>290</v>
      </c>
      <c r="G1154" s="190" t="s">
        <v>29</v>
      </c>
      <c r="H1154" s="260">
        <v>1</v>
      </c>
      <c r="I1154" s="746">
        <v>2861.666666666667</v>
      </c>
      <c r="J1154" s="421">
        <f t="shared" si="150"/>
        <v>2861.666666666667</v>
      </c>
      <c r="K1154" s="421">
        <v>515</v>
      </c>
      <c r="L1154" s="408">
        <f t="shared" si="151"/>
        <v>515</v>
      </c>
      <c r="M1154" s="408">
        <f t="shared" si="152"/>
        <v>3376.666666666667</v>
      </c>
      <c r="N1154" s="408">
        <f t="shared" si="153"/>
        <v>3376.666666666667</v>
      </c>
      <c r="O1154" s="299"/>
      <c r="P1154" s="514"/>
      <c r="Q1154" s="550"/>
      <c r="R1154" s="862"/>
      <c r="S1154" s="862"/>
      <c r="T1154" s="3"/>
      <c r="U1154" s="3"/>
      <c r="V1154" s="3"/>
      <c r="W1154" s="3"/>
      <c r="X1154" s="3"/>
      <c r="Y1154" s="3"/>
      <c r="Z1154" s="3"/>
    </row>
    <row r="1155" spans="1:26" s="2" customFormat="1" hidden="1" outlineLevel="1">
      <c r="A1155" s="218" t="s">
        <v>1955</v>
      </c>
      <c r="B1155" s="219" t="s">
        <v>2305</v>
      </c>
      <c r="C1155" s="265" t="s">
        <v>1161</v>
      </c>
      <c r="D1155" s="265"/>
      <c r="E1155" s="265"/>
      <c r="F1155" s="190" t="s">
        <v>290</v>
      </c>
      <c r="G1155" s="190" t="s">
        <v>29</v>
      </c>
      <c r="H1155" s="260">
        <v>1</v>
      </c>
      <c r="I1155" s="746">
        <v>2858.3333333333335</v>
      </c>
      <c r="J1155" s="421">
        <f t="shared" si="150"/>
        <v>2858.3333333333335</v>
      </c>
      <c r="K1155" s="421">
        <v>488.77500000000003</v>
      </c>
      <c r="L1155" s="408">
        <f t="shared" si="151"/>
        <v>488.77500000000003</v>
      </c>
      <c r="M1155" s="408">
        <f t="shared" si="152"/>
        <v>3347.1083333333336</v>
      </c>
      <c r="N1155" s="408">
        <f t="shared" si="153"/>
        <v>3347.1083333333336</v>
      </c>
      <c r="O1155" s="299"/>
      <c r="P1155" s="514"/>
      <c r="Q1155" s="550"/>
      <c r="R1155" s="862"/>
      <c r="S1155" s="862"/>
      <c r="T1155" s="3"/>
      <c r="U1155" s="3"/>
      <c r="V1155" s="3"/>
      <c r="W1155" s="3"/>
      <c r="X1155" s="3"/>
      <c r="Y1155" s="3"/>
      <c r="Z1155" s="3"/>
    </row>
    <row r="1156" spans="1:26" s="2" customFormat="1" hidden="1" outlineLevel="1">
      <c r="A1156" s="218" t="s">
        <v>1956</v>
      </c>
      <c r="B1156" s="219" t="s">
        <v>2305</v>
      </c>
      <c r="C1156" s="265" t="s">
        <v>1161</v>
      </c>
      <c r="D1156" s="265"/>
      <c r="E1156" s="265"/>
      <c r="F1156" s="190" t="s">
        <v>290</v>
      </c>
      <c r="G1156" s="190" t="s">
        <v>29</v>
      </c>
      <c r="H1156" s="260">
        <v>4</v>
      </c>
      <c r="I1156" s="746">
        <v>2978.3333333333335</v>
      </c>
      <c r="J1156" s="421">
        <f t="shared" si="150"/>
        <v>11913.333333333334</v>
      </c>
      <c r="K1156" s="421">
        <v>536.13</v>
      </c>
      <c r="L1156" s="408">
        <f t="shared" si="151"/>
        <v>2144.52</v>
      </c>
      <c r="M1156" s="408">
        <f t="shared" si="152"/>
        <v>3514.4633333333336</v>
      </c>
      <c r="N1156" s="408">
        <f t="shared" si="153"/>
        <v>14057.853333333334</v>
      </c>
      <c r="O1156" s="299"/>
      <c r="P1156" s="514"/>
      <c r="Q1156" s="550"/>
      <c r="R1156" s="862"/>
      <c r="S1156" s="862"/>
      <c r="T1156" s="3"/>
      <c r="U1156" s="3"/>
      <c r="V1156" s="3"/>
      <c r="W1156" s="3"/>
      <c r="X1156" s="3"/>
      <c r="Y1156" s="3"/>
      <c r="Z1156" s="3"/>
    </row>
    <row r="1157" spans="1:26" s="2" customFormat="1" hidden="1" outlineLevel="1">
      <c r="A1157" s="218" t="s">
        <v>1957</v>
      </c>
      <c r="B1157" s="219" t="s">
        <v>2305</v>
      </c>
      <c r="C1157" s="265" t="s">
        <v>1161</v>
      </c>
      <c r="D1157" s="265"/>
      <c r="E1157" s="265"/>
      <c r="F1157" s="190" t="s">
        <v>290</v>
      </c>
      <c r="G1157" s="190" t="s">
        <v>29</v>
      </c>
      <c r="H1157" s="260">
        <v>1</v>
      </c>
      <c r="I1157" s="746">
        <v>2678.666666666667</v>
      </c>
      <c r="J1157" s="421">
        <f t="shared" si="150"/>
        <v>2678.666666666667</v>
      </c>
      <c r="K1157" s="421">
        <v>482.16</v>
      </c>
      <c r="L1157" s="408">
        <f t="shared" si="151"/>
        <v>482.16</v>
      </c>
      <c r="M1157" s="408">
        <f t="shared" si="152"/>
        <v>3160.8266666666668</v>
      </c>
      <c r="N1157" s="408">
        <f t="shared" si="153"/>
        <v>3160.8266666666668</v>
      </c>
      <c r="O1157" s="299"/>
      <c r="P1157" s="514"/>
      <c r="Q1157" s="550"/>
      <c r="R1157" s="862"/>
      <c r="S1157" s="862"/>
      <c r="T1157" s="3"/>
      <c r="U1157" s="3"/>
      <c r="V1157" s="3"/>
      <c r="W1157" s="3"/>
      <c r="X1157" s="3"/>
      <c r="Y1157" s="3"/>
      <c r="Z1157" s="3"/>
    </row>
    <row r="1158" spans="1:26" s="2" customFormat="1" hidden="1" outlineLevel="1">
      <c r="A1158" s="218" t="s">
        <v>1958</v>
      </c>
      <c r="B1158" s="219" t="s">
        <v>2305</v>
      </c>
      <c r="C1158" s="265" t="s">
        <v>1161</v>
      </c>
      <c r="D1158" s="265"/>
      <c r="E1158" s="265"/>
      <c r="F1158" s="190" t="s">
        <v>290</v>
      </c>
      <c r="G1158" s="190" t="s">
        <v>29</v>
      </c>
      <c r="H1158" s="260">
        <v>1</v>
      </c>
      <c r="I1158" s="746">
        <v>3122</v>
      </c>
      <c r="J1158" s="421">
        <f t="shared" si="150"/>
        <v>3122</v>
      </c>
      <c r="K1158" s="421">
        <v>562</v>
      </c>
      <c r="L1158" s="408">
        <f t="shared" si="151"/>
        <v>562</v>
      </c>
      <c r="M1158" s="408">
        <f t="shared" si="152"/>
        <v>3684</v>
      </c>
      <c r="N1158" s="408">
        <f t="shared" si="153"/>
        <v>3684</v>
      </c>
      <c r="O1158" s="299"/>
      <c r="P1158" s="514"/>
      <c r="Q1158" s="550"/>
      <c r="R1158" s="862"/>
      <c r="S1158" s="862"/>
      <c r="T1158" s="3"/>
      <c r="U1158" s="3"/>
      <c r="V1158" s="3"/>
      <c r="W1158" s="3"/>
      <c r="X1158" s="3"/>
      <c r="Y1158" s="3"/>
      <c r="Z1158" s="3"/>
    </row>
    <row r="1159" spans="1:26" s="2" customFormat="1" hidden="1" outlineLevel="1">
      <c r="A1159" s="218" t="s">
        <v>1959</v>
      </c>
      <c r="B1159" s="219" t="s">
        <v>2305</v>
      </c>
      <c r="C1159" s="265" t="s">
        <v>1161</v>
      </c>
      <c r="D1159" s="265"/>
      <c r="E1159" s="265"/>
      <c r="F1159" s="190" t="s">
        <v>290</v>
      </c>
      <c r="G1159" s="190" t="s">
        <v>29</v>
      </c>
      <c r="H1159" s="260">
        <v>1</v>
      </c>
      <c r="I1159" s="746">
        <v>3470</v>
      </c>
      <c r="J1159" s="421">
        <f t="shared" si="150"/>
        <v>3470</v>
      </c>
      <c r="K1159" s="421">
        <v>625</v>
      </c>
      <c r="L1159" s="408">
        <f t="shared" si="151"/>
        <v>625</v>
      </c>
      <c r="M1159" s="408">
        <f t="shared" si="152"/>
        <v>4095</v>
      </c>
      <c r="N1159" s="408">
        <f t="shared" si="153"/>
        <v>4095</v>
      </c>
      <c r="O1159" s="299"/>
      <c r="P1159" s="514"/>
      <c r="Q1159" s="550"/>
      <c r="R1159" s="862"/>
      <c r="S1159" s="862"/>
      <c r="T1159" s="3"/>
      <c r="U1159" s="3"/>
      <c r="V1159" s="3"/>
      <c r="W1159" s="3"/>
      <c r="X1159" s="3"/>
      <c r="Y1159" s="3"/>
      <c r="Z1159" s="3"/>
    </row>
    <row r="1160" spans="1:26" s="2" customFormat="1" hidden="1" outlineLevel="1">
      <c r="A1160" s="218" t="s">
        <v>1960</v>
      </c>
      <c r="B1160" s="219" t="s">
        <v>2305</v>
      </c>
      <c r="C1160" s="265" t="s">
        <v>1161</v>
      </c>
      <c r="D1160" s="265"/>
      <c r="E1160" s="265"/>
      <c r="F1160" s="190" t="s">
        <v>290</v>
      </c>
      <c r="G1160" s="190" t="s">
        <v>29</v>
      </c>
      <c r="H1160" s="260">
        <v>1</v>
      </c>
      <c r="I1160" s="746">
        <v>3850</v>
      </c>
      <c r="J1160" s="421">
        <f t="shared" si="150"/>
        <v>3850</v>
      </c>
      <c r="K1160" s="421">
        <v>693</v>
      </c>
      <c r="L1160" s="408">
        <f t="shared" si="151"/>
        <v>693</v>
      </c>
      <c r="M1160" s="408">
        <f t="shared" si="152"/>
        <v>4543</v>
      </c>
      <c r="N1160" s="408">
        <f t="shared" si="153"/>
        <v>4543</v>
      </c>
      <c r="O1160" s="299"/>
      <c r="P1160" s="514"/>
      <c r="Q1160" s="550"/>
      <c r="R1160" s="862"/>
      <c r="S1160" s="862"/>
      <c r="T1160" s="3"/>
      <c r="U1160" s="3"/>
      <c r="V1160" s="3"/>
      <c r="W1160" s="3"/>
      <c r="X1160" s="3"/>
      <c r="Y1160" s="3"/>
      <c r="Z1160" s="3"/>
    </row>
    <row r="1161" spans="1:26" s="2" customFormat="1" hidden="1" outlineLevel="1">
      <c r="A1161" s="218" t="s">
        <v>1961</v>
      </c>
      <c r="B1161" s="219" t="s">
        <v>2305</v>
      </c>
      <c r="C1161" s="265" t="s">
        <v>286</v>
      </c>
      <c r="D1161" s="265"/>
      <c r="E1161" s="265"/>
      <c r="F1161" s="190" t="s">
        <v>289</v>
      </c>
      <c r="G1161" s="190" t="s">
        <v>29</v>
      </c>
      <c r="H1161" s="260">
        <v>43</v>
      </c>
      <c r="I1161" s="746">
        <v>4583.3333333333339</v>
      </c>
      <c r="J1161" s="421">
        <f t="shared" si="150"/>
        <v>197083.33333333337</v>
      </c>
      <c r="K1161" s="421">
        <v>550</v>
      </c>
      <c r="L1161" s="408">
        <f t="shared" si="151"/>
        <v>23650</v>
      </c>
      <c r="M1161" s="408">
        <f t="shared" si="152"/>
        <v>5133.3333333333339</v>
      </c>
      <c r="N1161" s="408">
        <f t="shared" si="153"/>
        <v>220733.33333333337</v>
      </c>
      <c r="O1161" s="299"/>
      <c r="P1161" s="514"/>
      <c r="Q1161" s="550"/>
      <c r="R1161" s="862"/>
      <c r="S1161" s="862"/>
      <c r="T1161" s="3"/>
      <c r="U1161" s="3"/>
      <c r="V1161" s="3"/>
      <c r="W1161" s="3"/>
      <c r="X1161" s="3"/>
      <c r="Y1161" s="3"/>
      <c r="Z1161" s="3"/>
    </row>
    <row r="1162" spans="1:26" s="2" customFormat="1" hidden="1" outlineLevel="1">
      <c r="A1162" s="218" t="s">
        <v>1962</v>
      </c>
      <c r="B1162" s="219" t="s">
        <v>2305</v>
      </c>
      <c r="C1162" s="265" t="s">
        <v>286</v>
      </c>
      <c r="D1162" s="265"/>
      <c r="E1162" s="265"/>
      <c r="F1162" s="190" t="s">
        <v>289</v>
      </c>
      <c r="G1162" s="190" t="s">
        <v>29</v>
      </c>
      <c r="H1162" s="260">
        <v>13</v>
      </c>
      <c r="I1162" s="746">
        <v>4583.3333333333339</v>
      </c>
      <c r="J1162" s="421">
        <f t="shared" si="150"/>
        <v>59583.333333333343</v>
      </c>
      <c r="K1162" s="421">
        <v>550</v>
      </c>
      <c r="L1162" s="408">
        <f t="shared" si="151"/>
        <v>7150</v>
      </c>
      <c r="M1162" s="408">
        <f t="shared" si="152"/>
        <v>5133.3333333333339</v>
      </c>
      <c r="N1162" s="408">
        <f t="shared" si="153"/>
        <v>66733.333333333343</v>
      </c>
      <c r="O1162" s="299"/>
      <c r="P1162" s="514"/>
      <c r="Q1162" s="550"/>
      <c r="R1162" s="862"/>
      <c r="S1162" s="862"/>
      <c r="T1162" s="3"/>
      <c r="U1162" s="3"/>
      <c r="V1162" s="3"/>
      <c r="W1162" s="3"/>
      <c r="X1162" s="3"/>
      <c r="Y1162" s="3"/>
      <c r="Z1162" s="3"/>
    </row>
    <row r="1163" spans="1:26" s="2" customFormat="1" hidden="1" outlineLevel="1">
      <c r="A1163" s="218" t="s">
        <v>1963</v>
      </c>
      <c r="B1163" s="219" t="s">
        <v>2305</v>
      </c>
      <c r="C1163" s="265" t="s">
        <v>286</v>
      </c>
      <c r="D1163" s="265"/>
      <c r="E1163" s="265"/>
      <c r="F1163" s="190" t="s">
        <v>289</v>
      </c>
      <c r="G1163" s="190" t="s">
        <v>29</v>
      </c>
      <c r="H1163" s="260">
        <v>6</v>
      </c>
      <c r="I1163" s="746">
        <v>5390</v>
      </c>
      <c r="J1163" s="421">
        <f t="shared" si="150"/>
        <v>32340</v>
      </c>
      <c r="K1163" s="421">
        <v>650</v>
      </c>
      <c r="L1163" s="408">
        <f t="shared" si="151"/>
        <v>3900</v>
      </c>
      <c r="M1163" s="408">
        <f t="shared" si="152"/>
        <v>6040</v>
      </c>
      <c r="N1163" s="408">
        <f t="shared" si="153"/>
        <v>36240</v>
      </c>
      <c r="O1163" s="299"/>
      <c r="P1163" s="514"/>
      <c r="Q1163" s="550"/>
      <c r="R1163" s="862"/>
      <c r="S1163" s="862"/>
      <c r="T1163" s="3"/>
      <c r="U1163" s="3"/>
      <c r="V1163" s="3"/>
      <c r="W1163" s="3"/>
      <c r="X1163" s="3"/>
      <c r="Y1163" s="3"/>
      <c r="Z1163" s="3"/>
    </row>
    <row r="1164" spans="1:26" s="2" customFormat="1" hidden="1" outlineLevel="1">
      <c r="A1164" s="218" t="s">
        <v>1964</v>
      </c>
      <c r="B1164" s="219" t="s">
        <v>2305</v>
      </c>
      <c r="C1164" s="265" t="s">
        <v>283</v>
      </c>
      <c r="D1164" s="265"/>
      <c r="E1164" s="265"/>
      <c r="F1164" s="190" t="s">
        <v>285</v>
      </c>
      <c r="G1164" s="190" t="s">
        <v>29</v>
      </c>
      <c r="H1164" s="260">
        <v>2</v>
      </c>
      <c r="I1164" s="746">
        <v>9450</v>
      </c>
      <c r="J1164" s="421">
        <f t="shared" si="150"/>
        <v>18900</v>
      </c>
      <c r="K1164" s="421">
        <v>2268</v>
      </c>
      <c r="L1164" s="408">
        <f t="shared" si="151"/>
        <v>4536</v>
      </c>
      <c r="M1164" s="408">
        <f t="shared" si="152"/>
        <v>11718</v>
      </c>
      <c r="N1164" s="408">
        <f t="shared" si="153"/>
        <v>23436</v>
      </c>
      <c r="O1164" s="299"/>
      <c r="P1164" s="514"/>
      <c r="Q1164" s="550"/>
      <c r="R1164" s="862"/>
      <c r="S1164" s="862"/>
      <c r="T1164" s="3"/>
      <c r="U1164" s="3"/>
      <c r="V1164" s="3"/>
      <c r="W1164" s="3"/>
      <c r="X1164" s="3"/>
      <c r="Y1164" s="3"/>
      <c r="Z1164" s="3"/>
    </row>
    <row r="1165" spans="1:26" s="2" customFormat="1" hidden="1" outlineLevel="1">
      <c r="A1165" s="218" t="s">
        <v>1965</v>
      </c>
      <c r="B1165" s="219" t="s">
        <v>2305</v>
      </c>
      <c r="C1165" s="265" t="s">
        <v>282</v>
      </c>
      <c r="D1165" s="265"/>
      <c r="E1165" s="265"/>
      <c r="F1165" s="190" t="s">
        <v>5410</v>
      </c>
      <c r="G1165" s="190" t="s">
        <v>29</v>
      </c>
      <c r="H1165" s="260">
        <v>2</v>
      </c>
      <c r="I1165" s="746">
        <v>25935</v>
      </c>
      <c r="J1165" s="421">
        <f t="shared" si="150"/>
        <v>51870</v>
      </c>
      <c r="K1165" s="421">
        <v>6224.4000000000005</v>
      </c>
      <c r="L1165" s="408">
        <f t="shared" si="151"/>
        <v>12448.800000000001</v>
      </c>
      <c r="M1165" s="408">
        <f t="shared" si="152"/>
        <v>32159.4</v>
      </c>
      <c r="N1165" s="408">
        <f t="shared" si="153"/>
        <v>64318.8</v>
      </c>
      <c r="O1165" s="299"/>
      <c r="P1165" s="514"/>
      <c r="Q1165" s="550"/>
      <c r="R1165" s="862"/>
      <c r="S1165" s="862"/>
      <c r="T1165" s="3"/>
      <c r="U1165" s="3"/>
      <c r="V1165" s="3"/>
      <c r="W1165" s="3"/>
      <c r="X1165" s="3"/>
      <c r="Y1165" s="3"/>
      <c r="Z1165" s="3"/>
    </row>
    <row r="1166" spans="1:26" s="2" customFormat="1" hidden="1" outlineLevel="1">
      <c r="A1166" s="218" t="s">
        <v>1966</v>
      </c>
      <c r="B1166" s="219" t="s">
        <v>2305</v>
      </c>
      <c r="C1166" s="265" t="s">
        <v>279</v>
      </c>
      <c r="D1166" s="265"/>
      <c r="E1166" s="265"/>
      <c r="F1166" s="190" t="s">
        <v>284</v>
      </c>
      <c r="G1166" s="190" t="s">
        <v>29</v>
      </c>
      <c r="H1166" s="260">
        <v>16</v>
      </c>
      <c r="I1166" s="746">
        <v>10750.833333333334</v>
      </c>
      <c r="J1166" s="421">
        <f t="shared" si="150"/>
        <v>172013.33333333334</v>
      </c>
      <c r="K1166" s="421">
        <v>2580.2000000000003</v>
      </c>
      <c r="L1166" s="408">
        <f t="shared" si="151"/>
        <v>41283.200000000004</v>
      </c>
      <c r="M1166" s="408">
        <f t="shared" si="152"/>
        <v>13331.033333333335</v>
      </c>
      <c r="N1166" s="408">
        <f t="shared" si="153"/>
        <v>213296.53333333335</v>
      </c>
      <c r="O1166" s="299"/>
      <c r="P1166" s="514"/>
      <c r="Q1166" s="550"/>
      <c r="R1166" s="862"/>
      <c r="S1166" s="862"/>
      <c r="T1166" s="3"/>
      <c r="U1166" s="3"/>
      <c r="V1166" s="3"/>
      <c r="W1166" s="3"/>
      <c r="X1166" s="3"/>
      <c r="Y1166" s="3"/>
      <c r="Z1166" s="3"/>
    </row>
    <row r="1167" spans="1:26" s="2" customFormat="1" hidden="1" outlineLevel="1">
      <c r="A1167" s="218" t="s">
        <v>1967</v>
      </c>
      <c r="B1167" s="219" t="s">
        <v>2305</v>
      </c>
      <c r="C1167" s="265" t="s">
        <v>279</v>
      </c>
      <c r="D1167" s="265"/>
      <c r="E1167" s="265"/>
      <c r="F1167" s="190" t="s">
        <v>284</v>
      </c>
      <c r="G1167" s="190" t="s">
        <v>29</v>
      </c>
      <c r="H1167" s="260">
        <v>8</v>
      </c>
      <c r="I1167" s="746">
        <v>10750.833333333334</v>
      </c>
      <c r="J1167" s="421">
        <f t="shared" si="150"/>
        <v>86006.666666666672</v>
      </c>
      <c r="K1167" s="421">
        <v>2580.2000000000003</v>
      </c>
      <c r="L1167" s="408">
        <f t="shared" si="151"/>
        <v>20641.600000000002</v>
      </c>
      <c r="M1167" s="408">
        <f t="shared" si="152"/>
        <v>13331.033333333335</v>
      </c>
      <c r="N1167" s="408">
        <f t="shared" si="153"/>
        <v>106648.26666666668</v>
      </c>
      <c r="O1167" s="299"/>
      <c r="P1167" s="514"/>
      <c r="Q1167" s="550"/>
      <c r="R1167" s="862"/>
      <c r="S1167" s="862"/>
      <c r="T1167" s="3"/>
      <c r="U1167" s="3"/>
      <c r="V1167" s="3"/>
      <c r="W1167" s="3"/>
      <c r="X1167" s="3"/>
      <c r="Y1167" s="3"/>
      <c r="Z1167" s="3"/>
    </row>
    <row r="1168" spans="1:26" s="2" customFormat="1" hidden="1" outlineLevel="1">
      <c r="A1168" s="218" t="s">
        <v>1968</v>
      </c>
      <c r="B1168" s="219" t="s">
        <v>2305</v>
      </c>
      <c r="C1168" s="265" t="s">
        <v>279</v>
      </c>
      <c r="D1168" s="265"/>
      <c r="E1168" s="265"/>
      <c r="F1168" s="190" t="s">
        <v>284</v>
      </c>
      <c r="G1168" s="190" t="s">
        <v>29</v>
      </c>
      <c r="H1168" s="260">
        <v>11</v>
      </c>
      <c r="I1168" s="746">
        <v>10750.833333333334</v>
      </c>
      <c r="J1168" s="421">
        <f t="shared" si="150"/>
        <v>118259.16666666667</v>
      </c>
      <c r="K1168" s="421">
        <v>2580.2000000000003</v>
      </c>
      <c r="L1168" s="408">
        <f t="shared" si="151"/>
        <v>28382.200000000004</v>
      </c>
      <c r="M1168" s="408">
        <f t="shared" si="152"/>
        <v>13331.033333333335</v>
      </c>
      <c r="N1168" s="408">
        <f t="shared" si="153"/>
        <v>146641.36666666667</v>
      </c>
      <c r="O1168" s="299"/>
      <c r="P1168" s="514"/>
      <c r="Q1168" s="550"/>
      <c r="R1168" s="862"/>
      <c r="S1168" s="862"/>
      <c r="T1168" s="3"/>
      <c r="U1168" s="3"/>
      <c r="V1168" s="3"/>
      <c r="W1168" s="3"/>
      <c r="X1168" s="3"/>
      <c r="Y1168" s="3"/>
      <c r="Z1168" s="3"/>
    </row>
    <row r="1169" spans="1:26" s="2" customFormat="1" hidden="1" outlineLevel="1">
      <c r="A1169" s="218" t="s">
        <v>1969</v>
      </c>
      <c r="B1169" s="219" t="s">
        <v>2305</v>
      </c>
      <c r="C1169" s="265" t="s">
        <v>279</v>
      </c>
      <c r="D1169" s="265"/>
      <c r="E1169" s="265"/>
      <c r="F1169" s="190" t="s">
        <v>284</v>
      </c>
      <c r="G1169" s="190" t="s">
        <v>29</v>
      </c>
      <c r="H1169" s="260">
        <v>51</v>
      </c>
      <c r="I1169" s="746">
        <v>10750.833333333334</v>
      </c>
      <c r="J1169" s="421">
        <f t="shared" si="150"/>
        <v>548292.5</v>
      </c>
      <c r="K1169" s="421">
        <v>2580.2000000000003</v>
      </c>
      <c r="L1169" s="408">
        <f t="shared" si="151"/>
        <v>131590.20000000001</v>
      </c>
      <c r="M1169" s="408">
        <f t="shared" si="152"/>
        <v>13331.033333333335</v>
      </c>
      <c r="N1169" s="408">
        <f t="shared" si="153"/>
        <v>679882.70000000007</v>
      </c>
      <c r="O1169" s="299"/>
      <c r="P1169" s="514"/>
      <c r="Q1169" s="550"/>
      <c r="R1169" s="862"/>
      <c r="S1169" s="862"/>
      <c r="T1169" s="3"/>
      <c r="U1169" s="3"/>
      <c r="V1169" s="3"/>
      <c r="W1169" s="3"/>
      <c r="X1169" s="3"/>
      <c r="Y1169" s="3"/>
      <c r="Z1169" s="3"/>
    </row>
    <row r="1170" spans="1:26" s="2" customFormat="1" hidden="1" outlineLevel="1">
      <c r="A1170" s="218" t="s">
        <v>1970</v>
      </c>
      <c r="B1170" s="219" t="s">
        <v>2305</v>
      </c>
      <c r="C1170" s="265" t="s">
        <v>279</v>
      </c>
      <c r="D1170" s="265"/>
      <c r="E1170" s="265"/>
      <c r="F1170" s="190" t="s">
        <v>284</v>
      </c>
      <c r="G1170" s="190" t="s">
        <v>29</v>
      </c>
      <c r="H1170" s="260">
        <v>13</v>
      </c>
      <c r="I1170" s="746">
        <v>10750.833333333334</v>
      </c>
      <c r="J1170" s="421">
        <f t="shared" si="150"/>
        <v>139760.83333333334</v>
      </c>
      <c r="K1170" s="421">
        <v>2580.2000000000003</v>
      </c>
      <c r="L1170" s="408">
        <f t="shared" si="151"/>
        <v>33542.600000000006</v>
      </c>
      <c r="M1170" s="408">
        <f t="shared" si="152"/>
        <v>13331.033333333335</v>
      </c>
      <c r="N1170" s="408">
        <f t="shared" si="153"/>
        <v>173303.43333333335</v>
      </c>
      <c r="O1170" s="299"/>
      <c r="P1170" s="514"/>
      <c r="Q1170" s="550"/>
      <c r="R1170" s="862"/>
      <c r="S1170" s="862"/>
      <c r="T1170" s="3"/>
      <c r="U1170" s="3"/>
      <c r="V1170" s="3"/>
      <c r="W1170" s="3"/>
      <c r="X1170" s="3"/>
      <c r="Y1170" s="3"/>
      <c r="Z1170" s="3"/>
    </row>
    <row r="1171" spans="1:26" s="2" customFormat="1" hidden="1" outlineLevel="1">
      <c r="A1171" s="218" t="s">
        <v>1971</v>
      </c>
      <c r="B1171" s="219" t="s">
        <v>2305</v>
      </c>
      <c r="C1171" s="265" t="s">
        <v>279</v>
      </c>
      <c r="D1171" s="265"/>
      <c r="E1171" s="265"/>
      <c r="F1171" s="190" t="s">
        <v>284</v>
      </c>
      <c r="G1171" s="190" t="s">
        <v>29</v>
      </c>
      <c r="H1171" s="260">
        <v>8</v>
      </c>
      <c r="I1171" s="746">
        <v>10750.833333333334</v>
      </c>
      <c r="J1171" s="421">
        <f t="shared" si="150"/>
        <v>86006.666666666672</v>
      </c>
      <c r="K1171" s="421">
        <v>2580.2000000000003</v>
      </c>
      <c r="L1171" s="408">
        <f t="shared" si="151"/>
        <v>20641.600000000002</v>
      </c>
      <c r="M1171" s="408">
        <f t="shared" si="152"/>
        <v>13331.033333333335</v>
      </c>
      <c r="N1171" s="408">
        <f t="shared" si="153"/>
        <v>106648.26666666668</v>
      </c>
      <c r="O1171" s="299"/>
      <c r="P1171" s="514"/>
      <c r="Q1171" s="550"/>
      <c r="R1171" s="862"/>
      <c r="S1171" s="862"/>
      <c r="T1171" s="3"/>
      <c r="U1171" s="3"/>
      <c r="V1171" s="3"/>
      <c r="W1171" s="3"/>
      <c r="X1171" s="3"/>
      <c r="Y1171" s="3"/>
      <c r="Z1171" s="3"/>
    </row>
    <row r="1172" spans="1:26" s="2" customFormat="1" hidden="1" outlineLevel="1">
      <c r="A1172" s="218" t="s">
        <v>1972</v>
      </c>
      <c r="B1172" s="219" t="s">
        <v>2305</v>
      </c>
      <c r="C1172" s="265" t="s">
        <v>279</v>
      </c>
      <c r="D1172" s="265"/>
      <c r="E1172" s="265"/>
      <c r="F1172" s="190" t="s">
        <v>284</v>
      </c>
      <c r="G1172" s="190" t="s">
        <v>29</v>
      </c>
      <c r="H1172" s="260">
        <v>5</v>
      </c>
      <c r="I1172" s="746">
        <v>10750.833333333334</v>
      </c>
      <c r="J1172" s="421">
        <f t="shared" si="150"/>
        <v>53754.166666666672</v>
      </c>
      <c r="K1172" s="421">
        <v>2580.2000000000003</v>
      </c>
      <c r="L1172" s="408">
        <f t="shared" si="151"/>
        <v>12901.000000000002</v>
      </c>
      <c r="M1172" s="408">
        <f t="shared" si="152"/>
        <v>13331.033333333335</v>
      </c>
      <c r="N1172" s="408">
        <f t="shared" si="153"/>
        <v>66655.166666666672</v>
      </c>
      <c r="O1172" s="299"/>
      <c r="P1172" s="514"/>
      <c r="Q1172" s="550"/>
      <c r="R1172" s="862"/>
      <c r="S1172" s="862"/>
      <c r="T1172" s="3"/>
      <c r="U1172" s="3"/>
      <c r="V1172" s="3"/>
      <c r="W1172" s="3"/>
      <c r="X1172" s="3"/>
      <c r="Y1172" s="3"/>
      <c r="Z1172" s="3"/>
    </row>
    <row r="1173" spans="1:26" s="2" customFormat="1" hidden="1" outlineLevel="1">
      <c r="A1173" s="218" t="s">
        <v>1973</v>
      </c>
      <c r="B1173" s="219" t="s">
        <v>2305</v>
      </c>
      <c r="C1173" s="265" t="s">
        <v>279</v>
      </c>
      <c r="D1173" s="265"/>
      <c r="E1173" s="265"/>
      <c r="F1173" s="190" t="s">
        <v>284</v>
      </c>
      <c r="G1173" s="190" t="s">
        <v>29</v>
      </c>
      <c r="H1173" s="260">
        <v>21</v>
      </c>
      <c r="I1173" s="746">
        <v>10750.833333333334</v>
      </c>
      <c r="J1173" s="421">
        <f t="shared" si="150"/>
        <v>225767.5</v>
      </c>
      <c r="K1173" s="421">
        <v>2580.2000000000003</v>
      </c>
      <c r="L1173" s="408">
        <f t="shared" si="151"/>
        <v>54184.200000000004</v>
      </c>
      <c r="M1173" s="408">
        <f t="shared" si="152"/>
        <v>13331.033333333335</v>
      </c>
      <c r="N1173" s="408">
        <f t="shared" si="153"/>
        <v>279951.7</v>
      </c>
      <c r="O1173" s="299"/>
      <c r="P1173" s="514"/>
      <c r="Q1173" s="550"/>
      <c r="R1173" s="862"/>
      <c r="S1173" s="862"/>
      <c r="T1173" s="3"/>
      <c r="U1173" s="3"/>
      <c r="V1173" s="3"/>
      <c r="W1173" s="3"/>
      <c r="X1173" s="3"/>
      <c r="Y1173" s="3"/>
      <c r="Z1173" s="3"/>
    </row>
    <row r="1174" spans="1:26" s="2" customFormat="1" hidden="1" outlineLevel="1">
      <c r="A1174" s="218" t="s">
        <v>1974</v>
      </c>
      <c r="B1174" s="219" t="s">
        <v>2305</v>
      </c>
      <c r="C1174" s="265" t="s">
        <v>279</v>
      </c>
      <c r="D1174" s="265"/>
      <c r="E1174" s="265"/>
      <c r="F1174" s="190" t="s">
        <v>284</v>
      </c>
      <c r="G1174" s="190" t="s">
        <v>29</v>
      </c>
      <c r="H1174" s="260">
        <v>1</v>
      </c>
      <c r="I1174" s="746">
        <v>10750.833333333334</v>
      </c>
      <c r="J1174" s="421">
        <f t="shared" si="150"/>
        <v>10750.833333333334</v>
      </c>
      <c r="K1174" s="421">
        <v>2580.2000000000003</v>
      </c>
      <c r="L1174" s="408">
        <f t="shared" si="151"/>
        <v>2580.2000000000003</v>
      </c>
      <c r="M1174" s="408">
        <f t="shared" si="152"/>
        <v>13331.033333333335</v>
      </c>
      <c r="N1174" s="408">
        <f t="shared" si="153"/>
        <v>13331.033333333335</v>
      </c>
      <c r="O1174" s="299"/>
      <c r="P1174" s="514"/>
      <c r="Q1174" s="550"/>
      <c r="R1174" s="862"/>
      <c r="S1174" s="862"/>
      <c r="T1174" s="3"/>
      <c r="U1174" s="3"/>
      <c r="V1174" s="3"/>
      <c r="W1174" s="3"/>
      <c r="X1174" s="3"/>
      <c r="Y1174" s="3"/>
      <c r="Z1174" s="3"/>
    </row>
    <row r="1175" spans="1:26" s="2" customFormat="1" hidden="1" outlineLevel="1">
      <c r="A1175" s="218" t="s">
        <v>1975</v>
      </c>
      <c r="B1175" s="219" t="s">
        <v>2305</v>
      </c>
      <c r="C1175" s="265" t="s">
        <v>279</v>
      </c>
      <c r="D1175" s="265"/>
      <c r="E1175" s="265"/>
      <c r="F1175" s="190" t="s">
        <v>284</v>
      </c>
      <c r="G1175" s="190" t="s">
        <v>29</v>
      </c>
      <c r="H1175" s="260">
        <v>1</v>
      </c>
      <c r="I1175" s="746">
        <v>10750.833333333334</v>
      </c>
      <c r="J1175" s="421">
        <f t="shared" ref="J1175:J1206" si="154">H1175*I1175</f>
        <v>10750.833333333334</v>
      </c>
      <c r="K1175" s="421">
        <v>2580.2000000000003</v>
      </c>
      <c r="L1175" s="408">
        <f t="shared" ref="L1175:L1206" si="155">H1175*K1175</f>
        <v>2580.2000000000003</v>
      </c>
      <c r="M1175" s="408">
        <f t="shared" ref="M1175:M1206" si="156">I1175+K1175</f>
        <v>13331.033333333335</v>
      </c>
      <c r="N1175" s="408">
        <f t="shared" ref="N1175:N1206" si="157">H1175*M1175</f>
        <v>13331.033333333335</v>
      </c>
      <c r="O1175" s="299"/>
      <c r="P1175" s="514"/>
      <c r="Q1175" s="550"/>
      <c r="R1175" s="862"/>
      <c r="S1175" s="862"/>
      <c r="T1175" s="3"/>
      <c r="U1175" s="3"/>
      <c r="V1175" s="3"/>
      <c r="W1175" s="3"/>
      <c r="X1175" s="3"/>
      <c r="Y1175" s="3"/>
      <c r="Z1175" s="3"/>
    </row>
    <row r="1176" spans="1:26" s="2" customFormat="1" hidden="1" outlineLevel="1">
      <c r="A1176" s="218" t="s">
        <v>1976</v>
      </c>
      <c r="B1176" s="219" t="s">
        <v>2305</v>
      </c>
      <c r="C1176" s="265" t="s">
        <v>279</v>
      </c>
      <c r="D1176" s="265"/>
      <c r="E1176" s="265"/>
      <c r="F1176" s="190" t="s">
        <v>284</v>
      </c>
      <c r="G1176" s="190" t="s">
        <v>29</v>
      </c>
      <c r="H1176" s="260">
        <v>1</v>
      </c>
      <c r="I1176" s="746">
        <v>10750.833333333334</v>
      </c>
      <c r="J1176" s="421">
        <f t="shared" si="154"/>
        <v>10750.833333333334</v>
      </c>
      <c r="K1176" s="421">
        <v>2580.2000000000003</v>
      </c>
      <c r="L1176" s="408">
        <f t="shared" si="155"/>
        <v>2580.2000000000003</v>
      </c>
      <c r="M1176" s="408">
        <f t="shared" si="156"/>
        <v>13331.033333333335</v>
      </c>
      <c r="N1176" s="408">
        <f t="shared" si="157"/>
        <v>13331.033333333335</v>
      </c>
      <c r="O1176" s="299"/>
      <c r="P1176" s="514"/>
      <c r="Q1176" s="550"/>
      <c r="R1176" s="862"/>
      <c r="S1176" s="862"/>
      <c r="T1176" s="3"/>
      <c r="U1176" s="3"/>
      <c r="V1176" s="3"/>
      <c r="W1176" s="3"/>
      <c r="X1176" s="3"/>
      <c r="Y1176" s="3"/>
      <c r="Z1176" s="3"/>
    </row>
    <row r="1177" spans="1:26" s="2" customFormat="1" hidden="1" outlineLevel="1">
      <c r="A1177" s="218" t="s">
        <v>1977</v>
      </c>
      <c r="B1177" s="219" t="s">
        <v>2305</v>
      </c>
      <c r="C1177" s="265" t="s">
        <v>281</v>
      </c>
      <c r="D1177" s="265"/>
      <c r="E1177" s="265"/>
      <c r="F1177" s="190" t="s">
        <v>284</v>
      </c>
      <c r="G1177" s="190" t="s">
        <v>29</v>
      </c>
      <c r="H1177" s="260">
        <v>2</v>
      </c>
      <c r="I1177" s="746">
        <v>14406.000000000002</v>
      </c>
      <c r="J1177" s="421">
        <f t="shared" si="154"/>
        <v>28812.000000000004</v>
      </c>
      <c r="K1177" s="421">
        <v>3457.4400000000005</v>
      </c>
      <c r="L1177" s="408">
        <f t="shared" si="155"/>
        <v>6914.880000000001</v>
      </c>
      <c r="M1177" s="408">
        <f t="shared" si="156"/>
        <v>17863.440000000002</v>
      </c>
      <c r="N1177" s="408">
        <f t="shared" si="157"/>
        <v>35726.880000000005</v>
      </c>
      <c r="O1177" s="299"/>
      <c r="P1177" s="514"/>
      <c r="Q1177" s="550"/>
      <c r="R1177" s="862"/>
      <c r="S1177" s="862"/>
      <c r="T1177" s="3"/>
      <c r="U1177" s="3"/>
      <c r="V1177" s="3"/>
      <c r="W1177" s="3"/>
      <c r="X1177" s="3"/>
      <c r="Y1177" s="3"/>
      <c r="Z1177" s="3"/>
    </row>
    <row r="1178" spans="1:26" s="2" customFormat="1" hidden="1" outlineLevel="1">
      <c r="A1178" s="218" t="s">
        <v>1978</v>
      </c>
      <c r="B1178" s="219" t="s">
        <v>2305</v>
      </c>
      <c r="C1178" s="265" t="s">
        <v>280</v>
      </c>
      <c r="D1178" s="265"/>
      <c r="E1178" s="265"/>
      <c r="F1178" s="190" t="s">
        <v>284</v>
      </c>
      <c r="G1178" s="190" t="s">
        <v>29</v>
      </c>
      <c r="H1178" s="260">
        <v>1</v>
      </c>
      <c r="I1178" s="746">
        <v>10320.333333333334</v>
      </c>
      <c r="J1178" s="421">
        <f t="shared" si="154"/>
        <v>10320.333333333334</v>
      </c>
      <c r="K1178" s="421">
        <v>2476.88</v>
      </c>
      <c r="L1178" s="408">
        <f t="shared" si="155"/>
        <v>2476.88</v>
      </c>
      <c r="M1178" s="408">
        <f t="shared" si="156"/>
        <v>12797.213333333333</v>
      </c>
      <c r="N1178" s="408">
        <f t="shared" si="157"/>
        <v>12797.213333333333</v>
      </c>
      <c r="O1178" s="299"/>
      <c r="P1178" s="514"/>
      <c r="Q1178" s="550"/>
      <c r="R1178" s="862"/>
      <c r="S1178" s="862"/>
      <c r="T1178" s="3"/>
      <c r="U1178" s="3"/>
      <c r="V1178" s="3"/>
      <c r="W1178" s="3"/>
      <c r="X1178" s="3"/>
      <c r="Y1178" s="3"/>
      <c r="Z1178" s="3"/>
    </row>
    <row r="1179" spans="1:26" s="2" customFormat="1" hidden="1" outlineLevel="1">
      <c r="A1179" s="218" t="s">
        <v>1979</v>
      </c>
      <c r="B1179" s="219" t="s">
        <v>2305</v>
      </c>
      <c r="C1179" s="265" t="s">
        <v>280</v>
      </c>
      <c r="D1179" s="265"/>
      <c r="E1179" s="265"/>
      <c r="F1179" s="190" t="s">
        <v>284</v>
      </c>
      <c r="G1179" s="190" t="s">
        <v>29</v>
      </c>
      <c r="H1179" s="260">
        <v>3</v>
      </c>
      <c r="I1179" s="746">
        <v>10536.166666666666</v>
      </c>
      <c r="J1179" s="421">
        <f t="shared" si="154"/>
        <v>31608.5</v>
      </c>
      <c r="K1179" s="421">
        <v>2528.6800000000003</v>
      </c>
      <c r="L1179" s="408">
        <f t="shared" si="155"/>
        <v>7586.0400000000009</v>
      </c>
      <c r="M1179" s="408">
        <f t="shared" si="156"/>
        <v>13064.846666666666</v>
      </c>
      <c r="N1179" s="408">
        <f t="shared" si="157"/>
        <v>39194.54</v>
      </c>
      <c r="O1179" s="299"/>
      <c r="P1179" s="514"/>
      <c r="Q1179" s="550"/>
      <c r="R1179" s="862"/>
      <c r="S1179" s="862"/>
      <c r="T1179" s="3"/>
      <c r="U1179" s="3"/>
      <c r="V1179" s="3"/>
      <c r="W1179" s="3"/>
      <c r="X1179" s="3"/>
      <c r="Y1179" s="3"/>
      <c r="Z1179" s="3"/>
    </row>
    <row r="1180" spans="1:26" s="2" customFormat="1" hidden="1" outlineLevel="1">
      <c r="A1180" s="218" t="s">
        <v>1980</v>
      </c>
      <c r="B1180" s="219" t="s">
        <v>2305</v>
      </c>
      <c r="C1180" s="265" t="s">
        <v>280</v>
      </c>
      <c r="D1180" s="265"/>
      <c r="E1180" s="265"/>
      <c r="F1180" s="190" t="s">
        <v>284</v>
      </c>
      <c r="G1180" s="190" t="s">
        <v>29</v>
      </c>
      <c r="H1180" s="260">
        <v>3</v>
      </c>
      <c r="I1180" s="746">
        <v>10536.166666666666</v>
      </c>
      <c r="J1180" s="421">
        <f t="shared" si="154"/>
        <v>31608.5</v>
      </c>
      <c r="K1180" s="421">
        <v>2528.6800000000003</v>
      </c>
      <c r="L1180" s="408">
        <f t="shared" si="155"/>
        <v>7586.0400000000009</v>
      </c>
      <c r="M1180" s="408">
        <f t="shared" si="156"/>
        <v>13064.846666666666</v>
      </c>
      <c r="N1180" s="408">
        <f t="shared" si="157"/>
        <v>39194.54</v>
      </c>
      <c r="O1180" s="299"/>
      <c r="P1180" s="514"/>
      <c r="Q1180" s="550"/>
      <c r="R1180" s="862"/>
      <c r="S1180" s="862"/>
      <c r="T1180" s="3"/>
      <c r="U1180" s="3"/>
      <c r="V1180" s="3"/>
      <c r="W1180" s="3"/>
      <c r="X1180" s="3"/>
      <c r="Y1180" s="3"/>
      <c r="Z1180" s="3"/>
    </row>
    <row r="1181" spans="1:26" s="2" customFormat="1" hidden="1" outlineLevel="1">
      <c r="A1181" s="218" t="s">
        <v>1981</v>
      </c>
      <c r="B1181" s="219" t="s">
        <v>2305</v>
      </c>
      <c r="C1181" s="265" t="s">
        <v>280</v>
      </c>
      <c r="D1181" s="265"/>
      <c r="E1181" s="265"/>
      <c r="F1181" s="190" t="s">
        <v>284</v>
      </c>
      <c r="G1181" s="190" t="s">
        <v>29</v>
      </c>
      <c r="H1181" s="260">
        <v>2</v>
      </c>
      <c r="I1181" s="746">
        <v>10536.166666666666</v>
      </c>
      <c r="J1181" s="421">
        <f t="shared" si="154"/>
        <v>21072.333333333332</v>
      </c>
      <c r="K1181" s="421">
        <v>2528.6800000000003</v>
      </c>
      <c r="L1181" s="408">
        <f t="shared" si="155"/>
        <v>5057.3600000000006</v>
      </c>
      <c r="M1181" s="408">
        <f t="shared" si="156"/>
        <v>13064.846666666666</v>
      </c>
      <c r="N1181" s="408">
        <f t="shared" si="157"/>
        <v>26129.693333333333</v>
      </c>
      <c r="O1181" s="299"/>
      <c r="P1181" s="514"/>
      <c r="Q1181" s="550"/>
      <c r="R1181" s="862"/>
      <c r="S1181" s="862"/>
      <c r="T1181" s="3"/>
      <c r="U1181" s="3"/>
      <c r="V1181" s="3"/>
      <c r="W1181" s="3"/>
      <c r="X1181" s="3"/>
      <c r="Y1181" s="3"/>
      <c r="Z1181" s="3"/>
    </row>
    <row r="1182" spans="1:26" s="2" customFormat="1" hidden="1" outlineLevel="1">
      <c r="A1182" s="218" t="s">
        <v>1982</v>
      </c>
      <c r="B1182" s="219" t="s">
        <v>2305</v>
      </c>
      <c r="C1182" s="265" t="s">
        <v>280</v>
      </c>
      <c r="D1182" s="265"/>
      <c r="E1182" s="265"/>
      <c r="F1182" s="190" t="s">
        <v>284</v>
      </c>
      <c r="G1182" s="190" t="s">
        <v>29</v>
      </c>
      <c r="H1182" s="260">
        <v>2</v>
      </c>
      <c r="I1182" s="746">
        <v>10965.5</v>
      </c>
      <c r="J1182" s="421">
        <f t="shared" si="154"/>
        <v>21931</v>
      </c>
      <c r="K1182" s="421">
        <v>2631.7200000000003</v>
      </c>
      <c r="L1182" s="408">
        <f t="shared" si="155"/>
        <v>5263.4400000000005</v>
      </c>
      <c r="M1182" s="408">
        <f t="shared" si="156"/>
        <v>13597.220000000001</v>
      </c>
      <c r="N1182" s="408">
        <f t="shared" si="157"/>
        <v>27194.440000000002</v>
      </c>
      <c r="O1182" s="299"/>
      <c r="P1182" s="514"/>
      <c r="Q1182" s="550"/>
      <c r="R1182" s="862"/>
      <c r="S1182" s="862"/>
      <c r="T1182" s="3"/>
      <c r="U1182" s="3"/>
      <c r="V1182" s="3"/>
      <c r="W1182" s="3"/>
      <c r="X1182" s="3"/>
      <c r="Y1182" s="3"/>
      <c r="Z1182" s="3"/>
    </row>
    <row r="1183" spans="1:26" s="2" customFormat="1" hidden="1" outlineLevel="1">
      <c r="A1183" s="218" t="s">
        <v>1983</v>
      </c>
      <c r="B1183" s="219" t="s">
        <v>2305</v>
      </c>
      <c r="C1183" s="265" t="s">
        <v>280</v>
      </c>
      <c r="D1183" s="265"/>
      <c r="E1183" s="265"/>
      <c r="F1183" s="190" t="s">
        <v>284</v>
      </c>
      <c r="G1183" s="190" t="s">
        <v>29</v>
      </c>
      <c r="H1183" s="260">
        <v>2</v>
      </c>
      <c r="I1183" s="746">
        <v>10965.5</v>
      </c>
      <c r="J1183" s="421">
        <f t="shared" si="154"/>
        <v>21931</v>
      </c>
      <c r="K1183" s="421">
        <v>2631.7200000000003</v>
      </c>
      <c r="L1183" s="408">
        <f t="shared" si="155"/>
        <v>5263.4400000000005</v>
      </c>
      <c r="M1183" s="408">
        <f t="shared" si="156"/>
        <v>13597.220000000001</v>
      </c>
      <c r="N1183" s="408">
        <f t="shared" si="157"/>
        <v>27194.440000000002</v>
      </c>
      <c r="O1183" s="299"/>
      <c r="P1183" s="514"/>
      <c r="Q1183" s="550"/>
      <c r="R1183" s="862"/>
      <c r="S1183" s="862"/>
      <c r="T1183" s="3"/>
      <c r="U1183" s="3"/>
      <c r="V1183" s="3"/>
      <c r="W1183" s="3"/>
      <c r="X1183" s="3"/>
      <c r="Y1183" s="3"/>
      <c r="Z1183" s="3"/>
    </row>
    <row r="1184" spans="1:26" s="2" customFormat="1" hidden="1" outlineLevel="1">
      <c r="A1184" s="218" t="s">
        <v>1984</v>
      </c>
      <c r="B1184" s="219" t="s">
        <v>2305</v>
      </c>
      <c r="C1184" s="265" t="s">
        <v>280</v>
      </c>
      <c r="D1184" s="265"/>
      <c r="E1184" s="265"/>
      <c r="F1184" s="190" t="s">
        <v>284</v>
      </c>
      <c r="G1184" s="190" t="s">
        <v>29</v>
      </c>
      <c r="H1184" s="260">
        <v>1</v>
      </c>
      <c r="I1184" s="746">
        <v>10965.5</v>
      </c>
      <c r="J1184" s="421">
        <f t="shared" si="154"/>
        <v>10965.5</v>
      </c>
      <c r="K1184" s="421">
        <v>2631.7200000000003</v>
      </c>
      <c r="L1184" s="408">
        <f t="shared" si="155"/>
        <v>2631.7200000000003</v>
      </c>
      <c r="M1184" s="408">
        <f t="shared" si="156"/>
        <v>13597.220000000001</v>
      </c>
      <c r="N1184" s="408">
        <f t="shared" si="157"/>
        <v>13597.220000000001</v>
      </c>
      <c r="O1184" s="299"/>
      <c r="P1184" s="514"/>
      <c r="Q1184" s="550"/>
      <c r="R1184" s="862"/>
      <c r="S1184" s="862"/>
      <c r="T1184" s="3"/>
      <c r="U1184" s="3"/>
      <c r="V1184" s="3"/>
      <c r="W1184" s="3"/>
      <c r="X1184" s="3"/>
      <c r="Y1184" s="3"/>
      <c r="Z1184" s="3"/>
    </row>
    <row r="1185" spans="1:26" s="2" customFormat="1" hidden="1" outlineLevel="1">
      <c r="A1185" s="218" t="s">
        <v>1985</v>
      </c>
      <c r="B1185" s="219" t="s">
        <v>2305</v>
      </c>
      <c r="C1185" s="265" t="s">
        <v>280</v>
      </c>
      <c r="D1185" s="265"/>
      <c r="E1185" s="265"/>
      <c r="F1185" s="190" t="s">
        <v>284</v>
      </c>
      <c r="G1185" s="190" t="s">
        <v>29</v>
      </c>
      <c r="H1185" s="260">
        <v>2</v>
      </c>
      <c r="I1185" s="746">
        <v>11396.000000000002</v>
      </c>
      <c r="J1185" s="421">
        <f t="shared" si="154"/>
        <v>22792.000000000004</v>
      </c>
      <c r="K1185" s="421">
        <v>2735.0400000000004</v>
      </c>
      <c r="L1185" s="408">
        <f t="shared" si="155"/>
        <v>5470.0800000000008</v>
      </c>
      <c r="M1185" s="408">
        <f t="shared" si="156"/>
        <v>14131.040000000003</v>
      </c>
      <c r="N1185" s="408">
        <f t="shared" si="157"/>
        <v>28262.080000000005</v>
      </c>
      <c r="O1185" s="299"/>
      <c r="P1185" s="514"/>
      <c r="Q1185" s="550"/>
      <c r="R1185" s="862"/>
      <c r="S1185" s="862"/>
      <c r="T1185" s="3"/>
      <c r="U1185" s="3"/>
      <c r="V1185" s="3"/>
      <c r="W1185" s="3"/>
      <c r="X1185" s="3"/>
      <c r="Y1185" s="3"/>
      <c r="Z1185" s="3"/>
    </row>
    <row r="1186" spans="1:26" s="2" customFormat="1" hidden="1" outlineLevel="1">
      <c r="A1186" s="218" t="s">
        <v>1986</v>
      </c>
      <c r="B1186" s="219" t="s">
        <v>2305</v>
      </c>
      <c r="C1186" s="265" t="s">
        <v>280</v>
      </c>
      <c r="D1186" s="265"/>
      <c r="E1186" s="265"/>
      <c r="F1186" s="190" t="s">
        <v>284</v>
      </c>
      <c r="G1186" s="190" t="s">
        <v>29</v>
      </c>
      <c r="H1186" s="260">
        <v>3</v>
      </c>
      <c r="I1186" s="746">
        <v>11396.000000000002</v>
      </c>
      <c r="J1186" s="421">
        <f t="shared" si="154"/>
        <v>34188.000000000007</v>
      </c>
      <c r="K1186" s="421">
        <v>2735.0400000000004</v>
      </c>
      <c r="L1186" s="408">
        <f t="shared" si="155"/>
        <v>8205.1200000000008</v>
      </c>
      <c r="M1186" s="408">
        <f t="shared" si="156"/>
        <v>14131.040000000003</v>
      </c>
      <c r="N1186" s="408">
        <f t="shared" si="157"/>
        <v>42393.12000000001</v>
      </c>
      <c r="O1186" s="299"/>
      <c r="P1186" s="514"/>
      <c r="Q1186" s="550"/>
      <c r="R1186" s="862"/>
      <c r="S1186" s="862"/>
      <c r="T1186" s="3"/>
      <c r="U1186" s="3"/>
      <c r="V1186" s="3"/>
      <c r="W1186" s="3"/>
      <c r="X1186" s="3"/>
      <c r="Y1186" s="3"/>
      <c r="Z1186" s="3"/>
    </row>
    <row r="1187" spans="1:26" s="2" customFormat="1" hidden="1" outlineLevel="1">
      <c r="A1187" s="218" t="s">
        <v>1987</v>
      </c>
      <c r="B1187" s="219" t="s">
        <v>2305</v>
      </c>
      <c r="C1187" s="265" t="s">
        <v>280</v>
      </c>
      <c r="D1187" s="265"/>
      <c r="E1187" s="265"/>
      <c r="F1187" s="190" t="s">
        <v>284</v>
      </c>
      <c r="G1187" s="190" t="s">
        <v>29</v>
      </c>
      <c r="H1187" s="260">
        <v>2</v>
      </c>
      <c r="I1187" s="746">
        <v>13115.666666666666</v>
      </c>
      <c r="J1187" s="421">
        <f t="shared" si="154"/>
        <v>26231.333333333332</v>
      </c>
      <c r="K1187" s="421">
        <v>3147.76</v>
      </c>
      <c r="L1187" s="408">
        <f t="shared" si="155"/>
        <v>6295.52</v>
      </c>
      <c r="M1187" s="408">
        <f t="shared" si="156"/>
        <v>16263.426666666666</v>
      </c>
      <c r="N1187" s="408">
        <f t="shared" si="157"/>
        <v>32526.853333333333</v>
      </c>
      <c r="O1187" s="299"/>
      <c r="P1187" s="514"/>
      <c r="Q1187" s="550"/>
      <c r="R1187" s="862"/>
      <c r="S1187" s="862"/>
      <c r="T1187" s="3"/>
      <c r="U1187" s="3"/>
      <c r="V1187" s="3"/>
      <c r="W1187" s="3"/>
      <c r="X1187" s="3"/>
      <c r="Y1187" s="3"/>
      <c r="Z1187" s="3"/>
    </row>
    <row r="1188" spans="1:26" s="2" customFormat="1" hidden="1" outlineLevel="1">
      <c r="A1188" s="218" t="s">
        <v>1988</v>
      </c>
      <c r="B1188" s="219" t="s">
        <v>2305</v>
      </c>
      <c r="C1188" s="265" t="s">
        <v>280</v>
      </c>
      <c r="D1188" s="265"/>
      <c r="E1188" s="265"/>
      <c r="F1188" s="190" t="s">
        <v>284</v>
      </c>
      <c r="G1188" s="190" t="s">
        <v>29</v>
      </c>
      <c r="H1188" s="260">
        <v>6</v>
      </c>
      <c r="I1188" s="746">
        <v>13115.666666666666</v>
      </c>
      <c r="J1188" s="421">
        <f t="shared" si="154"/>
        <v>78694</v>
      </c>
      <c r="K1188" s="421">
        <v>3147.76</v>
      </c>
      <c r="L1188" s="408">
        <f t="shared" si="155"/>
        <v>18886.560000000001</v>
      </c>
      <c r="M1188" s="408">
        <f t="shared" si="156"/>
        <v>16263.426666666666</v>
      </c>
      <c r="N1188" s="408">
        <f t="shared" si="157"/>
        <v>97580.56</v>
      </c>
      <c r="O1188" s="299"/>
      <c r="P1188" s="514"/>
      <c r="Q1188" s="550"/>
      <c r="R1188" s="862"/>
      <c r="S1188" s="862"/>
      <c r="T1188" s="3"/>
      <c r="U1188" s="3"/>
      <c r="V1188" s="3"/>
      <c r="W1188" s="3"/>
      <c r="X1188" s="3"/>
      <c r="Y1188" s="3"/>
      <c r="Z1188" s="3"/>
    </row>
    <row r="1189" spans="1:26" s="2" customFormat="1" hidden="1" outlineLevel="1">
      <c r="A1189" s="218" t="s">
        <v>1989</v>
      </c>
      <c r="B1189" s="219" t="s">
        <v>2305</v>
      </c>
      <c r="C1189" s="265" t="s">
        <v>280</v>
      </c>
      <c r="D1189" s="265"/>
      <c r="E1189" s="265"/>
      <c r="F1189" s="190" t="s">
        <v>284</v>
      </c>
      <c r="G1189" s="190" t="s">
        <v>29</v>
      </c>
      <c r="H1189" s="260">
        <v>3</v>
      </c>
      <c r="I1189" s="746">
        <v>19351.5</v>
      </c>
      <c r="J1189" s="421">
        <f t="shared" si="154"/>
        <v>58054.5</v>
      </c>
      <c r="K1189" s="421">
        <v>4644.3599999999997</v>
      </c>
      <c r="L1189" s="408">
        <f t="shared" si="155"/>
        <v>13933.079999999998</v>
      </c>
      <c r="M1189" s="408">
        <f t="shared" si="156"/>
        <v>23995.86</v>
      </c>
      <c r="N1189" s="408">
        <f t="shared" si="157"/>
        <v>71987.58</v>
      </c>
      <c r="O1189" s="299"/>
      <c r="P1189" s="514"/>
      <c r="Q1189" s="550"/>
      <c r="R1189" s="862"/>
      <c r="S1189" s="862"/>
      <c r="T1189" s="3"/>
      <c r="U1189" s="3"/>
      <c r="V1189" s="3"/>
      <c r="W1189" s="3"/>
      <c r="X1189" s="3"/>
      <c r="Y1189" s="3"/>
      <c r="Z1189" s="3"/>
    </row>
    <row r="1190" spans="1:26" s="2" customFormat="1" hidden="1" outlineLevel="1">
      <c r="A1190" s="218" t="s">
        <v>1990</v>
      </c>
      <c r="B1190" s="219" t="s">
        <v>2305</v>
      </c>
      <c r="C1190" s="265" t="s">
        <v>280</v>
      </c>
      <c r="D1190" s="265"/>
      <c r="E1190" s="265"/>
      <c r="F1190" s="190" t="s">
        <v>284</v>
      </c>
      <c r="G1190" s="190" t="s">
        <v>29</v>
      </c>
      <c r="H1190" s="260">
        <v>2</v>
      </c>
      <c r="I1190" s="746">
        <v>22577.333333333332</v>
      </c>
      <c r="J1190" s="421">
        <f t="shared" si="154"/>
        <v>45154.666666666664</v>
      </c>
      <c r="K1190" s="421">
        <v>5418.56</v>
      </c>
      <c r="L1190" s="408">
        <f t="shared" si="155"/>
        <v>10837.12</v>
      </c>
      <c r="M1190" s="408">
        <f t="shared" si="156"/>
        <v>27995.893333333333</v>
      </c>
      <c r="N1190" s="408">
        <f t="shared" si="157"/>
        <v>55991.786666666667</v>
      </c>
      <c r="O1190" s="299"/>
      <c r="P1190" s="514"/>
      <c r="Q1190" s="550"/>
      <c r="R1190" s="862"/>
      <c r="S1190" s="862"/>
      <c r="T1190" s="3"/>
      <c r="U1190" s="3"/>
      <c r="V1190" s="3"/>
      <c r="W1190" s="3"/>
      <c r="X1190" s="3"/>
      <c r="Y1190" s="3"/>
      <c r="Z1190" s="3"/>
    </row>
    <row r="1191" spans="1:26" s="2" customFormat="1" hidden="1" outlineLevel="1">
      <c r="A1191" s="218" t="s">
        <v>1991</v>
      </c>
      <c r="B1191" s="219" t="s">
        <v>2305</v>
      </c>
      <c r="C1191" s="265" t="s">
        <v>280</v>
      </c>
      <c r="D1191" s="265"/>
      <c r="E1191" s="265"/>
      <c r="F1191" s="190" t="s">
        <v>284</v>
      </c>
      <c r="G1191" s="190" t="s">
        <v>29</v>
      </c>
      <c r="H1191" s="260">
        <v>1</v>
      </c>
      <c r="I1191" s="746">
        <v>10750.833333333334</v>
      </c>
      <c r="J1191" s="421">
        <f t="shared" si="154"/>
        <v>10750.833333333334</v>
      </c>
      <c r="K1191" s="421">
        <v>2580.2000000000003</v>
      </c>
      <c r="L1191" s="408">
        <f t="shared" si="155"/>
        <v>2580.2000000000003</v>
      </c>
      <c r="M1191" s="408">
        <f t="shared" si="156"/>
        <v>13331.033333333335</v>
      </c>
      <c r="N1191" s="408">
        <f t="shared" si="157"/>
        <v>13331.033333333335</v>
      </c>
      <c r="O1191" s="299"/>
      <c r="P1191" s="514"/>
      <c r="Q1191" s="550"/>
      <c r="R1191" s="862"/>
      <c r="S1191" s="862"/>
      <c r="T1191" s="3"/>
      <c r="U1191" s="3"/>
      <c r="V1191" s="3"/>
      <c r="W1191" s="3"/>
      <c r="X1191" s="3"/>
      <c r="Y1191" s="3"/>
      <c r="Z1191" s="3"/>
    </row>
    <row r="1192" spans="1:26" s="2" customFormat="1" hidden="1" outlineLevel="1">
      <c r="A1192" s="218" t="s">
        <v>1992</v>
      </c>
      <c r="B1192" s="219" t="s">
        <v>2305</v>
      </c>
      <c r="C1192" s="265" t="s">
        <v>280</v>
      </c>
      <c r="D1192" s="265"/>
      <c r="E1192" s="265"/>
      <c r="F1192" s="190" t="s">
        <v>284</v>
      </c>
      <c r="G1192" s="190" t="s">
        <v>29</v>
      </c>
      <c r="H1192" s="260">
        <v>1</v>
      </c>
      <c r="I1192" s="746">
        <v>10750.833333333334</v>
      </c>
      <c r="J1192" s="421">
        <f t="shared" si="154"/>
        <v>10750.833333333334</v>
      </c>
      <c r="K1192" s="421">
        <v>2580.2000000000003</v>
      </c>
      <c r="L1192" s="408">
        <f t="shared" si="155"/>
        <v>2580.2000000000003</v>
      </c>
      <c r="M1192" s="408">
        <f t="shared" si="156"/>
        <v>13331.033333333335</v>
      </c>
      <c r="N1192" s="408">
        <f t="shared" si="157"/>
        <v>13331.033333333335</v>
      </c>
      <c r="O1192" s="299"/>
      <c r="P1192" s="514"/>
      <c r="Q1192" s="550"/>
      <c r="R1192" s="862"/>
      <c r="S1192" s="862"/>
      <c r="T1192" s="3"/>
      <c r="U1192" s="3"/>
      <c r="V1192" s="3"/>
      <c r="W1192" s="3"/>
      <c r="X1192" s="3"/>
      <c r="Y1192" s="3"/>
      <c r="Z1192" s="3"/>
    </row>
    <row r="1193" spans="1:26" s="2" customFormat="1" hidden="1" outlineLevel="1">
      <c r="A1193" s="218" t="s">
        <v>1993</v>
      </c>
      <c r="B1193" s="219" t="s">
        <v>2305</v>
      </c>
      <c r="C1193" s="265" t="s">
        <v>280</v>
      </c>
      <c r="D1193" s="265"/>
      <c r="E1193" s="265"/>
      <c r="F1193" s="190" t="s">
        <v>284</v>
      </c>
      <c r="G1193" s="190" t="s">
        <v>29</v>
      </c>
      <c r="H1193" s="260">
        <v>3</v>
      </c>
      <c r="I1193" s="746">
        <v>13115.666666666666</v>
      </c>
      <c r="J1193" s="421">
        <f t="shared" si="154"/>
        <v>39347</v>
      </c>
      <c r="K1193" s="421">
        <v>3147.76</v>
      </c>
      <c r="L1193" s="408">
        <f t="shared" si="155"/>
        <v>9443.2800000000007</v>
      </c>
      <c r="M1193" s="408">
        <f t="shared" si="156"/>
        <v>16263.426666666666</v>
      </c>
      <c r="N1193" s="408">
        <f t="shared" si="157"/>
        <v>48790.28</v>
      </c>
      <c r="O1193" s="299"/>
      <c r="P1193" s="514"/>
      <c r="Q1193" s="550"/>
      <c r="R1193" s="862"/>
      <c r="S1193" s="862"/>
      <c r="T1193" s="3"/>
      <c r="U1193" s="3"/>
      <c r="V1193" s="3"/>
      <c r="W1193" s="3"/>
      <c r="X1193" s="3"/>
      <c r="Y1193" s="3"/>
      <c r="Z1193" s="3"/>
    </row>
    <row r="1194" spans="1:26" s="2" customFormat="1" hidden="1" outlineLevel="1">
      <c r="A1194" s="218" t="s">
        <v>1994</v>
      </c>
      <c r="B1194" s="219" t="s">
        <v>2305</v>
      </c>
      <c r="C1194" s="265" t="s">
        <v>280</v>
      </c>
      <c r="D1194" s="265"/>
      <c r="E1194" s="265"/>
      <c r="F1194" s="190" t="s">
        <v>284</v>
      </c>
      <c r="G1194" s="190" t="s">
        <v>29</v>
      </c>
      <c r="H1194" s="260">
        <v>1</v>
      </c>
      <c r="I1194" s="746">
        <v>10320.333333333334</v>
      </c>
      <c r="J1194" s="421">
        <f t="shared" si="154"/>
        <v>10320.333333333334</v>
      </c>
      <c r="K1194" s="421">
        <v>2476.88</v>
      </c>
      <c r="L1194" s="408">
        <f t="shared" si="155"/>
        <v>2476.88</v>
      </c>
      <c r="M1194" s="408">
        <f t="shared" si="156"/>
        <v>12797.213333333333</v>
      </c>
      <c r="N1194" s="408">
        <f t="shared" si="157"/>
        <v>12797.213333333333</v>
      </c>
      <c r="O1194" s="299"/>
      <c r="P1194" s="514"/>
      <c r="Q1194" s="550"/>
      <c r="R1194" s="862"/>
      <c r="S1194" s="862"/>
      <c r="T1194" s="3"/>
      <c r="U1194" s="3"/>
      <c r="V1194" s="3"/>
      <c r="W1194" s="3"/>
      <c r="X1194" s="3"/>
      <c r="Y1194" s="3"/>
      <c r="Z1194" s="3"/>
    </row>
    <row r="1195" spans="1:26" s="2" customFormat="1" hidden="1" outlineLevel="1">
      <c r="A1195" s="218" t="s">
        <v>1995</v>
      </c>
      <c r="B1195" s="219" t="s">
        <v>2305</v>
      </c>
      <c r="C1195" s="265" t="s">
        <v>280</v>
      </c>
      <c r="D1195" s="265"/>
      <c r="E1195" s="265"/>
      <c r="F1195" s="190" t="s">
        <v>284</v>
      </c>
      <c r="G1195" s="190" t="s">
        <v>29</v>
      </c>
      <c r="H1195" s="260">
        <v>1</v>
      </c>
      <c r="I1195" s="746">
        <v>10320.333333333334</v>
      </c>
      <c r="J1195" s="421">
        <f t="shared" si="154"/>
        <v>10320.333333333334</v>
      </c>
      <c r="K1195" s="421">
        <v>2476.88</v>
      </c>
      <c r="L1195" s="408">
        <f t="shared" si="155"/>
        <v>2476.88</v>
      </c>
      <c r="M1195" s="408">
        <f t="shared" si="156"/>
        <v>12797.213333333333</v>
      </c>
      <c r="N1195" s="408">
        <f t="shared" si="157"/>
        <v>12797.213333333333</v>
      </c>
      <c r="O1195" s="299"/>
      <c r="P1195" s="514"/>
      <c r="Q1195" s="550"/>
      <c r="R1195" s="862"/>
      <c r="S1195" s="862"/>
      <c r="T1195" s="3"/>
      <c r="U1195" s="3"/>
      <c r="V1195" s="3"/>
      <c r="W1195" s="3"/>
      <c r="X1195" s="3"/>
      <c r="Y1195" s="3"/>
      <c r="Z1195" s="3"/>
    </row>
    <row r="1196" spans="1:26" s="2" customFormat="1" hidden="1" outlineLevel="1">
      <c r="A1196" s="218" t="s">
        <v>1996</v>
      </c>
      <c r="B1196" s="219" t="s">
        <v>2305</v>
      </c>
      <c r="C1196" s="265" t="s">
        <v>280</v>
      </c>
      <c r="D1196" s="265"/>
      <c r="E1196" s="265"/>
      <c r="F1196" s="190" t="s">
        <v>284</v>
      </c>
      <c r="G1196" s="190" t="s">
        <v>29</v>
      </c>
      <c r="H1196" s="260">
        <v>1</v>
      </c>
      <c r="I1196" s="746">
        <v>10536.166666666666</v>
      </c>
      <c r="J1196" s="421">
        <f t="shared" si="154"/>
        <v>10536.166666666666</v>
      </c>
      <c r="K1196" s="421">
        <v>2528.6800000000003</v>
      </c>
      <c r="L1196" s="408">
        <f t="shared" si="155"/>
        <v>2528.6800000000003</v>
      </c>
      <c r="M1196" s="408">
        <f t="shared" si="156"/>
        <v>13064.846666666666</v>
      </c>
      <c r="N1196" s="408">
        <f t="shared" si="157"/>
        <v>13064.846666666666</v>
      </c>
      <c r="O1196" s="299"/>
      <c r="P1196" s="514"/>
      <c r="Q1196" s="550"/>
      <c r="R1196" s="862"/>
      <c r="S1196" s="862"/>
      <c r="T1196" s="3"/>
      <c r="U1196" s="3"/>
      <c r="V1196" s="3"/>
      <c r="W1196" s="3"/>
      <c r="X1196" s="3"/>
      <c r="Y1196" s="3"/>
      <c r="Z1196" s="3"/>
    </row>
    <row r="1197" spans="1:26" s="2" customFormat="1" hidden="1" outlineLevel="1">
      <c r="A1197" s="218" t="s">
        <v>1997</v>
      </c>
      <c r="B1197" s="219" t="s">
        <v>2305</v>
      </c>
      <c r="C1197" s="265" t="s">
        <v>280</v>
      </c>
      <c r="D1197" s="265"/>
      <c r="E1197" s="265"/>
      <c r="F1197" s="190" t="s">
        <v>284</v>
      </c>
      <c r="G1197" s="190" t="s">
        <v>29</v>
      </c>
      <c r="H1197" s="260">
        <v>2</v>
      </c>
      <c r="I1197" s="746">
        <v>10536.166666666666</v>
      </c>
      <c r="J1197" s="421">
        <f t="shared" si="154"/>
        <v>21072.333333333332</v>
      </c>
      <c r="K1197" s="421">
        <v>2528.6800000000003</v>
      </c>
      <c r="L1197" s="408">
        <f t="shared" si="155"/>
        <v>5057.3600000000006</v>
      </c>
      <c r="M1197" s="408">
        <f t="shared" si="156"/>
        <v>13064.846666666666</v>
      </c>
      <c r="N1197" s="408">
        <f t="shared" si="157"/>
        <v>26129.693333333333</v>
      </c>
      <c r="O1197" s="299"/>
      <c r="P1197" s="514"/>
      <c r="Q1197" s="550"/>
      <c r="R1197" s="862"/>
      <c r="S1197" s="862"/>
      <c r="T1197" s="3"/>
      <c r="U1197" s="3"/>
      <c r="V1197" s="3"/>
      <c r="W1197" s="3"/>
      <c r="X1197" s="3"/>
      <c r="Y1197" s="3"/>
      <c r="Z1197" s="3"/>
    </row>
    <row r="1198" spans="1:26" s="2" customFormat="1" hidden="1" outlineLevel="1">
      <c r="A1198" s="218" t="s">
        <v>1998</v>
      </c>
      <c r="B1198" s="219" t="s">
        <v>2305</v>
      </c>
      <c r="C1198" s="265" t="s">
        <v>280</v>
      </c>
      <c r="D1198" s="265"/>
      <c r="E1198" s="265"/>
      <c r="F1198" s="190" t="s">
        <v>284</v>
      </c>
      <c r="G1198" s="190" t="s">
        <v>29</v>
      </c>
      <c r="H1198" s="260">
        <v>2</v>
      </c>
      <c r="I1198" s="746">
        <v>10536.166666666666</v>
      </c>
      <c r="J1198" s="421">
        <f t="shared" si="154"/>
        <v>21072.333333333332</v>
      </c>
      <c r="K1198" s="421">
        <v>2528.6800000000003</v>
      </c>
      <c r="L1198" s="408">
        <f t="shared" si="155"/>
        <v>5057.3600000000006</v>
      </c>
      <c r="M1198" s="408">
        <f t="shared" si="156"/>
        <v>13064.846666666666</v>
      </c>
      <c r="N1198" s="408">
        <f t="shared" si="157"/>
        <v>26129.693333333333</v>
      </c>
      <c r="O1198" s="299"/>
      <c r="P1198" s="514"/>
      <c r="Q1198" s="550"/>
      <c r="R1198" s="862"/>
      <c r="S1198" s="862"/>
      <c r="T1198" s="3"/>
      <c r="U1198" s="3"/>
      <c r="V1198" s="3"/>
      <c r="W1198" s="3"/>
      <c r="X1198" s="3"/>
      <c r="Y1198" s="3"/>
      <c r="Z1198" s="3"/>
    </row>
    <row r="1199" spans="1:26" s="2" customFormat="1" hidden="1" outlineLevel="1">
      <c r="A1199" s="218" t="s">
        <v>1999</v>
      </c>
      <c r="B1199" s="219" t="s">
        <v>2305</v>
      </c>
      <c r="C1199" s="265" t="s">
        <v>280</v>
      </c>
      <c r="D1199" s="265"/>
      <c r="E1199" s="265"/>
      <c r="F1199" s="190" t="s">
        <v>284</v>
      </c>
      <c r="G1199" s="190" t="s">
        <v>29</v>
      </c>
      <c r="H1199" s="260">
        <v>2</v>
      </c>
      <c r="I1199" s="746">
        <v>10536.166666666666</v>
      </c>
      <c r="J1199" s="421">
        <f t="shared" si="154"/>
        <v>21072.333333333332</v>
      </c>
      <c r="K1199" s="421">
        <v>2528.6800000000003</v>
      </c>
      <c r="L1199" s="408">
        <f t="shared" si="155"/>
        <v>5057.3600000000006</v>
      </c>
      <c r="M1199" s="408">
        <f t="shared" si="156"/>
        <v>13064.846666666666</v>
      </c>
      <c r="N1199" s="408">
        <f t="shared" si="157"/>
        <v>26129.693333333333</v>
      </c>
      <c r="O1199" s="299"/>
      <c r="P1199" s="514"/>
      <c r="Q1199" s="550"/>
      <c r="R1199" s="862"/>
      <c r="S1199" s="862"/>
      <c r="T1199" s="3"/>
      <c r="U1199" s="3"/>
      <c r="V1199" s="3"/>
      <c r="W1199" s="3"/>
      <c r="X1199" s="3"/>
      <c r="Y1199" s="3"/>
      <c r="Z1199" s="3"/>
    </row>
    <row r="1200" spans="1:26" s="2" customFormat="1" hidden="1" outlineLevel="1">
      <c r="A1200" s="218" t="s">
        <v>2000</v>
      </c>
      <c r="B1200" s="219" t="s">
        <v>2305</v>
      </c>
      <c r="C1200" s="265" t="s">
        <v>280</v>
      </c>
      <c r="D1200" s="265"/>
      <c r="E1200" s="265"/>
      <c r="F1200" s="190" t="s">
        <v>284</v>
      </c>
      <c r="G1200" s="190" t="s">
        <v>29</v>
      </c>
      <c r="H1200" s="260">
        <v>1</v>
      </c>
      <c r="I1200" s="746">
        <v>10750.833333333334</v>
      </c>
      <c r="J1200" s="421">
        <f t="shared" si="154"/>
        <v>10750.833333333334</v>
      </c>
      <c r="K1200" s="421">
        <v>2580.2000000000003</v>
      </c>
      <c r="L1200" s="408">
        <f t="shared" si="155"/>
        <v>2580.2000000000003</v>
      </c>
      <c r="M1200" s="408">
        <f t="shared" si="156"/>
        <v>13331.033333333335</v>
      </c>
      <c r="N1200" s="408">
        <f t="shared" si="157"/>
        <v>13331.033333333335</v>
      </c>
      <c r="O1200" s="299"/>
      <c r="P1200" s="514"/>
      <c r="Q1200" s="550"/>
      <c r="R1200" s="862"/>
      <c r="S1200" s="862"/>
      <c r="T1200" s="3"/>
      <c r="U1200" s="3"/>
      <c r="V1200" s="3"/>
      <c r="W1200" s="3"/>
      <c r="X1200" s="3"/>
      <c r="Y1200" s="3"/>
      <c r="Z1200" s="3"/>
    </row>
    <row r="1201" spans="1:26" s="2" customFormat="1" hidden="1" outlineLevel="1">
      <c r="A1201" s="218" t="s">
        <v>2001</v>
      </c>
      <c r="B1201" s="219" t="s">
        <v>2305</v>
      </c>
      <c r="C1201" s="265" t="s">
        <v>280</v>
      </c>
      <c r="D1201" s="265"/>
      <c r="E1201" s="265"/>
      <c r="F1201" s="190" t="s">
        <v>284</v>
      </c>
      <c r="G1201" s="190" t="s">
        <v>29</v>
      </c>
      <c r="H1201" s="260">
        <v>1</v>
      </c>
      <c r="I1201" s="746">
        <v>10320.333333333334</v>
      </c>
      <c r="J1201" s="421">
        <f t="shared" si="154"/>
        <v>10320.333333333334</v>
      </c>
      <c r="K1201" s="421">
        <v>2476.88</v>
      </c>
      <c r="L1201" s="408">
        <f t="shared" si="155"/>
        <v>2476.88</v>
      </c>
      <c r="M1201" s="408">
        <f t="shared" si="156"/>
        <v>12797.213333333333</v>
      </c>
      <c r="N1201" s="408">
        <f t="shared" si="157"/>
        <v>12797.213333333333</v>
      </c>
      <c r="O1201" s="299"/>
      <c r="P1201" s="514"/>
      <c r="Q1201" s="550"/>
      <c r="R1201" s="862"/>
      <c r="S1201" s="862"/>
      <c r="T1201" s="3"/>
      <c r="U1201" s="3"/>
      <c r="V1201" s="3"/>
      <c r="W1201" s="3"/>
      <c r="X1201" s="3"/>
      <c r="Y1201" s="3"/>
      <c r="Z1201" s="3"/>
    </row>
    <row r="1202" spans="1:26" s="2" customFormat="1" hidden="1" outlineLevel="1">
      <c r="A1202" s="218" t="s">
        <v>2002</v>
      </c>
      <c r="B1202" s="219" t="s">
        <v>2305</v>
      </c>
      <c r="C1202" s="265" t="s">
        <v>280</v>
      </c>
      <c r="D1202" s="265"/>
      <c r="E1202" s="265"/>
      <c r="F1202" s="190" t="s">
        <v>284</v>
      </c>
      <c r="G1202" s="190" t="s">
        <v>29</v>
      </c>
      <c r="H1202" s="260">
        <v>2</v>
      </c>
      <c r="I1202" s="746">
        <v>10750.833333333334</v>
      </c>
      <c r="J1202" s="421">
        <f t="shared" si="154"/>
        <v>21501.666666666668</v>
      </c>
      <c r="K1202" s="421">
        <v>2580.2000000000003</v>
      </c>
      <c r="L1202" s="408">
        <f t="shared" si="155"/>
        <v>5160.4000000000005</v>
      </c>
      <c r="M1202" s="408">
        <f t="shared" si="156"/>
        <v>13331.033333333335</v>
      </c>
      <c r="N1202" s="408">
        <f t="shared" si="157"/>
        <v>26662.066666666669</v>
      </c>
      <c r="O1202" s="299"/>
      <c r="P1202" s="514"/>
      <c r="Q1202" s="550"/>
      <c r="R1202" s="862"/>
      <c r="S1202" s="862"/>
      <c r="T1202" s="3"/>
      <c r="U1202" s="3"/>
      <c r="V1202" s="3"/>
      <c r="W1202" s="3"/>
      <c r="X1202" s="3"/>
      <c r="Y1202" s="3"/>
      <c r="Z1202" s="3"/>
    </row>
    <row r="1203" spans="1:26" s="2" customFormat="1" hidden="1" outlineLevel="1">
      <c r="A1203" s="218" t="s">
        <v>2003</v>
      </c>
      <c r="B1203" s="219" t="s">
        <v>2305</v>
      </c>
      <c r="C1203" s="265" t="s">
        <v>280</v>
      </c>
      <c r="D1203" s="265"/>
      <c r="E1203" s="265"/>
      <c r="F1203" s="190" t="s">
        <v>284</v>
      </c>
      <c r="G1203" s="190" t="s">
        <v>29</v>
      </c>
      <c r="H1203" s="260">
        <v>1</v>
      </c>
      <c r="I1203" s="746">
        <v>10750.833333333334</v>
      </c>
      <c r="J1203" s="421">
        <f t="shared" si="154"/>
        <v>10750.833333333334</v>
      </c>
      <c r="K1203" s="421">
        <v>2580.2000000000003</v>
      </c>
      <c r="L1203" s="408">
        <f t="shared" si="155"/>
        <v>2580.2000000000003</v>
      </c>
      <c r="M1203" s="408">
        <f t="shared" si="156"/>
        <v>13331.033333333335</v>
      </c>
      <c r="N1203" s="408">
        <f t="shared" si="157"/>
        <v>13331.033333333335</v>
      </c>
      <c r="O1203" s="299"/>
      <c r="P1203" s="514"/>
      <c r="Q1203" s="550"/>
      <c r="R1203" s="862"/>
      <c r="S1203" s="862"/>
      <c r="T1203" s="3"/>
      <c r="U1203" s="3"/>
      <c r="V1203" s="3"/>
      <c r="W1203" s="3"/>
      <c r="X1203" s="3"/>
      <c r="Y1203" s="3"/>
      <c r="Z1203" s="3"/>
    </row>
    <row r="1204" spans="1:26" s="2" customFormat="1" hidden="1" outlineLevel="1">
      <c r="A1204" s="218" t="s">
        <v>2004</v>
      </c>
      <c r="B1204" s="219" t="s">
        <v>2305</v>
      </c>
      <c r="C1204" s="265" t="s">
        <v>280</v>
      </c>
      <c r="D1204" s="265"/>
      <c r="E1204" s="265"/>
      <c r="F1204" s="190" t="s">
        <v>284</v>
      </c>
      <c r="G1204" s="190" t="s">
        <v>29</v>
      </c>
      <c r="H1204" s="260">
        <v>1</v>
      </c>
      <c r="I1204" s="746">
        <v>11181.333333333334</v>
      </c>
      <c r="J1204" s="421">
        <f t="shared" si="154"/>
        <v>11181.333333333334</v>
      </c>
      <c r="K1204" s="421">
        <v>2683.5200000000004</v>
      </c>
      <c r="L1204" s="408">
        <f t="shared" si="155"/>
        <v>2683.5200000000004</v>
      </c>
      <c r="M1204" s="408">
        <f t="shared" si="156"/>
        <v>13864.853333333334</v>
      </c>
      <c r="N1204" s="408">
        <f t="shared" si="157"/>
        <v>13864.853333333334</v>
      </c>
      <c r="O1204" s="299"/>
      <c r="P1204" s="514"/>
      <c r="Q1204" s="550"/>
      <c r="R1204" s="862"/>
      <c r="S1204" s="862"/>
      <c r="T1204" s="3"/>
      <c r="U1204" s="3"/>
      <c r="V1204" s="3"/>
      <c r="W1204" s="3"/>
      <c r="X1204" s="3"/>
      <c r="Y1204" s="3"/>
      <c r="Z1204" s="3"/>
    </row>
    <row r="1205" spans="1:26" s="2" customFormat="1" hidden="1" outlineLevel="1">
      <c r="A1205" s="218" t="s">
        <v>2005</v>
      </c>
      <c r="B1205" s="219" t="s">
        <v>2305</v>
      </c>
      <c r="C1205" s="265" t="s">
        <v>280</v>
      </c>
      <c r="D1205" s="265"/>
      <c r="E1205" s="265"/>
      <c r="F1205" s="190" t="s">
        <v>284</v>
      </c>
      <c r="G1205" s="190" t="s">
        <v>29</v>
      </c>
      <c r="H1205" s="260">
        <v>1</v>
      </c>
      <c r="I1205" s="746">
        <v>13976.666666666668</v>
      </c>
      <c r="J1205" s="421">
        <f t="shared" si="154"/>
        <v>13976.666666666668</v>
      </c>
      <c r="K1205" s="421">
        <v>3354.4</v>
      </c>
      <c r="L1205" s="408">
        <f t="shared" si="155"/>
        <v>3354.4</v>
      </c>
      <c r="M1205" s="408">
        <f t="shared" si="156"/>
        <v>17331.066666666669</v>
      </c>
      <c r="N1205" s="408">
        <f t="shared" si="157"/>
        <v>17331.066666666669</v>
      </c>
      <c r="O1205" s="299"/>
      <c r="P1205" s="514"/>
      <c r="Q1205" s="550"/>
      <c r="R1205" s="862"/>
      <c r="S1205" s="862"/>
      <c r="T1205" s="3"/>
      <c r="U1205" s="3"/>
      <c r="V1205" s="3"/>
      <c r="W1205" s="3"/>
      <c r="X1205" s="3"/>
      <c r="Y1205" s="3"/>
      <c r="Z1205" s="3"/>
    </row>
    <row r="1206" spans="1:26" s="2" customFormat="1" hidden="1" outlineLevel="1">
      <c r="A1206" s="218" t="s">
        <v>2006</v>
      </c>
      <c r="B1206" s="219" t="s">
        <v>2305</v>
      </c>
      <c r="C1206" s="265" t="s">
        <v>288</v>
      </c>
      <c r="D1206" s="265"/>
      <c r="E1206" s="265"/>
      <c r="F1206" s="190" t="s">
        <v>290</v>
      </c>
      <c r="G1206" s="190" t="s">
        <v>29</v>
      </c>
      <c r="H1206" s="260">
        <v>3</v>
      </c>
      <c r="I1206" s="746">
        <v>1543.3333333333335</v>
      </c>
      <c r="J1206" s="421">
        <f t="shared" si="154"/>
        <v>4630</v>
      </c>
      <c r="K1206" s="421">
        <v>277.8</v>
      </c>
      <c r="L1206" s="408">
        <f t="shared" si="155"/>
        <v>833.40000000000009</v>
      </c>
      <c r="M1206" s="408">
        <f t="shared" si="156"/>
        <v>1821.1333333333334</v>
      </c>
      <c r="N1206" s="408">
        <f t="shared" si="157"/>
        <v>5463.4000000000005</v>
      </c>
      <c r="O1206" s="299"/>
      <c r="P1206" s="514"/>
      <c r="Q1206" s="550"/>
      <c r="R1206" s="862"/>
      <c r="S1206" s="862"/>
      <c r="T1206" s="3"/>
      <c r="U1206" s="3"/>
      <c r="V1206" s="3"/>
      <c r="W1206" s="3"/>
      <c r="X1206" s="3"/>
      <c r="Y1206" s="3"/>
      <c r="Z1206" s="3"/>
    </row>
    <row r="1207" spans="1:26" s="2" customFormat="1" hidden="1" outlineLevel="1">
      <c r="A1207" s="218" t="s">
        <v>2007</v>
      </c>
      <c r="B1207" s="219" t="s">
        <v>2305</v>
      </c>
      <c r="C1207" s="265" t="s">
        <v>288</v>
      </c>
      <c r="D1207" s="265"/>
      <c r="E1207" s="265"/>
      <c r="F1207" s="190" t="s">
        <v>290</v>
      </c>
      <c r="G1207" s="190" t="s">
        <v>29</v>
      </c>
      <c r="H1207" s="260">
        <v>1</v>
      </c>
      <c r="I1207" s="746">
        <v>1776.8333333333333</v>
      </c>
      <c r="J1207" s="421">
        <f t="shared" ref="J1207:J1238" si="158">H1207*I1207</f>
        <v>1776.8333333333333</v>
      </c>
      <c r="K1207" s="421">
        <v>319.8</v>
      </c>
      <c r="L1207" s="408">
        <f t="shared" ref="L1207:L1238" si="159">H1207*K1207</f>
        <v>319.8</v>
      </c>
      <c r="M1207" s="408">
        <f t="shared" ref="M1207:M1238" si="160">I1207+K1207</f>
        <v>2096.6333333333332</v>
      </c>
      <c r="N1207" s="408">
        <f t="shared" ref="N1207:N1238" si="161">H1207*M1207</f>
        <v>2096.6333333333332</v>
      </c>
      <c r="O1207" s="299"/>
      <c r="P1207" s="514"/>
      <c r="Q1207" s="550"/>
      <c r="R1207" s="862"/>
      <c r="S1207" s="862"/>
      <c r="T1207" s="3"/>
      <c r="U1207" s="3"/>
      <c r="V1207" s="3"/>
      <c r="W1207" s="3"/>
      <c r="X1207" s="3"/>
      <c r="Y1207" s="3"/>
      <c r="Z1207" s="3"/>
    </row>
    <row r="1208" spans="1:26" s="2" customFormat="1" hidden="1" outlineLevel="1">
      <c r="A1208" s="218" t="s">
        <v>2008</v>
      </c>
      <c r="B1208" s="219" t="s">
        <v>2305</v>
      </c>
      <c r="C1208" s="265" t="s">
        <v>288</v>
      </c>
      <c r="D1208" s="265"/>
      <c r="E1208" s="265"/>
      <c r="F1208" s="190" t="s">
        <v>290</v>
      </c>
      <c r="G1208" s="190" t="s">
        <v>29</v>
      </c>
      <c r="H1208" s="260">
        <v>12</v>
      </c>
      <c r="I1208" s="746">
        <v>1227.3333333333333</v>
      </c>
      <c r="J1208" s="421">
        <f t="shared" si="158"/>
        <v>14728</v>
      </c>
      <c r="K1208" s="421">
        <v>220.9</v>
      </c>
      <c r="L1208" s="408">
        <f t="shared" si="159"/>
        <v>2650.8</v>
      </c>
      <c r="M1208" s="408">
        <f t="shared" si="160"/>
        <v>1448.2333333333333</v>
      </c>
      <c r="N1208" s="408">
        <f t="shared" si="161"/>
        <v>17378.8</v>
      </c>
      <c r="O1208" s="299"/>
      <c r="P1208" s="514"/>
      <c r="Q1208" s="550"/>
      <c r="R1208" s="862"/>
      <c r="S1208" s="862"/>
      <c r="T1208" s="3"/>
      <c r="U1208" s="3"/>
      <c r="V1208" s="3"/>
      <c r="W1208" s="3"/>
      <c r="X1208" s="3"/>
      <c r="Y1208" s="3"/>
      <c r="Z1208" s="3"/>
    </row>
    <row r="1209" spans="1:26" s="2" customFormat="1" hidden="1" outlineLevel="1">
      <c r="A1209" s="218" t="s">
        <v>2009</v>
      </c>
      <c r="B1209" s="219" t="s">
        <v>2305</v>
      </c>
      <c r="C1209" s="265" t="s">
        <v>288</v>
      </c>
      <c r="D1209" s="265"/>
      <c r="E1209" s="265"/>
      <c r="F1209" s="190" t="s">
        <v>290</v>
      </c>
      <c r="G1209" s="190" t="s">
        <v>29</v>
      </c>
      <c r="H1209" s="260">
        <v>5</v>
      </c>
      <c r="I1209" s="746">
        <v>1668.3333333333335</v>
      </c>
      <c r="J1209" s="421">
        <f t="shared" si="158"/>
        <v>8341.6666666666679</v>
      </c>
      <c r="K1209" s="421">
        <v>300.3</v>
      </c>
      <c r="L1209" s="408">
        <f t="shared" si="159"/>
        <v>1501.5</v>
      </c>
      <c r="M1209" s="408">
        <f t="shared" si="160"/>
        <v>1968.6333333333334</v>
      </c>
      <c r="N1209" s="408">
        <f t="shared" si="161"/>
        <v>9843.1666666666679</v>
      </c>
      <c r="O1209" s="299"/>
      <c r="P1209" s="514"/>
      <c r="Q1209" s="550"/>
      <c r="R1209" s="862"/>
      <c r="S1209" s="862"/>
      <c r="T1209" s="3"/>
      <c r="U1209" s="3"/>
      <c r="V1209" s="3"/>
      <c r="W1209" s="3"/>
      <c r="X1209" s="3"/>
      <c r="Y1209" s="3"/>
      <c r="Z1209" s="3"/>
    </row>
    <row r="1210" spans="1:26" s="2" customFormat="1" hidden="1" outlineLevel="1">
      <c r="A1210" s="218" t="s">
        <v>2010</v>
      </c>
      <c r="B1210" s="219" t="s">
        <v>2305</v>
      </c>
      <c r="C1210" s="265" t="s">
        <v>288</v>
      </c>
      <c r="D1210" s="265"/>
      <c r="E1210" s="265"/>
      <c r="F1210" s="190" t="s">
        <v>290</v>
      </c>
      <c r="G1210" s="190" t="s">
        <v>29</v>
      </c>
      <c r="H1210" s="260">
        <v>1</v>
      </c>
      <c r="I1210" s="746">
        <v>1911</v>
      </c>
      <c r="J1210" s="421">
        <f t="shared" si="158"/>
        <v>1911</v>
      </c>
      <c r="K1210" s="421">
        <v>344</v>
      </c>
      <c r="L1210" s="408">
        <f t="shared" si="159"/>
        <v>344</v>
      </c>
      <c r="M1210" s="408">
        <f t="shared" si="160"/>
        <v>2255</v>
      </c>
      <c r="N1210" s="408">
        <f t="shared" si="161"/>
        <v>2255</v>
      </c>
      <c r="O1210" s="299"/>
      <c r="P1210" s="514"/>
      <c r="Q1210" s="550"/>
      <c r="R1210" s="862"/>
      <c r="S1210" s="862"/>
      <c r="T1210" s="3"/>
      <c r="U1210" s="3"/>
      <c r="V1210" s="3"/>
      <c r="W1210" s="3"/>
      <c r="X1210" s="3"/>
      <c r="Y1210" s="3"/>
      <c r="Z1210" s="3"/>
    </row>
    <row r="1211" spans="1:26" s="2" customFormat="1" hidden="1" outlineLevel="1">
      <c r="A1211" s="218" t="s">
        <v>2011</v>
      </c>
      <c r="B1211" s="219" t="s">
        <v>2305</v>
      </c>
      <c r="C1211" s="265" t="s">
        <v>288</v>
      </c>
      <c r="D1211" s="265"/>
      <c r="E1211" s="265"/>
      <c r="F1211" s="190" t="s">
        <v>290</v>
      </c>
      <c r="G1211" s="190" t="s">
        <v>29</v>
      </c>
      <c r="H1211" s="260">
        <v>3</v>
      </c>
      <c r="I1211" s="746">
        <v>1318.3333333333335</v>
      </c>
      <c r="J1211" s="421">
        <f t="shared" si="158"/>
        <v>3955.0000000000005</v>
      </c>
      <c r="K1211" s="421">
        <v>237.3</v>
      </c>
      <c r="L1211" s="408">
        <f t="shared" si="159"/>
        <v>711.90000000000009</v>
      </c>
      <c r="M1211" s="408">
        <f t="shared" si="160"/>
        <v>1555.6333333333334</v>
      </c>
      <c r="N1211" s="408">
        <f t="shared" si="161"/>
        <v>4666.9000000000005</v>
      </c>
      <c r="O1211" s="299"/>
      <c r="P1211" s="514"/>
      <c r="Q1211" s="550"/>
      <c r="R1211" s="862"/>
      <c r="S1211" s="862"/>
      <c r="T1211" s="3"/>
      <c r="U1211" s="3"/>
      <c r="V1211" s="3"/>
      <c r="W1211" s="3"/>
      <c r="X1211" s="3"/>
      <c r="Y1211" s="3"/>
      <c r="Z1211" s="3"/>
    </row>
    <row r="1212" spans="1:26" s="2" customFormat="1" hidden="1" outlineLevel="1">
      <c r="A1212" s="218" t="s">
        <v>2012</v>
      </c>
      <c r="B1212" s="219" t="s">
        <v>2305</v>
      </c>
      <c r="C1212" s="265" t="s">
        <v>288</v>
      </c>
      <c r="D1212" s="265"/>
      <c r="E1212" s="265"/>
      <c r="F1212" s="190" t="s">
        <v>290</v>
      </c>
      <c r="G1212" s="190" t="s">
        <v>29</v>
      </c>
      <c r="H1212" s="260">
        <v>1</v>
      </c>
      <c r="I1212" s="746">
        <v>1786.1666666666667</v>
      </c>
      <c r="J1212" s="421">
        <f t="shared" si="158"/>
        <v>1786.1666666666667</v>
      </c>
      <c r="K1212" s="421">
        <v>321.5</v>
      </c>
      <c r="L1212" s="408">
        <f t="shared" si="159"/>
        <v>321.5</v>
      </c>
      <c r="M1212" s="408">
        <f t="shared" si="160"/>
        <v>2107.666666666667</v>
      </c>
      <c r="N1212" s="408">
        <f t="shared" si="161"/>
        <v>2107.666666666667</v>
      </c>
      <c r="O1212" s="299"/>
      <c r="P1212" s="514"/>
      <c r="Q1212" s="550"/>
      <c r="R1212" s="862"/>
      <c r="S1212" s="862"/>
      <c r="T1212" s="3"/>
      <c r="U1212" s="3"/>
      <c r="V1212" s="3"/>
      <c r="W1212" s="3"/>
      <c r="X1212" s="3"/>
      <c r="Y1212" s="3"/>
      <c r="Z1212" s="3"/>
    </row>
    <row r="1213" spans="1:26" s="2" customFormat="1" hidden="1" outlineLevel="1">
      <c r="A1213" s="218" t="s">
        <v>2013</v>
      </c>
      <c r="B1213" s="219" t="s">
        <v>2305</v>
      </c>
      <c r="C1213" s="265" t="s">
        <v>288</v>
      </c>
      <c r="D1213" s="265"/>
      <c r="E1213" s="265"/>
      <c r="F1213" s="190" t="s">
        <v>290</v>
      </c>
      <c r="G1213" s="190" t="s">
        <v>29</v>
      </c>
      <c r="H1213" s="260">
        <v>1</v>
      </c>
      <c r="I1213" s="746">
        <v>2502.5</v>
      </c>
      <c r="J1213" s="421">
        <f t="shared" si="158"/>
        <v>2502.5</v>
      </c>
      <c r="K1213" s="421">
        <v>450.5</v>
      </c>
      <c r="L1213" s="408">
        <f t="shared" si="159"/>
        <v>450.5</v>
      </c>
      <c r="M1213" s="408">
        <f t="shared" si="160"/>
        <v>2953</v>
      </c>
      <c r="N1213" s="408">
        <f t="shared" si="161"/>
        <v>2953</v>
      </c>
      <c r="O1213" s="299"/>
      <c r="P1213" s="514"/>
      <c r="Q1213" s="550"/>
      <c r="R1213" s="862"/>
      <c r="S1213" s="862"/>
      <c r="T1213" s="3"/>
      <c r="U1213" s="3"/>
      <c r="V1213" s="3"/>
      <c r="W1213" s="3"/>
      <c r="X1213" s="3"/>
      <c r="Y1213" s="3"/>
      <c r="Z1213" s="3"/>
    </row>
    <row r="1214" spans="1:26" s="2" customFormat="1" hidden="1" outlineLevel="1">
      <c r="A1214" s="218" t="s">
        <v>2014</v>
      </c>
      <c r="B1214" s="219" t="s">
        <v>2305</v>
      </c>
      <c r="C1214" s="265" t="s">
        <v>288</v>
      </c>
      <c r="D1214" s="265"/>
      <c r="E1214" s="265"/>
      <c r="F1214" s="190" t="s">
        <v>290</v>
      </c>
      <c r="G1214" s="190" t="s">
        <v>29</v>
      </c>
      <c r="H1214" s="260">
        <v>4</v>
      </c>
      <c r="I1214" s="746">
        <v>2100</v>
      </c>
      <c r="J1214" s="421">
        <f t="shared" si="158"/>
        <v>8400</v>
      </c>
      <c r="K1214" s="421">
        <v>350</v>
      </c>
      <c r="L1214" s="408">
        <f t="shared" si="159"/>
        <v>1400</v>
      </c>
      <c r="M1214" s="408">
        <f t="shared" si="160"/>
        <v>2450</v>
      </c>
      <c r="N1214" s="408">
        <f t="shared" si="161"/>
        <v>9800</v>
      </c>
      <c r="O1214" s="299"/>
      <c r="P1214" s="514"/>
      <c r="Q1214" s="550"/>
      <c r="R1214" s="862"/>
      <c r="S1214" s="862"/>
      <c r="T1214" s="3"/>
      <c r="U1214" s="3"/>
      <c r="V1214" s="3"/>
      <c r="W1214" s="3"/>
      <c r="X1214" s="3"/>
      <c r="Y1214" s="3"/>
      <c r="Z1214" s="3"/>
    </row>
    <row r="1215" spans="1:26" s="2" customFormat="1" hidden="1" outlineLevel="1">
      <c r="A1215" s="218" t="s">
        <v>2015</v>
      </c>
      <c r="B1215" s="219" t="s">
        <v>2305</v>
      </c>
      <c r="C1215" s="265" t="s">
        <v>288</v>
      </c>
      <c r="D1215" s="265"/>
      <c r="E1215" s="265"/>
      <c r="F1215" s="190" t="s">
        <v>290</v>
      </c>
      <c r="G1215" s="190" t="s">
        <v>29</v>
      </c>
      <c r="H1215" s="260">
        <v>3</v>
      </c>
      <c r="I1215" s="746">
        <v>2566.666666666667</v>
      </c>
      <c r="J1215" s="421">
        <f t="shared" si="158"/>
        <v>7700.0000000000009</v>
      </c>
      <c r="K1215" s="421">
        <v>438.90000000000003</v>
      </c>
      <c r="L1215" s="408">
        <f t="shared" si="159"/>
        <v>1316.7</v>
      </c>
      <c r="M1215" s="408">
        <f t="shared" si="160"/>
        <v>3005.5666666666671</v>
      </c>
      <c r="N1215" s="408">
        <f t="shared" si="161"/>
        <v>9016.7000000000007</v>
      </c>
      <c r="O1215" s="299"/>
      <c r="P1215" s="514"/>
      <c r="Q1215" s="550"/>
      <c r="R1215" s="862"/>
      <c r="S1215" s="862"/>
      <c r="T1215" s="3"/>
      <c r="U1215" s="3"/>
      <c r="V1215" s="3"/>
      <c r="W1215" s="3"/>
      <c r="X1215" s="3"/>
      <c r="Y1215" s="3"/>
      <c r="Z1215" s="3"/>
    </row>
    <row r="1216" spans="1:26" s="2" customFormat="1" hidden="1" outlineLevel="1">
      <c r="A1216" s="218" t="s">
        <v>2016</v>
      </c>
      <c r="B1216" s="219" t="s">
        <v>2305</v>
      </c>
      <c r="C1216" s="265" t="s">
        <v>288</v>
      </c>
      <c r="D1216" s="265"/>
      <c r="E1216" s="265"/>
      <c r="F1216" s="190" t="s">
        <v>290</v>
      </c>
      <c r="G1216" s="190" t="s">
        <v>29</v>
      </c>
      <c r="H1216" s="260">
        <v>2</v>
      </c>
      <c r="I1216" s="746">
        <v>2661.166666666667</v>
      </c>
      <c r="J1216" s="421">
        <f t="shared" si="158"/>
        <v>5322.3333333333339</v>
      </c>
      <c r="K1216" s="421">
        <v>479.01</v>
      </c>
      <c r="L1216" s="408">
        <f t="shared" si="159"/>
        <v>958.02</v>
      </c>
      <c r="M1216" s="408">
        <f t="shared" si="160"/>
        <v>3140.1766666666672</v>
      </c>
      <c r="N1216" s="408">
        <f t="shared" si="161"/>
        <v>6280.3533333333344</v>
      </c>
      <c r="O1216" s="299"/>
      <c r="P1216" s="514"/>
      <c r="Q1216" s="550"/>
      <c r="R1216" s="862"/>
      <c r="S1216" s="862"/>
      <c r="T1216" s="3"/>
      <c r="U1216" s="3"/>
      <c r="V1216" s="3"/>
      <c r="W1216" s="3"/>
      <c r="X1216" s="3"/>
      <c r="Y1216" s="3"/>
      <c r="Z1216" s="3"/>
    </row>
    <row r="1217" spans="1:26" s="2" customFormat="1" hidden="1" outlineLevel="1">
      <c r="A1217" s="218" t="s">
        <v>2017</v>
      </c>
      <c r="B1217" s="219" t="s">
        <v>2305</v>
      </c>
      <c r="C1217" s="265" t="s">
        <v>288</v>
      </c>
      <c r="D1217" s="265"/>
      <c r="E1217" s="265"/>
      <c r="F1217" s="190" t="s">
        <v>290</v>
      </c>
      <c r="G1217" s="190" t="s">
        <v>29</v>
      </c>
      <c r="H1217" s="260">
        <v>3</v>
      </c>
      <c r="I1217" s="746">
        <v>2858.3333333333335</v>
      </c>
      <c r="J1217" s="421">
        <f t="shared" si="158"/>
        <v>8575</v>
      </c>
      <c r="K1217" s="421">
        <v>488.77500000000003</v>
      </c>
      <c r="L1217" s="408">
        <f t="shared" si="159"/>
        <v>1466.325</v>
      </c>
      <c r="M1217" s="408">
        <f t="shared" si="160"/>
        <v>3347.1083333333336</v>
      </c>
      <c r="N1217" s="408">
        <f t="shared" si="161"/>
        <v>10041.325000000001</v>
      </c>
      <c r="O1217" s="299"/>
      <c r="P1217" s="514"/>
      <c r="Q1217" s="550"/>
      <c r="R1217" s="862"/>
      <c r="S1217" s="862"/>
      <c r="T1217" s="3"/>
      <c r="U1217" s="3"/>
      <c r="V1217" s="3"/>
      <c r="W1217" s="3"/>
      <c r="X1217" s="3"/>
      <c r="Y1217" s="3"/>
      <c r="Z1217" s="3"/>
    </row>
    <row r="1218" spans="1:26" s="2" customFormat="1" hidden="1" outlineLevel="1">
      <c r="A1218" s="218" t="s">
        <v>2018</v>
      </c>
      <c r="B1218" s="219" t="s">
        <v>2305</v>
      </c>
      <c r="C1218" s="265" t="s">
        <v>288</v>
      </c>
      <c r="D1218" s="265"/>
      <c r="E1218" s="265"/>
      <c r="F1218" s="190" t="s">
        <v>290</v>
      </c>
      <c r="G1218" s="190" t="s">
        <v>29</v>
      </c>
      <c r="H1218" s="260">
        <v>3</v>
      </c>
      <c r="I1218" s="746">
        <v>3955</v>
      </c>
      <c r="J1218" s="421">
        <f t="shared" si="158"/>
        <v>11865</v>
      </c>
      <c r="K1218" s="421">
        <v>712</v>
      </c>
      <c r="L1218" s="408">
        <f t="shared" si="159"/>
        <v>2136</v>
      </c>
      <c r="M1218" s="408">
        <f t="shared" si="160"/>
        <v>4667</v>
      </c>
      <c r="N1218" s="408">
        <f t="shared" si="161"/>
        <v>14001</v>
      </c>
      <c r="O1218" s="299"/>
      <c r="P1218" s="514"/>
      <c r="Q1218" s="550"/>
      <c r="R1218" s="862"/>
      <c r="S1218" s="862"/>
      <c r="T1218" s="3"/>
      <c r="U1218" s="3"/>
      <c r="V1218" s="3"/>
      <c r="W1218" s="3"/>
      <c r="X1218" s="3"/>
      <c r="Y1218" s="3"/>
      <c r="Z1218" s="3"/>
    </row>
    <row r="1219" spans="1:26" s="2" customFormat="1" hidden="1" outlineLevel="1">
      <c r="A1219" s="218" t="s">
        <v>2019</v>
      </c>
      <c r="B1219" s="219" t="s">
        <v>2305</v>
      </c>
      <c r="C1219" s="265" t="s">
        <v>288</v>
      </c>
      <c r="D1219" s="265"/>
      <c r="E1219" s="265"/>
      <c r="F1219" s="190" t="s">
        <v>290</v>
      </c>
      <c r="G1219" s="190" t="s">
        <v>29</v>
      </c>
      <c r="H1219" s="260">
        <v>2</v>
      </c>
      <c r="I1219" s="746">
        <v>3470</v>
      </c>
      <c r="J1219" s="421">
        <f t="shared" si="158"/>
        <v>6940</v>
      </c>
      <c r="K1219" s="421">
        <v>625</v>
      </c>
      <c r="L1219" s="408">
        <f t="shared" si="159"/>
        <v>1250</v>
      </c>
      <c r="M1219" s="408">
        <f t="shared" si="160"/>
        <v>4095</v>
      </c>
      <c r="N1219" s="408">
        <f t="shared" si="161"/>
        <v>8190</v>
      </c>
      <c r="O1219" s="299"/>
      <c r="P1219" s="514"/>
      <c r="Q1219" s="550"/>
      <c r="R1219" s="862"/>
      <c r="S1219" s="862"/>
      <c r="T1219" s="3"/>
      <c r="U1219" s="3"/>
      <c r="V1219" s="3"/>
      <c r="W1219" s="3"/>
      <c r="X1219" s="3"/>
      <c r="Y1219" s="3"/>
      <c r="Z1219" s="3"/>
    </row>
    <row r="1220" spans="1:26" s="2" customFormat="1" hidden="1" outlineLevel="1">
      <c r="A1220" s="218" t="s">
        <v>2020</v>
      </c>
      <c r="B1220" s="219" t="s">
        <v>2305</v>
      </c>
      <c r="C1220" s="265" t="s">
        <v>288</v>
      </c>
      <c r="D1220" s="265"/>
      <c r="E1220" s="265"/>
      <c r="F1220" s="190" t="s">
        <v>290</v>
      </c>
      <c r="G1220" s="190" t="s">
        <v>29</v>
      </c>
      <c r="H1220" s="260">
        <v>3</v>
      </c>
      <c r="I1220" s="746">
        <v>3629.166666666667</v>
      </c>
      <c r="J1220" s="421">
        <f t="shared" si="158"/>
        <v>10887.5</v>
      </c>
      <c r="K1220" s="421">
        <v>653.29999999999995</v>
      </c>
      <c r="L1220" s="408">
        <f t="shared" si="159"/>
        <v>1959.8999999999999</v>
      </c>
      <c r="M1220" s="408">
        <f t="shared" si="160"/>
        <v>4282.4666666666672</v>
      </c>
      <c r="N1220" s="408">
        <f t="shared" si="161"/>
        <v>12847.400000000001</v>
      </c>
      <c r="O1220" s="299"/>
      <c r="P1220" s="514"/>
      <c r="Q1220" s="550"/>
      <c r="R1220" s="862"/>
      <c r="S1220" s="862"/>
      <c r="T1220" s="3"/>
      <c r="U1220" s="3"/>
      <c r="V1220" s="3"/>
      <c r="W1220" s="3"/>
      <c r="X1220" s="3"/>
      <c r="Y1220" s="3"/>
      <c r="Z1220" s="3"/>
    </row>
    <row r="1221" spans="1:26" s="2" customFormat="1" hidden="1" outlineLevel="1">
      <c r="A1221" s="218" t="s">
        <v>2021</v>
      </c>
      <c r="B1221" s="219" t="s">
        <v>2305</v>
      </c>
      <c r="C1221" s="265" t="s">
        <v>288</v>
      </c>
      <c r="D1221" s="265"/>
      <c r="E1221" s="265"/>
      <c r="F1221" s="190" t="s">
        <v>290</v>
      </c>
      <c r="G1221" s="190" t="s">
        <v>29</v>
      </c>
      <c r="H1221" s="260">
        <v>5</v>
      </c>
      <c r="I1221" s="746">
        <v>3850</v>
      </c>
      <c r="J1221" s="421">
        <f t="shared" si="158"/>
        <v>19250</v>
      </c>
      <c r="K1221" s="421">
        <v>693</v>
      </c>
      <c r="L1221" s="408">
        <f t="shared" si="159"/>
        <v>3465</v>
      </c>
      <c r="M1221" s="408">
        <f t="shared" si="160"/>
        <v>4543</v>
      </c>
      <c r="N1221" s="408">
        <f t="shared" si="161"/>
        <v>22715</v>
      </c>
      <c r="O1221" s="299"/>
      <c r="P1221" s="514"/>
      <c r="Q1221" s="550"/>
      <c r="R1221" s="862"/>
      <c r="S1221" s="862"/>
      <c r="T1221" s="3"/>
      <c r="U1221" s="3"/>
      <c r="V1221" s="3"/>
      <c r="W1221" s="3"/>
      <c r="X1221" s="3"/>
      <c r="Y1221" s="3"/>
      <c r="Z1221" s="3"/>
    </row>
    <row r="1222" spans="1:26" s="2" customFormat="1" hidden="1" outlineLevel="1">
      <c r="A1222" s="218" t="s">
        <v>2022</v>
      </c>
      <c r="B1222" s="219" t="s">
        <v>2305</v>
      </c>
      <c r="C1222" s="265" t="s">
        <v>288</v>
      </c>
      <c r="D1222" s="265"/>
      <c r="E1222" s="265"/>
      <c r="F1222" s="190" t="s">
        <v>290</v>
      </c>
      <c r="G1222" s="190" t="s">
        <v>29</v>
      </c>
      <c r="H1222" s="260">
        <v>2</v>
      </c>
      <c r="I1222" s="746">
        <v>4480</v>
      </c>
      <c r="J1222" s="421">
        <f t="shared" si="158"/>
        <v>8960</v>
      </c>
      <c r="K1222" s="421">
        <v>806.4</v>
      </c>
      <c r="L1222" s="408">
        <f t="shared" si="159"/>
        <v>1612.8</v>
      </c>
      <c r="M1222" s="408">
        <f t="shared" si="160"/>
        <v>5286.4</v>
      </c>
      <c r="N1222" s="408">
        <f t="shared" si="161"/>
        <v>10572.8</v>
      </c>
      <c r="O1222" s="299"/>
      <c r="P1222" s="514"/>
      <c r="Q1222" s="550"/>
      <c r="R1222" s="862"/>
      <c r="S1222" s="862"/>
      <c r="T1222" s="3"/>
      <c r="U1222" s="3"/>
      <c r="V1222" s="3"/>
      <c r="W1222" s="3"/>
      <c r="X1222" s="3"/>
      <c r="Y1222" s="3"/>
      <c r="Z1222" s="3"/>
    </row>
    <row r="1223" spans="1:26" s="2" customFormat="1" hidden="1" outlineLevel="1">
      <c r="A1223" s="218" t="s">
        <v>2023</v>
      </c>
      <c r="B1223" s="219" t="s">
        <v>2305</v>
      </c>
      <c r="C1223" s="265" t="s">
        <v>288</v>
      </c>
      <c r="D1223" s="265"/>
      <c r="E1223" s="265"/>
      <c r="F1223" s="190" t="s">
        <v>290</v>
      </c>
      <c r="G1223" s="190" t="s">
        <v>29</v>
      </c>
      <c r="H1223" s="260">
        <v>1</v>
      </c>
      <c r="I1223" s="746">
        <v>5139.166666666667</v>
      </c>
      <c r="J1223" s="421">
        <f t="shared" si="158"/>
        <v>5139.166666666667</v>
      </c>
      <c r="K1223" s="421">
        <v>925</v>
      </c>
      <c r="L1223" s="408">
        <f t="shared" si="159"/>
        <v>925</v>
      </c>
      <c r="M1223" s="408">
        <f t="shared" si="160"/>
        <v>6064.166666666667</v>
      </c>
      <c r="N1223" s="408">
        <f t="shared" si="161"/>
        <v>6064.166666666667</v>
      </c>
      <c r="O1223" s="299"/>
      <c r="P1223" s="514"/>
      <c r="Q1223" s="550"/>
      <c r="R1223" s="862"/>
      <c r="S1223" s="862"/>
      <c r="T1223" s="3"/>
      <c r="U1223" s="3"/>
      <c r="V1223" s="3"/>
      <c r="W1223" s="3"/>
      <c r="X1223" s="3"/>
      <c r="Y1223" s="3"/>
      <c r="Z1223" s="3"/>
    </row>
    <row r="1224" spans="1:26" s="2" customFormat="1" hidden="1" outlineLevel="1">
      <c r="A1224" s="218" t="s">
        <v>2024</v>
      </c>
      <c r="B1224" s="219" t="s">
        <v>2305</v>
      </c>
      <c r="C1224" s="265" t="s">
        <v>288</v>
      </c>
      <c r="D1224" s="265"/>
      <c r="E1224" s="265"/>
      <c r="F1224" s="190" t="s">
        <v>290</v>
      </c>
      <c r="G1224" s="190" t="s">
        <v>29</v>
      </c>
      <c r="H1224" s="260">
        <v>43</v>
      </c>
      <c r="I1224" s="746">
        <v>991.66666666666674</v>
      </c>
      <c r="J1224" s="421">
        <f t="shared" si="158"/>
        <v>42641.666666666672</v>
      </c>
      <c r="K1224" s="421">
        <v>332.5</v>
      </c>
      <c r="L1224" s="408">
        <f t="shared" si="159"/>
        <v>14297.5</v>
      </c>
      <c r="M1224" s="408">
        <f t="shared" si="160"/>
        <v>1324.1666666666667</v>
      </c>
      <c r="N1224" s="408">
        <f t="shared" si="161"/>
        <v>56939.166666666672</v>
      </c>
      <c r="O1224" s="299"/>
      <c r="P1224" s="514"/>
      <c r="Q1224" s="550"/>
      <c r="R1224" s="862"/>
      <c r="S1224" s="862"/>
      <c r="T1224" s="3"/>
      <c r="U1224" s="3"/>
      <c r="V1224" s="3"/>
      <c r="W1224" s="3"/>
      <c r="X1224" s="3"/>
      <c r="Y1224" s="3"/>
      <c r="Z1224" s="3"/>
    </row>
    <row r="1225" spans="1:26" s="2" customFormat="1" hidden="1" outlineLevel="1">
      <c r="A1225" s="218" t="s">
        <v>2025</v>
      </c>
      <c r="B1225" s="219" t="s">
        <v>2305</v>
      </c>
      <c r="C1225" s="265" t="s">
        <v>288</v>
      </c>
      <c r="D1225" s="265"/>
      <c r="E1225" s="265"/>
      <c r="F1225" s="190" t="s">
        <v>290</v>
      </c>
      <c r="G1225" s="190" t="s">
        <v>29</v>
      </c>
      <c r="H1225" s="260">
        <v>18</v>
      </c>
      <c r="I1225" s="746">
        <v>1067.5</v>
      </c>
      <c r="J1225" s="421">
        <f t="shared" si="158"/>
        <v>19215</v>
      </c>
      <c r="K1225" s="421">
        <v>332.5</v>
      </c>
      <c r="L1225" s="408">
        <f t="shared" si="159"/>
        <v>5985</v>
      </c>
      <c r="M1225" s="408">
        <f t="shared" si="160"/>
        <v>1400</v>
      </c>
      <c r="N1225" s="408">
        <f t="shared" si="161"/>
        <v>25200</v>
      </c>
      <c r="O1225" s="299"/>
      <c r="P1225" s="514"/>
      <c r="Q1225" s="550"/>
      <c r="R1225" s="862"/>
      <c r="S1225" s="862"/>
      <c r="T1225" s="3"/>
      <c r="U1225" s="3"/>
      <c r="V1225" s="3"/>
      <c r="W1225" s="3"/>
      <c r="X1225" s="3"/>
      <c r="Y1225" s="3"/>
      <c r="Z1225" s="3"/>
    </row>
    <row r="1226" spans="1:26" s="2" customFormat="1" hidden="1" outlineLevel="1">
      <c r="A1226" s="218" t="s">
        <v>2026</v>
      </c>
      <c r="B1226" s="219" t="s">
        <v>2305</v>
      </c>
      <c r="C1226" s="265" t="s">
        <v>288</v>
      </c>
      <c r="D1226" s="265"/>
      <c r="E1226" s="265"/>
      <c r="F1226" s="190" t="s">
        <v>290</v>
      </c>
      <c r="G1226" s="190" t="s">
        <v>29</v>
      </c>
      <c r="H1226" s="260">
        <v>17</v>
      </c>
      <c r="I1226" s="746">
        <v>1155</v>
      </c>
      <c r="J1226" s="421">
        <f t="shared" si="158"/>
        <v>19635</v>
      </c>
      <c r="K1226" s="421">
        <v>399</v>
      </c>
      <c r="L1226" s="408">
        <f t="shared" si="159"/>
        <v>6783</v>
      </c>
      <c r="M1226" s="408">
        <f t="shared" si="160"/>
        <v>1554</v>
      </c>
      <c r="N1226" s="408">
        <f t="shared" si="161"/>
        <v>26418</v>
      </c>
      <c r="O1226" s="299"/>
      <c r="P1226" s="514"/>
      <c r="Q1226" s="550"/>
      <c r="R1226" s="862"/>
      <c r="S1226" s="862"/>
      <c r="T1226" s="3"/>
      <c r="U1226" s="3"/>
      <c r="V1226" s="3"/>
      <c r="W1226" s="3"/>
      <c r="X1226" s="3"/>
      <c r="Y1226" s="3"/>
      <c r="Z1226" s="3"/>
    </row>
    <row r="1227" spans="1:26" s="2" customFormat="1" hidden="1" outlineLevel="1">
      <c r="A1227" s="218" t="s">
        <v>2027</v>
      </c>
      <c r="B1227" s="219" t="s">
        <v>2305</v>
      </c>
      <c r="C1227" s="265" t="s">
        <v>288</v>
      </c>
      <c r="D1227" s="265"/>
      <c r="E1227" s="265"/>
      <c r="F1227" s="190" t="s">
        <v>290</v>
      </c>
      <c r="G1227" s="190" t="s">
        <v>29</v>
      </c>
      <c r="H1227" s="260">
        <v>1</v>
      </c>
      <c r="I1227" s="746">
        <v>1283.3333333333335</v>
      </c>
      <c r="J1227" s="421">
        <f t="shared" si="158"/>
        <v>1283.3333333333335</v>
      </c>
      <c r="K1227" s="421">
        <v>399</v>
      </c>
      <c r="L1227" s="408">
        <f t="shared" si="159"/>
        <v>399</v>
      </c>
      <c r="M1227" s="408">
        <f t="shared" si="160"/>
        <v>1682.3333333333335</v>
      </c>
      <c r="N1227" s="408">
        <f t="shared" si="161"/>
        <v>1682.3333333333335</v>
      </c>
      <c r="O1227" s="299"/>
      <c r="P1227" s="514"/>
      <c r="Q1227" s="550"/>
      <c r="R1227" s="862"/>
      <c r="S1227" s="862"/>
      <c r="T1227" s="3"/>
      <c r="U1227" s="3"/>
      <c r="V1227" s="3"/>
      <c r="W1227" s="3"/>
      <c r="X1227" s="3"/>
      <c r="Y1227" s="3"/>
      <c r="Z1227" s="3"/>
    </row>
    <row r="1228" spans="1:26" s="2" customFormat="1" hidden="1" outlineLevel="1">
      <c r="A1228" s="218" t="s">
        <v>2028</v>
      </c>
      <c r="B1228" s="219" t="s">
        <v>2305</v>
      </c>
      <c r="C1228" s="265" t="s">
        <v>288</v>
      </c>
      <c r="D1228" s="265"/>
      <c r="E1228" s="265"/>
      <c r="F1228" s="190" t="s">
        <v>290</v>
      </c>
      <c r="G1228" s="190" t="s">
        <v>29</v>
      </c>
      <c r="H1228" s="260">
        <v>44</v>
      </c>
      <c r="I1228" s="746">
        <v>1248.3333333333335</v>
      </c>
      <c r="J1228" s="421">
        <f t="shared" si="158"/>
        <v>54926.666666666672</v>
      </c>
      <c r="K1228" s="421">
        <v>299.60000000000002</v>
      </c>
      <c r="L1228" s="408">
        <f t="shared" si="159"/>
        <v>13182.400000000001</v>
      </c>
      <c r="M1228" s="408">
        <f t="shared" si="160"/>
        <v>1547.9333333333334</v>
      </c>
      <c r="N1228" s="408">
        <f t="shared" si="161"/>
        <v>68109.066666666666</v>
      </c>
      <c r="O1228" s="299"/>
      <c r="P1228" s="514"/>
      <c r="Q1228" s="550"/>
      <c r="R1228" s="862"/>
      <c r="S1228" s="862"/>
      <c r="T1228" s="3"/>
      <c r="U1228" s="3"/>
      <c r="V1228" s="3"/>
      <c r="W1228" s="3"/>
      <c r="X1228" s="3"/>
      <c r="Y1228" s="3"/>
      <c r="Z1228" s="3"/>
    </row>
    <row r="1229" spans="1:26" s="2" customFormat="1" hidden="1" outlineLevel="1">
      <c r="A1229" s="218" t="s">
        <v>2029</v>
      </c>
      <c r="B1229" s="219" t="s">
        <v>2305</v>
      </c>
      <c r="C1229" s="265" t="s">
        <v>288</v>
      </c>
      <c r="D1229" s="265"/>
      <c r="E1229" s="265"/>
      <c r="F1229" s="190" t="s">
        <v>290</v>
      </c>
      <c r="G1229" s="190" t="s">
        <v>29</v>
      </c>
      <c r="H1229" s="260">
        <v>1</v>
      </c>
      <c r="I1229" s="746">
        <v>1726.6666666666667</v>
      </c>
      <c r="J1229" s="421">
        <f t="shared" si="158"/>
        <v>1726.6666666666667</v>
      </c>
      <c r="K1229" s="421">
        <v>465.5</v>
      </c>
      <c r="L1229" s="408">
        <f t="shared" si="159"/>
        <v>465.5</v>
      </c>
      <c r="M1229" s="408">
        <f t="shared" si="160"/>
        <v>2192.166666666667</v>
      </c>
      <c r="N1229" s="408">
        <f t="shared" si="161"/>
        <v>2192.166666666667</v>
      </c>
      <c r="O1229" s="299"/>
      <c r="P1229" s="514"/>
      <c r="Q1229" s="550"/>
      <c r="R1229" s="862"/>
      <c r="S1229" s="862"/>
      <c r="T1229" s="3"/>
      <c r="U1229" s="3"/>
      <c r="V1229" s="3"/>
      <c r="W1229" s="3"/>
      <c r="X1229" s="3"/>
      <c r="Y1229" s="3"/>
      <c r="Z1229" s="3"/>
    </row>
    <row r="1230" spans="1:26" s="2" customFormat="1" hidden="1" outlineLevel="1">
      <c r="A1230" s="218" t="s">
        <v>2030</v>
      </c>
      <c r="B1230" s="219" t="s">
        <v>2305</v>
      </c>
      <c r="C1230" s="265" t="s">
        <v>288</v>
      </c>
      <c r="D1230" s="265"/>
      <c r="E1230" s="265"/>
      <c r="F1230" s="190" t="s">
        <v>290</v>
      </c>
      <c r="G1230" s="190" t="s">
        <v>29</v>
      </c>
      <c r="H1230" s="260">
        <v>99</v>
      </c>
      <c r="I1230" s="746">
        <v>991.66666666666674</v>
      </c>
      <c r="J1230" s="421">
        <f t="shared" si="158"/>
        <v>98175.000000000015</v>
      </c>
      <c r="K1230" s="421">
        <v>332.5</v>
      </c>
      <c r="L1230" s="408">
        <f t="shared" si="159"/>
        <v>32917.5</v>
      </c>
      <c r="M1230" s="408">
        <f t="shared" si="160"/>
        <v>1324.1666666666667</v>
      </c>
      <c r="N1230" s="408">
        <f t="shared" si="161"/>
        <v>131092.5</v>
      </c>
      <c r="O1230" s="299"/>
      <c r="P1230" s="514"/>
      <c r="Q1230" s="550"/>
      <c r="R1230" s="862"/>
      <c r="S1230" s="862"/>
      <c r="T1230" s="3"/>
      <c r="U1230" s="3"/>
      <c r="V1230" s="3"/>
      <c r="W1230" s="3"/>
      <c r="X1230" s="3"/>
      <c r="Y1230" s="3"/>
      <c r="Z1230" s="3"/>
    </row>
    <row r="1231" spans="1:26" s="2" customFormat="1" hidden="1" outlineLevel="1">
      <c r="A1231" s="218" t="s">
        <v>2031</v>
      </c>
      <c r="B1231" s="219" t="s">
        <v>2305</v>
      </c>
      <c r="C1231" s="265" t="s">
        <v>288</v>
      </c>
      <c r="D1231" s="265"/>
      <c r="E1231" s="265"/>
      <c r="F1231" s="190" t="s">
        <v>290</v>
      </c>
      <c r="G1231" s="190" t="s">
        <v>29</v>
      </c>
      <c r="H1231" s="260">
        <v>28</v>
      </c>
      <c r="I1231" s="746">
        <v>1067.5</v>
      </c>
      <c r="J1231" s="421">
        <f t="shared" si="158"/>
        <v>29890</v>
      </c>
      <c r="K1231" s="421">
        <v>332.5</v>
      </c>
      <c r="L1231" s="408">
        <f t="shared" si="159"/>
        <v>9310</v>
      </c>
      <c r="M1231" s="408">
        <f t="shared" si="160"/>
        <v>1400</v>
      </c>
      <c r="N1231" s="408">
        <f t="shared" si="161"/>
        <v>39200</v>
      </c>
      <c r="O1231" s="299"/>
      <c r="P1231" s="514"/>
      <c r="Q1231" s="550"/>
      <c r="R1231" s="862"/>
      <c r="S1231" s="862"/>
      <c r="T1231" s="3"/>
      <c r="U1231" s="3"/>
      <c r="V1231" s="3"/>
      <c r="W1231" s="3"/>
      <c r="X1231" s="3"/>
      <c r="Y1231" s="3"/>
      <c r="Z1231" s="3"/>
    </row>
    <row r="1232" spans="1:26" s="2" customFormat="1" hidden="1" outlineLevel="1">
      <c r="A1232" s="218" t="s">
        <v>2032</v>
      </c>
      <c r="B1232" s="219" t="s">
        <v>2305</v>
      </c>
      <c r="C1232" s="265" t="s">
        <v>288</v>
      </c>
      <c r="D1232" s="265"/>
      <c r="E1232" s="265"/>
      <c r="F1232" s="190" t="s">
        <v>290</v>
      </c>
      <c r="G1232" s="190" t="s">
        <v>29</v>
      </c>
      <c r="H1232" s="260">
        <v>28</v>
      </c>
      <c r="I1232" s="746">
        <v>1155</v>
      </c>
      <c r="J1232" s="421">
        <f t="shared" si="158"/>
        <v>32340</v>
      </c>
      <c r="K1232" s="421">
        <v>399</v>
      </c>
      <c r="L1232" s="408">
        <f t="shared" si="159"/>
        <v>11172</v>
      </c>
      <c r="M1232" s="408">
        <f t="shared" si="160"/>
        <v>1554</v>
      </c>
      <c r="N1232" s="408">
        <f t="shared" si="161"/>
        <v>43512</v>
      </c>
      <c r="O1232" s="299"/>
      <c r="P1232" s="514"/>
      <c r="Q1232" s="550"/>
      <c r="R1232" s="862"/>
      <c r="S1232" s="862"/>
      <c r="T1232" s="3"/>
      <c r="U1232" s="3"/>
      <c r="V1232" s="3"/>
      <c r="W1232" s="3"/>
      <c r="X1232" s="3"/>
      <c r="Y1232" s="3"/>
      <c r="Z1232" s="3"/>
    </row>
    <row r="1233" spans="1:26" s="2" customFormat="1" hidden="1" outlineLevel="1">
      <c r="A1233" s="218" t="s">
        <v>2033</v>
      </c>
      <c r="B1233" s="219" t="s">
        <v>2305</v>
      </c>
      <c r="C1233" s="265" t="s">
        <v>288</v>
      </c>
      <c r="D1233" s="265"/>
      <c r="E1233" s="265"/>
      <c r="F1233" s="190" t="s">
        <v>290</v>
      </c>
      <c r="G1233" s="190" t="s">
        <v>29</v>
      </c>
      <c r="H1233" s="260">
        <v>7</v>
      </c>
      <c r="I1233" s="746">
        <v>1283.3333333333335</v>
      </c>
      <c r="J1233" s="421">
        <f t="shared" si="158"/>
        <v>8983.3333333333339</v>
      </c>
      <c r="K1233" s="421">
        <v>399</v>
      </c>
      <c r="L1233" s="408">
        <f t="shared" si="159"/>
        <v>2793</v>
      </c>
      <c r="M1233" s="408">
        <f t="shared" si="160"/>
        <v>1682.3333333333335</v>
      </c>
      <c r="N1233" s="408">
        <f t="shared" si="161"/>
        <v>11776.333333333334</v>
      </c>
      <c r="O1233" s="299"/>
      <c r="P1233" s="514"/>
      <c r="Q1233" s="550"/>
      <c r="R1233" s="862"/>
      <c r="S1233" s="862"/>
      <c r="T1233" s="3"/>
      <c r="U1233" s="3"/>
      <c r="V1233" s="3"/>
      <c r="W1233" s="3"/>
      <c r="X1233" s="3"/>
      <c r="Y1233" s="3"/>
      <c r="Z1233" s="3"/>
    </row>
    <row r="1234" spans="1:26" s="2" customFormat="1" hidden="1" outlineLevel="1">
      <c r="A1234" s="218" t="s">
        <v>2034</v>
      </c>
      <c r="B1234" s="219" t="s">
        <v>2305</v>
      </c>
      <c r="C1234" s="265" t="s">
        <v>288</v>
      </c>
      <c r="D1234" s="265"/>
      <c r="E1234" s="265"/>
      <c r="F1234" s="190" t="s">
        <v>290</v>
      </c>
      <c r="G1234" s="190" t="s">
        <v>29</v>
      </c>
      <c r="H1234" s="260">
        <v>15</v>
      </c>
      <c r="I1234" s="746">
        <v>1248.3333333333335</v>
      </c>
      <c r="J1234" s="421">
        <f t="shared" si="158"/>
        <v>18725.000000000004</v>
      </c>
      <c r="K1234" s="421">
        <v>299.60000000000002</v>
      </c>
      <c r="L1234" s="408">
        <f t="shared" si="159"/>
        <v>4494</v>
      </c>
      <c r="M1234" s="408">
        <f t="shared" si="160"/>
        <v>1547.9333333333334</v>
      </c>
      <c r="N1234" s="408">
        <f t="shared" si="161"/>
        <v>23219</v>
      </c>
      <c r="O1234" s="299"/>
      <c r="P1234" s="514"/>
      <c r="Q1234" s="550"/>
      <c r="R1234" s="862"/>
      <c r="S1234" s="862"/>
      <c r="T1234" s="3"/>
      <c r="U1234" s="3"/>
      <c r="V1234" s="3"/>
      <c r="W1234" s="3"/>
      <c r="X1234" s="3"/>
      <c r="Y1234" s="3"/>
      <c r="Z1234" s="3"/>
    </row>
    <row r="1235" spans="1:26" s="2" customFormat="1" hidden="1" outlineLevel="1">
      <c r="A1235" s="218" t="s">
        <v>2035</v>
      </c>
      <c r="B1235" s="219" t="s">
        <v>2305</v>
      </c>
      <c r="C1235" s="265" t="s">
        <v>288</v>
      </c>
      <c r="D1235" s="265"/>
      <c r="E1235" s="265"/>
      <c r="F1235" s="190" t="s">
        <v>290</v>
      </c>
      <c r="G1235" s="190" t="s">
        <v>29</v>
      </c>
      <c r="H1235" s="260">
        <v>6</v>
      </c>
      <c r="I1235" s="746">
        <v>1726.6666666666667</v>
      </c>
      <c r="J1235" s="421">
        <f t="shared" si="158"/>
        <v>10360</v>
      </c>
      <c r="K1235" s="421">
        <v>465.5</v>
      </c>
      <c r="L1235" s="408">
        <f t="shared" si="159"/>
        <v>2793</v>
      </c>
      <c r="M1235" s="408">
        <f t="shared" si="160"/>
        <v>2192.166666666667</v>
      </c>
      <c r="N1235" s="408">
        <f t="shared" si="161"/>
        <v>13153.000000000002</v>
      </c>
      <c r="O1235" s="299"/>
      <c r="P1235" s="514"/>
      <c r="Q1235" s="550"/>
      <c r="R1235" s="862"/>
      <c r="S1235" s="862"/>
      <c r="T1235" s="3"/>
      <c r="U1235" s="3"/>
      <c r="V1235" s="3"/>
      <c r="W1235" s="3"/>
      <c r="X1235" s="3"/>
      <c r="Y1235" s="3"/>
      <c r="Z1235" s="3"/>
    </row>
    <row r="1236" spans="1:26" s="2" customFormat="1" hidden="1" outlineLevel="1">
      <c r="A1236" s="218" t="s">
        <v>2036</v>
      </c>
      <c r="B1236" s="219" t="s">
        <v>2305</v>
      </c>
      <c r="C1236" s="265" t="s">
        <v>288</v>
      </c>
      <c r="D1236" s="265"/>
      <c r="E1236" s="265"/>
      <c r="F1236" s="190" t="s">
        <v>290</v>
      </c>
      <c r="G1236" s="190" t="s">
        <v>16</v>
      </c>
      <c r="H1236" s="260">
        <v>35</v>
      </c>
      <c r="I1236" s="746">
        <v>991.66666666666674</v>
      </c>
      <c r="J1236" s="421">
        <f t="shared" si="158"/>
        <v>34708.333333333336</v>
      </c>
      <c r="K1236" s="421">
        <v>332.5</v>
      </c>
      <c r="L1236" s="408">
        <f t="shared" si="159"/>
        <v>11637.5</v>
      </c>
      <c r="M1236" s="408">
        <f t="shared" si="160"/>
        <v>1324.1666666666667</v>
      </c>
      <c r="N1236" s="408">
        <f t="shared" si="161"/>
        <v>46345.833333333336</v>
      </c>
      <c r="O1236" s="311"/>
      <c r="P1236" s="515"/>
      <c r="Q1236" s="551"/>
      <c r="R1236" s="862"/>
      <c r="S1236" s="862"/>
      <c r="T1236" s="3"/>
      <c r="U1236" s="3"/>
      <c r="V1236" s="3"/>
      <c r="W1236" s="3"/>
      <c r="X1236" s="3"/>
      <c r="Y1236" s="3"/>
      <c r="Z1236" s="3"/>
    </row>
    <row r="1237" spans="1:26" s="2" customFormat="1" hidden="1" outlineLevel="1">
      <c r="A1237" s="218" t="s">
        <v>2037</v>
      </c>
      <c r="B1237" s="219" t="s">
        <v>2305</v>
      </c>
      <c r="C1237" s="265" t="s">
        <v>288</v>
      </c>
      <c r="D1237" s="265"/>
      <c r="E1237" s="265"/>
      <c r="F1237" s="190" t="s">
        <v>290</v>
      </c>
      <c r="G1237" s="190" t="s">
        <v>16</v>
      </c>
      <c r="H1237" s="260">
        <v>27</v>
      </c>
      <c r="I1237" s="746">
        <v>1067.5</v>
      </c>
      <c r="J1237" s="421">
        <f t="shared" si="158"/>
        <v>28822.5</v>
      </c>
      <c r="K1237" s="421">
        <v>332.5</v>
      </c>
      <c r="L1237" s="408">
        <f t="shared" si="159"/>
        <v>8977.5</v>
      </c>
      <c r="M1237" s="408">
        <f t="shared" si="160"/>
        <v>1400</v>
      </c>
      <c r="N1237" s="408">
        <f t="shared" si="161"/>
        <v>37800</v>
      </c>
      <c r="O1237" s="311"/>
      <c r="P1237" s="515"/>
      <c r="Q1237" s="551"/>
      <c r="R1237" s="862"/>
      <c r="S1237" s="862"/>
      <c r="T1237" s="3"/>
      <c r="U1237" s="3"/>
      <c r="V1237" s="3"/>
      <c r="W1237" s="3"/>
      <c r="X1237" s="3"/>
      <c r="Y1237" s="3"/>
      <c r="Z1237" s="3"/>
    </row>
    <row r="1238" spans="1:26" s="2" customFormat="1" hidden="1" outlineLevel="1">
      <c r="A1238" s="218" t="s">
        <v>2038</v>
      </c>
      <c r="B1238" s="219" t="s">
        <v>2305</v>
      </c>
      <c r="C1238" s="265" t="s">
        <v>288</v>
      </c>
      <c r="D1238" s="265"/>
      <c r="E1238" s="265"/>
      <c r="F1238" s="190" t="s">
        <v>290</v>
      </c>
      <c r="G1238" s="190" t="s">
        <v>16</v>
      </c>
      <c r="H1238" s="260">
        <v>10</v>
      </c>
      <c r="I1238" s="746">
        <v>1155</v>
      </c>
      <c r="J1238" s="421">
        <f t="shared" si="158"/>
        <v>11550</v>
      </c>
      <c r="K1238" s="421">
        <v>399</v>
      </c>
      <c r="L1238" s="408">
        <f t="shared" si="159"/>
        <v>3990</v>
      </c>
      <c r="M1238" s="408">
        <f t="shared" si="160"/>
        <v>1554</v>
      </c>
      <c r="N1238" s="408">
        <f t="shared" si="161"/>
        <v>15540</v>
      </c>
      <c r="O1238" s="299"/>
      <c r="P1238" s="514"/>
      <c r="Q1238" s="550"/>
      <c r="R1238" s="862"/>
      <c r="S1238" s="862"/>
      <c r="T1238" s="3"/>
      <c r="U1238" s="3"/>
      <c r="V1238" s="3"/>
      <c r="W1238" s="3"/>
      <c r="X1238" s="3"/>
      <c r="Y1238" s="3"/>
      <c r="Z1238" s="3"/>
    </row>
    <row r="1239" spans="1:26" s="2" customFormat="1" hidden="1" outlineLevel="1">
      <c r="A1239" s="218" t="s">
        <v>2039</v>
      </c>
      <c r="B1239" s="219" t="s">
        <v>2305</v>
      </c>
      <c r="C1239" s="265" t="s">
        <v>288</v>
      </c>
      <c r="D1239" s="265"/>
      <c r="E1239" s="265"/>
      <c r="F1239" s="190" t="s">
        <v>290</v>
      </c>
      <c r="G1239" s="190" t="s">
        <v>16</v>
      </c>
      <c r="H1239" s="260">
        <v>1</v>
      </c>
      <c r="I1239" s="746">
        <v>1283.3333333333335</v>
      </c>
      <c r="J1239" s="421">
        <f t="shared" ref="J1239:J1248" si="162">H1239*I1239</f>
        <v>1283.3333333333335</v>
      </c>
      <c r="K1239" s="421">
        <v>399</v>
      </c>
      <c r="L1239" s="408">
        <f t="shared" ref="L1239:L1248" si="163">H1239*K1239</f>
        <v>399</v>
      </c>
      <c r="M1239" s="408">
        <f t="shared" ref="M1239:M1248" si="164">I1239+K1239</f>
        <v>1682.3333333333335</v>
      </c>
      <c r="N1239" s="408">
        <f t="shared" ref="N1239:N1248" si="165">H1239*M1239</f>
        <v>1682.3333333333335</v>
      </c>
      <c r="O1239" s="299"/>
      <c r="P1239" s="514"/>
      <c r="Q1239" s="550"/>
      <c r="R1239" s="862"/>
      <c r="S1239" s="862"/>
      <c r="T1239" s="3"/>
      <c r="U1239" s="3"/>
      <c r="V1239" s="3"/>
      <c r="W1239" s="3"/>
      <c r="X1239" s="3"/>
      <c r="Y1239" s="3"/>
      <c r="Z1239" s="3"/>
    </row>
    <row r="1240" spans="1:26" s="2" customFormat="1" hidden="1" outlineLevel="1">
      <c r="A1240" s="218" t="s">
        <v>2040</v>
      </c>
      <c r="B1240" s="219" t="s">
        <v>2305</v>
      </c>
      <c r="C1240" s="265" t="s">
        <v>288</v>
      </c>
      <c r="D1240" s="265"/>
      <c r="E1240" s="265"/>
      <c r="F1240" s="190" t="s">
        <v>290</v>
      </c>
      <c r="G1240" s="190" t="s">
        <v>16</v>
      </c>
      <c r="H1240" s="260">
        <v>1</v>
      </c>
      <c r="I1240" s="746">
        <v>1726.6666666666667</v>
      </c>
      <c r="J1240" s="421">
        <f t="shared" si="162"/>
        <v>1726.6666666666667</v>
      </c>
      <c r="K1240" s="421">
        <v>465.5</v>
      </c>
      <c r="L1240" s="408">
        <f t="shared" si="163"/>
        <v>465.5</v>
      </c>
      <c r="M1240" s="408">
        <f t="shared" si="164"/>
        <v>2192.166666666667</v>
      </c>
      <c r="N1240" s="408">
        <f t="shared" si="165"/>
        <v>2192.166666666667</v>
      </c>
      <c r="O1240" s="299"/>
      <c r="P1240" s="514"/>
      <c r="Q1240" s="550"/>
      <c r="R1240" s="862"/>
      <c r="S1240" s="862"/>
      <c r="T1240" s="3"/>
      <c r="U1240" s="3"/>
      <c r="V1240" s="3"/>
      <c r="W1240" s="3"/>
      <c r="X1240" s="3"/>
      <c r="Y1240" s="3"/>
      <c r="Z1240" s="3"/>
    </row>
    <row r="1241" spans="1:26" s="2" customFormat="1" hidden="1" outlineLevel="1">
      <c r="A1241" s="218" t="s">
        <v>2041</v>
      </c>
      <c r="B1241" s="219" t="s">
        <v>2305</v>
      </c>
      <c r="C1241" s="265" t="s">
        <v>287</v>
      </c>
      <c r="D1241" s="265"/>
      <c r="E1241" s="265"/>
      <c r="F1241" s="190" t="s">
        <v>225</v>
      </c>
      <c r="G1241" s="190" t="s">
        <v>29</v>
      </c>
      <c r="H1241" s="260">
        <v>7</v>
      </c>
      <c r="I1241" s="746">
        <v>22400</v>
      </c>
      <c r="J1241" s="421">
        <f t="shared" si="162"/>
        <v>156800</v>
      </c>
      <c r="K1241" s="421">
        <v>3300</v>
      </c>
      <c r="L1241" s="408">
        <f t="shared" si="163"/>
        <v>23100</v>
      </c>
      <c r="M1241" s="408">
        <f t="shared" si="164"/>
        <v>25700</v>
      </c>
      <c r="N1241" s="408">
        <f t="shared" si="165"/>
        <v>179900</v>
      </c>
      <c r="O1241" s="299"/>
      <c r="P1241" s="514"/>
      <c r="Q1241" s="550"/>
      <c r="R1241" s="862"/>
      <c r="S1241" s="862"/>
      <c r="T1241" s="3"/>
      <c r="U1241" s="3"/>
      <c r="V1241" s="3"/>
      <c r="W1241" s="3"/>
      <c r="X1241" s="3"/>
      <c r="Y1241" s="3"/>
      <c r="Z1241" s="3"/>
    </row>
    <row r="1242" spans="1:26" s="2" customFormat="1" hidden="1" outlineLevel="1">
      <c r="A1242" s="218" t="s">
        <v>2042</v>
      </c>
      <c r="B1242" s="219" t="s">
        <v>2305</v>
      </c>
      <c r="C1242" s="265" t="s">
        <v>1160</v>
      </c>
      <c r="D1242" s="265"/>
      <c r="E1242" s="265"/>
      <c r="F1242" s="190" t="s">
        <v>225</v>
      </c>
      <c r="G1242" s="190" t="s">
        <v>29</v>
      </c>
      <c r="H1242" s="260">
        <v>6</v>
      </c>
      <c r="I1242" s="746">
        <v>15026.666666666668</v>
      </c>
      <c r="J1242" s="421">
        <f t="shared" si="162"/>
        <v>90160</v>
      </c>
      <c r="K1242" s="421">
        <v>1984</v>
      </c>
      <c r="L1242" s="408">
        <f t="shared" si="163"/>
        <v>11904</v>
      </c>
      <c r="M1242" s="408">
        <f t="shared" si="164"/>
        <v>17010.666666666668</v>
      </c>
      <c r="N1242" s="408">
        <f t="shared" si="165"/>
        <v>102064</v>
      </c>
      <c r="O1242" s="299"/>
      <c r="P1242" s="514"/>
      <c r="Q1242" s="550"/>
      <c r="R1242" s="862"/>
      <c r="S1242" s="862"/>
      <c r="T1242" s="3"/>
      <c r="U1242" s="3"/>
      <c r="V1242" s="3"/>
      <c r="W1242" s="3"/>
      <c r="X1242" s="3"/>
      <c r="Y1242" s="3"/>
      <c r="Z1242" s="3"/>
    </row>
    <row r="1243" spans="1:26" s="2" customFormat="1" hidden="1" outlineLevel="1">
      <c r="A1243" s="218" t="s">
        <v>2043</v>
      </c>
      <c r="B1243" s="219" t="s">
        <v>2305</v>
      </c>
      <c r="C1243" s="265" t="s">
        <v>238</v>
      </c>
      <c r="D1243" s="265"/>
      <c r="E1243" s="265"/>
      <c r="F1243" s="190" t="s">
        <v>225</v>
      </c>
      <c r="G1243" s="190" t="s">
        <v>29</v>
      </c>
      <c r="H1243" s="260">
        <v>6</v>
      </c>
      <c r="I1243" s="746">
        <v>3417.1666666666665</v>
      </c>
      <c r="J1243" s="421">
        <f t="shared" si="162"/>
        <v>20503</v>
      </c>
      <c r="K1243" s="421">
        <v>598.5</v>
      </c>
      <c r="L1243" s="408">
        <f t="shared" si="163"/>
        <v>3591</v>
      </c>
      <c r="M1243" s="408">
        <f t="shared" si="164"/>
        <v>4015.6666666666665</v>
      </c>
      <c r="N1243" s="408">
        <f t="shared" si="165"/>
        <v>24094</v>
      </c>
      <c r="O1243" s="299"/>
      <c r="P1243" s="514"/>
      <c r="Q1243" s="550"/>
      <c r="R1243" s="862"/>
      <c r="S1243" s="862"/>
      <c r="T1243" s="3"/>
      <c r="U1243" s="3"/>
      <c r="V1243" s="3"/>
      <c r="W1243" s="3"/>
      <c r="X1243" s="3"/>
      <c r="Y1243" s="3"/>
      <c r="Z1243" s="3"/>
    </row>
    <row r="1244" spans="1:26" s="2" customFormat="1" hidden="1" outlineLevel="1">
      <c r="A1244" s="218" t="s">
        <v>2044</v>
      </c>
      <c r="B1244" s="219" t="s">
        <v>2305</v>
      </c>
      <c r="C1244" s="265" t="s">
        <v>238</v>
      </c>
      <c r="D1244" s="265"/>
      <c r="E1244" s="265"/>
      <c r="F1244" s="190" t="s">
        <v>225</v>
      </c>
      <c r="G1244" s="190" t="s">
        <v>29</v>
      </c>
      <c r="H1244" s="260">
        <v>2</v>
      </c>
      <c r="I1244" s="746">
        <v>3755.5000000000005</v>
      </c>
      <c r="J1244" s="421">
        <f t="shared" si="162"/>
        <v>7511.0000000000009</v>
      </c>
      <c r="K1244" s="421">
        <v>598.5</v>
      </c>
      <c r="L1244" s="408">
        <f t="shared" si="163"/>
        <v>1197</v>
      </c>
      <c r="M1244" s="408">
        <f t="shared" si="164"/>
        <v>4354</v>
      </c>
      <c r="N1244" s="408">
        <f t="shared" si="165"/>
        <v>8708</v>
      </c>
      <c r="O1244" s="299"/>
      <c r="P1244" s="514"/>
      <c r="Q1244" s="550"/>
      <c r="R1244" s="862"/>
      <c r="S1244" s="862"/>
      <c r="T1244" s="3"/>
      <c r="U1244" s="3"/>
      <c r="V1244" s="3"/>
      <c r="W1244" s="3"/>
      <c r="X1244" s="3"/>
      <c r="Y1244" s="3"/>
      <c r="Z1244" s="3"/>
    </row>
    <row r="1245" spans="1:26" s="2" customFormat="1" hidden="1" outlineLevel="1">
      <c r="A1245" s="218" t="s">
        <v>2045</v>
      </c>
      <c r="B1245" s="219" t="s">
        <v>2305</v>
      </c>
      <c r="C1245" s="265" t="s">
        <v>238</v>
      </c>
      <c r="D1245" s="265"/>
      <c r="E1245" s="265"/>
      <c r="F1245" s="190" t="s">
        <v>225</v>
      </c>
      <c r="G1245" s="190" t="s">
        <v>29</v>
      </c>
      <c r="H1245" s="260">
        <v>5</v>
      </c>
      <c r="I1245" s="746">
        <v>4117.1666666666661</v>
      </c>
      <c r="J1245" s="421">
        <f t="shared" si="162"/>
        <v>20585.833333333328</v>
      </c>
      <c r="K1245" s="421">
        <v>598.5</v>
      </c>
      <c r="L1245" s="408">
        <f t="shared" si="163"/>
        <v>2992.5</v>
      </c>
      <c r="M1245" s="408">
        <f t="shared" si="164"/>
        <v>4715.6666666666661</v>
      </c>
      <c r="N1245" s="408">
        <f t="shared" si="165"/>
        <v>23578.333333333328</v>
      </c>
      <c r="O1245" s="299"/>
      <c r="P1245" s="514"/>
      <c r="Q1245" s="550"/>
      <c r="R1245" s="862"/>
      <c r="S1245" s="862"/>
      <c r="T1245" s="3"/>
      <c r="U1245" s="3"/>
      <c r="V1245" s="3"/>
      <c r="W1245" s="3"/>
      <c r="X1245" s="3"/>
      <c r="Y1245" s="3"/>
      <c r="Z1245" s="3"/>
    </row>
    <row r="1246" spans="1:26" s="2" customFormat="1" hidden="1" outlineLevel="1">
      <c r="A1246" s="218" t="s">
        <v>2046</v>
      </c>
      <c r="B1246" s="219" t="s">
        <v>2305</v>
      </c>
      <c r="C1246" s="265" t="s">
        <v>238</v>
      </c>
      <c r="D1246" s="265"/>
      <c r="E1246" s="265"/>
      <c r="F1246" s="190" t="s">
        <v>225</v>
      </c>
      <c r="G1246" s="190" t="s">
        <v>29</v>
      </c>
      <c r="H1246" s="260">
        <v>5</v>
      </c>
      <c r="I1246" s="746">
        <v>4818.3333333333339</v>
      </c>
      <c r="J1246" s="421">
        <f t="shared" si="162"/>
        <v>24091.666666666672</v>
      </c>
      <c r="K1246" s="421">
        <v>598.5</v>
      </c>
      <c r="L1246" s="408">
        <f t="shared" si="163"/>
        <v>2992.5</v>
      </c>
      <c r="M1246" s="408">
        <f t="shared" si="164"/>
        <v>5416.8333333333339</v>
      </c>
      <c r="N1246" s="408">
        <f t="shared" si="165"/>
        <v>27084.166666666672</v>
      </c>
      <c r="O1246" s="299"/>
      <c r="P1246" s="514"/>
      <c r="Q1246" s="550"/>
      <c r="R1246" s="862"/>
      <c r="S1246" s="862"/>
      <c r="T1246" s="3"/>
      <c r="U1246" s="3"/>
      <c r="V1246" s="3"/>
      <c r="W1246" s="3"/>
      <c r="X1246" s="3"/>
      <c r="Y1246" s="3"/>
      <c r="Z1246" s="3"/>
    </row>
    <row r="1247" spans="1:26" s="2" customFormat="1" hidden="1" outlineLevel="1">
      <c r="A1247" s="218" t="s">
        <v>2047</v>
      </c>
      <c r="B1247" s="219" t="s">
        <v>2305</v>
      </c>
      <c r="C1247" s="265" t="s">
        <v>238</v>
      </c>
      <c r="D1247" s="265"/>
      <c r="E1247" s="265"/>
      <c r="F1247" s="190" t="s">
        <v>225</v>
      </c>
      <c r="G1247" s="190" t="s">
        <v>29</v>
      </c>
      <c r="H1247" s="260">
        <v>1</v>
      </c>
      <c r="I1247" s="746">
        <v>5592.5</v>
      </c>
      <c r="J1247" s="421">
        <f t="shared" si="162"/>
        <v>5592.5</v>
      </c>
      <c r="K1247" s="421">
        <v>598.5</v>
      </c>
      <c r="L1247" s="408">
        <f t="shared" si="163"/>
        <v>598.5</v>
      </c>
      <c r="M1247" s="408">
        <f t="shared" si="164"/>
        <v>6191</v>
      </c>
      <c r="N1247" s="408">
        <f t="shared" si="165"/>
        <v>6191</v>
      </c>
      <c r="O1247" s="299"/>
      <c r="P1247" s="514"/>
      <c r="Q1247" s="550"/>
      <c r="R1247" s="862"/>
      <c r="S1247" s="862"/>
      <c r="T1247" s="3"/>
      <c r="U1247" s="3"/>
      <c r="V1247" s="3"/>
      <c r="W1247" s="3"/>
      <c r="X1247" s="3"/>
      <c r="Y1247" s="3"/>
      <c r="Z1247" s="3"/>
    </row>
    <row r="1248" spans="1:26" s="2" customFormat="1" hidden="1" outlineLevel="1">
      <c r="A1248" s="218" t="s">
        <v>2048</v>
      </c>
      <c r="B1248" s="219" t="s">
        <v>2305</v>
      </c>
      <c r="C1248" s="265" t="s">
        <v>238</v>
      </c>
      <c r="D1248" s="265"/>
      <c r="E1248" s="265"/>
      <c r="F1248" s="190" t="s">
        <v>225</v>
      </c>
      <c r="G1248" s="190" t="s">
        <v>29</v>
      </c>
      <c r="H1248" s="260">
        <v>4</v>
      </c>
      <c r="I1248" s="746">
        <v>7076.666666666667</v>
      </c>
      <c r="J1248" s="421">
        <f t="shared" si="162"/>
        <v>28306.666666666668</v>
      </c>
      <c r="K1248" s="421">
        <v>598.5</v>
      </c>
      <c r="L1248" s="408">
        <f t="shared" si="163"/>
        <v>2394</v>
      </c>
      <c r="M1248" s="408">
        <f t="shared" si="164"/>
        <v>7675.166666666667</v>
      </c>
      <c r="N1248" s="408">
        <f t="shared" si="165"/>
        <v>30700.666666666668</v>
      </c>
      <c r="O1248" s="299"/>
      <c r="P1248" s="514"/>
      <c r="Q1248" s="550"/>
      <c r="R1248" s="862"/>
      <c r="S1248" s="862"/>
      <c r="T1248" s="3"/>
      <c r="U1248" s="3"/>
      <c r="V1248" s="3"/>
      <c r="W1248" s="3"/>
      <c r="X1248" s="3"/>
      <c r="Y1248" s="3"/>
      <c r="Z1248" s="3"/>
    </row>
    <row r="1249" spans="1:26" s="2" customFormat="1" hidden="1" outlineLevel="1">
      <c r="A1249" s="33" t="s">
        <v>2049</v>
      </c>
      <c r="B1249" s="34" t="s">
        <v>2305</v>
      </c>
      <c r="C1249" s="270" t="s">
        <v>40</v>
      </c>
      <c r="D1249" s="270"/>
      <c r="E1249" s="270"/>
      <c r="F1249" s="313"/>
      <c r="G1249" s="313"/>
      <c r="H1249" s="313"/>
      <c r="I1249" s="499"/>
      <c r="J1249" s="420"/>
      <c r="K1249" s="750"/>
      <c r="L1249" s="409"/>
      <c r="M1249" s="409"/>
      <c r="N1249" s="409"/>
      <c r="O1249" s="310"/>
      <c r="P1249" s="515"/>
      <c r="Q1249" s="551"/>
      <c r="R1249" s="862"/>
      <c r="S1249" s="862"/>
      <c r="T1249" s="3"/>
      <c r="U1249" s="3"/>
      <c r="V1249" s="3"/>
      <c r="W1249" s="3"/>
      <c r="X1249" s="3"/>
      <c r="Y1249" s="3"/>
      <c r="Z1249" s="3"/>
    </row>
    <row r="1250" spans="1:26" s="2" customFormat="1" hidden="1" outlineLevel="1">
      <c r="A1250" s="218" t="s">
        <v>2050</v>
      </c>
      <c r="B1250" s="219" t="s">
        <v>2305</v>
      </c>
      <c r="C1250" s="265" t="s">
        <v>237</v>
      </c>
      <c r="D1250" s="265"/>
      <c r="E1250" s="265"/>
      <c r="F1250" s="190" t="s">
        <v>225</v>
      </c>
      <c r="G1250" s="190" t="s">
        <v>29</v>
      </c>
      <c r="H1250" s="260">
        <v>1</v>
      </c>
      <c r="I1250" s="746">
        <v>13192.666666666666</v>
      </c>
      <c r="J1250" s="421">
        <f t="shared" ref="J1250:J1290" si="166">H1250*I1250</f>
        <v>13192.666666666666</v>
      </c>
      <c r="K1250" s="421">
        <v>5145.1399999999994</v>
      </c>
      <c r="L1250" s="408">
        <f t="shared" ref="L1250:L1279" si="167">H1250*K1250</f>
        <v>5145.1399999999994</v>
      </c>
      <c r="M1250" s="408">
        <f t="shared" ref="M1250:M1279" si="168">I1250+K1250</f>
        <v>18337.806666666664</v>
      </c>
      <c r="N1250" s="408">
        <f t="shared" ref="N1250:N1279" si="169">H1250*M1250</f>
        <v>18337.806666666664</v>
      </c>
      <c r="O1250" s="311" t="s">
        <v>1180</v>
      </c>
      <c r="P1250" s="578"/>
      <c r="Q1250" s="551"/>
      <c r="R1250" s="862"/>
      <c r="S1250" s="862"/>
      <c r="T1250" s="3"/>
      <c r="U1250" s="3"/>
      <c r="V1250" s="3"/>
      <c r="W1250" s="3"/>
      <c r="X1250" s="3"/>
      <c r="Y1250" s="3"/>
      <c r="Z1250" s="3"/>
    </row>
    <row r="1251" spans="1:26" s="2" customFormat="1" hidden="1" outlineLevel="1">
      <c r="A1251" s="218" t="s">
        <v>2051</v>
      </c>
      <c r="B1251" s="219" t="s">
        <v>2305</v>
      </c>
      <c r="C1251" s="265" t="s">
        <v>238</v>
      </c>
      <c r="D1251" s="265"/>
      <c r="E1251" s="265"/>
      <c r="F1251" s="190" t="s">
        <v>225</v>
      </c>
      <c r="G1251" s="190" t="s">
        <v>29</v>
      </c>
      <c r="H1251" s="260">
        <v>2</v>
      </c>
      <c r="I1251" s="746">
        <v>0</v>
      </c>
      <c r="J1251" s="421">
        <f t="shared" si="166"/>
        <v>0</v>
      </c>
      <c r="K1251" s="421"/>
      <c r="L1251" s="408">
        <f t="shared" si="167"/>
        <v>0</v>
      </c>
      <c r="M1251" s="408">
        <f t="shared" si="168"/>
        <v>0</v>
      </c>
      <c r="N1251" s="408">
        <f t="shared" si="169"/>
        <v>0</v>
      </c>
      <c r="O1251" s="311"/>
      <c r="P1251" s="515"/>
      <c r="Q1251" s="551"/>
      <c r="R1251" s="862"/>
      <c r="S1251" s="862"/>
      <c r="T1251" s="3"/>
      <c r="U1251" s="3"/>
      <c r="V1251" s="3"/>
      <c r="W1251" s="3"/>
      <c r="X1251" s="3"/>
      <c r="Y1251" s="3"/>
      <c r="Z1251" s="3"/>
    </row>
    <row r="1252" spans="1:26" s="2" customFormat="1" hidden="1" outlineLevel="1">
      <c r="A1252" s="218" t="s">
        <v>3960</v>
      </c>
      <c r="B1252" s="219" t="s">
        <v>2305</v>
      </c>
      <c r="C1252" s="265" t="s">
        <v>237</v>
      </c>
      <c r="D1252" s="265"/>
      <c r="E1252" s="265"/>
      <c r="F1252" s="190" t="s">
        <v>225</v>
      </c>
      <c r="G1252" s="190" t="s">
        <v>29</v>
      </c>
      <c r="H1252" s="260">
        <v>1</v>
      </c>
      <c r="I1252" s="746">
        <v>13192.666666666666</v>
      </c>
      <c r="J1252" s="421">
        <f t="shared" si="166"/>
        <v>13192.666666666666</v>
      </c>
      <c r="K1252" s="421">
        <v>5145.1399999999994</v>
      </c>
      <c r="L1252" s="408">
        <f t="shared" si="167"/>
        <v>5145.1399999999994</v>
      </c>
      <c r="M1252" s="408">
        <f t="shared" si="168"/>
        <v>18337.806666666664</v>
      </c>
      <c r="N1252" s="408">
        <f t="shared" si="169"/>
        <v>18337.806666666664</v>
      </c>
      <c r="O1252" s="311" t="s">
        <v>1181</v>
      </c>
      <c r="P1252" s="515"/>
      <c r="Q1252" s="551"/>
      <c r="R1252" s="862"/>
      <c r="S1252" s="862"/>
      <c r="T1252" s="3"/>
      <c r="U1252" s="3"/>
      <c r="V1252" s="3"/>
      <c r="W1252" s="3"/>
      <c r="X1252" s="3"/>
      <c r="Y1252" s="3"/>
      <c r="Z1252" s="3"/>
    </row>
    <row r="1253" spans="1:26" s="2" customFormat="1" hidden="1" outlineLevel="1">
      <c r="A1253" s="218" t="s">
        <v>3961</v>
      </c>
      <c r="B1253" s="219" t="s">
        <v>2305</v>
      </c>
      <c r="C1253" s="265" t="s">
        <v>238</v>
      </c>
      <c r="D1253" s="265"/>
      <c r="E1253" s="265"/>
      <c r="F1253" s="190" t="s">
        <v>225</v>
      </c>
      <c r="G1253" s="190" t="s">
        <v>29</v>
      </c>
      <c r="H1253" s="260">
        <v>2</v>
      </c>
      <c r="I1253" s="746">
        <v>0</v>
      </c>
      <c r="J1253" s="421">
        <f t="shared" si="166"/>
        <v>0</v>
      </c>
      <c r="K1253" s="421"/>
      <c r="L1253" s="408">
        <f t="shared" si="167"/>
        <v>0</v>
      </c>
      <c r="M1253" s="408">
        <f t="shared" si="168"/>
        <v>0</v>
      </c>
      <c r="N1253" s="408">
        <f t="shared" si="169"/>
        <v>0</v>
      </c>
      <c r="O1253" s="311"/>
      <c r="P1253" s="515"/>
      <c r="Q1253" s="551"/>
      <c r="R1253" s="862"/>
      <c r="S1253" s="862"/>
      <c r="T1253" s="3"/>
      <c r="U1253" s="3"/>
      <c r="V1253" s="3"/>
      <c r="W1253" s="3"/>
      <c r="X1253" s="3"/>
      <c r="Y1253" s="3"/>
      <c r="Z1253" s="3"/>
    </row>
    <row r="1254" spans="1:26" s="2" customFormat="1" hidden="1" outlineLevel="1">
      <c r="A1254" s="218" t="s">
        <v>3962</v>
      </c>
      <c r="B1254" s="219" t="s">
        <v>2305</v>
      </c>
      <c r="C1254" s="265" t="s">
        <v>237</v>
      </c>
      <c r="D1254" s="265"/>
      <c r="E1254" s="265"/>
      <c r="F1254" s="190" t="s">
        <v>225</v>
      </c>
      <c r="G1254" s="190" t="s">
        <v>29</v>
      </c>
      <c r="H1254" s="260">
        <v>1</v>
      </c>
      <c r="I1254" s="746">
        <v>14058.916666666668</v>
      </c>
      <c r="J1254" s="421">
        <f t="shared" si="166"/>
        <v>14058.916666666668</v>
      </c>
      <c r="K1254" s="421">
        <v>5482.9775000000009</v>
      </c>
      <c r="L1254" s="408">
        <f t="shared" si="167"/>
        <v>5482.9775000000009</v>
      </c>
      <c r="M1254" s="408">
        <f t="shared" si="168"/>
        <v>19541.894166666669</v>
      </c>
      <c r="N1254" s="408">
        <f t="shared" si="169"/>
        <v>19541.894166666669</v>
      </c>
      <c r="O1254" s="311" t="s">
        <v>1182</v>
      </c>
      <c r="P1254" s="515"/>
      <c r="Q1254" s="551"/>
      <c r="R1254" s="862"/>
      <c r="S1254" s="862"/>
      <c r="T1254" s="3"/>
      <c r="U1254" s="3"/>
      <c r="V1254" s="3"/>
      <c r="W1254" s="3"/>
      <c r="X1254" s="3"/>
      <c r="Y1254" s="3"/>
      <c r="Z1254" s="3"/>
    </row>
    <row r="1255" spans="1:26" s="2" customFormat="1" hidden="1" outlineLevel="1">
      <c r="A1255" s="218" t="s">
        <v>3963</v>
      </c>
      <c r="B1255" s="219" t="s">
        <v>2305</v>
      </c>
      <c r="C1255" s="265" t="s">
        <v>238</v>
      </c>
      <c r="D1255" s="265"/>
      <c r="E1255" s="265"/>
      <c r="F1255" s="190" t="s">
        <v>225</v>
      </c>
      <c r="G1255" s="190" t="s">
        <v>29</v>
      </c>
      <c r="H1255" s="260">
        <v>2</v>
      </c>
      <c r="I1255" s="746">
        <v>0</v>
      </c>
      <c r="J1255" s="421">
        <f t="shared" si="166"/>
        <v>0</v>
      </c>
      <c r="K1255" s="421"/>
      <c r="L1255" s="408">
        <f t="shared" si="167"/>
        <v>0</v>
      </c>
      <c r="M1255" s="408">
        <f t="shared" si="168"/>
        <v>0</v>
      </c>
      <c r="N1255" s="408">
        <f t="shared" si="169"/>
        <v>0</v>
      </c>
      <c r="O1255" s="311"/>
      <c r="P1255" s="515"/>
      <c r="Q1255" s="551"/>
      <c r="R1255" s="862"/>
      <c r="S1255" s="862"/>
      <c r="T1255" s="3"/>
      <c r="U1255" s="3"/>
      <c r="V1255" s="3"/>
      <c r="W1255" s="3"/>
      <c r="X1255" s="3"/>
      <c r="Y1255" s="3"/>
      <c r="Z1255" s="3"/>
    </row>
    <row r="1256" spans="1:26" s="2" customFormat="1" hidden="1" outlineLevel="1">
      <c r="A1256" s="218" t="s">
        <v>3964</v>
      </c>
      <c r="B1256" s="219" t="s">
        <v>2305</v>
      </c>
      <c r="C1256" s="265" t="s">
        <v>237</v>
      </c>
      <c r="D1256" s="265"/>
      <c r="E1256" s="265"/>
      <c r="F1256" s="190" t="s">
        <v>225</v>
      </c>
      <c r="G1256" s="190" t="s">
        <v>29</v>
      </c>
      <c r="H1256" s="260">
        <v>1</v>
      </c>
      <c r="I1256" s="746">
        <v>16401</v>
      </c>
      <c r="J1256" s="421">
        <f t="shared" si="166"/>
        <v>16401</v>
      </c>
      <c r="K1256" s="421">
        <v>6396.39</v>
      </c>
      <c r="L1256" s="408">
        <f t="shared" si="167"/>
        <v>6396.39</v>
      </c>
      <c r="M1256" s="408">
        <f t="shared" si="168"/>
        <v>22797.39</v>
      </c>
      <c r="N1256" s="408">
        <f t="shared" si="169"/>
        <v>22797.39</v>
      </c>
      <c r="O1256" s="311" t="s">
        <v>1183</v>
      </c>
      <c r="P1256" s="515"/>
      <c r="Q1256" s="551"/>
      <c r="R1256" s="862"/>
      <c r="S1256" s="862"/>
      <c r="T1256" s="3"/>
      <c r="U1256" s="3"/>
      <c r="V1256" s="3"/>
      <c r="W1256" s="3"/>
      <c r="X1256" s="3"/>
      <c r="Y1256" s="3"/>
      <c r="Z1256" s="3"/>
    </row>
    <row r="1257" spans="1:26" s="2" customFormat="1" hidden="1" outlineLevel="1">
      <c r="A1257" s="218" t="s">
        <v>3965</v>
      </c>
      <c r="B1257" s="219" t="s">
        <v>2305</v>
      </c>
      <c r="C1257" s="265" t="s">
        <v>238</v>
      </c>
      <c r="D1257" s="265"/>
      <c r="E1257" s="265"/>
      <c r="F1257" s="190" t="s">
        <v>225</v>
      </c>
      <c r="G1257" s="190" t="s">
        <v>29</v>
      </c>
      <c r="H1257" s="260">
        <v>2</v>
      </c>
      <c r="I1257" s="746">
        <v>0</v>
      </c>
      <c r="J1257" s="421">
        <f t="shared" si="166"/>
        <v>0</v>
      </c>
      <c r="K1257" s="421"/>
      <c r="L1257" s="408">
        <f t="shared" si="167"/>
        <v>0</v>
      </c>
      <c r="M1257" s="408">
        <f t="shared" si="168"/>
        <v>0</v>
      </c>
      <c r="N1257" s="408">
        <f t="shared" si="169"/>
        <v>0</v>
      </c>
      <c r="O1257" s="311"/>
      <c r="P1257" s="515"/>
      <c r="Q1257" s="551"/>
      <c r="R1257" s="862"/>
      <c r="S1257" s="862"/>
      <c r="T1257" s="3"/>
      <c r="U1257" s="3"/>
      <c r="V1257" s="3"/>
      <c r="W1257" s="3"/>
      <c r="X1257" s="3"/>
      <c r="Y1257" s="3"/>
      <c r="Z1257" s="3"/>
    </row>
    <row r="1258" spans="1:26" s="2" customFormat="1" hidden="1" outlineLevel="1">
      <c r="A1258" s="218" t="s">
        <v>3966</v>
      </c>
      <c r="B1258" s="219" t="s">
        <v>2305</v>
      </c>
      <c r="C1258" s="265" t="s">
        <v>237</v>
      </c>
      <c r="D1258" s="265"/>
      <c r="E1258" s="265"/>
      <c r="F1258" s="190" t="s">
        <v>225</v>
      </c>
      <c r="G1258" s="190" t="s">
        <v>29</v>
      </c>
      <c r="H1258" s="260">
        <v>1</v>
      </c>
      <c r="I1258" s="746">
        <v>19102.416666666664</v>
      </c>
      <c r="J1258" s="421">
        <f t="shared" si="166"/>
        <v>19102.416666666664</v>
      </c>
      <c r="K1258" s="421">
        <v>7449.9424999999992</v>
      </c>
      <c r="L1258" s="408">
        <f t="shared" si="167"/>
        <v>7449.9424999999992</v>
      </c>
      <c r="M1258" s="408">
        <f t="shared" si="168"/>
        <v>26552.359166666662</v>
      </c>
      <c r="N1258" s="408">
        <f t="shared" si="169"/>
        <v>26552.359166666662</v>
      </c>
      <c r="O1258" s="311" t="s">
        <v>1184</v>
      </c>
      <c r="P1258" s="515"/>
      <c r="Q1258" s="551"/>
      <c r="R1258" s="862"/>
      <c r="S1258" s="862"/>
      <c r="T1258" s="3"/>
      <c r="U1258" s="3"/>
      <c r="V1258" s="3"/>
      <c r="W1258" s="3"/>
      <c r="X1258" s="3"/>
      <c r="Y1258" s="3"/>
      <c r="Z1258" s="3"/>
    </row>
    <row r="1259" spans="1:26" s="2" customFormat="1" hidden="1" outlineLevel="1">
      <c r="A1259" s="218" t="s">
        <v>3967</v>
      </c>
      <c r="B1259" s="219" t="s">
        <v>2305</v>
      </c>
      <c r="C1259" s="265" t="s">
        <v>238</v>
      </c>
      <c r="D1259" s="265"/>
      <c r="E1259" s="265"/>
      <c r="F1259" s="190" t="s">
        <v>225</v>
      </c>
      <c r="G1259" s="190" t="s">
        <v>29</v>
      </c>
      <c r="H1259" s="260">
        <v>1</v>
      </c>
      <c r="I1259" s="746">
        <v>0</v>
      </c>
      <c r="J1259" s="421">
        <f t="shared" si="166"/>
        <v>0</v>
      </c>
      <c r="K1259" s="421"/>
      <c r="L1259" s="408">
        <f t="shared" si="167"/>
        <v>0</v>
      </c>
      <c r="M1259" s="408">
        <f t="shared" si="168"/>
        <v>0</v>
      </c>
      <c r="N1259" s="408">
        <f t="shared" si="169"/>
        <v>0</v>
      </c>
      <c r="O1259" s="311"/>
      <c r="P1259" s="515"/>
      <c r="Q1259" s="551"/>
      <c r="R1259" s="862"/>
      <c r="S1259" s="862"/>
      <c r="T1259" s="3"/>
      <c r="U1259" s="3"/>
      <c r="V1259" s="3"/>
      <c r="W1259" s="3"/>
      <c r="X1259" s="3"/>
      <c r="Y1259" s="3"/>
      <c r="Z1259" s="3"/>
    </row>
    <row r="1260" spans="1:26" s="2" customFormat="1" hidden="1" outlineLevel="1">
      <c r="A1260" s="218" t="s">
        <v>3968</v>
      </c>
      <c r="B1260" s="219" t="s">
        <v>2305</v>
      </c>
      <c r="C1260" s="265" t="s">
        <v>237</v>
      </c>
      <c r="D1260" s="265"/>
      <c r="E1260" s="265"/>
      <c r="F1260" s="190" t="s">
        <v>225</v>
      </c>
      <c r="G1260" s="190" t="s">
        <v>29</v>
      </c>
      <c r="H1260" s="260">
        <v>1</v>
      </c>
      <c r="I1260" s="746">
        <v>19102.416666666664</v>
      </c>
      <c r="J1260" s="421">
        <f t="shared" si="166"/>
        <v>19102.416666666664</v>
      </c>
      <c r="K1260" s="421">
        <v>7449.9424999999992</v>
      </c>
      <c r="L1260" s="408">
        <f t="shared" si="167"/>
        <v>7449.9424999999992</v>
      </c>
      <c r="M1260" s="408">
        <f t="shared" si="168"/>
        <v>26552.359166666662</v>
      </c>
      <c r="N1260" s="408">
        <f t="shared" si="169"/>
        <v>26552.359166666662</v>
      </c>
      <c r="O1260" s="311" t="s">
        <v>1185</v>
      </c>
      <c r="P1260" s="515"/>
      <c r="Q1260" s="551"/>
      <c r="R1260" s="862"/>
      <c r="S1260" s="862"/>
      <c r="T1260" s="3"/>
      <c r="U1260" s="3"/>
      <c r="V1260" s="3"/>
      <c r="W1260" s="3"/>
      <c r="X1260" s="3"/>
      <c r="Y1260" s="3"/>
      <c r="Z1260" s="3"/>
    </row>
    <row r="1261" spans="1:26" s="2" customFormat="1" hidden="1" outlineLevel="1">
      <c r="A1261" s="218" t="s">
        <v>3969</v>
      </c>
      <c r="B1261" s="219" t="s">
        <v>2305</v>
      </c>
      <c r="C1261" s="265" t="s">
        <v>238</v>
      </c>
      <c r="D1261" s="265"/>
      <c r="E1261" s="265"/>
      <c r="F1261" s="190" t="s">
        <v>225</v>
      </c>
      <c r="G1261" s="190" t="s">
        <v>29</v>
      </c>
      <c r="H1261" s="260">
        <v>2</v>
      </c>
      <c r="I1261" s="746">
        <v>0</v>
      </c>
      <c r="J1261" s="421">
        <f t="shared" si="166"/>
        <v>0</v>
      </c>
      <c r="K1261" s="421"/>
      <c r="L1261" s="408">
        <f t="shared" si="167"/>
        <v>0</v>
      </c>
      <c r="M1261" s="408">
        <f t="shared" si="168"/>
        <v>0</v>
      </c>
      <c r="N1261" s="408">
        <f t="shared" si="169"/>
        <v>0</v>
      </c>
      <c r="O1261" s="311"/>
      <c r="P1261" s="515"/>
      <c r="Q1261" s="551"/>
      <c r="R1261" s="862"/>
      <c r="S1261" s="862"/>
      <c r="T1261" s="3"/>
      <c r="U1261" s="3"/>
      <c r="V1261" s="3"/>
      <c r="W1261" s="3"/>
      <c r="X1261" s="3"/>
      <c r="Y1261" s="3"/>
      <c r="Z1261" s="3"/>
    </row>
    <row r="1262" spans="1:26" s="2" customFormat="1" hidden="1" outlineLevel="1">
      <c r="A1262" s="218" t="s">
        <v>3970</v>
      </c>
      <c r="B1262" s="219" t="s">
        <v>2305</v>
      </c>
      <c r="C1262" s="265" t="s">
        <v>237</v>
      </c>
      <c r="D1262" s="265"/>
      <c r="E1262" s="265"/>
      <c r="F1262" s="190" t="s">
        <v>225</v>
      </c>
      <c r="G1262" s="190" t="s">
        <v>29</v>
      </c>
      <c r="H1262" s="260">
        <v>1</v>
      </c>
      <c r="I1262" s="746">
        <v>21643.416666666668</v>
      </c>
      <c r="J1262" s="421">
        <f t="shared" si="166"/>
        <v>21643.416666666668</v>
      </c>
      <c r="K1262" s="421">
        <v>8440.9325000000008</v>
      </c>
      <c r="L1262" s="408">
        <f t="shared" si="167"/>
        <v>8440.9325000000008</v>
      </c>
      <c r="M1262" s="408">
        <f t="shared" si="168"/>
        <v>30084.349166666667</v>
      </c>
      <c r="N1262" s="408">
        <f t="shared" si="169"/>
        <v>30084.349166666667</v>
      </c>
      <c r="O1262" s="311" t="s">
        <v>1186</v>
      </c>
      <c r="P1262" s="515"/>
      <c r="Q1262" s="551"/>
      <c r="R1262" s="862"/>
      <c r="S1262" s="862"/>
      <c r="T1262" s="3"/>
      <c r="U1262" s="3"/>
      <c r="V1262" s="3"/>
      <c r="W1262" s="3"/>
      <c r="X1262" s="3"/>
      <c r="Y1262" s="3"/>
      <c r="Z1262" s="3"/>
    </row>
    <row r="1263" spans="1:26" s="2" customFormat="1" hidden="1" outlineLevel="1">
      <c r="A1263" s="218" t="s">
        <v>3971</v>
      </c>
      <c r="B1263" s="219" t="s">
        <v>2305</v>
      </c>
      <c r="C1263" s="265" t="s">
        <v>238</v>
      </c>
      <c r="D1263" s="265"/>
      <c r="E1263" s="265"/>
      <c r="F1263" s="190" t="s">
        <v>225</v>
      </c>
      <c r="G1263" s="190" t="s">
        <v>29</v>
      </c>
      <c r="H1263" s="260">
        <v>2</v>
      </c>
      <c r="I1263" s="746">
        <v>0</v>
      </c>
      <c r="J1263" s="421">
        <f t="shared" si="166"/>
        <v>0</v>
      </c>
      <c r="K1263" s="421"/>
      <c r="L1263" s="408">
        <f t="shared" si="167"/>
        <v>0</v>
      </c>
      <c r="M1263" s="408">
        <f t="shared" si="168"/>
        <v>0</v>
      </c>
      <c r="N1263" s="408">
        <f t="shared" si="169"/>
        <v>0</v>
      </c>
      <c r="O1263" s="311"/>
      <c r="P1263" s="515"/>
      <c r="Q1263" s="551"/>
      <c r="R1263" s="862"/>
      <c r="S1263" s="862"/>
      <c r="T1263" s="3"/>
      <c r="U1263" s="3"/>
      <c r="V1263" s="3"/>
      <c r="W1263" s="3"/>
      <c r="X1263" s="3"/>
      <c r="Y1263" s="3"/>
      <c r="Z1263" s="3"/>
    </row>
    <row r="1264" spans="1:26" s="2" customFormat="1" hidden="1" outlineLevel="1">
      <c r="A1264" s="218" t="s">
        <v>3972</v>
      </c>
      <c r="B1264" s="219" t="s">
        <v>2305</v>
      </c>
      <c r="C1264" s="265" t="s">
        <v>237</v>
      </c>
      <c r="D1264" s="265"/>
      <c r="E1264" s="265"/>
      <c r="F1264" s="190" t="s">
        <v>225</v>
      </c>
      <c r="G1264" s="190" t="s">
        <v>29</v>
      </c>
      <c r="H1264" s="260">
        <v>1</v>
      </c>
      <c r="I1264" s="746">
        <v>26667.666666666668</v>
      </c>
      <c r="J1264" s="421">
        <f t="shared" si="166"/>
        <v>26667.666666666668</v>
      </c>
      <c r="K1264" s="421">
        <v>10400.390000000001</v>
      </c>
      <c r="L1264" s="408">
        <f t="shared" si="167"/>
        <v>10400.390000000001</v>
      </c>
      <c r="M1264" s="408">
        <f t="shared" si="168"/>
        <v>37068.056666666671</v>
      </c>
      <c r="N1264" s="408">
        <f t="shared" si="169"/>
        <v>37068.056666666671</v>
      </c>
      <c r="O1264" s="311" t="s">
        <v>1187</v>
      </c>
      <c r="P1264" s="515"/>
      <c r="Q1264" s="551"/>
      <c r="R1264" s="862"/>
      <c r="S1264" s="862"/>
      <c r="T1264" s="3"/>
      <c r="U1264" s="3"/>
      <c r="V1264" s="3"/>
      <c r="W1264" s="3"/>
      <c r="X1264" s="3"/>
      <c r="Y1264" s="3"/>
      <c r="Z1264" s="3"/>
    </row>
    <row r="1265" spans="1:26" s="2" customFormat="1" hidden="1" outlineLevel="1">
      <c r="A1265" s="218" t="s">
        <v>3973</v>
      </c>
      <c r="B1265" s="219" t="s">
        <v>2305</v>
      </c>
      <c r="C1265" s="265" t="s">
        <v>238</v>
      </c>
      <c r="D1265" s="265"/>
      <c r="E1265" s="265"/>
      <c r="F1265" s="190" t="s">
        <v>225</v>
      </c>
      <c r="G1265" s="190" t="s">
        <v>29</v>
      </c>
      <c r="H1265" s="260">
        <v>2</v>
      </c>
      <c r="I1265" s="746">
        <v>0</v>
      </c>
      <c r="J1265" s="421">
        <f t="shared" si="166"/>
        <v>0</v>
      </c>
      <c r="K1265" s="421"/>
      <c r="L1265" s="408">
        <f t="shared" si="167"/>
        <v>0</v>
      </c>
      <c r="M1265" s="408">
        <f t="shared" si="168"/>
        <v>0</v>
      </c>
      <c r="N1265" s="408">
        <f t="shared" si="169"/>
        <v>0</v>
      </c>
      <c r="O1265" s="311"/>
      <c r="P1265" s="515"/>
      <c r="Q1265" s="551"/>
      <c r="R1265" s="862"/>
      <c r="S1265" s="862"/>
      <c r="T1265" s="3"/>
      <c r="U1265" s="3"/>
      <c r="V1265" s="3"/>
      <c r="W1265" s="3"/>
      <c r="X1265" s="3"/>
      <c r="Y1265" s="3"/>
      <c r="Z1265" s="3"/>
    </row>
    <row r="1266" spans="1:26" s="2" customFormat="1" hidden="1" outlineLevel="1">
      <c r="A1266" s="218" t="s">
        <v>3974</v>
      </c>
      <c r="B1266" s="219" t="s">
        <v>2305</v>
      </c>
      <c r="C1266" s="265" t="s">
        <v>237</v>
      </c>
      <c r="D1266" s="265"/>
      <c r="E1266" s="265"/>
      <c r="F1266" s="190" t="s">
        <v>225</v>
      </c>
      <c r="G1266" s="190" t="s">
        <v>29</v>
      </c>
      <c r="H1266" s="260">
        <v>1</v>
      </c>
      <c r="I1266" s="746">
        <v>26667.666666666668</v>
      </c>
      <c r="J1266" s="421">
        <f t="shared" si="166"/>
        <v>26667.666666666668</v>
      </c>
      <c r="K1266" s="421">
        <v>10400.390000000001</v>
      </c>
      <c r="L1266" s="408">
        <f t="shared" si="167"/>
        <v>10400.390000000001</v>
      </c>
      <c r="M1266" s="408">
        <f t="shared" si="168"/>
        <v>37068.056666666671</v>
      </c>
      <c r="N1266" s="408">
        <f t="shared" si="169"/>
        <v>37068.056666666671</v>
      </c>
      <c r="O1266" s="311" t="s">
        <v>1188</v>
      </c>
      <c r="P1266" s="515"/>
      <c r="Q1266" s="551"/>
      <c r="R1266" s="862"/>
      <c r="S1266" s="862"/>
      <c r="T1266" s="3"/>
      <c r="U1266" s="3"/>
      <c r="V1266" s="3"/>
      <c r="W1266" s="3"/>
      <c r="X1266" s="3"/>
      <c r="Y1266" s="3"/>
      <c r="Z1266" s="3"/>
    </row>
    <row r="1267" spans="1:26" s="2" customFormat="1" hidden="1" outlineLevel="1">
      <c r="A1267" s="218" t="s">
        <v>3975</v>
      </c>
      <c r="B1267" s="219" t="s">
        <v>2305</v>
      </c>
      <c r="C1267" s="265" t="s">
        <v>238</v>
      </c>
      <c r="D1267" s="265"/>
      <c r="E1267" s="265"/>
      <c r="F1267" s="190" t="s">
        <v>225</v>
      </c>
      <c r="G1267" s="190" t="s">
        <v>29</v>
      </c>
      <c r="H1267" s="260">
        <v>2</v>
      </c>
      <c r="I1267" s="746">
        <v>0</v>
      </c>
      <c r="J1267" s="421">
        <f t="shared" si="166"/>
        <v>0</v>
      </c>
      <c r="K1267" s="421"/>
      <c r="L1267" s="408">
        <f t="shared" si="167"/>
        <v>0</v>
      </c>
      <c r="M1267" s="408">
        <f t="shared" si="168"/>
        <v>0</v>
      </c>
      <c r="N1267" s="408">
        <f t="shared" si="169"/>
        <v>0</v>
      </c>
      <c r="O1267" s="311"/>
      <c r="P1267" s="515"/>
      <c r="Q1267" s="551"/>
      <c r="R1267" s="862"/>
      <c r="S1267" s="862"/>
      <c r="T1267" s="3"/>
      <c r="U1267" s="3"/>
      <c r="V1267" s="3"/>
      <c r="W1267" s="3"/>
      <c r="X1267" s="3"/>
      <c r="Y1267" s="3"/>
      <c r="Z1267" s="3"/>
    </row>
    <row r="1268" spans="1:26" s="2" customFormat="1" hidden="1" outlineLevel="1">
      <c r="A1268" s="218" t="s">
        <v>3976</v>
      </c>
      <c r="B1268" s="219" t="s">
        <v>2305</v>
      </c>
      <c r="C1268" s="265" t="s">
        <v>237</v>
      </c>
      <c r="D1268" s="265"/>
      <c r="E1268" s="265"/>
      <c r="F1268" s="190" t="s">
        <v>225</v>
      </c>
      <c r="G1268" s="190" t="s">
        <v>29</v>
      </c>
      <c r="H1268" s="260">
        <v>1</v>
      </c>
      <c r="I1268" s="746">
        <v>13192.666666666666</v>
      </c>
      <c r="J1268" s="421">
        <f t="shared" si="166"/>
        <v>13192.666666666666</v>
      </c>
      <c r="K1268" s="421">
        <v>5145.1399999999994</v>
      </c>
      <c r="L1268" s="408">
        <f t="shared" si="167"/>
        <v>5145.1399999999994</v>
      </c>
      <c r="M1268" s="408">
        <f t="shared" si="168"/>
        <v>18337.806666666664</v>
      </c>
      <c r="N1268" s="408">
        <f t="shared" si="169"/>
        <v>18337.806666666664</v>
      </c>
      <c r="O1268" s="311" t="s">
        <v>243</v>
      </c>
      <c r="P1268" s="515"/>
      <c r="Q1268" s="551"/>
      <c r="R1268" s="862"/>
      <c r="S1268" s="862"/>
      <c r="T1268" s="3"/>
      <c r="U1268" s="3"/>
      <c r="V1268" s="3"/>
      <c r="W1268" s="3"/>
      <c r="X1268" s="3"/>
      <c r="Y1268" s="3"/>
      <c r="Z1268" s="3"/>
    </row>
    <row r="1269" spans="1:26" s="2" customFormat="1" hidden="1" outlineLevel="1">
      <c r="A1269" s="218" t="s">
        <v>3977</v>
      </c>
      <c r="B1269" s="219" t="s">
        <v>2305</v>
      </c>
      <c r="C1269" s="265" t="s">
        <v>238</v>
      </c>
      <c r="D1269" s="265"/>
      <c r="E1269" s="265"/>
      <c r="F1269" s="190" t="s">
        <v>225</v>
      </c>
      <c r="G1269" s="190" t="s">
        <v>29</v>
      </c>
      <c r="H1269" s="260">
        <v>2</v>
      </c>
      <c r="I1269" s="746">
        <v>0</v>
      </c>
      <c r="J1269" s="421">
        <f t="shared" si="166"/>
        <v>0</v>
      </c>
      <c r="K1269" s="421"/>
      <c r="L1269" s="408">
        <f t="shared" si="167"/>
        <v>0</v>
      </c>
      <c r="M1269" s="408">
        <f t="shared" si="168"/>
        <v>0</v>
      </c>
      <c r="N1269" s="408">
        <f t="shared" si="169"/>
        <v>0</v>
      </c>
      <c r="O1269" s="311"/>
      <c r="P1269" s="515"/>
      <c r="Q1269" s="551"/>
      <c r="R1269" s="862"/>
      <c r="S1269" s="862"/>
      <c r="T1269" s="3"/>
      <c r="U1269" s="3"/>
      <c r="V1269" s="3"/>
      <c r="W1269" s="3"/>
      <c r="X1269" s="3"/>
      <c r="Y1269" s="3"/>
      <c r="Z1269" s="3"/>
    </row>
    <row r="1270" spans="1:26" s="2" customFormat="1" hidden="1" outlineLevel="1">
      <c r="A1270" s="218" t="s">
        <v>3978</v>
      </c>
      <c r="B1270" s="219" t="s">
        <v>2305</v>
      </c>
      <c r="C1270" s="265" t="s">
        <v>237</v>
      </c>
      <c r="D1270" s="265"/>
      <c r="E1270" s="265"/>
      <c r="F1270" s="190" t="s">
        <v>225</v>
      </c>
      <c r="G1270" s="190" t="s">
        <v>29</v>
      </c>
      <c r="H1270" s="260">
        <v>1</v>
      </c>
      <c r="I1270" s="746">
        <v>16401</v>
      </c>
      <c r="J1270" s="421">
        <f t="shared" si="166"/>
        <v>16401</v>
      </c>
      <c r="K1270" s="421">
        <v>6396.39</v>
      </c>
      <c r="L1270" s="408">
        <f t="shared" si="167"/>
        <v>6396.39</v>
      </c>
      <c r="M1270" s="408">
        <f t="shared" si="168"/>
        <v>22797.39</v>
      </c>
      <c r="N1270" s="408">
        <f t="shared" si="169"/>
        <v>22797.39</v>
      </c>
      <c r="O1270" s="311" t="s">
        <v>1292</v>
      </c>
      <c r="P1270" s="515"/>
      <c r="Q1270" s="551"/>
      <c r="R1270" s="862"/>
      <c r="S1270" s="862"/>
      <c r="T1270" s="3"/>
      <c r="U1270" s="3"/>
      <c r="V1270" s="3"/>
      <c r="W1270" s="3"/>
      <c r="X1270" s="3"/>
      <c r="Y1270" s="3"/>
      <c r="Z1270" s="3"/>
    </row>
    <row r="1271" spans="1:26" s="2" customFormat="1" hidden="1" outlineLevel="1">
      <c r="A1271" s="218" t="s">
        <v>3979</v>
      </c>
      <c r="B1271" s="219" t="s">
        <v>2305</v>
      </c>
      <c r="C1271" s="265" t="s">
        <v>238</v>
      </c>
      <c r="D1271" s="265"/>
      <c r="E1271" s="265"/>
      <c r="F1271" s="190" t="s">
        <v>225</v>
      </c>
      <c r="G1271" s="190" t="s">
        <v>29</v>
      </c>
      <c r="H1271" s="260">
        <v>1</v>
      </c>
      <c r="I1271" s="746">
        <v>0</v>
      </c>
      <c r="J1271" s="421">
        <f t="shared" si="166"/>
        <v>0</v>
      </c>
      <c r="K1271" s="421"/>
      <c r="L1271" s="408">
        <f t="shared" si="167"/>
        <v>0</v>
      </c>
      <c r="M1271" s="408">
        <f t="shared" si="168"/>
        <v>0</v>
      </c>
      <c r="N1271" s="408">
        <f t="shared" si="169"/>
        <v>0</v>
      </c>
      <c r="O1271" s="311"/>
      <c r="P1271" s="515"/>
      <c r="Q1271" s="551"/>
      <c r="R1271" s="862"/>
      <c r="S1271" s="862"/>
      <c r="T1271" s="3"/>
      <c r="U1271" s="3"/>
      <c r="V1271" s="3"/>
      <c r="W1271" s="3"/>
      <c r="X1271" s="3"/>
      <c r="Y1271" s="3"/>
      <c r="Z1271" s="3"/>
    </row>
    <row r="1272" spans="1:26" s="2" customFormat="1" hidden="1" outlineLevel="1">
      <c r="A1272" s="218" t="s">
        <v>3980</v>
      </c>
      <c r="B1272" s="219" t="s">
        <v>2305</v>
      </c>
      <c r="C1272" s="265" t="s">
        <v>237</v>
      </c>
      <c r="D1272" s="265"/>
      <c r="E1272" s="265"/>
      <c r="F1272" s="190" t="s">
        <v>225</v>
      </c>
      <c r="G1272" s="190" t="s">
        <v>29</v>
      </c>
      <c r="H1272" s="260">
        <v>1</v>
      </c>
      <c r="I1272" s="746">
        <v>36555.75</v>
      </c>
      <c r="J1272" s="421">
        <f t="shared" si="166"/>
        <v>36555.75</v>
      </c>
      <c r="K1272" s="421">
        <v>14256.7425</v>
      </c>
      <c r="L1272" s="408">
        <f t="shared" si="167"/>
        <v>14256.7425</v>
      </c>
      <c r="M1272" s="408">
        <f t="shared" si="168"/>
        <v>50812.4925</v>
      </c>
      <c r="N1272" s="408">
        <f t="shared" si="169"/>
        <v>50812.4925</v>
      </c>
      <c r="O1272" s="311" t="s">
        <v>1293</v>
      </c>
      <c r="P1272" s="515"/>
      <c r="Q1272" s="551"/>
      <c r="R1272" s="862"/>
      <c r="S1272" s="862"/>
      <c r="T1272" s="3"/>
      <c r="U1272" s="3"/>
      <c r="V1272" s="3"/>
      <c r="W1272" s="3"/>
      <c r="X1272" s="3"/>
      <c r="Y1272" s="3"/>
      <c r="Z1272" s="3"/>
    </row>
    <row r="1273" spans="1:26" s="2" customFormat="1" hidden="1" outlineLevel="1">
      <c r="A1273" s="218" t="s">
        <v>3981</v>
      </c>
      <c r="B1273" s="219" t="s">
        <v>2305</v>
      </c>
      <c r="C1273" s="265" t="s">
        <v>1294</v>
      </c>
      <c r="D1273" s="265"/>
      <c r="E1273" s="265"/>
      <c r="F1273" s="190" t="s">
        <v>225</v>
      </c>
      <c r="G1273" s="190" t="s">
        <v>29</v>
      </c>
      <c r="H1273" s="260">
        <v>1</v>
      </c>
      <c r="I1273" s="746">
        <v>0</v>
      </c>
      <c r="J1273" s="421">
        <f t="shared" si="166"/>
        <v>0</v>
      </c>
      <c r="K1273" s="421"/>
      <c r="L1273" s="408">
        <f t="shared" si="167"/>
        <v>0</v>
      </c>
      <c r="M1273" s="408">
        <f t="shared" si="168"/>
        <v>0</v>
      </c>
      <c r="N1273" s="408">
        <f t="shared" si="169"/>
        <v>0</v>
      </c>
      <c r="O1273" s="311"/>
      <c r="P1273" s="515"/>
      <c r="Q1273" s="551"/>
      <c r="R1273" s="862"/>
      <c r="S1273" s="862"/>
      <c r="T1273" s="3"/>
      <c r="U1273" s="3"/>
      <c r="V1273" s="3"/>
      <c r="W1273" s="3"/>
      <c r="X1273" s="3"/>
      <c r="Y1273" s="3"/>
      <c r="Z1273" s="3"/>
    </row>
    <row r="1274" spans="1:26" s="2" customFormat="1" hidden="1" outlineLevel="1">
      <c r="A1274" s="218" t="s">
        <v>3982</v>
      </c>
      <c r="B1274" s="219" t="s">
        <v>2305</v>
      </c>
      <c r="C1274" s="265" t="s">
        <v>1295</v>
      </c>
      <c r="D1274" s="265"/>
      <c r="E1274" s="265"/>
      <c r="F1274" s="190" t="s">
        <v>225</v>
      </c>
      <c r="G1274" s="190" t="s">
        <v>29</v>
      </c>
      <c r="H1274" s="260">
        <v>1</v>
      </c>
      <c r="I1274" s="746">
        <v>0</v>
      </c>
      <c r="J1274" s="421">
        <f t="shared" si="166"/>
        <v>0</v>
      </c>
      <c r="K1274" s="421"/>
      <c r="L1274" s="408">
        <f t="shared" si="167"/>
        <v>0</v>
      </c>
      <c r="M1274" s="408">
        <f t="shared" si="168"/>
        <v>0</v>
      </c>
      <c r="N1274" s="408">
        <f t="shared" si="169"/>
        <v>0</v>
      </c>
      <c r="O1274" s="311"/>
      <c r="P1274" s="515"/>
      <c r="Q1274" s="551"/>
      <c r="R1274" s="862"/>
      <c r="S1274" s="862"/>
      <c r="T1274" s="3"/>
      <c r="U1274" s="3"/>
      <c r="V1274" s="3"/>
      <c r="W1274" s="3"/>
      <c r="X1274" s="3"/>
      <c r="Y1274" s="3"/>
      <c r="Z1274" s="3"/>
    </row>
    <row r="1275" spans="1:26" s="2" customFormat="1" hidden="1" outlineLevel="1">
      <c r="A1275" s="218" t="s">
        <v>3983</v>
      </c>
      <c r="B1275" s="219" t="s">
        <v>2305</v>
      </c>
      <c r="C1275" s="265" t="s">
        <v>1160</v>
      </c>
      <c r="D1275" s="265"/>
      <c r="E1275" s="265"/>
      <c r="F1275" s="190" t="s">
        <v>225</v>
      </c>
      <c r="G1275" s="190" t="s">
        <v>29</v>
      </c>
      <c r="H1275" s="260">
        <v>1</v>
      </c>
      <c r="I1275" s="746">
        <v>0</v>
      </c>
      <c r="J1275" s="421">
        <f t="shared" si="166"/>
        <v>0</v>
      </c>
      <c r="K1275" s="421"/>
      <c r="L1275" s="408">
        <f t="shared" si="167"/>
        <v>0</v>
      </c>
      <c r="M1275" s="408">
        <f t="shared" si="168"/>
        <v>0</v>
      </c>
      <c r="N1275" s="408">
        <f t="shared" si="169"/>
        <v>0</v>
      </c>
      <c r="O1275" s="311"/>
      <c r="P1275" s="515"/>
      <c r="Q1275" s="551"/>
      <c r="R1275" s="862"/>
      <c r="S1275" s="862"/>
      <c r="T1275" s="3"/>
      <c r="U1275" s="3"/>
      <c r="V1275" s="3"/>
      <c r="W1275" s="3"/>
      <c r="X1275" s="3"/>
      <c r="Y1275" s="3"/>
      <c r="Z1275" s="3"/>
    </row>
    <row r="1276" spans="1:26" s="2" customFormat="1" hidden="1" outlineLevel="1">
      <c r="A1276" s="218" t="s">
        <v>3984</v>
      </c>
      <c r="B1276" s="219" t="s">
        <v>2305</v>
      </c>
      <c r="C1276" s="265" t="s">
        <v>246</v>
      </c>
      <c r="D1276" s="265"/>
      <c r="E1276" s="265"/>
      <c r="F1276" s="190" t="s">
        <v>225</v>
      </c>
      <c r="G1276" s="190" t="s">
        <v>29</v>
      </c>
      <c r="H1276" s="260">
        <v>1</v>
      </c>
      <c r="I1276" s="746">
        <v>0</v>
      </c>
      <c r="J1276" s="421">
        <f t="shared" si="166"/>
        <v>0</v>
      </c>
      <c r="K1276" s="421"/>
      <c r="L1276" s="408">
        <f t="shared" si="167"/>
        <v>0</v>
      </c>
      <c r="M1276" s="408">
        <f t="shared" si="168"/>
        <v>0</v>
      </c>
      <c r="N1276" s="408">
        <f t="shared" si="169"/>
        <v>0</v>
      </c>
      <c r="O1276" s="311"/>
      <c r="P1276" s="515"/>
      <c r="Q1276" s="551"/>
      <c r="R1276" s="862"/>
      <c r="S1276" s="862"/>
      <c r="T1276" s="3"/>
      <c r="U1276" s="3"/>
      <c r="V1276" s="3"/>
      <c r="W1276" s="3"/>
      <c r="X1276" s="3"/>
      <c r="Y1276" s="3"/>
      <c r="Z1276" s="3"/>
    </row>
    <row r="1277" spans="1:26" s="2" customFormat="1" hidden="1" outlineLevel="1">
      <c r="A1277" s="218" t="s">
        <v>3985</v>
      </c>
      <c r="B1277" s="219" t="s">
        <v>2305</v>
      </c>
      <c r="C1277" s="265" t="s">
        <v>237</v>
      </c>
      <c r="D1277" s="265"/>
      <c r="E1277" s="265"/>
      <c r="F1277" s="190" t="s">
        <v>225</v>
      </c>
      <c r="G1277" s="190" t="s">
        <v>29</v>
      </c>
      <c r="H1277" s="260">
        <v>1</v>
      </c>
      <c r="I1277" s="746">
        <v>36555.75</v>
      </c>
      <c r="J1277" s="421">
        <f t="shared" si="166"/>
        <v>36555.75</v>
      </c>
      <c r="K1277" s="421">
        <v>14256.7425</v>
      </c>
      <c r="L1277" s="408">
        <f t="shared" si="167"/>
        <v>14256.7425</v>
      </c>
      <c r="M1277" s="408">
        <f t="shared" si="168"/>
        <v>50812.4925</v>
      </c>
      <c r="N1277" s="408">
        <f t="shared" si="169"/>
        <v>50812.4925</v>
      </c>
      <c r="O1277" s="311" t="s">
        <v>1296</v>
      </c>
      <c r="P1277" s="515"/>
      <c r="Q1277" s="551"/>
      <c r="R1277" s="862"/>
      <c r="S1277" s="862"/>
      <c r="T1277" s="3"/>
      <c r="U1277" s="3"/>
      <c r="V1277" s="3"/>
      <c r="W1277" s="3"/>
      <c r="X1277" s="3"/>
      <c r="Y1277" s="3"/>
      <c r="Z1277" s="3"/>
    </row>
    <row r="1278" spans="1:26" s="2" customFormat="1" hidden="1" outlineLevel="1">
      <c r="A1278" s="218" t="s">
        <v>3986</v>
      </c>
      <c r="B1278" s="219" t="s">
        <v>2305</v>
      </c>
      <c r="C1278" s="265" t="s">
        <v>1294</v>
      </c>
      <c r="D1278" s="265"/>
      <c r="E1278" s="265"/>
      <c r="F1278" s="190" t="s">
        <v>225</v>
      </c>
      <c r="G1278" s="190" t="s">
        <v>29</v>
      </c>
      <c r="H1278" s="260">
        <v>1</v>
      </c>
      <c r="I1278" s="746">
        <v>0</v>
      </c>
      <c r="J1278" s="421">
        <f t="shared" si="166"/>
        <v>0</v>
      </c>
      <c r="K1278" s="421"/>
      <c r="L1278" s="408">
        <f t="shared" si="167"/>
        <v>0</v>
      </c>
      <c r="M1278" s="408">
        <f t="shared" si="168"/>
        <v>0</v>
      </c>
      <c r="N1278" s="408">
        <f t="shared" si="169"/>
        <v>0</v>
      </c>
      <c r="O1278" s="311"/>
      <c r="P1278" s="515"/>
      <c r="Q1278" s="551"/>
      <c r="R1278" s="862"/>
      <c r="S1278" s="862"/>
      <c r="T1278" s="3"/>
      <c r="U1278" s="3"/>
      <c r="V1278" s="3"/>
      <c r="W1278" s="3"/>
      <c r="X1278" s="3"/>
      <c r="Y1278" s="3"/>
      <c r="Z1278" s="3"/>
    </row>
    <row r="1279" spans="1:26" s="2" customFormat="1" hidden="1" outlineLevel="1">
      <c r="A1279" s="218" t="s">
        <v>3987</v>
      </c>
      <c r="B1279" s="219" t="s">
        <v>2305</v>
      </c>
      <c r="C1279" s="265" t="s">
        <v>1295</v>
      </c>
      <c r="D1279" s="265"/>
      <c r="E1279" s="265"/>
      <c r="F1279" s="190" t="s">
        <v>225</v>
      </c>
      <c r="G1279" s="190" t="s">
        <v>29</v>
      </c>
      <c r="H1279" s="260">
        <v>1</v>
      </c>
      <c r="I1279" s="746">
        <v>0</v>
      </c>
      <c r="J1279" s="421">
        <f t="shared" si="166"/>
        <v>0</v>
      </c>
      <c r="K1279" s="421"/>
      <c r="L1279" s="408">
        <f t="shared" si="167"/>
        <v>0</v>
      </c>
      <c r="M1279" s="408">
        <f t="shared" si="168"/>
        <v>0</v>
      </c>
      <c r="N1279" s="408">
        <f t="shared" si="169"/>
        <v>0</v>
      </c>
      <c r="O1279" s="311"/>
      <c r="P1279" s="515"/>
      <c r="Q1279" s="551"/>
      <c r="R1279" s="862"/>
      <c r="S1279" s="862"/>
      <c r="T1279" s="3"/>
      <c r="U1279" s="3"/>
      <c r="V1279" s="3"/>
      <c r="W1279" s="3"/>
      <c r="X1279" s="3"/>
      <c r="Y1279" s="3"/>
      <c r="Z1279" s="3"/>
    </row>
    <row r="1280" spans="1:26" s="2" customFormat="1" hidden="1" outlineLevel="1">
      <c r="A1280" s="218" t="s">
        <v>3988</v>
      </c>
      <c r="B1280" s="219" t="s">
        <v>2305</v>
      </c>
      <c r="C1280" s="265" t="s">
        <v>1160</v>
      </c>
      <c r="D1280" s="265"/>
      <c r="E1280" s="265"/>
      <c r="F1280" s="190" t="s">
        <v>225</v>
      </c>
      <c r="G1280" s="190" t="s">
        <v>29</v>
      </c>
      <c r="H1280" s="260">
        <v>2</v>
      </c>
      <c r="I1280" s="746">
        <v>0</v>
      </c>
      <c r="J1280" s="421">
        <f t="shared" si="166"/>
        <v>0</v>
      </c>
      <c r="K1280" s="421"/>
      <c r="L1280" s="408">
        <f t="shared" ref="L1280:L1343" si="170">H1280*K1280</f>
        <v>0</v>
      </c>
      <c r="M1280" s="408">
        <f t="shared" ref="M1280:M1343" si="171">I1280+K1280</f>
        <v>0</v>
      </c>
      <c r="N1280" s="408">
        <f t="shared" ref="N1280:N1343" si="172">H1280*M1280</f>
        <v>0</v>
      </c>
      <c r="O1280" s="311"/>
      <c r="P1280" s="515"/>
      <c r="Q1280" s="551"/>
      <c r="R1280" s="862"/>
      <c r="S1280" s="862"/>
      <c r="T1280" s="3"/>
      <c r="U1280" s="3"/>
      <c r="V1280" s="3"/>
      <c r="W1280" s="3"/>
      <c r="X1280" s="3"/>
      <c r="Y1280" s="3"/>
      <c r="Z1280" s="3"/>
    </row>
    <row r="1281" spans="1:26" s="2" customFormat="1" hidden="1" outlineLevel="1">
      <c r="A1281" s="218" t="s">
        <v>3989</v>
      </c>
      <c r="B1281" s="219" t="s">
        <v>2305</v>
      </c>
      <c r="C1281" s="265" t="s">
        <v>246</v>
      </c>
      <c r="D1281" s="265"/>
      <c r="E1281" s="265"/>
      <c r="F1281" s="190" t="s">
        <v>225</v>
      </c>
      <c r="G1281" s="190" t="s">
        <v>29</v>
      </c>
      <c r="H1281" s="260">
        <v>1</v>
      </c>
      <c r="I1281" s="746">
        <v>0</v>
      </c>
      <c r="J1281" s="421">
        <f t="shared" si="166"/>
        <v>0</v>
      </c>
      <c r="K1281" s="421"/>
      <c r="L1281" s="408">
        <f t="shared" si="170"/>
        <v>0</v>
      </c>
      <c r="M1281" s="408">
        <f t="shared" si="171"/>
        <v>0</v>
      </c>
      <c r="N1281" s="408">
        <f t="shared" si="172"/>
        <v>0</v>
      </c>
      <c r="O1281" s="311"/>
      <c r="P1281" s="515"/>
      <c r="Q1281" s="551"/>
      <c r="R1281" s="862"/>
      <c r="S1281" s="862"/>
      <c r="T1281" s="3"/>
      <c r="U1281" s="3"/>
      <c r="V1281" s="3"/>
      <c r="W1281" s="3"/>
      <c r="X1281" s="3"/>
      <c r="Y1281" s="3"/>
      <c r="Z1281" s="3"/>
    </row>
    <row r="1282" spans="1:26" s="2" customFormat="1" hidden="1" outlineLevel="1">
      <c r="A1282" s="218" t="s">
        <v>3990</v>
      </c>
      <c r="B1282" s="219" t="s">
        <v>2305</v>
      </c>
      <c r="C1282" s="265" t="s">
        <v>237</v>
      </c>
      <c r="D1282" s="265"/>
      <c r="E1282" s="265"/>
      <c r="F1282" s="190" t="s">
        <v>225</v>
      </c>
      <c r="G1282" s="190" t="s">
        <v>29</v>
      </c>
      <c r="H1282" s="260">
        <v>1</v>
      </c>
      <c r="I1282" s="746">
        <v>19102.416666666664</v>
      </c>
      <c r="J1282" s="421">
        <f t="shared" si="166"/>
        <v>19102.416666666664</v>
      </c>
      <c r="K1282" s="421">
        <v>7449.9424999999992</v>
      </c>
      <c r="L1282" s="408">
        <f t="shared" si="170"/>
        <v>7449.9424999999992</v>
      </c>
      <c r="M1282" s="408">
        <f t="shared" si="171"/>
        <v>26552.359166666662</v>
      </c>
      <c r="N1282" s="408">
        <f t="shared" si="172"/>
        <v>26552.359166666662</v>
      </c>
      <c r="O1282" s="311" t="s">
        <v>1297</v>
      </c>
      <c r="P1282" s="515"/>
      <c r="Q1282" s="551"/>
      <c r="R1282" s="862"/>
      <c r="S1282" s="862"/>
      <c r="T1282" s="3"/>
      <c r="U1282" s="3"/>
      <c r="V1282" s="3"/>
      <c r="W1282" s="3"/>
      <c r="X1282" s="3"/>
      <c r="Y1282" s="3"/>
      <c r="Z1282" s="3"/>
    </row>
    <row r="1283" spans="1:26" s="2" customFormat="1" hidden="1" outlineLevel="1">
      <c r="A1283" s="218" t="s">
        <v>3991</v>
      </c>
      <c r="B1283" s="219" t="s">
        <v>2305</v>
      </c>
      <c r="C1283" s="265" t="s">
        <v>1294</v>
      </c>
      <c r="D1283" s="265"/>
      <c r="E1283" s="265"/>
      <c r="F1283" s="190" t="s">
        <v>225</v>
      </c>
      <c r="G1283" s="190" t="s">
        <v>29</v>
      </c>
      <c r="H1283" s="260">
        <v>1</v>
      </c>
      <c r="I1283" s="746">
        <v>0</v>
      </c>
      <c r="J1283" s="421">
        <f t="shared" si="166"/>
        <v>0</v>
      </c>
      <c r="K1283" s="421"/>
      <c r="L1283" s="408">
        <f t="shared" si="170"/>
        <v>0</v>
      </c>
      <c r="M1283" s="408">
        <f t="shared" si="171"/>
        <v>0</v>
      </c>
      <c r="N1283" s="408">
        <f t="shared" si="172"/>
        <v>0</v>
      </c>
      <c r="O1283" s="311"/>
      <c r="P1283" s="515"/>
      <c r="Q1283" s="551"/>
      <c r="R1283" s="862"/>
      <c r="S1283" s="862"/>
      <c r="T1283" s="3"/>
      <c r="U1283" s="3"/>
      <c r="V1283" s="3"/>
      <c r="W1283" s="3"/>
      <c r="X1283" s="3"/>
      <c r="Y1283" s="3"/>
      <c r="Z1283" s="3"/>
    </row>
    <row r="1284" spans="1:26" s="2" customFormat="1" hidden="1" outlineLevel="1">
      <c r="A1284" s="218" t="s">
        <v>3992</v>
      </c>
      <c r="B1284" s="219" t="s">
        <v>2305</v>
      </c>
      <c r="C1284" s="265" t="s">
        <v>1295</v>
      </c>
      <c r="D1284" s="265"/>
      <c r="E1284" s="265"/>
      <c r="F1284" s="190" t="s">
        <v>225</v>
      </c>
      <c r="G1284" s="190" t="s">
        <v>29</v>
      </c>
      <c r="H1284" s="260">
        <v>1</v>
      </c>
      <c r="I1284" s="746">
        <v>0</v>
      </c>
      <c r="J1284" s="421">
        <f t="shared" si="166"/>
        <v>0</v>
      </c>
      <c r="K1284" s="421"/>
      <c r="L1284" s="408">
        <f t="shared" si="170"/>
        <v>0</v>
      </c>
      <c r="M1284" s="408">
        <f t="shared" si="171"/>
        <v>0</v>
      </c>
      <c r="N1284" s="408">
        <f t="shared" si="172"/>
        <v>0</v>
      </c>
      <c r="O1284" s="311"/>
      <c r="P1284" s="515"/>
      <c r="Q1284" s="551"/>
      <c r="R1284" s="862"/>
      <c r="S1284" s="862"/>
      <c r="T1284" s="3"/>
      <c r="U1284" s="3"/>
      <c r="V1284" s="3"/>
      <c r="W1284" s="3"/>
      <c r="X1284" s="3"/>
      <c r="Y1284" s="3"/>
      <c r="Z1284" s="3"/>
    </row>
    <row r="1285" spans="1:26" s="2" customFormat="1" hidden="1" outlineLevel="1">
      <c r="A1285" s="218" t="s">
        <v>3993</v>
      </c>
      <c r="B1285" s="219" t="s">
        <v>2305</v>
      </c>
      <c r="C1285" s="265" t="s">
        <v>238</v>
      </c>
      <c r="D1285" s="265"/>
      <c r="E1285" s="265"/>
      <c r="F1285" s="190" t="s">
        <v>225</v>
      </c>
      <c r="G1285" s="190" t="s">
        <v>29</v>
      </c>
      <c r="H1285" s="260">
        <v>2</v>
      </c>
      <c r="I1285" s="746">
        <v>0</v>
      </c>
      <c r="J1285" s="421">
        <f t="shared" si="166"/>
        <v>0</v>
      </c>
      <c r="K1285" s="421"/>
      <c r="L1285" s="408">
        <f t="shared" si="170"/>
        <v>0</v>
      </c>
      <c r="M1285" s="408">
        <f t="shared" si="171"/>
        <v>0</v>
      </c>
      <c r="N1285" s="408">
        <f t="shared" si="172"/>
        <v>0</v>
      </c>
      <c r="O1285" s="311"/>
      <c r="P1285" s="515"/>
      <c r="Q1285" s="551"/>
      <c r="R1285" s="862"/>
      <c r="S1285" s="862"/>
      <c r="T1285" s="3"/>
      <c r="U1285" s="3"/>
      <c r="V1285" s="3"/>
      <c r="W1285" s="3"/>
      <c r="X1285" s="3"/>
      <c r="Y1285" s="3"/>
      <c r="Z1285" s="3"/>
    </row>
    <row r="1286" spans="1:26" s="2" customFormat="1" hidden="1" outlineLevel="1">
      <c r="A1286" s="218" t="s">
        <v>3994</v>
      </c>
      <c r="B1286" s="219" t="s">
        <v>2305</v>
      </c>
      <c r="C1286" s="265" t="s">
        <v>246</v>
      </c>
      <c r="D1286" s="265"/>
      <c r="E1286" s="265"/>
      <c r="F1286" s="190" t="s">
        <v>225</v>
      </c>
      <c r="G1286" s="190" t="s">
        <v>29</v>
      </c>
      <c r="H1286" s="260">
        <v>1</v>
      </c>
      <c r="I1286" s="746">
        <v>0</v>
      </c>
      <c r="J1286" s="421">
        <f t="shared" si="166"/>
        <v>0</v>
      </c>
      <c r="K1286" s="421"/>
      <c r="L1286" s="408">
        <f t="shared" si="170"/>
        <v>0</v>
      </c>
      <c r="M1286" s="408">
        <f t="shared" si="171"/>
        <v>0</v>
      </c>
      <c r="N1286" s="408">
        <f t="shared" si="172"/>
        <v>0</v>
      </c>
      <c r="O1286" s="311"/>
      <c r="P1286" s="515"/>
      <c r="Q1286" s="551"/>
      <c r="R1286" s="862"/>
      <c r="S1286" s="862"/>
      <c r="T1286" s="3"/>
      <c r="U1286" s="3"/>
      <c r="V1286" s="3"/>
      <c r="W1286" s="3"/>
      <c r="X1286" s="3"/>
      <c r="Y1286" s="3"/>
      <c r="Z1286" s="3"/>
    </row>
    <row r="1287" spans="1:26" s="2" customFormat="1" hidden="1" outlineLevel="1">
      <c r="A1287" s="218" t="s">
        <v>3995</v>
      </c>
      <c r="B1287" s="219" t="s">
        <v>2305</v>
      </c>
      <c r="C1287" s="265" t="s">
        <v>237</v>
      </c>
      <c r="D1287" s="265"/>
      <c r="E1287" s="265"/>
      <c r="F1287" s="190" t="s">
        <v>225</v>
      </c>
      <c r="G1287" s="190" t="s">
        <v>29</v>
      </c>
      <c r="H1287" s="260">
        <v>1</v>
      </c>
      <c r="I1287" s="746">
        <v>14058.916666666668</v>
      </c>
      <c r="J1287" s="421">
        <f t="shared" si="166"/>
        <v>14058.916666666668</v>
      </c>
      <c r="K1287" s="421">
        <v>5482.9775000000009</v>
      </c>
      <c r="L1287" s="408">
        <f t="shared" si="170"/>
        <v>5482.9775000000009</v>
      </c>
      <c r="M1287" s="408">
        <f t="shared" si="171"/>
        <v>19541.894166666669</v>
      </c>
      <c r="N1287" s="408">
        <f t="shared" si="172"/>
        <v>19541.894166666669</v>
      </c>
      <c r="O1287" s="311" t="s">
        <v>1298</v>
      </c>
      <c r="P1287" s="515"/>
      <c r="Q1287" s="551"/>
      <c r="R1287" s="862"/>
      <c r="S1287" s="862"/>
      <c r="T1287" s="3"/>
      <c r="U1287" s="3"/>
      <c r="V1287" s="3"/>
      <c r="W1287" s="3"/>
      <c r="X1287" s="3"/>
      <c r="Y1287" s="3"/>
      <c r="Z1287" s="3"/>
    </row>
    <row r="1288" spans="1:26" s="2" customFormat="1" hidden="1" outlineLevel="1">
      <c r="A1288" s="218" t="s">
        <v>3996</v>
      </c>
      <c r="B1288" s="219" t="s">
        <v>2305</v>
      </c>
      <c r="C1288" s="265" t="s">
        <v>238</v>
      </c>
      <c r="D1288" s="265"/>
      <c r="E1288" s="265"/>
      <c r="F1288" s="190" t="s">
        <v>225</v>
      </c>
      <c r="G1288" s="190" t="s">
        <v>29</v>
      </c>
      <c r="H1288" s="260">
        <v>2</v>
      </c>
      <c r="I1288" s="746">
        <v>0</v>
      </c>
      <c r="J1288" s="421">
        <f t="shared" si="166"/>
        <v>0</v>
      </c>
      <c r="K1288" s="421"/>
      <c r="L1288" s="408">
        <f t="shared" si="170"/>
        <v>0</v>
      </c>
      <c r="M1288" s="408">
        <f t="shared" si="171"/>
        <v>0</v>
      </c>
      <c r="N1288" s="408">
        <f t="shared" si="172"/>
        <v>0</v>
      </c>
      <c r="O1288" s="311"/>
      <c r="P1288" s="515"/>
      <c r="Q1288" s="551"/>
      <c r="R1288" s="862"/>
      <c r="S1288" s="862"/>
      <c r="T1288" s="3"/>
      <c r="U1288" s="3"/>
      <c r="V1288" s="3"/>
      <c r="W1288" s="3"/>
      <c r="X1288" s="3"/>
      <c r="Y1288" s="3"/>
      <c r="Z1288" s="3"/>
    </row>
    <row r="1289" spans="1:26" s="2" customFormat="1" hidden="1" outlineLevel="1">
      <c r="A1289" s="218" t="s">
        <v>3997</v>
      </c>
      <c r="B1289" s="219" t="s">
        <v>2305</v>
      </c>
      <c r="C1289" s="265" t="s">
        <v>237</v>
      </c>
      <c r="D1289" s="265"/>
      <c r="E1289" s="265"/>
      <c r="F1289" s="190" t="s">
        <v>225</v>
      </c>
      <c r="G1289" s="190" t="s">
        <v>29</v>
      </c>
      <c r="H1289" s="260">
        <v>1</v>
      </c>
      <c r="I1289" s="746">
        <v>14058.916666666668</v>
      </c>
      <c r="J1289" s="421">
        <f t="shared" si="166"/>
        <v>14058.916666666668</v>
      </c>
      <c r="K1289" s="421">
        <v>5482.9775000000009</v>
      </c>
      <c r="L1289" s="408">
        <f t="shared" si="170"/>
        <v>5482.9775000000009</v>
      </c>
      <c r="M1289" s="408">
        <f t="shared" si="171"/>
        <v>19541.894166666669</v>
      </c>
      <c r="N1289" s="408">
        <f t="shared" si="172"/>
        <v>19541.894166666669</v>
      </c>
      <c r="O1289" s="311" t="s">
        <v>1299</v>
      </c>
      <c r="P1289" s="515"/>
      <c r="Q1289" s="551"/>
      <c r="R1289" s="862"/>
      <c r="S1289" s="862"/>
      <c r="T1289" s="3"/>
      <c r="U1289" s="3"/>
      <c r="V1289" s="3"/>
      <c r="W1289" s="3"/>
      <c r="X1289" s="3"/>
      <c r="Y1289" s="3"/>
      <c r="Z1289" s="3"/>
    </row>
    <row r="1290" spans="1:26" s="2" customFormat="1" hidden="1" outlineLevel="1">
      <c r="A1290" s="218" t="s">
        <v>3998</v>
      </c>
      <c r="B1290" s="219" t="s">
        <v>2305</v>
      </c>
      <c r="C1290" s="265" t="s">
        <v>238</v>
      </c>
      <c r="D1290" s="265"/>
      <c r="E1290" s="265"/>
      <c r="F1290" s="190" t="s">
        <v>225</v>
      </c>
      <c r="G1290" s="190" t="s">
        <v>29</v>
      </c>
      <c r="H1290" s="260">
        <v>2</v>
      </c>
      <c r="I1290" s="746">
        <v>0</v>
      </c>
      <c r="J1290" s="421">
        <f t="shared" si="166"/>
        <v>0</v>
      </c>
      <c r="K1290" s="421"/>
      <c r="L1290" s="408">
        <f t="shared" si="170"/>
        <v>0</v>
      </c>
      <c r="M1290" s="408">
        <f t="shared" si="171"/>
        <v>0</v>
      </c>
      <c r="N1290" s="408">
        <f t="shared" si="172"/>
        <v>0</v>
      </c>
      <c r="O1290" s="311"/>
      <c r="P1290" s="515"/>
      <c r="Q1290" s="551"/>
      <c r="R1290" s="862"/>
      <c r="S1290" s="862"/>
      <c r="T1290" s="3"/>
      <c r="U1290" s="3"/>
      <c r="V1290" s="3"/>
      <c r="W1290" s="3"/>
      <c r="X1290" s="3"/>
      <c r="Y1290" s="3"/>
      <c r="Z1290" s="3"/>
    </row>
    <row r="1291" spans="1:26" s="2" customFormat="1" hidden="1" outlineLevel="1">
      <c r="A1291" s="218" t="s">
        <v>3999</v>
      </c>
      <c r="B1291" s="219" t="s">
        <v>2305</v>
      </c>
      <c r="C1291" s="265" t="s">
        <v>237</v>
      </c>
      <c r="D1291" s="265"/>
      <c r="E1291" s="265"/>
      <c r="F1291" s="190" t="s">
        <v>225</v>
      </c>
      <c r="G1291" s="190" t="s">
        <v>29</v>
      </c>
      <c r="H1291" s="260">
        <v>1</v>
      </c>
      <c r="I1291" s="746">
        <v>16401</v>
      </c>
      <c r="J1291" s="421">
        <f t="shared" ref="J1291:J1354" si="173">H1291*I1291</f>
        <v>16401</v>
      </c>
      <c r="K1291" s="421">
        <v>6396.39</v>
      </c>
      <c r="L1291" s="408">
        <f t="shared" si="170"/>
        <v>6396.39</v>
      </c>
      <c r="M1291" s="408">
        <f t="shared" si="171"/>
        <v>22797.39</v>
      </c>
      <c r="N1291" s="408">
        <f t="shared" si="172"/>
        <v>22797.39</v>
      </c>
      <c r="O1291" s="311" t="s">
        <v>1300</v>
      </c>
      <c r="P1291" s="515"/>
      <c r="Q1291" s="551"/>
      <c r="R1291" s="862"/>
      <c r="S1291" s="862"/>
      <c r="T1291" s="3"/>
      <c r="U1291" s="3"/>
      <c r="V1291" s="3"/>
      <c r="W1291" s="3"/>
      <c r="X1291" s="3"/>
      <c r="Y1291" s="3"/>
      <c r="Z1291" s="3"/>
    </row>
    <row r="1292" spans="1:26" s="2" customFormat="1" hidden="1" outlineLevel="1">
      <c r="A1292" s="218" t="s">
        <v>4000</v>
      </c>
      <c r="B1292" s="219" t="s">
        <v>2305</v>
      </c>
      <c r="C1292" s="265" t="s">
        <v>238</v>
      </c>
      <c r="D1292" s="265"/>
      <c r="E1292" s="265"/>
      <c r="F1292" s="190" t="s">
        <v>225</v>
      </c>
      <c r="G1292" s="190" t="s">
        <v>29</v>
      </c>
      <c r="H1292" s="260">
        <v>2</v>
      </c>
      <c r="I1292" s="746">
        <v>0</v>
      </c>
      <c r="J1292" s="421">
        <f t="shared" si="173"/>
        <v>0</v>
      </c>
      <c r="K1292" s="421"/>
      <c r="L1292" s="408">
        <f t="shared" si="170"/>
        <v>0</v>
      </c>
      <c r="M1292" s="408">
        <f t="shared" si="171"/>
        <v>0</v>
      </c>
      <c r="N1292" s="408">
        <f t="shared" si="172"/>
        <v>0</v>
      </c>
      <c r="O1292" s="311"/>
      <c r="P1292" s="515"/>
      <c r="Q1292" s="551"/>
      <c r="R1292" s="862"/>
      <c r="S1292" s="862"/>
      <c r="T1292" s="3"/>
      <c r="U1292" s="3"/>
      <c r="V1292" s="3"/>
      <c r="W1292" s="3"/>
      <c r="X1292" s="3"/>
      <c r="Y1292" s="3"/>
      <c r="Z1292" s="3"/>
    </row>
    <row r="1293" spans="1:26" s="2" customFormat="1" hidden="1" outlineLevel="1">
      <c r="A1293" s="218" t="s">
        <v>4001</v>
      </c>
      <c r="B1293" s="219" t="s">
        <v>2305</v>
      </c>
      <c r="C1293" s="265" t="s">
        <v>1157</v>
      </c>
      <c r="D1293" s="265"/>
      <c r="E1293" s="265"/>
      <c r="F1293" s="190" t="s">
        <v>225</v>
      </c>
      <c r="G1293" s="190" t="s">
        <v>29</v>
      </c>
      <c r="H1293" s="260">
        <v>1</v>
      </c>
      <c r="I1293" s="746">
        <v>76390.416666666672</v>
      </c>
      <c r="J1293" s="421">
        <f t="shared" si="173"/>
        <v>76390.416666666672</v>
      </c>
      <c r="K1293" s="421">
        <v>29792.262500000001</v>
      </c>
      <c r="L1293" s="408">
        <f t="shared" si="170"/>
        <v>29792.262500000001</v>
      </c>
      <c r="M1293" s="408">
        <f t="shared" si="171"/>
        <v>106182.67916666667</v>
      </c>
      <c r="N1293" s="408">
        <f t="shared" si="172"/>
        <v>106182.67916666667</v>
      </c>
      <c r="O1293" s="311" t="s">
        <v>1177</v>
      </c>
      <c r="P1293" s="515"/>
      <c r="Q1293" s="551"/>
      <c r="R1293" s="862"/>
      <c r="S1293" s="862"/>
      <c r="T1293" s="3"/>
      <c r="U1293" s="3"/>
      <c r="V1293" s="3"/>
      <c r="W1293" s="3"/>
      <c r="X1293" s="3"/>
      <c r="Y1293" s="3"/>
      <c r="Z1293" s="3"/>
    </row>
    <row r="1294" spans="1:26" s="2" customFormat="1" hidden="1" outlineLevel="1">
      <c r="A1294" s="218" t="s">
        <v>4002</v>
      </c>
      <c r="B1294" s="219" t="s">
        <v>2305</v>
      </c>
      <c r="C1294" s="265" t="s">
        <v>1158</v>
      </c>
      <c r="D1294" s="265"/>
      <c r="E1294" s="265"/>
      <c r="F1294" s="190" t="s">
        <v>225</v>
      </c>
      <c r="G1294" s="190" t="s">
        <v>29</v>
      </c>
      <c r="H1294" s="260">
        <v>2</v>
      </c>
      <c r="I1294" s="746">
        <v>0</v>
      </c>
      <c r="J1294" s="421">
        <f t="shared" si="173"/>
        <v>0</v>
      </c>
      <c r="K1294" s="421"/>
      <c r="L1294" s="408">
        <f t="shared" si="170"/>
        <v>0</v>
      </c>
      <c r="M1294" s="408">
        <f t="shared" si="171"/>
        <v>0</v>
      </c>
      <c r="N1294" s="408">
        <f t="shared" si="172"/>
        <v>0</v>
      </c>
      <c r="O1294" s="311"/>
      <c r="P1294" s="515"/>
      <c r="Q1294" s="551"/>
      <c r="R1294" s="862"/>
      <c r="S1294" s="862"/>
      <c r="T1294" s="3"/>
      <c r="U1294" s="3"/>
      <c r="V1294" s="3"/>
      <c r="W1294" s="3"/>
      <c r="X1294" s="3"/>
      <c r="Y1294" s="3"/>
      <c r="Z1294" s="3"/>
    </row>
    <row r="1295" spans="1:26" s="2" customFormat="1" hidden="1" outlineLevel="1">
      <c r="A1295" s="218" t="s">
        <v>4003</v>
      </c>
      <c r="B1295" s="219" t="s">
        <v>2305</v>
      </c>
      <c r="C1295" s="265" t="s">
        <v>1159</v>
      </c>
      <c r="D1295" s="265"/>
      <c r="E1295" s="265"/>
      <c r="F1295" s="190" t="s">
        <v>225</v>
      </c>
      <c r="G1295" s="190" t="s">
        <v>29</v>
      </c>
      <c r="H1295" s="260">
        <v>2</v>
      </c>
      <c r="I1295" s="746">
        <v>866.66666666666674</v>
      </c>
      <c r="J1295" s="421">
        <f t="shared" si="173"/>
        <v>1733.3333333333335</v>
      </c>
      <c r="K1295" s="421">
        <v>350</v>
      </c>
      <c r="L1295" s="408">
        <f t="shared" si="170"/>
        <v>700</v>
      </c>
      <c r="M1295" s="408">
        <f t="shared" si="171"/>
        <v>1216.6666666666667</v>
      </c>
      <c r="N1295" s="408">
        <f t="shared" si="172"/>
        <v>2433.3333333333335</v>
      </c>
      <c r="O1295" s="311"/>
      <c r="P1295" s="515"/>
      <c r="Q1295" s="551"/>
      <c r="R1295" s="862"/>
      <c r="S1295" s="862"/>
      <c r="T1295" s="3"/>
      <c r="U1295" s="3"/>
      <c r="V1295" s="3"/>
      <c r="W1295" s="3"/>
      <c r="X1295" s="3"/>
      <c r="Y1295" s="3"/>
      <c r="Z1295" s="3"/>
    </row>
    <row r="1296" spans="1:26" s="2" customFormat="1" hidden="1" outlineLevel="1">
      <c r="A1296" s="218" t="s">
        <v>4004</v>
      </c>
      <c r="B1296" s="219" t="s">
        <v>2305</v>
      </c>
      <c r="C1296" s="265" t="s">
        <v>1157</v>
      </c>
      <c r="D1296" s="265"/>
      <c r="E1296" s="265"/>
      <c r="F1296" s="190" t="s">
        <v>225</v>
      </c>
      <c r="G1296" s="190" t="s">
        <v>29</v>
      </c>
      <c r="H1296" s="260">
        <v>1</v>
      </c>
      <c r="I1296" s="746">
        <v>86509.5</v>
      </c>
      <c r="J1296" s="421">
        <f t="shared" si="173"/>
        <v>86509.5</v>
      </c>
      <c r="K1296" s="421">
        <v>33738.705000000002</v>
      </c>
      <c r="L1296" s="408">
        <f t="shared" si="170"/>
        <v>33738.705000000002</v>
      </c>
      <c r="M1296" s="408">
        <f t="shared" si="171"/>
        <v>120248.205</v>
      </c>
      <c r="N1296" s="408">
        <f t="shared" si="172"/>
        <v>120248.205</v>
      </c>
      <c r="O1296" s="311" t="s">
        <v>1178</v>
      </c>
      <c r="P1296" s="515"/>
      <c r="Q1296" s="551"/>
      <c r="R1296" s="862"/>
      <c r="S1296" s="862"/>
      <c r="T1296" s="3"/>
      <c r="U1296" s="3"/>
      <c r="V1296" s="3"/>
      <c r="W1296" s="3"/>
      <c r="X1296" s="3"/>
      <c r="Y1296" s="3"/>
      <c r="Z1296" s="3"/>
    </row>
    <row r="1297" spans="1:26" s="2" customFormat="1" hidden="1" outlineLevel="1">
      <c r="A1297" s="218" t="s">
        <v>4005</v>
      </c>
      <c r="B1297" s="219" t="s">
        <v>2305</v>
      </c>
      <c r="C1297" s="265" t="s">
        <v>1158</v>
      </c>
      <c r="D1297" s="265"/>
      <c r="E1297" s="265"/>
      <c r="F1297" s="190" t="s">
        <v>225</v>
      </c>
      <c r="G1297" s="190" t="s">
        <v>29</v>
      </c>
      <c r="H1297" s="260">
        <v>2</v>
      </c>
      <c r="I1297" s="746">
        <v>0</v>
      </c>
      <c r="J1297" s="421">
        <f t="shared" si="173"/>
        <v>0</v>
      </c>
      <c r="K1297" s="421"/>
      <c r="L1297" s="408">
        <f t="shared" si="170"/>
        <v>0</v>
      </c>
      <c r="M1297" s="408">
        <f t="shared" si="171"/>
        <v>0</v>
      </c>
      <c r="N1297" s="408">
        <f t="shared" si="172"/>
        <v>0</v>
      </c>
      <c r="O1297" s="311"/>
      <c r="P1297" s="515"/>
      <c r="Q1297" s="551"/>
      <c r="R1297" s="862"/>
      <c r="S1297" s="862"/>
      <c r="T1297" s="3"/>
      <c r="U1297" s="3"/>
      <c r="V1297" s="3"/>
      <c r="W1297" s="3"/>
      <c r="X1297" s="3"/>
      <c r="Y1297" s="3"/>
      <c r="Z1297" s="3"/>
    </row>
    <row r="1298" spans="1:26" s="2" customFormat="1" hidden="1" outlineLevel="1">
      <c r="A1298" s="218" t="s">
        <v>4006</v>
      </c>
      <c r="B1298" s="219" t="s">
        <v>2305</v>
      </c>
      <c r="C1298" s="265" t="s">
        <v>1159</v>
      </c>
      <c r="D1298" s="265"/>
      <c r="E1298" s="265"/>
      <c r="F1298" s="190" t="s">
        <v>225</v>
      </c>
      <c r="G1298" s="190" t="s">
        <v>29</v>
      </c>
      <c r="H1298" s="260">
        <v>2</v>
      </c>
      <c r="I1298" s="746">
        <v>1051.6666666666667</v>
      </c>
      <c r="J1298" s="421">
        <f t="shared" si="173"/>
        <v>2103.3333333333335</v>
      </c>
      <c r="K1298" s="421">
        <v>350</v>
      </c>
      <c r="L1298" s="408">
        <f t="shared" si="170"/>
        <v>700</v>
      </c>
      <c r="M1298" s="408">
        <f t="shared" si="171"/>
        <v>1401.6666666666667</v>
      </c>
      <c r="N1298" s="408">
        <f t="shared" si="172"/>
        <v>2803.3333333333335</v>
      </c>
      <c r="O1298" s="311"/>
      <c r="P1298" s="515"/>
      <c r="Q1298" s="551"/>
      <c r="R1298" s="862"/>
      <c r="S1298" s="862"/>
      <c r="T1298" s="3"/>
      <c r="U1298" s="3"/>
      <c r="V1298" s="3"/>
      <c r="W1298" s="3"/>
      <c r="X1298" s="3"/>
      <c r="Y1298" s="3"/>
      <c r="Z1298" s="3"/>
    </row>
    <row r="1299" spans="1:26" s="2" customFormat="1" hidden="1" outlineLevel="1">
      <c r="A1299" s="218" t="s">
        <v>4007</v>
      </c>
      <c r="B1299" s="219" t="s">
        <v>2305</v>
      </c>
      <c r="C1299" s="265" t="s">
        <v>1157</v>
      </c>
      <c r="D1299" s="265"/>
      <c r="E1299" s="265"/>
      <c r="F1299" s="190" t="s">
        <v>225</v>
      </c>
      <c r="G1299" s="190" t="s">
        <v>29</v>
      </c>
      <c r="H1299" s="260">
        <v>1</v>
      </c>
      <c r="I1299" s="746">
        <v>76390.416666666672</v>
      </c>
      <c r="J1299" s="421">
        <f t="shared" si="173"/>
        <v>76390.416666666672</v>
      </c>
      <c r="K1299" s="421">
        <v>29792.262500000001</v>
      </c>
      <c r="L1299" s="408">
        <f t="shared" si="170"/>
        <v>29792.262500000001</v>
      </c>
      <c r="M1299" s="408">
        <f t="shared" si="171"/>
        <v>106182.67916666667</v>
      </c>
      <c r="N1299" s="408">
        <f t="shared" si="172"/>
        <v>106182.67916666667</v>
      </c>
      <c r="O1299" s="311" t="s">
        <v>1179</v>
      </c>
      <c r="P1299" s="515"/>
      <c r="Q1299" s="551"/>
      <c r="R1299" s="862"/>
      <c r="S1299" s="862"/>
      <c r="T1299" s="3"/>
      <c r="U1299" s="3"/>
      <c r="V1299" s="3"/>
      <c r="W1299" s="3"/>
      <c r="X1299" s="3"/>
      <c r="Y1299" s="3"/>
      <c r="Z1299" s="3"/>
    </row>
    <row r="1300" spans="1:26" s="2" customFormat="1" hidden="1" outlineLevel="1">
      <c r="A1300" s="218" t="s">
        <v>4008</v>
      </c>
      <c r="B1300" s="219" t="s">
        <v>2305</v>
      </c>
      <c r="C1300" s="265" t="s">
        <v>1158</v>
      </c>
      <c r="D1300" s="265"/>
      <c r="E1300" s="265"/>
      <c r="F1300" s="190" t="s">
        <v>225</v>
      </c>
      <c r="G1300" s="190" t="s">
        <v>29</v>
      </c>
      <c r="H1300" s="260">
        <v>2</v>
      </c>
      <c r="I1300" s="746">
        <v>0</v>
      </c>
      <c r="J1300" s="421">
        <f t="shared" si="173"/>
        <v>0</v>
      </c>
      <c r="K1300" s="421"/>
      <c r="L1300" s="408">
        <f t="shared" si="170"/>
        <v>0</v>
      </c>
      <c r="M1300" s="408">
        <f t="shared" si="171"/>
        <v>0</v>
      </c>
      <c r="N1300" s="408">
        <f t="shared" si="172"/>
        <v>0</v>
      </c>
      <c r="O1300" s="311"/>
      <c r="P1300" s="515"/>
      <c r="Q1300" s="551"/>
      <c r="R1300" s="862"/>
      <c r="S1300" s="862"/>
      <c r="T1300" s="3"/>
      <c r="U1300" s="3"/>
      <c r="V1300" s="3"/>
      <c r="W1300" s="3"/>
      <c r="X1300" s="3"/>
      <c r="Y1300" s="3"/>
      <c r="Z1300" s="3"/>
    </row>
    <row r="1301" spans="1:26" s="2" customFormat="1" hidden="1" outlineLevel="1">
      <c r="A1301" s="218" t="s">
        <v>4009</v>
      </c>
      <c r="B1301" s="219" t="s">
        <v>2305</v>
      </c>
      <c r="C1301" s="265" t="s">
        <v>1159</v>
      </c>
      <c r="D1301" s="265"/>
      <c r="E1301" s="265"/>
      <c r="F1301" s="190" t="s">
        <v>225</v>
      </c>
      <c r="G1301" s="190" t="s">
        <v>29</v>
      </c>
      <c r="H1301" s="260">
        <v>2</v>
      </c>
      <c r="I1301" s="746">
        <v>866.66666666666674</v>
      </c>
      <c r="J1301" s="421">
        <f t="shared" si="173"/>
        <v>1733.3333333333335</v>
      </c>
      <c r="K1301" s="421">
        <v>350</v>
      </c>
      <c r="L1301" s="408">
        <f t="shared" si="170"/>
        <v>700</v>
      </c>
      <c r="M1301" s="408">
        <f t="shared" si="171"/>
        <v>1216.6666666666667</v>
      </c>
      <c r="N1301" s="408">
        <f t="shared" si="172"/>
        <v>2433.3333333333335</v>
      </c>
      <c r="O1301" s="311"/>
      <c r="P1301" s="515"/>
      <c r="Q1301" s="551"/>
      <c r="R1301" s="862"/>
      <c r="S1301" s="862"/>
      <c r="T1301" s="3"/>
      <c r="U1301" s="3"/>
      <c r="V1301" s="3"/>
      <c r="W1301" s="3"/>
      <c r="X1301" s="3"/>
      <c r="Y1301" s="3"/>
      <c r="Z1301" s="3"/>
    </row>
    <row r="1302" spans="1:26" s="2" customFormat="1" hidden="1" outlineLevel="1">
      <c r="A1302" s="218" t="s">
        <v>4010</v>
      </c>
      <c r="B1302" s="219" t="s">
        <v>2305</v>
      </c>
      <c r="C1302" s="265" t="s">
        <v>1156</v>
      </c>
      <c r="D1302" s="265"/>
      <c r="E1302" s="265"/>
      <c r="F1302" s="190" t="s">
        <v>225</v>
      </c>
      <c r="G1302" s="190" t="s">
        <v>29</v>
      </c>
      <c r="H1302" s="260">
        <v>1</v>
      </c>
      <c r="I1302" s="746">
        <v>105900.66666666667</v>
      </c>
      <c r="J1302" s="421">
        <f t="shared" si="173"/>
        <v>105900.66666666667</v>
      </c>
      <c r="K1302" s="421">
        <v>41301.26</v>
      </c>
      <c r="L1302" s="408">
        <f t="shared" si="170"/>
        <v>41301.26</v>
      </c>
      <c r="M1302" s="408">
        <f t="shared" si="171"/>
        <v>147201.92666666667</v>
      </c>
      <c r="N1302" s="408">
        <f t="shared" si="172"/>
        <v>147201.92666666667</v>
      </c>
      <c r="O1302" s="311" t="s">
        <v>226</v>
      </c>
      <c r="P1302" s="515"/>
      <c r="Q1302" s="551"/>
      <c r="R1302" s="862"/>
      <c r="S1302" s="862"/>
      <c r="T1302" s="3"/>
      <c r="U1302" s="3"/>
      <c r="V1302" s="3"/>
      <c r="W1302" s="3"/>
      <c r="X1302" s="3"/>
      <c r="Y1302" s="3"/>
      <c r="Z1302" s="3"/>
    </row>
    <row r="1303" spans="1:26" s="2" customFormat="1" hidden="1" outlineLevel="1">
      <c r="A1303" s="218" t="s">
        <v>4011</v>
      </c>
      <c r="B1303" s="219" t="s">
        <v>2305</v>
      </c>
      <c r="C1303" s="265" t="s">
        <v>224</v>
      </c>
      <c r="D1303" s="265"/>
      <c r="E1303" s="265"/>
      <c r="F1303" s="190" t="s">
        <v>225</v>
      </c>
      <c r="G1303" s="190" t="s">
        <v>29</v>
      </c>
      <c r="H1303" s="260">
        <v>1</v>
      </c>
      <c r="I1303" s="746">
        <v>0</v>
      </c>
      <c r="J1303" s="421">
        <f t="shared" si="173"/>
        <v>0</v>
      </c>
      <c r="K1303" s="421"/>
      <c r="L1303" s="408">
        <f t="shared" si="170"/>
        <v>0</v>
      </c>
      <c r="M1303" s="408">
        <f t="shared" si="171"/>
        <v>0</v>
      </c>
      <c r="N1303" s="408">
        <f t="shared" si="172"/>
        <v>0</v>
      </c>
      <c r="O1303" s="311"/>
      <c r="P1303" s="515"/>
      <c r="Q1303" s="551"/>
      <c r="R1303" s="862"/>
      <c r="S1303" s="862"/>
      <c r="T1303" s="3"/>
      <c r="U1303" s="3"/>
      <c r="V1303" s="3"/>
      <c r="W1303" s="3"/>
      <c r="X1303" s="3"/>
      <c r="Y1303" s="3"/>
      <c r="Z1303" s="3"/>
    </row>
    <row r="1304" spans="1:26" s="2" customFormat="1" hidden="1" outlineLevel="1">
      <c r="A1304" s="218" t="s">
        <v>4012</v>
      </c>
      <c r="B1304" s="219" t="s">
        <v>2305</v>
      </c>
      <c r="C1304" s="265" t="s">
        <v>1156</v>
      </c>
      <c r="D1304" s="265"/>
      <c r="E1304" s="265"/>
      <c r="F1304" s="190" t="s">
        <v>225</v>
      </c>
      <c r="G1304" s="190" t="s">
        <v>29</v>
      </c>
      <c r="H1304" s="260">
        <v>1</v>
      </c>
      <c r="I1304" s="746">
        <v>152825.75</v>
      </c>
      <c r="J1304" s="421">
        <f t="shared" si="173"/>
        <v>152825.75</v>
      </c>
      <c r="K1304" s="421">
        <v>59602.042500000003</v>
      </c>
      <c r="L1304" s="408">
        <f t="shared" si="170"/>
        <v>59602.042500000003</v>
      </c>
      <c r="M1304" s="408">
        <f t="shared" si="171"/>
        <v>212427.79250000001</v>
      </c>
      <c r="N1304" s="408">
        <f t="shared" si="172"/>
        <v>212427.79250000001</v>
      </c>
      <c r="O1304" s="311" t="s">
        <v>236</v>
      </c>
      <c r="P1304" s="515"/>
      <c r="Q1304" s="551"/>
      <c r="R1304" s="862"/>
      <c r="S1304" s="862"/>
      <c r="T1304" s="3"/>
      <c r="U1304" s="3"/>
      <c r="V1304" s="3"/>
      <c r="W1304" s="3"/>
      <c r="X1304" s="3"/>
      <c r="Y1304" s="3"/>
      <c r="Z1304" s="3"/>
    </row>
    <row r="1305" spans="1:26" s="2" customFormat="1" hidden="1" outlineLevel="1">
      <c r="A1305" s="218" t="s">
        <v>4013</v>
      </c>
      <c r="B1305" s="219" t="s">
        <v>2305</v>
      </c>
      <c r="C1305" s="265" t="s">
        <v>224</v>
      </c>
      <c r="D1305" s="265"/>
      <c r="E1305" s="265"/>
      <c r="F1305" s="190" t="s">
        <v>225</v>
      </c>
      <c r="G1305" s="190" t="s">
        <v>29</v>
      </c>
      <c r="H1305" s="260">
        <v>1</v>
      </c>
      <c r="I1305" s="746">
        <v>0</v>
      </c>
      <c r="J1305" s="421">
        <f t="shared" si="173"/>
        <v>0</v>
      </c>
      <c r="K1305" s="421"/>
      <c r="L1305" s="408">
        <f t="shared" si="170"/>
        <v>0</v>
      </c>
      <c r="M1305" s="408">
        <f t="shared" si="171"/>
        <v>0</v>
      </c>
      <c r="N1305" s="408">
        <f t="shared" si="172"/>
        <v>0</v>
      </c>
      <c r="O1305" s="311"/>
      <c r="P1305" s="515"/>
      <c r="Q1305" s="551"/>
      <c r="R1305" s="862"/>
      <c r="S1305" s="862"/>
      <c r="T1305" s="3"/>
      <c r="U1305" s="3"/>
      <c r="V1305" s="3"/>
      <c r="W1305" s="3"/>
      <c r="X1305" s="3"/>
      <c r="Y1305" s="3"/>
      <c r="Z1305" s="3"/>
    </row>
    <row r="1306" spans="1:26" s="2" customFormat="1" hidden="1" outlineLevel="1">
      <c r="A1306" s="218" t="s">
        <v>4014</v>
      </c>
      <c r="B1306" s="219" t="s">
        <v>2305</v>
      </c>
      <c r="C1306" s="265" t="s">
        <v>1156</v>
      </c>
      <c r="D1306" s="265"/>
      <c r="E1306" s="265"/>
      <c r="F1306" s="190" t="s">
        <v>225</v>
      </c>
      <c r="G1306" s="190" t="s">
        <v>29</v>
      </c>
      <c r="H1306" s="260">
        <v>1</v>
      </c>
      <c r="I1306" s="746">
        <v>93888.666666666672</v>
      </c>
      <c r="J1306" s="421">
        <f t="shared" si="173"/>
        <v>93888.666666666672</v>
      </c>
      <c r="K1306" s="421">
        <v>36616.58</v>
      </c>
      <c r="L1306" s="408">
        <f t="shared" si="170"/>
        <v>36616.58</v>
      </c>
      <c r="M1306" s="408">
        <f t="shared" si="171"/>
        <v>130505.24666666667</v>
      </c>
      <c r="N1306" s="408">
        <f t="shared" si="172"/>
        <v>130505.24666666667</v>
      </c>
      <c r="O1306" s="311" t="s">
        <v>227</v>
      </c>
      <c r="P1306" s="515"/>
      <c r="Q1306" s="551"/>
      <c r="R1306" s="862"/>
      <c r="S1306" s="862"/>
      <c r="T1306" s="3"/>
      <c r="U1306" s="3"/>
      <c r="V1306" s="3"/>
      <c r="W1306" s="3"/>
      <c r="X1306" s="3"/>
      <c r="Y1306" s="3"/>
      <c r="Z1306" s="3"/>
    </row>
    <row r="1307" spans="1:26" s="2" customFormat="1" hidden="1" outlineLevel="1">
      <c r="A1307" s="218" t="s">
        <v>4015</v>
      </c>
      <c r="B1307" s="219" t="s">
        <v>2305</v>
      </c>
      <c r="C1307" s="265" t="s">
        <v>224</v>
      </c>
      <c r="D1307" s="265"/>
      <c r="E1307" s="265"/>
      <c r="F1307" s="190" t="s">
        <v>225</v>
      </c>
      <c r="G1307" s="190" t="s">
        <v>29</v>
      </c>
      <c r="H1307" s="260">
        <v>1</v>
      </c>
      <c r="I1307" s="746">
        <v>0</v>
      </c>
      <c r="J1307" s="421">
        <f t="shared" si="173"/>
        <v>0</v>
      </c>
      <c r="K1307" s="421"/>
      <c r="L1307" s="408">
        <f t="shared" si="170"/>
        <v>0</v>
      </c>
      <c r="M1307" s="408">
        <f t="shared" si="171"/>
        <v>0</v>
      </c>
      <c r="N1307" s="408">
        <f t="shared" si="172"/>
        <v>0</v>
      </c>
      <c r="O1307" s="311"/>
      <c r="P1307" s="515"/>
      <c r="Q1307" s="551"/>
      <c r="R1307" s="862"/>
      <c r="S1307" s="862"/>
      <c r="T1307" s="3"/>
      <c r="U1307" s="3"/>
      <c r="V1307" s="3"/>
      <c r="W1307" s="3"/>
      <c r="X1307" s="3"/>
      <c r="Y1307" s="3"/>
      <c r="Z1307" s="3"/>
    </row>
    <row r="1308" spans="1:26" s="2" customFormat="1" hidden="1" outlineLevel="1">
      <c r="A1308" s="218" t="s">
        <v>4016</v>
      </c>
      <c r="B1308" s="219" t="s">
        <v>2305</v>
      </c>
      <c r="C1308" s="265" t="s">
        <v>1156</v>
      </c>
      <c r="D1308" s="265"/>
      <c r="E1308" s="265"/>
      <c r="F1308" s="190" t="s">
        <v>225</v>
      </c>
      <c r="G1308" s="190" t="s">
        <v>29</v>
      </c>
      <c r="H1308" s="260">
        <v>1</v>
      </c>
      <c r="I1308" s="746">
        <v>93888.666666666672</v>
      </c>
      <c r="J1308" s="421">
        <f t="shared" si="173"/>
        <v>93888.666666666672</v>
      </c>
      <c r="K1308" s="421">
        <v>36616.58</v>
      </c>
      <c r="L1308" s="408">
        <f t="shared" si="170"/>
        <v>36616.58</v>
      </c>
      <c r="M1308" s="408">
        <f t="shared" si="171"/>
        <v>130505.24666666667</v>
      </c>
      <c r="N1308" s="408">
        <f t="shared" si="172"/>
        <v>130505.24666666667</v>
      </c>
      <c r="O1308" s="311" t="s">
        <v>232</v>
      </c>
      <c r="P1308" s="515"/>
      <c r="Q1308" s="551"/>
      <c r="R1308" s="862"/>
      <c r="S1308" s="862"/>
      <c r="T1308" s="3"/>
      <c r="U1308" s="3"/>
      <c r="V1308" s="3"/>
      <c r="W1308" s="3"/>
      <c r="X1308" s="3"/>
      <c r="Y1308" s="3"/>
      <c r="Z1308" s="3"/>
    </row>
    <row r="1309" spans="1:26" s="2" customFormat="1" hidden="1" outlineLevel="1">
      <c r="A1309" s="218" t="s">
        <v>4017</v>
      </c>
      <c r="B1309" s="219" t="s">
        <v>2305</v>
      </c>
      <c r="C1309" s="265" t="s">
        <v>224</v>
      </c>
      <c r="D1309" s="265"/>
      <c r="E1309" s="265"/>
      <c r="F1309" s="190" t="s">
        <v>225</v>
      </c>
      <c r="G1309" s="190" t="s">
        <v>29</v>
      </c>
      <c r="H1309" s="260">
        <v>1</v>
      </c>
      <c r="I1309" s="746">
        <v>0</v>
      </c>
      <c r="J1309" s="421">
        <f t="shared" si="173"/>
        <v>0</v>
      </c>
      <c r="K1309" s="421"/>
      <c r="L1309" s="408">
        <f t="shared" si="170"/>
        <v>0</v>
      </c>
      <c r="M1309" s="408">
        <f t="shared" si="171"/>
        <v>0</v>
      </c>
      <c r="N1309" s="408">
        <f t="shared" si="172"/>
        <v>0</v>
      </c>
      <c r="O1309" s="311"/>
      <c r="P1309" s="515"/>
      <c r="Q1309" s="551"/>
      <c r="R1309" s="862"/>
      <c r="S1309" s="862"/>
      <c r="T1309" s="3"/>
      <c r="U1309" s="3"/>
      <c r="V1309" s="3"/>
      <c r="W1309" s="3"/>
      <c r="X1309" s="3"/>
      <c r="Y1309" s="3"/>
      <c r="Z1309" s="3"/>
    </row>
    <row r="1310" spans="1:26" s="2" customFormat="1" hidden="1" outlineLevel="1">
      <c r="A1310" s="218" t="s">
        <v>4018</v>
      </c>
      <c r="B1310" s="219" t="s">
        <v>2305</v>
      </c>
      <c r="C1310" s="265" t="s">
        <v>1156</v>
      </c>
      <c r="D1310" s="265"/>
      <c r="E1310" s="265"/>
      <c r="F1310" s="190" t="s">
        <v>225</v>
      </c>
      <c r="G1310" s="190" t="s">
        <v>29</v>
      </c>
      <c r="H1310" s="260">
        <v>1</v>
      </c>
      <c r="I1310" s="746">
        <v>93888.666666666672</v>
      </c>
      <c r="J1310" s="421">
        <f t="shared" si="173"/>
        <v>93888.666666666672</v>
      </c>
      <c r="K1310" s="421">
        <v>36616.58</v>
      </c>
      <c r="L1310" s="408">
        <f t="shared" si="170"/>
        <v>36616.58</v>
      </c>
      <c r="M1310" s="408">
        <f t="shared" si="171"/>
        <v>130505.24666666667</v>
      </c>
      <c r="N1310" s="408">
        <f t="shared" si="172"/>
        <v>130505.24666666667</v>
      </c>
      <c r="O1310" s="311" t="s">
        <v>1655</v>
      </c>
      <c r="P1310" s="515"/>
      <c r="Q1310" s="551"/>
      <c r="R1310" s="862"/>
      <c r="S1310" s="862"/>
      <c r="T1310" s="3"/>
      <c r="U1310" s="3"/>
      <c r="V1310" s="3"/>
      <c r="W1310" s="3"/>
      <c r="X1310" s="3"/>
      <c r="Y1310" s="3"/>
      <c r="Z1310" s="3"/>
    </row>
    <row r="1311" spans="1:26" s="2" customFormat="1" hidden="1" outlineLevel="1">
      <c r="A1311" s="218" t="s">
        <v>4019</v>
      </c>
      <c r="B1311" s="219" t="s">
        <v>2305</v>
      </c>
      <c r="C1311" s="265" t="s">
        <v>224</v>
      </c>
      <c r="D1311" s="265"/>
      <c r="E1311" s="265"/>
      <c r="F1311" s="190" t="s">
        <v>225</v>
      </c>
      <c r="G1311" s="190" t="s">
        <v>29</v>
      </c>
      <c r="H1311" s="314">
        <v>1</v>
      </c>
      <c r="I1311" s="746">
        <v>0</v>
      </c>
      <c r="J1311" s="421">
        <f t="shared" si="173"/>
        <v>0</v>
      </c>
      <c r="K1311" s="421"/>
      <c r="L1311" s="408">
        <f t="shared" si="170"/>
        <v>0</v>
      </c>
      <c r="M1311" s="408">
        <f t="shared" si="171"/>
        <v>0</v>
      </c>
      <c r="N1311" s="408">
        <f t="shared" si="172"/>
        <v>0</v>
      </c>
      <c r="O1311" s="311"/>
      <c r="P1311" s="515"/>
      <c r="Q1311" s="551"/>
      <c r="R1311" s="862"/>
      <c r="S1311" s="862"/>
      <c r="T1311" s="3"/>
      <c r="U1311" s="3"/>
      <c r="V1311" s="3"/>
      <c r="W1311" s="3"/>
      <c r="X1311" s="3"/>
      <c r="Y1311" s="3"/>
      <c r="Z1311" s="3"/>
    </row>
    <row r="1312" spans="1:26" s="2" customFormat="1" hidden="1" outlineLevel="1">
      <c r="A1312" s="218" t="s">
        <v>4020</v>
      </c>
      <c r="B1312" s="219" t="s">
        <v>2305</v>
      </c>
      <c r="C1312" s="265" t="s">
        <v>1156</v>
      </c>
      <c r="D1312" s="265"/>
      <c r="E1312" s="265"/>
      <c r="F1312" s="190" t="s">
        <v>225</v>
      </c>
      <c r="G1312" s="190" t="s">
        <v>29</v>
      </c>
      <c r="H1312" s="260">
        <v>1</v>
      </c>
      <c r="I1312" s="746">
        <v>105900.66666666667</v>
      </c>
      <c r="J1312" s="421">
        <f t="shared" si="173"/>
        <v>105900.66666666667</v>
      </c>
      <c r="K1312" s="421">
        <v>41301.26</v>
      </c>
      <c r="L1312" s="408">
        <f t="shared" si="170"/>
        <v>41301.26</v>
      </c>
      <c r="M1312" s="408">
        <f t="shared" si="171"/>
        <v>147201.92666666667</v>
      </c>
      <c r="N1312" s="408">
        <f t="shared" si="172"/>
        <v>147201.92666666667</v>
      </c>
      <c r="O1312" s="311" t="s">
        <v>228</v>
      </c>
      <c r="P1312" s="515"/>
      <c r="Q1312" s="551"/>
      <c r="R1312" s="862"/>
      <c r="S1312" s="862"/>
      <c r="T1312" s="3"/>
      <c r="U1312" s="3"/>
      <c r="V1312" s="3"/>
      <c r="W1312" s="3"/>
      <c r="X1312" s="3"/>
      <c r="Y1312" s="3"/>
      <c r="Z1312" s="3"/>
    </row>
    <row r="1313" spans="1:26" s="2" customFormat="1" hidden="1" outlineLevel="1">
      <c r="A1313" s="218" t="s">
        <v>4021</v>
      </c>
      <c r="B1313" s="219" t="s">
        <v>2305</v>
      </c>
      <c r="C1313" s="265" t="s">
        <v>224</v>
      </c>
      <c r="D1313" s="265"/>
      <c r="E1313" s="265"/>
      <c r="F1313" s="190" t="s">
        <v>225</v>
      </c>
      <c r="G1313" s="190" t="s">
        <v>29</v>
      </c>
      <c r="H1313" s="260">
        <v>1</v>
      </c>
      <c r="I1313" s="746">
        <v>0</v>
      </c>
      <c r="J1313" s="421">
        <f t="shared" si="173"/>
        <v>0</v>
      </c>
      <c r="K1313" s="421"/>
      <c r="L1313" s="408">
        <f t="shared" si="170"/>
        <v>0</v>
      </c>
      <c r="M1313" s="408">
        <f t="shared" si="171"/>
        <v>0</v>
      </c>
      <c r="N1313" s="408">
        <f t="shared" si="172"/>
        <v>0</v>
      </c>
      <c r="O1313" s="311"/>
      <c r="P1313" s="515"/>
      <c r="Q1313" s="551"/>
      <c r="R1313" s="862"/>
      <c r="S1313" s="862"/>
      <c r="T1313" s="3"/>
      <c r="U1313" s="3"/>
      <c r="V1313" s="3"/>
      <c r="W1313" s="3"/>
      <c r="X1313" s="3"/>
      <c r="Y1313" s="3"/>
      <c r="Z1313" s="3"/>
    </row>
    <row r="1314" spans="1:26" s="2" customFormat="1" hidden="1" outlineLevel="1">
      <c r="A1314" s="218" t="s">
        <v>4022</v>
      </c>
      <c r="B1314" s="219" t="s">
        <v>2305</v>
      </c>
      <c r="C1314" s="265" t="s">
        <v>1156</v>
      </c>
      <c r="D1314" s="265"/>
      <c r="E1314" s="265"/>
      <c r="F1314" s="190" t="s">
        <v>225</v>
      </c>
      <c r="G1314" s="190" t="s">
        <v>29</v>
      </c>
      <c r="H1314" s="260">
        <v>1</v>
      </c>
      <c r="I1314" s="746">
        <v>105900.66666666667</v>
      </c>
      <c r="J1314" s="421">
        <f t="shared" si="173"/>
        <v>105900.66666666667</v>
      </c>
      <c r="K1314" s="421">
        <v>41301.26</v>
      </c>
      <c r="L1314" s="408">
        <f t="shared" si="170"/>
        <v>41301.26</v>
      </c>
      <c r="M1314" s="408">
        <f t="shared" si="171"/>
        <v>147201.92666666667</v>
      </c>
      <c r="N1314" s="408">
        <f t="shared" si="172"/>
        <v>147201.92666666667</v>
      </c>
      <c r="O1314" s="311" t="s">
        <v>229</v>
      </c>
      <c r="P1314" s="515"/>
      <c r="Q1314" s="551"/>
      <c r="R1314" s="862"/>
      <c r="S1314" s="862"/>
      <c r="T1314" s="3"/>
      <c r="U1314" s="3"/>
      <c r="V1314" s="3"/>
      <c r="W1314" s="3"/>
      <c r="X1314" s="3"/>
      <c r="Y1314" s="3"/>
      <c r="Z1314" s="3"/>
    </row>
    <row r="1315" spans="1:26" s="2" customFormat="1" hidden="1" outlineLevel="1">
      <c r="A1315" s="218" t="s">
        <v>4023</v>
      </c>
      <c r="B1315" s="219" t="s">
        <v>2305</v>
      </c>
      <c r="C1315" s="265" t="s">
        <v>224</v>
      </c>
      <c r="D1315" s="265"/>
      <c r="E1315" s="265"/>
      <c r="F1315" s="190" t="s">
        <v>225</v>
      </c>
      <c r="G1315" s="190" t="s">
        <v>29</v>
      </c>
      <c r="H1315" s="260">
        <v>1</v>
      </c>
      <c r="I1315" s="746">
        <v>0</v>
      </c>
      <c r="J1315" s="421">
        <f t="shared" si="173"/>
        <v>0</v>
      </c>
      <c r="K1315" s="421"/>
      <c r="L1315" s="408">
        <f t="shared" si="170"/>
        <v>0</v>
      </c>
      <c r="M1315" s="408">
        <f t="shared" si="171"/>
        <v>0</v>
      </c>
      <c r="N1315" s="408">
        <f t="shared" si="172"/>
        <v>0</v>
      </c>
      <c r="O1315" s="311"/>
      <c r="P1315" s="515"/>
      <c r="Q1315" s="551"/>
      <c r="R1315" s="862"/>
      <c r="S1315" s="862"/>
      <c r="T1315" s="3"/>
      <c r="U1315" s="3"/>
      <c r="V1315" s="3"/>
      <c r="W1315" s="3"/>
      <c r="X1315" s="3"/>
      <c r="Y1315" s="3"/>
      <c r="Z1315" s="3"/>
    </row>
    <row r="1316" spans="1:26" s="2" customFormat="1" hidden="1" outlineLevel="1">
      <c r="A1316" s="218" t="s">
        <v>4024</v>
      </c>
      <c r="B1316" s="219" t="s">
        <v>2305</v>
      </c>
      <c r="C1316" s="265" t="s">
        <v>1156</v>
      </c>
      <c r="D1316" s="265"/>
      <c r="E1316" s="265"/>
      <c r="F1316" s="190" t="s">
        <v>225</v>
      </c>
      <c r="G1316" s="190" t="s">
        <v>29</v>
      </c>
      <c r="H1316" s="260">
        <v>1</v>
      </c>
      <c r="I1316" s="746">
        <v>105900.66666666667</v>
      </c>
      <c r="J1316" s="421">
        <f t="shared" si="173"/>
        <v>105900.66666666667</v>
      </c>
      <c r="K1316" s="421">
        <v>41301.26</v>
      </c>
      <c r="L1316" s="408">
        <f t="shared" si="170"/>
        <v>41301.26</v>
      </c>
      <c r="M1316" s="408">
        <f t="shared" si="171"/>
        <v>147201.92666666667</v>
      </c>
      <c r="N1316" s="408">
        <f t="shared" si="172"/>
        <v>147201.92666666667</v>
      </c>
      <c r="O1316" s="311" t="s">
        <v>230</v>
      </c>
      <c r="P1316" s="515"/>
      <c r="Q1316" s="551"/>
      <c r="R1316" s="862"/>
      <c r="S1316" s="862"/>
      <c r="T1316" s="3"/>
      <c r="U1316" s="3"/>
      <c r="V1316" s="3"/>
      <c r="W1316" s="3"/>
      <c r="X1316" s="3"/>
      <c r="Y1316" s="3"/>
      <c r="Z1316" s="3"/>
    </row>
    <row r="1317" spans="1:26" s="2" customFormat="1" hidden="1" outlineLevel="1">
      <c r="A1317" s="218" t="s">
        <v>4025</v>
      </c>
      <c r="B1317" s="219" t="s">
        <v>2305</v>
      </c>
      <c r="C1317" s="265" t="s">
        <v>224</v>
      </c>
      <c r="D1317" s="265"/>
      <c r="E1317" s="265"/>
      <c r="F1317" s="190" t="s">
        <v>225</v>
      </c>
      <c r="G1317" s="190" t="s">
        <v>29</v>
      </c>
      <c r="H1317" s="260">
        <v>1</v>
      </c>
      <c r="I1317" s="746">
        <v>0</v>
      </c>
      <c r="J1317" s="421">
        <f t="shared" si="173"/>
        <v>0</v>
      </c>
      <c r="K1317" s="421"/>
      <c r="L1317" s="408">
        <f t="shared" si="170"/>
        <v>0</v>
      </c>
      <c r="M1317" s="408">
        <f t="shared" si="171"/>
        <v>0</v>
      </c>
      <c r="N1317" s="408">
        <f t="shared" si="172"/>
        <v>0</v>
      </c>
      <c r="O1317" s="311"/>
      <c r="P1317" s="515"/>
      <c r="Q1317" s="551"/>
      <c r="R1317" s="862"/>
      <c r="S1317" s="862"/>
      <c r="T1317" s="3"/>
      <c r="U1317" s="3"/>
      <c r="V1317" s="3"/>
      <c r="W1317" s="3"/>
      <c r="X1317" s="3"/>
      <c r="Y1317" s="3"/>
      <c r="Z1317" s="3"/>
    </row>
    <row r="1318" spans="1:26" s="2" customFormat="1" hidden="1" outlineLevel="1">
      <c r="A1318" s="218" t="s">
        <v>4026</v>
      </c>
      <c r="B1318" s="219" t="s">
        <v>2305</v>
      </c>
      <c r="C1318" s="265" t="s">
        <v>1156</v>
      </c>
      <c r="D1318" s="265"/>
      <c r="E1318" s="265"/>
      <c r="F1318" s="190" t="s">
        <v>225</v>
      </c>
      <c r="G1318" s="190" t="s">
        <v>29</v>
      </c>
      <c r="H1318" s="260">
        <v>1</v>
      </c>
      <c r="I1318" s="746">
        <v>65719.500000000015</v>
      </c>
      <c r="J1318" s="421">
        <f t="shared" si="173"/>
        <v>65719.500000000015</v>
      </c>
      <c r="K1318" s="421">
        <v>25630.605000000003</v>
      </c>
      <c r="L1318" s="408">
        <f t="shared" si="170"/>
        <v>25630.605000000003</v>
      </c>
      <c r="M1318" s="408">
        <f t="shared" si="171"/>
        <v>91350.10500000001</v>
      </c>
      <c r="N1318" s="408">
        <f t="shared" si="172"/>
        <v>91350.10500000001</v>
      </c>
      <c r="O1318" s="311" t="s">
        <v>1170</v>
      </c>
      <c r="P1318" s="515"/>
      <c r="Q1318" s="551"/>
      <c r="R1318" s="862"/>
      <c r="S1318" s="862"/>
      <c r="T1318" s="3"/>
      <c r="U1318" s="3"/>
      <c r="V1318" s="3"/>
      <c r="W1318" s="3"/>
      <c r="X1318" s="3"/>
      <c r="Y1318" s="3"/>
      <c r="Z1318" s="3"/>
    </row>
    <row r="1319" spans="1:26" s="2" customFormat="1" hidden="1" outlineLevel="1">
      <c r="A1319" s="218" t="s">
        <v>4027</v>
      </c>
      <c r="B1319" s="219" t="s">
        <v>2305</v>
      </c>
      <c r="C1319" s="265" t="s">
        <v>224</v>
      </c>
      <c r="D1319" s="265"/>
      <c r="E1319" s="265"/>
      <c r="F1319" s="190" t="s">
        <v>225</v>
      </c>
      <c r="G1319" s="190" t="s">
        <v>29</v>
      </c>
      <c r="H1319" s="260">
        <v>1</v>
      </c>
      <c r="I1319" s="746">
        <v>0</v>
      </c>
      <c r="J1319" s="421">
        <f t="shared" si="173"/>
        <v>0</v>
      </c>
      <c r="K1319" s="421"/>
      <c r="L1319" s="408">
        <f t="shared" si="170"/>
        <v>0</v>
      </c>
      <c r="M1319" s="408">
        <f t="shared" si="171"/>
        <v>0</v>
      </c>
      <c r="N1319" s="408">
        <f t="shared" si="172"/>
        <v>0</v>
      </c>
      <c r="O1319" s="311"/>
      <c r="P1319" s="515"/>
      <c r="Q1319" s="551"/>
      <c r="R1319" s="862"/>
      <c r="S1319" s="862"/>
      <c r="T1319" s="3"/>
      <c r="U1319" s="3"/>
      <c r="V1319" s="3"/>
      <c r="W1319" s="3"/>
      <c r="X1319" s="3"/>
      <c r="Y1319" s="3"/>
      <c r="Z1319" s="3"/>
    </row>
    <row r="1320" spans="1:26" s="2" customFormat="1" hidden="1" outlineLevel="1">
      <c r="A1320" s="218" t="s">
        <v>4028</v>
      </c>
      <c r="B1320" s="219" t="s">
        <v>2305</v>
      </c>
      <c r="C1320" s="265" t="s">
        <v>1156</v>
      </c>
      <c r="D1320" s="265"/>
      <c r="E1320" s="265"/>
      <c r="F1320" s="190" t="s">
        <v>225</v>
      </c>
      <c r="G1320" s="190" t="s">
        <v>29</v>
      </c>
      <c r="H1320" s="260">
        <v>1</v>
      </c>
      <c r="I1320" s="746">
        <v>65719.500000000015</v>
      </c>
      <c r="J1320" s="421">
        <f t="shared" si="173"/>
        <v>65719.500000000015</v>
      </c>
      <c r="K1320" s="421">
        <v>25630.605000000003</v>
      </c>
      <c r="L1320" s="408">
        <f t="shared" si="170"/>
        <v>25630.605000000003</v>
      </c>
      <c r="M1320" s="408">
        <f t="shared" si="171"/>
        <v>91350.10500000001</v>
      </c>
      <c r="N1320" s="408">
        <f t="shared" si="172"/>
        <v>91350.10500000001</v>
      </c>
      <c r="O1320" s="311" t="s">
        <v>1171</v>
      </c>
      <c r="P1320" s="515"/>
      <c r="Q1320" s="551"/>
      <c r="R1320" s="862"/>
      <c r="S1320" s="862"/>
      <c r="T1320" s="3"/>
      <c r="U1320" s="3"/>
      <c r="V1320" s="3"/>
      <c r="W1320" s="3"/>
      <c r="X1320" s="3"/>
      <c r="Y1320" s="3"/>
      <c r="Z1320" s="3"/>
    </row>
    <row r="1321" spans="1:26" s="2" customFormat="1" hidden="1" outlineLevel="1">
      <c r="A1321" s="218" t="s">
        <v>4029</v>
      </c>
      <c r="B1321" s="219" t="s">
        <v>2305</v>
      </c>
      <c r="C1321" s="265" t="s">
        <v>224</v>
      </c>
      <c r="D1321" s="265"/>
      <c r="E1321" s="265"/>
      <c r="F1321" s="190" t="s">
        <v>225</v>
      </c>
      <c r="G1321" s="190" t="s">
        <v>29</v>
      </c>
      <c r="H1321" s="260">
        <v>1</v>
      </c>
      <c r="I1321" s="746">
        <v>0</v>
      </c>
      <c r="J1321" s="421">
        <f t="shared" si="173"/>
        <v>0</v>
      </c>
      <c r="K1321" s="421"/>
      <c r="L1321" s="408">
        <f t="shared" si="170"/>
        <v>0</v>
      </c>
      <c r="M1321" s="408">
        <f t="shared" si="171"/>
        <v>0</v>
      </c>
      <c r="N1321" s="408">
        <f t="shared" si="172"/>
        <v>0</v>
      </c>
      <c r="O1321" s="311"/>
      <c r="P1321" s="515"/>
      <c r="Q1321" s="551"/>
      <c r="R1321" s="862"/>
      <c r="S1321" s="862"/>
      <c r="T1321" s="3"/>
      <c r="U1321" s="3"/>
      <c r="V1321" s="3"/>
      <c r="W1321" s="3"/>
      <c r="X1321" s="3"/>
      <c r="Y1321" s="3"/>
      <c r="Z1321" s="3"/>
    </row>
    <row r="1322" spans="1:26" s="2" customFormat="1" hidden="1" outlineLevel="1">
      <c r="A1322" s="218" t="s">
        <v>4030</v>
      </c>
      <c r="B1322" s="219" t="s">
        <v>2305</v>
      </c>
      <c r="C1322" s="265" t="s">
        <v>1156</v>
      </c>
      <c r="D1322" s="265"/>
      <c r="E1322" s="265"/>
      <c r="F1322" s="190" t="s">
        <v>225</v>
      </c>
      <c r="G1322" s="190" t="s">
        <v>29</v>
      </c>
      <c r="H1322" s="260">
        <v>1</v>
      </c>
      <c r="I1322" s="746">
        <v>93888.666666666672</v>
      </c>
      <c r="J1322" s="421">
        <f t="shared" si="173"/>
        <v>93888.666666666672</v>
      </c>
      <c r="K1322" s="421">
        <v>36616.58</v>
      </c>
      <c r="L1322" s="408">
        <f t="shared" si="170"/>
        <v>36616.58</v>
      </c>
      <c r="M1322" s="408">
        <f t="shared" si="171"/>
        <v>130505.24666666667</v>
      </c>
      <c r="N1322" s="408">
        <f t="shared" si="172"/>
        <v>130505.24666666667</v>
      </c>
      <c r="O1322" s="311" t="s">
        <v>1172</v>
      </c>
      <c r="P1322" s="515"/>
      <c r="Q1322" s="551"/>
      <c r="R1322" s="862"/>
      <c r="S1322" s="862"/>
      <c r="T1322" s="3"/>
      <c r="U1322" s="3"/>
      <c r="V1322" s="3"/>
      <c r="W1322" s="3"/>
      <c r="X1322" s="3"/>
      <c r="Y1322" s="3"/>
      <c r="Z1322" s="3"/>
    </row>
    <row r="1323" spans="1:26" s="2" customFormat="1" hidden="1" outlineLevel="1">
      <c r="A1323" s="218" t="s">
        <v>4031</v>
      </c>
      <c r="B1323" s="219" t="s">
        <v>2305</v>
      </c>
      <c r="C1323" s="265" t="s">
        <v>224</v>
      </c>
      <c r="D1323" s="265"/>
      <c r="E1323" s="265"/>
      <c r="F1323" s="190" t="s">
        <v>225</v>
      </c>
      <c r="G1323" s="190" t="s">
        <v>29</v>
      </c>
      <c r="H1323" s="260">
        <v>1</v>
      </c>
      <c r="I1323" s="746">
        <v>0</v>
      </c>
      <c r="J1323" s="421">
        <f t="shared" si="173"/>
        <v>0</v>
      </c>
      <c r="K1323" s="421"/>
      <c r="L1323" s="408">
        <f t="shared" si="170"/>
        <v>0</v>
      </c>
      <c r="M1323" s="408">
        <f t="shared" si="171"/>
        <v>0</v>
      </c>
      <c r="N1323" s="408">
        <f t="shared" si="172"/>
        <v>0</v>
      </c>
      <c r="O1323" s="311"/>
      <c r="P1323" s="515"/>
      <c r="Q1323" s="551"/>
      <c r="R1323" s="862"/>
      <c r="S1323" s="862"/>
      <c r="T1323" s="3"/>
      <c r="U1323" s="3"/>
      <c r="V1323" s="3"/>
      <c r="W1323" s="3"/>
      <c r="X1323" s="3"/>
      <c r="Y1323" s="3"/>
      <c r="Z1323" s="3"/>
    </row>
    <row r="1324" spans="1:26" s="2" customFormat="1" hidden="1" outlineLevel="1">
      <c r="A1324" s="218" t="s">
        <v>4032</v>
      </c>
      <c r="B1324" s="219" t="s">
        <v>2305</v>
      </c>
      <c r="C1324" s="265" t="s">
        <v>1156</v>
      </c>
      <c r="D1324" s="265"/>
      <c r="E1324" s="265"/>
      <c r="F1324" s="190" t="s">
        <v>225</v>
      </c>
      <c r="G1324" s="190" t="s">
        <v>29</v>
      </c>
      <c r="H1324" s="260">
        <v>1</v>
      </c>
      <c r="I1324" s="746">
        <v>105900.66666666667</v>
      </c>
      <c r="J1324" s="421">
        <f t="shared" si="173"/>
        <v>105900.66666666667</v>
      </c>
      <c r="K1324" s="421">
        <v>41301.26</v>
      </c>
      <c r="L1324" s="408">
        <f t="shared" si="170"/>
        <v>41301.26</v>
      </c>
      <c r="M1324" s="408">
        <f t="shared" si="171"/>
        <v>147201.92666666667</v>
      </c>
      <c r="N1324" s="408">
        <f t="shared" si="172"/>
        <v>147201.92666666667</v>
      </c>
      <c r="O1324" s="311" t="s">
        <v>1173</v>
      </c>
      <c r="P1324" s="515"/>
      <c r="Q1324" s="551"/>
      <c r="R1324" s="862"/>
      <c r="S1324" s="862"/>
      <c r="T1324" s="3"/>
      <c r="U1324" s="3"/>
      <c r="V1324" s="3"/>
      <c r="W1324" s="3"/>
      <c r="X1324" s="3"/>
      <c r="Y1324" s="3"/>
      <c r="Z1324" s="3"/>
    </row>
    <row r="1325" spans="1:26" s="2" customFormat="1" hidden="1" outlineLevel="1">
      <c r="A1325" s="218" t="s">
        <v>4033</v>
      </c>
      <c r="B1325" s="219" t="s">
        <v>2305</v>
      </c>
      <c r="C1325" s="265" t="s">
        <v>224</v>
      </c>
      <c r="D1325" s="265"/>
      <c r="E1325" s="265"/>
      <c r="F1325" s="190" t="s">
        <v>225</v>
      </c>
      <c r="G1325" s="190" t="s">
        <v>29</v>
      </c>
      <c r="H1325" s="260">
        <v>1</v>
      </c>
      <c r="I1325" s="746">
        <v>0</v>
      </c>
      <c r="J1325" s="421">
        <f t="shared" si="173"/>
        <v>0</v>
      </c>
      <c r="K1325" s="421"/>
      <c r="L1325" s="408">
        <f t="shared" si="170"/>
        <v>0</v>
      </c>
      <c r="M1325" s="408">
        <f t="shared" si="171"/>
        <v>0</v>
      </c>
      <c r="N1325" s="408">
        <f t="shared" si="172"/>
        <v>0</v>
      </c>
      <c r="O1325" s="311"/>
      <c r="P1325" s="515"/>
      <c r="Q1325" s="551"/>
      <c r="R1325" s="862"/>
      <c r="S1325" s="862"/>
      <c r="T1325" s="3"/>
      <c r="U1325" s="3"/>
      <c r="V1325" s="3"/>
      <c r="W1325" s="3"/>
      <c r="X1325" s="3"/>
      <c r="Y1325" s="3"/>
      <c r="Z1325" s="3"/>
    </row>
    <row r="1326" spans="1:26" s="2" customFormat="1" hidden="1" outlineLevel="1">
      <c r="A1326" s="218" t="s">
        <v>4034</v>
      </c>
      <c r="B1326" s="219" t="s">
        <v>2305</v>
      </c>
      <c r="C1326" s="265" t="s">
        <v>1156</v>
      </c>
      <c r="D1326" s="265"/>
      <c r="E1326" s="265"/>
      <c r="F1326" s="190" t="s">
        <v>225</v>
      </c>
      <c r="G1326" s="190" t="s">
        <v>29</v>
      </c>
      <c r="H1326" s="260">
        <v>1</v>
      </c>
      <c r="I1326" s="746">
        <v>105900.66666666667</v>
      </c>
      <c r="J1326" s="421">
        <f t="shared" si="173"/>
        <v>105900.66666666667</v>
      </c>
      <c r="K1326" s="421">
        <v>41301.26</v>
      </c>
      <c r="L1326" s="408">
        <f t="shared" si="170"/>
        <v>41301.26</v>
      </c>
      <c r="M1326" s="408">
        <f t="shared" si="171"/>
        <v>147201.92666666667</v>
      </c>
      <c r="N1326" s="408">
        <f t="shared" si="172"/>
        <v>147201.92666666667</v>
      </c>
      <c r="O1326" s="311" t="s">
        <v>1174</v>
      </c>
      <c r="P1326" s="515"/>
      <c r="Q1326" s="551"/>
      <c r="R1326" s="862"/>
      <c r="S1326" s="862"/>
      <c r="T1326" s="3"/>
      <c r="U1326" s="3"/>
      <c r="V1326" s="3"/>
      <c r="W1326" s="3"/>
      <c r="X1326" s="3"/>
      <c r="Y1326" s="3"/>
      <c r="Z1326" s="3"/>
    </row>
    <row r="1327" spans="1:26" s="2" customFormat="1" hidden="1" outlineLevel="1">
      <c r="A1327" s="218" t="s">
        <v>4035</v>
      </c>
      <c r="B1327" s="219" t="s">
        <v>2305</v>
      </c>
      <c r="C1327" s="265" t="s">
        <v>224</v>
      </c>
      <c r="D1327" s="265"/>
      <c r="E1327" s="265"/>
      <c r="F1327" s="190" t="s">
        <v>225</v>
      </c>
      <c r="G1327" s="190" t="s">
        <v>29</v>
      </c>
      <c r="H1327" s="260">
        <v>1</v>
      </c>
      <c r="I1327" s="746">
        <v>0</v>
      </c>
      <c r="J1327" s="421">
        <f t="shared" si="173"/>
        <v>0</v>
      </c>
      <c r="K1327" s="421"/>
      <c r="L1327" s="408">
        <f t="shared" si="170"/>
        <v>0</v>
      </c>
      <c r="M1327" s="408">
        <f t="shared" si="171"/>
        <v>0</v>
      </c>
      <c r="N1327" s="408">
        <f t="shared" si="172"/>
        <v>0</v>
      </c>
      <c r="O1327" s="311"/>
      <c r="P1327" s="515"/>
      <c r="Q1327" s="551"/>
      <c r="R1327" s="862"/>
      <c r="S1327" s="862"/>
      <c r="T1327" s="3"/>
      <c r="U1327" s="3"/>
      <c r="V1327" s="3"/>
      <c r="W1327" s="3"/>
      <c r="X1327" s="3"/>
      <c r="Y1327" s="3"/>
      <c r="Z1327" s="3"/>
    </row>
    <row r="1328" spans="1:26" s="2" customFormat="1" hidden="1" outlineLevel="1">
      <c r="A1328" s="218" t="s">
        <v>4036</v>
      </c>
      <c r="B1328" s="219" t="s">
        <v>2305</v>
      </c>
      <c r="C1328" s="265" t="s">
        <v>1156</v>
      </c>
      <c r="D1328" s="265"/>
      <c r="E1328" s="265"/>
      <c r="F1328" s="190" t="s">
        <v>225</v>
      </c>
      <c r="G1328" s="190" t="s">
        <v>29</v>
      </c>
      <c r="H1328" s="260">
        <v>1</v>
      </c>
      <c r="I1328" s="746">
        <v>105900.66666666667</v>
      </c>
      <c r="J1328" s="421">
        <f t="shared" si="173"/>
        <v>105900.66666666667</v>
      </c>
      <c r="K1328" s="421">
        <v>41301.26</v>
      </c>
      <c r="L1328" s="408">
        <f t="shared" si="170"/>
        <v>41301.26</v>
      </c>
      <c r="M1328" s="408">
        <f t="shared" si="171"/>
        <v>147201.92666666667</v>
      </c>
      <c r="N1328" s="408">
        <f t="shared" si="172"/>
        <v>147201.92666666667</v>
      </c>
      <c r="O1328" s="311" t="s">
        <v>1175</v>
      </c>
      <c r="P1328" s="515"/>
      <c r="Q1328" s="551"/>
      <c r="R1328" s="862"/>
      <c r="S1328" s="862"/>
      <c r="T1328" s="3"/>
      <c r="U1328" s="3"/>
      <c r="V1328" s="3"/>
      <c r="W1328" s="3"/>
      <c r="X1328" s="3"/>
      <c r="Y1328" s="3"/>
      <c r="Z1328" s="3"/>
    </row>
    <row r="1329" spans="1:26" s="2" customFormat="1" hidden="1" outlineLevel="1">
      <c r="A1329" s="218" t="s">
        <v>4037</v>
      </c>
      <c r="B1329" s="219" t="s">
        <v>2305</v>
      </c>
      <c r="C1329" s="265" t="s">
        <v>224</v>
      </c>
      <c r="D1329" s="265"/>
      <c r="E1329" s="265"/>
      <c r="F1329" s="190" t="s">
        <v>225</v>
      </c>
      <c r="G1329" s="190" t="s">
        <v>29</v>
      </c>
      <c r="H1329" s="260">
        <v>1</v>
      </c>
      <c r="I1329" s="746">
        <v>0</v>
      </c>
      <c r="J1329" s="421">
        <f t="shared" si="173"/>
        <v>0</v>
      </c>
      <c r="K1329" s="421"/>
      <c r="L1329" s="408">
        <f t="shared" si="170"/>
        <v>0</v>
      </c>
      <c r="M1329" s="408">
        <f t="shared" si="171"/>
        <v>0</v>
      </c>
      <c r="N1329" s="408">
        <f t="shared" si="172"/>
        <v>0</v>
      </c>
      <c r="O1329" s="311"/>
      <c r="P1329" s="515"/>
      <c r="Q1329" s="551"/>
      <c r="R1329" s="862"/>
      <c r="S1329" s="862"/>
      <c r="T1329" s="3"/>
      <c r="U1329" s="3"/>
      <c r="V1329" s="3"/>
      <c r="W1329" s="3"/>
      <c r="X1329" s="3"/>
      <c r="Y1329" s="3"/>
      <c r="Z1329" s="3"/>
    </row>
    <row r="1330" spans="1:26" s="2" customFormat="1" hidden="1" outlineLevel="1">
      <c r="A1330" s="218" t="s">
        <v>4038</v>
      </c>
      <c r="B1330" s="219" t="s">
        <v>2305</v>
      </c>
      <c r="C1330" s="265" t="s">
        <v>1156</v>
      </c>
      <c r="D1330" s="265"/>
      <c r="E1330" s="265"/>
      <c r="F1330" s="190" t="s">
        <v>225</v>
      </c>
      <c r="G1330" s="190" t="s">
        <v>29</v>
      </c>
      <c r="H1330" s="260">
        <v>1</v>
      </c>
      <c r="I1330" s="746">
        <v>202779.50000000003</v>
      </c>
      <c r="J1330" s="421">
        <f t="shared" si="173"/>
        <v>202779.50000000003</v>
      </c>
      <c r="K1330" s="421">
        <v>79084.005000000005</v>
      </c>
      <c r="L1330" s="408">
        <f t="shared" si="170"/>
        <v>79084.005000000005</v>
      </c>
      <c r="M1330" s="408">
        <f t="shared" si="171"/>
        <v>281863.505</v>
      </c>
      <c r="N1330" s="408">
        <f t="shared" si="172"/>
        <v>281863.505</v>
      </c>
      <c r="O1330" s="311" t="s">
        <v>1176</v>
      </c>
      <c r="P1330" s="515"/>
      <c r="Q1330" s="551"/>
      <c r="R1330" s="862"/>
      <c r="S1330" s="862"/>
      <c r="T1330" s="3"/>
      <c r="U1330" s="3"/>
      <c r="V1330" s="3"/>
      <c r="W1330" s="3"/>
      <c r="X1330" s="3"/>
      <c r="Y1330" s="3"/>
      <c r="Z1330" s="3"/>
    </row>
    <row r="1331" spans="1:26" s="2" customFormat="1" hidden="1" outlineLevel="1">
      <c r="A1331" s="218" t="s">
        <v>4039</v>
      </c>
      <c r="B1331" s="219" t="s">
        <v>2305</v>
      </c>
      <c r="C1331" s="265" t="s">
        <v>224</v>
      </c>
      <c r="D1331" s="265"/>
      <c r="E1331" s="265"/>
      <c r="F1331" s="190" t="s">
        <v>225</v>
      </c>
      <c r="G1331" s="190" t="s">
        <v>29</v>
      </c>
      <c r="H1331" s="260">
        <v>1</v>
      </c>
      <c r="I1331" s="746">
        <v>0</v>
      </c>
      <c r="J1331" s="421">
        <f t="shared" si="173"/>
        <v>0</v>
      </c>
      <c r="K1331" s="421"/>
      <c r="L1331" s="408">
        <f t="shared" si="170"/>
        <v>0</v>
      </c>
      <c r="M1331" s="408">
        <f t="shared" si="171"/>
        <v>0</v>
      </c>
      <c r="N1331" s="408">
        <f t="shared" si="172"/>
        <v>0</v>
      </c>
      <c r="O1331" s="311"/>
      <c r="P1331" s="515"/>
      <c r="Q1331" s="551"/>
      <c r="R1331" s="862"/>
      <c r="S1331" s="862"/>
      <c r="T1331" s="3"/>
      <c r="U1331" s="3"/>
      <c r="V1331" s="3"/>
      <c r="W1331" s="3"/>
      <c r="X1331" s="3"/>
      <c r="Y1331" s="3"/>
      <c r="Z1331" s="3"/>
    </row>
    <row r="1332" spans="1:26" s="2" customFormat="1" hidden="1" outlineLevel="1">
      <c r="A1332" s="218" t="s">
        <v>4040</v>
      </c>
      <c r="B1332" s="219" t="s">
        <v>2305</v>
      </c>
      <c r="C1332" s="265" t="s">
        <v>1156</v>
      </c>
      <c r="D1332" s="265"/>
      <c r="E1332" s="265"/>
      <c r="F1332" s="190" t="s">
        <v>225</v>
      </c>
      <c r="G1332" s="190" t="s">
        <v>29</v>
      </c>
      <c r="H1332" s="260">
        <v>1</v>
      </c>
      <c r="I1332" s="746">
        <v>65719.500000000015</v>
      </c>
      <c r="J1332" s="421">
        <f t="shared" si="173"/>
        <v>65719.500000000015</v>
      </c>
      <c r="K1332" s="421">
        <v>25630.605000000003</v>
      </c>
      <c r="L1332" s="408">
        <f t="shared" si="170"/>
        <v>25630.605000000003</v>
      </c>
      <c r="M1332" s="408">
        <f t="shared" si="171"/>
        <v>91350.10500000001</v>
      </c>
      <c r="N1332" s="408">
        <f t="shared" si="172"/>
        <v>91350.10500000001</v>
      </c>
      <c r="O1332" s="311" t="s">
        <v>1290</v>
      </c>
      <c r="P1332" s="515"/>
      <c r="Q1332" s="551"/>
      <c r="R1332" s="862"/>
      <c r="S1332" s="862"/>
      <c r="T1332" s="3"/>
      <c r="U1332" s="3"/>
      <c r="V1332" s="3"/>
      <c r="W1332" s="3"/>
      <c r="X1332" s="3"/>
      <c r="Y1332" s="3"/>
      <c r="Z1332" s="3"/>
    </row>
    <row r="1333" spans="1:26" s="2" customFormat="1" hidden="1" outlineLevel="1">
      <c r="A1333" s="218" t="s">
        <v>4041</v>
      </c>
      <c r="B1333" s="219" t="s">
        <v>2305</v>
      </c>
      <c r="C1333" s="265" t="s">
        <v>224</v>
      </c>
      <c r="D1333" s="265"/>
      <c r="E1333" s="265"/>
      <c r="F1333" s="190" t="s">
        <v>225</v>
      </c>
      <c r="G1333" s="190" t="s">
        <v>29</v>
      </c>
      <c r="H1333" s="260">
        <v>1</v>
      </c>
      <c r="I1333" s="746">
        <v>0</v>
      </c>
      <c r="J1333" s="421">
        <f t="shared" si="173"/>
        <v>0</v>
      </c>
      <c r="K1333" s="421"/>
      <c r="L1333" s="408">
        <f t="shared" si="170"/>
        <v>0</v>
      </c>
      <c r="M1333" s="408">
        <f t="shared" si="171"/>
        <v>0</v>
      </c>
      <c r="N1333" s="408">
        <f t="shared" si="172"/>
        <v>0</v>
      </c>
      <c r="O1333" s="311"/>
      <c r="P1333" s="515"/>
      <c r="Q1333" s="551"/>
      <c r="R1333" s="862"/>
      <c r="S1333" s="862"/>
      <c r="T1333" s="3"/>
      <c r="U1333" s="3"/>
      <c r="V1333" s="3"/>
      <c r="W1333" s="3"/>
      <c r="X1333" s="3"/>
      <c r="Y1333" s="3"/>
      <c r="Z1333" s="3"/>
    </row>
    <row r="1334" spans="1:26" s="2" customFormat="1" hidden="1" outlineLevel="1">
      <c r="A1334" s="218" t="s">
        <v>4042</v>
      </c>
      <c r="B1334" s="219" t="s">
        <v>2305</v>
      </c>
      <c r="C1334" s="265" t="s">
        <v>1156</v>
      </c>
      <c r="D1334" s="265"/>
      <c r="E1334" s="265"/>
      <c r="F1334" s="190" t="s">
        <v>225</v>
      </c>
      <c r="G1334" s="190" t="s">
        <v>29</v>
      </c>
      <c r="H1334" s="260">
        <v>1</v>
      </c>
      <c r="I1334" s="746">
        <v>105900.66666666667</v>
      </c>
      <c r="J1334" s="421">
        <f t="shared" si="173"/>
        <v>105900.66666666667</v>
      </c>
      <c r="K1334" s="421">
        <v>41301.26</v>
      </c>
      <c r="L1334" s="408">
        <f t="shared" si="170"/>
        <v>41301.26</v>
      </c>
      <c r="M1334" s="408">
        <f t="shared" si="171"/>
        <v>147201.92666666667</v>
      </c>
      <c r="N1334" s="408">
        <f t="shared" si="172"/>
        <v>147201.92666666667</v>
      </c>
      <c r="O1334" s="311" t="s">
        <v>1291</v>
      </c>
      <c r="P1334" s="515"/>
      <c r="Q1334" s="551"/>
      <c r="R1334" s="862"/>
      <c r="S1334" s="862"/>
      <c r="T1334" s="3"/>
      <c r="U1334" s="3"/>
      <c r="V1334" s="3"/>
      <c r="W1334" s="3"/>
      <c r="X1334" s="3"/>
      <c r="Y1334" s="3"/>
      <c r="Z1334" s="3"/>
    </row>
    <row r="1335" spans="1:26" s="2" customFormat="1" hidden="1" outlineLevel="1">
      <c r="A1335" s="218" t="s">
        <v>4043</v>
      </c>
      <c r="B1335" s="219" t="s">
        <v>2305</v>
      </c>
      <c r="C1335" s="265" t="s">
        <v>224</v>
      </c>
      <c r="D1335" s="265"/>
      <c r="E1335" s="265"/>
      <c r="F1335" s="190" t="s">
        <v>225</v>
      </c>
      <c r="G1335" s="190" t="s">
        <v>29</v>
      </c>
      <c r="H1335" s="260">
        <v>1</v>
      </c>
      <c r="I1335" s="746">
        <v>0</v>
      </c>
      <c r="J1335" s="421">
        <f t="shared" si="173"/>
        <v>0</v>
      </c>
      <c r="K1335" s="421"/>
      <c r="L1335" s="408">
        <f t="shared" si="170"/>
        <v>0</v>
      </c>
      <c r="M1335" s="408">
        <f t="shared" si="171"/>
        <v>0</v>
      </c>
      <c r="N1335" s="408">
        <f t="shared" si="172"/>
        <v>0</v>
      </c>
      <c r="O1335" s="311"/>
      <c r="P1335" s="515"/>
      <c r="Q1335" s="551"/>
      <c r="R1335" s="862"/>
      <c r="S1335" s="862"/>
      <c r="T1335" s="3"/>
      <c r="U1335" s="3"/>
      <c r="V1335" s="3"/>
      <c r="W1335" s="3"/>
      <c r="X1335" s="3"/>
      <c r="Y1335" s="3"/>
      <c r="Z1335" s="3"/>
    </row>
    <row r="1336" spans="1:26" s="2" customFormat="1" hidden="1" outlineLevel="1">
      <c r="A1336" s="218" t="s">
        <v>4044</v>
      </c>
      <c r="B1336" s="219" t="s">
        <v>2305</v>
      </c>
      <c r="C1336" s="265" t="s">
        <v>239</v>
      </c>
      <c r="D1336" s="265"/>
      <c r="E1336" s="265"/>
      <c r="F1336" s="190" t="s">
        <v>225</v>
      </c>
      <c r="G1336" s="190" t="s">
        <v>29</v>
      </c>
      <c r="H1336" s="260">
        <v>2</v>
      </c>
      <c r="I1336" s="746">
        <v>22586.666666666668</v>
      </c>
      <c r="J1336" s="421">
        <f t="shared" si="173"/>
        <v>45173.333333333336</v>
      </c>
      <c r="K1336" s="421">
        <v>9486.4</v>
      </c>
      <c r="L1336" s="408">
        <f t="shared" si="170"/>
        <v>18972.8</v>
      </c>
      <c r="M1336" s="408">
        <f t="shared" si="171"/>
        <v>32073.066666666666</v>
      </c>
      <c r="N1336" s="408">
        <f t="shared" si="172"/>
        <v>64146.133333333331</v>
      </c>
      <c r="O1336" s="311" t="s">
        <v>244</v>
      </c>
      <c r="P1336" s="515"/>
      <c r="Q1336" s="551"/>
      <c r="R1336" s="862"/>
      <c r="S1336" s="862"/>
      <c r="T1336" s="3"/>
      <c r="U1336" s="3"/>
      <c r="V1336" s="3"/>
      <c r="W1336" s="3"/>
      <c r="X1336" s="3"/>
      <c r="Y1336" s="3"/>
      <c r="Z1336" s="3"/>
    </row>
    <row r="1337" spans="1:26" s="2" customFormat="1" hidden="1" outlineLevel="1">
      <c r="A1337" s="218" t="s">
        <v>4045</v>
      </c>
      <c r="B1337" s="219" t="s">
        <v>2305</v>
      </c>
      <c r="C1337" s="265" t="s">
        <v>268</v>
      </c>
      <c r="D1337" s="265"/>
      <c r="E1337" s="265"/>
      <c r="F1337" s="190" t="s">
        <v>225</v>
      </c>
      <c r="G1337" s="190" t="s">
        <v>29</v>
      </c>
      <c r="H1337" s="260">
        <v>6</v>
      </c>
      <c r="I1337" s="746">
        <v>137907</v>
      </c>
      <c r="J1337" s="421">
        <f t="shared" si="173"/>
        <v>827442</v>
      </c>
      <c r="K1337" s="421">
        <v>43026.984000000004</v>
      </c>
      <c r="L1337" s="408">
        <f t="shared" si="170"/>
        <v>258161.90400000004</v>
      </c>
      <c r="M1337" s="408">
        <f t="shared" si="171"/>
        <v>180933.984</v>
      </c>
      <c r="N1337" s="408">
        <f t="shared" si="172"/>
        <v>1085603.9040000001</v>
      </c>
      <c r="O1337" s="311" t="s">
        <v>1191</v>
      </c>
      <c r="P1337" s="515"/>
      <c r="Q1337" s="551"/>
      <c r="R1337" s="862"/>
      <c r="S1337" s="862"/>
      <c r="T1337" s="3"/>
      <c r="U1337" s="3"/>
      <c r="V1337" s="3"/>
      <c r="W1337" s="3"/>
      <c r="X1337" s="3"/>
      <c r="Y1337" s="3"/>
      <c r="Z1337" s="3"/>
    </row>
    <row r="1338" spans="1:26" s="2" customFormat="1" hidden="1" outlineLevel="1">
      <c r="A1338" s="218" t="s">
        <v>4046</v>
      </c>
      <c r="B1338" s="219" t="s">
        <v>2305</v>
      </c>
      <c r="C1338" s="265" t="s">
        <v>268</v>
      </c>
      <c r="D1338" s="265"/>
      <c r="E1338" s="265"/>
      <c r="F1338" s="190" t="s">
        <v>225</v>
      </c>
      <c r="G1338" s="190" t="s">
        <v>29</v>
      </c>
      <c r="H1338" s="260">
        <v>4</v>
      </c>
      <c r="I1338" s="746">
        <v>137907.59523809527</v>
      </c>
      <c r="J1338" s="421">
        <f t="shared" si="173"/>
        <v>551630.38095238106</v>
      </c>
      <c r="K1338" s="421">
        <v>43027.983999999997</v>
      </c>
      <c r="L1338" s="408">
        <f t="shared" si="170"/>
        <v>172111.93599999999</v>
      </c>
      <c r="M1338" s="408">
        <f t="shared" si="171"/>
        <v>180935.57923809526</v>
      </c>
      <c r="N1338" s="408">
        <f t="shared" si="172"/>
        <v>723742.31695238105</v>
      </c>
      <c r="O1338" s="311" t="s">
        <v>274</v>
      </c>
      <c r="P1338" s="515"/>
      <c r="Q1338" s="551"/>
      <c r="R1338" s="862"/>
      <c r="S1338" s="862"/>
      <c r="T1338" s="3"/>
      <c r="U1338" s="3"/>
      <c r="V1338" s="3"/>
      <c r="W1338" s="3"/>
      <c r="X1338" s="3"/>
      <c r="Y1338" s="3"/>
      <c r="Z1338" s="3"/>
    </row>
    <row r="1339" spans="1:26" s="2" customFormat="1" hidden="1" outlineLevel="1">
      <c r="A1339" s="218" t="s">
        <v>4047</v>
      </c>
      <c r="B1339" s="219" t="s">
        <v>2305</v>
      </c>
      <c r="C1339" s="265" t="s">
        <v>272</v>
      </c>
      <c r="D1339" s="265"/>
      <c r="E1339" s="265"/>
      <c r="F1339" s="190" t="s">
        <v>225</v>
      </c>
      <c r="G1339" s="190" t="s">
        <v>29</v>
      </c>
      <c r="H1339" s="260">
        <v>1</v>
      </c>
      <c r="I1339" s="746">
        <v>522650.33333333337</v>
      </c>
      <c r="J1339" s="421">
        <f t="shared" si="173"/>
        <v>522650.33333333337</v>
      </c>
      <c r="K1339" s="421">
        <v>203833.63</v>
      </c>
      <c r="L1339" s="408">
        <f t="shared" si="170"/>
        <v>203833.63</v>
      </c>
      <c r="M1339" s="408">
        <f t="shared" si="171"/>
        <v>726483.96333333338</v>
      </c>
      <c r="N1339" s="408">
        <f t="shared" si="172"/>
        <v>726483.96333333338</v>
      </c>
      <c r="O1339" s="311" t="s">
        <v>276</v>
      </c>
      <c r="P1339" s="515"/>
      <c r="Q1339" s="551"/>
      <c r="R1339" s="862"/>
      <c r="S1339" s="862"/>
      <c r="T1339" s="3"/>
      <c r="U1339" s="3"/>
      <c r="V1339" s="3"/>
      <c r="W1339" s="3"/>
      <c r="X1339" s="3"/>
      <c r="Y1339" s="3"/>
      <c r="Z1339" s="3"/>
    </row>
    <row r="1340" spans="1:26" s="2" customFormat="1" hidden="1" outlineLevel="1">
      <c r="A1340" s="218" t="s">
        <v>4048</v>
      </c>
      <c r="B1340" s="219" t="s">
        <v>2305</v>
      </c>
      <c r="C1340" s="265" t="s">
        <v>273</v>
      </c>
      <c r="D1340" s="265"/>
      <c r="E1340" s="265"/>
      <c r="F1340" s="190" t="s">
        <v>225</v>
      </c>
      <c r="G1340" s="190" t="s">
        <v>29</v>
      </c>
      <c r="H1340" s="260">
        <v>1</v>
      </c>
      <c r="I1340" s="746">
        <v>0</v>
      </c>
      <c r="J1340" s="421">
        <f t="shared" si="173"/>
        <v>0</v>
      </c>
      <c r="K1340" s="421"/>
      <c r="L1340" s="408">
        <f t="shared" si="170"/>
        <v>0</v>
      </c>
      <c r="M1340" s="408">
        <f t="shared" si="171"/>
        <v>0</v>
      </c>
      <c r="N1340" s="408">
        <f t="shared" si="172"/>
        <v>0</v>
      </c>
      <c r="O1340" s="311"/>
      <c r="P1340" s="515"/>
      <c r="Q1340" s="551"/>
      <c r="R1340" s="862"/>
      <c r="S1340" s="862"/>
      <c r="T1340" s="3"/>
      <c r="U1340" s="3"/>
      <c r="V1340" s="3"/>
      <c r="W1340" s="3"/>
      <c r="X1340" s="3"/>
      <c r="Y1340" s="3"/>
      <c r="Z1340" s="3"/>
    </row>
    <row r="1341" spans="1:26" s="2" customFormat="1" hidden="1" outlineLevel="1">
      <c r="A1341" s="218" t="s">
        <v>4049</v>
      </c>
      <c r="B1341" s="219" t="s">
        <v>2305</v>
      </c>
      <c r="C1341" s="265" t="s">
        <v>272</v>
      </c>
      <c r="D1341" s="265"/>
      <c r="E1341" s="265"/>
      <c r="F1341" s="190" t="s">
        <v>225</v>
      </c>
      <c r="G1341" s="190" t="s">
        <v>29</v>
      </c>
      <c r="H1341" s="260">
        <v>1</v>
      </c>
      <c r="I1341" s="746">
        <v>439182.33333333331</v>
      </c>
      <c r="J1341" s="421">
        <f t="shared" si="173"/>
        <v>439182.33333333331</v>
      </c>
      <c r="K1341" s="421">
        <v>171281.11</v>
      </c>
      <c r="L1341" s="408">
        <f t="shared" si="170"/>
        <v>171281.11</v>
      </c>
      <c r="M1341" s="408">
        <f t="shared" si="171"/>
        <v>610463.44333333336</v>
      </c>
      <c r="N1341" s="408">
        <f t="shared" si="172"/>
        <v>610463.44333333336</v>
      </c>
      <c r="O1341" s="311" t="s">
        <v>277</v>
      </c>
      <c r="P1341" s="515"/>
      <c r="Q1341" s="551"/>
      <c r="R1341" s="862"/>
      <c r="S1341" s="862"/>
      <c r="T1341" s="3"/>
      <c r="U1341" s="3"/>
      <c r="V1341" s="3"/>
      <c r="W1341" s="3"/>
      <c r="X1341" s="3"/>
      <c r="Y1341" s="3"/>
      <c r="Z1341" s="3"/>
    </row>
    <row r="1342" spans="1:26" s="2" customFormat="1" hidden="1" outlineLevel="1">
      <c r="A1342" s="218" t="s">
        <v>4050</v>
      </c>
      <c r="B1342" s="219" t="s">
        <v>2305</v>
      </c>
      <c r="C1342" s="265" t="s">
        <v>273</v>
      </c>
      <c r="D1342" s="265"/>
      <c r="E1342" s="265"/>
      <c r="F1342" s="190" t="s">
        <v>225</v>
      </c>
      <c r="G1342" s="190" t="s">
        <v>29</v>
      </c>
      <c r="H1342" s="260">
        <v>1</v>
      </c>
      <c r="I1342" s="746">
        <v>0</v>
      </c>
      <c r="J1342" s="421">
        <f t="shared" si="173"/>
        <v>0</v>
      </c>
      <c r="K1342" s="421"/>
      <c r="L1342" s="408">
        <f t="shared" si="170"/>
        <v>0</v>
      </c>
      <c r="M1342" s="408">
        <f t="shared" si="171"/>
        <v>0</v>
      </c>
      <c r="N1342" s="408">
        <f t="shared" si="172"/>
        <v>0</v>
      </c>
      <c r="O1342" s="311"/>
      <c r="P1342" s="515"/>
      <c r="Q1342" s="551"/>
      <c r="R1342" s="862"/>
      <c r="S1342" s="862"/>
      <c r="T1342" s="3"/>
      <c r="U1342" s="3"/>
      <c r="V1342" s="3"/>
      <c r="W1342" s="3"/>
      <c r="X1342" s="3"/>
      <c r="Y1342" s="3"/>
      <c r="Z1342" s="3"/>
    </row>
    <row r="1343" spans="1:26" s="2" customFormat="1" hidden="1" outlineLevel="1">
      <c r="A1343" s="218" t="s">
        <v>4051</v>
      </c>
      <c r="B1343" s="219" t="s">
        <v>2305</v>
      </c>
      <c r="C1343" s="265" t="s">
        <v>223</v>
      </c>
      <c r="D1343" s="265"/>
      <c r="E1343" s="265"/>
      <c r="F1343" s="190" t="s">
        <v>225</v>
      </c>
      <c r="G1343" s="190" t="s">
        <v>29</v>
      </c>
      <c r="H1343" s="260">
        <v>1</v>
      </c>
      <c r="I1343" s="746">
        <v>105900.66666666667</v>
      </c>
      <c r="J1343" s="421">
        <f t="shared" si="173"/>
        <v>105900.66666666667</v>
      </c>
      <c r="K1343" s="421">
        <v>41301.26</v>
      </c>
      <c r="L1343" s="408">
        <f t="shared" si="170"/>
        <v>41301.26</v>
      </c>
      <c r="M1343" s="408">
        <f t="shared" si="171"/>
        <v>147201.92666666667</v>
      </c>
      <c r="N1343" s="408">
        <f t="shared" si="172"/>
        <v>147201.92666666667</v>
      </c>
      <c r="O1343" s="311" t="s">
        <v>231</v>
      </c>
      <c r="P1343" s="515"/>
      <c r="Q1343" s="551"/>
      <c r="R1343" s="862"/>
      <c r="S1343" s="862"/>
      <c r="T1343" s="3"/>
      <c r="U1343" s="3"/>
      <c r="V1343" s="3"/>
      <c r="W1343" s="3"/>
      <c r="X1343" s="3"/>
      <c r="Y1343" s="3"/>
      <c r="Z1343" s="3"/>
    </row>
    <row r="1344" spans="1:26" s="2" customFormat="1" hidden="1" outlineLevel="1">
      <c r="A1344" s="218" t="s">
        <v>4052</v>
      </c>
      <c r="B1344" s="219" t="s">
        <v>2305</v>
      </c>
      <c r="C1344" s="265" t="s">
        <v>224</v>
      </c>
      <c r="D1344" s="265"/>
      <c r="E1344" s="265"/>
      <c r="F1344" s="190" t="s">
        <v>225</v>
      </c>
      <c r="G1344" s="190" t="s">
        <v>29</v>
      </c>
      <c r="H1344" s="260">
        <v>1</v>
      </c>
      <c r="I1344" s="746">
        <v>0</v>
      </c>
      <c r="J1344" s="421">
        <f t="shared" si="173"/>
        <v>0</v>
      </c>
      <c r="K1344" s="421"/>
      <c r="L1344" s="408">
        <f t="shared" ref="L1344:L1407" si="174">H1344*K1344</f>
        <v>0</v>
      </c>
      <c r="M1344" s="408">
        <f t="shared" ref="M1344:M1407" si="175">I1344+K1344</f>
        <v>0</v>
      </c>
      <c r="N1344" s="408">
        <f t="shared" ref="N1344:N1407" si="176">H1344*M1344</f>
        <v>0</v>
      </c>
      <c r="O1344" s="311"/>
      <c r="P1344" s="515"/>
      <c r="Q1344" s="551"/>
      <c r="R1344" s="862"/>
      <c r="S1344" s="862"/>
      <c r="T1344" s="3"/>
      <c r="U1344" s="3"/>
      <c r="V1344" s="3"/>
      <c r="W1344" s="3"/>
      <c r="X1344" s="3"/>
      <c r="Y1344" s="3"/>
      <c r="Z1344" s="3"/>
    </row>
    <row r="1345" spans="1:26" s="2" customFormat="1" hidden="1" outlineLevel="1">
      <c r="A1345" s="218" t="s">
        <v>4053</v>
      </c>
      <c r="B1345" s="219" t="s">
        <v>2305</v>
      </c>
      <c r="C1345" s="265" t="s">
        <v>223</v>
      </c>
      <c r="D1345" s="265"/>
      <c r="E1345" s="265"/>
      <c r="F1345" s="190" t="s">
        <v>225</v>
      </c>
      <c r="G1345" s="190" t="s">
        <v>29</v>
      </c>
      <c r="H1345" s="260">
        <v>1</v>
      </c>
      <c r="I1345" s="746">
        <v>105900.66666666667</v>
      </c>
      <c r="J1345" s="421">
        <f t="shared" si="173"/>
        <v>105900.66666666667</v>
      </c>
      <c r="K1345" s="421">
        <v>41301.26</v>
      </c>
      <c r="L1345" s="408">
        <f t="shared" si="174"/>
        <v>41301.26</v>
      </c>
      <c r="M1345" s="408">
        <f t="shared" si="175"/>
        <v>147201.92666666667</v>
      </c>
      <c r="N1345" s="408">
        <f t="shared" si="176"/>
        <v>147201.92666666667</v>
      </c>
      <c r="O1345" s="311" t="s">
        <v>234</v>
      </c>
      <c r="P1345" s="515"/>
      <c r="Q1345" s="551"/>
      <c r="R1345" s="862"/>
      <c r="S1345" s="862"/>
      <c r="T1345" s="3"/>
      <c r="U1345" s="3"/>
      <c r="V1345" s="3"/>
      <c r="W1345" s="3"/>
      <c r="X1345" s="3"/>
      <c r="Y1345" s="3"/>
      <c r="Z1345" s="3"/>
    </row>
    <row r="1346" spans="1:26" s="2" customFormat="1" hidden="1" outlineLevel="1">
      <c r="A1346" s="218" t="s">
        <v>4054</v>
      </c>
      <c r="B1346" s="219" t="s">
        <v>2305</v>
      </c>
      <c r="C1346" s="265" t="s">
        <v>224</v>
      </c>
      <c r="D1346" s="265"/>
      <c r="E1346" s="265"/>
      <c r="F1346" s="190" t="s">
        <v>225</v>
      </c>
      <c r="G1346" s="190" t="s">
        <v>29</v>
      </c>
      <c r="H1346" s="260">
        <v>1</v>
      </c>
      <c r="I1346" s="746">
        <v>0</v>
      </c>
      <c r="J1346" s="421">
        <f t="shared" si="173"/>
        <v>0</v>
      </c>
      <c r="K1346" s="421"/>
      <c r="L1346" s="408">
        <f t="shared" si="174"/>
        <v>0</v>
      </c>
      <c r="M1346" s="408">
        <f t="shared" si="175"/>
        <v>0</v>
      </c>
      <c r="N1346" s="408">
        <f t="shared" si="176"/>
        <v>0</v>
      </c>
      <c r="O1346" s="311"/>
      <c r="P1346" s="515"/>
      <c r="Q1346" s="551"/>
      <c r="R1346" s="862"/>
      <c r="S1346" s="862"/>
      <c r="T1346" s="3"/>
      <c r="U1346" s="3"/>
      <c r="V1346" s="3"/>
      <c r="W1346" s="3"/>
      <c r="X1346" s="3"/>
      <c r="Y1346" s="3"/>
      <c r="Z1346" s="3"/>
    </row>
    <row r="1347" spans="1:26" s="2" customFormat="1" hidden="1" outlineLevel="1">
      <c r="A1347" s="218" t="s">
        <v>4055</v>
      </c>
      <c r="B1347" s="219" t="s">
        <v>2305</v>
      </c>
      <c r="C1347" s="265" t="s">
        <v>223</v>
      </c>
      <c r="D1347" s="265"/>
      <c r="E1347" s="265"/>
      <c r="F1347" s="190" t="s">
        <v>225</v>
      </c>
      <c r="G1347" s="190" t="s">
        <v>29</v>
      </c>
      <c r="H1347" s="260">
        <v>1</v>
      </c>
      <c r="I1347" s="746">
        <v>105900.66666666667</v>
      </c>
      <c r="J1347" s="421">
        <f t="shared" si="173"/>
        <v>105900.66666666667</v>
      </c>
      <c r="K1347" s="421">
        <v>41301.26</v>
      </c>
      <c r="L1347" s="408">
        <f t="shared" si="174"/>
        <v>41301.26</v>
      </c>
      <c r="M1347" s="408">
        <f t="shared" si="175"/>
        <v>147201.92666666667</v>
      </c>
      <c r="N1347" s="408">
        <f t="shared" si="176"/>
        <v>147201.92666666667</v>
      </c>
      <c r="O1347" s="311" t="s">
        <v>1649</v>
      </c>
      <c r="P1347" s="515"/>
      <c r="Q1347" s="551"/>
      <c r="R1347" s="862"/>
      <c r="S1347" s="862"/>
      <c r="T1347" s="3"/>
      <c r="U1347" s="3"/>
      <c r="V1347" s="3"/>
      <c r="W1347" s="3"/>
      <c r="X1347" s="3"/>
      <c r="Y1347" s="3"/>
      <c r="Z1347" s="3"/>
    </row>
    <row r="1348" spans="1:26" s="2" customFormat="1" hidden="1" outlineLevel="1">
      <c r="A1348" s="218" t="s">
        <v>4056</v>
      </c>
      <c r="B1348" s="219" t="s">
        <v>2305</v>
      </c>
      <c r="C1348" s="265" t="s">
        <v>224</v>
      </c>
      <c r="D1348" s="265"/>
      <c r="E1348" s="265"/>
      <c r="F1348" s="190" t="s">
        <v>225</v>
      </c>
      <c r="G1348" s="190" t="s">
        <v>29</v>
      </c>
      <c r="H1348" s="260">
        <v>1</v>
      </c>
      <c r="I1348" s="746">
        <v>0</v>
      </c>
      <c r="J1348" s="421">
        <f t="shared" si="173"/>
        <v>0</v>
      </c>
      <c r="K1348" s="421"/>
      <c r="L1348" s="408">
        <f t="shared" si="174"/>
        <v>0</v>
      </c>
      <c r="M1348" s="408">
        <f t="shared" si="175"/>
        <v>0</v>
      </c>
      <c r="N1348" s="408">
        <f t="shared" si="176"/>
        <v>0</v>
      </c>
      <c r="O1348" s="311"/>
      <c r="P1348" s="515"/>
      <c r="Q1348" s="551"/>
      <c r="R1348" s="862"/>
      <c r="S1348" s="862"/>
      <c r="T1348" s="3"/>
      <c r="U1348" s="3"/>
      <c r="V1348" s="3"/>
      <c r="W1348" s="3"/>
      <c r="X1348" s="3"/>
      <c r="Y1348" s="3"/>
      <c r="Z1348" s="3"/>
    </row>
    <row r="1349" spans="1:26" s="2" customFormat="1" hidden="1" outlineLevel="1">
      <c r="A1349" s="218" t="s">
        <v>4057</v>
      </c>
      <c r="B1349" s="219" t="s">
        <v>2305</v>
      </c>
      <c r="C1349" s="265" t="s">
        <v>223</v>
      </c>
      <c r="D1349" s="265"/>
      <c r="E1349" s="265"/>
      <c r="F1349" s="190" t="s">
        <v>225</v>
      </c>
      <c r="G1349" s="190" t="s">
        <v>29</v>
      </c>
      <c r="H1349" s="260">
        <v>1</v>
      </c>
      <c r="I1349" s="746">
        <v>126716.33333333334</v>
      </c>
      <c r="J1349" s="421">
        <f t="shared" si="173"/>
        <v>126716.33333333334</v>
      </c>
      <c r="K1349" s="421">
        <v>49419.37</v>
      </c>
      <c r="L1349" s="408">
        <f t="shared" si="174"/>
        <v>49419.37</v>
      </c>
      <c r="M1349" s="408">
        <f t="shared" si="175"/>
        <v>176135.70333333334</v>
      </c>
      <c r="N1349" s="408">
        <f t="shared" si="176"/>
        <v>176135.70333333334</v>
      </c>
      <c r="O1349" s="311" t="s">
        <v>1650</v>
      </c>
      <c r="P1349" s="515"/>
      <c r="Q1349" s="551"/>
      <c r="R1349" s="862"/>
      <c r="S1349" s="862"/>
      <c r="T1349" s="3"/>
      <c r="U1349" s="3"/>
      <c r="V1349" s="3"/>
      <c r="W1349" s="3"/>
      <c r="X1349" s="3"/>
      <c r="Y1349" s="3"/>
      <c r="Z1349" s="3"/>
    </row>
    <row r="1350" spans="1:26" s="2" customFormat="1" hidden="1" outlineLevel="1">
      <c r="A1350" s="218" t="s">
        <v>4058</v>
      </c>
      <c r="B1350" s="219" t="s">
        <v>2305</v>
      </c>
      <c r="C1350" s="265" t="s">
        <v>224</v>
      </c>
      <c r="D1350" s="265"/>
      <c r="E1350" s="265"/>
      <c r="F1350" s="190" t="s">
        <v>225</v>
      </c>
      <c r="G1350" s="190" t="s">
        <v>29</v>
      </c>
      <c r="H1350" s="260">
        <v>1</v>
      </c>
      <c r="I1350" s="746">
        <v>0</v>
      </c>
      <c r="J1350" s="421">
        <f t="shared" si="173"/>
        <v>0</v>
      </c>
      <c r="K1350" s="421"/>
      <c r="L1350" s="408">
        <f t="shared" si="174"/>
        <v>0</v>
      </c>
      <c r="M1350" s="408">
        <f t="shared" si="175"/>
        <v>0</v>
      </c>
      <c r="N1350" s="408">
        <f t="shared" si="176"/>
        <v>0</v>
      </c>
      <c r="O1350" s="311"/>
      <c r="P1350" s="515"/>
      <c r="Q1350" s="551"/>
      <c r="R1350" s="862"/>
      <c r="S1350" s="862"/>
      <c r="T1350" s="3"/>
      <c r="U1350" s="3"/>
      <c r="V1350" s="3"/>
      <c r="W1350" s="3"/>
      <c r="X1350" s="3"/>
      <c r="Y1350" s="3"/>
      <c r="Z1350" s="3"/>
    </row>
    <row r="1351" spans="1:26" s="2" customFormat="1" hidden="1" outlineLevel="1">
      <c r="A1351" s="218" t="s">
        <v>4059</v>
      </c>
      <c r="B1351" s="219" t="s">
        <v>2305</v>
      </c>
      <c r="C1351" s="265" t="s">
        <v>223</v>
      </c>
      <c r="D1351" s="265"/>
      <c r="E1351" s="265"/>
      <c r="F1351" s="190" t="s">
        <v>225</v>
      </c>
      <c r="G1351" s="190" t="s">
        <v>29</v>
      </c>
      <c r="H1351" s="260">
        <v>1</v>
      </c>
      <c r="I1351" s="746">
        <v>126716.33333333334</v>
      </c>
      <c r="J1351" s="421">
        <f t="shared" si="173"/>
        <v>126716.33333333334</v>
      </c>
      <c r="K1351" s="421">
        <v>49419.37</v>
      </c>
      <c r="L1351" s="408">
        <f t="shared" si="174"/>
        <v>49419.37</v>
      </c>
      <c r="M1351" s="408">
        <f t="shared" si="175"/>
        <v>176135.70333333334</v>
      </c>
      <c r="N1351" s="408">
        <f t="shared" si="176"/>
        <v>176135.70333333334</v>
      </c>
      <c r="O1351" s="311" t="s">
        <v>235</v>
      </c>
      <c r="P1351" s="515"/>
      <c r="Q1351" s="551"/>
      <c r="R1351" s="862"/>
      <c r="S1351" s="862"/>
      <c r="T1351" s="3"/>
      <c r="U1351" s="3"/>
      <c r="V1351" s="3"/>
      <c r="W1351" s="3"/>
      <c r="X1351" s="3"/>
      <c r="Y1351" s="3"/>
      <c r="Z1351" s="3"/>
    </row>
    <row r="1352" spans="1:26" s="2" customFormat="1" hidden="1" outlineLevel="1">
      <c r="A1352" s="218" t="s">
        <v>4060</v>
      </c>
      <c r="B1352" s="219" t="s">
        <v>2305</v>
      </c>
      <c r="C1352" s="265" t="s">
        <v>224</v>
      </c>
      <c r="D1352" s="265"/>
      <c r="E1352" s="265"/>
      <c r="F1352" s="190" t="s">
        <v>225</v>
      </c>
      <c r="G1352" s="190" t="s">
        <v>29</v>
      </c>
      <c r="H1352" s="260">
        <v>1</v>
      </c>
      <c r="I1352" s="746">
        <v>0</v>
      </c>
      <c r="J1352" s="421">
        <f t="shared" si="173"/>
        <v>0</v>
      </c>
      <c r="K1352" s="421"/>
      <c r="L1352" s="408">
        <f t="shared" si="174"/>
        <v>0</v>
      </c>
      <c r="M1352" s="408">
        <f t="shared" si="175"/>
        <v>0</v>
      </c>
      <c r="N1352" s="408">
        <f t="shared" si="176"/>
        <v>0</v>
      </c>
      <c r="O1352" s="311"/>
      <c r="P1352" s="515"/>
      <c r="Q1352" s="551"/>
      <c r="R1352" s="862"/>
      <c r="S1352" s="862"/>
      <c r="T1352" s="3"/>
      <c r="U1352" s="3"/>
      <c r="V1352" s="3"/>
      <c r="W1352" s="3"/>
      <c r="X1352" s="3"/>
      <c r="Y1352" s="3"/>
      <c r="Z1352" s="3"/>
    </row>
    <row r="1353" spans="1:26" s="2" customFormat="1" hidden="1" outlineLevel="1">
      <c r="A1353" s="218" t="s">
        <v>4061</v>
      </c>
      <c r="B1353" s="219" t="s">
        <v>2305</v>
      </c>
      <c r="C1353" s="265" t="s">
        <v>233</v>
      </c>
      <c r="D1353" s="265"/>
      <c r="E1353" s="265"/>
      <c r="F1353" s="190" t="s">
        <v>225</v>
      </c>
      <c r="G1353" s="190" t="s">
        <v>29</v>
      </c>
      <c r="H1353" s="260">
        <v>1</v>
      </c>
      <c r="I1353" s="746">
        <v>0</v>
      </c>
      <c r="J1353" s="421">
        <f t="shared" si="173"/>
        <v>0</v>
      </c>
      <c r="K1353" s="421"/>
      <c r="L1353" s="408">
        <f t="shared" si="174"/>
        <v>0</v>
      </c>
      <c r="M1353" s="408">
        <f t="shared" si="175"/>
        <v>0</v>
      </c>
      <c r="N1353" s="408">
        <f t="shared" si="176"/>
        <v>0</v>
      </c>
      <c r="O1353" s="311"/>
      <c r="P1353" s="515"/>
      <c r="Q1353" s="551"/>
      <c r="R1353" s="862"/>
      <c r="S1353" s="862"/>
      <c r="T1353" s="3"/>
      <c r="U1353" s="3"/>
      <c r="V1353" s="3"/>
      <c r="W1353" s="3"/>
      <c r="X1353" s="3"/>
      <c r="Y1353" s="3"/>
      <c r="Z1353" s="3"/>
    </row>
    <row r="1354" spans="1:26" s="2" customFormat="1" hidden="1" outlineLevel="1">
      <c r="A1354" s="218" t="s">
        <v>4062</v>
      </c>
      <c r="B1354" s="219" t="s">
        <v>2305</v>
      </c>
      <c r="C1354" s="265" t="s">
        <v>223</v>
      </c>
      <c r="D1354" s="265"/>
      <c r="E1354" s="265"/>
      <c r="F1354" s="190" t="s">
        <v>225</v>
      </c>
      <c r="G1354" s="190" t="s">
        <v>29</v>
      </c>
      <c r="H1354" s="260">
        <v>1</v>
      </c>
      <c r="I1354" s="746">
        <v>152825.75</v>
      </c>
      <c r="J1354" s="421">
        <f t="shared" si="173"/>
        <v>152825.75</v>
      </c>
      <c r="K1354" s="421">
        <v>59602.042500000003</v>
      </c>
      <c r="L1354" s="408">
        <f t="shared" si="174"/>
        <v>59602.042500000003</v>
      </c>
      <c r="M1354" s="408">
        <f t="shared" si="175"/>
        <v>212427.79250000001</v>
      </c>
      <c r="N1354" s="408">
        <f t="shared" si="176"/>
        <v>212427.79250000001</v>
      </c>
      <c r="O1354" s="311" t="s">
        <v>236</v>
      </c>
      <c r="P1354" s="515"/>
      <c r="Q1354" s="551"/>
      <c r="R1354" s="862"/>
      <c r="S1354" s="862"/>
      <c r="T1354" s="3"/>
      <c r="U1354" s="3"/>
      <c r="V1354" s="3"/>
      <c r="W1354" s="3"/>
      <c r="X1354" s="3"/>
      <c r="Y1354" s="3"/>
      <c r="Z1354" s="3"/>
    </row>
    <row r="1355" spans="1:26" s="2" customFormat="1" hidden="1" outlineLevel="1">
      <c r="A1355" s="218" t="s">
        <v>4063</v>
      </c>
      <c r="B1355" s="219" t="s">
        <v>2305</v>
      </c>
      <c r="C1355" s="265" t="s">
        <v>224</v>
      </c>
      <c r="D1355" s="265"/>
      <c r="E1355" s="265"/>
      <c r="F1355" s="190" t="s">
        <v>225</v>
      </c>
      <c r="G1355" s="190" t="s">
        <v>29</v>
      </c>
      <c r="H1355" s="260">
        <v>1</v>
      </c>
      <c r="I1355" s="746">
        <v>0</v>
      </c>
      <c r="J1355" s="421">
        <f t="shared" ref="J1355:J1418" si="177">H1355*I1355</f>
        <v>0</v>
      </c>
      <c r="K1355" s="421"/>
      <c r="L1355" s="408">
        <f t="shared" si="174"/>
        <v>0</v>
      </c>
      <c r="M1355" s="408">
        <f t="shared" si="175"/>
        <v>0</v>
      </c>
      <c r="N1355" s="408">
        <f t="shared" si="176"/>
        <v>0</v>
      </c>
      <c r="O1355" s="311"/>
      <c r="P1355" s="515"/>
      <c r="Q1355" s="551"/>
      <c r="R1355" s="862"/>
      <c r="S1355" s="862"/>
      <c r="T1355" s="3"/>
      <c r="U1355" s="3"/>
      <c r="V1355" s="3"/>
      <c r="W1355" s="3"/>
      <c r="X1355" s="3"/>
      <c r="Y1355" s="3"/>
      <c r="Z1355" s="3"/>
    </row>
    <row r="1356" spans="1:26" s="2" customFormat="1" hidden="1" outlineLevel="1">
      <c r="A1356" s="218" t="s">
        <v>4064</v>
      </c>
      <c r="B1356" s="219" t="s">
        <v>2305</v>
      </c>
      <c r="C1356" s="265" t="s">
        <v>223</v>
      </c>
      <c r="D1356" s="265"/>
      <c r="E1356" s="265"/>
      <c r="F1356" s="190" t="s">
        <v>225</v>
      </c>
      <c r="G1356" s="190" t="s">
        <v>29</v>
      </c>
      <c r="H1356" s="260">
        <v>1</v>
      </c>
      <c r="I1356" s="746">
        <v>152825.75</v>
      </c>
      <c r="J1356" s="421">
        <f t="shared" si="177"/>
        <v>152825.75</v>
      </c>
      <c r="K1356" s="421">
        <v>59602.042500000003</v>
      </c>
      <c r="L1356" s="408">
        <f t="shared" si="174"/>
        <v>59602.042500000003</v>
      </c>
      <c r="M1356" s="408">
        <f t="shared" si="175"/>
        <v>212427.79250000001</v>
      </c>
      <c r="N1356" s="408">
        <f t="shared" si="176"/>
        <v>212427.79250000001</v>
      </c>
      <c r="O1356" s="311" t="s">
        <v>240</v>
      </c>
      <c r="P1356" s="515"/>
      <c r="Q1356" s="551"/>
      <c r="R1356" s="862"/>
      <c r="S1356" s="862"/>
      <c r="T1356" s="3"/>
      <c r="U1356" s="3"/>
      <c r="V1356" s="3"/>
      <c r="W1356" s="3"/>
      <c r="X1356" s="3"/>
      <c r="Y1356" s="3"/>
      <c r="Z1356" s="3"/>
    </row>
    <row r="1357" spans="1:26" s="2" customFormat="1" hidden="1" outlineLevel="1">
      <c r="A1357" s="218" t="s">
        <v>4065</v>
      </c>
      <c r="B1357" s="219" t="s">
        <v>2305</v>
      </c>
      <c r="C1357" s="265" t="s">
        <v>224</v>
      </c>
      <c r="D1357" s="265"/>
      <c r="E1357" s="265"/>
      <c r="F1357" s="190" t="s">
        <v>225</v>
      </c>
      <c r="G1357" s="190" t="s">
        <v>29</v>
      </c>
      <c r="H1357" s="260">
        <v>1</v>
      </c>
      <c r="I1357" s="746">
        <v>0</v>
      </c>
      <c r="J1357" s="421">
        <f t="shared" si="177"/>
        <v>0</v>
      </c>
      <c r="K1357" s="421"/>
      <c r="L1357" s="408">
        <f t="shared" si="174"/>
        <v>0</v>
      </c>
      <c r="M1357" s="408">
        <f t="shared" si="175"/>
        <v>0</v>
      </c>
      <c r="N1357" s="408">
        <f t="shared" si="176"/>
        <v>0</v>
      </c>
      <c r="O1357" s="311"/>
      <c r="P1357" s="515"/>
      <c r="Q1357" s="551"/>
      <c r="R1357" s="862"/>
      <c r="S1357" s="862"/>
      <c r="T1357" s="3"/>
      <c r="U1357" s="3"/>
      <c r="V1357" s="3"/>
      <c r="W1357" s="3"/>
      <c r="X1357" s="3"/>
      <c r="Y1357" s="3"/>
      <c r="Z1357" s="3"/>
    </row>
    <row r="1358" spans="1:26" s="2" customFormat="1" hidden="1" outlineLevel="1">
      <c r="A1358" s="218" t="s">
        <v>4066</v>
      </c>
      <c r="B1358" s="219" t="s">
        <v>2305</v>
      </c>
      <c r="C1358" s="265" t="s">
        <v>223</v>
      </c>
      <c r="D1358" s="265"/>
      <c r="E1358" s="265"/>
      <c r="F1358" s="190" t="s">
        <v>225</v>
      </c>
      <c r="G1358" s="190" t="s">
        <v>29</v>
      </c>
      <c r="H1358" s="260">
        <v>1</v>
      </c>
      <c r="I1358" s="746">
        <v>93888.666666666672</v>
      </c>
      <c r="J1358" s="421">
        <f t="shared" si="177"/>
        <v>93888.666666666672</v>
      </c>
      <c r="K1358" s="421">
        <v>36616.58</v>
      </c>
      <c r="L1358" s="408">
        <f t="shared" si="174"/>
        <v>36616.58</v>
      </c>
      <c r="M1358" s="408">
        <f t="shared" si="175"/>
        <v>130505.24666666667</v>
      </c>
      <c r="N1358" s="408">
        <f t="shared" si="176"/>
        <v>130505.24666666667</v>
      </c>
      <c r="O1358" s="311" t="s">
        <v>1651</v>
      </c>
      <c r="P1358" s="515"/>
      <c r="Q1358" s="551"/>
      <c r="R1358" s="862"/>
      <c r="S1358" s="862"/>
      <c r="T1358" s="3"/>
      <c r="U1358" s="3"/>
      <c r="V1358" s="3"/>
      <c r="W1358" s="3"/>
      <c r="X1358" s="3"/>
      <c r="Y1358" s="3"/>
      <c r="Z1358" s="3"/>
    </row>
    <row r="1359" spans="1:26" s="2" customFormat="1" hidden="1" outlineLevel="1">
      <c r="A1359" s="218" t="s">
        <v>4067</v>
      </c>
      <c r="B1359" s="219" t="s">
        <v>2305</v>
      </c>
      <c r="C1359" s="265" t="s">
        <v>224</v>
      </c>
      <c r="D1359" s="265"/>
      <c r="E1359" s="265"/>
      <c r="F1359" s="190" t="s">
        <v>225</v>
      </c>
      <c r="G1359" s="190" t="s">
        <v>29</v>
      </c>
      <c r="H1359" s="260">
        <v>1</v>
      </c>
      <c r="I1359" s="746">
        <v>0</v>
      </c>
      <c r="J1359" s="421">
        <f t="shared" si="177"/>
        <v>0</v>
      </c>
      <c r="K1359" s="421"/>
      <c r="L1359" s="408">
        <f t="shared" si="174"/>
        <v>0</v>
      </c>
      <c r="M1359" s="408">
        <f t="shared" si="175"/>
        <v>0</v>
      </c>
      <c r="N1359" s="408">
        <f t="shared" si="176"/>
        <v>0</v>
      </c>
      <c r="O1359" s="311"/>
      <c r="P1359" s="515"/>
      <c r="Q1359" s="551"/>
      <c r="R1359" s="862"/>
      <c r="S1359" s="862"/>
      <c r="T1359" s="3"/>
      <c r="U1359" s="3"/>
      <c r="V1359" s="3"/>
      <c r="W1359" s="3"/>
      <c r="X1359" s="3"/>
      <c r="Y1359" s="3"/>
      <c r="Z1359" s="3"/>
    </row>
    <row r="1360" spans="1:26" s="2" customFormat="1" hidden="1" outlineLevel="1">
      <c r="A1360" s="218" t="s">
        <v>4068</v>
      </c>
      <c r="B1360" s="219" t="s">
        <v>2305</v>
      </c>
      <c r="C1360" s="265" t="s">
        <v>223</v>
      </c>
      <c r="D1360" s="265"/>
      <c r="E1360" s="265"/>
      <c r="F1360" s="190" t="s">
        <v>225</v>
      </c>
      <c r="G1360" s="190" t="s">
        <v>29</v>
      </c>
      <c r="H1360" s="260">
        <v>1</v>
      </c>
      <c r="I1360" s="746">
        <v>93888.666666666672</v>
      </c>
      <c r="J1360" s="421">
        <f t="shared" si="177"/>
        <v>93888.666666666672</v>
      </c>
      <c r="K1360" s="421">
        <v>36616.58</v>
      </c>
      <c r="L1360" s="408">
        <f t="shared" si="174"/>
        <v>36616.58</v>
      </c>
      <c r="M1360" s="408">
        <f t="shared" si="175"/>
        <v>130505.24666666667</v>
      </c>
      <c r="N1360" s="408">
        <f t="shared" si="176"/>
        <v>130505.24666666667</v>
      </c>
      <c r="O1360" s="311" t="s">
        <v>241</v>
      </c>
      <c r="P1360" s="515"/>
      <c r="Q1360" s="551"/>
      <c r="R1360" s="862"/>
      <c r="S1360" s="862"/>
      <c r="T1360" s="3"/>
      <c r="U1360" s="3"/>
      <c r="V1360" s="3"/>
      <c r="W1360" s="3"/>
      <c r="X1360" s="3"/>
      <c r="Y1360" s="3"/>
      <c r="Z1360" s="3"/>
    </row>
    <row r="1361" spans="1:26" s="2" customFormat="1" hidden="1" outlineLevel="1">
      <c r="A1361" s="218" t="s">
        <v>4069</v>
      </c>
      <c r="B1361" s="219" t="s">
        <v>2305</v>
      </c>
      <c r="C1361" s="265" t="s">
        <v>224</v>
      </c>
      <c r="D1361" s="265"/>
      <c r="E1361" s="265"/>
      <c r="F1361" s="190" t="s">
        <v>225</v>
      </c>
      <c r="G1361" s="190" t="s">
        <v>29</v>
      </c>
      <c r="H1361" s="260">
        <v>1</v>
      </c>
      <c r="I1361" s="746">
        <v>0</v>
      </c>
      <c r="J1361" s="421">
        <f t="shared" si="177"/>
        <v>0</v>
      </c>
      <c r="K1361" s="421"/>
      <c r="L1361" s="408">
        <f t="shared" si="174"/>
        <v>0</v>
      </c>
      <c r="M1361" s="408">
        <f t="shared" si="175"/>
        <v>0</v>
      </c>
      <c r="N1361" s="408">
        <f t="shared" si="176"/>
        <v>0</v>
      </c>
      <c r="O1361" s="311"/>
      <c r="P1361" s="515"/>
      <c r="Q1361" s="551"/>
      <c r="R1361" s="862"/>
      <c r="S1361" s="862"/>
      <c r="T1361" s="3"/>
      <c r="U1361" s="3"/>
      <c r="V1361" s="3"/>
      <c r="W1361" s="3"/>
      <c r="X1361" s="3"/>
      <c r="Y1361" s="3"/>
      <c r="Z1361" s="3"/>
    </row>
    <row r="1362" spans="1:26" s="2" customFormat="1" hidden="1" outlineLevel="1">
      <c r="A1362" s="218" t="s">
        <v>4070</v>
      </c>
      <c r="B1362" s="219" t="s">
        <v>2305</v>
      </c>
      <c r="C1362" s="265" t="s">
        <v>223</v>
      </c>
      <c r="D1362" s="265"/>
      <c r="E1362" s="265"/>
      <c r="F1362" s="190" t="s">
        <v>225</v>
      </c>
      <c r="G1362" s="190" t="s">
        <v>29</v>
      </c>
      <c r="H1362" s="260">
        <v>1</v>
      </c>
      <c r="I1362" s="746">
        <v>93888.666666666672</v>
      </c>
      <c r="J1362" s="421">
        <f t="shared" si="177"/>
        <v>93888.666666666672</v>
      </c>
      <c r="K1362" s="421">
        <v>36616.58</v>
      </c>
      <c r="L1362" s="408">
        <f t="shared" si="174"/>
        <v>36616.58</v>
      </c>
      <c r="M1362" s="408">
        <f t="shared" si="175"/>
        <v>130505.24666666667</v>
      </c>
      <c r="N1362" s="408">
        <f t="shared" si="176"/>
        <v>130505.24666666667</v>
      </c>
      <c r="O1362" s="311" t="s">
        <v>242</v>
      </c>
      <c r="P1362" s="515"/>
      <c r="Q1362" s="551"/>
      <c r="R1362" s="862"/>
      <c r="S1362" s="862"/>
      <c r="T1362" s="3"/>
      <c r="U1362" s="3"/>
      <c r="V1362" s="3"/>
      <c r="W1362" s="3"/>
      <c r="X1362" s="3"/>
      <c r="Y1362" s="3"/>
      <c r="Z1362" s="3"/>
    </row>
    <row r="1363" spans="1:26" s="2" customFormat="1" hidden="1" outlineLevel="1">
      <c r="A1363" s="218" t="s">
        <v>4071</v>
      </c>
      <c r="B1363" s="219" t="s">
        <v>2305</v>
      </c>
      <c r="C1363" s="265" t="s">
        <v>224</v>
      </c>
      <c r="D1363" s="265"/>
      <c r="E1363" s="265"/>
      <c r="F1363" s="190" t="s">
        <v>225</v>
      </c>
      <c r="G1363" s="190" t="s">
        <v>29</v>
      </c>
      <c r="H1363" s="260">
        <v>1</v>
      </c>
      <c r="I1363" s="746">
        <v>0</v>
      </c>
      <c r="J1363" s="421">
        <f t="shared" si="177"/>
        <v>0</v>
      </c>
      <c r="K1363" s="421"/>
      <c r="L1363" s="408">
        <f t="shared" si="174"/>
        <v>0</v>
      </c>
      <c r="M1363" s="408">
        <f t="shared" si="175"/>
        <v>0</v>
      </c>
      <c r="N1363" s="408">
        <f t="shared" si="176"/>
        <v>0</v>
      </c>
      <c r="O1363" s="311"/>
      <c r="P1363" s="515"/>
      <c r="Q1363" s="551"/>
      <c r="R1363" s="862"/>
      <c r="S1363" s="862"/>
      <c r="T1363" s="3"/>
      <c r="U1363" s="3"/>
      <c r="V1363" s="3"/>
      <c r="W1363" s="3"/>
      <c r="X1363" s="3"/>
      <c r="Y1363" s="3"/>
      <c r="Z1363" s="3"/>
    </row>
    <row r="1364" spans="1:26" s="2" customFormat="1" hidden="1" outlineLevel="1">
      <c r="A1364" s="218" t="s">
        <v>4072</v>
      </c>
      <c r="B1364" s="219" t="s">
        <v>2305</v>
      </c>
      <c r="C1364" s="265" t="s">
        <v>269</v>
      </c>
      <c r="D1364" s="265"/>
      <c r="E1364" s="265"/>
      <c r="F1364" s="190" t="s">
        <v>225</v>
      </c>
      <c r="G1364" s="190" t="s">
        <v>29</v>
      </c>
      <c r="H1364" s="260">
        <v>1</v>
      </c>
      <c r="I1364" s="746">
        <v>522650.33333333337</v>
      </c>
      <c r="J1364" s="421">
        <f t="shared" si="177"/>
        <v>522650.33333333337</v>
      </c>
      <c r="K1364" s="421">
        <v>203833.63</v>
      </c>
      <c r="L1364" s="408">
        <f t="shared" si="174"/>
        <v>203833.63</v>
      </c>
      <c r="M1364" s="408">
        <f t="shared" si="175"/>
        <v>726483.96333333338</v>
      </c>
      <c r="N1364" s="408">
        <f t="shared" si="176"/>
        <v>726483.96333333338</v>
      </c>
      <c r="O1364" s="311" t="s">
        <v>275</v>
      </c>
      <c r="P1364" s="515"/>
      <c r="Q1364" s="551"/>
      <c r="R1364" s="862"/>
      <c r="S1364" s="862"/>
      <c r="T1364" s="3"/>
      <c r="U1364" s="3"/>
      <c r="V1364" s="3"/>
      <c r="W1364" s="3"/>
      <c r="X1364" s="3"/>
      <c r="Y1364" s="3"/>
      <c r="Z1364" s="3"/>
    </row>
    <row r="1365" spans="1:26" s="2" customFormat="1" hidden="1" outlineLevel="1">
      <c r="A1365" s="218" t="s">
        <v>4073</v>
      </c>
      <c r="B1365" s="219" t="s">
        <v>2305</v>
      </c>
      <c r="C1365" s="265" t="s">
        <v>270</v>
      </c>
      <c r="D1365" s="265"/>
      <c r="E1365" s="265"/>
      <c r="F1365" s="190" t="s">
        <v>225</v>
      </c>
      <c r="G1365" s="190" t="s">
        <v>29</v>
      </c>
      <c r="H1365" s="260">
        <v>1</v>
      </c>
      <c r="I1365" s="746">
        <v>0</v>
      </c>
      <c r="J1365" s="421">
        <f t="shared" si="177"/>
        <v>0</v>
      </c>
      <c r="K1365" s="421"/>
      <c r="L1365" s="408">
        <f t="shared" si="174"/>
        <v>0</v>
      </c>
      <c r="M1365" s="408">
        <f t="shared" si="175"/>
        <v>0</v>
      </c>
      <c r="N1365" s="408">
        <f t="shared" si="176"/>
        <v>0</v>
      </c>
      <c r="O1365" s="311"/>
      <c r="P1365" s="515"/>
      <c r="Q1365" s="551"/>
      <c r="R1365" s="862"/>
      <c r="S1365" s="862"/>
      <c r="T1365" s="3"/>
      <c r="U1365" s="3"/>
      <c r="V1365" s="3"/>
      <c r="W1365" s="3"/>
      <c r="X1365" s="3"/>
      <c r="Y1365" s="3"/>
      <c r="Z1365" s="3"/>
    </row>
    <row r="1366" spans="1:26" s="2" customFormat="1" hidden="1" outlineLevel="1">
      <c r="A1366" s="218" t="s">
        <v>4074</v>
      </c>
      <c r="B1366" s="219" t="s">
        <v>2305</v>
      </c>
      <c r="C1366" s="265" t="s">
        <v>270</v>
      </c>
      <c r="D1366" s="265"/>
      <c r="E1366" s="265"/>
      <c r="F1366" s="190" t="s">
        <v>225</v>
      </c>
      <c r="G1366" s="190" t="s">
        <v>29</v>
      </c>
      <c r="H1366" s="260">
        <v>1</v>
      </c>
      <c r="I1366" s="746">
        <v>0</v>
      </c>
      <c r="J1366" s="421">
        <f t="shared" si="177"/>
        <v>0</v>
      </c>
      <c r="K1366" s="421"/>
      <c r="L1366" s="408">
        <f t="shared" si="174"/>
        <v>0</v>
      </c>
      <c r="M1366" s="408">
        <f t="shared" si="175"/>
        <v>0</v>
      </c>
      <c r="N1366" s="408">
        <f t="shared" si="176"/>
        <v>0</v>
      </c>
      <c r="O1366" s="311"/>
      <c r="P1366" s="515"/>
      <c r="Q1366" s="551"/>
      <c r="R1366" s="862"/>
      <c r="S1366" s="862"/>
      <c r="T1366" s="3"/>
      <c r="U1366" s="3"/>
      <c r="V1366" s="3"/>
      <c r="W1366" s="3"/>
      <c r="X1366" s="3"/>
      <c r="Y1366" s="3"/>
      <c r="Z1366" s="3"/>
    </row>
    <row r="1367" spans="1:26" s="2" customFormat="1" hidden="1" outlineLevel="1">
      <c r="A1367" s="218" t="s">
        <v>4075</v>
      </c>
      <c r="B1367" s="219" t="s">
        <v>2305</v>
      </c>
      <c r="C1367" s="265" t="s">
        <v>271</v>
      </c>
      <c r="D1367" s="265"/>
      <c r="E1367" s="265"/>
      <c r="F1367" s="190" t="s">
        <v>225</v>
      </c>
      <c r="G1367" s="190" t="s">
        <v>29</v>
      </c>
      <c r="H1367" s="260">
        <v>1</v>
      </c>
      <c r="I1367" s="746">
        <v>0</v>
      </c>
      <c r="J1367" s="421">
        <f t="shared" si="177"/>
        <v>0</v>
      </c>
      <c r="K1367" s="421"/>
      <c r="L1367" s="408">
        <f t="shared" si="174"/>
        <v>0</v>
      </c>
      <c r="M1367" s="408">
        <f t="shared" si="175"/>
        <v>0</v>
      </c>
      <c r="N1367" s="408">
        <f t="shared" si="176"/>
        <v>0</v>
      </c>
      <c r="O1367" s="311"/>
      <c r="P1367" s="515"/>
      <c r="Q1367" s="551"/>
      <c r="R1367" s="862"/>
      <c r="S1367" s="862"/>
      <c r="T1367" s="3"/>
      <c r="U1367" s="3"/>
      <c r="V1367" s="3"/>
      <c r="W1367" s="3"/>
      <c r="X1367" s="3"/>
      <c r="Y1367" s="3"/>
      <c r="Z1367" s="3"/>
    </row>
    <row r="1368" spans="1:26" s="2" customFormat="1" hidden="1" outlineLevel="1">
      <c r="A1368" s="218" t="s">
        <v>4076</v>
      </c>
      <c r="B1368" s="219" t="s">
        <v>2305</v>
      </c>
      <c r="C1368" s="265" t="s">
        <v>269</v>
      </c>
      <c r="D1368" s="265"/>
      <c r="E1368" s="265"/>
      <c r="F1368" s="190" t="s">
        <v>225</v>
      </c>
      <c r="G1368" s="190" t="s">
        <v>29</v>
      </c>
      <c r="H1368" s="260">
        <v>1</v>
      </c>
      <c r="I1368" s="746">
        <v>439182.33333333331</v>
      </c>
      <c r="J1368" s="421">
        <f t="shared" si="177"/>
        <v>439182.33333333331</v>
      </c>
      <c r="K1368" s="421">
        <v>171281.11</v>
      </c>
      <c r="L1368" s="408">
        <f t="shared" si="174"/>
        <v>171281.11</v>
      </c>
      <c r="M1368" s="408">
        <f t="shared" si="175"/>
        <v>610463.44333333336</v>
      </c>
      <c r="N1368" s="408">
        <f t="shared" si="176"/>
        <v>610463.44333333336</v>
      </c>
      <c r="O1368" s="311" t="s">
        <v>1652</v>
      </c>
      <c r="P1368" s="515"/>
      <c r="Q1368" s="551"/>
      <c r="R1368" s="862"/>
      <c r="S1368" s="862"/>
      <c r="T1368" s="3"/>
      <c r="U1368" s="3"/>
      <c r="V1368" s="3"/>
      <c r="W1368" s="3"/>
      <c r="X1368" s="3"/>
      <c r="Y1368" s="3"/>
      <c r="Z1368" s="3"/>
    </row>
    <row r="1369" spans="1:26" s="2" customFormat="1" hidden="1" outlineLevel="1">
      <c r="A1369" s="218" t="s">
        <v>4077</v>
      </c>
      <c r="B1369" s="219" t="s">
        <v>2305</v>
      </c>
      <c r="C1369" s="265" t="s">
        <v>270</v>
      </c>
      <c r="D1369" s="265"/>
      <c r="E1369" s="265"/>
      <c r="F1369" s="190" t="s">
        <v>225</v>
      </c>
      <c r="G1369" s="190" t="s">
        <v>29</v>
      </c>
      <c r="H1369" s="260">
        <v>1</v>
      </c>
      <c r="I1369" s="746">
        <v>0</v>
      </c>
      <c r="J1369" s="421">
        <f t="shared" si="177"/>
        <v>0</v>
      </c>
      <c r="K1369" s="421"/>
      <c r="L1369" s="408">
        <f t="shared" si="174"/>
        <v>0</v>
      </c>
      <c r="M1369" s="408">
        <f t="shared" si="175"/>
        <v>0</v>
      </c>
      <c r="N1369" s="408">
        <f t="shared" si="176"/>
        <v>0</v>
      </c>
      <c r="O1369" s="311"/>
      <c r="P1369" s="515"/>
      <c r="Q1369" s="551"/>
      <c r="R1369" s="862"/>
      <c r="S1369" s="862"/>
      <c r="T1369" s="3"/>
      <c r="U1369" s="3"/>
      <c r="V1369" s="3"/>
      <c r="W1369" s="3"/>
      <c r="X1369" s="3"/>
      <c r="Y1369" s="3"/>
      <c r="Z1369" s="3"/>
    </row>
    <row r="1370" spans="1:26" s="2" customFormat="1" hidden="1" outlineLevel="1">
      <c r="A1370" s="218" t="s">
        <v>4078</v>
      </c>
      <c r="B1370" s="219" t="s">
        <v>2305</v>
      </c>
      <c r="C1370" s="265" t="s">
        <v>270</v>
      </c>
      <c r="D1370" s="265"/>
      <c r="E1370" s="265"/>
      <c r="F1370" s="190" t="s">
        <v>225</v>
      </c>
      <c r="G1370" s="190" t="s">
        <v>29</v>
      </c>
      <c r="H1370" s="260">
        <v>1</v>
      </c>
      <c r="I1370" s="746">
        <v>0</v>
      </c>
      <c r="J1370" s="421">
        <f t="shared" si="177"/>
        <v>0</v>
      </c>
      <c r="K1370" s="421"/>
      <c r="L1370" s="408">
        <f t="shared" si="174"/>
        <v>0</v>
      </c>
      <c r="M1370" s="408">
        <f t="shared" si="175"/>
        <v>0</v>
      </c>
      <c r="N1370" s="408">
        <f t="shared" si="176"/>
        <v>0</v>
      </c>
      <c r="O1370" s="311"/>
      <c r="P1370" s="515"/>
      <c r="Q1370" s="551"/>
      <c r="R1370" s="862"/>
      <c r="S1370" s="862"/>
      <c r="T1370" s="3"/>
      <c r="U1370" s="3"/>
      <c r="V1370" s="3"/>
      <c r="W1370" s="3"/>
      <c r="X1370" s="3"/>
      <c r="Y1370" s="3"/>
      <c r="Z1370" s="3"/>
    </row>
    <row r="1371" spans="1:26" s="2" customFormat="1" hidden="1" outlineLevel="1">
      <c r="A1371" s="218" t="s">
        <v>4079</v>
      </c>
      <c r="B1371" s="219" t="s">
        <v>2305</v>
      </c>
      <c r="C1371" s="265" t="s">
        <v>271</v>
      </c>
      <c r="D1371" s="265"/>
      <c r="E1371" s="265"/>
      <c r="F1371" s="190" t="s">
        <v>225</v>
      </c>
      <c r="G1371" s="190" t="s">
        <v>29</v>
      </c>
      <c r="H1371" s="260">
        <v>1</v>
      </c>
      <c r="I1371" s="746">
        <v>0</v>
      </c>
      <c r="J1371" s="421">
        <f t="shared" si="177"/>
        <v>0</v>
      </c>
      <c r="K1371" s="421"/>
      <c r="L1371" s="408">
        <f t="shared" si="174"/>
        <v>0</v>
      </c>
      <c r="M1371" s="408">
        <f t="shared" si="175"/>
        <v>0</v>
      </c>
      <c r="N1371" s="408">
        <f t="shared" si="176"/>
        <v>0</v>
      </c>
      <c r="O1371" s="311"/>
      <c r="P1371" s="515"/>
      <c r="Q1371" s="551"/>
      <c r="R1371" s="862"/>
      <c r="S1371" s="862"/>
      <c r="T1371" s="3"/>
      <c r="U1371" s="3"/>
      <c r="V1371" s="3"/>
      <c r="W1371" s="3"/>
      <c r="X1371" s="3"/>
      <c r="Y1371" s="3"/>
      <c r="Z1371" s="3"/>
    </row>
    <row r="1372" spans="1:26" s="2" customFormat="1" hidden="1" outlineLevel="1">
      <c r="A1372" s="218" t="s">
        <v>4080</v>
      </c>
      <c r="B1372" s="219" t="s">
        <v>2305</v>
      </c>
      <c r="C1372" s="265" t="s">
        <v>258</v>
      </c>
      <c r="D1372" s="265"/>
      <c r="E1372" s="265"/>
      <c r="F1372" s="190" t="s">
        <v>225</v>
      </c>
      <c r="G1372" s="190" t="s">
        <v>29</v>
      </c>
      <c r="H1372" s="260">
        <v>3</v>
      </c>
      <c r="I1372" s="746">
        <v>0</v>
      </c>
      <c r="J1372" s="421">
        <f t="shared" si="177"/>
        <v>0</v>
      </c>
      <c r="K1372" s="421"/>
      <c r="L1372" s="408">
        <f t="shared" si="174"/>
        <v>0</v>
      </c>
      <c r="M1372" s="408">
        <f t="shared" si="175"/>
        <v>0</v>
      </c>
      <c r="N1372" s="408">
        <f t="shared" si="176"/>
        <v>0</v>
      </c>
      <c r="O1372" s="311"/>
      <c r="P1372" s="515"/>
      <c r="Q1372" s="551"/>
      <c r="R1372" s="862"/>
      <c r="S1372" s="862"/>
      <c r="T1372" s="3"/>
      <c r="U1372" s="3"/>
      <c r="V1372" s="3"/>
      <c r="W1372" s="3"/>
      <c r="X1372" s="3"/>
      <c r="Y1372" s="3"/>
      <c r="Z1372" s="3"/>
    </row>
    <row r="1373" spans="1:26" s="2" customFormat="1" hidden="1" outlineLevel="1">
      <c r="A1373" s="218" t="s">
        <v>4081</v>
      </c>
      <c r="B1373" s="219" t="s">
        <v>2305</v>
      </c>
      <c r="C1373" s="265" t="s">
        <v>245</v>
      </c>
      <c r="D1373" s="265"/>
      <c r="E1373" s="265"/>
      <c r="F1373" s="190" t="s">
        <v>225</v>
      </c>
      <c r="G1373" s="190" t="s">
        <v>29</v>
      </c>
      <c r="H1373" s="260">
        <v>1</v>
      </c>
      <c r="I1373" s="746">
        <v>354450.25</v>
      </c>
      <c r="J1373" s="421">
        <f t="shared" si="177"/>
        <v>354450.25</v>
      </c>
      <c r="K1373" s="421">
        <v>138235.5975</v>
      </c>
      <c r="L1373" s="408">
        <f t="shared" si="174"/>
        <v>138235.5975</v>
      </c>
      <c r="M1373" s="408">
        <f t="shared" si="175"/>
        <v>492685.84750000003</v>
      </c>
      <c r="N1373" s="408">
        <f t="shared" si="176"/>
        <v>492685.84750000003</v>
      </c>
      <c r="O1373" s="311" t="s">
        <v>1653</v>
      </c>
      <c r="P1373" s="515"/>
      <c r="Q1373" s="551"/>
      <c r="R1373" s="862"/>
      <c r="S1373" s="862"/>
      <c r="T1373" s="3"/>
      <c r="U1373" s="3"/>
      <c r="V1373" s="3"/>
      <c r="W1373" s="3"/>
      <c r="X1373" s="3"/>
      <c r="Y1373" s="3"/>
      <c r="Z1373" s="3"/>
    </row>
    <row r="1374" spans="1:26" s="2" customFormat="1" hidden="1" outlineLevel="1">
      <c r="A1374" s="218" t="s">
        <v>4082</v>
      </c>
      <c r="B1374" s="219" t="s">
        <v>2305</v>
      </c>
      <c r="C1374" s="265" t="s">
        <v>246</v>
      </c>
      <c r="D1374" s="265"/>
      <c r="E1374" s="265"/>
      <c r="F1374" s="190" t="s">
        <v>225</v>
      </c>
      <c r="G1374" s="190" t="s">
        <v>29</v>
      </c>
      <c r="H1374" s="260">
        <v>1</v>
      </c>
      <c r="I1374" s="746">
        <v>0</v>
      </c>
      <c r="J1374" s="421">
        <f t="shared" si="177"/>
        <v>0</v>
      </c>
      <c r="K1374" s="421"/>
      <c r="L1374" s="408">
        <f t="shared" si="174"/>
        <v>0</v>
      </c>
      <c r="M1374" s="408">
        <f t="shared" si="175"/>
        <v>0</v>
      </c>
      <c r="N1374" s="408">
        <f t="shared" si="176"/>
        <v>0</v>
      </c>
      <c r="O1374" s="311"/>
      <c r="P1374" s="515"/>
      <c r="Q1374" s="551"/>
      <c r="R1374" s="862"/>
      <c r="S1374" s="862"/>
      <c r="T1374" s="3"/>
      <c r="U1374" s="3"/>
      <c r="V1374" s="3"/>
      <c r="W1374" s="3"/>
      <c r="X1374" s="3"/>
      <c r="Y1374" s="3"/>
      <c r="Z1374" s="3"/>
    </row>
    <row r="1375" spans="1:26" s="2" customFormat="1" hidden="1" outlineLevel="1">
      <c r="A1375" s="218" t="s">
        <v>4083</v>
      </c>
      <c r="B1375" s="219" t="s">
        <v>2305</v>
      </c>
      <c r="C1375" s="265" t="s">
        <v>247</v>
      </c>
      <c r="D1375" s="265"/>
      <c r="E1375" s="265"/>
      <c r="F1375" s="190" t="s">
        <v>225</v>
      </c>
      <c r="G1375" s="190" t="s">
        <v>29</v>
      </c>
      <c r="H1375" s="260">
        <v>1</v>
      </c>
      <c r="I1375" s="746">
        <v>0</v>
      </c>
      <c r="J1375" s="421">
        <f t="shared" si="177"/>
        <v>0</v>
      </c>
      <c r="K1375" s="421"/>
      <c r="L1375" s="408">
        <f t="shared" si="174"/>
        <v>0</v>
      </c>
      <c r="M1375" s="408">
        <f t="shared" si="175"/>
        <v>0</v>
      </c>
      <c r="N1375" s="408">
        <f t="shared" si="176"/>
        <v>0</v>
      </c>
      <c r="O1375" s="311"/>
      <c r="P1375" s="515"/>
      <c r="Q1375" s="551"/>
      <c r="R1375" s="862"/>
      <c r="S1375" s="862"/>
      <c r="T1375" s="3"/>
      <c r="U1375" s="3"/>
      <c r="V1375" s="3"/>
      <c r="W1375" s="3"/>
      <c r="X1375" s="3"/>
      <c r="Y1375" s="3"/>
      <c r="Z1375" s="3"/>
    </row>
    <row r="1376" spans="1:26" s="2" customFormat="1" hidden="1" outlineLevel="1">
      <c r="A1376" s="218" t="s">
        <v>4084</v>
      </c>
      <c r="B1376" s="219" t="s">
        <v>2305</v>
      </c>
      <c r="C1376" s="265" t="s">
        <v>249</v>
      </c>
      <c r="D1376" s="265"/>
      <c r="E1376" s="265"/>
      <c r="F1376" s="190" t="s">
        <v>225</v>
      </c>
      <c r="G1376" s="190" t="s">
        <v>29</v>
      </c>
      <c r="H1376" s="260">
        <v>1</v>
      </c>
      <c r="I1376" s="746">
        <v>0</v>
      </c>
      <c r="J1376" s="421">
        <f t="shared" si="177"/>
        <v>0</v>
      </c>
      <c r="K1376" s="421"/>
      <c r="L1376" s="408">
        <f t="shared" si="174"/>
        <v>0</v>
      </c>
      <c r="M1376" s="408">
        <f t="shared" si="175"/>
        <v>0</v>
      </c>
      <c r="N1376" s="408">
        <f t="shared" si="176"/>
        <v>0</v>
      </c>
      <c r="O1376" s="311"/>
      <c r="P1376" s="515"/>
      <c r="Q1376" s="551"/>
      <c r="R1376" s="862"/>
      <c r="S1376" s="862"/>
      <c r="T1376" s="3"/>
      <c r="U1376" s="3"/>
      <c r="V1376" s="3"/>
      <c r="W1376" s="3"/>
      <c r="X1376" s="3"/>
      <c r="Y1376" s="3"/>
      <c r="Z1376" s="3"/>
    </row>
    <row r="1377" spans="1:26" s="2" customFormat="1" hidden="1" outlineLevel="1">
      <c r="A1377" s="218" t="s">
        <v>4085</v>
      </c>
      <c r="B1377" s="219" t="s">
        <v>2305</v>
      </c>
      <c r="C1377" s="265" t="s">
        <v>245</v>
      </c>
      <c r="D1377" s="265"/>
      <c r="E1377" s="265"/>
      <c r="F1377" s="190" t="s">
        <v>225</v>
      </c>
      <c r="G1377" s="190" t="s">
        <v>29</v>
      </c>
      <c r="H1377" s="260">
        <v>1</v>
      </c>
      <c r="I1377" s="746">
        <v>354450.25</v>
      </c>
      <c r="J1377" s="421">
        <f t="shared" si="177"/>
        <v>354450.25</v>
      </c>
      <c r="K1377" s="421">
        <v>138235.5975</v>
      </c>
      <c r="L1377" s="408">
        <f t="shared" si="174"/>
        <v>138235.5975</v>
      </c>
      <c r="M1377" s="408">
        <f t="shared" si="175"/>
        <v>492685.84750000003</v>
      </c>
      <c r="N1377" s="408">
        <f t="shared" si="176"/>
        <v>492685.84750000003</v>
      </c>
      <c r="O1377" s="311" t="s">
        <v>1189</v>
      </c>
      <c r="P1377" s="515"/>
      <c r="Q1377" s="551"/>
      <c r="R1377" s="862"/>
      <c r="S1377" s="862"/>
      <c r="T1377" s="3"/>
      <c r="U1377" s="3"/>
      <c r="V1377" s="3"/>
      <c r="W1377" s="3"/>
      <c r="X1377" s="3"/>
      <c r="Y1377" s="3"/>
      <c r="Z1377" s="3"/>
    </row>
    <row r="1378" spans="1:26" s="2" customFormat="1" hidden="1" outlineLevel="1">
      <c r="A1378" s="218" t="s">
        <v>4086</v>
      </c>
      <c r="B1378" s="219" t="s">
        <v>2305</v>
      </c>
      <c r="C1378" s="265" t="s">
        <v>246</v>
      </c>
      <c r="D1378" s="265"/>
      <c r="E1378" s="265"/>
      <c r="F1378" s="190" t="s">
        <v>225</v>
      </c>
      <c r="G1378" s="190" t="s">
        <v>29</v>
      </c>
      <c r="H1378" s="260">
        <v>1</v>
      </c>
      <c r="I1378" s="746">
        <v>0</v>
      </c>
      <c r="J1378" s="421">
        <f t="shared" si="177"/>
        <v>0</v>
      </c>
      <c r="K1378" s="421"/>
      <c r="L1378" s="408">
        <f t="shared" si="174"/>
        <v>0</v>
      </c>
      <c r="M1378" s="408">
        <f t="shared" si="175"/>
        <v>0</v>
      </c>
      <c r="N1378" s="408">
        <f t="shared" si="176"/>
        <v>0</v>
      </c>
      <c r="O1378" s="311"/>
      <c r="P1378" s="515"/>
      <c r="Q1378" s="551"/>
      <c r="R1378" s="862"/>
      <c r="S1378" s="862"/>
      <c r="T1378" s="3"/>
      <c r="U1378" s="3"/>
      <c r="V1378" s="3"/>
      <c r="W1378" s="3"/>
      <c r="X1378" s="3"/>
      <c r="Y1378" s="3"/>
      <c r="Z1378" s="3"/>
    </row>
    <row r="1379" spans="1:26" s="2" customFormat="1" hidden="1" outlineLevel="1">
      <c r="A1379" s="218" t="s">
        <v>4087</v>
      </c>
      <c r="B1379" s="219" t="s">
        <v>2305</v>
      </c>
      <c r="C1379" s="265" t="s">
        <v>247</v>
      </c>
      <c r="D1379" s="265"/>
      <c r="E1379" s="265"/>
      <c r="F1379" s="190" t="s">
        <v>225</v>
      </c>
      <c r="G1379" s="190" t="s">
        <v>29</v>
      </c>
      <c r="H1379" s="260">
        <v>1</v>
      </c>
      <c r="I1379" s="746">
        <v>0</v>
      </c>
      <c r="J1379" s="421">
        <f t="shared" si="177"/>
        <v>0</v>
      </c>
      <c r="K1379" s="421"/>
      <c r="L1379" s="408">
        <f t="shared" si="174"/>
        <v>0</v>
      </c>
      <c r="M1379" s="408">
        <f t="shared" si="175"/>
        <v>0</v>
      </c>
      <c r="N1379" s="408">
        <f t="shared" si="176"/>
        <v>0</v>
      </c>
      <c r="O1379" s="311"/>
      <c r="P1379" s="515"/>
      <c r="Q1379" s="551"/>
      <c r="R1379" s="862"/>
      <c r="S1379" s="862"/>
      <c r="T1379" s="3"/>
      <c r="U1379" s="3"/>
      <c r="V1379" s="3"/>
      <c r="W1379" s="3"/>
      <c r="X1379" s="3"/>
      <c r="Y1379" s="3"/>
      <c r="Z1379" s="3"/>
    </row>
    <row r="1380" spans="1:26" s="2" customFormat="1" hidden="1" outlineLevel="1">
      <c r="A1380" s="218" t="s">
        <v>4088</v>
      </c>
      <c r="B1380" s="219" t="s">
        <v>2305</v>
      </c>
      <c r="C1380" s="265" t="s">
        <v>245</v>
      </c>
      <c r="D1380" s="265"/>
      <c r="E1380" s="265"/>
      <c r="F1380" s="190" t="s">
        <v>225</v>
      </c>
      <c r="G1380" s="190" t="s">
        <v>29</v>
      </c>
      <c r="H1380" s="260">
        <v>1</v>
      </c>
      <c r="I1380" s="746">
        <v>548259.25</v>
      </c>
      <c r="J1380" s="421">
        <f t="shared" si="177"/>
        <v>548259.25</v>
      </c>
      <c r="K1380" s="421">
        <v>213821.10750000001</v>
      </c>
      <c r="L1380" s="408">
        <f t="shared" si="174"/>
        <v>213821.10750000001</v>
      </c>
      <c r="M1380" s="408">
        <f t="shared" si="175"/>
        <v>762080.35750000004</v>
      </c>
      <c r="N1380" s="408">
        <f t="shared" si="176"/>
        <v>762080.35750000004</v>
      </c>
      <c r="O1380" s="311" t="s">
        <v>1190</v>
      </c>
      <c r="P1380" s="515"/>
      <c r="Q1380" s="551"/>
      <c r="R1380" s="862"/>
      <c r="S1380" s="862"/>
      <c r="T1380" s="3"/>
      <c r="U1380" s="3"/>
      <c r="V1380" s="3"/>
      <c r="W1380" s="3"/>
      <c r="X1380" s="3"/>
      <c r="Y1380" s="3"/>
      <c r="Z1380" s="3"/>
    </row>
    <row r="1381" spans="1:26" s="2" customFormat="1" hidden="1" outlineLevel="1">
      <c r="A1381" s="218" t="s">
        <v>4089</v>
      </c>
      <c r="B1381" s="219" t="s">
        <v>2305</v>
      </c>
      <c r="C1381" s="265" t="s">
        <v>246</v>
      </c>
      <c r="D1381" s="265"/>
      <c r="E1381" s="265"/>
      <c r="F1381" s="190" t="s">
        <v>225</v>
      </c>
      <c r="G1381" s="190" t="s">
        <v>29</v>
      </c>
      <c r="H1381" s="260">
        <v>1</v>
      </c>
      <c r="I1381" s="746">
        <v>0</v>
      </c>
      <c r="J1381" s="421">
        <f t="shared" si="177"/>
        <v>0</v>
      </c>
      <c r="K1381" s="421"/>
      <c r="L1381" s="408">
        <f t="shared" si="174"/>
        <v>0</v>
      </c>
      <c r="M1381" s="408">
        <f t="shared" si="175"/>
        <v>0</v>
      </c>
      <c r="N1381" s="408">
        <f t="shared" si="176"/>
        <v>0</v>
      </c>
      <c r="O1381" s="311"/>
      <c r="P1381" s="515"/>
      <c r="Q1381" s="551"/>
      <c r="R1381" s="862"/>
      <c r="S1381" s="862"/>
      <c r="T1381" s="3"/>
      <c r="U1381" s="3"/>
      <c r="V1381" s="3"/>
      <c r="W1381" s="3"/>
      <c r="X1381" s="3"/>
      <c r="Y1381" s="3"/>
      <c r="Z1381" s="3"/>
    </row>
    <row r="1382" spans="1:26" s="2" customFormat="1" hidden="1" outlineLevel="1">
      <c r="A1382" s="218" t="s">
        <v>4090</v>
      </c>
      <c r="B1382" s="219" t="s">
        <v>2305</v>
      </c>
      <c r="C1382" s="265" t="s">
        <v>248</v>
      </c>
      <c r="D1382" s="265"/>
      <c r="E1382" s="265"/>
      <c r="F1382" s="190" t="s">
        <v>225</v>
      </c>
      <c r="G1382" s="190" t="s">
        <v>29</v>
      </c>
      <c r="H1382" s="260">
        <v>1</v>
      </c>
      <c r="I1382" s="746">
        <v>0</v>
      </c>
      <c r="J1382" s="421">
        <f t="shared" si="177"/>
        <v>0</v>
      </c>
      <c r="K1382" s="421"/>
      <c r="L1382" s="408">
        <f t="shared" si="174"/>
        <v>0</v>
      </c>
      <c r="M1382" s="408">
        <f t="shared" si="175"/>
        <v>0</v>
      </c>
      <c r="N1382" s="408">
        <f t="shared" si="176"/>
        <v>0</v>
      </c>
      <c r="O1382" s="311"/>
      <c r="P1382" s="515"/>
      <c r="Q1382" s="551"/>
      <c r="R1382" s="862"/>
      <c r="S1382" s="862"/>
      <c r="T1382" s="3"/>
      <c r="U1382" s="3"/>
      <c r="V1382" s="3"/>
      <c r="W1382" s="3"/>
      <c r="X1382" s="3"/>
      <c r="Y1382" s="3"/>
      <c r="Z1382" s="3"/>
    </row>
    <row r="1383" spans="1:26" s="2" customFormat="1" hidden="1" outlineLevel="1">
      <c r="A1383" s="218" t="s">
        <v>4091</v>
      </c>
      <c r="B1383" s="219" t="s">
        <v>2305</v>
      </c>
      <c r="C1383" s="265" t="s">
        <v>249</v>
      </c>
      <c r="D1383" s="265"/>
      <c r="E1383" s="265"/>
      <c r="F1383" s="190" t="s">
        <v>225</v>
      </c>
      <c r="G1383" s="190" t="s">
        <v>29</v>
      </c>
      <c r="H1383" s="260">
        <v>1</v>
      </c>
      <c r="I1383" s="746">
        <v>0</v>
      </c>
      <c r="J1383" s="421">
        <f t="shared" si="177"/>
        <v>0</v>
      </c>
      <c r="K1383" s="421"/>
      <c r="L1383" s="408">
        <f t="shared" si="174"/>
        <v>0</v>
      </c>
      <c r="M1383" s="408">
        <f t="shared" si="175"/>
        <v>0</v>
      </c>
      <c r="N1383" s="408">
        <f t="shared" si="176"/>
        <v>0</v>
      </c>
      <c r="O1383" s="311"/>
      <c r="P1383" s="515"/>
      <c r="Q1383" s="551"/>
      <c r="R1383" s="862"/>
      <c r="S1383" s="862"/>
      <c r="T1383" s="3"/>
      <c r="U1383" s="3"/>
      <c r="V1383" s="3"/>
      <c r="W1383" s="3"/>
      <c r="X1383" s="3"/>
      <c r="Y1383" s="3"/>
      <c r="Z1383" s="3"/>
    </row>
    <row r="1384" spans="1:26" s="2" customFormat="1" hidden="1" outlineLevel="1">
      <c r="A1384" s="218" t="s">
        <v>4092</v>
      </c>
      <c r="B1384" s="219" t="s">
        <v>2305</v>
      </c>
      <c r="C1384" s="265" t="s">
        <v>250</v>
      </c>
      <c r="D1384" s="265"/>
      <c r="E1384" s="265"/>
      <c r="F1384" s="190" t="s">
        <v>225</v>
      </c>
      <c r="G1384" s="190" t="s">
        <v>29</v>
      </c>
      <c r="H1384" s="260">
        <v>1</v>
      </c>
      <c r="I1384" s="746">
        <v>0</v>
      </c>
      <c r="J1384" s="421">
        <f t="shared" si="177"/>
        <v>0</v>
      </c>
      <c r="K1384" s="421"/>
      <c r="L1384" s="408">
        <f t="shared" si="174"/>
        <v>0</v>
      </c>
      <c r="M1384" s="408">
        <f t="shared" si="175"/>
        <v>0</v>
      </c>
      <c r="N1384" s="408">
        <f t="shared" si="176"/>
        <v>0</v>
      </c>
      <c r="O1384" s="311"/>
      <c r="P1384" s="515"/>
      <c r="Q1384" s="551"/>
      <c r="R1384" s="862"/>
      <c r="S1384" s="862"/>
      <c r="T1384" s="3"/>
      <c r="U1384" s="3"/>
      <c r="V1384" s="3"/>
      <c r="W1384" s="3"/>
      <c r="X1384" s="3"/>
      <c r="Y1384" s="3"/>
      <c r="Z1384" s="3"/>
    </row>
    <row r="1385" spans="1:26" s="2" customFormat="1" hidden="1" outlineLevel="1">
      <c r="A1385" s="218" t="s">
        <v>4093</v>
      </c>
      <c r="B1385" s="219" t="s">
        <v>2305</v>
      </c>
      <c r="C1385" s="265" t="s">
        <v>245</v>
      </c>
      <c r="D1385" s="265"/>
      <c r="E1385" s="265"/>
      <c r="F1385" s="190" t="s">
        <v>225</v>
      </c>
      <c r="G1385" s="190" t="s">
        <v>29</v>
      </c>
      <c r="H1385" s="260">
        <v>1</v>
      </c>
      <c r="I1385" s="746">
        <v>411378.91666666669</v>
      </c>
      <c r="J1385" s="421">
        <f t="shared" si="177"/>
        <v>411378.91666666669</v>
      </c>
      <c r="K1385" s="421">
        <v>160437.7775</v>
      </c>
      <c r="L1385" s="408">
        <f t="shared" si="174"/>
        <v>160437.7775</v>
      </c>
      <c r="M1385" s="408">
        <f t="shared" si="175"/>
        <v>571816.69416666671</v>
      </c>
      <c r="N1385" s="408">
        <f t="shared" si="176"/>
        <v>571816.69416666671</v>
      </c>
      <c r="O1385" s="311" t="s">
        <v>254</v>
      </c>
      <c r="P1385" s="515"/>
      <c r="Q1385" s="551"/>
      <c r="R1385" s="862"/>
      <c r="S1385" s="862"/>
      <c r="T1385" s="3"/>
      <c r="U1385" s="3"/>
      <c r="V1385" s="3"/>
      <c r="W1385" s="3"/>
      <c r="X1385" s="3"/>
      <c r="Y1385" s="3"/>
      <c r="Z1385" s="3"/>
    </row>
    <row r="1386" spans="1:26" s="2" customFormat="1" hidden="1" outlineLevel="1">
      <c r="A1386" s="218" t="s">
        <v>4094</v>
      </c>
      <c r="B1386" s="219" t="s">
        <v>2305</v>
      </c>
      <c r="C1386" s="265" t="s">
        <v>246</v>
      </c>
      <c r="D1386" s="265"/>
      <c r="E1386" s="265"/>
      <c r="F1386" s="190" t="s">
        <v>225</v>
      </c>
      <c r="G1386" s="190" t="s">
        <v>29</v>
      </c>
      <c r="H1386" s="260">
        <v>1</v>
      </c>
      <c r="I1386" s="746">
        <v>0</v>
      </c>
      <c r="J1386" s="421">
        <f t="shared" si="177"/>
        <v>0</v>
      </c>
      <c r="K1386" s="421"/>
      <c r="L1386" s="408">
        <f t="shared" si="174"/>
        <v>0</v>
      </c>
      <c r="M1386" s="408">
        <f t="shared" si="175"/>
        <v>0</v>
      </c>
      <c r="N1386" s="408">
        <f t="shared" si="176"/>
        <v>0</v>
      </c>
      <c r="O1386" s="311"/>
      <c r="P1386" s="515"/>
      <c r="Q1386" s="551"/>
      <c r="R1386" s="862"/>
      <c r="S1386" s="862"/>
      <c r="T1386" s="3"/>
      <c r="U1386" s="3"/>
      <c r="V1386" s="3"/>
      <c r="W1386" s="3"/>
      <c r="X1386" s="3"/>
      <c r="Y1386" s="3"/>
      <c r="Z1386" s="3"/>
    </row>
    <row r="1387" spans="1:26" s="2" customFormat="1" hidden="1" outlineLevel="1">
      <c r="A1387" s="218" t="s">
        <v>4095</v>
      </c>
      <c r="B1387" s="219" t="s">
        <v>2305</v>
      </c>
      <c r="C1387" s="265" t="s">
        <v>247</v>
      </c>
      <c r="D1387" s="265"/>
      <c r="E1387" s="265"/>
      <c r="F1387" s="190" t="s">
        <v>225</v>
      </c>
      <c r="G1387" s="190" t="s">
        <v>29</v>
      </c>
      <c r="H1387" s="260">
        <v>1</v>
      </c>
      <c r="I1387" s="746">
        <v>0</v>
      </c>
      <c r="J1387" s="421">
        <f t="shared" si="177"/>
        <v>0</v>
      </c>
      <c r="K1387" s="421"/>
      <c r="L1387" s="408">
        <f t="shared" si="174"/>
        <v>0</v>
      </c>
      <c r="M1387" s="408">
        <f t="shared" si="175"/>
        <v>0</v>
      </c>
      <c r="N1387" s="408">
        <f t="shared" si="176"/>
        <v>0</v>
      </c>
      <c r="O1387" s="311"/>
      <c r="P1387" s="515"/>
      <c r="Q1387" s="551"/>
      <c r="R1387" s="862"/>
      <c r="S1387" s="862"/>
      <c r="T1387" s="3"/>
      <c r="U1387" s="3"/>
      <c r="V1387" s="3"/>
      <c r="W1387" s="3"/>
      <c r="X1387" s="3"/>
      <c r="Y1387" s="3"/>
      <c r="Z1387" s="3"/>
    </row>
    <row r="1388" spans="1:26" s="2" customFormat="1" hidden="1" outlineLevel="1">
      <c r="A1388" s="218" t="s">
        <v>4096</v>
      </c>
      <c r="B1388" s="219" t="s">
        <v>2305</v>
      </c>
      <c r="C1388" s="265" t="s">
        <v>245</v>
      </c>
      <c r="D1388" s="265"/>
      <c r="E1388" s="265"/>
      <c r="F1388" s="190" t="s">
        <v>225</v>
      </c>
      <c r="G1388" s="190" t="s">
        <v>29</v>
      </c>
      <c r="H1388" s="260">
        <v>1</v>
      </c>
      <c r="I1388" s="746">
        <v>447337.91666666669</v>
      </c>
      <c r="J1388" s="421">
        <f t="shared" si="177"/>
        <v>447337.91666666669</v>
      </c>
      <c r="K1388" s="421">
        <v>174461.78750000001</v>
      </c>
      <c r="L1388" s="408">
        <f t="shared" si="174"/>
        <v>174461.78750000001</v>
      </c>
      <c r="M1388" s="408">
        <f t="shared" si="175"/>
        <v>621799.70416666672</v>
      </c>
      <c r="N1388" s="408">
        <f t="shared" si="176"/>
        <v>621799.70416666672</v>
      </c>
      <c r="O1388" s="311" t="s">
        <v>253</v>
      </c>
      <c r="P1388" s="515"/>
      <c r="Q1388" s="551"/>
      <c r="R1388" s="862"/>
      <c r="S1388" s="862"/>
      <c r="T1388" s="3"/>
      <c r="U1388" s="3"/>
      <c r="V1388" s="3"/>
      <c r="W1388" s="3"/>
      <c r="X1388" s="3"/>
      <c r="Y1388" s="3"/>
      <c r="Z1388" s="3"/>
    </row>
    <row r="1389" spans="1:26" s="2" customFormat="1" hidden="1" outlineLevel="1">
      <c r="A1389" s="218" t="s">
        <v>4097</v>
      </c>
      <c r="B1389" s="219" t="s">
        <v>2305</v>
      </c>
      <c r="C1389" s="265" t="s">
        <v>246</v>
      </c>
      <c r="D1389" s="265"/>
      <c r="E1389" s="265"/>
      <c r="F1389" s="190" t="s">
        <v>225</v>
      </c>
      <c r="G1389" s="190" t="s">
        <v>29</v>
      </c>
      <c r="H1389" s="260">
        <v>1</v>
      </c>
      <c r="I1389" s="746">
        <v>0</v>
      </c>
      <c r="J1389" s="421">
        <f t="shared" si="177"/>
        <v>0</v>
      </c>
      <c r="K1389" s="421"/>
      <c r="L1389" s="408">
        <f t="shared" si="174"/>
        <v>0</v>
      </c>
      <c r="M1389" s="408">
        <f t="shared" si="175"/>
        <v>0</v>
      </c>
      <c r="N1389" s="408">
        <f t="shared" si="176"/>
        <v>0</v>
      </c>
      <c r="O1389" s="311"/>
      <c r="P1389" s="515"/>
      <c r="Q1389" s="551"/>
      <c r="R1389" s="862"/>
      <c r="S1389" s="862"/>
      <c r="T1389" s="3"/>
      <c r="U1389" s="3"/>
      <c r="V1389" s="3"/>
      <c r="W1389" s="3"/>
      <c r="X1389" s="3"/>
      <c r="Y1389" s="3"/>
      <c r="Z1389" s="3"/>
    </row>
    <row r="1390" spans="1:26" s="2" customFormat="1" hidden="1" outlineLevel="1">
      <c r="A1390" s="218" t="s">
        <v>4098</v>
      </c>
      <c r="B1390" s="219" t="s">
        <v>2305</v>
      </c>
      <c r="C1390" s="265" t="s">
        <v>247</v>
      </c>
      <c r="D1390" s="265"/>
      <c r="E1390" s="265"/>
      <c r="F1390" s="190" t="s">
        <v>225</v>
      </c>
      <c r="G1390" s="190" t="s">
        <v>29</v>
      </c>
      <c r="H1390" s="260">
        <v>1</v>
      </c>
      <c r="I1390" s="746">
        <v>0</v>
      </c>
      <c r="J1390" s="421">
        <f t="shared" si="177"/>
        <v>0</v>
      </c>
      <c r="K1390" s="421"/>
      <c r="L1390" s="408">
        <f t="shared" si="174"/>
        <v>0</v>
      </c>
      <c r="M1390" s="408">
        <f t="shared" si="175"/>
        <v>0</v>
      </c>
      <c r="N1390" s="408">
        <f t="shared" si="176"/>
        <v>0</v>
      </c>
      <c r="O1390" s="311"/>
      <c r="P1390" s="515"/>
      <c r="Q1390" s="551"/>
      <c r="R1390" s="862"/>
      <c r="S1390" s="862"/>
      <c r="T1390" s="3"/>
      <c r="U1390" s="3"/>
      <c r="V1390" s="3"/>
      <c r="W1390" s="3"/>
      <c r="X1390" s="3"/>
      <c r="Y1390" s="3"/>
      <c r="Z1390" s="3"/>
    </row>
    <row r="1391" spans="1:26" s="2" customFormat="1" hidden="1" outlineLevel="1">
      <c r="A1391" s="218" t="s">
        <v>4099</v>
      </c>
      <c r="B1391" s="219" t="s">
        <v>2305</v>
      </c>
      <c r="C1391" s="265" t="s">
        <v>245</v>
      </c>
      <c r="D1391" s="265"/>
      <c r="E1391" s="265"/>
      <c r="F1391" s="190" t="s">
        <v>225</v>
      </c>
      <c r="G1391" s="190" t="s">
        <v>29</v>
      </c>
      <c r="H1391" s="260">
        <v>1</v>
      </c>
      <c r="I1391" s="746">
        <v>627184.24999999988</v>
      </c>
      <c r="J1391" s="421">
        <f t="shared" si="177"/>
        <v>627184.24999999988</v>
      </c>
      <c r="K1391" s="421">
        <v>244601.85750000001</v>
      </c>
      <c r="L1391" s="408">
        <f t="shared" si="174"/>
        <v>244601.85750000001</v>
      </c>
      <c r="M1391" s="408">
        <f t="shared" si="175"/>
        <v>871786.10749999993</v>
      </c>
      <c r="N1391" s="408">
        <f t="shared" si="176"/>
        <v>871786.10749999993</v>
      </c>
      <c r="O1391" s="311" t="s">
        <v>251</v>
      </c>
      <c r="P1391" s="515"/>
      <c r="Q1391" s="551"/>
      <c r="R1391" s="862"/>
      <c r="S1391" s="862"/>
      <c r="T1391" s="3"/>
      <c r="U1391" s="3"/>
      <c r="V1391" s="3"/>
      <c r="W1391" s="3"/>
      <c r="X1391" s="3"/>
      <c r="Y1391" s="3"/>
      <c r="Z1391" s="3"/>
    </row>
    <row r="1392" spans="1:26" s="2" customFormat="1" hidden="1" outlineLevel="1">
      <c r="A1392" s="218" t="s">
        <v>4100</v>
      </c>
      <c r="B1392" s="219" t="s">
        <v>2305</v>
      </c>
      <c r="C1392" s="265" t="s">
        <v>246</v>
      </c>
      <c r="D1392" s="265"/>
      <c r="E1392" s="265"/>
      <c r="F1392" s="190" t="s">
        <v>225</v>
      </c>
      <c r="G1392" s="190" t="s">
        <v>29</v>
      </c>
      <c r="H1392" s="260">
        <v>1</v>
      </c>
      <c r="I1392" s="746">
        <v>0</v>
      </c>
      <c r="J1392" s="421">
        <f t="shared" si="177"/>
        <v>0</v>
      </c>
      <c r="K1392" s="421"/>
      <c r="L1392" s="408">
        <f t="shared" si="174"/>
        <v>0</v>
      </c>
      <c r="M1392" s="408">
        <f t="shared" si="175"/>
        <v>0</v>
      </c>
      <c r="N1392" s="408">
        <f t="shared" si="176"/>
        <v>0</v>
      </c>
      <c r="O1392" s="311"/>
      <c r="P1392" s="515"/>
      <c r="Q1392" s="551"/>
      <c r="R1392" s="862"/>
      <c r="S1392" s="862"/>
      <c r="T1392" s="3"/>
      <c r="U1392" s="3"/>
      <c r="V1392" s="3"/>
      <c r="W1392" s="3"/>
      <c r="X1392" s="3"/>
      <c r="Y1392" s="3"/>
      <c r="Z1392" s="3"/>
    </row>
    <row r="1393" spans="1:26" s="2" customFormat="1" hidden="1" outlineLevel="1">
      <c r="A1393" s="218" t="s">
        <v>4101</v>
      </c>
      <c r="B1393" s="219" t="s">
        <v>2305</v>
      </c>
      <c r="C1393" s="265" t="s">
        <v>248</v>
      </c>
      <c r="D1393" s="265"/>
      <c r="E1393" s="265"/>
      <c r="F1393" s="190" t="s">
        <v>225</v>
      </c>
      <c r="G1393" s="190" t="s">
        <v>29</v>
      </c>
      <c r="H1393" s="260">
        <v>1</v>
      </c>
      <c r="I1393" s="746">
        <v>0</v>
      </c>
      <c r="J1393" s="421">
        <f t="shared" si="177"/>
        <v>0</v>
      </c>
      <c r="K1393" s="421"/>
      <c r="L1393" s="408">
        <f t="shared" si="174"/>
        <v>0</v>
      </c>
      <c r="M1393" s="408">
        <f t="shared" si="175"/>
        <v>0</v>
      </c>
      <c r="N1393" s="408">
        <f t="shared" si="176"/>
        <v>0</v>
      </c>
      <c r="O1393" s="311"/>
      <c r="P1393" s="515"/>
      <c r="Q1393" s="551"/>
      <c r="R1393" s="862"/>
      <c r="S1393" s="862"/>
      <c r="T1393" s="3"/>
      <c r="U1393" s="3"/>
      <c r="V1393" s="3"/>
      <c r="W1393" s="3"/>
      <c r="X1393" s="3"/>
      <c r="Y1393" s="3"/>
      <c r="Z1393" s="3"/>
    </row>
    <row r="1394" spans="1:26" s="2" customFormat="1" hidden="1" outlineLevel="1">
      <c r="A1394" s="218" t="s">
        <v>4102</v>
      </c>
      <c r="B1394" s="219" t="s">
        <v>2305</v>
      </c>
      <c r="C1394" s="265" t="s">
        <v>249</v>
      </c>
      <c r="D1394" s="265"/>
      <c r="E1394" s="265"/>
      <c r="F1394" s="190" t="s">
        <v>225</v>
      </c>
      <c r="G1394" s="190" t="s">
        <v>29</v>
      </c>
      <c r="H1394" s="260">
        <v>1</v>
      </c>
      <c r="I1394" s="746">
        <v>0</v>
      </c>
      <c r="J1394" s="421">
        <f t="shared" si="177"/>
        <v>0</v>
      </c>
      <c r="K1394" s="421"/>
      <c r="L1394" s="408">
        <f t="shared" si="174"/>
        <v>0</v>
      </c>
      <c r="M1394" s="408">
        <f t="shared" si="175"/>
        <v>0</v>
      </c>
      <c r="N1394" s="408">
        <f t="shared" si="176"/>
        <v>0</v>
      </c>
      <c r="O1394" s="311"/>
      <c r="P1394" s="515"/>
      <c r="Q1394" s="551"/>
      <c r="R1394" s="862"/>
      <c r="S1394" s="862"/>
      <c r="T1394" s="3"/>
      <c r="U1394" s="3"/>
      <c r="V1394" s="3"/>
      <c r="W1394" s="3"/>
      <c r="X1394" s="3"/>
      <c r="Y1394" s="3"/>
      <c r="Z1394" s="3"/>
    </row>
    <row r="1395" spans="1:26" s="2" customFormat="1" hidden="1" outlineLevel="1">
      <c r="A1395" s="218" t="s">
        <v>4103</v>
      </c>
      <c r="B1395" s="219" t="s">
        <v>2305</v>
      </c>
      <c r="C1395" s="265" t="s">
        <v>250</v>
      </c>
      <c r="D1395" s="265"/>
      <c r="E1395" s="265"/>
      <c r="F1395" s="190" t="s">
        <v>225</v>
      </c>
      <c r="G1395" s="190" t="s">
        <v>29</v>
      </c>
      <c r="H1395" s="260">
        <v>1</v>
      </c>
      <c r="I1395" s="746">
        <v>0</v>
      </c>
      <c r="J1395" s="421">
        <f t="shared" si="177"/>
        <v>0</v>
      </c>
      <c r="K1395" s="421"/>
      <c r="L1395" s="408">
        <f t="shared" si="174"/>
        <v>0</v>
      </c>
      <c r="M1395" s="408">
        <f t="shared" si="175"/>
        <v>0</v>
      </c>
      <c r="N1395" s="408">
        <f t="shared" si="176"/>
        <v>0</v>
      </c>
      <c r="O1395" s="311"/>
      <c r="P1395" s="515"/>
      <c r="Q1395" s="551"/>
      <c r="R1395" s="862"/>
      <c r="S1395" s="862"/>
      <c r="T1395" s="3"/>
      <c r="U1395" s="3"/>
      <c r="V1395" s="3"/>
      <c r="W1395" s="3"/>
      <c r="X1395" s="3"/>
      <c r="Y1395" s="3"/>
      <c r="Z1395" s="3"/>
    </row>
    <row r="1396" spans="1:26" s="2" customFormat="1" hidden="1" outlineLevel="1">
      <c r="A1396" s="218" t="s">
        <v>4104</v>
      </c>
      <c r="B1396" s="219" t="s">
        <v>2305</v>
      </c>
      <c r="C1396" s="265" t="s">
        <v>245</v>
      </c>
      <c r="D1396" s="265"/>
      <c r="E1396" s="265"/>
      <c r="F1396" s="190" t="s">
        <v>225</v>
      </c>
      <c r="G1396" s="190" t="s">
        <v>29</v>
      </c>
      <c r="H1396" s="260">
        <v>1</v>
      </c>
      <c r="I1396" s="746">
        <v>536394.83333333326</v>
      </c>
      <c r="J1396" s="421">
        <f t="shared" si="177"/>
        <v>536394.83333333326</v>
      </c>
      <c r="K1396" s="421">
        <v>209193.98499999999</v>
      </c>
      <c r="L1396" s="408">
        <f t="shared" si="174"/>
        <v>209193.98499999999</v>
      </c>
      <c r="M1396" s="408">
        <f t="shared" si="175"/>
        <v>745588.81833333324</v>
      </c>
      <c r="N1396" s="408">
        <f t="shared" si="176"/>
        <v>745588.81833333324</v>
      </c>
      <c r="O1396" s="311" t="s">
        <v>252</v>
      </c>
      <c r="P1396" s="515"/>
      <c r="Q1396" s="551"/>
      <c r="R1396" s="862"/>
      <c r="S1396" s="862"/>
      <c r="T1396" s="3"/>
      <c r="U1396" s="3"/>
      <c r="V1396" s="3"/>
      <c r="W1396" s="3"/>
      <c r="X1396" s="3"/>
      <c r="Y1396" s="3"/>
      <c r="Z1396" s="3"/>
    </row>
    <row r="1397" spans="1:26" s="2" customFormat="1" hidden="1" outlineLevel="1">
      <c r="A1397" s="218" t="s">
        <v>4105</v>
      </c>
      <c r="B1397" s="219" t="s">
        <v>2305</v>
      </c>
      <c r="C1397" s="265" t="s">
        <v>246</v>
      </c>
      <c r="D1397" s="265"/>
      <c r="E1397" s="265"/>
      <c r="F1397" s="190" t="s">
        <v>225</v>
      </c>
      <c r="G1397" s="190" t="s">
        <v>29</v>
      </c>
      <c r="H1397" s="260">
        <v>1</v>
      </c>
      <c r="I1397" s="746">
        <v>0</v>
      </c>
      <c r="J1397" s="421">
        <f t="shared" si="177"/>
        <v>0</v>
      </c>
      <c r="K1397" s="421"/>
      <c r="L1397" s="408">
        <f t="shared" si="174"/>
        <v>0</v>
      </c>
      <c r="M1397" s="408">
        <f t="shared" si="175"/>
        <v>0</v>
      </c>
      <c r="N1397" s="408">
        <f t="shared" si="176"/>
        <v>0</v>
      </c>
      <c r="O1397" s="311"/>
      <c r="P1397" s="515"/>
      <c r="Q1397" s="551"/>
      <c r="R1397" s="862"/>
      <c r="S1397" s="862"/>
      <c r="T1397" s="3"/>
      <c r="U1397" s="3"/>
      <c r="V1397" s="3"/>
      <c r="W1397" s="3"/>
      <c r="X1397" s="3"/>
      <c r="Y1397" s="3"/>
      <c r="Z1397" s="3"/>
    </row>
    <row r="1398" spans="1:26" s="2" customFormat="1" hidden="1" outlineLevel="1">
      <c r="A1398" s="218" t="s">
        <v>4106</v>
      </c>
      <c r="B1398" s="219" t="s">
        <v>2305</v>
      </c>
      <c r="C1398" s="265" t="s">
        <v>248</v>
      </c>
      <c r="D1398" s="265"/>
      <c r="E1398" s="265"/>
      <c r="F1398" s="190" t="s">
        <v>225</v>
      </c>
      <c r="G1398" s="190" t="s">
        <v>29</v>
      </c>
      <c r="H1398" s="260">
        <v>1</v>
      </c>
      <c r="I1398" s="746">
        <v>0</v>
      </c>
      <c r="J1398" s="421">
        <f t="shared" si="177"/>
        <v>0</v>
      </c>
      <c r="K1398" s="421"/>
      <c r="L1398" s="408">
        <f t="shared" si="174"/>
        <v>0</v>
      </c>
      <c r="M1398" s="408">
        <f t="shared" si="175"/>
        <v>0</v>
      </c>
      <c r="N1398" s="408">
        <f t="shared" si="176"/>
        <v>0</v>
      </c>
      <c r="O1398" s="311"/>
      <c r="P1398" s="515"/>
      <c r="Q1398" s="551"/>
      <c r="R1398" s="862"/>
      <c r="S1398" s="862"/>
      <c r="T1398" s="3"/>
      <c r="U1398" s="3"/>
      <c r="V1398" s="3"/>
      <c r="W1398" s="3"/>
      <c r="X1398" s="3"/>
      <c r="Y1398" s="3"/>
      <c r="Z1398" s="3"/>
    </row>
    <row r="1399" spans="1:26" s="2" customFormat="1" hidden="1" outlineLevel="1">
      <c r="A1399" s="218" t="s">
        <v>4107</v>
      </c>
      <c r="B1399" s="219" t="s">
        <v>2305</v>
      </c>
      <c r="C1399" s="265" t="s">
        <v>249</v>
      </c>
      <c r="D1399" s="265"/>
      <c r="E1399" s="265"/>
      <c r="F1399" s="190" t="s">
        <v>225</v>
      </c>
      <c r="G1399" s="190" t="s">
        <v>29</v>
      </c>
      <c r="H1399" s="260">
        <v>1</v>
      </c>
      <c r="I1399" s="746">
        <v>0</v>
      </c>
      <c r="J1399" s="421">
        <f t="shared" si="177"/>
        <v>0</v>
      </c>
      <c r="K1399" s="421"/>
      <c r="L1399" s="408">
        <f t="shared" si="174"/>
        <v>0</v>
      </c>
      <c r="M1399" s="408">
        <f t="shared" si="175"/>
        <v>0</v>
      </c>
      <c r="N1399" s="408">
        <f t="shared" si="176"/>
        <v>0</v>
      </c>
      <c r="O1399" s="311"/>
      <c r="P1399" s="515"/>
      <c r="Q1399" s="551"/>
      <c r="R1399" s="862"/>
      <c r="S1399" s="862"/>
      <c r="T1399" s="3"/>
      <c r="U1399" s="3"/>
      <c r="V1399" s="3"/>
      <c r="W1399" s="3"/>
      <c r="X1399" s="3"/>
      <c r="Y1399" s="3"/>
      <c r="Z1399" s="3"/>
    </row>
    <row r="1400" spans="1:26" s="2" customFormat="1" hidden="1" outlineLevel="1">
      <c r="A1400" s="218" t="s">
        <v>4108</v>
      </c>
      <c r="B1400" s="219" t="s">
        <v>2305</v>
      </c>
      <c r="C1400" s="265" t="s">
        <v>250</v>
      </c>
      <c r="D1400" s="265"/>
      <c r="E1400" s="265"/>
      <c r="F1400" s="190" t="s">
        <v>225</v>
      </c>
      <c r="G1400" s="190" t="s">
        <v>29</v>
      </c>
      <c r="H1400" s="260">
        <v>1</v>
      </c>
      <c r="I1400" s="746">
        <v>0</v>
      </c>
      <c r="J1400" s="421">
        <f t="shared" si="177"/>
        <v>0</v>
      </c>
      <c r="K1400" s="421"/>
      <c r="L1400" s="408">
        <f t="shared" si="174"/>
        <v>0</v>
      </c>
      <c r="M1400" s="408">
        <f t="shared" si="175"/>
        <v>0</v>
      </c>
      <c r="N1400" s="408">
        <f t="shared" si="176"/>
        <v>0</v>
      </c>
      <c r="O1400" s="311"/>
      <c r="P1400" s="515"/>
      <c r="Q1400" s="551"/>
      <c r="R1400" s="862"/>
      <c r="S1400" s="862"/>
      <c r="T1400" s="3"/>
      <c r="U1400" s="3"/>
      <c r="V1400" s="3"/>
      <c r="W1400" s="3"/>
      <c r="X1400" s="3"/>
      <c r="Y1400" s="3"/>
      <c r="Z1400" s="3"/>
    </row>
    <row r="1401" spans="1:26" s="2" customFormat="1" hidden="1" outlineLevel="1">
      <c r="A1401" s="218" t="s">
        <v>4109</v>
      </c>
      <c r="B1401" s="219" t="s">
        <v>2305</v>
      </c>
      <c r="C1401" s="265" t="s">
        <v>245</v>
      </c>
      <c r="D1401" s="265"/>
      <c r="E1401" s="265"/>
      <c r="F1401" s="190" t="s">
        <v>225</v>
      </c>
      <c r="G1401" s="190" t="s">
        <v>29</v>
      </c>
      <c r="H1401" s="260">
        <v>1</v>
      </c>
      <c r="I1401" s="746">
        <v>342354.83333333337</v>
      </c>
      <c r="J1401" s="421">
        <f t="shared" si="177"/>
        <v>342354.83333333337</v>
      </c>
      <c r="K1401" s="421">
        <v>133518.38500000001</v>
      </c>
      <c r="L1401" s="408">
        <f t="shared" si="174"/>
        <v>133518.38500000001</v>
      </c>
      <c r="M1401" s="408">
        <f t="shared" si="175"/>
        <v>475873.21833333338</v>
      </c>
      <c r="N1401" s="408">
        <f t="shared" si="176"/>
        <v>475873.21833333338</v>
      </c>
      <c r="O1401" s="311" t="s">
        <v>255</v>
      </c>
      <c r="P1401" s="515"/>
      <c r="Q1401" s="551"/>
      <c r="R1401" s="862"/>
      <c r="S1401" s="862"/>
      <c r="T1401" s="3"/>
      <c r="U1401" s="3"/>
      <c r="V1401" s="3"/>
      <c r="W1401" s="3"/>
      <c r="X1401" s="3"/>
      <c r="Y1401" s="3"/>
      <c r="Z1401" s="3"/>
    </row>
    <row r="1402" spans="1:26" s="2" customFormat="1" hidden="1" outlineLevel="1">
      <c r="A1402" s="218" t="s">
        <v>4110</v>
      </c>
      <c r="B1402" s="219" t="s">
        <v>2305</v>
      </c>
      <c r="C1402" s="265" t="s">
        <v>246</v>
      </c>
      <c r="D1402" s="265"/>
      <c r="E1402" s="265"/>
      <c r="F1402" s="190" t="s">
        <v>225</v>
      </c>
      <c r="G1402" s="190" t="s">
        <v>29</v>
      </c>
      <c r="H1402" s="260">
        <v>1</v>
      </c>
      <c r="I1402" s="746">
        <v>0</v>
      </c>
      <c r="J1402" s="421">
        <f t="shared" si="177"/>
        <v>0</v>
      </c>
      <c r="K1402" s="421"/>
      <c r="L1402" s="408">
        <f t="shared" si="174"/>
        <v>0</v>
      </c>
      <c r="M1402" s="408">
        <f t="shared" si="175"/>
        <v>0</v>
      </c>
      <c r="N1402" s="408">
        <f t="shared" si="176"/>
        <v>0</v>
      </c>
      <c r="O1402" s="311"/>
      <c r="P1402" s="515"/>
      <c r="Q1402" s="551"/>
      <c r="R1402" s="862"/>
      <c r="S1402" s="862"/>
      <c r="T1402" s="3"/>
      <c r="U1402" s="3"/>
      <c r="V1402" s="3"/>
      <c r="W1402" s="3"/>
      <c r="X1402" s="3"/>
      <c r="Y1402" s="3"/>
      <c r="Z1402" s="3"/>
    </row>
    <row r="1403" spans="1:26" s="2" customFormat="1" hidden="1" outlineLevel="1">
      <c r="A1403" s="218" t="s">
        <v>4111</v>
      </c>
      <c r="B1403" s="219" t="s">
        <v>2305</v>
      </c>
      <c r="C1403" s="265" t="s">
        <v>247</v>
      </c>
      <c r="D1403" s="265"/>
      <c r="E1403" s="265"/>
      <c r="F1403" s="190" t="s">
        <v>225</v>
      </c>
      <c r="G1403" s="190" t="s">
        <v>29</v>
      </c>
      <c r="H1403" s="260">
        <v>1</v>
      </c>
      <c r="I1403" s="746">
        <v>0</v>
      </c>
      <c r="J1403" s="421">
        <f t="shared" si="177"/>
        <v>0</v>
      </c>
      <c r="K1403" s="421"/>
      <c r="L1403" s="408">
        <f t="shared" si="174"/>
        <v>0</v>
      </c>
      <c r="M1403" s="408">
        <f t="shared" si="175"/>
        <v>0</v>
      </c>
      <c r="N1403" s="408">
        <f t="shared" si="176"/>
        <v>0</v>
      </c>
      <c r="O1403" s="311"/>
      <c r="P1403" s="515"/>
      <c r="Q1403" s="551"/>
      <c r="R1403" s="862"/>
      <c r="S1403" s="862"/>
      <c r="T1403" s="3"/>
      <c r="U1403" s="3"/>
      <c r="V1403" s="3"/>
      <c r="W1403" s="3"/>
      <c r="X1403" s="3"/>
      <c r="Y1403" s="3"/>
      <c r="Z1403" s="3"/>
    </row>
    <row r="1404" spans="1:26" s="2" customFormat="1" hidden="1" outlineLevel="1">
      <c r="A1404" s="218" t="s">
        <v>4112</v>
      </c>
      <c r="B1404" s="219" t="s">
        <v>2305</v>
      </c>
      <c r="C1404" s="265" t="s">
        <v>245</v>
      </c>
      <c r="D1404" s="265"/>
      <c r="E1404" s="265"/>
      <c r="F1404" s="190" t="s">
        <v>225</v>
      </c>
      <c r="G1404" s="190" t="s">
        <v>29</v>
      </c>
      <c r="H1404" s="260">
        <v>1</v>
      </c>
      <c r="I1404" s="746">
        <v>447337.91666666669</v>
      </c>
      <c r="J1404" s="421">
        <f t="shared" si="177"/>
        <v>447337.91666666669</v>
      </c>
      <c r="K1404" s="421">
        <v>174461.78750000001</v>
      </c>
      <c r="L1404" s="408">
        <f t="shared" si="174"/>
        <v>174461.78750000001</v>
      </c>
      <c r="M1404" s="408">
        <f t="shared" si="175"/>
        <v>621799.70416666672</v>
      </c>
      <c r="N1404" s="408">
        <f t="shared" si="176"/>
        <v>621799.70416666672</v>
      </c>
      <c r="O1404" s="311" t="s">
        <v>256</v>
      </c>
      <c r="P1404" s="515"/>
      <c r="Q1404" s="551"/>
      <c r="R1404" s="862"/>
      <c r="S1404" s="862"/>
      <c r="T1404" s="3"/>
      <c r="U1404" s="3"/>
      <c r="V1404" s="3"/>
      <c r="W1404" s="3"/>
      <c r="X1404" s="3"/>
      <c r="Y1404" s="3"/>
      <c r="Z1404" s="3"/>
    </row>
    <row r="1405" spans="1:26" s="2" customFormat="1" hidden="1" outlineLevel="1">
      <c r="A1405" s="218" t="s">
        <v>4113</v>
      </c>
      <c r="B1405" s="219" t="s">
        <v>2305</v>
      </c>
      <c r="C1405" s="265" t="s">
        <v>246</v>
      </c>
      <c r="D1405" s="265"/>
      <c r="E1405" s="265"/>
      <c r="F1405" s="190" t="s">
        <v>225</v>
      </c>
      <c r="G1405" s="190" t="s">
        <v>29</v>
      </c>
      <c r="H1405" s="260">
        <v>1</v>
      </c>
      <c r="I1405" s="746">
        <v>0</v>
      </c>
      <c r="J1405" s="421">
        <f t="shared" si="177"/>
        <v>0</v>
      </c>
      <c r="K1405" s="421"/>
      <c r="L1405" s="408">
        <f t="shared" si="174"/>
        <v>0</v>
      </c>
      <c r="M1405" s="408">
        <f t="shared" si="175"/>
        <v>0</v>
      </c>
      <c r="N1405" s="408">
        <f t="shared" si="176"/>
        <v>0</v>
      </c>
      <c r="O1405" s="311"/>
      <c r="P1405" s="515"/>
      <c r="Q1405" s="551"/>
      <c r="R1405" s="862"/>
      <c r="S1405" s="862"/>
      <c r="T1405" s="3"/>
      <c r="U1405" s="3"/>
      <c r="V1405" s="3"/>
      <c r="W1405" s="3"/>
      <c r="X1405" s="3"/>
      <c r="Y1405" s="3"/>
      <c r="Z1405" s="3"/>
    </row>
    <row r="1406" spans="1:26" s="2" customFormat="1" hidden="1" outlineLevel="1">
      <c r="A1406" s="218" t="s">
        <v>4114</v>
      </c>
      <c r="B1406" s="219" t="s">
        <v>2305</v>
      </c>
      <c r="C1406" s="265" t="s">
        <v>247</v>
      </c>
      <c r="D1406" s="265"/>
      <c r="E1406" s="265"/>
      <c r="F1406" s="190" t="s">
        <v>225</v>
      </c>
      <c r="G1406" s="190" t="s">
        <v>29</v>
      </c>
      <c r="H1406" s="260">
        <v>1</v>
      </c>
      <c r="I1406" s="746">
        <v>0</v>
      </c>
      <c r="J1406" s="421">
        <f t="shared" si="177"/>
        <v>0</v>
      </c>
      <c r="K1406" s="421"/>
      <c r="L1406" s="408">
        <f t="shared" si="174"/>
        <v>0</v>
      </c>
      <c r="M1406" s="408">
        <f t="shared" si="175"/>
        <v>0</v>
      </c>
      <c r="N1406" s="408">
        <f t="shared" si="176"/>
        <v>0</v>
      </c>
      <c r="O1406" s="311"/>
      <c r="P1406" s="515"/>
      <c r="Q1406" s="551"/>
      <c r="R1406" s="862"/>
      <c r="S1406" s="862"/>
      <c r="T1406" s="3"/>
      <c r="U1406" s="3"/>
      <c r="V1406" s="3"/>
      <c r="W1406" s="3"/>
      <c r="X1406" s="3"/>
      <c r="Y1406" s="3"/>
      <c r="Z1406" s="3"/>
    </row>
    <row r="1407" spans="1:26" s="2" customFormat="1" hidden="1" outlineLevel="1">
      <c r="A1407" s="218" t="s">
        <v>4115</v>
      </c>
      <c r="B1407" s="219" t="s">
        <v>2305</v>
      </c>
      <c r="C1407" s="265" t="s">
        <v>245</v>
      </c>
      <c r="D1407" s="265"/>
      <c r="E1407" s="265"/>
      <c r="F1407" s="190" t="s">
        <v>225</v>
      </c>
      <c r="G1407" s="190" t="s">
        <v>29</v>
      </c>
      <c r="H1407" s="260">
        <v>1</v>
      </c>
      <c r="I1407" s="746">
        <v>522650.33333333337</v>
      </c>
      <c r="J1407" s="421">
        <f t="shared" si="177"/>
        <v>522650.33333333337</v>
      </c>
      <c r="K1407" s="421">
        <v>203833.63</v>
      </c>
      <c r="L1407" s="408">
        <f t="shared" si="174"/>
        <v>203833.63</v>
      </c>
      <c r="M1407" s="408">
        <f t="shared" si="175"/>
        <v>726483.96333333338</v>
      </c>
      <c r="N1407" s="408">
        <f t="shared" si="176"/>
        <v>726483.96333333338</v>
      </c>
      <c r="O1407" s="311" t="s">
        <v>257</v>
      </c>
      <c r="P1407" s="515"/>
      <c r="Q1407" s="551"/>
      <c r="R1407" s="862"/>
      <c r="S1407" s="862"/>
      <c r="T1407" s="3"/>
      <c r="U1407" s="3"/>
      <c r="V1407" s="3"/>
      <c r="W1407" s="3"/>
      <c r="X1407" s="3"/>
      <c r="Y1407" s="3"/>
      <c r="Z1407" s="3"/>
    </row>
    <row r="1408" spans="1:26" s="2" customFormat="1" hidden="1" outlineLevel="1">
      <c r="A1408" s="218" t="s">
        <v>4116</v>
      </c>
      <c r="B1408" s="219" t="s">
        <v>2305</v>
      </c>
      <c r="C1408" s="265" t="s">
        <v>246</v>
      </c>
      <c r="D1408" s="265"/>
      <c r="E1408" s="265"/>
      <c r="F1408" s="190" t="s">
        <v>225</v>
      </c>
      <c r="G1408" s="190" t="s">
        <v>29</v>
      </c>
      <c r="H1408" s="260">
        <v>1</v>
      </c>
      <c r="I1408" s="746">
        <v>0</v>
      </c>
      <c r="J1408" s="421">
        <f t="shared" si="177"/>
        <v>0</v>
      </c>
      <c r="K1408" s="421"/>
      <c r="L1408" s="408">
        <f t="shared" ref="L1408:L1441" si="178">H1408*K1408</f>
        <v>0</v>
      </c>
      <c r="M1408" s="408">
        <f t="shared" ref="M1408:M1441" si="179">I1408+K1408</f>
        <v>0</v>
      </c>
      <c r="N1408" s="408">
        <f t="shared" ref="N1408:N1441" si="180">H1408*M1408</f>
        <v>0</v>
      </c>
      <c r="O1408" s="311"/>
      <c r="P1408" s="515"/>
      <c r="Q1408" s="551"/>
      <c r="R1408" s="862"/>
      <c r="S1408" s="862"/>
      <c r="T1408" s="3"/>
      <c r="U1408" s="3"/>
      <c r="V1408" s="3"/>
      <c r="W1408" s="3"/>
      <c r="X1408" s="3"/>
      <c r="Y1408" s="3"/>
      <c r="Z1408" s="3"/>
    </row>
    <row r="1409" spans="1:26" s="2" customFormat="1" hidden="1" outlineLevel="1">
      <c r="A1409" s="218" t="s">
        <v>4117</v>
      </c>
      <c r="B1409" s="219" t="s">
        <v>2305</v>
      </c>
      <c r="C1409" s="265" t="s">
        <v>248</v>
      </c>
      <c r="D1409" s="265"/>
      <c r="E1409" s="265"/>
      <c r="F1409" s="190" t="s">
        <v>225</v>
      </c>
      <c r="G1409" s="190" t="s">
        <v>29</v>
      </c>
      <c r="H1409" s="260">
        <v>1</v>
      </c>
      <c r="I1409" s="746">
        <v>0</v>
      </c>
      <c r="J1409" s="421">
        <f t="shared" si="177"/>
        <v>0</v>
      </c>
      <c r="K1409" s="421"/>
      <c r="L1409" s="408">
        <f t="shared" si="178"/>
        <v>0</v>
      </c>
      <c r="M1409" s="408">
        <f t="shared" si="179"/>
        <v>0</v>
      </c>
      <c r="N1409" s="408">
        <f t="shared" si="180"/>
        <v>0</v>
      </c>
      <c r="O1409" s="311"/>
      <c r="P1409" s="515"/>
      <c r="Q1409" s="551"/>
      <c r="R1409" s="862"/>
      <c r="S1409" s="862"/>
      <c r="T1409" s="3"/>
      <c r="U1409" s="3"/>
      <c r="V1409" s="3"/>
      <c r="W1409" s="3"/>
      <c r="X1409" s="3"/>
      <c r="Y1409" s="3"/>
      <c r="Z1409" s="3"/>
    </row>
    <row r="1410" spans="1:26" s="2" customFormat="1" hidden="1" outlineLevel="1">
      <c r="A1410" s="218" t="s">
        <v>4118</v>
      </c>
      <c r="B1410" s="219" t="s">
        <v>2305</v>
      </c>
      <c r="C1410" s="265" t="s">
        <v>249</v>
      </c>
      <c r="D1410" s="265"/>
      <c r="E1410" s="265"/>
      <c r="F1410" s="190" t="s">
        <v>225</v>
      </c>
      <c r="G1410" s="190" t="s">
        <v>29</v>
      </c>
      <c r="H1410" s="260">
        <v>1</v>
      </c>
      <c r="I1410" s="746">
        <v>0</v>
      </c>
      <c r="J1410" s="421">
        <f t="shared" si="177"/>
        <v>0</v>
      </c>
      <c r="K1410" s="421"/>
      <c r="L1410" s="408">
        <f t="shared" si="178"/>
        <v>0</v>
      </c>
      <c r="M1410" s="408">
        <f t="shared" si="179"/>
        <v>0</v>
      </c>
      <c r="N1410" s="408">
        <f t="shared" si="180"/>
        <v>0</v>
      </c>
      <c r="O1410" s="311"/>
      <c r="P1410" s="515"/>
      <c r="Q1410" s="551"/>
      <c r="R1410" s="862"/>
      <c r="S1410" s="862"/>
      <c r="T1410" s="3"/>
      <c r="U1410" s="3"/>
      <c r="V1410" s="3"/>
      <c r="W1410" s="3"/>
      <c r="X1410" s="3"/>
      <c r="Y1410" s="3"/>
      <c r="Z1410" s="3"/>
    </row>
    <row r="1411" spans="1:26" s="2" customFormat="1" hidden="1" outlineLevel="1">
      <c r="A1411" s="218" t="s">
        <v>4119</v>
      </c>
      <c r="B1411" s="219" t="s">
        <v>2305</v>
      </c>
      <c r="C1411" s="265" t="s">
        <v>250</v>
      </c>
      <c r="D1411" s="265"/>
      <c r="E1411" s="265"/>
      <c r="F1411" s="190" t="s">
        <v>225</v>
      </c>
      <c r="G1411" s="190" t="s">
        <v>29</v>
      </c>
      <c r="H1411" s="260">
        <v>1</v>
      </c>
      <c r="I1411" s="746">
        <v>0</v>
      </c>
      <c r="J1411" s="421">
        <f t="shared" si="177"/>
        <v>0</v>
      </c>
      <c r="K1411" s="421"/>
      <c r="L1411" s="408">
        <f t="shared" si="178"/>
        <v>0</v>
      </c>
      <c r="M1411" s="408">
        <f t="shared" si="179"/>
        <v>0</v>
      </c>
      <c r="N1411" s="408">
        <f t="shared" si="180"/>
        <v>0</v>
      </c>
      <c r="O1411" s="311"/>
      <c r="P1411" s="515"/>
      <c r="Q1411" s="551"/>
      <c r="R1411" s="862"/>
      <c r="S1411" s="862"/>
      <c r="T1411" s="3"/>
      <c r="U1411" s="3"/>
      <c r="V1411" s="3"/>
      <c r="W1411" s="3"/>
      <c r="X1411" s="3"/>
      <c r="Y1411" s="3"/>
      <c r="Z1411" s="3"/>
    </row>
    <row r="1412" spans="1:26" s="2" customFormat="1" hidden="1" outlineLevel="1">
      <c r="A1412" s="218" t="s">
        <v>4120</v>
      </c>
      <c r="B1412" s="219" t="s">
        <v>2305</v>
      </c>
      <c r="C1412" s="265" t="s">
        <v>245</v>
      </c>
      <c r="D1412" s="265"/>
      <c r="E1412" s="265"/>
      <c r="F1412" s="190" t="s">
        <v>225</v>
      </c>
      <c r="G1412" s="190" t="s">
        <v>29</v>
      </c>
      <c r="H1412" s="260">
        <v>1</v>
      </c>
      <c r="I1412" s="746">
        <v>522650.33333333337</v>
      </c>
      <c r="J1412" s="421">
        <f t="shared" si="177"/>
        <v>522650.33333333337</v>
      </c>
      <c r="K1412" s="421">
        <v>203833.63</v>
      </c>
      <c r="L1412" s="408">
        <f t="shared" si="178"/>
        <v>203833.63</v>
      </c>
      <c r="M1412" s="408">
        <f t="shared" si="179"/>
        <v>726483.96333333338</v>
      </c>
      <c r="N1412" s="408">
        <f t="shared" si="180"/>
        <v>726483.96333333338</v>
      </c>
      <c r="O1412" s="311" t="s">
        <v>263</v>
      </c>
      <c r="P1412" s="515"/>
      <c r="Q1412" s="551"/>
      <c r="R1412" s="862"/>
      <c r="S1412" s="862"/>
      <c r="T1412" s="3"/>
      <c r="U1412" s="3"/>
      <c r="V1412" s="3"/>
      <c r="W1412" s="3"/>
      <c r="X1412" s="3"/>
      <c r="Y1412" s="3"/>
      <c r="Z1412" s="3"/>
    </row>
    <row r="1413" spans="1:26" s="2" customFormat="1" hidden="1" outlineLevel="1">
      <c r="A1413" s="218" t="s">
        <v>4121</v>
      </c>
      <c r="B1413" s="219" t="s">
        <v>2305</v>
      </c>
      <c r="C1413" s="265" t="s">
        <v>246</v>
      </c>
      <c r="D1413" s="265"/>
      <c r="E1413" s="265"/>
      <c r="F1413" s="190" t="s">
        <v>225</v>
      </c>
      <c r="G1413" s="190" t="s">
        <v>29</v>
      </c>
      <c r="H1413" s="260">
        <v>1</v>
      </c>
      <c r="I1413" s="746">
        <v>0</v>
      </c>
      <c r="J1413" s="421">
        <f t="shared" si="177"/>
        <v>0</v>
      </c>
      <c r="K1413" s="421"/>
      <c r="L1413" s="408">
        <f t="shared" si="178"/>
        <v>0</v>
      </c>
      <c r="M1413" s="408">
        <f t="shared" si="179"/>
        <v>0</v>
      </c>
      <c r="N1413" s="408">
        <f t="shared" si="180"/>
        <v>0</v>
      </c>
      <c r="O1413" s="311"/>
      <c r="P1413" s="515"/>
      <c r="Q1413" s="551"/>
      <c r="R1413" s="862"/>
      <c r="S1413" s="862"/>
      <c r="T1413" s="3"/>
      <c r="U1413" s="3"/>
      <c r="V1413" s="3"/>
      <c r="W1413" s="3"/>
      <c r="X1413" s="3"/>
      <c r="Y1413" s="3"/>
      <c r="Z1413" s="3"/>
    </row>
    <row r="1414" spans="1:26" s="2" customFormat="1" hidden="1" outlineLevel="1">
      <c r="A1414" s="218" t="s">
        <v>4122</v>
      </c>
      <c r="B1414" s="219" t="s">
        <v>2305</v>
      </c>
      <c r="C1414" s="265" t="s">
        <v>248</v>
      </c>
      <c r="D1414" s="265"/>
      <c r="E1414" s="265"/>
      <c r="F1414" s="190" t="s">
        <v>225</v>
      </c>
      <c r="G1414" s="190" t="s">
        <v>29</v>
      </c>
      <c r="H1414" s="260">
        <v>1</v>
      </c>
      <c r="I1414" s="746">
        <v>0</v>
      </c>
      <c r="J1414" s="421">
        <f t="shared" si="177"/>
        <v>0</v>
      </c>
      <c r="K1414" s="421"/>
      <c r="L1414" s="408">
        <f t="shared" si="178"/>
        <v>0</v>
      </c>
      <c r="M1414" s="408">
        <f t="shared" si="179"/>
        <v>0</v>
      </c>
      <c r="N1414" s="408">
        <f t="shared" si="180"/>
        <v>0</v>
      </c>
      <c r="O1414" s="311"/>
      <c r="P1414" s="515"/>
      <c r="Q1414" s="551"/>
      <c r="R1414" s="862"/>
      <c r="S1414" s="862"/>
      <c r="T1414" s="3"/>
      <c r="U1414" s="3"/>
      <c r="V1414" s="3"/>
      <c r="W1414" s="3"/>
      <c r="X1414" s="3"/>
      <c r="Y1414" s="3"/>
      <c r="Z1414" s="3"/>
    </row>
    <row r="1415" spans="1:26" s="2" customFormat="1" hidden="1" outlineLevel="1">
      <c r="A1415" s="218" t="s">
        <v>4123</v>
      </c>
      <c r="B1415" s="219" t="s">
        <v>2305</v>
      </c>
      <c r="C1415" s="265" t="s">
        <v>249</v>
      </c>
      <c r="D1415" s="265"/>
      <c r="E1415" s="265"/>
      <c r="F1415" s="190" t="s">
        <v>225</v>
      </c>
      <c r="G1415" s="190" t="s">
        <v>29</v>
      </c>
      <c r="H1415" s="260">
        <v>1</v>
      </c>
      <c r="I1415" s="746">
        <v>0</v>
      </c>
      <c r="J1415" s="421">
        <f t="shared" si="177"/>
        <v>0</v>
      </c>
      <c r="K1415" s="421"/>
      <c r="L1415" s="408">
        <f t="shared" si="178"/>
        <v>0</v>
      </c>
      <c r="M1415" s="408">
        <f t="shared" si="179"/>
        <v>0</v>
      </c>
      <c r="N1415" s="408">
        <f t="shared" si="180"/>
        <v>0</v>
      </c>
      <c r="O1415" s="311"/>
      <c r="P1415" s="515"/>
      <c r="Q1415" s="551"/>
      <c r="R1415" s="862"/>
      <c r="S1415" s="862"/>
      <c r="T1415" s="3"/>
      <c r="U1415" s="3"/>
      <c r="V1415" s="3"/>
      <c r="W1415" s="3"/>
      <c r="X1415" s="3"/>
      <c r="Y1415" s="3"/>
      <c r="Z1415" s="3"/>
    </row>
    <row r="1416" spans="1:26" s="2" customFormat="1" hidden="1" outlineLevel="1">
      <c r="A1416" s="218" t="s">
        <v>4124</v>
      </c>
      <c r="B1416" s="219" t="s">
        <v>2305</v>
      </c>
      <c r="C1416" s="265" t="s">
        <v>250</v>
      </c>
      <c r="D1416" s="265"/>
      <c r="E1416" s="265"/>
      <c r="F1416" s="190" t="s">
        <v>225</v>
      </c>
      <c r="G1416" s="190" t="s">
        <v>29</v>
      </c>
      <c r="H1416" s="260">
        <v>1</v>
      </c>
      <c r="I1416" s="746">
        <v>0</v>
      </c>
      <c r="J1416" s="421">
        <f t="shared" si="177"/>
        <v>0</v>
      </c>
      <c r="K1416" s="421"/>
      <c r="L1416" s="408">
        <f t="shared" si="178"/>
        <v>0</v>
      </c>
      <c r="M1416" s="408">
        <f t="shared" si="179"/>
        <v>0</v>
      </c>
      <c r="N1416" s="408">
        <f t="shared" si="180"/>
        <v>0</v>
      </c>
      <c r="O1416" s="311"/>
      <c r="P1416" s="515"/>
      <c r="Q1416" s="551"/>
      <c r="R1416" s="862"/>
      <c r="S1416" s="862"/>
      <c r="T1416" s="3"/>
      <c r="U1416" s="3"/>
      <c r="V1416" s="3"/>
      <c r="W1416" s="3"/>
      <c r="X1416" s="3"/>
      <c r="Y1416" s="3"/>
      <c r="Z1416" s="3"/>
    </row>
    <row r="1417" spans="1:26" s="2" customFormat="1" hidden="1" outlineLevel="1">
      <c r="A1417" s="218" t="s">
        <v>4125</v>
      </c>
      <c r="B1417" s="219" t="s">
        <v>2305</v>
      </c>
      <c r="C1417" s="265" t="s">
        <v>245</v>
      </c>
      <c r="D1417" s="265"/>
      <c r="E1417" s="265"/>
      <c r="F1417" s="190" t="s">
        <v>225</v>
      </c>
      <c r="G1417" s="190" t="s">
        <v>29</v>
      </c>
      <c r="H1417" s="260">
        <v>1</v>
      </c>
      <c r="I1417" s="746">
        <v>597346.75</v>
      </c>
      <c r="J1417" s="421">
        <f t="shared" si="177"/>
        <v>597346.75</v>
      </c>
      <c r="K1417" s="421">
        <v>232965.23250000001</v>
      </c>
      <c r="L1417" s="408">
        <f t="shared" si="178"/>
        <v>232965.23250000001</v>
      </c>
      <c r="M1417" s="408">
        <f t="shared" si="179"/>
        <v>830311.98250000004</v>
      </c>
      <c r="N1417" s="408">
        <f t="shared" si="180"/>
        <v>830311.98250000004</v>
      </c>
      <c r="O1417" s="311" t="s">
        <v>260</v>
      </c>
      <c r="P1417" s="515"/>
      <c r="Q1417" s="551"/>
      <c r="R1417" s="862"/>
      <c r="S1417" s="862"/>
      <c r="T1417" s="3"/>
      <c r="U1417" s="3"/>
      <c r="V1417" s="3"/>
      <c r="W1417" s="3"/>
      <c r="X1417" s="3"/>
      <c r="Y1417" s="3"/>
      <c r="Z1417" s="3"/>
    </row>
    <row r="1418" spans="1:26" s="2" customFormat="1" hidden="1" outlineLevel="1">
      <c r="A1418" s="218" t="s">
        <v>4126</v>
      </c>
      <c r="B1418" s="219" t="s">
        <v>2305</v>
      </c>
      <c r="C1418" s="265" t="s">
        <v>246</v>
      </c>
      <c r="D1418" s="265"/>
      <c r="E1418" s="265"/>
      <c r="F1418" s="190" t="s">
        <v>225</v>
      </c>
      <c r="G1418" s="190" t="s">
        <v>29</v>
      </c>
      <c r="H1418" s="260">
        <v>1</v>
      </c>
      <c r="I1418" s="746">
        <v>0</v>
      </c>
      <c r="J1418" s="421">
        <f t="shared" si="177"/>
        <v>0</v>
      </c>
      <c r="K1418" s="421"/>
      <c r="L1418" s="408">
        <f t="shared" si="178"/>
        <v>0</v>
      </c>
      <c r="M1418" s="408">
        <f t="shared" si="179"/>
        <v>0</v>
      </c>
      <c r="N1418" s="408">
        <f t="shared" si="180"/>
        <v>0</v>
      </c>
      <c r="O1418" s="311"/>
      <c r="P1418" s="515"/>
      <c r="Q1418" s="551"/>
      <c r="R1418" s="862"/>
      <c r="S1418" s="862"/>
      <c r="T1418" s="3"/>
      <c r="U1418" s="3"/>
      <c r="V1418" s="3"/>
      <c r="W1418" s="3"/>
      <c r="X1418" s="3"/>
      <c r="Y1418" s="3"/>
      <c r="Z1418" s="3"/>
    </row>
    <row r="1419" spans="1:26" s="2" customFormat="1" hidden="1" outlineLevel="1">
      <c r="A1419" s="218" t="s">
        <v>4127</v>
      </c>
      <c r="B1419" s="219" t="s">
        <v>2305</v>
      </c>
      <c r="C1419" s="265" t="s">
        <v>248</v>
      </c>
      <c r="D1419" s="265"/>
      <c r="E1419" s="265"/>
      <c r="F1419" s="190" t="s">
        <v>225</v>
      </c>
      <c r="G1419" s="190" t="s">
        <v>29</v>
      </c>
      <c r="H1419" s="260">
        <v>1</v>
      </c>
      <c r="I1419" s="746">
        <v>0</v>
      </c>
      <c r="J1419" s="421">
        <f t="shared" ref="J1419:J1441" si="181">H1419*I1419</f>
        <v>0</v>
      </c>
      <c r="K1419" s="421"/>
      <c r="L1419" s="408">
        <f t="shared" si="178"/>
        <v>0</v>
      </c>
      <c r="M1419" s="408">
        <f t="shared" si="179"/>
        <v>0</v>
      </c>
      <c r="N1419" s="408">
        <f t="shared" si="180"/>
        <v>0</v>
      </c>
      <c r="O1419" s="311"/>
      <c r="P1419" s="515"/>
      <c r="Q1419" s="551"/>
      <c r="R1419" s="862"/>
      <c r="S1419" s="862"/>
      <c r="T1419" s="3"/>
      <c r="U1419" s="3"/>
      <c r="V1419" s="3"/>
      <c r="W1419" s="3"/>
      <c r="X1419" s="3"/>
      <c r="Y1419" s="3"/>
      <c r="Z1419" s="3"/>
    </row>
    <row r="1420" spans="1:26" s="2" customFormat="1" hidden="1" outlineLevel="1">
      <c r="A1420" s="218" t="s">
        <v>4128</v>
      </c>
      <c r="B1420" s="219" t="s">
        <v>2305</v>
      </c>
      <c r="C1420" s="265" t="s">
        <v>249</v>
      </c>
      <c r="D1420" s="265"/>
      <c r="E1420" s="265"/>
      <c r="F1420" s="190" t="s">
        <v>225</v>
      </c>
      <c r="G1420" s="190" t="s">
        <v>29</v>
      </c>
      <c r="H1420" s="260">
        <v>1</v>
      </c>
      <c r="I1420" s="746">
        <v>0</v>
      </c>
      <c r="J1420" s="421">
        <f t="shared" si="181"/>
        <v>0</v>
      </c>
      <c r="K1420" s="421"/>
      <c r="L1420" s="408">
        <f t="shared" si="178"/>
        <v>0</v>
      </c>
      <c r="M1420" s="408">
        <f t="shared" si="179"/>
        <v>0</v>
      </c>
      <c r="N1420" s="408">
        <f t="shared" si="180"/>
        <v>0</v>
      </c>
      <c r="O1420" s="311"/>
      <c r="P1420" s="515"/>
      <c r="Q1420" s="551"/>
      <c r="R1420" s="862"/>
      <c r="S1420" s="862"/>
      <c r="T1420" s="3"/>
      <c r="U1420" s="3"/>
      <c r="V1420" s="3"/>
      <c r="W1420" s="3"/>
      <c r="X1420" s="3"/>
      <c r="Y1420" s="3"/>
      <c r="Z1420" s="3"/>
    </row>
    <row r="1421" spans="1:26" s="2" customFormat="1" hidden="1" outlineLevel="1">
      <c r="A1421" s="218" t="s">
        <v>4129</v>
      </c>
      <c r="B1421" s="219" t="s">
        <v>2305</v>
      </c>
      <c r="C1421" s="265" t="s">
        <v>250</v>
      </c>
      <c r="D1421" s="265"/>
      <c r="E1421" s="265"/>
      <c r="F1421" s="190" t="s">
        <v>225</v>
      </c>
      <c r="G1421" s="190" t="s">
        <v>29</v>
      </c>
      <c r="H1421" s="260">
        <v>1</v>
      </c>
      <c r="I1421" s="746">
        <v>0</v>
      </c>
      <c r="J1421" s="421">
        <f t="shared" si="181"/>
        <v>0</v>
      </c>
      <c r="K1421" s="421"/>
      <c r="L1421" s="408">
        <f t="shared" si="178"/>
        <v>0</v>
      </c>
      <c r="M1421" s="408">
        <f t="shared" si="179"/>
        <v>0</v>
      </c>
      <c r="N1421" s="408">
        <f t="shared" si="180"/>
        <v>0</v>
      </c>
      <c r="O1421" s="311"/>
      <c r="P1421" s="515"/>
      <c r="Q1421" s="551"/>
      <c r="R1421" s="862"/>
      <c r="S1421" s="862"/>
      <c r="T1421" s="3"/>
      <c r="U1421" s="3"/>
      <c r="V1421" s="3"/>
      <c r="W1421" s="3"/>
      <c r="X1421" s="3"/>
      <c r="Y1421" s="3"/>
      <c r="Z1421" s="3"/>
    </row>
    <row r="1422" spans="1:26" s="2" customFormat="1" hidden="1" outlineLevel="1">
      <c r="A1422" s="218" t="s">
        <v>4130</v>
      </c>
      <c r="B1422" s="219" t="s">
        <v>2305</v>
      </c>
      <c r="C1422" s="265" t="s">
        <v>245</v>
      </c>
      <c r="D1422" s="265"/>
      <c r="E1422" s="265"/>
      <c r="F1422" s="190" t="s">
        <v>225</v>
      </c>
      <c r="G1422" s="190" t="s">
        <v>29</v>
      </c>
      <c r="H1422" s="260">
        <v>3</v>
      </c>
      <c r="I1422" s="746">
        <v>0</v>
      </c>
      <c r="J1422" s="421">
        <f t="shared" si="181"/>
        <v>0</v>
      </c>
      <c r="K1422" s="421"/>
      <c r="L1422" s="408">
        <f t="shared" si="178"/>
        <v>0</v>
      </c>
      <c r="M1422" s="408">
        <f t="shared" si="179"/>
        <v>0</v>
      </c>
      <c r="N1422" s="408">
        <f t="shared" si="180"/>
        <v>0</v>
      </c>
      <c r="O1422" s="311" t="s">
        <v>261</v>
      </c>
      <c r="P1422" s="515"/>
      <c r="Q1422" s="551"/>
      <c r="R1422" s="862"/>
      <c r="S1422" s="862"/>
      <c r="T1422" s="3"/>
      <c r="U1422" s="3"/>
      <c r="V1422" s="3"/>
      <c r="W1422" s="3"/>
      <c r="X1422" s="3"/>
      <c r="Y1422" s="3"/>
      <c r="Z1422" s="3"/>
    </row>
    <row r="1423" spans="1:26" s="2" customFormat="1" hidden="1" outlineLevel="1">
      <c r="A1423" s="218" t="s">
        <v>4131</v>
      </c>
      <c r="B1423" s="219" t="s">
        <v>2305</v>
      </c>
      <c r="C1423" s="265" t="s">
        <v>246</v>
      </c>
      <c r="D1423" s="265"/>
      <c r="E1423" s="265"/>
      <c r="F1423" s="190" t="s">
        <v>225</v>
      </c>
      <c r="G1423" s="190" t="s">
        <v>29</v>
      </c>
      <c r="H1423" s="260">
        <v>3</v>
      </c>
      <c r="I1423" s="746">
        <v>0</v>
      </c>
      <c r="J1423" s="421">
        <f t="shared" si="181"/>
        <v>0</v>
      </c>
      <c r="K1423" s="421"/>
      <c r="L1423" s="408">
        <f t="shared" si="178"/>
        <v>0</v>
      </c>
      <c r="M1423" s="408">
        <f t="shared" si="179"/>
        <v>0</v>
      </c>
      <c r="N1423" s="408">
        <f t="shared" si="180"/>
        <v>0</v>
      </c>
      <c r="O1423" s="311"/>
      <c r="P1423" s="515"/>
      <c r="Q1423" s="551"/>
      <c r="R1423" s="862"/>
      <c r="S1423" s="862"/>
      <c r="T1423" s="3"/>
      <c r="U1423" s="3"/>
      <c r="V1423" s="3"/>
      <c r="W1423" s="3"/>
      <c r="X1423" s="3"/>
      <c r="Y1423" s="3"/>
      <c r="Z1423" s="3"/>
    </row>
    <row r="1424" spans="1:26" s="2" customFormat="1" hidden="1" outlineLevel="1">
      <c r="A1424" s="218" t="s">
        <v>4132</v>
      </c>
      <c r="B1424" s="219" t="s">
        <v>2305</v>
      </c>
      <c r="C1424" s="265" t="s">
        <v>247</v>
      </c>
      <c r="D1424" s="265"/>
      <c r="E1424" s="265"/>
      <c r="F1424" s="190" t="s">
        <v>225</v>
      </c>
      <c r="G1424" s="190" t="s">
        <v>29</v>
      </c>
      <c r="H1424" s="260">
        <v>3</v>
      </c>
      <c r="I1424" s="746">
        <v>0</v>
      </c>
      <c r="J1424" s="421">
        <f t="shared" si="181"/>
        <v>0</v>
      </c>
      <c r="K1424" s="421"/>
      <c r="L1424" s="408">
        <f t="shared" si="178"/>
        <v>0</v>
      </c>
      <c r="M1424" s="408">
        <f t="shared" si="179"/>
        <v>0</v>
      </c>
      <c r="N1424" s="408">
        <f t="shared" si="180"/>
        <v>0</v>
      </c>
      <c r="O1424" s="311"/>
      <c r="P1424" s="515"/>
      <c r="Q1424" s="551"/>
      <c r="R1424" s="862"/>
      <c r="S1424" s="862"/>
      <c r="T1424" s="3"/>
      <c r="U1424" s="3"/>
      <c r="V1424" s="3"/>
      <c r="W1424" s="3"/>
      <c r="X1424" s="3"/>
      <c r="Y1424" s="3"/>
      <c r="Z1424" s="3"/>
    </row>
    <row r="1425" spans="1:26" s="2" customFormat="1" hidden="1" outlineLevel="1">
      <c r="A1425" s="218" t="s">
        <v>4133</v>
      </c>
      <c r="B1425" s="219" t="s">
        <v>2305</v>
      </c>
      <c r="C1425" s="265" t="s">
        <v>245</v>
      </c>
      <c r="D1425" s="265"/>
      <c r="E1425" s="265"/>
      <c r="F1425" s="190" t="s">
        <v>225</v>
      </c>
      <c r="G1425" s="190" t="s">
        <v>29</v>
      </c>
      <c r="H1425" s="260">
        <v>1</v>
      </c>
      <c r="I1425" s="746">
        <v>522650.33333333337</v>
      </c>
      <c r="J1425" s="421">
        <f t="shared" si="181"/>
        <v>522650.33333333337</v>
      </c>
      <c r="K1425" s="421">
        <v>203833.63</v>
      </c>
      <c r="L1425" s="408">
        <f t="shared" si="178"/>
        <v>203833.63</v>
      </c>
      <c r="M1425" s="408">
        <f t="shared" si="179"/>
        <v>726483.96333333338</v>
      </c>
      <c r="N1425" s="408">
        <f t="shared" si="180"/>
        <v>726483.96333333338</v>
      </c>
      <c r="O1425" s="311" t="s">
        <v>262</v>
      </c>
      <c r="P1425" s="515"/>
      <c r="Q1425" s="551"/>
      <c r="R1425" s="862"/>
      <c r="S1425" s="862"/>
      <c r="T1425" s="3"/>
      <c r="U1425" s="3"/>
      <c r="V1425" s="3"/>
      <c r="W1425" s="3"/>
      <c r="X1425" s="3"/>
      <c r="Y1425" s="3"/>
      <c r="Z1425" s="3"/>
    </row>
    <row r="1426" spans="1:26" s="2" customFormat="1" hidden="1" outlineLevel="1">
      <c r="A1426" s="218" t="s">
        <v>4134</v>
      </c>
      <c r="B1426" s="219" t="s">
        <v>2305</v>
      </c>
      <c r="C1426" s="265" t="s">
        <v>246</v>
      </c>
      <c r="D1426" s="265"/>
      <c r="E1426" s="265"/>
      <c r="F1426" s="190" t="s">
        <v>225</v>
      </c>
      <c r="G1426" s="190" t="s">
        <v>29</v>
      </c>
      <c r="H1426" s="260">
        <v>1</v>
      </c>
      <c r="I1426" s="746">
        <v>0</v>
      </c>
      <c r="J1426" s="421">
        <f t="shared" si="181"/>
        <v>0</v>
      </c>
      <c r="K1426" s="421"/>
      <c r="L1426" s="408">
        <f t="shared" si="178"/>
        <v>0</v>
      </c>
      <c r="M1426" s="408">
        <f t="shared" si="179"/>
        <v>0</v>
      </c>
      <c r="N1426" s="408">
        <f t="shared" si="180"/>
        <v>0</v>
      </c>
      <c r="O1426" s="311"/>
      <c r="P1426" s="515"/>
      <c r="Q1426" s="551"/>
      <c r="R1426" s="862"/>
      <c r="S1426" s="862"/>
      <c r="T1426" s="3"/>
      <c r="U1426" s="3"/>
      <c r="V1426" s="3"/>
      <c r="W1426" s="3"/>
      <c r="X1426" s="3"/>
      <c r="Y1426" s="3"/>
      <c r="Z1426" s="3"/>
    </row>
    <row r="1427" spans="1:26" s="2" customFormat="1" hidden="1" outlineLevel="1">
      <c r="A1427" s="218" t="s">
        <v>4135</v>
      </c>
      <c r="B1427" s="219" t="s">
        <v>2305</v>
      </c>
      <c r="C1427" s="265" t="s">
        <v>248</v>
      </c>
      <c r="D1427" s="265"/>
      <c r="E1427" s="265"/>
      <c r="F1427" s="190" t="s">
        <v>225</v>
      </c>
      <c r="G1427" s="190" t="s">
        <v>29</v>
      </c>
      <c r="H1427" s="260">
        <v>1</v>
      </c>
      <c r="I1427" s="746">
        <v>0</v>
      </c>
      <c r="J1427" s="421">
        <f t="shared" si="181"/>
        <v>0</v>
      </c>
      <c r="K1427" s="421"/>
      <c r="L1427" s="408">
        <f t="shared" si="178"/>
        <v>0</v>
      </c>
      <c r="M1427" s="408">
        <f t="shared" si="179"/>
        <v>0</v>
      </c>
      <c r="N1427" s="408">
        <f t="shared" si="180"/>
        <v>0</v>
      </c>
      <c r="O1427" s="311"/>
      <c r="P1427" s="515"/>
      <c r="Q1427" s="551"/>
      <c r="R1427" s="862"/>
      <c r="S1427" s="862"/>
      <c r="T1427" s="3"/>
      <c r="U1427" s="3"/>
      <c r="V1427" s="3"/>
      <c r="W1427" s="3"/>
      <c r="X1427" s="3"/>
      <c r="Y1427" s="3"/>
      <c r="Z1427" s="3"/>
    </row>
    <row r="1428" spans="1:26" s="2" customFormat="1" hidden="1" outlineLevel="1">
      <c r="A1428" s="218" t="s">
        <v>4136</v>
      </c>
      <c r="B1428" s="219" t="s">
        <v>2305</v>
      </c>
      <c r="C1428" s="265" t="s">
        <v>249</v>
      </c>
      <c r="D1428" s="265"/>
      <c r="E1428" s="265"/>
      <c r="F1428" s="190" t="s">
        <v>225</v>
      </c>
      <c r="G1428" s="190" t="s">
        <v>29</v>
      </c>
      <c r="H1428" s="260">
        <v>1</v>
      </c>
      <c r="I1428" s="746">
        <v>0</v>
      </c>
      <c r="J1428" s="421">
        <f t="shared" si="181"/>
        <v>0</v>
      </c>
      <c r="K1428" s="421"/>
      <c r="L1428" s="408">
        <f t="shared" si="178"/>
        <v>0</v>
      </c>
      <c r="M1428" s="408">
        <f t="shared" si="179"/>
        <v>0</v>
      </c>
      <c r="N1428" s="408">
        <f t="shared" si="180"/>
        <v>0</v>
      </c>
      <c r="O1428" s="311"/>
      <c r="P1428" s="515"/>
      <c r="Q1428" s="551"/>
      <c r="R1428" s="862"/>
      <c r="S1428" s="862"/>
      <c r="T1428" s="3"/>
      <c r="U1428" s="3"/>
      <c r="V1428" s="3"/>
      <c r="W1428" s="3"/>
      <c r="X1428" s="3"/>
      <c r="Y1428" s="3"/>
      <c r="Z1428" s="3"/>
    </row>
    <row r="1429" spans="1:26" s="2" customFormat="1" hidden="1" outlineLevel="1">
      <c r="A1429" s="218" t="s">
        <v>4137</v>
      </c>
      <c r="B1429" s="219" t="s">
        <v>2305</v>
      </c>
      <c r="C1429" s="265" t="s">
        <v>250</v>
      </c>
      <c r="D1429" s="265"/>
      <c r="E1429" s="265"/>
      <c r="F1429" s="190" t="s">
        <v>225</v>
      </c>
      <c r="G1429" s="190" t="s">
        <v>29</v>
      </c>
      <c r="H1429" s="260">
        <v>1</v>
      </c>
      <c r="I1429" s="746">
        <v>0</v>
      </c>
      <c r="J1429" s="421">
        <f t="shared" si="181"/>
        <v>0</v>
      </c>
      <c r="K1429" s="421"/>
      <c r="L1429" s="408">
        <f t="shared" si="178"/>
        <v>0</v>
      </c>
      <c r="M1429" s="408">
        <f t="shared" si="179"/>
        <v>0</v>
      </c>
      <c r="N1429" s="408">
        <f t="shared" si="180"/>
        <v>0</v>
      </c>
      <c r="O1429" s="311"/>
      <c r="P1429" s="515"/>
      <c r="Q1429" s="551"/>
      <c r="R1429" s="862"/>
      <c r="S1429" s="862"/>
      <c r="T1429" s="3"/>
      <c r="U1429" s="3"/>
      <c r="V1429" s="3"/>
      <c r="W1429" s="3"/>
      <c r="X1429" s="3"/>
      <c r="Y1429" s="3"/>
      <c r="Z1429" s="3"/>
    </row>
    <row r="1430" spans="1:26" s="2" customFormat="1" hidden="1" outlineLevel="1">
      <c r="A1430" s="218" t="s">
        <v>4138</v>
      </c>
      <c r="B1430" s="219" t="s">
        <v>2305</v>
      </c>
      <c r="C1430" s="265" t="s">
        <v>245</v>
      </c>
      <c r="D1430" s="265"/>
      <c r="E1430" s="265"/>
      <c r="F1430" s="190" t="s">
        <v>225</v>
      </c>
      <c r="G1430" s="190" t="s">
        <v>29</v>
      </c>
      <c r="H1430" s="260">
        <v>1</v>
      </c>
      <c r="I1430" s="746">
        <v>439182.33333333331</v>
      </c>
      <c r="J1430" s="421">
        <f t="shared" si="181"/>
        <v>439182.33333333331</v>
      </c>
      <c r="K1430" s="421">
        <v>171281.11</v>
      </c>
      <c r="L1430" s="408">
        <f t="shared" si="178"/>
        <v>171281.11</v>
      </c>
      <c r="M1430" s="408">
        <f t="shared" si="179"/>
        <v>610463.44333333336</v>
      </c>
      <c r="N1430" s="408">
        <f t="shared" si="180"/>
        <v>610463.44333333336</v>
      </c>
      <c r="O1430" s="311" t="s">
        <v>264</v>
      </c>
      <c r="P1430" s="515"/>
      <c r="Q1430" s="551"/>
      <c r="R1430" s="862"/>
      <c r="S1430" s="862"/>
      <c r="T1430" s="3"/>
      <c r="U1430" s="3"/>
      <c r="V1430" s="3"/>
      <c r="W1430" s="3"/>
      <c r="X1430" s="3"/>
      <c r="Y1430" s="3"/>
      <c r="Z1430" s="3"/>
    </row>
    <row r="1431" spans="1:26" s="2" customFormat="1" hidden="1" outlineLevel="1">
      <c r="A1431" s="218" t="s">
        <v>4139</v>
      </c>
      <c r="B1431" s="219" t="s">
        <v>2305</v>
      </c>
      <c r="C1431" s="265" t="s">
        <v>246</v>
      </c>
      <c r="D1431" s="265"/>
      <c r="E1431" s="265"/>
      <c r="F1431" s="190" t="s">
        <v>225</v>
      </c>
      <c r="G1431" s="190" t="s">
        <v>29</v>
      </c>
      <c r="H1431" s="260">
        <v>1</v>
      </c>
      <c r="I1431" s="746">
        <v>0</v>
      </c>
      <c r="J1431" s="421">
        <f t="shared" si="181"/>
        <v>0</v>
      </c>
      <c r="K1431" s="421"/>
      <c r="L1431" s="408">
        <f t="shared" si="178"/>
        <v>0</v>
      </c>
      <c r="M1431" s="408">
        <f t="shared" si="179"/>
        <v>0</v>
      </c>
      <c r="N1431" s="408">
        <f t="shared" si="180"/>
        <v>0</v>
      </c>
      <c r="O1431" s="311"/>
      <c r="P1431" s="515"/>
      <c r="Q1431" s="551"/>
      <c r="R1431" s="862"/>
      <c r="S1431" s="862"/>
      <c r="T1431" s="3"/>
      <c r="U1431" s="3"/>
      <c r="V1431" s="3"/>
      <c r="W1431" s="3"/>
      <c r="X1431" s="3"/>
      <c r="Y1431" s="3"/>
      <c r="Z1431" s="3"/>
    </row>
    <row r="1432" spans="1:26" s="2" customFormat="1" hidden="1" outlineLevel="1">
      <c r="A1432" s="218" t="s">
        <v>4140</v>
      </c>
      <c r="B1432" s="219" t="s">
        <v>2305</v>
      </c>
      <c r="C1432" s="265" t="s">
        <v>247</v>
      </c>
      <c r="D1432" s="265"/>
      <c r="E1432" s="265"/>
      <c r="F1432" s="190" t="s">
        <v>225</v>
      </c>
      <c r="G1432" s="190" t="s">
        <v>29</v>
      </c>
      <c r="H1432" s="260">
        <v>1</v>
      </c>
      <c r="I1432" s="746">
        <v>0</v>
      </c>
      <c r="J1432" s="421">
        <f t="shared" si="181"/>
        <v>0</v>
      </c>
      <c r="K1432" s="421"/>
      <c r="L1432" s="408">
        <f t="shared" si="178"/>
        <v>0</v>
      </c>
      <c r="M1432" s="408">
        <f t="shared" si="179"/>
        <v>0</v>
      </c>
      <c r="N1432" s="408">
        <f t="shared" si="180"/>
        <v>0</v>
      </c>
      <c r="O1432" s="311"/>
      <c r="P1432" s="515"/>
      <c r="Q1432" s="551"/>
      <c r="R1432" s="862"/>
      <c r="S1432" s="862"/>
      <c r="T1432" s="3"/>
      <c r="U1432" s="3"/>
      <c r="V1432" s="3"/>
      <c r="W1432" s="3"/>
      <c r="X1432" s="3"/>
      <c r="Y1432" s="3"/>
      <c r="Z1432" s="3"/>
    </row>
    <row r="1433" spans="1:26" s="2" customFormat="1" hidden="1" outlineLevel="1">
      <c r="A1433" s="218" t="s">
        <v>4141</v>
      </c>
      <c r="B1433" s="219" t="s">
        <v>2305</v>
      </c>
      <c r="C1433" s="265" t="s">
        <v>245</v>
      </c>
      <c r="D1433" s="265"/>
      <c r="E1433" s="265"/>
      <c r="F1433" s="190" t="s">
        <v>225</v>
      </c>
      <c r="G1433" s="190" t="s">
        <v>29</v>
      </c>
      <c r="H1433" s="260">
        <v>1</v>
      </c>
      <c r="I1433" s="746">
        <v>311330.25</v>
      </c>
      <c r="J1433" s="421">
        <f t="shared" si="181"/>
        <v>311330.25</v>
      </c>
      <c r="K1433" s="421">
        <v>121418.7975</v>
      </c>
      <c r="L1433" s="408">
        <f t="shared" si="178"/>
        <v>121418.7975</v>
      </c>
      <c r="M1433" s="408">
        <f t="shared" si="179"/>
        <v>432749.04749999999</v>
      </c>
      <c r="N1433" s="408">
        <f t="shared" si="180"/>
        <v>432749.04749999999</v>
      </c>
      <c r="O1433" s="311" t="s">
        <v>265</v>
      </c>
      <c r="P1433" s="515"/>
      <c r="Q1433" s="551"/>
      <c r="R1433" s="862"/>
      <c r="S1433" s="862"/>
      <c r="T1433" s="3"/>
      <c r="U1433" s="3"/>
      <c r="V1433" s="3"/>
      <c r="W1433" s="3"/>
      <c r="X1433" s="3"/>
      <c r="Y1433" s="3"/>
      <c r="Z1433" s="3"/>
    </row>
    <row r="1434" spans="1:26" s="2" customFormat="1" hidden="1" outlineLevel="1">
      <c r="A1434" s="218" t="s">
        <v>4142</v>
      </c>
      <c r="B1434" s="219" t="s">
        <v>2305</v>
      </c>
      <c r="C1434" s="265" t="s">
        <v>246</v>
      </c>
      <c r="D1434" s="265"/>
      <c r="E1434" s="265"/>
      <c r="F1434" s="190" t="s">
        <v>225</v>
      </c>
      <c r="G1434" s="190" t="s">
        <v>29</v>
      </c>
      <c r="H1434" s="260">
        <v>1</v>
      </c>
      <c r="I1434" s="746">
        <v>0</v>
      </c>
      <c r="J1434" s="421">
        <f t="shared" si="181"/>
        <v>0</v>
      </c>
      <c r="K1434" s="421"/>
      <c r="L1434" s="408">
        <f t="shared" si="178"/>
        <v>0</v>
      </c>
      <c r="M1434" s="408">
        <f t="shared" si="179"/>
        <v>0</v>
      </c>
      <c r="N1434" s="408">
        <f t="shared" si="180"/>
        <v>0</v>
      </c>
      <c r="O1434" s="311"/>
      <c r="P1434" s="515"/>
      <c r="Q1434" s="551"/>
      <c r="R1434" s="862"/>
      <c r="S1434" s="862"/>
      <c r="T1434" s="3"/>
      <c r="U1434" s="3"/>
      <c r="V1434" s="3"/>
      <c r="W1434" s="3"/>
      <c r="X1434" s="3"/>
      <c r="Y1434" s="3"/>
      <c r="Z1434" s="3"/>
    </row>
    <row r="1435" spans="1:26" s="2" customFormat="1" hidden="1" outlineLevel="1">
      <c r="A1435" s="218" t="s">
        <v>4143</v>
      </c>
      <c r="B1435" s="219" t="s">
        <v>2305</v>
      </c>
      <c r="C1435" s="265" t="s">
        <v>247</v>
      </c>
      <c r="D1435" s="265"/>
      <c r="E1435" s="265"/>
      <c r="F1435" s="190" t="s">
        <v>225</v>
      </c>
      <c r="G1435" s="190" t="s">
        <v>29</v>
      </c>
      <c r="H1435" s="260">
        <v>1</v>
      </c>
      <c r="I1435" s="746">
        <v>0</v>
      </c>
      <c r="J1435" s="421">
        <f t="shared" si="181"/>
        <v>0</v>
      </c>
      <c r="K1435" s="421"/>
      <c r="L1435" s="408">
        <f t="shared" si="178"/>
        <v>0</v>
      </c>
      <c r="M1435" s="408">
        <f t="shared" si="179"/>
        <v>0</v>
      </c>
      <c r="N1435" s="408">
        <f t="shared" si="180"/>
        <v>0</v>
      </c>
      <c r="O1435" s="311"/>
      <c r="P1435" s="515"/>
      <c r="Q1435" s="551"/>
      <c r="R1435" s="862"/>
      <c r="S1435" s="862"/>
      <c r="T1435" s="3"/>
      <c r="U1435" s="3"/>
      <c r="V1435" s="3"/>
      <c r="W1435" s="3"/>
      <c r="X1435" s="3"/>
      <c r="Y1435" s="3"/>
      <c r="Z1435" s="3"/>
    </row>
    <row r="1436" spans="1:26" s="2" customFormat="1" hidden="1" outlineLevel="1">
      <c r="A1436" s="218" t="s">
        <v>4144</v>
      </c>
      <c r="B1436" s="219" t="s">
        <v>2305</v>
      </c>
      <c r="C1436" s="265" t="s">
        <v>245</v>
      </c>
      <c r="D1436" s="265"/>
      <c r="E1436" s="265"/>
      <c r="F1436" s="190" t="s">
        <v>225</v>
      </c>
      <c r="G1436" s="190" t="s">
        <v>29</v>
      </c>
      <c r="H1436" s="260">
        <v>1</v>
      </c>
      <c r="I1436" s="746">
        <v>311330.25</v>
      </c>
      <c r="J1436" s="421">
        <f t="shared" si="181"/>
        <v>311330.25</v>
      </c>
      <c r="K1436" s="421">
        <v>121418.7975</v>
      </c>
      <c r="L1436" s="408">
        <f t="shared" si="178"/>
        <v>121418.7975</v>
      </c>
      <c r="M1436" s="408">
        <f t="shared" si="179"/>
        <v>432749.04749999999</v>
      </c>
      <c r="N1436" s="408">
        <f t="shared" si="180"/>
        <v>432749.04749999999</v>
      </c>
      <c r="O1436" s="311" t="s">
        <v>266</v>
      </c>
      <c r="P1436" s="515"/>
      <c r="Q1436" s="551"/>
      <c r="R1436" s="862"/>
      <c r="S1436" s="862"/>
      <c r="T1436" s="3"/>
      <c r="U1436" s="3"/>
      <c r="V1436" s="3"/>
      <c r="W1436" s="3"/>
      <c r="X1436" s="3"/>
      <c r="Y1436" s="3"/>
      <c r="Z1436" s="3"/>
    </row>
    <row r="1437" spans="1:26" s="2" customFormat="1" hidden="1" outlineLevel="1">
      <c r="A1437" s="218" t="s">
        <v>4145</v>
      </c>
      <c r="B1437" s="219" t="s">
        <v>2305</v>
      </c>
      <c r="C1437" s="265" t="s">
        <v>246</v>
      </c>
      <c r="D1437" s="265"/>
      <c r="E1437" s="265"/>
      <c r="F1437" s="190" t="s">
        <v>225</v>
      </c>
      <c r="G1437" s="190" t="s">
        <v>29</v>
      </c>
      <c r="H1437" s="260">
        <v>1</v>
      </c>
      <c r="I1437" s="746">
        <v>0</v>
      </c>
      <c r="J1437" s="421">
        <f t="shared" si="181"/>
        <v>0</v>
      </c>
      <c r="K1437" s="421"/>
      <c r="L1437" s="408">
        <f t="shared" si="178"/>
        <v>0</v>
      </c>
      <c r="M1437" s="408">
        <f t="shared" si="179"/>
        <v>0</v>
      </c>
      <c r="N1437" s="408">
        <f t="shared" si="180"/>
        <v>0</v>
      </c>
      <c r="O1437" s="311"/>
      <c r="P1437" s="515"/>
      <c r="Q1437" s="551"/>
      <c r="R1437" s="862"/>
      <c r="S1437" s="862"/>
      <c r="T1437" s="3"/>
      <c r="U1437" s="3"/>
      <c r="V1437" s="3"/>
      <c r="W1437" s="3"/>
      <c r="X1437" s="3"/>
      <c r="Y1437" s="3"/>
      <c r="Z1437" s="3"/>
    </row>
    <row r="1438" spans="1:26" s="2" customFormat="1" hidden="1" outlineLevel="1">
      <c r="A1438" s="218" t="s">
        <v>4146</v>
      </c>
      <c r="B1438" s="219" t="s">
        <v>2305</v>
      </c>
      <c r="C1438" s="265" t="s">
        <v>247</v>
      </c>
      <c r="D1438" s="265"/>
      <c r="E1438" s="265"/>
      <c r="F1438" s="190" t="s">
        <v>225</v>
      </c>
      <c r="G1438" s="190" t="s">
        <v>29</v>
      </c>
      <c r="H1438" s="260">
        <v>1</v>
      </c>
      <c r="I1438" s="746">
        <v>0</v>
      </c>
      <c r="J1438" s="421">
        <f t="shared" si="181"/>
        <v>0</v>
      </c>
      <c r="K1438" s="421"/>
      <c r="L1438" s="408">
        <f t="shared" si="178"/>
        <v>0</v>
      </c>
      <c r="M1438" s="408">
        <f t="shared" si="179"/>
        <v>0</v>
      </c>
      <c r="N1438" s="408">
        <f t="shared" si="180"/>
        <v>0</v>
      </c>
      <c r="O1438" s="311"/>
      <c r="P1438" s="515"/>
      <c r="Q1438" s="551"/>
      <c r="R1438" s="862"/>
      <c r="S1438" s="862"/>
      <c r="T1438" s="3"/>
      <c r="U1438" s="3"/>
      <c r="V1438" s="3"/>
      <c r="W1438" s="3"/>
      <c r="X1438" s="3"/>
      <c r="Y1438" s="3"/>
      <c r="Z1438" s="3"/>
    </row>
    <row r="1439" spans="1:26" s="2" customFormat="1" hidden="1" outlineLevel="1">
      <c r="A1439" s="218" t="s">
        <v>4147</v>
      </c>
      <c r="B1439" s="219" t="s">
        <v>2305</v>
      </c>
      <c r="C1439" s="265" t="s">
        <v>245</v>
      </c>
      <c r="D1439" s="265"/>
      <c r="E1439" s="265"/>
      <c r="F1439" s="190" t="s">
        <v>225</v>
      </c>
      <c r="G1439" s="190" t="s">
        <v>29</v>
      </c>
      <c r="H1439" s="260">
        <v>1</v>
      </c>
      <c r="I1439" s="746">
        <v>311330.25</v>
      </c>
      <c r="J1439" s="421">
        <f t="shared" si="181"/>
        <v>311330.25</v>
      </c>
      <c r="K1439" s="421">
        <v>121418.7975</v>
      </c>
      <c r="L1439" s="408">
        <f t="shared" si="178"/>
        <v>121418.7975</v>
      </c>
      <c r="M1439" s="408">
        <f t="shared" si="179"/>
        <v>432749.04749999999</v>
      </c>
      <c r="N1439" s="408">
        <f t="shared" si="180"/>
        <v>432749.04749999999</v>
      </c>
      <c r="O1439" s="311" t="s">
        <v>267</v>
      </c>
      <c r="P1439" s="515"/>
      <c r="Q1439" s="551"/>
      <c r="R1439" s="862"/>
      <c r="S1439" s="862"/>
      <c r="T1439" s="3"/>
      <c r="U1439" s="3"/>
      <c r="V1439" s="3"/>
      <c r="W1439" s="3"/>
      <c r="X1439" s="3"/>
      <c r="Y1439" s="3"/>
      <c r="Z1439" s="3"/>
    </row>
    <row r="1440" spans="1:26" s="2" customFormat="1" hidden="1" outlineLevel="1">
      <c r="A1440" s="218" t="s">
        <v>4148</v>
      </c>
      <c r="B1440" s="219" t="s">
        <v>2305</v>
      </c>
      <c r="C1440" s="265" t="s">
        <v>246</v>
      </c>
      <c r="D1440" s="265"/>
      <c r="E1440" s="265"/>
      <c r="F1440" s="190" t="s">
        <v>225</v>
      </c>
      <c r="G1440" s="190" t="s">
        <v>29</v>
      </c>
      <c r="H1440" s="260">
        <v>1</v>
      </c>
      <c r="I1440" s="746">
        <v>0</v>
      </c>
      <c r="J1440" s="421">
        <f t="shared" si="181"/>
        <v>0</v>
      </c>
      <c r="K1440" s="421"/>
      <c r="L1440" s="408">
        <f t="shared" si="178"/>
        <v>0</v>
      </c>
      <c r="M1440" s="408">
        <f t="shared" si="179"/>
        <v>0</v>
      </c>
      <c r="N1440" s="408">
        <f t="shared" si="180"/>
        <v>0</v>
      </c>
      <c r="O1440" s="311"/>
      <c r="P1440" s="515"/>
      <c r="Q1440" s="551"/>
      <c r="R1440" s="862"/>
      <c r="S1440" s="862"/>
      <c r="T1440" s="3"/>
      <c r="U1440" s="3"/>
      <c r="V1440" s="3"/>
      <c r="W1440" s="3"/>
      <c r="X1440" s="3"/>
      <c r="Y1440" s="3"/>
      <c r="Z1440" s="3"/>
    </row>
    <row r="1441" spans="1:26" s="2" customFormat="1" hidden="1" outlineLevel="1">
      <c r="A1441" s="218" t="s">
        <v>4149</v>
      </c>
      <c r="B1441" s="219" t="s">
        <v>2305</v>
      </c>
      <c r="C1441" s="265" t="s">
        <v>259</v>
      </c>
      <c r="D1441" s="265"/>
      <c r="E1441" s="265"/>
      <c r="F1441" s="190" t="s">
        <v>225</v>
      </c>
      <c r="G1441" s="190" t="s">
        <v>29</v>
      </c>
      <c r="H1441" s="260">
        <v>3</v>
      </c>
      <c r="I1441" s="746">
        <v>0</v>
      </c>
      <c r="J1441" s="421">
        <f t="shared" si="181"/>
        <v>0</v>
      </c>
      <c r="K1441" s="421"/>
      <c r="L1441" s="408">
        <f t="shared" si="178"/>
        <v>0</v>
      </c>
      <c r="M1441" s="408">
        <f t="shared" si="179"/>
        <v>0</v>
      </c>
      <c r="N1441" s="408">
        <f t="shared" si="180"/>
        <v>0</v>
      </c>
      <c r="O1441" s="311"/>
      <c r="P1441" s="515"/>
      <c r="Q1441" s="551"/>
      <c r="R1441" s="862"/>
      <c r="S1441" s="862"/>
      <c r="T1441" s="3"/>
      <c r="U1441" s="3"/>
      <c r="V1441" s="3"/>
      <c r="W1441" s="3"/>
      <c r="X1441" s="3"/>
      <c r="Y1441" s="3"/>
      <c r="Z1441" s="3"/>
    </row>
    <row r="1442" spans="1:26" s="2" customFormat="1" hidden="1" outlineLevel="1">
      <c r="A1442" s="33" t="s">
        <v>2052</v>
      </c>
      <c r="B1442" s="34" t="s">
        <v>2305</v>
      </c>
      <c r="C1442" s="270" t="s">
        <v>291</v>
      </c>
      <c r="D1442" s="270"/>
      <c r="E1442" s="270"/>
      <c r="F1442" s="27"/>
      <c r="G1442" s="27"/>
      <c r="H1442" s="288"/>
      <c r="I1442" s="499"/>
      <c r="J1442" s="420"/>
      <c r="K1442" s="750"/>
      <c r="L1442" s="409"/>
      <c r="M1442" s="409"/>
      <c r="N1442" s="409"/>
      <c r="O1442" s="310"/>
      <c r="P1442" s="515"/>
      <c r="Q1442" s="551"/>
      <c r="R1442" s="862"/>
      <c r="S1442" s="862"/>
      <c r="T1442" s="3"/>
      <c r="U1442" s="3"/>
      <c r="V1442" s="3"/>
      <c r="W1442" s="3"/>
      <c r="X1442" s="3"/>
      <c r="Y1442" s="3"/>
      <c r="Z1442" s="3"/>
    </row>
    <row r="1443" spans="1:26" s="2" customFormat="1" hidden="1" outlineLevel="1">
      <c r="A1443" s="218" t="s">
        <v>2053</v>
      </c>
      <c r="B1443" s="219" t="s">
        <v>2305</v>
      </c>
      <c r="C1443" s="265" t="s">
        <v>298</v>
      </c>
      <c r="D1443" s="190" t="s">
        <v>389</v>
      </c>
      <c r="E1443" s="265"/>
      <c r="F1443" s="190"/>
      <c r="G1443" s="190" t="s">
        <v>24</v>
      </c>
      <c r="H1443" s="260">
        <v>10</v>
      </c>
      <c r="I1443" s="746">
        <v>3456</v>
      </c>
      <c r="J1443" s="421">
        <f t="shared" ref="J1443:J1474" si="182">H1443*I1443</f>
        <v>34560</v>
      </c>
      <c r="K1443" s="421">
        <v>3024</v>
      </c>
      <c r="L1443" s="408">
        <f t="shared" ref="L1443:L1474" si="183">H1443*K1443</f>
        <v>30240</v>
      </c>
      <c r="M1443" s="408">
        <f t="shared" ref="M1443:M1474" si="184">I1443+K1443</f>
        <v>6480</v>
      </c>
      <c r="N1443" s="408">
        <f t="shared" ref="N1443:N1474" si="185">H1443*M1443</f>
        <v>64800</v>
      </c>
      <c r="O1443" s="299"/>
      <c r="P1443" s="514"/>
      <c r="Q1443" s="550"/>
      <c r="R1443" s="862"/>
      <c r="S1443" s="862"/>
      <c r="T1443" s="3"/>
      <c r="U1443" s="3"/>
      <c r="V1443" s="3"/>
      <c r="W1443" s="3"/>
      <c r="X1443" s="3"/>
      <c r="Y1443" s="3"/>
      <c r="Z1443" s="3"/>
    </row>
    <row r="1444" spans="1:26" s="2" customFormat="1" hidden="1" outlineLevel="1">
      <c r="A1444" s="218" t="s">
        <v>2054</v>
      </c>
      <c r="B1444" s="219" t="s">
        <v>2305</v>
      </c>
      <c r="C1444" s="265" t="s">
        <v>298</v>
      </c>
      <c r="D1444" s="190" t="s">
        <v>384</v>
      </c>
      <c r="E1444" s="265"/>
      <c r="F1444" s="190"/>
      <c r="G1444" s="190" t="s">
        <v>24</v>
      </c>
      <c r="H1444" s="260">
        <v>116</v>
      </c>
      <c r="I1444" s="746">
        <v>2625</v>
      </c>
      <c r="J1444" s="421">
        <f t="shared" si="182"/>
        <v>304500</v>
      </c>
      <c r="K1444" s="421">
        <v>1197</v>
      </c>
      <c r="L1444" s="408">
        <f t="shared" si="183"/>
        <v>138852</v>
      </c>
      <c r="M1444" s="408">
        <f t="shared" si="184"/>
        <v>3822</v>
      </c>
      <c r="N1444" s="408">
        <f t="shared" si="185"/>
        <v>443352</v>
      </c>
      <c r="O1444" s="299"/>
      <c r="P1444" s="514"/>
      <c r="Q1444" s="550"/>
      <c r="R1444" s="862"/>
      <c r="S1444" s="862"/>
      <c r="T1444" s="3"/>
      <c r="U1444" s="3"/>
      <c r="V1444" s="3"/>
      <c r="W1444" s="3"/>
      <c r="X1444" s="3"/>
      <c r="Y1444" s="3"/>
      <c r="Z1444" s="3"/>
    </row>
    <row r="1445" spans="1:26" s="2" customFormat="1" hidden="1" outlineLevel="1">
      <c r="A1445" s="218" t="s">
        <v>2055</v>
      </c>
      <c r="B1445" s="219" t="s">
        <v>2305</v>
      </c>
      <c r="C1445" s="265" t="s">
        <v>298</v>
      </c>
      <c r="D1445" s="190" t="s">
        <v>385</v>
      </c>
      <c r="E1445" s="265"/>
      <c r="F1445" s="190"/>
      <c r="G1445" s="190" t="s">
        <v>24</v>
      </c>
      <c r="H1445" s="260">
        <v>5</v>
      </c>
      <c r="I1445" s="746">
        <v>2419.1999999999998</v>
      </c>
      <c r="J1445" s="421">
        <f t="shared" si="182"/>
        <v>12096</v>
      </c>
      <c r="K1445" s="421">
        <v>2116.7999999999997</v>
      </c>
      <c r="L1445" s="408">
        <f t="shared" si="183"/>
        <v>10583.999999999998</v>
      </c>
      <c r="M1445" s="408">
        <f t="shared" si="184"/>
        <v>4536</v>
      </c>
      <c r="N1445" s="408">
        <f t="shared" si="185"/>
        <v>22680</v>
      </c>
      <c r="O1445" s="299"/>
      <c r="P1445" s="514"/>
      <c r="Q1445" s="550"/>
      <c r="R1445" s="862"/>
      <c r="S1445" s="862"/>
      <c r="T1445" s="3"/>
      <c r="U1445" s="3"/>
      <c r="V1445" s="3"/>
      <c r="W1445" s="3"/>
      <c r="X1445" s="3"/>
      <c r="Y1445" s="3"/>
      <c r="Z1445" s="3"/>
    </row>
    <row r="1446" spans="1:26" s="2" customFormat="1" hidden="1" outlineLevel="1">
      <c r="A1446" s="218" t="s">
        <v>2056</v>
      </c>
      <c r="B1446" s="219" t="s">
        <v>2305</v>
      </c>
      <c r="C1446" s="265" t="s">
        <v>298</v>
      </c>
      <c r="D1446" s="190" t="s">
        <v>386</v>
      </c>
      <c r="E1446" s="265"/>
      <c r="F1446" s="190"/>
      <c r="G1446" s="190" t="s">
        <v>24</v>
      </c>
      <c r="H1446" s="260">
        <v>33</v>
      </c>
      <c r="I1446" s="746">
        <v>2592</v>
      </c>
      <c r="J1446" s="421">
        <f t="shared" si="182"/>
        <v>85536</v>
      </c>
      <c r="K1446" s="421">
        <v>2268</v>
      </c>
      <c r="L1446" s="408">
        <f t="shared" si="183"/>
        <v>74844</v>
      </c>
      <c r="M1446" s="408">
        <f t="shared" si="184"/>
        <v>4860</v>
      </c>
      <c r="N1446" s="408">
        <f t="shared" si="185"/>
        <v>160380</v>
      </c>
      <c r="O1446" s="299"/>
      <c r="P1446" s="514"/>
      <c r="Q1446" s="550"/>
      <c r="R1446" s="862"/>
      <c r="S1446" s="862"/>
      <c r="T1446" s="3"/>
      <c r="U1446" s="3"/>
      <c r="V1446" s="3"/>
      <c r="W1446" s="3"/>
      <c r="X1446" s="3"/>
      <c r="Y1446" s="3"/>
      <c r="Z1446" s="3"/>
    </row>
    <row r="1447" spans="1:26" s="2" customFormat="1" hidden="1" outlineLevel="1">
      <c r="A1447" s="218" t="s">
        <v>2057</v>
      </c>
      <c r="B1447" s="219" t="s">
        <v>2305</v>
      </c>
      <c r="C1447" s="265" t="s">
        <v>298</v>
      </c>
      <c r="D1447" s="190" t="s">
        <v>387</v>
      </c>
      <c r="E1447" s="265"/>
      <c r="F1447" s="190"/>
      <c r="G1447" s="190" t="s">
        <v>24</v>
      </c>
      <c r="H1447" s="260">
        <v>2</v>
      </c>
      <c r="I1447" s="746">
        <v>2764.7999999999997</v>
      </c>
      <c r="J1447" s="421">
        <f t="shared" si="182"/>
        <v>5529.5999999999995</v>
      </c>
      <c r="K1447" s="421">
        <v>2419.2000000000003</v>
      </c>
      <c r="L1447" s="408">
        <f t="shared" si="183"/>
        <v>4838.4000000000005</v>
      </c>
      <c r="M1447" s="408">
        <f t="shared" si="184"/>
        <v>5184</v>
      </c>
      <c r="N1447" s="408">
        <f t="shared" si="185"/>
        <v>10368</v>
      </c>
      <c r="O1447" s="299"/>
      <c r="P1447" s="514"/>
      <c r="Q1447" s="550"/>
      <c r="R1447" s="862"/>
      <c r="S1447" s="862"/>
      <c r="T1447" s="3"/>
      <c r="U1447" s="3"/>
      <c r="V1447" s="3"/>
      <c r="W1447" s="3"/>
      <c r="X1447" s="3"/>
      <c r="Y1447" s="3"/>
      <c r="Z1447" s="3"/>
    </row>
    <row r="1448" spans="1:26" s="2" customFormat="1" hidden="1" outlineLevel="1">
      <c r="A1448" s="218" t="s">
        <v>2058</v>
      </c>
      <c r="B1448" s="219" t="s">
        <v>2305</v>
      </c>
      <c r="C1448" s="265" t="s">
        <v>298</v>
      </c>
      <c r="D1448" s="190" t="s">
        <v>388</v>
      </c>
      <c r="E1448" s="265"/>
      <c r="F1448" s="190"/>
      <c r="G1448" s="190" t="s">
        <v>24</v>
      </c>
      <c r="H1448" s="260">
        <v>4</v>
      </c>
      <c r="I1448" s="746">
        <v>2937.6</v>
      </c>
      <c r="J1448" s="421">
        <f t="shared" si="182"/>
        <v>11750.4</v>
      </c>
      <c r="K1448" s="421">
        <v>2570.4</v>
      </c>
      <c r="L1448" s="408">
        <f t="shared" si="183"/>
        <v>10281.6</v>
      </c>
      <c r="M1448" s="408">
        <f t="shared" si="184"/>
        <v>5508</v>
      </c>
      <c r="N1448" s="408">
        <f t="shared" si="185"/>
        <v>22032</v>
      </c>
      <c r="O1448" s="299"/>
      <c r="P1448" s="514"/>
      <c r="Q1448" s="550"/>
      <c r="R1448" s="862"/>
      <c r="S1448" s="862"/>
      <c r="T1448" s="3"/>
      <c r="U1448" s="3"/>
      <c r="V1448" s="3"/>
      <c r="W1448" s="3"/>
      <c r="X1448" s="3"/>
      <c r="Y1448" s="3"/>
      <c r="Z1448" s="3"/>
    </row>
    <row r="1449" spans="1:26" s="2" customFormat="1" hidden="1" outlineLevel="1">
      <c r="A1449" s="218" t="s">
        <v>2059</v>
      </c>
      <c r="B1449" s="219" t="s">
        <v>2305</v>
      </c>
      <c r="C1449" s="265" t="s">
        <v>298</v>
      </c>
      <c r="D1449" s="190" t="s">
        <v>1212</v>
      </c>
      <c r="E1449" s="265"/>
      <c r="F1449" s="190"/>
      <c r="G1449" s="190" t="s">
        <v>24</v>
      </c>
      <c r="H1449" s="260">
        <v>10</v>
      </c>
      <c r="I1449" s="746">
        <v>3110.4</v>
      </c>
      <c r="J1449" s="421">
        <f t="shared" si="182"/>
        <v>31104</v>
      </c>
      <c r="K1449" s="421">
        <v>2721.6</v>
      </c>
      <c r="L1449" s="408">
        <f t="shared" si="183"/>
        <v>27216</v>
      </c>
      <c r="M1449" s="408">
        <f t="shared" si="184"/>
        <v>5832</v>
      </c>
      <c r="N1449" s="408">
        <f t="shared" si="185"/>
        <v>58320</v>
      </c>
      <c r="O1449" s="299"/>
      <c r="P1449" s="514"/>
      <c r="Q1449" s="550"/>
      <c r="R1449" s="862"/>
      <c r="S1449" s="862"/>
      <c r="T1449" s="3"/>
      <c r="U1449" s="3"/>
      <c r="V1449" s="3"/>
      <c r="W1449" s="3"/>
      <c r="X1449" s="3"/>
      <c r="Y1449" s="3"/>
      <c r="Z1449" s="3"/>
    </row>
    <row r="1450" spans="1:26" s="2" customFormat="1" hidden="1" outlineLevel="1">
      <c r="A1450" s="218" t="s">
        <v>2060</v>
      </c>
      <c r="B1450" s="219" t="s">
        <v>2305</v>
      </c>
      <c r="C1450" s="265" t="s">
        <v>298</v>
      </c>
      <c r="D1450" s="190" t="s">
        <v>329</v>
      </c>
      <c r="E1450" s="265"/>
      <c r="F1450" s="190"/>
      <c r="G1450" s="190" t="s">
        <v>24</v>
      </c>
      <c r="H1450" s="260">
        <v>5</v>
      </c>
      <c r="I1450" s="746">
        <v>518.40000000000009</v>
      </c>
      <c r="J1450" s="421">
        <f t="shared" si="182"/>
        <v>2592.0000000000005</v>
      </c>
      <c r="K1450" s="421">
        <v>453.60000000000008</v>
      </c>
      <c r="L1450" s="408">
        <f t="shared" si="183"/>
        <v>2268.0000000000005</v>
      </c>
      <c r="M1450" s="408">
        <f t="shared" si="184"/>
        <v>972.00000000000023</v>
      </c>
      <c r="N1450" s="408">
        <f t="shared" si="185"/>
        <v>4860.0000000000009</v>
      </c>
      <c r="O1450" s="299"/>
      <c r="P1450" s="514"/>
      <c r="Q1450" s="550"/>
      <c r="R1450" s="862"/>
      <c r="S1450" s="862"/>
      <c r="T1450" s="3"/>
      <c r="U1450" s="3"/>
      <c r="V1450" s="3"/>
      <c r="W1450" s="3"/>
      <c r="X1450" s="3"/>
      <c r="Y1450" s="3"/>
      <c r="Z1450" s="3"/>
    </row>
    <row r="1451" spans="1:26" s="2" customFormat="1" hidden="1" outlineLevel="1">
      <c r="A1451" s="218" t="s">
        <v>2061</v>
      </c>
      <c r="B1451" s="219" t="s">
        <v>2305</v>
      </c>
      <c r="C1451" s="265" t="s">
        <v>298</v>
      </c>
      <c r="D1451" s="190" t="s">
        <v>391</v>
      </c>
      <c r="E1451" s="265"/>
      <c r="F1451" s="190"/>
      <c r="G1451" s="190" t="s">
        <v>24</v>
      </c>
      <c r="H1451" s="260">
        <v>7</v>
      </c>
      <c r="I1451" s="746">
        <v>3594.2400000000007</v>
      </c>
      <c r="J1451" s="421">
        <f t="shared" si="182"/>
        <v>25159.680000000004</v>
      </c>
      <c r="K1451" s="421">
        <v>3144.9600000000009</v>
      </c>
      <c r="L1451" s="408">
        <f t="shared" si="183"/>
        <v>22014.720000000008</v>
      </c>
      <c r="M1451" s="408">
        <f t="shared" si="184"/>
        <v>6739.2000000000016</v>
      </c>
      <c r="N1451" s="408">
        <f t="shared" si="185"/>
        <v>47174.400000000009</v>
      </c>
      <c r="O1451" s="299"/>
      <c r="P1451" s="514"/>
      <c r="Q1451" s="550"/>
      <c r="R1451" s="862"/>
      <c r="S1451" s="862"/>
      <c r="T1451" s="3"/>
      <c r="U1451" s="3"/>
      <c r="V1451" s="3"/>
      <c r="W1451" s="3"/>
      <c r="X1451" s="3"/>
      <c r="Y1451" s="3"/>
      <c r="Z1451" s="3"/>
    </row>
    <row r="1452" spans="1:26" s="2" customFormat="1" hidden="1" outlineLevel="1">
      <c r="A1452" s="218" t="s">
        <v>2062</v>
      </c>
      <c r="B1452" s="219" t="s">
        <v>2305</v>
      </c>
      <c r="C1452" s="265" t="s">
        <v>298</v>
      </c>
      <c r="D1452" s="190" t="s">
        <v>392</v>
      </c>
      <c r="E1452" s="265"/>
      <c r="F1452" s="190"/>
      <c r="G1452" s="190" t="s">
        <v>24</v>
      </c>
      <c r="H1452" s="260">
        <v>5</v>
      </c>
      <c r="I1452" s="746">
        <v>3939.84</v>
      </c>
      <c r="J1452" s="421">
        <f t="shared" si="182"/>
        <v>19699.2</v>
      </c>
      <c r="K1452" s="421">
        <v>3447.3600000000006</v>
      </c>
      <c r="L1452" s="408">
        <f t="shared" si="183"/>
        <v>17236.800000000003</v>
      </c>
      <c r="M1452" s="408">
        <f t="shared" si="184"/>
        <v>7387.2000000000007</v>
      </c>
      <c r="N1452" s="408">
        <f t="shared" si="185"/>
        <v>36936</v>
      </c>
      <c r="O1452" s="299"/>
      <c r="P1452" s="514"/>
      <c r="Q1452" s="550"/>
      <c r="R1452" s="862"/>
      <c r="S1452" s="862"/>
      <c r="T1452" s="3"/>
      <c r="U1452" s="3"/>
      <c r="V1452" s="3"/>
      <c r="W1452" s="3"/>
      <c r="X1452" s="3"/>
      <c r="Y1452" s="3"/>
      <c r="Z1452" s="3"/>
    </row>
    <row r="1453" spans="1:26" s="2" customFormat="1" hidden="1" outlineLevel="1">
      <c r="A1453" s="218" t="s">
        <v>2063</v>
      </c>
      <c r="B1453" s="219" t="s">
        <v>2305</v>
      </c>
      <c r="C1453" s="265" t="s">
        <v>298</v>
      </c>
      <c r="D1453" s="190" t="s">
        <v>390</v>
      </c>
      <c r="E1453" s="265"/>
      <c r="F1453" s="190"/>
      <c r="G1453" s="190" t="s">
        <v>24</v>
      </c>
      <c r="H1453" s="260">
        <v>4</v>
      </c>
      <c r="I1453" s="746">
        <v>2730.2400000000007</v>
      </c>
      <c r="J1453" s="421">
        <f t="shared" si="182"/>
        <v>10920.960000000003</v>
      </c>
      <c r="K1453" s="421">
        <v>2388.9600000000005</v>
      </c>
      <c r="L1453" s="408">
        <f t="shared" si="183"/>
        <v>9555.840000000002</v>
      </c>
      <c r="M1453" s="408">
        <f t="shared" si="184"/>
        <v>5119.2000000000007</v>
      </c>
      <c r="N1453" s="408">
        <f t="shared" si="185"/>
        <v>20476.800000000003</v>
      </c>
      <c r="O1453" s="299"/>
      <c r="P1453" s="514"/>
      <c r="Q1453" s="550"/>
      <c r="R1453" s="862"/>
      <c r="S1453" s="862"/>
      <c r="T1453" s="3"/>
      <c r="U1453" s="3"/>
      <c r="V1453" s="3"/>
      <c r="W1453" s="3"/>
      <c r="X1453" s="3"/>
      <c r="Y1453" s="3"/>
      <c r="Z1453" s="3"/>
    </row>
    <row r="1454" spans="1:26" s="2" customFormat="1" hidden="1" outlineLevel="1">
      <c r="A1454" s="218" t="s">
        <v>2064</v>
      </c>
      <c r="B1454" s="219" t="s">
        <v>2305</v>
      </c>
      <c r="C1454" s="265" t="s">
        <v>298</v>
      </c>
      <c r="D1454" s="190" t="s">
        <v>393</v>
      </c>
      <c r="E1454" s="265"/>
      <c r="F1454" s="190"/>
      <c r="G1454" s="190" t="s">
        <v>24</v>
      </c>
      <c r="H1454" s="260">
        <v>1</v>
      </c>
      <c r="I1454" s="746">
        <v>3628.7999999999997</v>
      </c>
      <c r="J1454" s="421">
        <f t="shared" si="182"/>
        <v>3628.7999999999997</v>
      </c>
      <c r="K1454" s="421">
        <v>3175.2</v>
      </c>
      <c r="L1454" s="408">
        <f t="shared" si="183"/>
        <v>3175.2</v>
      </c>
      <c r="M1454" s="408">
        <f t="shared" si="184"/>
        <v>6804</v>
      </c>
      <c r="N1454" s="408">
        <f t="shared" si="185"/>
        <v>6804</v>
      </c>
      <c r="O1454" s="299"/>
      <c r="P1454" s="514"/>
      <c r="Q1454" s="550"/>
      <c r="R1454" s="862"/>
      <c r="S1454" s="862"/>
      <c r="T1454" s="3"/>
      <c r="U1454" s="3"/>
      <c r="V1454" s="3"/>
      <c r="W1454" s="3"/>
      <c r="X1454" s="3"/>
      <c r="Y1454" s="3"/>
      <c r="Z1454" s="3"/>
    </row>
    <row r="1455" spans="1:26" s="2" customFormat="1" hidden="1" outlineLevel="1">
      <c r="A1455" s="218" t="s">
        <v>2065</v>
      </c>
      <c r="B1455" s="219" t="s">
        <v>2305</v>
      </c>
      <c r="C1455" s="265" t="s">
        <v>298</v>
      </c>
      <c r="D1455" s="190" t="s">
        <v>394</v>
      </c>
      <c r="E1455" s="265"/>
      <c r="F1455" s="190"/>
      <c r="G1455" s="190" t="s">
        <v>24</v>
      </c>
      <c r="H1455" s="260">
        <v>9</v>
      </c>
      <c r="I1455" s="746">
        <v>2764.7999999999997</v>
      </c>
      <c r="J1455" s="421">
        <f t="shared" si="182"/>
        <v>24883.199999999997</v>
      </c>
      <c r="K1455" s="421">
        <v>2419.2000000000003</v>
      </c>
      <c r="L1455" s="408">
        <f t="shared" si="183"/>
        <v>21772.800000000003</v>
      </c>
      <c r="M1455" s="408">
        <f t="shared" si="184"/>
        <v>5184</v>
      </c>
      <c r="N1455" s="408">
        <f t="shared" si="185"/>
        <v>46656</v>
      </c>
      <c r="O1455" s="299"/>
      <c r="P1455" s="514"/>
      <c r="Q1455" s="550"/>
      <c r="R1455" s="862"/>
      <c r="S1455" s="862"/>
      <c r="T1455" s="3"/>
      <c r="U1455" s="3"/>
      <c r="V1455" s="3"/>
      <c r="W1455" s="3"/>
      <c r="X1455" s="3"/>
      <c r="Y1455" s="3"/>
      <c r="Z1455" s="3"/>
    </row>
    <row r="1456" spans="1:26" s="2" customFormat="1" hidden="1" outlineLevel="1">
      <c r="A1456" s="218" t="s">
        <v>4150</v>
      </c>
      <c r="B1456" s="219" t="s">
        <v>2305</v>
      </c>
      <c r="C1456" s="265" t="s">
        <v>298</v>
      </c>
      <c r="D1456" s="190" t="s">
        <v>395</v>
      </c>
      <c r="E1456" s="265"/>
      <c r="F1456" s="190"/>
      <c r="G1456" s="190" t="s">
        <v>24</v>
      </c>
      <c r="H1456" s="260">
        <v>7</v>
      </c>
      <c r="I1456" s="746">
        <v>3283.2</v>
      </c>
      <c r="J1456" s="421">
        <f t="shared" si="182"/>
        <v>22982.399999999998</v>
      </c>
      <c r="K1456" s="421">
        <v>2872.8</v>
      </c>
      <c r="L1456" s="408">
        <f t="shared" si="183"/>
        <v>20109.600000000002</v>
      </c>
      <c r="M1456" s="408">
        <f t="shared" si="184"/>
        <v>6156</v>
      </c>
      <c r="N1456" s="408">
        <f t="shared" si="185"/>
        <v>43092</v>
      </c>
      <c r="O1456" s="299"/>
      <c r="P1456" s="514"/>
      <c r="Q1456" s="550"/>
      <c r="R1456" s="862"/>
      <c r="S1456" s="862"/>
      <c r="T1456" s="3"/>
      <c r="U1456" s="3"/>
      <c r="V1456" s="3"/>
      <c r="W1456" s="3"/>
      <c r="X1456" s="3"/>
      <c r="Y1456" s="3"/>
      <c r="Z1456" s="3"/>
    </row>
    <row r="1457" spans="1:26" s="2" customFormat="1" hidden="1" outlineLevel="1">
      <c r="A1457" s="218" t="s">
        <v>4151</v>
      </c>
      <c r="B1457" s="219" t="s">
        <v>2305</v>
      </c>
      <c r="C1457" s="265" t="s">
        <v>298</v>
      </c>
      <c r="D1457" s="190" t="s">
        <v>396</v>
      </c>
      <c r="E1457" s="265"/>
      <c r="F1457" s="190"/>
      <c r="G1457" s="190" t="s">
        <v>24</v>
      </c>
      <c r="H1457" s="260">
        <v>5</v>
      </c>
      <c r="I1457" s="746">
        <v>5011.2</v>
      </c>
      <c r="J1457" s="421">
        <f t="shared" si="182"/>
        <v>25056</v>
      </c>
      <c r="K1457" s="421">
        <v>4384.8</v>
      </c>
      <c r="L1457" s="408">
        <f t="shared" si="183"/>
        <v>21924</v>
      </c>
      <c r="M1457" s="408">
        <f t="shared" si="184"/>
        <v>9396</v>
      </c>
      <c r="N1457" s="408">
        <f t="shared" si="185"/>
        <v>46980</v>
      </c>
      <c r="O1457" s="299"/>
      <c r="P1457" s="514"/>
      <c r="Q1457" s="550"/>
      <c r="R1457" s="862"/>
      <c r="S1457" s="862"/>
      <c r="T1457" s="3"/>
      <c r="U1457" s="3"/>
      <c r="V1457" s="3"/>
      <c r="W1457" s="3"/>
      <c r="X1457" s="3"/>
      <c r="Y1457" s="3"/>
      <c r="Z1457" s="3"/>
    </row>
    <row r="1458" spans="1:26" s="2" customFormat="1" hidden="1" outlineLevel="1">
      <c r="A1458" s="218" t="s">
        <v>4152</v>
      </c>
      <c r="B1458" s="219" t="s">
        <v>2305</v>
      </c>
      <c r="C1458" s="265" t="s">
        <v>298</v>
      </c>
      <c r="D1458" s="190" t="s">
        <v>330</v>
      </c>
      <c r="E1458" s="265"/>
      <c r="F1458" s="190"/>
      <c r="G1458" s="190" t="s">
        <v>24</v>
      </c>
      <c r="H1458" s="260">
        <v>69</v>
      </c>
      <c r="I1458" s="746">
        <v>875</v>
      </c>
      <c r="J1458" s="421">
        <f t="shared" si="182"/>
        <v>60375</v>
      </c>
      <c r="K1458" s="421">
        <v>399</v>
      </c>
      <c r="L1458" s="408">
        <f t="shared" si="183"/>
        <v>27531</v>
      </c>
      <c r="M1458" s="408">
        <f t="shared" si="184"/>
        <v>1274</v>
      </c>
      <c r="N1458" s="408">
        <f t="shared" si="185"/>
        <v>87906</v>
      </c>
      <c r="O1458" s="299"/>
      <c r="P1458" s="514"/>
      <c r="Q1458" s="550"/>
      <c r="R1458" s="862"/>
      <c r="S1458" s="862"/>
      <c r="T1458" s="3"/>
      <c r="U1458" s="3"/>
      <c r="V1458" s="3"/>
      <c r="W1458" s="3"/>
      <c r="X1458" s="3"/>
      <c r="Y1458" s="3"/>
      <c r="Z1458" s="3"/>
    </row>
    <row r="1459" spans="1:26" s="2" customFormat="1" hidden="1" outlineLevel="1">
      <c r="A1459" s="218" t="s">
        <v>4153</v>
      </c>
      <c r="B1459" s="219" t="s">
        <v>2305</v>
      </c>
      <c r="C1459" s="265" t="s">
        <v>298</v>
      </c>
      <c r="D1459" s="190" t="s">
        <v>331</v>
      </c>
      <c r="E1459" s="265"/>
      <c r="F1459" s="190"/>
      <c r="G1459" s="190" t="s">
        <v>24</v>
      </c>
      <c r="H1459" s="260">
        <v>23</v>
      </c>
      <c r="I1459" s="746">
        <v>604.79999999999995</v>
      </c>
      <c r="J1459" s="421">
        <f t="shared" si="182"/>
        <v>13910.4</v>
      </c>
      <c r="K1459" s="421">
        <v>529.19999999999993</v>
      </c>
      <c r="L1459" s="408">
        <f t="shared" si="183"/>
        <v>12171.599999999999</v>
      </c>
      <c r="M1459" s="408">
        <f t="shared" si="184"/>
        <v>1134</v>
      </c>
      <c r="N1459" s="408">
        <f t="shared" si="185"/>
        <v>26082</v>
      </c>
      <c r="O1459" s="299"/>
      <c r="P1459" s="514"/>
      <c r="Q1459" s="550"/>
      <c r="R1459" s="862"/>
      <c r="S1459" s="862"/>
      <c r="T1459" s="3"/>
      <c r="U1459" s="3"/>
      <c r="V1459" s="3"/>
      <c r="W1459" s="3"/>
      <c r="X1459" s="3"/>
      <c r="Y1459" s="3"/>
      <c r="Z1459" s="3"/>
    </row>
    <row r="1460" spans="1:26" s="2" customFormat="1" hidden="1" outlineLevel="1">
      <c r="A1460" s="218" t="s">
        <v>4154</v>
      </c>
      <c r="B1460" s="219" t="s">
        <v>2305</v>
      </c>
      <c r="C1460" s="265" t="s">
        <v>298</v>
      </c>
      <c r="D1460" s="190" t="s">
        <v>332</v>
      </c>
      <c r="E1460" s="265"/>
      <c r="F1460" s="190"/>
      <c r="G1460" s="190" t="s">
        <v>24</v>
      </c>
      <c r="H1460" s="260">
        <v>20</v>
      </c>
      <c r="I1460" s="746">
        <v>777.5999999999998</v>
      </c>
      <c r="J1460" s="421">
        <f t="shared" si="182"/>
        <v>15551.999999999996</v>
      </c>
      <c r="K1460" s="421">
        <v>680.39999999999986</v>
      </c>
      <c r="L1460" s="408">
        <f t="shared" si="183"/>
        <v>13607.999999999996</v>
      </c>
      <c r="M1460" s="408">
        <f t="shared" si="184"/>
        <v>1457.9999999999995</v>
      </c>
      <c r="N1460" s="408">
        <f t="shared" si="185"/>
        <v>29159.999999999993</v>
      </c>
      <c r="O1460" s="299"/>
      <c r="P1460" s="514"/>
      <c r="Q1460" s="550"/>
      <c r="R1460" s="862"/>
      <c r="S1460" s="862"/>
      <c r="T1460" s="3"/>
      <c r="U1460" s="3"/>
      <c r="V1460" s="3"/>
      <c r="W1460" s="3"/>
      <c r="X1460" s="3"/>
      <c r="Y1460" s="3"/>
      <c r="Z1460" s="3"/>
    </row>
    <row r="1461" spans="1:26" s="2" customFormat="1" hidden="1" outlineLevel="1">
      <c r="A1461" s="218" t="s">
        <v>4155</v>
      </c>
      <c r="B1461" s="219" t="s">
        <v>2305</v>
      </c>
      <c r="C1461" s="265" t="s">
        <v>298</v>
      </c>
      <c r="D1461" s="190" t="s">
        <v>333</v>
      </c>
      <c r="E1461" s="265"/>
      <c r="F1461" s="190"/>
      <c r="G1461" s="190" t="s">
        <v>24</v>
      </c>
      <c r="H1461" s="260">
        <v>0</v>
      </c>
      <c r="I1461" s="746">
        <v>950.40000000000009</v>
      </c>
      <c r="J1461" s="421">
        <f t="shared" si="182"/>
        <v>0</v>
      </c>
      <c r="K1461" s="421">
        <v>831.6</v>
      </c>
      <c r="L1461" s="408">
        <f t="shared" si="183"/>
        <v>0</v>
      </c>
      <c r="M1461" s="408">
        <f t="shared" si="184"/>
        <v>1782</v>
      </c>
      <c r="N1461" s="408">
        <f t="shared" si="185"/>
        <v>0</v>
      </c>
      <c r="O1461" s="299"/>
      <c r="P1461" s="514"/>
      <c r="Q1461" s="550"/>
      <c r="R1461" s="862"/>
      <c r="S1461" s="862"/>
      <c r="T1461" s="3"/>
      <c r="U1461" s="3"/>
      <c r="V1461" s="3"/>
      <c r="W1461" s="3"/>
      <c r="X1461" s="3"/>
      <c r="Y1461" s="3"/>
      <c r="Z1461" s="3"/>
    </row>
    <row r="1462" spans="1:26" s="2" customFormat="1" hidden="1" outlineLevel="1">
      <c r="A1462" s="218" t="s">
        <v>4156</v>
      </c>
      <c r="B1462" s="219" t="s">
        <v>2305</v>
      </c>
      <c r="C1462" s="265" t="s">
        <v>298</v>
      </c>
      <c r="D1462" s="190" t="s">
        <v>334</v>
      </c>
      <c r="E1462" s="265"/>
      <c r="F1462" s="190"/>
      <c r="G1462" s="190" t="s">
        <v>24</v>
      </c>
      <c r="H1462" s="260">
        <v>112</v>
      </c>
      <c r="I1462" s="746">
        <v>875</v>
      </c>
      <c r="J1462" s="421">
        <f t="shared" si="182"/>
        <v>98000</v>
      </c>
      <c r="K1462" s="421">
        <v>399</v>
      </c>
      <c r="L1462" s="408">
        <f t="shared" si="183"/>
        <v>44688</v>
      </c>
      <c r="M1462" s="408">
        <f t="shared" si="184"/>
        <v>1274</v>
      </c>
      <c r="N1462" s="408">
        <f t="shared" si="185"/>
        <v>142688</v>
      </c>
      <c r="O1462" s="299"/>
      <c r="P1462" s="514"/>
      <c r="Q1462" s="550"/>
      <c r="R1462" s="862"/>
      <c r="S1462" s="862"/>
      <c r="T1462" s="3"/>
      <c r="U1462" s="3"/>
      <c r="V1462" s="3"/>
      <c r="W1462" s="3"/>
      <c r="X1462" s="3"/>
      <c r="Y1462" s="3"/>
      <c r="Z1462" s="3"/>
    </row>
    <row r="1463" spans="1:26" s="2" customFormat="1" hidden="1" outlineLevel="1">
      <c r="A1463" s="218" t="s">
        <v>4157</v>
      </c>
      <c r="B1463" s="219" t="s">
        <v>2305</v>
      </c>
      <c r="C1463" s="265" t="s">
        <v>298</v>
      </c>
      <c r="D1463" s="190" t="s">
        <v>335</v>
      </c>
      <c r="E1463" s="265"/>
      <c r="F1463" s="190"/>
      <c r="G1463" s="190" t="s">
        <v>24</v>
      </c>
      <c r="H1463" s="260">
        <v>168</v>
      </c>
      <c r="I1463" s="746">
        <v>898.33333333333337</v>
      </c>
      <c r="J1463" s="421">
        <f t="shared" si="182"/>
        <v>150920</v>
      </c>
      <c r="K1463" s="421">
        <v>409.64000000000004</v>
      </c>
      <c r="L1463" s="408">
        <f t="shared" si="183"/>
        <v>68819.520000000004</v>
      </c>
      <c r="M1463" s="408">
        <f t="shared" si="184"/>
        <v>1307.9733333333334</v>
      </c>
      <c r="N1463" s="408">
        <f t="shared" si="185"/>
        <v>219739.52000000002</v>
      </c>
      <c r="O1463" s="299"/>
      <c r="P1463" s="514"/>
      <c r="Q1463" s="550"/>
      <c r="R1463" s="862"/>
      <c r="S1463" s="862"/>
      <c r="T1463" s="3"/>
      <c r="U1463" s="3"/>
      <c r="V1463" s="3"/>
      <c r="W1463" s="3"/>
      <c r="X1463" s="3"/>
      <c r="Y1463" s="3"/>
      <c r="Z1463" s="3"/>
    </row>
    <row r="1464" spans="1:26" s="2" customFormat="1" hidden="1" outlineLevel="1">
      <c r="A1464" s="218" t="s">
        <v>4158</v>
      </c>
      <c r="B1464" s="219" t="s">
        <v>2305</v>
      </c>
      <c r="C1464" s="265" t="s">
        <v>298</v>
      </c>
      <c r="D1464" s="190" t="s">
        <v>336</v>
      </c>
      <c r="E1464" s="265"/>
      <c r="F1464" s="190"/>
      <c r="G1464" s="190" t="s">
        <v>24</v>
      </c>
      <c r="H1464" s="260">
        <v>97</v>
      </c>
      <c r="I1464" s="746">
        <v>933.33333333333337</v>
      </c>
      <c r="J1464" s="421">
        <f t="shared" si="182"/>
        <v>90533.333333333343</v>
      </c>
      <c r="K1464" s="421">
        <v>425.6</v>
      </c>
      <c r="L1464" s="408">
        <f t="shared" si="183"/>
        <v>41283.200000000004</v>
      </c>
      <c r="M1464" s="408">
        <f t="shared" si="184"/>
        <v>1358.9333333333334</v>
      </c>
      <c r="N1464" s="408">
        <f t="shared" si="185"/>
        <v>131816.53333333333</v>
      </c>
      <c r="O1464" s="299"/>
      <c r="P1464" s="514"/>
      <c r="Q1464" s="550"/>
      <c r="R1464" s="862"/>
      <c r="S1464" s="862"/>
      <c r="T1464" s="3"/>
      <c r="U1464" s="3"/>
      <c r="V1464" s="3"/>
      <c r="W1464" s="3"/>
      <c r="X1464" s="3"/>
      <c r="Y1464" s="3"/>
      <c r="Z1464" s="3"/>
    </row>
    <row r="1465" spans="1:26" s="2" customFormat="1" hidden="1" outlineLevel="1">
      <c r="A1465" s="218" t="s">
        <v>4159</v>
      </c>
      <c r="B1465" s="219" t="s">
        <v>2305</v>
      </c>
      <c r="C1465" s="265" t="s">
        <v>298</v>
      </c>
      <c r="D1465" s="190" t="s">
        <v>1200</v>
      </c>
      <c r="E1465" s="265"/>
      <c r="F1465" s="190"/>
      <c r="G1465" s="190" t="s">
        <v>24</v>
      </c>
      <c r="H1465" s="260">
        <v>4</v>
      </c>
      <c r="I1465" s="746">
        <v>777.6</v>
      </c>
      <c r="J1465" s="421">
        <f t="shared" si="182"/>
        <v>3110.4</v>
      </c>
      <c r="K1465" s="421">
        <v>680.4</v>
      </c>
      <c r="L1465" s="408">
        <f t="shared" si="183"/>
        <v>2721.6</v>
      </c>
      <c r="M1465" s="408">
        <f t="shared" si="184"/>
        <v>1458</v>
      </c>
      <c r="N1465" s="408">
        <f t="shared" si="185"/>
        <v>5832</v>
      </c>
      <c r="O1465" s="299"/>
      <c r="P1465" s="514"/>
      <c r="Q1465" s="550"/>
      <c r="R1465" s="862"/>
      <c r="S1465" s="862"/>
      <c r="T1465" s="3"/>
      <c r="U1465" s="3"/>
      <c r="V1465" s="3"/>
      <c r="W1465" s="3"/>
      <c r="X1465" s="3"/>
      <c r="Y1465" s="3"/>
      <c r="Z1465" s="3"/>
    </row>
    <row r="1466" spans="1:26" s="2" customFormat="1" hidden="1" outlineLevel="1">
      <c r="A1466" s="218" t="s">
        <v>4160</v>
      </c>
      <c r="B1466" s="219" t="s">
        <v>2305</v>
      </c>
      <c r="C1466" s="265" t="s">
        <v>298</v>
      </c>
      <c r="D1466" s="190" t="s">
        <v>1201</v>
      </c>
      <c r="E1466" s="265"/>
      <c r="F1466" s="190"/>
      <c r="G1466" s="190" t="s">
        <v>24</v>
      </c>
      <c r="H1466" s="260">
        <v>3</v>
      </c>
      <c r="I1466" s="746">
        <v>864</v>
      </c>
      <c r="J1466" s="421">
        <f t="shared" si="182"/>
        <v>2592</v>
      </c>
      <c r="K1466" s="421">
        <v>756</v>
      </c>
      <c r="L1466" s="408">
        <f t="shared" si="183"/>
        <v>2268</v>
      </c>
      <c r="M1466" s="408">
        <f t="shared" si="184"/>
        <v>1620</v>
      </c>
      <c r="N1466" s="408">
        <f t="shared" si="185"/>
        <v>4860</v>
      </c>
      <c r="O1466" s="299"/>
      <c r="P1466" s="514"/>
      <c r="Q1466" s="550"/>
      <c r="R1466" s="862"/>
      <c r="S1466" s="862"/>
      <c r="T1466" s="3"/>
      <c r="U1466" s="3"/>
      <c r="V1466" s="3"/>
      <c r="W1466" s="3"/>
      <c r="X1466" s="3"/>
      <c r="Y1466" s="3"/>
      <c r="Z1466" s="3"/>
    </row>
    <row r="1467" spans="1:26" s="2" customFormat="1" hidden="1" outlineLevel="1">
      <c r="A1467" s="218" t="s">
        <v>4161</v>
      </c>
      <c r="B1467" s="219" t="s">
        <v>2305</v>
      </c>
      <c r="C1467" s="265" t="s">
        <v>298</v>
      </c>
      <c r="D1467" s="190" t="s">
        <v>337</v>
      </c>
      <c r="E1467" s="265"/>
      <c r="F1467" s="190"/>
      <c r="G1467" s="190" t="s">
        <v>24</v>
      </c>
      <c r="H1467" s="260">
        <v>24</v>
      </c>
      <c r="I1467" s="746">
        <v>604.79999999999995</v>
      </c>
      <c r="J1467" s="421">
        <f t="shared" si="182"/>
        <v>14515.199999999999</v>
      </c>
      <c r="K1467" s="421">
        <v>529.19999999999993</v>
      </c>
      <c r="L1467" s="408">
        <f t="shared" si="183"/>
        <v>12700.8</v>
      </c>
      <c r="M1467" s="408">
        <f t="shared" si="184"/>
        <v>1134</v>
      </c>
      <c r="N1467" s="408">
        <f t="shared" si="185"/>
        <v>27216</v>
      </c>
      <c r="O1467" s="299"/>
      <c r="P1467" s="514"/>
      <c r="Q1467" s="550"/>
      <c r="R1467" s="862"/>
      <c r="S1467" s="862"/>
      <c r="T1467" s="3"/>
      <c r="U1467" s="3"/>
      <c r="V1467" s="3"/>
      <c r="W1467" s="3"/>
      <c r="X1467" s="3"/>
      <c r="Y1467" s="3"/>
      <c r="Z1467" s="3"/>
    </row>
    <row r="1468" spans="1:26" s="2" customFormat="1" hidden="1" outlineLevel="1">
      <c r="A1468" s="218" t="s">
        <v>4162</v>
      </c>
      <c r="B1468" s="219" t="s">
        <v>2305</v>
      </c>
      <c r="C1468" s="265" t="s">
        <v>298</v>
      </c>
      <c r="D1468" s="190" t="s">
        <v>338</v>
      </c>
      <c r="E1468" s="265"/>
      <c r="F1468" s="190"/>
      <c r="G1468" s="190" t="s">
        <v>24</v>
      </c>
      <c r="H1468" s="260">
        <v>38</v>
      </c>
      <c r="I1468" s="746">
        <v>691.19999999999993</v>
      </c>
      <c r="J1468" s="421">
        <f t="shared" si="182"/>
        <v>26265.599999999999</v>
      </c>
      <c r="K1468" s="421">
        <v>604.80000000000007</v>
      </c>
      <c r="L1468" s="408">
        <f t="shared" si="183"/>
        <v>22982.400000000001</v>
      </c>
      <c r="M1468" s="408">
        <f t="shared" si="184"/>
        <v>1296</v>
      </c>
      <c r="N1468" s="408">
        <f t="shared" si="185"/>
        <v>49248</v>
      </c>
      <c r="O1468" s="299"/>
      <c r="P1468" s="514"/>
      <c r="Q1468" s="550"/>
      <c r="R1468" s="862"/>
      <c r="S1468" s="862"/>
      <c r="T1468" s="3"/>
      <c r="U1468" s="3"/>
      <c r="V1468" s="3"/>
      <c r="W1468" s="3"/>
      <c r="X1468" s="3"/>
      <c r="Y1468" s="3"/>
      <c r="Z1468" s="3"/>
    </row>
    <row r="1469" spans="1:26" s="2" customFormat="1" hidden="1" outlineLevel="1">
      <c r="A1469" s="218" t="s">
        <v>4163</v>
      </c>
      <c r="B1469" s="219" t="s">
        <v>2305</v>
      </c>
      <c r="C1469" s="265" t="s">
        <v>298</v>
      </c>
      <c r="D1469" s="190" t="s">
        <v>339</v>
      </c>
      <c r="E1469" s="265"/>
      <c r="F1469" s="190"/>
      <c r="G1469" s="190" t="s">
        <v>24</v>
      </c>
      <c r="H1469" s="260">
        <v>86</v>
      </c>
      <c r="I1469" s="746">
        <v>1050</v>
      </c>
      <c r="J1469" s="421">
        <f t="shared" si="182"/>
        <v>90300</v>
      </c>
      <c r="K1469" s="421">
        <v>478.8</v>
      </c>
      <c r="L1469" s="408">
        <f t="shared" si="183"/>
        <v>41176.800000000003</v>
      </c>
      <c r="M1469" s="408">
        <f t="shared" si="184"/>
        <v>1528.8</v>
      </c>
      <c r="N1469" s="408">
        <f t="shared" si="185"/>
        <v>131476.79999999999</v>
      </c>
      <c r="O1469" s="299"/>
      <c r="P1469" s="514"/>
      <c r="Q1469" s="550"/>
      <c r="R1469" s="862"/>
      <c r="S1469" s="862"/>
      <c r="T1469" s="3"/>
      <c r="U1469" s="3"/>
      <c r="V1469" s="3"/>
      <c r="W1469" s="3"/>
      <c r="X1469" s="3"/>
      <c r="Y1469" s="3"/>
      <c r="Z1469" s="3"/>
    </row>
    <row r="1470" spans="1:26" s="2" customFormat="1" hidden="1" outlineLevel="1">
      <c r="A1470" s="218" t="s">
        <v>4164</v>
      </c>
      <c r="B1470" s="219" t="s">
        <v>2305</v>
      </c>
      <c r="C1470" s="265" t="s">
        <v>298</v>
      </c>
      <c r="D1470" s="190" t="s">
        <v>340</v>
      </c>
      <c r="E1470" s="265"/>
      <c r="F1470" s="190"/>
      <c r="G1470" s="190" t="s">
        <v>24</v>
      </c>
      <c r="H1470" s="260">
        <v>8</v>
      </c>
      <c r="I1470" s="746">
        <v>864</v>
      </c>
      <c r="J1470" s="421">
        <f t="shared" si="182"/>
        <v>6912</v>
      </c>
      <c r="K1470" s="421">
        <v>756</v>
      </c>
      <c r="L1470" s="408">
        <f t="shared" si="183"/>
        <v>6048</v>
      </c>
      <c r="M1470" s="408">
        <f t="shared" si="184"/>
        <v>1620</v>
      </c>
      <c r="N1470" s="408">
        <f t="shared" si="185"/>
        <v>12960</v>
      </c>
      <c r="O1470" s="299"/>
      <c r="P1470" s="514"/>
      <c r="Q1470" s="550"/>
      <c r="R1470" s="862"/>
      <c r="S1470" s="862"/>
      <c r="T1470" s="3"/>
      <c r="U1470" s="3"/>
      <c r="V1470" s="3"/>
      <c r="W1470" s="3"/>
      <c r="X1470" s="3"/>
      <c r="Y1470" s="3"/>
      <c r="Z1470" s="3"/>
    </row>
    <row r="1471" spans="1:26" s="2" customFormat="1" hidden="1" outlineLevel="1">
      <c r="A1471" s="218" t="s">
        <v>4165</v>
      </c>
      <c r="B1471" s="219" t="s">
        <v>2305</v>
      </c>
      <c r="C1471" s="265" t="s">
        <v>298</v>
      </c>
      <c r="D1471" s="190" t="s">
        <v>341</v>
      </c>
      <c r="E1471" s="265"/>
      <c r="F1471" s="190"/>
      <c r="G1471" s="190" t="s">
        <v>24</v>
      </c>
      <c r="H1471" s="260">
        <v>10</v>
      </c>
      <c r="I1471" s="746">
        <v>1123.2</v>
      </c>
      <c r="J1471" s="421">
        <f t="shared" si="182"/>
        <v>11232</v>
      </c>
      <c r="K1471" s="421">
        <v>982.80000000000007</v>
      </c>
      <c r="L1471" s="408">
        <f t="shared" si="183"/>
        <v>9828</v>
      </c>
      <c r="M1471" s="408">
        <f t="shared" si="184"/>
        <v>2106</v>
      </c>
      <c r="N1471" s="408">
        <f t="shared" si="185"/>
        <v>21060</v>
      </c>
      <c r="O1471" s="299"/>
      <c r="P1471" s="514"/>
      <c r="Q1471" s="550"/>
      <c r="R1471" s="862"/>
      <c r="S1471" s="862"/>
      <c r="T1471" s="3"/>
      <c r="U1471" s="3"/>
      <c r="V1471" s="3"/>
      <c r="W1471" s="3"/>
      <c r="X1471" s="3"/>
      <c r="Y1471" s="3"/>
      <c r="Z1471" s="3"/>
    </row>
    <row r="1472" spans="1:26" s="2" customFormat="1" hidden="1" outlineLevel="1">
      <c r="A1472" s="218" t="s">
        <v>4166</v>
      </c>
      <c r="B1472" s="219" t="s">
        <v>2305</v>
      </c>
      <c r="C1472" s="265" t="s">
        <v>298</v>
      </c>
      <c r="D1472" s="190" t="s">
        <v>342</v>
      </c>
      <c r="E1472" s="265"/>
      <c r="F1472" s="190"/>
      <c r="G1472" s="190" t="s">
        <v>24</v>
      </c>
      <c r="H1472" s="260">
        <v>17</v>
      </c>
      <c r="I1472" s="746">
        <v>691.19999999999993</v>
      </c>
      <c r="J1472" s="421">
        <f t="shared" si="182"/>
        <v>11750.4</v>
      </c>
      <c r="K1472" s="421">
        <v>604.80000000000007</v>
      </c>
      <c r="L1472" s="408">
        <f t="shared" si="183"/>
        <v>10281.6</v>
      </c>
      <c r="M1472" s="408">
        <f t="shared" si="184"/>
        <v>1296</v>
      </c>
      <c r="N1472" s="408">
        <f t="shared" si="185"/>
        <v>22032</v>
      </c>
      <c r="O1472" s="299"/>
      <c r="P1472" s="514"/>
      <c r="Q1472" s="550"/>
      <c r="R1472" s="862"/>
      <c r="S1472" s="862"/>
      <c r="T1472" s="3"/>
      <c r="U1472" s="3"/>
      <c r="V1472" s="3"/>
      <c r="W1472" s="3"/>
      <c r="X1472" s="3"/>
      <c r="Y1472" s="3"/>
      <c r="Z1472" s="3"/>
    </row>
    <row r="1473" spans="1:26" s="2" customFormat="1" hidden="1" outlineLevel="1">
      <c r="A1473" s="218" t="s">
        <v>4167</v>
      </c>
      <c r="B1473" s="219" t="s">
        <v>2305</v>
      </c>
      <c r="C1473" s="265" t="s">
        <v>298</v>
      </c>
      <c r="D1473" s="190" t="s">
        <v>348</v>
      </c>
      <c r="E1473" s="265"/>
      <c r="F1473" s="190"/>
      <c r="G1473" s="190" t="s">
        <v>24</v>
      </c>
      <c r="H1473" s="260">
        <v>11</v>
      </c>
      <c r="I1473" s="746">
        <v>2246.4</v>
      </c>
      <c r="J1473" s="421">
        <f t="shared" si="182"/>
        <v>24710.400000000001</v>
      </c>
      <c r="K1473" s="421">
        <v>1965.6000000000001</v>
      </c>
      <c r="L1473" s="408">
        <f t="shared" si="183"/>
        <v>21621.600000000002</v>
      </c>
      <c r="M1473" s="408">
        <f t="shared" si="184"/>
        <v>4212</v>
      </c>
      <c r="N1473" s="408">
        <f t="shared" si="185"/>
        <v>46332</v>
      </c>
      <c r="O1473" s="299"/>
      <c r="P1473" s="514"/>
      <c r="Q1473" s="550"/>
      <c r="R1473" s="862"/>
      <c r="S1473" s="862"/>
      <c r="T1473" s="3"/>
      <c r="U1473" s="3"/>
      <c r="V1473" s="3"/>
      <c r="W1473" s="3"/>
      <c r="X1473" s="3"/>
      <c r="Y1473" s="3"/>
      <c r="Z1473" s="3"/>
    </row>
    <row r="1474" spans="1:26" s="2" customFormat="1" hidden="1" outlineLevel="1">
      <c r="A1474" s="218" t="s">
        <v>4168</v>
      </c>
      <c r="B1474" s="219" t="s">
        <v>2305</v>
      </c>
      <c r="C1474" s="265" t="s">
        <v>298</v>
      </c>
      <c r="D1474" s="190" t="s">
        <v>343</v>
      </c>
      <c r="E1474" s="265"/>
      <c r="F1474" s="190"/>
      <c r="G1474" s="190" t="s">
        <v>24</v>
      </c>
      <c r="H1474" s="260">
        <v>133</v>
      </c>
      <c r="I1474" s="746">
        <v>777.5999999999998</v>
      </c>
      <c r="J1474" s="421">
        <f t="shared" si="182"/>
        <v>103420.79999999997</v>
      </c>
      <c r="K1474" s="421">
        <v>680.39999999999986</v>
      </c>
      <c r="L1474" s="408">
        <f t="shared" si="183"/>
        <v>90493.199999999983</v>
      </c>
      <c r="M1474" s="408">
        <f t="shared" si="184"/>
        <v>1457.9999999999995</v>
      </c>
      <c r="N1474" s="408">
        <f t="shared" si="185"/>
        <v>193913.99999999994</v>
      </c>
      <c r="O1474" s="299"/>
      <c r="P1474" s="514"/>
      <c r="Q1474" s="550"/>
      <c r="R1474" s="862"/>
      <c r="S1474" s="862"/>
      <c r="T1474" s="3"/>
      <c r="U1474" s="3"/>
      <c r="V1474" s="3"/>
      <c r="W1474" s="3"/>
      <c r="X1474" s="3"/>
      <c r="Y1474" s="3"/>
      <c r="Z1474" s="3"/>
    </row>
    <row r="1475" spans="1:26" s="2" customFormat="1" hidden="1" outlineLevel="1">
      <c r="A1475" s="218" t="s">
        <v>4169</v>
      </c>
      <c r="B1475" s="219" t="s">
        <v>2305</v>
      </c>
      <c r="C1475" s="265" t="s">
        <v>298</v>
      </c>
      <c r="D1475" s="190" t="s">
        <v>344</v>
      </c>
      <c r="E1475" s="265"/>
      <c r="F1475" s="190"/>
      <c r="G1475" s="190" t="s">
        <v>24</v>
      </c>
      <c r="H1475" s="260">
        <v>85</v>
      </c>
      <c r="I1475" s="746">
        <v>1073.3333333333335</v>
      </c>
      <c r="J1475" s="421">
        <f t="shared" ref="J1475:J1506" si="186">H1475*I1475</f>
        <v>91233.333333333343</v>
      </c>
      <c r="K1475" s="421">
        <v>489.44000000000005</v>
      </c>
      <c r="L1475" s="408">
        <f t="shared" ref="L1475:L1506" si="187">H1475*K1475</f>
        <v>41602.400000000001</v>
      </c>
      <c r="M1475" s="408">
        <f t="shared" ref="M1475:M1506" si="188">I1475+K1475</f>
        <v>1562.7733333333335</v>
      </c>
      <c r="N1475" s="408">
        <f t="shared" ref="N1475:N1506" si="189">H1475*M1475</f>
        <v>132835.73333333334</v>
      </c>
      <c r="O1475" s="299"/>
      <c r="P1475" s="514"/>
      <c r="Q1475" s="550"/>
      <c r="R1475" s="862"/>
      <c r="S1475" s="862"/>
      <c r="T1475" s="3"/>
      <c r="U1475" s="3"/>
      <c r="V1475" s="3"/>
      <c r="W1475" s="3"/>
      <c r="X1475" s="3"/>
      <c r="Y1475" s="3"/>
      <c r="Z1475" s="3"/>
    </row>
    <row r="1476" spans="1:26" s="2" customFormat="1" hidden="1" outlineLevel="1">
      <c r="A1476" s="218" t="s">
        <v>4170</v>
      </c>
      <c r="B1476" s="219" t="s">
        <v>2305</v>
      </c>
      <c r="C1476" s="265" t="s">
        <v>298</v>
      </c>
      <c r="D1476" s="190" t="s">
        <v>345</v>
      </c>
      <c r="E1476" s="265"/>
      <c r="F1476" s="190"/>
      <c r="G1476" s="190" t="s">
        <v>24</v>
      </c>
      <c r="H1476" s="260">
        <v>68</v>
      </c>
      <c r="I1476" s="746">
        <v>1108.3333333333335</v>
      </c>
      <c r="J1476" s="421">
        <f t="shared" si="186"/>
        <v>75366.666666666672</v>
      </c>
      <c r="K1476" s="421">
        <v>505.40000000000003</v>
      </c>
      <c r="L1476" s="408">
        <f t="shared" si="187"/>
        <v>34367.200000000004</v>
      </c>
      <c r="M1476" s="408">
        <f t="shared" si="188"/>
        <v>1613.7333333333336</v>
      </c>
      <c r="N1476" s="408">
        <f t="shared" si="189"/>
        <v>109733.86666666668</v>
      </c>
      <c r="O1476" s="299"/>
      <c r="P1476" s="514"/>
      <c r="Q1476" s="550"/>
      <c r="R1476" s="862"/>
      <c r="S1476" s="862"/>
      <c r="T1476" s="3"/>
      <c r="U1476" s="3"/>
      <c r="V1476" s="3"/>
      <c r="W1476" s="3"/>
      <c r="X1476" s="3"/>
      <c r="Y1476" s="3"/>
      <c r="Z1476" s="3"/>
    </row>
    <row r="1477" spans="1:26" s="2" customFormat="1" hidden="1" outlineLevel="1">
      <c r="A1477" s="218" t="s">
        <v>4171</v>
      </c>
      <c r="B1477" s="219" t="s">
        <v>2305</v>
      </c>
      <c r="C1477" s="265" t="s">
        <v>298</v>
      </c>
      <c r="D1477" s="190" t="s">
        <v>346</v>
      </c>
      <c r="E1477" s="265"/>
      <c r="F1477" s="190"/>
      <c r="G1477" s="190" t="s">
        <v>24</v>
      </c>
      <c r="H1477" s="260">
        <v>36</v>
      </c>
      <c r="I1477" s="746">
        <v>1155</v>
      </c>
      <c r="J1477" s="421">
        <f t="shared" si="186"/>
        <v>41580</v>
      </c>
      <c r="K1477" s="421">
        <v>526.68000000000006</v>
      </c>
      <c r="L1477" s="408">
        <f t="shared" si="187"/>
        <v>18960.480000000003</v>
      </c>
      <c r="M1477" s="408">
        <f t="shared" si="188"/>
        <v>1681.68</v>
      </c>
      <c r="N1477" s="408">
        <f t="shared" si="189"/>
        <v>60540.480000000003</v>
      </c>
      <c r="O1477" s="299"/>
      <c r="P1477" s="514"/>
      <c r="Q1477" s="550"/>
      <c r="R1477" s="862"/>
      <c r="S1477" s="862"/>
      <c r="T1477" s="3"/>
      <c r="U1477" s="3"/>
      <c r="V1477" s="3"/>
      <c r="W1477" s="3"/>
      <c r="X1477" s="3"/>
      <c r="Y1477" s="3"/>
      <c r="Z1477" s="3"/>
    </row>
    <row r="1478" spans="1:26" s="2" customFormat="1" hidden="1" outlineLevel="1">
      <c r="A1478" s="218" t="s">
        <v>4172</v>
      </c>
      <c r="B1478" s="219" t="s">
        <v>2305</v>
      </c>
      <c r="C1478" s="265" t="s">
        <v>298</v>
      </c>
      <c r="D1478" s="190" t="s">
        <v>1202</v>
      </c>
      <c r="E1478" s="265"/>
      <c r="F1478" s="190"/>
      <c r="G1478" s="190" t="s">
        <v>24</v>
      </c>
      <c r="H1478" s="260">
        <v>8</v>
      </c>
      <c r="I1478" s="746">
        <v>1209.5999999999999</v>
      </c>
      <c r="J1478" s="421">
        <f t="shared" si="186"/>
        <v>9676.7999999999993</v>
      </c>
      <c r="K1478" s="421">
        <v>1058.3999999999999</v>
      </c>
      <c r="L1478" s="408">
        <f t="shared" si="187"/>
        <v>8467.1999999999989</v>
      </c>
      <c r="M1478" s="408">
        <f t="shared" si="188"/>
        <v>2268</v>
      </c>
      <c r="N1478" s="408">
        <f t="shared" si="189"/>
        <v>18144</v>
      </c>
      <c r="O1478" s="299"/>
      <c r="P1478" s="514"/>
      <c r="Q1478" s="550"/>
      <c r="R1478" s="862"/>
      <c r="S1478" s="862"/>
      <c r="T1478" s="3"/>
      <c r="U1478" s="3"/>
      <c r="V1478" s="3"/>
      <c r="W1478" s="3"/>
      <c r="X1478" s="3"/>
      <c r="Y1478" s="3"/>
      <c r="Z1478" s="3"/>
    </row>
    <row r="1479" spans="1:26" s="2" customFormat="1" hidden="1" outlineLevel="1">
      <c r="A1479" s="218" t="s">
        <v>4173</v>
      </c>
      <c r="B1479" s="219" t="s">
        <v>2305</v>
      </c>
      <c r="C1479" s="265" t="s">
        <v>298</v>
      </c>
      <c r="D1479" s="190" t="s">
        <v>347</v>
      </c>
      <c r="E1479" s="265"/>
      <c r="F1479" s="190"/>
      <c r="G1479" s="190" t="s">
        <v>24</v>
      </c>
      <c r="H1479" s="260">
        <v>2</v>
      </c>
      <c r="I1479" s="746">
        <v>2073.6</v>
      </c>
      <c r="J1479" s="421">
        <f t="shared" si="186"/>
        <v>4147.2</v>
      </c>
      <c r="K1479" s="421">
        <v>1814.3999999999999</v>
      </c>
      <c r="L1479" s="408">
        <f t="shared" si="187"/>
        <v>3628.7999999999997</v>
      </c>
      <c r="M1479" s="408">
        <f t="shared" si="188"/>
        <v>3888</v>
      </c>
      <c r="N1479" s="408">
        <f t="shared" si="189"/>
        <v>7776</v>
      </c>
      <c r="O1479" s="299"/>
      <c r="P1479" s="514"/>
      <c r="Q1479" s="550"/>
      <c r="R1479" s="862"/>
      <c r="S1479" s="862"/>
      <c r="T1479" s="3"/>
      <c r="U1479" s="3"/>
      <c r="V1479" s="3"/>
      <c r="W1479" s="3"/>
      <c r="X1479" s="3"/>
      <c r="Y1479" s="3"/>
      <c r="Z1479" s="3"/>
    </row>
    <row r="1480" spans="1:26" s="2" customFormat="1" hidden="1" outlineLevel="1">
      <c r="A1480" s="218" t="s">
        <v>4174</v>
      </c>
      <c r="B1480" s="219" t="s">
        <v>2305</v>
      </c>
      <c r="C1480" s="265" t="s">
        <v>298</v>
      </c>
      <c r="D1480" s="190" t="s">
        <v>1302</v>
      </c>
      <c r="E1480" s="265"/>
      <c r="F1480" s="190"/>
      <c r="G1480" s="190" t="s">
        <v>24</v>
      </c>
      <c r="H1480" s="260">
        <v>9</v>
      </c>
      <c r="I1480" s="746">
        <v>1120</v>
      </c>
      <c r="J1480" s="421">
        <f t="shared" si="186"/>
        <v>10080</v>
      </c>
      <c r="K1480" s="421">
        <v>510.72</v>
      </c>
      <c r="L1480" s="408">
        <f t="shared" si="187"/>
        <v>4596.4800000000005</v>
      </c>
      <c r="M1480" s="408">
        <f t="shared" si="188"/>
        <v>1630.72</v>
      </c>
      <c r="N1480" s="408">
        <f t="shared" si="189"/>
        <v>14676.48</v>
      </c>
      <c r="O1480" s="299"/>
      <c r="P1480" s="514"/>
      <c r="Q1480" s="550"/>
      <c r="R1480" s="862"/>
      <c r="S1480" s="862"/>
      <c r="T1480" s="3"/>
      <c r="U1480" s="3"/>
      <c r="V1480" s="3"/>
      <c r="W1480" s="3"/>
      <c r="X1480" s="3"/>
      <c r="Y1480" s="3"/>
      <c r="Z1480" s="3"/>
    </row>
    <row r="1481" spans="1:26" s="2" customFormat="1" hidden="1" outlineLevel="1">
      <c r="A1481" s="218" t="s">
        <v>4175</v>
      </c>
      <c r="B1481" s="219" t="s">
        <v>2305</v>
      </c>
      <c r="C1481" s="265" t="s">
        <v>298</v>
      </c>
      <c r="D1481" s="190" t="s">
        <v>349</v>
      </c>
      <c r="E1481" s="265"/>
      <c r="F1481" s="190"/>
      <c r="G1481" s="190" t="s">
        <v>24</v>
      </c>
      <c r="H1481" s="260">
        <v>10</v>
      </c>
      <c r="I1481" s="746">
        <v>1123.1999999999998</v>
      </c>
      <c r="J1481" s="421">
        <f t="shared" si="186"/>
        <v>11231.999999999998</v>
      </c>
      <c r="K1481" s="421">
        <v>982.79999999999984</v>
      </c>
      <c r="L1481" s="408">
        <f t="shared" si="187"/>
        <v>9827.9999999999982</v>
      </c>
      <c r="M1481" s="408">
        <f t="shared" si="188"/>
        <v>2105.9999999999995</v>
      </c>
      <c r="N1481" s="408">
        <f t="shared" si="189"/>
        <v>21059.999999999996</v>
      </c>
      <c r="O1481" s="299"/>
      <c r="P1481" s="514"/>
      <c r="Q1481" s="550"/>
      <c r="R1481" s="862"/>
      <c r="S1481" s="862"/>
      <c r="T1481" s="3"/>
      <c r="U1481" s="3"/>
      <c r="V1481" s="3"/>
      <c r="W1481" s="3"/>
      <c r="X1481" s="3"/>
      <c r="Y1481" s="3"/>
      <c r="Z1481" s="3"/>
    </row>
    <row r="1482" spans="1:26" s="2" customFormat="1" hidden="1" outlineLevel="1">
      <c r="A1482" s="218" t="s">
        <v>4176</v>
      </c>
      <c r="B1482" s="219" t="s">
        <v>2305</v>
      </c>
      <c r="C1482" s="265" t="s">
        <v>298</v>
      </c>
      <c r="D1482" s="190" t="s">
        <v>357</v>
      </c>
      <c r="E1482" s="265"/>
      <c r="F1482" s="190"/>
      <c r="G1482" s="190" t="s">
        <v>24</v>
      </c>
      <c r="H1482" s="260">
        <v>4</v>
      </c>
      <c r="I1482" s="746">
        <v>2419.1999999999998</v>
      </c>
      <c r="J1482" s="421">
        <f t="shared" si="186"/>
        <v>9676.7999999999993</v>
      </c>
      <c r="K1482" s="421">
        <v>2116.7999999999997</v>
      </c>
      <c r="L1482" s="408">
        <f t="shared" si="187"/>
        <v>8467.1999999999989</v>
      </c>
      <c r="M1482" s="408">
        <f t="shared" si="188"/>
        <v>4536</v>
      </c>
      <c r="N1482" s="408">
        <f t="shared" si="189"/>
        <v>18144</v>
      </c>
      <c r="O1482" s="299"/>
      <c r="P1482" s="514"/>
      <c r="Q1482" s="550"/>
      <c r="R1482" s="862"/>
      <c r="S1482" s="862"/>
      <c r="T1482" s="3"/>
      <c r="U1482" s="3"/>
      <c r="V1482" s="3"/>
      <c r="W1482" s="3"/>
      <c r="X1482" s="3"/>
      <c r="Y1482" s="3"/>
      <c r="Z1482" s="3"/>
    </row>
    <row r="1483" spans="1:26" s="2" customFormat="1" hidden="1" outlineLevel="1">
      <c r="A1483" s="218" t="s">
        <v>4177</v>
      </c>
      <c r="B1483" s="219" t="s">
        <v>2305</v>
      </c>
      <c r="C1483" s="265" t="s">
        <v>298</v>
      </c>
      <c r="D1483" s="190" t="s">
        <v>350</v>
      </c>
      <c r="E1483" s="265"/>
      <c r="F1483" s="190"/>
      <c r="G1483" s="190" t="s">
        <v>24</v>
      </c>
      <c r="H1483" s="260">
        <v>61</v>
      </c>
      <c r="I1483" s="746">
        <v>950.40000000000009</v>
      </c>
      <c r="J1483" s="421">
        <f t="shared" si="186"/>
        <v>57974.400000000009</v>
      </c>
      <c r="K1483" s="421">
        <v>831.6</v>
      </c>
      <c r="L1483" s="408">
        <f t="shared" si="187"/>
        <v>50727.6</v>
      </c>
      <c r="M1483" s="408">
        <f t="shared" si="188"/>
        <v>1782</v>
      </c>
      <c r="N1483" s="408">
        <f t="shared" si="189"/>
        <v>108702</v>
      </c>
      <c r="O1483" s="299"/>
      <c r="P1483" s="514"/>
      <c r="Q1483" s="550"/>
      <c r="R1483" s="862"/>
      <c r="S1483" s="862"/>
      <c r="T1483" s="3"/>
      <c r="U1483" s="3"/>
      <c r="V1483" s="3"/>
      <c r="W1483" s="3"/>
      <c r="X1483" s="3"/>
      <c r="Y1483" s="3"/>
      <c r="Z1483" s="3"/>
    </row>
    <row r="1484" spans="1:26" s="2" customFormat="1" hidden="1" outlineLevel="1">
      <c r="A1484" s="218" t="s">
        <v>4178</v>
      </c>
      <c r="B1484" s="219" t="s">
        <v>2305</v>
      </c>
      <c r="C1484" s="265" t="s">
        <v>298</v>
      </c>
      <c r="D1484" s="190" t="s">
        <v>351</v>
      </c>
      <c r="E1484" s="265"/>
      <c r="F1484" s="190"/>
      <c r="G1484" s="190" t="s">
        <v>24</v>
      </c>
      <c r="H1484" s="260">
        <v>74</v>
      </c>
      <c r="I1484" s="746">
        <v>1155</v>
      </c>
      <c r="J1484" s="421">
        <f t="shared" si="186"/>
        <v>85470</v>
      </c>
      <c r="K1484" s="421">
        <v>526.68000000000006</v>
      </c>
      <c r="L1484" s="408">
        <f t="shared" si="187"/>
        <v>38974.320000000007</v>
      </c>
      <c r="M1484" s="408">
        <f t="shared" si="188"/>
        <v>1681.68</v>
      </c>
      <c r="N1484" s="408">
        <f t="shared" si="189"/>
        <v>124444.32</v>
      </c>
      <c r="O1484" s="299"/>
      <c r="P1484" s="514"/>
      <c r="Q1484" s="550"/>
      <c r="R1484" s="862"/>
      <c r="S1484" s="862"/>
      <c r="T1484" s="3"/>
      <c r="U1484" s="3"/>
      <c r="V1484" s="3"/>
      <c r="W1484" s="3"/>
      <c r="X1484" s="3"/>
      <c r="Y1484" s="3"/>
      <c r="Z1484" s="3"/>
    </row>
    <row r="1485" spans="1:26" s="2" customFormat="1" hidden="1" outlineLevel="1">
      <c r="A1485" s="218" t="s">
        <v>4179</v>
      </c>
      <c r="B1485" s="219" t="s">
        <v>2305</v>
      </c>
      <c r="C1485" s="265" t="s">
        <v>298</v>
      </c>
      <c r="D1485" s="190" t="s">
        <v>352</v>
      </c>
      <c r="E1485" s="265"/>
      <c r="F1485" s="190"/>
      <c r="G1485" s="190" t="s">
        <v>24</v>
      </c>
      <c r="H1485" s="260">
        <v>170</v>
      </c>
      <c r="I1485" s="746">
        <v>1123.2</v>
      </c>
      <c r="J1485" s="421">
        <f t="shared" si="186"/>
        <v>190944</v>
      </c>
      <c r="K1485" s="421">
        <v>982.80000000000007</v>
      </c>
      <c r="L1485" s="408">
        <f t="shared" si="187"/>
        <v>167076</v>
      </c>
      <c r="M1485" s="408">
        <f t="shared" si="188"/>
        <v>2106</v>
      </c>
      <c r="N1485" s="408">
        <f t="shared" si="189"/>
        <v>358020</v>
      </c>
      <c r="O1485" s="299"/>
      <c r="P1485" s="514"/>
      <c r="Q1485" s="550"/>
      <c r="R1485" s="862"/>
      <c r="S1485" s="862"/>
      <c r="T1485" s="3"/>
      <c r="U1485" s="3"/>
      <c r="V1485" s="3"/>
      <c r="W1485" s="3"/>
      <c r="X1485" s="3"/>
      <c r="Y1485" s="3"/>
      <c r="Z1485" s="3"/>
    </row>
    <row r="1486" spans="1:26" s="2" customFormat="1" hidden="1" outlineLevel="1">
      <c r="A1486" s="218" t="s">
        <v>4180</v>
      </c>
      <c r="B1486" s="219" t="s">
        <v>2305</v>
      </c>
      <c r="C1486" s="265" t="s">
        <v>298</v>
      </c>
      <c r="D1486" s="190" t="s">
        <v>353</v>
      </c>
      <c r="E1486" s="265"/>
      <c r="F1486" s="190"/>
      <c r="G1486" s="190" t="s">
        <v>24</v>
      </c>
      <c r="H1486" s="260">
        <v>39</v>
      </c>
      <c r="I1486" s="746">
        <v>1209.5999999999999</v>
      </c>
      <c r="J1486" s="421">
        <f t="shared" si="186"/>
        <v>47174.399999999994</v>
      </c>
      <c r="K1486" s="421">
        <v>1058.3999999999999</v>
      </c>
      <c r="L1486" s="408">
        <f t="shared" si="187"/>
        <v>41277.599999999991</v>
      </c>
      <c r="M1486" s="408">
        <f t="shared" si="188"/>
        <v>2268</v>
      </c>
      <c r="N1486" s="408">
        <f t="shared" si="189"/>
        <v>88452</v>
      </c>
      <c r="O1486" s="299"/>
      <c r="P1486" s="514"/>
      <c r="Q1486" s="550"/>
      <c r="R1486" s="862"/>
      <c r="S1486" s="862"/>
      <c r="T1486" s="3"/>
      <c r="U1486" s="3"/>
      <c r="V1486" s="3"/>
      <c r="W1486" s="3"/>
      <c r="X1486" s="3"/>
      <c r="Y1486" s="3"/>
      <c r="Z1486" s="3"/>
    </row>
    <row r="1487" spans="1:26" s="2" customFormat="1" hidden="1" outlineLevel="1">
      <c r="A1487" s="218" t="s">
        <v>4181</v>
      </c>
      <c r="B1487" s="219" t="s">
        <v>2305</v>
      </c>
      <c r="C1487" s="265" t="s">
        <v>298</v>
      </c>
      <c r="D1487" s="190" t="s">
        <v>354</v>
      </c>
      <c r="E1487" s="265"/>
      <c r="F1487" s="190"/>
      <c r="G1487" s="190" t="s">
        <v>24</v>
      </c>
      <c r="H1487" s="260">
        <v>215</v>
      </c>
      <c r="I1487" s="746">
        <v>1516.6666666666665</v>
      </c>
      <c r="J1487" s="421">
        <f t="shared" si="186"/>
        <v>326083.33333333331</v>
      </c>
      <c r="K1487" s="421">
        <v>691.6</v>
      </c>
      <c r="L1487" s="408">
        <f t="shared" si="187"/>
        <v>148694</v>
      </c>
      <c r="M1487" s="408">
        <f t="shared" si="188"/>
        <v>2208.2666666666664</v>
      </c>
      <c r="N1487" s="408">
        <f t="shared" si="189"/>
        <v>474777.33333333326</v>
      </c>
      <c r="O1487" s="299"/>
      <c r="P1487" s="514"/>
      <c r="Q1487" s="550"/>
      <c r="R1487" s="862"/>
      <c r="S1487" s="862"/>
      <c r="T1487" s="3"/>
      <c r="U1487" s="3"/>
      <c r="V1487" s="3"/>
      <c r="W1487" s="3"/>
      <c r="X1487" s="3"/>
      <c r="Y1487" s="3"/>
      <c r="Z1487" s="3"/>
    </row>
    <row r="1488" spans="1:26" s="2" customFormat="1" hidden="1" outlineLevel="1">
      <c r="A1488" s="218" t="s">
        <v>4182</v>
      </c>
      <c r="B1488" s="219" t="s">
        <v>2305</v>
      </c>
      <c r="C1488" s="265" t="s">
        <v>298</v>
      </c>
      <c r="D1488" s="190" t="s">
        <v>355</v>
      </c>
      <c r="E1488" s="265"/>
      <c r="F1488" s="190"/>
      <c r="G1488" s="190" t="s">
        <v>24</v>
      </c>
      <c r="H1488" s="260">
        <v>5</v>
      </c>
      <c r="I1488" s="746">
        <v>1555.2</v>
      </c>
      <c r="J1488" s="421">
        <f t="shared" si="186"/>
        <v>7776</v>
      </c>
      <c r="K1488" s="421">
        <v>1360.8</v>
      </c>
      <c r="L1488" s="408">
        <f t="shared" si="187"/>
        <v>6804</v>
      </c>
      <c r="M1488" s="408">
        <f t="shared" si="188"/>
        <v>2916</v>
      </c>
      <c r="N1488" s="408">
        <f t="shared" si="189"/>
        <v>14580</v>
      </c>
      <c r="O1488" s="299"/>
      <c r="P1488" s="514"/>
      <c r="Q1488" s="550"/>
      <c r="R1488" s="862"/>
      <c r="S1488" s="862"/>
      <c r="T1488" s="3"/>
      <c r="U1488" s="3"/>
      <c r="V1488" s="3"/>
      <c r="W1488" s="3"/>
      <c r="X1488" s="3"/>
      <c r="Y1488" s="3"/>
      <c r="Z1488" s="3"/>
    </row>
    <row r="1489" spans="1:26" s="2" customFormat="1" hidden="1" outlineLevel="1">
      <c r="A1489" s="218" t="s">
        <v>4183</v>
      </c>
      <c r="B1489" s="219" t="s">
        <v>2305</v>
      </c>
      <c r="C1489" s="265" t="s">
        <v>298</v>
      </c>
      <c r="D1489" s="190" t="s">
        <v>356</v>
      </c>
      <c r="E1489" s="265"/>
      <c r="F1489" s="190"/>
      <c r="G1489" s="190" t="s">
        <v>24</v>
      </c>
      <c r="H1489" s="260">
        <v>5</v>
      </c>
      <c r="I1489" s="746">
        <v>1900.8000000000002</v>
      </c>
      <c r="J1489" s="421">
        <f t="shared" si="186"/>
        <v>9504</v>
      </c>
      <c r="K1489" s="421">
        <v>1663.2</v>
      </c>
      <c r="L1489" s="408">
        <f t="shared" si="187"/>
        <v>8316</v>
      </c>
      <c r="M1489" s="408">
        <f t="shared" si="188"/>
        <v>3564</v>
      </c>
      <c r="N1489" s="408">
        <f t="shared" si="189"/>
        <v>17820</v>
      </c>
      <c r="O1489" s="299"/>
      <c r="P1489" s="514"/>
      <c r="Q1489" s="550"/>
      <c r="R1489" s="862"/>
      <c r="S1489" s="862"/>
      <c r="T1489" s="3"/>
      <c r="U1489" s="3"/>
      <c r="V1489" s="3"/>
      <c r="W1489" s="3"/>
      <c r="X1489" s="3"/>
      <c r="Y1489" s="3"/>
      <c r="Z1489" s="3"/>
    </row>
    <row r="1490" spans="1:26" s="2" customFormat="1" hidden="1" outlineLevel="1">
      <c r="A1490" s="218" t="s">
        <v>4184</v>
      </c>
      <c r="B1490" s="219" t="s">
        <v>2305</v>
      </c>
      <c r="C1490" s="265" t="s">
        <v>298</v>
      </c>
      <c r="D1490" s="190" t="s">
        <v>358</v>
      </c>
      <c r="E1490" s="265"/>
      <c r="F1490" s="190"/>
      <c r="G1490" s="190" t="s">
        <v>24</v>
      </c>
      <c r="H1490" s="260">
        <v>3</v>
      </c>
      <c r="I1490" s="746">
        <v>1555.2</v>
      </c>
      <c r="J1490" s="421">
        <f t="shared" si="186"/>
        <v>4665.6000000000004</v>
      </c>
      <c r="K1490" s="421">
        <v>1360.8</v>
      </c>
      <c r="L1490" s="408">
        <f t="shared" si="187"/>
        <v>4082.3999999999996</v>
      </c>
      <c r="M1490" s="408">
        <f t="shared" si="188"/>
        <v>2916</v>
      </c>
      <c r="N1490" s="408">
        <f t="shared" si="189"/>
        <v>8748</v>
      </c>
      <c r="O1490" s="299"/>
      <c r="P1490" s="514"/>
      <c r="Q1490" s="550"/>
      <c r="R1490" s="862"/>
      <c r="S1490" s="862"/>
      <c r="T1490" s="3"/>
      <c r="U1490" s="3"/>
      <c r="V1490" s="3"/>
      <c r="W1490" s="3"/>
      <c r="X1490" s="3"/>
      <c r="Y1490" s="3"/>
      <c r="Z1490" s="3"/>
    </row>
    <row r="1491" spans="1:26" s="2" customFormat="1" hidden="1" outlineLevel="1">
      <c r="A1491" s="218" t="s">
        <v>4185</v>
      </c>
      <c r="B1491" s="219" t="s">
        <v>2305</v>
      </c>
      <c r="C1491" s="265" t="s">
        <v>298</v>
      </c>
      <c r="D1491" s="190" t="s">
        <v>366</v>
      </c>
      <c r="E1491" s="265"/>
      <c r="F1491" s="190"/>
      <c r="G1491" s="190" t="s">
        <v>24</v>
      </c>
      <c r="H1491" s="260">
        <v>10</v>
      </c>
      <c r="I1491" s="746">
        <v>2592</v>
      </c>
      <c r="J1491" s="421">
        <f t="shared" si="186"/>
        <v>25920</v>
      </c>
      <c r="K1491" s="421">
        <v>2268</v>
      </c>
      <c r="L1491" s="408">
        <f t="shared" si="187"/>
        <v>22680</v>
      </c>
      <c r="M1491" s="408">
        <f t="shared" si="188"/>
        <v>4860</v>
      </c>
      <c r="N1491" s="408">
        <f t="shared" si="189"/>
        <v>48600</v>
      </c>
      <c r="O1491" s="299"/>
      <c r="P1491" s="514"/>
      <c r="Q1491" s="550"/>
      <c r="R1491" s="862"/>
      <c r="S1491" s="862"/>
      <c r="T1491" s="3"/>
      <c r="U1491" s="3"/>
      <c r="V1491" s="3"/>
      <c r="W1491" s="3"/>
      <c r="X1491" s="3"/>
      <c r="Y1491" s="3"/>
      <c r="Z1491" s="3"/>
    </row>
    <row r="1492" spans="1:26" s="2" customFormat="1" hidden="1" outlineLevel="1">
      <c r="A1492" s="218" t="s">
        <v>4186</v>
      </c>
      <c r="B1492" s="219" t="s">
        <v>2305</v>
      </c>
      <c r="C1492" s="265" t="s">
        <v>298</v>
      </c>
      <c r="D1492" s="190" t="s">
        <v>359</v>
      </c>
      <c r="E1492" s="265"/>
      <c r="F1492" s="190"/>
      <c r="G1492" s="190" t="s">
        <v>24</v>
      </c>
      <c r="H1492" s="260">
        <v>2</v>
      </c>
      <c r="I1492" s="746">
        <v>1123.2</v>
      </c>
      <c r="J1492" s="421">
        <f t="shared" si="186"/>
        <v>2246.4</v>
      </c>
      <c r="K1492" s="421">
        <v>982.80000000000007</v>
      </c>
      <c r="L1492" s="408">
        <f t="shared" si="187"/>
        <v>1965.6000000000001</v>
      </c>
      <c r="M1492" s="408">
        <f t="shared" si="188"/>
        <v>2106</v>
      </c>
      <c r="N1492" s="408">
        <f t="shared" si="189"/>
        <v>4212</v>
      </c>
      <c r="O1492" s="299"/>
      <c r="P1492" s="514"/>
      <c r="Q1492" s="550"/>
      <c r="R1492" s="862"/>
      <c r="S1492" s="862"/>
      <c r="T1492" s="3"/>
      <c r="U1492" s="3"/>
      <c r="V1492" s="3"/>
      <c r="W1492" s="3"/>
      <c r="X1492" s="3"/>
      <c r="Y1492" s="3"/>
      <c r="Z1492" s="3"/>
    </row>
    <row r="1493" spans="1:26" s="2" customFormat="1" hidden="1" outlineLevel="1">
      <c r="A1493" s="218" t="s">
        <v>4187</v>
      </c>
      <c r="B1493" s="219" t="s">
        <v>2305</v>
      </c>
      <c r="C1493" s="265" t="s">
        <v>298</v>
      </c>
      <c r="D1493" s="190" t="s">
        <v>1203</v>
      </c>
      <c r="E1493" s="265"/>
      <c r="F1493" s="190"/>
      <c r="G1493" s="190" t="s">
        <v>24</v>
      </c>
      <c r="H1493" s="260">
        <v>19</v>
      </c>
      <c r="I1493" s="746">
        <v>1400</v>
      </c>
      <c r="J1493" s="421">
        <f t="shared" si="186"/>
        <v>26600</v>
      </c>
      <c r="K1493" s="421">
        <v>638.40000000000009</v>
      </c>
      <c r="L1493" s="408">
        <f t="shared" si="187"/>
        <v>12129.600000000002</v>
      </c>
      <c r="M1493" s="408">
        <f t="shared" si="188"/>
        <v>2038.4</v>
      </c>
      <c r="N1493" s="408">
        <f t="shared" si="189"/>
        <v>38729.599999999999</v>
      </c>
      <c r="O1493" s="299"/>
      <c r="P1493" s="514"/>
      <c r="Q1493" s="550"/>
      <c r="R1493" s="862"/>
      <c r="S1493" s="862"/>
      <c r="T1493" s="3"/>
      <c r="U1493" s="3"/>
      <c r="V1493" s="3"/>
      <c r="W1493" s="3"/>
      <c r="X1493" s="3"/>
      <c r="Y1493" s="3"/>
      <c r="Z1493" s="3"/>
    </row>
    <row r="1494" spans="1:26" s="2" customFormat="1" hidden="1" outlineLevel="1">
      <c r="A1494" s="218" t="s">
        <v>4188</v>
      </c>
      <c r="B1494" s="219" t="s">
        <v>2305</v>
      </c>
      <c r="C1494" s="265" t="s">
        <v>298</v>
      </c>
      <c r="D1494" s="190" t="s">
        <v>1203</v>
      </c>
      <c r="E1494" s="265"/>
      <c r="F1494" s="190"/>
      <c r="G1494" s="190" t="s">
        <v>24</v>
      </c>
      <c r="H1494" s="260">
        <v>68</v>
      </c>
      <c r="I1494" s="746">
        <v>1400</v>
      </c>
      <c r="J1494" s="421">
        <f t="shared" si="186"/>
        <v>95200</v>
      </c>
      <c r="K1494" s="421">
        <v>638.40000000000009</v>
      </c>
      <c r="L1494" s="408">
        <f t="shared" si="187"/>
        <v>43411.200000000004</v>
      </c>
      <c r="M1494" s="408">
        <f t="shared" si="188"/>
        <v>2038.4</v>
      </c>
      <c r="N1494" s="408">
        <f t="shared" si="189"/>
        <v>138611.20000000001</v>
      </c>
      <c r="O1494" s="299"/>
      <c r="P1494" s="514"/>
      <c r="Q1494" s="550"/>
      <c r="R1494" s="862"/>
      <c r="S1494" s="862"/>
      <c r="T1494" s="3"/>
      <c r="U1494" s="3"/>
      <c r="V1494" s="3"/>
      <c r="W1494" s="3"/>
      <c r="X1494" s="3"/>
      <c r="Y1494" s="3"/>
      <c r="Z1494" s="3"/>
    </row>
    <row r="1495" spans="1:26" s="2" customFormat="1" hidden="1" outlineLevel="1">
      <c r="A1495" s="218" t="s">
        <v>4189</v>
      </c>
      <c r="B1495" s="219" t="s">
        <v>2305</v>
      </c>
      <c r="C1495" s="265" t="s">
        <v>298</v>
      </c>
      <c r="D1495" s="190" t="s">
        <v>360</v>
      </c>
      <c r="E1495" s="265"/>
      <c r="F1495" s="190"/>
      <c r="G1495" s="190" t="s">
        <v>24</v>
      </c>
      <c r="H1495" s="260">
        <v>33</v>
      </c>
      <c r="I1495" s="746">
        <v>1296</v>
      </c>
      <c r="J1495" s="421">
        <f t="shared" si="186"/>
        <v>42768</v>
      </c>
      <c r="K1495" s="421">
        <v>1134</v>
      </c>
      <c r="L1495" s="408">
        <f t="shared" si="187"/>
        <v>37422</v>
      </c>
      <c r="M1495" s="408">
        <f t="shared" si="188"/>
        <v>2430</v>
      </c>
      <c r="N1495" s="408">
        <f t="shared" si="189"/>
        <v>80190</v>
      </c>
      <c r="O1495" s="299"/>
      <c r="P1495" s="514"/>
      <c r="Q1495" s="550"/>
      <c r="R1495" s="862"/>
      <c r="S1495" s="862"/>
      <c r="T1495" s="3"/>
      <c r="U1495" s="3"/>
      <c r="V1495" s="3"/>
      <c r="W1495" s="3"/>
      <c r="X1495" s="3"/>
      <c r="Y1495" s="3"/>
      <c r="Z1495" s="3"/>
    </row>
    <row r="1496" spans="1:26" s="2" customFormat="1" hidden="1" outlineLevel="1">
      <c r="A1496" s="218" t="s">
        <v>4190</v>
      </c>
      <c r="B1496" s="219" t="s">
        <v>2305</v>
      </c>
      <c r="C1496" s="265" t="s">
        <v>298</v>
      </c>
      <c r="D1496" s="190" t="s">
        <v>361</v>
      </c>
      <c r="E1496" s="265"/>
      <c r="F1496" s="190"/>
      <c r="G1496" s="190" t="s">
        <v>24</v>
      </c>
      <c r="H1496" s="260">
        <v>22</v>
      </c>
      <c r="I1496" s="746">
        <v>1382.3999999999999</v>
      </c>
      <c r="J1496" s="421">
        <f t="shared" si="186"/>
        <v>30412.799999999996</v>
      </c>
      <c r="K1496" s="421">
        <v>1209.6000000000001</v>
      </c>
      <c r="L1496" s="408">
        <f t="shared" si="187"/>
        <v>26611.200000000004</v>
      </c>
      <c r="M1496" s="408">
        <f t="shared" si="188"/>
        <v>2592</v>
      </c>
      <c r="N1496" s="408">
        <f t="shared" si="189"/>
        <v>57024</v>
      </c>
      <c r="O1496" s="299"/>
      <c r="P1496" s="514"/>
      <c r="Q1496" s="550"/>
      <c r="R1496" s="862"/>
      <c r="S1496" s="862"/>
      <c r="T1496" s="3"/>
      <c r="U1496" s="3"/>
      <c r="V1496" s="3"/>
      <c r="W1496" s="3"/>
      <c r="X1496" s="3"/>
      <c r="Y1496" s="3"/>
      <c r="Z1496" s="3"/>
    </row>
    <row r="1497" spans="1:26" s="2" customFormat="1" hidden="1" outlineLevel="1">
      <c r="A1497" s="218" t="s">
        <v>4191</v>
      </c>
      <c r="B1497" s="219" t="s">
        <v>2305</v>
      </c>
      <c r="C1497" s="265" t="s">
        <v>298</v>
      </c>
      <c r="D1497" s="190" t="s">
        <v>362</v>
      </c>
      <c r="E1497" s="265"/>
      <c r="F1497" s="190"/>
      <c r="G1497" s="190" t="s">
        <v>24</v>
      </c>
      <c r="H1497" s="260">
        <v>8</v>
      </c>
      <c r="I1497" s="746">
        <v>1555.2</v>
      </c>
      <c r="J1497" s="421">
        <f t="shared" si="186"/>
        <v>12441.6</v>
      </c>
      <c r="K1497" s="421">
        <v>1360.8</v>
      </c>
      <c r="L1497" s="408">
        <f t="shared" si="187"/>
        <v>10886.4</v>
      </c>
      <c r="M1497" s="408">
        <f t="shared" si="188"/>
        <v>2916</v>
      </c>
      <c r="N1497" s="408">
        <f t="shared" si="189"/>
        <v>23328</v>
      </c>
      <c r="O1497" s="299"/>
      <c r="P1497" s="514"/>
      <c r="Q1497" s="550"/>
      <c r="R1497" s="862"/>
      <c r="S1497" s="862"/>
      <c r="T1497" s="3"/>
      <c r="U1497" s="3"/>
      <c r="V1497" s="3"/>
      <c r="W1497" s="3"/>
      <c r="X1497" s="3"/>
      <c r="Y1497" s="3"/>
      <c r="Z1497" s="3"/>
    </row>
    <row r="1498" spans="1:26" s="2" customFormat="1" hidden="1" outlineLevel="1">
      <c r="A1498" s="218" t="s">
        <v>4192</v>
      </c>
      <c r="B1498" s="219" t="s">
        <v>2305</v>
      </c>
      <c r="C1498" s="265" t="s">
        <v>298</v>
      </c>
      <c r="D1498" s="190" t="s">
        <v>363</v>
      </c>
      <c r="E1498" s="265"/>
      <c r="F1498" s="190"/>
      <c r="G1498" s="190" t="s">
        <v>24</v>
      </c>
      <c r="H1498" s="260">
        <v>5</v>
      </c>
      <c r="I1498" s="746">
        <v>1728</v>
      </c>
      <c r="J1498" s="421">
        <f t="shared" si="186"/>
        <v>8640</v>
      </c>
      <c r="K1498" s="421">
        <v>1512</v>
      </c>
      <c r="L1498" s="408">
        <f t="shared" si="187"/>
        <v>7560</v>
      </c>
      <c r="M1498" s="408">
        <f t="shared" si="188"/>
        <v>3240</v>
      </c>
      <c r="N1498" s="408">
        <f t="shared" si="189"/>
        <v>16200</v>
      </c>
      <c r="O1498" s="299"/>
      <c r="P1498" s="514"/>
      <c r="Q1498" s="550"/>
      <c r="R1498" s="862"/>
      <c r="S1498" s="862"/>
      <c r="T1498" s="3"/>
      <c r="U1498" s="3"/>
      <c r="V1498" s="3"/>
      <c r="W1498" s="3"/>
      <c r="X1498" s="3"/>
      <c r="Y1498" s="3"/>
      <c r="Z1498" s="3"/>
    </row>
    <row r="1499" spans="1:26" s="2" customFormat="1" hidden="1" outlineLevel="1">
      <c r="A1499" s="218" t="s">
        <v>4193</v>
      </c>
      <c r="B1499" s="219" t="s">
        <v>2305</v>
      </c>
      <c r="C1499" s="265" t="s">
        <v>298</v>
      </c>
      <c r="D1499" s="190" t="s">
        <v>363</v>
      </c>
      <c r="E1499" s="265"/>
      <c r="F1499" s="190"/>
      <c r="G1499" s="190" t="s">
        <v>24</v>
      </c>
      <c r="H1499" s="260">
        <v>0</v>
      </c>
      <c r="I1499" s="746">
        <v>1728</v>
      </c>
      <c r="J1499" s="421">
        <f t="shared" si="186"/>
        <v>0</v>
      </c>
      <c r="K1499" s="421">
        <v>1512</v>
      </c>
      <c r="L1499" s="408">
        <f t="shared" si="187"/>
        <v>0</v>
      </c>
      <c r="M1499" s="408">
        <f t="shared" si="188"/>
        <v>3240</v>
      </c>
      <c r="N1499" s="408">
        <f t="shared" si="189"/>
        <v>0</v>
      </c>
      <c r="O1499" s="299"/>
      <c r="P1499" s="514"/>
      <c r="Q1499" s="550"/>
      <c r="R1499" s="862"/>
      <c r="S1499" s="862"/>
      <c r="T1499" s="3"/>
      <c r="U1499" s="3"/>
      <c r="V1499" s="3"/>
      <c r="W1499" s="3"/>
      <c r="X1499" s="3"/>
      <c r="Y1499" s="3"/>
      <c r="Z1499" s="3"/>
    </row>
    <row r="1500" spans="1:26" s="2" customFormat="1" hidden="1" outlineLevel="1">
      <c r="A1500" s="218" t="s">
        <v>4194</v>
      </c>
      <c r="B1500" s="219" t="s">
        <v>2305</v>
      </c>
      <c r="C1500" s="265" t="s">
        <v>298</v>
      </c>
      <c r="D1500" s="190" t="s">
        <v>364</v>
      </c>
      <c r="E1500" s="265"/>
      <c r="F1500" s="190"/>
      <c r="G1500" s="190" t="s">
        <v>24</v>
      </c>
      <c r="H1500" s="260">
        <v>2</v>
      </c>
      <c r="I1500" s="746">
        <v>2073.6</v>
      </c>
      <c r="J1500" s="421">
        <f t="shared" si="186"/>
        <v>4147.2</v>
      </c>
      <c r="K1500" s="421">
        <v>1814.3999999999999</v>
      </c>
      <c r="L1500" s="408">
        <f t="shared" si="187"/>
        <v>3628.7999999999997</v>
      </c>
      <c r="M1500" s="408">
        <f t="shared" si="188"/>
        <v>3888</v>
      </c>
      <c r="N1500" s="408">
        <f t="shared" si="189"/>
        <v>7776</v>
      </c>
      <c r="O1500" s="299"/>
      <c r="P1500" s="514"/>
      <c r="Q1500" s="550"/>
      <c r="R1500" s="862"/>
      <c r="S1500" s="862"/>
      <c r="T1500" s="3"/>
      <c r="U1500" s="3"/>
      <c r="V1500" s="3"/>
      <c r="W1500" s="3"/>
      <c r="X1500" s="3"/>
      <c r="Y1500" s="3"/>
      <c r="Z1500" s="3"/>
    </row>
    <row r="1501" spans="1:26" s="2" customFormat="1" hidden="1" outlineLevel="1">
      <c r="A1501" s="218" t="s">
        <v>4195</v>
      </c>
      <c r="B1501" s="219" t="s">
        <v>2305</v>
      </c>
      <c r="C1501" s="265" t="s">
        <v>298</v>
      </c>
      <c r="D1501" s="190" t="s">
        <v>365</v>
      </c>
      <c r="E1501" s="265"/>
      <c r="F1501" s="190"/>
      <c r="G1501" s="190" t="s">
        <v>24</v>
      </c>
      <c r="H1501" s="260">
        <v>110</v>
      </c>
      <c r="I1501" s="746">
        <v>2246.4</v>
      </c>
      <c r="J1501" s="421">
        <f t="shared" si="186"/>
        <v>247104</v>
      </c>
      <c r="K1501" s="421">
        <v>1965.6000000000001</v>
      </c>
      <c r="L1501" s="408">
        <f t="shared" si="187"/>
        <v>216216.00000000003</v>
      </c>
      <c r="M1501" s="408">
        <f t="shared" si="188"/>
        <v>4212</v>
      </c>
      <c r="N1501" s="408">
        <f t="shared" si="189"/>
        <v>463320</v>
      </c>
      <c r="O1501" s="299"/>
      <c r="P1501" s="514"/>
      <c r="Q1501" s="550"/>
      <c r="R1501" s="862"/>
      <c r="S1501" s="862"/>
      <c r="T1501" s="3"/>
      <c r="U1501" s="3"/>
      <c r="V1501" s="3"/>
      <c r="W1501" s="3"/>
      <c r="X1501" s="3"/>
      <c r="Y1501" s="3"/>
      <c r="Z1501" s="3"/>
    </row>
    <row r="1502" spans="1:26" s="2" customFormat="1" hidden="1" outlineLevel="1">
      <c r="A1502" s="218" t="s">
        <v>4196</v>
      </c>
      <c r="B1502" s="219" t="s">
        <v>2305</v>
      </c>
      <c r="C1502" s="265" t="s">
        <v>298</v>
      </c>
      <c r="D1502" s="190" t="s">
        <v>367</v>
      </c>
      <c r="E1502" s="265"/>
      <c r="F1502" s="190"/>
      <c r="G1502" s="190" t="s">
        <v>24</v>
      </c>
      <c r="H1502" s="260">
        <v>180</v>
      </c>
      <c r="I1502" s="746">
        <v>1382.3999999999999</v>
      </c>
      <c r="J1502" s="421">
        <f t="shared" si="186"/>
        <v>248831.99999999997</v>
      </c>
      <c r="K1502" s="421">
        <v>1209.6000000000001</v>
      </c>
      <c r="L1502" s="408">
        <f t="shared" si="187"/>
        <v>217728.00000000003</v>
      </c>
      <c r="M1502" s="408">
        <f t="shared" si="188"/>
        <v>2592</v>
      </c>
      <c r="N1502" s="408">
        <f t="shared" si="189"/>
        <v>466560</v>
      </c>
      <c r="O1502" s="299"/>
      <c r="P1502" s="514"/>
      <c r="Q1502" s="550"/>
      <c r="R1502" s="862"/>
      <c r="S1502" s="862"/>
      <c r="T1502" s="3"/>
      <c r="U1502" s="3"/>
      <c r="V1502" s="3"/>
      <c r="W1502" s="3"/>
      <c r="X1502" s="3"/>
      <c r="Y1502" s="3"/>
      <c r="Z1502" s="3"/>
    </row>
    <row r="1503" spans="1:26" s="2" customFormat="1" hidden="1" outlineLevel="1">
      <c r="A1503" s="218" t="s">
        <v>4197</v>
      </c>
      <c r="B1503" s="219" t="s">
        <v>2305</v>
      </c>
      <c r="C1503" s="265" t="s">
        <v>298</v>
      </c>
      <c r="D1503" s="190" t="s">
        <v>368</v>
      </c>
      <c r="E1503" s="265"/>
      <c r="F1503" s="190"/>
      <c r="G1503" s="190" t="s">
        <v>24</v>
      </c>
      <c r="H1503" s="260">
        <v>12</v>
      </c>
      <c r="I1503" s="746">
        <v>1468.8</v>
      </c>
      <c r="J1503" s="421">
        <f t="shared" si="186"/>
        <v>17625.599999999999</v>
      </c>
      <c r="K1503" s="421">
        <v>1285.2</v>
      </c>
      <c r="L1503" s="408">
        <f t="shared" si="187"/>
        <v>15422.400000000001</v>
      </c>
      <c r="M1503" s="408">
        <f t="shared" si="188"/>
        <v>2754</v>
      </c>
      <c r="N1503" s="408">
        <f t="shared" si="189"/>
        <v>33048</v>
      </c>
      <c r="O1503" s="299"/>
      <c r="P1503" s="514"/>
      <c r="Q1503" s="550"/>
      <c r="R1503" s="862"/>
      <c r="S1503" s="862"/>
      <c r="T1503" s="3"/>
      <c r="U1503" s="3"/>
      <c r="V1503" s="3"/>
      <c r="W1503" s="3"/>
      <c r="X1503" s="3"/>
      <c r="Y1503" s="3"/>
      <c r="Z1503" s="3"/>
    </row>
    <row r="1504" spans="1:26" s="2" customFormat="1" hidden="1" outlineLevel="1">
      <c r="A1504" s="218" t="s">
        <v>4198</v>
      </c>
      <c r="B1504" s="219" t="s">
        <v>2305</v>
      </c>
      <c r="C1504" s="265" t="s">
        <v>298</v>
      </c>
      <c r="D1504" s="190" t="s">
        <v>369</v>
      </c>
      <c r="E1504" s="265"/>
      <c r="F1504" s="190"/>
      <c r="G1504" s="190" t="s">
        <v>24</v>
      </c>
      <c r="H1504" s="260">
        <v>20</v>
      </c>
      <c r="I1504" s="746">
        <v>1555.1999999999996</v>
      </c>
      <c r="J1504" s="421">
        <f t="shared" si="186"/>
        <v>31103.999999999993</v>
      </c>
      <c r="K1504" s="421">
        <v>1360.7999999999997</v>
      </c>
      <c r="L1504" s="408">
        <f t="shared" si="187"/>
        <v>27215.999999999993</v>
      </c>
      <c r="M1504" s="408">
        <f t="shared" si="188"/>
        <v>2915.9999999999991</v>
      </c>
      <c r="N1504" s="408">
        <f t="shared" si="189"/>
        <v>58319.999999999985</v>
      </c>
      <c r="O1504" s="299"/>
      <c r="P1504" s="514"/>
      <c r="Q1504" s="550"/>
      <c r="R1504" s="862"/>
      <c r="S1504" s="862"/>
      <c r="T1504" s="3"/>
      <c r="U1504" s="3"/>
      <c r="V1504" s="3"/>
      <c r="W1504" s="3"/>
      <c r="X1504" s="3"/>
      <c r="Y1504" s="3"/>
      <c r="Z1504" s="3"/>
    </row>
    <row r="1505" spans="1:26" s="2" customFormat="1" hidden="1" outlineLevel="1">
      <c r="A1505" s="218" t="s">
        <v>4199</v>
      </c>
      <c r="B1505" s="219" t="s">
        <v>2305</v>
      </c>
      <c r="C1505" s="265" t="s">
        <v>298</v>
      </c>
      <c r="D1505" s="190" t="s">
        <v>370</v>
      </c>
      <c r="E1505" s="265"/>
      <c r="F1505" s="190"/>
      <c r="G1505" s="190" t="s">
        <v>24</v>
      </c>
      <c r="H1505" s="260">
        <v>6</v>
      </c>
      <c r="I1505" s="746">
        <v>1641.6</v>
      </c>
      <c r="J1505" s="421">
        <f t="shared" si="186"/>
        <v>9849.5999999999985</v>
      </c>
      <c r="K1505" s="421">
        <v>1436.4</v>
      </c>
      <c r="L1505" s="408">
        <f t="shared" si="187"/>
        <v>8618.4000000000015</v>
      </c>
      <c r="M1505" s="408">
        <f t="shared" si="188"/>
        <v>3078</v>
      </c>
      <c r="N1505" s="408">
        <f t="shared" si="189"/>
        <v>18468</v>
      </c>
      <c r="O1505" s="299"/>
      <c r="P1505" s="514"/>
      <c r="Q1505" s="550"/>
      <c r="R1505" s="862"/>
      <c r="S1505" s="862"/>
      <c r="T1505" s="3"/>
      <c r="U1505" s="3"/>
      <c r="V1505" s="3"/>
      <c r="W1505" s="3"/>
      <c r="X1505" s="3"/>
      <c r="Y1505" s="3"/>
      <c r="Z1505" s="3"/>
    </row>
    <row r="1506" spans="1:26" s="2" customFormat="1" hidden="1" outlineLevel="1">
      <c r="A1506" s="218" t="s">
        <v>4200</v>
      </c>
      <c r="B1506" s="219" t="s">
        <v>2305</v>
      </c>
      <c r="C1506" s="265" t="s">
        <v>298</v>
      </c>
      <c r="D1506" s="190" t="s">
        <v>371</v>
      </c>
      <c r="E1506" s="265"/>
      <c r="F1506" s="190"/>
      <c r="G1506" s="190" t="s">
        <v>24</v>
      </c>
      <c r="H1506" s="260">
        <v>1</v>
      </c>
      <c r="I1506" s="746">
        <v>1728</v>
      </c>
      <c r="J1506" s="421">
        <f t="shared" si="186"/>
        <v>1728</v>
      </c>
      <c r="K1506" s="421">
        <v>1512</v>
      </c>
      <c r="L1506" s="408">
        <f t="shared" si="187"/>
        <v>1512</v>
      </c>
      <c r="M1506" s="408">
        <f t="shared" si="188"/>
        <v>3240</v>
      </c>
      <c r="N1506" s="408">
        <f t="shared" si="189"/>
        <v>3240</v>
      </c>
      <c r="O1506" s="299"/>
      <c r="P1506" s="514"/>
      <c r="Q1506" s="550"/>
      <c r="R1506" s="862"/>
      <c r="S1506" s="862"/>
      <c r="T1506" s="3"/>
      <c r="U1506" s="3"/>
      <c r="V1506" s="3"/>
      <c r="W1506" s="3"/>
      <c r="X1506" s="3"/>
      <c r="Y1506" s="3"/>
      <c r="Z1506" s="3"/>
    </row>
    <row r="1507" spans="1:26" s="2" customFormat="1" hidden="1" outlineLevel="1">
      <c r="A1507" s="218" t="s">
        <v>4201</v>
      </c>
      <c r="B1507" s="219" t="s">
        <v>2305</v>
      </c>
      <c r="C1507" s="265" t="s">
        <v>298</v>
      </c>
      <c r="D1507" s="190" t="s">
        <v>1204</v>
      </c>
      <c r="E1507" s="265"/>
      <c r="F1507" s="190"/>
      <c r="G1507" s="190" t="s">
        <v>24</v>
      </c>
      <c r="H1507" s="260">
        <v>6</v>
      </c>
      <c r="I1507" s="746">
        <v>2073.6</v>
      </c>
      <c r="J1507" s="421">
        <f t="shared" ref="J1507:J1538" si="190">H1507*I1507</f>
        <v>12441.599999999999</v>
      </c>
      <c r="K1507" s="421">
        <v>1814.3999999999999</v>
      </c>
      <c r="L1507" s="408">
        <f t="shared" ref="L1507:L1538" si="191">H1507*K1507</f>
        <v>10886.4</v>
      </c>
      <c r="M1507" s="408">
        <f t="shared" ref="M1507:M1538" si="192">I1507+K1507</f>
        <v>3888</v>
      </c>
      <c r="N1507" s="408">
        <f t="shared" ref="N1507:N1538" si="193">H1507*M1507</f>
        <v>23328</v>
      </c>
      <c r="O1507" s="299"/>
      <c r="P1507" s="514"/>
      <c r="Q1507" s="550"/>
      <c r="R1507" s="862"/>
      <c r="S1507" s="862"/>
      <c r="T1507" s="3"/>
      <c r="U1507" s="3"/>
      <c r="V1507" s="3"/>
      <c r="W1507" s="3"/>
      <c r="X1507" s="3"/>
      <c r="Y1507" s="3"/>
      <c r="Z1507" s="3"/>
    </row>
    <row r="1508" spans="1:26" s="2" customFormat="1" hidden="1" outlineLevel="1">
      <c r="A1508" s="218" t="s">
        <v>4202</v>
      </c>
      <c r="B1508" s="219" t="s">
        <v>2305</v>
      </c>
      <c r="C1508" s="265" t="s">
        <v>298</v>
      </c>
      <c r="D1508" s="190" t="s">
        <v>372</v>
      </c>
      <c r="E1508" s="265"/>
      <c r="F1508" s="190"/>
      <c r="G1508" s="190" t="s">
        <v>24</v>
      </c>
      <c r="H1508" s="260">
        <v>5</v>
      </c>
      <c r="I1508" s="746">
        <v>2592</v>
      </c>
      <c r="J1508" s="421">
        <f t="shared" si="190"/>
        <v>12960</v>
      </c>
      <c r="K1508" s="421">
        <v>2268</v>
      </c>
      <c r="L1508" s="408">
        <f t="shared" si="191"/>
        <v>11340</v>
      </c>
      <c r="M1508" s="408">
        <f t="shared" si="192"/>
        <v>4860</v>
      </c>
      <c r="N1508" s="408">
        <f t="shared" si="193"/>
        <v>24300</v>
      </c>
      <c r="O1508" s="299"/>
      <c r="P1508" s="514"/>
      <c r="Q1508" s="550"/>
      <c r="R1508" s="862"/>
      <c r="S1508" s="862"/>
      <c r="T1508" s="3"/>
      <c r="U1508" s="3"/>
      <c r="V1508" s="3"/>
      <c r="W1508" s="3"/>
      <c r="X1508" s="3"/>
      <c r="Y1508" s="3"/>
      <c r="Z1508" s="3"/>
    </row>
    <row r="1509" spans="1:26" s="2" customFormat="1" hidden="1" outlineLevel="1">
      <c r="A1509" s="218" t="s">
        <v>4203</v>
      </c>
      <c r="B1509" s="219" t="s">
        <v>2305</v>
      </c>
      <c r="C1509" s="265" t="s">
        <v>298</v>
      </c>
      <c r="D1509" s="190" t="s">
        <v>377</v>
      </c>
      <c r="E1509" s="265"/>
      <c r="F1509" s="190"/>
      <c r="G1509" s="190" t="s">
        <v>24</v>
      </c>
      <c r="H1509" s="260">
        <v>7</v>
      </c>
      <c r="I1509" s="746">
        <v>3283.2</v>
      </c>
      <c r="J1509" s="421">
        <f t="shared" si="190"/>
        <v>22982.399999999998</v>
      </c>
      <c r="K1509" s="421">
        <v>2872.8</v>
      </c>
      <c r="L1509" s="408">
        <f t="shared" si="191"/>
        <v>20109.600000000002</v>
      </c>
      <c r="M1509" s="408">
        <f t="shared" si="192"/>
        <v>6156</v>
      </c>
      <c r="N1509" s="408">
        <f t="shared" si="193"/>
        <v>43092</v>
      </c>
      <c r="O1509" s="299"/>
      <c r="P1509" s="514"/>
      <c r="Q1509" s="550"/>
      <c r="R1509" s="862"/>
      <c r="S1509" s="862"/>
      <c r="T1509" s="3"/>
      <c r="U1509" s="3"/>
      <c r="V1509" s="3"/>
      <c r="W1509" s="3"/>
      <c r="X1509" s="3"/>
      <c r="Y1509" s="3"/>
      <c r="Z1509" s="3"/>
    </row>
    <row r="1510" spans="1:26" s="2" customFormat="1" hidden="1" outlineLevel="1">
      <c r="A1510" s="218" t="s">
        <v>4204</v>
      </c>
      <c r="B1510" s="219" t="s">
        <v>2305</v>
      </c>
      <c r="C1510" s="265" t="s">
        <v>298</v>
      </c>
      <c r="D1510" s="190" t="s">
        <v>1303</v>
      </c>
      <c r="E1510" s="265"/>
      <c r="F1510" s="190"/>
      <c r="G1510" s="190" t="s">
        <v>24</v>
      </c>
      <c r="H1510" s="260">
        <v>9</v>
      </c>
      <c r="I1510" s="746">
        <v>1750</v>
      </c>
      <c r="J1510" s="421">
        <f t="shared" si="190"/>
        <v>15750</v>
      </c>
      <c r="K1510" s="421">
        <v>798</v>
      </c>
      <c r="L1510" s="408">
        <f t="shared" si="191"/>
        <v>7182</v>
      </c>
      <c r="M1510" s="408">
        <f t="shared" si="192"/>
        <v>2548</v>
      </c>
      <c r="N1510" s="408">
        <f t="shared" si="193"/>
        <v>22932</v>
      </c>
      <c r="O1510" s="299"/>
      <c r="P1510" s="514"/>
      <c r="Q1510" s="550"/>
      <c r="R1510" s="862"/>
      <c r="S1510" s="862"/>
      <c r="T1510" s="3"/>
      <c r="U1510" s="3"/>
      <c r="V1510" s="3"/>
      <c r="W1510" s="3"/>
      <c r="X1510" s="3"/>
      <c r="Y1510" s="3"/>
      <c r="Z1510" s="3"/>
    </row>
    <row r="1511" spans="1:26" s="2" customFormat="1" hidden="1" outlineLevel="1">
      <c r="A1511" s="218" t="s">
        <v>4205</v>
      </c>
      <c r="B1511" s="219" t="s">
        <v>2305</v>
      </c>
      <c r="C1511" s="265" t="s">
        <v>298</v>
      </c>
      <c r="D1511" s="190" t="s">
        <v>1205</v>
      </c>
      <c r="E1511" s="265"/>
      <c r="F1511" s="190"/>
      <c r="G1511" s="190" t="s">
        <v>24</v>
      </c>
      <c r="H1511" s="260">
        <v>26</v>
      </c>
      <c r="I1511" s="746">
        <v>1728</v>
      </c>
      <c r="J1511" s="421">
        <f t="shared" si="190"/>
        <v>44928</v>
      </c>
      <c r="K1511" s="421">
        <v>1512</v>
      </c>
      <c r="L1511" s="408">
        <f t="shared" si="191"/>
        <v>39312</v>
      </c>
      <c r="M1511" s="408">
        <f t="shared" si="192"/>
        <v>3240</v>
      </c>
      <c r="N1511" s="408">
        <f t="shared" si="193"/>
        <v>84240</v>
      </c>
      <c r="O1511" s="299"/>
      <c r="P1511" s="514"/>
      <c r="Q1511" s="550"/>
      <c r="R1511" s="862"/>
      <c r="S1511" s="862"/>
      <c r="T1511" s="3"/>
      <c r="U1511" s="3"/>
      <c r="V1511" s="3"/>
      <c r="W1511" s="3"/>
      <c r="X1511" s="3"/>
      <c r="Y1511" s="3"/>
      <c r="Z1511" s="3"/>
    </row>
    <row r="1512" spans="1:26" s="2" customFormat="1" hidden="1" outlineLevel="1">
      <c r="A1512" s="218" t="s">
        <v>4206</v>
      </c>
      <c r="B1512" s="219" t="s">
        <v>2305</v>
      </c>
      <c r="C1512" s="265" t="s">
        <v>298</v>
      </c>
      <c r="D1512" s="190" t="s">
        <v>1206</v>
      </c>
      <c r="E1512" s="265"/>
      <c r="F1512" s="190"/>
      <c r="G1512" s="190" t="s">
        <v>24</v>
      </c>
      <c r="H1512" s="260">
        <v>20</v>
      </c>
      <c r="I1512" s="746">
        <v>1814.3999999999999</v>
      </c>
      <c r="J1512" s="421">
        <f t="shared" si="190"/>
        <v>36288</v>
      </c>
      <c r="K1512" s="421">
        <v>1587.6</v>
      </c>
      <c r="L1512" s="408">
        <f t="shared" si="191"/>
        <v>31752</v>
      </c>
      <c r="M1512" s="408">
        <f t="shared" si="192"/>
        <v>3402</v>
      </c>
      <c r="N1512" s="408">
        <f t="shared" si="193"/>
        <v>68040</v>
      </c>
      <c r="O1512" s="299"/>
      <c r="P1512" s="514"/>
      <c r="Q1512" s="550"/>
      <c r="R1512" s="862"/>
      <c r="S1512" s="862"/>
      <c r="T1512" s="3"/>
      <c r="U1512" s="3"/>
      <c r="V1512" s="3"/>
      <c r="W1512" s="3"/>
      <c r="X1512" s="3"/>
      <c r="Y1512" s="3"/>
      <c r="Z1512" s="3"/>
    </row>
    <row r="1513" spans="1:26" s="2" customFormat="1" hidden="1" outlineLevel="1">
      <c r="A1513" s="218" t="s">
        <v>4207</v>
      </c>
      <c r="B1513" s="219" t="s">
        <v>2305</v>
      </c>
      <c r="C1513" s="265" t="s">
        <v>298</v>
      </c>
      <c r="D1513" s="190" t="s">
        <v>373</v>
      </c>
      <c r="E1513" s="265"/>
      <c r="F1513" s="190"/>
      <c r="G1513" s="190" t="s">
        <v>24</v>
      </c>
      <c r="H1513" s="260">
        <v>16</v>
      </c>
      <c r="I1513" s="746">
        <v>1900.8000000000002</v>
      </c>
      <c r="J1513" s="421">
        <f t="shared" si="190"/>
        <v>30412.800000000003</v>
      </c>
      <c r="K1513" s="421">
        <v>1663.2</v>
      </c>
      <c r="L1513" s="408">
        <f t="shared" si="191"/>
        <v>26611.200000000001</v>
      </c>
      <c r="M1513" s="408">
        <f t="shared" si="192"/>
        <v>3564</v>
      </c>
      <c r="N1513" s="408">
        <f t="shared" si="193"/>
        <v>57024</v>
      </c>
      <c r="O1513" s="299"/>
      <c r="P1513" s="514"/>
      <c r="Q1513" s="550"/>
      <c r="R1513" s="862"/>
      <c r="S1513" s="862"/>
      <c r="T1513" s="3"/>
      <c r="U1513" s="3"/>
      <c r="V1513" s="3"/>
      <c r="W1513" s="3"/>
      <c r="X1513" s="3"/>
      <c r="Y1513" s="3"/>
      <c r="Z1513" s="3"/>
    </row>
    <row r="1514" spans="1:26" s="2" customFormat="1" hidden="1" outlineLevel="1">
      <c r="A1514" s="218" t="s">
        <v>4208</v>
      </c>
      <c r="B1514" s="219" t="s">
        <v>2305</v>
      </c>
      <c r="C1514" s="265" t="s">
        <v>298</v>
      </c>
      <c r="D1514" s="190" t="s">
        <v>374</v>
      </c>
      <c r="E1514" s="265"/>
      <c r="F1514" s="190"/>
      <c r="G1514" s="190" t="s">
        <v>24</v>
      </c>
      <c r="H1514" s="260">
        <v>6</v>
      </c>
      <c r="I1514" s="746">
        <v>2073.6</v>
      </c>
      <c r="J1514" s="421">
        <f t="shared" si="190"/>
        <v>12441.599999999999</v>
      </c>
      <c r="K1514" s="421">
        <v>1814.3999999999999</v>
      </c>
      <c r="L1514" s="408">
        <f t="shared" si="191"/>
        <v>10886.4</v>
      </c>
      <c r="M1514" s="408">
        <f t="shared" si="192"/>
        <v>3888</v>
      </c>
      <c r="N1514" s="408">
        <f t="shared" si="193"/>
        <v>23328</v>
      </c>
      <c r="O1514" s="299"/>
      <c r="P1514" s="514"/>
      <c r="Q1514" s="550"/>
      <c r="R1514" s="862"/>
      <c r="S1514" s="862"/>
      <c r="T1514" s="3"/>
      <c r="U1514" s="3"/>
      <c r="V1514" s="3"/>
      <c r="W1514" s="3"/>
      <c r="X1514" s="3"/>
      <c r="Y1514" s="3"/>
      <c r="Z1514" s="3"/>
    </row>
    <row r="1515" spans="1:26" s="2" customFormat="1" hidden="1" outlineLevel="1">
      <c r="A1515" s="218" t="s">
        <v>4209</v>
      </c>
      <c r="B1515" s="219" t="s">
        <v>2305</v>
      </c>
      <c r="C1515" s="265" t="s">
        <v>298</v>
      </c>
      <c r="D1515" s="190" t="s">
        <v>375</v>
      </c>
      <c r="E1515" s="265"/>
      <c r="F1515" s="190"/>
      <c r="G1515" s="190" t="s">
        <v>24</v>
      </c>
      <c r="H1515" s="260">
        <v>1</v>
      </c>
      <c r="I1515" s="746">
        <v>2246.3999999999996</v>
      </c>
      <c r="J1515" s="421">
        <f t="shared" si="190"/>
        <v>2246.3999999999996</v>
      </c>
      <c r="K1515" s="421">
        <v>1965.5999999999997</v>
      </c>
      <c r="L1515" s="408">
        <f t="shared" si="191"/>
        <v>1965.5999999999997</v>
      </c>
      <c r="M1515" s="408">
        <f t="shared" si="192"/>
        <v>4211.9999999999991</v>
      </c>
      <c r="N1515" s="408">
        <f t="shared" si="193"/>
        <v>4211.9999999999991</v>
      </c>
      <c r="O1515" s="299"/>
      <c r="P1515" s="514"/>
      <c r="Q1515" s="550"/>
      <c r="R1515" s="862"/>
      <c r="S1515" s="862"/>
      <c r="T1515" s="3"/>
      <c r="U1515" s="3"/>
      <c r="V1515" s="3"/>
      <c r="W1515" s="3"/>
      <c r="X1515" s="3"/>
      <c r="Y1515" s="3"/>
      <c r="Z1515" s="3"/>
    </row>
    <row r="1516" spans="1:26" s="2" customFormat="1" hidden="1" outlineLevel="1">
      <c r="A1516" s="218" t="s">
        <v>4210</v>
      </c>
      <c r="B1516" s="219" t="s">
        <v>2305</v>
      </c>
      <c r="C1516" s="265" t="s">
        <v>298</v>
      </c>
      <c r="D1516" s="190" t="s">
        <v>376</v>
      </c>
      <c r="E1516" s="265"/>
      <c r="F1516" s="190"/>
      <c r="G1516" s="190" t="s">
        <v>24</v>
      </c>
      <c r="H1516" s="260">
        <v>101</v>
      </c>
      <c r="I1516" s="746">
        <v>2419.1999999999998</v>
      </c>
      <c r="J1516" s="421">
        <f t="shared" si="190"/>
        <v>244339.19999999998</v>
      </c>
      <c r="K1516" s="421">
        <v>2116.7999999999997</v>
      </c>
      <c r="L1516" s="408">
        <f t="shared" si="191"/>
        <v>213796.79999999996</v>
      </c>
      <c r="M1516" s="408">
        <f t="shared" si="192"/>
        <v>4536</v>
      </c>
      <c r="N1516" s="408">
        <f t="shared" si="193"/>
        <v>458136</v>
      </c>
      <c r="O1516" s="299"/>
      <c r="P1516" s="514"/>
      <c r="Q1516" s="550"/>
      <c r="R1516" s="862"/>
      <c r="S1516" s="862"/>
      <c r="T1516" s="3"/>
      <c r="U1516" s="3"/>
      <c r="V1516" s="3"/>
      <c r="W1516" s="3"/>
      <c r="X1516" s="3"/>
      <c r="Y1516" s="3"/>
      <c r="Z1516" s="3"/>
    </row>
    <row r="1517" spans="1:26" s="2" customFormat="1" hidden="1" outlineLevel="1">
      <c r="A1517" s="218" t="s">
        <v>4211</v>
      </c>
      <c r="B1517" s="219" t="s">
        <v>2305</v>
      </c>
      <c r="C1517" s="265" t="s">
        <v>298</v>
      </c>
      <c r="D1517" s="190" t="s">
        <v>1208</v>
      </c>
      <c r="E1517" s="265"/>
      <c r="F1517" s="190"/>
      <c r="G1517" s="190" t="s">
        <v>24</v>
      </c>
      <c r="H1517" s="260">
        <v>8</v>
      </c>
      <c r="I1517" s="746">
        <v>3110.4</v>
      </c>
      <c r="J1517" s="421">
        <f t="shared" si="190"/>
        <v>24883.200000000001</v>
      </c>
      <c r="K1517" s="421">
        <v>2721.6</v>
      </c>
      <c r="L1517" s="408">
        <f t="shared" si="191"/>
        <v>21772.799999999999</v>
      </c>
      <c r="M1517" s="408">
        <f t="shared" si="192"/>
        <v>5832</v>
      </c>
      <c r="N1517" s="408">
        <f t="shared" si="193"/>
        <v>46656</v>
      </c>
      <c r="O1517" s="299"/>
      <c r="P1517" s="514"/>
      <c r="Q1517" s="550"/>
      <c r="R1517" s="862"/>
      <c r="S1517" s="862"/>
      <c r="T1517" s="3"/>
      <c r="U1517" s="3"/>
      <c r="V1517" s="3"/>
      <c r="W1517" s="3"/>
      <c r="X1517" s="3"/>
      <c r="Y1517" s="3"/>
      <c r="Z1517" s="3"/>
    </row>
    <row r="1518" spans="1:26" s="2" customFormat="1" hidden="1" outlineLevel="1">
      <c r="A1518" s="218" t="s">
        <v>4212</v>
      </c>
      <c r="B1518" s="219" t="s">
        <v>2305</v>
      </c>
      <c r="C1518" s="265" t="s">
        <v>298</v>
      </c>
      <c r="D1518" s="190" t="s">
        <v>378</v>
      </c>
      <c r="E1518" s="265"/>
      <c r="F1518" s="190"/>
      <c r="G1518" s="190" t="s">
        <v>24</v>
      </c>
      <c r="H1518" s="260">
        <v>1</v>
      </c>
      <c r="I1518" s="746">
        <v>1900.8000000000002</v>
      </c>
      <c r="J1518" s="421">
        <f t="shared" si="190"/>
        <v>1900.8000000000002</v>
      </c>
      <c r="K1518" s="421">
        <v>1663.2</v>
      </c>
      <c r="L1518" s="408">
        <f t="shared" si="191"/>
        <v>1663.2</v>
      </c>
      <c r="M1518" s="408">
        <f t="shared" si="192"/>
        <v>3564</v>
      </c>
      <c r="N1518" s="408">
        <f t="shared" si="193"/>
        <v>3564</v>
      </c>
      <c r="O1518" s="299"/>
      <c r="P1518" s="514"/>
      <c r="Q1518" s="550"/>
      <c r="R1518" s="862"/>
      <c r="S1518" s="862"/>
      <c r="T1518" s="3"/>
      <c r="U1518" s="3"/>
      <c r="V1518" s="3"/>
      <c r="W1518" s="3"/>
      <c r="X1518" s="3"/>
      <c r="Y1518" s="3"/>
      <c r="Z1518" s="3"/>
    </row>
    <row r="1519" spans="1:26" s="2" customFormat="1" hidden="1" outlineLevel="1">
      <c r="A1519" s="218" t="s">
        <v>4213</v>
      </c>
      <c r="B1519" s="219" t="s">
        <v>2305</v>
      </c>
      <c r="C1519" s="265" t="s">
        <v>298</v>
      </c>
      <c r="D1519" s="190" t="s">
        <v>379</v>
      </c>
      <c r="E1519" s="265"/>
      <c r="F1519" s="190"/>
      <c r="G1519" s="190" t="s">
        <v>24</v>
      </c>
      <c r="H1519" s="260">
        <v>2</v>
      </c>
      <c r="I1519" s="746">
        <v>2246.4</v>
      </c>
      <c r="J1519" s="421">
        <f t="shared" si="190"/>
        <v>4492.8</v>
      </c>
      <c r="K1519" s="421">
        <v>1965.6000000000001</v>
      </c>
      <c r="L1519" s="408">
        <f t="shared" si="191"/>
        <v>3931.2000000000003</v>
      </c>
      <c r="M1519" s="408">
        <f t="shared" si="192"/>
        <v>4212</v>
      </c>
      <c r="N1519" s="408">
        <f t="shared" si="193"/>
        <v>8424</v>
      </c>
      <c r="O1519" s="299"/>
      <c r="P1519" s="514"/>
      <c r="Q1519" s="550"/>
      <c r="R1519" s="862"/>
      <c r="S1519" s="862"/>
      <c r="T1519" s="3"/>
      <c r="U1519" s="3"/>
      <c r="V1519" s="3"/>
      <c r="W1519" s="3"/>
      <c r="X1519" s="3"/>
      <c r="Y1519" s="3"/>
      <c r="Z1519" s="3"/>
    </row>
    <row r="1520" spans="1:26" s="2" customFormat="1" hidden="1" outlineLevel="1">
      <c r="A1520" s="218" t="s">
        <v>4214</v>
      </c>
      <c r="B1520" s="219" t="s">
        <v>2305</v>
      </c>
      <c r="C1520" s="265" t="s">
        <v>298</v>
      </c>
      <c r="D1520" s="190" t="s">
        <v>1207</v>
      </c>
      <c r="E1520" s="265"/>
      <c r="F1520" s="190"/>
      <c r="G1520" s="190" t="s">
        <v>24</v>
      </c>
      <c r="H1520" s="260">
        <v>9</v>
      </c>
      <c r="I1520" s="746">
        <v>2419.1999999999998</v>
      </c>
      <c r="J1520" s="421">
        <f t="shared" si="190"/>
        <v>21772.799999999999</v>
      </c>
      <c r="K1520" s="421">
        <v>2116.7999999999997</v>
      </c>
      <c r="L1520" s="408">
        <f t="shared" si="191"/>
        <v>19051.199999999997</v>
      </c>
      <c r="M1520" s="408">
        <f t="shared" si="192"/>
        <v>4536</v>
      </c>
      <c r="N1520" s="408">
        <f t="shared" si="193"/>
        <v>40824</v>
      </c>
      <c r="O1520" s="299"/>
      <c r="P1520" s="514"/>
      <c r="Q1520" s="550"/>
      <c r="R1520" s="862"/>
      <c r="S1520" s="862"/>
      <c r="T1520" s="3"/>
      <c r="U1520" s="3"/>
      <c r="V1520" s="3"/>
      <c r="W1520" s="3"/>
      <c r="X1520" s="3"/>
      <c r="Y1520" s="3"/>
      <c r="Z1520" s="3"/>
    </row>
    <row r="1521" spans="1:26" s="2" customFormat="1" hidden="1" outlineLevel="1">
      <c r="A1521" s="218" t="s">
        <v>4215</v>
      </c>
      <c r="B1521" s="219" t="s">
        <v>2305</v>
      </c>
      <c r="C1521" s="265" t="s">
        <v>298</v>
      </c>
      <c r="D1521" s="190" t="s">
        <v>380</v>
      </c>
      <c r="E1521" s="265"/>
      <c r="F1521" s="190"/>
      <c r="G1521" s="190" t="s">
        <v>24</v>
      </c>
      <c r="H1521" s="260">
        <v>7</v>
      </c>
      <c r="I1521" s="746">
        <v>2764.7999999999997</v>
      </c>
      <c r="J1521" s="421">
        <f t="shared" si="190"/>
        <v>19353.599999999999</v>
      </c>
      <c r="K1521" s="421">
        <v>2419.2000000000003</v>
      </c>
      <c r="L1521" s="408">
        <f t="shared" si="191"/>
        <v>16934.400000000001</v>
      </c>
      <c r="M1521" s="408">
        <f t="shared" si="192"/>
        <v>5184</v>
      </c>
      <c r="N1521" s="408">
        <f t="shared" si="193"/>
        <v>36288</v>
      </c>
      <c r="O1521" s="299"/>
      <c r="P1521" s="514"/>
      <c r="Q1521" s="550"/>
      <c r="R1521" s="862"/>
      <c r="S1521" s="862"/>
      <c r="T1521" s="3"/>
      <c r="U1521" s="3"/>
      <c r="V1521" s="3"/>
      <c r="W1521" s="3"/>
      <c r="X1521" s="3"/>
      <c r="Y1521" s="3"/>
      <c r="Z1521" s="3"/>
    </row>
    <row r="1522" spans="1:26" s="2" customFormat="1" hidden="1" outlineLevel="1">
      <c r="A1522" s="218" t="s">
        <v>4216</v>
      </c>
      <c r="B1522" s="219" t="s">
        <v>2305</v>
      </c>
      <c r="C1522" s="265" t="s">
        <v>298</v>
      </c>
      <c r="D1522" s="190" t="s">
        <v>381</v>
      </c>
      <c r="E1522" s="265"/>
      <c r="F1522" s="190"/>
      <c r="G1522" s="190" t="s">
        <v>24</v>
      </c>
      <c r="H1522" s="260">
        <v>16</v>
      </c>
      <c r="I1522" s="746">
        <v>2073.6</v>
      </c>
      <c r="J1522" s="421">
        <f t="shared" si="190"/>
        <v>33177.599999999999</v>
      </c>
      <c r="K1522" s="421">
        <v>1814.3999999999999</v>
      </c>
      <c r="L1522" s="408">
        <f t="shared" si="191"/>
        <v>29030.399999999998</v>
      </c>
      <c r="M1522" s="408">
        <f t="shared" si="192"/>
        <v>3888</v>
      </c>
      <c r="N1522" s="408">
        <f t="shared" si="193"/>
        <v>62208</v>
      </c>
      <c r="O1522" s="299"/>
      <c r="P1522" s="514"/>
      <c r="Q1522" s="550"/>
      <c r="R1522" s="862"/>
      <c r="S1522" s="862"/>
      <c r="T1522" s="3"/>
      <c r="U1522" s="3"/>
      <c r="V1522" s="3"/>
      <c r="W1522" s="3"/>
      <c r="X1522" s="3"/>
      <c r="Y1522" s="3"/>
      <c r="Z1522" s="3"/>
    </row>
    <row r="1523" spans="1:26" s="2" customFormat="1" hidden="1" outlineLevel="1">
      <c r="A1523" s="218" t="s">
        <v>4217</v>
      </c>
      <c r="B1523" s="219" t="s">
        <v>2305</v>
      </c>
      <c r="C1523" s="265" t="s">
        <v>298</v>
      </c>
      <c r="D1523" s="190" t="s">
        <v>1209</v>
      </c>
      <c r="E1523" s="265"/>
      <c r="F1523" s="190"/>
      <c r="G1523" s="190" t="s">
        <v>24</v>
      </c>
      <c r="H1523" s="260">
        <v>10</v>
      </c>
      <c r="I1523" s="746">
        <v>2566.666666666667</v>
      </c>
      <c r="J1523" s="421">
        <f t="shared" si="190"/>
        <v>25666.666666666672</v>
      </c>
      <c r="K1523" s="421">
        <v>1170.4000000000001</v>
      </c>
      <c r="L1523" s="408">
        <f t="shared" si="191"/>
        <v>11704</v>
      </c>
      <c r="M1523" s="408">
        <f t="shared" si="192"/>
        <v>3737.0666666666671</v>
      </c>
      <c r="N1523" s="408">
        <f t="shared" si="193"/>
        <v>37370.666666666672</v>
      </c>
      <c r="O1523" s="299"/>
      <c r="P1523" s="514"/>
      <c r="Q1523" s="550"/>
      <c r="R1523" s="862"/>
      <c r="S1523" s="862"/>
      <c r="T1523" s="3"/>
      <c r="U1523" s="3"/>
      <c r="V1523" s="3"/>
      <c r="W1523" s="3"/>
      <c r="X1523" s="3"/>
      <c r="Y1523" s="3"/>
      <c r="Z1523" s="3"/>
    </row>
    <row r="1524" spans="1:26" s="2" customFormat="1" hidden="1" outlineLevel="1">
      <c r="A1524" s="218" t="s">
        <v>4218</v>
      </c>
      <c r="B1524" s="219" t="s">
        <v>2305</v>
      </c>
      <c r="C1524" s="265" t="s">
        <v>298</v>
      </c>
      <c r="D1524" s="190" t="s">
        <v>382</v>
      </c>
      <c r="E1524" s="265"/>
      <c r="F1524" s="190"/>
      <c r="G1524" s="190" t="s">
        <v>24</v>
      </c>
      <c r="H1524" s="260">
        <v>2</v>
      </c>
      <c r="I1524" s="746">
        <v>2419.1999999999998</v>
      </c>
      <c r="J1524" s="421">
        <f t="shared" si="190"/>
        <v>4838.3999999999996</v>
      </c>
      <c r="K1524" s="421">
        <v>2116.7999999999997</v>
      </c>
      <c r="L1524" s="408">
        <f t="shared" si="191"/>
        <v>4233.5999999999995</v>
      </c>
      <c r="M1524" s="408">
        <f t="shared" si="192"/>
        <v>4536</v>
      </c>
      <c r="N1524" s="408">
        <f t="shared" si="193"/>
        <v>9072</v>
      </c>
      <c r="O1524" s="299"/>
      <c r="P1524" s="514"/>
      <c r="Q1524" s="550"/>
      <c r="R1524" s="862"/>
      <c r="S1524" s="862"/>
      <c r="T1524" s="3"/>
      <c r="U1524" s="3"/>
      <c r="V1524" s="3"/>
      <c r="W1524" s="3"/>
      <c r="X1524" s="3"/>
      <c r="Y1524" s="3"/>
      <c r="Z1524" s="3"/>
    </row>
    <row r="1525" spans="1:26" s="2" customFormat="1" hidden="1" outlineLevel="1">
      <c r="A1525" s="218" t="s">
        <v>4219</v>
      </c>
      <c r="B1525" s="219" t="s">
        <v>2305</v>
      </c>
      <c r="C1525" s="265" t="s">
        <v>298</v>
      </c>
      <c r="D1525" s="190" t="s">
        <v>1210</v>
      </c>
      <c r="E1525" s="265"/>
      <c r="F1525" s="190"/>
      <c r="G1525" s="190" t="s">
        <v>24</v>
      </c>
      <c r="H1525" s="260">
        <v>1</v>
      </c>
      <c r="I1525" s="746">
        <v>2592</v>
      </c>
      <c r="J1525" s="421">
        <f t="shared" si="190"/>
        <v>2592</v>
      </c>
      <c r="K1525" s="421">
        <v>2268</v>
      </c>
      <c r="L1525" s="408">
        <f t="shared" si="191"/>
        <v>2268</v>
      </c>
      <c r="M1525" s="408">
        <f t="shared" si="192"/>
        <v>4860</v>
      </c>
      <c r="N1525" s="408">
        <f t="shared" si="193"/>
        <v>4860</v>
      </c>
      <c r="O1525" s="299"/>
      <c r="P1525" s="514"/>
      <c r="Q1525" s="550"/>
      <c r="R1525" s="862"/>
      <c r="S1525" s="862"/>
      <c r="T1525" s="3"/>
      <c r="U1525" s="3"/>
      <c r="V1525" s="3"/>
      <c r="W1525" s="3"/>
      <c r="X1525" s="3"/>
      <c r="Y1525" s="3"/>
      <c r="Z1525" s="3"/>
    </row>
    <row r="1526" spans="1:26" s="2" customFormat="1" hidden="1" outlineLevel="1">
      <c r="A1526" s="218" t="s">
        <v>4220</v>
      </c>
      <c r="B1526" s="219" t="s">
        <v>2305</v>
      </c>
      <c r="C1526" s="265" t="s">
        <v>298</v>
      </c>
      <c r="D1526" s="190" t="s">
        <v>1211</v>
      </c>
      <c r="E1526" s="265"/>
      <c r="F1526" s="190"/>
      <c r="G1526" s="190" t="s">
        <v>24</v>
      </c>
      <c r="H1526" s="260">
        <v>3</v>
      </c>
      <c r="I1526" s="746">
        <v>2937.6000000000004</v>
      </c>
      <c r="J1526" s="421">
        <f t="shared" si="190"/>
        <v>8812.8000000000011</v>
      </c>
      <c r="K1526" s="421">
        <v>2570.4000000000005</v>
      </c>
      <c r="L1526" s="408">
        <f t="shared" si="191"/>
        <v>7711.2000000000016</v>
      </c>
      <c r="M1526" s="408">
        <f t="shared" si="192"/>
        <v>5508.0000000000009</v>
      </c>
      <c r="N1526" s="408">
        <f t="shared" si="193"/>
        <v>16524.000000000004</v>
      </c>
      <c r="O1526" s="299"/>
      <c r="P1526" s="514"/>
      <c r="Q1526" s="550"/>
      <c r="R1526" s="862"/>
      <c r="S1526" s="862"/>
      <c r="T1526" s="3"/>
      <c r="U1526" s="3"/>
      <c r="V1526" s="3"/>
      <c r="W1526" s="3"/>
      <c r="X1526" s="3"/>
      <c r="Y1526" s="3"/>
      <c r="Z1526" s="3"/>
    </row>
    <row r="1527" spans="1:26" s="2" customFormat="1" hidden="1" outlineLevel="1">
      <c r="A1527" s="218" t="s">
        <v>4221</v>
      </c>
      <c r="B1527" s="219" t="s">
        <v>2305</v>
      </c>
      <c r="C1527" s="265" t="s">
        <v>298</v>
      </c>
      <c r="D1527" s="190" t="s">
        <v>383</v>
      </c>
      <c r="E1527" s="265"/>
      <c r="F1527" s="190"/>
      <c r="G1527" s="190" t="s">
        <v>24</v>
      </c>
      <c r="H1527" s="260">
        <v>14</v>
      </c>
      <c r="I1527" s="746">
        <v>3110.4</v>
      </c>
      <c r="J1527" s="421">
        <f t="shared" si="190"/>
        <v>43545.599999999999</v>
      </c>
      <c r="K1527" s="421">
        <v>2721.6</v>
      </c>
      <c r="L1527" s="408">
        <f t="shared" si="191"/>
        <v>38102.400000000001</v>
      </c>
      <c r="M1527" s="408">
        <f t="shared" si="192"/>
        <v>5832</v>
      </c>
      <c r="N1527" s="408">
        <f t="shared" si="193"/>
        <v>81648</v>
      </c>
      <c r="O1527" s="299"/>
      <c r="P1527" s="514"/>
      <c r="Q1527" s="550"/>
      <c r="R1527" s="862"/>
      <c r="S1527" s="862"/>
      <c r="T1527" s="3"/>
      <c r="U1527" s="3"/>
      <c r="V1527" s="3"/>
      <c r="W1527" s="3"/>
      <c r="X1527" s="3"/>
      <c r="Y1527" s="3"/>
      <c r="Z1527" s="3"/>
    </row>
    <row r="1528" spans="1:26" s="2" customFormat="1" hidden="1" outlineLevel="1">
      <c r="A1528" s="218" t="s">
        <v>4222</v>
      </c>
      <c r="B1528" s="219" t="s">
        <v>2305</v>
      </c>
      <c r="C1528" s="265" t="s">
        <v>299</v>
      </c>
      <c r="D1528" s="190" t="s">
        <v>397</v>
      </c>
      <c r="E1528" s="265"/>
      <c r="F1528" s="190"/>
      <c r="G1528" s="190" t="s">
        <v>24</v>
      </c>
      <c r="H1528" s="260">
        <v>619</v>
      </c>
      <c r="I1528" s="746">
        <v>238.11666666666667</v>
      </c>
      <c r="J1528" s="421">
        <f t="shared" si="190"/>
        <v>147394.21666666667</v>
      </c>
      <c r="K1528" s="751">
        <v>214.30500000000004</v>
      </c>
      <c r="L1528" s="408">
        <f t="shared" si="191"/>
        <v>132654.79500000001</v>
      </c>
      <c r="M1528" s="408">
        <f t="shared" si="192"/>
        <v>452.42166666666674</v>
      </c>
      <c r="N1528" s="408">
        <f t="shared" si="193"/>
        <v>280049.01166666672</v>
      </c>
      <c r="O1528" s="311"/>
      <c r="P1528" s="515"/>
      <c r="Q1528" s="551"/>
      <c r="R1528" s="862"/>
      <c r="S1528" s="862"/>
      <c r="T1528" s="3"/>
      <c r="U1528" s="3"/>
      <c r="V1528" s="3"/>
      <c r="W1528" s="3"/>
      <c r="X1528" s="3"/>
      <c r="Y1528" s="3"/>
      <c r="Z1528" s="3"/>
    </row>
    <row r="1529" spans="1:26" s="2" customFormat="1" hidden="1" outlineLevel="1">
      <c r="A1529" s="218" t="s">
        <v>4223</v>
      </c>
      <c r="B1529" s="219" t="s">
        <v>2305</v>
      </c>
      <c r="C1529" s="265" t="s">
        <v>299</v>
      </c>
      <c r="D1529" s="190" t="s">
        <v>398</v>
      </c>
      <c r="E1529" s="265"/>
      <c r="F1529" s="190"/>
      <c r="G1529" s="190" t="s">
        <v>24</v>
      </c>
      <c r="H1529" s="260">
        <v>416</v>
      </c>
      <c r="I1529" s="746">
        <v>297.64583333333331</v>
      </c>
      <c r="J1529" s="421">
        <f t="shared" si="190"/>
        <v>123820.66666666666</v>
      </c>
      <c r="K1529" s="751">
        <v>267.88124999999997</v>
      </c>
      <c r="L1529" s="408">
        <f t="shared" si="191"/>
        <v>111438.59999999999</v>
      </c>
      <c r="M1529" s="408">
        <f t="shared" si="192"/>
        <v>565.52708333333328</v>
      </c>
      <c r="N1529" s="408">
        <f t="shared" si="193"/>
        <v>235259.26666666663</v>
      </c>
      <c r="O1529" s="311"/>
      <c r="P1529" s="515"/>
      <c r="Q1529" s="551"/>
      <c r="R1529" s="862"/>
      <c r="S1529" s="862"/>
      <c r="T1529" s="3"/>
      <c r="U1529" s="3"/>
      <c r="V1529" s="3"/>
      <c r="W1529" s="3"/>
      <c r="X1529" s="3"/>
      <c r="Y1529" s="3"/>
      <c r="Z1529" s="3"/>
    </row>
    <row r="1530" spans="1:26" s="2" customFormat="1" hidden="1" outlineLevel="1">
      <c r="A1530" s="218" t="s">
        <v>4224</v>
      </c>
      <c r="B1530" s="219" t="s">
        <v>2305</v>
      </c>
      <c r="C1530" s="265" t="s">
        <v>299</v>
      </c>
      <c r="D1530" s="190" t="s">
        <v>399</v>
      </c>
      <c r="E1530" s="265"/>
      <c r="F1530" s="190"/>
      <c r="G1530" s="190" t="s">
        <v>24</v>
      </c>
      <c r="H1530" s="260">
        <v>318</v>
      </c>
      <c r="I1530" s="746">
        <v>380.98666666666668</v>
      </c>
      <c r="J1530" s="421">
        <f t="shared" si="190"/>
        <v>121153.76000000001</v>
      </c>
      <c r="K1530" s="751">
        <v>342.88800000000009</v>
      </c>
      <c r="L1530" s="408">
        <f t="shared" si="191"/>
        <v>109038.38400000003</v>
      </c>
      <c r="M1530" s="408">
        <f t="shared" si="192"/>
        <v>723.87466666666683</v>
      </c>
      <c r="N1530" s="408">
        <f t="shared" si="193"/>
        <v>230192.14400000006</v>
      </c>
      <c r="O1530" s="311"/>
      <c r="P1530" s="515"/>
      <c r="Q1530" s="551"/>
      <c r="R1530" s="862"/>
      <c r="S1530" s="862"/>
      <c r="T1530" s="3"/>
      <c r="U1530" s="3"/>
      <c r="V1530" s="3"/>
      <c r="W1530" s="3"/>
      <c r="X1530" s="3"/>
      <c r="Y1530" s="3"/>
      <c r="Z1530" s="3"/>
    </row>
    <row r="1531" spans="1:26" s="2" customFormat="1" hidden="1" outlineLevel="1">
      <c r="A1531" s="218" t="s">
        <v>4225</v>
      </c>
      <c r="B1531" s="219" t="s">
        <v>2305</v>
      </c>
      <c r="C1531" s="265" t="s">
        <v>299</v>
      </c>
      <c r="D1531" s="190" t="s">
        <v>400</v>
      </c>
      <c r="E1531" s="265"/>
      <c r="F1531" s="190"/>
      <c r="G1531" s="190" t="s">
        <v>24</v>
      </c>
      <c r="H1531" s="260">
        <v>111</v>
      </c>
      <c r="I1531" s="746">
        <v>476.23333333333335</v>
      </c>
      <c r="J1531" s="421">
        <f t="shared" si="190"/>
        <v>52861.9</v>
      </c>
      <c r="K1531" s="751">
        <v>428.61000000000007</v>
      </c>
      <c r="L1531" s="408">
        <f t="shared" si="191"/>
        <v>47575.710000000006</v>
      </c>
      <c r="M1531" s="408">
        <f t="shared" si="192"/>
        <v>904.84333333333348</v>
      </c>
      <c r="N1531" s="408">
        <f t="shared" si="193"/>
        <v>100437.61000000002</v>
      </c>
      <c r="O1531" s="311"/>
      <c r="P1531" s="515"/>
      <c r="Q1531" s="551"/>
      <c r="R1531" s="862"/>
      <c r="S1531" s="862"/>
      <c r="T1531" s="3"/>
      <c r="U1531" s="3"/>
      <c r="V1531" s="3"/>
      <c r="W1531" s="3"/>
      <c r="X1531" s="3"/>
      <c r="Y1531" s="3"/>
      <c r="Z1531" s="3"/>
    </row>
    <row r="1532" spans="1:26" s="2" customFormat="1" hidden="1" outlineLevel="1">
      <c r="A1532" s="218" t="s">
        <v>4226</v>
      </c>
      <c r="B1532" s="219" t="s">
        <v>2305</v>
      </c>
      <c r="C1532" s="265" t="s">
        <v>299</v>
      </c>
      <c r="D1532" s="190" t="s">
        <v>401</v>
      </c>
      <c r="E1532" s="265"/>
      <c r="F1532" s="190"/>
      <c r="G1532" s="190" t="s">
        <v>24</v>
      </c>
      <c r="H1532" s="260">
        <v>141</v>
      </c>
      <c r="I1532" s="746">
        <v>595.29166666666663</v>
      </c>
      <c r="J1532" s="421">
        <f t="shared" si="190"/>
        <v>83936.125</v>
      </c>
      <c r="K1532" s="751">
        <v>535.76249999999993</v>
      </c>
      <c r="L1532" s="408">
        <f t="shared" si="191"/>
        <v>75542.512499999997</v>
      </c>
      <c r="M1532" s="408">
        <f t="shared" si="192"/>
        <v>1131.0541666666666</v>
      </c>
      <c r="N1532" s="408">
        <f t="shared" si="193"/>
        <v>159478.63749999998</v>
      </c>
      <c r="O1532" s="311"/>
      <c r="P1532" s="515"/>
      <c r="Q1532" s="551"/>
      <c r="R1532" s="862"/>
      <c r="S1532" s="862"/>
      <c r="T1532" s="3"/>
      <c r="U1532" s="3"/>
      <c r="V1532" s="3"/>
      <c r="W1532" s="3"/>
      <c r="X1532" s="3"/>
      <c r="Y1532" s="3"/>
      <c r="Z1532" s="3"/>
    </row>
    <row r="1533" spans="1:26" s="2" customFormat="1" hidden="1" outlineLevel="1">
      <c r="A1533" s="218" t="s">
        <v>4227</v>
      </c>
      <c r="B1533" s="219" t="s">
        <v>2305</v>
      </c>
      <c r="C1533" s="265" t="s">
        <v>299</v>
      </c>
      <c r="D1533" s="190" t="s">
        <v>402</v>
      </c>
      <c r="E1533" s="265"/>
      <c r="F1533" s="190"/>
      <c r="G1533" s="190" t="s">
        <v>24</v>
      </c>
      <c r="H1533" s="260">
        <v>60</v>
      </c>
      <c r="I1533" s="746">
        <v>750.0675</v>
      </c>
      <c r="J1533" s="421">
        <f t="shared" si="190"/>
        <v>45004.05</v>
      </c>
      <c r="K1533" s="751">
        <v>675.0607500000001</v>
      </c>
      <c r="L1533" s="408">
        <f t="shared" si="191"/>
        <v>40503.645000000004</v>
      </c>
      <c r="M1533" s="408">
        <f t="shared" si="192"/>
        <v>1425.1282500000002</v>
      </c>
      <c r="N1533" s="408">
        <f t="shared" si="193"/>
        <v>85507.695000000007</v>
      </c>
      <c r="O1533" s="311"/>
      <c r="P1533" s="515"/>
      <c r="Q1533" s="551"/>
      <c r="R1533" s="862"/>
      <c r="S1533" s="862"/>
      <c r="T1533" s="3"/>
      <c r="U1533" s="3"/>
      <c r="V1533" s="3"/>
      <c r="W1533" s="3"/>
      <c r="X1533" s="3"/>
      <c r="Y1533" s="3"/>
      <c r="Z1533" s="3"/>
    </row>
    <row r="1534" spans="1:26" s="2" customFormat="1" hidden="1" outlineLevel="1">
      <c r="A1534" s="218" t="s">
        <v>4228</v>
      </c>
      <c r="B1534" s="219" t="s">
        <v>2305</v>
      </c>
      <c r="C1534" s="265" t="s">
        <v>299</v>
      </c>
      <c r="D1534" s="190" t="s">
        <v>403</v>
      </c>
      <c r="E1534" s="265"/>
      <c r="F1534" s="190"/>
      <c r="G1534" s="190" t="s">
        <v>24</v>
      </c>
      <c r="H1534" s="260">
        <v>4</v>
      </c>
      <c r="I1534" s="746">
        <v>845.31416666666678</v>
      </c>
      <c r="J1534" s="421">
        <f t="shared" si="190"/>
        <v>3381.2566666666671</v>
      </c>
      <c r="K1534" s="751">
        <v>760.78275000000008</v>
      </c>
      <c r="L1534" s="408">
        <f t="shared" si="191"/>
        <v>3043.1310000000003</v>
      </c>
      <c r="M1534" s="408">
        <f t="shared" si="192"/>
        <v>1606.0969166666669</v>
      </c>
      <c r="N1534" s="408">
        <f t="shared" si="193"/>
        <v>6424.3876666666674</v>
      </c>
      <c r="O1534" s="311"/>
      <c r="P1534" s="515"/>
      <c r="Q1534" s="551"/>
      <c r="R1534" s="862"/>
      <c r="S1534" s="862"/>
      <c r="T1534" s="3"/>
      <c r="U1534" s="3"/>
      <c r="V1534" s="3"/>
      <c r="W1534" s="3"/>
      <c r="X1534" s="3"/>
      <c r="Y1534" s="3"/>
      <c r="Z1534" s="3"/>
    </row>
    <row r="1535" spans="1:26" s="2" customFormat="1" hidden="1" outlineLevel="1">
      <c r="A1535" s="218" t="s">
        <v>4229</v>
      </c>
      <c r="B1535" s="219" t="s">
        <v>2305</v>
      </c>
      <c r="C1535" s="265" t="s">
        <v>299</v>
      </c>
      <c r="D1535" s="190" t="s">
        <v>404</v>
      </c>
      <c r="E1535" s="265"/>
      <c r="F1535" s="190"/>
      <c r="G1535" s="190" t="s">
        <v>24</v>
      </c>
      <c r="H1535" s="260">
        <v>7</v>
      </c>
      <c r="I1535" s="746">
        <v>952.4666666666667</v>
      </c>
      <c r="J1535" s="421">
        <f t="shared" si="190"/>
        <v>6667.2666666666664</v>
      </c>
      <c r="K1535" s="751">
        <v>857.22000000000014</v>
      </c>
      <c r="L1535" s="408">
        <f t="shared" si="191"/>
        <v>6000.5400000000009</v>
      </c>
      <c r="M1535" s="408">
        <f t="shared" si="192"/>
        <v>1809.686666666667</v>
      </c>
      <c r="N1535" s="408">
        <f t="shared" si="193"/>
        <v>12667.806666666669</v>
      </c>
      <c r="O1535" s="311"/>
      <c r="P1535" s="515"/>
      <c r="Q1535" s="551"/>
      <c r="R1535" s="862"/>
      <c r="S1535" s="862"/>
      <c r="T1535" s="3"/>
      <c r="U1535" s="3"/>
      <c r="V1535" s="3"/>
      <c r="W1535" s="3"/>
      <c r="X1535" s="3"/>
      <c r="Y1535" s="3"/>
      <c r="Z1535" s="3"/>
    </row>
    <row r="1536" spans="1:26" s="2" customFormat="1" hidden="1" outlineLevel="1">
      <c r="A1536" s="218" t="s">
        <v>4230</v>
      </c>
      <c r="B1536" s="219" t="s">
        <v>2305</v>
      </c>
      <c r="C1536" s="265" t="s">
        <v>299</v>
      </c>
      <c r="D1536" s="190" t="s">
        <v>1213</v>
      </c>
      <c r="E1536" s="265"/>
      <c r="F1536" s="190"/>
      <c r="G1536" s="190" t="s">
        <v>24</v>
      </c>
      <c r="H1536" s="260">
        <v>4</v>
      </c>
      <c r="I1536" s="746">
        <v>1071.5250000000001</v>
      </c>
      <c r="J1536" s="421">
        <f t="shared" si="190"/>
        <v>4286.1000000000004</v>
      </c>
      <c r="K1536" s="751">
        <v>964.37250000000006</v>
      </c>
      <c r="L1536" s="408">
        <f t="shared" si="191"/>
        <v>3857.4900000000002</v>
      </c>
      <c r="M1536" s="408">
        <f t="shared" si="192"/>
        <v>2035.8975</v>
      </c>
      <c r="N1536" s="408">
        <f t="shared" si="193"/>
        <v>8143.59</v>
      </c>
      <c r="O1536" s="311"/>
      <c r="P1536" s="515"/>
      <c r="Q1536" s="551"/>
      <c r="R1536" s="862"/>
      <c r="S1536" s="862"/>
      <c r="T1536" s="3"/>
      <c r="U1536" s="3"/>
      <c r="V1536" s="3"/>
      <c r="W1536" s="3"/>
      <c r="X1536" s="3"/>
      <c r="Y1536" s="3"/>
      <c r="Z1536" s="3"/>
    </row>
    <row r="1537" spans="1:26" s="2" customFormat="1" hidden="1" outlineLevel="1">
      <c r="A1537" s="218" t="s">
        <v>4231</v>
      </c>
      <c r="B1537" s="219" t="s">
        <v>2305</v>
      </c>
      <c r="C1537" s="265" t="s">
        <v>299</v>
      </c>
      <c r="D1537" s="190" t="s">
        <v>405</v>
      </c>
      <c r="E1537" s="265"/>
      <c r="F1537" s="190"/>
      <c r="G1537" s="190" t="s">
        <v>24</v>
      </c>
      <c r="H1537" s="260">
        <v>6</v>
      </c>
      <c r="I1537" s="746">
        <v>1190.5833333333333</v>
      </c>
      <c r="J1537" s="421">
        <f t="shared" si="190"/>
        <v>7143.5</v>
      </c>
      <c r="K1537" s="751">
        <v>1071.5249999999999</v>
      </c>
      <c r="L1537" s="408">
        <f t="shared" si="191"/>
        <v>6429.15</v>
      </c>
      <c r="M1537" s="408">
        <f t="shared" si="192"/>
        <v>2262.1083333333331</v>
      </c>
      <c r="N1537" s="408">
        <f t="shared" si="193"/>
        <v>13572.649999999998</v>
      </c>
      <c r="O1537" s="311"/>
      <c r="P1537" s="515"/>
      <c r="Q1537" s="551"/>
      <c r="R1537" s="862"/>
      <c r="S1537" s="862"/>
      <c r="T1537" s="3"/>
      <c r="U1537" s="3"/>
      <c r="V1537" s="3"/>
      <c r="W1537" s="3"/>
      <c r="X1537" s="3"/>
      <c r="Y1537" s="3"/>
      <c r="Z1537" s="3"/>
    </row>
    <row r="1538" spans="1:26" s="2" customFormat="1" hidden="1" outlineLevel="1">
      <c r="A1538" s="218" t="s">
        <v>4232</v>
      </c>
      <c r="B1538" s="219" t="s">
        <v>2305</v>
      </c>
      <c r="C1538" s="265" t="s">
        <v>299</v>
      </c>
      <c r="D1538" s="190" t="s">
        <v>406</v>
      </c>
      <c r="E1538" s="265"/>
      <c r="F1538" s="190"/>
      <c r="G1538" s="190" t="s">
        <v>24</v>
      </c>
      <c r="H1538" s="260">
        <v>16</v>
      </c>
      <c r="I1538" s="746">
        <v>1333.4533333333334</v>
      </c>
      <c r="J1538" s="421">
        <f t="shared" si="190"/>
        <v>21335.253333333334</v>
      </c>
      <c r="K1538" s="751">
        <v>1200.1080000000002</v>
      </c>
      <c r="L1538" s="408">
        <f t="shared" si="191"/>
        <v>19201.728000000003</v>
      </c>
      <c r="M1538" s="408">
        <f t="shared" si="192"/>
        <v>2533.5613333333336</v>
      </c>
      <c r="N1538" s="408">
        <f t="shared" si="193"/>
        <v>40536.981333333337</v>
      </c>
      <c r="O1538" s="311"/>
      <c r="P1538" s="515"/>
      <c r="Q1538" s="551"/>
      <c r="R1538" s="862"/>
      <c r="S1538" s="862"/>
      <c r="T1538" s="3"/>
      <c r="U1538" s="3"/>
      <c r="V1538" s="3"/>
      <c r="W1538" s="3"/>
      <c r="X1538" s="3"/>
      <c r="Y1538" s="3"/>
      <c r="Z1538" s="3"/>
    </row>
    <row r="1539" spans="1:26" s="2" customFormat="1" ht="27.6" hidden="1" outlineLevel="1">
      <c r="A1539" s="218" t="s">
        <v>4233</v>
      </c>
      <c r="B1539" s="219" t="s">
        <v>2305</v>
      </c>
      <c r="C1539" s="265" t="s">
        <v>305</v>
      </c>
      <c r="D1539" s="190" t="s">
        <v>555</v>
      </c>
      <c r="E1539" s="265"/>
      <c r="F1539" s="190" t="s">
        <v>222</v>
      </c>
      <c r="G1539" s="190" t="s">
        <v>22</v>
      </c>
      <c r="H1539" s="260">
        <v>1455</v>
      </c>
      <c r="I1539" s="746">
        <v>373.33333333333337</v>
      </c>
      <c r="J1539" s="421">
        <f>H1539*I1539</f>
        <v>543200</v>
      </c>
      <c r="K1539" s="421">
        <v>199.5</v>
      </c>
      <c r="L1539" s="408">
        <f t="shared" ref="L1539:L1572" si="194">H1539*K1539</f>
        <v>290272.5</v>
      </c>
      <c r="M1539" s="408">
        <f t="shared" ref="M1539:M1572" si="195">I1539+K1539</f>
        <v>572.83333333333337</v>
      </c>
      <c r="N1539" s="408">
        <f t="shared" ref="N1539:N1572" si="196">H1539*M1539</f>
        <v>833472.5</v>
      </c>
      <c r="O1539" s="299"/>
      <c r="P1539" s="514"/>
      <c r="Q1539" s="550"/>
      <c r="R1539" s="862"/>
      <c r="S1539" s="862"/>
      <c r="T1539" s="3"/>
      <c r="U1539" s="3"/>
      <c r="V1539" s="3"/>
      <c r="W1539" s="3"/>
      <c r="X1539" s="3"/>
      <c r="Y1539" s="3"/>
      <c r="Z1539" s="3"/>
    </row>
    <row r="1540" spans="1:26" s="2" customFormat="1" ht="27.6" hidden="1" outlineLevel="1">
      <c r="A1540" s="218" t="s">
        <v>4234</v>
      </c>
      <c r="B1540" s="219" t="s">
        <v>2305</v>
      </c>
      <c r="C1540" s="265" t="s">
        <v>306</v>
      </c>
      <c r="D1540" s="190" t="s">
        <v>556</v>
      </c>
      <c r="E1540" s="265"/>
      <c r="F1540" s="190" t="s">
        <v>222</v>
      </c>
      <c r="G1540" s="190" t="s">
        <v>22</v>
      </c>
      <c r="H1540" s="260">
        <v>135</v>
      </c>
      <c r="I1540" s="746">
        <v>735</v>
      </c>
      <c r="J1540" s="421">
        <f>H1540*I1540</f>
        <v>99225</v>
      </c>
      <c r="K1540" s="421">
        <v>266</v>
      </c>
      <c r="L1540" s="408">
        <f t="shared" si="194"/>
        <v>35910</v>
      </c>
      <c r="M1540" s="408">
        <f t="shared" si="195"/>
        <v>1001</v>
      </c>
      <c r="N1540" s="408">
        <f t="shared" si="196"/>
        <v>135135</v>
      </c>
      <c r="O1540" s="299"/>
      <c r="P1540" s="514"/>
      <c r="Q1540" s="550"/>
      <c r="R1540" s="862"/>
      <c r="S1540" s="862"/>
      <c r="T1540" s="3"/>
      <c r="U1540" s="3"/>
      <c r="V1540" s="3"/>
      <c r="W1540" s="3"/>
      <c r="X1540" s="3"/>
      <c r="Y1540" s="3"/>
      <c r="Z1540" s="3"/>
    </row>
    <row r="1541" spans="1:26" s="2" customFormat="1" ht="27.6" hidden="1" outlineLevel="1">
      <c r="A1541" s="218" t="s">
        <v>4235</v>
      </c>
      <c r="B1541" s="219" t="s">
        <v>2305</v>
      </c>
      <c r="C1541" s="265" t="s">
        <v>307</v>
      </c>
      <c r="D1541" s="190" t="s">
        <v>557</v>
      </c>
      <c r="E1541" s="265"/>
      <c r="F1541" s="190" t="s">
        <v>222</v>
      </c>
      <c r="G1541" s="190" t="s">
        <v>22</v>
      </c>
      <c r="H1541" s="260">
        <v>250</v>
      </c>
      <c r="I1541" s="746">
        <v>147</v>
      </c>
      <c r="J1541" s="421">
        <f>H1541*I1541</f>
        <v>36750</v>
      </c>
      <c r="K1541" s="421">
        <v>266</v>
      </c>
      <c r="L1541" s="408">
        <f t="shared" si="194"/>
        <v>66500</v>
      </c>
      <c r="M1541" s="408">
        <f t="shared" si="195"/>
        <v>413</v>
      </c>
      <c r="N1541" s="408">
        <f t="shared" si="196"/>
        <v>103250</v>
      </c>
      <c r="O1541" s="299"/>
      <c r="P1541" s="514"/>
      <c r="Q1541" s="550"/>
      <c r="R1541" s="862"/>
      <c r="S1541" s="862"/>
      <c r="T1541" s="3"/>
      <c r="U1541" s="3"/>
      <c r="V1541" s="3"/>
      <c r="W1541" s="3"/>
      <c r="X1541" s="3"/>
      <c r="Y1541" s="3"/>
      <c r="Z1541" s="3"/>
    </row>
    <row r="1542" spans="1:26" s="2" customFormat="1" hidden="1" outlineLevel="1">
      <c r="A1542" s="218" t="s">
        <v>4236</v>
      </c>
      <c r="B1542" s="219" t="s">
        <v>2305</v>
      </c>
      <c r="C1542" s="265" t="s">
        <v>308</v>
      </c>
      <c r="D1542" s="190" t="s">
        <v>558</v>
      </c>
      <c r="E1542" s="265"/>
      <c r="F1542" s="190" t="s">
        <v>222</v>
      </c>
      <c r="G1542" s="190" t="s">
        <v>24</v>
      </c>
      <c r="H1542" s="260">
        <v>3680</v>
      </c>
      <c r="I1542" s="746">
        <v>13.999999999999998</v>
      </c>
      <c r="J1542" s="421">
        <f t="shared" ref="J1542:J1578" si="197">H1542*I1542</f>
        <v>51519.999999999993</v>
      </c>
      <c r="K1542" s="421">
        <v>0</v>
      </c>
      <c r="L1542" s="408">
        <f t="shared" si="194"/>
        <v>0</v>
      </c>
      <c r="M1542" s="408">
        <f t="shared" si="195"/>
        <v>13.999999999999998</v>
      </c>
      <c r="N1542" s="408">
        <f t="shared" si="196"/>
        <v>51519.999999999993</v>
      </c>
      <c r="O1542" s="299"/>
      <c r="P1542" s="514"/>
      <c r="Q1542" s="550"/>
      <c r="R1542" s="862"/>
      <c r="S1542" s="862"/>
      <c r="T1542" s="3"/>
      <c r="U1542" s="3"/>
      <c r="V1542" s="3"/>
      <c r="W1542" s="3"/>
      <c r="X1542" s="3"/>
      <c r="Y1542" s="3"/>
      <c r="Z1542" s="3"/>
    </row>
    <row r="1543" spans="1:26" s="2" customFormat="1" hidden="1" outlineLevel="1">
      <c r="A1543" s="218" t="s">
        <v>4237</v>
      </c>
      <c r="B1543" s="219" t="s">
        <v>2305</v>
      </c>
      <c r="C1543" s="265" t="s">
        <v>309</v>
      </c>
      <c r="D1543" s="190" t="s">
        <v>559</v>
      </c>
      <c r="E1543" s="265"/>
      <c r="F1543" s="190" t="s">
        <v>222</v>
      </c>
      <c r="G1543" s="190" t="s">
        <v>24</v>
      </c>
      <c r="H1543" s="260">
        <v>2520</v>
      </c>
      <c r="I1543" s="746">
        <v>13.999999999999998</v>
      </c>
      <c r="J1543" s="421">
        <f t="shared" si="197"/>
        <v>35279.999999999993</v>
      </c>
      <c r="K1543" s="421">
        <v>0</v>
      </c>
      <c r="L1543" s="408">
        <f t="shared" si="194"/>
        <v>0</v>
      </c>
      <c r="M1543" s="408">
        <f t="shared" si="195"/>
        <v>13.999999999999998</v>
      </c>
      <c r="N1543" s="408">
        <f t="shared" si="196"/>
        <v>35279.999999999993</v>
      </c>
      <c r="O1543" s="299"/>
      <c r="P1543" s="514"/>
      <c r="Q1543" s="550"/>
      <c r="R1543" s="862"/>
      <c r="S1543" s="862"/>
      <c r="T1543" s="3"/>
      <c r="U1543" s="3"/>
      <c r="V1543" s="3"/>
      <c r="W1543" s="3"/>
      <c r="X1543" s="3"/>
      <c r="Y1543" s="3"/>
      <c r="Z1543" s="3"/>
    </row>
    <row r="1544" spans="1:26" s="2" customFormat="1" hidden="1" outlineLevel="1">
      <c r="A1544" s="218" t="s">
        <v>4238</v>
      </c>
      <c r="B1544" s="219" t="s">
        <v>2305</v>
      </c>
      <c r="C1544" s="265" t="s">
        <v>218</v>
      </c>
      <c r="D1544" s="190"/>
      <c r="E1544" s="265"/>
      <c r="F1544" s="190"/>
      <c r="G1544" s="190" t="s">
        <v>38</v>
      </c>
      <c r="H1544" s="260">
        <v>3210</v>
      </c>
      <c r="I1544" s="746">
        <v>175</v>
      </c>
      <c r="J1544" s="421">
        <f t="shared" si="197"/>
        <v>561750</v>
      </c>
      <c r="K1544" s="421">
        <v>0</v>
      </c>
      <c r="L1544" s="408">
        <f t="shared" si="194"/>
        <v>0</v>
      </c>
      <c r="M1544" s="408">
        <f t="shared" si="195"/>
        <v>175</v>
      </c>
      <c r="N1544" s="408">
        <f t="shared" si="196"/>
        <v>561750</v>
      </c>
      <c r="O1544" s="311"/>
      <c r="P1544" s="515"/>
      <c r="Q1544" s="551"/>
      <c r="R1544" s="862"/>
      <c r="S1544" s="862"/>
      <c r="T1544" s="3"/>
      <c r="U1544" s="3"/>
      <c r="V1544" s="3"/>
      <c r="W1544" s="3"/>
      <c r="X1544" s="3"/>
      <c r="Y1544" s="3"/>
      <c r="Z1544" s="3"/>
    </row>
    <row r="1545" spans="1:26" s="2" customFormat="1" hidden="1" outlineLevel="1">
      <c r="A1545" s="218" t="s">
        <v>4239</v>
      </c>
      <c r="B1545" s="219" t="s">
        <v>2305</v>
      </c>
      <c r="C1545" s="265" t="s">
        <v>293</v>
      </c>
      <c r="D1545" s="190" t="s">
        <v>311</v>
      </c>
      <c r="E1545" s="265"/>
      <c r="F1545" s="190"/>
      <c r="G1545" s="190" t="s">
        <v>29</v>
      </c>
      <c r="H1545" s="260">
        <v>67</v>
      </c>
      <c r="I1545" s="746">
        <v>835.33333333333337</v>
      </c>
      <c r="J1545" s="421">
        <f t="shared" ref="J1545:J1558" si="198">H1545*I1545</f>
        <v>55967.333333333336</v>
      </c>
      <c r="K1545" s="421">
        <v>479.20000000000005</v>
      </c>
      <c r="L1545" s="408">
        <f t="shared" ref="L1545:L1558" si="199">H1545*K1545</f>
        <v>32106.400000000001</v>
      </c>
      <c r="M1545" s="408">
        <f t="shared" ref="M1545:M1558" si="200">I1545+K1545</f>
        <v>1314.5333333333333</v>
      </c>
      <c r="N1545" s="408">
        <f t="shared" ref="N1545:N1558" si="201">H1545*M1545</f>
        <v>88073.733333333337</v>
      </c>
      <c r="O1545" s="311"/>
      <c r="P1545" s="515"/>
      <c r="Q1545" s="551"/>
      <c r="R1545" s="862"/>
      <c r="S1545" s="862"/>
      <c r="T1545" s="3"/>
      <c r="U1545" s="3"/>
      <c r="V1545" s="3"/>
      <c r="W1545" s="3"/>
      <c r="X1545" s="3"/>
      <c r="Y1545" s="3"/>
      <c r="Z1545" s="3"/>
    </row>
    <row r="1546" spans="1:26" s="2" customFormat="1" hidden="1" outlineLevel="1">
      <c r="A1546" s="218" t="s">
        <v>4240</v>
      </c>
      <c r="B1546" s="219" t="s">
        <v>2305</v>
      </c>
      <c r="C1546" s="265" t="s">
        <v>293</v>
      </c>
      <c r="D1546" s="190" t="s">
        <v>312</v>
      </c>
      <c r="E1546" s="265"/>
      <c r="F1546" s="190"/>
      <c r="G1546" s="190" t="s">
        <v>29</v>
      </c>
      <c r="H1546" s="260">
        <v>4</v>
      </c>
      <c r="I1546" s="746">
        <v>995.16666666666674</v>
      </c>
      <c r="J1546" s="421">
        <f t="shared" si="198"/>
        <v>3980.666666666667</v>
      </c>
      <c r="K1546" s="421">
        <v>624.40000000000009</v>
      </c>
      <c r="L1546" s="408">
        <f t="shared" si="199"/>
        <v>2497.6000000000004</v>
      </c>
      <c r="M1546" s="408">
        <f t="shared" si="200"/>
        <v>1619.5666666666668</v>
      </c>
      <c r="N1546" s="408">
        <f t="shared" si="201"/>
        <v>6478.2666666666673</v>
      </c>
      <c r="O1546" s="311"/>
      <c r="P1546" s="515"/>
      <c r="Q1546" s="551"/>
      <c r="R1546" s="862"/>
      <c r="S1546" s="862"/>
      <c r="T1546" s="3"/>
      <c r="U1546" s="3"/>
      <c r="V1546" s="3"/>
      <c r="W1546" s="3"/>
      <c r="X1546" s="3"/>
      <c r="Y1546" s="3"/>
      <c r="Z1546" s="3"/>
    </row>
    <row r="1547" spans="1:26" s="2" customFormat="1" hidden="1" outlineLevel="1">
      <c r="A1547" s="218" t="s">
        <v>4241</v>
      </c>
      <c r="B1547" s="219" t="s">
        <v>2305</v>
      </c>
      <c r="C1547" s="265" t="s">
        <v>293</v>
      </c>
      <c r="D1547" s="190" t="s">
        <v>313</v>
      </c>
      <c r="E1547" s="265"/>
      <c r="F1547" s="190"/>
      <c r="G1547" s="190" t="s">
        <v>29</v>
      </c>
      <c r="H1547" s="260">
        <v>14</v>
      </c>
      <c r="I1547" s="746">
        <v>1002.1666666666666</v>
      </c>
      <c r="J1547" s="421">
        <f t="shared" si="198"/>
        <v>14030.333333333332</v>
      </c>
      <c r="K1547" s="421">
        <v>562.80000000000007</v>
      </c>
      <c r="L1547" s="408">
        <f t="shared" si="199"/>
        <v>7879.2000000000007</v>
      </c>
      <c r="M1547" s="408">
        <f t="shared" si="200"/>
        <v>1564.9666666666667</v>
      </c>
      <c r="N1547" s="408">
        <f t="shared" si="201"/>
        <v>21909.533333333333</v>
      </c>
      <c r="O1547" s="311"/>
      <c r="P1547" s="515"/>
      <c r="Q1547" s="551"/>
      <c r="R1547" s="862"/>
      <c r="S1547" s="862"/>
      <c r="T1547" s="3"/>
      <c r="U1547" s="3"/>
      <c r="V1547" s="3"/>
      <c r="W1547" s="3"/>
      <c r="X1547" s="3"/>
      <c r="Y1547" s="3"/>
      <c r="Z1547" s="3"/>
    </row>
    <row r="1548" spans="1:26" s="2" customFormat="1" hidden="1" outlineLevel="1">
      <c r="A1548" s="218" t="s">
        <v>4242</v>
      </c>
      <c r="B1548" s="219" t="s">
        <v>2305</v>
      </c>
      <c r="C1548" s="265" t="s">
        <v>293</v>
      </c>
      <c r="D1548" s="190" t="s">
        <v>1193</v>
      </c>
      <c r="E1548" s="265"/>
      <c r="F1548" s="190"/>
      <c r="G1548" s="190" t="s">
        <v>29</v>
      </c>
      <c r="H1548" s="260">
        <v>1</v>
      </c>
      <c r="I1548" s="746">
        <v>1060</v>
      </c>
      <c r="J1548" s="421">
        <f t="shared" si="198"/>
        <v>1060</v>
      </c>
      <c r="K1548" s="421">
        <v>664.40000000000009</v>
      </c>
      <c r="L1548" s="408">
        <f t="shared" si="199"/>
        <v>664.40000000000009</v>
      </c>
      <c r="M1548" s="408">
        <f t="shared" si="200"/>
        <v>1724.4</v>
      </c>
      <c r="N1548" s="408">
        <f t="shared" si="201"/>
        <v>1724.4</v>
      </c>
      <c r="O1548" s="311"/>
      <c r="P1548" s="515"/>
      <c r="Q1548" s="551"/>
      <c r="R1548" s="862"/>
      <c r="S1548" s="862"/>
      <c r="T1548" s="3"/>
      <c r="U1548" s="3"/>
      <c r="V1548" s="3"/>
      <c r="W1548" s="3"/>
      <c r="X1548" s="3"/>
      <c r="Y1548" s="3"/>
      <c r="Z1548" s="3"/>
    </row>
    <row r="1549" spans="1:26" s="2" customFormat="1" hidden="1" outlineLevel="1">
      <c r="A1549" s="218" t="s">
        <v>4243</v>
      </c>
      <c r="B1549" s="219" t="s">
        <v>2305</v>
      </c>
      <c r="C1549" s="265" t="s">
        <v>293</v>
      </c>
      <c r="D1549" s="190" t="s">
        <v>1196</v>
      </c>
      <c r="E1549" s="265"/>
      <c r="F1549" s="190"/>
      <c r="G1549" s="190" t="s">
        <v>29</v>
      </c>
      <c r="H1549" s="260">
        <v>3</v>
      </c>
      <c r="I1549" s="746">
        <v>1218.3333333333335</v>
      </c>
      <c r="J1549" s="421">
        <f t="shared" si="198"/>
        <v>3655.0000000000005</v>
      </c>
      <c r="K1549" s="421">
        <v>723.80000000000007</v>
      </c>
      <c r="L1549" s="408">
        <f t="shared" si="199"/>
        <v>2171.4</v>
      </c>
      <c r="M1549" s="408">
        <f t="shared" si="200"/>
        <v>1942.1333333333337</v>
      </c>
      <c r="N1549" s="408">
        <f t="shared" si="201"/>
        <v>5826.4000000000015</v>
      </c>
      <c r="O1549" s="311"/>
      <c r="P1549" s="515"/>
      <c r="Q1549" s="551"/>
      <c r="R1549" s="862"/>
      <c r="S1549" s="862"/>
      <c r="T1549" s="3"/>
      <c r="U1549" s="3"/>
      <c r="V1549" s="3"/>
      <c r="W1549" s="3"/>
      <c r="X1549" s="3"/>
      <c r="Y1549" s="3"/>
      <c r="Z1549" s="3"/>
    </row>
    <row r="1550" spans="1:26" s="2" customFormat="1" hidden="1" outlineLevel="1">
      <c r="A1550" s="218" t="s">
        <v>4244</v>
      </c>
      <c r="B1550" s="219" t="s">
        <v>2305</v>
      </c>
      <c r="C1550" s="265" t="s">
        <v>293</v>
      </c>
      <c r="D1550" s="190" t="s">
        <v>314</v>
      </c>
      <c r="E1550" s="265"/>
      <c r="F1550" s="190"/>
      <c r="G1550" s="190" t="s">
        <v>29</v>
      </c>
      <c r="H1550" s="260">
        <v>28</v>
      </c>
      <c r="I1550" s="746">
        <v>1354.5000000000002</v>
      </c>
      <c r="J1550" s="421">
        <f t="shared" si="198"/>
        <v>37926.000000000007</v>
      </c>
      <c r="K1550" s="421">
        <v>746.80000000000007</v>
      </c>
      <c r="L1550" s="408">
        <f t="shared" si="199"/>
        <v>20910.400000000001</v>
      </c>
      <c r="M1550" s="408">
        <f t="shared" si="200"/>
        <v>2101.3000000000002</v>
      </c>
      <c r="N1550" s="408">
        <f t="shared" si="201"/>
        <v>58836.400000000009</v>
      </c>
      <c r="O1550" s="311"/>
      <c r="P1550" s="515"/>
      <c r="Q1550" s="551"/>
      <c r="R1550" s="862"/>
      <c r="S1550" s="862"/>
      <c r="T1550" s="3"/>
      <c r="U1550" s="3"/>
      <c r="V1550" s="3"/>
      <c r="W1550" s="3"/>
      <c r="X1550" s="3"/>
      <c r="Y1550" s="3"/>
      <c r="Z1550" s="3"/>
    </row>
    <row r="1551" spans="1:26" s="2" customFormat="1" hidden="1" outlineLevel="1">
      <c r="A1551" s="218" t="s">
        <v>4245</v>
      </c>
      <c r="B1551" s="219" t="s">
        <v>2305</v>
      </c>
      <c r="C1551" s="265" t="s">
        <v>293</v>
      </c>
      <c r="D1551" s="190" t="s">
        <v>1197</v>
      </c>
      <c r="E1551" s="265"/>
      <c r="F1551" s="190"/>
      <c r="G1551" s="190" t="s">
        <v>29</v>
      </c>
      <c r="H1551" s="260">
        <v>8</v>
      </c>
      <c r="I1551" s="746">
        <v>1479.3333333333335</v>
      </c>
      <c r="J1551" s="421">
        <f t="shared" si="198"/>
        <v>11834.666666666668</v>
      </c>
      <c r="K1551" s="421">
        <v>834.40000000000009</v>
      </c>
      <c r="L1551" s="408">
        <f t="shared" si="199"/>
        <v>6675.2000000000007</v>
      </c>
      <c r="M1551" s="408">
        <f t="shared" si="200"/>
        <v>2313.7333333333336</v>
      </c>
      <c r="N1551" s="408">
        <f t="shared" si="201"/>
        <v>18509.866666666669</v>
      </c>
      <c r="O1551" s="311"/>
      <c r="P1551" s="515"/>
      <c r="Q1551" s="551"/>
      <c r="R1551" s="862"/>
      <c r="S1551" s="862"/>
      <c r="T1551" s="3"/>
      <c r="U1551" s="3"/>
      <c r="V1551" s="3"/>
      <c r="W1551" s="3"/>
      <c r="X1551" s="3"/>
      <c r="Y1551" s="3"/>
      <c r="Z1551" s="3"/>
    </row>
    <row r="1552" spans="1:26" s="2" customFormat="1" hidden="1" outlineLevel="1">
      <c r="A1552" s="218" t="s">
        <v>4246</v>
      </c>
      <c r="B1552" s="219" t="s">
        <v>2305</v>
      </c>
      <c r="C1552" s="265" t="s">
        <v>293</v>
      </c>
      <c r="D1552" s="190" t="s">
        <v>315</v>
      </c>
      <c r="E1552" s="265"/>
      <c r="F1552" s="190"/>
      <c r="G1552" s="190" t="s">
        <v>29</v>
      </c>
      <c r="H1552" s="260">
        <v>3</v>
      </c>
      <c r="I1552" s="746">
        <v>2046.6666666666667</v>
      </c>
      <c r="J1552" s="421">
        <f t="shared" si="198"/>
        <v>6140</v>
      </c>
      <c r="K1552" s="421">
        <v>1061</v>
      </c>
      <c r="L1552" s="408">
        <f t="shared" si="199"/>
        <v>3183</v>
      </c>
      <c r="M1552" s="408">
        <f t="shared" si="200"/>
        <v>3107.666666666667</v>
      </c>
      <c r="N1552" s="408">
        <f t="shared" si="201"/>
        <v>9323</v>
      </c>
      <c r="O1552" s="311"/>
      <c r="P1552" s="515"/>
      <c r="Q1552" s="551"/>
      <c r="R1552" s="862"/>
      <c r="S1552" s="862"/>
      <c r="T1552" s="3"/>
      <c r="U1552" s="3"/>
      <c r="V1552" s="3"/>
      <c r="W1552" s="3"/>
      <c r="X1552" s="3"/>
      <c r="Y1552" s="3"/>
      <c r="Z1552" s="3"/>
    </row>
    <row r="1553" spans="1:26" s="2" customFormat="1" hidden="1" outlineLevel="1">
      <c r="A1553" s="218" t="s">
        <v>4247</v>
      </c>
      <c r="B1553" s="219" t="s">
        <v>2305</v>
      </c>
      <c r="C1553" s="265" t="s">
        <v>293</v>
      </c>
      <c r="D1553" s="190" t="s">
        <v>316</v>
      </c>
      <c r="E1553" s="265"/>
      <c r="F1553" s="190"/>
      <c r="G1553" s="190" t="s">
        <v>29</v>
      </c>
      <c r="H1553" s="260">
        <v>6</v>
      </c>
      <c r="I1553" s="746">
        <v>1313.3333333333335</v>
      </c>
      <c r="J1553" s="421">
        <f t="shared" si="198"/>
        <v>7880.0000000000009</v>
      </c>
      <c r="K1553" s="421">
        <v>860</v>
      </c>
      <c r="L1553" s="408">
        <f t="shared" si="199"/>
        <v>5160</v>
      </c>
      <c r="M1553" s="408">
        <f t="shared" si="200"/>
        <v>2173.3333333333335</v>
      </c>
      <c r="N1553" s="408">
        <f t="shared" si="201"/>
        <v>13040</v>
      </c>
      <c r="O1553" s="311"/>
      <c r="P1553" s="515"/>
      <c r="Q1553" s="551"/>
      <c r="R1553" s="862"/>
      <c r="S1553" s="862"/>
      <c r="T1553" s="3"/>
      <c r="U1553" s="3"/>
      <c r="V1553" s="3"/>
      <c r="W1553" s="3"/>
      <c r="X1553" s="3"/>
      <c r="Y1553" s="3"/>
      <c r="Z1553" s="3"/>
    </row>
    <row r="1554" spans="1:26" s="2" customFormat="1" hidden="1" outlineLevel="1">
      <c r="A1554" s="218" t="s">
        <v>4248</v>
      </c>
      <c r="B1554" s="219" t="s">
        <v>2305</v>
      </c>
      <c r="C1554" s="265" t="s">
        <v>293</v>
      </c>
      <c r="D1554" s="190" t="s">
        <v>1194</v>
      </c>
      <c r="E1554" s="265"/>
      <c r="F1554" s="190"/>
      <c r="G1554" s="190" t="s">
        <v>29</v>
      </c>
      <c r="H1554" s="260">
        <v>22</v>
      </c>
      <c r="I1554" s="746">
        <v>1906.6666666666667</v>
      </c>
      <c r="J1554" s="421">
        <f t="shared" si="198"/>
        <v>41946.666666666672</v>
      </c>
      <c r="K1554" s="421">
        <v>1043</v>
      </c>
      <c r="L1554" s="408">
        <f t="shared" si="199"/>
        <v>22946</v>
      </c>
      <c r="M1554" s="408">
        <f t="shared" si="200"/>
        <v>2949.666666666667</v>
      </c>
      <c r="N1554" s="408">
        <f t="shared" si="201"/>
        <v>64892.666666666672</v>
      </c>
      <c r="O1554" s="311"/>
      <c r="P1554" s="515"/>
      <c r="Q1554" s="551"/>
      <c r="R1554" s="862"/>
      <c r="S1554" s="862"/>
      <c r="T1554" s="3"/>
      <c r="U1554" s="3"/>
      <c r="V1554" s="3"/>
      <c r="W1554" s="3"/>
      <c r="X1554" s="3"/>
      <c r="Y1554" s="3"/>
      <c r="Z1554" s="3"/>
    </row>
    <row r="1555" spans="1:26" s="2" customFormat="1" hidden="1" outlineLevel="1">
      <c r="A1555" s="218" t="s">
        <v>4249</v>
      </c>
      <c r="B1555" s="219" t="s">
        <v>2305</v>
      </c>
      <c r="C1555" s="265" t="s">
        <v>293</v>
      </c>
      <c r="D1555" s="190" t="s">
        <v>317</v>
      </c>
      <c r="E1555" s="265"/>
      <c r="F1555" s="190"/>
      <c r="G1555" s="190" t="s">
        <v>29</v>
      </c>
      <c r="H1555" s="260">
        <v>2</v>
      </c>
      <c r="I1555" s="746">
        <v>2293.3333333333335</v>
      </c>
      <c r="J1555" s="421">
        <f t="shared" si="198"/>
        <v>4586.666666666667</v>
      </c>
      <c r="K1555" s="421">
        <v>1344</v>
      </c>
      <c r="L1555" s="408">
        <f t="shared" si="199"/>
        <v>2688</v>
      </c>
      <c r="M1555" s="408">
        <f t="shared" si="200"/>
        <v>3637.3333333333335</v>
      </c>
      <c r="N1555" s="408">
        <f t="shared" si="201"/>
        <v>7274.666666666667</v>
      </c>
      <c r="O1555" s="311"/>
      <c r="P1555" s="515"/>
      <c r="Q1555" s="551"/>
      <c r="R1555" s="862"/>
      <c r="S1555" s="862"/>
      <c r="T1555" s="3"/>
      <c r="U1555" s="3"/>
      <c r="V1555" s="3"/>
      <c r="W1555" s="3"/>
      <c r="X1555" s="3"/>
      <c r="Y1555" s="3"/>
      <c r="Z1555" s="3"/>
    </row>
    <row r="1556" spans="1:26" s="2" customFormat="1" hidden="1" outlineLevel="1">
      <c r="A1556" s="218" t="s">
        <v>4250</v>
      </c>
      <c r="B1556" s="219" t="s">
        <v>2305</v>
      </c>
      <c r="C1556" s="265" t="s">
        <v>293</v>
      </c>
      <c r="D1556" s="190" t="s">
        <v>1198</v>
      </c>
      <c r="E1556" s="265"/>
      <c r="F1556" s="190"/>
      <c r="G1556" s="190" t="s">
        <v>29</v>
      </c>
      <c r="H1556" s="260">
        <v>4</v>
      </c>
      <c r="I1556" s="746">
        <v>2993.3333333333335</v>
      </c>
      <c r="J1556" s="421">
        <f t="shared" si="198"/>
        <v>11973.333333333334</v>
      </c>
      <c r="K1556" s="421">
        <v>1682.8000000000002</v>
      </c>
      <c r="L1556" s="408">
        <f t="shared" si="199"/>
        <v>6731.2000000000007</v>
      </c>
      <c r="M1556" s="408">
        <f t="shared" si="200"/>
        <v>4676.1333333333332</v>
      </c>
      <c r="N1556" s="408">
        <f t="shared" si="201"/>
        <v>18704.533333333333</v>
      </c>
      <c r="O1556" s="311"/>
      <c r="P1556" s="515"/>
      <c r="Q1556" s="551"/>
      <c r="R1556" s="862"/>
      <c r="S1556" s="862"/>
      <c r="T1556" s="3"/>
      <c r="U1556" s="3"/>
      <c r="V1556" s="3"/>
      <c r="W1556" s="3"/>
      <c r="X1556" s="3"/>
      <c r="Y1556" s="3"/>
      <c r="Z1556" s="3"/>
    </row>
    <row r="1557" spans="1:26" s="2" customFormat="1" hidden="1" outlineLevel="1">
      <c r="A1557" s="218" t="s">
        <v>4251</v>
      </c>
      <c r="B1557" s="219" t="s">
        <v>2305</v>
      </c>
      <c r="C1557" s="265" t="s">
        <v>293</v>
      </c>
      <c r="D1557" s="190" t="s">
        <v>318</v>
      </c>
      <c r="E1557" s="265"/>
      <c r="F1557" s="190"/>
      <c r="G1557" s="190" t="s">
        <v>29</v>
      </c>
      <c r="H1557" s="260">
        <v>11</v>
      </c>
      <c r="I1557" s="746">
        <v>2993.3333333333335</v>
      </c>
      <c r="J1557" s="421">
        <f t="shared" si="198"/>
        <v>32926.666666666672</v>
      </c>
      <c r="K1557" s="421">
        <v>1708</v>
      </c>
      <c r="L1557" s="408">
        <f t="shared" si="199"/>
        <v>18788</v>
      </c>
      <c r="M1557" s="408">
        <f t="shared" si="200"/>
        <v>4701.3333333333339</v>
      </c>
      <c r="N1557" s="408">
        <f t="shared" si="201"/>
        <v>51714.666666666672</v>
      </c>
      <c r="O1557" s="311"/>
      <c r="P1557" s="515"/>
      <c r="Q1557" s="551"/>
      <c r="R1557" s="862"/>
      <c r="S1557" s="862"/>
      <c r="T1557" s="3"/>
      <c r="U1557" s="3"/>
      <c r="V1557" s="3"/>
      <c r="W1557" s="3"/>
      <c r="X1557" s="3"/>
      <c r="Y1557" s="3"/>
      <c r="Z1557" s="3"/>
    </row>
    <row r="1558" spans="1:26" s="2" customFormat="1" hidden="1" outlineLevel="1">
      <c r="A1558" s="218" t="s">
        <v>4252</v>
      </c>
      <c r="B1558" s="219" t="s">
        <v>2305</v>
      </c>
      <c r="C1558" s="265" t="s">
        <v>293</v>
      </c>
      <c r="D1558" s="190" t="s">
        <v>1195</v>
      </c>
      <c r="E1558" s="265"/>
      <c r="F1558" s="190"/>
      <c r="G1558" s="190" t="s">
        <v>29</v>
      </c>
      <c r="H1558" s="260">
        <v>3</v>
      </c>
      <c r="I1558" s="746">
        <v>3628.3333333333335</v>
      </c>
      <c r="J1558" s="421">
        <f t="shared" si="198"/>
        <v>10885</v>
      </c>
      <c r="K1558" s="421">
        <v>1827.6000000000001</v>
      </c>
      <c r="L1558" s="408">
        <f t="shared" si="199"/>
        <v>5482.8</v>
      </c>
      <c r="M1558" s="408">
        <f t="shared" si="200"/>
        <v>5455.9333333333334</v>
      </c>
      <c r="N1558" s="408">
        <f t="shared" si="201"/>
        <v>16367.8</v>
      </c>
      <c r="O1558" s="311"/>
      <c r="P1558" s="515"/>
      <c r="Q1558" s="551"/>
      <c r="R1558" s="862"/>
      <c r="S1558" s="862"/>
      <c r="T1558" s="3"/>
      <c r="U1558" s="3"/>
      <c r="V1558" s="3"/>
      <c r="W1558" s="3"/>
      <c r="X1558" s="3"/>
      <c r="Y1558" s="3"/>
      <c r="Z1558" s="3"/>
    </row>
    <row r="1559" spans="1:26" s="2" customFormat="1" hidden="1" outlineLevel="1">
      <c r="A1559" s="218" t="s">
        <v>4253</v>
      </c>
      <c r="B1559" s="219" t="s">
        <v>2305</v>
      </c>
      <c r="C1559" s="265" t="s">
        <v>1162</v>
      </c>
      <c r="D1559" s="190" t="s">
        <v>1199</v>
      </c>
      <c r="E1559" s="265"/>
      <c r="F1559" s="190"/>
      <c r="G1559" s="190" t="s">
        <v>29</v>
      </c>
      <c r="H1559" s="260">
        <v>1</v>
      </c>
      <c r="I1559" s="746">
        <v>7735</v>
      </c>
      <c r="J1559" s="421">
        <f t="shared" si="197"/>
        <v>7735</v>
      </c>
      <c r="K1559" s="421">
        <v>1021.02</v>
      </c>
      <c r="L1559" s="408">
        <f t="shared" si="194"/>
        <v>1021.02</v>
      </c>
      <c r="M1559" s="408">
        <f t="shared" si="195"/>
        <v>8756.02</v>
      </c>
      <c r="N1559" s="408">
        <f t="shared" si="196"/>
        <v>8756.02</v>
      </c>
      <c r="O1559" s="311"/>
      <c r="P1559" s="515"/>
      <c r="Q1559" s="551"/>
      <c r="R1559" s="862"/>
      <c r="S1559" s="862"/>
      <c r="T1559" s="3"/>
      <c r="U1559" s="3"/>
      <c r="V1559" s="3"/>
      <c r="W1559" s="3"/>
      <c r="X1559" s="3"/>
      <c r="Y1559" s="3"/>
      <c r="Z1559" s="3"/>
    </row>
    <row r="1560" spans="1:26" s="2" customFormat="1" hidden="1" outlineLevel="1">
      <c r="A1560" s="218" t="s">
        <v>4254</v>
      </c>
      <c r="B1560" s="219" t="s">
        <v>2305</v>
      </c>
      <c r="C1560" s="265" t="s">
        <v>1162</v>
      </c>
      <c r="D1560" s="190" t="s">
        <v>1301</v>
      </c>
      <c r="E1560" s="265"/>
      <c r="F1560" s="190"/>
      <c r="G1560" s="190" t="s">
        <v>29</v>
      </c>
      <c r="H1560" s="260">
        <v>3</v>
      </c>
      <c r="I1560" s="746">
        <v>1260</v>
      </c>
      <c r="J1560" s="421">
        <f t="shared" si="197"/>
        <v>3780</v>
      </c>
      <c r="K1560" s="421">
        <v>399</v>
      </c>
      <c r="L1560" s="408">
        <f t="shared" si="194"/>
        <v>1197</v>
      </c>
      <c r="M1560" s="408">
        <f t="shared" si="195"/>
        <v>1659</v>
      </c>
      <c r="N1560" s="408">
        <f t="shared" si="196"/>
        <v>4977</v>
      </c>
      <c r="O1560" s="311"/>
      <c r="P1560" s="515"/>
      <c r="Q1560" s="551"/>
      <c r="R1560" s="862"/>
      <c r="S1560" s="862"/>
      <c r="T1560" s="3"/>
      <c r="U1560" s="3"/>
      <c r="V1560" s="3"/>
      <c r="W1560" s="3"/>
      <c r="X1560" s="3"/>
      <c r="Y1560" s="3"/>
      <c r="Z1560" s="3"/>
    </row>
    <row r="1561" spans="1:26" s="2" customFormat="1" hidden="1" outlineLevel="1">
      <c r="A1561" s="218" t="s">
        <v>4255</v>
      </c>
      <c r="B1561" s="219" t="s">
        <v>2305</v>
      </c>
      <c r="C1561" s="265" t="s">
        <v>1654</v>
      </c>
      <c r="D1561" s="190" t="s">
        <v>324</v>
      </c>
      <c r="E1561" s="265"/>
      <c r="F1561" s="190"/>
      <c r="G1561" s="190" t="s">
        <v>29</v>
      </c>
      <c r="H1561" s="260">
        <v>1</v>
      </c>
      <c r="I1561" s="746">
        <v>27924</v>
      </c>
      <c r="J1561" s="421">
        <f t="shared" si="197"/>
        <v>27924</v>
      </c>
      <c r="K1561" s="421">
        <v>4186</v>
      </c>
      <c r="L1561" s="408">
        <f t="shared" si="194"/>
        <v>4186</v>
      </c>
      <c r="M1561" s="408">
        <f t="shared" si="195"/>
        <v>32110</v>
      </c>
      <c r="N1561" s="408">
        <f t="shared" si="196"/>
        <v>32110</v>
      </c>
      <c r="O1561" s="311"/>
      <c r="P1561" s="515"/>
      <c r="Q1561" s="551"/>
      <c r="R1561" s="862"/>
      <c r="S1561" s="862"/>
      <c r="T1561" s="3"/>
      <c r="U1561" s="3"/>
      <c r="V1561" s="3"/>
      <c r="W1561" s="3"/>
      <c r="X1561" s="3"/>
      <c r="Y1561" s="3"/>
      <c r="Z1561" s="3"/>
    </row>
    <row r="1562" spans="1:26" s="2" customFormat="1" hidden="1" outlineLevel="1">
      <c r="A1562" s="218" t="s">
        <v>4256</v>
      </c>
      <c r="B1562" s="219" t="s">
        <v>2305</v>
      </c>
      <c r="C1562" s="265" t="s">
        <v>1654</v>
      </c>
      <c r="D1562" s="190" t="s">
        <v>325</v>
      </c>
      <c r="E1562" s="265"/>
      <c r="F1562" s="190"/>
      <c r="G1562" s="190" t="s">
        <v>29</v>
      </c>
      <c r="H1562" s="260">
        <v>1</v>
      </c>
      <c r="I1562" s="746">
        <v>17452</v>
      </c>
      <c r="J1562" s="421">
        <f t="shared" si="197"/>
        <v>17452</v>
      </c>
      <c r="K1562" s="421">
        <v>2617.8000000000002</v>
      </c>
      <c r="L1562" s="408">
        <f t="shared" si="194"/>
        <v>2617.8000000000002</v>
      </c>
      <c r="M1562" s="408">
        <f t="shared" si="195"/>
        <v>20069.8</v>
      </c>
      <c r="N1562" s="408">
        <f t="shared" si="196"/>
        <v>20069.8</v>
      </c>
      <c r="O1562" s="311"/>
      <c r="P1562" s="515"/>
      <c r="Q1562" s="551"/>
      <c r="R1562" s="862"/>
      <c r="S1562" s="862"/>
      <c r="T1562" s="3"/>
      <c r="U1562" s="3"/>
      <c r="V1562" s="3"/>
      <c r="W1562" s="3"/>
      <c r="X1562" s="3"/>
      <c r="Y1562" s="3"/>
      <c r="Z1562" s="3"/>
    </row>
    <row r="1563" spans="1:26" s="2" customFormat="1" hidden="1" outlineLevel="1">
      <c r="A1563" s="218" t="s">
        <v>4257</v>
      </c>
      <c r="B1563" s="219" t="s">
        <v>2305</v>
      </c>
      <c r="C1563" s="265" t="s">
        <v>1654</v>
      </c>
      <c r="D1563" s="190" t="s">
        <v>326</v>
      </c>
      <c r="E1563" s="265"/>
      <c r="F1563" s="190"/>
      <c r="G1563" s="190" t="s">
        <v>29</v>
      </c>
      <c r="H1563" s="260">
        <v>2</v>
      </c>
      <c r="I1563" s="746">
        <v>7016.666666666667</v>
      </c>
      <c r="J1563" s="421">
        <f t="shared" si="197"/>
        <v>14033.333333333334</v>
      </c>
      <c r="K1563" s="421">
        <v>926.2</v>
      </c>
      <c r="L1563" s="408">
        <f t="shared" si="194"/>
        <v>1852.4</v>
      </c>
      <c r="M1563" s="408">
        <f t="shared" si="195"/>
        <v>7942.8666666666668</v>
      </c>
      <c r="N1563" s="408">
        <f t="shared" si="196"/>
        <v>15885.733333333334</v>
      </c>
      <c r="O1563" s="311"/>
      <c r="P1563" s="515"/>
      <c r="Q1563" s="551"/>
      <c r="R1563" s="862"/>
      <c r="S1563" s="862"/>
      <c r="T1563" s="3"/>
      <c r="U1563" s="3"/>
      <c r="V1563" s="3"/>
      <c r="W1563" s="3"/>
      <c r="X1563" s="3"/>
      <c r="Y1563" s="3"/>
      <c r="Z1563" s="3"/>
    </row>
    <row r="1564" spans="1:26" s="2" customFormat="1" hidden="1" outlineLevel="1">
      <c r="A1564" s="218" t="s">
        <v>4258</v>
      </c>
      <c r="B1564" s="219" t="s">
        <v>2305</v>
      </c>
      <c r="C1564" s="265" t="s">
        <v>296</v>
      </c>
      <c r="D1564" s="190" t="s">
        <v>327</v>
      </c>
      <c r="E1564" s="265"/>
      <c r="F1564" s="190"/>
      <c r="G1564" s="190" t="s">
        <v>29</v>
      </c>
      <c r="H1564" s="260">
        <v>2</v>
      </c>
      <c r="I1564" s="746">
        <v>1260</v>
      </c>
      <c r="J1564" s="421">
        <f t="shared" si="197"/>
        <v>2520</v>
      </c>
      <c r="K1564" s="421">
        <v>399</v>
      </c>
      <c r="L1564" s="408">
        <f t="shared" si="194"/>
        <v>798</v>
      </c>
      <c r="M1564" s="408">
        <f t="shared" si="195"/>
        <v>1659</v>
      </c>
      <c r="N1564" s="408">
        <f t="shared" si="196"/>
        <v>3318</v>
      </c>
      <c r="O1564" s="311"/>
      <c r="P1564" s="515"/>
      <c r="Q1564" s="551"/>
      <c r="R1564" s="862"/>
      <c r="S1564" s="862"/>
      <c r="T1564" s="3"/>
      <c r="U1564" s="3"/>
      <c r="V1564" s="3"/>
      <c r="W1564" s="3"/>
      <c r="X1564" s="3"/>
      <c r="Y1564" s="3"/>
      <c r="Z1564" s="3"/>
    </row>
    <row r="1565" spans="1:26" s="2" customFormat="1" hidden="1" outlineLevel="1">
      <c r="A1565" s="218" t="s">
        <v>4259</v>
      </c>
      <c r="B1565" s="219" t="s">
        <v>2305</v>
      </c>
      <c r="C1565" s="265" t="s">
        <v>292</v>
      </c>
      <c r="D1565" s="190" t="s">
        <v>310</v>
      </c>
      <c r="E1565" s="265"/>
      <c r="F1565" s="190"/>
      <c r="G1565" s="190" t="s">
        <v>29</v>
      </c>
      <c r="H1565" s="260">
        <v>10</v>
      </c>
      <c r="I1565" s="746">
        <v>3441.666666666667</v>
      </c>
      <c r="J1565" s="421">
        <f t="shared" si="197"/>
        <v>34416.666666666672</v>
      </c>
      <c r="K1565" s="421">
        <v>496</v>
      </c>
      <c r="L1565" s="408">
        <f t="shared" si="194"/>
        <v>4960</v>
      </c>
      <c r="M1565" s="408">
        <f t="shared" si="195"/>
        <v>3937.666666666667</v>
      </c>
      <c r="N1565" s="408">
        <f t="shared" si="196"/>
        <v>39376.666666666672</v>
      </c>
      <c r="O1565" s="311"/>
      <c r="P1565" s="515"/>
      <c r="Q1565" s="551"/>
      <c r="R1565" s="862"/>
      <c r="S1565" s="862"/>
      <c r="T1565" s="3"/>
      <c r="U1565" s="3"/>
      <c r="V1565" s="3"/>
      <c r="W1565" s="3"/>
      <c r="X1565" s="3"/>
      <c r="Y1565" s="3"/>
      <c r="Z1565" s="3"/>
    </row>
    <row r="1566" spans="1:26" s="2" customFormat="1" hidden="1" outlineLevel="1">
      <c r="A1566" s="218" t="s">
        <v>4260</v>
      </c>
      <c r="B1566" s="219" t="s">
        <v>2305</v>
      </c>
      <c r="C1566" s="265" t="s">
        <v>292</v>
      </c>
      <c r="D1566" s="190" t="s">
        <v>1192</v>
      </c>
      <c r="E1566" s="265"/>
      <c r="F1566" s="190"/>
      <c r="G1566" s="190" t="s">
        <v>29</v>
      </c>
      <c r="H1566" s="260">
        <v>18</v>
      </c>
      <c r="I1566" s="746">
        <v>3346</v>
      </c>
      <c r="J1566" s="421">
        <f t="shared" si="197"/>
        <v>60228</v>
      </c>
      <c r="K1566" s="421">
        <v>602.29999999999995</v>
      </c>
      <c r="L1566" s="408">
        <f t="shared" si="194"/>
        <v>10841.4</v>
      </c>
      <c r="M1566" s="408">
        <f t="shared" si="195"/>
        <v>3948.3</v>
      </c>
      <c r="N1566" s="408">
        <f t="shared" si="196"/>
        <v>71069.400000000009</v>
      </c>
      <c r="O1566" s="311"/>
      <c r="P1566" s="515"/>
      <c r="Q1566" s="551"/>
      <c r="R1566" s="862"/>
      <c r="S1566" s="862"/>
      <c r="T1566" s="3"/>
      <c r="U1566" s="3"/>
      <c r="V1566" s="3"/>
      <c r="W1566" s="3"/>
      <c r="X1566" s="3"/>
      <c r="Y1566" s="3"/>
      <c r="Z1566" s="3"/>
    </row>
    <row r="1567" spans="1:26" s="2" customFormat="1" hidden="1" outlineLevel="1">
      <c r="A1567" s="218" t="s">
        <v>4261</v>
      </c>
      <c r="B1567" s="219" t="s">
        <v>2305</v>
      </c>
      <c r="C1567" s="265" t="s">
        <v>292</v>
      </c>
      <c r="D1567" s="190" t="s">
        <v>310</v>
      </c>
      <c r="E1567" s="265"/>
      <c r="F1567" s="190"/>
      <c r="G1567" s="190" t="s">
        <v>29</v>
      </c>
      <c r="H1567" s="260">
        <v>6</v>
      </c>
      <c r="I1567" s="746">
        <v>3441.666666666667</v>
      </c>
      <c r="J1567" s="421">
        <f t="shared" si="197"/>
        <v>20650</v>
      </c>
      <c r="K1567" s="421">
        <v>496</v>
      </c>
      <c r="L1567" s="408">
        <f t="shared" si="194"/>
        <v>2976</v>
      </c>
      <c r="M1567" s="408">
        <f t="shared" si="195"/>
        <v>3937.666666666667</v>
      </c>
      <c r="N1567" s="408">
        <f t="shared" si="196"/>
        <v>23626</v>
      </c>
      <c r="O1567" s="311"/>
      <c r="P1567" s="515"/>
      <c r="Q1567" s="551"/>
      <c r="R1567" s="862"/>
      <c r="S1567" s="862"/>
      <c r="T1567" s="3"/>
      <c r="U1567" s="3"/>
      <c r="V1567" s="3"/>
      <c r="W1567" s="3"/>
      <c r="X1567" s="3"/>
      <c r="Y1567" s="3"/>
      <c r="Z1567" s="3"/>
    </row>
    <row r="1568" spans="1:26" s="2" customFormat="1" hidden="1" outlineLevel="1">
      <c r="A1568" s="218" t="s">
        <v>4262</v>
      </c>
      <c r="B1568" s="219" t="s">
        <v>2305</v>
      </c>
      <c r="C1568" s="265" t="s">
        <v>294</v>
      </c>
      <c r="D1568" s="190" t="s">
        <v>319</v>
      </c>
      <c r="E1568" s="265"/>
      <c r="F1568" s="190"/>
      <c r="G1568" s="190" t="s">
        <v>29</v>
      </c>
      <c r="H1568" s="260">
        <v>43</v>
      </c>
      <c r="I1568" s="746">
        <v>6197.3333333333339</v>
      </c>
      <c r="J1568" s="421">
        <f t="shared" si="197"/>
        <v>266485.33333333337</v>
      </c>
      <c r="K1568" s="421">
        <v>1120</v>
      </c>
      <c r="L1568" s="408">
        <f t="shared" si="194"/>
        <v>48160</v>
      </c>
      <c r="M1568" s="408">
        <f t="shared" si="195"/>
        <v>7317.3333333333339</v>
      </c>
      <c r="N1568" s="408">
        <f t="shared" si="196"/>
        <v>314645.33333333337</v>
      </c>
      <c r="O1568" s="311"/>
      <c r="P1568" s="515"/>
      <c r="Q1568" s="551"/>
      <c r="R1568" s="862"/>
      <c r="S1568" s="862"/>
      <c r="T1568" s="3"/>
      <c r="U1568" s="3"/>
      <c r="V1568" s="3"/>
      <c r="W1568" s="3"/>
      <c r="X1568" s="3"/>
      <c r="Y1568" s="3"/>
      <c r="Z1568" s="3"/>
    </row>
    <row r="1569" spans="1:26" s="2" customFormat="1" hidden="1" outlineLevel="1">
      <c r="A1569" s="218" t="s">
        <v>4263</v>
      </c>
      <c r="B1569" s="219" t="s">
        <v>2305</v>
      </c>
      <c r="C1569" s="265" t="s">
        <v>295</v>
      </c>
      <c r="D1569" s="190" t="s">
        <v>320</v>
      </c>
      <c r="E1569" s="265"/>
      <c r="F1569" s="190"/>
      <c r="G1569" s="190" t="s">
        <v>29</v>
      </c>
      <c r="H1569" s="260">
        <v>244</v>
      </c>
      <c r="I1569" s="746">
        <v>198.33333333333331</v>
      </c>
      <c r="J1569" s="421">
        <f t="shared" si="197"/>
        <v>48393.333333333328</v>
      </c>
      <c r="K1569" s="421">
        <v>332.5</v>
      </c>
      <c r="L1569" s="408">
        <f t="shared" si="194"/>
        <v>81130</v>
      </c>
      <c r="M1569" s="408">
        <f t="shared" si="195"/>
        <v>530.83333333333326</v>
      </c>
      <c r="N1569" s="408">
        <f t="shared" si="196"/>
        <v>129523.33333333331</v>
      </c>
      <c r="O1569" s="311"/>
      <c r="P1569" s="515"/>
      <c r="Q1569" s="551"/>
      <c r="R1569" s="862"/>
      <c r="S1569" s="862"/>
      <c r="T1569" s="3"/>
      <c r="U1569" s="3"/>
      <c r="V1569" s="3"/>
      <c r="W1569" s="3"/>
      <c r="X1569" s="3"/>
      <c r="Y1569" s="3"/>
      <c r="Z1569" s="3"/>
    </row>
    <row r="1570" spans="1:26" s="2" customFormat="1" hidden="1" outlineLevel="1">
      <c r="A1570" s="218" t="s">
        <v>4264</v>
      </c>
      <c r="B1570" s="219" t="s">
        <v>2305</v>
      </c>
      <c r="C1570" s="265" t="s">
        <v>295</v>
      </c>
      <c r="D1570" s="190" t="s">
        <v>321</v>
      </c>
      <c r="E1570" s="265"/>
      <c r="F1570" s="190"/>
      <c r="G1570" s="190" t="s">
        <v>29</v>
      </c>
      <c r="H1570" s="260">
        <v>73</v>
      </c>
      <c r="I1570" s="746">
        <v>221.66666666666669</v>
      </c>
      <c r="J1570" s="421">
        <f t="shared" si="197"/>
        <v>16181.666666666668</v>
      </c>
      <c r="K1570" s="421">
        <v>332.5</v>
      </c>
      <c r="L1570" s="408">
        <f t="shared" si="194"/>
        <v>24272.5</v>
      </c>
      <c r="M1570" s="408">
        <f t="shared" si="195"/>
        <v>554.16666666666674</v>
      </c>
      <c r="N1570" s="408">
        <f t="shared" si="196"/>
        <v>40454.166666666672</v>
      </c>
      <c r="O1570" s="311"/>
      <c r="P1570" s="515"/>
      <c r="Q1570" s="551"/>
      <c r="R1570" s="862"/>
      <c r="S1570" s="862"/>
      <c r="T1570" s="3"/>
      <c r="U1570" s="3"/>
      <c r="V1570" s="3"/>
      <c r="W1570" s="3"/>
      <c r="X1570" s="3"/>
      <c r="Y1570" s="3"/>
      <c r="Z1570" s="3"/>
    </row>
    <row r="1571" spans="1:26" s="2" customFormat="1" hidden="1" outlineLevel="1">
      <c r="A1571" s="218" t="s">
        <v>4265</v>
      </c>
      <c r="B1571" s="219" t="s">
        <v>2305</v>
      </c>
      <c r="C1571" s="265" t="s">
        <v>295</v>
      </c>
      <c r="D1571" s="190" t="s">
        <v>322</v>
      </c>
      <c r="E1571" s="265"/>
      <c r="F1571" s="190"/>
      <c r="G1571" s="190" t="s">
        <v>29</v>
      </c>
      <c r="H1571" s="260">
        <v>35</v>
      </c>
      <c r="I1571" s="746">
        <v>175</v>
      </c>
      <c r="J1571" s="421">
        <f t="shared" si="197"/>
        <v>6125</v>
      </c>
      <c r="K1571" s="421">
        <v>332.5</v>
      </c>
      <c r="L1571" s="408">
        <f t="shared" si="194"/>
        <v>11637.5</v>
      </c>
      <c r="M1571" s="408">
        <f t="shared" si="195"/>
        <v>507.5</v>
      </c>
      <c r="N1571" s="408">
        <f t="shared" si="196"/>
        <v>17762.5</v>
      </c>
      <c r="O1571" s="311"/>
      <c r="P1571" s="515"/>
      <c r="Q1571" s="551"/>
      <c r="R1571" s="862"/>
      <c r="S1571" s="862"/>
      <c r="T1571" s="3"/>
      <c r="U1571" s="3"/>
      <c r="V1571" s="3"/>
      <c r="W1571" s="3"/>
      <c r="X1571" s="3"/>
      <c r="Y1571" s="3"/>
      <c r="Z1571" s="3"/>
    </row>
    <row r="1572" spans="1:26" s="2" customFormat="1" hidden="1" outlineLevel="1">
      <c r="A1572" s="218" t="s">
        <v>4266</v>
      </c>
      <c r="B1572" s="219" t="s">
        <v>2305</v>
      </c>
      <c r="C1572" s="265" t="s">
        <v>295</v>
      </c>
      <c r="D1572" s="190" t="s">
        <v>323</v>
      </c>
      <c r="E1572" s="265"/>
      <c r="F1572" s="190"/>
      <c r="G1572" s="190" t="s">
        <v>29</v>
      </c>
      <c r="H1572" s="260">
        <v>31</v>
      </c>
      <c r="I1572" s="746">
        <v>392</v>
      </c>
      <c r="J1572" s="421">
        <f t="shared" si="197"/>
        <v>12152</v>
      </c>
      <c r="K1572" s="421">
        <v>332.5</v>
      </c>
      <c r="L1572" s="408">
        <f t="shared" si="194"/>
        <v>10307.5</v>
      </c>
      <c r="M1572" s="408">
        <f t="shared" si="195"/>
        <v>724.5</v>
      </c>
      <c r="N1572" s="408">
        <f t="shared" si="196"/>
        <v>22459.5</v>
      </c>
      <c r="O1572" s="311"/>
      <c r="P1572" s="515"/>
      <c r="Q1572" s="551"/>
      <c r="R1572" s="862"/>
      <c r="S1572" s="862"/>
      <c r="T1572" s="3"/>
      <c r="U1572" s="3"/>
      <c r="V1572" s="3"/>
      <c r="W1572" s="3"/>
      <c r="X1572" s="3"/>
      <c r="Y1572" s="3"/>
      <c r="Z1572" s="3"/>
    </row>
    <row r="1573" spans="1:26" s="2" customFormat="1" hidden="1" outlineLevel="1">
      <c r="A1573" s="218" t="s">
        <v>4267</v>
      </c>
      <c r="B1573" s="219" t="s">
        <v>2305</v>
      </c>
      <c r="C1573" s="265" t="s">
        <v>301</v>
      </c>
      <c r="D1573" s="190" t="s">
        <v>407</v>
      </c>
      <c r="E1573" s="265"/>
      <c r="F1573" s="190"/>
      <c r="G1573" s="190" t="s">
        <v>29</v>
      </c>
      <c r="H1573" s="260">
        <v>173</v>
      </c>
      <c r="I1573" s="746">
        <v>244.92000000000002</v>
      </c>
      <c r="J1573" s="421">
        <f t="shared" si="197"/>
        <v>42371.16</v>
      </c>
      <c r="K1573" s="751">
        <v>214.30500000000001</v>
      </c>
      <c r="L1573" s="408">
        <f t="shared" ref="L1573:L1578" si="202">H1573*K1573</f>
        <v>37074.764999999999</v>
      </c>
      <c r="M1573" s="408">
        <f t="shared" ref="M1573:M1578" si="203">I1573+K1573</f>
        <v>459.22500000000002</v>
      </c>
      <c r="N1573" s="408">
        <f t="shared" ref="N1573:N1578" si="204">H1573*M1573</f>
        <v>79445.925000000003</v>
      </c>
      <c r="O1573" s="311"/>
      <c r="P1573" s="515"/>
      <c r="Q1573" s="551"/>
      <c r="R1573" s="862"/>
      <c r="S1573" s="862"/>
      <c r="T1573" s="3"/>
      <c r="U1573" s="3"/>
      <c r="V1573" s="3"/>
      <c r="W1573" s="3"/>
      <c r="X1573" s="3"/>
      <c r="Y1573" s="3"/>
      <c r="Z1573" s="3"/>
    </row>
    <row r="1574" spans="1:26" s="2" customFormat="1" hidden="1" outlineLevel="1">
      <c r="A1574" s="218" t="s">
        <v>4268</v>
      </c>
      <c r="B1574" s="219" t="s">
        <v>2305</v>
      </c>
      <c r="C1574" s="265" t="s">
        <v>301</v>
      </c>
      <c r="D1574" s="190" t="s">
        <v>408</v>
      </c>
      <c r="E1574" s="265"/>
      <c r="F1574" s="190"/>
      <c r="G1574" s="190" t="s">
        <v>29</v>
      </c>
      <c r="H1574" s="260">
        <v>59</v>
      </c>
      <c r="I1574" s="746">
        <v>306.15000000000003</v>
      </c>
      <c r="J1574" s="421">
        <f t="shared" si="197"/>
        <v>18062.850000000002</v>
      </c>
      <c r="K1574" s="751">
        <v>267.88125000000002</v>
      </c>
      <c r="L1574" s="408">
        <f t="shared" si="202"/>
        <v>15804.993750000001</v>
      </c>
      <c r="M1574" s="408">
        <f t="shared" si="203"/>
        <v>574.03125</v>
      </c>
      <c r="N1574" s="408">
        <f t="shared" si="204"/>
        <v>33867.84375</v>
      </c>
      <c r="O1574" s="311"/>
      <c r="P1574" s="515"/>
      <c r="Q1574" s="551"/>
      <c r="R1574" s="862"/>
      <c r="S1574" s="862"/>
      <c r="T1574" s="3"/>
      <c r="U1574" s="3"/>
      <c r="V1574" s="3"/>
      <c r="W1574" s="3"/>
      <c r="X1574" s="3"/>
      <c r="Y1574" s="3"/>
      <c r="Z1574" s="3"/>
    </row>
    <row r="1575" spans="1:26" s="2" customFormat="1" hidden="1" outlineLevel="1">
      <c r="A1575" s="218" t="s">
        <v>4269</v>
      </c>
      <c r="B1575" s="219" t="s">
        <v>2305</v>
      </c>
      <c r="C1575" s="265" t="s">
        <v>301</v>
      </c>
      <c r="D1575" s="190" t="s">
        <v>409</v>
      </c>
      <c r="E1575" s="265"/>
      <c r="F1575" s="190"/>
      <c r="G1575" s="190" t="s">
        <v>29</v>
      </c>
      <c r="H1575" s="260">
        <v>29</v>
      </c>
      <c r="I1575" s="746">
        <v>391.87200000000007</v>
      </c>
      <c r="J1575" s="421">
        <f t="shared" si="197"/>
        <v>11364.288000000002</v>
      </c>
      <c r="K1575" s="751">
        <v>342.88800000000009</v>
      </c>
      <c r="L1575" s="408">
        <f t="shared" si="202"/>
        <v>9943.7520000000022</v>
      </c>
      <c r="M1575" s="408">
        <f t="shared" si="203"/>
        <v>734.76000000000022</v>
      </c>
      <c r="N1575" s="408">
        <f t="shared" si="204"/>
        <v>21308.040000000008</v>
      </c>
      <c r="O1575" s="311"/>
      <c r="P1575" s="515"/>
      <c r="Q1575" s="551"/>
      <c r="R1575" s="862"/>
      <c r="S1575" s="862"/>
      <c r="T1575" s="3"/>
      <c r="U1575" s="3"/>
      <c r="V1575" s="3"/>
      <c r="W1575" s="3"/>
      <c r="X1575" s="3"/>
      <c r="Y1575" s="3"/>
      <c r="Z1575" s="3"/>
    </row>
    <row r="1576" spans="1:26" s="2" customFormat="1" hidden="1" outlineLevel="1">
      <c r="A1576" s="218" t="s">
        <v>4270</v>
      </c>
      <c r="B1576" s="219" t="s">
        <v>2305</v>
      </c>
      <c r="C1576" s="265" t="s">
        <v>301</v>
      </c>
      <c r="D1576" s="190" t="s">
        <v>410</v>
      </c>
      <c r="E1576" s="265"/>
      <c r="F1576" s="190"/>
      <c r="G1576" s="190" t="s">
        <v>29</v>
      </c>
      <c r="H1576" s="260">
        <v>34</v>
      </c>
      <c r="I1576" s="746">
        <v>489.84000000000003</v>
      </c>
      <c r="J1576" s="421">
        <f t="shared" si="197"/>
        <v>16654.560000000001</v>
      </c>
      <c r="K1576" s="751">
        <v>428.61</v>
      </c>
      <c r="L1576" s="408">
        <f t="shared" si="202"/>
        <v>14572.74</v>
      </c>
      <c r="M1576" s="408">
        <f t="shared" si="203"/>
        <v>918.45</v>
      </c>
      <c r="N1576" s="408">
        <f t="shared" si="204"/>
        <v>31227.300000000003</v>
      </c>
      <c r="O1576" s="311"/>
      <c r="P1576" s="515"/>
      <c r="Q1576" s="551"/>
      <c r="R1576" s="862"/>
      <c r="S1576" s="862"/>
      <c r="T1576" s="3"/>
      <c r="U1576" s="3"/>
      <c r="V1576" s="3"/>
      <c r="W1576" s="3"/>
      <c r="X1576" s="3"/>
      <c r="Y1576" s="3"/>
      <c r="Z1576" s="3"/>
    </row>
    <row r="1577" spans="1:26" s="2" customFormat="1" hidden="1" outlineLevel="1">
      <c r="A1577" s="218" t="s">
        <v>4271</v>
      </c>
      <c r="B1577" s="219" t="s">
        <v>2305</v>
      </c>
      <c r="C1577" s="265" t="s">
        <v>301</v>
      </c>
      <c r="D1577" s="190" t="s">
        <v>411</v>
      </c>
      <c r="E1577" s="265"/>
      <c r="F1577" s="190"/>
      <c r="G1577" s="190" t="s">
        <v>29</v>
      </c>
      <c r="H1577" s="260">
        <v>43</v>
      </c>
      <c r="I1577" s="746">
        <v>612.30000000000007</v>
      </c>
      <c r="J1577" s="421">
        <f t="shared" si="197"/>
        <v>26328.9</v>
      </c>
      <c r="K1577" s="751">
        <v>535.76250000000005</v>
      </c>
      <c r="L1577" s="408">
        <f t="shared" si="202"/>
        <v>23037.787500000002</v>
      </c>
      <c r="M1577" s="408">
        <f t="shared" si="203"/>
        <v>1148.0625</v>
      </c>
      <c r="N1577" s="408">
        <f t="shared" si="204"/>
        <v>49366.6875</v>
      </c>
      <c r="O1577" s="311"/>
      <c r="P1577" s="515"/>
      <c r="Q1577" s="551"/>
      <c r="R1577" s="862"/>
      <c r="S1577" s="862"/>
      <c r="T1577" s="3"/>
      <c r="U1577" s="3"/>
      <c r="V1577" s="3"/>
      <c r="W1577" s="3"/>
      <c r="X1577" s="3"/>
      <c r="Y1577" s="3"/>
      <c r="Z1577" s="3"/>
    </row>
    <row r="1578" spans="1:26" s="2" customFormat="1" hidden="1" outlineLevel="1">
      <c r="A1578" s="218" t="s">
        <v>4272</v>
      </c>
      <c r="B1578" s="219" t="s">
        <v>2305</v>
      </c>
      <c r="C1578" s="265" t="s">
        <v>301</v>
      </c>
      <c r="D1578" s="190" t="s">
        <v>412</v>
      </c>
      <c r="E1578" s="265"/>
      <c r="F1578" s="190"/>
      <c r="G1578" s="190" t="s">
        <v>29</v>
      </c>
      <c r="H1578" s="260">
        <v>8</v>
      </c>
      <c r="I1578" s="746">
        <v>771.49800000000016</v>
      </c>
      <c r="J1578" s="421">
        <f t="shared" si="197"/>
        <v>6171.9840000000013</v>
      </c>
      <c r="K1578" s="751">
        <v>675.0607500000001</v>
      </c>
      <c r="L1578" s="408">
        <f t="shared" si="202"/>
        <v>5400.4860000000008</v>
      </c>
      <c r="M1578" s="408">
        <f t="shared" si="203"/>
        <v>1446.5587500000001</v>
      </c>
      <c r="N1578" s="408">
        <f t="shared" si="204"/>
        <v>11572.470000000001</v>
      </c>
      <c r="O1578" s="311"/>
      <c r="P1578" s="515"/>
      <c r="Q1578" s="551"/>
      <c r="R1578" s="862"/>
      <c r="S1578" s="862"/>
      <c r="T1578" s="3"/>
      <c r="U1578" s="3"/>
      <c r="V1578" s="3"/>
      <c r="W1578" s="3"/>
      <c r="X1578" s="3"/>
      <c r="Y1578" s="3"/>
      <c r="Z1578" s="3"/>
    </row>
    <row r="1579" spans="1:26" s="2" customFormat="1" hidden="1" outlineLevel="1">
      <c r="A1579" s="218" t="s">
        <v>4273</v>
      </c>
      <c r="B1579" s="219" t="s">
        <v>2305</v>
      </c>
      <c r="C1579" s="265" t="s">
        <v>301</v>
      </c>
      <c r="D1579" s="190" t="s">
        <v>446</v>
      </c>
      <c r="E1579" s="265"/>
      <c r="F1579" s="190"/>
      <c r="G1579" s="190" t="s">
        <v>29</v>
      </c>
      <c r="H1579" s="260">
        <v>3</v>
      </c>
      <c r="I1579" s="746">
        <v>1451.5200000000002</v>
      </c>
      <c r="J1579" s="421">
        <f t="shared" ref="J1579:J1610" si="205">H1579*I1579</f>
        <v>4354.5600000000004</v>
      </c>
      <c r="K1579" s="751">
        <v>1270.0800000000002</v>
      </c>
      <c r="L1579" s="408">
        <f t="shared" ref="L1579:L1610" si="206">H1579*K1579</f>
        <v>3810.2400000000007</v>
      </c>
      <c r="M1579" s="408">
        <f t="shared" ref="M1579:M1610" si="207">I1579+K1579</f>
        <v>2721.6000000000004</v>
      </c>
      <c r="N1579" s="408">
        <f t="shared" ref="N1579:N1610" si="208">H1579*M1579</f>
        <v>8164.8000000000011</v>
      </c>
      <c r="O1579" s="311"/>
      <c r="P1579" s="515"/>
      <c r="Q1579" s="551"/>
      <c r="R1579" s="862"/>
      <c r="S1579" s="862"/>
      <c r="T1579" s="3"/>
      <c r="U1579" s="3"/>
      <c r="V1579" s="3"/>
      <c r="W1579" s="3"/>
      <c r="X1579" s="3"/>
      <c r="Y1579" s="3"/>
      <c r="Z1579" s="3"/>
    </row>
    <row r="1580" spans="1:26" s="2" customFormat="1" hidden="1" outlineLevel="1">
      <c r="A1580" s="218" t="s">
        <v>4274</v>
      </c>
      <c r="B1580" s="219" t="s">
        <v>2305</v>
      </c>
      <c r="C1580" s="265" t="s">
        <v>301</v>
      </c>
      <c r="D1580" s="190" t="s">
        <v>444</v>
      </c>
      <c r="E1580" s="265"/>
      <c r="F1580" s="190"/>
      <c r="G1580" s="190" t="s">
        <v>29</v>
      </c>
      <c r="H1580" s="260">
        <v>7</v>
      </c>
      <c r="I1580" s="746">
        <v>898.56000000000017</v>
      </c>
      <c r="J1580" s="421">
        <f t="shared" si="205"/>
        <v>6289.920000000001</v>
      </c>
      <c r="K1580" s="751">
        <v>786.24000000000024</v>
      </c>
      <c r="L1580" s="408">
        <f t="shared" si="206"/>
        <v>5503.6800000000021</v>
      </c>
      <c r="M1580" s="408">
        <f t="shared" si="207"/>
        <v>1684.8000000000004</v>
      </c>
      <c r="N1580" s="408">
        <f t="shared" si="208"/>
        <v>11793.600000000002</v>
      </c>
      <c r="O1580" s="311"/>
      <c r="P1580" s="515"/>
      <c r="Q1580" s="551"/>
      <c r="R1580" s="862"/>
      <c r="S1580" s="862"/>
      <c r="T1580" s="3"/>
      <c r="U1580" s="3"/>
      <c r="V1580" s="3"/>
      <c r="W1580" s="3"/>
      <c r="X1580" s="3"/>
      <c r="Y1580" s="3"/>
      <c r="Z1580" s="3"/>
    </row>
    <row r="1581" spans="1:26" s="2" customFormat="1" hidden="1" outlineLevel="1">
      <c r="A1581" s="218" t="s">
        <v>4275</v>
      </c>
      <c r="B1581" s="219" t="s">
        <v>2305</v>
      </c>
      <c r="C1581" s="265" t="s">
        <v>301</v>
      </c>
      <c r="D1581" s="190" t="s">
        <v>445</v>
      </c>
      <c r="E1581" s="265"/>
      <c r="F1581" s="190"/>
      <c r="G1581" s="190" t="s">
        <v>29</v>
      </c>
      <c r="H1581" s="260">
        <v>1</v>
      </c>
      <c r="I1581" s="746">
        <v>1175.04</v>
      </c>
      <c r="J1581" s="421">
        <f t="shared" si="205"/>
        <v>1175.04</v>
      </c>
      <c r="K1581" s="751">
        <v>1028.1600000000001</v>
      </c>
      <c r="L1581" s="408">
        <f t="shared" si="206"/>
        <v>1028.1600000000001</v>
      </c>
      <c r="M1581" s="408">
        <f t="shared" si="207"/>
        <v>2203.1999999999998</v>
      </c>
      <c r="N1581" s="408">
        <f t="shared" si="208"/>
        <v>2203.1999999999998</v>
      </c>
      <c r="O1581" s="311"/>
      <c r="P1581" s="515"/>
      <c r="Q1581" s="551"/>
      <c r="R1581" s="862"/>
      <c r="S1581" s="862"/>
      <c r="T1581" s="3"/>
      <c r="U1581" s="3"/>
      <c r="V1581" s="3"/>
      <c r="W1581" s="3"/>
      <c r="X1581" s="3"/>
      <c r="Y1581" s="3"/>
      <c r="Z1581" s="3"/>
    </row>
    <row r="1582" spans="1:26" s="2" customFormat="1" hidden="1" outlineLevel="1">
      <c r="A1582" s="218" t="s">
        <v>4276</v>
      </c>
      <c r="B1582" s="219" t="s">
        <v>2305</v>
      </c>
      <c r="C1582" s="265" t="s">
        <v>301</v>
      </c>
      <c r="D1582" s="190" t="s">
        <v>1222</v>
      </c>
      <c r="E1582" s="265"/>
      <c r="F1582" s="190"/>
      <c r="G1582" s="190" t="s">
        <v>29</v>
      </c>
      <c r="H1582" s="260">
        <v>2</v>
      </c>
      <c r="I1582" s="746">
        <v>1244.1600000000001</v>
      </c>
      <c r="J1582" s="421">
        <f t="shared" si="205"/>
        <v>2488.3200000000002</v>
      </c>
      <c r="K1582" s="751">
        <v>1088.6400000000001</v>
      </c>
      <c r="L1582" s="408">
        <f t="shared" si="206"/>
        <v>2177.2800000000002</v>
      </c>
      <c r="M1582" s="408">
        <f t="shared" si="207"/>
        <v>2332.8000000000002</v>
      </c>
      <c r="N1582" s="408">
        <f t="shared" si="208"/>
        <v>4665.6000000000004</v>
      </c>
      <c r="O1582" s="311"/>
      <c r="P1582" s="515"/>
      <c r="Q1582" s="551"/>
      <c r="R1582" s="862"/>
      <c r="S1582" s="862"/>
      <c r="T1582" s="3"/>
      <c r="U1582" s="3"/>
      <c r="V1582" s="3"/>
      <c r="W1582" s="3"/>
      <c r="X1582" s="3"/>
      <c r="Y1582" s="3"/>
      <c r="Z1582" s="3"/>
    </row>
    <row r="1583" spans="1:26" s="2" customFormat="1" hidden="1" outlineLevel="1">
      <c r="A1583" s="218" t="s">
        <v>4277</v>
      </c>
      <c r="B1583" s="219" t="s">
        <v>2305</v>
      </c>
      <c r="C1583" s="265" t="s">
        <v>301</v>
      </c>
      <c r="D1583" s="190" t="s">
        <v>447</v>
      </c>
      <c r="E1583" s="265"/>
      <c r="F1583" s="190"/>
      <c r="G1583" s="190" t="s">
        <v>29</v>
      </c>
      <c r="H1583" s="260">
        <v>1</v>
      </c>
      <c r="I1583" s="746">
        <v>1105.92</v>
      </c>
      <c r="J1583" s="421">
        <f t="shared" si="205"/>
        <v>1105.92</v>
      </c>
      <c r="K1583" s="751">
        <v>967.68000000000006</v>
      </c>
      <c r="L1583" s="408">
        <f t="shared" si="206"/>
        <v>967.68000000000006</v>
      </c>
      <c r="M1583" s="408">
        <f t="shared" si="207"/>
        <v>2073.6000000000004</v>
      </c>
      <c r="N1583" s="408">
        <f t="shared" si="208"/>
        <v>2073.6000000000004</v>
      </c>
      <c r="O1583" s="311"/>
      <c r="P1583" s="515"/>
      <c r="Q1583" s="551"/>
      <c r="R1583" s="862"/>
      <c r="S1583" s="862"/>
      <c r="T1583" s="3"/>
      <c r="U1583" s="3"/>
      <c r="V1583" s="3"/>
      <c r="W1583" s="3"/>
      <c r="X1583" s="3"/>
      <c r="Y1583" s="3"/>
      <c r="Z1583" s="3"/>
    </row>
    <row r="1584" spans="1:26" s="2" customFormat="1" hidden="1" outlineLevel="1">
      <c r="A1584" s="218" t="s">
        <v>4278</v>
      </c>
      <c r="B1584" s="219" t="s">
        <v>2305</v>
      </c>
      <c r="C1584" s="265" t="s">
        <v>301</v>
      </c>
      <c r="D1584" s="190" t="s">
        <v>413</v>
      </c>
      <c r="E1584" s="265"/>
      <c r="F1584" s="190"/>
      <c r="G1584" s="190" t="s">
        <v>29</v>
      </c>
      <c r="H1584" s="260">
        <v>2</v>
      </c>
      <c r="I1584" s="746">
        <v>207.35999999999999</v>
      </c>
      <c r="J1584" s="421">
        <f t="shared" si="205"/>
        <v>414.71999999999997</v>
      </c>
      <c r="K1584" s="751">
        <v>181.44</v>
      </c>
      <c r="L1584" s="408">
        <f t="shared" si="206"/>
        <v>362.88</v>
      </c>
      <c r="M1584" s="408">
        <f t="shared" si="207"/>
        <v>388.79999999999995</v>
      </c>
      <c r="N1584" s="408">
        <f t="shared" si="208"/>
        <v>777.59999999999991</v>
      </c>
      <c r="O1584" s="311"/>
      <c r="P1584" s="515"/>
      <c r="Q1584" s="551"/>
      <c r="R1584" s="862"/>
      <c r="S1584" s="862"/>
      <c r="T1584" s="3"/>
      <c r="U1584" s="3"/>
      <c r="V1584" s="3"/>
      <c r="W1584" s="3"/>
      <c r="X1584" s="3"/>
      <c r="Y1584" s="3"/>
      <c r="Z1584" s="3"/>
    </row>
    <row r="1585" spans="1:26" s="2" customFormat="1" hidden="1" outlineLevel="1">
      <c r="A1585" s="218" t="s">
        <v>4279</v>
      </c>
      <c r="B1585" s="219" t="s">
        <v>2305</v>
      </c>
      <c r="C1585" s="265" t="s">
        <v>301</v>
      </c>
      <c r="D1585" s="190" t="s">
        <v>414</v>
      </c>
      <c r="E1585" s="265"/>
      <c r="F1585" s="190"/>
      <c r="G1585" s="190" t="s">
        <v>29</v>
      </c>
      <c r="H1585" s="260">
        <v>1</v>
      </c>
      <c r="I1585" s="746">
        <v>311.04000000000002</v>
      </c>
      <c r="J1585" s="421">
        <f t="shared" si="205"/>
        <v>311.04000000000002</v>
      </c>
      <c r="K1585" s="751">
        <v>272.16000000000003</v>
      </c>
      <c r="L1585" s="408">
        <f t="shared" si="206"/>
        <v>272.16000000000003</v>
      </c>
      <c r="M1585" s="408">
        <f t="shared" si="207"/>
        <v>583.20000000000005</v>
      </c>
      <c r="N1585" s="408">
        <f t="shared" si="208"/>
        <v>583.20000000000005</v>
      </c>
      <c r="O1585" s="311"/>
      <c r="P1585" s="515"/>
      <c r="Q1585" s="551"/>
      <c r="R1585" s="862"/>
      <c r="S1585" s="862"/>
      <c r="T1585" s="3"/>
      <c r="U1585" s="3"/>
      <c r="V1585" s="3"/>
      <c r="W1585" s="3"/>
      <c r="X1585" s="3"/>
      <c r="Y1585" s="3"/>
      <c r="Z1585" s="3"/>
    </row>
    <row r="1586" spans="1:26" s="2" customFormat="1" hidden="1" outlineLevel="1">
      <c r="A1586" s="218" t="s">
        <v>4280</v>
      </c>
      <c r="B1586" s="219" t="s">
        <v>2305</v>
      </c>
      <c r="C1586" s="265" t="s">
        <v>301</v>
      </c>
      <c r="D1586" s="190" t="s">
        <v>415</v>
      </c>
      <c r="E1586" s="265"/>
      <c r="F1586" s="190"/>
      <c r="G1586" s="190" t="s">
        <v>29</v>
      </c>
      <c r="H1586" s="260">
        <v>1</v>
      </c>
      <c r="I1586" s="746">
        <v>380.16</v>
      </c>
      <c r="J1586" s="421">
        <f t="shared" si="205"/>
        <v>380.16</v>
      </c>
      <c r="K1586" s="751">
        <v>332.64000000000004</v>
      </c>
      <c r="L1586" s="408">
        <f t="shared" si="206"/>
        <v>332.64000000000004</v>
      </c>
      <c r="M1586" s="408">
        <f t="shared" si="207"/>
        <v>712.80000000000007</v>
      </c>
      <c r="N1586" s="408">
        <f t="shared" si="208"/>
        <v>712.80000000000007</v>
      </c>
      <c r="O1586" s="311"/>
      <c r="P1586" s="515"/>
      <c r="Q1586" s="551"/>
      <c r="R1586" s="862"/>
      <c r="S1586" s="862"/>
      <c r="T1586" s="3"/>
      <c r="U1586" s="3"/>
      <c r="V1586" s="3"/>
      <c r="W1586" s="3"/>
      <c r="X1586" s="3"/>
      <c r="Y1586" s="3"/>
      <c r="Z1586" s="3"/>
    </row>
    <row r="1587" spans="1:26" s="2" customFormat="1" hidden="1" outlineLevel="1">
      <c r="A1587" s="218" t="s">
        <v>4281</v>
      </c>
      <c r="B1587" s="219" t="s">
        <v>2305</v>
      </c>
      <c r="C1587" s="265" t="s">
        <v>301</v>
      </c>
      <c r="D1587" s="190" t="s">
        <v>416</v>
      </c>
      <c r="E1587" s="265"/>
      <c r="F1587" s="190"/>
      <c r="G1587" s="190" t="s">
        <v>29</v>
      </c>
      <c r="H1587" s="260">
        <v>48</v>
      </c>
      <c r="I1587" s="746">
        <v>207.35999999999999</v>
      </c>
      <c r="J1587" s="421">
        <f t="shared" si="205"/>
        <v>9953.2799999999988</v>
      </c>
      <c r="K1587" s="751">
        <v>181.44</v>
      </c>
      <c r="L1587" s="408">
        <f t="shared" si="206"/>
        <v>8709.119999999999</v>
      </c>
      <c r="M1587" s="408">
        <f t="shared" si="207"/>
        <v>388.79999999999995</v>
      </c>
      <c r="N1587" s="408">
        <f t="shared" si="208"/>
        <v>18662.399999999998</v>
      </c>
      <c r="O1587" s="311"/>
      <c r="P1587" s="515"/>
      <c r="Q1587" s="551"/>
      <c r="R1587" s="862"/>
      <c r="S1587" s="862"/>
      <c r="T1587" s="3"/>
      <c r="U1587" s="3"/>
      <c r="V1587" s="3"/>
      <c r="W1587" s="3"/>
      <c r="X1587" s="3"/>
      <c r="Y1587" s="3"/>
      <c r="Z1587" s="3"/>
    </row>
    <row r="1588" spans="1:26" s="2" customFormat="1" hidden="1" outlineLevel="1">
      <c r="A1588" s="218" t="s">
        <v>4282</v>
      </c>
      <c r="B1588" s="219" t="s">
        <v>2305</v>
      </c>
      <c r="C1588" s="265" t="s">
        <v>301</v>
      </c>
      <c r="D1588" s="190" t="s">
        <v>417</v>
      </c>
      <c r="E1588" s="265"/>
      <c r="F1588" s="190"/>
      <c r="G1588" s="190" t="s">
        <v>29</v>
      </c>
      <c r="H1588" s="260">
        <v>6</v>
      </c>
      <c r="I1588" s="746">
        <v>241.92000000000004</v>
      </c>
      <c r="J1588" s="421">
        <f t="shared" si="205"/>
        <v>1451.5200000000002</v>
      </c>
      <c r="K1588" s="751">
        <v>211.68000000000004</v>
      </c>
      <c r="L1588" s="408">
        <f t="shared" si="206"/>
        <v>1270.0800000000002</v>
      </c>
      <c r="M1588" s="408">
        <f t="shared" si="207"/>
        <v>453.60000000000008</v>
      </c>
      <c r="N1588" s="408">
        <f t="shared" si="208"/>
        <v>2721.6000000000004</v>
      </c>
      <c r="O1588" s="311"/>
      <c r="P1588" s="515"/>
      <c r="Q1588" s="551"/>
      <c r="R1588" s="862"/>
      <c r="S1588" s="862"/>
      <c r="T1588" s="3"/>
      <c r="U1588" s="3"/>
      <c r="V1588" s="3"/>
      <c r="W1588" s="3"/>
      <c r="X1588" s="3"/>
      <c r="Y1588" s="3"/>
      <c r="Z1588" s="3"/>
    </row>
    <row r="1589" spans="1:26" s="2" customFormat="1" hidden="1" outlineLevel="1">
      <c r="A1589" s="218" t="s">
        <v>4283</v>
      </c>
      <c r="B1589" s="219" t="s">
        <v>2305</v>
      </c>
      <c r="C1589" s="265" t="s">
        <v>301</v>
      </c>
      <c r="D1589" s="190" t="s">
        <v>418</v>
      </c>
      <c r="E1589" s="265"/>
      <c r="F1589" s="190"/>
      <c r="G1589" s="190" t="s">
        <v>29</v>
      </c>
      <c r="H1589" s="260">
        <v>5</v>
      </c>
      <c r="I1589" s="746">
        <v>276.48</v>
      </c>
      <c r="J1589" s="421">
        <f t="shared" si="205"/>
        <v>1382.4</v>
      </c>
      <c r="K1589" s="751">
        <v>241.92000000000002</v>
      </c>
      <c r="L1589" s="408">
        <f t="shared" si="206"/>
        <v>1209.6000000000001</v>
      </c>
      <c r="M1589" s="408">
        <f t="shared" si="207"/>
        <v>518.40000000000009</v>
      </c>
      <c r="N1589" s="408">
        <f t="shared" si="208"/>
        <v>2592.0000000000005</v>
      </c>
      <c r="O1589" s="311"/>
      <c r="P1589" s="515"/>
      <c r="Q1589" s="551"/>
      <c r="R1589" s="862"/>
      <c r="S1589" s="862"/>
      <c r="T1589" s="3"/>
      <c r="U1589" s="3"/>
      <c r="V1589" s="3"/>
      <c r="W1589" s="3"/>
      <c r="X1589" s="3"/>
      <c r="Y1589" s="3"/>
      <c r="Z1589" s="3"/>
    </row>
    <row r="1590" spans="1:26" s="2" customFormat="1" hidden="1" outlineLevel="1">
      <c r="A1590" s="218" t="s">
        <v>4284</v>
      </c>
      <c r="B1590" s="219" t="s">
        <v>2305</v>
      </c>
      <c r="C1590" s="265" t="s">
        <v>301</v>
      </c>
      <c r="D1590" s="190" t="s">
        <v>419</v>
      </c>
      <c r="E1590" s="265"/>
      <c r="F1590" s="190"/>
      <c r="G1590" s="190" t="s">
        <v>29</v>
      </c>
      <c r="H1590" s="260">
        <v>1</v>
      </c>
      <c r="I1590" s="746">
        <v>414.71999999999997</v>
      </c>
      <c r="J1590" s="421">
        <f t="shared" si="205"/>
        <v>414.71999999999997</v>
      </c>
      <c r="K1590" s="751">
        <v>362.88</v>
      </c>
      <c r="L1590" s="408">
        <f t="shared" si="206"/>
        <v>362.88</v>
      </c>
      <c r="M1590" s="408">
        <f t="shared" si="207"/>
        <v>777.59999999999991</v>
      </c>
      <c r="N1590" s="408">
        <f t="shared" si="208"/>
        <v>777.59999999999991</v>
      </c>
      <c r="O1590" s="311"/>
      <c r="P1590" s="515"/>
      <c r="Q1590" s="551"/>
      <c r="R1590" s="862"/>
      <c r="S1590" s="862"/>
      <c r="T1590" s="3"/>
      <c r="U1590" s="3"/>
      <c r="V1590" s="3"/>
      <c r="W1590" s="3"/>
      <c r="X1590" s="3"/>
      <c r="Y1590" s="3"/>
      <c r="Z1590" s="3"/>
    </row>
    <row r="1591" spans="1:26" s="2" customFormat="1" hidden="1" outlineLevel="1">
      <c r="A1591" s="218" t="s">
        <v>4285</v>
      </c>
      <c r="B1591" s="219" t="s">
        <v>2305</v>
      </c>
      <c r="C1591" s="265" t="s">
        <v>301</v>
      </c>
      <c r="D1591" s="190" t="s">
        <v>1214</v>
      </c>
      <c r="E1591" s="265"/>
      <c r="F1591" s="190"/>
      <c r="G1591" s="190" t="s">
        <v>29</v>
      </c>
      <c r="H1591" s="260">
        <v>1</v>
      </c>
      <c r="I1591" s="746">
        <v>483.84000000000009</v>
      </c>
      <c r="J1591" s="421">
        <f t="shared" si="205"/>
        <v>483.84000000000009</v>
      </c>
      <c r="K1591" s="751">
        <v>423.36000000000007</v>
      </c>
      <c r="L1591" s="408">
        <f t="shared" si="206"/>
        <v>423.36000000000007</v>
      </c>
      <c r="M1591" s="408">
        <f t="shared" si="207"/>
        <v>907.20000000000016</v>
      </c>
      <c r="N1591" s="408">
        <f t="shared" si="208"/>
        <v>907.20000000000016</v>
      </c>
      <c r="O1591" s="311"/>
      <c r="P1591" s="515"/>
      <c r="Q1591" s="551"/>
      <c r="R1591" s="862"/>
      <c r="S1591" s="862"/>
      <c r="T1591" s="3"/>
      <c r="U1591" s="3"/>
      <c r="V1591" s="3"/>
      <c r="W1591" s="3"/>
      <c r="X1591" s="3"/>
      <c r="Y1591" s="3"/>
      <c r="Z1591" s="3"/>
    </row>
    <row r="1592" spans="1:26" s="2" customFormat="1" hidden="1" outlineLevel="1">
      <c r="A1592" s="218" t="s">
        <v>4286</v>
      </c>
      <c r="B1592" s="219" t="s">
        <v>2305</v>
      </c>
      <c r="C1592" s="265" t="s">
        <v>301</v>
      </c>
      <c r="D1592" s="190" t="s">
        <v>420</v>
      </c>
      <c r="E1592" s="265"/>
      <c r="F1592" s="190"/>
      <c r="G1592" s="190" t="s">
        <v>29</v>
      </c>
      <c r="H1592" s="260">
        <v>5</v>
      </c>
      <c r="I1592" s="746">
        <v>241.92000000000004</v>
      </c>
      <c r="J1592" s="421">
        <f t="shared" si="205"/>
        <v>1209.6000000000001</v>
      </c>
      <c r="K1592" s="751">
        <v>211.68000000000004</v>
      </c>
      <c r="L1592" s="408">
        <f t="shared" si="206"/>
        <v>1058.4000000000001</v>
      </c>
      <c r="M1592" s="408">
        <f t="shared" si="207"/>
        <v>453.60000000000008</v>
      </c>
      <c r="N1592" s="408">
        <f t="shared" si="208"/>
        <v>2268.0000000000005</v>
      </c>
      <c r="O1592" s="311"/>
      <c r="P1592" s="515"/>
      <c r="Q1592" s="551"/>
      <c r="R1592" s="862"/>
      <c r="S1592" s="862"/>
      <c r="T1592" s="3"/>
      <c r="U1592" s="3"/>
      <c r="V1592" s="3"/>
      <c r="W1592" s="3"/>
      <c r="X1592" s="3"/>
      <c r="Y1592" s="3"/>
      <c r="Z1592" s="3"/>
    </row>
    <row r="1593" spans="1:26" s="2" customFormat="1" hidden="1" outlineLevel="1">
      <c r="A1593" s="218" t="s">
        <v>4287</v>
      </c>
      <c r="B1593" s="219" t="s">
        <v>2305</v>
      </c>
      <c r="C1593" s="265" t="s">
        <v>301</v>
      </c>
      <c r="D1593" s="190" t="s">
        <v>421</v>
      </c>
      <c r="E1593" s="265"/>
      <c r="F1593" s="190"/>
      <c r="G1593" s="190" t="s">
        <v>29</v>
      </c>
      <c r="H1593" s="260">
        <v>1</v>
      </c>
      <c r="I1593" s="746">
        <v>311.04000000000002</v>
      </c>
      <c r="J1593" s="421">
        <f t="shared" si="205"/>
        <v>311.04000000000002</v>
      </c>
      <c r="K1593" s="751">
        <v>272.16000000000003</v>
      </c>
      <c r="L1593" s="408">
        <f t="shared" si="206"/>
        <v>272.16000000000003</v>
      </c>
      <c r="M1593" s="408">
        <f t="shared" si="207"/>
        <v>583.20000000000005</v>
      </c>
      <c r="N1593" s="408">
        <f t="shared" si="208"/>
        <v>583.20000000000005</v>
      </c>
      <c r="O1593" s="311"/>
      <c r="P1593" s="515"/>
      <c r="Q1593" s="551"/>
      <c r="R1593" s="862"/>
      <c r="S1593" s="862"/>
      <c r="T1593" s="3"/>
      <c r="U1593" s="3"/>
      <c r="V1593" s="3"/>
      <c r="W1593" s="3"/>
      <c r="X1593" s="3"/>
      <c r="Y1593" s="3"/>
      <c r="Z1593" s="3"/>
    </row>
    <row r="1594" spans="1:26" s="2" customFormat="1" hidden="1" outlineLevel="1">
      <c r="A1594" s="218" t="s">
        <v>4288</v>
      </c>
      <c r="B1594" s="219" t="s">
        <v>2305</v>
      </c>
      <c r="C1594" s="265" t="s">
        <v>301</v>
      </c>
      <c r="D1594" s="190" t="s">
        <v>453</v>
      </c>
      <c r="E1594" s="265"/>
      <c r="F1594" s="190"/>
      <c r="G1594" s="190" t="s">
        <v>29</v>
      </c>
      <c r="H1594" s="260">
        <v>1</v>
      </c>
      <c r="I1594" s="746">
        <v>380.16</v>
      </c>
      <c r="J1594" s="421">
        <f t="shared" si="205"/>
        <v>380.16</v>
      </c>
      <c r="K1594" s="751">
        <v>332.64000000000004</v>
      </c>
      <c r="L1594" s="408">
        <f t="shared" si="206"/>
        <v>332.64000000000004</v>
      </c>
      <c r="M1594" s="408">
        <f t="shared" si="207"/>
        <v>712.80000000000007</v>
      </c>
      <c r="N1594" s="408">
        <f t="shared" si="208"/>
        <v>712.80000000000007</v>
      </c>
      <c r="O1594" s="311"/>
      <c r="P1594" s="515"/>
      <c r="Q1594" s="551"/>
      <c r="R1594" s="862"/>
      <c r="S1594" s="862"/>
      <c r="T1594" s="3"/>
      <c r="U1594" s="3"/>
      <c r="V1594" s="3"/>
      <c r="W1594" s="3"/>
      <c r="X1594" s="3"/>
      <c r="Y1594" s="3"/>
      <c r="Z1594" s="3"/>
    </row>
    <row r="1595" spans="1:26" s="2" customFormat="1" hidden="1" outlineLevel="1">
      <c r="A1595" s="218" t="s">
        <v>4289</v>
      </c>
      <c r="B1595" s="219" t="s">
        <v>2305</v>
      </c>
      <c r="C1595" s="265" t="s">
        <v>301</v>
      </c>
      <c r="D1595" s="190" t="s">
        <v>454</v>
      </c>
      <c r="E1595" s="265"/>
      <c r="F1595" s="190"/>
      <c r="G1595" s="190" t="s">
        <v>29</v>
      </c>
      <c r="H1595" s="260">
        <v>1</v>
      </c>
      <c r="I1595" s="746">
        <v>449.28000000000009</v>
      </c>
      <c r="J1595" s="421">
        <f t="shared" si="205"/>
        <v>449.28000000000009</v>
      </c>
      <c r="K1595" s="751">
        <v>393.12000000000012</v>
      </c>
      <c r="L1595" s="408">
        <f t="shared" si="206"/>
        <v>393.12000000000012</v>
      </c>
      <c r="M1595" s="408">
        <f t="shared" si="207"/>
        <v>842.4000000000002</v>
      </c>
      <c r="N1595" s="408">
        <f t="shared" si="208"/>
        <v>842.4000000000002</v>
      </c>
      <c r="O1595" s="311"/>
      <c r="P1595" s="515"/>
      <c r="Q1595" s="551"/>
      <c r="R1595" s="862"/>
      <c r="S1595" s="862"/>
      <c r="T1595" s="3"/>
      <c r="U1595" s="3"/>
      <c r="V1595" s="3"/>
      <c r="W1595" s="3"/>
      <c r="X1595" s="3"/>
      <c r="Y1595" s="3"/>
      <c r="Z1595" s="3"/>
    </row>
    <row r="1596" spans="1:26" s="2" customFormat="1" hidden="1" outlineLevel="1">
      <c r="A1596" s="218" t="s">
        <v>4290</v>
      </c>
      <c r="B1596" s="219" t="s">
        <v>2305</v>
      </c>
      <c r="C1596" s="265" t="s">
        <v>301</v>
      </c>
      <c r="D1596" s="190" t="s">
        <v>422</v>
      </c>
      <c r="E1596" s="265"/>
      <c r="F1596" s="190"/>
      <c r="G1596" s="190" t="s">
        <v>29</v>
      </c>
      <c r="H1596" s="260">
        <v>11</v>
      </c>
      <c r="I1596" s="746">
        <v>276.48</v>
      </c>
      <c r="J1596" s="421">
        <f t="shared" si="205"/>
        <v>3041.28</v>
      </c>
      <c r="K1596" s="751">
        <v>241.92000000000002</v>
      </c>
      <c r="L1596" s="408">
        <f t="shared" si="206"/>
        <v>2661.1200000000003</v>
      </c>
      <c r="M1596" s="408">
        <f t="shared" si="207"/>
        <v>518.40000000000009</v>
      </c>
      <c r="N1596" s="408">
        <f t="shared" si="208"/>
        <v>5702.4000000000015</v>
      </c>
      <c r="O1596" s="311"/>
      <c r="P1596" s="515"/>
      <c r="Q1596" s="551"/>
      <c r="R1596" s="862"/>
      <c r="S1596" s="862"/>
      <c r="T1596" s="3"/>
      <c r="U1596" s="3"/>
      <c r="V1596" s="3"/>
      <c r="W1596" s="3"/>
      <c r="X1596" s="3"/>
      <c r="Y1596" s="3"/>
      <c r="Z1596" s="3"/>
    </row>
    <row r="1597" spans="1:26" s="2" customFormat="1" hidden="1" outlineLevel="1">
      <c r="A1597" s="218" t="s">
        <v>4291</v>
      </c>
      <c r="B1597" s="219" t="s">
        <v>2305</v>
      </c>
      <c r="C1597" s="265" t="s">
        <v>301</v>
      </c>
      <c r="D1597" s="190" t="s">
        <v>460</v>
      </c>
      <c r="E1597" s="265"/>
      <c r="F1597" s="190"/>
      <c r="G1597" s="190" t="s">
        <v>29</v>
      </c>
      <c r="H1597" s="260">
        <v>1</v>
      </c>
      <c r="I1597" s="746">
        <v>898.56000000000017</v>
      </c>
      <c r="J1597" s="421">
        <f t="shared" si="205"/>
        <v>898.56000000000017</v>
      </c>
      <c r="K1597" s="751">
        <v>786.24000000000024</v>
      </c>
      <c r="L1597" s="408">
        <f t="shared" si="206"/>
        <v>786.24000000000024</v>
      </c>
      <c r="M1597" s="408">
        <f t="shared" si="207"/>
        <v>1684.8000000000004</v>
      </c>
      <c r="N1597" s="408">
        <f t="shared" si="208"/>
        <v>1684.8000000000004</v>
      </c>
      <c r="O1597" s="311"/>
      <c r="P1597" s="515"/>
      <c r="Q1597" s="551"/>
      <c r="R1597" s="862"/>
      <c r="S1597" s="862"/>
      <c r="T1597" s="3"/>
      <c r="U1597" s="3"/>
      <c r="V1597" s="3"/>
      <c r="W1597" s="3"/>
      <c r="X1597" s="3"/>
      <c r="Y1597" s="3"/>
      <c r="Z1597" s="3"/>
    </row>
    <row r="1598" spans="1:26" s="2" customFormat="1" hidden="1" outlineLevel="1">
      <c r="A1598" s="218" t="s">
        <v>4292</v>
      </c>
      <c r="B1598" s="219" t="s">
        <v>2305</v>
      </c>
      <c r="C1598" s="265" t="s">
        <v>301</v>
      </c>
      <c r="D1598" s="190" t="s">
        <v>423</v>
      </c>
      <c r="E1598" s="265"/>
      <c r="F1598" s="190"/>
      <c r="G1598" s="190" t="s">
        <v>29</v>
      </c>
      <c r="H1598" s="260">
        <v>2</v>
      </c>
      <c r="I1598" s="746">
        <v>311.04000000000002</v>
      </c>
      <c r="J1598" s="421">
        <f t="shared" si="205"/>
        <v>622.08000000000004</v>
      </c>
      <c r="K1598" s="751">
        <v>272.16000000000003</v>
      </c>
      <c r="L1598" s="408">
        <f t="shared" si="206"/>
        <v>544.32000000000005</v>
      </c>
      <c r="M1598" s="408">
        <f t="shared" si="207"/>
        <v>583.20000000000005</v>
      </c>
      <c r="N1598" s="408">
        <f t="shared" si="208"/>
        <v>1166.4000000000001</v>
      </c>
      <c r="O1598" s="311"/>
      <c r="P1598" s="515"/>
      <c r="Q1598" s="551"/>
      <c r="R1598" s="862"/>
      <c r="S1598" s="862"/>
      <c r="T1598" s="3"/>
      <c r="U1598" s="3"/>
      <c r="V1598" s="3"/>
      <c r="W1598" s="3"/>
      <c r="X1598" s="3"/>
      <c r="Y1598" s="3"/>
      <c r="Z1598" s="3"/>
    </row>
    <row r="1599" spans="1:26" s="2" customFormat="1" hidden="1" outlineLevel="1">
      <c r="A1599" s="218" t="s">
        <v>4293</v>
      </c>
      <c r="B1599" s="219" t="s">
        <v>2305</v>
      </c>
      <c r="C1599" s="265" t="s">
        <v>301</v>
      </c>
      <c r="D1599" s="190" t="s">
        <v>424</v>
      </c>
      <c r="E1599" s="265"/>
      <c r="F1599" s="190"/>
      <c r="G1599" s="190" t="s">
        <v>29</v>
      </c>
      <c r="H1599" s="260">
        <v>6</v>
      </c>
      <c r="I1599" s="746">
        <v>345.59999999999997</v>
      </c>
      <c r="J1599" s="421">
        <f t="shared" si="205"/>
        <v>2073.6</v>
      </c>
      <c r="K1599" s="751">
        <v>302.40000000000003</v>
      </c>
      <c r="L1599" s="408">
        <f t="shared" si="206"/>
        <v>1814.4</v>
      </c>
      <c r="M1599" s="408">
        <f t="shared" si="207"/>
        <v>648</v>
      </c>
      <c r="N1599" s="408">
        <f t="shared" si="208"/>
        <v>3888</v>
      </c>
      <c r="O1599" s="311"/>
      <c r="P1599" s="515"/>
      <c r="Q1599" s="551"/>
      <c r="R1599" s="862"/>
      <c r="S1599" s="862"/>
      <c r="T1599" s="3"/>
      <c r="U1599" s="3"/>
      <c r="V1599" s="3"/>
      <c r="W1599" s="3"/>
      <c r="X1599" s="3"/>
      <c r="Y1599" s="3"/>
      <c r="Z1599" s="3"/>
    </row>
    <row r="1600" spans="1:26" s="2" customFormat="1" hidden="1" outlineLevel="1">
      <c r="A1600" s="218" t="s">
        <v>4294</v>
      </c>
      <c r="B1600" s="219" t="s">
        <v>2305</v>
      </c>
      <c r="C1600" s="265" t="s">
        <v>301</v>
      </c>
      <c r="D1600" s="190" t="s">
        <v>425</v>
      </c>
      <c r="E1600" s="265"/>
      <c r="F1600" s="190"/>
      <c r="G1600" s="190" t="s">
        <v>29</v>
      </c>
      <c r="H1600" s="260">
        <v>3</v>
      </c>
      <c r="I1600" s="746">
        <v>380.16</v>
      </c>
      <c r="J1600" s="421">
        <f t="shared" si="205"/>
        <v>1140.48</v>
      </c>
      <c r="K1600" s="751">
        <v>332.64000000000004</v>
      </c>
      <c r="L1600" s="408">
        <f t="shared" si="206"/>
        <v>997.92000000000007</v>
      </c>
      <c r="M1600" s="408">
        <f t="shared" si="207"/>
        <v>712.80000000000007</v>
      </c>
      <c r="N1600" s="408">
        <f t="shared" si="208"/>
        <v>2138.4</v>
      </c>
      <c r="O1600" s="311"/>
      <c r="P1600" s="515"/>
      <c r="Q1600" s="551"/>
      <c r="R1600" s="862"/>
      <c r="S1600" s="862"/>
      <c r="T1600" s="3"/>
      <c r="U1600" s="3"/>
      <c r="V1600" s="3"/>
      <c r="W1600" s="3"/>
      <c r="X1600" s="3"/>
      <c r="Y1600" s="3"/>
      <c r="Z1600" s="3"/>
    </row>
    <row r="1601" spans="1:26" s="2" customFormat="1" hidden="1" outlineLevel="1">
      <c r="A1601" s="218" t="s">
        <v>4295</v>
      </c>
      <c r="B1601" s="219" t="s">
        <v>2305</v>
      </c>
      <c r="C1601" s="265" t="s">
        <v>301</v>
      </c>
      <c r="D1601" s="190" t="s">
        <v>426</v>
      </c>
      <c r="E1601" s="265"/>
      <c r="F1601" s="190"/>
      <c r="G1601" s="190" t="s">
        <v>29</v>
      </c>
      <c r="H1601" s="260">
        <v>1</v>
      </c>
      <c r="I1601" s="746">
        <v>414.71999999999997</v>
      </c>
      <c r="J1601" s="421">
        <f t="shared" si="205"/>
        <v>414.71999999999997</v>
      </c>
      <c r="K1601" s="751">
        <v>362.88</v>
      </c>
      <c r="L1601" s="408">
        <f t="shared" si="206"/>
        <v>362.88</v>
      </c>
      <c r="M1601" s="408">
        <f t="shared" si="207"/>
        <v>777.59999999999991</v>
      </c>
      <c r="N1601" s="408">
        <f t="shared" si="208"/>
        <v>777.59999999999991</v>
      </c>
      <c r="O1601" s="311"/>
      <c r="P1601" s="515"/>
      <c r="Q1601" s="551"/>
      <c r="R1601" s="862"/>
      <c r="S1601" s="862"/>
      <c r="T1601" s="3"/>
      <c r="U1601" s="3"/>
      <c r="V1601" s="3"/>
      <c r="W1601" s="3"/>
      <c r="X1601" s="3"/>
      <c r="Y1601" s="3"/>
      <c r="Z1601" s="3"/>
    </row>
    <row r="1602" spans="1:26" s="2" customFormat="1" hidden="1" outlineLevel="1">
      <c r="A1602" s="218" t="s">
        <v>4296</v>
      </c>
      <c r="B1602" s="219" t="s">
        <v>2305</v>
      </c>
      <c r="C1602" s="265" t="s">
        <v>301</v>
      </c>
      <c r="D1602" s="190" t="s">
        <v>427</v>
      </c>
      <c r="E1602" s="265"/>
      <c r="F1602" s="190"/>
      <c r="G1602" s="190" t="s">
        <v>29</v>
      </c>
      <c r="H1602" s="260">
        <v>1</v>
      </c>
      <c r="I1602" s="746">
        <v>622.08000000000004</v>
      </c>
      <c r="J1602" s="421">
        <f t="shared" si="205"/>
        <v>622.08000000000004</v>
      </c>
      <c r="K1602" s="751">
        <v>544.32000000000005</v>
      </c>
      <c r="L1602" s="408">
        <f t="shared" si="206"/>
        <v>544.32000000000005</v>
      </c>
      <c r="M1602" s="408">
        <f t="shared" si="207"/>
        <v>1166.4000000000001</v>
      </c>
      <c r="N1602" s="408">
        <f t="shared" si="208"/>
        <v>1166.4000000000001</v>
      </c>
      <c r="O1602" s="311"/>
      <c r="P1602" s="515"/>
      <c r="Q1602" s="551"/>
      <c r="R1602" s="862"/>
      <c r="S1602" s="862"/>
      <c r="T1602" s="3"/>
      <c r="U1602" s="3"/>
      <c r="V1602" s="3"/>
      <c r="W1602" s="3"/>
      <c r="X1602" s="3"/>
      <c r="Y1602" s="3"/>
      <c r="Z1602" s="3"/>
    </row>
    <row r="1603" spans="1:26" s="2" customFormat="1" hidden="1" outlineLevel="1">
      <c r="A1603" s="218" t="s">
        <v>4297</v>
      </c>
      <c r="B1603" s="219" t="s">
        <v>2305</v>
      </c>
      <c r="C1603" s="265" t="s">
        <v>301</v>
      </c>
      <c r="D1603" s="190" t="s">
        <v>428</v>
      </c>
      <c r="E1603" s="265"/>
      <c r="F1603" s="190"/>
      <c r="G1603" s="190" t="s">
        <v>29</v>
      </c>
      <c r="H1603" s="260">
        <v>27</v>
      </c>
      <c r="I1603" s="746">
        <v>380.16</v>
      </c>
      <c r="J1603" s="421">
        <f t="shared" si="205"/>
        <v>10264.320000000002</v>
      </c>
      <c r="K1603" s="751">
        <v>332.64000000000004</v>
      </c>
      <c r="L1603" s="408">
        <f t="shared" si="206"/>
        <v>8981.2800000000007</v>
      </c>
      <c r="M1603" s="408">
        <f t="shared" si="207"/>
        <v>712.80000000000007</v>
      </c>
      <c r="N1603" s="408">
        <f t="shared" si="208"/>
        <v>19245.600000000002</v>
      </c>
      <c r="O1603" s="311"/>
      <c r="P1603" s="515"/>
      <c r="Q1603" s="551"/>
      <c r="R1603" s="862"/>
      <c r="S1603" s="862"/>
      <c r="T1603" s="3"/>
      <c r="U1603" s="3"/>
      <c r="V1603" s="3"/>
      <c r="W1603" s="3"/>
      <c r="X1603" s="3"/>
      <c r="Y1603" s="3"/>
      <c r="Z1603" s="3"/>
    </row>
    <row r="1604" spans="1:26" s="2" customFormat="1" hidden="1" outlineLevel="1">
      <c r="A1604" s="218" t="s">
        <v>4298</v>
      </c>
      <c r="B1604" s="219" t="s">
        <v>2305</v>
      </c>
      <c r="C1604" s="265" t="s">
        <v>301</v>
      </c>
      <c r="D1604" s="190" t="s">
        <v>429</v>
      </c>
      <c r="E1604" s="265"/>
      <c r="F1604" s="190"/>
      <c r="G1604" s="190" t="s">
        <v>29</v>
      </c>
      <c r="H1604" s="260">
        <v>14</v>
      </c>
      <c r="I1604" s="746">
        <v>414.71999999999997</v>
      </c>
      <c r="J1604" s="421">
        <f t="shared" si="205"/>
        <v>5806.08</v>
      </c>
      <c r="K1604" s="751">
        <v>362.88</v>
      </c>
      <c r="L1604" s="408">
        <f t="shared" si="206"/>
        <v>5080.32</v>
      </c>
      <c r="M1604" s="408">
        <f t="shared" si="207"/>
        <v>777.59999999999991</v>
      </c>
      <c r="N1604" s="408">
        <f t="shared" si="208"/>
        <v>10886.399999999998</v>
      </c>
      <c r="O1604" s="311"/>
      <c r="P1604" s="515"/>
      <c r="Q1604" s="551"/>
      <c r="R1604" s="862"/>
      <c r="S1604" s="862"/>
      <c r="T1604" s="3"/>
      <c r="U1604" s="3"/>
      <c r="V1604" s="3"/>
      <c r="W1604" s="3"/>
      <c r="X1604" s="3"/>
      <c r="Y1604" s="3"/>
      <c r="Z1604" s="3"/>
    </row>
    <row r="1605" spans="1:26" s="2" customFormat="1" hidden="1" outlineLevel="1">
      <c r="A1605" s="218" t="s">
        <v>4299</v>
      </c>
      <c r="B1605" s="219" t="s">
        <v>2305</v>
      </c>
      <c r="C1605" s="265" t="s">
        <v>301</v>
      </c>
      <c r="D1605" s="190" t="s">
        <v>461</v>
      </c>
      <c r="E1605" s="265"/>
      <c r="F1605" s="190"/>
      <c r="G1605" s="190" t="s">
        <v>29</v>
      </c>
      <c r="H1605" s="260">
        <v>2</v>
      </c>
      <c r="I1605" s="746">
        <v>449.28000000000009</v>
      </c>
      <c r="J1605" s="421">
        <f t="shared" si="205"/>
        <v>898.56000000000017</v>
      </c>
      <c r="K1605" s="751">
        <v>393.12000000000012</v>
      </c>
      <c r="L1605" s="408">
        <f t="shared" si="206"/>
        <v>786.24000000000024</v>
      </c>
      <c r="M1605" s="408">
        <f t="shared" si="207"/>
        <v>842.4000000000002</v>
      </c>
      <c r="N1605" s="408">
        <f t="shared" si="208"/>
        <v>1684.8000000000004</v>
      </c>
      <c r="O1605" s="311"/>
      <c r="P1605" s="515"/>
      <c r="Q1605" s="551"/>
      <c r="R1605" s="862"/>
      <c r="S1605" s="862"/>
      <c r="T1605" s="3"/>
      <c r="U1605" s="3"/>
      <c r="V1605" s="3"/>
      <c r="W1605" s="3"/>
      <c r="X1605" s="3"/>
      <c r="Y1605" s="3"/>
      <c r="Z1605" s="3"/>
    </row>
    <row r="1606" spans="1:26" s="2" customFormat="1" hidden="1" outlineLevel="1">
      <c r="A1606" s="218" t="s">
        <v>4300</v>
      </c>
      <c r="B1606" s="219" t="s">
        <v>2305</v>
      </c>
      <c r="C1606" s="265" t="s">
        <v>301</v>
      </c>
      <c r="D1606" s="190" t="s">
        <v>1215</v>
      </c>
      <c r="E1606" s="265"/>
      <c r="F1606" s="190"/>
      <c r="G1606" s="190" t="s">
        <v>29</v>
      </c>
      <c r="H1606" s="260">
        <v>2</v>
      </c>
      <c r="I1606" s="746">
        <v>483.84000000000009</v>
      </c>
      <c r="J1606" s="421">
        <f t="shared" si="205"/>
        <v>967.68000000000018</v>
      </c>
      <c r="K1606" s="751">
        <v>423.36000000000007</v>
      </c>
      <c r="L1606" s="408">
        <f t="shared" si="206"/>
        <v>846.72000000000014</v>
      </c>
      <c r="M1606" s="408">
        <f t="shared" si="207"/>
        <v>907.20000000000016</v>
      </c>
      <c r="N1606" s="408">
        <f t="shared" si="208"/>
        <v>1814.4000000000003</v>
      </c>
      <c r="O1606" s="311"/>
      <c r="P1606" s="515"/>
      <c r="Q1606" s="551"/>
      <c r="R1606" s="862"/>
      <c r="S1606" s="862"/>
      <c r="T1606" s="3"/>
      <c r="U1606" s="3"/>
      <c r="V1606" s="3"/>
      <c r="W1606" s="3"/>
      <c r="X1606" s="3"/>
      <c r="Y1606" s="3"/>
      <c r="Z1606" s="3"/>
    </row>
    <row r="1607" spans="1:26" s="2" customFormat="1" hidden="1" outlineLevel="1">
      <c r="A1607" s="218" t="s">
        <v>4301</v>
      </c>
      <c r="B1607" s="219" t="s">
        <v>2305</v>
      </c>
      <c r="C1607" s="265" t="s">
        <v>301</v>
      </c>
      <c r="D1607" s="190" t="s">
        <v>430</v>
      </c>
      <c r="E1607" s="265"/>
      <c r="F1607" s="190"/>
      <c r="G1607" s="190" t="s">
        <v>29</v>
      </c>
      <c r="H1607" s="260">
        <v>2</v>
      </c>
      <c r="I1607" s="746">
        <v>552.96</v>
      </c>
      <c r="J1607" s="421">
        <f t="shared" si="205"/>
        <v>1105.92</v>
      </c>
      <c r="K1607" s="751">
        <v>483.84000000000003</v>
      </c>
      <c r="L1607" s="408">
        <f t="shared" si="206"/>
        <v>967.68000000000006</v>
      </c>
      <c r="M1607" s="408">
        <f t="shared" si="207"/>
        <v>1036.8000000000002</v>
      </c>
      <c r="N1607" s="408">
        <f t="shared" si="208"/>
        <v>2073.6000000000004</v>
      </c>
      <c r="O1607" s="311"/>
      <c r="P1607" s="515"/>
      <c r="Q1607" s="551"/>
      <c r="R1607" s="862"/>
      <c r="S1607" s="862"/>
      <c r="T1607" s="3"/>
      <c r="U1607" s="3"/>
      <c r="V1607" s="3"/>
      <c r="W1607" s="3"/>
      <c r="X1607" s="3"/>
      <c r="Y1607" s="3"/>
      <c r="Z1607" s="3"/>
    </row>
    <row r="1608" spans="1:26" s="2" customFormat="1" hidden="1" outlineLevel="1">
      <c r="A1608" s="218" t="s">
        <v>4302</v>
      </c>
      <c r="B1608" s="219" t="s">
        <v>2305</v>
      </c>
      <c r="C1608" s="265" t="s">
        <v>301</v>
      </c>
      <c r="D1608" s="190" t="s">
        <v>1216</v>
      </c>
      <c r="E1608" s="265"/>
      <c r="F1608" s="190"/>
      <c r="G1608" s="190" t="s">
        <v>29</v>
      </c>
      <c r="H1608" s="260">
        <v>3</v>
      </c>
      <c r="I1608" s="746">
        <v>898.56000000000017</v>
      </c>
      <c r="J1608" s="421">
        <f t="shared" si="205"/>
        <v>2695.6800000000003</v>
      </c>
      <c r="K1608" s="751">
        <v>786.24000000000024</v>
      </c>
      <c r="L1608" s="408">
        <f t="shared" si="206"/>
        <v>2358.7200000000007</v>
      </c>
      <c r="M1608" s="408">
        <f t="shared" si="207"/>
        <v>1684.8000000000004</v>
      </c>
      <c r="N1608" s="408">
        <f t="shared" si="208"/>
        <v>5054.4000000000015</v>
      </c>
      <c r="O1608" s="311"/>
      <c r="P1608" s="515"/>
      <c r="Q1608" s="551"/>
      <c r="R1608" s="862"/>
      <c r="S1608" s="862"/>
      <c r="T1608" s="3"/>
      <c r="U1608" s="3"/>
      <c r="V1608" s="3"/>
      <c r="W1608" s="3"/>
      <c r="X1608" s="3"/>
      <c r="Y1608" s="3"/>
      <c r="Z1608" s="3"/>
    </row>
    <row r="1609" spans="1:26" s="2" customFormat="1" hidden="1" outlineLevel="1">
      <c r="A1609" s="218" t="s">
        <v>4303</v>
      </c>
      <c r="B1609" s="219" t="s">
        <v>2305</v>
      </c>
      <c r="C1609" s="265" t="s">
        <v>301</v>
      </c>
      <c r="D1609" s="190" t="s">
        <v>437</v>
      </c>
      <c r="E1609" s="265"/>
      <c r="F1609" s="190"/>
      <c r="G1609" s="190" t="s">
        <v>29</v>
      </c>
      <c r="H1609" s="260">
        <v>6</v>
      </c>
      <c r="I1609" s="746">
        <v>1036.8000000000002</v>
      </c>
      <c r="J1609" s="421">
        <f t="shared" si="205"/>
        <v>6220.8000000000011</v>
      </c>
      <c r="K1609" s="751">
        <v>907.20000000000016</v>
      </c>
      <c r="L1609" s="408">
        <f t="shared" si="206"/>
        <v>5443.2000000000007</v>
      </c>
      <c r="M1609" s="408">
        <f t="shared" si="207"/>
        <v>1944.0000000000005</v>
      </c>
      <c r="N1609" s="408">
        <f t="shared" si="208"/>
        <v>11664.000000000004</v>
      </c>
      <c r="O1609" s="311"/>
      <c r="P1609" s="515"/>
      <c r="Q1609" s="551"/>
      <c r="R1609" s="862"/>
      <c r="S1609" s="862"/>
      <c r="T1609" s="3"/>
      <c r="U1609" s="3"/>
      <c r="V1609" s="3"/>
      <c r="W1609" s="3"/>
      <c r="X1609" s="3"/>
      <c r="Y1609" s="3"/>
      <c r="Z1609" s="3"/>
    </row>
    <row r="1610" spans="1:26" s="2" customFormat="1" hidden="1" outlineLevel="1">
      <c r="A1610" s="218" t="s">
        <v>4304</v>
      </c>
      <c r="B1610" s="219" t="s">
        <v>2305</v>
      </c>
      <c r="C1610" s="265" t="s">
        <v>301</v>
      </c>
      <c r="D1610" s="190" t="s">
        <v>431</v>
      </c>
      <c r="E1610" s="265"/>
      <c r="F1610" s="190"/>
      <c r="G1610" s="190" t="s">
        <v>29</v>
      </c>
      <c r="H1610" s="260">
        <v>6</v>
      </c>
      <c r="I1610" s="746">
        <v>449.28000000000009</v>
      </c>
      <c r="J1610" s="421">
        <f t="shared" si="205"/>
        <v>2695.6800000000003</v>
      </c>
      <c r="K1610" s="751">
        <v>393.12000000000012</v>
      </c>
      <c r="L1610" s="408">
        <f t="shared" si="206"/>
        <v>2358.7200000000007</v>
      </c>
      <c r="M1610" s="408">
        <f t="shared" si="207"/>
        <v>842.4000000000002</v>
      </c>
      <c r="N1610" s="408">
        <f t="shared" si="208"/>
        <v>5054.4000000000015</v>
      </c>
      <c r="O1610" s="311"/>
      <c r="P1610" s="515"/>
      <c r="Q1610" s="551"/>
      <c r="R1610" s="862"/>
      <c r="S1610" s="862"/>
      <c r="T1610" s="3"/>
      <c r="U1610" s="3"/>
      <c r="V1610" s="3"/>
      <c r="W1610" s="3"/>
      <c r="X1610" s="3"/>
      <c r="Y1610" s="3"/>
      <c r="Z1610" s="3"/>
    </row>
    <row r="1611" spans="1:26" s="2" customFormat="1" hidden="1" outlineLevel="1">
      <c r="A1611" s="218" t="s">
        <v>4305</v>
      </c>
      <c r="B1611" s="219" t="s">
        <v>2305</v>
      </c>
      <c r="C1611" s="265" t="s">
        <v>301</v>
      </c>
      <c r="D1611" s="190" t="s">
        <v>1217</v>
      </c>
      <c r="E1611" s="265"/>
      <c r="F1611" s="190"/>
      <c r="G1611" s="190" t="s">
        <v>29</v>
      </c>
      <c r="H1611" s="260">
        <v>22</v>
      </c>
      <c r="I1611" s="746">
        <v>483.84000000000009</v>
      </c>
      <c r="J1611" s="421">
        <f t="shared" ref="J1611:J1627" si="209">H1611*I1611</f>
        <v>10644.480000000001</v>
      </c>
      <c r="K1611" s="751">
        <v>423.36000000000007</v>
      </c>
      <c r="L1611" s="408">
        <f t="shared" ref="L1611:L1627" si="210">H1611*K1611</f>
        <v>9313.9200000000019</v>
      </c>
      <c r="M1611" s="408">
        <f t="shared" ref="M1611:M1627" si="211">I1611+K1611</f>
        <v>907.20000000000016</v>
      </c>
      <c r="N1611" s="408">
        <f t="shared" ref="N1611:N1627" si="212">H1611*M1611</f>
        <v>19958.400000000005</v>
      </c>
      <c r="O1611" s="311"/>
      <c r="P1611" s="515"/>
      <c r="Q1611" s="551"/>
      <c r="R1611" s="862"/>
      <c r="S1611" s="862"/>
      <c r="T1611" s="3"/>
      <c r="U1611" s="3"/>
      <c r="V1611" s="3"/>
      <c r="W1611" s="3"/>
      <c r="X1611" s="3"/>
      <c r="Y1611" s="3"/>
      <c r="Z1611" s="3"/>
    </row>
    <row r="1612" spans="1:26" s="2" customFormat="1" hidden="1" outlineLevel="1">
      <c r="A1612" s="218" t="s">
        <v>4306</v>
      </c>
      <c r="B1612" s="219" t="s">
        <v>2305</v>
      </c>
      <c r="C1612" s="265" t="s">
        <v>301</v>
      </c>
      <c r="D1612" s="190" t="s">
        <v>466</v>
      </c>
      <c r="E1612" s="265"/>
      <c r="F1612" s="190"/>
      <c r="G1612" s="190" t="s">
        <v>29</v>
      </c>
      <c r="H1612" s="260">
        <v>1</v>
      </c>
      <c r="I1612" s="746">
        <v>518.40000000000009</v>
      </c>
      <c r="J1612" s="421">
        <f t="shared" si="209"/>
        <v>518.40000000000009</v>
      </c>
      <c r="K1612" s="751">
        <v>453.60000000000008</v>
      </c>
      <c r="L1612" s="408">
        <f t="shared" si="210"/>
        <v>453.60000000000008</v>
      </c>
      <c r="M1612" s="408">
        <f t="shared" si="211"/>
        <v>972.00000000000023</v>
      </c>
      <c r="N1612" s="408">
        <f t="shared" si="212"/>
        <v>972.00000000000023</v>
      </c>
      <c r="O1612" s="311"/>
      <c r="P1612" s="515"/>
      <c r="Q1612" s="551"/>
      <c r="R1612" s="862"/>
      <c r="S1612" s="862"/>
      <c r="T1612" s="3"/>
      <c r="U1612" s="3"/>
      <c r="V1612" s="3"/>
      <c r="W1612" s="3"/>
      <c r="X1612" s="3"/>
      <c r="Y1612" s="3"/>
      <c r="Z1612" s="3"/>
    </row>
    <row r="1613" spans="1:26" s="2" customFormat="1" hidden="1" outlineLevel="1">
      <c r="A1613" s="218" t="s">
        <v>4307</v>
      </c>
      <c r="B1613" s="219" t="s">
        <v>2305</v>
      </c>
      <c r="C1613" s="265" t="s">
        <v>301</v>
      </c>
      <c r="D1613" s="190" t="s">
        <v>432</v>
      </c>
      <c r="E1613" s="265"/>
      <c r="F1613" s="190"/>
      <c r="G1613" s="190" t="s">
        <v>29</v>
      </c>
      <c r="H1613" s="260">
        <v>2</v>
      </c>
      <c r="I1613" s="746">
        <v>552.96</v>
      </c>
      <c r="J1613" s="421">
        <f t="shared" si="209"/>
        <v>1105.92</v>
      </c>
      <c r="K1613" s="751">
        <v>483.84000000000003</v>
      </c>
      <c r="L1613" s="408">
        <f t="shared" si="210"/>
        <v>967.68000000000006</v>
      </c>
      <c r="M1613" s="408">
        <f t="shared" si="211"/>
        <v>1036.8000000000002</v>
      </c>
      <c r="N1613" s="408">
        <f t="shared" si="212"/>
        <v>2073.6000000000004</v>
      </c>
      <c r="O1613" s="311"/>
      <c r="P1613" s="515"/>
      <c r="Q1613" s="551"/>
      <c r="R1613" s="862"/>
      <c r="S1613" s="862"/>
      <c r="T1613" s="3"/>
      <c r="U1613" s="3"/>
      <c r="V1613" s="3"/>
      <c r="W1613" s="3"/>
      <c r="X1613" s="3"/>
      <c r="Y1613" s="3"/>
      <c r="Z1613" s="3"/>
    </row>
    <row r="1614" spans="1:26" s="2" customFormat="1" hidden="1" outlineLevel="1">
      <c r="A1614" s="218" t="s">
        <v>4308</v>
      </c>
      <c r="B1614" s="219" t="s">
        <v>2305</v>
      </c>
      <c r="C1614" s="265" t="s">
        <v>301</v>
      </c>
      <c r="D1614" s="190" t="s">
        <v>433</v>
      </c>
      <c r="E1614" s="265"/>
      <c r="F1614" s="190"/>
      <c r="G1614" s="190" t="s">
        <v>29</v>
      </c>
      <c r="H1614" s="260">
        <v>1</v>
      </c>
      <c r="I1614" s="746">
        <v>622.08000000000004</v>
      </c>
      <c r="J1614" s="421">
        <f t="shared" si="209"/>
        <v>622.08000000000004</v>
      </c>
      <c r="K1614" s="751">
        <v>544.32000000000005</v>
      </c>
      <c r="L1614" s="408">
        <f t="shared" si="210"/>
        <v>544.32000000000005</v>
      </c>
      <c r="M1614" s="408">
        <f t="shared" si="211"/>
        <v>1166.4000000000001</v>
      </c>
      <c r="N1614" s="408">
        <f t="shared" si="212"/>
        <v>1166.4000000000001</v>
      </c>
      <c r="O1614" s="311"/>
      <c r="P1614" s="515"/>
      <c r="Q1614" s="551"/>
      <c r="R1614" s="862"/>
      <c r="S1614" s="862"/>
      <c r="T1614" s="3"/>
      <c r="U1614" s="3"/>
      <c r="V1614" s="3"/>
      <c r="W1614" s="3"/>
      <c r="X1614" s="3"/>
      <c r="Y1614" s="3"/>
      <c r="Z1614" s="3"/>
    </row>
    <row r="1615" spans="1:26" s="2" customFormat="1" hidden="1" outlineLevel="1">
      <c r="A1615" s="218" t="s">
        <v>4309</v>
      </c>
      <c r="B1615" s="219" t="s">
        <v>2305</v>
      </c>
      <c r="C1615" s="265" t="s">
        <v>301</v>
      </c>
      <c r="D1615" s="190" t="s">
        <v>434</v>
      </c>
      <c r="E1615" s="265"/>
      <c r="F1615" s="190"/>
      <c r="G1615" s="190" t="s">
        <v>29</v>
      </c>
      <c r="H1615" s="260">
        <v>1</v>
      </c>
      <c r="I1615" s="746">
        <v>829.43999999999994</v>
      </c>
      <c r="J1615" s="421">
        <f t="shared" si="209"/>
        <v>829.43999999999994</v>
      </c>
      <c r="K1615" s="751">
        <v>725.76</v>
      </c>
      <c r="L1615" s="408">
        <f t="shared" si="210"/>
        <v>725.76</v>
      </c>
      <c r="M1615" s="408">
        <f t="shared" si="211"/>
        <v>1555.1999999999998</v>
      </c>
      <c r="N1615" s="408">
        <f t="shared" si="212"/>
        <v>1555.1999999999998</v>
      </c>
      <c r="O1615" s="311"/>
      <c r="P1615" s="515"/>
      <c r="Q1615" s="551"/>
      <c r="R1615" s="862"/>
      <c r="S1615" s="862"/>
      <c r="T1615" s="3"/>
      <c r="U1615" s="3"/>
      <c r="V1615" s="3"/>
      <c r="W1615" s="3"/>
      <c r="X1615" s="3"/>
      <c r="Y1615" s="3"/>
      <c r="Z1615" s="3"/>
    </row>
    <row r="1616" spans="1:26" s="2" customFormat="1" hidden="1" outlineLevel="1">
      <c r="A1616" s="218" t="s">
        <v>4310</v>
      </c>
      <c r="B1616" s="219" t="s">
        <v>2305</v>
      </c>
      <c r="C1616" s="265" t="s">
        <v>301</v>
      </c>
      <c r="D1616" s="190" t="s">
        <v>435</v>
      </c>
      <c r="E1616" s="265"/>
      <c r="F1616" s="190"/>
      <c r="G1616" s="190" t="s">
        <v>29</v>
      </c>
      <c r="H1616" s="260">
        <v>3</v>
      </c>
      <c r="I1616" s="746">
        <v>898.56000000000017</v>
      </c>
      <c r="J1616" s="421">
        <f t="shared" si="209"/>
        <v>2695.6800000000003</v>
      </c>
      <c r="K1616" s="751">
        <v>786.24000000000024</v>
      </c>
      <c r="L1616" s="408">
        <f t="shared" si="210"/>
        <v>2358.7200000000007</v>
      </c>
      <c r="M1616" s="408">
        <f t="shared" si="211"/>
        <v>1684.8000000000004</v>
      </c>
      <c r="N1616" s="408">
        <f t="shared" si="212"/>
        <v>5054.4000000000015</v>
      </c>
      <c r="O1616" s="311"/>
      <c r="P1616" s="515"/>
      <c r="Q1616" s="551"/>
      <c r="R1616" s="862"/>
      <c r="S1616" s="862"/>
      <c r="T1616" s="3"/>
      <c r="U1616" s="3"/>
      <c r="V1616" s="3"/>
      <c r="W1616" s="3"/>
      <c r="X1616" s="3"/>
      <c r="Y1616" s="3"/>
      <c r="Z1616" s="3"/>
    </row>
    <row r="1617" spans="1:26" s="2" customFormat="1" hidden="1" outlineLevel="1">
      <c r="A1617" s="218" t="s">
        <v>4311</v>
      </c>
      <c r="B1617" s="219" t="s">
        <v>2305</v>
      </c>
      <c r="C1617" s="265" t="s">
        <v>301</v>
      </c>
      <c r="D1617" s="190" t="s">
        <v>436</v>
      </c>
      <c r="E1617" s="265"/>
      <c r="F1617" s="190"/>
      <c r="G1617" s="190" t="s">
        <v>29</v>
      </c>
      <c r="H1617" s="260">
        <v>2</v>
      </c>
      <c r="I1617" s="746">
        <v>967.68000000000018</v>
      </c>
      <c r="J1617" s="421">
        <f t="shared" si="209"/>
        <v>1935.3600000000004</v>
      </c>
      <c r="K1617" s="751">
        <v>846.72000000000014</v>
      </c>
      <c r="L1617" s="408">
        <f t="shared" si="210"/>
        <v>1693.4400000000003</v>
      </c>
      <c r="M1617" s="408">
        <f t="shared" si="211"/>
        <v>1814.4000000000003</v>
      </c>
      <c r="N1617" s="408">
        <f t="shared" si="212"/>
        <v>3628.8000000000006</v>
      </c>
      <c r="O1617" s="311"/>
      <c r="P1617" s="515"/>
      <c r="Q1617" s="551"/>
      <c r="R1617" s="862"/>
      <c r="S1617" s="862"/>
      <c r="T1617" s="3"/>
      <c r="U1617" s="3"/>
      <c r="V1617" s="3"/>
      <c r="W1617" s="3"/>
      <c r="X1617" s="3"/>
      <c r="Y1617" s="3"/>
      <c r="Z1617" s="3"/>
    </row>
    <row r="1618" spans="1:26" s="2" customFormat="1" hidden="1" outlineLevel="1">
      <c r="A1618" s="218" t="s">
        <v>4312</v>
      </c>
      <c r="B1618" s="219" t="s">
        <v>2305</v>
      </c>
      <c r="C1618" s="265" t="s">
        <v>301</v>
      </c>
      <c r="D1618" s="190" t="s">
        <v>438</v>
      </c>
      <c r="E1618" s="265"/>
      <c r="F1618" s="190"/>
      <c r="G1618" s="190" t="s">
        <v>29</v>
      </c>
      <c r="H1618" s="260">
        <v>2</v>
      </c>
      <c r="I1618" s="746">
        <v>552.96</v>
      </c>
      <c r="J1618" s="421">
        <f t="shared" si="209"/>
        <v>1105.92</v>
      </c>
      <c r="K1618" s="751">
        <v>483.84000000000003</v>
      </c>
      <c r="L1618" s="408">
        <f t="shared" si="210"/>
        <v>967.68000000000006</v>
      </c>
      <c r="M1618" s="408">
        <f t="shared" si="211"/>
        <v>1036.8000000000002</v>
      </c>
      <c r="N1618" s="408">
        <f t="shared" si="212"/>
        <v>2073.6000000000004</v>
      </c>
      <c r="O1618" s="311"/>
      <c r="P1618" s="515"/>
      <c r="Q1618" s="551"/>
      <c r="R1618" s="862"/>
      <c r="S1618" s="862"/>
      <c r="T1618" s="3"/>
      <c r="U1618" s="3"/>
      <c r="V1618" s="3"/>
      <c r="W1618" s="3"/>
      <c r="X1618" s="3"/>
      <c r="Y1618" s="3"/>
      <c r="Z1618" s="3"/>
    </row>
    <row r="1619" spans="1:26" s="2" customFormat="1" hidden="1" outlineLevel="1">
      <c r="A1619" s="218" t="s">
        <v>4313</v>
      </c>
      <c r="B1619" s="219" t="s">
        <v>2305</v>
      </c>
      <c r="C1619" s="265" t="s">
        <v>301</v>
      </c>
      <c r="D1619" s="190" t="s">
        <v>439</v>
      </c>
      <c r="E1619" s="265"/>
      <c r="F1619" s="190"/>
      <c r="G1619" s="190" t="s">
        <v>29</v>
      </c>
      <c r="H1619" s="260">
        <v>11</v>
      </c>
      <c r="I1619" s="746">
        <v>587.52</v>
      </c>
      <c r="J1619" s="421">
        <f t="shared" si="209"/>
        <v>6462.7199999999993</v>
      </c>
      <c r="K1619" s="751">
        <v>514.08000000000004</v>
      </c>
      <c r="L1619" s="408">
        <f t="shared" si="210"/>
        <v>5654.88</v>
      </c>
      <c r="M1619" s="408">
        <f t="shared" si="211"/>
        <v>1101.5999999999999</v>
      </c>
      <c r="N1619" s="408">
        <f t="shared" si="212"/>
        <v>12117.599999999999</v>
      </c>
      <c r="O1619" s="311"/>
      <c r="P1619" s="515"/>
      <c r="Q1619" s="551"/>
      <c r="R1619" s="862"/>
      <c r="S1619" s="862"/>
      <c r="T1619" s="3"/>
      <c r="U1619" s="3"/>
      <c r="V1619" s="3"/>
      <c r="W1619" s="3"/>
      <c r="X1619" s="3"/>
      <c r="Y1619" s="3"/>
      <c r="Z1619" s="3"/>
    </row>
    <row r="1620" spans="1:26" s="2" customFormat="1" hidden="1" outlineLevel="1">
      <c r="A1620" s="218" t="s">
        <v>4314</v>
      </c>
      <c r="B1620" s="219" t="s">
        <v>2305</v>
      </c>
      <c r="C1620" s="265" t="s">
        <v>301</v>
      </c>
      <c r="D1620" s="190" t="s">
        <v>440</v>
      </c>
      <c r="E1620" s="265"/>
      <c r="F1620" s="190"/>
      <c r="G1620" s="190" t="s">
        <v>29</v>
      </c>
      <c r="H1620" s="260">
        <v>12</v>
      </c>
      <c r="I1620" s="746">
        <v>622.08000000000004</v>
      </c>
      <c r="J1620" s="421">
        <f t="shared" si="209"/>
        <v>7464.9600000000009</v>
      </c>
      <c r="K1620" s="751">
        <v>544.32000000000005</v>
      </c>
      <c r="L1620" s="408">
        <f t="shared" si="210"/>
        <v>6531.84</v>
      </c>
      <c r="M1620" s="408">
        <f t="shared" si="211"/>
        <v>1166.4000000000001</v>
      </c>
      <c r="N1620" s="408">
        <f t="shared" si="212"/>
        <v>13996.800000000001</v>
      </c>
      <c r="O1620" s="311"/>
      <c r="P1620" s="515"/>
      <c r="Q1620" s="551"/>
      <c r="R1620" s="862"/>
      <c r="S1620" s="862"/>
      <c r="T1620" s="3"/>
      <c r="U1620" s="3"/>
      <c r="V1620" s="3"/>
      <c r="W1620" s="3"/>
      <c r="X1620" s="3"/>
      <c r="Y1620" s="3"/>
      <c r="Z1620" s="3"/>
    </row>
    <row r="1621" spans="1:26" s="2" customFormat="1" hidden="1" outlineLevel="1">
      <c r="A1621" s="218" t="s">
        <v>4315</v>
      </c>
      <c r="B1621" s="219" t="s">
        <v>2305</v>
      </c>
      <c r="C1621" s="265" t="s">
        <v>301</v>
      </c>
      <c r="D1621" s="190" t="s">
        <v>1218</v>
      </c>
      <c r="E1621" s="265"/>
      <c r="F1621" s="190"/>
      <c r="G1621" s="190" t="s">
        <v>29</v>
      </c>
      <c r="H1621" s="260">
        <v>1</v>
      </c>
      <c r="I1621" s="746">
        <v>967.68000000000018</v>
      </c>
      <c r="J1621" s="421">
        <f t="shared" si="209"/>
        <v>967.68000000000018</v>
      </c>
      <c r="K1621" s="751">
        <v>846.72000000000014</v>
      </c>
      <c r="L1621" s="408">
        <f t="shared" si="210"/>
        <v>846.72000000000014</v>
      </c>
      <c r="M1621" s="408">
        <f t="shared" si="211"/>
        <v>1814.4000000000003</v>
      </c>
      <c r="N1621" s="408">
        <f t="shared" si="212"/>
        <v>1814.4000000000003</v>
      </c>
      <c r="O1621" s="311"/>
      <c r="P1621" s="515"/>
      <c r="Q1621" s="551"/>
      <c r="R1621" s="862"/>
      <c r="S1621" s="862"/>
      <c r="T1621" s="3"/>
      <c r="U1621" s="3"/>
      <c r="V1621" s="3"/>
      <c r="W1621" s="3"/>
      <c r="X1621" s="3"/>
      <c r="Y1621" s="3"/>
      <c r="Z1621" s="3"/>
    </row>
    <row r="1622" spans="1:26" s="2" customFormat="1" hidden="1" outlineLevel="1">
      <c r="A1622" s="218" t="s">
        <v>4316</v>
      </c>
      <c r="B1622" s="219" t="s">
        <v>2305</v>
      </c>
      <c r="C1622" s="265" t="s">
        <v>301</v>
      </c>
      <c r="D1622" s="190" t="s">
        <v>441</v>
      </c>
      <c r="E1622" s="265"/>
      <c r="F1622" s="190"/>
      <c r="G1622" s="190" t="s">
        <v>29</v>
      </c>
      <c r="H1622" s="260">
        <v>3</v>
      </c>
      <c r="I1622" s="746">
        <v>1036.8</v>
      </c>
      <c r="J1622" s="421">
        <f t="shared" si="209"/>
        <v>3110.3999999999996</v>
      </c>
      <c r="K1622" s="751">
        <v>907.19999999999993</v>
      </c>
      <c r="L1622" s="408">
        <f t="shared" si="210"/>
        <v>2721.6</v>
      </c>
      <c r="M1622" s="408">
        <f t="shared" si="211"/>
        <v>1944</v>
      </c>
      <c r="N1622" s="408">
        <f t="shared" si="212"/>
        <v>5832</v>
      </c>
      <c r="O1622" s="311"/>
      <c r="P1622" s="515"/>
      <c r="Q1622" s="551"/>
      <c r="R1622" s="862"/>
      <c r="S1622" s="862"/>
      <c r="T1622" s="3"/>
      <c r="U1622" s="3"/>
      <c r="V1622" s="3"/>
      <c r="W1622" s="3"/>
      <c r="X1622" s="3"/>
      <c r="Y1622" s="3"/>
      <c r="Z1622" s="3"/>
    </row>
    <row r="1623" spans="1:26" s="2" customFormat="1" hidden="1" outlineLevel="1">
      <c r="A1623" s="218" t="s">
        <v>4317</v>
      </c>
      <c r="B1623" s="219" t="s">
        <v>2305</v>
      </c>
      <c r="C1623" s="265" t="s">
        <v>301</v>
      </c>
      <c r="D1623" s="190" t="s">
        <v>1219</v>
      </c>
      <c r="E1623" s="265"/>
      <c r="F1623" s="190"/>
      <c r="G1623" s="190" t="s">
        <v>29</v>
      </c>
      <c r="H1623" s="260">
        <v>4</v>
      </c>
      <c r="I1623" s="746">
        <v>691.19999999999993</v>
      </c>
      <c r="J1623" s="421">
        <f t="shared" si="209"/>
        <v>2764.7999999999997</v>
      </c>
      <c r="K1623" s="751">
        <v>604.80000000000007</v>
      </c>
      <c r="L1623" s="408">
        <f t="shared" si="210"/>
        <v>2419.2000000000003</v>
      </c>
      <c r="M1623" s="408">
        <f t="shared" si="211"/>
        <v>1296</v>
      </c>
      <c r="N1623" s="408">
        <f t="shared" si="212"/>
        <v>5184</v>
      </c>
      <c r="O1623" s="311"/>
      <c r="P1623" s="515"/>
      <c r="Q1623" s="551"/>
      <c r="R1623" s="862"/>
      <c r="S1623" s="862"/>
      <c r="T1623" s="3"/>
      <c r="U1623" s="3"/>
      <c r="V1623" s="3"/>
      <c r="W1623" s="3"/>
      <c r="X1623" s="3"/>
      <c r="Y1623" s="3"/>
      <c r="Z1623" s="3"/>
    </row>
    <row r="1624" spans="1:26" s="2" customFormat="1" hidden="1" outlineLevel="1">
      <c r="A1624" s="218" t="s">
        <v>4318</v>
      </c>
      <c r="B1624" s="219" t="s">
        <v>2305</v>
      </c>
      <c r="C1624" s="265" t="s">
        <v>301</v>
      </c>
      <c r="D1624" s="190" t="s">
        <v>442</v>
      </c>
      <c r="E1624" s="265"/>
      <c r="F1624" s="190"/>
      <c r="G1624" s="190" t="s">
        <v>29</v>
      </c>
      <c r="H1624" s="260">
        <v>1</v>
      </c>
      <c r="I1624" s="746">
        <v>760.31999999999982</v>
      </c>
      <c r="J1624" s="421">
        <f t="shared" si="209"/>
        <v>760.31999999999982</v>
      </c>
      <c r="K1624" s="751">
        <v>665.28</v>
      </c>
      <c r="L1624" s="408">
        <f t="shared" si="210"/>
        <v>665.28</v>
      </c>
      <c r="M1624" s="408">
        <f t="shared" si="211"/>
        <v>1425.6</v>
      </c>
      <c r="N1624" s="408">
        <f t="shared" si="212"/>
        <v>1425.6</v>
      </c>
      <c r="O1624" s="311"/>
      <c r="P1624" s="515"/>
      <c r="Q1624" s="551"/>
      <c r="R1624" s="862"/>
      <c r="S1624" s="862"/>
      <c r="T1624" s="3"/>
      <c r="U1624" s="3"/>
      <c r="V1624" s="3"/>
      <c r="W1624" s="3"/>
      <c r="X1624" s="3"/>
      <c r="Y1624" s="3"/>
      <c r="Z1624" s="3"/>
    </row>
    <row r="1625" spans="1:26" s="2" customFormat="1" hidden="1" outlineLevel="1">
      <c r="A1625" s="218" t="s">
        <v>4319</v>
      </c>
      <c r="B1625" s="219" t="s">
        <v>2305</v>
      </c>
      <c r="C1625" s="265" t="s">
        <v>301</v>
      </c>
      <c r="D1625" s="190" t="s">
        <v>443</v>
      </c>
      <c r="E1625" s="265"/>
      <c r="F1625" s="190"/>
      <c r="G1625" s="190" t="s">
        <v>29</v>
      </c>
      <c r="H1625" s="260">
        <v>3</v>
      </c>
      <c r="I1625" s="746">
        <v>760.32</v>
      </c>
      <c r="J1625" s="421">
        <f t="shared" si="209"/>
        <v>2280.96</v>
      </c>
      <c r="K1625" s="751">
        <v>665.28000000000009</v>
      </c>
      <c r="L1625" s="408">
        <f t="shared" si="210"/>
        <v>1995.8400000000001</v>
      </c>
      <c r="M1625" s="408">
        <f t="shared" si="211"/>
        <v>1425.6000000000001</v>
      </c>
      <c r="N1625" s="408">
        <f t="shared" si="212"/>
        <v>4276.8</v>
      </c>
      <c r="O1625" s="311"/>
      <c r="P1625" s="515"/>
      <c r="Q1625" s="551"/>
      <c r="R1625" s="862"/>
      <c r="S1625" s="862"/>
      <c r="T1625" s="3"/>
      <c r="U1625" s="3"/>
      <c r="V1625" s="3"/>
      <c r="W1625" s="3"/>
      <c r="X1625" s="3"/>
      <c r="Y1625" s="3"/>
      <c r="Z1625" s="3"/>
    </row>
    <row r="1626" spans="1:26" s="2" customFormat="1" hidden="1" outlineLevel="1">
      <c r="A1626" s="218" t="s">
        <v>4320</v>
      </c>
      <c r="B1626" s="219" t="s">
        <v>2305</v>
      </c>
      <c r="C1626" s="265" t="s">
        <v>301</v>
      </c>
      <c r="D1626" s="190" t="s">
        <v>1220</v>
      </c>
      <c r="E1626" s="265"/>
      <c r="F1626" s="190"/>
      <c r="G1626" s="190" t="s">
        <v>29</v>
      </c>
      <c r="H1626" s="260">
        <v>1</v>
      </c>
      <c r="I1626" s="746">
        <v>1175.04</v>
      </c>
      <c r="J1626" s="421">
        <f t="shared" si="209"/>
        <v>1175.04</v>
      </c>
      <c r="K1626" s="751">
        <v>1028.1600000000001</v>
      </c>
      <c r="L1626" s="408">
        <f t="shared" si="210"/>
        <v>1028.1600000000001</v>
      </c>
      <c r="M1626" s="408">
        <f t="shared" si="211"/>
        <v>2203.1999999999998</v>
      </c>
      <c r="N1626" s="408">
        <f t="shared" si="212"/>
        <v>2203.1999999999998</v>
      </c>
      <c r="O1626" s="311"/>
      <c r="P1626" s="515"/>
      <c r="Q1626" s="551"/>
      <c r="R1626" s="862"/>
      <c r="S1626" s="862"/>
      <c r="T1626" s="3"/>
      <c r="U1626" s="3"/>
      <c r="V1626" s="3"/>
      <c r="W1626" s="3"/>
      <c r="X1626" s="3"/>
      <c r="Y1626" s="3"/>
      <c r="Z1626" s="3"/>
    </row>
    <row r="1627" spans="1:26" s="2" customFormat="1" hidden="1" outlineLevel="1">
      <c r="A1627" s="218" t="s">
        <v>4321</v>
      </c>
      <c r="B1627" s="219" t="s">
        <v>2305</v>
      </c>
      <c r="C1627" s="265" t="s">
        <v>301</v>
      </c>
      <c r="D1627" s="190" t="s">
        <v>1221</v>
      </c>
      <c r="E1627" s="265"/>
      <c r="F1627" s="190"/>
      <c r="G1627" s="190" t="s">
        <v>29</v>
      </c>
      <c r="H1627" s="260">
        <v>1</v>
      </c>
      <c r="I1627" s="746">
        <v>1036.8</v>
      </c>
      <c r="J1627" s="421">
        <f t="shared" si="209"/>
        <v>1036.8</v>
      </c>
      <c r="K1627" s="751">
        <v>907.19999999999993</v>
      </c>
      <c r="L1627" s="408">
        <f t="shared" si="210"/>
        <v>907.19999999999993</v>
      </c>
      <c r="M1627" s="408">
        <f t="shared" si="211"/>
        <v>1944</v>
      </c>
      <c r="N1627" s="408">
        <f t="shared" si="212"/>
        <v>1944</v>
      </c>
      <c r="O1627" s="311"/>
      <c r="P1627" s="515"/>
      <c r="Q1627" s="551"/>
      <c r="R1627" s="862"/>
      <c r="S1627" s="862"/>
      <c r="T1627" s="3"/>
      <c r="U1627" s="3"/>
      <c r="V1627" s="3"/>
      <c r="W1627" s="3"/>
      <c r="X1627" s="3"/>
      <c r="Y1627" s="3"/>
      <c r="Z1627" s="3"/>
    </row>
    <row r="1628" spans="1:26" s="2" customFormat="1" hidden="1" outlineLevel="1">
      <c r="A1628" s="218" t="s">
        <v>4322</v>
      </c>
      <c r="B1628" s="219" t="s">
        <v>2305</v>
      </c>
      <c r="C1628" s="265" t="s">
        <v>304</v>
      </c>
      <c r="D1628" s="190" t="s">
        <v>397</v>
      </c>
      <c r="E1628" s="265"/>
      <c r="F1628" s="190" t="s">
        <v>554</v>
      </c>
      <c r="G1628" s="190" t="s">
        <v>24</v>
      </c>
      <c r="H1628" s="260">
        <v>270</v>
      </c>
      <c r="I1628" s="746">
        <v>80</v>
      </c>
      <c r="J1628" s="421">
        <f t="shared" ref="J1628:J1633" si="213">H1628*I1628</f>
        <v>21600</v>
      </c>
      <c r="K1628" s="751">
        <v>70.000000000000014</v>
      </c>
      <c r="L1628" s="408">
        <f t="shared" ref="L1628:L1633" si="214">H1628*K1628</f>
        <v>18900.000000000004</v>
      </c>
      <c r="M1628" s="408">
        <f t="shared" ref="M1628:M1633" si="215">I1628+K1628</f>
        <v>150</v>
      </c>
      <c r="N1628" s="408">
        <f t="shared" ref="N1628:N1633" si="216">H1628*M1628</f>
        <v>40500</v>
      </c>
      <c r="O1628" s="311"/>
      <c r="P1628" s="515"/>
      <c r="Q1628" s="551"/>
      <c r="R1628" s="862"/>
      <c r="S1628" s="862"/>
      <c r="T1628" s="3"/>
      <c r="U1628" s="3"/>
      <c r="V1628" s="3"/>
      <c r="W1628" s="3"/>
      <c r="X1628" s="3"/>
      <c r="Y1628" s="3"/>
      <c r="Z1628" s="3"/>
    </row>
    <row r="1629" spans="1:26" s="2" customFormat="1" hidden="1" outlineLevel="1">
      <c r="A1629" s="218" t="s">
        <v>4323</v>
      </c>
      <c r="B1629" s="219" t="s">
        <v>2305</v>
      </c>
      <c r="C1629" s="265" t="s">
        <v>304</v>
      </c>
      <c r="D1629" s="190" t="s">
        <v>398</v>
      </c>
      <c r="E1629" s="265"/>
      <c r="F1629" s="190" t="s">
        <v>554</v>
      </c>
      <c r="G1629" s="190" t="s">
        <v>24</v>
      </c>
      <c r="H1629" s="260">
        <v>90</v>
      </c>
      <c r="I1629" s="746">
        <v>88</v>
      </c>
      <c r="J1629" s="421">
        <f t="shared" si="213"/>
        <v>7920</v>
      </c>
      <c r="K1629" s="751">
        <v>77</v>
      </c>
      <c r="L1629" s="408">
        <f t="shared" si="214"/>
        <v>6930</v>
      </c>
      <c r="M1629" s="408">
        <f t="shared" si="215"/>
        <v>165</v>
      </c>
      <c r="N1629" s="408">
        <f t="shared" si="216"/>
        <v>14850</v>
      </c>
      <c r="O1629" s="311"/>
      <c r="P1629" s="515"/>
      <c r="Q1629" s="551"/>
      <c r="R1629" s="862"/>
      <c r="S1629" s="862"/>
      <c r="T1629" s="3"/>
      <c r="U1629" s="3"/>
      <c r="V1629" s="3"/>
      <c r="W1629" s="3"/>
      <c r="X1629" s="3"/>
      <c r="Y1629" s="3"/>
      <c r="Z1629" s="3"/>
    </row>
    <row r="1630" spans="1:26" s="2" customFormat="1" hidden="1" outlineLevel="1">
      <c r="A1630" s="218" t="s">
        <v>4324</v>
      </c>
      <c r="B1630" s="219" t="s">
        <v>2305</v>
      </c>
      <c r="C1630" s="265" t="s">
        <v>304</v>
      </c>
      <c r="D1630" s="190" t="s">
        <v>399</v>
      </c>
      <c r="E1630" s="265"/>
      <c r="F1630" s="190" t="s">
        <v>554</v>
      </c>
      <c r="G1630" s="190" t="s">
        <v>24</v>
      </c>
      <c r="H1630" s="260">
        <v>40</v>
      </c>
      <c r="I1630" s="746">
        <v>111.99999999999999</v>
      </c>
      <c r="J1630" s="421">
        <f t="shared" si="213"/>
        <v>4479.9999999999991</v>
      </c>
      <c r="K1630" s="751">
        <v>97.999999999999986</v>
      </c>
      <c r="L1630" s="408">
        <f t="shared" si="214"/>
        <v>3919.9999999999995</v>
      </c>
      <c r="M1630" s="408">
        <f t="shared" si="215"/>
        <v>209.99999999999997</v>
      </c>
      <c r="N1630" s="408">
        <f t="shared" si="216"/>
        <v>8399.9999999999982</v>
      </c>
      <c r="O1630" s="311"/>
      <c r="P1630" s="515"/>
      <c r="Q1630" s="551"/>
      <c r="R1630" s="862"/>
      <c r="S1630" s="862"/>
      <c r="T1630" s="3"/>
      <c r="U1630" s="3"/>
      <c r="V1630" s="3"/>
      <c r="W1630" s="3"/>
      <c r="X1630" s="3"/>
      <c r="Y1630" s="3"/>
      <c r="Z1630" s="3"/>
    </row>
    <row r="1631" spans="1:26" s="2" customFormat="1" hidden="1" outlineLevel="1">
      <c r="A1631" s="218" t="s">
        <v>4325</v>
      </c>
      <c r="B1631" s="219" t="s">
        <v>2305</v>
      </c>
      <c r="C1631" s="265" t="s">
        <v>304</v>
      </c>
      <c r="D1631" s="190" t="s">
        <v>400</v>
      </c>
      <c r="E1631" s="265"/>
      <c r="F1631" s="190" t="s">
        <v>554</v>
      </c>
      <c r="G1631" s="190" t="s">
        <v>24</v>
      </c>
      <c r="H1631" s="260">
        <v>40</v>
      </c>
      <c r="I1631" s="746">
        <v>144</v>
      </c>
      <c r="J1631" s="421">
        <f t="shared" si="213"/>
        <v>5760</v>
      </c>
      <c r="K1631" s="751">
        <v>125.99999999999999</v>
      </c>
      <c r="L1631" s="408">
        <f t="shared" si="214"/>
        <v>5039.9999999999991</v>
      </c>
      <c r="M1631" s="408">
        <f t="shared" si="215"/>
        <v>270</v>
      </c>
      <c r="N1631" s="408">
        <f t="shared" si="216"/>
        <v>10800</v>
      </c>
      <c r="O1631" s="311"/>
      <c r="P1631" s="515"/>
      <c r="Q1631" s="551"/>
      <c r="R1631" s="862"/>
      <c r="S1631" s="862"/>
      <c r="T1631" s="3"/>
      <c r="U1631" s="3"/>
      <c r="V1631" s="3"/>
      <c r="W1631" s="3"/>
      <c r="X1631" s="3"/>
      <c r="Y1631" s="3"/>
      <c r="Z1631" s="3"/>
    </row>
    <row r="1632" spans="1:26" s="2" customFormat="1" hidden="1" outlineLevel="1">
      <c r="A1632" s="218" t="s">
        <v>4326</v>
      </c>
      <c r="B1632" s="219" t="s">
        <v>2305</v>
      </c>
      <c r="C1632" s="265" t="s">
        <v>304</v>
      </c>
      <c r="D1632" s="190" t="s">
        <v>402</v>
      </c>
      <c r="E1632" s="265"/>
      <c r="F1632" s="190" t="s">
        <v>554</v>
      </c>
      <c r="G1632" s="190" t="s">
        <v>24</v>
      </c>
      <c r="H1632" s="260">
        <v>20</v>
      </c>
      <c r="I1632" s="746">
        <v>264</v>
      </c>
      <c r="J1632" s="421">
        <f t="shared" si="213"/>
        <v>5280</v>
      </c>
      <c r="K1632" s="751">
        <v>231.00000000000003</v>
      </c>
      <c r="L1632" s="408">
        <f t="shared" si="214"/>
        <v>4620.0000000000009</v>
      </c>
      <c r="M1632" s="408">
        <f t="shared" si="215"/>
        <v>495</v>
      </c>
      <c r="N1632" s="408">
        <f t="shared" si="216"/>
        <v>9900</v>
      </c>
      <c r="O1632" s="311"/>
      <c r="P1632" s="515"/>
      <c r="Q1632" s="551"/>
      <c r="R1632" s="862"/>
      <c r="S1632" s="862"/>
      <c r="T1632" s="3"/>
      <c r="U1632" s="3"/>
      <c r="V1632" s="3"/>
      <c r="W1632" s="3"/>
      <c r="X1632" s="3"/>
      <c r="Y1632" s="3"/>
      <c r="Z1632" s="3"/>
    </row>
    <row r="1633" spans="1:26" s="2" customFormat="1" hidden="1" outlineLevel="1">
      <c r="A1633" s="218" t="s">
        <v>4327</v>
      </c>
      <c r="B1633" s="219" t="s">
        <v>2305</v>
      </c>
      <c r="C1633" s="265" t="s">
        <v>304</v>
      </c>
      <c r="D1633" s="190" t="s">
        <v>401</v>
      </c>
      <c r="E1633" s="265"/>
      <c r="F1633" s="190" t="s">
        <v>554</v>
      </c>
      <c r="G1633" s="190" t="s">
        <v>24</v>
      </c>
      <c r="H1633" s="260">
        <v>20</v>
      </c>
      <c r="I1633" s="746">
        <v>199.99999999999997</v>
      </c>
      <c r="J1633" s="421">
        <f t="shared" si="213"/>
        <v>3999.9999999999995</v>
      </c>
      <c r="K1633" s="751">
        <v>175</v>
      </c>
      <c r="L1633" s="408">
        <f t="shared" si="214"/>
        <v>3500</v>
      </c>
      <c r="M1633" s="408">
        <f t="shared" si="215"/>
        <v>375</v>
      </c>
      <c r="N1633" s="408">
        <f t="shared" si="216"/>
        <v>7500</v>
      </c>
      <c r="O1633" s="311"/>
      <c r="P1633" s="515"/>
      <c r="Q1633" s="551"/>
      <c r="R1633" s="862"/>
      <c r="S1633" s="862"/>
      <c r="T1633" s="3"/>
      <c r="U1633" s="3"/>
      <c r="V1633" s="3"/>
      <c r="W1633" s="3"/>
      <c r="X1633" s="3"/>
      <c r="Y1633" s="3"/>
      <c r="Z1633" s="3"/>
    </row>
    <row r="1634" spans="1:26" s="2" customFormat="1" hidden="1" outlineLevel="1">
      <c r="A1634" s="218" t="s">
        <v>4328</v>
      </c>
      <c r="B1634" s="219" t="s">
        <v>2305</v>
      </c>
      <c r="C1634" s="265" t="s">
        <v>300</v>
      </c>
      <c r="D1634" s="190" t="s">
        <v>389</v>
      </c>
      <c r="E1634" s="265"/>
      <c r="F1634" s="190"/>
      <c r="G1634" s="190" t="s">
        <v>29</v>
      </c>
      <c r="H1634" s="379">
        <v>1</v>
      </c>
      <c r="I1634" s="746">
        <v>10800</v>
      </c>
      <c r="J1634" s="421">
        <f t="shared" ref="J1634:J1669" si="217">H1634*I1634</f>
        <v>10800</v>
      </c>
      <c r="K1634" s="751">
        <v>9450</v>
      </c>
      <c r="L1634" s="408">
        <f t="shared" ref="L1634:L1669" si="218">H1634*K1634</f>
        <v>9450</v>
      </c>
      <c r="M1634" s="408">
        <f t="shared" ref="M1634:M1673" si="219">I1634+K1634</f>
        <v>20250</v>
      </c>
      <c r="N1634" s="408">
        <f t="shared" ref="N1634:N1669" si="220">H1634*M1634</f>
        <v>20250</v>
      </c>
      <c r="O1634" s="311"/>
      <c r="P1634" s="515"/>
      <c r="Q1634" s="551"/>
      <c r="R1634" s="862"/>
      <c r="S1634" s="862"/>
      <c r="T1634" s="3"/>
      <c r="U1634" s="3"/>
      <c r="V1634" s="3"/>
      <c r="W1634" s="3"/>
      <c r="X1634" s="3"/>
      <c r="Y1634" s="3"/>
      <c r="Z1634" s="3"/>
    </row>
    <row r="1635" spans="1:26" s="2" customFormat="1" hidden="1" outlineLevel="1">
      <c r="A1635" s="218" t="s">
        <v>4329</v>
      </c>
      <c r="B1635" s="219" t="s">
        <v>2305</v>
      </c>
      <c r="C1635" s="265" t="s">
        <v>300</v>
      </c>
      <c r="D1635" s="190" t="s">
        <v>384</v>
      </c>
      <c r="E1635" s="265"/>
      <c r="F1635" s="190"/>
      <c r="G1635" s="190" t="s">
        <v>29</v>
      </c>
      <c r="H1635" s="379">
        <v>9</v>
      </c>
      <c r="I1635" s="746">
        <v>3240</v>
      </c>
      <c r="J1635" s="421">
        <f t="shared" si="217"/>
        <v>29160</v>
      </c>
      <c r="K1635" s="751">
        <v>2835</v>
      </c>
      <c r="L1635" s="408">
        <f t="shared" si="218"/>
        <v>25515</v>
      </c>
      <c r="M1635" s="408">
        <f t="shared" si="219"/>
        <v>6075</v>
      </c>
      <c r="N1635" s="408">
        <f t="shared" si="220"/>
        <v>54675</v>
      </c>
      <c r="O1635" s="311"/>
      <c r="P1635" s="515"/>
      <c r="Q1635" s="551"/>
      <c r="R1635" s="862"/>
      <c r="S1635" s="862"/>
      <c r="T1635" s="3"/>
      <c r="U1635" s="3"/>
      <c r="V1635" s="3"/>
      <c r="W1635" s="3"/>
      <c r="X1635" s="3"/>
      <c r="Y1635" s="3"/>
      <c r="Z1635" s="3"/>
    </row>
    <row r="1636" spans="1:26" s="2" customFormat="1" hidden="1" outlineLevel="1">
      <c r="A1636" s="218" t="s">
        <v>4330</v>
      </c>
      <c r="B1636" s="219" t="s">
        <v>2305</v>
      </c>
      <c r="C1636" s="265" t="s">
        <v>300</v>
      </c>
      <c r="D1636" s="190" t="s">
        <v>386</v>
      </c>
      <c r="E1636" s="265"/>
      <c r="F1636" s="190"/>
      <c r="G1636" s="190" t="s">
        <v>29</v>
      </c>
      <c r="H1636" s="379">
        <v>5</v>
      </c>
      <c r="I1636" s="746">
        <v>5400</v>
      </c>
      <c r="J1636" s="421">
        <f t="shared" si="217"/>
        <v>27000</v>
      </c>
      <c r="K1636" s="751">
        <v>4725</v>
      </c>
      <c r="L1636" s="408">
        <f t="shared" si="218"/>
        <v>23625</v>
      </c>
      <c r="M1636" s="408">
        <f t="shared" si="219"/>
        <v>10125</v>
      </c>
      <c r="N1636" s="408">
        <f t="shared" si="220"/>
        <v>50625</v>
      </c>
      <c r="O1636" s="311"/>
      <c r="P1636" s="515"/>
      <c r="Q1636" s="551"/>
      <c r="R1636" s="862"/>
      <c r="S1636" s="862"/>
      <c r="T1636" s="3"/>
      <c r="U1636" s="3"/>
      <c r="V1636" s="3"/>
      <c r="W1636" s="3"/>
      <c r="X1636" s="3"/>
      <c r="Y1636" s="3"/>
      <c r="Z1636" s="3"/>
    </row>
    <row r="1637" spans="1:26" s="2" customFormat="1" hidden="1" outlineLevel="1">
      <c r="A1637" s="218" t="s">
        <v>4331</v>
      </c>
      <c r="B1637" s="219" t="s">
        <v>2305</v>
      </c>
      <c r="C1637" s="265" t="s">
        <v>300</v>
      </c>
      <c r="D1637" s="190" t="s">
        <v>387</v>
      </c>
      <c r="E1637" s="265"/>
      <c r="F1637" s="190"/>
      <c r="G1637" s="190" t="s">
        <v>29</v>
      </c>
      <c r="H1637" s="379">
        <v>1</v>
      </c>
      <c r="I1637" s="746">
        <v>6480</v>
      </c>
      <c r="J1637" s="421">
        <f t="shared" si="217"/>
        <v>6480</v>
      </c>
      <c r="K1637" s="751">
        <v>5670</v>
      </c>
      <c r="L1637" s="408">
        <f t="shared" si="218"/>
        <v>5670</v>
      </c>
      <c r="M1637" s="408">
        <f t="shared" si="219"/>
        <v>12150</v>
      </c>
      <c r="N1637" s="408">
        <f t="shared" si="220"/>
        <v>12150</v>
      </c>
      <c r="O1637" s="311"/>
      <c r="P1637" s="515"/>
      <c r="Q1637" s="551"/>
      <c r="R1637" s="862"/>
      <c r="S1637" s="862"/>
      <c r="T1637" s="3"/>
      <c r="U1637" s="3"/>
      <c r="V1637" s="3"/>
      <c r="W1637" s="3"/>
      <c r="X1637" s="3"/>
      <c r="Y1637" s="3"/>
      <c r="Z1637" s="3"/>
    </row>
    <row r="1638" spans="1:26" s="2" customFormat="1" hidden="1" outlineLevel="1">
      <c r="A1638" s="218" t="s">
        <v>4332</v>
      </c>
      <c r="B1638" s="219" t="s">
        <v>2305</v>
      </c>
      <c r="C1638" s="265" t="s">
        <v>300</v>
      </c>
      <c r="D1638" s="190" t="s">
        <v>388</v>
      </c>
      <c r="E1638" s="265"/>
      <c r="F1638" s="190"/>
      <c r="G1638" s="190" t="s">
        <v>29</v>
      </c>
      <c r="H1638" s="379">
        <v>1</v>
      </c>
      <c r="I1638" s="746">
        <v>7560</v>
      </c>
      <c r="J1638" s="421">
        <f t="shared" si="217"/>
        <v>7560</v>
      </c>
      <c r="K1638" s="751">
        <v>6615</v>
      </c>
      <c r="L1638" s="408">
        <f t="shared" si="218"/>
        <v>6615</v>
      </c>
      <c r="M1638" s="408">
        <f t="shared" si="219"/>
        <v>14175</v>
      </c>
      <c r="N1638" s="408">
        <f t="shared" si="220"/>
        <v>14175</v>
      </c>
      <c r="O1638" s="311"/>
      <c r="P1638" s="515"/>
      <c r="Q1638" s="551"/>
      <c r="R1638" s="862"/>
      <c r="S1638" s="862"/>
      <c r="T1638" s="3"/>
      <c r="U1638" s="3"/>
      <c r="V1638" s="3"/>
      <c r="W1638" s="3"/>
      <c r="X1638" s="3"/>
      <c r="Y1638" s="3"/>
      <c r="Z1638" s="3"/>
    </row>
    <row r="1639" spans="1:26" s="2" customFormat="1" hidden="1" outlineLevel="1">
      <c r="A1639" s="218" t="s">
        <v>4333</v>
      </c>
      <c r="B1639" s="219" t="s">
        <v>2305</v>
      </c>
      <c r="C1639" s="265" t="s">
        <v>300</v>
      </c>
      <c r="D1639" s="190" t="s">
        <v>391</v>
      </c>
      <c r="E1639" s="265"/>
      <c r="F1639" s="190"/>
      <c r="G1639" s="190" t="s">
        <v>29</v>
      </c>
      <c r="H1639" s="379">
        <v>5</v>
      </c>
      <c r="I1639" s="746">
        <v>11681.280000000002</v>
      </c>
      <c r="J1639" s="421">
        <f t="shared" si="217"/>
        <v>58406.400000000009</v>
      </c>
      <c r="K1639" s="751">
        <v>10221.120000000003</v>
      </c>
      <c r="L1639" s="408">
        <f t="shared" si="218"/>
        <v>51105.600000000013</v>
      </c>
      <c r="M1639" s="408">
        <f t="shared" si="219"/>
        <v>21902.400000000005</v>
      </c>
      <c r="N1639" s="408">
        <f t="shared" si="220"/>
        <v>109512.00000000003</v>
      </c>
      <c r="O1639" s="311"/>
      <c r="P1639" s="515"/>
      <c r="Q1639" s="551"/>
      <c r="R1639" s="862"/>
      <c r="S1639" s="862"/>
      <c r="T1639" s="3"/>
      <c r="U1639" s="3"/>
      <c r="V1639" s="3"/>
      <c r="W1639" s="3"/>
      <c r="X1639" s="3"/>
      <c r="Y1639" s="3"/>
      <c r="Z1639" s="3"/>
    </row>
    <row r="1640" spans="1:26" s="2" customFormat="1" hidden="1" outlineLevel="1">
      <c r="A1640" s="218" t="s">
        <v>4334</v>
      </c>
      <c r="B1640" s="219" t="s">
        <v>2305</v>
      </c>
      <c r="C1640" s="265" t="s">
        <v>300</v>
      </c>
      <c r="D1640" s="190" t="s">
        <v>392</v>
      </c>
      <c r="E1640" s="265"/>
      <c r="F1640" s="190"/>
      <c r="G1640" s="190" t="s">
        <v>29</v>
      </c>
      <c r="H1640" s="379">
        <v>4</v>
      </c>
      <c r="I1640" s="746">
        <v>13927.68</v>
      </c>
      <c r="J1640" s="421">
        <f t="shared" si="217"/>
        <v>55710.720000000001</v>
      </c>
      <c r="K1640" s="751">
        <v>12186.720000000001</v>
      </c>
      <c r="L1640" s="408">
        <f t="shared" si="218"/>
        <v>48746.880000000005</v>
      </c>
      <c r="M1640" s="408">
        <f t="shared" si="219"/>
        <v>26114.400000000001</v>
      </c>
      <c r="N1640" s="408">
        <f t="shared" si="220"/>
        <v>104457.60000000001</v>
      </c>
      <c r="O1640" s="311"/>
      <c r="P1640" s="515"/>
      <c r="Q1640" s="551"/>
      <c r="R1640" s="862"/>
      <c r="S1640" s="862"/>
      <c r="T1640" s="3"/>
      <c r="U1640" s="3"/>
      <c r="V1640" s="3"/>
      <c r="W1640" s="3"/>
      <c r="X1640" s="3"/>
      <c r="Y1640" s="3"/>
      <c r="Z1640" s="3"/>
    </row>
    <row r="1641" spans="1:26" s="2" customFormat="1" hidden="1" outlineLevel="1">
      <c r="A1641" s="218" t="s">
        <v>4335</v>
      </c>
      <c r="B1641" s="219" t="s">
        <v>2305</v>
      </c>
      <c r="C1641" s="265" t="s">
        <v>300</v>
      </c>
      <c r="D1641" s="190" t="s">
        <v>390</v>
      </c>
      <c r="E1641" s="265"/>
      <c r="F1641" s="190"/>
      <c r="G1641" s="190" t="s">
        <v>29</v>
      </c>
      <c r="H1641" s="379">
        <v>1</v>
      </c>
      <c r="I1641" s="746">
        <v>6065.28</v>
      </c>
      <c r="J1641" s="421">
        <f t="shared" si="217"/>
        <v>6065.28</v>
      </c>
      <c r="K1641" s="751">
        <v>5307.12</v>
      </c>
      <c r="L1641" s="408">
        <f t="shared" si="218"/>
        <v>5307.12</v>
      </c>
      <c r="M1641" s="408">
        <f t="shared" si="219"/>
        <v>11372.4</v>
      </c>
      <c r="N1641" s="408">
        <f t="shared" si="220"/>
        <v>11372.4</v>
      </c>
      <c r="O1641" s="311"/>
      <c r="P1641" s="515"/>
      <c r="Q1641" s="551"/>
      <c r="R1641" s="862"/>
      <c r="S1641" s="862"/>
      <c r="T1641" s="3"/>
      <c r="U1641" s="3"/>
      <c r="V1641" s="3"/>
      <c r="W1641" s="3"/>
      <c r="X1641" s="3"/>
      <c r="Y1641" s="3"/>
      <c r="Z1641" s="3"/>
    </row>
    <row r="1642" spans="1:26" s="2" customFormat="1" hidden="1" outlineLevel="1">
      <c r="A1642" s="218" t="s">
        <v>4336</v>
      </c>
      <c r="B1642" s="219" t="s">
        <v>2305</v>
      </c>
      <c r="C1642" s="265" t="s">
        <v>300</v>
      </c>
      <c r="D1642" s="190" t="s">
        <v>395</v>
      </c>
      <c r="E1642" s="265"/>
      <c r="F1642" s="190"/>
      <c r="G1642" s="190" t="s">
        <v>29</v>
      </c>
      <c r="H1642" s="379">
        <v>1</v>
      </c>
      <c r="I1642" s="746">
        <v>9072</v>
      </c>
      <c r="J1642" s="421">
        <f t="shared" si="217"/>
        <v>9072</v>
      </c>
      <c r="K1642" s="751">
        <v>7938</v>
      </c>
      <c r="L1642" s="408">
        <f t="shared" si="218"/>
        <v>7938</v>
      </c>
      <c r="M1642" s="408">
        <f t="shared" si="219"/>
        <v>17010</v>
      </c>
      <c r="N1642" s="408">
        <f t="shared" si="220"/>
        <v>17010</v>
      </c>
      <c r="O1642" s="311"/>
      <c r="P1642" s="515"/>
      <c r="Q1642" s="551"/>
      <c r="R1642" s="862"/>
      <c r="S1642" s="862"/>
      <c r="T1642" s="3"/>
      <c r="U1642" s="3"/>
      <c r="V1642" s="3"/>
      <c r="W1642" s="3"/>
      <c r="X1642" s="3"/>
      <c r="Y1642" s="3"/>
      <c r="Z1642" s="3"/>
    </row>
    <row r="1643" spans="1:26" s="2" customFormat="1" hidden="1" outlineLevel="1">
      <c r="A1643" s="218" t="s">
        <v>4337</v>
      </c>
      <c r="B1643" s="219" t="s">
        <v>2305</v>
      </c>
      <c r="C1643" s="265" t="s">
        <v>300</v>
      </c>
      <c r="D1643" s="190" t="s">
        <v>334</v>
      </c>
      <c r="E1643" s="265"/>
      <c r="F1643" s="190"/>
      <c r="G1643" s="190" t="s">
        <v>29</v>
      </c>
      <c r="H1643" s="379">
        <v>5</v>
      </c>
      <c r="I1643" s="746">
        <v>216</v>
      </c>
      <c r="J1643" s="421">
        <f t="shared" si="217"/>
        <v>1080</v>
      </c>
      <c r="K1643" s="751">
        <v>189</v>
      </c>
      <c r="L1643" s="408">
        <f t="shared" si="218"/>
        <v>945</v>
      </c>
      <c r="M1643" s="408">
        <f t="shared" si="219"/>
        <v>405</v>
      </c>
      <c r="N1643" s="408">
        <f t="shared" si="220"/>
        <v>2025</v>
      </c>
      <c r="O1643" s="311"/>
      <c r="P1643" s="515"/>
      <c r="Q1643" s="551"/>
      <c r="R1643" s="862"/>
      <c r="S1643" s="862"/>
      <c r="T1643" s="3"/>
      <c r="U1643" s="3"/>
      <c r="V1643" s="3"/>
      <c r="W1643" s="3"/>
      <c r="X1643" s="3"/>
      <c r="Y1643" s="3"/>
      <c r="Z1643" s="3"/>
    </row>
    <row r="1644" spans="1:26" s="2" customFormat="1" hidden="1" outlineLevel="1">
      <c r="A1644" s="218" t="s">
        <v>4338</v>
      </c>
      <c r="B1644" s="219" t="s">
        <v>2305</v>
      </c>
      <c r="C1644" s="265" t="s">
        <v>300</v>
      </c>
      <c r="D1644" s="190" t="s">
        <v>335</v>
      </c>
      <c r="E1644" s="265"/>
      <c r="F1644" s="190"/>
      <c r="G1644" s="190" t="s">
        <v>29</v>
      </c>
      <c r="H1644" s="379">
        <v>5</v>
      </c>
      <c r="I1644" s="746">
        <v>324</v>
      </c>
      <c r="J1644" s="421">
        <f t="shared" si="217"/>
        <v>1620</v>
      </c>
      <c r="K1644" s="751">
        <v>283.5</v>
      </c>
      <c r="L1644" s="408">
        <f t="shared" si="218"/>
        <v>1417.5</v>
      </c>
      <c r="M1644" s="408">
        <f t="shared" si="219"/>
        <v>607.5</v>
      </c>
      <c r="N1644" s="408">
        <f t="shared" si="220"/>
        <v>3037.5</v>
      </c>
      <c r="O1644" s="311"/>
      <c r="P1644" s="515"/>
      <c r="Q1644" s="551"/>
      <c r="R1644" s="862"/>
      <c r="S1644" s="862"/>
      <c r="T1644" s="3"/>
      <c r="U1644" s="3"/>
      <c r="V1644" s="3"/>
      <c r="W1644" s="3"/>
      <c r="X1644" s="3"/>
      <c r="Y1644" s="3"/>
      <c r="Z1644" s="3"/>
    </row>
    <row r="1645" spans="1:26" s="2" customFormat="1" hidden="1" outlineLevel="1">
      <c r="A1645" s="218" t="s">
        <v>4339</v>
      </c>
      <c r="B1645" s="219" t="s">
        <v>2305</v>
      </c>
      <c r="C1645" s="265" t="s">
        <v>300</v>
      </c>
      <c r="D1645" s="190" t="s">
        <v>336</v>
      </c>
      <c r="E1645" s="265"/>
      <c r="F1645" s="190"/>
      <c r="G1645" s="190" t="s">
        <v>29</v>
      </c>
      <c r="H1645" s="379">
        <v>1</v>
      </c>
      <c r="I1645" s="746">
        <v>432</v>
      </c>
      <c r="J1645" s="421">
        <f t="shared" si="217"/>
        <v>432</v>
      </c>
      <c r="K1645" s="751">
        <v>378</v>
      </c>
      <c r="L1645" s="408">
        <f t="shared" si="218"/>
        <v>378</v>
      </c>
      <c r="M1645" s="408">
        <f t="shared" si="219"/>
        <v>810</v>
      </c>
      <c r="N1645" s="408">
        <f t="shared" si="220"/>
        <v>810</v>
      </c>
      <c r="O1645" s="311"/>
      <c r="P1645" s="515"/>
      <c r="Q1645" s="551"/>
      <c r="R1645" s="862"/>
      <c r="S1645" s="862"/>
      <c r="T1645" s="3"/>
      <c r="U1645" s="3"/>
      <c r="V1645" s="3"/>
      <c r="W1645" s="3"/>
      <c r="X1645" s="3"/>
      <c r="Y1645" s="3"/>
      <c r="Z1645" s="3"/>
    </row>
    <row r="1646" spans="1:26" s="2" customFormat="1" hidden="1" outlineLevel="1">
      <c r="A1646" s="218" t="s">
        <v>4340</v>
      </c>
      <c r="B1646" s="219" t="s">
        <v>2305</v>
      </c>
      <c r="C1646" s="265" t="s">
        <v>300</v>
      </c>
      <c r="D1646" s="190" t="s">
        <v>337</v>
      </c>
      <c r="E1646" s="265"/>
      <c r="F1646" s="190"/>
      <c r="G1646" s="190" t="s">
        <v>29</v>
      </c>
      <c r="H1646" s="379">
        <v>5</v>
      </c>
      <c r="I1646" s="746">
        <v>270</v>
      </c>
      <c r="J1646" s="421">
        <f t="shared" si="217"/>
        <v>1350</v>
      </c>
      <c r="K1646" s="751">
        <v>236.25</v>
      </c>
      <c r="L1646" s="408">
        <f t="shared" si="218"/>
        <v>1181.25</v>
      </c>
      <c r="M1646" s="408">
        <f t="shared" si="219"/>
        <v>506.25</v>
      </c>
      <c r="N1646" s="408">
        <f t="shared" si="220"/>
        <v>2531.25</v>
      </c>
      <c r="O1646" s="311"/>
      <c r="P1646" s="515"/>
      <c r="Q1646" s="551"/>
      <c r="R1646" s="862"/>
      <c r="S1646" s="862"/>
      <c r="T1646" s="3"/>
      <c r="U1646" s="3"/>
      <c r="V1646" s="3"/>
      <c r="W1646" s="3"/>
      <c r="X1646" s="3"/>
      <c r="Y1646" s="3"/>
      <c r="Z1646" s="3"/>
    </row>
    <row r="1647" spans="1:26" s="2" customFormat="1" hidden="1" outlineLevel="1">
      <c r="A1647" s="218" t="s">
        <v>4341</v>
      </c>
      <c r="B1647" s="219" t="s">
        <v>2305</v>
      </c>
      <c r="C1647" s="265" t="s">
        <v>300</v>
      </c>
      <c r="D1647" s="190" t="s">
        <v>338</v>
      </c>
      <c r="E1647" s="265"/>
      <c r="F1647" s="190"/>
      <c r="G1647" s="190" t="s">
        <v>29</v>
      </c>
      <c r="H1647" s="379">
        <v>1</v>
      </c>
      <c r="I1647" s="746">
        <v>405</v>
      </c>
      <c r="J1647" s="421">
        <f t="shared" si="217"/>
        <v>405</v>
      </c>
      <c r="K1647" s="751">
        <v>354.375</v>
      </c>
      <c r="L1647" s="408">
        <f t="shared" si="218"/>
        <v>354.375</v>
      </c>
      <c r="M1647" s="408">
        <f t="shared" si="219"/>
        <v>759.375</v>
      </c>
      <c r="N1647" s="408">
        <f t="shared" si="220"/>
        <v>759.375</v>
      </c>
      <c r="O1647" s="311"/>
      <c r="P1647" s="515"/>
      <c r="Q1647" s="551"/>
      <c r="R1647" s="862"/>
      <c r="S1647" s="862"/>
      <c r="T1647" s="3"/>
      <c r="U1647" s="3"/>
      <c r="V1647" s="3"/>
      <c r="W1647" s="3"/>
      <c r="X1647" s="3"/>
      <c r="Y1647" s="3"/>
      <c r="Z1647" s="3"/>
    </row>
    <row r="1648" spans="1:26" s="2" customFormat="1" hidden="1" outlineLevel="1">
      <c r="A1648" s="218" t="s">
        <v>4342</v>
      </c>
      <c r="B1648" s="219" t="s">
        <v>2305</v>
      </c>
      <c r="C1648" s="265" t="s">
        <v>300</v>
      </c>
      <c r="D1648" s="190" t="s">
        <v>348</v>
      </c>
      <c r="E1648" s="265"/>
      <c r="F1648" s="190"/>
      <c r="G1648" s="190" t="s">
        <v>29</v>
      </c>
      <c r="H1648" s="379">
        <v>1</v>
      </c>
      <c r="I1648" s="746">
        <v>3240</v>
      </c>
      <c r="J1648" s="421">
        <f t="shared" si="217"/>
        <v>3240</v>
      </c>
      <c r="K1648" s="751">
        <v>2835</v>
      </c>
      <c r="L1648" s="408">
        <f t="shared" si="218"/>
        <v>2835</v>
      </c>
      <c r="M1648" s="408">
        <f t="shared" si="219"/>
        <v>6075</v>
      </c>
      <c r="N1648" s="408">
        <f t="shared" si="220"/>
        <v>6075</v>
      </c>
      <c r="O1648" s="311"/>
      <c r="P1648" s="515"/>
      <c r="Q1648" s="551"/>
      <c r="R1648" s="862"/>
      <c r="S1648" s="862"/>
      <c r="T1648" s="3"/>
      <c r="U1648" s="3"/>
      <c r="V1648" s="3"/>
      <c r="W1648" s="3"/>
      <c r="X1648" s="3"/>
      <c r="Y1648" s="3"/>
      <c r="Z1648" s="3"/>
    </row>
    <row r="1649" spans="1:26" s="2" customFormat="1" hidden="1" outlineLevel="1">
      <c r="A1649" s="218" t="s">
        <v>4343</v>
      </c>
      <c r="B1649" s="219" t="s">
        <v>2305</v>
      </c>
      <c r="C1649" s="265" t="s">
        <v>300</v>
      </c>
      <c r="D1649" s="190" t="s">
        <v>343</v>
      </c>
      <c r="E1649" s="265"/>
      <c r="F1649" s="190"/>
      <c r="G1649" s="190" t="s">
        <v>29</v>
      </c>
      <c r="H1649" s="379">
        <v>4</v>
      </c>
      <c r="I1649" s="746">
        <v>485.99999999999994</v>
      </c>
      <c r="J1649" s="421">
        <f t="shared" si="217"/>
        <v>1943.9999999999998</v>
      </c>
      <c r="K1649" s="751">
        <v>425.24999999999994</v>
      </c>
      <c r="L1649" s="408">
        <f t="shared" si="218"/>
        <v>1700.9999999999998</v>
      </c>
      <c r="M1649" s="408">
        <f t="shared" si="219"/>
        <v>911.24999999999989</v>
      </c>
      <c r="N1649" s="408">
        <f t="shared" si="220"/>
        <v>3644.9999999999995</v>
      </c>
      <c r="O1649" s="311"/>
      <c r="P1649" s="515"/>
      <c r="Q1649" s="551"/>
      <c r="R1649" s="862"/>
      <c r="S1649" s="862"/>
      <c r="T1649" s="3"/>
      <c r="U1649" s="3"/>
      <c r="V1649" s="3"/>
      <c r="W1649" s="3"/>
      <c r="X1649" s="3"/>
      <c r="Y1649" s="3"/>
      <c r="Z1649" s="3"/>
    </row>
    <row r="1650" spans="1:26" s="2" customFormat="1" hidden="1" outlineLevel="1">
      <c r="A1650" s="218" t="s">
        <v>4344</v>
      </c>
      <c r="B1650" s="219" t="s">
        <v>2305</v>
      </c>
      <c r="C1650" s="265" t="s">
        <v>300</v>
      </c>
      <c r="D1650" s="190" t="s">
        <v>344</v>
      </c>
      <c r="E1650" s="265"/>
      <c r="F1650" s="190"/>
      <c r="G1650" s="190" t="s">
        <v>29</v>
      </c>
      <c r="H1650" s="379">
        <v>3</v>
      </c>
      <c r="I1650" s="746">
        <v>648</v>
      </c>
      <c r="J1650" s="421">
        <f t="shared" si="217"/>
        <v>1944</v>
      </c>
      <c r="K1650" s="751">
        <v>567</v>
      </c>
      <c r="L1650" s="408">
        <f t="shared" si="218"/>
        <v>1701</v>
      </c>
      <c r="M1650" s="408">
        <f t="shared" si="219"/>
        <v>1215</v>
      </c>
      <c r="N1650" s="408">
        <f t="shared" si="220"/>
        <v>3645</v>
      </c>
      <c r="O1650" s="311"/>
      <c r="P1650" s="515"/>
      <c r="Q1650" s="551"/>
      <c r="R1650" s="862"/>
      <c r="S1650" s="862"/>
      <c r="T1650" s="3"/>
      <c r="U1650" s="3"/>
      <c r="V1650" s="3"/>
      <c r="W1650" s="3"/>
      <c r="X1650" s="3"/>
      <c r="Y1650" s="3"/>
      <c r="Z1650" s="3"/>
    </row>
    <row r="1651" spans="1:26" s="2" customFormat="1" hidden="1" outlineLevel="1">
      <c r="A1651" s="218" t="s">
        <v>4345</v>
      </c>
      <c r="B1651" s="219" t="s">
        <v>2305</v>
      </c>
      <c r="C1651" s="265" t="s">
        <v>300</v>
      </c>
      <c r="D1651" s="190" t="s">
        <v>345</v>
      </c>
      <c r="E1651" s="265"/>
      <c r="F1651" s="190"/>
      <c r="G1651" s="190" t="s">
        <v>29</v>
      </c>
      <c r="H1651" s="379">
        <v>3</v>
      </c>
      <c r="I1651" s="746">
        <v>810</v>
      </c>
      <c r="J1651" s="421">
        <f t="shared" si="217"/>
        <v>2430</v>
      </c>
      <c r="K1651" s="751">
        <v>708.75</v>
      </c>
      <c r="L1651" s="408">
        <f t="shared" si="218"/>
        <v>2126.25</v>
      </c>
      <c r="M1651" s="408">
        <f t="shared" si="219"/>
        <v>1518.75</v>
      </c>
      <c r="N1651" s="408">
        <f t="shared" si="220"/>
        <v>4556.25</v>
      </c>
      <c r="O1651" s="311"/>
      <c r="P1651" s="515"/>
      <c r="Q1651" s="551"/>
      <c r="R1651" s="862"/>
      <c r="S1651" s="862"/>
      <c r="T1651" s="3"/>
      <c r="U1651" s="3"/>
      <c r="V1651" s="3"/>
      <c r="W1651" s="3"/>
      <c r="X1651" s="3"/>
      <c r="Y1651" s="3"/>
      <c r="Z1651" s="3"/>
    </row>
    <row r="1652" spans="1:26" s="2" customFormat="1" hidden="1" outlineLevel="1">
      <c r="A1652" s="218" t="s">
        <v>4346</v>
      </c>
      <c r="B1652" s="219" t="s">
        <v>2305</v>
      </c>
      <c r="C1652" s="265" t="s">
        <v>300</v>
      </c>
      <c r="D1652" s="190" t="s">
        <v>346</v>
      </c>
      <c r="E1652" s="265"/>
      <c r="F1652" s="190"/>
      <c r="G1652" s="190" t="s">
        <v>29</v>
      </c>
      <c r="H1652" s="379">
        <v>3</v>
      </c>
      <c r="I1652" s="746">
        <v>971.99999999999989</v>
      </c>
      <c r="J1652" s="421">
        <f t="shared" si="217"/>
        <v>2915.9999999999995</v>
      </c>
      <c r="K1652" s="751">
        <v>850.49999999999989</v>
      </c>
      <c r="L1652" s="408">
        <f t="shared" si="218"/>
        <v>2551.4999999999995</v>
      </c>
      <c r="M1652" s="408">
        <f t="shared" si="219"/>
        <v>1822.4999999999998</v>
      </c>
      <c r="N1652" s="408">
        <f t="shared" si="220"/>
        <v>5467.4999999999991</v>
      </c>
      <c r="O1652" s="311"/>
      <c r="P1652" s="515"/>
      <c r="Q1652" s="551"/>
      <c r="R1652" s="862"/>
      <c r="S1652" s="862"/>
      <c r="T1652" s="3"/>
      <c r="U1652" s="3"/>
      <c r="V1652" s="3"/>
      <c r="W1652" s="3"/>
      <c r="X1652" s="3"/>
      <c r="Y1652" s="3"/>
      <c r="Z1652" s="3"/>
    </row>
    <row r="1653" spans="1:26" s="2" customFormat="1" hidden="1" outlineLevel="1">
      <c r="A1653" s="218" t="s">
        <v>4347</v>
      </c>
      <c r="B1653" s="219" t="s">
        <v>2305</v>
      </c>
      <c r="C1653" s="265" t="s">
        <v>300</v>
      </c>
      <c r="D1653" s="190" t="s">
        <v>350</v>
      </c>
      <c r="E1653" s="265"/>
      <c r="F1653" s="190"/>
      <c r="G1653" s="190" t="s">
        <v>29</v>
      </c>
      <c r="H1653" s="379">
        <v>1</v>
      </c>
      <c r="I1653" s="746">
        <v>648</v>
      </c>
      <c r="J1653" s="421">
        <f t="shared" si="217"/>
        <v>648</v>
      </c>
      <c r="K1653" s="751">
        <v>567</v>
      </c>
      <c r="L1653" s="408">
        <f t="shared" si="218"/>
        <v>567</v>
      </c>
      <c r="M1653" s="408">
        <f t="shared" si="219"/>
        <v>1215</v>
      </c>
      <c r="N1653" s="408">
        <f t="shared" si="220"/>
        <v>1215</v>
      </c>
      <c r="O1653" s="311"/>
      <c r="P1653" s="515"/>
      <c r="Q1653" s="551"/>
      <c r="R1653" s="862"/>
      <c r="S1653" s="862"/>
      <c r="T1653" s="3"/>
      <c r="U1653" s="3"/>
      <c r="V1653" s="3"/>
      <c r="W1653" s="3"/>
      <c r="X1653" s="3"/>
      <c r="Y1653" s="3"/>
      <c r="Z1653" s="3"/>
    </row>
    <row r="1654" spans="1:26" s="2" customFormat="1" hidden="1" outlineLevel="1">
      <c r="A1654" s="218" t="s">
        <v>4348</v>
      </c>
      <c r="B1654" s="219" t="s">
        <v>2305</v>
      </c>
      <c r="C1654" s="265" t="s">
        <v>300</v>
      </c>
      <c r="D1654" s="190" t="s">
        <v>351</v>
      </c>
      <c r="E1654" s="265"/>
      <c r="F1654" s="190"/>
      <c r="G1654" s="190" t="s">
        <v>29</v>
      </c>
      <c r="H1654" s="379">
        <v>4</v>
      </c>
      <c r="I1654" s="746">
        <v>864</v>
      </c>
      <c r="J1654" s="421">
        <f t="shared" si="217"/>
        <v>3456</v>
      </c>
      <c r="K1654" s="751">
        <v>756</v>
      </c>
      <c r="L1654" s="408">
        <f t="shared" si="218"/>
        <v>3024</v>
      </c>
      <c r="M1654" s="408">
        <f t="shared" si="219"/>
        <v>1620</v>
      </c>
      <c r="N1654" s="408">
        <f t="shared" si="220"/>
        <v>6480</v>
      </c>
      <c r="O1654" s="311"/>
      <c r="P1654" s="515"/>
      <c r="Q1654" s="551"/>
      <c r="R1654" s="862"/>
      <c r="S1654" s="862"/>
      <c r="T1654" s="3"/>
      <c r="U1654" s="3"/>
      <c r="V1654" s="3"/>
      <c r="W1654" s="3"/>
      <c r="X1654" s="3"/>
      <c r="Y1654" s="3"/>
      <c r="Z1654" s="3"/>
    </row>
    <row r="1655" spans="1:26" s="2" customFormat="1" hidden="1" outlineLevel="1">
      <c r="A1655" s="218" t="s">
        <v>4349</v>
      </c>
      <c r="B1655" s="219" t="s">
        <v>2305</v>
      </c>
      <c r="C1655" s="265" t="s">
        <v>300</v>
      </c>
      <c r="D1655" s="190" t="s">
        <v>352</v>
      </c>
      <c r="E1655" s="265"/>
      <c r="F1655" s="190"/>
      <c r="G1655" s="190" t="s">
        <v>29</v>
      </c>
      <c r="H1655" s="379">
        <v>5</v>
      </c>
      <c r="I1655" s="746">
        <v>1080</v>
      </c>
      <c r="J1655" s="421">
        <f t="shared" si="217"/>
        <v>5400</v>
      </c>
      <c r="K1655" s="751">
        <v>945</v>
      </c>
      <c r="L1655" s="408">
        <f t="shared" si="218"/>
        <v>4725</v>
      </c>
      <c r="M1655" s="408">
        <f t="shared" si="219"/>
        <v>2025</v>
      </c>
      <c r="N1655" s="408">
        <f t="shared" si="220"/>
        <v>10125</v>
      </c>
      <c r="O1655" s="311"/>
      <c r="P1655" s="515"/>
      <c r="Q1655" s="551"/>
      <c r="R1655" s="862"/>
      <c r="S1655" s="862"/>
      <c r="T1655" s="3"/>
      <c r="U1655" s="3"/>
      <c r="V1655" s="3"/>
      <c r="W1655" s="3"/>
      <c r="X1655" s="3"/>
      <c r="Y1655" s="3"/>
      <c r="Z1655" s="3"/>
    </row>
    <row r="1656" spans="1:26" s="2" customFormat="1" hidden="1" outlineLevel="1">
      <c r="A1656" s="218" t="s">
        <v>4350</v>
      </c>
      <c r="B1656" s="219" t="s">
        <v>2305</v>
      </c>
      <c r="C1656" s="265" t="s">
        <v>300</v>
      </c>
      <c r="D1656" s="190" t="s">
        <v>353</v>
      </c>
      <c r="E1656" s="265"/>
      <c r="F1656" s="190"/>
      <c r="G1656" s="190" t="s">
        <v>29</v>
      </c>
      <c r="H1656" s="379">
        <v>6</v>
      </c>
      <c r="I1656" s="746">
        <v>1296</v>
      </c>
      <c r="J1656" s="421">
        <f t="shared" si="217"/>
        <v>7776</v>
      </c>
      <c r="K1656" s="751">
        <v>1134</v>
      </c>
      <c r="L1656" s="408">
        <f t="shared" si="218"/>
        <v>6804</v>
      </c>
      <c r="M1656" s="408">
        <f t="shared" si="219"/>
        <v>2430</v>
      </c>
      <c r="N1656" s="408">
        <f t="shared" si="220"/>
        <v>14580</v>
      </c>
      <c r="O1656" s="311"/>
      <c r="P1656" s="515"/>
      <c r="Q1656" s="551"/>
      <c r="R1656" s="862"/>
      <c r="S1656" s="862"/>
      <c r="T1656" s="3"/>
      <c r="U1656" s="3"/>
      <c r="V1656" s="3"/>
      <c r="W1656" s="3"/>
      <c r="X1656" s="3"/>
      <c r="Y1656" s="3"/>
      <c r="Z1656" s="3"/>
    </row>
    <row r="1657" spans="1:26" s="2" customFormat="1" hidden="1" outlineLevel="1">
      <c r="A1657" s="218" t="s">
        <v>4351</v>
      </c>
      <c r="B1657" s="219" t="s">
        <v>2305</v>
      </c>
      <c r="C1657" s="265" t="s">
        <v>300</v>
      </c>
      <c r="D1657" s="190" t="s">
        <v>354</v>
      </c>
      <c r="E1657" s="265"/>
      <c r="F1657" s="190"/>
      <c r="G1657" s="190" t="s">
        <v>29</v>
      </c>
      <c r="H1657" s="379">
        <v>1</v>
      </c>
      <c r="I1657" s="746">
        <v>1728</v>
      </c>
      <c r="J1657" s="421">
        <f t="shared" si="217"/>
        <v>1728</v>
      </c>
      <c r="K1657" s="751">
        <v>1512</v>
      </c>
      <c r="L1657" s="408">
        <f t="shared" si="218"/>
        <v>1512</v>
      </c>
      <c r="M1657" s="408">
        <f t="shared" si="219"/>
        <v>3240</v>
      </c>
      <c r="N1657" s="408">
        <f t="shared" si="220"/>
        <v>3240</v>
      </c>
      <c r="O1657" s="311"/>
      <c r="P1657" s="515"/>
      <c r="Q1657" s="551"/>
      <c r="R1657" s="862"/>
      <c r="S1657" s="862"/>
      <c r="T1657" s="3"/>
      <c r="U1657" s="3"/>
      <c r="V1657" s="3"/>
      <c r="W1657" s="3"/>
      <c r="X1657" s="3"/>
      <c r="Y1657" s="3"/>
      <c r="Z1657" s="3"/>
    </row>
    <row r="1658" spans="1:26" s="2" customFormat="1" hidden="1" outlineLevel="1">
      <c r="A1658" s="218" t="s">
        <v>4352</v>
      </c>
      <c r="B1658" s="219" t="s">
        <v>2305</v>
      </c>
      <c r="C1658" s="265" t="s">
        <v>300</v>
      </c>
      <c r="D1658" s="190" t="s">
        <v>366</v>
      </c>
      <c r="E1658" s="265"/>
      <c r="F1658" s="190"/>
      <c r="G1658" s="190" t="s">
        <v>29</v>
      </c>
      <c r="H1658" s="379">
        <v>2</v>
      </c>
      <c r="I1658" s="746">
        <v>5400</v>
      </c>
      <c r="J1658" s="421">
        <f t="shared" si="217"/>
        <v>10800</v>
      </c>
      <c r="K1658" s="751">
        <v>4725</v>
      </c>
      <c r="L1658" s="408">
        <f t="shared" si="218"/>
        <v>9450</v>
      </c>
      <c r="M1658" s="408">
        <f t="shared" si="219"/>
        <v>10125</v>
      </c>
      <c r="N1658" s="408">
        <f t="shared" si="220"/>
        <v>20250</v>
      </c>
      <c r="O1658" s="311"/>
      <c r="P1658" s="515"/>
      <c r="Q1658" s="551"/>
      <c r="R1658" s="862"/>
      <c r="S1658" s="862"/>
      <c r="T1658" s="3"/>
      <c r="U1658" s="3"/>
      <c r="V1658" s="3"/>
      <c r="W1658" s="3"/>
      <c r="X1658" s="3"/>
      <c r="Y1658" s="3"/>
      <c r="Z1658" s="3"/>
    </row>
    <row r="1659" spans="1:26" s="2" customFormat="1" hidden="1" outlineLevel="1">
      <c r="A1659" s="218" t="s">
        <v>4353</v>
      </c>
      <c r="B1659" s="219" t="s">
        <v>2305</v>
      </c>
      <c r="C1659" s="265" t="s">
        <v>300</v>
      </c>
      <c r="D1659" s="190" t="s">
        <v>360</v>
      </c>
      <c r="E1659" s="265"/>
      <c r="F1659" s="190"/>
      <c r="G1659" s="190" t="s">
        <v>29</v>
      </c>
      <c r="H1659" s="379">
        <v>3</v>
      </c>
      <c r="I1659" s="746">
        <v>1350</v>
      </c>
      <c r="J1659" s="421">
        <f t="shared" si="217"/>
        <v>4050</v>
      </c>
      <c r="K1659" s="751">
        <v>1181.25</v>
      </c>
      <c r="L1659" s="408">
        <f t="shared" si="218"/>
        <v>3543.75</v>
      </c>
      <c r="M1659" s="408">
        <f t="shared" si="219"/>
        <v>2531.25</v>
      </c>
      <c r="N1659" s="408">
        <f t="shared" si="220"/>
        <v>7593.75</v>
      </c>
      <c r="O1659" s="311"/>
      <c r="P1659" s="515"/>
      <c r="Q1659" s="551"/>
      <c r="R1659" s="862"/>
      <c r="S1659" s="862"/>
      <c r="T1659" s="3"/>
      <c r="U1659" s="3"/>
      <c r="V1659" s="3"/>
      <c r="W1659" s="3"/>
      <c r="X1659" s="3"/>
      <c r="Y1659" s="3"/>
      <c r="Z1659" s="3"/>
    </row>
    <row r="1660" spans="1:26" s="2" customFormat="1" hidden="1" outlineLevel="1">
      <c r="A1660" s="218" t="s">
        <v>4354</v>
      </c>
      <c r="B1660" s="219" t="s">
        <v>2305</v>
      </c>
      <c r="C1660" s="265" t="s">
        <v>300</v>
      </c>
      <c r="D1660" s="190" t="s">
        <v>361</v>
      </c>
      <c r="E1660" s="265"/>
      <c r="F1660" s="190"/>
      <c r="G1660" s="190" t="s">
        <v>29</v>
      </c>
      <c r="H1660" s="379">
        <v>1</v>
      </c>
      <c r="I1660" s="746">
        <v>1620</v>
      </c>
      <c r="J1660" s="421">
        <f t="shared" si="217"/>
        <v>1620</v>
      </c>
      <c r="K1660" s="751">
        <v>1417.5</v>
      </c>
      <c r="L1660" s="408">
        <f t="shared" si="218"/>
        <v>1417.5</v>
      </c>
      <c r="M1660" s="408">
        <f t="shared" si="219"/>
        <v>3037.5</v>
      </c>
      <c r="N1660" s="408">
        <f t="shared" si="220"/>
        <v>3037.5</v>
      </c>
      <c r="O1660" s="311"/>
      <c r="P1660" s="515"/>
      <c r="Q1660" s="551"/>
      <c r="R1660" s="862"/>
      <c r="S1660" s="862"/>
      <c r="T1660" s="3"/>
      <c r="U1660" s="3"/>
      <c r="V1660" s="3"/>
      <c r="W1660" s="3"/>
      <c r="X1660" s="3"/>
      <c r="Y1660" s="3"/>
      <c r="Z1660" s="3"/>
    </row>
    <row r="1661" spans="1:26" s="2" customFormat="1" hidden="1" outlineLevel="1">
      <c r="A1661" s="218" t="s">
        <v>4355</v>
      </c>
      <c r="B1661" s="219" t="s">
        <v>2305</v>
      </c>
      <c r="C1661" s="265" t="s">
        <v>300</v>
      </c>
      <c r="D1661" s="190" t="s">
        <v>364</v>
      </c>
      <c r="E1661" s="265"/>
      <c r="F1661" s="190"/>
      <c r="G1661" s="190" t="s">
        <v>29</v>
      </c>
      <c r="H1661" s="379">
        <v>1</v>
      </c>
      <c r="I1661" s="746">
        <v>3780</v>
      </c>
      <c r="J1661" s="421">
        <f t="shared" si="217"/>
        <v>3780</v>
      </c>
      <c r="K1661" s="751">
        <v>3307.5</v>
      </c>
      <c r="L1661" s="408">
        <f t="shared" si="218"/>
        <v>3307.5</v>
      </c>
      <c r="M1661" s="408">
        <f t="shared" si="219"/>
        <v>7087.5</v>
      </c>
      <c r="N1661" s="408">
        <f t="shared" si="220"/>
        <v>7087.5</v>
      </c>
      <c r="O1661" s="311"/>
      <c r="P1661" s="515"/>
      <c r="Q1661" s="551"/>
      <c r="R1661" s="862"/>
      <c r="S1661" s="862"/>
      <c r="T1661" s="3"/>
      <c r="U1661" s="3"/>
      <c r="V1661" s="3"/>
      <c r="W1661" s="3"/>
      <c r="X1661" s="3"/>
      <c r="Y1661" s="3"/>
      <c r="Z1661" s="3"/>
    </row>
    <row r="1662" spans="1:26" s="2" customFormat="1" hidden="1" outlineLevel="1">
      <c r="A1662" s="218" t="s">
        <v>4356</v>
      </c>
      <c r="B1662" s="219" t="s">
        <v>2305</v>
      </c>
      <c r="C1662" s="265" t="s">
        <v>300</v>
      </c>
      <c r="D1662" s="190" t="s">
        <v>369</v>
      </c>
      <c r="E1662" s="265"/>
      <c r="F1662" s="190"/>
      <c r="G1662" s="190" t="s">
        <v>29</v>
      </c>
      <c r="H1662" s="379">
        <v>5</v>
      </c>
      <c r="I1662" s="746">
        <v>1943.9999999999998</v>
      </c>
      <c r="J1662" s="421">
        <f t="shared" si="217"/>
        <v>9719.9999999999982</v>
      </c>
      <c r="K1662" s="751">
        <v>1700.9999999999998</v>
      </c>
      <c r="L1662" s="408">
        <f t="shared" si="218"/>
        <v>8504.9999999999982</v>
      </c>
      <c r="M1662" s="408">
        <f t="shared" si="219"/>
        <v>3644.9999999999995</v>
      </c>
      <c r="N1662" s="408">
        <f t="shared" si="220"/>
        <v>18224.999999999996</v>
      </c>
      <c r="O1662" s="311"/>
      <c r="P1662" s="515"/>
      <c r="Q1662" s="551"/>
      <c r="R1662" s="862"/>
      <c r="S1662" s="862"/>
      <c r="T1662" s="3"/>
      <c r="U1662" s="3"/>
      <c r="V1662" s="3"/>
      <c r="W1662" s="3"/>
      <c r="X1662" s="3"/>
      <c r="Y1662" s="3"/>
      <c r="Z1662" s="3"/>
    </row>
    <row r="1663" spans="1:26" s="2" customFormat="1" hidden="1" outlineLevel="1">
      <c r="A1663" s="218" t="s">
        <v>4357</v>
      </c>
      <c r="B1663" s="219" t="s">
        <v>2305</v>
      </c>
      <c r="C1663" s="265" t="s">
        <v>300</v>
      </c>
      <c r="D1663" s="190" t="s">
        <v>370</v>
      </c>
      <c r="E1663" s="265"/>
      <c r="F1663" s="190"/>
      <c r="G1663" s="190" t="s">
        <v>29</v>
      </c>
      <c r="H1663" s="379">
        <v>1</v>
      </c>
      <c r="I1663" s="746">
        <v>2268</v>
      </c>
      <c r="J1663" s="421">
        <f t="shared" si="217"/>
        <v>2268</v>
      </c>
      <c r="K1663" s="751">
        <v>1984.5</v>
      </c>
      <c r="L1663" s="408">
        <f t="shared" si="218"/>
        <v>1984.5</v>
      </c>
      <c r="M1663" s="408">
        <f t="shared" si="219"/>
        <v>4252.5</v>
      </c>
      <c r="N1663" s="408">
        <f t="shared" si="220"/>
        <v>4252.5</v>
      </c>
      <c r="O1663" s="311"/>
      <c r="P1663" s="515"/>
      <c r="Q1663" s="551"/>
      <c r="R1663" s="862"/>
      <c r="S1663" s="862"/>
      <c r="T1663" s="3"/>
      <c r="U1663" s="3"/>
      <c r="V1663" s="3"/>
      <c r="W1663" s="3"/>
      <c r="X1663" s="3"/>
      <c r="Y1663" s="3"/>
      <c r="Z1663" s="3"/>
    </row>
    <row r="1664" spans="1:26" s="2" customFormat="1" hidden="1" outlineLevel="1">
      <c r="A1664" s="218" t="s">
        <v>4358</v>
      </c>
      <c r="B1664" s="219" t="s">
        <v>2305</v>
      </c>
      <c r="C1664" s="265" t="s">
        <v>300</v>
      </c>
      <c r="D1664" s="190" t="s">
        <v>1204</v>
      </c>
      <c r="E1664" s="265"/>
      <c r="F1664" s="190"/>
      <c r="G1664" s="190" t="s">
        <v>29</v>
      </c>
      <c r="H1664" s="379">
        <v>1</v>
      </c>
      <c r="I1664" s="746">
        <v>3887.9999999999995</v>
      </c>
      <c r="J1664" s="421">
        <f t="shared" si="217"/>
        <v>3887.9999999999995</v>
      </c>
      <c r="K1664" s="751">
        <v>3401.9999999999995</v>
      </c>
      <c r="L1664" s="408">
        <f t="shared" si="218"/>
        <v>3401.9999999999995</v>
      </c>
      <c r="M1664" s="408">
        <f t="shared" si="219"/>
        <v>7289.9999999999991</v>
      </c>
      <c r="N1664" s="408">
        <f t="shared" si="220"/>
        <v>7289.9999999999991</v>
      </c>
      <c r="O1664" s="311"/>
      <c r="P1664" s="515"/>
      <c r="Q1664" s="551"/>
      <c r="R1664" s="862"/>
      <c r="S1664" s="862"/>
      <c r="T1664" s="3"/>
      <c r="U1664" s="3"/>
      <c r="V1664" s="3"/>
      <c r="W1664" s="3"/>
      <c r="X1664" s="3"/>
      <c r="Y1664" s="3"/>
      <c r="Z1664" s="3"/>
    </row>
    <row r="1665" spans="1:26" s="2" customFormat="1" hidden="1" outlineLevel="1">
      <c r="A1665" s="218" t="s">
        <v>4359</v>
      </c>
      <c r="B1665" s="219" t="s">
        <v>2305</v>
      </c>
      <c r="C1665" s="265" t="s">
        <v>300</v>
      </c>
      <c r="D1665" s="190" t="s">
        <v>377</v>
      </c>
      <c r="E1665" s="265"/>
      <c r="F1665" s="190"/>
      <c r="G1665" s="190" t="s">
        <v>29</v>
      </c>
      <c r="H1665" s="379">
        <v>2</v>
      </c>
      <c r="I1665" s="746">
        <v>9072</v>
      </c>
      <c r="J1665" s="421">
        <f t="shared" si="217"/>
        <v>18144</v>
      </c>
      <c r="K1665" s="751">
        <v>7938</v>
      </c>
      <c r="L1665" s="408">
        <f t="shared" si="218"/>
        <v>15876</v>
      </c>
      <c r="M1665" s="408">
        <f t="shared" si="219"/>
        <v>17010</v>
      </c>
      <c r="N1665" s="408">
        <f t="shared" si="220"/>
        <v>34020</v>
      </c>
      <c r="O1665" s="311"/>
      <c r="P1665" s="515"/>
      <c r="Q1665" s="551"/>
      <c r="R1665" s="862"/>
      <c r="S1665" s="862"/>
      <c r="T1665" s="3"/>
      <c r="U1665" s="3"/>
      <c r="V1665" s="3"/>
      <c r="W1665" s="3"/>
      <c r="X1665" s="3"/>
      <c r="Y1665" s="3"/>
      <c r="Z1665" s="3"/>
    </row>
    <row r="1666" spans="1:26" s="2" customFormat="1" hidden="1" outlineLevel="1">
      <c r="A1666" s="218" t="s">
        <v>4360</v>
      </c>
      <c r="B1666" s="219" t="s">
        <v>2305</v>
      </c>
      <c r="C1666" s="265" t="s">
        <v>300</v>
      </c>
      <c r="D1666" s="190" t="s">
        <v>373</v>
      </c>
      <c r="E1666" s="265"/>
      <c r="F1666" s="190"/>
      <c r="G1666" s="190" t="s">
        <v>29</v>
      </c>
      <c r="H1666" s="379">
        <v>3</v>
      </c>
      <c r="I1666" s="746">
        <v>3024.0000000000005</v>
      </c>
      <c r="J1666" s="421">
        <f t="shared" si="217"/>
        <v>9072.0000000000018</v>
      </c>
      <c r="K1666" s="751">
        <v>2646.0000000000005</v>
      </c>
      <c r="L1666" s="408">
        <f t="shared" si="218"/>
        <v>7938.0000000000018</v>
      </c>
      <c r="M1666" s="408">
        <f t="shared" si="219"/>
        <v>5670.0000000000009</v>
      </c>
      <c r="N1666" s="408">
        <f t="shared" si="220"/>
        <v>17010.000000000004</v>
      </c>
      <c r="O1666" s="311"/>
      <c r="P1666" s="515"/>
      <c r="Q1666" s="551"/>
      <c r="R1666" s="862"/>
      <c r="S1666" s="862"/>
      <c r="T1666" s="3"/>
      <c r="U1666" s="3"/>
      <c r="V1666" s="3"/>
      <c r="W1666" s="3"/>
      <c r="X1666" s="3"/>
      <c r="Y1666" s="3"/>
      <c r="Z1666" s="3"/>
    </row>
    <row r="1667" spans="1:26" s="2" customFormat="1" hidden="1" outlineLevel="1">
      <c r="A1667" s="218" t="s">
        <v>4361</v>
      </c>
      <c r="B1667" s="219" t="s">
        <v>2305</v>
      </c>
      <c r="C1667" s="265" t="s">
        <v>300</v>
      </c>
      <c r="D1667" s="190" t="s">
        <v>1208</v>
      </c>
      <c r="E1667" s="265"/>
      <c r="F1667" s="190"/>
      <c r="G1667" s="190" t="s">
        <v>29</v>
      </c>
      <c r="H1667" s="379">
        <v>1</v>
      </c>
      <c r="I1667" s="746">
        <v>864</v>
      </c>
      <c r="J1667" s="421">
        <f t="shared" si="217"/>
        <v>864</v>
      </c>
      <c r="K1667" s="751">
        <v>756</v>
      </c>
      <c r="L1667" s="408">
        <f t="shared" si="218"/>
        <v>756</v>
      </c>
      <c r="M1667" s="408">
        <f t="shared" si="219"/>
        <v>1620</v>
      </c>
      <c r="N1667" s="408">
        <f t="shared" si="220"/>
        <v>1620</v>
      </c>
      <c r="O1667" s="311"/>
      <c r="P1667" s="515"/>
      <c r="Q1667" s="551"/>
      <c r="R1667" s="862"/>
      <c r="S1667" s="862"/>
      <c r="T1667" s="3"/>
      <c r="U1667" s="3"/>
      <c r="V1667" s="3"/>
      <c r="W1667" s="3"/>
      <c r="X1667" s="3"/>
      <c r="Y1667" s="3"/>
      <c r="Z1667" s="3"/>
    </row>
    <row r="1668" spans="1:26" s="2" customFormat="1" hidden="1" outlineLevel="1">
      <c r="A1668" s="218" t="s">
        <v>4362</v>
      </c>
      <c r="B1668" s="219" t="s">
        <v>2305</v>
      </c>
      <c r="C1668" s="265" t="s">
        <v>300</v>
      </c>
      <c r="D1668" s="190" t="s">
        <v>379</v>
      </c>
      <c r="E1668" s="265"/>
      <c r="F1668" s="190"/>
      <c r="G1668" s="190" t="s">
        <v>29</v>
      </c>
      <c r="H1668" s="379">
        <v>3</v>
      </c>
      <c r="I1668" s="746">
        <v>4320</v>
      </c>
      <c r="J1668" s="421">
        <f t="shared" si="217"/>
        <v>12960</v>
      </c>
      <c r="K1668" s="751">
        <v>3780</v>
      </c>
      <c r="L1668" s="408">
        <f t="shared" si="218"/>
        <v>11340</v>
      </c>
      <c r="M1668" s="408">
        <f t="shared" si="219"/>
        <v>8100</v>
      </c>
      <c r="N1668" s="408">
        <f t="shared" si="220"/>
        <v>24300</v>
      </c>
      <c r="O1668" s="311"/>
      <c r="P1668" s="515"/>
      <c r="Q1668" s="551"/>
      <c r="R1668" s="862"/>
      <c r="S1668" s="862"/>
      <c r="T1668" s="3"/>
      <c r="U1668" s="3"/>
      <c r="V1668" s="3"/>
      <c r="W1668" s="3"/>
      <c r="X1668" s="3"/>
      <c r="Y1668" s="3"/>
      <c r="Z1668" s="3"/>
    </row>
    <row r="1669" spans="1:26" s="2" customFormat="1" hidden="1" outlineLevel="1">
      <c r="A1669" s="218" t="s">
        <v>4363</v>
      </c>
      <c r="B1669" s="219" t="s">
        <v>2305</v>
      </c>
      <c r="C1669" s="265" t="s">
        <v>300</v>
      </c>
      <c r="D1669" s="190" t="s">
        <v>381</v>
      </c>
      <c r="E1669" s="265"/>
      <c r="F1669" s="190"/>
      <c r="G1669" s="190" t="s">
        <v>29</v>
      </c>
      <c r="H1669" s="379">
        <v>2</v>
      </c>
      <c r="I1669" s="746">
        <v>2916</v>
      </c>
      <c r="J1669" s="421">
        <f t="shared" si="217"/>
        <v>5832</v>
      </c>
      <c r="K1669" s="751">
        <v>2551.5</v>
      </c>
      <c r="L1669" s="408">
        <f t="shared" si="218"/>
        <v>5103</v>
      </c>
      <c r="M1669" s="408">
        <f t="shared" si="219"/>
        <v>5467.5</v>
      </c>
      <c r="N1669" s="408">
        <f t="shared" si="220"/>
        <v>10935</v>
      </c>
      <c r="O1669" s="311"/>
      <c r="P1669" s="515"/>
      <c r="Q1669" s="551"/>
      <c r="R1669" s="862"/>
      <c r="S1669" s="862"/>
      <c r="T1669" s="3"/>
      <c r="U1669" s="3"/>
      <c r="V1669" s="3"/>
      <c r="W1669" s="3"/>
      <c r="X1669" s="3"/>
      <c r="Y1669" s="3"/>
      <c r="Z1669" s="3"/>
    </row>
    <row r="1670" spans="1:26" s="2" customFormat="1" hidden="1" outlineLevel="1">
      <c r="A1670" s="218" t="s">
        <v>4364</v>
      </c>
      <c r="B1670" s="219" t="s">
        <v>2305</v>
      </c>
      <c r="C1670" s="265" t="s">
        <v>300</v>
      </c>
      <c r="D1670" s="190" t="s">
        <v>1209</v>
      </c>
      <c r="E1670" s="265"/>
      <c r="F1670" s="190"/>
      <c r="G1670" s="190" t="s">
        <v>29</v>
      </c>
      <c r="H1670" s="379">
        <v>2</v>
      </c>
      <c r="I1670" s="746">
        <v>3887.9999999999995</v>
      </c>
      <c r="J1670" s="421">
        <f>H1671*I1670</f>
        <v>7775.9999999999991</v>
      </c>
      <c r="K1670" s="751">
        <v>3401.9999999999995</v>
      </c>
      <c r="L1670" s="408">
        <f>H1671*K1670</f>
        <v>6803.9999999999991</v>
      </c>
      <c r="M1670" s="408">
        <f t="shared" si="219"/>
        <v>7289.9999999999991</v>
      </c>
      <c r="N1670" s="408">
        <f>H1671*M1670</f>
        <v>14579.999999999998</v>
      </c>
      <c r="O1670" s="311"/>
      <c r="P1670" s="515"/>
      <c r="Q1670" s="551"/>
      <c r="R1670" s="862"/>
      <c r="S1670" s="862"/>
      <c r="T1670" s="3"/>
      <c r="U1670" s="3"/>
      <c r="V1670" s="3"/>
      <c r="W1670" s="3"/>
      <c r="X1670" s="3"/>
      <c r="Y1670" s="3"/>
      <c r="Z1670" s="3"/>
    </row>
    <row r="1671" spans="1:26" s="2" customFormat="1" hidden="1" outlineLevel="1">
      <c r="A1671" s="218" t="s">
        <v>4365</v>
      </c>
      <c r="B1671" s="219" t="s">
        <v>2305</v>
      </c>
      <c r="C1671" s="265" t="s">
        <v>300</v>
      </c>
      <c r="D1671" s="190" t="s">
        <v>383</v>
      </c>
      <c r="E1671" s="265"/>
      <c r="F1671" s="190"/>
      <c r="G1671" s="190" t="s">
        <v>29</v>
      </c>
      <c r="H1671" s="379">
        <v>2</v>
      </c>
      <c r="I1671" s="746">
        <v>8748</v>
      </c>
      <c r="J1671" s="421">
        <f>H1672*I1671</f>
        <v>26244</v>
      </c>
      <c r="K1671" s="751">
        <v>7654.5000000000009</v>
      </c>
      <c r="L1671" s="408">
        <f>H1672*K1671</f>
        <v>22963.500000000004</v>
      </c>
      <c r="M1671" s="408">
        <f t="shared" si="219"/>
        <v>16402.5</v>
      </c>
      <c r="N1671" s="408">
        <f>H1672*M1671</f>
        <v>49207.5</v>
      </c>
      <c r="O1671" s="311"/>
      <c r="P1671" s="515"/>
      <c r="Q1671" s="551"/>
      <c r="R1671" s="862"/>
      <c r="S1671" s="862"/>
      <c r="T1671" s="3"/>
      <c r="U1671" s="3"/>
      <c r="V1671" s="3"/>
      <c r="W1671" s="3"/>
      <c r="X1671" s="3"/>
      <c r="Y1671" s="3"/>
      <c r="Z1671" s="3"/>
    </row>
    <row r="1672" spans="1:26" s="2" customFormat="1" hidden="1" outlineLevel="1">
      <c r="A1672" s="218" t="s">
        <v>4366</v>
      </c>
      <c r="B1672" s="219" t="s">
        <v>2305</v>
      </c>
      <c r="C1672" s="265" t="s">
        <v>300</v>
      </c>
      <c r="D1672" s="190" t="s">
        <v>398</v>
      </c>
      <c r="E1672" s="265"/>
      <c r="F1672" s="190"/>
      <c r="G1672" s="190" t="s">
        <v>29</v>
      </c>
      <c r="H1672" s="379">
        <v>3</v>
      </c>
      <c r="I1672" s="746">
        <v>101.73599999999999</v>
      </c>
      <c r="J1672" s="421">
        <f>H1673*I1672</f>
        <v>508.67999999999995</v>
      </c>
      <c r="K1672" s="751">
        <v>89.019000000000005</v>
      </c>
      <c r="L1672" s="408">
        <f>H1673*K1672</f>
        <v>445.09500000000003</v>
      </c>
      <c r="M1672" s="408">
        <f t="shared" si="219"/>
        <v>190.755</v>
      </c>
      <c r="N1672" s="408">
        <f>H1673*M1672</f>
        <v>953.77499999999998</v>
      </c>
      <c r="O1672" s="311"/>
      <c r="P1672" s="515"/>
      <c r="Q1672" s="551"/>
      <c r="R1672" s="862"/>
      <c r="S1672" s="862"/>
      <c r="T1672" s="3"/>
      <c r="U1672" s="3"/>
      <c r="V1672" s="3"/>
      <c r="W1672" s="3"/>
      <c r="X1672" s="3"/>
      <c r="Y1672" s="3"/>
      <c r="Z1672" s="3"/>
    </row>
    <row r="1673" spans="1:26" s="2" customFormat="1" hidden="1" outlineLevel="1">
      <c r="A1673" s="218" t="s">
        <v>4367</v>
      </c>
      <c r="B1673" s="219" t="s">
        <v>2305</v>
      </c>
      <c r="C1673" s="265" t="s">
        <v>300</v>
      </c>
      <c r="D1673" s="190" t="s">
        <v>399</v>
      </c>
      <c r="E1673" s="265"/>
      <c r="F1673" s="190"/>
      <c r="G1673" s="190" t="s">
        <v>29</v>
      </c>
      <c r="H1673" s="379">
        <v>5</v>
      </c>
      <c r="I1673" s="746">
        <v>166.68426239999999</v>
      </c>
      <c r="J1673" s="421">
        <f>H1674*I1673</f>
        <v>2333.5796735999998</v>
      </c>
      <c r="K1673" s="751">
        <v>145.84872959999998</v>
      </c>
      <c r="L1673" s="408">
        <f>H1674*K1673</f>
        <v>2041.8822143999998</v>
      </c>
      <c r="M1673" s="408">
        <f t="shared" si="219"/>
        <v>312.53299199999998</v>
      </c>
      <c r="N1673" s="408">
        <f>H1674*M1673</f>
        <v>4375.4618879999998</v>
      </c>
      <c r="O1673" s="311"/>
      <c r="P1673" s="515"/>
      <c r="Q1673" s="551"/>
      <c r="R1673" s="862"/>
      <c r="S1673" s="862"/>
      <c r="T1673" s="3"/>
      <c r="U1673" s="3"/>
      <c r="V1673" s="3"/>
      <c r="W1673" s="3"/>
      <c r="X1673" s="3"/>
      <c r="Y1673" s="3"/>
      <c r="Z1673" s="3"/>
    </row>
    <row r="1674" spans="1:26" s="2" customFormat="1" hidden="1" outlineLevel="1">
      <c r="A1674" s="218" t="s">
        <v>4368</v>
      </c>
      <c r="B1674" s="219" t="s">
        <v>2305</v>
      </c>
      <c r="C1674" s="265" t="s">
        <v>300</v>
      </c>
      <c r="D1674" s="190" t="s">
        <v>401</v>
      </c>
      <c r="E1674" s="265"/>
      <c r="F1674" s="190"/>
      <c r="G1674" s="190" t="s">
        <v>29</v>
      </c>
      <c r="H1674" s="379">
        <v>14</v>
      </c>
      <c r="I1674" s="746">
        <v>366.24959999999999</v>
      </c>
      <c r="J1674" s="421">
        <v>4028.7455999999997</v>
      </c>
      <c r="K1674" s="751">
        <v>284.86080000000004</v>
      </c>
      <c r="L1674" s="408">
        <v>3133.4688000000006</v>
      </c>
      <c r="M1674" s="408">
        <v>651.11040000000003</v>
      </c>
      <c r="N1674" s="408">
        <v>7162.2144000000008</v>
      </c>
      <c r="O1674" s="311"/>
      <c r="P1674" s="515"/>
      <c r="Q1674" s="551"/>
      <c r="R1674" s="862"/>
      <c r="S1674" s="862"/>
      <c r="T1674" s="3"/>
      <c r="U1674" s="3"/>
      <c r="V1674" s="3"/>
      <c r="W1674" s="3"/>
      <c r="X1674" s="3"/>
      <c r="Y1674" s="3"/>
      <c r="Z1674" s="3"/>
    </row>
    <row r="1675" spans="1:26" s="2" customFormat="1" hidden="1" outlineLevel="1">
      <c r="A1675" s="218" t="s">
        <v>4369</v>
      </c>
      <c r="B1675" s="219" t="s">
        <v>2305</v>
      </c>
      <c r="C1675" s="265" t="s">
        <v>308</v>
      </c>
      <c r="D1675" s="190" t="s">
        <v>558</v>
      </c>
      <c r="E1675" s="265"/>
      <c r="F1675" s="190" t="s">
        <v>222</v>
      </c>
      <c r="G1675" s="190" t="s">
        <v>24</v>
      </c>
      <c r="H1675" s="260">
        <v>3680</v>
      </c>
      <c r="I1675" s="746">
        <v>14.000000000000002</v>
      </c>
      <c r="J1675" s="421">
        <f>H1675*I1675</f>
        <v>51520.000000000007</v>
      </c>
      <c r="K1675" s="751">
        <v>0</v>
      </c>
      <c r="L1675" s="408">
        <f>H1675*K1675</f>
        <v>0</v>
      </c>
      <c r="M1675" s="408">
        <f>I1675+K1675</f>
        <v>14.000000000000002</v>
      </c>
      <c r="N1675" s="408">
        <f>H1675*M1675</f>
        <v>51520.000000000007</v>
      </c>
      <c r="O1675" s="311"/>
      <c r="P1675" s="515"/>
      <c r="Q1675" s="551"/>
      <c r="R1675" s="862"/>
      <c r="S1675" s="862"/>
      <c r="T1675" s="3"/>
      <c r="U1675" s="3"/>
      <c r="V1675" s="3"/>
      <c r="W1675" s="3"/>
      <c r="X1675" s="3"/>
      <c r="Y1675" s="3"/>
      <c r="Z1675" s="3"/>
    </row>
    <row r="1676" spans="1:26" s="2" customFormat="1" hidden="1" outlineLevel="1">
      <c r="A1676" s="218" t="s">
        <v>4370</v>
      </c>
      <c r="B1676" s="219" t="s">
        <v>2305</v>
      </c>
      <c r="C1676" s="265" t="s">
        <v>309</v>
      </c>
      <c r="D1676" s="190" t="s">
        <v>559</v>
      </c>
      <c r="E1676" s="265"/>
      <c r="F1676" s="190" t="s">
        <v>222</v>
      </c>
      <c r="G1676" s="190" t="s">
        <v>24</v>
      </c>
      <c r="H1676" s="260">
        <v>2350</v>
      </c>
      <c r="I1676" s="746">
        <v>14.000000000000002</v>
      </c>
      <c r="J1676" s="421">
        <f>H1676*I1676</f>
        <v>32900.000000000007</v>
      </c>
      <c r="K1676" s="751">
        <v>0</v>
      </c>
      <c r="L1676" s="408">
        <f>H1676*K1676</f>
        <v>0</v>
      </c>
      <c r="M1676" s="408">
        <f>I1676+K1676</f>
        <v>14.000000000000002</v>
      </c>
      <c r="N1676" s="408">
        <f>H1676*M1676</f>
        <v>32900.000000000007</v>
      </c>
      <c r="O1676" s="311"/>
      <c r="P1676" s="515"/>
      <c r="Q1676" s="551"/>
      <c r="R1676" s="862"/>
      <c r="S1676" s="862"/>
      <c r="T1676" s="3"/>
      <c r="U1676" s="3"/>
      <c r="V1676" s="3"/>
      <c r="W1676" s="3"/>
      <c r="X1676" s="3"/>
      <c r="Y1676" s="3"/>
      <c r="Z1676" s="3"/>
    </row>
    <row r="1677" spans="1:26" s="2" customFormat="1" hidden="1" outlineLevel="1">
      <c r="A1677" s="218" t="s">
        <v>4371</v>
      </c>
      <c r="B1677" s="219" t="s">
        <v>2305</v>
      </c>
      <c r="C1677" s="265" t="s">
        <v>328</v>
      </c>
      <c r="D1677" s="190" t="s">
        <v>444</v>
      </c>
      <c r="E1677" s="265"/>
      <c r="F1677" s="190"/>
      <c r="G1677" s="190" t="s">
        <v>29</v>
      </c>
      <c r="H1677" s="260">
        <v>6</v>
      </c>
      <c r="I1677" s="746">
        <v>4710</v>
      </c>
      <c r="J1677" s="421">
        <f t="shared" ref="J1677:J1740" si="221">H1677*I1677</f>
        <v>28260</v>
      </c>
      <c r="K1677" s="751">
        <v>4121.25</v>
      </c>
      <c r="L1677" s="408">
        <f t="shared" ref="L1677:L1740" si="222">H1677*K1677</f>
        <v>24727.5</v>
      </c>
      <c r="M1677" s="408">
        <f t="shared" ref="M1677:M1740" si="223">I1677+K1677</f>
        <v>8831.25</v>
      </c>
      <c r="N1677" s="408">
        <f t="shared" ref="N1677:N1740" si="224">H1677*M1677</f>
        <v>52987.5</v>
      </c>
      <c r="O1677" s="311"/>
      <c r="P1677" s="515"/>
      <c r="Q1677" s="551"/>
      <c r="R1677" s="862"/>
      <c r="S1677" s="862"/>
      <c r="T1677" s="3"/>
      <c r="U1677" s="3"/>
      <c r="V1677" s="3"/>
      <c r="W1677" s="3"/>
      <c r="X1677" s="3"/>
      <c r="Y1677" s="3"/>
      <c r="Z1677" s="3"/>
    </row>
    <row r="1678" spans="1:26" s="2" customFormat="1" hidden="1" outlineLevel="1">
      <c r="A1678" s="218" t="s">
        <v>4372</v>
      </c>
      <c r="B1678" s="219" t="s">
        <v>2305</v>
      </c>
      <c r="C1678" s="265" t="s">
        <v>328</v>
      </c>
      <c r="D1678" s="190" t="s">
        <v>469</v>
      </c>
      <c r="E1678" s="265"/>
      <c r="F1678" s="190"/>
      <c r="G1678" s="190" t="s">
        <v>29</v>
      </c>
      <c r="H1678" s="260">
        <v>1</v>
      </c>
      <c r="I1678" s="746">
        <v>4710</v>
      </c>
      <c r="J1678" s="421">
        <f t="shared" si="221"/>
        <v>4710</v>
      </c>
      <c r="K1678" s="751">
        <v>4121.25</v>
      </c>
      <c r="L1678" s="408">
        <f t="shared" si="222"/>
        <v>4121.25</v>
      </c>
      <c r="M1678" s="408">
        <f t="shared" si="223"/>
        <v>8831.25</v>
      </c>
      <c r="N1678" s="408">
        <f t="shared" si="224"/>
        <v>8831.25</v>
      </c>
      <c r="O1678" s="311"/>
      <c r="P1678" s="515"/>
      <c r="Q1678" s="551"/>
      <c r="R1678" s="862"/>
      <c r="S1678" s="862"/>
      <c r="T1678" s="3"/>
      <c r="U1678" s="3"/>
      <c r="V1678" s="3"/>
      <c r="W1678" s="3"/>
      <c r="X1678" s="3"/>
      <c r="Y1678" s="3"/>
      <c r="Z1678" s="3"/>
    </row>
    <row r="1679" spans="1:26" s="2" customFormat="1" hidden="1" outlineLevel="1">
      <c r="A1679" s="218" t="s">
        <v>4373</v>
      </c>
      <c r="B1679" s="219" t="s">
        <v>2305</v>
      </c>
      <c r="C1679" s="265" t="s">
        <v>328</v>
      </c>
      <c r="D1679" s="190" t="s">
        <v>470</v>
      </c>
      <c r="E1679" s="265"/>
      <c r="F1679" s="190"/>
      <c r="G1679" s="190" t="s">
        <v>29</v>
      </c>
      <c r="H1679" s="260">
        <v>3</v>
      </c>
      <c r="I1679" s="746">
        <v>4710</v>
      </c>
      <c r="J1679" s="421">
        <f t="shared" si="221"/>
        <v>14130</v>
      </c>
      <c r="K1679" s="751">
        <v>4121.25</v>
      </c>
      <c r="L1679" s="408">
        <f t="shared" si="222"/>
        <v>12363.75</v>
      </c>
      <c r="M1679" s="408">
        <f t="shared" si="223"/>
        <v>8831.25</v>
      </c>
      <c r="N1679" s="408">
        <f t="shared" si="224"/>
        <v>26493.75</v>
      </c>
      <c r="O1679" s="311"/>
      <c r="P1679" s="515"/>
      <c r="Q1679" s="551"/>
      <c r="R1679" s="862"/>
      <c r="S1679" s="862"/>
      <c r="T1679" s="3"/>
      <c r="U1679" s="3"/>
      <c r="V1679" s="3"/>
      <c r="W1679" s="3"/>
      <c r="X1679" s="3"/>
      <c r="Y1679" s="3"/>
      <c r="Z1679" s="3"/>
    </row>
    <row r="1680" spans="1:26" s="2" customFormat="1" hidden="1" outlineLevel="1">
      <c r="A1680" s="218" t="s">
        <v>4374</v>
      </c>
      <c r="B1680" s="219" t="s">
        <v>2305</v>
      </c>
      <c r="C1680" s="265" t="s">
        <v>328</v>
      </c>
      <c r="D1680" s="190" t="s">
        <v>1222</v>
      </c>
      <c r="E1680" s="265"/>
      <c r="F1680" s="190"/>
      <c r="G1680" s="190" t="s">
        <v>29</v>
      </c>
      <c r="H1680" s="260">
        <v>1</v>
      </c>
      <c r="I1680" s="746">
        <v>4710</v>
      </c>
      <c r="J1680" s="421">
        <f t="shared" si="221"/>
        <v>4710</v>
      </c>
      <c r="K1680" s="751">
        <v>4121.25</v>
      </c>
      <c r="L1680" s="408">
        <f t="shared" si="222"/>
        <v>4121.25</v>
      </c>
      <c r="M1680" s="408">
        <f t="shared" si="223"/>
        <v>8831.25</v>
      </c>
      <c r="N1680" s="408">
        <f t="shared" si="224"/>
        <v>8831.25</v>
      </c>
      <c r="O1680" s="311"/>
      <c r="P1680" s="515"/>
      <c r="Q1680" s="551"/>
      <c r="R1680" s="862"/>
      <c r="S1680" s="862"/>
      <c r="T1680" s="3"/>
      <c r="U1680" s="3"/>
      <c r="V1680" s="3"/>
      <c r="W1680" s="3"/>
      <c r="X1680" s="3"/>
      <c r="Y1680" s="3"/>
      <c r="Z1680" s="3"/>
    </row>
    <row r="1681" spans="1:26" s="2" customFormat="1" hidden="1" outlineLevel="1">
      <c r="A1681" s="218" t="s">
        <v>4375</v>
      </c>
      <c r="B1681" s="219" t="s">
        <v>2305</v>
      </c>
      <c r="C1681" s="265" t="s">
        <v>328</v>
      </c>
      <c r="D1681" s="190" t="s">
        <v>447</v>
      </c>
      <c r="E1681" s="265"/>
      <c r="F1681" s="190"/>
      <c r="G1681" s="190" t="s">
        <v>29</v>
      </c>
      <c r="H1681" s="260">
        <v>1</v>
      </c>
      <c r="I1681" s="746">
        <v>5652</v>
      </c>
      <c r="J1681" s="421">
        <f t="shared" si="221"/>
        <v>5652</v>
      </c>
      <c r="K1681" s="751">
        <v>4945.5</v>
      </c>
      <c r="L1681" s="408">
        <f t="shared" si="222"/>
        <v>4945.5</v>
      </c>
      <c r="M1681" s="408">
        <f t="shared" si="223"/>
        <v>10597.5</v>
      </c>
      <c r="N1681" s="408">
        <f t="shared" si="224"/>
        <v>10597.5</v>
      </c>
      <c r="O1681" s="311"/>
      <c r="P1681" s="515"/>
      <c r="Q1681" s="551"/>
      <c r="R1681" s="862"/>
      <c r="S1681" s="862"/>
      <c r="T1681" s="3"/>
      <c r="U1681" s="3"/>
      <c r="V1681" s="3"/>
      <c r="W1681" s="3"/>
      <c r="X1681" s="3"/>
      <c r="Y1681" s="3"/>
      <c r="Z1681" s="3"/>
    </row>
    <row r="1682" spans="1:26" s="2" customFormat="1" hidden="1" outlineLevel="1">
      <c r="A1682" s="218" t="s">
        <v>4376</v>
      </c>
      <c r="B1682" s="219" t="s">
        <v>2305</v>
      </c>
      <c r="C1682" s="265" t="s">
        <v>328</v>
      </c>
      <c r="D1682" s="190" t="s">
        <v>413</v>
      </c>
      <c r="E1682" s="265"/>
      <c r="F1682" s="190"/>
      <c r="G1682" s="190" t="s">
        <v>29</v>
      </c>
      <c r="H1682" s="260">
        <v>5</v>
      </c>
      <c r="I1682" s="746">
        <v>706.5</v>
      </c>
      <c r="J1682" s="421">
        <f t="shared" si="221"/>
        <v>3532.5</v>
      </c>
      <c r="K1682" s="751">
        <v>618.1875</v>
      </c>
      <c r="L1682" s="408">
        <f t="shared" si="222"/>
        <v>3090.9375</v>
      </c>
      <c r="M1682" s="408">
        <f t="shared" si="223"/>
        <v>1324.6875</v>
      </c>
      <c r="N1682" s="408">
        <f t="shared" si="224"/>
        <v>6623.4375</v>
      </c>
      <c r="O1682" s="311"/>
      <c r="P1682" s="515"/>
      <c r="Q1682" s="551"/>
      <c r="R1682" s="862"/>
      <c r="S1682" s="862"/>
      <c r="T1682" s="3"/>
      <c r="U1682" s="3"/>
      <c r="V1682" s="3"/>
      <c r="W1682" s="3"/>
      <c r="X1682" s="3"/>
      <c r="Y1682" s="3"/>
      <c r="Z1682" s="3"/>
    </row>
    <row r="1683" spans="1:26" s="2" customFormat="1" hidden="1" outlineLevel="1">
      <c r="A1683" s="218" t="s">
        <v>4377</v>
      </c>
      <c r="B1683" s="219" t="s">
        <v>2305</v>
      </c>
      <c r="C1683" s="265" t="s">
        <v>328</v>
      </c>
      <c r="D1683" s="190" t="s">
        <v>448</v>
      </c>
      <c r="E1683" s="265"/>
      <c r="F1683" s="190"/>
      <c r="G1683" s="190" t="s">
        <v>29</v>
      </c>
      <c r="H1683" s="260">
        <v>11</v>
      </c>
      <c r="I1683" s="746">
        <v>706.5</v>
      </c>
      <c r="J1683" s="421">
        <f t="shared" si="221"/>
        <v>7771.5</v>
      </c>
      <c r="K1683" s="751">
        <v>618.1875</v>
      </c>
      <c r="L1683" s="408">
        <f t="shared" si="222"/>
        <v>6800.0625</v>
      </c>
      <c r="M1683" s="408">
        <f t="shared" si="223"/>
        <v>1324.6875</v>
      </c>
      <c r="N1683" s="408">
        <f t="shared" si="224"/>
        <v>14571.5625</v>
      </c>
      <c r="O1683" s="311"/>
      <c r="P1683" s="515"/>
      <c r="Q1683" s="551"/>
      <c r="R1683" s="862"/>
      <c r="S1683" s="862"/>
      <c r="T1683" s="3"/>
      <c r="U1683" s="3"/>
      <c r="V1683" s="3"/>
      <c r="W1683" s="3"/>
      <c r="X1683" s="3"/>
      <c r="Y1683" s="3"/>
      <c r="Z1683" s="3"/>
    </row>
    <row r="1684" spans="1:26" s="2" customFormat="1" hidden="1" outlineLevel="1">
      <c r="A1684" s="218" t="s">
        <v>4378</v>
      </c>
      <c r="B1684" s="219" t="s">
        <v>2305</v>
      </c>
      <c r="C1684" s="265" t="s">
        <v>328</v>
      </c>
      <c r="D1684" s="190" t="s">
        <v>449</v>
      </c>
      <c r="E1684" s="265"/>
      <c r="F1684" s="190"/>
      <c r="G1684" s="190" t="s">
        <v>29</v>
      </c>
      <c r="H1684" s="260">
        <v>3</v>
      </c>
      <c r="I1684" s="746">
        <v>706.5</v>
      </c>
      <c r="J1684" s="421">
        <f t="shared" si="221"/>
        <v>2119.5</v>
      </c>
      <c r="K1684" s="751">
        <v>618.1875</v>
      </c>
      <c r="L1684" s="408">
        <f t="shared" si="222"/>
        <v>1854.5625</v>
      </c>
      <c r="M1684" s="408">
        <f t="shared" si="223"/>
        <v>1324.6875</v>
      </c>
      <c r="N1684" s="408">
        <f t="shared" si="224"/>
        <v>3974.0625</v>
      </c>
      <c r="O1684" s="311"/>
      <c r="P1684" s="515"/>
      <c r="Q1684" s="551"/>
      <c r="R1684" s="862"/>
      <c r="S1684" s="862"/>
      <c r="T1684" s="3"/>
      <c r="U1684" s="3"/>
      <c r="V1684" s="3"/>
      <c r="W1684" s="3"/>
      <c r="X1684" s="3"/>
      <c r="Y1684" s="3"/>
      <c r="Z1684" s="3"/>
    </row>
    <row r="1685" spans="1:26" s="2" customFormat="1" hidden="1" outlineLevel="1">
      <c r="A1685" s="218" t="s">
        <v>4379</v>
      </c>
      <c r="B1685" s="219" t="s">
        <v>2305</v>
      </c>
      <c r="C1685" s="265" t="s">
        <v>328</v>
      </c>
      <c r="D1685" s="190" t="s">
        <v>414</v>
      </c>
      <c r="E1685" s="265"/>
      <c r="F1685" s="190"/>
      <c r="G1685" s="190" t="s">
        <v>29</v>
      </c>
      <c r="H1685" s="260">
        <v>12</v>
      </c>
      <c r="I1685" s="746">
        <v>706.5</v>
      </c>
      <c r="J1685" s="421">
        <f t="shared" si="221"/>
        <v>8478</v>
      </c>
      <c r="K1685" s="751">
        <v>618.1875</v>
      </c>
      <c r="L1685" s="408">
        <f t="shared" si="222"/>
        <v>7418.25</v>
      </c>
      <c r="M1685" s="408">
        <f t="shared" si="223"/>
        <v>1324.6875</v>
      </c>
      <c r="N1685" s="408">
        <f t="shared" si="224"/>
        <v>15896.25</v>
      </c>
      <c r="O1685" s="311"/>
      <c r="P1685" s="515"/>
      <c r="Q1685" s="551"/>
      <c r="R1685" s="862"/>
      <c r="S1685" s="862"/>
      <c r="T1685" s="3"/>
      <c r="U1685" s="3"/>
      <c r="V1685" s="3"/>
      <c r="W1685" s="3"/>
      <c r="X1685" s="3"/>
      <c r="Y1685" s="3"/>
      <c r="Z1685" s="3"/>
    </row>
    <row r="1686" spans="1:26" s="2" customFormat="1" hidden="1" outlineLevel="1">
      <c r="A1686" s="218" t="s">
        <v>4380</v>
      </c>
      <c r="B1686" s="219" t="s">
        <v>2305</v>
      </c>
      <c r="C1686" s="265" t="s">
        <v>328</v>
      </c>
      <c r="D1686" s="190" t="s">
        <v>415</v>
      </c>
      <c r="E1686" s="265"/>
      <c r="F1686" s="190"/>
      <c r="G1686" s="190" t="s">
        <v>29</v>
      </c>
      <c r="H1686" s="260">
        <v>4</v>
      </c>
      <c r="I1686" s="746">
        <v>706.5</v>
      </c>
      <c r="J1686" s="421">
        <f t="shared" si="221"/>
        <v>2826</v>
      </c>
      <c r="K1686" s="751">
        <v>618.1875</v>
      </c>
      <c r="L1686" s="408">
        <f t="shared" si="222"/>
        <v>2472.75</v>
      </c>
      <c r="M1686" s="408">
        <f t="shared" si="223"/>
        <v>1324.6875</v>
      </c>
      <c r="N1686" s="408">
        <f t="shared" si="224"/>
        <v>5298.75</v>
      </c>
      <c r="O1686" s="311"/>
      <c r="P1686" s="515"/>
      <c r="Q1686" s="551"/>
      <c r="R1686" s="862"/>
      <c r="S1686" s="862"/>
      <c r="T1686" s="3"/>
      <c r="U1686" s="3"/>
      <c r="V1686" s="3"/>
      <c r="W1686" s="3"/>
      <c r="X1686" s="3"/>
      <c r="Y1686" s="3"/>
      <c r="Z1686" s="3"/>
    </row>
    <row r="1687" spans="1:26" s="2" customFormat="1" hidden="1" outlineLevel="1">
      <c r="A1687" s="218" t="s">
        <v>4381</v>
      </c>
      <c r="B1687" s="219" t="s">
        <v>2305</v>
      </c>
      <c r="C1687" s="265" t="s">
        <v>328</v>
      </c>
      <c r="D1687" s="190" t="s">
        <v>416</v>
      </c>
      <c r="E1687" s="265"/>
      <c r="F1687" s="190"/>
      <c r="G1687" s="190" t="s">
        <v>29</v>
      </c>
      <c r="H1687" s="260">
        <v>7</v>
      </c>
      <c r="I1687" s="746">
        <v>941.99999999999989</v>
      </c>
      <c r="J1687" s="421">
        <f t="shared" si="221"/>
        <v>6593.9999999999991</v>
      </c>
      <c r="K1687" s="751">
        <v>824.24999999999989</v>
      </c>
      <c r="L1687" s="408">
        <f t="shared" si="222"/>
        <v>5769.7499999999991</v>
      </c>
      <c r="M1687" s="408">
        <f t="shared" si="223"/>
        <v>1766.2499999999998</v>
      </c>
      <c r="N1687" s="408">
        <f t="shared" si="224"/>
        <v>12363.749999999998</v>
      </c>
      <c r="O1687" s="311"/>
      <c r="P1687" s="515"/>
      <c r="Q1687" s="551"/>
      <c r="R1687" s="862"/>
      <c r="S1687" s="862"/>
      <c r="T1687" s="3"/>
      <c r="U1687" s="3"/>
      <c r="V1687" s="3"/>
      <c r="W1687" s="3"/>
      <c r="X1687" s="3"/>
      <c r="Y1687" s="3"/>
      <c r="Z1687" s="3"/>
    </row>
    <row r="1688" spans="1:26" s="2" customFormat="1" hidden="1" outlineLevel="1">
      <c r="A1688" s="218" t="s">
        <v>4382</v>
      </c>
      <c r="B1688" s="219" t="s">
        <v>2305</v>
      </c>
      <c r="C1688" s="265" t="s">
        <v>328</v>
      </c>
      <c r="D1688" s="190" t="s">
        <v>417</v>
      </c>
      <c r="E1688" s="265"/>
      <c r="F1688" s="190"/>
      <c r="G1688" s="190" t="s">
        <v>29</v>
      </c>
      <c r="H1688" s="260">
        <v>21</v>
      </c>
      <c r="I1688" s="746">
        <v>941.99999999999989</v>
      </c>
      <c r="J1688" s="421">
        <f t="shared" si="221"/>
        <v>19781.999999999996</v>
      </c>
      <c r="K1688" s="751">
        <v>824.24999999999989</v>
      </c>
      <c r="L1688" s="408">
        <f t="shared" si="222"/>
        <v>17309.249999999996</v>
      </c>
      <c r="M1688" s="408">
        <f t="shared" si="223"/>
        <v>1766.2499999999998</v>
      </c>
      <c r="N1688" s="408">
        <f t="shared" si="224"/>
        <v>37091.249999999993</v>
      </c>
      <c r="O1688" s="311"/>
      <c r="P1688" s="515"/>
      <c r="Q1688" s="551"/>
      <c r="R1688" s="862"/>
      <c r="S1688" s="862"/>
      <c r="T1688" s="3"/>
      <c r="U1688" s="3"/>
      <c r="V1688" s="3"/>
      <c r="W1688" s="3"/>
      <c r="X1688" s="3"/>
      <c r="Y1688" s="3"/>
      <c r="Z1688" s="3"/>
    </row>
    <row r="1689" spans="1:26" s="2" customFormat="1" hidden="1" outlineLevel="1">
      <c r="A1689" s="218" t="s">
        <v>4383</v>
      </c>
      <c r="B1689" s="219" t="s">
        <v>2305</v>
      </c>
      <c r="C1689" s="265" t="s">
        <v>328</v>
      </c>
      <c r="D1689" s="190" t="s">
        <v>418</v>
      </c>
      <c r="E1689" s="265"/>
      <c r="F1689" s="190"/>
      <c r="G1689" s="190" t="s">
        <v>29</v>
      </c>
      <c r="H1689" s="260">
        <v>17</v>
      </c>
      <c r="I1689" s="746">
        <v>941.99999999999989</v>
      </c>
      <c r="J1689" s="421">
        <f t="shared" si="221"/>
        <v>16013.999999999998</v>
      </c>
      <c r="K1689" s="751">
        <v>824.24999999999989</v>
      </c>
      <c r="L1689" s="408">
        <f t="shared" si="222"/>
        <v>14012.249999999998</v>
      </c>
      <c r="M1689" s="408">
        <f t="shared" si="223"/>
        <v>1766.2499999999998</v>
      </c>
      <c r="N1689" s="408">
        <f t="shared" si="224"/>
        <v>30026.249999999996</v>
      </c>
      <c r="O1689" s="311"/>
      <c r="P1689" s="515"/>
      <c r="Q1689" s="551"/>
      <c r="R1689" s="862"/>
      <c r="S1689" s="862"/>
      <c r="T1689" s="3"/>
      <c r="U1689" s="3"/>
      <c r="V1689" s="3"/>
      <c r="W1689" s="3"/>
      <c r="X1689" s="3"/>
      <c r="Y1689" s="3"/>
      <c r="Z1689" s="3"/>
    </row>
    <row r="1690" spans="1:26" s="2" customFormat="1" hidden="1" outlineLevel="1">
      <c r="A1690" s="218" t="s">
        <v>4384</v>
      </c>
      <c r="B1690" s="219" t="s">
        <v>2305</v>
      </c>
      <c r="C1690" s="265" t="s">
        <v>328</v>
      </c>
      <c r="D1690" s="190" t="s">
        <v>450</v>
      </c>
      <c r="E1690" s="265"/>
      <c r="F1690" s="190"/>
      <c r="G1690" s="190" t="s">
        <v>29</v>
      </c>
      <c r="H1690" s="260">
        <v>8</v>
      </c>
      <c r="I1690" s="746">
        <v>941.99999999999989</v>
      </c>
      <c r="J1690" s="421">
        <f t="shared" si="221"/>
        <v>7535.9999999999991</v>
      </c>
      <c r="K1690" s="751">
        <v>824.24999999999989</v>
      </c>
      <c r="L1690" s="408">
        <f t="shared" si="222"/>
        <v>6593.9999999999991</v>
      </c>
      <c r="M1690" s="408">
        <f t="shared" si="223"/>
        <v>1766.2499999999998</v>
      </c>
      <c r="N1690" s="408">
        <f t="shared" si="224"/>
        <v>14129.999999999998</v>
      </c>
      <c r="O1690" s="311"/>
      <c r="P1690" s="515"/>
      <c r="Q1690" s="551"/>
      <c r="R1690" s="862"/>
      <c r="S1690" s="862"/>
      <c r="T1690" s="3"/>
      <c r="U1690" s="3"/>
      <c r="V1690" s="3"/>
      <c r="W1690" s="3"/>
      <c r="X1690" s="3"/>
      <c r="Y1690" s="3"/>
      <c r="Z1690" s="3"/>
    </row>
    <row r="1691" spans="1:26" s="2" customFormat="1" hidden="1" outlineLevel="1">
      <c r="A1691" s="218" t="s">
        <v>4385</v>
      </c>
      <c r="B1691" s="219" t="s">
        <v>2305</v>
      </c>
      <c r="C1691" s="265" t="s">
        <v>328</v>
      </c>
      <c r="D1691" s="190" t="s">
        <v>451</v>
      </c>
      <c r="E1691" s="265"/>
      <c r="F1691" s="190"/>
      <c r="G1691" s="190" t="s">
        <v>29</v>
      </c>
      <c r="H1691" s="260">
        <v>5</v>
      </c>
      <c r="I1691" s="746">
        <v>941.99999999999989</v>
      </c>
      <c r="J1691" s="421">
        <f t="shared" si="221"/>
        <v>4709.9999999999991</v>
      </c>
      <c r="K1691" s="751">
        <v>824.24999999999989</v>
      </c>
      <c r="L1691" s="408">
        <f t="shared" si="222"/>
        <v>4121.2499999999991</v>
      </c>
      <c r="M1691" s="408">
        <f t="shared" si="223"/>
        <v>1766.2499999999998</v>
      </c>
      <c r="N1691" s="408">
        <f t="shared" si="224"/>
        <v>8831.2499999999982</v>
      </c>
      <c r="O1691" s="311"/>
      <c r="P1691" s="515"/>
      <c r="Q1691" s="551"/>
      <c r="R1691" s="862"/>
      <c r="S1691" s="862"/>
      <c r="T1691" s="3"/>
      <c r="U1691" s="3"/>
      <c r="V1691" s="3"/>
      <c r="W1691" s="3"/>
      <c r="X1691" s="3"/>
      <c r="Y1691" s="3"/>
      <c r="Z1691" s="3"/>
    </row>
    <row r="1692" spans="1:26" s="2" customFormat="1" hidden="1" outlineLevel="1">
      <c r="A1692" s="218" t="s">
        <v>4386</v>
      </c>
      <c r="B1692" s="219" t="s">
        <v>2305</v>
      </c>
      <c r="C1692" s="265" t="s">
        <v>328</v>
      </c>
      <c r="D1692" s="190" t="s">
        <v>452</v>
      </c>
      <c r="E1692" s="265"/>
      <c r="F1692" s="190"/>
      <c r="G1692" s="190" t="s">
        <v>29</v>
      </c>
      <c r="H1692" s="260">
        <v>3</v>
      </c>
      <c r="I1692" s="746">
        <v>1177.5</v>
      </c>
      <c r="J1692" s="421">
        <f t="shared" si="221"/>
        <v>3532.5</v>
      </c>
      <c r="K1692" s="751">
        <v>1030.3125</v>
      </c>
      <c r="L1692" s="408">
        <f t="shared" si="222"/>
        <v>3090.9375</v>
      </c>
      <c r="M1692" s="408">
        <f t="shared" si="223"/>
        <v>2207.8125</v>
      </c>
      <c r="N1692" s="408">
        <f t="shared" si="224"/>
        <v>6623.4375</v>
      </c>
      <c r="O1692" s="311"/>
      <c r="P1692" s="515"/>
      <c r="Q1692" s="551"/>
      <c r="R1692" s="862"/>
      <c r="S1692" s="862"/>
      <c r="T1692" s="3"/>
      <c r="U1692" s="3"/>
      <c r="V1692" s="3"/>
      <c r="W1692" s="3"/>
      <c r="X1692" s="3"/>
      <c r="Y1692" s="3"/>
      <c r="Z1692" s="3"/>
    </row>
    <row r="1693" spans="1:26" s="2" customFormat="1" hidden="1" outlineLevel="1">
      <c r="A1693" s="218" t="s">
        <v>4387</v>
      </c>
      <c r="B1693" s="219" t="s">
        <v>2305</v>
      </c>
      <c r="C1693" s="265" t="s">
        <v>328</v>
      </c>
      <c r="D1693" s="190" t="s">
        <v>421</v>
      </c>
      <c r="E1693" s="265"/>
      <c r="F1693" s="190"/>
      <c r="G1693" s="190" t="s">
        <v>29</v>
      </c>
      <c r="H1693" s="260">
        <v>8</v>
      </c>
      <c r="I1693" s="746">
        <v>1177.5</v>
      </c>
      <c r="J1693" s="421">
        <f t="shared" si="221"/>
        <v>9420</v>
      </c>
      <c r="K1693" s="751">
        <v>1030.3125</v>
      </c>
      <c r="L1693" s="408">
        <f t="shared" si="222"/>
        <v>8242.5</v>
      </c>
      <c r="M1693" s="408">
        <f t="shared" si="223"/>
        <v>2207.8125</v>
      </c>
      <c r="N1693" s="408">
        <f t="shared" si="224"/>
        <v>17662.5</v>
      </c>
      <c r="O1693" s="311"/>
      <c r="P1693" s="515"/>
      <c r="Q1693" s="551"/>
      <c r="R1693" s="862"/>
      <c r="S1693" s="862"/>
      <c r="T1693" s="3"/>
      <c r="U1693" s="3"/>
      <c r="V1693" s="3"/>
      <c r="W1693" s="3"/>
      <c r="X1693" s="3"/>
      <c r="Y1693" s="3"/>
      <c r="Z1693" s="3"/>
    </row>
    <row r="1694" spans="1:26" s="2" customFormat="1" hidden="1" outlineLevel="1">
      <c r="A1694" s="218" t="s">
        <v>4388</v>
      </c>
      <c r="B1694" s="219" t="s">
        <v>2305</v>
      </c>
      <c r="C1694" s="265" t="s">
        <v>328</v>
      </c>
      <c r="D1694" s="190" t="s">
        <v>453</v>
      </c>
      <c r="E1694" s="265"/>
      <c r="F1694" s="190"/>
      <c r="G1694" s="190" t="s">
        <v>29</v>
      </c>
      <c r="H1694" s="260">
        <v>8</v>
      </c>
      <c r="I1694" s="746">
        <v>1177.5</v>
      </c>
      <c r="J1694" s="421">
        <f t="shared" si="221"/>
        <v>9420</v>
      </c>
      <c r="K1694" s="751">
        <v>1030.3125</v>
      </c>
      <c r="L1694" s="408">
        <f t="shared" si="222"/>
        <v>8242.5</v>
      </c>
      <c r="M1694" s="408">
        <f t="shared" si="223"/>
        <v>2207.8125</v>
      </c>
      <c r="N1694" s="408">
        <f t="shared" si="224"/>
        <v>17662.5</v>
      </c>
      <c r="O1694" s="311"/>
      <c r="P1694" s="515"/>
      <c r="Q1694" s="551"/>
      <c r="R1694" s="862"/>
      <c r="S1694" s="862"/>
      <c r="T1694" s="3"/>
      <c r="U1694" s="3"/>
      <c r="V1694" s="3"/>
      <c r="W1694" s="3"/>
      <c r="X1694" s="3"/>
      <c r="Y1694" s="3"/>
      <c r="Z1694" s="3"/>
    </row>
    <row r="1695" spans="1:26" s="2" customFormat="1" hidden="1" outlineLevel="1">
      <c r="A1695" s="218" t="s">
        <v>4389</v>
      </c>
      <c r="B1695" s="219" t="s">
        <v>2305</v>
      </c>
      <c r="C1695" s="265" t="s">
        <v>328</v>
      </c>
      <c r="D1695" s="190" t="s">
        <v>454</v>
      </c>
      <c r="E1695" s="265"/>
      <c r="F1695" s="190"/>
      <c r="G1695" s="190" t="s">
        <v>29</v>
      </c>
      <c r="H1695" s="260">
        <v>3</v>
      </c>
      <c r="I1695" s="746">
        <v>1177.5</v>
      </c>
      <c r="J1695" s="421">
        <f t="shared" si="221"/>
        <v>3532.5</v>
      </c>
      <c r="K1695" s="751">
        <v>1030.3125</v>
      </c>
      <c r="L1695" s="408">
        <f t="shared" si="222"/>
        <v>3090.9375</v>
      </c>
      <c r="M1695" s="408">
        <f t="shared" si="223"/>
        <v>2207.8125</v>
      </c>
      <c r="N1695" s="408">
        <f t="shared" si="224"/>
        <v>6623.4375</v>
      </c>
      <c r="O1695" s="311"/>
      <c r="P1695" s="515"/>
      <c r="Q1695" s="551"/>
      <c r="R1695" s="862"/>
      <c r="S1695" s="862"/>
      <c r="T1695" s="3"/>
      <c r="U1695" s="3"/>
      <c r="V1695" s="3"/>
      <c r="W1695" s="3"/>
      <c r="X1695" s="3"/>
      <c r="Y1695" s="3"/>
      <c r="Z1695" s="3"/>
    </row>
    <row r="1696" spans="1:26" s="2" customFormat="1" hidden="1" outlineLevel="1">
      <c r="A1696" s="218" t="s">
        <v>4390</v>
      </c>
      <c r="B1696" s="219" t="s">
        <v>2305</v>
      </c>
      <c r="C1696" s="265" t="s">
        <v>328</v>
      </c>
      <c r="D1696" s="190" t="s">
        <v>455</v>
      </c>
      <c r="E1696" s="265"/>
      <c r="F1696" s="190"/>
      <c r="G1696" s="190" t="s">
        <v>29</v>
      </c>
      <c r="H1696" s="260">
        <v>7</v>
      </c>
      <c r="I1696" s="746">
        <v>1177.5</v>
      </c>
      <c r="J1696" s="421">
        <f t="shared" si="221"/>
        <v>8242.5</v>
      </c>
      <c r="K1696" s="751">
        <v>1030.3125</v>
      </c>
      <c r="L1696" s="408">
        <f t="shared" si="222"/>
        <v>7212.1875</v>
      </c>
      <c r="M1696" s="408">
        <f t="shared" si="223"/>
        <v>2207.8125</v>
      </c>
      <c r="N1696" s="408">
        <f t="shared" si="224"/>
        <v>15454.6875</v>
      </c>
      <c r="O1696" s="311"/>
      <c r="P1696" s="515"/>
      <c r="Q1696" s="551"/>
      <c r="R1696" s="862"/>
      <c r="S1696" s="862"/>
      <c r="T1696" s="3"/>
      <c r="U1696" s="3"/>
      <c r="V1696" s="3"/>
      <c r="W1696" s="3"/>
      <c r="X1696" s="3"/>
      <c r="Y1696" s="3"/>
      <c r="Z1696" s="3"/>
    </row>
    <row r="1697" spans="1:26" s="2" customFormat="1" hidden="1" outlineLevel="1">
      <c r="A1697" s="218" t="s">
        <v>4391</v>
      </c>
      <c r="B1697" s="219" t="s">
        <v>2305</v>
      </c>
      <c r="C1697" s="265" t="s">
        <v>328</v>
      </c>
      <c r="D1697" s="190" t="s">
        <v>456</v>
      </c>
      <c r="E1697" s="265"/>
      <c r="F1697" s="190"/>
      <c r="G1697" s="190" t="s">
        <v>29</v>
      </c>
      <c r="H1697" s="260">
        <v>13</v>
      </c>
      <c r="I1697" s="746">
        <v>1177.5</v>
      </c>
      <c r="J1697" s="421">
        <f t="shared" si="221"/>
        <v>15307.5</v>
      </c>
      <c r="K1697" s="751">
        <v>1030.3125</v>
      </c>
      <c r="L1697" s="408">
        <f t="shared" si="222"/>
        <v>13394.0625</v>
      </c>
      <c r="M1697" s="408">
        <f t="shared" si="223"/>
        <v>2207.8125</v>
      </c>
      <c r="N1697" s="408">
        <f t="shared" si="224"/>
        <v>28701.5625</v>
      </c>
      <c r="O1697" s="311"/>
      <c r="P1697" s="515"/>
      <c r="Q1697" s="551"/>
      <c r="R1697" s="862"/>
      <c r="S1697" s="862"/>
      <c r="T1697" s="3"/>
      <c r="U1697" s="3"/>
      <c r="V1697" s="3"/>
      <c r="W1697" s="3"/>
      <c r="X1697" s="3"/>
      <c r="Y1697" s="3"/>
      <c r="Z1697" s="3"/>
    </row>
    <row r="1698" spans="1:26" s="2" customFormat="1" hidden="1" outlineLevel="1">
      <c r="A1698" s="218" t="s">
        <v>4392</v>
      </c>
      <c r="B1698" s="219" t="s">
        <v>2305</v>
      </c>
      <c r="C1698" s="265" t="s">
        <v>328</v>
      </c>
      <c r="D1698" s="190" t="s">
        <v>1304</v>
      </c>
      <c r="E1698" s="265"/>
      <c r="F1698" s="190"/>
      <c r="G1698" s="190" t="s">
        <v>29</v>
      </c>
      <c r="H1698" s="260">
        <v>1</v>
      </c>
      <c r="I1698" s="746">
        <v>1177.5</v>
      </c>
      <c r="J1698" s="421">
        <f t="shared" si="221"/>
        <v>1177.5</v>
      </c>
      <c r="K1698" s="751">
        <v>1030.3125</v>
      </c>
      <c r="L1698" s="408">
        <f t="shared" si="222"/>
        <v>1030.3125</v>
      </c>
      <c r="M1698" s="408">
        <f t="shared" si="223"/>
        <v>2207.8125</v>
      </c>
      <c r="N1698" s="408">
        <f t="shared" si="224"/>
        <v>2207.8125</v>
      </c>
      <c r="O1698" s="311"/>
      <c r="P1698" s="515"/>
      <c r="Q1698" s="551"/>
      <c r="R1698" s="862"/>
      <c r="S1698" s="862"/>
      <c r="T1698" s="3"/>
      <c r="U1698" s="3"/>
      <c r="V1698" s="3"/>
      <c r="W1698" s="3"/>
      <c r="X1698" s="3"/>
      <c r="Y1698" s="3"/>
      <c r="Z1698" s="3"/>
    </row>
    <row r="1699" spans="1:26" s="2" customFormat="1" hidden="1" outlineLevel="1">
      <c r="A1699" s="218" t="s">
        <v>4393</v>
      </c>
      <c r="B1699" s="219" t="s">
        <v>2305</v>
      </c>
      <c r="C1699" s="265" t="s">
        <v>328</v>
      </c>
      <c r="D1699" s="190" t="s">
        <v>460</v>
      </c>
      <c r="E1699" s="265"/>
      <c r="F1699" s="190"/>
      <c r="G1699" s="190" t="s">
        <v>29</v>
      </c>
      <c r="H1699" s="260">
        <v>27</v>
      </c>
      <c r="I1699" s="746">
        <v>1413</v>
      </c>
      <c r="J1699" s="421">
        <f t="shared" si="221"/>
        <v>38151</v>
      </c>
      <c r="K1699" s="751">
        <v>1236.375</v>
      </c>
      <c r="L1699" s="408">
        <f t="shared" si="222"/>
        <v>33382.125</v>
      </c>
      <c r="M1699" s="408">
        <f t="shared" si="223"/>
        <v>2649.375</v>
      </c>
      <c r="N1699" s="408">
        <f t="shared" si="224"/>
        <v>71533.125</v>
      </c>
      <c r="O1699" s="311"/>
      <c r="P1699" s="515"/>
      <c r="Q1699" s="551"/>
      <c r="R1699" s="862"/>
      <c r="S1699" s="862"/>
      <c r="T1699" s="3"/>
      <c r="U1699" s="3"/>
      <c r="V1699" s="3"/>
      <c r="W1699" s="3"/>
      <c r="X1699" s="3"/>
      <c r="Y1699" s="3"/>
      <c r="Z1699" s="3"/>
    </row>
    <row r="1700" spans="1:26" s="2" customFormat="1" hidden="1" outlineLevel="1">
      <c r="A1700" s="218" t="s">
        <v>4394</v>
      </c>
      <c r="B1700" s="219" t="s">
        <v>2305</v>
      </c>
      <c r="C1700" s="265" t="s">
        <v>328</v>
      </c>
      <c r="D1700" s="190" t="s">
        <v>423</v>
      </c>
      <c r="E1700" s="265"/>
      <c r="F1700" s="190"/>
      <c r="G1700" s="190" t="s">
        <v>29</v>
      </c>
      <c r="H1700" s="260">
        <v>15</v>
      </c>
      <c r="I1700" s="746">
        <v>1413</v>
      </c>
      <c r="J1700" s="421">
        <f t="shared" si="221"/>
        <v>21195</v>
      </c>
      <c r="K1700" s="751">
        <v>1236.375</v>
      </c>
      <c r="L1700" s="408">
        <f t="shared" si="222"/>
        <v>18545.625</v>
      </c>
      <c r="M1700" s="408">
        <f t="shared" si="223"/>
        <v>2649.375</v>
      </c>
      <c r="N1700" s="408">
        <f t="shared" si="224"/>
        <v>39740.625</v>
      </c>
      <c r="O1700" s="311"/>
      <c r="P1700" s="515"/>
      <c r="Q1700" s="551"/>
      <c r="R1700" s="862"/>
      <c r="S1700" s="862"/>
      <c r="T1700" s="3"/>
      <c r="U1700" s="3"/>
      <c r="V1700" s="3"/>
      <c r="W1700" s="3"/>
      <c r="X1700" s="3"/>
      <c r="Y1700" s="3"/>
      <c r="Z1700" s="3"/>
    </row>
    <row r="1701" spans="1:26" s="2" customFormat="1" hidden="1" outlineLevel="1">
      <c r="A1701" s="218" t="s">
        <v>4395</v>
      </c>
      <c r="B1701" s="219" t="s">
        <v>2305</v>
      </c>
      <c r="C1701" s="265" t="s">
        <v>328</v>
      </c>
      <c r="D1701" s="190" t="s">
        <v>424</v>
      </c>
      <c r="E1701" s="265"/>
      <c r="F1701" s="190"/>
      <c r="G1701" s="190" t="s">
        <v>29</v>
      </c>
      <c r="H1701" s="260">
        <v>9</v>
      </c>
      <c r="I1701" s="746">
        <v>1413</v>
      </c>
      <c r="J1701" s="421">
        <f t="shared" si="221"/>
        <v>12717</v>
      </c>
      <c r="K1701" s="751">
        <v>1236.375</v>
      </c>
      <c r="L1701" s="408">
        <f t="shared" si="222"/>
        <v>11127.375</v>
      </c>
      <c r="M1701" s="408">
        <f t="shared" si="223"/>
        <v>2649.375</v>
      </c>
      <c r="N1701" s="408">
        <f t="shared" si="224"/>
        <v>23844.375</v>
      </c>
      <c r="O1701" s="311"/>
      <c r="P1701" s="515"/>
      <c r="Q1701" s="551"/>
      <c r="R1701" s="862"/>
      <c r="S1701" s="862"/>
      <c r="T1701" s="3"/>
      <c r="U1701" s="3"/>
      <c r="V1701" s="3"/>
      <c r="W1701" s="3"/>
      <c r="X1701" s="3"/>
      <c r="Y1701" s="3"/>
      <c r="Z1701" s="3"/>
    </row>
    <row r="1702" spans="1:26" s="2" customFormat="1" hidden="1" outlineLevel="1">
      <c r="A1702" s="218" t="s">
        <v>4396</v>
      </c>
      <c r="B1702" s="219" t="s">
        <v>2305</v>
      </c>
      <c r="C1702" s="265" t="s">
        <v>328</v>
      </c>
      <c r="D1702" s="190" t="s">
        <v>425</v>
      </c>
      <c r="E1702" s="265"/>
      <c r="F1702" s="190"/>
      <c r="G1702" s="190" t="s">
        <v>29</v>
      </c>
      <c r="H1702" s="260">
        <v>1</v>
      </c>
      <c r="I1702" s="746">
        <v>1413</v>
      </c>
      <c r="J1702" s="421">
        <f t="shared" si="221"/>
        <v>1413</v>
      </c>
      <c r="K1702" s="751">
        <v>1236.375</v>
      </c>
      <c r="L1702" s="408">
        <f t="shared" si="222"/>
        <v>1236.375</v>
      </c>
      <c r="M1702" s="408">
        <f t="shared" si="223"/>
        <v>2649.375</v>
      </c>
      <c r="N1702" s="408">
        <f t="shared" si="224"/>
        <v>2649.375</v>
      </c>
      <c r="O1702" s="311"/>
      <c r="P1702" s="515"/>
      <c r="Q1702" s="551"/>
      <c r="R1702" s="862"/>
      <c r="S1702" s="862"/>
      <c r="T1702" s="3"/>
      <c r="U1702" s="3"/>
      <c r="V1702" s="3"/>
      <c r="W1702" s="3"/>
      <c r="X1702" s="3"/>
      <c r="Y1702" s="3"/>
      <c r="Z1702" s="3"/>
    </row>
    <row r="1703" spans="1:26" s="2" customFormat="1" hidden="1" outlineLevel="1">
      <c r="A1703" s="218" t="s">
        <v>4397</v>
      </c>
      <c r="B1703" s="219" t="s">
        <v>2305</v>
      </c>
      <c r="C1703" s="265" t="s">
        <v>328</v>
      </c>
      <c r="D1703" s="190" t="s">
        <v>426</v>
      </c>
      <c r="E1703" s="265"/>
      <c r="F1703" s="190"/>
      <c r="G1703" s="190" t="s">
        <v>29</v>
      </c>
      <c r="H1703" s="260">
        <v>1</v>
      </c>
      <c r="I1703" s="746">
        <v>1413</v>
      </c>
      <c r="J1703" s="421">
        <f t="shared" si="221"/>
        <v>1413</v>
      </c>
      <c r="K1703" s="751">
        <v>1236.375</v>
      </c>
      <c r="L1703" s="408">
        <f t="shared" si="222"/>
        <v>1236.375</v>
      </c>
      <c r="M1703" s="408">
        <f t="shared" si="223"/>
        <v>2649.375</v>
      </c>
      <c r="N1703" s="408">
        <f t="shared" si="224"/>
        <v>2649.375</v>
      </c>
      <c r="O1703" s="311"/>
      <c r="P1703" s="515"/>
      <c r="Q1703" s="551"/>
      <c r="R1703" s="862"/>
      <c r="S1703" s="862"/>
      <c r="T1703" s="3"/>
      <c r="U1703" s="3"/>
      <c r="V1703" s="3"/>
      <c r="W1703" s="3"/>
      <c r="X1703" s="3"/>
      <c r="Y1703" s="3"/>
      <c r="Z1703" s="3"/>
    </row>
    <row r="1704" spans="1:26" s="2" customFormat="1" hidden="1" outlineLevel="1">
      <c r="A1704" s="218" t="s">
        <v>4398</v>
      </c>
      <c r="B1704" s="219" t="s">
        <v>2305</v>
      </c>
      <c r="C1704" s="265" t="s">
        <v>328</v>
      </c>
      <c r="D1704" s="190" t="s">
        <v>1224</v>
      </c>
      <c r="E1704" s="265"/>
      <c r="F1704" s="190"/>
      <c r="G1704" s="190" t="s">
        <v>29</v>
      </c>
      <c r="H1704" s="260">
        <v>1</v>
      </c>
      <c r="I1704" s="746">
        <v>1413</v>
      </c>
      <c r="J1704" s="421">
        <f t="shared" si="221"/>
        <v>1413</v>
      </c>
      <c r="K1704" s="751">
        <v>1236.375</v>
      </c>
      <c r="L1704" s="408">
        <f t="shared" si="222"/>
        <v>1236.375</v>
      </c>
      <c r="M1704" s="408">
        <f t="shared" si="223"/>
        <v>2649.375</v>
      </c>
      <c r="N1704" s="408">
        <f t="shared" si="224"/>
        <v>2649.375</v>
      </c>
      <c r="O1704" s="311"/>
      <c r="P1704" s="515"/>
      <c r="Q1704" s="551"/>
      <c r="R1704" s="862"/>
      <c r="S1704" s="862"/>
      <c r="T1704" s="3"/>
      <c r="U1704" s="3"/>
      <c r="V1704" s="3"/>
      <c r="W1704" s="3"/>
      <c r="X1704" s="3"/>
      <c r="Y1704" s="3"/>
      <c r="Z1704" s="3"/>
    </row>
    <row r="1705" spans="1:26" s="2" customFormat="1" hidden="1" outlineLevel="1">
      <c r="A1705" s="218" t="s">
        <v>4399</v>
      </c>
      <c r="B1705" s="219" t="s">
        <v>2305</v>
      </c>
      <c r="C1705" s="265" t="s">
        <v>328</v>
      </c>
      <c r="D1705" s="190" t="s">
        <v>457</v>
      </c>
      <c r="E1705" s="265"/>
      <c r="F1705" s="190"/>
      <c r="G1705" s="190" t="s">
        <v>29</v>
      </c>
      <c r="H1705" s="260">
        <v>4</v>
      </c>
      <c r="I1705" s="746">
        <v>1413</v>
      </c>
      <c r="J1705" s="421">
        <f t="shared" si="221"/>
        <v>5652</v>
      </c>
      <c r="K1705" s="751">
        <v>1236.375</v>
      </c>
      <c r="L1705" s="408">
        <f t="shared" si="222"/>
        <v>4945.5</v>
      </c>
      <c r="M1705" s="408">
        <f t="shared" si="223"/>
        <v>2649.375</v>
      </c>
      <c r="N1705" s="408">
        <f t="shared" si="224"/>
        <v>10597.5</v>
      </c>
      <c r="O1705" s="311"/>
      <c r="P1705" s="515"/>
      <c r="Q1705" s="551"/>
      <c r="R1705" s="862"/>
      <c r="S1705" s="862"/>
      <c r="T1705" s="3"/>
      <c r="U1705" s="3"/>
      <c r="V1705" s="3"/>
      <c r="W1705" s="3"/>
      <c r="X1705" s="3"/>
      <c r="Y1705" s="3"/>
      <c r="Z1705" s="3"/>
    </row>
    <row r="1706" spans="1:26" s="2" customFormat="1" hidden="1" outlineLevel="1">
      <c r="A1706" s="218" t="s">
        <v>4400</v>
      </c>
      <c r="B1706" s="219" t="s">
        <v>2305</v>
      </c>
      <c r="C1706" s="265" t="s">
        <v>328</v>
      </c>
      <c r="D1706" s="190" t="s">
        <v>427</v>
      </c>
      <c r="E1706" s="265"/>
      <c r="F1706" s="190"/>
      <c r="G1706" s="190" t="s">
        <v>29</v>
      </c>
      <c r="H1706" s="260">
        <v>7</v>
      </c>
      <c r="I1706" s="746">
        <v>1413</v>
      </c>
      <c r="J1706" s="421">
        <f t="shared" si="221"/>
        <v>9891</v>
      </c>
      <c r="K1706" s="751">
        <v>1236.375</v>
      </c>
      <c r="L1706" s="408">
        <f t="shared" si="222"/>
        <v>8654.625</v>
      </c>
      <c r="M1706" s="408">
        <f t="shared" si="223"/>
        <v>2649.375</v>
      </c>
      <c r="N1706" s="408">
        <f t="shared" si="224"/>
        <v>18545.625</v>
      </c>
      <c r="O1706" s="311"/>
      <c r="P1706" s="515"/>
      <c r="Q1706" s="551"/>
      <c r="R1706" s="862"/>
      <c r="S1706" s="862"/>
      <c r="T1706" s="3"/>
      <c r="U1706" s="3"/>
      <c r="V1706" s="3"/>
      <c r="W1706" s="3"/>
      <c r="X1706" s="3"/>
      <c r="Y1706" s="3"/>
      <c r="Z1706" s="3"/>
    </row>
    <row r="1707" spans="1:26" s="2" customFormat="1" hidden="1" outlineLevel="1">
      <c r="A1707" s="218" t="s">
        <v>4401</v>
      </c>
      <c r="B1707" s="219" t="s">
        <v>2305</v>
      </c>
      <c r="C1707" s="265" t="s">
        <v>328</v>
      </c>
      <c r="D1707" s="190" t="s">
        <v>458</v>
      </c>
      <c r="E1707" s="265"/>
      <c r="F1707" s="190"/>
      <c r="G1707" s="190" t="s">
        <v>29</v>
      </c>
      <c r="H1707" s="260">
        <v>7</v>
      </c>
      <c r="I1707" s="746">
        <v>1413</v>
      </c>
      <c r="J1707" s="421">
        <f t="shared" si="221"/>
        <v>9891</v>
      </c>
      <c r="K1707" s="751">
        <v>1236.375</v>
      </c>
      <c r="L1707" s="408">
        <f t="shared" si="222"/>
        <v>8654.625</v>
      </c>
      <c r="M1707" s="408">
        <f t="shared" si="223"/>
        <v>2649.375</v>
      </c>
      <c r="N1707" s="408">
        <f t="shared" si="224"/>
        <v>18545.625</v>
      </c>
      <c r="O1707" s="311"/>
      <c r="P1707" s="515"/>
      <c r="Q1707" s="551"/>
      <c r="R1707" s="862"/>
      <c r="S1707" s="862"/>
      <c r="T1707" s="3"/>
      <c r="U1707" s="3"/>
      <c r="V1707" s="3"/>
      <c r="W1707" s="3"/>
      <c r="X1707" s="3"/>
      <c r="Y1707" s="3"/>
      <c r="Z1707" s="3"/>
    </row>
    <row r="1708" spans="1:26" s="2" customFormat="1" hidden="1" outlineLevel="1">
      <c r="A1708" s="218" t="s">
        <v>4402</v>
      </c>
      <c r="B1708" s="219" t="s">
        <v>2305</v>
      </c>
      <c r="C1708" s="265" t="s">
        <v>328</v>
      </c>
      <c r="D1708" s="190" t="s">
        <v>459</v>
      </c>
      <c r="E1708" s="265"/>
      <c r="F1708" s="190"/>
      <c r="G1708" s="190" t="s">
        <v>29</v>
      </c>
      <c r="H1708" s="260">
        <v>1</v>
      </c>
      <c r="I1708" s="746">
        <v>1413</v>
      </c>
      <c r="J1708" s="421">
        <f t="shared" si="221"/>
        <v>1413</v>
      </c>
      <c r="K1708" s="751">
        <v>1236.375</v>
      </c>
      <c r="L1708" s="408">
        <f t="shared" si="222"/>
        <v>1236.375</v>
      </c>
      <c r="M1708" s="408">
        <f t="shared" si="223"/>
        <v>2649.375</v>
      </c>
      <c r="N1708" s="408">
        <f t="shared" si="224"/>
        <v>2649.375</v>
      </c>
      <c r="O1708" s="311"/>
      <c r="P1708" s="515"/>
      <c r="Q1708" s="551"/>
      <c r="R1708" s="862"/>
      <c r="S1708" s="862"/>
      <c r="T1708" s="3"/>
      <c r="U1708" s="3"/>
      <c r="V1708" s="3"/>
      <c r="W1708" s="3"/>
      <c r="X1708" s="3"/>
      <c r="Y1708" s="3"/>
      <c r="Z1708" s="3"/>
    </row>
    <row r="1709" spans="1:26" s="2" customFormat="1" hidden="1" outlineLevel="1">
      <c r="A1709" s="218" t="s">
        <v>4403</v>
      </c>
      <c r="B1709" s="219" t="s">
        <v>2305</v>
      </c>
      <c r="C1709" s="265" t="s">
        <v>328</v>
      </c>
      <c r="D1709" s="190" t="s">
        <v>1225</v>
      </c>
      <c r="E1709" s="265"/>
      <c r="F1709" s="190"/>
      <c r="G1709" s="190" t="s">
        <v>29</v>
      </c>
      <c r="H1709" s="260">
        <v>1</v>
      </c>
      <c r="I1709" s="746">
        <v>1648.5</v>
      </c>
      <c r="J1709" s="421">
        <f t="shared" si="221"/>
        <v>1648.5</v>
      </c>
      <c r="K1709" s="751">
        <v>1442.4375</v>
      </c>
      <c r="L1709" s="408">
        <f t="shared" si="222"/>
        <v>1442.4375</v>
      </c>
      <c r="M1709" s="408">
        <f t="shared" si="223"/>
        <v>3090.9375</v>
      </c>
      <c r="N1709" s="408">
        <f t="shared" si="224"/>
        <v>3090.9375</v>
      </c>
      <c r="O1709" s="311"/>
      <c r="P1709" s="515"/>
      <c r="Q1709" s="551"/>
      <c r="R1709" s="862"/>
      <c r="S1709" s="862"/>
      <c r="T1709" s="3"/>
      <c r="U1709" s="3"/>
      <c r="V1709" s="3"/>
      <c r="W1709" s="3"/>
      <c r="X1709" s="3"/>
      <c r="Y1709" s="3"/>
      <c r="Z1709" s="3"/>
    </row>
    <row r="1710" spans="1:26" s="2" customFormat="1" hidden="1" outlineLevel="1">
      <c r="A1710" s="218" t="s">
        <v>4404</v>
      </c>
      <c r="B1710" s="219" t="s">
        <v>2305</v>
      </c>
      <c r="C1710" s="265" t="s">
        <v>328</v>
      </c>
      <c r="D1710" s="190" t="s">
        <v>464</v>
      </c>
      <c r="E1710" s="265"/>
      <c r="F1710" s="190"/>
      <c r="G1710" s="190" t="s">
        <v>29</v>
      </c>
      <c r="H1710" s="260">
        <v>2</v>
      </c>
      <c r="I1710" s="746">
        <v>1883.9999999999998</v>
      </c>
      <c r="J1710" s="421">
        <f t="shared" si="221"/>
        <v>3767.9999999999995</v>
      </c>
      <c r="K1710" s="751">
        <v>1648.4999999999998</v>
      </c>
      <c r="L1710" s="408">
        <f t="shared" si="222"/>
        <v>3296.9999999999995</v>
      </c>
      <c r="M1710" s="408">
        <f t="shared" si="223"/>
        <v>3532.4999999999995</v>
      </c>
      <c r="N1710" s="408">
        <f t="shared" si="224"/>
        <v>7064.9999999999991</v>
      </c>
      <c r="O1710" s="311"/>
      <c r="P1710" s="515"/>
      <c r="Q1710" s="551"/>
      <c r="R1710" s="862"/>
      <c r="S1710" s="862"/>
      <c r="T1710" s="3"/>
      <c r="U1710" s="3"/>
      <c r="V1710" s="3"/>
      <c r="W1710" s="3"/>
      <c r="X1710" s="3"/>
      <c r="Y1710" s="3"/>
      <c r="Z1710" s="3"/>
    </row>
    <row r="1711" spans="1:26" s="2" customFormat="1" hidden="1" outlineLevel="1">
      <c r="A1711" s="218" t="s">
        <v>4405</v>
      </c>
      <c r="B1711" s="219" t="s">
        <v>2305</v>
      </c>
      <c r="C1711" s="265" t="s">
        <v>328</v>
      </c>
      <c r="D1711" s="190" t="s">
        <v>465</v>
      </c>
      <c r="E1711" s="265"/>
      <c r="F1711" s="190"/>
      <c r="G1711" s="190" t="s">
        <v>29</v>
      </c>
      <c r="H1711" s="260">
        <v>1</v>
      </c>
      <c r="I1711" s="746">
        <v>1883.9999999999998</v>
      </c>
      <c r="J1711" s="421">
        <f t="shared" si="221"/>
        <v>1883.9999999999998</v>
      </c>
      <c r="K1711" s="751">
        <v>1648.4999999999998</v>
      </c>
      <c r="L1711" s="408">
        <f t="shared" si="222"/>
        <v>1648.4999999999998</v>
      </c>
      <c r="M1711" s="408">
        <f t="shared" si="223"/>
        <v>3532.4999999999995</v>
      </c>
      <c r="N1711" s="408">
        <f t="shared" si="224"/>
        <v>3532.4999999999995</v>
      </c>
      <c r="O1711" s="311"/>
      <c r="P1711" s="515"/>
      <c r="Q1711" s="551"/>
      <c r="R1711" s="862"/>
      <c r="S1711" s="862"/>
      <c r="T1711" s="3"/>
      <c r="U1711" s="3"/>
      <c r="V1711" s="3"/>
      <c r="W1711" s="3"/>
      <c r="X1711" s="3"/>
      <c r="Y1711" s="3"/>
      <c r="Z1711" s="3"/>
    </row>
    <row r="1712" spans="1:26" s="2" customFormat="1" hidden="1" outlineLevel="1">
      <c r="A1712" s="218" t="s">
        <v>4406</v>
      </c>
      <c r="B1712" s="219" t="s">
        <v>2305</v>
      </c>
      <c r="C1712" s="265" t="s">
        <v>328</v>
      </c>
      <c r="D1712" s="190" t="s">
        <v>428</v>
      </c>
      <c r="E1712" s="265"/>
      <c r="F1712" s="190"/>
      <c r="G1712" s="190" t="s">
        <v>29</v>
      </c>
      <c r="H1712" s="260">
        <v>4</v>
      </c>
      <c r="I1712" s="746">
        <v>1883.9999999999998</v>
      </c>
      <c r="J1712" s="421">
        <f t="shared" si="221"/>
        <v>7535.9999999999991</v>
      </c>
      <c r="K1712" s="751">
        <v>1648.4999999999998</v>
      </c>
      <c r="L1712" s="408">
        <f t="shared" si="222"/>
        <v>6593.9999999999991</v>
      </c>
      <c r="M1712" s="408">
        <f t="shared" si="223"/>
        <v>3532.4999999999995</v>
      </c>
      <c r="N1712" s="408">
        <f t="shared" si="224"/>
        <v>14129.999999999998</v>
      </c>
      <c r="O1712" s="311"/>
      <c r="P1712" s="515"/>
      <c r="Q1712" s="551"/>
      <c r="R1712" s="862"/>
      <c r="S1712" s="862"/>
      <c r="T1712" s="3"/>
      <c r="U1712" s="3"/>
      <c r="V1712" s="3"/>
      <c r="W1712" s="3"/>
      <c r="X1712" s="3"/>
      <c r="Y1712" s="3"/>
      <c r="Z1712" s="3"/>
    </row>
    <row r="1713" spans="1:26" s="2" customFormat="1" hidden="1" outlineLevel="1">
      <c r="A1713" s="218" t="s">
        <v>4407</v>
      </c>
      <c r="B1713" s="219" t="s">
        <v>2305</v>
      </c>
      <c r="C1713" s="265" t="s">
        <v>328</v>
      </c>
      <c r="D1713" s="190" t="s">
        <v>429</v>
      </c>
      <c r="E1713" s="265"/>
      <c r="F1713" s="190"/>
      <c r="G1713" s="190" t="s">
        <v>29</v>
      </c>
      <c r="H1713" s="260">
        <v>9</v>
      </c>
      <c r="I1713" s="746">
        <v>1883.9999999999998</v>
      </c>
      <c r="J1713" s="421">
        <f t="shared" si="221"/>
        <v>16955.999999999996</v>
      </c>
      <c r="K1713" s="751">
        <v>1648.4999999999998</v>
      </c>
      <c r="L1713" s="408">
        <f t="shared" si="222"/>
        <v>14836.499999999998</v>
      </c>
      <c r="M1713" s="408">
        <f t="shared" si="223"/>
        <v>3532.4999999999995</v>
      </c>
      <c r="N1713" s="408">
        <f t="shared" si="224"/>
        <v>31792.499999999996</v>
      </c>
      <c r="O1713" s="311"/>
      <c r="P1713" s="515"/>
      <c r="Q1713" s="551"/>
      <c r="R1713" s="862"/>
      <c r="S1713" s="862"/>
      <c r="T1713" s="3"/>
      <c r="U1713" s="3"/>
      <c r="V1713" s="3"/>
      <c r="W1713" s="3"/>
      <c r="X1713" s="3"/>
      <c r="Y1713" s="3"/>
      <c r="Z1713" s="3"/>
    </row>
    <row r="1714" spans="1:26" s="2" customFormat="1" hidden="1" outlineLevel="1">
      <c r="A1714" s="218" t="s">
        <v>4408</v>
      </c>
      <c r="B1714" s="219" t="s">
        <v>2305</v>
      </c>
      <c r="C1714" s="265" t="s">
        <v>328</v>
      </c>
      <c r="D1714" s="190" t="s">
        <v>461</v>
      </c>
      <c r="E1714" s="265"/>
      <c r="F1714" s="190"/>
      <c r="G1714" s="190" t="s">
        <v>29</v>
      </c>
      <c r="H1714" s="260">
        <v>5</v>
      </c>
      <c r="I1714" s="746">
        <v>1883.9999999999998</v>
      </c>
      <c r="J1714" s="421">
        <f t="shared" si="221"/>
        <v>9419.9999999999982</v>
      </c>
      <c r="K1714" s="751">
        <v>1648.4999999999998</v>
      </c>
      <c r="L1714" s="408">
        <f t="shared" si="222"/>
        <v>8242.4999999999982</v>
      </c>
      <c r="M1714" s="408">
        <f t="shared" si="223"/>
        <v>3532.4999999999995</v>
      </c>
      <c r="N1714" s="408">
        <f t="shared" si="224"/>
        <v>17662.499999999996</v>
      </c>
      <c r="O1714" s="311"/>
      <c r="P1714" s="515"/>
      <c r="Q1714" s="551"/>
      <c r="R1714" s="862"/>
      <c r="S1714" s="862"/>
      <c r="T1714" s="3"/>
      <c r="U1714" s="3"/>
      <c r="V1714" s="3"/>
      <c r="W1714" s="3"/>
      <c r="X1714" s="3"/>
      <c r="Y1714" s="3"/>
      <c r="Z1714" s="3"/>
    </row>
    <row r="1715" spans="1:26" s="2" customFormat="1" hidden="1" outlineLevel="1">
      <c r="A1715" s="218" t="s">
        <v>4409</v>
      </c>
      <c r="B1715" s="219" t="s">
        <v>2305</v>
      </c>
      <c r="C1715" s="265" t="s">
        <v>328</v>
      </c>
      <c r="D1715" s="190" t="s">
        <v>1215</v>
      </c>
      <c r="E1715" s="265"/>
      <c r="F1715" s="190"/>
      <c r="G1715" s="190" t="s">
        <v>29</v>
      </c>
      <c r="H1715" s="260">
        <v>1</v>
      </c>
      <c r="I1715" s="746">
        <v>1883.9999999999998</v>
      </c>
      <c r="J1715" s="421">
        <f t="shared" si="221"/>
        <v>1883.9999999999998</v>
      </c>
      <c r="K1715" s="751">
        <v>1648.4999999999998</v>
      </c>
      <c r="L1715" s="408">
        <f t="shared" si="222"/>
        <v>1648.4999999999998</v>
      </c>
      <c r="M1715" s="408">
        <f t="shared" si="223"/>
        <v>3532.4999999999995</v>
      </c>
      <c r="N1715" s="408">
        <f t="shared" si="224"/>
        <v>3532.4999999999995</v>
      </c>
      <c r="O1715" s="311"/>
      <c r="P1715" s="515"/>
      <c r="Q1715" s="551"/>
      <c r="R1715" s="862"/>
      <c r="S1715" s="862"/>
      <c r="T1715" s="3"/>
      <c r="U1715" s="3"/>
      <c r="V1715" s="3"/>
      <c r="W1715" s="3"/>
      <c r="X1715" s="3"/>
      <c r="Y1715" s="3"/>
      <c r="Z1715" s="3"/>
    </row>
    <row r="1716" spans="1:26" s="2" customFormat="1" hidden="1" outlineLevel="1">
      <c r="A1716" s="218" t="s">
        <v>4410</v>
      </c>
      <c r="B1716" s="219" t="s">
        <v>2305</v>
      </c>
      <c r="C1716" s="265" t="s">
        <v>328</v>
      </c>
      <c r="D1716" s="190" t="s">
        <v>462</v>
      </c>
      <c r="E1716" s="265"/>
      <c r="F1716" s="190"/>
      <c r="G1716" s="190" t="s">
        <v>29</v>
      </c>
      <c r="H1716" s="260">
        <v>3</v>
      </c>
      <c r="I1716" s="746">
        <v>1883.9999999999998</v>
      </c>
      <c r="J1716" s="421">
        <f t="shared" si="221"/>
        <v>5651.9999999999991</v>
      </c>
      <c r="K1716" s="751">
        <v>1648.4999999999998</v>
      </c>
      <c r="L1716" s="408">
        <f t="shared" si="222"/>
        <v>4945.4999999999991</v>
      </c>
      <c r="M1716" s="408">
        <f t="shared" si="223"/>
        <v>3532.4999999999995</v>
      </c>
      <c r="N1716" s="408">
        <f t="shared" si="224"/>
        <v>10597.499999999998</v>
      </c>
      <c r="O1716" s="311"/>
      <c r="P1716" s="515"/>
      <c r="Q1716" s="551"/>
      <c r="R1716" s="862"/>
      <c r="S1716" s="862"/>
      <c r="T1716" s="3"/>
      <c r="U1716" s="3"/>
      <c r="V1716" s="3"/>
      <c r="W1716" s="3"/>
      <c r="X1716" s="3"/>
      <c r="Y1716" s="3"/>
      <c r="Z1716" s="3"/>
    </row>
    <row r="1717" spans="1:26" s="2" customFormat="1" hidden="1" outlineLevel="1">
      <c r="A1717" s="218" t="s">
        <v>4411</v>
      </c>
      <c r="B1717" s="219" t="s">
        <v>2305</v>
      </c>
      <c r="C1717" s="265" t="s">
        <v>328</v>
      </c>
      <c r="D1717" s="190" t="s">
        <v>430</v>
      </c>
      <c r="E1717" s="265"/>
      <c r="F1717" s="190"/>
      <c r="G1717" s="190" t="s">
        <v>29</v>
      </c>
      <c r="H1717" s="260">
        <v>5</v>
      </c>
      <c r="I1717" s="746">
        <v>1883.9999999999998</v>
      </c>
      <c r="J1717" s="421">
        <f t="shared" si="221"/>
        <v>9419.9999999999982</v>
      </c>
      <c r="K1717" s="751">
        <v>1648.4999999999998</v>
      </c>
      <c r="L1717" s="408">
        <f t="shared" si="222"/>
        <v>8242.4999999999982</v>
      </c>
      <c r="M1717" s="408">
        <f t="shared" si="223"/>
        <v>3532.4999999999995</v>
      </c>
      <c r="N1717" s="408">
        <f t="shared" si="224"/>
        <v>17662.499999999996</v>
      </c>
      <c r="O1717" s="311"/>
      <c r="P1717" s="515"/>
      <c r="Q1717" s="551"/>
      <c r="R1717" s="862"/>
      <c r="S1717" s="862"/>
      <c r="T1717" s="3"/>
      <c r="U1717" s="3"/>
      <c r="V1717" s="3"/>
      <c r="W1717" s="3"/>
      <c r="X1717" s="3"/>
      <c r="Y1717" s="3"/>
      <c r="Z1717" s="3"/>
    </row>
    <row r="1718" spans="1:26" s="2" customFormat="1" hidden="1" outlineLevel="1">
      <c r="A1718" s="218" t="s">
        <v>4412</v>
      </c>
      <c r="B1718" s="219" t="s">
        <v>2305</v>
      </c>
      <c r="C1718" s="265" t="s">
        <v>328</v>
      </c>
      <c r="D1718" s="190" t="s">
        <v>463</v>
      </c>
      <c r="E1718" s="265"/>
      <c r="F1718" s="190"/>
      <c r="G1718" s="190" t="s">
        <v>29</v>
      </c>
      <c r="H1718" s="260">
        <v>5</v>
      </c>
      <c r="I1718" s="746">
        <v>1883.9999999999998</v>
      </c>
      <c r="J1718" s="421">
        <f t="shared" si="221"/>
        <v>9419.9999999999982</v>
      </c>
      <c r="K1718" s="751">
        <v>1648.4999999999998</v>
      </c>
      <c r="L1718" s="408">
        <f t="shared" si="222"/>
        <v>8242.4999999999982</v>
      </c>
      <c r="M1718" s="408">
        <f t="shared" si="223"/>
        <v>3532.4999999999995</v>
      </c>
      <c r="N1718" s="408">
        <f t="shared" si="224"/>
        <v>17662.499999999996</v>
      </c>
      <c r="O1718" s="311"/>
      <c r="P1718" s="515"/>
      <c r="Q1718" s="551"/>
      <c r="R1718" s="862"/>
      <c r="S1718" s="862"/>
      <c r="T1718" s="3"/>
      <c r="U1718" s="3"/>
      <c r="V1718" s="3"/>
      <c r="W1718" s="3"/>
      <c r="X1718" s="3"/>
      <c r="Y1718" s="3"/>
      <c r="Z1718" s="3"/>
    </row>
    <row r="1719" spans="1:26" s="2" customFormat="1" hidden="1" outlineLevel="1">
      <c r="A1719" s="218" t="s">
        <v>4413</v>
      </c>
      <c r="B1719" s="219" t="s">
        <v>2305</v>
      </c>
      <c r="C1719" s="265" t="s">
        <v>328</v>
      </c>
      <c r="D1719" s="190" t="s">
        <v>437</v>
      </c>
      <c r="E1719" s="265"/>
      <c r="F1719" s="190"/>
      <c r="G1719" s="190" t="s">
        <v>29</v>
      </c>
      <c r="H1719" s="260">
        <v>4</v>
      </c>
      <c r="I1719" s="746">
        <v>2355</v>
      </c>
      <c r="J1719" s="421">
        <f t="shared" si="221"/>
        <v>9420</v>
      </c>
      <c r="K1719" s="751">
        <v>2060.625</v>
      </c>
      <c r="L1719" s="408">
        <f t="shared" si="222"/>
        <v>8242.5</v>
      </c>
      <c r="M1719" s="408">
        <f t="shared" si="223"/>
        <v>4415.625</v>
      </c>
      <c r="N1719" s="408">
        <f t="shared" si="224"/>
        <v>17662.5</v>
      </c>
      <c r="O1719" s="311"/>
      <c r="P1719" s="515"/>
      <c r="Q1719" s="551"/>
      <c r="R1719" s="862"/>
      <c r="S1719" s="862"/>
      <c r="T1719" s="3"/>
      <c r="U1719" s="3"/>
      <c r="V1719" s="3"/>
      <c r="W1719" s="3"/>
      <c r="X1719" s="3"/>
      <c r="Y1719" s="3"/>
      <c r="Z1719" s="3"/>
    </row>
    <row r="1720" spans="1:26" s="2" customFormat="1" hidden="1" outlineLevel="1">
      <c r="A1720" s="218" t="s">
        <v>4414</v>
      </c>
      <c r="B1720" s="219" t="s">
        <v>2305</v>
      </c>
      <c r="C1720" s="265" t="s">
        <v>328</v>
      </c>
      <c r="D1720" s="190" t="s">
        <v>466</v>
      </c>
      <c r="E1720" s="265"/>
      <c r="F1720" s="190"/>
      <c r="G1720" s="190" t="s">
        <v>29</v>
      </c>
      <c r="H1720" s="260">
        <v>4</v>
      </c>
      <c r="I1720" s="746">
        <v>2355</v>
      </c>
      <c r="J1720" s="421">
        <f t="shared" si="221"/>
        <v>9420</v>
      </c>
      <c r="K1720" s="751">
        <v>2060.625</v>
      </c>
      <c r="L1720" s="408">
        <f t="shared" si="222"/>
        <v>8242.5</v>
      </c>
      <c r="M1720" s="408">
        <f t="shared" si="223"/>
        <v>4415.625</v>
      </c>
      <c r="N1720" s="408">
        <f t="shared" si="224"/>
        <v>17662.5</v>
      </c>
      <c r="O1720" s="311"/>
      <c r="P1720" s="515"/>
      <c r="Q1720" s="551"/>
      <c r="R1720" s="862"/>
      <c r="S1720" s="862"/>
      <c r="T1720" s="3"/>
      <c r="U1720" s="3"/>
      <c r="V1720" s="3"/>
      <c r="W1720" s="3"/>
      <c r="X1720" s="3"/>
      <c r="Y1720" s="3"/>
      <c r="Z1720" s="3"/>
    </row>
    <row r="1721" spans="1:26" s="2" customFormat="1" hidden="1" outlineLevel="1">
      <c r="A1721" s="218" t="s">
        <v>4415</v>
      </c>
      <c r="B1721" s="219" t="s">
        <v>2305</v>
      </c>
      <c r="C1721" s="265" t="s">
        <v>328</v>
      </c>
      <c r="D1721" s="190" t="s">
        <v>432</v>
      </c>
      <c r="E1721" s="265"/>
      <c r="F1721" s="190"/>
      <c r="G1721" s="190" t="s">
        <v>29</v>
      </c>
      <c r="H1721" s="260">
        <v>5</v>
      </c>
      <c r="I1721" s="746">
        <v>2355</v>
      </c>
      <c r="J1721" s="421">
        <f t="shared" si="221"/>
        <v>11775</v>
      </c>
      <c r="K1721" s="751">
        <v>2060.625</v>
      </c>
      <c r="L1721" s="408">
        <f t="shared" si="222"/>
        <v>10303.125</v>
      </c>
      <c r="M1721" s="408">
        <f t="shared" si="223"/>
        <v>4415.625</v>
      </c>
      <c r="N1721" s="408">
        <f t="shared" si="224"/>
        <v>22078.125</v>
      </c>
      <c r="O1721" s="311"/>
      <c r="P1721" s="515"/>
      <c r="Q1721" s="551"/>
      <c r="R1721" s="862"/>
      <c r="S1721" s="862"/>
      <c r="T1721" s="3"/>
      <c r="U1721" s="3"/>
      <c r="V1721" s="3"/>
      <c r="W1721" s="3"/>
      <c r="X1721" s="3"/>
      <c r="Y1721" s="3"/>
      <c r="Z1721" s="3"/>
    </row>
    <row r="1722" spans="1:26" s="2" customFormat="1" hidden="1" outlineLevel="1">
      <c r="A1722" s="218" t="s">
        <v>4416</v>
      </c>
      <c r="B1722" s="219" t="s">
        <v>2305</v>
      </c>
      <c r="C1722" s="265" t="s">
        <v>328</v>
      </c>
      <c r="D1722" s="190" t="s">
        <v>433</v>
      </c>
      <c r="E1722" s="265"/>
      <c r="F1722" s="190"/>
      <c r="G1722" s="190" t="s">
        <v>29</v>
      </c>
      <c r="H1722" s="260">
        <v>3</v>
      </c>
      <c r="I1722" s="746">
        <v>2355</v>
      </c>
      <c r="J1722" s="421">
        <f t="shared" si="221"/>
        <v>7065</v>
      </c>
      <c r="K1722" s="751">
        <v>2060.625</v>
      </c>
      <c r="L1722" s="408">
        <f t="shared" si="222"/>
        <v>6181.875</v>
      </c>
      <c r="M1722" s="408">
        <f t="shared" si="223"/>
        <v>4415.625</v>
      </c>
      <c r="N1722" s="408">
        <f t="shared" si="224"/>
        <v>13246.875</v>
      </c>
      <c r="O1722" s="311"/>
      <c r="P1722" s="515"/>
      <c r="Q1722" s="551"/>
      <c r="R1722" s="862"/>
      <c r="S1722" s="862"/>
      <c r="T1722" s="3"/>
      <c r="U1722" s="3"/>
      <c r="V1722" s="3"/>
      <c r="W1722" s="3"/>
      <c r="X1722" s="3"/>
      <c r="Y1722" s="3"/>
      <c r="Z1722" s="3"/>
    </row>
    <row r="1723" spans="1:26" s="2" customFormat="1" hidden="1" outlineLevel="1">
      <c r="A1723" s="218" t="s">
        <v>4417</v>
      </c>
      <c r="B1723" s="219" t="s">
        <v>2305</v>
      </c>
      <c r="C1723" s="265" t="s">
        <v>328</v>
      </c>
      <c r="D1723" s="190" t="s">
        <v>435</v>
      </c>
      <c r="E1723" s="265"/>
      <c r="F1723" s="190"/>
      <c r="G1723" s="190" t="s">
        <v>29</v>
      </c>
      <c r="H1723" s="260">
        <v>2</v>
      </c>
      <c r="I1723" s="746">
        <v>2355</v>
      </c>
      <c r="J1723" s="421">
        <f t="shared" si="221"/>
        <v>4710</v>
      </c>
      <c r="K1723" s="751">
        <v>2060.625</v>
      </c>
      <c r="L1723" s="408">
        <f t="shared" si="222"/>
        <v>4121.25</v>
      </c>
      <c r="M1723" s="408">
        <f t="shared" si="223"/>
        <v>4415.625</v>
      </c>
      <c r="N1723" s="408">
        <f t="shared" si="224"/>
        <v>8831.25</v>
      </c>
      <c r="O1723" s="311"/>
      <c r="P1723" s="515"/>
      <c r="Q1723" s="551"/>
      <c r="R1723" s="862"/>
      <c r="S1723" s="862"/>
      <c r="T1723" s="3"/>
      <c r="U1723" s="3"/>
      <c r="V1723" s="3"/>
      <c r="W1723" s="3"/>
      <c r="X1723" s="3"/>
      <c r="Y1723" s="3"/>
      <c r="Z1723" s="3"/>
    </row>
    <row r="1724" spans="1:26" s="2" customFormat="1" hidden="1" outlineLevel="1">
      <c r="A1724" s="218" t="s">
        <v>4418</v>
      </c>
      <c r="B1724" s="219" t="s">
        <v>2305</v>
      </c>
      <c r="C1724" s="265" t="s">
        <v>328</v>
      </c>
      <c r="D1724" s="190" t="s">
        <v>436</v>
      </c>
      <c r="E1724" s="265"/>
      <c r="F1724" s="190"/>
      <c r="G1724" s="190" t="s">
        <v>29</v>
      </c>
      <c r="H1724" s="260">
        <v>1</v>
      </c>
      <c r="I1724" s="746">
        <v>2355</v>
      </c>
      <c r="J1724" s="421">
        <f t="shared" si="221"/>
        <v>2355</v>
      </c>
      <c r="K1724" s="751">
        <v>2060.625</v>
      </c>
      <c r="L1724" s="408">
        <f t="shared" si="222"/>
        <v>2060.625</v>
      </c>
      <c r="M1724" s="408">
        <f t="shared" si="223"/>
        <v>4415.625</v>
      </c>
      <c r="N1724" s="408">
        <f t="shared" si="224"/>
        <v>4415.625</v>
      </c>
      <c r="O1724" s="311"/>
      <c r="P1724" s="515"/>
      <c r="Q1724" s="551"/>
      <c r="R1724" s="862"/>
      <c r="S1724" s="862"/>
      <c r="T1724" s="3"/>
      <c r="U1724" s="3"/>
      <c r="V1724" s="3"/>
      <c r="W1724" s="3"/>
      <c r="X1724" s="3"/>
      <c r="Y1724" s="3"/>
      <c r="Z1724" s="3"/>
    </row>
    <row r="1725" spans="1:26" s="2" customFormat="1" hidden="1" outlineLevel="1">
      <c r="A1725" s="218" t="s">
        <v>4419</v>
      </c>
      <c r="B1725" s="219" t="s">
        <v>2305</v>
      </c>
      <c r="C1725" s="265" t="s">
        <v>328</v>
      </c>
      <c r="D1725" s="190" t="s">
        <v>439</v>
      </c>
      <c r="E1725" s="265"/>
      <c r="F1725" s="190"/>
      <c r="G1725" s="190" t="s">
        <v>29</v>
      </c>
      <c r="H1725" s="260">
        <v>4</v>
      </c>
      <c r="I1725" s="746">
        <v>2826</v>
      </c>
      <c r="J1725" s="421">
        <f t="shared" si="221"/>
        <v>11304</v>
      </c>
      <c r="K1725" s="751">
        <v>2472.75</v>
      </c>
      <c r="L1725" s="408">
        <f t="shared" si="222"/>
        <v>9891</v>
      </c>
      <c r="M1725" s="408">
        <f t="shared" si="223"/>
        <v>5298.75</v>
      </c>
      <c r="N1725" s="408">
        <f t="shared" si="224"/>
        <v>21195</v>
      </c>
      <c r="O1725" s="311"/>
      <c r="P1725" s="515"/>
      <c r="Q1725" s="551"/>
      <c r="R1725" s="862"/>
      <c r="S1725" s="862"/>
      <c r="T1725" s="3"/>
      <c r="U1725" s="3"/>
      <c r="V1725" s="3"/>
      <c r="W1725" s="3"/>
      <c r="X1725" s="3"/>
      <c r="Y1725" s="3"/>
      <c r="Z1725" s="3"/>
    </row>
    <row r="1726" spans="1:26" s="2" customFormat="1" hidden="1" outlineLevel="1">
      <c r="A1726" s="218" t="s">
        <v>4420</v>
      </c>
      <c r="B1726" s="219" t="s">
        <v>2305</v>
      </c>
      <c r="C1726" s="265" t="s">
        <v>328</v>
      </c>
      <c r="D1726" s="190" t="s">
        <v>440</v>
      </c>
      <c r="E1726" s="265"/>
      <c r="F1726" s="190"/>
      <c r="G1726" s="190" t="s">
        <v>29</v>
      </c>
      <c r="H1726" s="260">
        <v>18</v>
      </c>
      <c r="I1726" s="746">
        <v>2826</v>
      </c>
      <c r="J1726" s="421">
        <f t="shared" si="221"/>
        <v>50868</v>
      </c>
      <c r="K1726" s="751">
        <v>2472.75</v>
      </c>
      <c r="L1726" s="408">
        <f t="shared" si="222"/>
        <v>44509.5</v>
      </c>
      <c r="M1726" s="408">
        <f t="shared" si="223"/>
        <v>5298.75</v>
      </c>
      <c r="N1726" s="408">
        <f t="shared" si="224"/>
        <v>95377.5</v>
      </c>
      <c r="O1726" s="311"/>
      <c r="P1726" s="515"/>
      <c r="Q1726" s="551"/>
      <c r="R1726" s="862"/>
      <c r="S1726" s="862"/>
      <c r="T1726" s="3"/>
      <c r="U1726" s="3"/>
      <c r="V1726" s="3"/>
      <c r="W1726" s="3"/>
      <c r="X1726" s="3"/>
      <c r="Y1726" s="3"/>
      <c r="Z1726" s="3"/>
    </row>
    <row r="1727" spans="1:26" s="2" customFormat="1" hidden="1" outlineLevel="1">
      <c r="A1727" s="218" t="s">
        <v>4421</v>
      </c>
      <c r="B1727" s="219" t="s">
        <v>2305</v>
      </c>
      <c r="C1727" s="265" t="s">
        <v>328</v>
      </c>
      <c r="D1727" s="190" t="s">
        <v>1226</v>
      </c>
      <c r="E1727" s="265"/>
      <c r="F1727" s="190"/>
      <c r="G1727" s="190" t="s">
        <v>29</v>
      </c>
      <c r="H1727" s="260">
        <v>1</v>
      </c>
      <c r="I1727" s="746">
        <v>2826</v>
      </c>
      <c r="J1727" s="421">
        <f t="shared" si="221"/>
        <v>2826</v>
      </c>
      <c r="K1727" s="751">
        <v>2472.75</v>
      </c>
      <c r="L1727" s="408">
        <f t="shared" si="222"/>
        <v>2472.75</v>
      </c>
      <c r="M1727" s="408">
        <f t="shared" si="223"/>
        <v>5298.75</v>
      </c>
      <c r="N1727" s="408">
        <f t="shared" si="224"/>
        <v>5298.75</v>
      </c>
      <c r="O1727" s="311"/>
      <c r="P1727" s="515"/>
      <c r="Q1727" s="551"/>
      <c r="R1727" s="862"/>
      <c r="S1727" s="862"/>
      <c r="T1727" s="3"/>
      <c r="U1727" s="3"/>
      <c r="V1727" s="3"/>
      <c r="W1727" s="3"/>
      <c r="X1727" s="3"/>
      <c r="Y1727" s="3"/>
      <c r="Z1727" s="3"/>
    </row>
    <row r="1728" spans="1:26" s="2" customFormat="1" hidden="1" outlineLevel="1">
      <c r="A1728" s="218" t="s">
        <v>4422</v>
      </c>
      <c r="B1728" s="219" t="s">
        <v>2305</v>
      </c>
      <c r="C1728" s="265" t="s">
        <v>328</v>
      </c>
      <c r="D1728" s="190" t="s">
        <v>1227</v>
      </c>
      <c r="E1728" s="265"/>
      <c r="F1728" s="190"/>
      <c r="G1728" s="190" t="s">
        <v>29</v>
      </c>
      <c r="H1728" s="260">
        <v>2</v>
      </c>
      <c r="I1728" s="746">
        <v>2826</v>
      </c>
      <c r="J1728" s="421">
        <f t="shared" si="221"/>
        <v>5652</v>
      </c>
      <c r="K1728" s="751">
        <v>2472.75</v>
      </c>
      <c r="L1728" s="408">
        <f t="shared" si="222"/>
        <v>4945.5</v>
      </c>
      <c r="M1728" s="408">
        <f t="shared" si="223"/>
        <v>5298.75</v>
      </c>
      <c r="N1728" s="408">
        <f t="shared" si="224"/>
        <v>10597.5</v>
      </c>
      <c r="O1728" s="311"/>
      <c r="P1728" s="515"/>
      <c r="Q1728" s="551"/>
      <c r="R1728" s="862"/>
      <c r="S1728" s="862"/>
      <c r="T1728" s="3"/>
      <c r="U1728" s="3"/>
      <c r="V1728" s="3"/>
      <c r="W1728" s="3"/>
      <c r="X1728" s="3"/>
      <c r="Y1728" s="3"/>
      <c r="Z1728" s="3"/>
    </row>
    <row r="1729" spans="1:26" s="2" customFormat="1" hidden="1" outlineLevel="1">
      <c r="A1729" s="218" t="s">
        <v>4423</v>
      </c>
      <c r="B1729" s="219" t="s">
        <v>2305</v>
      </c>
      <c r="C1729" s="265" t="s">
        <v>328</v>
      </c>
      <c r="D1729" s="190" t="s">
        <v>467</v>
      </c>
      <c r="E1729" s="265"/>
      <c r="F1729" s="190"/>
      <c r="G1729" s="190" t="s">
        <v>29</v>
      </c>
      <c r="H1729" s="260">
        <v>1</v>
      </c>
      <c r="I1729" s="746">
        <v>3297</v>
      </c>
      <c r="J1729" s="421">
        <f t="shared" si="221"/>
        <v>3297</v>
      </c>
      <c r="K1729" s="751">
        <v>2884.875</v>
      </c>
      <c r="L1729" s="408">
        <f t="shared" si="222"/>
        <v>2884.875</v>
      </c>
      <c r="M1729" s="408">
        <f t="shared" si="223"/>
        <v>6181.875</v>
      </c>
      <c r="N1729" s="408">
        <f t="shared" si="224"/>
        <v>6181.875</v>
      </c>
      <c r="O1729" s="311"/>
      <c r="P1729" s="515"/>
      <c r="Q1729" s="551"/>
      <c r="R1729" s="862"/>
      <c r="S1729" s="862"/>
      <c r="T1729" s="3"/>
      <c r="U1729" s="3"/>
      <c r="V1729" s="3"/>
      <c r="W1729" s="3"/>
      <c r="X1729" s="3"/>
      <c r="Y1729" s="3"/>
      <c r="Z1729" s="3"/>
    </row>
    <row r="1730" spans="1:26" s="2" customFormat="1" hidden="1" outlineLevel="1">
      <c r="A1730" s="218" t="s">
        <v>4424</v>
      </c>
      <c r="B1730" s="219" t="s">
        <v>2305</v>
      </c>
      <c r="C1730" s="265" t="s">
        <v>328</v>
      </c>
      <c r="D1730" s="190" t="s">
        <v>1219</v>
      </c>
      <c r="E1730" s="265"/>
      <c r="F1730" s="190"/>
      <c r="G1730" s="190" t="s">
        <v>29</v>
      </c>
      <c r="H1730" s="260">
        <v>1</v>
      </c>
      <c r="I1730" s="746">
        <v>3297</v>
      </c>
      <c r="J1730" s="421">
        <f t="shared" si="221"/>
        <v>3297</v>
      </c>
      <c r="K1730" s="751">
        <v>2884.875</v>
      </c>
      <c r="L1730" s="408">
        <f t="shared" si="222"/>
        <v>2884.875</v>
      </c>
      <c r="M1730" s="408">
        <f t="shared" si="223"/>
        <v>6181.875</v>
      </c>
      <c r="N1730" s="408">
        <f t="shared" si="224"/>
        <v>6181.875</v>
      </c>
      <c r="O1730" s="311"/>
      <c r="P1730" s="515"/>
      <c r="Q1730" s="551"/>
      <c r="R1730" s="862"/>
      <c r="S1730" s="862"/>
      <c r="T1730" s="3"/>
      <c r="U1730" s="3"/>
      <c r="V1730" s="3"/>
      <c r="W1730" s="3"/>
      <c r="X1730" s="3"/>
      <c r="Y1730" s="3"/>
      <c r="Z1730" s="3"/>
    </row>
    <row r="1731" spans="1:26" s="2" customFormat="1" hidden="1" outlineLevel="1">
      <c r="A1731" s="218" t="s">
        <v>4425</v>
      </c>
      <c r="B1731" s="219" t="s">
        <v>2305</v>
      </c>
      <c r="C1731" s="265" t="s">
        <v>328</v>
      </c>
      <c r="D1731" s="190" t="s">
        <v>442</v>
      </c>
      <c r="E1731" s="265"/>
      <c r="F1731" s="190"/>
      <c r="G1731" s="190" t="s">
        <v>29</v>
      </c>
      <c r="H1731" s="260">
        <v>1</v>
      </c>
      <c r="I1731" s="746">
        <v>3297</v>
      </c>
      <c r="J1731" s="421">
        <f t="shared" si="221"/>
        <v>3297</v>
      </c>
      <c r="K1731" s="751">
        <v>2884.875</v>
      </c>
      <c r="L1731" s="408">
        <f t="shared" si="222"/>
        <v>2884.875</v>
      </c>
      <c r="M1731" s="408">
        <f t="shared" si="223"/>
        <v>6181.875</v>
      </c>
      <c r="N1731" s="408">
        <f t="shared" si="224"/>
        <v>6181.875</v>
      </c>
      <c r="O1731" s="311"/>
      <c r="P1731" s="515"/>
      <c r="Q1731" s="551"/>
      <c r="R1731" s="862"/>
      <c r="S1731" s="862"/>
      <c r="T1731" s="3"/>
      <c r="U1731" s="3"/>
      <c r="V1731" s="3"/>
      <c r="W1731" s="3"/>
      <c r="X1731" s="3"/>
      <c r="Y1731" s="3"/>
      <c r="Z1731" s="3"/>
    </row>
    <row r="1732" spans="1:26" s="2" customFormat="1" hidden="1" outlineLevel="1">
      <c r="A1732" s="218" t="s">
        <v>4426</v>
      </c>
      <c r="B1732" s="219" t="s">
        <v>2305</v>
      </c>
      <c r="C1732" s="265" t="s">
        <v>328</v>
      </c>
      <c r="D1732" s="190" t="s">
        <v>1228</v>
      </c>
      <c r="E1732" s="265"/>
      <c r="F1732" s="190"/>
      <c r="G1732" s="190" t="s">
        <v>29</v>
      </c>
      <c r="H1732" s="260">
        <v>1</v>
      </c>
      <c r="I1732" s="746">
        <v>3767.9999999999995</v>
      </c>
      <c r="J1732" s="421">
        <f t="shared" si="221"/>
        <v>3767.9999999999995</v>
      </c>
      <c r="K1732" s="751">
        <v>3296.9999999999995</v>
      </c>
      <c r="L1732" s="408">
        <f t="shared" si="222"/>
        <v>3296.9999999999995</v>
      </c>
      <c r="M1732" s="408">
        <f t="shared" si="223"/>
        <v>7064.9999999999991</v>
      </c>
      <c r="N1732" s="408">
        <f t="shared" si="224"/>
        <v>7064.9999999999991</v>
      </c>
      <c r="O1732" s="311"/>
      <c r="P1732" s="515"/>
      <c r="Q1732" s="551"/>
      <c r="R1732" s="862"/>
      <c r="S1732" s="862"/>
      <c r="T1732" s="3"/>
      <c r="U1732" s="3"/>
      <c r="V1732" s="3"/>
      <c r="W1732" s="3"/>
      <c r="X1732" s="3"/>
      <c r="Y1732" s="3"/>
      <c r="Z1732" s="3"/>
    </row>
    <row r="1733" spans="1:26" s="2" customFormat="1" hidden="1" outlineLevel="1">
      <c r="A1733" s="218" t="s">
        <v>4427</v>
      </c>
      <c r="B1733" s="219" t="s">
        <v>2305</v>
      </c>
      <c r="C1733" s="265" t="s">
        <v>328</v>
      </c>
      <c r="D1733" s="190" t="s">
        <v>443</v>
      </c>
      <c r="E1733" s="265"/>
      <c r="F1733" s="190"/>
      <c r="G1733" s="190" t="s">
        <v>29</v>
      </c>
      <c r="H1733" s="260">
        <v>6</v>
      </c>
      <c r="I1733" s="746">
        <v>3767.9999999999995</v>
      </c>
      <c r="J1733" s="421">
        <f t="shared" si="221"/>
        <v>22607.999999999996</v>
      </c>
      <c r="K1733" s="751">
        <v>3296.9999999999995</v>
      </c>
      <c r="L1733" s="408">
        <f t="shared" si="222"/>
        <v>19781.999999999996</v>
      </c>
      <c r="M1733" s="408">
        <f t="shared" si="223"/>
        <v>7064.9999999999991</v>
      </c>
      <c r="N1733" s="408">
        <f t="shared" si="224"/>
        <v>42389.999999999993</v>
      </c>
      <c r="O1733" s="311"/>
      <c r="P1733" s="515"/>
      <c r="Q1733" s="551"/>
      <c r="R1733" s="862"/>
      <c r="S1733" s="862"/>
      <c r="T1733" s="3"/>
      <c r="U1733" s="3"/>
      <c r="V1733" s="3"/>
      <c r="W1733" s="3"/>
      <c r="X1733" s="3"/>
      <c r="Y1733" s="3"/>
      <c r="Z1733" s="3"/>
    </row>
    <row r="1734" spans="1:26" s="2" customFormat="1" hidden="1" outlineLevel="1">
      <c r="A1734" s="218" t="s">
        <v>4428</v>
      </c>
      <c r="B1734" s="219" t="s">
        <v>2305</v>
      </c>
      <c r="C1734" s="265" t="s">
        <v>328</v>
      </c>
      <c r="D1734" s="190" t="s">
        <v>468</v>
      </c>
      <c r="E1734" s="265"/>
      <c r="F1734" s="190"/>
      <c r="G1734" s="190" t="s">
        <v>29</v>
      </c>
      <c r="H1734" s="260">
        <v>6</v>
      </c>
      <c r="I1734" s="746">
        <v>4239</v>
      </c>
      <c r="J1734" s="421">
        <f t="shared" si="221"/>
        <v>25434</v>
      </c>
      <c r="K1734" s="751">
        <v>3709.1250000000005</v>
      </c>
      <c r="L1734" s="408">
        <f t="shared" si="222"/>
        <v>22254.750000000004</v>
      </c>
      <c r="M1734" s="408">
        <f t="shared" si="223"/>
        <v>7948.125</v>
      </c>
      <c r="N1734" s="408">
        <f t="shared" si="224"/>
        <v>47688.75</v>
      </c>
      <c r="O1734" s="311"/>
      <c r="P1734" s="515"/>
      <c r="Q1734" s="551"/>
      <c r="R1734" s="862"/>
      <c r="S1734" s="862"/>
      <c r="T1734" s="3"/>
      <c r="U1734" s="3"/>
      <c r="V1734" s="3"/>
      <c r="W1734" s="3"/>
      <c r="X1734" s="3"/>
      <c r="Y1734" s="3"/>
      <c r="Z1734" s="3"/>
    </row>
    <row r="1735" spans="1:26" s="2" customFormat="1" hidden="1" outlineLevel="1">
      <c r="A1735" s="218" t="s">
        <v>4429</v>
      </c>
      <c r="B1735" s="219" t="s">
        <v>2305</v>
      </c>
      <c r="C1735" s="265" t="s">
        <v>328</v>
      </c>
      <c r="D1735" s="190" t="s">
        <v>407</v>
      </c>
      <c r="E1735" s="265"/>
      <c r="F1735" s="190"/>
      <c r="G1735" s="190" t="s">
        <v>29</v>
      </c>
      <c r="H1735" s="260">
        <v>228</v>
      </c>
      <c r="I1735" s="746">
        <v>470.99999999999994</v>
      </c>
      <c r="J1735" s="421">
        <f t="shared" si="221"/>
        <v>107387.99999999999</v>
      </c>
      <c r="K1735" s="751">
        <v>412.12499999999994</v>
      </c>
      <c r="L1735" s="408">
        <f t="shared" si="222"/>
        <v>93964.499999999985</v>
      </c>
      <c r="M1735" s="408">
        <f t="shared" si="223"/>
        <v>883.12499999999989</v>
      </c>
      <c r="N1735" s="408">
        <f t="shared" si="224"/>
        <v>201352.49999999997</v>
      </c>
      <c r="O1735" s="311"/>
      <c r="P1735" s="515"/>
      <c r="Q1735" s="551"/>
      <c r="R1735" s="862"/>
      <c r="S1735" s="862"/>
      <c r="T1735" s="3"/>
      <c r="U1735" s="3"/>
      <c r="V1735" s="3"/>
      <c r="W1735" s="3"/>
      <c r="X1735" s="3"/>
      <c r="Y1735" s="3"/>
      <c r="Z1735" s="3"/>
    </row>
    <row r="1736" spans="1:26" s="2" customFormat="1" hidden="1" outlineLevel="1">
      <c r="A1736" s="218" t="s">
        <v>4430</v>
      </c>
      <c r="B1736" s="219" t="s">
        <v>2305</v>
      </c>
      <c r="C1736" s="265" t="s">
        <v>328</v>
      </c>
      <c r="D1736" s="190" t="s">
        <v>408</v>
      </c>
      <c r="E1736" s="265"/>
      <c r="F1736" s="190"/>
      <c r="G1736" s="190" t="s">
        <v>29</v>
      </c>
      <c r="H1736" s="260">
        <v>125</v>
      </c>
      <c r="I1736" s="746">
        <v>588.75</v>
      </c>
      <c r="J1736" s="421">
        <f t="shared" si="221"/>
        <v>73593.75</v>
      </c>
      <c r="K1736" s="751">
        <v>515.15625</v>
      </c>
      <c r="L1736" s="408">
        <f t="shared" si="222"/>
        <v>64394.53125</v>
      </c>
      <c r="M1736" s="408">
        <f t="shared" si="223"/>
        <v>1103.90625</v>
      </c>
      <c r="N1736" s="408">
        <f t="shared" si="224"/>
        <v>137988.28125</v>
      </c>
      <c r="O1736" s="311"/>
      <c r="P1736" s="515"/>
      <c r="Q1736" s="551"/>
      <c r="R1736" s="862"/>
      <c r="S1736" s="862"/>
      <c r="T1736" s="3"/>
      <c r="U1736" s="3"/>
      <c r="V1736" s="3"/>
      <c r="W1736" s="3"/>
      <c r="X1736" s="3"/>
      <c r="Y1736" s="3"/>
      <c r="Z1736" s="3"/>
    </row>
    <row r="1737" spans="1:26" s="2" customFormat="1" hidden="1" outlineLevel="1">
      <c r="A1737" s="218" t="s">
        <v>4431</v>
      </c>
      <c r="B1737" s="219" t="s">
        <v>2305</v>
      </c>
      <c r="C1737" s="265" t="s">
        <v>328</v>
      </c>
      <c r="D1737" s="190" t="s">
        <v>409</v>
      </c>
      <c r="E1737" s="265"/>
      <c r="F1737" s="190"/>
      <c r="G1737" s="190" t="s">
        <v>29</v>
      </c>
      <c r="H1737" s="260">
        <v>52</v>
      </c>
      <c r="I1737" s="746">
        <v>753.60000000000014</v>
      </c>
      <c r="J1737" s="421">
        <f t="shared" si="221"/>
        <v>39187.200000000004</v>
      </c>
      <c r="K1737" s="751">
        <v>659.40000000000009</v>
      </c>
      <c r="L1737" s="408">
        <f t="shared" si="222"/>
        <v>34288.800000000003</v>
      </c>
      <c r="M1737" s="408">
        <f t="shared" si="223"/>
        <v>1413.0000000000002</v>
      </c>
      <c r="N1737" s="408">
        <f t="shared" si="224"/>
        <v>73476.000000000015</v>
      </c>
      <c r="O1737" s="311"/>
      <c r="P1737" s="515"/>
      <c r="Q1737" s="551"/>
      <c r="R1737" s="862"/>
      <c r="S1737" s="862"/>
      <c r="T1737" s="3"/>
      <c r="U1737" s="3"/>
      <c r="V1737" s="3"/>
      <c r="W1737" s="3"/>
      <c r="X1737" s="3"/>
      <c r="Y1737" s="3"/>
      <c r="Z1737" s="3"/>
    </row>
    <row r="1738" spans="1:26" s="2" customFormat="1" hidden="1" outlineLevel="1">
      <c r="A1738" s="218" t="s">
        <v>4432</v>
      </c>
      <c r="B1738" s="219" t="s">
        <v>2305</v>
      </c>
      <c r="C1738" s="265" t="s">
        <v>328</v>
      </c>
      <c r="D1738" s="190" t="s">
        <v>410</v>
      </c>
      <c r="E1738" s="265"/>
      <c r="F1738" s="190"/>
      <c r="G1738" s="190" t="s">
        <v>29</v>
      </c>
      <c r="H1738" s="260">
        <v>12</v>
      </c>
      <c r="I1738" s="746">
        <v>941.99999999999989</v>
      </c>
      <c r="J1738" s="421">
        <f t="shared" si="221"/>
        <v>11303.999999999998</v>
      </c>
      <c r="K1738" s="751">
        <v>824.24999999999989</v>
      </c>
      <c r="L1738" s="408">
        <f t="shared" si="222"/>
        <v>9890.9999999999982</v>
      </c>
      <c r="M1738" s="408">
        <f t="shared" si="223"/>
        <v>1766.2499999999998</v>
      </c>
      <c r="N1738" s="408">
        <f t="shared" si="224"/>
        <v>21194.999999999996</v>
      </c>
      <c r="O1738" s="311"/>
      <c r="P1738" s="515"/>
      <c r="Q1738" s="551"/>
      <c r="R1738" s="862"/>
      <c r="S1738" s="862"/>
      <c r="T1738" s="3"/>
      <c r="U1738" s="3"/>
      <c r="V1738" s="3"/>
      <c r="W1738" s="3"/>
      <c r="X1738" s="3"/>
      <c r="Y1738" s="3"/>
      <c r="Z1738" s="3"/>
    </row>
    <row r="1739" spans="1:26" s="2" customFormat="1" hidden="1" outlineLevel="1">
      <c r="A1739" s="218" t="s">
        <v>4433</v>
      </c>
      <c r="B1739" s="219" t="s">
        <v>2305</v>
      </c>
      <c r="C1739" s="265" t="s">
        <v>328</v>
      </c>
      <c r="D1739" s="190" t="s">
        <v>411</v>
      </c>
      <c r="E1739" s="265"/>
      <c r="F1739" s="190"/>
      <c r="G1739" s="190" t="s">
        <v>29</v>
      </c>
      <c r="H1739" s="260">
        <v>16</v>
      </c>
      <c r="I1739" s="746">
        <v>1177.5</v>
      </c>
      <c r="J1739" s="421">
        <f t="shared" si="221"/>
        <v>18840</v>
      </c>
      <c r="K1739" s="751">
        <v>1030.3125</v>
      </c>
      <c r="L1739" s="408">
        <f t="shared" si="222"/>
        <v>16485</v>
      </c>
      <c r="M1739" s="408">
        <f t="shared" si="223"/>
        <v>2207.8125</v>
      </c>
      <c r="N1739" s="408">
        <f t="shared" si="224"/>
        <v>35325</v>
      </c>
      <c r="O1739" s="311"/>
      <c r="P1739" s="515"/>
      <c r="Q1739" s="551"/>
      <c r="R1739" s="862"/>
      <c r="S1739" s="862"/>
      <c r="T1739" s="3"/>
      <c r="U1739" s="3"/>
      <c r="V1739" s="3"/>
      <c r="W1739" s="3"/>
      <c r="X1739" s="3"/>
      <c r="Y1739" s="3"/>
      <c r="Z1739" s="3"/>
    </row>
    <row r="1740" spans="1:26" s="2" customFormat="1" hidden="1" outlineLevel="1">
      <c r="A1740" s="218" t="s">
        <v>4434</v>
      </c>
      <c r="B1740" s="219" t="s">
        <v>2305</v>
      </c>
      <c r="C1740" s="265" t="s">
        <v>328</v>
      </c>
      <c r="D1740" s="190" t="s">
        <v>412</v>
      </c>
      <c r="E1740" s="265"/>
      <c r="F1740" s="190"/>
      <c r="G1740" s="190" t="s">
        <v>29</v>
      </c>
      <c r="H1740" s="260">
        <v>110</v>
      </c>
      <c r="I1740" s="746">
        <v>1483.6499999999999</v>
      </c>
      <c r="J1740" s="421">
        <f t="shared" si="221"/>
        <v>163201.49999999997</v>
      </c>
      <c r="K1740" s="751">
        <v>1298.1937500000001</v>
      </c>
      <c r="L1740" s="408">
        <f t="shared" si="222"/>
        <v>142801.31250000003</v>
      </c>
      <c r="M1740" s="408">
        <f t="shared" si="223"/>
        <v>2781.84375</v>
      </c>
      <c r="N1740" s="408">
        <f t="shared" si="224"/>
        <v>306002.8125</v>
      </c>
      <c r="O1740" s="311"/>
      <c r="P1740" s="515"/>
      <c r="Q1740" s="551"/>
      <c r="R1740" s="862"/>
      <c r="S1740" s="862"/>
      <c r="T1740" s="3"/>
      <c r="U1740" s="3"/>
      <c r="V1740" s="3"/>
      <c r="W1740" s="3"/>
      <c r="X1740" s="3"/>
      <c r="Y1740" s="3"/>
      <c r="Z1740" s="3"/>
    </row>
    <row r="1741" spans="1:26" s="2" customFormat="1" hidden="1" outlineLevel="1">
      <c r="A1741" s="218" t="s">
        <v>4435</v>
      </c>
      <c r="B1741" s="219" t="s">
        <v>2305</v>
      </c>
      <c r="C1741" s="265" t="s">
        <v>328</v>
      </c>
      <c r="D1741" s="190" t="s">
        <v>1223</v>
      </c>
      <c r="E1741" s="265"/>
      <c r="F1741" s="190"/>
      <c r="G1741" s="190" t="s">
        <v>29</v>
      </c>
      <c r="H1741" s="260">
        <v>1</v>
      </c>
      <c r="I1741" s="746">
        <v>2119.5</v>
      </c>
      <c r="J1741" s="421">
        <f t="shared" ref="J1741:J1804" si="225">H1741*I1741</f>
        <v>2119.5</v>
      </c>
      <c r="K1741" s="751">
        <v>1854.5625000000002</v>
      </c>
      <c r="L1741" s="408">
        <f t="shared" ref="L1741:L1804" si="226">H1741*K1741</f>
        <v>1854.5625000000002</v>
      </c>
      <c r="M1741" s="408">
        <f t="shared" ref="M1741:M1804" si="227">I1741+K1741</f>
        <v>3974.0625</v>
      </c>
      <c r="N1741" s="408">
        <f t="shared" ref="N1741:N1804" si="228">H1741*M1741</f>
        <v>3974.0625</v>
      </c>
      <c r="O1741" s="311"/>
      <c r="P1741" s="515"/>
      <c r="Q1741" s="551"/>
      <c r="R1741" s="862"/>
      <c r="S1741" s="862"/>
      <c r="T1741" s="3"/>
      <c r="U1741" s="3"/>
      <c r="V1741" s="3"/>
      <c r="W1741" s="3"/>
      <c r="X1741" s="3"/>
      <c r="Y1741" s="3"/>
      <c r="Z1741" s="3"/>
    </row>
    <row r="1742" spans="1:26" s="2" customFormat="1" hidden="1" outlineLevel="1">
      <c r="A1742" s="218" t="s">
        <v>4436</v>
      </c>
      <c r="B1742" s="219" t="s">
        <v>2305</v>
      </c>
      <c r="C1742" s="265" t="s">
        <v>302</v>
      </c>
      <c r="D1742" s="190" t="s">
        <v>533</v>
      </c>
      <c r="E1742" s="265"/>
      <c r="F1742" s="190"/>
      <c r="G1742" s="190" t="s">
        <v>29</v>
      </c>
      <c r="H1742" s="379">
        <v>1</v>
      </c>
      <c r="I1742" s="746">
        <v>3481.6320000000005</v>
      </c>
      <c r="J1742" s="421">
        <f t="shared" si="225"/>
        <v>3481.6320000000005</v>
      </c>
      <c r="K1742" s="751">
        <v>3046.4280000000008</v>
      </c>
      <c r="L1742" s="408">
        <f t="shared" si="226"/>
        <v>3046.4280000000008</v>
      </c>
      <c r="M1742" s="408">
        <f t="shared" si="227"/>
        <v>6528.0600000000013</v>
      </c>
      <c r="N1742" s="408">
        <f t="shared" si="228"/>
        <v>6528.0600000000013</v>
      </c>
      <c r="O1742" s="311"/>
      <c r="P1742" s="515"/>
      <c r="Q1742" s="551"/>
      <c r="R1742" s="862"/>
      <c r="S1742" s="862"/>
      <c r="T1742" s="3"/>
      <c r="U1742" s="3"/>
      <c r="V1742" s="3"/>
      <c r="W1742" s="3"/>
      <c r="X1742" s="3"/>
      <c r="Y1742" s="3"/>
      <c r="Z1742" s="3"/>
    </row>
    <row r="1743" spans="1:26" s="2" customFormat="1" hidden="1" outlineLevel="1">
      <c r="A1743" s="218" t="s">
        <v>4437</v>
      </c>
      <c r="B1743" s="219" t="s">
        <v>2305</v>
      </c>
      <c r="C1743" s="265" t="s">
        <v>302</v>
      </c>
      <c r="D1743" s="190" t="s">
        <v>534</v>
      </c>
      <c r="E1743" s="265"/>
      <c r="F1743" s="190"/>
      <c r="G1743" s="190" t="s">
        <v>29</v>
      </c>
      <c r="H1743" s="379">
        <v>3</v>
      </c>
      <c r="I1743" s="746">
        <v>3730.32</v>
      </c>
      <c r="J1743" s="421">
        <f t="shared" si="225"/>
        <v>11190.960000000001</v>
      </c>
      <c r="K1743" s="751">
        <v>3264.03</v>
      </c>
      <c r="L1743" s="408">
        <f t="shared" si="226"/>
        <v>9792.09</v>
      </c>
      <c r="M1743" s="408">
        <f t="shared" si="227"/>
        <v>6994.35</v>
      </c>
      <c r="N1743" s="408">
        <f t="shared" si="228"/>
        <v>20983.050000000003</v>
      </c>
      <c r="O1743" s="311"/>
      <c r="P1743" s="515"/>
      <c r="Q1743" s="551"/>
      <c r="R1743" s="862"/>
      <c r="S1743" s="862"/>
      <c r="T1743" s="3"/>
      <c r="U1743" s="3"/>
      <c r="V1743" s="3"/>
      <c r="W1743" s="3"/>
      <c r="X1743" s="3"/>
      <c r="Y1743" s="3"/>
      <c r="Z1743" s="3"/>
    </row>
    <row r="1744" spans="1:26" s="2" customFormat="1" hidden="1" outlineLevel="1">
      <c r="A1744" s="218" t="s">
        <v>4438</v>
      </c>
      <c r="B1744" s="219" t="s">
        <v>2305</v>
      </c>
      <c r="C1744" s="265" t="s">
        <v>302</v>
      </c>
      <c r="D1744" s="190" t="s">
        <v>535</v>
      </c>
      <c r="E1744" s="265"/>
      <c r="F1744" s="190"/>
      <c r="G1744" s="190" t="s">
        <v>29</v>
      </c>
      <c r="H1744" s="379">
        <v>1</v>
      </c>
      <c r="I1744" s="746">
        <v>4725.0720000000001</v>
      </c>
      <c r="J1744" s="421">
        <f t="shared" si="225"/>
        <v>4725.0720000000001</v>
      </c>
      <c r="K1744" s="751">
        <v>4134.438000000001</v>
      </c>
      <c r="L1744" s="408">
        <f t="shared" si="226"/>
        <v>4134.438000000001</v>
      </c>
      <c r="M1744" s="408">
        <f t="shared" si="227"/>
        <v>8859.510000000002</v>
      </c>
      <c r="N1744" s="408">
        <f t="shared" si="228"/>
        <v>8859.510000000002</v>
      </c>
      <c r="O1744" s="311"/>
      <c r="P1744" s="515"/>
      <c r="Q1744" s="551"/>
      <c r="R1744" s="862"/>
      <c r="S1744" s="862"/>
      <c r="T1744" s="3"/>
      <c r="U1744" s="3"/>
      <c r="V1744" s="3"/>
      <c r="W1744" s="3"/>
      <c r="X1744" s="3"/>
      <c r="Y1744" s="3"/>
      <c r="Z1744" s="3"/>
    </row>
    <row r="1745" spans="1:26" s="2" customFormat="1" hidden="1" outlineLevel="1">
      <c r="A1745" s="218" t="s">
        <v>4439</v>
      </c>
      <c r="B1745" s="219" t="s">
        <v>2305</v>
      </c>
      <c r="C1745" s="265" t="s">
        <v>302</v>
      </c>
      <c r="D1745" s="190" t="s">
        <v>1278</v>
      </c>
      <c r="E1745" s="265"/>
      <c r="F1745" s="190"/>
      <c r="G1745" s="190" t="s">
        <v>29</v>
      </c>
      <c r="H1745" s="379">
        <v>2</v>
      </c>
      <c r="I1745" s="746">
        <v>3979.0079999999998</v>
      </c>
      <c r="J1745" s="421">
        <f t="shared" si="225"/>
        <v>7958.0159999999996</v>
      </c>
      <c r="K1745" s="751">
        <v>3481.6319999999996</v>
      </c>
      <c r="L1745" s="408">
        <f t="shared" si="226"/>
        <v>6963.2639999999992</v>
      </c>
      <c r="M1745" s="408">
        <f t="shared" si="227"/>
        <v>7460.6399999999994</v>
      </c>
      <c r="N1745" s="408">
        <f t="shared" si="228"/>
        <v>14921.279999999999</v>
      </c>
      <c r="O1745" s="311"/>
      <c r="P1745" s="515"/>
      <c r="Q1745" s="551"/>
      <c r="R1745" s="862"/>
      <c r="S1745" s="862"/>
      <c r="T1745" s="3"/>
      <c r="U1745" s="3"/>
      <c r="V1745" s="3"/>
      <c r="W1745" s="3"/>
      <c r="X1745" s="3"/>
      <c r="Y1745" s="3"/>
      <c r="Z1745" s="3"/>
    </row>
    <row r="1746" spans="1:26" s="2" customFormat="1" hidden="1" outlineLevel="1">
      <c r="A1746" s="218" t="s">
        <v>4440</v>
      </c>
      <c r="B1746" s="219" t="s">
        <v>2305</v>
      </c>
      <c r="C1746" s="265" t="s">
        <v>302</v>
      </c>
      <c r="D1746" s="190" t="s">
        <v>537</v>
      </c>
      <c r="E1746" s="265"/>
      <c r="F1746" s="190"/>
      <c r="G1746" s="190" t="s">
        <v>29</v>
      </c>
      <c r="H1746" s="379">
        <v>1</v>
      </c>
      <c r="I1746" s="746">
        <v>2735.5680000000002</v>
      </c>
      <c r="J1746" s="421">
        <f t="shared" si="225"/>
        <v>2735.5680000000002</v>
      </c>
      <c r="K1746" s="751">
        <v>2393.6220000000003</v>
      </c>
      <c r="L1746" s="408">
        <f t="shared" si="226"/>
        <v>2393.6220000000003</v>
      </c>
      <c r="M1746" s="408">
        <f t="shared" si="227"/>
        <v>5129.1900000000005</v>
      </c>
      <c r="N1746" s="408">
        <f t="shared" si="228"/>
        <v>5129.1900000000005</v>
      </c>
      <c r="O1746" s="311"/>
      <c r="P1746" s="515"/>
      <c r="Q1746" s="551"/>
      <c r="R1746" s="862"/>
      <c r="S1746" s="862"/>
      <c r="T1746" s="3"/>
      <c r="U1746" s="3"/>
      <c r="V1746" s="3"/>
      <c r="W1746" s="3"/>
      <c r="X1746" s="3"/>
      <c r="Y1746" s="3"/>
      <c r="Z1746" s="3"/>
    </row>
    <row r="1747" spans="1:26" s="2" customFormat="1" hidden="1" outlineLevel="1">
      <c r="A1747" s="218" t="s">
        <v>4441</v>
      </c>
      <c r="B1747" s="219" t="s">
        <v>2305</v>
      </c>
      <c r="C1747" s="265" t="s">
        <v>302</v>
      </c>
      <c r="D1747" s="190" t="s">
        <v>1279</v>
      </c>
      <c r="E1747" s="265"/>
      <c r="F1747" s="190"/>
      <c r="G1747" s="190" t="s">
        <v>29</v>
      </c>
      <c r="H1747" s="379">
        <v>1</v>
      </c>
      <c r="I1747" s="746">
        <v>4227.6959999999999</v>
      </c>
      <c r="J1747" s="421">
        <f t="shared" si="225"/>
        <v>4227.6959999999999</v>
      </c>
      <c r="K1747" s="751">
        <v>3699.2340000000004</v>
      </c>
      <c r="L1747" s="408">
        <f t="shared" si="226"/>
        <v>3699.2340000000004</v>
      </c>
      <c r="M1747" s="408">
        <f t="shared" si="227"/>
        <v>7926.93</v>
      </c>
      <c r="N1747" s="408">
        <f t="shared" si="228"/>
        <v>7926.93</v>
      </c>
      <c r="O1747" s="311"/>
      <c r="P1747" s="515"/>
      <c r="Q1747" s="551"/>
      <c r="R1747" s="862"/>
      <c r="S1747" s="862"/>
      <c r="T1747" s="3"/>
      <c r="U1747" s="3"/>
      <c r="V1747" s="3"/>
      <c r="W1747" s="3"/>
      <c r="X1747" s="3"/>
      <c r="Y1747" s="3"/>
      <c r="Z1747" s="3"/>
    </row>
    <row r="1748" spans="1:26" s="2" customFormat="1" hidden="1" outlineLevel="1">
      <c r="A1748" s="218" t="s">
        <v>4442</v>
      </c>
      <c r="B1748" s="219" t="s">
        <v>2305</v>
      </c>
      <c r="C1748" s="265" t="s">
        <v>302</v>
      </c>
      <c r="D1748" s="190" t="s">
        <v>536</v>
      </c>
      <c r="E1748" s="265"/>
      <c r="F1748" s="190"/>
      <c r="G1748" s="190" t="s">
        <v>29</v>
      </c>
      <c r="H1748" s="379">
        <v>1</v>
      </c>
      <c r="I1748" s="746">
        <v>4476.384</v>
      </c>
      <c r="J1748" s="421">
        <f t="shared" si="225"/>
        <v>4476.384</v>
      </c>
      <c r="K1748" s="751">
        <v>3916.8359999999998</v>
      </c>
      <c r="L1748" s="408">
        <f t="shared" si="226"/>
        <v>3916.8359999999998</v>
      </c>
      <c r="M1748" s="408">
        <f t="shared" si="227"/>
        <v>8393.2199999999993</v>
      </c>
      <c r="N1748" s="408">
        <f t="shared" si="228"/>
        <v>8393.2199999999993</v>
      </c>
      <c r="O1748" s="311"/>
      <c r="P1748" s="515"/>
      <c r="Q1748" s="551"/>
      <c r="R1748" s="862"/>
      <c r="S1748" s="862"/>
      <c r="T1748" s="3"/>
      <c r="U1748" s="3"/>
      <c r="V1748" s="3"/>
      <c r="W1748" s="3"/>
      <c r="X1748" s="3"/>
      <c r="Y1748" s="3"/>
      <c r="Z1748" s="3"/>
    </row>
    <row r="1749" spans="1:26" s="2" customFormat="1" hidden="1" outlineLevel="1">
      <c r="A1749" s="218" t="s">
        <v>4443</v>
      </c>
      <c r="B1749" s="219" t="s">
        <v>2305</v>
      </c>
      <c r="C1749" s="265" t="s">
        <v>302</v>
      </c>
      <c r="D1749" s="190" t="s">
        <v>1280</v>
      </c>
      <c r="E1749" s="265"/>
      <c r="F1749" s="190"/>
      <c r="G1749" s="190" t="s">
        <v>29</v>
      </c>
      <c r="H1749" s="379">
        <v>2</v>
      </c>
      <c r="I1749" s="746">
        <v>5073.2352000000001</v>
      </c>
      <c r="J1749" s="421">
        <f t="shared" si="225"/>
        <v>10146.4704</v>
      </c>
      <c r="K1749" s="751">
        <v>4439.0807999999997</v>
      </c>
      <c r="L1749" s="408">
        <f t="shared" si="226"/>
        <v>8878.1615999999995</v>
      </c>
      <c r="M1749" s="408">
        <f t="shared" si="227"/>
        <v>9512.3159999999989</v>
      </c>
      <c r="N1749" s="408">
        <f t="shared" si="228"/>
        <v>19024.631999999998</v>
      </c>
      <c r="O1749" s="311"/>
      <c r="P1749" s="515"/>
      <c r="Q1749" s="551"/>
      <c r="R1749" s="862"/>
      <c r="S1749" s="862"/>
      <c r="T1749" s="3"/>
      <c r="U1749" s="3"/>
      <c r="V1749" s="3"/>
      <c r="W1749" s="3"/>
      <c r="X1749" s="3"/>
      <c r="Y1749" s="3"/>
      <c r="Z1749" s="3"/>
    </row>
    <row r="1750" spans="1:26" s="2" customFormat="1" hidden="1" outlineLevel="1">
      <c r="A1750" s="218" t="s">
        <v>4444</v>
      </c>
      <c r="B1750" s="219" t="s">
        <v>2305</v>
      </c>
      <c r="C1750" s="265" t="s">
        <v>302</v>
      </c>
      <c r="D1750" s="190" t="s">
        <v>539</v>
      </c>
      <c r="E1750" s="265"/>
      <c r="F1750" s="190"/>
      <c r="G1750" s="190" t="s">
        <v>29</v>
      </c>
      <c r="H1750" s="379">
        <v>1</v>
      </c>
      <c r="I1750" s="746">
        <v>5073.2352000000001</v>
      </c>
      <c r="J1750" s="421">
        <f t="shared" si="225"/>
        <v>5073.2352000000001</v>
      </c>
      <c r="K1750" s="751">
        <v>4439.0807999999997</v>
      </c>
      <c r="L1750" s="408">
        <f t="shared" si="226"/>
        <v>4439.0807999999997</v>
      </c>
      <c r="M1750" s="408">
        <f t="shared" si="227"/>
        <v>9512.3159999999989</v>
      </c>
      <c r="N1750" s="408">
        <f t="shared" si="228"/>
        <v>9512.3159999999989</v>
      </c>
      <c r="O1750" s="311"/>
      <c r="P1750" s="515"/>
      <c r="Q1750" s="551"/>
      <c r="R1750" s="862"/>
      <c r="S1750" s="862"/>
      <c r="T1750" s="3"/>
      <c r="U1750" s="3"/>
      <c r="V1750" s="3"/>
      <c r="W1750" s="3"/>
      <c r="X1750" s="3"/>
      <c r="Y1750" s="3"/>
      <c r="Z1750" s="3"/>
    </row>
    <row r="1751" spans="1:26" s="2" customFormat="1" hidden="1" outlineLevel="1">
      <c r="A1751" s="218" t="s">
        <v>4445</v>
      </c>
      <c r="B1751" s="219" t="s">
        <v>2305</v>
      </c>
      <c r="C1751" s="265" t="s">
        <v>302</v>
      </c>
      <c r="D1751" s="190" t="s">
        <v>540</v>
      </c>
      <c r="E1751" s="265"/>
      <c r="F1751" s="190"/>
      <c r="G1751" s="190" t="s">
        <v>29</v>
      </c>
      <c r="H1751" s="379">
        <v>1</v>
      </c>
      <c r="I1751" s="746">
        <v>5172.7103999999999</v>
      </c>
      <c r="J1751" s="421">
        <f t="shared" si="225"/>
        <v>5172.7103999999999</v>
      </c>
      <c r="K1751" s="751">
        <v>4526.1215999999995</v>
      </c>
      <c r="L1751" s="408">
        <f t="shared" si="226"/>
        <v>4526.1215999999995</v>
      </c>
      <c r="M1751" s="408">
        <f t="shared" si="227"/>
        <v>9698.8319999999985</v>
      </c>
      <c r="N1751" s="408">
        <f t="shared" si="228"/>
        <v>9698.8319999999985</v>
      </c>
      <c r="O1751" s="311"/>
      <c r="P1751" s="515"/>
      <c r="Q1751" s="551"/>
      <c r="R1751" s="862"/>
      <c r="S1751" s="862"/>
      <c r="T1751" s="3"/>
      <c r="U1751" s="3"/>
      <c r="V1751" s="3"/>
      <c r="W1751" s="3"/>
      <c r="X1751" s="3"/>
      <c r="Y1751" s="3"/>
      <c r="Z1751" s="3"/>
    </row>
    <row r="1752" spans="1:26" s="2" customFormat="1" hidden="1" outlineLevel="1">
      <c r="A1752" s="218" t="s">
        <v>4446</v>
      </c>
      <c r="B1752" s="219" t="s">
        <v>2305</v>
      </c>
      <c r="C1752" s="265" t="s">
        <v>302</v>
      </c>
      <c r="D1752" s="190" t="s">
        <v>538</v>
      </c>
      <c r="E1752" s="265"/>
      <c r="F1752" s="190"/>
      <c r="G1752" s="190" t="s">
        <v>29</v>
      </c>
      <c r="H1752" s="379">
        <v>1</v>
      </c>
      <c r="I1752" s="746">
        <v>4575.8591999999999</v>
      </c>
      <c r="J1752" s="421">
        <f t="shared" si="225"/>
        <v>4575.8591999999999</v>
      </c>
      <c r="K1752" s="751">
        <v>4003.8768</v>
      </c>
      <c r="L1752" s="408">
        <f t="shared" si="226"/>
        <v>4003.8768</v>
      </c>
      <c r="M1752" s="408">
        <f t="shared" si="227"/>
        <v>8579.7360000000008</v>
      </c>
      <c r="N1752" s="408">
        <f t="shared" si="228"/>
        <v>8579.7360000000008</v>
      </c>
      <c r="O1752" s="311"/>
      <c r="P1752" s="515"/>
      <c r="Q1752" s="551"/>
      <c r="R1752" s="862"/>
      <c r="S1752" s="862"/>
      <c r="T1752" s="3"/>
      <c r="U1752" s="3"/>
      <c r="V1752" s="3"/>
      <c r="W1752" s="3"/>
      <c r="X1752" s="3"/>
      <c r="Y1752" s="3"/>
      <c r="Z1752" s="3"/>
    </row>
    <row r="1753" spans="1:26" s="2" customFormat="1" hidden="1" outlineLevel="1">
      <c r="A1753" s="218" t="s">
        <v>4447</v>
      </c>
      <c r="B1753" s="219" t="s">
        <v>2305</v>
      </c>
      <c r="C1753" s="265" t="s">
        <v>302</v>
      </c>
      <c r="D1753" s="190" t="s">
        <v>1281</v>
      </c>
      <c r="E1753" s="265"/>
      <c r="F1753" s="190"/>
      <c r="G1753" s="190" t="s">
        <v>29</v>
      </c>
      <c r="H1753" s="379">
        <v>1</v>
      </c>
      <c r="I1753" s="746">
        <v>5192.6054400000012</v>
      </c>
      <c r="J1753" s="421">
        <f t="shared" si="225"/>
        <v>5192.6054400000012</v>
      </c>
      <c r="K1753" s="751">
        <v>4543.5297600000013</v>
      </c>
      <c r="L1753" s="408">
        <f t="shared" si="226"/>
        <v>4543.5297600000013</v>
      </c>
      <c r="M1753" s="408">
        <f t="shared" si="227"/>
        <v>9736.1352000000024</v>
      </c>
      <c r="N1753" s="408">
        <f t="shared" si="228"/>
        <v>9736.1352000000024</v>
      </c>
      <c r="O1753" s="311"/>
      <c r="P1753" s="515"/>
      <c r="Q1753" s="551"/>
      <c r="R1753" s="862"/>
      <c r="S1753" s="862"/>
      <c r="T1753" s="3"/>
      <c r="U1753" s="3"/>
      <c r="V1753" s="3"/>
      <c r="W1753" s="3"/>
      <c r="X1753" s="3"/>
      <c r="Y1753" s="3"/>
      <c r="Z1753" s="3"/>
    </row>
    <row r="1754" spans="1:26" s="2" customFormat="1" hidden="1" outlineLevel="1">
      <c r="A1754" s="218" t="s">
        <v>4448</v>
      </c>
      <c r="B1754" s="219" t="s">
        <v>2305</v>
      </c>
      <c r="C1754" s="265" t="s">
        <v>302</v>
      </c>
      <c r="D1754" s="190" t="s">
        <v>541</v>
      </c>
      <c r="E1754" s="265"/>
      <c r="F1754" s="190"/>
      <c r="G1754" s="190" t="s">
        <v>29</v>
      </c>
      <c r="H1754" s="379">
        <v>2</v>
      </c>
      <c r="I1754" s="746">
        <v>4973.7599999999993</v>
      </c>
      <c r="J1754" s="421">
        <f t="shared" si="225"/>
        <v>9947.5199999999986</v>
      </c>
      <c r="K1754" s="751">
        <v>4352.0399999999991</v>
      </c>
      <c r="L1754" s="408">
        <f t="shared" si="226"/>
        <v>8704.0799999999981</v>
      </c>
      <c r="M1754" s="408">
        <f t="shared" si="227"/>
        <v>9325.7999999999993</v>
      </c>
      <c r="N1754" s="408">
        <f t="shared" si="228"/>
        <v>18651.599999999999</v>
      </c>
      <c r="O1754" s="311"/>
      <c r="P1754" s="515"/>
      <c r="Q1754" s="551"/>
      <c r="R1754" s="862"/>
      <c r="S1754" s="862"/>
      <c r="T1754" s="3"/>
      <c r="U1754" s="3"/>
      <c r="V1754" s="3"/>
      <c r="W1754" s="3"/>
      <c r="X1754" s="3"/>
      <c r="Y1754" s="3"/>
      <c r="Z1754" s="3"/>
    </row>
    <row r="1755" spans="1:26" s="2" customFormat="1" hidden="1" outlineLevel="1">
      <c r="A1755" s="218" t="s">
        <v>4449</v>
      </c>
      <c r="B1755" s="219" t="s">
        <v>2305</v>
      </c>
      <c r="C1755" s="265" t="s">
        <v>302</v>
      </c>
      <c r="D1755" s="190" t="s">
        <v>1282</v>
      </c>
      <c r="E1755" s="265"/>
      <c r="F1755" s="190"/>
      <c r="G1755" s="190" t="s">
        <v>29</v>
      </c>
      <c r="H1755" s="379">
        <v>1</v>
      </c>
      <c r="I1755" s="746">
        <v>6092.8560000000007</v>
      </c>
      <c r="J1755" s="421">
        <f t="shared" si="225"/>
        <v>6092.8560000000007</v>
      </c>
      <c r="K1755" s="751">
        <v>5331.2490000000007</v>
      </c>
      <c r="L1755" s="408">
        <f t="shared" si="226"/>
        <v>5331.2490000000007</v>
      </c>
      <c r="M1755" s="408">
        <f t="shared" si="227"/>
        <v>11424.105000000001</v>
      </c>
      <c r="N1755" s="408">
        <f t="shared" si="228"/>
        <v>11424.105000000001</v>
      </c>
      <c r="O1755" s="311"/>
      <c r="P1755" s="515"/>
      <c r="Q1755" s="551"/>
      <c r="R1755" s="862"/>
      <c r="S1755" s="862"/>
      <c r="T1755" s="3"/>
      <c r="U1755" s="3"/>
      <c r="V1755" s="3"/>
      <c r="W1755" s="3"/>
      <c r="X1755" s="3"/>
      <c r="Y1755" s="3"/>
      <c r="Z1755" s="3"/>
    </row>
    <row r="1756" spans="1:26" s="2" customFormat="1" hidden="1" outlineLevel="1">
      <c r="A1756" s="218" t="s">
        <v>4450</v>
      </c>
      <c r="B1756" s="219" t="s">
        <v>2305</v>
      </c>
      <c r="C1756" s="265" t="s">
        <v>302</v>
      </c>
      <c r="D1756" s="190" t="s">
        <v>471</v>
      </c>
      <c r="E1756" s="265"/>
      <c r="F1756" s="190"/>
      <c r="G1756" s="190" t="s">
        <v>29</v>
      </c>
      <c r="H1756" s="379">
        <v>1</v>
      </c>
      <c r="I1756" s="746">
        <v>746.06399999999996</v>
      </c>
      <c r="J1756" s="421">
        <f t="shared" si="225"/>
        <v>746.06399999999996</v>
      </c>
      <c r="K1756" s="751">
        <v>652.80599999999993</v>
      </c>
      <c r="L1756" s="408">
        <f t="shared" si="226"/>
        <v>652.80599999999993</v>
      </c>
      <c r="M1756" s="408">
        <f t="shared" si="227"/>
        <v>1398.87</v>
      </c>
      <c r="N1756" s="408">
        <f t="shared" si="228"/>
        <v>1398.87</v>
      </c>
      <c r="O1756" s="311"/>
      <c r="P1756" s="515"/>
      <c r="Q1756" s="551"/>
      <c r="R1756" s="862"/>
      <c r="S1756" s="862"/>
      <c r="T1756" s="3"/>
      <c r="U1756" s="3"/>
      <c r="V1756" s="3"/>
      <c r="W1756" s="3"/>
      <c r="X1756" s="3"/>
      <c r="Y1756" s="3"/>
      <c r="Z1756" s="3"/>
    </row>
    <row r="1757" spans="1:26" s="2" customFormat="1" hidden="1" outlineLevel="1">
      <c r="A1757" s="218" t="s">
        <v>4451</v>
      </c>
      <c r="B1757" s="219" t="s">
        <v>2305</v>
      </c>
      <c r="C1757" s="265" t="s">
        <v>302</v>
      </c>
      <c r="D1757" s="190" t="s">
        <v>472</v>
      </c>
      <c r="E1757" s="265"/>
      <c r="F1757" s="190"/>
      <c r="G1757" s="190" t="s">
        <v>29</v>
      </c>
      <c r="H1757" s="379">
        <v>9</v>
      </c>
      <c r="I1757" s="746">
        <v>746.06399999999996</v>
      </c>
      <c r="J1757" s="421">
        <f t="shared" si="225"/>
        <v>6714.576</v>
      </c>
      <c r="K1757" s="751">
        <v>652.80599999999993</v>
      </c>
      <c r="L1757" s="408">
        <f t="shared" si="226"/>
        <v>5875.253999999999</v>
      </c>
      <c r="M1757" s="408">
        <f t="shared" si="227"/>
        <v>1398.87</v>
      </c>
      <c r="N1757" s="408">
        <f t="shared" si="228"/>
        <v>12589.829999999998</v>
      </c>
      <c r="O1757" s="311"/>
      <c r="P1757" s="515"/>
      <c r="Q1757" s="551"/>
      <c r="R1757" s="862"/>
      <c r="S1757" s="862"/>
      <c r="T1757" s="3"/>
      <c r="U1757" s="3"/>
      <c r="V1757" s="3"/>
      <c r="W1757" s="3"/>
      <c r="X1757" s="3"/>
      <c r="Y1757" s="3"/>
      <c r="Z1757" s="3"/>
    </row>
    <row r="1758" spans="1:26" s="2" customFormat="1" hidden="1" outlineLevel="1">
      <c r="A1758" s="218" t="s">
        <v>4452</v>
      </c>
      <c r="B1758" s="219" t="s">
        <v>2305</v>
      </c>
      <c r="C1758" s="265" t="s">
        <v>302</v>
      </c>
      <c r="D1758" s="190" t="s">
        <v>473</v>
      </c>
      <c r="E1758" s="265"/>
      <c r="F1758" s="190"/>
      <c r="G1758" s="190" t="s">
        <v>29</v>
      </c>
      <c r="H1758" s="379">
        <v>5</v>
      </c>
      <c r="I1758" s="746">
        <v>746.06399999999996</v>
      </c>
      <c r="J1758" s="421">
        <f t="shared" si="225"/>
        <v>3730.3199999999997</v>
      </c>
      <c r="K1758" s="751">
        <v>652.80599999999993</v>
      </c>
      <c r="L1758" s="408">
        <f t="shared" si="226"/>
        <v>3264.0299999999997</v>
      </c>
      <c r="M1758" s="408">
        <f t="shared" si="227"/>
        <v>1398.87</v>
      </c>
      <c r="N1758" s="408">
        <f t="shared" si="228"/>
        <v>6994.3499999999995</v>
      </c>
      <c r="O1758" s="311"/>
      <c r="P1758" s="515"/>
      <c r="Q1758" s="551"/>
      <c r="R1758" s="862"/>
      <c r="S1758" s="862"/>
      <c r="T1758" s="3"/>
      <c r="U1758" s="3"/>
      <c r="V1758" s="3"/>
      <c r="W1758" s="3"/>
      <c r="X1758" s="3"/>
      <c r="Y1758" s="3"/>
      <c r="Z1758" s="3"/>
    </row>
    <row r="1759" spans="1:26" s="2" customFormat="1" hidden="1" outlineLevel="1">
      <c r="A1759" s="218" t="s">
        <v>4453</v>
      </c>
      <c r="B1759" s="219" t="s">
        <v>2305</v>
      </c>
      <c r="C1759" s="265" t="s">
        <v>302</v>
      </c>
      <c r="D1759" s="190" t="s">
        <v>474</v>
      </c>
      <c r="E1759" s="265"/>
      <c r="F1759" s="190"/>
      <c r="G1759" s="190" t="s">
        <v>29</v>
      </c>
      <c r="H1759" s="379">
        <v>1</v>
      </c>
      <c r="I1759" s="746">
        <v>746.06399999999996</v>
      </c>
      <c r="J1759" s="421">
        <f t="shared" si="225"/>
        <v>746.06399999999996</v>
      </c>
      <c r="K1759" s="751">
        <v>652.80599999999993</v>
      </c>
      <c r="L1759" s="408">
        <f t="shared" si="226"/>
        <v>652.80599999999993</v>
      </c>
      <c r="M1759" s="408">
        <f t="shared" si="227"/>
        <v>1398.87</v>
      </c>
      <c r="N1759" s="408">
        <f t="shared" si="228"/>
        <v>1398.87</v>
      </c>
      <c r="O1759" s="311"/>
      <c r="P1759" s="515"/>
      <c r="Q1759" s="551"/>
      <c r="R1759" s="862"/>
      <c r="S1759" s="862"/>
      <c r="T1759" s="3"/>
      <c r="U1759" s="3"/>
      <c r="V1759" s="3"/>
      <c r="W1759" s="3"/>
      <c r="X1759" s="3"/>
      <c r="Y1759" s="3"/>
      <c r="Z1759" s="3"/>
    </row>
    <row r="1760" spans="1:26" s="2" customFormat="1" hidden="1" outlineLevel="1">
      <c r="A1760" s="218" t="s">
        <v>4454</v>
      </c>
      <c r="B1760" s="219" t="s">
        <v>2305</v>
      </c>
      <c r="C1760" s="265" t="s">
        <v>302</v>
      </c>
      <c r="D1760" s="190" t="s">
        <v>494</v>
      </c>
      <c r="E1760" s="265"/>
      <c r="F1760" s="190"/>
      <c r="G1760" s="190" t="s">
        <v>29</v>
      </c>
      <c r="H1760" s="379">
        <v>5</v>
      </c>
      <c r="I1760" s="746">
        <v>870.40800000000013</v>
      </c>
      <c r="J1760" s="421">
        <f t="shared" si="225"/>
        <v>4352.0400000000009</v>
      </c>
      <c r="K1760" s="751">
        <v>761.6070000000002</v>
      </c>
      <c r="L1760" s="408">
        <f t="shared" si="226"/>
        <v>3808.0350000000008</v>
      </c>
      <c r="M1760" s="408">
        <f t="shared" si="227"/>
        <v>1632.0150000000003</v>
      </c>
      <c r="N1760" s="408">
        <f t="shared" si="228"/>
        <v>8160.0750000000016</v>
      </c>
      <c r="O1760" s="311"/>
      <c r="P1760" s="515"/>
      <c r="Q1760" s="551"/>
      <c r="R1760" s="862"/>
      <c r="S1760" s="862"/>
      <c r="T1760" s="3"/>
      <c r="U1760" s="3"/>
      <c r="V1760" s="3"/>
      <c r="W1760" s="3"/>
      <c r="X1760" s="3"/>
      <c r="Y1760" s="3"/>
      <c r="Z1760" s="3"/>
    </row>
    <row r="1761" spans="1:26" s="2" customFormat="1" hidden="1" outlineLevel="1">
      <c r="A1761" s="218" t="s">
        <v>4455</v>
      </c>
      <c r="B1761" s="219" t="s">
        <v>2305</v>
      </c>
      <c r="C1761" s="265" t="s">
        <v>302</v>
      </c>
      <c r="D1761" s="190" t="s">
        <v>495</v>
      </c>
      <c r="E1761" s="265"/>
      <c r="F1761" s="190"/>
      <c r="G1761" s="190" t="s">
        <v>29</v>
      </c>
      <c r="H1761" s="379">
        <v>6</v>
      </c>
      <c r="I1761" s="746">
        <v>994.75199999999995</v>
      </c>
      <c r="J1761" s="421">
        <f t="shared" si="225"/>
        <v>5968.5119999999997</v>
      </c>
      <c r="K1761" s="751">
        <v>870.4079999999999</v>
      </c>
      <c r="L1761" s="408">
        <f t="shared" si="226"/>
        <v>5222.4479999999994</v>
      </c>
      <c r="M1761" s="408">
        <f t="shared" si="227"/>
        <v>1865.1599999999999</v>
      </c>
      <c r="N1761" s="408">
        <f t="shared" si="228"/>
        <v>11190.96</v>
      </c>
      <c r="O1761" s="311"/>
      <c r="P1761" s="515"/>
      <c r="Q1761" s="551"/>
      <c r="R1761" s="862"/>
      <c r="S1761" s="862"/>
      <c r="T1761" s="3"/>
      <c r="U1761" s="3"/>
      <c r="V1761" s="3"/>
      <c r="W1761" s="3"/>
      <c r="X1761" s="3"/>
      <c r="Y1761" s="3"/>
      <c r="Z1761" s="3"/>
    </row>
    <row r="1762" spans="1:26" s="2" customFormat="1" hidden="1" outlineLevel="1">
      <c r="A1762" s="218" t="s">
        <v>4456</v>
      </c>
      <c r="B1762" s="219" t="s">
        <v>2305</v>
      </c>
      <c r="C1762" s="265" t="s">
        <v>302</v>
      </c>
      <c r="D1762" s="190" t="s">
        <v>475</v>
      </c>
      <c r="E1762" s="265"/>
      <c r="F1762" s="190"/>
      <c r="G1762" s="190" t="s">
        <v>29</v>
      </c>
      <c r="H1762" s="379">
        <v>4</v>
      </c>
      <c r="I1762" s="746">
        <v>870.40800000000013</v>
      </c>
      <c r="J1762" s="421">
        <f t="shared" si="225"/>
        <v>3481.6320000000005</v>
      </c>
      <c r="K1762" s="751">
        <v>761.6070000000002</v>
      </c>
      <c r="L1762" s="408">
        <f t="shared" si="226"/>
        <v>3046.4280000000008</v>
      </c>
      <c r="M1762" s="408">
        <f t="shared" si="227"/>
        <v>1632.0150000000003</v>
      </c>
      <c r="N1762" s="408">
        <f t="shared" si="228"/>
        <v>6528.0600000000013</v>
      </c>
      <c r="O1762" s="311"/>
      <c r="P1762" s="515"/>
      <c r="Q1762" s="551"/>
      <c r="R1762" s="862"/>
      <c r="S1762" s="862"/>
      <c r="T1762" s="3"/>
      <c r="U1762" s="3"/>
      <c r="V1762" s="3"/>
      <c r="W1762" s="3"/>
      <c r="X1762" s="3"/>
      <c r="Y1762" s="3"/>
      <c r="Z1762" s="3"/>
    </row>
    <row r="1763" spans="1:26" s="2" customFormat="1" hidden="1" outlineLevel="1">
      <c r="A1763" s="218" t="s">
        <v>4457</v>
      </c>
      <c r="B1763" s="219" t="s">
        <v>2305</v>
      </c>
      <c r="C1763" s="265" t="s">
        <v>302</v>
      </c>
      <c r="D1763" s="190" t="s">
        <v>1229</v>
      </c>
      <c r="E1763" s="265"/>
      <c r="F1763" s="190"/>
      <c r="G1763" s="190" t="s">
        <v>29</v>
      </c>
      <c r="H1763" s="379">
        <v>3</v>
      </c>
      <c r="I1763" s="746">
        <v>895.27680000000021</v>
      </c>
      <c r="J1763" s="421">
        <f t="shared" si="225"/>
        <v>2685.8304000000007</v>
      </c>
      <c r="K1763" s="751">
        <v>783.36720000000025</v>
      </c>
      <c r="L1763" s="408">
        <f t="shared" si="226"/>
        <v>2350.1016000000009</v>
      </c>
      <c r="M1763" s="408">
        <f t="shared" si="227"/>
        <v>1678.6440000000005</v>
      </c>
      <c r="N1763" s="408">
        <f t="shared" si="228"/>
        <v>5035.9320000000016</v>
      </c>
      <c r="O1763" s="311"/>
      <c r="P1763" s="515"/>
      <c r="Q1763" s="551"/>
      <c r="R1763" s="862"/>
      <c r="S1763" s="862"/>
      <c r="T1763" s="3"/>
      <c r="U1763" s="3"/>
      <c r="V1763" s="3"/>
      <c r="W1763" s="3"/>
      <c r="X1763" s="3"/>
      <c r="Y1763" s="3"/>
      <c r="Z1763" s="3"/>
    </row>
    <row r="1764" spans="1:26" s="2" customFormat="1" hidden="1" outlineLevel="1">
      <c r="A1764" s="218" t="s">
        <v>4458</v>
      </c>
      <c r="B1764" s="219" t="s">
        <v>2305</v>
      </c>
      <c r="C1764" s="265" t="s">
        <v>302</v>
      </c>
      <c r="D1764" s="190" t="s">
        <v>1249</v>
      </c>
      <c r="E1764" s="265"/>
      <c r="F1764" s="190"/>
      <c r="G1764" s="190" t="s">
        <v>29</v>
      </c>
      <c r="H1764" s="379">
        <v>1</v>
      </c>
      <c r="I1764" s="746">
        <v>870.40800000000013</v>
      </c>
      <c r="J1764" s="421">
        <f t="shared" si="225"/>
        <v>870.40800000000013</v>
      </c>
      <c r="K1764" s="751">
        <v>761.6070000000002</v>
      </c>
      <c r="L1764" s="408">
        <f t="shared" si="226"/>
        <v>761.6070000000002</v>
      </c>
      <c r="M1764" s="408">
        <f t="shared" si="227"/>
        <v>1632.0150000000003</v>
      </c>
      <c r="N1764" s="408">
        <f t="shared" si="228"/>
        <v>1632.0150000000003</v>
      </c>
      <c r="O1764" s="311"/>
      <c r="P1764" s="515"/>
      <c r="Q1764" s="551"/>
      <c r="R1764" s="862"/>
      <c r="S1764" s="862"/>
      <c r="T1764" s="3"/>
      <c r="U1764" s="3"/>
      <c r="V1764" s="3"/>
      <c r="W1764" s="3"/>
      <c r="X1764" s="3"/>
      <c r="Y1764" s="3"/>
      <c r="Z1764" s="3"/>
    </row>
    <row r="1765" spans="1:26" s="2" customFormat="1" hidden="1" outlineLevel="1">
      <c r="A1765" s="218" t="s">
        <v>4459</v>
      </c>
      <c r="B1765" s="219" t="s">
        <v>2305</v>
      </c>
      <c r="C1765" s="265" t="s">
        <v>302</v>
      </c>
      <c r="D1765" s="190" t="s">
        <v>496</v>
      </c>
      <c r="E1765" s="265"/>
      <c r="F1765" s="190"/>
      <c r="G1765" s="190" t="s">
        <v>29</v>
      </c>
      <c r="H1765" s="379">
        <v>5</v>
      </c>
      <c r="I1765" s="746">
        <v>994.75199999999995</v>
      </c>
      <c r="J1765" s="421">
        <f t="shared" si="225"/>
        <v>4973.76</v>
      </c>
      <c r="K1765" s="751">
        <v>870.4079999999999</v>
      </c>
      <c r="L1765" s="408">
        <f t="shared" si="226"/>
        <v>4352.0399999999991</v>
      </c>
      <c r="M1765" s="408">
        <f t="shared" si="227"/>
        <v>1865.1599999999999</v>
      </c>
      <c r="N1765" s="408">
        <f t="shared" si="228"/>
        <v>9325.7999999999993</v>
      </c>
      <c r="O1765" s="311"/>
      <c r="P1765" s="515"/>
      <c r="Q1765" s="551"/>
      <c r="R1765" s="862"/>
      <c r="S1765" s="862"/>
      <c r="T1765" s="3"/>
      <c r="U1765" s="3"/>
      <c r="V1765" s="3"/>
      <c r="W1765" s="3"/>
      <c r="X1765" s="3"/>
      <c r="Y1765" s="3"/>
      <c r="Z1765" s="3"/>
    </row>
    <row r="1766" spans="1:26" s="2" customFormat="1" hidden="1" outlineLevel="1">
      <c r="A1766" s="218" t="s">
        <v>4460</v>
      </c>
      <c r="B1766" s="219" t="s">
        <v>2305</v>
      </c>
      <c r="C1766" s="265" t="s">
        <v>302</v>
      </c>
      <c r="D1766" s="190" t="s">
        <v>1230</v>
      </c>
      <c r="E1766" s="265"/>
      <c r="F1766" s="190"/>
      <c r="G1766" s="190" t="s">
        <v>29</v>
      </c>
      <c r="H1766" s="379">
        <v>2</v>
      </c>
      <c r="I1766" s="746">
        <v>808.23599999999988</v>
      </c>
      <c r="J1766" s="421">
        <f t="shared" si="225"/>
        <v>1616.4719999999998</v>
      </c>
      <c r="K1766" s="751">
        <v>707.20650000000001</v>
      </c>
      <c r="L1766" s="408">
        <f t="shared" si="226"/>
        <v>1414.413</v>
      </c>
      <c r="M1766" s="408">
        <f t="shared" si="227"/>
        <v>1515.4424999999999</v>
      </c>
      <c r="N1766" s="408">
        <f t="shared" si="228"/>
        <v>3030.8849999999998</v>
      </c>
      <c r="O1766" s="311"/>
      <c r="P1766" s="515"/>
      <c r="Q1766" s="551"/>
      <c r="R1766" s="862"/>
      <c r="S1766" s="862"/>
      <c r="T1766" s="3"/>
      <c r="U1766" s="3"/>
      <c r="V1766" s="3"/>
      <c r="W1766" s="3"/>
      <c r="X1766" s="3"/>
      <c r="Y1766" s="3"/>
      <c r="Z1766" s="3"/>
    </row>
    <row r="1767" spans="1:26" s="2" customFormat="1" hidden="1" outlineLevel="1">
      <c r="A1767" s="218" t="s">
        <v>4461</v>
      </c>
      <c r="B1767" s="219" t="s">
        <v>2305</v>
      </c>
      <c r="C1767" s="265" t="s">
        <v>302</v>
      </c>
      <c r="D1767" s="190" t="s">
        <v>1231</v>
      </c>
      <c r="E1767" s="265"/>
      <c r="F1767" s="190"/>
      <c r="G1767" s="190" t="s">
        <v>29</v>
      </c>
      <c r="H1767" s="379">
        <v>4</v>
      </c>
      <c r="I1767" s="746">
        <v>895.27680000000021</v>
      </c>
      <c r="J1767" s="421">
        <f t="shared" si="225"/>
        <v>3581.1072000000008</v>
      </c>
      <c r="K1767" s="751">
        <v>783.36720000000025</v>
      </c>
      <c r="L1767" s="408">
        <f t="shared" si="226"/>
        <v>3133.468800000001</v>
      </c>
      <c r="M1767" s="408">
        <f t="shared" si="227"/>
        <v>1678.6440000000005</v>
      </c>
      <c r="N1767" s="408">
        <f t="shared" si="228"/>
        <v>6714.5760000000018</v>
      </c>
      <c r="O1767" s="311"/>
      <c r="P1767" s="515"/>
      <c r="Q1767" s="551"/>
      <c r="R1767" s="862"/>
      <c r="S1767" s="862"/>
      <c r="T1767" s="3"/>
      <c r="U1767" s="3"/>
      <c r="V1767" s="3"/>
      <c r="W1767" s="3"/>
      <c r="X1767" s="3"/>
      <c r="Y1767" s="3"/>
      <c r="Z1767" s="3"/>
    </row>
    <row r="1768" spans="1:26" s="2" customFormat="1" hidden="1" outlineLevel="1">
      <c r="A1768" s="218" t="s">
        <v>4462</v>
      </c>
      <c r="B1768" s="219" t="s">
        <v>2305</v>
      </c>
      <c r="C1768" s="265" t="s">
        <v>302</v>
      </c>
      <c r="D1768" s="190" t="s">
        <v>1232</v>
      </c>
      <c r="E1768" s="265"/>
      <c r="F1768" s="190"/>
      <c r="G1768" s="190" t="s">
        <v>29</v>
      </c>
      <c r="H1768" s="379">
        <v>2</v>
      </c>
      <c r="I1768" s="746">
        <v>994.75199999999995</v>
      </c>
      <c r="J1768" s="421">
        <f t="shared" si="225"/>
        <v>1989.5039999999999</v>
      </c>
      <c r="K1768" s="751">
        <v>870.4079999999999</v>
      </c>
      <c r="L1768" s="408">
        <f t="shared" si="226"/>
        <v>1740.8159999999998</v>
      </c>
      <c r="M1768" s="408">
        <f t="shared" si="227"/>
        <v>1865.1599999999999</v>
      </c>
      <c r="N1768" s="408">
        <f t="shared" si="228"/>
        <v>3730.3199999999997</v>
      </c>
      <c r="O1768" s="311"/>
      <c r="P1768" s="515"/>
      <c r="Q1768" s="551"/>
      <c r="R1768" s="862"/>
      <c r="S1768" s="862"/>
      <c r="T1768" s="3"/>
      <c r="U1768" s="3"/>
      <c r="V1768" s="3"/>
      <c r="W1768" s="3"/>
      <c r="X1768" s="3"/>
      <c r="Y1768" s="3"/>
      <c r="Z1768" s="3"/>
    </row>
    <row r="1769" spans="1:26" s="2" customFormat="1" hidden="1" outlineLevel="1">
      <c r="A1769" s="218" t="s">
        <v>4463</v>
      </c>
      <c r="B1769" s="219" t="s">
        <v>2305</v>
      </c>
      <c r="C1769" s="265" t="s">
        <v>302</v>
      </c>
      <c r="D1769" s="190" t="s">
        <v>1250</v>
      </c>
      <c r="E1769" s="265"/>
      <c r="F1769" s="190"/>
      <c r="G1769" s="190" t="s">
        <v>29</v>
      </c>
      <c r="H1769" s="379">
        <v>1</v>
      </c>
      <c r="I1769" s="746">
        <v>994.75199999999995</v>
      </c>
      <c r="J1769" s="421">
        <f t="shared" si="225"/>
        <v>994.75199999999995</v>
      </c>
      <c r="K1769" s="751">
        <v>870.4079999999999</v>
      </c>
      <c r="L1769" s="408">
        <f t="shared" si="226"/>
        <v>870.4079999999999</v>
      </c>
      <c r="M1769" s="408">
        <f t="shared" si="227"/>
        <v>1865.1599999999999</v>
      </c>
      <c r="N1769" s="408">
        <f t="shared" si="228"/>
        <v>1865.1599999999999</v>
      </c>
      <c r="O1769" s="311"/>
      <c r="P1769" s="515"/>
      <c r="Q1769" s="551"/>
      <c r="R1769" s="862"/>
      <c r="S1769" s="862"/>
      <c r="T1769" s="3"/>
      <c r="U1769" s="3"/>
      <c r="V1769" s="3"/>
      <c r="W1769" s="3"/>
      <c r="X1769" s="3"/>
      <c r="Y1769" s="3"/>
      <c r="Z1769" s="3"/>
    </row>
    <row r="1770" spans="1:26" s="2" customFormat="1" hidden="1" outlineLevel="1">
      <c r="A1770" s="218" t="s">
        <v>4464</v>
      </c>
      <c r="B1770" s="219" t="s">
        <v>2305</v>
      </c>
      <c r="C1770" s="265" t="s">
        <v>302</v>
      </c>
      <c r="D1770" s="190" t="s">
        <v>497</v>
      </c>
      <c r="E1770" s="265"/>
      <c r="F1770" s="190"/>
      <c r="G1770" s="190" t="s">
        <v>29</v>
      </c>
      <c r="H1770" s="379">
        <v>5</v>
      </c>
      <c r="I1770" s="746">
        <v>1119.096</v>
      </c>
      <c r="J1770" s="421">
        <f t="shared" si="225"/>
        <v>5595.48</v>
      </c>
      <c r="K1770" s="751">
        <v>979.20899999999995</v>
      </c>
      <c r="L1770" s="408">
        <f t="shared" si="226"/>
        <v>4896.0450000000001</v>
      </c>
      <c r="M1770" s="408">
        <f t="shared" si="227"/>
        <v>2098.3049999999998</v>
      </c>
      <c r="N1770" s="408">
        <f t="shared" si="228"/>
        <v>10491.525</v>
      </c>
      <c r="O1770" s="311"/>
      <c r="P1770" s="515"/>
      <c r="Q1770" s="551"/>
      <c r="R1770" s="862"/>
      <c r="S1770" s="862"/>
      <c r="T1770" s="3"/>
      <c r="U1770" s="3"/>
      <c r="V1770" s="3"/>
      <c r="W1770" s="3"/>
      <c r="X1770" s="3"/>
      <c r="Y1770" s="3"/>
      <c r="Z1770" s="3"/>
    </row>
    <row r="1771" spans="1:26" s="2" customFormat="1" hidden="1" outlineLevel="1">
      <c r="A1771" s="218" t="s">
        <v>4465</v>
      </c>
      <c r="B1771" s="219" t="s">
        <v>2305</v>
      </c>
      <c r="C1771" s="265" t="s">
        <v>302</v>
      </c>
      <c r="D1771" s="190" t="s">
        <v>1233</v>
      </c>
      <c r="E1771" s="265"/>
      <c r="F1771" s="190"/>
      <c r="G1771" s="190" t="s">
        <v>29</v>
      </c>
      <c r="H1771" s="379">
        <v>1</v>
      </c>
      <c r="I1771" s="746">
        <v>932.58</v>
      </c>
      <c r="J1771" s="421">
        <f t="shared" si="225"/>
        <v>932.58</v>
      </c>
      <c r="K1771" s="751">
        <v>816.00750000000005</v>
      </c>
      <c r="L1771" s="408">
        <f t="shared" si="226"/>
        <v>816.00750000000005</v>
      </c>
      <c r="M1771" s="408">
        <f t="shared" si="227"/>
        <v>1748.5875000000001</v>
      </c>
      <c r="N1771" s="408">
        <f t="shared" si="228"/>
        <v>1748.5875000000001</v>
      </c>
      <c r="O1771" s="311"/>
      <c r="P1771" s="515"/>
      <c r="Q1771" s="551"/>
      <c r="R1771" s="862"/>
      <c r="S1771" s="862"/>
      <c r="T1771" s="3"/>
      <c r="U1771" s="3"/>
      <c r="V1771" s="3"/>
      <c r="W1771" s="3"/>
      <c r="X1771" s="3"/>
      <c r="Y1771" s="3"/>
      <c r="Z1771" s="3"/>
    </row>
    <row r="1772" spans="1:26" s="2" customFormat="1" hidden="1" outlineLevel="1">
      <c r="A1772" s="218" t="s">
        <v>4466</v>
      </c>
      <c r="B1772" s="219" t="s">
        <v>2305</v>
      </c>
      <c r="C1772" s="265" t="s">
        <v>302</v>
      </c>
      <c r="D1772" s="190" t="s">
        <v>1309</v>
      </c>
      <c r="E1772" s="265"/>
      <c r="F1772" s="190"/>
      <c r="G1772" s="190" t="s">
        <v>29</v>
      </c>
      <c r="H1772" s="379">
        <v>1</v>
      </c>
      <c r="I1772" s="746">
        <v>1119.096</v>
      </c>
      <c r="J1772" s="421">
        <f t="shared" si="225"/>
        <v>1119.096</v>
      </c>
      <c r="K1772" s="751">
        <v>979.20899999999995</v>
      </c>
      <c r="L1772" s="408">
        <f t="shared" si="226"/>
        <v>979.20899999999995</v>
      </c>
      <c r="M1772" s="408">
        <f t="shared" si="227"/>
        <v>2098.3049999999998</v>
      </c>
      <c r="N1772" s="408">
        <f t="shared" si="228"/>
        <v>2098.3049999999998</v>
      </c>
      <c r="O1772" s="311"/>
      <c r="P1772" s="515"/>
      <c r="Q1772" s="551"/>
      <c r="R1772" s="862"/>
      <c r="S1772" s="862"/>
      <c r="T1772" s="3"/>
      <c r="U1772" s="3"/>
      <c r="V1772" s="3"/>
      <c r="W1772" s="3"/>
      <c r="X1772" s="3"/>
      <c r="Y1772" s="3"/>
      <c r="Z1772" s="3"/>
    </row>
    <row r="1773" spans="1:26" s="2" customFormat="1" hidden="1" outlineLevel="1">
      <c r="A1773" s="218" t="s">
        <v>4467</v>
      </c>
      <c r="B1773" s="219" t="s">
        <v>2305</v>
      </c>
      <c r="C1773" s="265" t="s">
        <v>302</v>
      </c>
      <c r="D1773" s="190" t="s">
        <v>498</v>
      </c>
      <c r="E1773" s="265"/>
      <c r="F1773" s="190"/>
      <c r="G1773" s="190" t="s">
        <v>29</v>
      </c>
      <c r="H1773" s="379">
        <v>2</v>
      </c>
      <c r="I1773" s="746">
        <v>1243.44</v>
      </c>
      <c r="J1773" s="421">
        <f t="shared" si="225"/>
        <v>2486.88</v>
      </c>
      <c r="K1773" s="751">
        <v>1088.01</v>
      </c>
      <c r="L1773" s="408">
        <f t="shared" si="226"/>
        <v>2176.02</v>
      </c>
      <c r="M1773" s="408">
        <f t="shared" si="227"/>
        <v>2331.4499999999998</v>
      </c>
      <c r="N1773" s="408">
        <f t="shared" si="228"/>
        <v>4662.8999999999996</v>
      </c>
      <c r="O1773" s="311"/>
      <c r="P1773" s="515"/>
      <c r="Q1773" s="551"/>
      <c r="R1773" s="862"/>
      <c r="S1773" s="862"/>
      <c r="T1773" s="3"/>
      <c r="U1773" s="3"/>
      <c r="V1773" s="3"/>
      <c r="W1773" s="3"/>
      <c r="X1773" s="3"/>
      <c r="Y1773" s="3"/>
      <c r="Z1773" s="3"/>
    </row>
    <row r="1774" spans="1:26" s="2" customFormat="1" hidden="1" outlineLevel="1">
      <c r="A1774" s="218" t="s">
        <v>4468</v>
      </c>
      <c r="B1774" s="219" t="s">
        <v>2305</v>
      </c>
      <c r="C1774" s="265" t="s">
        <v>302</v>
      </c>
      <c r="D1774" s="190" t="s">
        <v>1234</v>
      </c>
      <c r="E1774" s="265"/>
      <c r="F1774" s="190"/>
      <c r="G1774" s="190" t="s">
        <v>29</v>
      </c>
      <c r="H1774" s="379">
        <v>2</v>
      </c>
      <c r="I1774" s="746">
        <v>1019.6208000000001</v>
      </c>
      <c r="J1774" s="421">
        <f t="shared" si="225"/>
        <v>2039.2416000000003</v>
      </c>
      <c r="K1774" s="751">
        <v>892.1682000000003</v>
      </c>
      <c r="L1774" s="408">
        <f t="shared" si="226"/>
        <v>1784.3364000000006</v>
      </c>
      <c r="M1774" s="408">
        <f t="shared" si="227"/>
        <v>1911.7890000000004</v>
      </c>
      <c r="N1774" s="408">
        <f t="shared" si="228"/>
        <v>3823.5780000000009</v>
      </c>
      <c r="O1774" s="311"/>
      <c r="P1774" s="515"/>
      <c r="Q1774" s="551"/>
      <c r="R1774" s="862"/>
      <c r="S1774" s="862"/>
      <c r="T1774" s="3"/>
      <c r="U1774" s="3"/>
      <c r="V1774" s="3"/>
      <c r="W1774" s="3"/>
      <c r="X1774" s="3"/>
      <c r="Y1774" s="3"/>
      <c r="Z1774" s="3"/>
    </row>
    <row r="1775" spans="1:26" s="2" customFormat="1" hidden="1" outlineLevel="1">
      <c r="A1775" s="218" t="s">
        <v>4469</v>
      </c>
      <c r="B1775" s="219" t="s">
        <v>2305</v>
      </c>
      <c r="C1775" s="265" t="s">
        <v>302</v>
      </c>
      <c r="D1775" s="190" t="s">
        <v>1235</v>
      </c>
      <c r="E1775" s="265"/>
      <c r="F1775" s="190"/>
      <c r="G1775" s="190" t="s">
        <v>29</v>
      </c>
      <c r="H1775" s="379">
        <v>1</v>
      </c>
      <c r="I1775" s="746">
        <v>1119.096</v>
      </c>
      <c r="J1775" s="421">
        <f t="shared" si="225"/>
        <v>1119.096</v>
      </c>
      <c r="K1775" s="751">
        <v>979.20899999999995</v>
      </c>
      <c r="L1775" s="408">
        <f t="shared" si="226"/>
        <v>979.20899999999995</v>
      </c>
      <c r="M1775" s="408">
        <f t="shared" si="227"/>
        <v>2098.3049999999998</v>
      </c>
      <c r="N1775" s="408">
        <f t="shared" si="228"/>
        <v>2098.3049999999998</v>
      </c>
      <c r="O1775" s="311"/>
      <c r="P1775" s="515"/>
      <c r="Q1775" s="551"/>
      <c r="R1775" s="862"/>
      <c r="S1775" s="862"/>
      <c r="T1775" s="3"/>
      <c r="U1775" s="3"/>
      <c r="V1775" s="3"/>
      <c r="W1775" s="3"/>
      <c r="X1775" s="3"/>
      <c r="Y1775" s="3"/>
      <c r="Z1775" s="3"/>
    </row>
    <row r="1776" spans="1:26" s="2" customFormat="1" hidden="1" outlineLevel="1">
      <c r="A1776" s="218" t="s">
        <v>4470</v>
      </c>
      <c r="B1776" s="219" t="s">
        <v>2305</v>
      </c>
      <c r="C1776" s="265" t="s">
        <v>302</v>
      </c>
      <c r="D1776" s="190" t="s">
        <v>1251</v>
      </c>
      <c r="E1776" s="265"/>
      <c r="F1776" s="190"/>
      <c r="G1776" s="190" t="s">
        <v>29</v>
      </c>
      <c r="H1776" s="379">
        <v>1</v>
      </c>
      <c r="I1776" s="746">
        <v>1119.096</v>
      </c>
      <c r="J1776" s="421">
        <f t="shared" si="225"/>
        <v>1119.096</v>
      </c>
      <c r="K1776" s="751">
        <v>979.20899999999995</v>
      </c>
      <c r="L1776" s="408">
        <f t="shared" si="226"/>
        <v>979.20899999999995</v>
      </c>
      <c r="M1776" s="408">
        <f t="shared" si="227"/>
        <v>2098.3049999999998</v>
      </c>
      <c r="N1776" s="408">
        <f t="shared" si="228"/>
        <v>2098.3049999999998</v>
      </c>
      <c r="O1776" s="311"/>
      <c r="P1776" s="515"/>
      <c r="Q1776" s="551"/>
      <c r="R1776" s="862"/>
      <c r="S1776" s="862"/>
      <c r="T1776" s="3"/>
      <c r="U1776" s="3"/>
      <c r="V1776" s="3"/>
      <c r="W1776" s="3"/>
      <c r="X1776" s="3"/>
      <c r="Y1776" s="3"/>
      <c r="Z1776" s="3"/>
    </row>
    <row r="1777" spans="1:26" s="2" customFormat="1" hidden="1" outlineLevel="1">
      <c r="A1777" s="218" t="s">
        <v>4471</v>
      </c>
      <c r="B1777" s="219" t="s">
        <v>2305</v>
      </c>
      <c r="C1777" s="265" t="s">
        <v>302</v>
      </c>
      <c r="D1777" s="190" t="s">
        <v>476</v>
      </c>
      <c r="E1777" s="265"/>
      <c r="F1777" s="190"/>
      <c r="G1777" s="190" t="s">
        <v>29</v>
      </c>
      <c r="H1777" s="379">
        <v>2</v>
      </c>
      <c r="I1777" s="746">
        <v>1243.44</v>
      </c>
      <c r="J1777" s="421">
        <f t="shared" si="225"/>
        <v>2486.88</v>
      </c>
      <c r="K1777" s="751">
        <v>1088.01</v>
      </c>
      <c r="L1777" s="408">
        <f t="shared" si="226"/>
        <v>2176.02</v>
      </c>
      <c r="M1777" s="408">
        <f t="shared" si="227"/>
        <v>2331.4499999999998</v>
      </c>
      <c r="N1777" s="408">
        <f t="shared" si="228"/>
        <v>4662.8999999999996</v>
      </c>
      <c r="O1777" s="311"/>
      <c r="P1777" s="515"/>
      <c r="Q1777" s="551"/>
      <c r="R1777" s="862"/>
      <c r="S1777" s="862"/>
      <c r="T1777" s="3"/>
      <c r="U1777" s="3"/>
      <c r="V1777" s="3"/>
      <c r="W1777" s="3"/>
      <c r="X1777" s="3"/>
      <c r="Y1777" s="3"/>
      <c r="Z1777" s="3"/>
    </row>
    <row r="1778" spans="1:26" s="2" customFormat="1" hidden="1" outlineLevel="1">
      <c r="A1778" s="218" t="s">
        <v>4472</v>
      </c>
      <c r="B1778" s="219" t="s">
        <v>2305</v>
      </c>
      <c r="C1778" s="265" t="s">
        <v>302</v>
      </c>
      <c r="D1778" s="190" t="s">
        <v>499</v>
      </c>
      <c r="E1778" s="265"/>
      <c r="F1778" s="190"/>
      <c r="G1778" s="190" t="s">
        <v>29</v>
      </c>
      <c r="H1778" s="379">
        <v>4</v>
      </c>
      <c r="I1778" s="746">
        <v>1243.4399999999998</v>
      </c>
      <c r="J1778" s="421">
        <f t="shared" si="225"/>
        <v>4973.7599999999993</v>
      </c>
      <c r="K1778" s="751">
        <v>1088.0099999999998</v>
      </c>
      <c r="L1778" s="408">
        <f t="shared" si="226"/>
        <v>4352.0399999999991</v>
      </c>
      <c r="M1778" s="408">
        <f t="shared" si="227"/>
        <v>2331.4499999999998</v>
      </c>
      <c r="N1778" s="408">
        <f t="shared" si="228"/>
        <v>9325.7999999999993</v>
      </c>
      <c r="O1778" s="311"/>
      <c r="P1778" s="515"/>
      <c r="Q1778" s="551"/>
      <c r="R1778" s="862"/>
      <c r="S1778" s="862"/>
      <c r="T1778" s="3"/>
      <c r="U1778" s="3"/>
      <c r="V1778" s="3"/>
      <c r="W1778" s="3"/>
      <c r="X1778" s="3"/>
      <c r="Y1778" s="3"/>
      <c r="Z1778" s="3"/>
    </row>
    <row r="1779" spans="1:26" s="2" customFormat="1" hidden="1" outlineLevel="1">
      <c r="A1779" s="218" t="s">
        <v>4473</v>
      </c>
      <c r="B1779" s="219" t="s">
        <v>2305</v>
      </c>
      <c r="C1779" s="265" t="s">
        <v>302</v>
      </c>
      <c r="D1779" s="190" t="s">
        <v>477</v>
      </c>
      <c r="E1779" s="265"/>
      <c r="F1779" s="190"/>
      <c r="G1779" s="190" t="s">
        <v>29</v>
      </c>
      <c r="H1779" s="379">
        <v>5</v>
      </c>
      <c r="I1779" s="746">
        <v>994.75199999999995</v>
      </c>
      <c r="J1779" s="421">
        <f t="shared" si="225"/>
        <v>4973.76</v>
      </c>
      <c r="K1779" s="751">
        <v>870.4079999999999</v>
      </c>
      <c r="L1779" s="408">
        <f t="shared" si="226"/>
        <v>4352.0399999999991</v>
      </c>
      <c r="M1779" s="408">
        <f t="shared" si="227"/>
        <v>1865.1599999999999</v>
      </c>
      <c r="N1779" s="408">
        <f t="shared" si="228"/>
        <v>9325.7999999999993</v>
      </c>
      <c r="O1779" s="311"/>
      <c r="P1779" s="515"/>
      <c r="Q1779" s="551"/>
      <c r="R1779" s="862"/>
      <c r="S1779" s="862"/>
      <c r="T1779" s="3"/>
      <c r="U1779" s="3"/>
      <c r="V1779" s="3"/>
      <c r="W1779" s="3"/>
      <c r="X1779" s="3"/>
      <c r="Y1779" s="3"/>
      <c r="Z1779" s="3"/>
    </row>
    <row r="1780" spans="1:26" s="2" customFormat="1" hidden="1" outlineLevel="1">
      <c r="A1780" s="218" t="s">
        <v>4474</v>
      </c>
      <c r="B1780" s="219" t="s">
        <v>2305</v>
      </c>
      <c r="C1780" s="265" t="s">
        <v>302</v>
      </c>
      <c r="D1780" s="190" t="s">
        <v>1253</v>
      </c>
      <c r="E1780" s="265"/>
      <c r="F1780" s="190"/>
      <c r="G1780" s="190" t="s">
        <v>29</v>
      </c>
      <c r="H1780" s="379">
        <v>1</v>
      </c>
      <c r="I1780" s="746">
        <v>1989.5039999999999</v>
      </c>
      <c r="J1780" s="421">
        <f t="shared" si="225"/>
        <v>1989.5039999999999</v>
      </c>
      <c r="K1780" s="751">
        <v>1740.8159999999998</v>
      </c>
      <c r="L1780" s="408">
        <f t="shared" si="226"/>
        <v>1740.8159999999998</v>
      </c>
      <c r="M1780" s="408">
        <f t="shared" si="227"/>
        <v>3730.3199999999997</v>
      </c>
      <c r="N1780" s="408">
        <f t="shared" si="228"/>
        <v>3730.3199999999997</v>
      </c>
      <c r="O1780" s="311"/>
      <c r="P1780" s="515"/>
      <c r="Q1780" s="551"/>
      <c r="R1780" s="862"/>
      <c r="S1780" s="862"/>
      <c r="T1780" s="3"/>
      <c r="U1780" s="3"/>
      <c r="V1780" s="3"/>
      <c r="W1780" s="3"/>
      <c r="X1780" s="3"/>
      <c r="Y1780" s="3"/>
      <c r="Z1780" s="3"/>
    </row>
    <row r="1781" spans="1:26" s="2" customFormat="1" hidden="1" outlineLevel="1">
      <c r="A1781" s="218" t="s">
        <v>4475</v>
      </c>
      <c r="B1781" s="219" t="s">
        <v>2305</v>
      </c>
      <c r="C1781" s="265" t="s">
        <v>302</v>
      </c>
      <c r="D1781" s="190" t="s">
        <v>500</v>
      </c>
      <c r="E1781" s="265"/>
      <c r="F1781" s="190"/>
      <c r="G1781" s="190" t="s">
        <v>29</v>
      </c>
      <c r="H1781" s="379">
        <v>1</v>
      </c>
      <c r="I1781" s="746">
        <v>1367.7840000000001</v>
      </c>
      <c r="J1781" s="421">
        <f t="shared" si="225"/>
        <v>1367.7840000000001</v>
      </c>
      <c r="K1781" s="751">
        <v>1196.8109999999999</v>
      </c>
      <c r="L1781" s="408">
        <f t="shared" si="226"/>
        <v>1196.8109999999999</v>
      </c>
      <c r="M1781" s="408">
        <f t="shared" si="227"/>
        <v>2564.5950000000003</v>
      </c>
      <c r="N1781" s="408">
        <f t="shared" si="228"/>
        <v>2564.5950000000003</v>
      </c>
      <c r="O1781" s="311"/>
      <c r="P1781" s="515"/>
      <c r="Q1781" s="551"/>
      <c r="R1781" s="862"/>
      <c r="S1781" s="862"/>
      <c r="T1781" s="3"/>
      <c r="U1781" s="3"/>
      <c r="V1781" s="3"/>
      <c r="W1781" s="3"/>
      <c r="X1781" s="3"/>
      <c r="Y1781" s="3"/>
      <c r="Z1781" s="3"/>
    </row>
    <row r="1782" spans="1:26" s="2" customFormat="1" hidden="1" outlineLevel="1">
      <c r="A1782" s="218" t="s">
        <v>4476</v>
      </c>
      <c r="B1782" s="219" t="s">
        <v>2305</v>
      </c>
      <c r="C1782" s="265" t="s">
        <v>302</v>
      </c>
      <c r="D1782" s="190" t="s">
        <v>501</v>
      </c>
      <c r="E1782" s="265"/>
      <c r="F1782" s="190"/>
      <c r="G1782" s="190" t="s">
        <v>29</v>
      </c>
      <c r="H1782" s="379">
        <v>1</v>
      </c>
      <c r="I1782" s="746">
        <v>1243.4399999999998</v>
      </c>
      <c r="J1782" s="421">
        <f t="shared" si="225"/>
        <v>1243.4399999999998</v>
      </c>
      <c r="K1782" s="751">
        <v>1088.0099999999998</v>
      </c>
      <c r="L1782" s="408">
        <f t="shared" si="226"/>
        <v>1088.0099999999998</v>
      </c>
      <c r="M1782" s="408">
        <f t="shared" si="227"/>
        <v>2331.4499999999998</v>
      </c>
      <c r="N1782" s="408">
        <f t="shared" si="228"/>
        <v>2331.4499999999998</v>
      </c>
      <c r="O1782" s="311"/>
      <c r="P1782" s="515"/>
      <c r="Q1782" s="551"/>
      <c r="R1782" s="862"/>
      <c r="S1782" s="862"/>
      <c r="T1782" s="3"/>
      <c r="U1782" s="3"/>
      <c r="V1782" s="3"/>
      <c r="W1782" s="3"/>
      <c r="X1782" s="3"/>
      <c r="Y1782" s="3"/>
      <c r="Z1782" s="3"/>
    </row>
    <row r="1783" spans="1:26" s="2" customFormat="1" hidden="1" outlineLevel="1">
      <c r="A1783" s="218" t="s">
        <v>4477</v>
      </c>
      <c r="B1783" s="219" t="s">
        <v>2305</v>
      </c>
      <c r="C1783" s="265" t="s">
        <v>302</v>
      </c>
      <c r="D1783" s="190" t="s">
        <v>1310</v>
      </c>
      <c r="E1783" s="265"/>
      <c r="F1783" s="190"/>
      <c r="G1783" s="190" t="s">
        <v>29</v>
      </c>
      <c r="H1783" s="379">
        <v>1</v>
      </c>
      <c r="I1783" s="746">
        <v>1243.4399999999998</v>
      </c>
      <c r="J1783" s="421">
        <f t="shared" si="225"/>
        <v>1243.4399999999998</v>
      </c>
      <c r="K1783" s="751">
        <v>1088.0099999999998</v>
      </c>
      <c r="L1783" s="408">
        <f t="shared" si="226"/>
        <v>1088.0099999999998</v>
      </c>
      <c r="M1783" s="408">
        <f t="shared" si="227"/>
        <v>2331.4499999999998</v>
      </c>
      <c r="N1783" s="408">
        <f t="shared" si="228"/>
        <v>2331.4499999999998</v>
      </c>
      <c r="O1783" s="311"/>
      <c r="P1783" s="515"/>
      <c r="Q1783" s="551"/>
      <c r="R1783" s="862"/>
      <c r="S1783" s="862"/>
      <c r="T1783" s="3"/>
      <c r="U1783" s="3"/>
      <c r="V1783" s="3"/>
      <c r="W1783" s="3"/>
      <c r="X1783" s="3"/>
      <c r="Y1783" s="3"/>
      <c r="Z1783" s="3"/>
    </row>
    <row r="1784" spans="1:26" s="2" customFormat="1" hidden="1" outlineLevel="1">
      <c r="A1784" s="218" t="s">
        <v>4478</v>
      </c>
      <c r="B1784" s="219" t="s">
        <v>2305</v>
      </c>
      <c r="C1784" s="265" t="s">
        <v>302</v>
      </c>
      <c r="D1784" s="190" t="s">
        <v>1252</v>
      </c>
      <c r="E1784" s="265"/>
      <c r="F1784" s="190"/>
      <c r="G1784" s="190" t="s">
        <v>29</v>
      </c>
      <c r="H1784" s="379">
        <v>1</v>
      </c>
      <c r="I1784" s="746">
        <v>1367.7840000000001</v>
      </c>
      <c r="J1784" s="421">
        <f t="shared" si="225"/>
        <v>1367.7840000000001</v>
      </c>
      <c r="K1784" s="751">
        <v>1196.8109999999999</v>
      </c>
      <c r="L1784" s="408">
        <f t="shared" si="226"/>
        <v>1196.8109999999999</v>
      </c>
      <c r="M1784" s="408">
        <f t="shared" si="227"/>
        <v>2564.5950000000003</v>
      </c>
      <c r="N1784" s="408">
        <f t="shared" si="228"/>
        <v>2564.5950000000003</v>
      </c>
      <c r="O1784" s="311"/>
      <c r="P1784" s="515"/>
      <c r="Q1784" s="551"/>
      <c r="R1784" s="862"/>
      <c r="S1784" s="862"/>
      <c r="T1784" s="3"/>
      <c r="U1784" s="3"/>
      <c r="V1784" s="3"/>
      <c r="W1784" s="3"/>
      <c r="X1784" s="3"/>
      <c r="Y1784" s="3"/>
      <c r="Z1784" s="3"/>
    </row>
    <row r="1785" spans="1:26" s="2" customFormat="1" hidden="1" outlineLevel="1">
      <c r="A1785" s="218" t="s">
        <v>4479</v>
      </c>
      <c r="B1785" s="219" t="s">
        <v>2305</v>
      </c>
      <c r="C1785" s="265" t="s">
        <v>302</v>
      </c>
      <c r="D1785" s="190" t="s">
        <v>1311</v>
      </c>
      <c r="E1785" s="265"/>
      <c r="F1785" s="190"/>
      <c r="G1785" s="190" t="s">
        <v>29</v>
      </c>
      <c r="H1785" s="379">
        <v>1</v>
      </c>
      <c r="I1785" s="746">
        <v>1367.7840000000001</v>
      </c>
      <c r="J1785" s="421">
        <f t="shared" si="225"/>
        <v>1367.7840000000001</v>
      </c>
      <c r="K1785" s="751">
        <v>1196.8109999999999</v>
      </c>
      <c r="L1785" s="408">
        <f t="shared" si="226"/>
        <v>1196.8109999999999</v>
      </c>
      <c r="M1785" s="408">
        <f t="shared" si="227"/>
        <v>2564.5950000000003</v>
      </c>
      <c r="N1785" s="408">
        <f t="shared" si="228"/>
        <v>2564.5950000000003</v>
      </c>
      <c r="O1785" s="311"/>
      <c r="P1785" s="515"/>
      <c r="Q1785" s="551"/>
      <c r="R1785" s="862"/>
      <c r="S1785" s="862"/>
      <c r="T1785" s="3"/>
      <c r="U1785" s="3"/>
      <c r="V1785" s="3"/>
      <c r="W1785" s="3"/>
      <c r="X1785" s="3"/>
      <c r="Y1785" s="3"/>
      <c r="Z1785" s="3"/>
    </row>
    <row r="1786" spans="1:26" s="2" customFormat="1" hidden="1" outlineLevel="1">
      <c r="A1786" s="218" t="s">
        <v>4480</v>
      </c>
      <c r="B1786" s="219" t="s">
        <v>2305</v>
      </c>
      <c r="C1786" s="265" t="s">
        <v>302</v>
      </c>
      <c r="D1786" s="190" t="s">
        <v>1312</v>
      </c>
      <c r="E1786" s="265"/>
      <c r="F1786" s="190"/>
      <c r="G1786" s="190" t="s">
        <v>29</v>
      </c>
      <c r="H1786" s="379">
        <v>1</v>
      </c>
      <c r="I1786" s="746">
        <v>1492.1279999999999</v>
      </c>
      <c r="J1786" s="421">
        <f t="shared" si="225"/>
        <v>1492.1279999999999</v>
      </c>
      <c r="K1786" s="751">
        <v>1305.6119999999999</v>
      </c>
      <c r="L1786" s="408">
        <f t="shared" si="226"/>
        <v>1305.6119999999999</v>
      </c>
      <c r="M1786" s="408">
        <f t="shared" si="227"/>
        <v>2797.74</v>
      </c>
      <c r="N1786" s="408">
        <f t="shared" si="228"/>
        <v>2797.74</v>
      </c>
      <c r="O1786" s="311"/>
      <c r="P1786" s="515"/>
      <c r="Q1786" s="551"/>
      <c r="R1786" s="862"/>
      <c r="S1786" s="862"/>
      <c r="T1786" s="3"/>
      <c r="U1786" s="3"/>
      <c r="V1786" s="3"/>
      <c r="W1786" s="3"/>
      <c r="X1786" s="3"/>
      <c r="Y1786" s="3"/>
      <c r="Z1786" s="3"/>
    </row>
    <row r="1787" spans="1:26" s="2" customFormat="1" hidden="1" outlineLevel="1">
      <c r="A1787" s="218" t="s">
        <v>4481</v>
      </c>
      <c r="B1787" s="219" t="s">
        <v>2305</v>
      </c>
      <c r="C1787" s="265" t="s">
        <v>302</v>
      </c>
      <c r="D1787" s="190" t="s">
        <v>1305</v>
      </c>
      <c r="E1787" s="265"/>
      <c r="F1787" s="190"/>
      <c r="G1787" s="190" t="s">
        <v>29</v>
      </c>
      <c r="H1787" s="379">
        <v>1</v>
      </c>
      <c r="I1787" s="746">
        <v>1143.9648</v>
      </c>
      <c r="J1787" s="421">
        <f t="shared" si="225"/>
        <v>1143.9648</v>
      </c>
      <c r="K1787" s="751">
        <v>1000.9692</v>
      </c>
      <c r="L1787" s="408">
        <f t="shared" si="226"/>
        <v>1000.9692</v>
      </c>
      <c r="M1787" s="408">
        <f t="shared" si="227"/>
        <v>2144.9340000000002</v>
      </c>
      <c r="N1787" s="408">
        <f t="shared" si="228"/>
        <v>2144.9340000000002</v>
      </c>
      <c r="O1787" s="311"/>
      <c r="P1787" s="515"/>
      <c r="Q1787" s="551"/>
      <c r="R1787" s="862"/>
      <c r="S1787" s="862"/>
      <c r="T1787" s="3"/>
      <c r="U1787" s="3"/>
      <c r="V1787" s="3"/>
      <c r="W1787" s="3"/>
      <c r="X1787" s="3"/>
      <c r="Y1787" s="3"/>
      <c r="Z1787" s="3"/>
    </row>
    <row r="1788" spans="1:26" s="2" customFormat="1" hidden="1" outlineLevel="1">
      <c r="A1788" s="218" t="s">
        <v>4482</v>
      </c>
      <c r="B1788" s="219" t="s">
        <v>2305</v>
      </c>
      <c r="C1788" s="265" t="s">
        <v>302</v>
      </c>
      <c r="D1788" s="190" t="s">
        <v>1236</v>
      </c>
      <c r="E1788" s="265"/>
      <c r="F1788" s="190"/>
      <c r="G1788" s="190" t="s">
        <v>29</v>
      </c>
      <c r="H1788" s="379">
        <v>1</v>
      </c>
      <c r="I1788" s="746">
        <v>1243.4399999999998</v>
      </c>
      <c r="J1788" s="421">
        <f t="shared" si="225"/>
        <v>1243.4399999999998</v>
      </c>
      <c r="K1788" s="751">
        <v>1088.0099999999998</v>
      </c>
      <c r="L1788" s="408">
        <f t="shared" si="226"/>
        <v>1088.0099999999998</v>
      </c>
      <c r="M1788" s="408">
        <f t="shared" si="227"/>
        <v>2331.4499999999998</v>
      </c>
      <c r="N1788" s="408">
        <f t="shared" si="228"/>
        <v>2331.4499999999998</v>
      </c>
      <c r="O1788" s="311"/>
      <c r="P1788" s="515"/>
      <c r="Q1788" s="551"/>
      <c r="R1788" s="862"/>
      <c r="S1788" s="862"/>
      <c r="T1788" s="3"/>
      <c r="U1788" s="3"/>
      <c r="V1788" s="3"/>
      <c r="W1788" s="3"/>
      <c r="X1788" s="3"/>
      <c r="Y1788" s="3"/>
      <c r="Z1788" s="3"/>
    </row>
    <row r="1789" spans="1:26" s="2" customFormat="1" hidden="1" outlineLevel="1">
      <c r="A1789" s="218" t="s">
        <v>4483</v>
      </c>
      <c r="B1789" s="219" t="s">
        <v>2305</v>
      </c>
      <c r="C1789" s="265" t="s">
        <v>302</v>
      </c>
      <c r="D1789" s="190" t="s">
        <v>502</v>
      </c>
      <c r="E1789" s="265"/>
      <c r="F1789" s="190"/>
      <c r="G1789" s="190" t="s">
        <v>29</v>
      </c>
      <c r="H1789" s="379">
        <v>1</v>
      </c>
      <c r="I1789" s="746">
        <v>1740.8160000000003</v>
      </c>
      <c r="J1789" s="421">
        <f t="shared" si="225"/>
        <v>1740.8160000000003</v>
      </c>
      <c r="K1789" s="751">
        <v>1523.2140000000004</v>
      </c>
      <c r="L1789" s="408">
        <f t="shared" si="226"/>
        <v>1523.2140000000004</v>
      </c>
      <c r="M1789" s="408">
        <f t="shared" si="227"/>
        <v>3264.0300000000007</v>
      </c>
      <c r="N1789" s="408">
        <f t="shared" si="228"/>
        <v>3264.0300000000007</v>
      </c>
      <c r="O1789" s="311"/>
      <c r="P1789" s="515"/>
      <c r="Q1789" s="551"/>
      <c r="R1789" s="862"/>
      <c r="S1789" s="862"/>
      <c r="T1789" s="3"/>
      <c r="U1789" s="3"/>
      <c r="V1789" s="3"/>
      <c r="W1789" s="3"/>
      <c r="X1789" s="3"/>
      <c r="Y1789" s="3"/>
      <c r="Z1789" s="3"/>
    </row>
    <row r="1790" spans="1:26" s="2" customFormat="1" hidden="1" outlineLevel="1">
      <c r="A1790" s="218" t="s">
        <v>4484</v>
      </c>
      <c r="B1790" s="219" t="s">
        <v>2305</v>
      </c>
      <c r="C1790" s="265" t="s">
        <v>302</v>
      </c>
      <c r="D1790" s="190" t="s">
        <v>503</v>
      </c>
      <c r="E1790" s="265"/>
      <c r="F1790" s="190"/>
      <c r="G1790" s="190" t="s">
        <v>29</v>
      </c>
      <c r="H1790" s="379">
        <v>1</v>
      </c>
      <c r="I1790" s="746">
        <v>1740.8160000000003</v>
      </c>
      <c r="J1790" s="421">
        <f t="shared" si="225"/>
        <v>1740.8160000000003</v>
      </c>
      <c r="K1790" s="751">
        <v>1523.2140000000004</v>
      </c>
      <c r="L1790" s="408">
        <f t="shared" si="226"/>
        <v>1523.2140000000004</v>
      </c>
      <c r="M1790" s="408">
        <f t="shared" si="227"/>
        <v>3264.0300000000007</v>
      </c>
      <c r="N1790" s="408">
        <f t="shared" si="228"/>
        <v>3264.0300000000007</v>
      </c>
      <c r="O1790" s="311"/>
      <c r="P1790" s="515"/>
      <c r="Q1790" s="551"/>
      <c r="R1790" s="862"/>
      <c r="S1790" s="862"/>
      <c r="T1790" s="3"/>
      <c r="U1790" s="3"/>
      <c r="V1790" s="3"/>
      <c r="W1790" s="3"/>
      <c r="X1790" s="3"/>
      <c r="Y1790" s="3"/>
      <c r="Z1790" s="3"/>
    </row>
    <row r="1791" spans="1:26" s="2" customFormat="1" hidden="1" outlineLevel="1">
      <c r="A1791" s="218" t="s">
        <v>4485</v>
      </c>
      <c r="B1791" s="219" t="s">
        <v>2305</v>
      </c>
      <c r="C1791" s="265" t="s">
        <v>302</v>
      </c>
      <c r="D1791" s="190" t="s">
        <v>1306</v>
      </c>
      <c r="E1791" s="265"/>
      <c r="F1791" s="190"/>
      <c r="G1791" s="190" t="s">
        <v>29</v>
      </c>
      <c r="H1791" s="379">
        <v>1</v>
      </c>
      <c r="I1791" s="746">
        <v>1243.4399999999998</v>
      </c>
      <c r="J1791" s="421">
        <f t="shared" si="225"/>
        <v>1243.4399999999998</v>
      </c>
      <c r="K1791" s="751">
        <v>1088.0099999999998</v>
      </c>
      <c r="L1791" s="408">
        <f t="shared" si="226"/>
        <v>1088.0099999999998</v>
      </c>
      <c r="M1791" s="408">
        <f t="shared" si="227"/>
        <v>2331.4499999999998</v>
      </c>
      <c r="N1791" s="408">
        <f t="shared" si="228"/>
        <v>2331.4499999999998</v>
      </c>
      <c r="O1791" s="311"/>
      <c r="P1791" s="515"/>
      <c r="Q1791" s="551"/>
      <c r="R1791" s="862"/>
      <c r="S1791" s="862"/>
      <c r="T1791" s="3"/>
      <c r="U1791" s="3"/>
      <c r="V1791" s="3"/>
      <c r="W1791" s="3"/>
      <c r="X1791" s="3"/>
      <c r="Y1791" s="3"/>
      <c r="Z1791" s="3"/>
    </row>
    <row r="1792" spans="1:26" s="2" customFormat="1" hidden="1" outlineLevel="1">
      <c r="A1792" s="218" t="s">
        <v>4486</v>
      </c>
      <c r="B1792" s="219" t="s">
        <v>2305</v>
      </c>
      <c r="C1792" s="265" t="s">
        <v>302</v>
      </c>
      <c r="D1792" s="190" t="s">
        <v>1313</v>
      </c>
      <c r="E1792" s="265"/>
      <c r="F1792" s="190"/>
      <c r="G1792" s="190" t="s">
        <v>29</v>
      </c>
      <c r="H1792" s="379">
        <v>1</v>
      </c>
      <c r="I1792" s="746">
        <v>1492.1279999999999</v>
      </c>
      <c r="J1792" s="421">
        <f t="shared" si="225"/>
        <v>1492.1279999999999</v>
      </c>
      <c r="K1792" s="751">
        <v>1305.6119999999999</v>
      </c>
      <c r="L1792" s="408">
        <f t="shared" si="226"/>
        <v>1305.6119999999999</v>
      </c>
      <c r="M1792" s="408">
        <f t="shared" si="227"/>
        <v>2797.74</v>
      </c>
      <c r="N1792" s="408">
        <f t="shared" si="228"/>
        <v>2797.74</v>
      </c>
      <c r="O1792" s="311"/>
      <c r="P1792" s="515"/>
      <c r="Q1792" s="551"/>
      <c r="R1792" s="862"/>
      <c r="S1792" s="862"/>
      <c r="T1792" s="3"/>
      <c r="U1792" s="3"/>
      <c r="V1792" s="3"/>
      <c r="W1792" s="3"/>
      <c r="X1792" s="3"/>
      <c r="Y1792" s="3"/>
      <c r="Z1792" s="3"/>
    </row>
    <row r="1793" spans="1:26" s="2" customFormat="1" hidden="1" outlineLevel="1">
      <c r="A1793" s="218" t="s">
        <v>4487</v>
      </c>
      <c r="B1793" s="219" t="s">
        <v>2305</v>
      </c>
      <c r="C1793" s="265" t="s">
        <v>302</v>
      </c>
      <c r="D1793" s="190" t="s">
        <v>1314</v>
      </c>
      <c r="E1793" s="265"/>
      <c r="F1793" s="190"/>
      <c r="G1793" s="190" t="s">
        <v>29</v>
      </c>
      <c r="H1793" s="379">
        <v>1</v>
      </c>
      <c r="I1793" s="746">
        <v>1616.4719999999998</v>
      </c>
      <c r="J1793" s="421">
        <f t="shared" si="225"/>
        <v>1616.4719999999998</v>
      </c>
      <c r="K1793" s="751">
        <v>1414.413</v>
      </c>
      <c r="L1793" s="408">
        <f t="shared" si="226"/>
        <v>1414.413</v>
      </c>
      <c r="M1793" s="408">
        <f t="shared" si="227"/>
        <v>3030.8849999999998</v>
      </c>
      <c r="N1793" s="408">
        <f t="shared" si="228"/>
        <v>3030.8849999999998</v>
      </c>
      <c r="O1793" s="311"/>
      <c r="P1793" s="515"/>
      <c r="Q1793" s="551"/>
      <c r="R1793" s="862"/>
      <c r="S1793" s="862"/>
      <c r="T1793" s="3"/>
      <c r="U1793" s="3"/>
      <c r="V1793" s="3"/>
      <c r="W1793" s="3"/>
      <c r="X1793" s="3"/>
      <c r="Y1793" s="3"/>
      <c r="Z1793" s="3"/>
    </row>
    <row r="1794" spans="1:26" s="2" customFormat="1" hidden="1" outlineLevel="1">
      <c r="A1794" s="218" t="s">
        <v>4488</v>
      </c>
      <c r="B1794" s="219" t="s">
        <v>2305</v>
      </c>
      <c r="C1794" s="265" t="s">
        <v>302</v>
      </c>
      <c r="D1794" s="190" t="s">
        <v>504</v>
      </c>
      <c r="E1794" s="265"/>
      <c r="F1794" s="190"/>
      <c r="G1794" s="190" t="s">
        <v>29</v>
      </c>
      <c r="H1794" s="379">
        <v>1</v>
      </c>
      <c r="I1794" s="746">
        <v>1616.4719999999998</v>
      </c>
      <c r="J1794" s="421">
        <f t="shared" si="225"/>
        <v>1616.4719999999998</v>
      </c>
      <c r="K1794" s="751">
        <v>1414.413</v>
      </c>
      <c r="L1794" s="408">
        <f t="shared" si="226"/>
        <v>1414.413</v>
      </c>
      <c r="M1794" s="408">
        <f t="shared" si="227"/>
        <v>3030.8849999999998</v>
      </c>
      <c r="N1794" s="408">
        <f t="shared" si="228"/>
        <v>3030.8849999999998</v>
      </c>
      <c r="O1794" s="311"/>
      <c r="P1794" s="515"/>
      <c r="Q1794" s="551"/>
      <c r="R1794" s="862"/>
      <c r="S1794" s="862"/>
      <c r="T1794" s="3"/>
      <c r="U1794" s="3"/>
      <c r="V1794" s="3"/>
      <c r="W1794" s="3"/>
      <c r="X1794" s="3"/>
      <c r="Y1794" s="3"/>
      <c r="Z1794" s="3"/>
    </row>
    <row r="1795" spans="1:26" s="2" customFormat="1" hidden="1" outlineLevel="1">
      <c r="A1795" s="218" t="s">
        <v>4489</v>
      </c>
      <c r="B1795" s="219" t="s">
        <v>2305</v>
      </c>
      <c r="C1795" s="265" t="s">
        <v>302</v>
      </c>
      <c r="D1795" s="190" t="s">
        <v>505</v>
      </c>
      <c r="E1795" s="265"/>
      <c r="F1795" s="190"/>
      <c r="G1795" s="190" t="s">
        <v>29</v>
      </c>
      <c r="H1795" s="379">
        <v>1</v>
      </c>
      <c r="I1795" s="746">
        <v>1367.7840000000001</v>
      </c>
      <c r="J1795" s="421">
        <f t="shared" si="225"/>
        <v>1367.7840000000001</v>
      </c>
      <c r="K1795" s="751">
        <v>1196.8109999999999</v>
      </c>
      <c r="L1795" s="408">
        <f t="shared" si="226"/>
        <v>1196.8109999999999</v>
      </c>
      <c r="M1795" s="408">
        <f t="shared" si="227"/>
        <v>2564.5950000000003</v>
      </c>
      <c r="N1795" s="408">
        <f t="shared" si="228"/>
        <v>2564.5950000000003</v>
      </c>
      <c r="O1795" s="311"/>
      <c r="P1795" s="515"/>
      <c r="Q1795" s="551"/>
      <c r="R1795" s="862"/>
      <c r="S1795" s="862"/>
      <c r="T1795" s="3"/>
      <c r="U1795" s="3"/>
      <c r="V1795" s="3"/>
      <c r="W1795" s="3"/>
      <c r="X1795" s="3"/>
      <c r="Y1795" s="3"/>
      <c r="Z1795" s="3"/>
    </row>
    <row r="1796" spans="1:26" s="2" customFormat="1" hidden="1" outlineLevel="1">
      <c r="A1796" s="218" t="s">
        <v>4490</v>
      </c>
      <c r="B1796" s="219" t="s">
        <v>2305</v>
      </c>
      <c r="C1796" s="265" t="s">
        <v>302</v>
      </c>
      <c r="D1796" s="190" t="s">
        <v>506</v>
      </c>
      <c r="E1796" s="265"/>
      <c r="F1796" s="190"/>
      <c r="G1796" s="190" t="s">
        <v>29</v>
      </c>
      <c r="H1796" s="379">
        <v>1</v>
      </c>
      <c r="I1796" s="746">
        <v>1492.1279999999999</v>
      </c>
      <c r="J1796" s="421">
        <f t="shared" si="225"/>
        <v>1492.1279999999999</v>
      </c>
      <c r="K1796" s="751">
        <v>1305.6119999999999</v>
      </c>
      <c r="L1796" s="408">
        <f t="shared" si="226"/>
        <v>1305.6119999999999</v>
      </c>
      <c r="M1796" s="408">
        <f t="shared" si="227"/>
        <v>2797.74</v>
      </c>
      <c r="N1796" s="408">
        <f t="shared" si="228"/>
        <v>2797.74</v>
      </c>
      <c r="O1796" s="311"/>
      <c r="P1796" s="515"/>
      <c r="Q1796" s="551"/>
      <c r="R1796" s="862"/>
      <c r="S1796" s="862"/>
      <c r="T1796" s="3"/>
      <c r="U1796" s="3"/>
      <c r="V1796" s="3"/>
      <c r="W1796" s="3"/>
      <c r="X1796" s="3"/>
      <c r="Y1796" s="3"/>
      <c r="Z1796" s="3"/>
    </row>
    <row r="1797" spans="1:26" s="2" customFormat="1" hidden="1" outlineLevel="1">
      <c r="A1797" s="218" t="s">
        <v>4491</v>
      </c>
      <c r="B1797" s="219" t="s">
        <v>2305</v>
      </c>
      <c r="C1797" s="265" t="s">
        <v>302</v>
      </c>
      <c r="D1797" s="190" t="s">
        <v>507</v>
      </c>
      <c r="E1797" s="265"/>
      <c r="F1797" s="190"/>
      <c r="G1797" s="190" t="s">
        <v>29</v>
      </c>
      <c r="H1797" s="379">
        <v>3</v>
      </c>
      <c r="I1797" s="746">
        <v>1740.8160000000003</v>
      </c>
      <c r="J1797" s="421">
        <f t="shared" si="225"/>
        <v>5222.4480000000003</v>
      </c>
      <c r="K1797" s="751">
        <v>1523.2140000000004</v>
      </c>
      <c r="L1797" s="408">
        <f t="shared" si="226"/>
        <v>4569.6420000000016</v>
      </c>
      <c r="M1797" s="408">
        <f t="shared" si="227"/>
        <v>3264.0300000000007</v>
      </c>
      <c r="N1797" s="408">
        <f t="shared" si="228"/>
        <v>9792.090000000002</v>
      </c>
      <c r="O1797" s="311"/>
      <c r="P1797" s="515"/>
      <c r="Q1797" s="551"/>
      <c r="R1797" s="862"/>
      <c r="S1797" s="862"/>
      <c r="T1797" s="3"/>
      <c r="U1797" s="3"/>
      <c r="V1797" s="3"/>
      <c r="W1797" s="3"/>
      <c r="X1797" s="3"/>
      <c r="Y1797" s="3"/>
      <c r="Z1797" s="3"/>
    </row>
    <row r="1798" spans="1:26" s="2" customFormat="1" hidden="1" outlineLevel="1">
      <c r="A1798" s="218" t="s">
        <v>4492</v>
      </c>
      <c r="B1798" s="219" t="s">
        <v>2305</v>
      </c>
      <c r="C1798" s="265" t="s">
        <v>302</v>
      </c>
      <c r="D1798" s="190" t="s">
        <v>508</v>
      </c>
      <c r="E1798" s="265"/>
      <c r="F1798" s="190"/>
      <c r="G1798" s="190" t="s">
        <v>29</v>
      </c>
      <c r="H1798" s="379">
        <v>1</v>
      </c>
      <c r="I1798" s="746">
        <v>1616.4719999999998</v>
      </c>
      <c r="J1798" s="421">
        <f t="shared" si="225"/>
        <v>1616.4719999999998</v>
      </c>
      <c r="K1798" s="751">
        <v>1414.413</v>
      </c>
      <c r="L1798" s="408">
        <f t="shared" si="226"/>
        <v>1414.413</v>
      </c>
      <c r="M1798" s="408">
        <f t="shared" si="227"/>
        <v>3030.8849999999998</v>
      </c>
      <c r="N1798" s="408">
        <f t="shared" si="228"/>
        <v>3030.8849999999998</v>
      </c>
      <c r="O1798" s="311"/>
      <c r="P1798" s="515"/>
      <c r="Q1798" s="551"/>
      <c r="R1798" s="862"/>
      <c r="S1798" s="862"/>
      <c r="T1798" s="3"/>
      <c r="U1798" s="3"/>
      <c r="V1798" s="3"/>
      <c r="W1798" s="3"/>
      <c r="X1798" s="3"/>
      <c r="Y1798" s="3"/>
      <c r="Z1798" s="3"/>
    </row>
    <row r="1799" spans="1:26" s="2" customFormat="1" hidden="1" outlineLevel="1">
      <c r="A1799" s="218" t="s">
        <v>4493</v>
      </c>
      <c r="B1799" s="219" t="s">
        <v>2305</v>
      </c>
      <c r="C1799" s="265" t="s">
        <v>302</v>
      </c>
      <c r="D1799" s="190" t="s">
        <v>509</v>
      </c>
      <c r="E1799" s="265"/>
      <c r="F1799" s="190"/>
      <c r="G1799" s="190" t="s">
        <v>29</v>
      </c>
      <c r="H1799" s="379">
        <v>1</v>
      </c>
      <c r="I1799" s="746">
        <v>1740.8160000000003</v>
      </c>
      <c r="J1799" s="421">
        <f t="shared" si="225"/>
        <v>1740.8160000000003</v>
      </c>
      <c r="K1799" s="751">
        <v>1523.2140000000004</v>
      </c>
      <c r="L1799" s="408">
        <f t="shared" si="226"/>
        <v>1523.2140000000004</v>
      </c>
      <c r="M1799" s="408">
        <f t="shared" si="227"/>
        <v>3264.0300000000007</v>
      </c>
      <c r="N1799" s="408">
        <f t="shared" si="228"/>
        <v>3264.0300000000007</v>
      </c>
      <c r="O1799" s="311"/>
      <c r="P1799" s="515"/>
      <c r="Q1799" s="551"/>
      <c r="R1799" s="862"/>
      <c r="S1799" s="862"/>
      <c r="T1799" s="3"/>
      <c r="U1799" s="3"/>
      <c r="V1799" s="3"/>
      <c r="W1799" s="3"/>
      <c r="X1799" s="3"/>
      <c r="Y1799" s="3"/>
      <c r="Z1799" s="3"/>
    </row>
    <row r="1800" spans="1:26" s="2" customFormat="1" hidden="1" outlineLevel="1">
      <c r="A1800" s="218" t="s">
        <v>4494</v>
      </c>
      <c r="B1800" s="219" t="s">
        <v>2305</v>
      </c>
      <c r="C1800" s="265" t="s">
        <v>302</v>
      </c>
      <c r="D1800" s="190" t="s">
        <v>1315</v>
      </c>
      <c r="E1800" s="265"/>
      <c r="F1800" s="190"/>
      <c r="G1800" s="190" t="s">
        <v>29</v>
      </c>
      <c r="H1800" s="379">
        <v>1</v>
      </c>
      <c r="I1800" s="746">
        <v>1865.16</v>
      </c>
      <c r="J1800" s="421">
        <f t="shared" si="225"/>
        <v>1865.16</v>
      </c>
      <c r="K1800" s="751">
        <v>1632.0150000000001</v>
      </c>
      <c r="L1800" s="408">
        <f t="shared" si="226"/>
        <v>1632.0150000000001</v>
      </c>
      <c r="M1800" s="408">
        <f t="shared" si="227"/>
        <v>3497.1750000000002</v>
      </c>
      <c r="N1800" s="408">
        <f t="shared" si="228"/>
        <v>3497.1750000000002</v>
      </c>
      <c r="O1800" s="311"/>
      <c r="P1800" s="515"/>
      <c r="Q1800" s="551"/>
      <c r="R1800" s="862"/>
      <c r="S1800" s="862"/>
      <c r="T1800" s="3"/>
      <c r="U1800" s="3"/>
      <c r="V1800" s="3"/>
      <c r="W1800" s="3"/>
      <c r="X1800" s="3"/>
      <c r="Y1800" s="3"/>
      <c r="Z1800" s="3"/>
    </row>
    <row r="1801" spans="1:26" s="2" customFormat="1" hidden="1" outlineLevel="1">
      <c r="A1801" s="218" t="s">
        <v>4495</v>
      </c>
      <c r="B1801" s="219" t="s">
        <v>2305</v>
      </c>
      <c r="C1801" s="265" t="s">
        <v>302</v>
      </c>
      <c r="D1801" s="190" t="s">
        <v>1254</v>
      </c>
      <c r="E1801" s="265"/>
      <c r="F1801" s="190"/>
      <c r="G1801" s="190" t="s">
        <v>29</v>
      </c>
      <c r="H1801" s="379">
        <v>1</v>
      </c>
      <c r="I1801" s="746">
        <v>1989.5039999999999</v>
      </c>
      <c r="J1801" s="421">
        <f t="shared" si="225"/>
        <v>1989.5039999999999</v>
      </c>
      <c r="K1801" s="751">
        <v>1740.8159999999998</v>
      </c>
      <c r="L1801" s="408">
        <f t="shared" si="226"/>
        <v>1740.8159999999998</v>
      </c>
      <c r="M1801" s="408">
        <f t="shared" si="227"/>
        <v>3730.3199999999997</v>
      </c>
      <c r="N1801" s="408">
        <f t="shared" si="228"/>
        <v>3730.3199999999997</v>
      </c>
      <c r="O1801" s="311"/>
      <c r="P1801" s="515"/>
      <c r="Q1801" s="551"/>
      <c r="R1801" s="862"/>
      <c r="S1801" s="862"/>
      <c r="T1801" s="3"/>
      <c r="U1801" s="3"/>
      <c r="V1801" s="3"/>
      <c r="W1801" s="3"/>
      <c r="X1801" s="3"/>
      <c r="Y1801" s="3"/>
      <c r="Z1801" s="3"/>
    </row>
    <row r="1802" spans="1:26" s="2" customFormat="1" hidden="1" outlineLevel="1">
      <c r="A1802" s="218" t="s">
        <v>4496</v>
      </c>
      <c r="B1802" s="219" t="s">
        <v>2305</v>
      </c>
      <c r="C1802" s="265" t="s">
        <v>302</v>
      </c>
      <c r="D1802" s="190" t="s">
        <v>1307</v>
      </c>
      <c r="E1802" s="265"/>
      <c r="F1802" s="190"/>
      <c r="G1802" s="190" t="s">
        <v>29</v>
      </c>
      <c r="H1802" s="379">
        <v>1</v>
      </c>
      <c r="I1802" s="746">
        <v>1392.6527999999998</v>
      </c>
      <c r="J1802" s="421">
        <f t="shared" si="225"/>
        <v>1392.6527999999998</v>
      </c>
      <c r="K1802" s="751">
        <v>1218.5711999999999</v>
      </c>
      <c r="L1802" s="408">
        <f t="shared" si="226"/>
        <v>1218.5711999999999</v>
      </c>
      <c r="M1802" s="408">
        <f t="shared" si="227"/>
        <v>2611.2239999999997</v>
      </c>
      <c r="N1802" s="408">
        <f t="shared" si="228"/>
        <v>2611.2239999999997</v>
      </c>
      <c r="O1802" s="311"/>
      <c r="P1802" s="515"/>
      <c r="Q1802" s="551"/>
      <c r="R1802" s="862"/>
      <c r="S1802" s="862"/>
      <c r="T1802" s="3"/>
      <c r="U1802" s="3"/>
      <c r="V1802" s="3"/>
      <c r="W1802" s="3"/>
      <c r="X1802" s="3"/>
      <c r="Y1802" s="3"/>
      <c r="Z1802" s="3"/>
    </row>
    <row r="1803" spans="1:26" s="2" customFormat="1" hidden="1" outlineLevel="1">
      <c r="A1803" s="218" t="s">
        <v>4497</v>
      </c>
      <c r="B1803" s="219" t="s">
        <v>2305</v>
      </c>
      <c r="C1803" s="265" t="s">
        <v>302</v>
      </c>
      <c r="D1803" s="190" t="s">
        <v>1308</v>
      </c>
      <c r="E1803" s="265"/>
      <c r="F1803" s="190"/>
      <c r="G1803" s="190" t="s">
        <v>29</v>
      </c>
      <c r="H1803" s="379">
        <v>1</v>
      </c>
      <c r="I1803" s="746">
        <v>1492.1279999999999</v>
      </c>
      <c r="J1803" s="421">
        <f t="shared" si="225"/>
        <v>1492.1279999999999</v>
      </c>
      <c r="K1803" s="751">
        <v>1305.6119999999999</v>
      </c>
      <c r="L1803" s="408">
        <f t="shared" si="226"/>
        <v>1305.6119999999999</v>
      </c>
      <c r="M1803" s="408">
        <f t="shared" si="227"/>
        <v>2797.74</v>
      </c>
      <c r="N1803" s="408">
        <f t="shared" si="228"/>
        <v>2797.74</v>
      </c>
      <c r="O1803" s="311"/>
      <c r="P1803" s="515"/>
      <c r="Q1803" s="551"/>
      <c r="R1803" s="862"/>
      <c r="S1803" s="862"/>
      <c r="T1803" s="3"/>
      <c r="U1803" s="3"/>
      <c r="V1803" s="3"/>
      <c r="W1803" s="3"/>
      <c r="X1803" s="3"/>
      <c r="Y1803" s="3"/>
      <c r="Z1803" s="3"/>
    </row>
    <row r="1804" spans="1:26" s="2" customFormat="1" hidden="1" outlineLevel="1">
      <c r="A1804" s="218" t="s">
        <v>4498</v>
      </c>
      <c r="B1804" s="219" t="s">
        <v>2305</v>
      </c>
      <c r="C1804" s="265" t="s">
        <v>302</v>
      </c>
      <c r="D1804" s="190" t="s">
        <v>510</v>
      </c>
      <c r="E1804" s="265"/>
      <c r="F1804" s="190"/>
      <c r="G1804" s="190" t="s">
        <v>29</v>
      </c>
      <c r="H1804" s="379">
        <v>1</v>
      </c>
      <c r="I1804" s="746">
        <v>1492.1279999999999</v>
      </c>
      <c r="J1804" s="421">
        <f t="shared" si="225"/>
        <v>1492.1279999999999</v>
      </c>
      <c r="K1804" s="751">
        <v>1305.6119999999999</v>
      </c>
      <c r="L1804" s="408">
        <f t="shared" si="226"/>
        <v>1305.6119999999999</v>
      </c>
      <c r="M1804" s="408">
        <f t="shared" si="227"/>
        <v>2797.74</v>
      </c>
      <c r="N1804" s="408">
        <f t="shared" si="228"/>
        <v>2797.74</v>
      </c>
      <c r="O1804" s="311"/>
      <c r="P1804" s="515"/>
      <c r="Q1804" s="551"/>
      <c r="R1804" s="862"/>
      <c r="S1804" s="862"/>
      <c r="T1804" s="3"/>
      <c r="U1804" s="3"/>
      <c r="V1804" s="3"/>
      <c r="W1804" s="3"/>
      <c r="X1804" s="3"/>
      <c r="Y1804" s="3"/>
      <c r="Z1804" s="3"/>
    </row>
    <row r="1805" spans="1:26" s="2" customFormat="1" hidden="1" outlineLevel="1">
      <c r="A1805" s="218" t="s">
        <v>4499</v>
      </c>
      <c r="B1805" s="219" t="s">
        <v>2305</v>
      </c>
      <c r="C1805" s="265" t="s">
        <v>302</v>
      </c>
      <c r="D1805" s="190" t="s">
        <v>511</v>
      </c>
      <c r="E1805" s="265"/>
      <c r="F1805" s="190"/>
      <c r="G1805" s="190" t="s">
        <v>29</v>
      </c>
      <c r="H1805" s="379">
        <v>2</v>
      </c>
      <c r="I1805" s="746">
        <v>1740.8160000000003</v>
      </c>
      <c r="J1805" s="421">
        <f t="shared" ref="J1805:J1868" si="229">H1805*I1805</f>
        <v>3481.6320000000005</v>
      </c>
      <c r="K1805" s="751">
        <v>1523.2140000000004</v>
      </c>
      <c r="L1805" s="408">
        <f t="shared" ref="L1805:L1868" si="230">H1805*K1805</f>
        <v>3046.4280000000008</v>
      </c>
      <c r="M1805" s="408">
        <f t="shared" ref="M1805:M1868" si="231">I1805+K1805</f>
        <v>3264.0300000000007</v>
      </c>
      <c r="N1805" s="408">
        <f t="shared" ref="N1805:N1868" si="232">H1805*M1805</f>
        <v>6528.0600000000013</v>
      </c>
      <c r="O1805" s="311"/>
      <c r="P1805" s="515"/>
      <c r="Q1805" s="551"/>
      <c r="R1805" s="862"/>
      <c r="S1805" s="862"/>
      <c r="T1805" s="3"/>
      <c r="U1805" s="3"/>
      <c r="V1805" s="3"/>
      <c r="W1805" s="3"/>
      <c r="X1805" s="3"/>
      <c r="Y1805" s="3"/>
      <c r="Z1805" s="3"/>
    </row>
    <row r="1806" spans="1:26" s="2" customFormat="1" hidden="1" outlineLevel="1">
      <c r="A1806" s="218" t="s">
        <v>4500</v>
      </c>
      <c r="B1806" s="219" t="s">
        <v>2305</v>
      </c>
      <c r="C1806" s="265" t="s">
        <v>302</v>
      </c>
      <c r="D1806" s="190" t="s">
        <v>1237</v>
      </c>
      <c r="E1806" s="265"/>
      <c r="F1806" s="190"/>
      <c r="G1806" s="190" t="s">
        <v>29</v>
      </c>
      <c r="H1806" s="379">
        <v>8</v>
      </c>
      <c r="I1806" s="746">
        <v>1616.4719999999998</v>
      </c>
      <c r="J1806" s="421">
        <f t="shared" si="229"/>
        <v>12931.775999999998</v>
      </c>
      <c r="K1806" s="751">
        <v>1414.413</v>
      </c>
      <c r="L1806" s="408">
        <f t="shared" si="230"/>
        <v>11315.304</v>
      </c>
      <c r="M1806" s="408">
        <f t="shared" si="231"/>
        <v>3030.8849999999998</v>
      </c>
      <c r="N1806" s="408">
        <f t="shared" si="232"/>
        <v>24247.079999999998</v>
      </c>
      <c r="O1806" s="311"/>
      <c r="P1806" s="515"/>
      <c r="Q1806" s="551"/>
      <c r="R1806" s="862"/>
      <c r="S1806" s="862"/>
      <c r="T1806" s="3"/>
      <c r="U1806" s="3"/>
      <c r="V1806" s="3"/>
      <c r="W1806" s="3"/>
      <c r="X1806" s="3"/>
      <c r="Y1806" s="3"/>
      <c r="Z1806" s="3"/>
    </row>
    <row r="1807" spans="1:26" s="2" customFormat="1" hidden="1" outlineLevel="1">
      <c r="A1807" s="218" t="s">
        <v>4501</v>
      </c>
      <c r="B1807" s="219" t="s">
        <v>2305</v>
      </c>
      <c r="C1807" s="265" t="s">
        <v>302</v>
      </c>
      <c r="D1807" s="190" t="s">
        <v>512</v>
      </c>
      <c r="E1807" s="265"/>
      <c r="F1807" s="190"/>
      <c r="G1807" s="190" t="s">
        <v>29</v>
      </c>
      <c r="H1807" s="379">
        <v>1</v>
      </c>
      <c r="I1807" s="746">
        <v>1865.16</v>
      </c>
      <c r="J1807" s="421">
        <f t="shared" si="229"/>
        <v>1865.16</v>
      </c>
      <c r="K1807" s="751">
        <v>1632.0150000000001</v>
      </c>
      <c r="L1807" s="408">
        <f t="shared" si="230"/>
        <v>1632.0150000000001</v>
      </c>
      <c r="M1807" s="408">
        <f t="shared" si="231"/>
        <v>3497.1750000000002</v>
      </c>
      <c r="N1807" s="408">
        <f t="shared" si="232"/>
        <v>3497.1750000000002</v>
      </c>
      <c r="O1807" s="311"/>
      <c r="P1807" s="515"/>
      <c r="Q1807" s="551"/>
      <c r="R1807" s="862"/>
      <c r="S1807" s="862"/>
      <c r="T1807" s="3"/>
      <c r="U1807" s="3"/>
      <c r="V1807" s="3"/>
      <c r="W1807" s="3"/>
      <c r="X1807" s="3"/>
      <c r="Y1807" s="3"/>
      <c r="Z1807" s="3"/>
    </row>
    <row r="1808" spans="1:26" s="2" customFormat="1" hidden="1" outlineLevel="1">
      <c r="A1808" s="218" t="s">
        <v>4502</v>
      </c>
      <c r="B1808" s="219" t="s">
        <v>2305</v>
      </c>
      <c r="C1808" s="265" t="s">
        <v>302</v>
      </c>
      <c r="D1808" s="190" t="s">
        <v>513</v>
      </c>
      <c r="E1808" s="265"/>
      <c r="F1808" s="190"/>
      <c r="G1808" s="190" t="s">
        <v>29</v>
      </c>
      <c r="H1808" s="379">
        <v>1</v>
      </c>
      <c r="I1808" s="746">
        <v>1989.5039999999999</v>
      </c>
      <c r="J1808" s="421">
        <f t="shared" si="229"/>
        <v>1989.5039999999999</v>
      </c>
      <c r="K1808" s="751">
        <v>1740.8159999999998</v>
      </c>
      <c r="L1808" s="408">
        <f t="shared" si="230"/>
        <v>1740.8159999999998</v>
      </c>
      <c r="M1808" s="408">
        <f t="shared" si="231"/>
        <v>3730.3199999999997</v>
      </c>
      <c r="N1808" s="408">
        <f t="shared" si="232"/>
        <v>3730.3199999999997</v>
      </c>
      <c r="O1808" s="311"/>
      <c r="P1808" s="515"/>
      <c r="Q1808" s="551"/>
      <c r="R1808" s="862"/>
      <c r="S1808" s="862"/>
      <c r="T1808" s="3"/>
      <c r="U1808" s="3"/>
      <c r="V1808" s="3"/>
      <c r="W1808" s="3"/>
      <c r="X1808" s="3"/>
      <c r="Y1808" s="3"/>
      <c r="Z1808" s="3"/>
    </row>
    <row r="1809" spans="1:26" s="2" customFormat="1" hidden="1" outlineLevel="1">
      <c r="A1809" s="218" t="s">
        <v>4503</v>
      </c>
      <c r="B1809" s="219" t="s">
        <v>2305</v>
      </c>
      <c r="C1809" s="265" t="s">
        <v>302</v>
      </c>
      <c r="D1809" s="190" t="s">
        <v>1316</v>
      </c>
      <c r="E1809" s="265"/>
      <c r="F1809" s="190"/>
      <c r="G1809" s="190" t="s">
        <v>29</v>
      </c>
      <c r="H1809" s="379">
        <v>1</v>
      </c>
      <c r="I1809" s="746">
        <v>1367.7840000000001</v>
      </c>
      <c r="J1809" s="421">
        <f t="shared" si="229"/>
        <v>1367.7840000000001</v>
      </c>
      <c r="K1809" s="751">
        <v>1196.8109999999999</v>
      </c>
      <c r="L1809" s="408">
        <f t="shared" si="230"/>
        <v>1196.8109999999999</v>
      </c>
      <c r="M1809" s="408">
        <f t="shared" si="231"/>
        <v>2564.5950000000003</v>
      </c>
      <c r="N1809" s="408">
        <f t="shared" si="232"/>
        <v>2564.5950000000003</v>
      </c>
      <c r="O1809" s="311"/>
      <c r="P1809" s="515"/>
      <c r="Q1809" s="551"/>
      <c r="R1809" s="862"/>
      <c r="S1809" s="862"/>
      <c r="T1809" s="3"/>
      <c r="U1809" s="3"/>
      <c r="V1809" s="3"/>
      <c r="W1809" s="3"/>
      <c r="X1809" s="3"/>
      <c r="Y1809" s="3"/>
      <c r="Z1809" s="3"/>
    </row>
    <row r="1810" spans="1:26" s="2" customFormat="1" hidden="1" outlineLevel="1">
      <c r="A1810" s="218" t="s">
        <v>4504</v>
      </c>
      <c r="B1810" s="219" t="s">
        <v>2305</v>
      </c>
      <c r="C1810" s="265" t="s">
        <v>302</v>
      </c>
      <c r="D1810" s="190" t="s">
        <v>1255</v>
      </c>
      <c r="E1810" s="265"/>
      <c r="F1810" s="190"/>
      <c r="G1810" s="190" t="s">
        <v>29</v>
      </c>
      <c r="H1810" s="379">
        <v>1</v>
      </c>
      <c r="I1810" s="746">
        <v>1740.8160000000003</v>
      </c>
      <c r="J1810" s="421">
        <f t="shared" si="229"/>
        <v>1740.8160000000003</v>
      </c>
      <c r="K1810" s="751">
        <v>1523.2140000000004</v>
      </c>
      <c r="L1810" s="408">
        <f t="shared" si="230"/>
        <v>1523.2140000000004</v>
      </c>
      <c r="M1810" s="408">
        <f t="shared" si="231"/>
        <v>3264.0300000000007</v>
      </c>
      <c r="N1810" s="408">
        <f t="shared" si="232"/>
        <v>3264.0300000000007</v>
      </c>
      <c r="O1810" s="311"/>
      <c r="P1810" s="515"/>
      <c r="Q1810" s="551"/>
      <c r="R1810" s="862"/>
      <c r="S1810" s="862"/>
      <c r="T1810" s="3"/>
      <c r="U1810" s="3"/>
      <c r="V1810" s="3"/>
      <c r="W1810" s="3"/>
      <c r="X1810" s="3"/>
      <c r="Y1810" s="3"/>
      <c r="Z1810" s="3"/>
    </row>
    <row r="1811" spans="1:26" s="2" customFormat="1" hidden="1" outlineLevel="1">
      <c r="A1811" s="218" t="s">
        <v>4505</v>
      </c>
      <c r="B1811" s="219" t="s">
        <v>2305</v>
      </c>
      <c r="C1811" s="265" t="s">
        <v>302</v>
      </c>
      <c r="D1811" s="190" t="s">
        <v>1256</v>
      </c>
      <c r="E1811" s="265"/>
      <c r="F1811" s="190"/>
      <c r="G1811" s="190" t="s">
        <v>29</v>
      </c>
      <c r="H1811" s="379">
        <v>1</v>
      </c>
      <c r="I1811" s="746">
        <v>1740.8160000000003</v>
      </c>
      <c r="J1811" s="421">
        <f t="shared" si="229"/>
        <v>1740.8160000000003</v>
      </c>
      <c r="K1811" s="751">
        <v>1523.2140000000004</v>
      </c>
      <c r="L1811" s="408">
        <f t="shared" si="230"/>
        <v>1523.2140000000004</v>
      </c>
      <c r="M1811" s="408">
        <f t="shared" si="231"/>
        <v>3264.0300000000007</v>
      </c>
      <c r="N1811" s="408">
        <f t="shared" si="232"/>
        <v>3264.0300000000007</v>
      </c>
      <c r="O1811" s="311"/>
      <c r="P1811" s="515"/>
      <c r="Q1811" s="551"/>
      <c r="R1811" s="862"/>
      <c r="S1811" s="862"/>
      <c r="T1811" s="3"/>
      <c r="U1811" s="3"/>
      <c r="V1811" s="3"/>
      <c r="W1811" s="3"/>
      <c r="X1811" s="3"/>
      <c r="Y1811" s="3"/>
      <c r="Z1811" s="3"/>
    </row>
    <row r="1812" spans="1:26" s="2" customFormat="1" hidden="1" outlineLevel="1">
      <c r="A1812" s="218" t="s">
        <v>4506</v>
      </c>
      <c r="B1812" s="219" t="s">
        <v>2305</v>
      </c>
      <c r="C1812" s="265" t="s">
        <v>302</v>
      </c>
      <c r="D1812" s="190" t="s">
        <v>478</v>
      </c>
      <c r="E1812" s="265"/>
      <c r="F1812" s="190"/>
      <c r="G1812" s="190" t="s">
        <v>29</v>
      </c>
      <c r="H1812" s="379">
        <v>1</v>
      </c>
      <c r="I1812" s="746">
        <v>1989.5039999999999</v>
      </c>
      <c r="J1812" s="421">
        <f t="shared" si="229"/>
        <v>1989.5039999999999</v>
      </c>
      <c r="K1812" s="751">
        <v>1740.8159999999998</v>
      </c>
      <c r="L1812" s="408">
        <f t="shared" si="230"/>
        <v>1740.8159999999998</v>
      </c>
      <c r="M1812" s="408">
        <f t="shared" si="231"/>
        <v>3730.3199999999997</v>
      </c>
      <c r="N1812" s="408">
        <f t="shared" si="232"/>
        <v>3730.3199999999997</v>
      </c>
      <c r="O1812" s="311"/>
      <c r="P1812" s="515"/>
      <c r="Q1812" s="551"/>
      <c r="R1812" s="862"/>
      <c r="S1812" s="862"/>
      <c r="T1812" s="3"/>
      <c r="U1812" s="3"/>
      <c r="V1812" s="3"/>
      <c r="W1812" s="3"/>
      <c r="X1812" s="3"/>
      <c r="Y1812" s="3"/>
      <c r="Z1812" s="3"/>
    </row>
    <row r="1813" spans="1:26" s="2" customFormat="1" hidden="1" outlineLevel="1">
      <c r="A1813" s="218" t="s">
        <v>4507</v>
      </c>
      <c r="B1813" s="219" t="s">
        <v>2305</v>
      </c>
      <c r="C1813" s="265" t="s">
        <v>302</v>
      </c>
      <c r="D1813" s="190" t="s">
        <v>479</v>
      </c>
      <c r="E1813" s="265"/>
      <c r="F1813" s="190"/>
      <c r="G1813" s="190" t="s">
        <v>29</v>
      </c>
      <c r="H1813" s="379">
        <v>2</v>
      </c>
      <c r="I1813" s="746">
        <v>1989.5039999999999</v>
      </c>
      <c r="J1813" s="421">
        <f t="shared" si="229"/>
        <v>3979.0079999999998</v>
      </c>
      <c r="K1813" s="751">
        <v>1740.8159999999998</v>
      </c>
      <c r="L1813" s="408">
        <f t="shared" si="230"/>
        <v>3481.6319999999996</v>
      </c>
      <c r="M1813" s="408">
        <f t="shared" si="231"/>
        <v>3730.3199999999997</v>
      </c>
      <c r="N1813" s="408">
        <f t="shared" si="232"/>
        <v>7460.6399999999994</v>
      </c>
      <c r="O1813" s="311"/>
      <c r="P1813" s="515"/>
      <c r="Q1813" s="551"/>
      <c r="R1813" s="862"/>
      <c r="S1813" s="862"/>
      <c r="T1813" s="3"/>
      <c r="U1813" s="3"/>
      <c r="V1813" s="3"/>
      <c r="W1813" s="3"/>
      <c r="X1813" s="3"/>
      <c r="Y1813" s="3"/>
      <c r="Z1813" s="3"/>
    </row>
    <row r="1814" spans="1:26" s="2" customFormat="1" hidden="1" outlineLevel="1">
      <c r="A1814" s="218" t="s">
        <v>4508</v>
      </c>
      <c r="B1814" s="219" t="s">
        <v>2305</v>
      </c>
      <c r="C1814" s="265" t="s">
        <v>302</v>
      </c>
      <c r="D1814" s="190" t="s">
        <v>1238</v>
      </c>
      <c r="E1814" s="265"/>
      <c r="F1814" s="190"/>
      <c r="G1814" s="190" t="s">
        <v>29</v>
      </c>
      <c r="H1814" s="379">
        <v>2</v>
      </c>
      <c r="I1814" s="746">
        <v>1778.1191999999999</v>
      </c>
      <c r="J1814" s="421">
        <f t="shared" si="229"/>
        <v>3556.2383999999997</v>
      </c>
      <c r="K1814" s="751">
        <v>1555.8543</v>
      </c>
      <c r="L1814" s="408">
        <f t="shared" si="230"/>
        <v>3111.7085999999999</v>
      </c>
      <c r="M1814" s="408">
        <f t="shared" si="231"/>
        <v>3333.9735000000001</v>
      </c>
      <c r="N1814" s="408">
        <f t="shared" si="232"/>
        <v>6667.9470000000001</v>
      </c>
      <c r="O1814" s="311"/>
      <c r="P1814" s="515"/>
      <c r="Q1814" s="551"/>
      <c r="R1814" s="862"/>
      <c r="S1814" s="862"/>
      <c r="T1814" s="3"/>
      <c r="U1814" s="3"/>
      <c r="V1814" s="3"/>
      <c r="W1814" s="3"/>
      <c r="X1814" s="3"/>
      <c r="Y1814" s="3"/>
      <c r="Z1814" s="3"/>
    </row>
    <row r="1815" spans="1:26" s="2" customFormat="1" hidden="1" outlineLevel="1">
      <c r="A1815" s="218" t="s">
        <v>4509</v>
      </c>
      <c r="B1815" s="219" t="s">
        <v>2305</v>
      </c>
      <c r="C1815" s="265" t="s">
        <v>302</v>
      </c>
      <c r="D1815" s="190" t="s">
        <v>514</v>
      </c>
      <c r="E1815" s="265"/>
      <c r="F1815" s="190"/>
      <c r="G1815" s="190" t="s">
        <v>29</v>
      </c>
      <c r="H1815" s="379">
        <v>1</v>
      </c>
      <c r="I1815" s="746">
        <v>1740.8160000000003</v>
      </c>
      <c r="J1815" s="421">
        <f t="shared" si="229"/>
        <v>1740.8160000000003</v>
      </c>
      <c r="K1815" s="751">
        <v>1523.2140000000004</v>
      </c>
      <c r="L1815" s="408">
        <f t="shared" si="230"/>
        <v>1523.2140000000004</v>
      </c>
      <c r="M1815" s="408">
        <f t="shared" si="231"/>
        <v>3264.0300000000007</v>
      </c>
      <c r="N1815" s="408">
        <f t="shared" si="232"/>
        <v>3264.0300000000007</v>
      </c>
      <c r="O1815" s="311"/>
      <c r="P1815" s="515"/>
      <c r="Q1815" s="551"/>
      <c r="R1815" s="862"/>
      <c r="S1815" s="862"/>
      <c r="T1815" s="3"/>
      <c r="U1815" s="3"/>
      <c r="V1815" s="3"/>
      <c r="W1815" s="3"/>
      <c r="X1815" s="3"/>
      <c r="Y1815" s="3"/>
      <c r="Z1815" s="3"/>
    </row>
    <row r="1816" spans="1:26" s="2" customFormat="1" hidden="1" outlineLevel="1">
      <c r="A1816" s="218" t="s">
        <v>4510</v>
      </c>
      <c r="B1816" s="219" t="s">
        <v>2305</v>
      </c>
      <c r="C1816" s="265" t="s">
        <v>302</v>
      </c>
      <c r="D1816" s="190" t="s">
        <v>1257</v>
      </c>
      <c r="E1816" s="265"/>
      <c r="F1816" s="190"/>
      <c r="G1816" s="190" t="s">
        <v>29</v>
      </c>
      <c r="H1816" s="379">
        <v>1</v>
      </c>
      <c r="I1816" s="746">
        <v>2238.192</v>
      </c>
      <c r="J1816" s="421">
        <f t="shared" si="229"/>
        <v>2238.192</v>
      </c>
      <c r="K1816" s="751">
        <v>1958.4179999999999</v>
      </c>
      <c r="L1816" s="408">
        <f t="shared" si="230"/>
        <v>1958.4179999999999</v>
      </c>
      <c r="M1816" s="408">
        <f t="shared" si="231"/>
        <v>4196.6099999999997</v>
      </c>
      <c r="N1816" s="408">
        <f t="shared" si="232"/>
        <v>4196.6099999999997</v>
      </c>
      <c r="O1816" s="311"/>
      <c r="P1816" s="515"/>
      <c r="Q1816" s="551"/>
      <c r="R1816" s="862"/>
      <c r="S1816" s="862"/>
      <c r="T1816" s="3"/>
      <c r="U1816" s="3"/>
      <c r="V1816" s="3"/>
      <c r="W1816" s="3"/>
      <c r="X1816" s="3"/>
      <c r="Y1816" s="3"/>
      <c r="Z1816" s="3"/>
    </row>
    <row r="1817" spans="1:26" s="2" customFormat="1" hidden="1" outlineLevel="1">
      <c r="A1817" s="218" t="s">
        <v>4511</v>
      </c>
      <c r="B1817" s="219" t="s">
        <v>2305</v>
      </c>
      <c r="C1817" s="265" t="s">
        <v>302</v>
      </c>
      <c r="D1817" s="190" t="s">
        <v>1258</v>
      </c>
      <c r="E1817" s="265"/>
      <c r="F1817" s="190"/>
      <c r="G1817" s="190" t="s">
        <v>29</v>
      </c>
      <c r="H1817" s="379">
        <v>1</v>
      </c>
      <c r="I1817" s="746">
        <v>2238.192</v>
      </c>
      <c r="J1817" s="421">
        <f t="shared" si="229"/>
        <v>2238.192</v>
      </c>
      <c r="K1817" s="751">
        <v>1958.4179999999999</v>
      </c>
      <c r="L1817" s="408">
        <f t="shared" si="230"/>
        <v>1958.4179999999999</v>
      </c>
      <c r="M1817" s="408">
        <f t="shared" si="231"/>
        <v>4196.6099999999997</v>
      </c>
      <c r="N1817" s="408">
        <f t="shared" si="232"/>
        <v>4196.6099999999997</v>
      </c>
      <c r="O1817" s="311"/>
      <c r="P1817" s="515"/>
      <c r="Q1817" s="551"/>
      <c r="R1817" s="862"/>
      <c r="S1817" s="862"/>
      <c r="T1817" s="3"/>
      <c r="U1817" s="3"/>
      <c r="V1817" s="3"/>
      <c r="W1817" s="3"/>
      <c r="X1817" s="3"/>
      <c r="Y1817" s="3"/>
      <c r="Z1817" s="3"/>
    </row>
    <row r="1818" spans="1:26" s="2" customFormat="1" hidden="1" outlineLevel="1">
      <c r="A1818" s="218" t="s">
        <v>4512</v>
      </c>
      <c r="B1818" s="219" t="s">
        <v>2305</v>
      </c>
      <c r="C1818" s="265" t="s">
        <v>302</v>
      </c>
      <c r="D1818" s="190" t="s">
        <v>1259</v>
      </c>
      <c r="E1818" s="265"/>
      <c r="F1818" s="190"/>
      <c r="G1818" s="190" t="s">
        <v>29</v>
      </c>
      <c r="H1818" s="379">
        <v>1</v>
      </c>
      <c r="I1818" s="746">
        <v>1989.5039999999999</v>
      </c>
      <c r="J1818" s="421">
        <f t="shared" si="229"/>
        <v>1989.5039999999999</v>
      </c>
      <c r="K1818" s="751">
        <v>1740.8159999999998</v>
      </c>
      <c r="L1818" s="408">
        <f t="shared" si="230"/>
        <v>1740.8159999999998</v>
      </c>
      <c r="M1818" s="408">
        <f t="shared" si="231"/>
        <v>3730.3199999999997</v>
      </c>
      <c r="N1818" s="408">
        <f t="shared" si="232"/>
        <v>3730.3199999999997</v>
      </c>
      <c r="O1818" s="311"/>
      <c r="P1818" s="515"/>
      <c r="Q1818" s="551"/>
      <c r="R1818" s="862"/>
      <c r="S1818" s="862"/>
      <c r="T1818" s="3"/>
      <c r="U1818" s="3"/>
      <c r="V1818" s="3"/>
      <c r="W1818" s="3"/>
      <c r="X1818" s="3"/>
      <c r="Y1818" s="3"/>
      <c r="Z1818" s="3"/>
    </row>
    <row r="1819" spans="1:26" s="2" customFormat="1" hidden="1" outlineLevel="1">
      <c r="A1819" s="218" t="s">
        <v>4513</v>
      </c>
      <c r="B1819" s="219" t="s">
        <v>2305</v>
      </c>
      <c r="C1819" s="265" t="s">
        <v>302</v>
      </c>
      <c r="D1819" s="190" t="s">
        <v>515</v>
      </c>
      <c r="E1819" s="265"/>
      <c r="F1819" s="190"/>
      <c r="G1819" s="190" t="s">
        <v>29</v>
      </c>
      <c r="H1819" s="379">
        <v>3</v>
      </c>
      <c r="I1819" s="746">
        <v>2238.192</v>
      </c>
      <c r="J1819" s="421">
        <f t="shared" si="229"/>
        <v>6714.576</v>
      </c>
      <c r="K1819" s="751">
        <v>1958.4179999999999</v>
      </c>
      <c r="L1819" s="408">
        <f t="shared" si="230"/>
        <v>5875.2539999999999</v>
      </c>
      <c r="M1819" s="408">
        <f t="shared" si="231"/>
        <v>4196.6099999999997</v>
      </c>
      <c r="N1819" s="408">
        <f t="shared" si="232"/>
        <v>12589.829999999998</v>
      </c>
      <c r="O1819" s="311"/>
      <c r="P1819" s="515"/>
      <c r="Q1819" s="551"/>
      <c r="R1819" s="862"/>
      <c r="S1819" s="862"/>
      <c r="T1819" s="3"/>
      <c r="U1819" s="3"/>
      <c r="V1819" s="3"/>
      <c r="W1819" s="3"/>
      <c r="X1819" s="3"/>
      <c r="Y1819" s="3"/>
      <c r="Z1819" s="3"/>
    </row>
    <row r="1820" spans="1:26" s="2" customFormat="1" hidden="1" outlineLevel="1">
      <c r="A1820" s="218" t="s">
        <v>4514</v>
      </c>
      <c r="B1820" s="219" t="s">
        <v>2305</v>
      </c>
      <c r="C1820" s="265" t="s">
        <v>302</v>
      </c>
      <c r="D1820" s="190" t="s">
        <v>516</v>
      </c>
      <c r="E1820" s="265"/>
      <c r="F1820" s="190"/>
      <c r="G1820" s="190" t="s">
        <v>29</v>
      </c>
      <c r="H1820" s="379">
        <v>1</v>
      </c>
      <c r="I1820" s="746">
        <v>2238.192</v>
      </c>
      <c r="J1820" s="421">
        <f t="shared" si="229"/>
        <v>2238.192</v>
      </c>
      <c r="K1820" s="751">
        <v>1958.4179999999999</v>
      </c>
      <c r="L1820" s="408">
        <f t="shared" si="230"/>
        <v>1958.4179999999999</v>
      </c>
      <c r="M1820" s="408">
        <f t="shared" si="231"/>
        <v>4196.6099999999997</v>
      </c>
      <c r="N1820" s="408">
        <f t="shared" si="232"/>
        <v>4196.6099999999997</v>
      </c>
      <c r="O1820" s="311"/>
      <c r="P1820" s="515"/>
      <c r="Q1820" s="551"/>
      <c r="R1820" s="862"/>
      <c r="S1820" s="862"/>
      <c r="T1820" s="3"/>
      <c r="U1820" s="3"/>
      <c r="V1820" s="3"/>
      <c r="W1820" s="3"/>
      <c r="X1820" s="3"/>
      <c r="Y1820" s="3"/>
      <c r="Z1820" s="3"/>
    </row>
    <row r="1821" spans="1:26" s="2" customFormat="1" hidden="1" outlineLevel="1">
      <c r="A1821" s="218" t="s">
        <v>4515</v>
      </c>
      <c r="B1821" s="219" t="s">
        <v>2305</v>
      </c>
      <c r="C1821" s="265" t="s">
        <v>302</v>
      </c>
      <c r="D1821" s="190" t="s">
        <v>517</v>
      </c>
      <c r="E1821" s="265"/>
      <c r="F1821" s="190"/>
      <c r="G1821" s="190" t="s">
        <v>29</v>
      </c>
      <c r="H1821" s="379">
        <v>1</v>
      </c>
      <c r="I1821" s="746">
        <v>2238.192</v>
      </c>
      <c r="J1821" s="421">
        <f t="shared" si="229"/>
        <v>2238.192</v>
      </c>
      <c r="K1821" s="751">
        <v>1958.4179999999999</v>
      </c>
      <c r="L1821" s="408">
        <f t="shared" si="230"/>
        <v>1958.4179999999999</v>
      </c>
      <c r="M1821" s="408">
        <f t="shared" si="231"/>
        <v>4196.6099999999997</v>
      </c>
      <c r="N1821" s="408">
        <f t="shared" si="232"/>
        <v>4196.6099999999997</v>
      </c>
      <c r="O1821" s="311"/>
      <c r="P1821" s="515"/>
      <c r="Q1821" s="551"/>
      <c r="R1821" s="862"/>
      <c r="S1821" s="862"/>
      <c r="T1821" s="3"/>
      <c r="U1821" s="3"/>
      <c r="V1821" s="3"/>
      <c r="W1821" s="3"/>
      <c r="X1821" s="3"/>
      <c r="Y1821" s="3"/>
      <c r="Z1821" s="3"/>
    </row>
    <row r="1822" spans="1:26" s="2" customFormat="1" hidden="1" outlineLevel="1">
      <c r="A1822" s="218" t="s">
        <v>4516</v>
      </c>
      <c r="B1822" s="219" t="s">
        <v>2305</v>
      </c>
      <c r="C1822" s="265" t="s">
        <v>302</v>
      </c>
      <c r="D1822" s="190" t="s">
        <v>518</v>
      </c>
      <c r="E1822" s="265"/>
      <c r="F1822" s="190"/>
      <c r="G1822" s="190" t="s">
        <v>29</v>
      </c>
      <c r="H1822" s="379">
        <v>1</v>
      </c>
      <c r="I1822" s="746">
        <v>2238.192</v>
      </c>
      <c r="J1822" s="421">
        <f t="shared" si="229"/>
        <v>2238.192</v>
      </c>
      <c r="K1822" s="751">
        <v>1958.4179999999999</v>
      </c>
      <c r="L1822" s="408">
        <f t="shared" si="230"/>
        <v>1958.4179999999999</v>
      </c>
      <c r="M1822" s="408">
        <f t="shared" si="231"/>
        <v>4196.6099999999997</v>
      </c>
      <c r="N1822" s="408">
        <f t="shared" si="232"/>
        <v>4196.6099999999997</v>
      </c>
      <c r="O1822" s="311"/>
      <c r="P1822" s="515"/>
      <c r="Q1822" s="551"/>
      <c r="R1822" s="862"/>
      <c r="S1822" s="862"/>
      <c r="T1822" s="3"/>
      <c r="U1822" s="3"/>
      <c r="V1822" s="3"/>
      <c r="W1822" s="3"/>
      <c r="X1822" s="3"/>
      <c r="Y1822" s="3"/>
      <c r="Z1822" s="3"/>
    </row>
    <row r="1823" spans="1:26" s="2" customFormat="1" hidden="1" outlineLevel="1">
      <c r="A1823" s="218" t="s">
        <v>4517</v>
      </c>
      <c r="B1823" s="219" t="s">
        <v>2305</v>
      </c>
      <c r="C1823" s="265" t="s">
        <v>302</v>
      </c>
      <c r="D1823" s="190" t="s">
        <v>519</v>
      </c>
      <c r="E1823" s="265"/>
      <c r="F1823" s="190"/>
      <c r="G1823" s="190" t="s">
        <v>29</v>
      </c>
      <c r="H1823" s="379">
        <v>1</v>
      </c>
      <c r="I1823" s="746">
        <v>2238.192</v>
      </c>
      <c r="J1823" s="421">
        <f t="shared" si="229"/>
        <v>2238.192</v>
      </c>
      <c r="K1823" s="751">
        <v>1958.4179999999999</v>
      </c>
      <c r="L1823" s="408">
        <f t="shared" si="230"/>
        <v>1958.4179999999999</v>
      </c>
      <c r="M1823" s="408">
        <f t="shared" si="231"/>
        <v>4196.6099999999997</v>
      </c>
      <c r="N1823" s="408">
        <f t="shared" si="232"/>
        <v>4196.6099999999997</v>
      </c>
      <c r="O1823" s="311"/>
      <c r="P1823" s="515"/>
      <c r="Q1823" s="551"/>
      <c r="R1823" s="862"/>
      <c r="S1823" s="862"/>
      <c r="T1823" s="3"/>
      <c r="U1823" s="3"/>
      <c r="V1823" s="3"/>
      <c r="W1823" s="3"/>
      <c r="X1823" s="3"/>
      <c r="Y1823" s="3"/>
      <c r="Z1823" s="3"/>
    </row>
    <row r="1824" spans="1:26" s="2" customFormat="1" hidden="1" outlineLevel="1">
      <c r="A1824" s="218" t="s">
        <v>4518</v>
      </c>
      <c r="B1824" s="219" t="s">
        <v>2305</v>
      </c>
      <c r="C1824" s="265" t="s">
        <v>302</v>
      </c>
      <c r="D1824" s="190" t="s">
        <v>520</v>
      </c>
      <c r="E1824" s="265"/>
      <c r="F1824" s="190"/>
      <c r="G1824" s="190" t="s">
        <v>29</v>
      </c>
      <c r="H1824" s="379">
        <v>1</v>
      </c>
      <c r="I1824" s="746">
        <v>2238.192</v>
      </c>
      <c r="J1824" s="421">
        <f t="shared" si="229"/>
        <v>2238.192</v>
      </c>
      <c r="K1824" s="751">
        <v>1958.4179999999999</v>
      </c>
      <c r="L1824" s="408">
        <f t="shared" si="230"/>
        <v>1958.4179999999999</v>
      </c>
      <c r="M1824" s="408">
        <f t="shared" si="231"/>
        <v>4196.6099999999997</v>
      </c>
      <c r="N1824" s="408">
        <f t="shared" si="232"/>
        <v>4196.6099999999997</v>
      </c>
      <c r="O1824" s="311"/>
      <c r="P1824" s="515"/>
      <c r="Q1824" s="551"/>
      <c r="R1824" s="862"/>
      <c r="S1824" s="862"/>
      <c r="T1824" s="3"/>
      <c r="U1824" s="3"/>
      <c r="V1824" s="3"/>
      <c r="W1824" s="3"/>
      <c r="X1824" s="3"/>
      <c r="Y1824" s="3"/>
      <c r="Z1824" s="3"/>
    </row>
    <row r="1825" spans="1:26" s="2" customFormat="1" hidden="1" outlineLevel="1">
      <c r="A1825" s="218" t="s">
        <v>4519</v>
      </c>
      <c r="B1825" s="219" t="s">
        <v>2305</v>
      </c>
      <c r="C1825" s="265" t="s">
        <v>302</v>
      </c>
      <c r="D1825" s="190" t="s">
        <v>1260</v>
      </c>
      <c r="E1825" s="265"/>
      <c r="F1825" s="190"/>
      <c r="G1825" s="190" t="s">
        <v>29</v>
      </c>
      <c r="H1825" s="379">
        <v>1</v>
      </c>
      <c r="I1825" s="746">
        <v>2486.88</v>
      </c>
      <c r="J1825" s="421">
        <f t="shared" si="229"/>
        <v>2486.88</v>
      </c>
      <c r="K1825" s="751">
        <v>2176.02</v>
      </c>
      <c r="L1825" s="408">
        <f t="shared" si="230"/>
        <v>2176.02</v>
      </c>
      <c r="M1825" s="408">
        <f t="shared" si="231"/>
        <v>4662.8999999999996</v>
      </c>
      <c r="N1825" s="408">
        <f t="shared" si="232"/>
        <v>4662.8999999999996</v>
      </c>
      <c r="O1825" s="311"/>
      <c r="P1825" s="515"/>
      <c r="Q1825" s="551"/>
      <c r="R1825" s="862"/>
      <c r="S1825" s="862"/>
      <c r="T1825" s="3"/>
      <c r="U1825" s="3"/>
      <c r="V1825" s="3"/>
      <c r="W1825" s="3"/>
      <c r="X1825" s="3"/>
      <c r="Y1825" s="3"/>
      <c r="Z1825" s="3"/>
    </row>
    <row r="1826" spans="1:26" s="2" customFormat="1" hidden="1" outlineLevel="1">
      <c r="A1826" s="218" t="s">
        <v>4520</v>
      </c>
      <c r="B1826" s="219" t="s">
        <v>2305</v>
      </c>
      <c r="C1826" s="265" t="s">
        <v>302</v>
      </c>
      <c r="D1826" s="190" t="s">
        <v>1261</v>
      </c>
      <c r="E1826" s="265"/>
      <c r="F1826" s="190"/>
      <c r="G1826" s="190" t="s">
        <v>29</v>
      </c>
      <c r="H1826" s="379">
        <v>1</v>
      </c>
      <c r="I1826" s="746">
        <v>2486.88</v>
      </c>
      <c r="J1826" s="421">
        <f t="shared" si="229"/>
        <v>2486.88</v>
      </c>
      <c r="K1826" s="751">
        <v>2176.02</v>
      </c>
      <c r="L1826" s="408">
        <f t="shared" si="230"/>
        <v>2176.02</v>
      </c>
      <c r="M1826" s="408">
        <f t="shared" si="231"/>
        <v>4662.8999999999996</v>
      </c>
      <c r="N1826" s="408">
        <f t="shared" si="232"/>
        <v>4662.8999999999996</v>
      </c>
      <c r="O1826" s="311"/>
      <c r="P1826" s="515"/>
      <c r="Q1826" s="551"/>
      <c r="R1826" s="862"/>
      <c r="S1826" s="862"/>
      <c r="T1826" s="3"/>
      <c r="U1826" s="3"/>
      <c r="V1826" s="3"/>
      <c r="W1826" s="3"/>
      <c r="X1826" s="3"/>
      <c r="Y1826" s="3"/>
      <c r="Z1826" s="3"/>
    </row>
    <row r="1827" spans="1:26" s="2" customFormat="1" hidden="1" outlineLevel="1">
      <c r="A1827" s="218" t="s">
        <v>4521</v>
      </c>
      <c r="B1827" s="219" t="s">
        <v>2305</v>
      </c>
      <c r="C1827" s="265" t="s">
        <v>302</v>
      </c>
      <c r="D1827" s="190" t="s">
        <v>521</v>
      </c>
      <c r="E1827" s="265"/>
      <c r="F1827" s="190"/>
      <c r="G1827" s="190" t="s">
        <v>29</v>
      </c>
      <c r="H1827" s="379">
        <v>1</v>
      </c>
      <c r="I1827" s="746">
        <v>2238.192</v>
      </c>
      <c r="J1827" s="421">
        <f t="shared" si="229"/>
        <v>2238.192</v>
      </c>
      <c r="K1827" s="751">
        <v>1958.4179999999999</v>
      </c>
      <c r="L1827" s="408">
        <f t="shared" si="230"/>
        <v>1958.4179999999999</v>
      </c>
      <c r="M1827" s="408">
        <f t="shared" si="231"/>
        <v>4196.6099999999997</v>
      </c>
      <c r="N1827" s="408">
        <f t="shared" si="232"/>
        <v>4196.6099999999997</v>
      </c>
      <c r="O1827" s="311"/>
      <c r="P1827" s="515"/>
      <c r="Q1827" s="551"/>
      <c r="R1827" s="862"/>
      <c r="S1827" s="862"/>
      <c r="T1827" s="3"/>
      <c r="U1827" s="3"/>
      <c r="V1827" s="3"/>
      <c r="W1827" s="3"/>
      <c r="X1827" s="3"/>
      <c r="Y1827" s="3"/>
      <c r="Z1827" s="3"/>
    </row>
    <row r="1828" spans="1:26" s="2" customFormat="1" hidden="1" outlineLevel="1">
      <c r="A1828" s="218" t="s">
        <v>4522</v>
      </c>
      <c r="B1828" s="219" t="s">
        <v>2305</v>
      </c>
      <c r="C1828" s="265" t="s">
        <v>302</v>
      </c>
      <c r="D1828" s="190" t="s">
        <v>522</v>
      </c>
      <c r="E1828" s="265"/>
      <c r="F1828" s="190"/>
      <c r="G1828" s="190" t="s">
        <v>29</v>
      </c>
      <c r="H1828" s="379">
        <v>1</v>
      </c>
      <c r="I1828" s="746">
        <v>2486.8799999999997</v>
      </c>
      <c r="J1828" s="421">
        <f t="shared" si="229"/>
        <v>2486.8799999999997</v>
      </c>
      <c r="K1828" s="751">
        <v>2176.0199999999995</v>
      </c>
      <c r="L1828" s="408">
        <f t="shared" si="230"/>
        <v>2176.0199999999995</v>
      </c>
      <c r="M1828" s="408">
        <f t="shared" si="231"/>
        <v>4662.8999999999996</v>
      </c>
      <c r="N1828" s="408">
        <f t="shared" si="232"/>
        <v>4662.8999999999996</v>
      </c>
      <c r="O1828" s="311"/>
      <c r="P1828" s="515"/>
      <c r="Q1828" s="551"/>
      <c r="R1828" s="862"/>
      <c r="S1828" s="862"/>
      <c r="T1828" s="3"/>
      <c r="U1828" s="3"/>
      <c r="V1828" s="3"/>
      <c r="W1828" s="3"/>
      <c r="X1828" s="3"/>
      <c r="Y1828" s="3"/>
      <c r="Z1828" s="3"/>
    </row>
    <row r="1829" spans="1:26" s="2" customFormat="1" hidden="1" outlineLevel="1">
      <c r="A1829" s="218" t="s">
        <v>4523</v>
      </c>
      <c r="B1829" s="219" t="s">
        <v>2305</v>
      </c>
      <c r="C1829" s="265" t="s">
        <v>302</v>
      </c>
      <c r="D1829" s="190" t="s">
        <v>523</v>
      </c>
      <c r="E1829" s="265"/>
      <c r="F1829" s="190"/>
      <c r="G1829" s="190" t="s">
        <v>29</v>
      </c>
      <c r="H1829" s="379">
        <v>1</v>
      </c>
      <c r="I1829" s="746">
        <v>2735.5680000000002</v>
      </c>
      <c r="J1829" s="421">
        <f t="shared" si="229"/>
        <v>2735.5680000000002</v>
      </c>
      <c r="K1829" s="751">
        <v>2393.6219999999998</v>
      </c>
      <c r="L1829" s="408">
        <f t="shared" si="230"/>
        <v>2393.6219999999998</v>
      </c>
      <c r="M1829" s="408">
        <f t="shared" si="231"/>
        <v>5129.1900000000005</v>
      </c>
      <c r="N1829" s="408">
        <f t="shared" si="232"/>
        <v>5129.1900000000005</v>
      </c>
      <c r="O1829" s="311"/>
      <c r="P1829" s="515"/>
      <c r="Q1829" s="551"/>
      <c r="R1829" s="862"/>
      <c r="S1829" s="862"/>
      <c r="T1829" s="3"/>
      <c r="U1829" s="3"/>
      <c r="V1829" s="3"/>
      <c r="W1829" s="3"/>
      <c r="X1829" s="3"/>
      <c r="Y1829" s="3"/>
      <c r="Z1829" s="3"/>
    </row>
    <row r="1830" spans="1:26" s="2" customFormat="1" hidden="1" outlineLevel="1">
      <c r="A1830" s="218" t="s">
        <v>4524</v>
      </c>
      <c r="B1830" s="219" t="s">
        <v>2305</v>
      </c>
      <c r="C1830" s="265" t="s">
        <v>302</v>
      </c>
      <c r="D1830" s="190" t="s">
        <v>1262</v>
      </c>
      <c r="E1830" s="265"/>
      <c r="F1830" s="190"/>
      <c r="G1830" s="190" t="s">
        <v>29</v>
      </c>
      <c r="H1830" s="379">
        <v>1</v>
      </c>
      <c r="I1830" s="746">
        <v>2735.5680000000002</v>
      </c>
      <c r="J1830" s="421">
        <f t="shared" si="229"/>
        <v>2735.5680000000002</v>
      </c>
      <c r="K1830" s="751">
        <v>2393.6219999999998</v>
      </c>
      <c r="L1830" s="408">
        <f t="shared" si="230"/>
        <v>2393.6219999999998</v>
      </c>
      <c r="M1830" s="408">
        <f t="shared" si="231"/>
        <v>5129.1900000000005</v>
      </c>
      <c r="N1830" s="408">
        <f t="shared" si="232"/>
        <v>5129.1900000000005</v>
      </c>
      <c r="O1830" s="311"/>
      <c r="P1830" s="515"/>
      <c r="Q1830" s="551"/>
      <c r="R1830" s="862"/>
      <c r="S1830" s="862"/>
      <c r="T1830" s="3"/>
      <c r="U1830" s="3"/>
      <c r="V1830" s="3"/>
      <c r="W1830" s="3"/>
      <c r="X1830" s="3"/>
      <c r="Y1830" s="3"/>
      <c r="Z1830" s="3"/>
    </row>
    <row r="1831" spans="1:26" s="2" customFormat="1" hidden="1" outlineLevel="1">
      <c r="A1831" s="218" t="s">
        <v>4525</v>
      </c>
      <c r="B1831" s="219" t="s">
        <v>2305</v>
      </c>
      <c r="C1831" s="265" t="s">
        <v>302</v>
      </c>
      <c r="D1831" s="190" t="s">
        <v>524</v>
      </c>
      <c r="E1831" s="265"/>
      <c r="F1831" s="190"/>
      <c r="G1831" s="190" t="s">
        <v>29</v>
      </c>
      <c r="H1831" s="379">
        <v>1</v>
      </c>
      <c r="I1831" s="746">
        <v>1865.16</v>
      </c>
      <c r="J1831" s="421">
        <f t="shared" si="229"/>
        <v>1865.16</v>
      </c>
      <c r="K1831" s="751">
        <v>1632.0150000000001</v>
      </c>
      <c r="L1831" s="408">
        <f t="shared" si="230"/>
        <v>1632.0150000000001</v>
      </c>
      <c r="M1831" s="408">
        <f t="shared" si="231"/>
        <v>3497.1750000000002</v>
      </c>
      <c r="N1831" s="408">
        <f t="shared" si="232"/>
        <v>3497.1750000000002</v>
      </c>
      <c r="O1831" s="311"/>
      <c r="P1831" s="515"/>
      <c r="Q1831" s="551"/>
      <c r="R1831" s="862"/>
      <c r="S1831" s="862"/>
      <c r="T1831" s="3"/>
      <c r="U1831" s="3"/>
      <c r="V1831" s="3"/>
      <c r="W1831" s="3"/>
      <c r="X1831" s="3"/>
      <c r="Y1831" s="3"/>
      <c r="Z1831" s="3"/>
    </row>
    <row r="1832" spans="1:26" s="2" customFormat="1" hidden="1" outlineLevel="1">
      <c r="A1832" s="218" t="s">
        <v>4526</v>
      </c>
      <c r="B1832" s="219" t="s">
        <v>2305</v>
      </c>
      <c r="C1832" s="265" t="s">
        <v>302</v>
      </c>
      <c r="D1832" s="190" t="s">
        <v>1263</v>
      </c>
      <c r="E1832" s="265"/>
      <c r="F1832" s="190"/>
      <c r="G1832" s="190" t="s">
        <v>29</v>
      </c>
      <c r="H1832" s="379">
        <v>1</v>
      </c>
      <c r="I1832" s="746">
        <v>2113.848</v>
      </c>
      <c r="J1832" s="421">
        <f t="shared" si="229"/>
        <v>2113.848</v>
      </c>
      <c r="K1832" s="751">
        <v>1849.6170000000002</v>
      </c>
      <c r="L1832" s="408">
        <f t="shared" si="230"/>
        <v>1849.6170000000002</v>
      </c>
      <c r="M1832" s="408">
        <f t="shared" si="231"/>
        <v>3963.4650000000001</v>
      </c>
      <c r="N1832" s="408">
        <f t="shared" si="232"/>
        <v>3963.4650000000001</v>
      </c>
      <c r="O1832" s="311"/>
      <c r="P1832" s="515"/>
      <c r="Q1832" s="551"/>
      <c r="R1832" s="862"/>
      <c r="S1832" s="862"/>
      <c r="T1832" s="3"/>
      <c r="U1832" s="3"/>
      <c r="V1832" s="3"/>
      <c r="W1832" s="3"/>
      <c r="X1832" s="3"/>
      <c r="Y1832" s="3"/>
      <c r="Z1832" s="3"/>
    </row>
    <row r="1833" spans="1:26" s="2" customFormat="1" hidden="1" outlineLevel="1">
      <c r="A1833" s="218" t="s">
        <v>4527</v>
      </c>
      <c r="B1833" s="219" t="s">
        <v>2305</v>
      </c>
      <c r="C1833" s="265" t="s">
        <v>302</v>
      </c>
      <c r="D1833" s="190" t="s">
        <v>1264</v>
      </c>
      <c r="E1833" s="265"/>
      <c r="F1833" s="190"/>
      <c r="G1833" s="190" t="s">
        <v>29</v>
      </c>
      <c r="H1833" s="379">
        <v>1</v>
      </c>
      <c r="I1833" s="746">
        <v>2238.192</v>
      </c>
      <c r="J1833" s="421">
        <f t="shared" si="229"/>
        <v>2238.192</v>
      </c>
      <c r="K1833" s="751">
        <v>1958.4179999999999</v>
      </c>
      <c r="L1833" s="408">
        <f t="shared" si="230"/>
        <v>1958.4179999999999</v>
      </c>
      <c r="M1833" s="408">
        <f t="shared" si="231"/>
        <v>4196.6099999999997</v>
      </c>
      <c r="N1833" s="408">
        <f t="shared" si="232"/>
        <v>4196.6099999999997</v>
      </c>
      <c r="O1833" s="311"/>
      <c r="P1833" s="515"/>
      <c r="Q1833" s="551"/>
      <c r="R1833" s="862"/>
      <c r="S1833" s="862"/>
      <c r="T1833" s="3"/>
      <c r="U1833" s="3"/>
      <c r="V1833" s="3"/>
      <c r="W1833" s="3"/>
      <c r="X1833" s="3"/>
      <c r="Y1833" s="3"/>
      <c r="Z1833" s="3"/>
    </row>
    <row r="1834" spans="1:26" s="2" customFormat="1" hidden="1" outlineLevel="1">
      <c r="A1834" s="218" t="s">
        <v>4528</v>
      </c>
      <c r="B1834" s="219" t="s">
        <v>2305</v>
      </c>
      <c r="C1834" s="265" t="s">
        <v>302</v>
      </c>
      <c r="D1834" s="190" t="s">
        <v>525</v>
      </c>
      <c r="E1834" s="265"/>
      <c r="F1834" s="190"/>
      <c r="G1834" s="190" t="s">
        <v>29</v>
      </c>
      <c r="H1834" s="379">
        <v>1</v>
      </c>
      <c r="I1834" s="746">
        <v>2486.8799999999997</v>
      </c>
      <c r="J1834" s="421">
        <f t="shared" si="229"/>
        <v>2486.8799999999997</v>
      </c>
      <c r="K1834" s="751">
        <v>2176.0199999999995</v>
      </c>
      <c r="L1834" s="408">
        <f t="shared" si="230"/>
        <v>2176.0199999999995</v>
      </c>
      <c r="M1834" s="408">
        <f t="shared" si="231"/>
        <v>4662.8999999999996</v>
      </c>
      <c r="N1834" s="408">
        <f t="shared" si="232"/>
        <v>4662.8999999999996</v>
      </c>
      <c r="O1834" s="311"/>
      <c r="P1834" s="515"/>
      <c r="Q1834" s="551"/>
      <c r="R1834" s="862"/>
      <c r="S1834" s="862"/>
      <c r="T1834" s="3"/>
      <c r="U1834" s="3"/>
      <c r="V1834" s="3"/>
      <c r="W1834" s="3"/>
      <c r="X1834" s="3"/>
      <c r="Y1834" s="3"/>
      <c r="Z1834" s="3"/>
    </row>
    <row r="1835" spans="1:26" s="2" customFormat="1" hidden="1" outlineLevel="1">
      <c r="A1835" s="218" t="s">
        <v>4529</v>
      </c>
      <c r="B1835" s="219" t="s">
        <v>2305</v>
      </c>
      <c r="C1835" s="265" t="s">
        <v>302</v>
      </c>
      <c r="D1835" s="190" t="s">
        <v>526</v>
      </c>
      <c r="E1835" s="265"/>
      <c r="F1835" s="190"/>
      <c r="G1835" s="190" t="s">
        <v>29</v>
      </c>
      <c r="H1835" s="379">
        <v>1</v>
      </c>
      <c r="I1835" s="746">
        <v>2984.2559999999999</v>
      </c>
      <c r="J1835" s="421">
        <f t="shared" si="229"/>
        <v>2984.2559999999999</v>
      </c>
      <c r="K1835" s="751">
        <v>2611.2239999999997</v>
      </c>
      <c r="L1835" s="408">
        <f t="shared" si="230"/>
        <v>2611.2239999999997</v>
      </c>
      <c r="M1835" s="408">
        <f t="shared" si="231"/>
        <v>5595.48</v>
      </c>
      <c r="N1835" s="408">
        <f t="shared" si="232"/>
        <v>5595.48</v>
      </c>
      <c r="O1835" s="311"/>
      <c r="P1835" s="515"/>
      <c r="Q1835" s="551"/>
      <c r="R1835" s="862"/>
      <c r="S1835" s="862"/>
      <c r="T1835" s="3"/>
      <c r="U1835" s="3"/>
      <c r="V1835" s="3"/>
      <c r="W1835" s="3"/>
      <c r="X1835" s="3"/>
      <c r="Y1835" s="3"/>
      <c r="Z1835" s="3"/>
    </row>
    <row r="1836" spans="1:26" s="2" customFormat="1" hidden="1" outlineLevel="1">
      <c r="A1836" s="218" t="s">
        <v>4530</v>
      </c>
      <c r="B1836" s="219" t="s">
        <v>2305</v>
      </c>
      <c r="C1836" s="265" t="s">
        <v>302</v>
      </c>
      <c r="D1836" s="190" t="s">
        <v>527</v>
      </c>
      <c r="E1836" s="265"/>
      <c r="F1836" s="190"/>
      <c r="G1836" s="190" t="s">
        <v>29</v>
      </c>
      <c r="H1836" s="379">
        <v>2</v>
      </c>
      <c r="I1836" s="746">
        <v>2113.848</v>
      </c>
      <c r="J1836" s="421">
        <f t="shared" si="229"/>
        <v>4227.6959999999999</v>
      </c>
      <c r="K1836" s="751">
        <v>1849.6170000000002</v>
      </c>
      <c r="L1836" s="408">
        <f t="shared" si="230"/>
        <v>3699.2340000000004</v>
      </c>
      <c r="M1836" s="408">
        <f t="shared" si="231"/>
        <v>3963.4650000000001</v>
      </c>
      <c r="N1836" s="408">
        <f t="shared" si="232"/>
        <v>7926.93</v>
      </c>
      <c r="O1836" s="311"/>
      <c r="P1836" s="515"/>
      <c r="Q1836" s="551"/>
      <c r="R1836" s="862"/>
      <c r="S1836" s="862"/>
      <c r="T1836" s="3"/>
      <c r="U1836" s="3"/>
      <c r="V1836" s="3"/>
      <c r="W1836" s="3"/>
      <c r="X1836" s="3"/>
      <c r="Y1836" s="3"/>
      <c r="Z1836" s="3"/>
    </row>
    <row r="1837" spans="1:26" s="2" customFormat="1" hidden="1" outlineLevel="1">
      <c r="A1837" s="218" t="s">
        <v>4531</v>
      </c>
      <c r="B1837" s="219" t="s">
        <v>2305</v>
      </c>
      <c r="C1837" s="265" t="s">
        <v>302</v>
      </c>
      <c r="D1837" s="190" t="s">
        <v>528</v>
      </c>
      <c r="E1837" s="265"/>
      <c r="F1837" s="190"/>
      <c r="G1837" s="190" t="s">
        <v>29</v>
      </c>
      <c r="H1837" s="379">
        <v>1</v>
      </c>
      <c r="I1837" s="746">
        <v>2238.192</v>
      </c>
      <c r="J1837" s="421">
        <f t="shared" si="229"/>
        <v>2238.192</v>
      </c>
      <c r="K1837" s="751">
        <v>1958.4179999999999</v>
      </c>
      <c r="L1837" s="408">
        <f t="shared" si="230"/>
        <v>1958.4179999999999</v>
      </c>
      <c r="M1837" s="408">
        <f t="shared" si="231"/>
        <v>4196.6099999999997</v>
      </c>
      <c r="N1837" s="408">
        <f t="shared" si="232"/>
        <v>4196.6099999999997</v>
      </c>
      <c r="O1837" s="311"/>
      <c r="P1837" s="515"/>
      <c r="Q1837" s="551"/>
      <c r="R1837" s="862"/>
      <c r="S1837" s="862"/>
      <c r="T1837" s="3"/>
      <c r="U1837" s="3"/>
      <c r="V1837" s="3"/>
      <c r="W1837" s="3"/>
      <c r="X1837" s="3"/>
      <c r="Y1837" s="3"/>
      <c r="Z1837" s="3"/>
    </row>
    <row r="1838" spans="1:26" s="2" customFormat="1" hidden="1" outlineLevel="1">
      <c r="A1838" s="218" t="s">
        <v>4532</v>
      </c>
      <c r="B1838" s="219" t="s">
        <v>2305</v>
      </c>
      <c r="C1838" s="265" t="s">
        <v>302</v>
      </c>
      <c r="D1838" s="190" t="s">
        <v>1265</v>
      </c>
      <c r="E1838" s="265"/>
      <c r="F1838" s="190"/>
      <c r="G1838" s="190" t="s">
        <v>29</v>
      </c>
      <c r="H1838" s="379">
        <v>2</v>
      </c>
      <c r="I1838" s="746">
        <v>2238.192</v>
      </c>
      <c r="J1838" s="421">
        <f t="shared" si="229"/>
        <v>4476.384</v>
      </c>
      <c r="K1838" s="751">
        <v>1958.4179999999999</v>
      </c>
      <c r="L1838" s="408">
        <f t="shared" si="230"/>
        <v>3916.8359999999998</v>
      </c>
      <c r="M1838" s="408">
        <f t="shared" si="231"/>
        <v>4196.6099999999997</v>
      </c>
      <c r="N1838" s="408">
        <f t="shared" si="232"/>
        <v>8393.2199999999993</v>
      </c>
      <c r="O1838" s="311"/>
      <c r="P1838" s="515"/>
      <c r="Q1838" s="551"/>
      <c r="R1838" s="862"/>
      <c r="S1838" s="862"/>
      <c r="T1838" s="3"/>
      <c r="U1838" s="3"/>
      <c r="V1838" s="3"/>
      <c r="W1838" s="3"/>
      <c r="X1838" s="3"/>
      <c r="Y1838" s="3"/>
      <c r="Z1838" s="3"/>
    </row>
    <row r="1839" spans="1:26" s="2" customFormat="1" hidden="1" outlineLevel="1">
      <c r="A1839" s="218" t="s">
        <v>4533</v>
      </c>
      <c r="B1839" s="219" t="s">
        <v>2305</v>
      </c>
      <c r="C1839" s="265" t="s">
        <v>302</v>
      </c>
      <c r="D1839" s="190" t="s">
        <v>1266</v>
      </c>
      <c r="E1839" s="265"/>
      <c r="F1839" s="190"/>
      <c r="G1839" s="190" t="s">
        <v>29</v>
      </c>
      <c r="H1839" s="379">
        <v>5</v>
      </c>
      <c r="I1839" s="746">
        <v>2735.5680000000002</v>
      </c>
      <c r="J1839" s="421">
        <f t="shared" si="229"/>
        <v>13677.84</v>
      </c>
      <c r="K1839" s="751">
        <v>2393.6219999999998</v>
      </c>
      <c r="L1839" s="408">
        <f t="shared" si="230"/>
        <v>11968.109999999999</v>
      </c>
      <c r="M1839" s="408">
        <f t="shared" si="231"/>
        <v>5129.1900000000005</v>
      </c>
      <c r="N1839" s="408">
        <f t="shared" si="232"/>
        <v>25645.950000000004</v>
      </c>
      <c r="O1839" s="311"/>
      <c r="P1839" s="515"/>
      <c r="Q1839" s="551"/>
      <c r="R1839" s="862"/>
      <c r="S1839" s="862"/>
      <c r="T1839" s="3"/>
      <c r="U1839" s="3"/>
      <c r="V1839" s="3"/>
      <c r="W1839" s="3"/>
      <c r="X1839" s="3"/>
      <c r="Y1839" s="3"/>
      <c r="Z1839" s="3"/>
    </row>
    <row r="1840" spans="1:26" s="2" customFormat="1" hidden="1" outlineLevel="1">
      <c r="A1840" s="218" t="s">
        <v>4534</v>
      </c>
      <c r="B1840" s="219" t="s">
        <v>2305</v>
      </c>
      <c r="C1840" s="265" t="s">
        <v>302</v>
      </c>
      <c r="D1840" s="190" t="s">
        <v>1267</v>
      </c>
      <c r="E1840" s="265"/>
      <c r="F1840" s="190"/>
      <c r="G1840" s="190" t="s">
        <v>29</v>
      </c>
      <c r="H1840" s="379">
        <v>1</v>
      </c>
      <c r="I1840" s="746">
        <v>2735.5680000000002</v>
      </c>
      <c r="J1840" s="421">
        <f t="shared" si="229"/>
        <v>2735.5680000000002</v>
      </c>
      <c r="K1840" s="751">
        <v>2393.6219999999998</v>
      </c>
      <c r="L1840" s="408">
        <f t="shared" si="230"/>
        <v>2393.6219999999998</v>
      </c>
      <c r="M1840" s="408">
        <f t="shared" si="231"/>
        <v>5129.1900000000005</v>
      </c>
      <c r="N1840" s="408">
        <f t="shared" si="232"/>
        <v>5129.1900000000005</v>
      </c>
      <c r="O1840" s="311"/>
      <c r="P1840" s="515"/>
      <c r="Q1840" s="551"/>
      <c r="R1840" s="862"/>
      <c r="S1840" s="862"/>
      <c r="T1840" s="3"/>
      <c r="U1840" s="3"/>
      <c r="V1840" s="3"/>
      <c r="W1840" s="3"/>
      <c r="X1840" s="3"/>
      <c r="Y1840" s="3"/>
      <c r="Z1840" s="3"/>
    </row>
    <row r="1841" spans="1:26" s="2" customFormat="1" hidden="1" outlineLevel="1">
      <c r="A1841" s="218" t="s">
        <v>4535</v>
      </c>
      <c r="B1841" s="219" t="s">
        <v>2305</v>
      </c>
      <c r="C1841" s="265" t="s">
        <v>302</v>
      </c>
      <c r="D1841" s="190" t="s">
        <v>1268</v>
      </c>
      <c r="E1841" s="265"/>
      <c r="F1841" s="190"/>
      <c r="G1841" s="190" t="s">
        <v>29</v>
      </c>
      <c r="H1841" s="379">
        <v>2</v>
      </c>
      <c r="I1841" s="746">
        <v>2486.8799999999997</v>
      </c>
      <c r="J1841" s="421">
        <f t="shared" si="229"/>
        <v>4973.7599999999993</v>
      </c>
      <c r="K1841" s="751">
        <v>2176.0199999999995</v>
      </c>
      <c r="L1841" s="408">
        <f t="shared" si="230"/>
        <v>4352.0399999999991</v>
      </c>
      <c r="M1841" s="408">
        <f t="shared" si="231"/>
        <v>4662.8999999999996</v>
      </c>
      <c r="N1841" s="408">
        <f t="shared" si="232"/>
        <v>9325.7999999999993</v>
      </c>
      <c r="O1841" s="311"/>
      <c r="P1841" s="515"/>
      <c r="Q1841" s="551"/>
      <c r="R1841" s="862"/>
      <c r="S1841" s="862"/>
      <c r="T1841" s="3"/>
      <c r="U1841" s="3"/>
      <c r="V1841" s="3"/>
      <c r="W1841" s="3"/>
      <c r="X1841" s="3"/>
      <c r="Y1841" s="3"/>
      <c r="Z1841" s="3"/>
    </row>
    <row r="1842" spans="1:26" s="2" customFormat="1" hidden="1" outlineLevel="1">
      <c r="A1842" s="218" t="s">
        <v>4536</v>
      </c>
      <c r="B1842" s="219" t="s">
        <v>2305</v>
      </c>
      <c r="C1842" s="265" t="s">
        <v>302</v>
      </c>
      <c r="D1842" s="190" t="s">
        <v>1269</v>
      </c>
      <c r="E1842" s="265"/>
      <c r="F1842" s="190"/>
      <c r="G1842" s="190" t="s">
        <v>29</v>
      </c>
      <c r="H1842" s="379">
        <v>1</v>
      </c>
      <c r="I1842" s="746">
        <v>3481.6320000000005</v>
      </c>
      <c r="J1842" s="421">
        <f t="shared" si="229"/>
        <v>3481.6320000000005</v>
      </c>
      <c r="K1842" s="751">
        <v>3046.4280000000008</v>
      </c>
      <c r="L1842" s="408">
        <f t="shared" si="230"/>
        <v>3046.4280000000008</v>
      </c>
      <c r="M1842" s="408">
        <f t="shared" si="231"/>
        <v>6528.0600000000013</v>
      </c>
      <c r="N1842" s="408">
        <f t="shared" si="232"/>
        <v>6528.0600000000013</v>
      </c>
      <c r="O1842" s="311"/>
      <c r="P1842" s="515"/>
      <c r="Q1842" s="551"/>
      <c r="R1842" s="862"/>
      <c r="S1842" s="862"/>
      <c r="T1842" s="3"/>
      <c r="U1842" s="3"/>
      <c r="V1842" s="3"/>
      <c r="W1842" s="3"/>
      <c r="X1842" s="3"/>
      <c r="Y1842" s="3"/>
      <c r="Z1842" s="3"/>
    </row>
    <row r="1843" spans="1:26" s="2" customFormat="1" hidden="1" outlineLevel="1">
      <c r="A1843" s="218" t="s">
        <v>4537</v>
      </c>
      <c r="B1843" s="219" t="s">
        <v>2305</v>
      </c>
      <c r="C1843" s="265" t="s">
        <v>302</v>
      </c>
      <c r="D1843" s="190" t="s">
        <v>1317</v>
      </c>
      <c r="E1843" s="265"/>
      <c r="F1843" s="190"/>
      <c r="G1843" s="190" t="s">
        <v>29</v>
      </c>
      <c r="H1843" s="379">
        <v>1</v>
      </c>
      <c r="I1843" s="746">
        <v>2611.2239999999997</v>
      </c>
      <c r="J1843" s="421">
        <f t="shared" si="229"/>
        <v>2611.2239999999997</v>
      </c>
      <c r="K1843" s="751">
        <v>2284.8209999999999</v>
      </c>
      <c r="L1843" s="408">
        <f t="shared" si="230"/>
        <v>2284.8209999999999</v>
      </c>
      <c r="M1843" s="408">
        <f t="shared" si="231"/>
        <v>4896.0450000000001</v>
      </c>
      <c r="N1843" s="408">
        <f t="shared" si="232"/>
        <v>4896.0450000000001</v>
      </c>
      <c r="O1843" s="311"/>
      <c r="P1843" s="515"/>
      <c r="Q1843" s="551"/>
      <c r="R1843" s="862"/>
      <c r="S1843" s="862"/>
      <c r="T1843" s="3"/>
      <c r="U1843" s="3"/>
      <c r="V1843" s="3"/>
      <c r="W1843" s="3"/>
      <c r="X1843" s="3"/>
      <c r="Y1843" s="3"/>
      <c r="Z1843" s="3"/>
    </row>
    <row r="1844" spans="1:26" s="2" customFormat="1" hidden="1" outlineLevel="1">
      <c r="A1844" s="218" t="s">
        <v>4538</v>
      </c>
      <c r="B1844" s="219" t="s">
        <v>2305</v>
      </c>
      <c r="C1844" s="265" t="s">
        <v>302</v>
      </c>
      <c r="D1844" s="190" t="s">
        <v>1270</v>
      </c>
      <c r="E1844" s="265"/>
      <c r="F1844" s="190"/>
      <c r="G1844" s="190" t="s">
        <v>29</v>
      </c>
      <c r="H1844" s="379">
        <v>1</v>
      </c>
      <c r="I1844" s="746">
        <v>2735.5680000000002</v>
      </c>
      <c r="J1844" s="421">
        <f t="shared" si="229"/>
        <v>2735.5680000000002</v>
      </c>
      <c r="K1844" s="751">
        <v>2393.6219999999998</v>
      </c>
      <c r="L1844" s="408">
        <f t="shared" si="230"/>
        <v>2393.6219999999998</v>
      </c>
      <c r="M1844" s="408">
        <f t="shared" si="231"/>
        <v>5129.1900000000005</v>
      </c>
      <c r="N1844" s="408">
        <f t="shared" si="232"/>
        <v>5129.1900000000005</v>
      </c>
      <c r="O1844" s="311"/>
      <c r="P1844" s="515"/>
      <c r="Q1844" s="551"/>
      <c r="R1844" s="862"/>
      <c r="S1844" s="862"/>
      <c r="T1844" s="3"/>
      <c r="U1844" s="3"/>
      <c r="V1844" s="3"/>
      <c r="W1844" s="3"/>
      <c r="X1844" s="3"/>
      <c r="Y1844" s="3"/>
      <c r="Z1844" s="3"/>
    </row>
    <row r="1845" spans="1:26" s="2" customFormat="1" hidden="1" outlineLevel="1">
      <c r="A1845" s="218" t="s">
        <v>4539</v>
      </c>
      <c r="B1845" s="219" t="s">
        <v>2305</v>
      </c>
      <c r="C1845" s="265" t="s">
        <v>302</v>
      </c>
      <c r="D1845" s="190" t="s">
        <v>1318</v>
      </c>
      <c r="E1845" s="265"/>
      <c r="F1845" s="190"/>
      <c r="G1845" s="190" t="s">
        <v>29</v>
      </c>
      <c r="H1845" s="379">
        <v>1</v>
      </c>
      <c r="I1845" s="746">
        <v>3481.6320000000005</v>
      </c>
      <c r="J1845" s="421">
        <f t="shared" si="229"/>
        <v>3481.6320000000005</v>
      </c>
      <c r="K1845" s="751">
        <v>3046.4280000000008</v>
      </c>
      <c r="L1845" s="408">
        <f t="shared" si="230"/>
        <v>3046.4280000000008</v>
      </c>
      <c r="M1845" s="408">
        <f t="shared" si="231"/>
        <v>6528.0600000000013</v>
      </c>
      <c r="N1845" s="408">
        <f t="shared" si="232"/>
        <v>6528.0600000000013</v>
      </c>
      <c r="O1845" s="311"/>
      <c r="P1845" s="515"/>
      <c r="Q1845" s="551"/>
      <c r="R1845" s="862"/>
      <c r="S1845" s="862"/>
      <c r="T1845" s="3"/>
      <c r="U1845" s="3"/>
      <c r="V1845" s="3"/>
      <c r="W1845" s="3"/>
      <c r="X1845" s="3"/>
      <c r="Y1845" s="3"/>
      <c r="Z1845" s="3"/>
    </row>
    <row r="1846" spans="1:26" s="2" customFormat="1" hidden="1" outlineLevel="1">
      <c r="A1846" s="218" t="s">
        <v>4540</v>
      </c>
      <c r="B1846" s="219" t="s">
        <v>2305</v>
      </c>
      <c r="C1846" s="265" t="s">
        <v>302</v>
      </c>
      <c r="D1846" s="190" t="s">
        <v>529</v>
      </c>
      <c r="E1846" s="265"/>
      <c r="F1846" s="190"/>
      <c r="G1846" s="190" t="s">
        <v>29</v>
      </c>
      <c r="H1846" s="379">
        <v>3</v>
      </c>
      <c r="I1846" s="746">
        <v>2984.2559999999999</v>
      </c>
      <c r="J1846" s="421">
        <f t="shared" si="229"/>
        <v>8952.768</v>
      </c>
      <c r="K1846" s="751">
        <v>2611.2239999999997</v>
      </c>
      <c r="L1846" s="408">
        <f t="shared" si="230"/>
        <v>7833.6719999999987</v>
      </c>
      <c r="M1846" s="408">
        <f t="shared" si="231"/>
        <v>5595.48</v>
      </c>
      <c r="N1846" s="408">
        <f t="shared" si="232"/>
        <v>16786.439999999999</v>
      </c>
      <c r="O1846" s="311"/>
      <c r="P1846" s="515"/>
      <c r="Q1846" s="551"/>
      <c r="R1846" s="862"/>
      <c r="S1846" s="862"/>
      <c r="T1846" s="3"/>
      <c r="U1846" s="3"/>
      <c r="V1846" s="3"/>
      <c r="W1846" s="3"/>
      <c r="X1846" s="3"/>
      <c r="Y1846" s="3"/>
      <c r="Z1846" s="3"/>
    </row>
    <row r="1847" spans="1:26" s="2" customFormat="1" hidden="1" outlineLevel="1">
      <c r="A1847" s="218" t="s">
        <v>4541</v>
      </c>
      <c r="B1847" s="219" t="s">
        <v>2305</v>
      </c>
      <c r="C1847" s="265" t="s">
        <v>302</v>
      </c>
      <c r="D1847" s="190" t="s">
        <v>1319</v>
      </c>
      <c r="E1847" s="265"/>
      <c r="F1847" s="190"/>
      <c r="G1847" s="190" t="s">
        <v>29</v>
      </c>
      <c r="H1847" s="379">
        <v>1</v>
      </c>
      <c r="I1847" s="746">
        <v>2486.8799999999997</v>
      </c>
      <c r="J1847" s="421">
        <f t="shared" si="229"/>
        <v>2486.8799999999997</v>
      </c>
      <c r="K1847" s="751">
        <v>2176.0199999999995</v>
      </c>
      <c r="L1847" s="408">
        <f t="shared" si="230"/>
        <v>2176.0199999999995</v>
      </c>
      <c r="M1847" s="408">
        <f t="shared" si="231"/>
        <v>4662.8999999999996</v>
      </c>
      <c r="N1847" s="408">
        <f t="shared" si="232"/>
        <v>4662.8999999999996</v>
      </c>
      <c r="O1847" s="311"/>
      <c r="P1847" s="515"/>
      <c r="Q1847" s="551"/>
      <c r="R1847" s="862"/>
      <c r="S1847" s="862"/>
      <c r="T1847" s="3"/>
      <c r="U1847" s="3"/>
      <c r="V1847" s="3"/>
      <c r="W1847" s="3"/>
      <c r="X1847" s="3"/>
      <c r="Y1847" s="3"/>
      <c r="Z1847" s="3"/>
    </row>
    <row r="1848" spans="1:26" s="2" customFormat="1" hidden="1" outlineLevel="1">
      <c r="A1848" s="218" t="s">
        <v>4542</v>
      </c>
      <c r="B1848" s="219" t="s">
        <v>2305</v>
      </c>
      <c r="C1848" s="265" t="s">
        <v>302</v>
      </c>
      <c r="D1848" s="190" t="s">
        <v>1271</v>
      </c>
      <c r="E1848" s="265"/>
      <c r="F1848" s="190"/>
      <c r="G1848" s="190" t="s">
        <v>29</v>
      </c>
      <c r="H1848" s="379">
        <v>1</v>
      </c>
      <c r="I1848" s="746">
        <v>3232.9439999999995</v>
      </c>
      <c r="J1848" s="421">
        <f t="shared" si="229"/>
        <v>3232.9439999999995</v>
      </c>
      <c r="K1848" s="751">
        <v>2828.826</v>
      </c>
      <c r="L1848" s="408">
        <f t="shared" si="230"/>
        <v>2828.826</v>
      </c>
      <c r="M1848" s="408">
        <f t="shared" si="231"/>
        <v>6061.7699999999995</v>
      </c>
      <c r="N1848" s="408">
        <f t="shared" si="232"/>
        <v>6061.7699999999995</v>
      </c>
      <c r="O1848" s="311"/>
      <c r="P1848" s="515"/>
      <c r="Q1848" s="551"/>
      <c r="R1848" s="862"/>
      <c r="S1848" s="862"/>
      <c r="T1848" s="3"/>
      <c r="U1848" s="3"/>
      <c r="V1848" s="3"/>
      <c r="W1848" s="3"/>
      <c r="X1848" s="3"/>
      <c r="Y1848" s="3"/>
      <c r="Z1848" s="3"/>
    </row>
    <row r="1849" spans="1:26" s="2" customFormat="1" hidden="1" outlineLevel="1">
      <c r="A1849" s="218" t="s">
        <v>4543</v>
      </c>
      <c r="B1849" s="219" t="s">
        <v>2305</v>
      </c>
      <c r="C1849" s="265" t="s">
        <v>302</v>
      </c>
      <c r="D1849" s="190" t="s">
        <v>530</v>
      </c>
      <c r="E1849" s="265"/>
      <c r="F1849" s="190"/>
      <c r="G1849" s="190" t="s">
        <v>29</v>
      </c>
      <c r="H1849" s="379">
        <v>1</v>
      </c>
      <c r="I1849" s="746">
        <v>3481.6320000000005</v>
      </c>
      <c r="J1849" s="421">
        <f t="shared" si="229"/>
        <v>3481.6320000000005</v>
      </c>
      <c r="K1849" s="751">
        <v>3046.4280000000008</v>
      </c>
      <c r="L1849" s="408">
        <f t="shared" si="230"/>
        <v>3046.4280000000008</v>
      </c>
      <c r="M1849" s="408">
        <f t="shared" si="231"/>
        <v>6528.0600000000013</v>
      </c>
      <c r="N1849" s="408">
        <f t="shared" si="232"/>
        <v>6528.0600000000013</v>
      </c>
      <c r="O1849" s="311"/>
      <c r="P1849" s="515"/>
      <c r="Q1849" s="551"/>
      <c r="R1849" s="862"/>
      <c r="S1849" s="862"/>
      <c r="T1849" s="3"/>
      <c r="U1849" s="3"/>
      <c r="V1849" s="3"/>
      <c r="W1849" s="3"/>
      <c r="X1849" s="3"/>
      <c r="Y1849" s="3"/>
      <c r="Z1849" s="3"/>
    </row>
    <row r="1850" spans="1:26" s="2" customFormat="1" hidden="1" outlineLevel="1">
      <c r="A1850" s="218" t="s">
        <v>4544</v>
      </c>
      <c r="B1850" s="219" t="s">
        <v>2305</v>
      </c>
      <c r="C1850" s="265" t="s">
        <v>302</v>
      </c>
      <c r="D1850" s="190" t="s">
        <v>1272</v>
      </c>
      <c r="E1850" s="265"/>
      <c r="F1850" s="190"/>
      <c r="G1850" s="190" t="s">
        <v>29</v>
      </c>
      <c r="H1850" s="379">
        <v>1</v>
      </c>
      <c r="I1850" s="746">
        <v>3481.6320000000005</v>
      </c>
      <c r="J1850" s="421">
        <f t="shared" si="229"/>
        <v>3481.6320000000005</v>
      </c>
      <c r="K1850" s="751">
        <v>3046.4280000000008</v>
      </c>
      <c r="L1850" s="408">
        <f t="shared" si="230"/>
        <v>3046.4280000000008</v>
      </c>
      <c r="M1850" s="408">
        <f t="shared" si="231"/>
        <v>6528.0600000000013</v>
      </c>
      <c r="N1850" s="408">
        <f t="shared" si="232"/>
        <v>6528.0600000000013</v>
      </c>
      <c r="O1850" s="311"/>
      <c r="P1850" s="515"/>
      <c r="Q1850" s="551"/>
      <c r="R1850" s="862"/>
      <c r="S1850" s="862"/>
      <c r="T1850" s="3"/>
      <c r="U1850" s="3"/>
      <c r="V1850" s="3"/>
      <c r="W1850" s="3"/>
      <c r="X1850" s="3"/>
      <c r="Y1850" s="3"/>
      <c r="Z1850" s="3"/>
    </row>
    <row r="1851" spans="1:26" s="2" customFormat="1" hidden="1" outlineLevel="1">
      <c r="A1851" s="218" t="s">
        <v>4545</v>
      </c>
      <c r="B1851" s="219" t="s">
        <v>2305</v>
      </c>
      <c r="C1851" s="265" t="s">
        <v>302</v>
      </c>
      <c r="D1851" s="190" t="s">
        <v>531</v>
      </c>
      <c r="E1851" s="265"/>
      <c r="F1851" s="190"/>
      <c r="G1851" s="190" t="s">
        <v>29</v>
      </c>
      <c r="H1851" s="379">
        <v>1</v>
      </c>
      <c r="I1851" s="746">
        <v>3730.32</v>
      </c>
      <c r="J1851" s="421">
        <f t="shared" si="229"/>
        <v>3730.32</v>
      </c>
      <c r="K1851" s="751">
        <v>3264.03</v>
      </c>
      <c r="L1851" s="408">
        <f t="shared" si="230"/>
        <v>3264.03</v>
      </c>
      <c r="M1851" s="408">
        <f t="shared" si="231"/>
        <v>6994.35</v>
      </c>
      <c r="N1851" s="408">
        <f t="shared" si="232"/>
        <v>6994.35</v>
      </c>
      <c r="O1851" s="311"/>
      <c r="P1851" s="515"/>
      <c r="Q1851" s="551"/>
      <c r="R1851" s="862"/>
      <c r="S1851" s="862"/>
      <c r="T1851" s="3"/>
      <c r="U1851" s="3"/>
      <c r="V1851" s="3"/>
      <c r="W1851" s="3"/>
      <c r="X1851" s="3"/>
      <c r="Y1851" s="3"/>
      <c r="Z1851" s="3"/>
    </row>
    <row r="1852" spans="1:26" s="2" customFormat="1" hidden="1" outlineLevel="1">
      <c r="A1852" s="218" t="s">
        <v>4546</v>
      </c>
      <c r="B1852" s="219" t="s">
        <v>2305</v>
      </c>
      <c r="C1852" s="265" t="s">
        <v>302</v>
      </c>
      <c r="D1852" s="190" t="s">
        <v>1273</v>
      </c>
      <c r="E1852" s="265"/>
      <c r="F1852" s="190"/>
      <c r="G1852" s="190" t="s">
        <v>29</v>
      </c>
      <c r="H1852" s="379">
        <v>1</v>
      </c>
      <c r="I1852" s="746">
        <v>4476.384</v>
      </c>
      <c r="J1852" s="421">
        <f t="shared" si="229"/>
        <v>4476.384</v>
      </c>
      <c r="K1852" s="751">
        <v>3916.8359999999998</v>
      </c>
      <c r="L1852" s="408">
        <f t="shared" si="230"/>
        <v>3916.8359999999998</v>
      </c>
      <c r="M1852" s="408">
        <f t="shared" si="231"/>
        <v>8393.2199999999993</v>
      </c>
      <c r="N1852" s="408">
        <f t="shared" si="232"/>
        <v>8393.2199999999993</v>
      </c>
      <c r="O1852" s="311"/>
      <c r="P1852" s="515"/>
      <c r="Q1852" s="551"/>
      <c r="R1852" s="862"/>
      <c r="S1852" s="862"/>
      <c r="T1852" s="3"/>
      <c r="U1852" s="3"/>
      <c r="V1852" s="3"/>
      <c r="W1852" s="3"/>
      <c r="X1852" s="3"/>
      <c r="Y1852" s="3"/>
      <c r="Z1852" s="3"/>
    </row>
    <row r="1853" spans="1:26" s="2" customFormat="1" hidden="1" outlineLevel="1">
      <c r="A1853" s="218" t="s">
        <v>4547</v>
      </c>
      <c r="B1853" s="219" t="s">
        <v>2305</v>
      </c>
      <c r="C1853" s="265" t="s">
        <v>302</v>
      </c>
      <c r="D1853" s="190" t="s">
        <v>1274</v>
      </c>
      <c r="E1853" s="265"/>
      <c r="F1853" s="190"/>
      <c r="G1853" s="190" t="s">
        <v>29</v>
      </c>
      <c r="H1853" s="379">
        <v>1</v>
      </c>
      <c r="I1853" s="746">
        <v>3481.6320000000005</v>
      </c>
      <c r="J1853" s="421">
        <f t="shared" si="229"/>
        <v>3481.6320000000005</v>
      </c>
      <c r="K1853" s="751">
        <v>3046.4280000000008</v>
      </c>
      <c r="L1853" s="408">
        <f t="shared" si="230"/>
        <v>3046.4280000000008</v>
      </c>
      <c r="M1853" s="408">
        <f t="shared" si="231"/>
        <v>6528.0600000000013</v>
      </c>
      <c r="N1853" s="408">
        <f t="shared" si="232"/>
        <v>6528.0600000000013</v>
      </c>
      <c r="O1853" s="311"/>
      <c r="P1853" s="515"/>
      <c r="Q1853" s="551"/>
      <c r="R1853" s="862"/>
      <c r="S1853" s="862"/>
      <c r="T1853" s="3"/>
      <c r="U1853" s="3"/>
      <c r="V1853" s="3"/>
      <c r="W1853" s="3"/>
      <c r="X1853" s="3"/>
      <c r="Y1853" s="3"/>
      <c r="Z1853" s="3"/>
    </row>
    <row r="1854" spans="1:26" s="2" customFormat="1" hidden="1" outlineLevel="1">
      <c r="A1854" s="218" t="s">
        <v>4548</v>
      </c>
      <c r="B1854" s="219" t="s">
        <v>2305</v>
      </c>
      <c r="C1854" s="265" t="s">
        <v>302</v>
      </c>
      <c r="D1854" s="190" t="s">
        <v>1275</v>
      </c>
      <c r="E1854" s="265"/>
      <c r="F1854" s="190"/>
      <c r="G1854" s="190" t="s">
        <v>29</v>
      </c>
      <c r="H1854" s="379">
        <v>1</v>
      </c>
      <c r="I1854" s="746">
        <v>4725.0720000000001</v>
      </c>
      <c r="J1854" s="421">
        <f t="shared" si="229"/>
        <v>4725.0720000000001</v>
      </c>
      <c r="K1854" s="751">
        <v>4134.438000000001</v>
      </c>
      <c r="L1854" s="408">
        <f t="shared" si="230"/>
        <v>4134.438000000001</v>
      </c>
      <c r="M1854" s="408">
        <f t="shared" si="231"/>
        <v>8859.510000000002</v>
      </c>
      <c r="N1854" s="408">
        <f t="shared" si="232"/>
        <v>8859.510000000002</v>
      </c>
      <c r="O1854" s="311"/>
      <c r="P1854" s="515"/>
      <c r="Q1854" s="551"/>
      <c r="R1854" s="862"/>
      <c r="S1854" s="862"/>
      <c r="T1854" s="3"/>
      <c r="U1854" s="3"/>
      <c r="V1854" s="3"/>
      <c r="W1854" s="3"/>
      <c r="X1854" s="3"/>
      <c r="Y1854" s="3"/>
      <c r="Z1854" s="3"/>
    </row>
    <row r="1855" spans="1:26" s="2" customFormat="1" hidden="1" outlineLevel="1">
      <c r="A1855" s="218" t="s">
        <v>4549</v>
      </c>
      <c r="B1855" s="219" t="s">
        <v>2305</v>
      </c>
      <c r="C1855" s="265" t="s">
        <v>302</v>
      </c>
      <c r="D1855" s="190" t="s">
        <v>532</v>
      </c>
      <c r="E1855" s="265"/>
      <c r="F1855" s="190"/>
      <c r="G1855" s="190" t="s">
        <v>29</v>
      </c>
      <c r="H1855" s="379">
        <v>1</v>
      </c>
      <c r="I1855" s="746">
        <v>4725.0720000000001</v>
      </c>
      <c r="J1855" s="421">
        <f t="shared" si="229"/>
        <v>4725.0720000000001</v>
      </c>
      <c r="K1855" s="751">
        <v>4134.438000000001</v>
      </c>
      <c r="L1855" s="408">
        <f t="shared" si="230"/>
        <v>4134.438000000001</v>
      </c>
      <c r="M1855" s="408">
        <f t="shared" si="231"/>
        <v>8859.510000000002</v>
      </c>
      <c r="N1855" s="408">
        <f t="shared" si="232"/>
        <v>8859.510000000002</v>
      </c>
      <c r="O1855" s="311"/>
      <c r="P1855" s="515"/>
      <c r="Q1855" s="551"/>
      <c r="R1855" s="862"/>
      <c r="S1855" s="862"/>
      <c r="T1855" s="3"/>
      <c r="U1855" s="3"/>
      <c r="V1855" s="3"/>
      <c r="W1855" s="3"/>
      <c r="X1855" s="3"/>
      <c r="Y1855" s="3"/>
      <c r="Z1855" s="3"/>
    </row>
    <row r="1856" spans="1:26" s="2" customFormat="1" hidden="1" outlineLevel="1">
      <c r="A1856" s="218" t="s">
        <v>4550</v>
      </c>
      <c r="B1856" s="219" t="s">
        <v>2305</v>
      </c>
      <c r="C1856" s="265" t="s">
        <v>302</v>
      </c>
      <c r="D1856" s="190" t="s">
        <v>1276</v>
      </c>
      <c r="E1856" s="265"/>
      <c r="F1856" s="190"/>
      <c r="G1856" s="190" t="s">
        <v>29</v>
      </c>
      <c r="H1856" s="379">
        <v>2</v>
      </c>
      <c r="I1856" s="746">
        <v>3730.32</v>
      </c>
      <c r="J1856" s="421">
        <f t="shared" si="229"/>
        <v>7460.64</v>
      </c>
      <c r="K1856" s="751">
        <v>3264.03</v>
      </c>
      <c r="L1856" s="408">
        <f t="shared" si="230"/>
        <v>6528.06</v>
      </c>
      <c r="M1856" s="408">
        <f t="shared" si="231"/>
        <v>6994.35</v>
      </c>
      <c r="N1856" s="408">
        <f t="shared" si="232"/>
        <v>13988.7</v>
      </c>
      <c r="O1856" s="311"/>
      <c r="P1856" s="515"/>
      <c r="Q1856" s="551"/>
      <c r="R1856" s="862"/>
      <c r="S1856" s="862"/>
      <c r="T1856" s="3"/>
      <c r="U1856" s="3"/>
      <c r="V1856" s="3"/>
      <c r="W1856" s="3"/>
      <c r="X1856" s="3"/>
      <c r="Y1856" s="3"/>
      <c r="Z1856" s="3"/>
    </row>
    <row r="1857" spans="1:26" s="2" customFormat="1" hidden="1" outlineLevel="1">
      <c r="A1857" s="218" t="s">
        <v>4551</v>
      </c>
      <c r="B1857" s="219" t="s">
        <v>2305</v>
      </c>
      <c r="C1857" s="265" t="s">
        <v>302</v>
      </c>
      <c r="D1857" s="190" t="s">
        <v>1277</v>
      </c>
      <c r="E1857" s="265"/>
      <c r="F1857" s="190"/>
      <c r="G1857" s="190" t="s">
        <v>29</v>
      </c>
      <c r="H1857" s="379">
        <v>1</v>
      </c>
      <c r="I1857" s="746">
        <v>4476.384</v>
      </c>
      <c r="J1857" s="421">
        <f t="shared" si="229"/>
        <v>4476.384</v>
      </c>
      <c r="K1857" s="751">
        <v>3916.8359999999998</v>
      </c>
      <c r="L1857" s="408">
        <f t="shared" si="230"/>
        <v>3916.8359999999998</v>
      </c>
      <c r="M1857" s="408">
        <f t="shared" si="231"/>
        <v>8393.2199999999993</v>
      </c>
      <c r="N1857" s="408">
        <f t="shared" si="232"/>
        <v>8393.2199999999993</v>
      </c>
      <c r="O1857" s="311"/>
      <c r="P1857" s="515"/>
      <c r="Q1857" s="551"/>
      <c r="R1857" s="862"/>
      <c r="S1857" s="862"/>
      <c r="T1857" s="3"/>
      <c r="U1857" s="3"/>
      <c r="V1857" s="3"/>
      <c r="W1857" s="3"/>
      <c r="X1857" s="3"/>
      <c r="Y1857" s="3"/>
      <c r="Z1857" s="3"/>
    </row>
    <row r="1858" spans="1:26" s="2" customFormat="1" hidden="1" outlineLevel="1">
      <c r="A1858" s="218" t="s">
        <v>4552</v>
      </c>
      <c r="B1858" s="219" t="s">
        <v>2305</v>
      </c>
      <c r="C1858" s="265" t="s">
        <v>302</v>
      </c>
      <c r="D1858" s="190" t="s">
        <v>1239</v>
      </c>
      <c r="E1858" s="265"/>
      <c r="F1858" s="190"/>
      <c r="G1858" s="190" t="s">
        <v>29</v>
      </c>
      <c r="H1858" s="379">
        <v>1</v>
      </c>
      <c r="I1858" s="746">
        <v>4476.384</v>
      </c>
      <c r="J1858" s="421">
        <f t="shared" si="229"/>
        <v>4476.384</v>
      </c>
      <c r="K1858" s="751">
        <v>3916.8359999999998</v>
      </c>
      <c r="L1858" s="408">
        <f t="shared" si="230"/>
        <v>3916.8359999999998</v>
      </c>
      <c r="M1858" s="408">
        <f t="shared" si="231"/>
        <v>8393.2199999999993</v>
      </c>
      <c r="N1858" s="408">
        <f t="shared" si="232"/>
        <v>8393.2199999999993</v>
      </c>
      <c r="O1858" s="311"/>
      <c r="P1858" s="515"/>
      <c r="Q1858" s="551"/>
      <c r="R1858" s="862"/>
      <c r="S1858" s="862"/>
      <c r="T1858" s="3"/>
      <c r="U1858" s="3"/>
      <c r="V1858" s="3"/>
      <c r="W1858" s="3"/>
      <c r="X1858" s="3"/>
      <c r="Y1858" s="3"/>
      <c r="Z1858" s="3"/>
    </row>
    <row r="1859" spans="1:26" s="2" customFormat="1" hidden="1" outlineLevel="1">
      <c r="A1859" s="218" t="s">
        <v>4553</v>
      </c>
      <c r="B1859" s="219" t="s">
        <v>2305</v>
      </c>
      <c r="C1859" s="265" t="s">
        <v>302</v>
      </c>
      <c r="D1859" s="190" t="s">
        <v>483</v>
      </c>
      <c r="E1859" s="265"/>
      <c r="F1859" s="190"/>
      <c r="G1859" s="190" t="s">
        <v>29</v>
      </c>
      <c r="H1859" s="379">
        <v>48</v>
      </c>
      <c r="I1859" s="746">
        <v>559.548</v>
      </c>
      <c r="J1859" s="421">
        <f t="shared" si="229"/>
        <v>26858.304</v>
      </c>
      <c r="K1859" s="751">
        <v>489.60449999999997</v>
      </c>
      <c r="L1859" s="408">
        <f t="shared" si="230"/>
        <v>23501.016</v>
      </c>
      <c r="M1859" s="408">
        <f t="shared" si="231"/>
        <v>1049.1524999999999</v>
      </c>
      <c r="N1859" s="408">
        <f t="shared" si="232"/>
        <v>50359.319999999992</v>
      </c>
      <c r="O1859" s="311"/>
      <c r="P1859" s="515"/>
      <c r="Q1859" s="551"/>
      <c r="R1859" s="862"/>
      <c r="S1859" s="862"/>
      <c r="T1859" s="3"/>
      <c r="U1859" s="3"/>
      <c r="V1859" s="3"/>
      <c r="W1859" s="3"/>
      <c r="X1859" s="3"/>
      <c r="Y1859" s="3"/>
      <c r="Z1859" s="3"/>
    </row>
    <row r="1860" spans="1:26" s="2" customFormat="1" hidden="1" outlineLevel="1">
      <c r="A1860" s="218" t="s">
        <v>4554</v>
      </c>
      <c r="B1860" s="219" t="s">
        <v>2305</v>
      </c>
      <c r="C1860" s="265" t="s">
        <v>302</v>
      </c>
      <c r="D1860" s="190" t="s">
        <v>480</v>
      </c>
      <c r="E1860" s="265"/>
      <c r="F1860" s="190"/>
      <c r="G1860" s="190" t="s">
        <v>29</v>
      </c>
      <c r="H1860" s="379">
        <v>2</v>
      </c>
      <c r="I1860" s="746">
        <v>895.27680000000021</v>
      </c>
      <c r="J1860" s="421">
        <f t="shared" si="229"/>
        <v>1790.5536000000004</v>
      </c>
      <c r="K1860" s="751">
        <v>783.36720000000025</v>
      </c>
      <c r="L1860" s="408">
        <f t="shared" si="230"/>
        <v>1566.7344000000005</v>
      </c>
      <c r="M1860" s="408">
        <f t="shared" si="231"/>
        <v>1678.6440000000005</v>
      </c>
      <c r="N1860" s="408">
        <f t="shared" si="232"/>
        <v>3357.2880000000009</v>
      </c>
      <c r="O1860" s="311"/>
      <c r="P1860" s="515"/>
      <c r="Q1860" s="551"/>
      <c r="R1860" s="862"/>
      <c r="S1860" s="862"/>
      <c r="T1860" s="3"/>
      <c r="U1860" s="3"/>
      <c r="V1860" s="3"/>
      <c r="W1860" s="3"/>
      <c r="X1860" s="3"/>
      <c r="Y1860" s="3"/>
      <c r="Z1860" s="3"/>
    </row>
    <row r="1861" spans="1:26" s="2" customFormat="1" hidden="1" outlineLevel="1">
      <c r="A1861" s="218" t="s">
        <v>4555</v>
      </c>
      <c r="B1861" s="219" t="s">
        <v>2305</v>
      </c>
      <c r="C1861" s="265" t="s">
        <v>302</v>
      </c>
      <c r="D1861" s="190" t="s">
        <v>484</v>
      </c>
      <c r="E1861" s="265"/>
      <c r="F1861" s="190"/>
      <c r="G1861" s="190" t="s">
        <v>29</v>
      </c>
      <c r="H1861" s="379">
        <v>8</v>
      </c>
      <c r="I1861" s="746">
        <v>646.58879999999999</v>
      </c>
      <c r="J1861" s="421">
        <f t="shared" si="229"/>
        <v>5172.7103999999999</v>
      </c>
      <c r="K1861" s="751">
        <v>565.76519999999994</v>
      </c>
      <c r="L1861" s="408">
        <f t="shared" si="230"/>
        <v>4526.1215999999995</v>
      </c>
      <c r="M1861" s="408">
        <f t="shared" si="231"/>
        <v>1212.3539999999998</v>
      </c>
      <c r="N1861" s="408">
        <f t="shared" si="232"/>
        <v>9698.8319999999985</v>
      </c>
      <c r="O1861" s="311"/>
      <c r="P1861" s="515"/>
      <c r="Q1861" s="551"/>
      <c r="R1861" s="862"/>
      <c r="S1861" s="862"/>
      <c r="T1861" s="3"/>
      <c r="U1861" s="3"/>
      <c r="V1861" s="3"/>
      <c r="W1861" s="3"/>
      <c r="X1861" s="3"/>
      <c r="Y1861" s="3"/>
      <c r="Z1861" s="3"/>
    </row>
    <row r="1862" spans="1:26" s="2" customFormat="1" hidden="1" outlineLevel="1">
      <c r="A1862" s="218" t="s">
        <v>4556</v>
      </c>
      <c r="B1862" s="219" t="s">
        <v>2305</v>
      </c>
      <c r="C1862" s="265" t="s">
        <v>302</v>
      </c>
      <c r="D1862" s="190" t="s">
        <v>485</v>
      </c>
      <c r="E1862" s="265"/>
      <c r="F1862" s="190"/>
      <c r="G1862" s="190" t="s">
        <v>29</v>
      </c>
      <c r="H1862" s="379">
        <v>31</v>
      </c>
      <c r="I1862" s="746">
        <v>708.76080000000002</v>
      </c>
      <c r="J1862" s="421">
        <f t="shared" si="229"/>
        <v>21971.584800000001</v>
      </c>
      <c r="K1862" s="751">
        <v>620.16570000000002</v>
      </c>
      <c r="L1862" s="408">
        <f t="shared" si="230"/>
        <v>19225.136699999999</v>
      </c>
      <c r="M1862" s="408">
        <f t="shared" si="231"/>
        <v>1328.9265</v>
      </c>
      <c r="N1862" s="408">
        <f t="shared" si="232"/>
        <v>41196.7215</v>
      </c>
      <c r="O1862" s="311"/>
      <c r="P1862" s="515"/>
      <c r="Q1862" s="551"/>
      <c r="R1862" s="862"/>
      <c r="S1862" s="862"/>
      <c r="T1862" s="3"/>
      <c r="U1862" s="3"/>
      <c r="V1862" s="3"/>
      <c r="W1862" s="3"/>
      <c r="X1862" s="3"/>
      <c r="Y1862" s="3"/>
      <c r="Z1862" s="3"/>
    </row>
    <row r="1863" spans="1:26" s="2" customFormat="1" hidden="1" outlineLevel="1">
      <c r="A1863" s="218" t="s">
        <v>4557</v>
      </c>
      <c r="B1863" s="219" t="s">
        <v>2305</v>
      </c>
      <c r="C1863" s="265" t="s">
        <v>302</v>
      </c>
      <c r="D1863" s="190" t="s">
        <v>481</v>
      </c>
      <c r="E1863" s="265"/>
      <c r="F1863" s="190"/>
      <c r="G1863" s="190" t="s">
        <v>29</v>
      </c>
      <c r="H1863" s="379">
        <v>1</v>
      </c>
      <c r="I1863" s="746">
        <v>870.40800000000013</v>
      </c>
      <c r="J1863" s="421">
        <f t="shared" si="229"/>
        <v>870.40800000000013</v>
      </c>
      <c r="K1863" s="751">
        <v>761.6070000000002</v>
      </c>
      <c r="L1863" s="408">
        <f t="shared" si="230"/>
        <v>761.6070000000002</v>
      </c>
      <c r="M1863" s="408">
        <f t="shared" si="231"/>
        <v>1632.0150000000003</v>
      </c>
      <c r="N1863" s="408">
        <f t="shared" si="232"/>
        <v>1632.0150000000003</v>
      </c>
      <c r="O1863" s="311"/>
      <c r="P1863" s="515"/>
      <c r="Q1863" s="551"/>
      <c r="R1863" s="862"/>
      <c r="S1863" s="862"/>
      <c r="T1863" s="3"/>
      <c r="U1863" s="3"/>
      <c r="V1863" s="3"/>
      <c r="W1863" s="3"/>
      <c r="X1863" s="3"/>
      <c r="Y1863" s="3"/>
      <c r="Z1863" s="3"/>
    </row>
    <row r="1864" spans="1:26" s="2" customFormat="1" hidden="1" outlineLevel="1">
      <c r="A1864" s="218" t="s">
        <v>4558</v>
      </c>
      <c r="B1864" s="219" t="s">
        <v>2305</v>
      </c>
      <c r="C1864" s="265" t="s">
        <v>302</v>
      </c>
      <c r="D1864" s="190" t="s">
        <v>1240</v>
      </c>
      <c r="E1864" s="265"/>
      <c r="F1864" s="190"/>
      <c r="G1864" s="190" t="s">
        <v>29</v>
      </c>
      <c r="H1864" s="379">
        <v>1</v>
      </c>
      <c r="I1864" s="746">
        <v>994.75199999999995</v>
      </c>
      <c r="J1864" s="421">
        <f t="shared" si="229"/>
        <v>994.75199999999995</v>
      </c>
      <c r="K1864" s="751">
        <v>870.4079999999999</v>
      </c>
      <c r="L1864" s="408">
        <f t="shared" si="230"/>
        <v>870.4079999999999</v>
      </c>
      <c r="M1864" s="408">
        <f t="shared" si="231"/>
        <v>1865.1599999999999</v>
      </c>
      <c r="N1864" s="408">
        <f t="shared" si="232"/>
        <v>1865.1599999999999</v>
      </c>
      <c r="O1864" s="311"/>
      <c r="P1864" s="515"/>
      <c r="Q1864" s="551"/>
      <c r="R1864" s="862"/>
      <c r="S1864" s="862"/>
      <c r="T1864" s="3"/>
      <c r="U1864" s="3"/>
      <c r="V1864" s="3"/>
      <c r="W1864" s="3"/>
      <c r="X1864" s="3"/>
      <c r="Y1864" s="3"/>
      <c r="Z1864" s="3"/>
    </row>
    <row r="1865" spans="1:26" s="2" customFormat="1" hidden="1" outlineLevel="1">
      <c r="A1865" s="218" t="s">
        <v>4559</v>
      </c>
      <c r="B1865" s="219" t="s">
        <v>2305</v>
      </c>
      <c r="C1865" s="265" t="s">
        <v>302</v>
      </c>
      <c r="D1865" s="190" t="s">
        <v>1244</v>
      </c>
      <c r="E1865" s="265"/>
      <c r="F1865" s="190"/>
      <c r="G1865" s="190" t="s">
        <v>29</v>
      </c>
      <c r="H1865" s="379">
        <v>2</v>
      </c>
      <c r="I1865" s="746">
        <v>746.06399999999996</v>
      </c>
      <c r="J1865" s="421">
        <f t="shared" si="229"/>
        <v>1492.1279999999999</v>
      </c>
      <c r="K1865" s="751">
        <v>652.80599999999993</v>
      </c>
      <c r="L1865" s="408">
        <f t="shared" si="230"/>
        <v>1305.6119999999999</v>
      </c>
      <c r="M1865" s="408">
        <f t="shared" si="231"/>
        <v>1398.87</v>
      </c>
      <c r="N1865" s="408">
        <f t="shared" si="232"/>
        <v>2797.74</v>
      </c>
      <c r="O1865" s="311"/>
      <c r="P1865" s="515"/>
      <c r="Q1865" s="551"/>
      <c r="R1865" s="862"/>
      <c r="S1865" s="862"/>
      <c r="T1865" s="3"/>
      <c r="U1865" s="3"/>
      <c r="V1865" s="3"/>
      <c r="W1865" s="3"/>
      <c r="X1865" s="3"/>
      <c r="Y1865" s="3"/>
      <c r="Z1865" s="3"/>
    </row>
    <row r="1866" spans="1:26" s="2" customFormat="1" hidden="1" outlineLevel="1">
      <c r="A1866" s="218" t="s">
        <v>4560</v>
      </c>
      <c r="B1866" s="219" t="s">
        <v>2305</v>
      </c>
      <c r="C1866" s="265" t="s">
        <v>302</v>
      </c>
      <c r="D1866" s="190" t="s">
        <v>1245</v>
      </c>
      <c r="E1866" s="265"/>
      <c r="F1866" s="190"/>
      <c r="G1866" s="190" t="s">
        <v>29</v>
      </c>
      <c r="H1866" s="379">
        <v>6</v>
      </c>
      <c r="I1866" s="746">
        <v>808.23599999999988</v>
      </c>
      <c r="J1866" s="421">
        <f t="shared" si="229"/>
        <v>4849.4159999999993</v>
      </c>
      <c r="K1866" s="751">
        <v>707.20650000000001</v>
      </c>
      <c r="L1866" s="408">
        <f t="shared" si="230"/>
        <v>4243.2389999999996</v>
      </c>
      <c r="M1866" s="408">
        <f t="shared" si="231"/>
        <v>1515.4424999999999</v>
      </c>
      <c r="N1866" s="408">
        <f t="shared" si="232"/>
        <v>9092.6549999999988</v>
      </c>
      <c r="O1866" s="311"/>
      <c r="P1866" s="515"/>
      <c r="Q1866" s="551"/>
      <c r="R1866" s="862"/>
      <c r="S1866" s="862"/>
      <c r="T1866" s="3"/>
      <c r="U1866" s="3"/>
      <c r="V1866" s="3"/>
      <c r="W1866" s="3"/>
      <c r="X1866" s="3"/>
      <c r="Y1866" s="3"/>
      <c r="Z1866" s="3"/>
    </row>
    <row r="1867" spans="1:26" s="2" customFormat="1" hidden="1" outlineLevel="1">
      <c r="A1867" s="218" t="s">
        <v>4561</v>
      </c>
      <c r="B1867" s="219" t="s">
        <v>2305</v>
      </c>
      <c r="C1867" s="265" t="s">
        <v>302</v>
      </c>
      <c r="D1867" s="190" t="s">
        <v>486</v>
      </c>
      <c r="E1867" s="265"/>
      <c r="F1867" s="190"/>
      <c r="G1867" s="190" t="s">
        <v>29</v>
      </c>
      <c r="H1867" s="379">
        <v>13</v>
      </c>
      <c r="I1867" s="746">
        <v>895.27680000000021</v>
      </c>
      <c r="J1867" s="421">
        <f t="shared" si="229"/>
        <v>11638.598400000003</v>
      </c>
      <c r="K1867" s="751">
        <v>783.36720000000025</v>
      </c>
      <c r="L1867" s="408">
        <f t="shared" si="230"/>
        <v>10183.773600000004</v>
      </c>
      <c r="M1867" s="408">
        <f t="shared" si="231"/>
        <v>1678.6440000000005</v>
      </c>
      <c r="N1867" s="408">
        <f t="shared" si="232"/>
        <v>21822.372000000007</v>
      </c>
      <c r="O1867" s="311"/>
      <c r="P1867" s="515"/>
      <c r="Q1867" s="551"/>
      <c r="R1867" s="862"/>
      <c r="S1867" s="862"/>
      <c r="T1867" s="3"/>
      <c r="U1867" s="3"/>
      <c r="V1867" s="3"/>
      <c r="W1867" s="3"/>
      <c r="X1867" s="3"/>
      <c r="Y1867" s="3"/>
      <c r="Z1867" s="3"/>
    </row>
    <row r="1868" spans="1:26" s="2" customFormat="1" hidden="1" outlineLevel="1">
      <c r="A1868" s="218" t="s">
        <v>4562</v>
      </c>
      <c r="B1868" s="219" t="s">
        <v>2305</v>
      </c>
      <c r="C1868" s="265" t="s">
        <v>302</v>
      </c>
      <c r="D1868" s="190" t="s">
        <v>487</v>
      </c>
      <c r="E1868" s="265"/>
      <c r="F1868" s="190"/>
      <c r="G1868" s="190" t="s">
        <v>29</v>
      </c>
      <c r="H1868" s="379">
        <v>2</v>
      </c>
      <c r="I1868" s="746">
        <v>1019.6208000000001</v>
      </c>
      <c r="J1868" s="421">
        <f t="shared" si="229"/>
        <v>2039.2416000000003</v>
      </c>
      <c r="K1868" s="751">
        <v>892.1682000000003</v>
      </c>
      <c r="L1868" s="408">
        <f t="shared" si="230"/>
        <v>1784.3364000000006</v>
      </c>
      <c r="M1868" s="408">
        <f t="shared" si="231"/>
        <v>1911.7890000000004</v>
      </c>
      <c r="N1868" s="408">
        <f t="shared" si="232"/>
        <v>3823.5780000000009</v>
      </c>
      <c r="O1868" s="311"/>
      <c r="P1868" s="515"/>
      <c r="Q1868" s="551"/>
      <c r="R1868" s="862"/>
      <c r="S1868" s="862"/>
      <c r="T1868" s="3"/>
      <c r="U1868" s="3"/>
      <c r="V1868" s="3"/>
      <c r="W1868" s="3"/>
      <c r="X1868" s="3"/>
      <c r="Y1868" s="3"/>
      <c r="Z1868" s="3"/>
    </row>
    <row r="1869" spans="1:26" s="2" customFormat="1" hidden="1" outlineLevel="1">
      <c r="A1869" s="218" t="s">
        <v>4563</v>
      </c>
      <c r="B1869" s="219" t="s">
        <v>2305</v>
      </c>
      <c r="C1869" s="265" t="s">
        <v>302</v>
      </c>
      <c r="D1869" s="190" t="s">
        <v>488</v>
      </c>
      <c r="E1869" s="265"/>
      <c r="F1869" s="190"/>
      <c r="G1869" s="190" t="s">
        <v>29</v>
      </c>
      <c r="H1869" s="379">
        <v>44</v>
      </c>
      <c r="I1869" s="746">
        <v>1119.096</v>
      </c>
      <c r="J1869" s="421">
        <f t="shared" ref="J1869:J1903" si="233">H1869*I1869</f>
        <v>49240.224000000002</v>
      </c>
      <c r="K1869" s="751">
        <v>979.20899999999995</v>
      </c>
      <c r="L1869" s="408">
        <f t="shared" ref="L1869:L1903" si="234">H1869*K1869</f>
        <v>43085.195999999996</v>
      </c>
      <c r="M1869" s="408">
        <f t="shared" ref="M1869:M1903" si="235">I1869+K1869</f>
        <v>2098.3049999999998</v>
      </c>
      <c r="N1869" s="408">
        <f t="shared" ref="N1869:N1903" si="236">H1869*M1869</f>
        <v>92325.42</v>
      </c>
      <c r="O1869" s="311"/>
      <c r="P1869" s="515"/>
      <c r="Q1869" s="551"/>
      <c r="R1869" s="862"/>
      <c r="S1869" s="862"/>
      <c r="T1869" s="3"/>
      <c r="U1869" s="3"/>
      <c r="V1869" s="3"/>
      <c r="W1869" s="3"/>
      <c r="X1869" s="3"/>
      <c r="Y1869" s="3"/>
      <c r="Z1869" s="3"/>
    </row>
    <row r="1870" spans="1:26" s="2" customFormat="1" hidden="1" outlineLevel="1">
      <c r="A1870" s="218" t="s">
        <v>4564</v>
      </c>
      <c r="B1870" s="219" t="s">
        <v>2305</v>
      </c>
      <c r="C1870" s="265" t="s">
        <v>302</v>
      </c>
      <c r="D1870" s="190" t="s">
        <v>1241</v>
      </c>
      <c r="E1870" s="265"/>
      <c r="F1870" s="190"/>
      <c r="G1870" s="190" t="s">
        <v>29</v>
      </c>
      <c r="H1870" s="379">
        <v>1</v>
      </c>
      <c r="I1870" s="746">
        <v>1405.0871999999999</v>
      </c>
      <c r="J1870" s="421">
        <f t="shared" si="233"/>
        <v>1405.0871999999999</v>
      </c>
      <c r="K1870" s="751">
        <v>1229.4512999999999</v>
      </c>
      <c r="L1870" s="408">
        <f t="shared" si="234"/>
        <v>1229.4512999999999</v>
      </c>
      <c r="M1870" s="408">
        <f t="shared" si="235"/>
        <v>2634.5384999999997</v>
      </c>
      <c r="N1870" s="408">
        <f t="shared" si="236"/>
        <v>2634.5384999999997</v>
      </c>
      <c r="O1870" s="311"/>
      <c r="P1870" s="515"/>
      <c r="Q1870" s="551"/>
      <c r="R1870" s="862"/>
      <c r="S1870" s="862"/>
      <c r="T1870" s="3"/>
      <c r="U1870" s="3"/>
      <c r="V1870" s="3"/>
      <c r="W1870" s="3"/>
      <c r="X1870" s="3"/>
      <c r="Y1870" s="3"/>
      <c r="Z1870" s="3"/>
    </row>
    <row r="1871" spans="1:26" s="2" customFormat="1" hidden="1" outlineLevel="1">
      <c r="A1871" s="218" t="s">
        <v>4565</v>
      </c>
      <c r="B1871" s="219" t="s">
        <v>2305</v>
      </c>
      <c r="C1871" s="265" t="s">
        <v>302</v>
      </c>
      <c r="D1871" s="190" t="s">
        <v>1242</v>
      </c>
      <c r="E1871" s="265"/>
      <c r="F1871" s="190"/>
      <c r="G1871" s="190" t="s">
        <v>29</v>
      </c>
      <c r="H1871" s="379">
        <v>1</v>
      </c>
      <c r="I1871" s="746">
        <v>1280.7432000000001</v>
      </c>
      <c r="J1871" s="421">
        <f t="shared" si="233"/>
        <v>1280.7432000000001</v>
      </c>
      <c r="K1871" s="751">
        <v>1120.6503</v>
      </c>
      <c r="L1871" s="408">
        <f t="shared" si="234"/>
        <v>1120.6503</v>
      </c>
      <c r="M1871" s="408">
        <f t="shared" si="235"/>
        <v>2401.3935000000001</v>
      </c>
      <c r="N1871" s="408">
        <f t="shared" si="236"/>
        <v>2401.3935000000001</v>
      </c>
      <c r="O1871" s="311"/>
      <c r="P1871" s="515"/>
      <c r="Q1871" s="551"/>
      <c r="R1871" s="862"/>
      <c r="S1871" s="862"/>
      <c r="T1871" s="3"/>
      <c r="U1871" s="3"/>
      <c r="V1871" s="3"/>
      <c r="W1871" s="3"/>
      <c r="X1871" s="3"/>
      <c r="Y1871" s="3"/>
      <c r="Z1871" s="3"/>
    </row>
    <row r="1872" spans="1:26" s="2" customFormat="1" hidden="1" outlineLevel="1">
      <c r="A1872" s="218" t="s">
        <v>4566</v>
      </c>
      <c r="B1872" s="219" t="s">
        <v>2305</v>
      </c>
      <c r="C1872" s="265" t="s">
        <v>302</v>
      </c>
      <c r="D1872" s="190" t="s">
        <v>1246</v>
      </c>
      <c r="E1872" s="265"/>
      <c r="F1872" s="190"/>
      <c r="G1872" s="190" t="s">
        <v>29</v>
      </c>
      <c r="H1872" s="379">
        <v>1</v>
      </c>
      <c r="I1872" s="746">
        <v>1181.268</v>
      </c>
      <c r="J1872" s="421">
        <f t="shared" si="233"/>
        <v>1181.268</v>
      </c>
      <c r="K1872" s="751">
        <v>1033.6095000000003</v>
      </c>
      <c r="L1872" s="408">
        <f t="shared" si="234"/>
        <v>1033.6095000000003</v>
      </c>
      <c r="M1872" s="408">
        <f t="shared" si="235"/>
        <v>2214.8775000000005</v>
      </c>
      <c r="N1872" s="408">
        <f t="shared" si="236"/>
        <v>2214.8775000000005</v>
      </c>
      <c r="O1872" s="311"/>
      <c r="P1872" s="515"/>
      <c r="Q1872" s="551"/>
      <c r="R1872" s="862"/>
      <c r="S1872" s="862"/>
      <c r="T1872" s="3"/>
      <c r="U1872" s="3"/>
      <c r="V1872" s="3"/>
      <c r="W1872" s="3"/>
      <c r="X1872" s="3"/>
      <c r="Y1872" s="3"/>
      <c r="Z1872" s="3"/>
    </row>
    <row r="1873" spans="1:26" s="2" customFormat="1" hidden="1" outlineLevel="1">
      <c r="A1873" s="218" t="s">
        <v>4567</v>
      </c>
      <c r="B1873" s="219" t="s">
        <v>2305</v>
      </c>
      <c r="C1873" s="265" t="s">
        <v>302</v>
      </c>
      <c r="D1873" s="190" t="s">
        <v>489</v>
      </c>
      <c r="E1873" s="265"/>
      <c r="F1873" s="190"/>
      <c r="G1873" s="190" t="s">
        <v>29</v>
      </c>
      <c r="H1873" s="379">
        <v>1</v>
      </c>
      <c r="I1873" s="746">
        <v>1280.7432000000001</v>
      </c>
      <c r="J1873" s="421">
        <f t="shared" si="233"/>
        <v>1280.7432000000001</v>
      </c>
      <c r="K1873" s="751">
        <v>1120.6503</v>
      </c>
      <c r="L1873" s="408">
        <f t="shared" si="234"/>
        <v>1120.6503</v>
      </c>
      <c r="M1873" s="408">
        <f t="shared" si="235"/>
        <v>2401.3935000000001</v>
      </c>
      <c r="N1873" s="408">
        <f t="shared" si="236"/>
        <v>2401.3935000000001</v>
      </c>
      <c r="O1873" s="311"/>
      <c r="P1873" s="515"/>
      <c r="Q1873" s="551"/>
      <c r="R1873" s="862"/>
      <c r="S1873" s="862"/>
      <c r="T1873" s="3"/>
      <c r="U1873" s="3"/>
      <c r="V1873" s="3"/>
      <c r="W1873" s="3"/>
      <c r="X1873" s="3"/>
      <c r="Y1873" s="3"/>
      <c r="Z1873" s="3"/>
    </row>
    <row r="1874" spans="1:26" s="2" customFormat="1" hidden="1" outlineLevel="1">
      <c r="A1874" s="218" t="s">
        <v>4568</v>
      </c>
      <c r="B1874" s="219" t="s">
        <v>2305</v>
      </c>
      <c r="C1874" s="265" t="s">
        <v>302</v>
      </c>
      <c r="D1874" s="190" t="s">
        <v>490</v>
      </c>
      <c r="E1874" s="265"/>
      <c r="F1874" s="190"/>
      <c r="G1874" s="190" t="s">
        <v>29</v>
      </c>
      <c r="H1874" s="379">
        <v>2</v>
      </c>
      <c r="I1874" s="746">
        <v>1666.2096000000001</v>
      </c>
      <c r="J1874" s="421">
        <f t="shared" si="233"/>
        <v>3332.4192000000003</v>
      </c>
      <c r="K1874" s="751">
        <v>1457.9334000000001</v>
      </c>
      <c r="L1874" s="408">
        <f t="shared" si="234"/>
        <v>2915.8668000000002</v>
      </c>
      <c r="M1874" s="408">
        <f t="shared" si="235"/>
        <v>3124.143</v>
      </c>
      <c r="N1874" s="408">
        <f t="shared" si="236"/>
        <v>6248.2860000000001</v>
      </c>
      <c r="O1874" s="311"/>
      <c r="P1874" s="515"/>
      <c r="Q1874" s="551"/>
      <c r="R1874" s="862"/>
      <c r="S1874" s="862"/>
      <c r="T1874" s="3"/>
      <c r="U1874" s="3"/>
      <c r="V1874" s="3"/>
      <c r="W1874" s="3"/>
      <c r="X1874" s="3"/>
      <c r="Y1874" s="3"/>
      <c r="Z1874" s="3"/>
    </row>
    <row r="1875" spans="1:26" s="2" customFormat="1" hidden="1" outlineLevel="1">
      <c r="A1875" s="218" t="s">
        <v>4569</v>
      </c>
      <c r="B1875" s="219" t="s">
        <v>2305</v>
      </c>
      <c r="C1875" s="265" t="s">
        <v>302</v>
      </c>
      <c r="D1875" s="190" t="s">
        <v>1247</v>
      </c>
      <c r="E1875" s="265"/>
      <c r="F1875" s="190"/>
      <c r="G1875" s="190" t="s">
        <v>29</v>
      </c>
      <c r="H1875" s="379">
        <v>1</v>
      </c>
      <c r="I1875" s="746">
        <v>1616.4719999999998</v>
      </c>
      <c r="J1875" s="421">
        <f t="shared" si="233"/>
        <v>1616.4719999999998</v>
      </c>
      <c r="K1875" s="751">
        <v>1414.413</v>
      </c>
      <c r="L1875" s="408">
        <f t="shared" si="234"/>
        <v>1414.413</v>
      </c>
      <c r="M1875" s="408">
        <f t="shared" si="235"/>
        <v>3030.8849999999998</v>
      </c>
      <c r="N1875" s="408">
        <f t="shared" si="236"/>
        <v>3030.8849999999998</v>
      </c>
      <c r="O1875" s="311"/>
      <c r="P1875" s="515"/>
      <c r="Q1875" s="551"/>
      <c r="R1875" s="862"/>
      <c r="S1875" s="862"/>
      <c r="T1875" s="3"/>
      <c r="U1875" s="3"/>
      <c r="V1875" s="3"/>
      <c r="W1875" s="3"/>
      <c r="X1875" s="3"/>
      <c r="Y1875" s="3"/>
      <c r="Z1875" s="3"/>
    </row>
    <row r="1876" spans="1:26" s="2" customFormat="1" hidden="1" outlineLevel="1">
      <c r="A1876" s="218" t="s">
        <v>4570</v>
      </c>
      <c r="B1876" s="219" t="s">
        <v>2305</v>
      </c>
      <c r="C1876" s="265" t="s">
        <v>302</v>
      </c>
      <c r="D1876" s="190" t="s">
        <v>491</v>
      </c>
      <c r="E1876" s="265"/>
      <c r="F1876" s="190"/>
      <c r="G1876" s="190" t="s">
        <v>29</v>
      </c>
      <c r="H1876" s="379">
        <v>2</v>
      </c>
      <c r="I1876" s="746">
        <v>1877.5944000000004</v>
      </c>
      <c r="J1876" s="421">
        <f t="shared" si="233"/>
        <v>3755.1888000000008</v>
      </c>
      <c r="K1876" s="751">
        <v>1642.8951000000006</v>
      </c>
      <c r="L1876" s="408">
        <f t="shared" si="234"/>
        <v>3285.7902000000013</v>
      </c>
      <c r="M1876" s="408">
        <f t="shared" si="235"/>
        <v>3520.489500000001</v>
      </c>
      <c r="N1876" s="408">
        <f t="shared" si="236"/>
        <v>7040.9790000000021</v>
      </c>
      <c r="O1876" s="311"/>
      <c r="P1876" s="515"/>
      <c r="Q1876" s="551"/>
      <c r="R1876" s="862"/>
      <c r="S1876" s="862"/>
      <c r="T1876" s="3"/>
      <c r="U1876" s="3"/>
      <c r="V1876" s="3"/>
      <c r="W1876" s="3"/>
      <c r="X1876" s="3"/>
      <c r="Y1876" s="3"/>
      <c r="Z1876" s="3"/>
    </row>
    <row r="1877" spans="1:26" s="2" customFormat="1" hidden="1" outlineLevel="1">
      <c r="A1877" s="218" t="s">
        <v>4571</v>
      </c>
      <c r="B1877" s="219" t="s">
        <v>2305</v>
      </c>
      <c r="C1877" s="265" t="s">
        <v>302</v>
      </c>
      <c r="D1877" s="190" t="s">
        <v>1243</v>
      </c>
      <c r="E1877" s="265"/>
      <c r="F1877" s="190"/>
      <c r="G1877" s="190" t="s">
        <v>29</v>
      </c>
      <c r="H1877" s="379">
        <v>2</v>
      </c>
      <c r="I1877" s="746">
        <v>1740.8160000000003</v>
      </c>
      <c r="J1877" s="421">
        <f t="shared" si="233"/>
        <v>3481.6320000000005</v>
      </c>
      <c r="K1877" s="751">
        <v>1523.2140000000004</v>
      </c>
      <c r="L1877" s="408">
        <f t="shared" si="234"/>
        <v>3046.4280000000008</v>
      </c>
      <c r="M1877" s="408">
        <f t="shared" si="235"/>
        <v>3264.0300000000007</v>
      </c>
      <c r="N1877" s="408">
        <f t="shared" si="236"/>
        <v>6528.0600000000013</v>
      </c>
      <c r="O1877" s="311"/>
      <c r="P1877" s="515"/>
      <c r="Q1877" s="551"/>
      <c r="R1877" s="862"/>
      <c r="S1877" s="862"/>
      <c r="T1877" s="3"/>
      <c r="U1877" s="3"/>
      <c r="V1877" s="3"/>
      <c r="W1877" s="3"/>
      <c r="X1877" s="3"/>
      <c r="Y1877" s="3"/>
      <c r="Z1877" s="3"/>
    </row>
    <row r="1878" spans="1:26" s="2" customFormat="1" hidden="1" outlineLevel="1">
      <c r="A1878" s="218" t="s">
        <v>4572</v>
      </c>
      <c r="B1878" s="219" t="s">
        <v>2305</v>
      </c>
      <c r="C1878" s="265" t="s">
        <v>302</v>
      </c>
      <c r="D1878" s="190" t="s">
        <v>1248</v>
      </c>
      <c r="E1878" s="265"/>
      <c r="F1878" s="190"/>
      <c r="G1878" s="190" t="s">
        <v>29</v>
      </c>
      <c r="H1878" s="379">
        <v>2</v>
      </c>
      <c r="I1878" s="746">
        <v>2113.848</v>
      </c>
      <c r="J1878" s="421">
        <f t="shared" si="233"/>
        <v>4227.6959999999999</v>
      </c>
      <c r="K1878" s="751">
        <v>1849.6170000000002</v>
      </c>
      <c r="L1878" s="408">
        <f t="shared" si="234"/>
        <v>3699.2340000000004</v>
      </c>
      <c r="M1878" s="408">
        <f t="shared" si="235"/>
        <v>3963.4650000000001</v>
      </c>
      <c r="N1878" s="408">
        <f t="shared" si="236"/>
        <v>7926.93</v>
      </c>
      <c r="O1878" s="311"/>
      <c r="P1878" s="515"/>
      <c r="Q1878" s="551"/>
      <c r="R1878" s="862"/>
      <c r="S1878" s="862"/>
      <c r="T1878" s="3"/>
      <c r="U1878" s="3"/>
      <c r="V1878" s="3"/>
      <c r="W1878" s="3"/>
      <c r="X1878" s="3"/>
      <c r="Y1878" s="3"/>
      <c r="Z1878" s="3"/>
    </row>
    <row r="1879" spans="1:26" s="2" customFormat="1" hidden="1" outlineLevel="1">
      <c r="A1879" s="218" t="s">
        <v>4573</v>
      </c>
      <c r="B1879" s="219" t="s">
        <v>2305</v>
      </c>
      <c r="C1879" s="265" t="s">
        <v>302</v>
      </c>
      <c r="D1879" s="190" t="s">
        <v>492</v>
      </c>
      <c r="E1879" s="265"/>
      <c r="F1879" s="190"/>
      <c r="G1879" s="190" t="s">
        <v>29</v>
      </c>
      <c r="H1879" s="379">
        <v>1</v>
      </c>
      <c r="I1879" s="746">
        <v>2238.192</v>
      </c>
      <c r="J1879" s="421">
        <f t="shared" si="233"/>
        <v>2238.192</v>
      </c>
      <c r="K1879" s="751">
        <v>1958.4179999999999</v>
      </c>
      <c r="L1879" s="408">
        <f t="shared" si="234"/>
        <v>1958.4179999999999</v>
      </c>
      <c r="M1879" s="408">
        <f t="shared" si="235"/>
        <v>4196.6099999999997</v>
      </c>
      <c r="N1879" s="408">
        <f t="shared" si="236"/>
        <v>4196.6099999999997</v>
      </c>
      <c r="O1879" s="311"/>
      <c r="P1879" s="515"/>
      <c r="Q1879" s="551"/>
      <c r="R1879" s="862"/>
      <c r="S1879" s="862"/>
      <c r="T1879" s="3"/>
      <c r="U1879" s="3"/>
      <c r="V1879" s="3"/>
      <c r="W1879" s="3"/>
      <c r="X1879" s="3"/>
      <c r="Y1879" s="3"/>
      <c r="Z1879" s="3"/>
    </row>
    <row r="1880" spans="1:26" s="2" customFormat="1" hidden="1" outlineLevel="1">
      <c r="A1880" s="218" t="s">
        <v>4574</v>
      </c>
      <c r="B1880" s="219" t="s">
        <v>2305</v>
      </c>
      <c r="C1880" s="265" t="s">
        <v>302</v>
      </c>
      <c r="D1880" s="190" t="s">
        <v>482</v>
      </c>
      <c r="E1880" s="265"/>
      <c r="F1880" s="190"/>
      <c r="G1880" s="190" t="s">
        <v>29</v>
      </c>
      <c r="H1880" s="379">
        <v>1</v>
      </c>
      <c r="I1880" s="746">
        <v>3382.1568000000002</v>
      </c>
      <c r="J1880" s="421">
        <f t="shared" si="233"/>
        <v>3382.1568000000002</v>
      </c>
      <c r="K1880" s="751">
        <v>2959.3872000000006</v>
      </c>
      <c r="L1880" s="408">
        <f t="shared" si="234"/>
        <v>2959.3872000000006</v>
      </c>
      <c r="M1880" s="408">
        <f t="shared" si="235"/>
        <v>6341.5440000000008</v>
      </c>
      <c r="N1880" s="408">
        <f t="shared" si="236"/>
        <v>6341.5440000000008</v>
      </c>
      <c r="O1880" s="311"/>
      <c r="P1880" s="515"/>
      <c r="Q1880" s="551"/>
      <c r="R1880" s="862"/>
      <c r="S1880" s="862"/>
      <c r="T1880" s="3"/>
      <c r="U1880" s="3"/>
      <c r="V1880" s="3"/>
      <c r="W1880" s="3"/>
      <c r="X1880" s="3"/>
      <c r="Y1880" s="3"/>
      <c r="Z1880" s="3"/>
    </row>
    <row r="1881" spans="1:26" s="2" customFormat="1" hidden="1" outlineLevel="1">
      <c r="A1881" s="218" t="s">
        <v>4575</v>
      </c>
      <c r="B1881" s="219" t="s">
        <v>2305</v>
      </c>
      <c r="C1881" s="265" t="s">
        <v>302</v>
      </c>
      <c r="D1881" s="190" t="s">
        <v>493</v>
      </c>
      <c r="E1881" s="265"/>
      <c r="F1881" s="190"/>
      <c r="G1881" s="190" t="s">
        <v>29</v>
      </c>
      <c r="H1881" s="379">
        <v>1</v>
      </c>
      <c r="I1881" s="746">
        <v>2636.0928000000004</v>
      </c>
      <c r="J1881" s="421">
        <f t="shared" si="233"/>
        <v>2636.0928000000004</v>
      </c>
      <c r="K1881" s="751">
        <v>2306.5812000000001</v>
      </c>
      <c r="L1881" s="408">
        <f t="shared" si="234"/>
        <v>2306.5812000000001</v>
      </c>
      <c r="M1881" s="408">
        <f t="shared" si="235"/>
        <v>4942.6740000000009</v>
      </c>
      <c r="N1881" s="408">
        <f t="shared" si="236"/>
        <v>4942.6740000000009</v>
      </c>
      <c r="O1881" s="311"/>
      <c r="P1881" s="515"/>
      <c r="Q1881" s="551"/>
      <c r="R1881" s="862"/>
      <c r="S1881" s="862"/>
      <c r="T1881" s="3"/>
      <c r="U1881" s="3"/>
      <c r="V1881" s="3"/>
      <c r="W1881" s="3"/>
      <c r="X1881" s="3"/>
      <c r="Y1881" s="3"/>
      <c r="Z1881" s="3"/>
    </row>
    <row r="1882" spans="1:26" s="2" customFormat="1" ht="27.6" hidden="1" outlineLevel="1">
      <c r="A1882" s="218" t="s">
        <v>4576</v>
      </c>
      <c r="B1882" s="219" t="s">
        <v>2305</v>
      </c>
      <c r="C1882" s="265" t="s">
        <v>303</v>
      </c>
      <c r="D1882" s="190" t="s">
        <v>553</v>
      </c>
      <c r="E1882" s="265"/>
      <c r="F1882" s="190"/>
      <c r="G1882" s="190" t="s">
        <v>29</v>
      </c>
      <c r="H1882" s="379">
        <v>1</v>
      </c>
      <c r="I1882" s="746">
        <v>9420</v>
      </c>
      <c r="J1882" s="421">
        <f t="shared" si="233"/>
        <v>9420</v>
      </c>
      <c r="K1882" s="751">
        <v>8242.5</v>
      </c>
      <c r="L1882" s="408">
        <f t="shared" si="234"/>
        <v>8242.5</v>
      </c>
      <c r="M1882" s="408">
        <f t="shared" si="235"/>
        <v>17662.5</v>
      </c>
      <c r="N1882" s="408">
        <f t="shared" si="236"/>
        <v>17662.5</v>
      </c>
      <c r="O1882" s="311"/>
      <c r="P1882" s="515"/>
      <c r="Q1882" s="551"/>
      <c r="R1882" s="862"/>
      <c r="S1882" s="862"/>
      <c r="T1882" s="3"/>
      <c r="U1882" s="3"/>
      <c r="V1882" s="3"/>
      <c r="W1882" s="3"/>
      <c r="X1882" s="3"/>
      <c r="Y1882" s="3"/>
      <c r="Z1882" s="3"/>
    </row>
    <row r="1883" spans="1:26" s="2" customFormat="1" hidden="1" outlineLevel="1">
      <c r="A1883" s="218" t="s">
        <v>4577</v>
      </c>
      <c r="B1883" s="219" t="s">
        <v>2305</v>
      </c>
      <c r="C1883" s="265" t="s">
        <v>303</v>
      </c>
      <c r="D1883" s="190" t="s">
        <v>547</v>
      </c>
      <c r="E1883" s="265"/>
      <c r="F1883" s="190"/>
      <c r="G1883" s="190" t="s">
        <v>29</v>
      </c>
      <c r="H1883" s="379">
        <v>1</v>
      </c>
      <c r="I1883" s="746">
        <v>3767.9999999999995</v>
      </c>
      <c r="J1883" s="421">
        <f t="shared" si="233"/>
        <v>3767.9999999999995</v>
      </c>
      <c r="K1883" s="751">
        <v>3296.9999999999995</v>
      </c>
      <c r="L1883" s="408">
        <f t="shared" si="234"/>
        <v>3296.9999999999995</v>
      </c>
      <c r="M1883" s="408">
        <f t="shared" si="235"/>
        <v>7064.9999999999991</v>
      </c>
      <c r="N1883" s="408">
        <f t="shared" si="236"/>
        <v>7064.9999999999991</v>
      </c>
      <c r="O1883" s="311"/>
      <c r="P1883" s="515"/>
      <c r="Q1883" s="551"/>
      <c r="R1883" s="862"/>
      <c r="S1883" s="862"/>
      <c r="T1883" s="3"/>
      <c r="U1883" s="3"/>
      <c r="V1883" s="3"/>
      <c r="W1883" s="3"/>
      <c r="X1883" s="3"/>
      <c r="Y1883" s="3"/>
      <c r="Z1883" s="3"/>
    </row>
    <row r="1884" spans="1:26" s="2" customFormat="1" hidden="1" outlineLevel="1">
      <c r="A1884" s="218" t="s">
        <v>4578</v>
      </c>
      <c r="B1884" s="219" t="s">
        <v>2305</v>
      </c>
      <c r="C1884" s="265" t="s">
        <v>303</v>
      </c>
      <c r="D1884" s="190" t="s">
        <v>548</v>
      </c>
      <c r="E1884" s="265"/>
      <c r="F1884" s="190"/>
      <c r="G1884" s="190" t="s">
        <v>29</v>
      </c>
      <c r="H1884" s="379">
        <v>2</v>
      </c>
      <c r="I1884" s="746">
        <v>1883.9999999999998</v>
      </c>
      <c r="J1884" s="421">
        <f t="shared" si="233"/>
        <v>3767.9999999999995</v>
      </c>
      <c r="K1884" s="751">
        <v>1648.4999999999998</v>
      </c>
      <c r="L1884" s="408">
        <f t="shared" si="234"/>
        <v>3296.9999999999995</v>
      </c>
      <c r="M1884" s="408">
        <f t="shared" si="235"/>
        <v>3532.4999999999995</v>
      </c>
      <c r="N1884" s="408">
        <f t="shared" si="236"/>
        <v>7064.9999999999991</v>
      </c>
      <c r="O1884" s="311"/>
      <c r="P1884" s="515"/>
      <c r="Q1884" s="551"/>
      <c r="R1884" s="862"/>
      <c r="S1884" s="862"/>
      <c r="T1884" s="3"/>
      <c r="U1884" s="3"/>
      <c r="V1884" s="3"/>
      <c r="W1884" s="3"/>
      <c r="X1884" s="3"/>
      <c r="Y1884" s="3"/>
      <c r="Z1884" s="3"/>
    </row>
    <row r="1885" spans="1:26" s="2" customFormat="1" hidden="1" outlineLevel="1">
      <c r="A1885" s="218" t="s">
        <v>4579</v>
      </c>
      <c r="B1885" s="219" t="s">
        <v>2305</v>
      </c>
      <c r="C1885" s="265" t="s">
        <v>303</v>
      </c>
      <c r="D1885" s="190" t="s">
        <v>1286</v>
      </c>
      <c r="E1885" s="265"/>
      <c r="F1885" s="190"/>
      <c r="G1885" s="190" t="s">
        <v>29</v>
      </c>
      <c r="H1885" s="379">
        <v>1</v>
      </c>
      <c r="I1885" s="746">
        <v>1883.9999999999998</v>
      </c>
      <c r="J1885" s="421">
        <f t="shared" si="233"/>
        <v>1883.9999999999998</v>
      </c>
      <c r="K1885" s="751">
        <v>1648.4999999999998</v>
      </c>
      <c r="L1885" s="408">
        <f t="shared" si="234"/>
        <v>1648.4999999999998</v>
      </c>
      <c r="M1885" s="408">
        <f t="shared" si="235"/>
        <v>3532.4999999999995</v>
      </c>
      <c r="N1885" s="408">
        <f t="shared" si="236"/>
        <v>3532.4999999999995</v>
      </c>
      <c r="O1885" s="311"/>
      <c r="P1885" s="515"/>
      <c r="Q1885" s="551"/>
      <c r="R1885" s="862"/>
      <c r="S1885" s="862"/>
      <c r="T1885" s="3"/>
      <c r="U1885" s="3"/>
      <c r="V1885" s="3"/>
      <c r="W1885" s="3"/>
      <c r="X1885" s="3"/>
      <c r="Y1885" s="3"/>
      <c r="Z1885" s="3"/>
    </row>
    <row r="1886" spans="1:26" s="2" customFormat="1" hidden="1" outlineLevel="1">
      <c r="A1886" s="218" t="s">
        <v>4580</v>
      </c>
      <c r="B1886" s="219" t="s">
        <v>2305</v>
      </c>
      <c r="C1886" s="265" t="s">
        <v>303</v>
      </c>
      <c r="D1886" s="190" t="s">
        <v>549</v>
      </c>
      <c r="E1886" s="265"/>
      <c r="F1886" s="190"/>
      <c r="G1886" s="190" t="s">
        <v>29</v>
      </c>
      <c r="H1886" s="379">
        <v>1</v>
      </c>
      <c r="I1886" s="746">
        <v>2355</v>
      </c>
      <c r="J1886" s="421">
        <f t="shared" si="233"/>
        <v>2355</v>
      </c>
      <c r="K1886" s="751">
        <v>2060.625</v>
      </c>
      <c r="L1886" s="408">
        <f t="shared" si="234"/>
        <v>2060.625</v>
      </c>
      <c r="M1886" s="408">
        <f t="shared" si="235"/>
        <v>4415.625</v>
      </c>
      <c r="N1886" s="408">
        <f t="shared" si="236"/>
        <v>4415.625</v>
      </c>
      <c r="O1886" s="311"/>
      <c r="P1886" s="515"/>
      <c r="Q1886" s="551"/>
      <c r="R1886" s="862"/>
      <c r="S1886" s="862"/>
      <c r="T1886" s="3"/>
      <c r="U1886" s="3"/>
      <c r="V1886" s="3"/>
      <c r="W1886" s="3"/>
      <c r="X1886" s="3"/>
      <c r="Y1886" s="3"/>
      <c r="Z1886" s="3"/>
    </row>
    <row r="1887" spans="1:26" s="2" customFormat="1" hidden="1" outlineLevel="1">
      <c r="A1887" s="218" t="s">
        <v>4581</v>
      </c>
      <c r="B1887" s="219" t="s">
        <v>2305</v>
      </c>
      <c r="C1887" s="265" t="s">
        <v>303</v>
      </c>
      <c r="D1887" s="190" t="s">
        <v>1321</v>
      </c>
      <c r="E1887" s="265"/>
      <c r="F1887" s="190"/>
      <c r="G1887" s="190" t="s">
        <v>29</v>
      </c>
      <c r="H1887" s="379">
        <v>2</v>
      </c>
      <c r="I1887" s="746">
        <v>2041</v>
      </c>
      <c r="J1887" s="421">
        <f t="shared" si="233"/>
        <v>4082</v>
      </c>
      <c r="K1887" s="751">
        <v>1785.875</v>
      </c>
      <c r="L1887" s="408">
        <f t="shared" si="234"/>
        <v>3571.75</v>
      </c>
      <c r="M1887" s="408">
        <f t="shared" si="235"/>
        <v>3826.875</v>
      </c>
      <c r="N1887" s="408">
        <f t="shared" si="236"/>
        <v>7653.75</v>
      </c>
      <c r="O1887" s="311"/>
      <c r="P1887" s="515"/>
      <c r="Q1887" s="551"/>
      <c r="R1887" s="862"/>
      <c r="S1887" s="862"/>
      <c r="T1887" s="3"/>
      <c r="U1887" s="3"/>
      <c r="V1887" s="3"/>
      <c r="W1887" s="3"/>
      <c r="X1887" s="3"/>
      <c r="Y1887" s="3"/>
      <c r="Z1887" s="3"/>
    </row>
    <row r="1888" spans="1:26" s="2" customFormat="1" hidden="1" outlineLevel="1">
      <c r="A1888" s="218" t="s">
        <v>4582</v>
      </c>
      <c r="B1888" s="219" t="s">
        <v>2305</v>
      </c>
      <c r="C1888" s="265" t="s">
        <v>303</v>
      </c>
      <c r="D1888" s="190" t="s">
        <v>550</v>
      </c>
      <c r="E1888" s="265"/>
      <c r="F1888" s="190"/>
      <c r="G1888" s="190" t="s">
        <v>29</v>
      </c>
      <c r="H1888" s="379">
        <v>1</v>
      </c>
      <c r="I1888" s="746">
        <v>2355</v>
      </c>
      <c r="J1888" s="421">
        <f t="shared" si="233"/>
        <v>2355</v>
      </c>
      <c r="K1888" s="751">
        <v>2060.625</v>
      </c>
      <c r="L1888" s="408">
        <f t="shared" si="234"/>
        <v>2060.625</v>
      </c>
      <c r="M1888" s="408">
        <f t="shared" si="235"/>
        <v>4415.625</v>
      </c>
      <c r="N1888" s="408">
        <f t="shared" si="236"/>
        <v>4415.625</v>
      </c>
      <c r="O1888" s="311"/>
      <c r="P1888" s="515"/>
      <c r="Q1888" s="551"/>
      <c r="R1888" s="862"/>
      <c r="S1888" s="862"/>
      <c r="T1888" s="3"/>
      <c r="U1888" s="3"/>
      <c r="V1888" s="3"/>
      <c r="W1888" s="3"/>
      <c r="X1888" s="3"/>
      <c r="Y1888" s="3"/>
      <c r="Z1888" s="3"/>
    </row>
    <row r="1889" spans="1:26" s="2" customFormat="1" hidden="1" outlineLevel="1">
      <c r="A1889" s="218" t="s">
        <v>4583</v>
      </c>
      <c r="B1889" s="219" t="s">
        <v>2305</v>
      </c>
      <c r="C1889" s="265" t="s">
        <v>303</v>
      </c>
      <c r="D1889" s="190" t="s">
        <v>551</v>
      </c>
      <c r="E1889" s="265"/>
      <c r="F1889" s="190"/>
      <c r="G1889" s="190" t="s">
        <v>29</v>
      </c>
      <c r="H1889" s="379">
        <v>1</v>
      </c>
      <c r="I1889" s="746">
        <v>3297</v>
      </c>
      <c r="J1889" s="421">
        <f t="shared" si="233"/>
        <v>3297</v>
      </c>
      <c r="K1889" s="751">
        <v>2884.875</v>
      </c>
      <c r="L1889" s="408">
        <f t="shared" si="234"/>
        <v>2884.875</v>
      </c>
      <c r="M1889" s="408">
        <f t="shared" si="235"/>
        <v>6181.875</v>
      </c>
      <c r="N1889" s="408">
        <f t="shared" si="236"/>
        <v>6181.875</v>
      </c>
      <c r="O1889" s="311"/>
      <c r="P1889" s="515"/>
      <c r="Q1889" s="551"/>
      <c r="R1889" s="862"/>
      <c r="S1889" s="862"/>
      <c r="T1889" s="3"/>
      <c r="U1889" s="3"/>
      <c r="V1889" s="3"/>
      <c r="W1889" s="3"/>
      <c r="X1889" s="3"/>
      <c r="Y1889" s="3"/>
      <c r="Z1889" s="3"/>
    </row>
    <row r="1890" spans="1:26" s="2" customFormat="1" hidden="1" outlineLevel="1">
      <c r="A1890" s="218" t="s">
        <v>4584</v>
      </c>
      <c r="B1890" s="219" t="s">
        <v>2305</v>
      </c>
      <c r="C1890" s="265" t="s">
        <v>303</v>
      </c>
      <c r="D1890" s="190" t="s">
        <v>1322</v>
      </c>
      <c r="E1890" s="265"/>
      <c r="F1890" s="190"/>
      <c r="G1890" s="190" t="s">
        <v>29</v>
      </c>
      <c r="H1890" s="379">
        <v>1</v>
      </c>
      <c r="I1890" s="746">
        <v>2825.9999999999995</v>
      </c>
      <c r="J1890" s="421">
        <f t="shared" si="233"/>
        <v>2825.9999999999995</v>
      </c>
      <c r="K1890" s="751">
        <v>2472.7499999999995</v>
      </c>
      <c r="L1890" s="408">
        <f t="shared" si="234"/>
        <v>2472.7499999999995</v>
      </c>
      <c r="M1890" s="408">
        <f t="shared" si="235"/>
        <v>5298.7499999999991</v>
      </c>
      <c r="N1890" s="408">
        <f t="shared" si="236"/>
        <v>5298.7499999999991</v>
      </c>
      <c r="O1890" s="311"/>
      <c r="P1890" s="515"/>
      <c r="Q1890" s="551"/>
      <c r="R1890" s="862"/>
      <c r="S1890" s="862"/>
      <c r="T1890" s="3"/>
      <c r="U1890" s="3"/>
      <c r="V1890" s="3"/>
      <c r="W1890" s="3"/>
      <c r="X1890" s="3"/>
      <c r="Y1890" s="3"/>
      <c r="Z1890" s="3"/>
    </row>
    <row r="1891" spans="1:26" s="2" customFormat="1" hidden="1" outlineLevel="1">
      <c r="A1891" s="218" t="s">
        <v>4585</v>
      </c>
      <c r="B1891" s="219" t="s">
        <v>2305</v>
      </c>
      <c r="C1891" s="265" t="s">
        <v>303</v>
      </c>
      <c r="D1891" s="190" t="s">
        <v>552</v>
      </c>
      <c r="E1891" s="265"/>
      <c r="F1891" s="190"/>
      <c r="G1891" s="190" t="s">
        <v>29</v>
      </c>
      <c r="H1891" s="379">
        <v>1</v>
      </c>
      <c r="I1891" s="746">
        <v>2825.9999999999995</v>
      </c>
      <c r="J1891" s="421">
        <f t="shared" si="233"/>
        <v>2825.9999999999995</v>
      </c>
      <c r="K1891" s="751">
        <v>2472.7499999999995</v>
      </c>
      <c r="L1891" s="408">
        <f t="shared" si="234"/>
        <v>2472.7499999999995</v>
      </c>
      <c r="M1891" s="408">
        <f t="shared" si="235"/>
        <v>5298.7499999999991</v>
      </c>
      <c r="N1891" s="408">
        <f t="shared" si="236"/>
        <v>5298.7499999999991</v>
      </c>
      <c r="O1891" s="311"/>
      <c r="P1891" s="515"/>
      <c r="Q1891" s="551"/>
      <c r="R1891" s="862"/>
      <c r="S1891" s="862"/>
      <c r="T1891" s="3"/>
      <c r="U1891" s="3"/>
      <c r="V1891" s="3"/>
      <c r="W1891" s="3"/>
      <c r="X1891" s="3"/>
      <c r="Y1891" s="3"/>
      <c r="Z1891" s="3"/>
    </row>
    <row r="1892" spans="1:26" s="2" customFormat="1" ht="27.6" hidden="1" outlineLevel="1">
      <c r="A1892" s="218" t="s">
        <v>4586</v>
      </c>
      <c r="B1892" s="219" t="s">
        <v>2305</v>
      </c>
      <c r="C1892" s="265" t="s">
        <v>303</v>
      </c>
      <c r="D1892" s="190" t="s">
        <v>1289</v>
      </c>
      <c r="E1892" s="265"/>
      <c r="F1892" s="190"/>
      <c r="G1892" s="190" t="s">
        <v>29</v>
      </c>
      <c r="H1892" s="379">
        <v>1</v>
      </c>
      <c r="I1892" s="746">
        <v>9420</v>
      </c>
      <c r="J1892" s="421">
        <f t="shared" si="233"/>
        <v>9420</v>
      </c>
      <c r="K1892" s="751">
        <v>8242.5</v>
      </c>
      <c r="L1892" s="408">
        <f t="shared" si="234"/>
        <v>8242.5</v>
      </c>
      <c r="M1892" s="408">
        <f t="shared" si="235"/>
        <v>17662.5</v>
      </c>
      <c r="N1892" s="408">
        <f t="shared" si="236"/>
        <v>17662.5</v>
      </c>
      <c r="O1892" s="311"/>
      <c r="P1892" s="515"/>
      <c r="Q1892" s="551"/>
      <c r="R1892" s="862"/>
      <c r="S1892" s="862"/>
      <c r="T1892" s="3"/>
      <c r="U1892" s="3"/>
      <c r="V1892" s="3"/>
      <c r="W1892" s="3"/>
      <c r="X1892" s="3"/>
      <c r="Y1892" s="3"/>
      <c r="Z1892" s="3"/>
    </row>
    <row r="1893" spans="1:26" s="2" customFormat="1" hidden="1" outlineLevel="1">
      <c r="A1893" s="218" t="s">
        <v>4587</v>
      </c>
      <c r="B1893" s="219" t="s">
        <v>2305</v>
      </c>
      <c r="C1893" s="265" t="s">
        <v>303</v>
      </c>
      <c r="D1893" s="190" t="s">
        <v>1287</v>
      </c>
      <c r="E1893" s="265"/>
      <c r="F1893" s="190"/>
      <c r="G1893" s="190" t="s">
        <v>29</v>
      </c>
      <c r="H1893" s="379">
        <v>1</v>
      </c>
      <c r="I1893" s="746">
        <v>3767.9999999999995</v>
      </c>
      <c r="J1893" s="421">
        <f t="shared" si="233"/>
        <v>3767.9999999999995</v>
      </c>
      <c r="K1893" s="751">
        <v>3296.9999999999995</v>
      </c>
      <c r="L1893" s="408">
        <f t="shared" si="234"/>
        <v>3296.9999999999995</v>
      </c>
      <c r="M1893" s="408">
        <f t="shared" si="235"/>
        <v>7064.9999999999991</v>
      </c>
      <c r="N1893" s="408">
        <f t="shared" si="236"/>
        <v>7064.9999999999991</v>
      </c>
      <c r="O1893" s="311"/>
      <c r="P1893" s="515"/>
      <c r="Q1893" s="551"/>
      <c r="R1893" s="862"/>
      <c r="S1893" s="862"/>
      <c r="T1893" s="3"/>
      <c r="U1893" s="3"/>
      <c r="V1893" s="3"/>
      <c r="W1893" s="3"/>
      <c r="X1893" s="3"/>
      <c r="Y1893" s="3"/>
      <c r="Z1893" s="3"/>
    </row>
    <row r="1894" spans="1:26" s="2" customFormat="1" hidden="1" outlineLevel="1">
      <c r="A1894" s="218" t="s">
        <v>4588</v>
      </c>
      <c r="B1894" s="219" t="s">
        <v>2305</v>
      </c>
      <c r="C1894" s="265" t="s">
        <v>303</v>
      </c>
      <c r="D1894" s="190" t="s">
        <v>1288</v>
      </c>
      <c r="E1894" s="265"/>
      <c r="F1894" s="190"/>
      <c r="G1894" s="190" t="s">
        <v>29</v>
      </c>
      <c r="H1894" s="379">
        <v>4</v>
      </c>
      <c r="I1894" s="746">
        <v>3767.9999999999995</v>
      </c>
      <c r="J1894" s="421">
        <f t="shared" si="233"/>
        <v>15071.999999999998</v>
      </c>
      <c r="K1894" s="751">
        <v>3296.9999999999995</v>
      </c>
      <c r="L1894" s="408">
        <f t="shared" si="234"/>
        <v>13187.999999999998</v>
      </c>
      <c r="M1894" s="408">
        <f t="shared" si="235"/>
        <v>7064.9999999999991</v>
      </c>
      <c r="N1894" s="408">
        <f t="shared" si="236"/>
        <v>28259.999999999996</v>
      </c>
      <c r="O1894" s="311"/>
      <c r="P1894" s="515"/>
      <c r="Q1894" s="551"/>
      <c r="R1894" s="862"/>
      <c r="S1894" s="862"/>
      <c r="T1894" s="3"/>
      <c r="U1894" s="3"/>
      <c r="V1894" s="3"/>
      <c r="W1894" s="3"/>
      <c r="X1894" s="3"/>
      <c r="Y1894" s="3"/>
      <c r="Z1894" s="3"/>
    </row>
    <row r="1895" spans="1:26" s="2" customFormat="1" hidden="1" outlineLevel="1">
      <c r="A1895" s="218" t="s">
        <v>4589</v>
      </c>
      <c r="B1895" s="219" t="s">
        <v>2305</v>
      </c>
      <c r="C1895" s="265" t="s">
        <v>303</v>
      </c>
      <c r="D1895" s="190" t="s">
        <v>546</v>
      </c>
      <c r="E1895" s="265"/>
      <c r="F1895" s="190"/>
      <c r="G1895" s="190" t="s">
        <v>29</v>
      </c>
      <c r="H1895" s="379">
        <v>1</v>
      </c>
      <c r="I1895" s="746">
        <v>5651.9999999999991</v>
      </c>
      <c r="J1895" s="421">
        <f t="shared" si="233"/>
        <v>5651.9999999999991</v>
      </c>
      <c r="K1895" s="751">
        <v>4945.4999999999991</v>
      </c>
      <c r="L1895" s="408">
        <f t="shared" si="234"/>
        <v>4945.4999999999991</v>
      </c>
      <c r="M1895" s="408">
        <f t="shared" si="235"/>
        <v>10597.499999999998</v>
      </c>
      <c r="N1895" s="408">
        <f t="shared" si="236"/>
        <v>10597.499999999998</v>
      </c>
      <c r="O1895" s="311"/>
      <c r="P1895" s="515"/>
      <c r="Q1895" s="551"/>
      <c r="R1895" s="862"/>
      <c r="S1895" s="862"/>
      <c r="T1895" s="3"/>
      <c r="U1895" s="3"/>
      <c r="V1895" s="3"/>
      <c r="W1895" s="3"/>
      <c r="X1895" s="3"/>
      <c r="Y1895" s="3"/>
      <c r="Z1895" s="3"/>
    </row>
    <row r="1896" spans="1:26" s="2" customFormat="1" hidden="1" outlineLevel="1">
      <c r="A1896" s="218" t="s">
        <v>4590</v>
      </c>
      <c r="B1896" s="219" t="s">
        <v>2305</v>
      </c>
      <c r="C1896" s="265" t="s">
        <v>303</v>
      </c>
      <c r="D1896" s="190" t="s">
        <v>542</v>
      </c>
      <c r="E1896" s="265"/>
      <c r="F1896" s="190"/>
      <c r="G1896" s="190" t="s">
        <v>29</v>
      </c>
      <c r="H1896" s="379">
        <v>2</v>
      </c>
      <c r="I1896" s="746">
        <v>941.99999999999989</v>
      </c>
      <c r="J1896" s="421">
        <f t="shared" si="233"/>
        <v>1883.9999999999998</v>
      </c>
      <c r="K1896" s="751">
        <v>824.24999999999989</v>
      </c>
      <c r="L1896" s="408">
        <f t="shared" si="234"/>
        <v>1648.4999999999998</v>
      </c>
      <c r="M1896" s="408">
        <f t="shared" si="235"/>
        <v>1766.2499999999998</v>
      </c>
      <c r="N1896" s="408">
        <f t="shared" si="236"/>
        <v>3532.4999999999995</v>
      </c>
      <c r="O1896" s="311"/>
      <c r="P1896" s="515"/>
      <c r="Q1896" s="551"/>
      <c r="R1896" s="862"/>
      <c r="S1896" s="862"/>
      <c r="T1896" s="3"/>
      <c r="U1896" s="3"/>
      <c r="V1896" s="3"/>
      <c r="W1896" s="3"/>
      <c r="X1896" s="3"/>
      <c r="Y1896" s="3"/>
      <c r="Z1896" s="3"/>
    </row>
    <row r="1897" spans="1:26" s="2" customFormat="1" hidden="1" outlineLevel="1">
      <c r="A1897" s="218" t="s">
        <v>4591</v>
      </c>
      <c r="B1897" s="219" t="s">
        <v>2305</v>
      </c>
      <c r="C1897" s="265" t="s">
        <v>303</v>
      </c>
      <c r="D1897" s="190" t="s">
        <v>1320</v>
      </c>
      <c r="E1897" s="265"/>
      <c r="F1897" s="190"/>
      <c r="G1897" s="190" t="s">
        <v>29</v>
      </c>
      <c r="H1897" s="379">
        <v>5</v>
      </c>
      <c r="I1897" s="746">
        <v>1020.5</v>
      </c>
      <c r="J1897" s="421">
        <f t="shared" si="233"/>
        <v>5102.5</v>
      </c>
      <c r="K1897" s="751">
        <v>892.9375</v>
      </c>
      <c r="L1897" s="408">
        <f t="shared" si="234"/>
        <v>4464.6875</v>
      </c>
      <c r="M1897" s="408">
        <f t="shared" si="235"/>
        <v>1913.4375</v>
      </c>
      <c r="N1897" s="408">
        <f t="shared" si="236"/>
        <v>9567.1875</v>
      </c>
      <c r="O1897" s="311"/>
      <c r="P1897" s="515"/>
      <c r="Q1897" s="551"/>
      <c r="R1897" s="862"/>
      <c r="S1897" s="862"/>
      <c r="T1897" s="3"/>
      <c r="U1897" s="3"/>
      <c r="V1897" s="3"/>
      <c r="W1897" s="3"/>
      <c r="X1897" s="3"/>
      <c r="Y1897" s="3"/>
      <c r="Z1897" s="3"/>
    </row>
    <row r="1898" spans="1:26" s="2" customFormat="1" hidden="1" outlineLevel="1">
      <c r="A1898" s="218" t="s">
        <v>4592</v>
      </c>
      <c r="B1898" s="219" t="s">
        <v>2305</v>
      </c>
      <c r="C1898" s="265" t="s">
        <v>303</v>
      </c>
      <c r="D1898" s="190" t="s">
        <v>543</v>
      </c>
      <c r="E1898" s="265"/>
      <c r="F1898" s="190"/>
      <c r="G1898" s="190" t="s">
        <v>29</v>
      </c>
      <c r="H1898" s="379">
        <v>2</v>
      </c>
      <c r="I1898" s="746">
        <v>1099</v>
      </c>
      <c r="J1898" s="421">
        <f t="shared" si="233"/>
        <v>2198</v>
      </c>
      <c r="K1898" s="751">
        <v>961.62500000000011</v>
      </c>
      <c r="L1898" s="408">
        <f t="shared" si="234"/>
        <v>1923.2500000000002</v>
      </c>
      <c r="M1898" s="408">
        <f t="shared" si="235"/>
        <v>2060.625</v>
      </c>
      <c r="N1898" s="408">
        <f t="shared" si="236"/>
        <v>4121.25</v>
      </c>
      <c r="O1898" s="311"/>
      <c r="P1898" s="515"/>
      <c r="Q1898" s="551"/>
      <c r="R1898" s="862"/>
      <c r="S1898" s="862"/>
      <c r="T1898" s="3"/>
      <c r="U1898" s="3"/>
      <c r="V1898" s="3"/>
      <c r="W1898" s="3"/>
      <c r="X1898" s="3"/>
      <c r="Y1898" s="3"/>
      <c r="Z1898" s="3"/>
    </row>
    <row r="1899" spans="1:26" s="2" customFormat="1" hidden="1" outlineLevel="1">
      <c r="A1899" s="218" t="s">
        <v>4593</v>
      </c>
      <c r="B1899" s="219" t="s">
        <v>2305</v>
      </c>
      <c r="C1899" s="265" t="s">
        <v>303</v>
      </c>
      <c r="D1899" s="190" t="s">
        <v>1283</v>
      </c>
      <c r="E1899" s="265"/>
      <c r="F1899" s="190"/>
      <c r="G1899" s="190" t="s">
        <v>29</v>
      </c>
      <c r="H1899" s="379">
        <v>2</v>
      </c>
      <c r="I1899" s="746">
        <v>1177.5</v>
      </c>
      <c r="J1899" s="421">
        <f t="shared" si="233"/>
        <v>2355</v>
      </c>
      <c r="K1899" s="751">
        <v>1030.3125</v>
      </c>
      <c r="L1899" s="408">
        <f t="shared" si="234"/>
        <v>2060.625</v>
      </c>
      <c r="M1899" s="408">
        <f t="shared" si="235"/>
        <v>2207.8125</v>
      </c>
      <c r="N1899" s="408">
        <f t="shared" si="236"/>
        <v>4415.625</v>
      </c>
      <c r="O1899" s="311"/>
      <c r="P1899" s="515"/>
      <c r="Q1899" s="551"/>
      <c r="R1899" s="862"/>
      <c r="S1899" s="862"/>
      <c r="T1899" s="3"/>
      <c r="U1899" s="3"/>
      <c r="V1899" s="3"/>
      <c r="W1899" s="3"/>
      <c r="X1899" s="3"/>
      <c r="Y1899" s="3"/>
      <c r="Z1899" s="3"/>
    </row>
    <row r="1900" spans="1:26" s="2" customFormat="1" hidden="1" outlineLevel="1">
      <c r="A1900" s="218" t="s">
        <v>4594</v>
      </c>
      <c r="B1900" s="219" t="s">
        <v>2305</v>
      </c>
      <c r="C1900" s="265" t="s">
        <v>303</v>
      </c>
      <c r="D1900" s="190" t="s">
        <v>544</v>
      </c>
      <c r="E1900" s="265"/>
      <c r="F1900" s="190"/>
      <c r="G1900" s="190" t="s">
        <v>29</v>
      </c>
      <c r="H1900" s="379">
        <v>7</v>
      </c>
      <c r="I1900" s="746">
        <v>1507.2000000000003</v>
      </c>
      <c r="J1900" s="421">
        <f t="shared" si="233"/>
        <v>10550.400000000001</v>
      </c>
      <c r="K1900" s="751">
        <v>1318.8000000000002</v>
      </c>
      <c r="L1900" s="408">
        <f t="shared" si="234"/>
        <v>9231.6000000000022</v>
      </c>
      <c r="M1900" s="408">
        <f t="shared" si="235"/>
        <v>2826.0000000000005</v>
      </c>
      <c r="N1900" s="408">
        <f t="shared" si="236"/>
        <v>19782.000000000004</v>
      </c>
      <c r="O1900" s="311"/>
      <c r="P1900" s="515"/>
      <c r="Q1900" s="551"/>
      <c r="R1900" s="862"/>
      <c r="S1900" s="862"/>
      <c r="T1900" s="3"/>
      <c r="U1900" s="3"/>
      <c r="V1900" s="3"/>
      <c r="W1900" s="3"/>
      <c r="X1900" s="3"/>
      <c r="Y1900" s="3"/>
      <c r="Z1900" s="3"/>
    </row>
    <row r="1901" spans="1:26" s="2" customFormat="1" hidden="1" outlineLevel="1">
      <c r="A1901" s="218" t="s">
        <v>4595</v>
      </c>
      <c r="B1901" s="219" t="s">
        <v>2305</v>
      </c>
      <c r="C1901" s="265" t="s">
        <v>303</v>
      </c>
      <c r="D1901" s="190" t="s">
        <v>1284</v>
      </c>
      <c r="E1901" s="265"/>
      <c r="F1901" s="190"/>
      <c r="G1901" s="190" t="s">
        <v>29</v>
      </c>
      <c r="H1901" s="379">
        <v>1</v>
      </c>
      <c r="I1901" s="746">
        <v>1758.4</v>
      </c>
      <c r="J1901" s="421">
        <f t="shared" si="233"/>
        <v>1758.4</v>
      </c>
      <c r="K1901" s="751">
        <v>1538.6</v>
      </c>
      <c r="L1901" s="408">
        <f t="shared" si="234"/>
        <v>1538.6</v>
      </c>
      <c r="M1901" s="408">
        <f t="shared" si="235"/>
        <v>3297</v>
      </c>
      <c r="N1901" s="408">
        <f t="shared" si="236"/>
        <v>3297</v>
      </c>
      <c r="O1901" s="311"/>
      <c r="P1901" s="515"/>
      <c r="Q1901" s="551"/>
      <c r="R1901" s="862"/>
      <c r="S1901" s="862"/>
      <c r="T1901" s="3"/>
      <c r="U1901" s="3"/>
      <c r="V1901" s="3"/>
      <c r="W1901" s="3"/>
      <c r="X1901" s="3"/>
      <c r="Y1901" s="3"/>
      <c r="Z1901" s="3"/>
    </row>
    <row r="1902" spans="1:26" s="2" customFormat="1" hidden="1" outlineLevel="1">
      <c r="A1902" s="218" t="s">
        <v>4596</v>
      </c>
      <c r="B1902" s="219" t="s">
        <v>2305</v>
      </c>
      <c r="C1902" s="265" t="s">
        <v>303</v>
      </c>
      <c r="D1902" s="190" t="s">
        <v>1285</v>
      </c>
      <c r="E1902" s="265"/>
      <c r="F1902" s="190"/>
      <c r="G1902" s="190" t="s">
        <v>29</v>
      </c>
      <c r="H1902" s="379">
        <v>4</v>
      </c>
      <c r="I1902" s="746">
        <v>1883.9999999999998</v>
      </c>
      <c r="J1902" s="421">
        <f t="shared" si="233"/>
        <v>7535.9999999999991</v>
      </c>
      <c r="K1902" s="751">
        <v>1648.4999999999998</v>
      </c>
      <c r="L1902" s="408">
        <f t="shared" si="234"/>
        <v>6593.9999999999991</v>
      </c>
      <c r="M1902" s="408">
        <f t="shared" si="235"/>
        <v>3532.4999999999995</v>
      </c>
      <c r="N1902" s="408">
        <f t="shared" si="236"/>
        <v>14129.999999999998</v>
      </c>
      <c r="O1902" s="311"/>
      <c r="P1902" s="515"/>
      <c r="Q1902" s="551"/>
      <c r="R1902" s="862"/>
      <c r="S1902" s="862"/>
      <c r="T1902" s="3"/>
      <c r="U1902" s="3"/>
      <c r="V1902" s="3"/>
      <c r="W1902" s="3"/>
      <c r="X1902" s="3"/>
      <c r="Y1902" s="3"/>
      <c r="Z1902" s="3"/>
    </row>
    <row r="1903" spans="1:26" s="2" customFormat="1" hidden="1" outlineLevel="1">
      <c r="A1903" s="218" t="s">
        <v>4597</v>
      </c>
      <c r="B1903" s="219" t="s">
        <v>2305</v>
      </c>
      <c r="C1903" s="265" t="s">
        <v>303</v>
      </c>
      <c r="D1903" s="190" t="s">
        <v>545</v>
      </c>
      <c r="E1903" s="265"/>
      <c r="F1903" s="190"/>
      <c r="G1903" s="190" t="s">
        <v>29</v>
      </c>
      <c r="H1903" s="260">
        <v>1</v>
      </c>
      <c r="I1903" s="746">
        <v>2198</v>
      </c>
      <c r="J1903" s="421">
        <f t="shared" si="233"/>
        <v>2198</v>
      </c>
      <c r="K1903" s="751">
        <v>1923.2500000000002</v>
      </c>
      <c r="L1903" s="408">
        <f t="shared" si="234"/>
        <v>1923.2500000000002</v>
      </c>
      <c r="M1903" s="408">
        <f t="shared" si="235"/>
        <v>4121.25</v>
      </c>
      <c r="N1903" s="408">
        <f t="shared" si="236"/>
        <v>4121.25</v>
      </c>
      <c r="O1903" s="311"/>
      <c r="P1903" s="515"/>
      <c r="Q1903" s="551"/>
      <c r="R1903" s="862"/>
      <c r="S1903" s="862"/>
      <c r="T1903" s="3"/>
      <c r="U1903" s="3"/>
      <c r="V1903" s="3"/>
      <c r="W1903" s="3"/>
      <c r="X1903" s="3"/>
      <c r="Y1903" s="3"/>
      <c r="Z1903" s="3"/>
    </row>
    <row r="1904" spans="1:26" s="6" customFormat="1" collapsed="1">
      <c r="A1904" s="248" t="s">
        <v>2066</v>
      </c>
      <c r="B1904" s="249" t="s">
        <v>1724</v>
      </c>
      <c r="C1904" s="275" t="s">
        <v>1723</v>
      </c>
      <c r="D1904" s="275"/>
      <c r="E1904" s="275"/>
      <c r="F1904" s="275"/>
      <c r="G1904" s="276"/>
      <c r="H1904" s="277"/>
      <c r="I1904" s="741"/>
      <c r="J1904" s="413">
        <f>SUM(J1906:J2233)</f>
        <v>85011879.203571364</v>
      </c>
      <c r="K1904" s="413"/>
      <c r="L1904" s="413">
        <f>SUM(L1906:L2233)</f>
        <v>15111523.358357577</v>
      </c>
      <c r="M1904" s="413"/>
      <c r="N1904" s="413">
        <f>SUM(N1906:N2233)</f>
        <v>100123402.56192899</v>
      </c>
      <c r="O1904" s="278"/>
      <c r="P1904" s="510"/>
      <c r="Q1904" s="546"/>
      <c r="R1904" s="862"/>
      <c r="S1904" s="862"/>
    </row>
    <row r="1905" spans="1:19" s="6" customFormat="1" hidden="1" outlineLevel="1">
      <c r="A1905" s="26" t="s">
        <v>2067</v>
      </c>
      <c r="B1905" s="27" t="s">
        <v>1724</v>
      </c>
      <c r="C1905" s="263" t="s">
        <v>637</v>
      </c>
      <c r="D1905" s="263"/>
      <c r="E1905" s="263"/>
      <c r="F1905" s="267"/>
      <c r="G1905" s="29"/>
      <c r="H1905" s="268"/>
      <c r="I1905" s="489"/>
      <c r="J1905" s="415"/>
      <c r="K1905" s="415"/>
      <c r="L1905" s="415"/>
      <c r="M1905" s="415"/>
      <c r="N1905" s="415"/>
      <c r="O1905" s="279"/>
      <c r="P1905" s="510"/>
      <c r="Q1905" s="546"/>
      <c r="R1905" s="862"/>
      <c r="S1905" s="862"/>
    </row>
    <row r="1906" spans="1:19" s="6" customFormat="1" hidden="1" outlineLevel="1">
      <c r="A1906" s="189" t="s">
        <v>4598</v>
      </c>
      <c r="B1906" s="190" t="s">
        <v>1724</v>
      </c>
      <c r="C1906" s="265" t="s">
        <v>1725</v>
      </c>
      <c r="D1906" s="265"/>
      <c r="E1906" s="265"/>
      <c r="F1906" s="284"/>
      <c r="G1906" s="259" t="s">
        <v>31</v>
      </c>
      <c r="H1906" s="260">
        <v>1</v>
      </c>
      <c r="I1906" s="490"/>
      <c r="J1906" s="421">
        <f t="shared" ref="J1906:J1958" si="237">H1906*I1906</f>
        <v>0</v>
      </c>
      <c r="K1906" s="408">
        <v>9500</v>
      </c>
      <c r="L1906" s="408">
        <f t="shared" ref="L1906:L1947" si="238">H1906*K1906</f>
        <v>9500</v>
      </c>
      <c r="M1906" s="408">
        <f t="shared" ref="M1906:M1947" si="239">I1906+K1906</f>
        <v>9500</v>
      </c>
      <c r="N1906" s="408">
        <f t="shared" ref="N1906:N1947" si="240">H1906*M1906</f>
        <v>9500</v>
      </c>
      <c r="O1906" s="9" t="s">
        <v>26</v>
      </c>
      <c r="P1906" s="517"/>
      <c r="Q1906" s="553"/>
      <c r="R1906" s="862"/>
      <c r="S1906" s="862"/>
    </row>
    <row r="1907" spans="1:19" s="6" customFormat="1" hidden="1" outlineLevel="1">
      <c r="A1907" s="189" t="s">
        <v>4599</v>
      </c>
      <c r="B1907" s="190" t="s">
        <v>1724</v>
      </c>
      <c r="C1907" s="265" t="s">
        <v>1726</v>
      </c>
      <c r="D1907" s="265"/>
      <c r="E1907" s="265"/>
      <c r="F1907" s="284"/>
      <c r="G1907" s="259" t="s">
        <v>31</v>
      </c>
      <c r="H1907" s="260">
        <v>7</v>
      </c>
      <c r="I1907" s="490"/>
      <c r="J1907" s="421">
        <f t="shared" si="237"/>
        <v>0</v>
      </c>
      <c r="K1907" s="408">
        <v>7300</v>
      </c>
      <c r="L1907" s="408">
        <f t="shared" si="238"/>
        <v>51100</v>
      </c>
      <c r="M1907" s="408">
        <f t="shared" si="239"/>
        <v>7300</v>
      </c>
      <c r="N1907" s="408">
        <f t="shared" si="240"/>
        <v>51100</v>
      </c>
      <c r="O1907" s="9" t="s">
        <v>26</v>
      </c>
      <c r="P1907" s="517"/>
      <c r="Q1907" s="553"/>
      <c r="R1907" s="862"/>
      <c r="S1907" s="862"/>
    </row>
    <row r="1908" spans="1:19" s="6" customFormat="1" hidden="1" outlineLevel="1">
      <c r="A1908" s="189" t="s">
        <v>4600</v>
      </c>
      <c r="B1908" s="190" t="s">
        <v>1724</v>
      </c>
      <c r="C1908" s="265" t="s">
        <v>1725</v>
      </c>
      <c r="D1908" s="265"/>
      <c r="E1908" s="265"/>
      <c r="F1908" s="284"/>
      <c r="G1908" s="259" t="s">
        <v>31</v>
      </c>
      <c r="H1908" s="260">
        <v>1</v>
      </c>
      <c r="I1908" s="490"/>
      <c r="J1908" s="421">
        <f t="shared" si="237"/>
        <v>0</v>
      </c>
      <c r="K1908" s="408">
        <v>9500</v>
      </c>
      <c r="L1908" s="408">
        <f t="shared" si="238"/>
        <v>9500</v>
      </c>
      <c r="M1908" s="408">
        <f t="shared" si="239"/>
        <v>9500</v>
      </c>
      <c r="N1908" s="408">
        <f t="shared" si="240"/>
        <v>9500</v>
      </c>
      <c r="O1908" s="9" t="s">
        <v>27</v>
      </c>
      <c r="P1908" s="517"/>
      <c r="Q1908" s="553"/>
      <c r="R1908" s="862"/>
      <c r="S1908" s="862"/>
    </row>
    <row r="1909" spans="1:19" s="6" customFormat="1" hidden="1" outlineLevel="1">
      <c r="A1909" s="189" t="s">
        <v>4601</v>
      </c>
      <c r="B1909" s="190" t="s">
        <v>1724</v>
      </c>
      <c r="C1909" s="265" t="s">
        <v>1726</v>
      </c>
      <c r="D1909" s="265"/>
      <c r="E1909" s="265"/>
      <c r="F1909" s="284"/>
      <c r="G1909" s="259" t="s">
        <v>31</v>
      </c>
      <c r="H1909" s="260">
        <v>6</v>
      </c>
      <c r="I1909" s="490"/>
      <c r="J1909" s="421">
        <f t="shared" si="237"/>
        <v>0</v>
      </c>
      <c r="K1909" s="408">
        <v>7300</v>
      </c>
      <c r="L1909" s="408">
        <f t="shared" si="238"/>
        <v>43800</v>
      </c>
      <c r="M1909" s="408">
        <f t="shared" si="239"/>
        <v>7300</v>
      </c>
      <c r="N1909" s="408">
        <f t="shared" si="240"/>
        <v>43800</v>
      </c>
      <c r="O1909" s="9" t="s">
        <v>27</v>
      </c>
      <c r="P1909" s="517"/>
      <c r="Q1909" s="553"/>
      <c r="R1909" s="862"/>
      <c r="S1909" s="862"/>
    </row>
    <row r="1910" spans="1:19" s="6" customFormat="1" hidden="1" outlineLevel="1">
      <c r="A1910" s="189" t="s">
        <v>4602</v>
      </c>
      <c r="B1910" s="190" t="s">
        <v>1724</v>
      </c>
      <c r="C1910" s="265" t="s">
        <v>1725</v>
      </c>
      <c r="D1910" s="265"/>
      <c r="E1910" s="265"/>
      <c r="F1910" s="284"/>
      <c r="G1910" s="259" t="s">
        <v>31</v>
      </c>
      <c r="H1910" s="260">
        <v>1</v>
      </c>
      <c r="I1910" s="490"/>
      <c r="J1910" s="421">
        <f t="shared" si="237"/>
        <v>0</v>
      </c>
      <c r="K1910" s="408">
        <v>9500</v>
      </c>
      <c r="L1910" s="408">
        <f t="shared" si="238"/>
        <v>9500</v>
      </c>
      <c r="M1910" s="408">
        <f t="shared" si="239"/>
        <v>9500</v>
      </c>
      <c r="N1910" s="408">
        <f t="shared" si="240"/>
        <v>9500</v>
      </c>
      <c r="O1910" s="9" t="s">
        <v>28</v>
      </c>
      <c r="P1910" s="517"/>
      <c r="Q1910" s="553"/>
      <c r="R1910" s="862"/>
      <c r="S1910" s="862"/>
    </row>
    <row r="1911" spans="1:19" s="6" customFormat="1" hidden="1" outlineLevel="1">
      <c r="A1911" s="189" t="s">
        <v>4603</v>
      </c>
      <c r="B1911" s="190" t="s">
        <v>1724</v>
      </c>
      <c r="C1911" s="265" t="s">
        <v>1727</v>
      </c>
      <c r="D1911" s="265"/>
      <c r="E1911" s="265"/>
      <c r="F1911" s="284"/>
      <c r="G1911" s="259" t="s">
        <v>31</v>
      </c>
      <c r="H1911" s="260">
        <v>1</v>
      </c>
      <c r="I1911" s="490"/>
      <c r="J1911" s="421">
        <f t="shared" si="237"/>
        <v>0</v>
      </c>
      <c r="K1911" s="408">
        <v>7300</v>
      </c>
      <c r="L1911" s="408">
        <f t="shared" si="238"/>
        <v>7300</v>
      </c>
      <c r="M1911" s="408">
        <f t="shared" si="239"/>
        <v>7300</v>
      </c>
      <c r="N1911" s="408">
        <f t="shared" si="240"/>
        <v>7300</v>
      </c>
      <c r="O1911" s="9" t="s">
        <v>28</v>
      </c>
      <c r="P1911" s="517"/>
      <c r="Q1911" s="553"/>
      <c r="R1911" s="862"/>
      <c r="S1911" s="862"/>
    </row>
    <row r="1912" spans="1:19" s="6" customFormat="1" hidden="1" outlineLevel="1">
      <c r="A1912" s="189" t="s">
        <v>4604</v>
      </c>
      <c r="B1912" s="190" t="s">
        <v>1724</v>
      </c>
      <c r="C1912" s="265" t="s">
        <v>1725</v>
      </c>
      <c r="D1912" s="265"/>
      <c r="E1912" s="265"/>
      <c r="F1912" s="284"/>
      <c r="G1912" s="259" t="s">
        <v>31</v>
      </c>
      <c r="H1912" s="260">
        <v>1</v>
      </c>
      <c r="I1912" s="490"/>
      <c r="J1912" s="421">
        <f t="shared" si="237"/>
        <v>0</v>
      </c>
      <c r="K1912" s="408">
        <v>9500</v>
      </c>
      <c r="L1912" s="408">
        <f t="shared" si="238"/>
        <v>9500</v>
      </c>
      <c r="M1912" s="408">
        <f t="shared" si="239"/>
        <v>9500</v>
      </c>
      <c r="N1912" s="408">
        <f t="shared" si="240"/>
        <v>9500</v>
      </c>
      <c r="O1912" s="9" t="s">
        <v>1323</v>
      </c>
      <c r="P1912" s="517"/>
      <c r="Q1912" s="553"/>
      <c r="R1912" s="862"/>
      <c r="S1912" s="862"/>
    </row>
    <row r="1913" spans="1:19" s="6" customFormat="1" hidden="1" outlineLevel="1">
      <c r="A1913" s="189" t="s">
        <v>4605</v>
      </c>
      <c r="B1913" s="190" t="s">
        <v>1724</v>
      </c>
      <c r="C1913" s="265" t="s">
        <v>1726</v>
      </c>
      <c r="D1913" s="265"/>
      <c r="E1913" s="265"/>
      <c r="F1913" s="284"/>
      <c r="G1913" s="259" t="s">
        <v>31</v>
      </c>
      <c r="H1913" s="260">
        <v>1</v>
      </c>
      <c r="I1913" s="490"/>
      <c r="J1913" s="421">
        <f t="shared" si="237"/>
        <v>0</v>
      </c>
      <c r="K1913" s="408">
        <v>7300</v>
      </c>
      <c r="L1913" s="408">
        <f t="shared" si="238"/>
        <v>7300</v>
      </c>
      <c r="M1913" s="408">
        <f t="shared" si="239"/>
        <v>7300</v>
      </c>
      <c r="N1913" s="408">
        <f t="shared" si="240"/>
        <v>7300</v>
      </c>
      <c r="O1913" s="9" t="s">
        <v>1323</v>
      </c>
      <c r="P1913" s="517"/>
      <c r="Q1913" s="553"/>
      <c r="R1913" s="862"/>
      <c r="S1913" s="862"/>
    </row>
    <row r="1914" spans="1:19" s="6" customFormat="1" hidden="1" outlineLevel="1">
      <c r="A1914" s="189" t="s">
        <v>4606</v>
      </c>
      <c r="B1914" s="190" t="s">
        <v>1724</v>
      </c>
      <c r="C1914" s="265" t="s">
        <v>1725</v>
      </c>
      <c r="D1914" s="265"/>
      <c r="E1914" s="265"/>
      <c r="F1914" s="284"/>
      <c r="G1914" s="259" t="s">
        <v>31</v>
      </c>
      <c r="H1914" s="260">
        <v>1</v>
      </c>
      <c r="I1914" s="490"/>
      <c r="J1914" s="421">
        <f t="shared" si="237"/>
        <v>0</v>
      </c>
      <c r="K1914" s="408">
        <v>9500</v>
      </c>
      <c r="L1914" s="408">
        <f t="shared" si="238"/>
        <v>9500</v>
      </c>
      <c r="M1914" s="408">
        <f t="shared" si="239"/>
        <v>9500</v>
      </c>
      <c r="N1914" s="408">
        <f t="shared" si="240"/>
        <v>9500</v>
      </c>
      <c r="O1914" s="9" t="s">
        <v>1324</v>
      </c>
      <c r="P1914" s="517"/>
      <c r="Q1914" s="553"/>
      <c r="R1914" s="862"/>
      <c r="S1914" s="862"/>
    </row>
    <row r="1915" spans="1:19" s="6" customFormat="1" hidden="1" outlineLevel="1">
      <c r="A1915" s="189" t="s">
        <v>4607</v>
      </c>
      <c r="B1915" s="190" t="s">
        <v>1724</v>
      </c>
      <c r="C1915" s="265" t="s">
        <v>1728</v>
      </c>
      <c r="D1915" s="265"/>
      <c r="E1915" s="265"/>
      <c r="F1915" s="284"/>
      <c r="G1915" s="259" t="s">
        <v>31</v>
      </c>
      <c r="H1915" s="260">
        <v>2</v>
      </c>
      <c r="I1915" s="490"/>
      <c r="J1915" s="421">
        <f t="shared" si="237"/>
        <v>0</v>
      </c>
      <c r="K1915" s="408">
        <v>7300</v>
      </c>
      <c r="L1915" s="408">
        <f t="shared" si="238"/>
        <v>14600</v>
      </c>
      <c r="M1915" s="408">
        <f t="shared" si="239"/>
        <v>7300</v>
      </c>
      <c r="N1915" s="408">
        <f t="shared" si="240"/>
        <v>14600</v>
      </c>
      <c r="O1915" s="9" t="s">
        <v>1324</v>
      </c>
      <c r="P1915" s="517"/>
      <c r="Q1915" s="553"/>
      <c r="R1915" s="862"/>
      <c r="S1915" s="862"/>
    </row>
    <row r="1916" spans="1:19" s="6" customFormat="1" hidden="1" outlineLevel="1">
      <c r="A1916" s="189" t="s">
        <v>4608</v>
      </c>
      <c r="B1916" s="190" t="s">
        <v>1724</v>
      </c>
      <c r="C1916" s="265" t="s">
        <v>1725</v>
      </c>
      <c r="D1916" s="265"/>
      <c r="E1916" s="265"/>
      <c r="F1916" s="284"/>
      <c r="G1916" s="259" t="s">
        <v>31</v>
      </c>
      <c r="H1916" s="260">
        <v>1</v>
      </c>
      <c r="I1916" s="490"/>
      <c r="J1916" s="421">
        <f t="shared" si="237"/>
        <v>0</v>
      </c>
      <c r="K1916" s="408">
        <v>9500</v>
      </c>
      <c r="L1916" s="408">
        <f t="shared" si="238"/>
        <v>9500</v>
      </c>
      <c r="M1916" s="408">
        <f t="shared" si="239"/>
        <v>9500</v>
      </c>
      <c r="N1916" s="408">
        <f t="shared" si="240"/>
        <v>9500</v>
      </c>
      <c r="O1916" s="9" t="s">
        <v>1325</v>
      </c>
      <c r="P1916" s="517"/>
      <c r="Q1916" s="553"/>
      <c r="R1916" s="862"/>
      <c r="S1916" s="862"/>
    </row>
    <row r="1917" spans="1:19" s="6" customFormat="1" hidden="1" outlineLevel="1">
      <c r="A1917" s="189" t="s">
        <v>4609</v>
      </c>
      <c r="B1917" s="190" t="s">
        <v>1724</v>
      </c>
      <c r="C1917" s="265" t="s">
        <v>1729</v>
      </c>
      <c r="D1917" s="265"/>
      <c r="E1917" s="265"/>
      <c r="F1917" s="284"/>
      <c r="G1917" s="259" t="s">
        <v>31</v>
      </c>
      <c r="H1917" s="260">
        <v>4</v>
      </c>
      <c r="I1917" s="490"/>
      <c r="J1917" s="421">
        <f t="shared" si="237"/>
        <v>0</v>
      </c>
      <c r="K1917" s="408">
        <v>7300</v>
      </c>
      <c r="L1917" s="408">
        <f t="shared" si="238"/>
        <v>29200</v>
      </c>
      <c r="M1917" s="408">
        <f t="shared" si="239"/>
        <v>7300</v>
      </c>
      <c r="N1917" s="408">
        <f t="shared" si="240"/>
        <v>29200</v>
      </c>
      <c r="O1917" s="9" t="s">
        <v>1325</v>
      </c>
      <c r="P1917" s="517"/>
      <c r="Q1917" s="553"/>
      <c r="R1917" s="862"/>
      <c r="S1917" s="862"/>
    </row>
    <row r="1918" spans="1:19" s="6" customFormat="1" hidden="1" outlineLevel="1">
      <c r="A1918" s="189" t="s">
        <v>4610</v>
      </c>
      <c r="B1918" s="190" t="s">
        <v>1724</v>
      </c>
      <c r="C1918" s="265" t="s">
        <v>1725</v>
      </c>
      <c r="D1918" s="265"/>
      <c r="E1918" s="265"/>
      <c r="F1918" s="284"/>
      <c r="G1918" s="259" t="s">
        <v>31</v>
      </c>
      <c r="H1918" s="260">
        <v>1</v>
      </c>
      <c r="I1918" s="490"/>
      <c r="J1918" s="421">
        <f t="shared" si="237"/>
        <v>0</v>
      </c>
      <c r="K1918" s="408">
        <v>9500</v>
      </c>
      <c r="L1918" s="408">
        <f t="shared" si="238"/>
        <v>9500</v>
      </c>
      <c r="M1918" s="408">
        <f t="shared" si="239"/>
        <v>9500</v>
      </c>
      <c r="N1918" s="408">
        <f t="shared" si="240"/>
        <v>9500</v>
      </c>
      <c r="O1918" s="9" t="s">
        <v>1326</v>
      </c>
      <c r="P1918" s="517"/>
      <c r="Q1918" s="553"/>
      <c r="R1918" s="862"/>
      <c r="S1918" s="862"/>
    </row>
    <row r="1919" spans="1:19" s="6" customFormat="1" hidden="1" outlineLevel="1">
      <c r="A1919" s="189" t="s">
        <v>4611</v>
      </c>
      <c r="B1919" s="190" t="s">
        <v>1724</v>
      </c>
      <c r="C1919" s="265" t="s">
        <v>1727</v>
      </c>
      <c r="D1919" s="265"/>
      <c r="E1919" s="265"/>
      <c r="F1919" s="284"/>
      <c r="G1919" s="259" t="s">
        <v>31</v>
      </c>
      <c r="H1919" s="260">
        <v>3</v>
      </c>
      <c r="I1919" s="490"/>
      <c r="J1919" s="421">
        <f t="shared" si="237"/>
        <v>0</v>
      </c>
      <c r="K1919" s="408">
        <v>7300</v>
      </c>
      <c r="L1919" s="408">
        <f t="shared" si="238"/>
        <v>21900</v>
      </c>
      <c r="M1919" s="408">
        <f t="shared" si="239"/>
        <v>7300</v>
      </c>
      <c r="N1919" s="408">
        <f t="shared" si="240"/>
        <v>21900</v>
      </c>
      <c r="O1919" s="9" t="s">
        <v>1326</v>
      </c>
      <c r="P1919" s="517"/>
      <c r="Q1919" s="553"/>
      <c r="R1919" s="862"/>
      <c r="S1919" s="862"/>
    </row>
    <row r="1920" spans="1:19" s="6" customFormat="1" hidden="1" outlineLevel="1">
      <c r="A1920" s="189" t="s">
        <v>4612</v>
      </c>
      <c r="B1920" s="190" t="s">
        <v>1724</v>
      </c>
      <c r="C1920" s="265" t="s">
        <v>1725</v>
      </c>
      <c r="D1920" s="265"/>
      <c r="E1920" s="265"/>
      <c r="F1920" s="284"/>
      <c r="G1920" s="259" t="s">
        <v>31</v>
      </c>
      <c r="H1920" s="260">
        <v>1</v>
      </c>
      <c r="I1920" s="490"/>
      <c r="J1920" s="421">
        <f t="shared" si="237"/>
        <v>0</v>
      </c>
      <c r="K1920" s="408">
        <v>9500</v>
      </c>
      <c r="L1920" s="408">
        <f t="shared" si="238"/>
        <v>9500</v>
      </c>
      <c r="M1920" s="408">
        <f t="shared" si="239"/>
        <v>9500</v>
      </c>
      <c r="N1920" s="408">
        <f t="shared" si="240"/>
        <v>9500</v>
      </c>
      <c r="O1920" s="9" t="s">
        <v>1327</v>
      </c>
      <c r="P1920" s="517"/>
      <c r="Q1920" s="553"/>
      <c r="R1920" s="862"/>
      <c r="S1920" s="862"/>
    </row>
    <row r="1921" spans="1:19" s="6" customFormat="1" hidden="1" outlineLevel="1">
      <c r="A1921" s="189" t="s">
        <v>4613</v>
      </c>
      <c r="B1921" s="190" t="s">
        <v>1724</v>
      </c>
      <c r="C1921" s="265" t="s">
        <v>1726</v>
      </c>
      <c r="D1921" s="265"/>
      <c r="E1921" s="265"/>
      <c r="F1921" s="284"/>
      <c r="G1921" s="259" t="s">
        <v>31</v>
      </c>
      <c r="H1921" s="260">
        <v>5</v>
      </c>
      <c r="I1921" s="490"/>
      <c r="J1921" s="421">
        <f t="shared" si="237"/>
        <v>0</v>
      </c>
      <c r="K1921" s="408">
        <v>7300</v>
      </c>
      <c r="L1921" s="408">
        <f t="shared" si="238"/>
        <v>36500</v>
      </c>
      <c r="M1921" s="408">
        <f t="shared" si="239"/>
        <v>7300</v>
      </c>
      <c r="N1921" s="408">
        <f t="shared" si="240"/>
        <v>36500</v>
      </c>
      <c r="O1921" s="9" t="s">
        <v>1327</v>
      </c>
      <c r="P1921" s="517"/>
      <c r="Q1921" s="553"/>
      <c r="R1921" s="862"/>
      <c r="S1921" s="862"/>
    </row>
    <row r="1922" spans="1:19" s="6" customFormat="1" hidden="1" outlineLevel="1">
      <c r="A1922" s="189" t="s">
        <v>4614</v>
      </c>
      <c r="B1922" s="190" t="s">
        <v>1724</v>
      </c>
      <c r="C1922" s="265" t="s">
        <v>1727</v>
      </c>
      <c r="D1922" s="265"/>
      <c r="E1922" s="265"/>
      <c r="F1922" s="284"/>
      <c r="G1922" s="259" t="s">
        <v>31</v>
      </c>
      <c r="H1922" s="260">
        <v>5</v>
      </c>
      <c r="I1922" s="490"/>
      <c r="J1922" s="421">
        <f t="shared" si="237"/>
        <v>0</v>
      </c>
      <c r="K1922" s="408">
        <v>7300</v>
      </c>
      <c r="L1922" s="408">
        <f t="shared" si="238"/>
        <v>36500</v>
      </c>
      <c r="M1922" s="408">
        <f t="shared" si="239"/>
        <v>7300</v>
      </c>
      <c r="N1922" s="408">
        <f t="shared" si="240"/>
        <v>36500</v>
      </c>
      <c r="O1922" s="9" t="s">
        <v>1327</v>
      </c>
      <c r="P1922" s="517"/>
      <c r="Q1922" s="553"/>
      <c r="R1922" s="862"/>
      <c r="S1922" s="862"/>
    </row>
    <row r="1923" spans="1:19" s="6" customFormat="1" hidden="1" outlineLevel="1">
      <c r="A1923" s="189" t="s">
        <v>4615</v>
      </c>
      <c r="B1923" s="190" t="s">
        <v>1724</v>
      </c>
      <c r="C1923" s="265" t="s">
        <v>1725</v>
      </c>
      <c r="D1923" s="265"/>
      <c r="E1923" s="265"/>
      <c r="F1923" s="284"/>
      <c r="G1923" s="259" t="s">
        <v>31</v>
      </c>
      <c r="H1923" s="260">
        <v>1</v>
      </c>
      <c r="I1923" s="490"/>
      <c r="J1923" s="421">
        <f t="shared" si="237"/>
        <v>0</v>
      </c>
      <c r="K1923" s="408">
        <v>9500</v>
      </c>
      <c r="L1923" s="408">
        <f t="shared" si="238"/>
        <v>9500</v>
      </c>
      <c r="M1923" s="408">
        <f t="shared" si="239"/>
        <v>9500</v>
      </c>
      <c r="N1923" s="408">
        <f t="shared" si="240"/>
        <v>9500</v>
      </c>
      <c r="O1923" s="9" t="s">
        <v>1328</v>
      </c>
      <c r="P1923" s="517"/>
      <c r="Q1923" s="553"/>
      <c r="R1923" s="862"/>
      <c r="S1923" s="862"/>
    </row>
    <row r="1924" spans="1:19" s="6" customFormat="1" hidden="1" outlineLevel="1">
      <c r="A1924" s="189" t="s">
        <v>4616</v>
      </c>
      <c r="B1924" s="190" t="s">
        <v>1724</v>
      </c>
      <c r="C1924" s="265" t="s">
        <v>1728</v>
      </c>
      <c r="D1924" s="265"/>
      <c r="E1924" s="265"/>
      <c r="F1924" s="284"/>
      <c r="G1924" s="259" t="s">
        <v>31</v>
      </c>
      <c r="H1924" s="260">
        <v>2</v>
      </c>
      <c r="I1924" s="490"/>
      <c r="J1924" s="421">
        <f t="shared" si="237"/>
        <v>0</v>
      </c>
      <c r="K1924" s="408">
        <v>7300</v>
      </c>
      <c r="L1924" s="408">
        <f t="shared" si="238"/>
        <v>14600</v>
      </c>
      <c r="M1924" s="408">
        <f t="shared" si="239"/>
        <v>7300</v>
      </c>
      <c r="N1924" s="408">
        <f t="shared" si="240"/>
        <v>14600</v>
      </c>
      <c r="O1924" s="9" t="s">
        <v>1328</v>
      </c>
      <c r="P1924" s="517"/>
      <c r="Q1924" s="553"/>
      <c r="R1924" s="862"/>
      <c r="S1924" s="862"/>
    </row>
    <row r="1925" spans="1:19" s="6" customFormat="1" hidden="1" outlineLevel="1">
      <c r="A1925" s="189" t="s">
        <v>4617</v>
      </c>
      <c r="B1925" s="190" t="s">
        <v>1724</v>
      </c>
      <c r="C1925" s="265" t="s">
        <v>1725</v>
      </c>
      <c r="D1925" s="265"/>
      <c r="E1925" s="265"/>
      <c r="F1925" s="284"/>
      <c r="G1925" s="259" t="s">
        <v>31</v>
      </c>
      <c r="H1925" s="260">
        <v>1</v>
      </c>
      <c r="I1925" s="490"/>
      <c r="J1925" s="421">
        <f t="shared" si="237"/>
        <v>0</v>
      </c>
      <c r="K1925" s="408">
        <v>9500</v>
      </c>
      <c r="L1925" s="408">
        <f t="shared" si="238"/>
        <v>9500</v>
      </c>
      <c r="M1925" s="408">
        <f t="shared" si="239"/>
        <v>9500</v>
      </c>
      <c r="N1925" s="408">
        <f t="shared" si="240"/>
        <v>9500</v>
      </c>
      <c r="O1925" s="287" t="s">
        <v>26</v>
      </c>
      <c r="P1925" s="511"/>
      <c r="Q1925" s="547"/>
      <c r="R1925" s="862"/>
      <c r="S1925" s="862"/>
    </row>
    <row r="1926" spans="1:19" s="6" customFormat="1" hidden="1" outlineLevel="1">
      <c r="A1926" s="189" t="s">
        <v>4618</v>
      </c>
      <c r="B1926" s="190" t="s">
        <v>1724</v>
      </c>
      <c r="C1926" s="265" t="s">
        <v>1728</v>
      </c>
      <c r="D1926" s="265"/>
      <c r="E1926" s="265"/>
      <c r="F1926" s="284"/>
      <c r="G1926" s="259" t="s">
        <v>31</v>
      </c>
      <c r="H1926" s="260">
        <v>1</v>
      </c>
      <c r="I1926" s="490"/>
      <c r="J1926" s="421">
        <f t="shared" si="237"/>
        <v>0</v>
      </c>
      <c r="K1926" s="408">
        <v>7300</v>
      </c>
      <c r="L1926" s="408">
        <f t="shared" si="238"/>
        <v>7300</v>
      </c>
      <c r="M1926" s="408">
        <f t="shared" si="239"/>
        <v>7300</v>
      </c>
      <c r="N1926" s="408">
        <f t="shared" si="240"/>
        <v>7300</v>
      </c>
      <c r="O1926" s="287" t="s">
        <v>26</v>
      </c>
      <c r="P1926" s="511"/>
      <c r="Q1926" s="547"/>
      <c r="R1926" s="862"/>
      <c r="S1926" s="862"/>
    </row>
    <row r="1927" spans="1:19" s="6" customFormat="1" hidden="1" outlineLevel="1">
      <c r="A1927" s="189" t="s">
        <v>4619</v>
      </c>
      <c r="B1927" s="190" t="s">
        <v>1724</v>
      </c>
      <c r="C1927" s="265" t="s">
        <v>1725</v>
      </c>
      <c r="D1927" s="265"/>
      <c r="E1927" s="265"/>
      <c r="F1927" s="284"/>
      <c r="G1927" s="259" t="s">
        <v>31</v>
      </c>
      <c r="H1927" s="260">
        <v>1</v>
      </c>
      <c r="I1927" s="490"/>
      <c r="J1927" s="421">
        <f t="shared" si="237"/>
        <v>0</v>
      </c>
      <c r="K1927" s="408">
        <v>9500</v>
      </c>
      <c r="L1927" s="408">
        <f t="shared" si="238"/>
        <v>9500</v>
      </c>
      <c r="M1927" s="408">
        <f t="shared" si="239"/>
        <v>9500</v>
      </c>
      <c r="N1927" s="408">
        <f t="shared" si="240"/>
        <v>9500</v>
      </c>
      <c r="O1927" s="287" t="s">
        <v>27</v>
      </c>
      <c r="P1927" s="511"/>
      <c r="Q1927" s="547"/>
      <c r="R1927" s="862"/>
      <c r="S1927" s="862"/>
    </row>
    <row r="1928" spans="1:19" s="6" customFormat="1" hidden="1" outlineLevel="1">
      <c r="A1928" s="189" t="s">
        <v>4620</v>
      </c>
      <c r="B1928" s="190" t="s">
        <v>1724</v>
      </c>
      <c r="C1928" s="265" t="s">
        <v>1726</v>
      </c>
      <c r="D1928" s="265"/>
      <c r="E1928" s="265"/>
      <c r="F1928" s="284"/>
      <c r="G1928" s="259" t="s">
        <v>31</v>
      </c>
      <c r="H1928" s="260">
        <v>1</v>
      </c>
      <c r="I1928" s="490"/>
      <c r="J1928" s="421">
        <f t="shared" si="237"/>
        <v>0</v>
      </c>
      <c r="K1928" s="408">
        <v>7300</v>
      </c>
      <c r="L1928" s="408">
        <f t="shared" si="238"/>
        <v>7300</v>
      </c>
      <c r="M1928" s="408">
        <f t="shared" si="239"/>
        <v>7300</v>
      </c>
      <c r="N1928" s="408">
        <f t="shared" si="240"/>
        <v>7300</v>
      </c>
      <c r="O1928" s="287" t="s">
        <v>27</v>
      </c>
      <c r="P1928" s="511"/>
      <c r="Q1928" s="547"/>
      <c r="R1928" s="862"/>
      <c r="S1928" s="862"/>
    </row>
    <row r="1929" spans="1:19" s="6" customFormat="1" hidden="1" outlineLevel="1">
      <c r="A1929" s="189" t="s">
        <v>4621</v>
      </c>
      <c r="B1929" s="190" t="s">
        <v>1724</v>
      </c>
      <c r="C1929" s="265" t="s">
        <v>1725</v>
      </c>
      <c r="D1929" s="265"/>
      <c r="E1929" s="265"/>
      <c r="F1929" s="284"/>
      <c r="G1929" s="259" t="s">
        <v>31</v>
      </c>
      <c r="H1929" s="260">
        <v>1</v>
      </c>
      <c r="I1929" s="490"/>
      <c r="J1929" s="421">
        <f t="shared" si="237"/>
        <v>0</v>
      </c>
      <c r="K1929" s="408">
        <v>9500</v>
      </c>
      <c r="L1929" s="408">
        <f t="shared" si="238"/>
        <v>9500</v>
      </c>
      <c r="M1929" s="408">
        <f t="shared" si="239"/>
        <v>9500</v>
      </c>
      <c r="N1929" s="408">
        <f t="shared" si="240"/>
        <v>9500</v>
      </c>
      <c r="O1929" s="287" t="s">
        <v>28</v>
      </c>
      <c r="P1929" s="511"/>
      <c r="Q1929" s="547"/>
      <c r="R1929" s="862"/>
      <c r="S1929" s="862"/>
    </row>
    <row r="1930" spans="1:19" s="6" customFormat="1" hidden="1" outlineLevel="1">
      <c r="A1930" s="189" t="s">
        <v>4622</v>
      </c>
      <c r="B1930" s="190" t="s">
        <v>1724</v>
      </c>
      <c r="C1930" s="265" t="s">
        <v>1727</v>
      </c>
      <c r="D1930" s="265"/>
      <c r="E1930" s="265"/>
      <c r="F1930" s="284"/>
      <c r="G1930" s="259" t="s">
        <v>31</v>
      </c>
      <c r="H1930" s="260">
        <v>1</v>
      </c>
      <c r="I1930" s="490"/>
      <c r="J1930" s="421">
        <f t="shared" si="237"/>
        <v>0</v>
      </c>
      <c r="K1930" s="408">
        <v>7300</v>
      </c>
      <c r="L1930" s="408">
        <f t="shared" si="238"/>
        <v>7300</v>
      </c>
      <c r="M1930" s="408">
        <f t="shared" si="239"/>
        <v>7300</v>
      </c>
      <c r="N1930" s="408">
        <f t="shared" si="240"/>
        <v>7300</v>
      </c>
      <c r="O1930" s="287" t="s">
        <v>28</v>
      </c>
      <c r="P1930" s="511"/>
      <c r="Q1930" s="547"/>
      <c r="R1930" s="862"/>
      <c r="S1930" s="862"/>
    </row>
    <row r="1931" spans="1:19" s="6" customFormat="1" hidden="1" outlineLevel="1">
      <c r="A1931" s="189" t="s">
        <v>4623</v>
      </c>
      <c r="B1931" s="190" t="s">
        <v>1724</v>
      </c>
      <c r="C1931" s="265" t="s">
        <v>1725</v>
      </c>
      <c r="D1931" s="265"/>
      <c r="E1931" s="265"/>
      <c r="F1931" s="284"/>
      <c r="G1931" s="259" t="s">
        <v>31</v>
      </c>
      <c r="H1931" s="260">
        <v>1</v>
      </c>
      <c r="I1931" s="490"/>
      <c r="J1931" s="421">
        <f t="shared" si="237"/>
        <v>0</v>
      </c>
      <c r="K1931" s="408">
        <v>9500</v>
      </c>
      <c r="L1931" s="408">
        <f t="shared" si="238"/>
        <v>9500</v>
      </c>
      <c r="M1931" s="408">
        <f t="shared" si="239"/>
        <v>9500</v>
      </c>
      <c r="N1931" s="408">
        <f t="shared" si="240"/>
        <v>9500</v>
      </c>
      <c r="O1931" s="287" t="s">
        <v>1323</v>
      </c>
      <c r="P1931" s="511"/>
      <c r="Q1931" s="547"/>
      <c r="R1931" s="862"/>
      <c r="S1931" s="862"/>
    </row>
    <row r="1932" spans="1:19" s="6" customFormat="1" hidden="1" outlineLevel="1">
      <c r="A1932" s="189" t="s">
        <v>4624</v>
      </c>
      <c r="B1932" s="190" t="s">
        <v>1724</v>
      </c>
      <c r="C1932" s="265" t="s">
        <v>1727</v>
      </c>
      <c r="D1932" s="265"/>
      <c r="E1932" s="265"/>
      <c r="F1932" s="284"/>
      <c r="G1932" s="259" t="s">
        <v>31</v>
      </c>
      <c r="H1932" s="260">
        <v>1</v>
      </c>
      <c r="I1932" s="490"/>
      <c r="J1932" s="421">
        <f t="shared" si="237"/>
        <v>0</v>
      </c>
      <c r="K1932" s="408">
        <v>7300</v>
      </c>
      <c r="L1932" s="408">
        <f t="shared" si="238"/>
        <v>7300</v>
      </c>
      <c r="M1932" s="408">
        <f t="shared" si="239"/>
        <v>7300</v>
      </c>
      <c r="N1932" s="408">
        <f t="shared" si="240"/>
        <v>7300</v>
      </c>
      <c r="O1932" s="287" t="s">
        <v>1323</v>
      </c>
      <c r="P1932" s="511"/>
      <c r="Q1932" s="547"/>
      <c r="R1932" s="862"/>
      <c r="S1932" s="862"/>
    </row>
    <row r="1933" spans="1:19" s="6" customFormat="1" hidden="1" outlineLevel="1">
      <c r="A1933" s="189" t="s">
        <v>4625</v>
      </c>
      <c r="B1933" s="190" t="s">
        <v>1724</v>
      </c>
      <c r="C1933" s="265" t="s">
        <v>1725</v>
      </c>
      <c r="D1933" s="265"/>
      <c r="E1933" s="265"/>
      <c r="F1933" s="284"/>
      <c r="G1933" s="259" t="s">
        <v>31</v>
      </c>
      <c r="H1933" s="260">
        <v>1</v>
      </c>
      <c r="I1933" s="490"/>
      <c r="J1933" s="421">
        <f t="shared" si="237"/>
        <v>0</v>
      </c>
      <c r="K1933" s="408">
        <v>9500</v>
      </c>
      <c r="L1933" s="408">
        <f t="shared" si="238"/>
        <v>9500</v>
      </c>
      <c r="M1933" s="408">
        <f t="shared" si="239"/>
        <v>9500</v>
      </c>
      <c r="N1933" s="408">
        <f t="shared" si="240"/>
        <v>9500</v>
      </c>
      <c r="O1933" s="287" t="s">
        <v>1324</v>
      </c>
      <c r="P1933" s="511"/>
      <c r="Q1933" s="547"/>
      <c r="R1933" s="862"/>
      <c r="S1933" s="862"/>
    </row>
    <row r="1934" spans="1:19" s="6" customFormat="1" hidden="1" outlineLevel="1">
      <c r="A1934" s="189" t="s">
        <v>4626</v>
      </c>
      <c r="B1934" s="190" t="s">
        <v>1724</v>
      </c>
      <c r="C1934" s="265" t="s">
        <v>1727</v>
      </c>
      <c r="D1934" s="265"/>
      <c r="E1934" s="265"/>
      <c r="F1934" s="284"/>
      <c r="G1934" s="259" t="s">
        <v>31</v>
      </c>
      <c r="H1934" s="260">
        <v>1</v>
      </c>
      <c r="I1934" s="490"/>
      <c r="J1934" s="421">
        <f t="shared" si="237"/>
        <v>0</v>
      </c>
      <c r="K1934" s="408">
        <v>7300</v>
      </c>
      <c r="L1934" s="408">
        <f t="shared" si="238"/>
        <v>7300</v>
      </c>
      <c r="M1934" s="408">
        <f t="shared" si="239"/>
        <v>7300</v>
      </c>
      <c r="N1934" s="408">
        <f t="shared" si="240"/>
        <v>7300</v>
      </c>
      <c r="O1934" s="287" t="s">
        <v>1324</v>
      </c>
      <c r="P1934" s="511"/>
      <c r="Q1934" s="547"/>
      <c r="R1934" s="862"/>
      <c r="S1934" s="862"/>
    </row>
    <row r="1935" spans="1:19" s="6" customFormat="1" hidden="1" outlineLevel="1">
      <c r="A1935" s="189" t="s">
        <v>4627</v>
      </c>
      <c r="B1935" s="190" t="s">
        <v>1724</v>
      </c>
      <c r="C1935" s="265" t="s">
        <v>1725</v>
      </c>
      <c r="D1935" s="265"/>
      <c r="E1935" s="265"/>
      <c r="F1935" s="284"/>
      <c r="G1935" s="259" t="s">
        <v>31</v>
      </c>
      <c r="H1935" s="260">
        <v>1</v>
      </c>
      <c r="I1935" s="490"/>
      <c r="J1935" s="421">
        <f t="shared" si="237"/>
        <v>0</v>
      </c>
      <c r="K1935" s="408">
        <v>9500</v>
      </c>
      <c r="L1935" s="408">
        <f t="shared" si="238"/>
        <v>9500</v>
      </c>
      <c r="M1935" s="408">
        <f t="shared" si="239"/>
        <v>9500</v>
      </c>
      <c r="N1935" s="408">
        <f t="shared" si="240"/>
        <v>9500</v>
      </c>
      <c r="O1935" s="287" t="s">
        <v>1325</v>
      </c>
      <c r="P1935" s="511"/>
      <c r="Q1935" s="547"/>
      <c r="R1935" s="862"/>
      <c r="S1935" s="862"/>
    </row>
    <row r="1936" spans="1:19" s="6" customFormat="1" hidden="1" outlineLevel="1">
      <c r="A1936" s="189" t="s">
        <v>4628</v>
      </c>
      <c r="B1936" s="190" t="s">
        <v>1724</v>
      </c>
      <c r="C1936" s="265" t="s">
        <v>1726</v>
      </c>
      <c r="D1936" s="265"/>
      <c r="E1936" s="265"/>
      <c r="F1936" s="284"/>
      <c r="G1936" s="259" t="s">
        <v>31</v>
      </c>
      <c r="H1936" s="260">
        <v>1</v>
      </c>
      <c r="I1936" s="490"/>
      <c r="J1936" s="421">
        <f t="shared" si="237"/>
        <v>0</v>
      </c>
      <c r="K1936" s="408">
        <v>7300</v>
      </c>
      <c r="L1936" s="408">
        <f t="shared" si="238"/>
        <v>7300</v>
      </c>
      <c r="M1936" s="408">
        <f t="shared" si="239"/>
        <v>7300</v>
      </c>
      <c r="N1936" s="408">
        <f t="shared" si="240"/>
        <v>7300</v>
      </c>
      <c r="O1936" s="287" t="s">
        <v>1325</v>
      </c>
      <c r="P1936" s="511"/>
      <c r="Q1936" s="547"/>
      <c r="R1936" s="862"/>
      <c r="S1936" s="862"/>
    </row>
    <row r="1937" spans="1:19" s="6" customFormat="1" hidden="1" outlineLevel="1">
      <c r="A1937" s="189" t="s">
        <v>4629</v>
      </c>
      <c r="B1937" s="190" t="s">
        <v>1724</v>
      </c>
      <c r="C1937" s="265" t="s">
        <v>1725</v>
      </c>
      <c r="D1937" s="265"/>
      <c r="E1937" s="265"/>
      <c r="F1937" s="284"/>
      <c r="G1937" s="259" t="s">
        <v>31</v>
      </c>
      <c r="H1937" s="260">
        <v>1</v>
      </c>
      <c r="I1937" s="490"/>
      <c r="J1937" s="421">
        <f t="shared" si="237"/>
        <v>0</v>
      </c>
      <c r="K1937" s="408">
        <v>9500</v>
      </c>
      <c r="L1937" s="408">
        <f t="shared" si="238"/>
        <v>9500</v>
      </c>
      <c r="M1937" s="408">
        <f t="shared" si="239"/>
        <v>9500</v>
      </c>
      <c r="N1937" s="408">
        <f t="shared" si="240"/>
        <v>9500</v>
      </c>
      <c r="O1937" s="287" t="s">
        <v>1326</v>
      </c>
      <c r="P1937" s="511"/>
      <c r="Q1937" s="547"/>
      <c r="R1937" s="862"/>
      <c r="S1937" s="862"/>
    </row>
    <row r="1938" spans="1:19" s="6" customFormat="1" hidden="1" outlineLevel="1">
      <c r="A1938" s="189" t="s">
        <v>4630</v>
      </c>
      <c r="B1938" s="190" t="s">
        <v>1724</v>
      </c>
      <c r="C1938" s="265" t="s">
        <v>1726</v>
      </c>
      <c r="D1938" s="265"/>
      <c r="E1938" s="265"/>
      <c r="F1938" s="284"/>
      <c r="G1938" s="259" t="s">
        <v>31</v>
      </c>
      <c r="H1938" s="260">
        <v>1</v>
      </c>
      <c r="I1938" s="490"/>
      <c r="J1938" s="421">
        <f t="shared" si="237"/>
        <v>0</v>
      </c>
      <c r="K1938" s="408">
        <v>7300</v>
      </c>
      <c r="L1938" s="408">
        <f t="shared" si="238"/>
        <v>7300</v>
      </c>
      <c r="M1938" s="408">
        <f t="shared" si="239"/>
        <v>7300</v>
      </c>
      <c r="N1938" s="408">
        <f t="shared" si="240"/>
        <v>7300</v>
      </c>
      <c r="O1938" s="287" t="s">
        <v>1326</v>
      </c>
      <c r="P1938" s="511"/>
      <c r="Q1938" s="547"/>
      <c r="R1938" s="862"/>
      <c r="S1938" s="862"/>
    </row>
    <row r="1939" spans="1:19" s="6" customFormat="1" hidden="1" outlineLevel="1">
      <c r="A1939" s="189" t="s">
        <v>4631</v>
      </c>
      <c r="B1939" s="190" t="s">
        <v>1724</v>
      </c>
      <c r="C1939" s="265" t="s">
        <v>1725</v>
      </c>
      <c r="D1939" s="265"/>
      <c r="E1939" s="265"/>
      <c r="F1939" s="284"/>
      <c r="G1939" s="259" t="s">
        <v>31</v>
      </c>
      <c r="H1939" s="260">
        <v>1</v>
      </c>
      <c r="I1939" s="490"/>
      <c r="J1939" s="421">
        <f t="shared" si="237"/>
        <v>0</v>
      </c>
      <c r="K1939" s="408">
        <v>9500</v>
      </c>
      <c r="L1939" s="408">
        <f t="shared" si="238"/>
        <v>9500</v>
      </c>
      <c r="M1939" s="408">
        <f t="shared" si="239"/>
        <v>9500</v>
      </c>
      <c r="N1939" s="408">
        <f t="shared" si="240"/>
        <v>9500</v>
      </c>
      <c r="O1939" s="287" t="s">
        <v>1327</v>
      </c>
      <c r="P1939" s="511"/>
      <c r="Q1939" s="547"/>
      <c r="R1939" s="862"/>
      <c r="S1939" s="862"/>
    </row>
    <row r="1940" spans="1:19" s="6" customFormat="1" hidden="1" outlineLevel="1">
      <c r="A1940" s="189" t="s">
        <v>4632</v>
      </c>
      <c r="B1940" s="190" t="s">
        <v>1724</v>
      </c>
      <c r="C1940" s="265" t="s">
        <v>1726</v>
      </c>
      <c r="D1940" s="265"/>
      <c r="E1940" s="265"/>
      <c r="F1940" s="284"/>
      <c r="G1940" s="259" t="s">
        <v>31</v>
      </c>
      <c r="H1940" s="260">
        <v>1</v>
      </c>
      <c r="I1940" s="490"/>
      <c r="J1940" s="421">
        <f t="shared" si="237"/>
        <v>0</v>
      </c>
      <c r="K1940" s="408">
        <v>7300</v>
      </c>
      <c r="L1940" s="408">
        <f t="shared" si="238"/>
        <v>7300</v>
      </c>
      <c r="M1940" s="408">
        <f t="shared" si="239"/>
        <v>7300</v>
      </c>
      <c r="N1940" s="408">
        <f t="shared" si="240"/>
        <v>7300</v>
      </c>
      <c r="O1940" s="287" t="s">
        <v>1327</v>
      </c>
      <c r="P1940" s="511"/>
      <c r="Q1940" s="547"/>
      <c r="R1940" s="862"/>
      <c r="S1940" s="862"/>
    </row>
    <row r="1941" spans="1:19" s="6" customFormat="1" hidden="1" outlineLevel="1">
      <c r="A1941" s="189" t="s">
        <v>4633</v>
      </c>
      <c r="B1941" s="190" t="s">
        <v>1724</v>
      </c>
      <c r="C1941" s="265" t="s">
        <v>1725</v>
      </c>
      <c r="D1941" s="265"/>
      <c r="E1941" s="265"/>
      <c r="F1941" s="284"/>
      <c r="G1941" s="259" t="s">
        <v>31</v>
      </c>
      <c r="H1941" s="260">
        <v>1</v>
      </c>
      <c r="I1941" s="490"/>
      <c r="J1941" s="421">
        <f t="shared" si="237"/>
        <v>0</v>
      </c>
      <c r="K1941" s="408">
        <v>9500</v>
      </c>
      <c r="L1941" s="408">
        <f t="shared" si="238"/>
        <v>9500</v>
      </c>
      <c r="M1941" s="408">
        <f t="shared" si="239"/>
        <v>9500</v>
      </c>
      <c r="N1941" s="408">
        <f t="shared" si="240"/>
        <v>9500</v>
      </c>
      <c r="O1941" s="287" t="s">
        <v>1328</v>
      </c>
      <c r="P1941" s="511"/>
      <c r="Q1941" s="547"/>
      <c r="R1941" s="862"/>
      <c r="S1941" s="862"/>
    </row>
    <row r="1942" spans="1:19" s="6" customFormat="1" hidden="1" outlineLevel="1">
      <c r="A1942" s="189" t="s">
        <v>4634</v>
      </c>
      <c r="B1942" s="190" t="s">
        <v>1724</v>
      </c>
      <c r="C1942" s="265" t="s">
        <v>1729</v>
      </c>
      <c r="D1942" s="265"/>
      <c r="E1942" s="265"/>
      <c r="F1942" s="284"/>
      <c r="G1942" s="259" t="s">
        <v>31</v>
      </c>
      <c r="H1942" s="260">
        <v>2</v>
      </c>
      <c r="I1942" s="490"/>
      <c r="J1942" s="421">
        <f t="shared" si="237"/>
        <v>0</v>
      </c>
      <c r="K1942" s="408">
        <v>7300</v>
      </c>
      <c r="L1942" s="408">
        <f t="shared" si="238"/>
        <v>14600</v>
      </c>
      <c r="M1942" s="408">
        <f t="shared" si="239"/>
        <v>7300</v>
      </c>
      <c r="N1942" s="408">
        <f t="shared" si="240"/>
        <v>14600</v>
      </c>
      <c r="O1942" s="287" t="s">
        <v>1328</v>
      </c>
      <c r="P1942" s="511"/>
      <c r="Q1942" s="547"/>
      <c r="R1942" s="862"/>
      <c r="S1942" s="862"/>
    </row>
    <row r="1943" spans="1:19" s="6" customFormat="1" hidden="1" outlineLevel="1">
      <c r="A1943" s="189" t="s">
        <v>4635</v>
      </c>
      <c r="B1943" s="190" t="s">
        <v>1724</v>
      </c>
      <c r="C1943" s="265" t="s">
        <v>1725</v>
      </c>
      <c r="D1943" s="265"/>
      <c r="E1943" s="265"/>
      <c r="F1943" s="284"/>
      <c r="G1943" s="259" t="s">
        <v>31</v>
      </c>
      <c r="H1943" s="260">
        <v>1</v>
      </c>
      <c r="I1943" s="490"/>
      <c r="J1943" s="421">
        <f t="shared" si="237"/>
        <v>0</v>
      </c>
      <c r="K1943" s="408">
        <v>9500</v>
      </c>
      <c r="L1943" s="408">
        <f t="shared" si="238"/>
        <v>9500</v>
      </c>
      <c r="M1943" s="408">
        <f t="shared" si="239"/>
        <v>9500</v>
      </c>
      <c r="N1943" s="408">
        <f t="shared" si="240"/>
        <v>9500</v>
      </c>
      <c r="O1943" s="287" t="s">
        <v>1341</v>
      </c>
      <c r="P1943" s="511"/>
      <c r="Q1943" s="547"/>
      <c r="R1943" s="862"/>
      <c r="S1943" s="862"/>
    </row>
    <row r="1944" spans="1:19" s="6" customFormat="1" hidden="1" outlineLevel="1">
      <c r="A1944" s="189" t="s">
        <v>4636</v>
      </c>
      <c r="B1944" s="190" t="s">
        <v>1724</v>
      </c>
      <c r="C1944" s="265" t="s">
        <v>1730</v>
      </c>
      <c r="D1944" s="265"/>
      <c r="E1944" s="265"/>
      <c r="F1944" s="284"/>
      <c r="G1944" s="259" t="s">
        <v>31</v>
      </c>
      <c r="H1944" s="260">
        <v>1</v>
      </c>
      <c r="I1944" s="490"/>
      <c r="J1944" s="421">
        <f t="shared" si="237"/>
        <v>0</v>
      </c>
      <c r="K1944" s="408">
        <v>7300</v>
      </c>
      <c r="L1944" s="408">
        <f t="shared" si="238"/>
        <v>7300</v>
      </c>
      <c r="M1944" s="408">
        <f t="shared" si="239"/>
        <v>7300</v>
      </c>
      <c r="N1944" s="408">
        <f t="shared" si="240"/>
        <v>7300</v>
      </c>
      <c r="O1944" s="287" t="s">
        <v>1341</v>
      </c>
      <c r="P1944" s="511"/>
      <c r="Q1944" s="547"/>
      <c r="R1944" s="862"/>
      <c r="S1944" s="862"/>
    </row>
    <row r="1945" spans="1:19" s="6" customFormat="1" hidden="1" outlineLevel="1">
      <c r="A1945" s="189" t="s">
        <v>4637</v>
      </c>
      <c r="B1945" s="190" t="s">
        <v>1724</v>
      </c>
      <c r="C1945" s="265" t="s">
        <v>1725</v>
      </c>
      <c r="D1945" s="265"/>
      <c r="E1945" s="265"/>
      <c r="F1945" s="284"/>
      <c r="G1945" s="259" t="s">
        <v>31</v>
      </c>
      <c r="H1945" s="260">
        <v>1</v>
      </c>
      <c r="I1945" s="490"/>
      <c r="J1945" s="421">
        <f t="shared" si="237"/>
        <v>0</v>
      </c>
      <c r="K1945" s="408">
        <v>9500</v>
      </c>
      <c r="L1945" s="408">
        <f t="shared" si="238"/>
        <v>9500</v>
      </c>
      <c r="M1945" s="408">
        <f t="shared" si="239"/>
        <v>9500</v>
      </c>
      <c r="N1945" s="408">
        <f t="shared" si="240"/>
        <v>9500</v>
      </c>
      <c r="O1945" s="287" t="s">
        <v>625</v>
      </c>
      <c r="P1945" s="511"/>
      <c r="Q1945" s="547"/>
      <c r="R1945" s="862"/>
      <c r="S1945" s="862"/>
    </row>
    <row r="1946" spans="1:19" s="6" customFormat="1" hidden="1" outlineLevel="1">
      <c r="A1946" s="189" t="s">
        <v>4638</v>
      </c>
      <c r="B1946" s="190" t="s">
        <v>1724</v>
      </c>
      <c r="C1946" s="265" t="s">
        <v>1729</v>
      </c>
      <c r="D1946" s="265"/>
      <c r="E1946" s="265"/>
      <c r="F1946" s="284"/>
      <c r="G1946" s="259" t="s">
        <v>31</v>
      </c>
      <c r="H1946" s="260">
        <v>1</v>
      </c>
      <c r="I1946" s="490"/>
      <c r="J1946" s="421">
        <f t="shared" si="237"/>
        <v>0</v>
      </c>
      <c r="K1946" s="408">
        <v>7300</v>
      </c>
      <c r="L1946" s="408">
        <f t="shared" si="238"/>
        <v>7300</v>
      </c>
      <c r="M1946" s="408">
        <f t="shared" si="239"/>
        <v>7300</v>
      </c>
      <c r="N1946" s="408">
        <f t="shared" si="240"/>
        <v>7300</v>
      </c>
      <c r="O1946" s="287" t="s">
        <v>625</v>
      </c>
      <c r="P1946" s="511"/>
      <c r="Q1946" s="547"/>
      <c r="R1946" s="862"/>
      <c r="S1946" s="862"/>
    </row>
    <row r="1947" spans="1:19" s="6" customFormat="1" hidden="1" outlineLevel="1">
      <c r="A1947" s="189" t="s">
        <v>4639</v>
      </c>
      <c r="B1947" s="190" t="s">
        <v>1724</v>
      </c>
      <c r="C1947" s="265" t="s">
        <v>1725</v>
      </c>
      <c r="D1947" s="265"/>
      <c r="E1947" s="265"/>
      <c r="F1947" s="284"/>
      <c r="G1947" s="259" t="s">
        <v>31</v>
      </c>
      <c r="H1947" s="260">
        <v>1</v>
      </c>
      <c r="I1947" s="490"/>
      <c r="J1947" s="421">
        <f t="shared" si="237"/>
        <v>0</v>
      </c>
      <c r="K1947" s="408">
        <v>9500</v>
      </c>
      <c r="L1947" s="408">
        <f t="shared" si="238"/>
        <v>9500</v>
      </c>
      <c r="M1947" s="408">
        <f t="shared" si="239"/>
        <v>9500</v>
      </c>
      <c r="N1947" s="408">
        <f t="shared" si="240"/>
        <v>9500</v>
      </c>
      <c r="O1947" s="287" t="s">
        <v>626</v>
      </c>
      <c r="P1947" s="511"/>
      <c r="Q1947" s="547"/>
      <c r="R1947" s="862"/>
      <c r="S1947" s="862"/>
    </row>
    <row r="1948" spans="1:19" s="6" customFormat="1" hidden="1" outlineLevel="1">
      <c r="A1948" s="189" t="s">
        <v>4640</v>
      </c>
      <c r="B1948" s="190" t="s">
        <v>1724</v>
      </c>
      <c r="C1948" s="265" t="s">
        <v>1726</v>
      </c>
      <c r="D1948" s="265"/>
      <c r="E1948" s="265"/>
      <c r="F1948" s="284"/>
      <c r="G1948" s="259" t="s">
        <v>31</v>
      </c>
      <c r="H1948" s="260">
        <v>1</v>
      </c>
      <c r="I1948" s="490"/>
      <c r="J1948" s="421">
        <f t="shared" si="237"/>
        <v>0</v>
      </c>
      <c r="K1948" s="408">
        <v>7300</v>
      </c>
      <c r="L1948" s="408">
        <f t="shared" ref="L1948:L2011" si="241">H1948*K1948</f>
        <v>7300</v>
      </c>
      <c r="M1948" s="408">
        <f t="shared" ref="M1948:M2011" si="242">I1948+K1948</f>
        <v>7300</v>
      </c>
      <c r="N1948" s="408">
        <f t="shared" ref="N1948:N2011" si="243">H1948*M1948</f>
        <v>7300</v>
      </c>
      <c r="O1948" s="287" t="s">
        <v>626</v>
      </c>
      <c r="P1948" s="511"/>
      <c r="Q1948" s="547"/>
      <c r="R1948" s="862"/>
      <c r="S1948" s="862"/>
    </row>
    <row r="1949" spans="1:19" s="6" customFormat="1" hidden="1" outlineLevel="1">
      <c r="A1949" s="26" t="s">
        <v>2068</v>
      </c>
      <c r="B1949" s="27" t="s">
        <v>1724</v>
      </c>
      <c r="C1949" s="263" t="s">
        <v>1347</v>
      </c>
      <c r="D1949" s="263"/>
      <c r="E1949" s="263"/>
      <c r="F1949" s="267"/>
      <c r="G1949" s="29"/>
      <c r="H1949" s="268"/>
      <c r="I1949" s="489"/>
      <c r="J1949" s="420"/>
      <c r="K1949" s="406"/>
      <c r="L1949" s="409"/>
      <c r="M1949" s="409"/>
      <c r="N1949" s="409"/>
      <c r="O1949" s="279"/>
      <c r="P1949" s="510"/>
      <c r="Q1949" s="546"/>
      <c r="R1949" s="862"/>
      <c r="S1949" s="862"/>
    </row>
    <row r="1950" spans="1:19" s="6" customFormat="1" hidden="1" outlineLevel="1">
      <c r="A1950" s="26" t="s">
        <v>2069</v>
      </c>
      <c r="B1950" s="27" t="s">
        <v>1724</v>
      </c>
      <c r="C1950" s="263" t="s">
        <v>40</v>
      </c>
      <c r="D1950" s="263"/>
      <c r="E1950" s="263"/>
      <c r="F1950" s="267"/>
      <c r="G1950" s="29"/>
      <c r="H1950" s="268"/>
      <c r="I1950" s="489"/>
      <c r="J1950" s="420">
        <f t="shared" si="237"/>
        <v>0</v>
      </c>
      <c r="K1950" s="406"/>
      <c r="L1950" s="409">
        <f t="shared" si="241"/>
        <v>0</v>
      </c>
      <c r="M1950" s="409">
        <f t="shared" si="242"/>
        <v>0</v>
      </c>
      <c r="N1950" s="409">
        <f t="shared" si="243"/>
        <v>0</v>
      </c>
      <c r="O1950" s="279"/>
      <c r="P1950" s="510"/>
      <c r="Q1950" s="546"/>
      <c r="R1950" s="862"/>
      <c r="S1950" s="862"/>
    </row>
    <row r="1951" spans="1:19" s="3" customFormat="1" hidden="1" outlineLevel="1">
      <c r="A1951" s="218" t="s">
        <v>2070</v>
      </c>
      <c r="B1951" s="219" t="s">
        <v>1724</v>
      </c>
      <c r="C1951" s="265" t="s">
        <v>560</v>
      </c>
      <c r="D1951" s="265"/>
      <c r="E1951" s="265"/>
      <c r="F1951" s="265" t="s">
        <v>225</v>
      </c>
      <c r="G1951" s="190" t="s">
        <v>16</v>
      </c>
      <c r="H1951" s="260">
        <v>1</v>
      </c>
      <c r="I1951" s="746">
        <v>1050943.74</v>
      </c>
      <c r="J1951" s="421">
        <f t="shared" si="237"/>
        <v>1050943.74</v>
      </c>
      <c r="K1951" s="421">
        <v>157641.56099999999</v>
      </c>
      <c r="L1951" s="408">
        <f t="shared" si="241"/>
        <v>157641.56099999999</v>
      </c>
      <c r="M1951" s="408">
        <f t="shared" si="242"/>
        <v>1208585.301</v>
      </c>
      <c r="N1951" s="408">
        <f t="shared" si="243"/>
        <v>1208585.301</v>
      </c>
      <c r="O1951" s="315" t="s">
        <v>26</v>
      </c>
      <c r="P1951" s="525"/>
      <c r="Q1951" s="554"/>
      <c r="R1951" s="862"/>
      <c r="S1951" s="862"/>
    </row>
    <row r="1952" spans="1:19" s="3" customFormat="1" hidden="1" outlineLevel="1">
      <c r="A1952" s="218" t="s">
        <v>2071</v>
      </c>
      <c r="B1952" s="219" t="s">
        <v>1724</v>
      </c>
      <c r="C1952" s="265" t="s">
        <v>560</v>
      </c>
      <c r="D1952" s="265"/>
      <c r="E1952" s="265"/>
      <c r="F1952" s="265" t="s">
        <v>225</v>
      </c>
      <c r="G1952" s="190" t="s">
        <v>16</v>
      </c>
      <c r="H1952" s="260">
        <v>3</v>
      </c>
      <c r="I1952" s="746">
        <v>1328747.42</v>
      </c>
      <c r="J1952" s="421">
        <f t="shared" si="237"/>
        <v>3986242.26</v>
      </c>
      <c r="K1952" s="421">
        <v>199312.11299999998</v>
      </c>
      <c r="L1952" s="408">
        <f t="shared" si="241"/>
        <v>597936.33899999992</v>
      </c>
      <c r="M1952" s="408">
        <f t="shared" si="242"/>
        <v>1528059.5329999998</v>
      </c>
      <c r="N1952" s="408">
        <f t="shared" si="243"/>
        <v>4584178.5989999995</v>
      </c>
      <c r="O1952" s="299"/>
      <c r="P1952" s="514"/>
      <c r="Q1952" s="550"/>
      <c r="R1952" s="862"/>
      <c r="S1952" s="862"/>
    </row>
    <row r="1953" spans="1:19" s="3" customFormat="1" hidden="1" outlineLevel="1">
      <c r="A1953" s="218" t="s">
        <v>2072</v>
      </c>
      <c r="B1953" s="219" t="s">
        <v>1724</v>
      </c>
      <c r="C1953" s="265" t="s">
        <v>560</v>
      </c>
      <c r="D1953" s="265"/>
      <c r="E1953" s="265"/>
      <c r="F1953" s="265" t="s">
        <v>225</v>
      </c>
      <c r="G1953" s="190" t="s">
        <v>16</v>
      </c>
      <c r="H1953" s="260">
        <v>1</v>
      </c>
      <c r="I1953" s="746">
        <v>1050943.74</v>
      </c>
      <c r="J1953" s="421">
        <f t="shared" si="237"/>
        <v>1050943.74</v>
      </c>
      <c r="K1953" s="421">
        <v>157641.56099999999</v>
      </c>
      <c r="L1953" s="408">
        <f t="shared" si="241"/>
        <v>157641.56099999999</v>
      </c>
      <c r="M1953" s="408">
        <f t="shared" si="242"/>
        <v>1208585.301</v>
      </c>
      <c r="N1953" s="408">
        <f t="shared" si="243"/>
        <v>1208585.301</v>
      </c>
      <c r="O1953" s="299" t="s">
        <v>1323</v>
      </c>
      <c r="P1953" s="514"/>
      <c r="Q1953" s="550"/>
      <c r="R1953" s="862"/>
      <c r="S1953" s="862"/>
    </row>
    <row r="1954" spans="1:19" s="3" customFormat="1" hidden="1" outlineLevel="1">
      <c r="A1954" s="218" t="s">
        <v>2073</v>
      </c>
      <c r="B1954" s="219" t="s">
        <v>1724</v>
      </c>
      <c r="C1954" s="265" t="s">
        <v>561</v>
      </c>
      <c r="D1954" s="265"/>
      <c r="E1954" s="265"/>
      <c r="F1954" s="265" t="s">
        <v>225</v>
      </c>
      <c r="G1954" s="190" t="s">
        <v>29</v>
      </c>
      <c r="H1954" s="260">
        <v>1</v>
      </c>
      <c r="I1954" s="746">
        <v>43001.420000000006</v>
      </c>
      <c r="J1954" s="421">
        <f t="shared" si="237"/>
        <v>43001.420000000006</v>
      </c>
      <c r="K1954" s="421">
        <v>6450.2130000000006</v>
      </c>
      <c r="L1954" s="408">
        <f t="shared" si="241"/>
        <v>6450.2130000000006</v>
      </c>
      <c r="M1954" s="408">
        <f t="shared" si="242"/>
        <v>49451.633000000009</v>
      </c>
      <c r="N1954" s="408">
        <f t="shared" si="243"/>
        <v>49451.633000000009</v>
      </c>
      <c r="O1954" s="299"/>
      <c r="P1954" s="514"/>
      <c r="Q1954" s="550"/>
      <c r="R1954" s="862"/>
      <c r="S1954" s="862"/>
    </row>
    <row r="1955" spans="1:19" s="3" customFormat="1" hidden="1" outlineLevel="1">
      <c r="A1955" s="218" t="s">
        <v>2074</v>
      </c>
      <c r="B1955" s="219" t="s">
        <v>1724</v>
      </c>
      <c r="C1955" s="265" t="s">
        <v>562</v>
      </c>
      <c r="D1955" s="265"/>
      <c r="E1955" s="265"/>
      <c r="F1955" s="265" t="s">
        <v>225</v>
      </c>
      <c r="G1955" s="190" t="s">
        <v>29</v>
      </c>
      <c r="H1955" s="260">
        <v>4</v>
      </c>
      <c r="I1955" s="746">
        <v>79926</v>
      </c>
      <c r="J1955" s="421">
        <f t="shared" si="237"/>
        <v>319704</v>
      </c>
      <c r="K1955" s="421">
        <v>11988.9</v>
      </c>
      <c r="L1955" s="408">
        <f t="shared" si="241"/>
        <v>47955.6</v>
      </c>
      <c r="M1955" s="408">
        <f t="shared" si="242"/>
        <v>91914.9</v>
      </c>
      <c r="N1955" s="408">
        <f t="shared" si="243"/>
        <v>367659.6</v>
      </c>
      <c r="O1955" s="299"/>
      <c r="P1955" s="514"/>
      <c r="Q1955" s="550"/>
      <c r="R1955" s="862"/>
      <c r="S1955" s="862"/>
    </row>
    <row r="1956" spans="1:19" s="3" customFormat="1" hidden="1" outlineLevel="1">
      <c r="A1956" s="218" t="s">
        <v>2075</v>
      </c>
      <c r="B1956" s="219" t="s">
        <v>1724</v>
      </c>
      <c r="C1956" s="265" t="s">
        <v>562</v>
      </c>
      <c r="D1956" s="265"/>
      <c r="E1956" s="265"/>
      <c r="F1956" s="265" t="s">
        <v>225</v>
      </c>
      <c r="G1956" s="190" t="s">
        <v>29</v>
      </c>
      <c r="H1956" s="260">
        <v>1</v>
      </c>
      <c r="I1956" s="746">
        <v>79926</v>
      </c>
      <c r="J1956" s="421">
        <f t="shared" si="237"/>
        <v>79926</v>
      </c>
      <c r="K1956" s="421">
        <v>11988.9</v>
      </c>
      <c r="L1956" s="408">
        <f t="shared" si="241"/>
        <v>11988.9</v>
      </c>
      <c r="M1956" s="408">
        <f t="shared" si="242"/>
        <v>91914.9</v>
      </c>
      <c r="N1956" s="408">
        <f t="shared" si="243"/>
        <v>91914.9</v>
      </c>
      <c r="O1956" s="299"/>
      <c r="P1956" s="514"/>
      <c r="Q1956" s="550"/>
      <c r="R1956" s="862"/>
      <c r="S1956" s="862"/>
    </row>
    <row r="1957" spans="1:19" s="3" customFormat="1" hidden="1" outlineLevel="1">
      <c r="A1957" s="218" t="s">
        <v>2076</v>
      </c>
      <c r="B1957" s="219" t="s">
        <v>1724</v>
      </c>
      <c r="C1957" s="265" t="s">
        <v>560</v>
      </c>
      <c r="D1957" s="265"/>
      <c r="E1957" s="265"/>
      <c r="F1957" s="265" t="s">
        <v>225</v>
      </c>
      <c r="G1957" s="190" t="s">
        <v>16</v>
      </c>
      <c r="H1957" s="260">
        <v>1</v>
      </c>
      <c r="I1957" s="746">
        <v>738943.59</v>
      </c>
      <c r="J1957" s="421">
        <f t="shared" si="237"/>
        <v>738943.59</v>
      </c>
      <c r="K1957" s="421">
        <v>110841.5385</v>
      </c>
      <c r="L1957" s="408">
        <f t="shared" si="241"/>
        <v>110841.5385</v>
      </c>
      <c r="M1957" s="408">
        <f t="shared" si="242"/>
        <v>849785.12849999999</v>
      </c>
      <c r="N1957" s="408">
        <f t="shared" si="243"/>
        <v>849785.12849999999</v>
      </c>
      <c r="O1957" s="299" t="s">
        <v>27</v>
      </c>
      <c r="P1957" s="514"/>
      <c r="Q1957" s="550"/>
      <c r="R1957" s="862"/>
      <c r="S1957" s="862"/>
    </row>
    <row r="1958" spans="1:19" s="3" customFormat="1" hidden="1" outlineLevel="1">
      <c r="A1958" s="218" t="s">
        <v>2077</v>
      </c>
      <c r="B1958" s="219" t="s">
        <v>1724</v>
      </c>
      <c r="C1958" s="265" t="s">
        <v>560</v>
      </c>
      <c r="D1958" s="265"/>
      <c r="E1958" s="265"/>
      <c r="F1958" s="265" t="s">
        <v>225</v>
      </c>
      <c r="G1958" s="190" t="s">
        <v>16</v>
      </c>
      <c r="H1958" s="260">
        <v>2</v>
      </c>
      <c r="I1958" s="746">
        <v>1288885.2900000003</v>
      </c>
      <c r="J1958" s="421">
        <f t="shared" si="237"/>
        <v>2577770.5800000005</v>
      </c>
      <c r="K1958" s="421">
        <v>193332.79350000003</v>
      </c>
      <c r="L1958" s="408">
        <f t="shared" si="241"/>
        <v>386665.58700000006</v>
      </c>
      <c r="M1958" s="408">
        <f t="shared" si="242"/>
        <v>1482218.0835000002</v>
      </c>
      <c r="N1958" s="408">
        <f t="shared" si="243"/>
        <v>2964436.1670000004</v>
      </c>
      <c r="O1958" s="299"/>
      <c r="P1958" s="514"/>
      <c r="Q1958" s="550"/>
      <c r="R1958" s="862"/>
      <c r="S1958" s="862"/>
    </row>
    <row r="1959" spans="1:19" s="3" customFormat="1" hidden="1" outlineLevel="1">
      <c r="A1959" s="218" t="s">
        <v>2078</v>
      </c>
      <c r="B1959" s="219" t="s">
        <v>1724</v>
      </c>
      <c r="C1959" s="265" t="s">
        <v>561</v>
      </c>
      <c r="D1959" s="265"/>
      <c r="E1959" s="265"/>
      <c r="F1959" s="265" t="s">
        <v>225</v>
      </c>
      <c r="G1959" s="190" t="s">
        <v>29</v>
      </c>
      <c r="H1959" s="260">
        <v>1</v>
      </c>
      <c r="I1959" s="746">
        <v>26756.73</v>
      </c>
      <c r="J1959" s="421">
        <f t="shared" ref="J1959:J2022" si="244">H1959*I1959</f>
        <v>26756.73</v>
      </c>
      <c r="K1959" s="421">
        <v>4013.5094999999997</v>
      </c>
      <c r="L1959" s="408">
        <f t="shared" si="241"/>
        <v>4013.5094999999997</v>
      </c>
      <c r="M1959" s="408">
        <f t="shared" si="242"/>
        <v>30770.2395</v>
      </c>
      <c r="N1959" s="408">
        <f t="shared" si="243"/>
        <v>30770.2395</v>
      </c>
      <c r="O1959" s="299"/>
      <c r="P1959" s="514"/>
      <c r="Q1959" s="550"/>
      <c r="R1959" s="862"/>
      <c r="S1959" s="862"/>
    </row>
    <row r="1960" spans="1:19" s="3" customFormat="1" hidden="1" outlineLevel="1">
      <c r="A1960" s="218" t="s">
        <v>2862</v>
      </c>
      <c r="B1960" s="219" t="s">
        <v>1724</v>
      </c>
      <c r="C1960" s="265" t="s">
        <v>562</v>
      </c>
      <c r="D1960" s="265"/>
      <c r="E1960" s="265"/>
      <c r="F1960" s="265" t="s">
        <v>225</v>
      </c>
      <c r="G1960" s="190" t="s">
        <v>29</v>
      </c>
      <c r="H1960" s="260">
        <v>3</v>
      </c>
      <c r="I1960" s="746">
        <v>79926</v>
      </c>
      <c r="J1960" s="421">
        <f t="shared" si="244"/>
        <v>239778</v>
      </c>
      <c r="K1960" s="421">
        <v>11988.9</v>
      </c>
      <c r="L1960" s="408">
        <f t="shared" si="241"/>
        <v>35966.699999999997</v>
      </c>
      <c r="M1960" s="408">
        <f t="shared" si="242"/>
        <v>91914.9</v>
      </c>
      <c r="N1960" s="408">
        <f t="shared" si="243"/>
        <v>275744.69999999995</v>
      </c>
      <c r="O1960" s="299"/>
      <c r="P1960" s="514"/>
      <c r="Q1960" s="550"/>
      <c r="R1960" s="862"/>
      <c r="S1960" s="862"/>
    </row>
    <row r="1961" spans="1:19" s="3" customFormat="1" hidden="1" outlineLevel="1">
      <c r="A1961" s="218" t="s">
        <v>2863</v>
      </c>
      <c r="B1961" s="219" t="s">
        <v>1724</v>
      </c>
      <c r="C1961" s="265" t="s">
        <v>560</v>
      </c>
      <c r="D1961" s="265"/>
      <c r="E1961" s="265"/>
      <c r="F1961" s="265" t="s">
        <v>225</v>
      </c>
      <c r="G1961" s="190" t="s">
        <v>16</v>
      </c>
      <c r="H1961" s="260">
        <v>1</v>
      </c>
      <c r="I1961" s="746">
        <v>1050943.74</v>
      </c>
      <c r="J1961" s="421">
        <f t="shared" si="244"/>
        <v>1050943.74</v>
      </c>
      <c r="K1961" s="421">
        <v>157641.56099999999</v>
      </c>
      <c r="L1961" s="408">
        <f t="shared" si="241"/>
        <v>157641.56099999999</v>
      </c>
      <c r="M1961" s="408">
        <f t="shared" si="242"/>
        <v>1208585.301</v>
      </c>
      <c r="N1961" s="408">
        <f t="shared" si="243"/>
        <v>1208585.301</v>
      </c>
      <c r="O1961" s="299" t="s">
        <v>28</v>
      </c>
      <c r="P1961" s="514"/>
      <c r="Q1961" s="550"/>
      <c r="R1961" s="862"/>
      <c r="S1961" s="862"/>
    </row>
    <row r="1962" spans="1:19" s="3" customFormat="1" hidden="1" outlineLevel="1">
      <c r="A1962" s="218" t="s">
        <v>2864</v>
      </c>
      <c r="B1962" s="219" t="s">
        <v>1724</v>
      </c>
      <c r="C1962" s="265" t="s">
        <v>562</v>
      </c>
      <c r="D1962" s="265"/>
      <c r="E1962" s="265"/>
      <c r="F1962" s="265" t="s">
        <v>225</v>
      </c>
      <c r="G1962" s="190" t="s">
        <v>29</v>
      </c>
      <c r="H1962" s="260">
        <v>1</v>
      </c>
      <c r="I1962" s="746">
        <v>79926</v>
      </c>
      <c r="J1962" s="421">
        <f t="shared" si="244"/>
        <v>79926</v>
      </c>
      <c r="K1962" s="421">
        <v>11988.9</v>
      </c>
      <c r="L1962" s="408">
        <f t="shared" si="241"/>
        <v>11988.9</v>
      </c>
      <c r="M1962" s="408">
        <f t="shared" si="242"/>
        <v>91914.9</v>
      </c>
      <c r="N1962" s="408">
        <f t="shared" si="243"/>
        <v>91914.9</v>
      </c>
      <c r="O1962" s="299"/>
      <c r="P1962" s="514"/>
      <c r="Q1962" s="550"/>
      <c r="R1962" s="862"/>
      <c r="S1962" s="862"/>
    </row>
    <row r="1963" spans="1:19" s="3" customFormat="1" hidden="1" outlineLevel="1">
      <c r="A1963" s="218" t="s">
        <v>2865</v>
      </c>
      <c r="B1963" s="219" t="s">
        <v>1724</v>
      </c>
      <c r="C1963" s="265" t="s">
        <v>560</v>
      </c>
      <c r="D1963" s="265"/>
      <c r="E1963" s="265"/>
      <c r="F1963" s="265" t="s">
        <v>225</v>
      </c>
      <c r="G1963" s="190" t="s">
        <v>16</v>
      </c>
      <c r="H1963" s="260">
        <v>1</v>
      </c>
      <c r="I1963" s="746">
        <v>738943.59</v>
      </c>
      <c r="J1963" s="421">
        <f t="shared" si="244"/>
        <v>738943.59</v>
      </c>
      <c r="K1963" s="421">
        <v>110841.5385</v>
      </c>
      <c r="L1963" s="408">
        <f t="shared" si="241"/>
        <v>110841.5385</v>
      </c>
      <c r="M1963" s="408">
        <f t="shared" si="242"/>
        <v>849785.12849999999</v>
      </c>
      <c r="N1963" s="408">
        <f t="shared" si="243"/>
        <v>849785.12849999999</v>
      </c>
      <c r="O1963" s="299" t="s">
        <v>625</v>
      </c>
      <c r="P1963" s="514"/>
      <c r="Q1963" s="550"/>
      <c r="R1963" s="862"/>
      <c r="S1963" s="862"/>
    </row>
    <row r="1964" spans="1:19" s="3" customFormat="1" hidden="1" outlineLevel="1">
      <c r="A1964" s="218" t="s">
        <v>2866</v>
      </c>
      <c r="B1964" s="219" t="s">
        <v>1724</v>
      </c>
      <c r="C1964" s="265" t="s">
        <v>560</v>
      </c>
      <c r="D1964" s="265"/>
      <c r="E1964" s="265"/>
      <c r="F1964" s="265" t="s">
        <v>225</v>
      </c>
      <c r="G1964" s="190" t="s">
        <v>16</v>
      </c>
      <c r="H1964" s="260">
        <v>1</v>
      </c>
      <c r="I1964" s="746">
        <v>1288885.2900000003</v>
      </c>
      <c r="J1964" s="421">
        <f t="shared" si="244"/>
        <v>1288885.2900000003</v>
      </c>
      <c r="K1964" s="421">
        <v>193332.79350000003</v>
      </c>
      <c r="L1964" s="408">
        <f t="shared" si="241"/>
        <v>193332.79350000003</v>
      </c>
      <c r="M1964" s="408">
        <f t="shared" si="242"/>
        <v>1482218.0835000002</v>
      </c>
      <c r="N1964" s="408">
        <f t="shared" si="243"/>
        <v>1482218.0835000002</v>
      </c>
      <c r="O1964" s="299"/>
      <c r="P1964" s="514"/>
      <c r="Q1964" s="550"/>
      <c r="R1964" s="862"/>
      <c r="S1964" s="862"/>
    </row>
    <row r="1965" spans="1:19" s="3" customFormat="1" hidden="1" outlineLevel="1">
      <c r="A1965" s="218" t="s">
        <v>2867</v>
      </c>
      <c r="B1965" s="219" t="s">
        <v>1724</v>
      </c>
      <c r="C1965" s="265" t="s">
        <v>560</v>
      </c>
      <c r="D1965" s="265"/>
      <c r="E1965" s="265"/>
      <c r="F1965" s="265" t="s">
        <v>225</v>
      </c>
      <c r="G1965" s="190" t="s">
        <v>16</v>
      </c>
      <c r="H1965" s="260">
        <v>1</v>
      </c>
      <c r="I1965" s="746">
        <v>1328747.42</v>
      </c>
      <c r="J1965" s="421">
        <f t="shared" si="244"/>
        <v>1328747.42</v>
      </c>
      <c r="K1965" s="421">
        <v>199312.11299999998</v>
      </c>
      <c r="L1965" s="408">
        <f t="shared" si="241"/>
        <v>199312.11299999998</v>
      </c>
      <c r="M1965" s="408">
        <f t="shared" si="242"/>
        <v>1528059.5329999998</v>
      </c>
      <c r="N1965" s="408">
        <f t="shared" si="243"/>
        <v>1528059.5329999998</v>
      </c>
      <c r="O1965" s="299"/>
      <c r="P1965" s="514"/>
      <c r="Q1965" s="550"/>
      <c r="R1965" s="862"/>
      <c r="S1965" s="862"/>
    </row>
    <row r="1966" spans="1:19" s="3" customFormat="1" hidden="1" outlineLevel="1">
      <c r="A1966" s="218" t="s">
        <v>2868</v>
      </c>
      <c r="B1966" s="219" t="s">
        <v>1724</v>
      </c>
      <c r="C1966" s="265" t="s">
        <v>561</v>
      </c>
      <c r="D1966" s="265"/>
      <c r="E1966" s="265"/>
      <c r="F1966" s="265" t="s">
        <v>225</v>
      </c>
      <c r="G1966" s="190" t="s">
        <v>29</v>
      </c>
      <c r="H1966" s="260">
        <v>1</v>
      </c>
      <c r="I1966" s="746">
        <v>26756.73</v>
      </c>
      <c r="J1966" s="421">
        <f t="shared" si="244"/>
        <v>26756.73</v>
      </c>
      <c r="K1966" s="421">
        <v>4013.5094999999997</v>
      </c>
      <c r="L1966" s="408">
        <f t="shared" si="241"/>
        <v>4013.5094999999997</v>
      </c>
      <c r="M1966" s="408">
        <f t="shared" si="242"/>
        <v>30770.2395</v>
      </c>
      <c r="N1966" s="408">
        <f t="shared" si="243"/>
        <v>30770.2395</v>
      </c>
      <c r="O1966" s="299"/>
      <c r="P1966" s="514"/>
      <c r="Q1966" s="550"/>
      <c r="R1966" s="862"/>
      <c r="S1966" s="862"/>
    </row>
    <row r="1967" spans="1:19" s="3" customFormat="1" hidden="1" outlineLevel="1">
      <c r="A1967" s="218" t="s">
        <v>2869</v>
      </c>
      <c r="B1967" s="219" t="s">
        <v>1724</v>
      </c>
      <c r="C1967" s="265" t="s">
        <v>562</v>
      </c>
      <c r="D1967" s="265"/>
      <c r="E1967" s="265"/>
      <c r="F1967" s="265" t="s">
        <v>225</v>
      </c>
      <c r="G1967" s="190" t="s">
        <v>29</v>
      </c>
      <c r="H1967" s="260">
        <v>3</v>
      </c>
      <c r="I1967" s="746">
        <v>79926</v>
      </c>
      <c r="J1967" s="421">
        <f t="shared" si="244"/>
        <v>239778</v>
      </c>
      <c r="K1967" s="421">
        <v>11988.9</v>
      </c>
      <c r="L1967" s="408">
        <f t="shared" si="241"/>
        <v>35966.699999999997</v>
      </c>
      <c r="M1967" s="408">
        <f t="shared" si="242"/>
        <v>91914.9</v>
      </c>
      <c r="N1967" s="408">
        <f t="shared" si="243"/>
        <v>275744.69999999995</v>
      </c>
      <c r="O1967" s="299"/>
      <c r="P1967" s="514"/>
      <c r="Q1967" s="550"/>
      <c r="R1967" s="862"/>
      <c r="S1967" s="862"/>
    </row>
    <row r="1968" spans="1:19" s="3" customFormat="1" hidden="1" outlineLevel="1">
      <c r="A1968" s="218" t="s">
        <v>2870</v>
      </c>
      <c r="B1968" s="219" t="s">
        <v>1724</v>
      </c>
      <c r="C1968" s="265" t="s">
        <v>560</v>
      </c>
      <c r="D1968" s="265"/>
      <c r="E1968" s="265"/>
      <c r="F1968" s="265" t="s">
        <v>225</v>
      </c>
      <c r="G1968" s="190" t="s">
        <v>16</v>
      </c>
      <c r="H1968" s="260">
        <v>1</v>
      </c>
      <c r="I1968" s="746">
        <v>738943.59</v>
      </c>
      <c r="J1968" s="421">
        <f t="shared" si="244"/>
        <v>738943.59</v>
      </c>
      <c r="K1968" s="421">
        <v>110841.5385</v>
      </c>
      <c r="L1968" s="408">
        <f t="shared" si="241"/>
        <v>110841.5385</v>
      </c>
      <c r="M1968" s="408">
        <f t="shared" si="242"/>
        <v>849785.12849999999</v>
      </c>
      <c r="N1968" s="408">
        <f t="shared" si="243"/>
        <v>849785.12849999999</v>
      </c>
      <c r="O1968" s="299" t="s">
        <v>626</v>
      </c>
      <c r="P1968" s="514"/>
      <c r="Q1968" s="550"/>
      <c r="R1968" s="862"/>
      <c r="S1968" s="862"/>
    </row>
    <row r="1969" spans="1:19" s="3" customFormat="1" hidden="1" outlineLevel="1">
      <c r="A1969" s="218" t="s">
        <v>2871</v>
      </c>
      <c r="B1969" s="219" t="s">
        <v>1724</v>
      </c>
      <c r="C1969" s="265" t="s">
        <v>560</v>
      </c>
      <c r="D1969" s="265"/>
      <c r="E1969" s="265"/>
      <c r="F1969" s="265" t="s">
        <v>225</v>
      </c>
      <c r="G1969" s="190" t="s">
        <v>16</v>
      </c>
      <c r="H1969" s="260">
        <v>1</v>
      </c>
      <c r="I1969" s="746">
        <v>1022685.5099999999</v>
      </c>
      <c r="J1969" s="421">
        <f t="shared" si="244"/>
        <v>1022685.5099999999</v>
      </c>
      <c r="K1969" s="421">
        <v>153402.82649999997</v>
      </c>
      <c r="L1969" s="408">
        <f t="shared" si="241"/>
        <v>153402.82649999997</v>
      </c>
      <c r="M1969" s="408">
        <f t="shared" si="242"/>
        <v>1176088.3364999997</v>
      </c>
      <c r="N1969" s="408">
        <f t="shared" si="243"/>
        <v>1176088.3364999997</v>
      </c>
      <c r="O1969" s="299"/>
      <c r="P1969" s="514"/>
      <c r="Q1969" s="550"/>
      <c r="R1969" s="862"/>
      <c r="S1969" s="862"/>
    </row>
    <row r="1970" spans="1:19" s="3" customFormat="1" hidden="1" outlineLevel="1">
      <c r="A1970" s="218" t="s">
        <v>2872</v>
      </c>
      <c r="B1970" s="219" t="s">
        <v>1724</v>
      </c>
      <c r="C1970" s="265" t="s">
        <v>560</v>
      </c>
      <c r="D1970" s="265"/>
      <c r="E1970" s="265"/>
      <c r="F1970" s="265" t="s">
        <v>225</v>
      </c>
      <c r="G1970" s="190" t="s">
        <v>16</v>
      </c>
      <c r="H1970" s="260">
        <v>1</v>
      </c>
      <c r="I1970" s="746">
        <v>1288885.2900000003</v>
      </c>
      <c r="J1970" s="421">
        <f t="shared" si="244"/>
        <v>1288885.2900000003</v>
      </c>
      <c r="K1970" s="421">
        <v>193332.79350000003</v>
      </c>
      <c r="L1970" s="408">
        <f t="shared" si="241"/>
        <v>193332.79350000003</v>
      </c>
      <c r="M1970" s="408">
        <f t="shared" si="242"/>
        <v>1482218.0835000002</v>
      </c>
      <c r="N1970" s="408">
        <f t="shared" si="243"/>
        <v>1482218.0835000002</v>
      </c>
      <c r="O1970" s="299"/>
      <c r="P1970" s="514"/>
      <c r="Q1970" s="550"/>
      <c r="R1970" s="862"/>
      <c r="S1970" s="862"/>
    </row>
    <row r="1971" spans="1:19" s="3" customFormat="1" hidden="1" outlineLevel="1">
      <c r="A1971" s="218" t="s">
        <v>2873</v>
      </c>
      <c r="B1971" s="219" t="s">
        <v>1724</v>
      </c>
      <c r="C1971" s="265" t="s">
        <v>560</v>
      </c>
      <c r="D1971" s="265"/>
      <c r="E1971" s="265"/>
      <c r="F1971" s="265" t="s">
        <v>225</v>
      </c>
      <c r="G1971" s="190" t="s">
        <v>16</v>
      </c>
      <c r="H1971" s="260">
        <v>1</v>
      </c>
      <c r="I1971" s="746">
        <v>1328747.42</v>
      </c>
      <c r="J1971" s="421">
        <f t="shared" si="244"/>
        <v>1328747.42</v>
      </c>
      <c r="K1971" s="421">
        <v>199312.11299999998</v>
      </c>
      <c r="L1971" s="408">
        <f t="shared" si="241"/>
        <v>199312.11299999998</v>
      </c>
      <c r="M1971" s="408">
        <f t="shared" si="242"/>
        <v>1528059.5329999998</v>
      </c>
      <c r="N1971" s="408">
        <f t="shared" si="243"/>
        <v>1528059.5329999998</v>
      </c>
      <c r="O1971" s="299"/>
      <c r="P1971" s="514"/>
      <c r="Q1971" s="550"/>
      <c r="R1971" s="862"/>
      <c r="S1971" s="862"/>
    </row>
    <row r="1972" spans="1:19" s="3" customFormat="1" hidden="1" outlineLevel="1">
      <c r="A1972" s="218" t="s">
        <v>2874</v>
      </c>
      <c r="B1972" s="219" t="s">
        <v>1724</v>
      </c>
      <c r="C1972" s="265" t="s">
        <v>561</v>
      </c>
      <c r="D1972" s="265"/>
      <c r="E1972" s="265"/>
      <c r="F1972" s="265" t="s">
        <v>225</v>
      </c>
      <c r="G1972" s="190" t="s">
        <v>29</v>
      </c>
      <c r="H1972" s="260">
        <v>1</v>
      </c>
      <c r="I1972" s="746">
        <v>43001.420000000006</v>
      </c>
      <c r="J1972" s="421">
        <f t="shared" si="244"/>
        <v>43001.420000000006</v>
      </c>
      <c r="K1972" s="421">
        <v>6450.2130000000006</v>
      </c>
      <c r="L1972" s="408">
        <f t="shared" si="241"/>
        <v>6450.2130000000006</v>
      </c>
      <c r="M1972" s="408">
        <f t="shared" si="242"/>
        <v>49451.633000000009</v>
      </c>
      <c r="N1972" s="408">
        <f t="shared" si="243"/>
        <v>49451.633000000009</v>
      </c>
      <c r="O1972" s="299"/>
      <c r="P1972" s="514"/>
      <c r="Q1972" s="550"/>
      <c r="R1972" s="862"/>
      <c r="S1972" s="862"/>
    </row>
    <row r="1973" spans="1:19" s="3" customFormat="1" hidden="1" outlineLevel="1">
      <c r="A1973" s="218" t="s">
        <v>2875</v>
      </c>
      <c r="B1973" s="219" t="s">
        <v>1724</v>
      </c>
      <c r="C1973" s="265" t="s">
        <v>562</v>
      </c>
      <c r="D1973" s="265"/>
      <c r="E1973" s="265"/>
      <c r="F1973" s="265" t="s">
        <v>225</v>
      </c>
      <c r="G1973" s="190" t="s">
        <v>29</v>
      </c>
      <c r="H1973" s="260">
        <v>4</v>
      </c>
      <c r="I1973" s="746">
        <v>79926</v>
      </c>
      <c r="J1973" s="421">
        <f t="shared" si="244"/>
        <v>319704</v>
      </c>
      <c r="K1973" s="421">
        <v>11988.9</v>
      </c>
      <c r="L1973" s="408">
        <f t="shared" si="241"/>
        <v>47955.6</v>
      </c>
      <c r="M1973" s="408">
        <f t="shared" si="242"/>
        <v>91914.9</v>
      </c>
      <c r="N1973" s="408">
        <f t="shared" si="243"/>
        <v>367659.6</v>
      </c>
      <c r="O1973" s="299"/>
      <c r="P1973" s="514"/>
      <c r="Q1973" s="550"/>
      <c r="R1973" s="862"/>
      <c r="S1973" s="862"/>
    </row>
    <row r="1974" spans="1:19" s="3" customFormat="1" hidden="1" outlineLevel="1">
      <c r="A1974" s="218" t="s">
        <v>2876</v>
      </c>
      <c r="B1974" s="219" t="s">
        <v>1724</v>
      </c>
      <c r="C1974" s="265" t="s">
        <v>560</v>
      </c>
      <c r="D1974" s="265"/>
      <c r="E1974" s="265"/>
      <c r="F1974" s="265" t="s">
        <v>225</v>
      </c>
      <c r="G1974" s="190" t="s">
        <v>16</v>
      </c>
      <c r="H1974" s="260">
        <v>2</v>
      </c>
      <c r="I1974" s="746">
        <v>701129.66</v>
      </c>
      <c r="J1974" s="421">
        <f t="shared" si="244"/>
        <v>1402259.32</v>
      </c>
      <c r="K1974" s="421">
        <v>105169.44900000001</v>
      </c>
      <c r="L1974" s="408">
        <f t="shared" si="241"/>
        <v>210338.89800000002</v>
      </c>
      <c r="M1974" s="408">
        <f t="shared" si="242"/>
        <v>806299.10900000005</v>
      </c>
      <c r="N1974" s="408">
        <f t="shared" si="243"/>
        <v>1612598.2180000001</v>
      </c>
      <c r="O1974" s="299" t="s">
        <v>627</v>
      </c>
      <c r="P1974" s="514"/>
      <c r="Q1974" s="550"/>
      <c r="R1974" s="862"/>
      <c r="S1974" s="862"/>
    </row>
    <row r="1975" spans="1:19" s="3" customFormat="1" hidden="1" outlineLevel="1">
      <c r="A1975" s="218" t="s">
        <v>2877</v>
      </c>
      <c r="B1975" s="219" t="s">
        <v>1724</v>
      </c>
      <c r="C1975" s="265" t="s">
        <v>560</v>
      </c>
      <c r="D1975" s="265"/>
      <c r="E1975" s="265"/>
      <c r="F1975" s="265" t="s">
        <v>225</v>
      </c>
      <c r="G1975" s="190" t="s">
        <v>16</v>
      </c>
      <c r="H1975" s="260">
        <v>1</v>
      </c>
      <c r="I1975" s="746">
        <v>1050943.74</v>
      </c>
      <c r="J1975" s="421">
        <f t="shared" si="244"/>
        <v>1050943.74</v>
      </c>
      <c r="K1975" s="421">
        <v>157641.56099999999</v>
      </c>
      <c r="L1975" s="408">
        <f t="shared" si="241"/>
        <v>157641.56099999999</v>
      </c>
      <c r="M1975" s="408">
        <f t="shared" si="242"/>
        <v>1208585.301</v>
      </c>
      <c r="N1975" s="408">
        <f t="shared" si="243"/>
        <v>1208585.301</v>
      </c>
      <c r="O1975" s="299" t="s">
        <v>1323</v>
      </c>
      <c r="P1975" s="514"/>
      <c r="Q1975" s="550"/>
      <c r="R1975" s="862"/>
      <c r="S1975" s="862"/>
    </row>
    <row r="1976" spans="1:19" s="3" customFormat="1" hidden="1" outlineLevel="1">
      <c r="A1976" s="218" t="s">
        <v>2878</v>
      </c>
      <c r="B1976" s="219" t="s">
        <v>1724</v>
      </c>
      <c r="C1976" s="265" t="s">
        <v>562</v>
      </c>
      <c r="D1976" s="265"/>
      <c r="E1976" s="265"/>
      <c r="F1976" s="265" t="s">
        <v>225</v>
      </c>
      <c r="G1976" s="190" t="s">
        <v>29</v>
      </c>
      <c r="H1976" s="260">
        <v>1</v>
      </c>
      <c r="I1976" s="746">
        <v>79926</v>
      </c>
      <c r="J1976" s="421">
        <f t="shared" si="244"/>
        <v>79926</v>
      </c>
      <c r="K1976" s="421">
        <v>11988.9</v>
      </c>
      <c r="L1976" s="408">
        <f t="shared" si="241"/>
        <v>11988.9</v>
      </c>
      <c r="M1976" s="408">
        <f t="shared" si="242"/>
        <v>91914.9</v>
      </c>
      <c r="N1976" s="408">
        <f t="shared" si="243"/>
        <v>91914.9</v>
      </c>
      <c r="O1976" s="299"/>
      <c r="P1976" s="514"/>
      <c r="Q1976" s="550"/>
      <c r="R1976" s="862"/>
      <c r="S1976" s="862"/>
    </row>
    <row r="1977" spans="1:19" s="3" customFormat="1" hidden="1" outlineLevel="1">
      <c r="A1977" s="218" t="s">
        <v>2879</v>
      </c>
      <c r="B1977" s="219" t="s">
        <v>1724</v>
      </c>
      <c r="C1977" s="265" t="s">
        <v>560</v>
      </c>
      <c r="D1977" s="265"/>
      <c r="E1977" s="265"/>
      <c r="F1977" s="265" t="s">
        <v>225</v>
      </c>
      <c r="G1977" s="190" t="s">
        <v>16</v>
      </c>
      <c r="H1977" s="260">
        <v>1</v>
      </c>
      <c r="I1977" s="746">
        <v>738943.59</v>
      </c>
      <c r="J1977" s="421">
        <f t="shared" si="244"/>
        <v>738943.59</v>
      </c>
      <c r="K1977" s="421">
        <v>110841.5385</v>
      </c>
      <c r="L1977" s="408">
        <f t="shared" si="241"/>
        <v>110841.5385</v>
      </c>
      <c r="M1977" s="408">
        <f t="shared" si="242"/>
        <v>849785.12849999999</v>
      </c>
      <c r="N1977" s="408">
        <f t="shared" si="243"/>
        <v>849785.12849999999</v>
      </c>
      <c r="O1977" s="299" t="s">
        <v>1324</v>
      </c>
      <c r="P1977" s="514"/>
      <c r="Q1977" s="550"/>
      <c r="R1977" s="862"/>
      <c r="S1977" s="862"/>
    </row>
    <row r="1978" spans="1:19" s="3" customFormat="1" hidden="1" outlineLevel="1">
      <c r="A1978" s="218" t="s">
        <v>2880</v>
      </c>
      <c r="B1978" s="219" t="s">
        <v>1724</v>
      </c>
      <c r="C1978" s="265" t="s">
        <v>560</v>
      </c>
      <c r="D1978" s="265"/>
      <c r="E1978" s="265"/>
      <c r="F1978" s="265" t="s">
        <v>225</v>
      </c>
      <c r="G1978" s="190" t="s">
        <v>16</v>
      </c>
      <c r="H1978" s="260">
        <v>1</v>
      </c>
      <c r="I1978" s="746">
        <v>1022685.5099999999</v>
      </c>
      <c r="J1978" s="421">
        <f t="shared" si="244"/>
        <v>1022685.5099999999</v>
      </c>
      <c r="K1978" s="421">
        <v>153402.82649999997</v>
      </c>
      <c r="L1978" s="408">
        <f t="shared" si="241"/>
        <v>153402.82649999997</v>
      </c>
      <c r="M1978" s="408">
        <f t="shared" si="242"/>
        <v>1176088.3364999997</v>
      </c>
      <c r="N1978" s="408">
        <f t="shared" si="243"/>
        <v>1176088.3364999997</v>
      </c>
      <c r="O1978" s="299"/>
      <c r="P1978" s="514"/>
      <c r="Q1978" s="550"/>
      <c r="R1978" s="862"/>
      <c r="S1978" s="862"/>
    </row>
    <row r="1979" spans="1:19" s="3" customFormat="1" hidden="1" outlineLevel="1">
      <c r="A1979" s="218" t="s">
        <v>4642</v>
      </c>
      <c r="B1979" s="219" t="s">
        <v>1724</v>
      </c>
      <c r="C1979" s="265" t="s">
        <v>560</v>
      </c>
      <c r="D1979" s="265"/>
      <c r="E1979" s="265"/>
      <c r="F1979" s="265" t="s">
        <v>225</v>
      </c>
      <c r="G1979" s="190" t="s">
        <v>16</v>
      </c>
      <c r="H1979" s="260">
        <v>1</v>
      </c>
      <c r="I1979" s="746">
        <v>1288885.2900000003</v>
      </c>
      <c r="J1979" s="421">
        <f t="shared" si="244"/>
        <v>1288885.2900000003</v>
      </c>
      <c r="K1979" s="421">
        <v>193332.79350000003</v>
      </c>
      <c r="L1979" s="408">
        <f t="shared" si="241"/>
        <v>193332.79350000003</v>
      </c>
      <c r="M1979" s="408">
        <f t="shared" si="242"/>
        <v>1482218.0835000002</v>
      </c>
      <c r="N1979" s="408">
        <f t="shared" si="243"/>
        <v>1482218.0835000002</v>
      </c>
      <c r="O1979" s="299"/>
      <c r="P1979" s="514"/>
      <c r="Q1979" s="550"/>
      <c r="R1979" s="862"/>
      <c r="S1979" s="862"/>
    </row>
    <row r="1980" spans="1:19" s="3" customFormat="1" hidden="1" outlineLevel="1">
      <c r="A1980" s="218" t="s">
        <v>4643</v>
      </c>
      <c r="B1980" s="219" t="s">
        <v>1724</v>
      </c>
      <c r="C1980" s="265" t="s">
        <v>560</v>
      </c>
      <c r="D1980" s="265"/>
      <c r="E1980" s="265"/>
      <c r="F1980" s="265" t="s">
        <v>225</v>
      </c>
      <c r="G1980" s="190" t="s">
        <v>16</v>
      </c>
      <c r="H1980" s="260">
        <v>1</v>
      </c>
      <c r="I1980" s="746">
        <v>1328747.42</v>
      </c>
      <c r="J1980" s="421">
        <f t="shared" si="244"/>
        <v>1328747.42</v>
      </c>
      <c r="K1980" s="421">
        <v>199312.11299999998</v>
      </c>
      <c r="L1980" s="408">
        <f t="shared" si="241"/>
        <v>199312.11299999998</v>
      </c>
      <c r="M1980" s="408">
        <f t="shared" si="242"/>
        <v>1528059.5329999998</v>
      </c>
      <c r="N1980" s="408">
        <f t="shared" si="243"/>
        <v>1528059.5329999998</v>
      </c>
      <c r="O1980" s="299"/>
      <c r="P1980" s="514"/>
      <c r="Q1980" s="550"/>
      <c r="R1980" s="862"/>
      <c r="S1980" s="862"/>
    </row>
    <row r="1981" spans="1:19" s="3" customFormat="1" hidden="1" outlineLevel="1">
      <c r="A1981" s="218" t="s">
        <v>4644</v>
      </c>
      <c r="B1981" s="219" t="s">
        <v>1724</v>
      </c>
      <c r="C1981" s="265" t="s">
        <v>561</v>
      </c>
      <c r="D1981" s="265"/>
      <c r="E1981" s="265"/>
      <c r="F1981" s="265" t="s">
        <v>225</v>
      </c>
      <c r="G1981" s="190" t="s">
        <v>29</v>
      </c>
      <c r="H1981" s="260">
        <v>1</v>
      </c>
      <c r="I1981" s="746">
        <v>43001.420000000006</v>
      </c>
      <c r="J1981" s="421">
        <f t="shared" si="244"/>
        <v>43001.420000000006</v>
      </c>
      <c r="K1981" s="421">
        <v>6450.2130000000006</v>
      </c>
      <c r="L1981" s="408">
        <f t="shared" si="241"/>
        <v>6450.2130000000006</v>
      </c>
      <c r="M1981" s="408">
        <f t="shared" si="242"/>
        <v>49451.633000000009</v>
      </c>
      <c r="N1981" s="408">
        <f t="shared" si="243"/>
        <v>49451.633000000009</v>
      </c>
      <c r="O1981" s="299"/>
      <c r="P1981" s="514"/>
      <c r="Q1981" s="550"/>
      <c r="R1981" s="862"/>
      <c r="S1981" s="862"/>
    </row>
    <row r="1982" spans="1:19" s="3" customFormat="1" hidden="1" outlineLevel="1">
      <c r="A1982" s="218" t="s">
        <v>4645</v>
      </c>
      <c r="B1982" s="219" t="s">
        <v>1724</v>
      </c>
      <c r="C1982" s="265" t="s">
        <v>562</v>
      </c>
      <c r="D1982" s="265"/>
      <c r="E1982" s="265"/>
      <c r="F1982" s="265" t="s">
        <v>225</v>
      </c>
      <c r="G1982" s="190" t="s">
        <v>29</v>
      </c>
      <c r="H1982" s="260">
        <v>4</v>
      </c>
      <c r="I1982" s="746">
        <v>79926</v>
      </c>
      <c r="J1982" s="421">
        <f t="shared" si="244"/>
        <v>319704</v>
      </c>
      <c r="K1982" s="421">
        <v>11988.9</v>
      </c>
      <c r="L1982" s="408">
        <f t="shared" si="241"/>
        <v>47955.6</v>
      </c>
      <c r="M1982" s="408">
        <f t="shared" si="242"/>
        <v>91914.9</v>
      </c>
      <c r="N1982" s="408">
        <f t="shared" si="243"/>
        <v>367659.6</v>
      </c>
      <c r="O1982" s="299"/>
      <c r="P1982" s="514"/>
      <c r="Q1982" s="550"/>
      <c r="R1982" s="862"/>
      <c r="S1982" s="862"/>
    </row>
    <row r="1983" spans="1:19" s="3" customFormat="1" hidden="1" outlineLevel="1">
      <c r="A1983" s="218" t="s">
        <v>4646</v>
      </c>
      <c r="B1983" s="219" t="s">
        <v>1724</v>
      </c>
      <c r="C1983" s="265" t="s">
        <v>560</v>
      </c>
      <c r="D1983" s="265"/>
      <c r="E1983" s="265"/>
      <c r="F1983" s="265" t="s">
        <v>225</v>
      </c>
      <c r="G1983" s="190" t="s">
        <v>16</v>
      </c>
      <c r="H1983" s="260">
        <v>1</v>
      </c>
      <c r="I1983" s="746">
        <v>1288885.2900000003</v>
      </c>
      <c r="J1983" s="421">
        <f t="shared" si="244"/>
        <v>1288885.2900000003</v>
      </c>
      <c r="K1983" s="421">
        <v>193332.79350000003</v>
      </c>
      <c r="L1983" s="408">
        <f t="shared" si="241"/>
        <v>193332.79350000003</v>
      </c>
      <c r="M1983" s="408">
        <f t="shared" si="242"/>
        <v>1482218.0835000002</v>
      </c>
      <c r="N1983" s="408">
        <f t="shared" si="243"/>
        <v>1482218.0835000002</v>
      </c>
      <c r="O1983" s="299" t="s">
        <v>1325</v>
      </c>
      <c r="P1983" s="514"/>
      <c r="Q1983" s="550"/>
      <c r="R1983" s="862"/>
      <c r="S1983" s="862"/>
    </row>
    <row r="1984" spans="1:19" s="3" customFormat="1" hidden="1" outlineLevel="1">
      <c r="A1984" s="218" t="s">
        <v>4647</v>
      </c>
      <c r="B1984" s="219" t="s">
        <v>1724</v>
      </c>
      <c r="C1984" s="265" t="s">
        <v>560</v>
      </c>
      <c r="D1984" s="265"/>
      <c r="E1984" s="265"/>
      <c r="F1984" s="265" t="s">
        <v>225</v>
      </c>
      <c r="G1984" s="190" t="s">
        <v>16</v>
      </c>
      <c r="H1984" s="260">
        <v>1</v>
      </c>
      <c r="I1984" s="746">
        <v>1328747.42</v>
      </c>
      <c r="J1984" s="421">
        <f t="shared" si="244"/>
        <v>1328747.42</v>
      </c>
      <c r="K1984" s="421">
        <v>199312.11299999998</v>
      </c>
      <c r="L1984" s="408">
        <f t="shared" si="241"/>
        <v>199312.11299999998</v>
      </c>
      <c r="M1984" s="408">
        <f t="shared" si="242"/>
        <v>1528059.5329999998</v>
      </c>
      <c r="N1984" s="408">
        <f t="shared" si="243"/>
        <v>1528059.5329999998</v>
      </c>
      <c r="O1984" s="299"/>
      <c r="P1984" s="514"/>
      <c r="Q1984" s="550"/>
      <c r="R1984" s="862"/>
      <c r="S1984" s="862"/>
    </row>
    <row r="1985" spans="1:19" s="3" customFormat="1" hidden="1" outlineLevel="1">
      <c r="A1985" s="218" t="s">
        <v>4648</v>
      </c>
      <c r="B1985" s="219" t="s">
        <v>1724</v>
      </c>
      <c r="C1985" s="265" t="s">
        <v>561</v>
      </c>
      <c r="D1985" s="265"/>
      <c r="E1985" s="265"/>
      <c r="F1985" s="265" t="s">
        <v>225</v>
      </c>
      <c r="G1985" s="190" t="s">
        <v>29</v>
      </c>
      <c r="H1985" s="260">
        <v>1</v>
      </c>
      <c r="I1985" s="746">
        <v>13173.160000000003</v>
      </c>
      <c r="J1985" s="421">
        <f t="shared" si="244"/>
        <v>13173.160000000003</v>
      </c>
      <c r="K1985" s="421">
        <v>1975.9740000000004</v>
      </c>
      <c r="L1985" s="408">
        <f t="shared" si="241"/>
        <v>1975.9740000000004</v>
      </c>
      <c r="M1985" s="408">
        <f t="shared" si="242"/>
        <v>15149.134000000004</v>
      </c>
      <c r="N1985" s="408">
        <f t="shared" si="243"/>
        <v>15149.134000000004</v>
      </c>
      <c r="O1985" s="299"/>
      <c r="P1985" s="514"/>
      <c r="Q1985" s="550"/>
      <c r="R1985" s="862"/>
      <c r="S1985" s="862"/>
    </row>
    <row r="1986" spans="1:19" s="3" customFormat="1" hidden="1" outlineLevel="1">
      <c r="A1986" s="218" t="s">
        <v>4649</v>
      </c>
      <c r="B1986" s="219" t="s">
        <v>1724</v>
      </c>
      <c r="C1986" s="265" t="s">
        <v>562</v>
      </c>
      <c r="D1986" s="265"/>
      <c r="E1986" s="265"/>
      <c r="F1986" s="265" t="s">
        <v>225</v>
      </c>
      <c r="G1986" s="190" t="s">
        <v>29</v>
      </c>
      <c r="H1986" s="260">
        <v>2</v>
      </c>
      <c r="I1986" s="746">
        <v>79926</v>
      </c>
      <c r="J1986" s="421">
        <f t="shared" si="244"/>
        <v>159852</v>
      </c>
      <c r="K1986" s="421">
        <v>11988.9</v>
      </c>
      <c r="L1986" s="408">
        <f t="shared" si="241"/>
        <v>23977.8</v>
      </c>
      <c r="M1986" s="408">
        <f t="shared" si="242"/>
        <v>91914.9</v>
      </c>
      <c r="N1986" s="408">
        <f t="shared" si="243"/>
        <v>183829.8</v>
      </c>
      <c r="O1986" s="299"/>
      <c r="P1986" s="514"/>
      <c r="Q1986" s="550"/>
      <c r="R1986" s="862"/>
      <c r="S1986" s="862"/>
    </row>
    <row r="1987" spans="1:19" s="3" customFormat="1" hidden="1" outlineLevel="1">
      <c r="A1987" s="218" t="s">
        <v>4650</v>
      </c>
      <c r="B1987" s="219" t="s">
        <v>1724</v>
      </c>
      <c r="C1987" s="265" t="s">
        <v>560</v>
      </c>
      <c r="D1987" s="265"/>
      <c r="E1987" s="265"/>
      <c r="F1987" s="265" t="s">
        <v>225</v>
      </c>
      <c r="G1987" s="190" t="s">
        <v>16</v>
      </c>
      <c r="H1987" s="260">
        <v>2</v>
      </c>
      <c r="I1987" s="746">
        <v>1288885.2900000003</v>
      </c>
      <c r="J1987" s="421">
        <f t="shared" si="244"/>
        <v>2577770.5800000005</v>
      </c>
      <c r="K1987" s="421">
        <v>193332.79350000003</v>
      </c>
      <c r="L1987" s="408">
        <f t="shared" si="241"/>
        <v>386665.58700000006</v>
      </c>
      <c r="M1987" s="408">
        <f t="shared" si="242"/>
        <v>1482218.0835000002</v>
      </c>
      <c r="N1987" s="408">
        <f t="shared" si="243"/>
        <v>2964436.1670000004</v>
      </c>
      <c r="O1987" s="220" t="s">
        <v>1326</v>
      </c>
      <c r="P1987" s="518"/>
      <c r="Q1987" s="555"/>
      <c r="R1987" s="862"/>
      <c r="S1987" s="862"/>
    </row>
    <row r="1988" spans="1:19" s="3" customFormat="1" hidden="1" outlineLevel="1">
      <c r="A1988" s="218" t="s">
        <v>4651</v>
      </c>
      <c r="B1988" s="219" t="s">
        <v>1724</v>
      </c>
      <c r="C1988" s="265" t="s">
        <v>561</v>
      </c>
      <c r="D1988" s="265"/>
      <c r="E1988" s="265"/>
      <c r="F1988" s="265" t="s">
        <v>225</v>
      </c>
      <c r="G1988" s="190" t="s">
        <v>29</v>
      </c>
      <c r="H1988" s="260">
        <v>1</v>
      </c>
      <c r="I1988" s="746">
        <v>13173.160000000003</v>
      </c>
      <c r="J1988" s="421">
        <f t="shared" si="244"/>
        <v>13173.160000000003</v>
      </c>
      <c r="K1988" s="421">
        <v>1975.9740000000004</v>
      </c>
      <c r="L1988" s="408">
        <f t="shared" si="241"/>
        <v>1975.9740000000004</v>
      </c>
      <c r="M1988" s="408">
        <f t="shared" si="242"/>
        <v>15149.134000000004</v>
      </c>
      <c r="N1988" s="408">
        <f t="shared" si="243"/>
        <v>15149.134000000004</v>
      </c>
      <c r="O1988" s="220"/>
      <c r="P1988" s="518"/>
      <c r="Q1988" s="555"/>
      <c r="R1988" s="862"/>
      <c r="S1988" s="862"/>
    </row>
    <row r="1989" spans="1:19" s="3" customFormat="1" hidden="1" outlineLevel="1">
      <c r="A1989" s="218" t="s">
        <v>4652</v>
      </c>
      <c r="B1989" s="219" t="s">
        <v>1724</v>
      </c>
      <c r="C1989" s="265" t="s">
        <v>562</v>
      </c>
      <c r="D1989" s="265"/>
      <c r="E1989" s="265"/>
      <c r="F1989" s="265" t="s">
        <v>225</v>
      </c>
      <c r="G1989" s="190" t="s">
        <v>29</v>
      </c>
      <c r="H1989" s="260">
        <v>2</v>
      </c>
      <c r="I1989" s="746">
        <v>79926</v>
      </c>
      <c r="J1989" s="421">
        <f t="shared" si="244"/>
        <v>159852</v>
      </c>
      <c r="K1989" s="421">
        <v>11988.9</v>
      </c>
      <c r="L1989" s="408">
        <f t="shared" si="241"/>
        <v>23977.8</v>
      </c>
      <c r="M1989" s="408">
        <f t="shared" si="242"/>
        <v>91914.9</v>
      </c>
      <c r="N1989" s="408">
        <f t="shared" si="243"/>
        <v>183829.8</v>
      </c>
      <c r="O1989" s="220"/>
      <c r="P1989" s="518"/>
      <c r="Q1989" s="555"/>
      <c r="R1989" s="862"/>
      <c r="S1989" s="862"/>
    </row>
    <row r="1990" spans="1:19" s="3" customFormat="1" hidden="1" outlineLevel="1">
      <c r="A1990" s="218" t="s">
        <v>4653</v>
      </c>
      <c r="B1990" s="219" t="s">
        <v>1724</v>
      </c>
      <c r="C1990" s="265" t="s">
        <v>566</v>
      </c>
      <c r="D1990" s="265"/>
      <c r="E1990" s="265"/>
      <c r="F1990" s="265" t="s">
        <v>225</v>
      </c>
      <c r="G1990" s="190" t="s">
        <v>16</v>
      </c>
      <c r="H1990" s="260">
        <v>1</v>
      </c>
      <c r="I1990" s="746">
        <v>785289.89</v>
      </c>
      <c r="J1990" s="421">
        <f t="shared" si="244"/>
        <v>785289.89</v>
      </c>
      <c r="K1990" s="421">
        <v>117793.4835</v>
      </c>
      <c r="L1990" s="408">
        <f t="shared" si="241"/>
        <v>117793.4835</v>
      </c>
      <c r="M1990" s="408">
        <f t="shared" si="242"/>
        <v>903083.37349999999</v>
      </c>
      <c r="N1990" s="408">
        <f t="shared" si="243"/>
        <v>903083.37349999999</v>
      </c>
      <c r="O1990" s="220" t="s">
        <v>1327</v>
      </c>
      <c r="P1990" s="518"/>
      <c r="Q1990" s="555"/>
      <c r="R1990" s="862"/>
      <c r="S1990" s="862"/>
    </row>
    <row r="1991" spans="1:19" s="3" customFormat="1" hidden="1" outlineLevel="1">
      <c r="A1991" s="218" t="s">
        <v>4654</v>
      </c>
      <c r="B1991" s="219" t="s">
        <v>1724</v>
      </c>
      <c r="C1991" s="265" t="s">
        <v>562</v>
      </c>
      <c r="D1991" s="265"/>
      <c r="E1991" s="265"/>
      <c r="F1991" s="265" t="s">
        <v>225</v>
      </c>
      <c r="G1991" s="190" t="s">
        <v>29</v>
      </c>
      <c r="H1991" s="260">
        <v>1</v>
      </c>
      <c r="I1991" s="746">
        <v>79926</v>
      </c>
      <c r="J1991" s="421">
        <f t="shared" si="244"/>
        <v>79926</v>
      </c>
      <c r="K1991" s="421">
        <v>11988.9</v>
      </c>
      <c r="L1991" s="408">
        <f t="shared" si="241"/>
        <v>11988.9</v>
      </c>
      <c r="M1991" s="408">
        <f t="shared" si="242"/>
        <v>91914.9</v>
      </c>
      <c r="N1991" s="408">
        <f t="shared" si="243"/>
        <v>91914.9</v>
      </c>
      <c r="O1991" s="220"/>
      <c r="P1991" s="518"/>
      <c r="Q1991" s="555"/>
      <c r="R1991" s="862"/>
      <c r="S1991" s="862"/>
    </row>
    <row r="1992" spans="1:19" s="3" customFormat="1" hidden="1" outlineLevel="1">
      <c r="A1992" s="218" t="s">
        <v>4655</v>
      </c>
      <c r="B1992" s="219" t="s">
        <v>1724</v>
      </c>
      <c r="C1992" s="265" t="s">
        <v>560</v>
      </c>
      <c r="D1992" s="265"/>
      <c r="E1992" s="265"/>
      <c r="F1992" s="265" t="s">
        <v>225</v>
      </c>
      <c r="G1992" s="190" t="s">
        <v>16</v>
      </c>
      <c r="H1992" s="260">
        <v>1</v>
      </c>
      <c r="I1992" s="746">
        <v>1288885.2900000003</v>
      </c>
      <c r="J1992" s="421">
        <f t="shared" si="244"/>
        <v>1288885.2900000003</v>
      </c>
      <c r="K1992" s="421">
        <v>193332.79350000003</v>
      </c>
      <c r="L1992" s="408">
        <f t="shared" si="241"/>
        <v>193332.79350000003</v>
      </c>
      <c r="M1992" s="408">
        <f t="shared" si="242"/>
        <v>1482218.0835000002</v>
      </c>
      <c r="N1992" s="408">
        <f t="shared" si="243"/>
        <v>1482218.0835000002</v>
      </c>
      <c r="O1992" s="220" t="s">
        <v>1328</v>
      </c>
      <c r="P1992" s="518"/>
      <c r="Q1992" s="555"/>
      <c r="R1992" s="862"/>
      <c r="S1992" s="862"/>
    </row>
    <row r="1993" spans="1:19" s="3" customFormat="1" hidden="1" outlineLevel="1">
      <c r="A1993" s="218" t="s">
        <v>4656</v>
      </c>
      <c r="B1993" s="219" t="s">
        <v>1724</v>
      </c>
      <c r="C1993" s="265" t="s">
        <v>562</v>
      </c>
      <c r="D1993" s="265"/>
      <c r="E1993" s="265"/>
      <c r="F1993" s="265" t="s">
        <v>225</v>
      </c>
      <c r="G1993" s="190" t="s">
        <v>29</v>
      </c>
      <c r="H1993" s="260">
        <v>1</v>
      </c>
      <c r="I1993" s="746">
        <v>79926</v>
      </c>
      <c r="J1993" s="421">
        <f t="shared" si="244"/>
        <v>79926</v>
      </c>
      <c r="K1993" s="421">
        <v>11988.9</v>
      </c>
      <c r="L1993" s="408">
        <f t="shared" si="241"/>
        <v>11988.9</v>
      </c>
      <c r="M1993" s="408">
        <f t="shared" si="242"/>
        <v>91914.9</v>
      </c>
      <c r="N1993" s="408">
        <f t="shared" si="243"/>
        <v>91914.9</v>
      </c>
      <c r="O1993" s="220"/>
      <c r="P1993" s="518"/>
      <c r="Q1993" s="555"/>
      <c r="R1993" s="862"/>
      <c r="S1993" s="862"/>
    </row>
    <row r="1994" spans="1:19" s="3" customFormat="1" hidden="1" outlineLevel="1">
      <c r="A1994" s="218" t="s">
        <v>4657</v>
      </c>
      <c r="B1994" s="219" t="s">
        <v>1724</v>
      </c>
      <c r="C1994" s="265" t="s">
        <v>560</v>
      </c>
      <c r="D1994" s="265"/>
      <c r="E1994" s="265"/>
      <c r="F1994" s="265" t="s">
        <v>225</v>
      </c>
      <c r="G1994" s="190" t="s">
        <v>16</v>
      </c>
      <c r="H1994" s="260">
        <v>2</v>
      </c>
      <c r="I1994" s="746">
        <v>1328747.42</v>
      </c>
      <c r="J1994" s="421">
        <f t="shared" si="244"/>
        <v>2657494.84</v>
      </c>
      <c r="K1994" s="421">
        <v>199312.11299999998</v>
      </c>
      <c r="L1994" s="408">
        <f t="shared" si="241"/>
        <v>398624.22599999997</v>
      </c>
      <c r="M1994" s="408">
        <f t="shared" si="242"/>
        <v>1528059.5329999998</v>
      </c>
      <c r="N1994" s="408">
        <f t="shared" si="243"/>
        <v>3056119.0659999996</v>
      </c>
      <c r="O1994" s="220" t="s">
        <v>1329</v>
      </c>
      <c r="P1994" s="518"/>
      <c r="Q1994" s="555"/>
      <c r="R1994" s="862"/>
      <c r="S1994" s="862"/>
    </row>
    <row r="1995" spans="1:19" s="3" customFormat="1" ht="27.6" hidden="1" outlineLevel="1">
      <c r="A1995" s="218" t="s">
        <v>4658</v>
      </c>
      <c r="B1995" s="219" t="s">
        <v>1724</v>
      </c>
      <c r="C1995" s="265" t="s">
        <v>563</v>
      </c>
      <c r="D1995" s="265"/>
      <c r="E1995" s="265"/>
      <c r="F1995" s="265" t="s">
        <v>225</v>
      </c>
      <c r="G1995" s="190" t="s">
        <v>16</v>
      </c>
      <c r="H1995" s="260">
        <v>2</v>
      </c>
      <c r="I1995" s="746">
        <v>556556</v>
      </c>
      <c r="J1995" s="421">
        <f t="shared" si="244"/>
        <v>1113112</v>
      </c>
      <c r="K1995" s="421">
        <v>83483.399999999994</v>
      </c>
      <c r="L1995" s="408">
        <f t="shared" si="241"/>
        <v>166966.79999999999</v>
      </c>
      <c r="M1995" s="408">
        <f t="shared" si="242"/>
        <v>640039.4</v>
      </c>
      <c r="N1995" s="408">
        <f t="shared" si="243"/>
        <v>1280078.8</v>
      </c>
      <c r="O1995" s="220" t="s">
        <v>628</v>
      </c>
      <c r="P1995" s="518"/>
      <c r="Q1995" s="555"/>
      <c r="R1995" s="862"/>
      <c r="S1995" s="862"/>
    </row>
    <row r="1996" spans="1:19" s="3" customFormat="1" hidden="1" outlineLevel="1">
      <c r="A1996" s="218" t="s">
        <v>4659</v>
      </c>
      <c r="B1996" s="219" t="s">
        <v>1724</v>
      </c>
      <c r="C1996" s="265" t="s">
        <v>562</v>
      </c>
      <c r="D1996" s="265"/>
      <c r="E1996" s="265"/>
      <c r="F1996" s="265" t="s">
        <v>225</v>
      </c>
      <c r="G1996" s="190" t="s">
        <v>29</v>
      </c>
      <c r="H1996" s="260">
        <v>2</v>
      </c>
      <c r="I1996" s="746">
        <v>79926</v>
      </c>
      <c r="J1996" s="421">
        <f t="shared" si="244"/>
        <v>159852</v>
      </c>
      <c r="K1996" s="421">
        <v>11988.9</v>
      </c>
      <c r="L1996" s="408">
        <f t="shared" si="241"/>
        <v>23977.8</v>
      </c>
      <c r="M1996" s="408">
        <f t="shared" si="242"/>
        <v>91914.9</v>
      </c>
      <c r="N1996" s="408">
        <f t="shared" si="243"/>
        <v>183829.8</v>
      </c>
      <c r="O1996" s="220"/>
      <c r="P1996" s="518"/>
      <c r="Q1996" s="555"/>
      <c r="R1996" s="862"/>
      <c r="S1996" s="862"/>
    </row>
    <row r="1997" spans="1:19" s="3" customFormat="1" hidden="1" outlineLevel="1">
      <c r="A1997" s="218" t="s">
        <v>4660</v>
      </c>
      <c r="B1997" s="219" t="s">
        <v>1724</v>
      </c>
      <c r="C1997" s="265" t="s">
        <v>564</v>
      </c>
      <c r="D1997" s="265"/>
      <c r="E1997" s="265"/>
      <c r="F1997" s="265" t="s">
        <v>225</v>
      </c>
      <c r="G1997" s="190" t="s">
        <v>16</v>
      </c>
      <c r="H1997" s="260">
        <v>2</v>
      </c>
      <c r="I1997" s="746">
        <v>48972.000000000007</v>
      </c>
      <c r="J1997" s="421">
        <f t="shared" si="244"/>
        <v>97944.000000000015</v>
      </c>
      <c r="K1997" s="421">
        <v>7345.8000000000011</v>
      </c>
      <c r="L1997" s="408">
        <f t="shared" si="241"/>
        <v>14691.600000000002</v>
      </c>
      <c r="M1997" s="408">
        <f t="shared" si="242"/>
        <v>56317.80000000001</v>
      </c>
      <c r="N1997" s="408">
        <f t="shared" si="243"/>
        <v>112635.60000000002</v>
      </c>
      <c r="O1997" s="220" t="s">
        <v>628</v>
      </c>
      <c r="P1997" s="518"/>
      <c r="Q1997" s="555"/>
      <c r="R1997" s="862"/>
      <c r="S1997" s="862"/>
    </row>
    <row r="1998" spans="1:19" s="3" customFormat="1" hidden="1" outlineLevel="1">
      <c r="A1998" s="218" t="s">
        <v>4661</v>
      </c>
      <c r="B1998" s="219" t="s">
        <v>1724</v>
      </c>
      <c r="C1998" s="265" t="s">
        <v>565</v>
      </c>
      <c r="D1998" s="265"/>
      <c r="E1998" s="265"/>
      <c r="F1998" s="265" t="s">
        <v>225</v>
      </c>
      <c r="G1998" s="190" t="s">
        <v>16</v>
      </c>
      <c r="H1998" s="260">
        <v>2</v>
      </c>
      <c r="I1998" s="746">
        <v>50358</v>
      </c>
      <c r="J1998" s="421">
        <f t="shared" si="244"/>
        <v>100716</v>
      </c>
      <c r="K1998" s="421">
        <v>7553.7</v>
      </c>
      <c r="L1998" s="408">
        <f t="shared" si="241"/>
        <v>15107.4</v>
      </c>
      <c r="M1998" s="408">
        <f t="shared" si="242"/>
        <v>57911.7</v>
      </c>
      <c r="N1998" s="408">
        <f t="shared" si="243"/>
        <v>115823.4</v>
      </c>
      <c r="O1998" s="220" t="s">
        <v>628</v>
      </c>
      <c r="P1998" s="518"/>
      <c r="Q1998" s="555"/>
      <c r="R1998" s="862"/>
      <c r="S1998" s="862"/>
    </row>
    <row r="1999" spans="1:19" s="3" customFormat="1" hidden="1" outlineLevel="1">
      <c r="A1999" s="218" t="s">
        <v>4662</v>
      </c>
      <c r="B1999" s="219" t="s">
        <v>1724</v>
      </c>
      <c r="C1999" s="265" t="s">
        <v>560</v>
      </c>
      <c r="D1999" s="265"/>
      <c r="E1999" s="265"/>
      <c r="F1999" s="265" t="s">
        <v>225</v>
      </c>
      <c r="G1999" s="190" t="s">
        <v>16</v>
      </c>
      <c r="H1999" s="260">
        <v>1</v>
      </c>
      <c r="I1999" s="746">
        <v>1022685.5099999999</v>
      </c>
      <c r="J1999" s="421">
        <f t="shared" si="244"/>
        <v>1022685.5099999999</v>
      </c>
      <c r="K1999" s="421">
        <v>153402.82649999997</v>
      </c>
      <c r="L1999" s="408">
        <f t="shared" si="241"/>
        <v>153402.82649999997</v>
      </c>
      <c r="M1999" s="408">
        <f t="shared" si="242"/>
        <v>1176088.3364999997</v>
      </c>
      <c r="N1999" s="408">
        <f t="shared" si="243"/>
        <v>1176088.3364999997</v>
      </c>
      <c r="O1999" s="220" t="s">
        <v>1341</v>
      </c>
      <c r="P1999" s="518"/>
      <c r="Q1999" s="555"/>
      <c r="R1999" s="862"/>
      <c r="S1999" s="862"/>
    </row>
    <row r="2000" spans="1:19" s="3" customFormat="1" hidden="1" outlineLevel="1">
      <c r="A2000" s="218" t="s">
        <v>4663</v>
      </c>
      <c r="B2000" s="219" t="s">
        <v>1724</v>
      </c>
      <c r="C2000" s="265" t="s">
        <v>560</v>
      </c>
      <c r="D2000" s="265"/>
      <c r="E2000" s="265"/>
      <c r="F2000" s="265" t="s">
        <v>225</v>
      </c>
      <c r="G2000" s="190" t="s">
        <v>16</v>
      </c>
      <c r="H2000" s="260">
        <v>1</v>
      </c>
      <c r="I2000" s="746">
        <v>1288885.2900000003</v>
      </c>
      <c r="J2000" s="421">
        <f t="shared" si="244"/>
        <v>1288885.2900000003</v>
      </c>
      <c r="K2000" s="421">
        <v>193332.79350000003</v>
      </c>
      <c r="L2000" s="408">
        <f t="shared" si="241"/>
        <v>193332.79350000003</v>
      </c>
      <c r="M2000" s="408">
        <f t="shared" si="242"/>
        <v>1482218.0835000002</v>
      </c>
      <c r="N2000" s="408">
        <f t="shared" si="243"/>
        <v>1482218.0835000002</v>
      </c>
      <c r="O2000" s="220"/>
      <c r="P2000" s="518"/>
      <c r="Q2000" s="555"/>
      <c r="R2000" s="862"/>
      <c r="S2000" s="862"/>
    </row>
    <row r="2001" spans="1:19" s="3" customFormat="1" hidden="1" outlineLevel="1">
      <c r="A2001" s="218" t="s">
        <v>4664</v>
      </c>
      <c r="B2001" s="219" t="s">
        <v>1724</v>
      </c>
      <c r="C2001" s="265" t="s">
        <v>561</v>
      </c>
      <c r="D2001" s="265"/>
      <c r="E2001" s="265"/>
      <c r="F2001" s="265" t="s">
        <v>225</v>
      </c>
      <c r="G2001" s="190" t="s">
        <v>29</v>
      </c>
      <c r="H2001" s="260">
        <v>1</v>
      </c>
      <c r="I2001" s="746">
        <v>13173.160000000003</v>
      </c>
      <c r="J2001" s="421">
        <f t="shared" si="244"/>
        <v>13173.160000000003</v>
      </c>
      <c r="K2001" s="421">
        <v>1975.9740000000004</v>
      </c>
      <c r="L2001" s="408">
        <f t="shared" si="241"/>
        <v>1975.9740000000004</v>
      </c>
      <c r="M2001" s="408">
        <f t="shared" si="242"/>
        <v>15149.134000000004</v>
      </c>
      <c r="N2001" s="408">
        <f t="shared" si="243"/>
        <v>15149.134000000004</v>
      </c>
      <c r="O2001" s="220"/>
      <c r="P2001" s="518"/>
      <c r="Q2001" s="555"/>
      <c r="R2001" s="862"/>
      <c r="S2001" s="862"/>
    </row>
    <row r="2002" spans="1:19" s="3" customFormat="1" hidden="1" outlineLevel="1">
      <c r="A2002" s="218" t="s">
        <v>4665</v>
      </c>
      <c r="B2002" s="219" t="s">
        <v>1724</v>
      </c>
      <c r="C2002" s="265" t="s">
        <v>562</v>
      </c>
      <c r="D2002" s="265"/>
      <c r="E2002" s="265"/>
      <c r="F2002" s="265" t="s">
        <v>225</v>
      </c>
      <c r="G2002" s="190" t="s">
        <v>29</v>
      </c>
      <c r="H2002" s="260">
        <v>2</v>
      </c>
      <c r="I2002" s="746">
        <v>79926</v>
      </c>
      <c r="J2002" s="421">
        <f t="shared" si="244"/>
        <v>159852</v>
      </c>
      <c r="K2002" s="421">
        <v>11988.9</v>
      </c>
      <c r="L2002" s="408">
        <f t="shared" si="241"/>
        <v>23977.8</v>
      </c>
      <c r="M2002" s="408">
        <f t="shared" si="242"/>
        <v>91914.9</v>
      </c>
      <c r="N2002" s="408">
        <f t="shared" si="243"/>
        <v>183829.8</v>
      </c>
      <c r="O2002" s="220"/>
      <c r="P2002" s="518"/>
      <c r="Q2002" s="555"/>
      <c r="R2002" s="862"/>
      <c r="S2002" s="862"/>
    </row>
    <row r="2003" spans="1:19" s="3" customFormat="1" hidden="1" outlineLevel="1">
      <c r="A2003" s="218" t="s">
        <v>4666</v>
      </c>
      <c r="B2003" s="219" t="s">
        <v>1724</v>
      </c>
      <c r="C2003" s="265" t="s">
        <v>566</v>
      </c>
      <c r="D2003" s="265"/>
      <c r="E2003" s="265"/>
      <c r="F2003" s="265" t="s">
        <v>225</v>
      </c>
      <c r="G2003" s="190" t="s">
        <v>29</v>
      </c>
      <c r="H2003" s="260">
        <v>1</v>
      </c>
      <c r="I2003" s="746">
        <v>426466.04000000004</v>
      </c>
      <c r="J2003" s="421">
        <f t="shared" si="244"/>
        <v>426466.04000000004</v>
      </c>
      <c r="K2003" s="421">
        <v>63969.906000000003</v>
      </c>
      <c r="L2003" s="408">
        <f t="shared" si="241"/>
        <v>63969.906000000003</v>
      </c>
      <c r="M2003" s="408">
        <f t="shared" si="242"/>
        <v>490435.94600000005</v>
      </c>
      <c r="N2003" s="408">
        <f t="shared" si="243"/>
        <v>490435.94600000005</v>
      </c>
      <c r="O2003" s="220" t="s">
        <v>1342</v>
      </c>
      <c r="P2003" s="518"/>
      <c r="Q2003" s="555"/>
      <c r="R2003" s="862"/>
      <c r="S2003" s="862"/>
    </row>
    <row r="2004" spans="1:19" s="3" customFormat="1" ht="27.6" hidden="1" outlineLevel="1">
      <c r="A2004" s="218" t="s">
        <v>4667</v>
      </c>
      <c r="B2004" s="219" t="s">
        <v>1724</v>
      </c>
      <c r="C2004" s="265" t="s">
        <v>1343</v>
      </c>
      <c r="D2004" s="265"/>
      <c r="E2004" s="265"/>
      <c r="F2004" s="265" t="s">
        <v>1344</v>
      </c>
      <c r="G2004" s="190" t="s">
        <v>31</v>
      </c>
      <c r="H2004" s="260">
        <v>1</v>
      </c>
      <c r="I2004" s="746">
        <v>1071.4285714285716</v>
      </c>
      <c r="J2004" s="421">
        <f t="shared" si="244"/>
        <v>1071.4285714285716</v>
      </c>
      <c r="K2004" s="421">
        <v>160.71428571428572</v>
      </c>
      <c r="L2004" s="408">
        <f t="shared" si="241"/>
        <v>160.71428571428572</v>
      </c>
      <c r="M2004" s="408">
        <f t="shared" si="242"/>
        <v>1232.1428571428573</v>
      </c>
      <c r="N2004" s="408">
        <f t="shared" si="243"/>
        <v>1232.1428571428573</v>
      </c>
      <c r="O2004" s="220" t="s">
        <v>1345</v>
      </c>
      <c r="P2004" s="518"/>
      <c r="Q2004" s="555"/>
      <c r="R2004" s="862"/>
      <c r="S2004" s="862"/>
    </row>
    <row r="2005" spans="1:19" s="3" customFormat="1" hidden="1" outlineLevel="1">
      <c r="A2005" s="218" t="s">
        <v>4668</v>
      </c>
      <c r="B2005" s="219" t="s">
        <v>1724</v>
      </c>
      <c r="C2005" s="265" t="s">
        <v>566</v>
      </c>
      <c r="D2005" s="265"/>
      <c r="E2005" s="265"/>
      <c r="F2005" s="265" t="s">
        <v>225</v>
      </c>
      <c r="G2005" s="190" t="s">
        <v>29</v>
      </c>
      <c r="H2005" s="260">
        <v>2</v>
      </c>
      <c r="I2005" s="746">
        <v>305583.74</v>
      </c>
      <c r="J2005" s="421">
        <f t="shared" si="244"/>
        <v>611167.48</v>
      </c>
      <c r="K2005" s="421">
        <v>45837.560999999994</v>
      </c>
      <c r="L2005" s="408">
        <f t="shared" si="241"/>
        <v>91675.121999999988</v>
      </c>
      <c r="M2005" s="408">
        <f t="shared" si="242"/>
        <v>351421.30099999998</v>
      </c>
      <c r="N2005" s="408">
        <f t="shared" si="243"/>
        <v>702842.60199999996</v>
      </c>
      <c r="O2005" s="220" t="s">
        <v>1346</v>
      </c>
      <c r="P2005" s="518"/>
      <c r="Q2005" s="555"/>
      <c r="R2005" s="862"/>
      <c r="S2005" s="862"/>
    </row>
    <row r="2006" spans="1:19" s="3" customFormat="1" ht="27.6" hidden="1" outlineLevel="1">
      <c r="A2006" s="218" t="s">
        <v>4669</v>
      </c>
      <c r="B2006" s="219" t="s">
        <v>1724</v>
      </c>
      <c r="C2006" s="265" t="s">
        <v>563</v>
      </c>
      <c r="D2006" s="265"/>
      <c r="E2006" s="265"/>
      <c r="F2006" s="265" t="s">
        <v>225</v>
      </c>
      <c r="G2006" s="190" t="s">
        <v>29</v>
      </c>
      <c r="H2006" s="260">
        <v>1</v>
      </c>
      <c r="I2006" s="746">
        <v>593131</v>
      </c>
      <c r="J2006" s="421">
        <f t="shared" si="244"/>
        <v>593131</v>
      </c>
      <c r="K2006" s="421">
        <v>88969.65</v>
      </c>
      <c r="L2006" s="408">
        <f t="shared" si="241"/>
        <v>88969.65</v>
      </c>
      <c r="M2006" s="408">
        <f t="shared" si="242"/>
        <v>682100.65</v>
      </c>
      <c r="N2006" s="408">
        <f t="shared" si="243"/>
        <v>682100.65</v>
      </c>
      <c r="O2006" s="299"/>
      <c r="P2006" s="514"/>
      <c r="Q2006" s="550"/>
      <c r="R2006" s="862"/>
      <c r="S2006" s="862"/>
    </row>
    <row r="2007" spans="1:19" s="3" customFormat="1" hidden="1" outlineLevel="1">
      <c r="A2007" s="218" t="s">
        <v>4670</v>
      </c>
      <c r="B2007" s="219" t="s">
        <v>1724</v>
      </c>
      <c r="C2007" s="265" t="s">
        <v>562</v>
      </c>
      <c r="D2007" s="265"/>
      <c r="E2007" s="265"/>
      <c r="F2007" s="265" t="s">
        <v>225</v>
      </c>
      <c r="G2007" s="190" t="s">
        <v>29</v>
      </c>
      <c r="H2007" s="260">
        <v>1</v>
      </c>
      <c r="I2007" s="746">
        <v>85778</v>
      </c>
      <c r="J2007" s="421">
        <f t="shared" si="244"/>
        <v>85778</v>
      </c>
      <c r="K2007" s="421">
        <v>12866.699999999999</v>
      </c>
      <c r="L2007" s="408">
        <f t="shared" si="241"/>
        <v>12866.699999999999</v>
      </c>
      <c r="M2007" s="408">
        <f t="shared" si="242"/>
        <v>98644.7</v>
      </c>
      <c r="N2007" s="408">
        <f t="shared" si="243"/>
        <v>98644.7</v>
      </c>
      <c r="O2007" s="299"/>
      <c r="P2007" s="514"/>
      <c r="Q2007" s="550"/>
      <c r="R2007" s="862"/>
      <c r="S2007" s="862"/>
    </row>
    <row r="2008" spans="1:19" s="3" customFormat="1" hidden="1" outlineLevel="1">
      <c r="A2008" s="218" t="s">
        <v>4671</v>
      </c>
      <c r="B2008" s="219" t="s">
        <v>1724</v>
      </c>
      <c r="C2008" s="265" t="s">
        <v>564</v>
      </c>
      <c r="D2008" s="265"/>
      <c r="E2008" s="265"/>
      <c r="F2008" s="265" t="s">
        <v>225</v>
      </c>
      <c r="G2008" s="190" t="s">
        <v>29</v>
      </c>
      <c r="H2008" s="260">
        <v>1</v>
      </c>
      <c r="I2008" s="746">
        <v>88627.000000000015</v>
      </c>
      <c r="J2008" s="421">
        <f t="shared" si="244"/>
        <v>88627.000000000015</v>
      </c>
      <c r="K2008" s="421">
        <v>13294.050000000001</v>
      </c>
      <c r="L2008" s="408">
        <f t="shared" si="241"/>
        <v>13294.050000000001</v>
      </c>
      <c r="M2008" s="408">
        <f t="shared" si="242"/>
        <v>101921.05000000002</v>
      </c>
      <c r="N2008" s="408">
        <f t="shared" si="243"/>
        <v>101921.05000000002</v>
      </c>
      <c r="O2008" s="299"/>
      <c r="P2008" s="514"/>
      <c r="Q2008" s="550"/>
      <c r="R2008" s="862"/>
      <c r="S2008" s="862"/>
    </row>
    <row r="2009" spans="1:19" s="3" customFormat="1" hidden="1" outlineLevel="1">
      <c r="A2009" s="218" t="s">
        <v>4672</v>
      </c>
      <c r="B2009" s="219" t="s">
        <v>1724</v>
      </c>
      <c r="C2009" s="265" t="s">
        <v>565</v>
      </c>
      <c r="D2009" s="265"/>
      <c r="E2009" s="265"/>
      <c r="F2009" s="265" t="s">
        <v>225</v>
      </c>
      <c r="G2009" s="190" t="s">
        <v>29</v>
      </c>
      <c r="H2009" s="260">
        <v>1</v>
      </c>
      <c r="I2009" s="746">
        <v>100716</v>
      </c>
      <c r="J2009" s="421">
        <f t="shared" si="244"/>
        <v>100716</v>
      </c>
      <c r="K2009" s="421">
        <v>15107.4</v>
      </c>
      <c r="L2009" s="408">
        <f t="shared" si="241"/>
        <v>15107.4</v>
      </c>
      <c r="M2009" s="408">
        <f t="shared" si="242"/>
        <v>115823.4</v>
      </c>
      <c r="N2009" s="408">
        <f t="shared" si="243"/>
        <v>115823.4</v>
      </c>
      <c r="O2009" s="299"/>
      <c r="P2009" s="514"/>
      <c r="Q2009" s="550"/>
      <c r="R2009" s="862"/>
      <c r="S2009" s="862"/>
    </row>
    <row r="2010" spans="1:19" s="3" customFormat="1" hidden="1" outlineLevel="1">
      <c r="A2010" s="218" t="s">
        <v>4673</v>
      </c>
      <c r="B2010" s="219" t="s">
        <v>1724</v>
      </c>
      <c r="C2010" s="265" t="s">
        <v>566</v>
      </c>
      <c r="D2010" s="265"/>
      <c r="E2010" s="265"/>
      <c r="F2010" s="265" t="s">
        <v>225</v>
      </c>
      <c r="G2010" s="190" t="s">
        <v>16</v>
      </c>
      <c r="H2010" s="260">
        <v>2</v>
      </c>
      <c r="I2010" s="746">
        <v>238078.61</v>
      </c>
      <c r="J2010" s="421">
        <f t="shared" si="244"/>
        <v>476157.22</v>
      </c>
      <c r="K2010" s="421">
        <v>35711.791499999999</v>
      </c>
      <c r="L2010" s="408">
        <f t="shared" si="241"/>
        <v>71423.582999999999</v>
      </c>
      <c r="M2010" s="408">
        <f t="shared" si="242"/>
        <v>273790.40149999998</v>
      </c>
      <c r="N2010" s="408">
        <f t="shared" si="243"/>
        <v>547580.80299999996</v>
      </c>
      <c r="O2010" s="220" t="s">
        <v>1330</v>
      </c>
      <c r="P2010" s="518"/>
      <c r="Q2010" s="555"/>
      <c r="R2010" s="862"/>
      <c r="S2010" s="862"/>
    </row>
    <row r="2011" spans="1:19" s="3" customFormat="1" ht="27.6" hidden="1" outlineLevel="1">
      <c r="A2011" s="218" t="s">
        <v>4674</v>
      </c>
      <c r="B2011" s="219" t="s">
        <v>1724</v>
      </c>
      <c r="C2011" s="265" t="s">
        <v>563</v>
      </c>
      <c r="D2011" s="265"/>
      <c r="E2011" s="265"/>
      <c r="F2011" s="265" t="s">
        <v>225</v>
      </c>
      <c r="G2011" s="190" t="s">
        <v>16</v>
      </c>
      <c r="H2011" s="260">
        <v>1</v>
      </c>
      <c r="I2011" s="746">
        <v>593131</v>
      </c>
      <c r="J2011" s="421">
        <f t="shared" si="244"/>
        <v>593131</v>
      </c>
      <c r="K2011" s="421">
        <v>88969.65</v>
      </c>
      <c r="L2011" s="408">
        <f t="shared" si="241"/>
        <v>88969.65</v>
      </c>
      <c r="M2011" s="408">
        <f t="shared" si="242"/>
        <v>682100.65</v>
      </c>
      <c r="N2011" s="408">
        <f t="shared" si="243"/>
        <v>682100.65</v>
      </c>
      <c r="O2011" s="299"/>
      <c r="P2011" s="514"/>
      <c r="Q2011" s="550"/>
      <c r="R2011" s="862"/>
      <c r="S2011" s="862"/>
    </row>
    <row r="2012" spans="1:19" s="3" customFormat="1" hidden="1" outlineLevel="1">
      <c r="A2012" s="218" t="s">
        <v>4675</v>
      </c>
      <c r="B2012" s="219" t="s">
        <v>1724</v>
      </c>
      <c r="C2012" s="265" t="s">
        <v>562</v>
      </c>
      <c r="D2012" s="265"/>
      <c r="E2012" s="265"/>
      <c r="F2012" s="265" t="s">
        <v>225</v>
      </c>
      <c r="G2012" s="190" t="s">
        <v>29</v>
      </c>
      <c r="H2012" s="260">
        <v>1</v>
      </c>
      <c r="I2012" s="746">
        <v>85778</v>
      </c>
      <c r="J2012" s="421">
        <f t="shared" si="244"/>
        <v>85778</v>
      </c>
      <c r="K2012" s="421">
        <v>12866.699999999999</v>
      </c>
      <c r="L2012" s="408">
        <f t="shared" ref="L2012:L2075" si="245">H2012*K2012</f>
        <v>12866.699999999999</v>
      </c>
      <c r="M2012" s="408">
        <f t="shared" ref="M2012:M2075" si="246">I2012+K2012</f>
        <v>98644.7</v>
      </c>
      <c r="N2012" s="408">
        <f t="shared" ref="N2012:N2075" si="247">H2012*M2012</f>
        <v>98644.7</v>
      </c>
      <c r="O2012" s="299"/>
      <c r="P2012" s="514"/>
      <c r="Q2012" s="550"/>
      <c r="R2012" s="862"/>
      <c r="S2012" s="862"/>
    </row>
    <row r="2013" spans="1:19" s="3" customFormat="1" hidden="1" outlineLevel="1">
      <c r="A2013" s="218" t="s">
        <v>4676</v>
      </c>
      <c r="B2013" s="219" t="s">
        <v>1724</v>
      </c>
      <c r="C2013" s="265" t="s">
        <v>564</v>
      </c>
      <c r="D2013" s="265"/>
      <c r="E2013" s="265"/>
      <c r="F2013" s="265" t="s">
        <v>225</v>
      </c>
      <c r="G2013" s="190" t="s">
        <v>16</v>
      </c>
      <c r="H2013" s="260">
        <v>1</v>
      </c>
      <c r="I2013" s="746">
        <v>88627.000000000015</v>
      </c>
      <c r="J2013" s="421">
        <f t="shared" si="244"/>
        <v>88627.000000000015</v>
      </c>
      <c r="K2013" s="421">
        <v>13294.050000000001</v>
      </c>
      <c r="L2013" s="408">
        <f t="shared" si="245"/>
        <v>13294.050000000001</v>
      </c>
      <c r="M2013" s="408">
        <f t="shared" si="246"/>
        <v>101921.05000000002</v>
      </c>
      <c r="N2013" s="408">
        <f t="shared" si="247"/>
        <v>101921.05000000002</v>
      </c>
      <c r="O2013" s="299"/>
      <c r="P2013" s="514"/>
      <c r="Q2013" s="550"/>
      <c r="R2013" s="862"/>
      <c r="S2013" s="862"/>
    </row>
    <row r="2014" spans="1:19" s="3" customFormat="1" hidden="1" outlineLevel="1">
      <c r="A2014" s="218" t="s">
        <v>4677</v>
      </c>
      <c r="B2014" s="219" t="s">
        <v>1724</v>
      </c>
      <c r="C2014" s="265" t="s">
        <v>565</v>
      </c>
      <c r="D2014" s="265"/>
      <c r="E2014" s="265"/>
      <c r="F2014" s="265" t="s">
        <v>225</v>
      </c>
      <c r="G2014" s="190" t="s">
        <v>16</v>
      </c>
      <c r="H2014" s="260">
        <v>1</v>
      </c>
      <c r="I2014" s="746">
        <v>100716</v>
      </c>
      <c r="J2014" s="421">
        <f t="shared" si="244"/>
        <v>100716</v>
      </c>
      <c r="K2014" s="421">
        <v>15107.4</v>
      </c>
      <c r="L2014" s="408">
        <f t="shared" si="245"/>
        <v>15107.4</v>
      </c>
      <c r="M2014" s="408">
        <f t="shared" si="246"/>
        <v>115823.4</v>
      </c>
      <c r="N2014" s="408">
        <f t="shared" si="247"/>
        <v>115823.4</v>
      </c>
      <c r="O2014" s="299"/>
      <c r="P2014" s="514"/>
      <c r="Q2014" s="550"/>
      <c r="R2014" s="862"/>
      <c r="S2014" s="862"/>
    </row>
    <row r="2015" spans="1:19" s="3" customFormat="1" ht="27.6" hidden="1" outlineLevel="1">
      <c r="A2015" s="218" t="s">
        <v>4678</v>
      </c>
      <c r="B2015" s="219" t="s">
        <v>1724</v>
      </c>
      <c r="C2015" s="265" t="s">
        <v>563</v>
      </c>
      <c r="D2015" s="265"/>
      <c r="E2015" s="265"/>
      <c r="F2015" s="265" t="s">
        <v>225</v>
      </c>
      <c r="G2015" s="190" t="s">
        <v>16</v>
      </c>
      <c r="H2015" s="260">
        <v>2</v>
      </c>
      <c r="I2015" s="746">
        <v>556556</v>
      </c>
      <c r="J2015" s="421">
        <f t="shared" si="244"/>
        <v>1113112</v>
      </c>
      <c r="K2015" s="421">
        <v>83483.399999999994</v>
      </c>
      <c r="L2015" s="408">
        <f t="shared" si="245"/>
        <v>166966.79999999999</v>
      </c>
      <c r="M2015" s="408">
        <f t="shared" si="246"/>
        <v>640039.4</v>
      </c>
      <c r="N2015" s="408">
        <f t="shared" si="247"/>
        <v>1280078.8</v>
      </c>
      <c r="O2015" s="299" t="s">
        <v>628</v>
      </c>
      <c r="P2015" s="514"/>
      <c r="Q2015" s="550"/>
      <c r="R2015" s="862"/>
      <c r="S2015" s="862"/>
    </row>
    <row r="2016" spans="1:19" s="3" customFormat="1" hidden="1" outlineLevel="1">
      <c r="A2016" s="218" t="s">
        <v>4679</v>
      </c>
      <c r="B2016" s="219" t="s">
        <v>1724</v>
      </c>
      <c r="C2016" s="265" t="s">
        <v>562</v>
      </c>
      <c r="D2016" s="265"/>
      <c r="E2016" s="265"/>
      <c r="F2016" s="265" t="s">
        <v>225</v>
      </c>
      <c r="G2016" s="190" t="s">
        <v>29</v>
      </c>
      <c r="H2016" s="260">
        <v>2</v>
      </c>
      <c r="I2016" s="746">
        <v>79926</v>
      </c>
      <c r="J2016" s="421">
        <f t="shared" si="244"/>
        <v>159852</v>
      </c>
      <c r="K2016" s="421">
        <v>11988.9</v>
      </c>
      <c r="L2016" s="408">
        <f t="shared" si="245"/>
        <v>23977.8</v>
      </c>
      <c r="M2016" s="408">
        <f t="shared" si="246"/>
        <v>91914.9</v>
      </c>
      <c r="N2016" s="408">
        <f t="shared" si="247"/>
        <v>183829.8</v>
      </c>
      <c r="O2016" s="299"/>
      <c r="P2016" s="514"/>
      <c r="Q2016" s="550"/>
      <c r="R2016" s="862"/>
      <c r="S2016" s="862"/>
    </row>
    <row r="2017" spans="1:19" s="3" customFormat="1" hidden="1" outlineLevel="1">
      <c r="A2017" s="218" t="s">
        <v>4680</v>
      </c>
      <c r="B2017" s="219" t="s">
        <v>1724</v>
      </c>
      <c r="C2017" s="265" t="s">
        <v>564</v>
      </c>
      <c r="D2017" s="265"/>
      <c r="E2017" s="265"/>
      <c r="F2017" s="265" t="s">
        <v>225</v>
      </c>
      <c r="G2017" s="190" t="s">
        <v>16</v>
      </c>
      <c r="H2017" s="260">
        <v>2</v>
      </c>
      <c r="I2017" s="746">
        <v>48972.000000000007</v>
      </c>
      <c r="J2017" s="421">
        <f t="shared" si="244"/>
        <v>97944.000000000015</v>
      </c>
      <c r="K2017" s="421">
        <v>7345.8000000000011</v>
      </c>
      <c r="L2017" s="408">
        <f t="shared" si="245"/>
        <v>14691.600000000002</v>
      </c>
      <c r="M2017" s="408">
        <f t="shared" si="246"/>
        <v>56317.80000000001</v>
      </c>
      <c r="N2017" s="408">
        <f t="shared" si="247"/>
        <v>112635.60000000002</v>
      </c>
      <c r="O2017" s="299" t="s">
        <v>628</v>
      </c>
      <c r="P2017" s="514"/>
      <c r="Q2017" s="550"/>
      <c r="R2017" s="862"/>
      <c r="S2017" s="862"/>
    </row>
    <row r="2018" spans="1:19" s="3" customFormat="1" hidden="1" outlineLevel="1">
      <c r="A2018" s="218" t="s">
        <v>4681</v>
      </c>
      <c r="B2018" s="219" t="s">
        <v>1724</v>
      </c>
      <c r="C2018" s="265" t="s">
        <v>565</v>
      </c>
      <c r="D2018" s="265"/>
      <c r="E2018" s="265"/>
      <c r="F2018" s="265" t="s">
        <v>225</v>
      </c>
      <c r="G2018" s="190" t="s">
        <v>16</v>
      </c>
      <c r="H2018" s="260">
        <v>2</v>
      </c>
      <c r="I2018" s="746">
        <v>50358</v>
      </c>
      <c r="J2018" s="421">
        <f t="shared" si="244"/>
        <v>100716</v>
      </c>
      <c r="K2018" s="421">
        <v>7553.7</v>
      </c>
      <c r="L2018" s="408">
        <f t="shared" si="245"/>
        <v>15107.4</v>
      </c>
      <c r="M2018" s="408">
        <f t="shared" si="246"/>
        <v>57911.7</v>
      </c>
      <c r="N2018" s="408">
        <f t="shared" si="247"/>
        <v>115823.4</v>
      </c>
      <c r="O2018" s="299" t="s">
        <v>628</v>
      </c>
      <c r="P2018" s="514"/>
      <c r="Q2018" s="550"/>
      <c r="R2018" s="862"/>
      <c r="S2018" s="862"/>
    </row>
    <row r="2019" spans="1:19" s="3" customFormat="1" hidden="1" outlineLevel="1">
      <c r="A2019" s="218" t="s">
        <v>4682</v>
      </c>
      <c r="B2019" s="219" t="s">
        <v>1724</v>
      </c>
      <c r="C2019" s="265" t="s">
        <v>566</v>
      </c>
      <c r="D2019" s="265"/>
      <c r="E2019" s="265"/>
      <c r="F2019" s="265" t="s">
        <v>225</v>
      </c>
      <c r="G2019" s="190" t="s">
        <v>16</v>
      </c>
      <c r="H2019" s="260">
        <v>2</v>
      </c>
      <c r="I2019" s="746">
        <v>305583.74</v>
      </c>
      <c r="J2019" s="421">
        <f t="shared" si="244"/>
        <v>611167.48</v>
      </c>
      <c r="K2019" s="421">
        <v>45837.560999999994</v>
      </c>
      <c r="L2019" s="408">
        <f t="shared" si="245"/>
        <v>91675.121999999988</v>
      </c>
      <c r="M2019" s="408">
        <f t="shared" si="246"/>
        <v>351421.30099999998</v>
      </c>
      <c r="N2019" s="408">
        <f t="shared" si="247"/>
        <v>702842.60199999996</v>
      </c>
      <c r="O2019" s="299" t="s">
        <v>629</v>
      </c>
      <c r="P2019" s="514"/>
      <c r="Q2019" s="550"/>
      <c r="R2019" s="862"/>
      <c r="S2019" s="862"/>
    </row>
    <row r="2020" spans="1:19" s="3" customFormat="1" ht="27.6" hidden="1" outlineLevel="1">
      <c r="A2020" s="218" t="s">
        <v>4683</v>
      </c>
      <c r="B2020" s="219" t="s">
        <v>1724</v>
      </c>
      <c r="C2020" s="265" t="s">
        <v>563</v>
      </c>
      <c r="D2020" s="265"/>
      <c r="E2020" s="265"/>
      <c r="F2020" s="265" t="s">
        <v>225</v>
      </c>
      <c r="G2020" s="190" t="s">
        <v>16</v>
      </c>
      <c r="H2020" s="260">
        <v>1</v>
      </c>
      <c r="I2020" s="746">
        <v>593131</v>
      </c>
      <c r="J2020" s="421">
        <f t="shared" si="244"/>
        <v>593131</v>
      </c>
      <c r="K2020" s="421">
        <v>88969.65</v>
      </c>
      <c r="L2020" s="408">
        <f t="shared" si="245"/>
        <v>88969.65</v>
      </c>
      <c r="M2020" s="408">
        <f t="shared" si="246"/>
        <v>682100.65</v>
      </c>
      <c r="N2020" s="408">
        <f t="shared" si="247"/>
        <v>682100.65</v>
      </c>
      <c r="O2020" s="299"/>
      <c r="P2020" s="514"/>
      <c r="Q2020" s="550"/>
      <c r="R2020" s="862"/>
      <c r="S2020" s="862"/>
    </row>
    <row r="2021" spans="1:19" s="3" customFormat="1" hidden="1" outlineLevel="1">
      <c r="A2021" s="218" t="s">
        <v>4684</v>
      </c>
      <c r="B2021" s="219" t="s">
        <v>1724</v>
      </c>
      <c r="C2021" s="265" t="s">
        <v>562</v>
      </c>
      <c r="D2021" s="265"/>
      <c r="E2021" s="265"/>
      <c r="F2021" s="265" t="s">
        <v>225</v>
      </c>
      <c r="G2021" s="190" t="s">
        <v>29</v>
      </c>
      <c r="H2021" s="260">
        <v>1</v>
      </c>
      <c r="I2021" s="746">
        <v>85778</v>
      </c>
      <c r="J2021" s="421">
        <f t="shared" si="244"/>
        <v>85778</v>
      </c>
      <c r="K2021" s="421">
        <v>12866.699999999999</v>
      </c>
      <c r="L2021" s="408">
        <f t="shared" si="245"/>
        <v>12866.699999999999</v>
      </c>
      <c r="M2021" s="408">
        <f t="shared" si="246"/>
        <v>98644.7</v>
      </c>
      <c r="N2021" s="408">
        <f t="shared" si="247"/>
        <v>98644.7</v>
      </c>
      <c r="O2021" s="299"/>
      <c r="P2021" s="514"/>
      <c r="Q2021" s="550"/>
      <c r="R2021" s="862"/>
      <c r="S2021" s="862"/>
    </row>
    <row r="2022" spans="1:19" s="3" customFormat="1" hidden="1" outlineLevel="1">
      <c r="A2022" s="218" t="s">
        <v>4685</v>
      </c>
      <c r="B2022" s="219" t="s">
        <v>1724</v>
      </c>
      <c r="C2022" s="265" t="s">
        <v>564</v>
      </c>
      <c r="D2022" s="265"/>
      <c r="E2022" s="265"/>
      <c r="F2022" s="265" t="s">
        <v>225</v>
      </c>
      <c r="G2022" s="190" t="s">
        <v>16</v>
      </c>
      <c r="H2022" s="260">
        <v>1</v>
      </c>
      <c r="I2022" s="746">
        <v>88627.000000000015</v>
      </c>
      <c r="J2022" s="421">
        <f t="shared" si="244"/>
        <v>88627.000000000015</v>
      </c>
      <c r="K2022" s="421">
        <v>13294.050000000001</v>
      </c>
      <c r="L2022" s="408">
        <f t="shared" si="245"/>
        <v>13294.050000000001</v>
      </c>
      <c r="M2022" s="408">
        <f t="shared" si="246"/>
        <v>101921.05000000002</v>
      </c>
      <c r="N2022" s="408">
        <f t="shared" si="247"/>
        <v>101921.05000000002</v>
      </c>
      <c r="O2022" s="299"/>
      <c r="P2022" s="514"/>
      <c r="Q2022" s="550"/>
      <c r="R2022" s="862"/>
      <c r="S2022" s="862"/>
    </row>
    <row r="2023" spans="1:19" s="3" customFormat="1" hidden="1" outlineLevel="1">
      <c r="A2023" s="218" t="s">
        <v>4686</v>
      </c>
      <c r="B2023" s="219" t="s">
        <v>1724</v>
      </c>
      <c r="C2023" s="265" t="s">
        <v>565</v>
      </c>
      <c r="D2023" s="265"/>
      <c r="E2023" s="265"/>
      <c r="F2023" s="265" t="s">
        <v>225</v>
      </c>
      <c r="G2023" s="190" t="s">
        <v>16</v>
      </c>
      <c r="H2023" s="260">
        <v>1</v>
      </c>
      <c r="I2023" s="746">
        <v>100716</v>
      </c>
      <c r="J2023" s="421">
        <f t="shared" ref="J2023:J2086" si="248">H2023*I2023</f>
        <v>100716</v>
      </c>
      <c r="K2023" s="421">
        <v>15107.4</v>
      </c>
      <c r="L2023" s="408">
        <f t="shared" si="245"/>
        <v>15107.4</v>
      </c>
      <c r="M2023" s="408">
        <f t="shared" si="246"/>
        <v>115823.4</v>
      </c>
      <c r="N2023" s="408">
        <f t="shared" si="247"/>
        <v>115823.4</v>
      </c>
      <c r="O2023" s="299"/>
      <c r="P2023" s="514"/>
      <c r="Q2023" s="550"/>
      <c r="R2023" s="862"/>
      <c r="S2023" s="862"/>
    </row>
    <row r="2024" spans="1:19" s="3" customFormat="1" ht="27.6" hidden="1" outlineLevel="1">
      <c r="A2024" s="218" t="s">
        <v>4687</v>
      </c>
      <c r="B2024" s="219" t="s">
        <v>1724</v>
      </c>
      <c r="C2024" s="265" t="s">
        <v>567</v>
      </c>
      <c r="D2024" s="265"/>
      <c r="E2024" s="265"/>
      <c r="F2024" s="265" t="s">
        <v>225</v>
      </c>
      <c r="G2024" s="190" t="s">
        <v>29</v>
      </c>
      <c r="H2024" s="260">
        <v>2</v>
      </c>
      <c r="I2024" s="746">
        <v>2502654</v>
      </c>
      <c r="J2024" s="421">
        <f t="shared" si="248"/>
        <v>5005308</v>
      </c>
      <c r="K2024" s="421">
        <v>375398.1</v>
      </c>
      <c r="L2024" s="408">
        <f t="shared" si="245"/>
        <v>750796.2</v>
      </c>
      <c r="M2024" s="408">
        <f t="shared" si="246"/>
        <v>2878052.1</v>
      </c>
      <c r="N2024" s="408">
        <f t="shared" si="247"/>
        <v>5756104.2000000002</v>
      </c>
      <c r="O2024" s="299" t="s">
        <v>630</v>
      </c>
      <c r="P2024" s="514"/>
      <c r="Q2024" s="550"/>
      <c r="R2024" s="862"/>
      <c r="S2024" s="862"/>
    </row>
    <row r="2025" spans="1:19" s="3" customFormat="1" hidden="1" outlineLevel="1">
      <c r="A2025" s="218" t="s">
        <v>4688</v>
      </c>
      <c r="B2025" s="219" t="s">
        <v>1724</v>
      </c>
      <c r="C2025" s="265" t="s">
        <v>568</v>
      </c>
      <c r="D2025" s="265"/>
      <c r="E2025" s="265"/>
      <c r="F2025" s="265" t="s">
        <v>225</v>
      </c>
      <c r="G2025" s="190" t="s">
        <v>29</v>
      </c>
      <c r="H2025" s="260">
        <v>2</v>
      </c>
      <c r="I2025" s="746">
        <v>157619.00000000003</v>
      </c>
      <c r="J2025" s="421">
        <f t="shared" si="248"/>
        <v>315238.00000000006</v>
      </c>
      <c r="K2025" s="421">
        <v>23642.850000000002</v>
      </c>
      <c r="L2025" s="408">
        <f t="shared" si="245"/>
        <v>47285.700000000004</v>
      </c>
      <c r="M2025" s="408">
        <f t="shared" si="246"/>
        <v>181261.85000000003</v>
      </c>
      <c r="N2025" s="408">
        <f t="shared" si="247"/>
        <v>362523.70000000007</v>
      </c>
      <c r="O2025" s="299" t="s">
        <v>628</v>
      </c>
      <c r="P2025" s="514"/>
      <c r="Q2025" s="550"/>
      <c r="R2025" s="862"/>
      <c r="S2025" s="862"/>
    </row>
    <row r="2026" spans="1:19" s="3" customFormat="1" ht="27.6" hidden="1" outlineLevel="1">
      <c r="A2026" s="218" t="s">
        <v>4689</v>
      </c>
      <c r="B2026" s="219" t="s">
        <v>1724</v>
      </c>
      <c r="C2026" s="265" t="s">
        <v>563</v>
      </c>
      <c r="D2026" s="265"/>
      <c r="E2026" s="265"/>
      <c r="F2026" s="265" t="s">
        <v>225</v>
      </c>
      <c r="G2026" s="190" t="s">
        <v>29</v>
      </c>
      <c r="H2026" s="260">
        <v>2</v>
      </c>
      <c r="I2026" s="746">
        <v>465700.00000000006</v>
      </c>
      <c r="J2026" s="421">
        <f t="shared" si="248"/>
        <v>931400.00000000012</v>
      </c>
      <c r="K2026" s="421">
        <v>69855</v>
      </c>
      <c r="L2026" s="408">
        <f t="shared" si="245"/>
        <v>139710</v>
      </c>
      <c r="M2026" s="408">
        <f t="shared" si="246"/>
        <v>535555</v>
      </c>
      <c r="N2026" s="408">
        <f t="shared" si="247"/>
        <v>1071110</v>
      </c>
      <c r="O2026" s="299" t="s">
        <v>628</v>
      </c>
      <c r="P2026" s="514"/>
      <c r="Q2026" s="550"/>
      <c r="R2026" s="862"/>
      <c r="S2026" s="862"/>
    </row>
    <row r="2027" spans="1:19" s="3" customFormat="1" hidden="1" outlineLevel="1">
      <c r="A2027" s="218" t="s">
        <v>4690</v>
      </c>
      <c r="B2027" s="219" t="s">
        <v>1724</v>
      </c>
      <c r="C2027" s="265" t="s">
        <v>562</v>
      </c>
      <c r="D2027" s="265"/>
      <c r="E2027" s="265"/>
      <c r="F2027" s="265" t="s">
        <v>225</v>
      </c>
      <c r="G2027" s="190" t="s">
        <v>29</v>
      </c>
      <c r="H2027" s="260">
        <v>2</v>
      </c>
      <c r="I2027" s="746">
        <v>52100.000000000007</v>
      </c>
      <c r="J2027" s="421">
        <f t="shared" si="248"/>
        <v>104200.00000000001</v>
      </c>
      <c r="K2027" s="421">
        <v>7815.0000000000009</v>
      </c>
      <c r="L2027" s="408">
        <f t="shared" si="245"/>
        <v>15630.000000000002</v>
      </c>
      <c r="M2027" s="408">
        <f t="shared" si="246"/>
        <v>59915.000000000007</v>
      </c>
      <c r="N2027" s="408">
        <f t="shared" si="247"/>
        <v>119830.00000000001</v>
      </c>
      <c r="O2027" s="299"/>
      <c r="P2027" s="514"/>
      <c r="Q2027" s="550"/>
      <c r="R2027" s="862"/>
      <c r="S2027" s="862"/>
    </row>
    <row r="2028" spans="1:19" s="3" customFormat="1" hidden="1" outlineLevel="1">
      <c r="A2028" s="218" t="s">
        <v>4691</v>
      </c>
      <c r="B2028" s="219" t="s">
        <v>1724</v>
      </c>
      <c r="C2028" s="265" t="s">
        <v>565</v>
      </c>
      <c r="D2028" s="265"/>
      <c r="E2028" s="265"/>
      <c r="F2028" s="265" t="s">
        <v>225</v>
      </c>
      <c r="G2028" s="190" t="s">
        <v>29</v>
      </c>
      <c r="H2028" s="260">
        <v>2</v>
      </c>
      <c r="I2028" s="746">
        <v>17600</v>
      </c>
      <c r="J2028" s="421">
        <f t="shared" si="248"/>
        <v>35200</v>
      </c>
      <c r="K2028" s="421">
        <v>2640</v>
      </c>
      <c r="L2028" s="408">
        <f t="shared" si="245"/>
        <v>5280</v>
      </c>
      <c r="M2028" s="408">
        <f t="shared" si="246"/>
        <v>20240</v>
      </c>
      <c r="N2028" s="408">
        <f t="shared" si="247"/>
        <v>40480</v>
      </c>
      <c r="O2028" s="299" t="s">
        <v>628</v>
      </c>
      <c r="P2028" s="514"/>
      <c r="Q2028" s="550"/>
      <c r="R2028" s="862"/>
      <c r="S2028" s="862"/>
    </row>
    <row r="2029" spans="1:19" s="3" customFormat="1" ht="27.6" hidden="1" outlineLevel="1">
      <c r="A2029" s="218" t="s">
        <v>4692</v>
      </c>
      <c r="B2029" s="219" t="s">
        <v>1724</v>
      </c>
      <c r="C2029" s="265" t="s">
        <v>569</v>
      </c>
      <c r="D2029" s="265"/>
      <c r="E2029" s="265"/>
      <c r="F2029" s="265" t="s">
        <v>225</v>
      </c>
      <c r="G2029" s="190" t="s">
        <v>29</v>
      </c>
      <c r="H2029" s="260">
        <v>24</v>
      </c>
      <c r="I2029" s="746">
        <v>88187.33</v>
      </c>
      <c r="J2029" s="421">
        <f t="shared" si="248"/>
        <v>2116495.92</v>
      </c>
      <c r="K2029" s="421">
        <v>13228.0995</v>
      </c>
      <c r="L2029" s="408">
        <f t="shared" si="245"/>
        <v>317474.38800000004</v>
      </c>
      <c r="M2029" s="408">
        <f t="shared" si="246"/>
        <v>101415.4295</v>
      </c>
      <c r="N2029" s="408">
        <f t="shared" si="247"/>
        <v>2433970.3080000002</v>
      </c>
      <c r="O2029" s="299"/>
      <c r="P2029" s="514"/>
      <c r="Q2029" s="550"/>
      <c r="R2029" s="862"/>
      <c r="S2029" s="862"/>
    </row>
    <row r="2030" spans="1:19" s="3" customFormat="1" ht="27.6" hidden="1" outlineLevel="1">
      <c r="A2030" s="218" t="s">
        <v>4693</v>
      </c>
      <c r="B2030" s="219" t="s">
        <v>1724</v>
      </c>
      <c r="C2030" s="265" t="s">
        <v>569</v>
      </c>
      <c r="D2030" s="265"/>
      <c r="E2030" s="265"/>
      <c r="F2030" s="265" t="s">
        <v>225</v>
      </c>
      <c r="G2030" s="190" t="s">
        <v>29</v>
      </c>
      <c r="H2030" s="260">
        <v>2</v>
      </c>
      <c r="I2030" s="746">
        <v>88187.33</v>
      </c>
      <c r="J2030" s="421">
        <f t="shared" si="248"/>
        <v>176374.66</v>
      </c>
      <c r="K2030" s="421">
        <v>13228.0995</v>
      </c>
      <c r="L2030" s="408">
        <f t="shared" si="245"/>
        <v>26456.199000000001</v>
      </c>
      <c r="M2030" s="408">
        <f t="shared" si="246"/>
        <v>101415.4295</v>
      </c>
      <c r="N2030" s="408">
        <f t="shared" si="247"/>
        <v>202830.859</v>
      </c>
      <c r="O2030" s="299"/>
      <c r="P2030" s="514"/>
      <c r="Q2030" s="550"/>
      <c r="R2030" s="862"/>
      <c r="S2030" s="862"/>
    </row>
    <row r="2031" spans="1:19" s="3" customFormat="1" ht="27.6" hidden="1" outlineLevel="1">
      <c r="A2031" s="218" t="s">
        <v>4694</v>
      </c>
      <c r="B2031" s="219" t="s">
        <v>1724</v>
      </c>
      <c r="C2031" s="265" t="s">
        <v>570</v>
      </c>
      <c r="D2031" s="265"/>
      <c r="E2031" s="265"/>
      <c r="F2031" s="265" t="s">
        <v>225</v>
      </c>
      <c r="G2031" s="190" t="s">
        <v>29</v>
      </c>
      <c r="H2031" s="260">
        <v>8</v>
      </c>
      <c r="I2031" s="746">
        <v>82726.490000000005</v>
      </c>
      <c r="J2031" s="421">
        <f t="shared" si="248"/>
        <v>661811.92000000004</v>
      </c>
      <c r="K2031" s="421">
        <v>12408.9735</v>
      </c>
      <c r="L2031" s="408">
        <f t="shared" si="245"/>
        <v>99271.788</v>
      </c>
      <c r="M2031" s="408">
        <f t="shared" si="246"/>
        <v>95135.463500000013</v>
      </c>
      <c r="N2031" s="408">
        <f t="shared" si="247"/>
        <v>761083.7080000001</v>
      </c>
      <c r="O2031" s="299" t="s">
        <v>631</v>
      </c>
      <c r="P2031" s="514"/>
      <c r="Q2031" s="550"/>
      <c r="R2031" s="862"/>
      <c r="S2031" s="862"/>
    </row>
    <row r="2032" spans="1:19" s="3" customFormat="1" ht="27.6" hidden="1" outlineLevel="1">
      <c r="A2032" s="218" t="s">
        <v>4695</v>
      </c>
      <c r="B2032" s="219" t="s">
        <v>1724</v>
      </c>
      <c r="C2032" s="265" t="s">
        <v>570</v>
      </c>
      <c r="D2032" s="265"/>
      <c r="E2032" s="265"/>
      <c r="F2032" s="265" t="s">
        <v>225</v>
      </c>
      <c r="G2032" s="190" t="s">
        <v>29</v>
      </c>
      <c r="H2032" s="260">
        <v>6</v>
      </c>
      <c r="I2032" s="746">
        <v>91873.32</v>
      </c>
      <c r="J2032" s="421">
        <f t="shared" si="248"/>
        <v>551239.92000000004</v>
      </c>
      <c r="K2032" s="421">
        <v>13780.998000000001</v>
      </c>
      <c r="L2032" s="408">
        <f t="shared" si="245"/>
        <v>82685.988000000012</v>
      </c>
      <c r="M2032" s="408">
        <f t="shared" si="246"/>
        <v>105654.31800000001</v>
      </c>
      <c r="N2032" s="408">
        <f t="shared" si="247"/>
        <v>633925.90800000005</v>
      </c>
      <c r="O2032" s="299"/>
      <c r="P2032" s="514"/>
      <c r="Q2032" s="550"/>
      <c r="R2032" s="862"/>
      <c r="S2032" s="862"/>
    </row>
    <row r="2033" spans="1:19" s="3" customFormat="1" ht="27.6" hidden="1" outlineLevel="1">
      <c r="A2033" s="218" t="s">
        <v>4696</v>
      </c>
      <c r="B2033" s="219" t="s">
        <v>1724</v>
      </c>
      <c r="C2033" s="265" t="s">
        <v>570</v>
      </c>
      <c r="D2033" s="265"/>
      <c r="E2033" s="265"/>
      <c r="F2033" s="265" t="s">
        <v>225</v>
      </c>
      <c r="G2033" s="190" t="s">
        <v>29</v>
      </c>
      <c r="H2033" s="260">
        <v>27</v>
      </c>
      <c r="I2033" s="746">
        <v>95285.960000000021</v>
      </c>
      <c r="J2033" s="421">
        <f t="shared" si="248"/>
        <v>2572720.9200000004</v>
      </c>
      <c r="K2033" s="421">
        <v>14292.894000000002</v>
      </c>
      <c r="L2033" s="408">
        <f t="shared" si="245"/>
        <v>385908.13800000004</v>
      </c>
      <c r="M2033" s="408">
        <f t="shared" si="246"/>
        <v>109578.85400000002</v>
      </c>
      <c r="N2033" s="408">
        <f t="shared" si="247"/>
        <v>2958629.0580000007</v>
      </c>
      <c r="O2033" s="299"/>
      <c r="P2033" s="514"/>
      <c r="Q2033" s="550"/>
      <c r="R2033" s="862"/>
      <c r="S2033" s="862"/>
    </row>
    <row r="2034" spans="1:19" s="3" customFormat="1" ht="27.6" hidden="1" outlineLevel="1">
      <c r="A2034" s="218" t="s">
        <v>4697</v>
      </c>
      <c r="B2034" s="219" t="s">
        <v>1724</v>
      </c>
      <c r="C2034" s="265" t="s">
        <v>570</v>
      </c>
      <c r="D2034" s="265"/>
      <c r="E2034" s="265"/>
      <c r="F2034" s="265" t="s">
        <v>225</v>
      </c>
      <c r="G2034" s="190" t="s">
        <v>29</v>
      </c>
      <c r="H2034" s="260">
        <v>1</v>
      </c>
      <c r="I2034" s="746">
        <v>72965.97</v>
      </c>
      <c r="J2034" s="421">
        <f t="shared" si="248"/>
        <v>72965.97</v>
      </c>
      <c r="K2034" s="421">
        <v>10944.895500000001</v>
      </c>
      <c r="L2034" s="408">
        <f t="shared" si="245"/>
        <v>10944.895500000001</v>
      </c>
      <c r="M2034" s="408">
        <f t="shared" si="246"/>
        <v>83910.8655</v>
      </c>
      <c r="N2034" s="408">
        <f t="shared" si="247"/>
        <v>83910.8655</v>
      </c>
      <c r="O2034" s="299"/>
      <c r="P2034" s="514"/>
      <c r="Q2034" s="550"/>
      <c r="R2034" s="862"/>
      <c r="S2034" s="862"/>
    </row>
    <row r="2035" spans="1:19" s="3" customFormat="1" ht="27.6" hidden="1" outlineLevel="1">
      <c r="A2035" s="218" t="s">
        <v>4698</v>
      </c>
      <c r="B2035" s="219" t="s">
        <v>1724</v>
      </c>
      <c r="C2035" s="265" t="s">
        <v>570</v>
      </c>
      <c r="D2035" s="265"/>
      <c r="E2035" s="265"/>
      <c r="F2035" s="265" t="s">
        <v>225</v>
      </c>
      <c r="G2035" s="190" t="s">
        <v>29</v>
      </c>
      <c r="H2035" s="260">
        <v>2</v>
      </c>
      <c r="I2035" s="746">
        <v>82726.490000000005</v>
      </c>
      <c r="J2035" s="421">
        <f t="shared" si="248"/>
        <v>165452.98000000001</v>
      </c>
      <c r="K2035" s="421">
        <v>12408.9735</v>
      </c>
      <c r="L2035" s="408">
        <f t="shared" si="245"/>
        <v>24817.947</v>
      </c>
      <c r="M2035" s="408">
        <f t="shared" si="246"/>
        <v>95135.463500000013</v>
      </c>
      <c r="N2035" s="408">
        <f t="shared" si="247"/>
        <v>190270.92700000003</v>
      </c>
      <c r="O2035" s="299"/>
      <c r="P2035" s="514"/>
      <c r="Q2035" s="550"/>
      <c r="R2035" s="862"/>
      <c r="S2035" s="862"/>
    </row>
    <row r="2036" spans="1:19" s="3" customFormat="1" ht="27.6" hidden="1" outlineLevel="1">
      <c r="A2036" s="218" t="s">
        <v>4699</v>
      </c>
      <c r="B2036" s="219" t="s">
        <v>1724</v>
      </c>
      <c r="C2036" s="265" t="s">
        <v>570</v>
      </c>
      <c r="D2036" s="265"/>
      <c r="E2036" s="265"/>
      <c r="F2036" s="265" t="s">
        <v>225</v>
      </c>
      <c r="G2036" s="190" t="s">
        <v>29</v>
      </c>
      <c r="H2036" s="260">
        <v>2</v>
      </c>
      <c r="I2036" s="746">
        <v>88187.33</v>
      </c>
      <c r="J2036" s="421">
        <f t="shared" si="248"/>
        <v>176374.66</v>
      </c>
      <c r="K2036" s="421">
        <v>13228.0995</v>
      </c>
      <c r="L2036" s="408">
        <f t="shared" si="245"/>
        <v>26456.199000000001</v>
      </c>
      <c r="M2036" s="408">
        <f t="shared" si="246"/>
        <v>101415.4295</v>
      </c>
      <c r="N2036" s="408">
        <f t="shared" si="247"/>
        <v>202830.859</v>
      </c>
      <c r="O2036" s="299"/>
      <c r="P2036" s="514"/>
      <c r="Q2036" s="550"/>
      <c r="R2036" s="862"/>
      <c r="S2036" s="862"/>
    </row>
    <row r="2037" spans="1:19" s="3" customFormat="1" ht="27.6" hidden="1" outlineLevel="1">
      <c r="A2037" s="218" t="s">
        <v>4700</v>
      </c>
      <c r="B2037" s="219" t="s">
        <v>1724</v>
      </c>
      <c r="C2037" s="265" t="s">
        <v>570</v>
      </c>
      <c r="D2037" s="265"/>
      <c r="E2037" s="265"/>
      <c r="F2037" s="265" t="s">
        <v>225</v>
      </c>
      <c r="G2037" s="190" t="s">
        <v>29</v>
      </c>
      <c r="H2037" s="260">
        <v>5</v>
      </c>
      <c r="I2037" s="746">
        <v>95285.960000000021</v>
      </c>
      <c r="J2037" s="421">
        <f t="shared" si="248"/>
        <v>476429.8000000001</v>
      </c>
      <c r="K2037" s="421">
        <v>14292.894000000002</v>
      </c>
      <c r="L2037" s="408">
        <f t="shared" si="245"/>
        <v>71464.470000000016</v>
      </c>
      <c r="M2037" s="408">
        <f t="shared" si="246"/>
        <v>109578.85400000002</v>
      </c>
      <c r="N2037" s="408">
        <f t="shared" si="247"/>
        <v>547894.27000000014</v>
      </c>
      <c r="O2037" s="299"/>
      <c r="P2037" s="514"/>
      <c r="Q2037" s="550"/>
      <c r="R2037" s="862"/>
      <c r="S2037" s="862"/>
    </row>
    <row r="2038" spans="1:19" s="3" customFormat="1" ht="27.6" hidden="1" outlineLevel="1">
      <c r="A2038" s="218" t="s">
        <v>4701</v>
      </c>
      <c r="B2038" s="219" t="s">
        <v>1724</v>
      </c>
      <c r="C2038" s="265" t="s">
        <v>570</v>
      </c>
      <c r="D2038" s="265"/>
      <c r="E2038" s="265"/>
      <c r="F2038" s="265" t="s">
        <v>225</v>
      </c>
      <c r="G2038" s="190" t="s">
        <v>29</v>
      </c>
      <c r="H2038" s="260">
        <v>2</v>
      </c>
      <c r="I2038" s="746">
        <v>96992.280000000013</v>
      </c>
      <c r="J2038" s="421">
        <f t="shared" si="248"/>
        <v>193984.56000000003</v>
      </c>
      <c r="K2038" s="421">
        <v>14548.842000000002</v>
      </c>
      <c r="L2038" s="408">
        <f t="shared" si="245"/>
        <v>29097.684000000005</v>
      </c>
      <c r="M2038" s="408">
        <f t="shared" si="246"/>
        <v>111541.12200000002</v>
      </c>
      <c r="N2038" s="408">
        <f t="shared" si="247"/>
        <v>223082.24400000004</v>
      </c>
      <c r="O2038" s="299"/>
      <c r="P2038" s="514"/>
      <c r="Q2038" s="550"/>
      <c r="R2038" s="862"/>
      <c r="S2038" s="862"/>
    </row>
    <row r="2039" spans="1:19" s="3" customFormat="1" ht="27.6" hidden="1" outlineLevel="1">
      <c r="A2039" s="218" t="s">
        <v>4702</v>
      </c>
      <c r="B2039" s="219" t="s">
        <v>1724</v>
      </c>
      <c r="C2039" s="265" t="s">
        <v>570</v>
      </c>
      <c r="D2039" s="265"/>
      <c r="E2039" s="265"/>
      <c r="F2039" s="265" t="s">
        <v>225</v>
      </c>
      <c r="G2039" s="190" t="s">
        <v>29</v>
      </c>
      <c r="H2039" s="260">
        <v>2</v>
      </c>
      <c r="I2039" s="746">
        <v>104432.02000000002</v>
      </c>
      <c r="J2039" s="421">
        <f t="shared" si="248"/>
        <v>208864.04000000004</v>
      </c>
      <c r="K2039" s="421">
        <v>15664.803000000002</v>
      </c>
      <c r="L2039" s="408">
        <f t="shared" si="245"/>
        <v>31329.606000000003</v>
      </c>
      <c r="M2039" s="408">
        <f t="shared" si="246"/>
        <v>120096.82300000002</v>
      </c>
      <c r="N2039" s="408">
        <f t="shared" si="247"/>
        <v>240193.64600000004</v>
      </c>
      <c r="O2039" s="299"/>
      <c r="P2039" s="514"/>
      <c r="Q2039" s="550"/>
      <c r="R2039" s="862"/>
      <c r="S2039" s="862"/>
    </row>
    <row r="2040" spans="1:19" s="3" customFormat="1" ht="27.6" hidden="1" outlineLevel="1">
      <c r="A2040" s="218" t="s">
        <v>4703</v>
      </c>
      <c r="B2040" s="219" t="s">
        <v>1724</v>
      </c>
      <c r="C2040" s="265" t="s">
        <v>571</v>
      </c>
      <c r="D2040" s="265"/>
      <c r="E2040" s="265"/>
      <c r="F2040" s="265" t="s">
        <v>225</v>
      </c>
      <c r="G2040" s="190" t="s">
        <v>29</v>
      </c>
      <c r="H2040" s="260">
        <v>2</v>
      </c>
      <c r="I2040" s="746">
        <v>60133.920000000006</v>
      </c>
      <c r="J2040" s="421">
        <f t="shared" si="248"/>
        <v>120267.84000000001</v>
      </c>
      <c r="K2040" s="421">
        <v>9020.0879999999997</v>
      </c>
      <c r="L2040" s="408">
        <f t="shared" si="245"/>
        <v>18040.175999999999</v>
      </c>
      <c r="M2040" s="408">
        <f t="shared" si="246"/>
        <v>69154.008000000002</v>
      </c>
      <c r="N2040" s="408">
        <f t="shared" si="247"/>
        <v>138308.016</v>
      </c>
      <c r="O2040" s="299"/>
      <c r="P2040" s="514"/>
      <c r="Q2040" s="550"/>
      <c r="R2040" s="862"/>
      <c r="S2040" s="862"/>
    </row>
    <row r="2041" spans="1:19" s="3" customFormat="1" ht="27.6" hidden="1" outlineLevel="1">
      <c r="A2041" s="218" t="s">
        <v>4704</v>
      </c>
      <c r="B2041" s="219" t="s">
        <v>1724</v>
      </c>
      <c r="C2041" s="265" t="s">
        <v>571</v>
      </c>
      <c r="D2041" s="265"/>
      <c r="E2041" s="265"/>
      <c r="F2041" s="265" t="s">
        <v>225</v>
      </c>
      <c r="G2041" s="190" t="s">
        <v>29</v>
      </c>
      <c r="H2041" s="260">
        <v>1</v>
      </c>
      <c r="I2041" s="746">
        <v>66140.69</v>
      </c>
      <c r="J2041" s="421">
        <f t="shared" si="248"/>
        <v>66140.69</v>
      </c>
      <c r="K2041" s="421">
        <v>9921.1034999999993</v>
      </c>
      <c r="L2041" s="408">
        <f t="shared" si="245"/>
        <v>9921.1034999999993</v>
      </c>
      <c r="M2041" s="408">
        <f t="shared" si="246"/>
        <v>76061.7935</v>
      </c>
      <c r="N2041" s="408">
        <f t="shared" si="247"/>
        <v>76061.7935</v>
      </c>
      <c r="O2041" s="299"/>
      <c r="P2041" s="514"/>
      <c r="Q2041" s="550"/>
      <c r="R2041" s="862"/>
      <c r="S2041" s="862"/>
    </row>
    <row r="2042" spans="1:19" s="3" customFormat="1" ht="27.6" hidden="1" outlineLevel="1">
      <c r="A2042" s="218" t="s">
        <v>4705</v>
      </c>
      <c r="B2042" s="219" t="s">
        <v>1724</v>
      </c>
      <c r="C2042" s="265" t="s">
        <v>570</v>
      </c>
      <c r="D2042" s="265"/>
      <c r="E2042" s="265"/>
      <c r="F2042" s="265" t="s">
        <v>225</v>
      </c>
      <c r="G2042" s="190" t="s">
        <v>29</v>
      </c>
      <c r="H2042" s="260">
        <v>2</v>
      </c>
      <c r="I2042" s="746">
        <v>72965.97</v>
      </c>
      <c r="J2042" s="421">
        <f t="shared" si="248"/>
        <v>145931.94</v>
      </c>
      <c r="K2042" s="421">
        <v>10944.895500000001</v>
      </c>
      <c r="L2042" s="408">
        <f t="shared" si="245"/>
        <v>21889.791000000001</v>
      </c>
      <c r="M2042" s="408">
        <f t="shared" si="246"/>
        <v>83910.8655</v>
      </c>
      <c r="N2042" s="408">
        <f t="shared" si="247"/>
        <v>167821.731</v>
      </c>
      <c r="O2042" s="299"/>
      <c r="P2042" s="514"/>
      <c r="Q2042" s="550"/>
      <c r="R2042" s="862"/>
      <c r="S2042" s="862"/>
    </row>
    <row r="2043" spans="1:19" s="3" customFormat="1" ht="27.6" hidden="1" outlineLevel="1">
      <c r="A2043" s="218" t="s">
        <v>4706</v>
      </c>
      <c r="B2043" s="219" t="s">
        <v>1724</v>
      </c>
      <c r="C2043" s="265" t="s">
        <v>570</v>
      </c>
      <c r="D2043" s="265"/>
      <c r="E2043" s="265"/>
      <c r="F2043" s="265" t="s">
        <v>225</v>
      </c>
      <c r="G2043" s="190" t="s">
        <v>29</v>
      </c>
      <c r="H2043" s="260">
        <v>1</v>
      </c>
      <c r="I2043" s="746">
        <v>82726.490000000005</v>
      </c>
      <c r="J2043" s="421">
        <f t="shared" si="248"/>
        <v>82726.490000000005</v>
      </c>
      <c r="K2043" s="421">
        <v>12408.9735</v>
      </c>
      <c r="L2043" s="408">
        <f t="shared" si="245"/>
        <v>12408.9735</v>
      </c>
      <c r="M2043" s="408">
        <f t="shared" si="246"/>
        <v>95135.463500000013</v>
      </c>
      <c r="N2043" s="408">
        <f t="shared" si="247"/>
        <v>95135.463500000013</v>
      </c>
      <c r="O2043" s="299"/>
      <c r="P2043" s="514"/>
      <c r="Q2043" s="550"/>
      <c r="R2043" s="862"/>
      <c r="S2043" s="862"/>
    </row>
    <row r="2044" spans="1:19" s="3" customFormat="1" ht="27.6" hidden="1" outlineLevel="1">
      <c r="A2044" s="218" t="s">
        <v>4707</v>
      </c>
      <c r="B2044" s="219" t="s">
        <v>1724</v>
      </c>
      <c r="C2044" s="265" t="s">
        <v>572</v>
      </c>
      <c r="D2044" s="265"/>
      <c r="E2044" s="265"/>
      <c r="F2044" s="265" t="s">
        <v>225</v>
      </c>
      <c r="G2044" s="190" t="s">
        <v>29</v>
      </c>
      <c r="H2044" s="260">
        <v>23</v>
      </c>
      <c r="I2044" s="746">
        <v>40680.640000000007</v>
      </c>
      <c r="J2044" s="421">
        <f t="shared" si="248"/>
        <v>935654.7200000002</v>
      </c>
      <c r="K2044" s="421">
        <v>6102.0960000000005</v>
      </c>
      <c r="L2044" s="408">
        <f t="shared" si="245"/>
        <v>140348.20800000001</v>
      </c>
      <c r="M2044" s="408">
        <f t="shared" si="246"/>
        <v>46782.736000000004</v>
      </c>
      <c r="N2044" s="408">
        <f t="shared" si="247"/>
        <v>1076002.9280000001</v>
      </c>
      <c r="O2044" s="299"/>
      <c r="P2044" s="514"/>
      <c r="Q2044" s="550"/>
      <c r="R2044" s="862"/>
      <c r="S2044" s="862"/>
    </row>
    <row r="2045" spans="1:19" s="3" customFormat="1" ht="27.6" hidden="1" outlineLevel="1">
      <c r="A2045" s="218" t="s">
        <v>4708</v>
      </c>
      <c r="B2045" s="219" t="s">
        <v>1724</v>
      </c>
      <c r="C2045" s="265" t="s">
        <v>572</v>
      </c>
      <c r="D2045" s="265"/>
      <c r="E2045" s="265"/>
      <c r="F2045" s="265" t="s">
        <v>225</v>
      </c>
      <c r="G2045" s="190" t="s">
        <v>29</v>
      </c>
      <c r="H2045" s="260">
        <v>5</v>
      </c>
      <c r="I2045" s="746">
        <v>43274.77</v>
      </c>
      <c r="J2045" s="421">
        <f t="shared" si="248"/>
        <v>216373.84999999998</v>
      </c>
      <c r="K2045" s="421">
        <v>6491.2154999999993</v>
      </c>
      <c r="L2045" s="408">
        <f t="shared" si="245"/>
        <v>32456.077499999996</v>
      </c>
      <c r="M2045" s="408">
        <f t="shared" si="246"/>
        <v>49765.985499999995</v>
      </c>
      <c r="N2045" s="408">
        <f t="shared" si="247"/>
        <v>248829.92749999999</v>
      </c>
      <c r="O2045" s="299"/>
      <c r="P2045" s="514"/>
      <c r="Q2045" s="550"/>
      <c r="R2045" s="862"/>
      <c r="S2045" s="862"/>
    </row>
    <row r="2046" spans="1:19" s="3" customFormat="1" ht="27.6" hidden="1" outlineLevel="1">
      <c r="A2046" s="218" t="s">
        <v>4709</v>
      </c>
      <c r="B2046" s="219" t="s">
        <v>1724</v>
      </c>
      <c r="C2046" s="265" t="s">
        <v>572</v>
      </c>
      <c r="D2046" s="265"/>
      <c r="E2046" s="265"/>
      <c r="F2046" s="265" t="s">
        <v>225</v>
      </c>
      <c r="G2046" s="190" t="s">
        <v>29</v>
      </c>
      <c r="H2046" s="260">
        <v>8</v>
      </c>
      <c r="I2046" s="746">
        <v>44366.630000000005</v>
      </c>
      <c r="J2046" s="421">
        <f t="shared" si="248"/>
        <v>354933.04000000004</v>
      </c>
      <c r="K2046" s="421">
        <v>6654.9945000000007</v>
      </c>
      <c r="L2046" s="408">
        <f t="shared" si="245"/>
        <v>53239.956000000006</v>
      </c>
      <c r="M2046" s="408">
        <f t="shared" si="246"/>
        <v>51021.624500000005</v>
      </c>
      <c r="N2046" s="408">
        <f t="shared" si="247"/>
        <v>408172.99600000004</v>
      </c>
      <c r="O2046" s="299"/>
      <c r="P2046" s="514"/>
      <c r="Q2046" s="550"/>
      <c r="R2046" s="862"/>
      <c r="S2046" s="862"/>
    </row>
    <row r="2047" spans="1:19" s="3" customFormat="1" ht="27.6" hidden="1" outlineLevel="1">
      <c r="A2047" s="218" t="s">
        <v>4710</v>
      </c>
      <c r="B2047" s="219" t="s">
        <v>1724</v>
      </c>
      <c r="C2047" s="265" t="s">
        <v>572</v>
      </c>
      <c r="D2047" s="265"/>
      <c r="E2047" s="265"/>
      <c r="F2047" s="265" t="s">
        <v>225</v>
      </c>
      <c r="G2047" s="190" t="s">
        <v>29</v>
      </c>
      <c r="H2047" s="260">
        <v>4</v>
      </c>
      <c r="I2047" s="746">
        <v>50168.579999999994</v>
      </c>
      <c r="J2047" s="421">
        <f t="shared" si="248"/>
        <v>200674.31999999998</v>
      </c>
      <c r="K2047" s="421">
        <v>7525.2869999999984</v>
      </c>
      <c r="L2047" s="408">
        <f t="shared" si="245"/>
        <v>30101.147999999994</v>
      </c>
      <c r="M2047" s="408">
        <f t="shared" si="246"/>
        <v>57693.866999999991</v>
      </c>
      <c r="N2047" s="408">
        <f t="shared" si="247"/>
        <v>230775.46799999996</v>
      </c>
      <c r="O2047" s="299" t="s">
        <v>632</v>
      </c>
      <c r="P2047" s="514"/>
      <c r="Q2047" s="550"/>
      <c r="R2047" s="862"/>
      <c r="S2047" s="862"/>
    </row>
    <row r="2048" spans="1:19" s="3" customFormat="1" ht="27.6" hidden="1" outlineLevel="1">
      <c r="A2048" s="218" t="s">
        <v>4711</v>
      </c>
      <c r="B2048" s="219" t="s">
        <v>1724</v>
      </c>
      <c r="C2048" s="265" t="s">
        <v>572</v>
      </c>
      <c r="D2048" s="265"/>
      <c r="E2048" s="265"/>
      <c r="F2048" s="265" t="s">
        <v>225</v>
      </c>
      <c r="G2048" s="190" t="s">
        <v>29</v>
      </c>
      <c r="H2048" s="260">
        <v>8</v>
      </c>
      <c r="I2048" s="746">
        <v>53307.869999999988</v>
      </c>
      <c r="J2048" s="421">
        <f t="shared" si="248"/>
        <v>426462.9599999999</v>
      </c>
      <c r="K2048" s="421">
        <v>7996.1804999999977</v>
      </c>
      <c r="L2048" s="408">
        <f t="shared" si="245"/>
        <v>63969.443999999981</v>
      </c>
      <c r="M2048" s="408">
        <f t="shared" si="246"/>
        <v>61304.050499999983</v>
      </c>
      <c r="N2048" s="408">
        <f t="shared" si="247"/>
        <v>490432.40399999986</v>
      </c>
      <c r="O2048" s="299"/>
      <c r="P2048" s="514"/>
      <c r="Q2048" s="550"/>
      <c r="R2048" s="862"/>
      <c r="S2048" s="862"/>
    </row>
    <row r="2049" spans="1:19" s="3" customFormat="1" ht="27.6" hidden="1" outlineLevel="1">
      <c r="A2049" s="218" t="s">
        <v>4712</v>
      </c>
      <c r="B2049" s="219" t="s">
        <v>1724</v>
      </c>
      <c r="C2049" s="265" t="s">
        <v>572</v>
      </c>
      <c r="D2049" s="265"/>
      <c r="E2049" s="265"/>
      <c r="F2049" s="265" t="s">
        <v>225</v>
      </c>
      <c r="G2049" s="190" t="s">
        <v>29</v>
      </c>
      <c r="H2049" s="260">
        <v>2</v>
      </c>
      <c r="I2049" s="746">
        <v>59042.06</v>
      </c>
      <c r="J2049" s="421">
        <f t="shared" si="248"/>
        <v>118084.12</v>
      </c>
      <c r="K2049" s="421">
        <v>8856.3089999999993</v>
      </c>
      <c r="L2049" s="408">
        <f t="shared" si="245"/>
        <v>17712.617999999999</v>
      </c>
      <c r="M2049" s="408">
        <f t="shared" si="246"/>
        <v>67898.368999999992</v>
      </c>
      <c r="N2049" s="408">
        <f t="shared" si="247"/>
        <v>135796.73799999998</v>
      </c>
      <c r="O2049" s="299"/>
      <c r="P2049" s="514"/>
      <c r="Q2049" s="550"/>
      <c r="R2049" s="862"/>
      <c r="S2049" s="862"/>
    </row>
    <row r="2050" spans="1:19" s="3" customFormat="1" ht="27.6" hidden="1" outlineLevel="1">
      <c r="A2050" s="218" t="s">
        <v>4713</v>
      </c>
      <c r="B2050" s="219" t="s">
        <v>1724</v>
      </c>
      <c r="C2050" s="265" t="s">
        <v>572</v>
      </c>
      <c r="D2050" s="265"/>
      <c r="E2050" s="265"/>
      <c r="F2050" s="265" t="s">
        <v>225</v>
      </c>
      <c r="G2050" s="190" t="s">
        <v>29</v>
      </c>
      <c r="H2050" s="260">
        <v>5</v>
      </c>
      <c r="I2050" s="746">
        <v>40680.640000000007</v>
      </c>
      <c r="J2050" s="421">
        <f t="shared" si="248"/>
        <v>203403.20000000004</v>
      </c>
      <c r="K2050" s="421">
        <v>6102.0960000000005</v>
      </c>
      <c r="L2050" s="408">
        <f t="shared" si="245"/>
        <v>30510.480000000003</v>
      </c>
      <c r="M2050" s="408">
        <f t="shared" si="246"/>
        <v>46782.736000000004</v>
      </c>
      <c r="N2050" s="408">
        <f t="shared" si="247"/>
        <v>233913.68000000002</v>
      </c>
      <c r="O2050" s="299"/>
      <c r="P2050" s="514"/>
      <c r="Q2050" s="550"/>
      <c r="R2050" s="862"/>
      <c r="S2050" s="862"/>
    </row>
    <row r="2051" spans="1:19" s="3" customFormat="1" ht="27.6" hidden="1" outlineLevel="1">
      <c r="A2051" s="218" t="s">
        <v>4714</v>
      </c>
      <c r="B2051" s="219" t="s">
        <v>1724</v>
      </c>
      <c r="C2051" s="265" t="s">
        <v>572</v>
      </c>
      <c r="D2051" s="265"/>
      <c r="E2051" s="265"/>
      <c r="F2051" s="265" t="s">
        <v>225</v>
      </c>
      <c r="G2051" s="190" t="s">
        <v>29</v>
      </c>
      <c r="H2051" s="260">
        <v>6</v>
      </c>
      <c r="I2051" s="746">
        <v>43274.77</v>
      </c>
      <c r="J2051" s="421">
        <f t="shared" si="248"/>
        <v>259648.62</v>
      </c>
      <c r="K2051" s="421">
        <v>6491.2154999999993</v>
      </c>
      <c r="L2051" s="408">
        <f t="shared" si="245"/>
        <v>38947.292999999998</v>
      </c>
      <c r="M2051" s="408">
        <f t="shared" si="246"/>
        <v>49765.985499999995</v>
      </c>
      <c r="N2051" s="408">
        <f t="shared" si="247"/>
        <v>298595.91299999994</v>
      </c>
      <c r="O2051" s="299"/>
      <c r="P2051" s="514"/>
      <c r="Q2051" s="550"/>
      <c r="R2051" s="862"/>
      <c r="S2051" s="862"/>
    </row>
    <row r="2052" spans="1:19" s="3" customFormat="1" ht="27.6" hidden="1" outlineLevel="1">
      <c r="A2052" s="218" t="s">
        <v>4715</v>
      </c>
      <c r="B2052" s="219" t="s">
        <v>1724</v>
      </c>
      <c r="C2052" s="265" t="s">
        <v>572</v>
      </c>
      <c r="D2052" s="265"/>
      <c r="E2052" s="265"/>
      <c r="F2052" s="265" t="s">
        <v>225</v>
      </c>
      <c r="G2052" s="190" t="s">
        <v>29</v>
      </c>
      <c r="H2052" s="260">
        <v>3</v>
      </c>
      <c r="I2052" s="746">
        <v>44366.630000000005</v>
      </c>
      <c r="J2052" s="421">
        <f t="shared" si="248"/>
        <v>133099.89000000001</v>
      </c>
      <c r="K2052" s="421">
        <v>6654.9945000000007</v>
      </c>
      <c r="L2052" s="408">
        <f t="shared" si="245"/>
        <v>19964.983500000002</v>
      </c>
      <c r="M2052" s="408">
        <f t="shared" si="246"/>
        <v>51021.624500000005</v>
      </c>
      <c r="N2052" s="408">
        <f t="shared" si="247"/>
        <v>153064.87350000002</v>
      </c>
      <c r="O2052" s="299"/>
      <c r="P2052" s="514"/>
      <c r="Q2052" s="550"/>
      <c r="R2052" s="862"/>
      <c r="S2052" s="862"/>
    </row>
    <row r="2053" spans="1:19" s="3" customFormat="1" ht="27.6" hidden="1" outlineLevel="1">
      <c r="A2053" s="218" t="s">
        <v>4716</v>
      </c>
      <c r="B2053" s="219" t="s">
        <v>1724</v>
      </c>
      <c r="C2053" s="265" t="s">
        <v>572</v>
      </c>
      <c r="D2053" s="265"/>
      <c r="E2053" s="265"/>
      <c r="F2053" s="265" t="s">
        <v>225</v>
      </c>
      <c r="G2053" s="190" t="s">
        <v>29</v>
      </c>
      <c r="H2053" s="260">
        <v>8</v>
      </c>
      <c r="I2053" s="746">
        <v>50168.579999999994</v>
      </c>
      <c r="J2053" s="421">
        <f t="shared" si="248"/>
        <v>401348.63999999996</v>
      </c>
      <c r="K2053" s="421">
        <v>7525.2869999999984</v>
      </c>
      <c r="L2053" s="408">
        <f t="shared" si="245"/>
        <v>60202.295999999988</v>
      </c>
      <c r="M2053" s="408">
        <f t="shared" si="246"/>
        <v>57693.866999999991</v>
      </c>
      <c r="N2053" s="408">
        <f t="shared" si="247"/>
        <v>461550.93599999993</v>
      </c>
      <c r="O2053" s="299"/>
      <c r="P2053" s="514"/>
      <c r="Q2053" s="550"/>
      <c r="R2053" s="862"/>
      <c r="S2053" s="862"/>
    </row>
    <row r="2054" spans="1:19" s="3" customFormat="1" ht="27.6" hidden="1" outlineLevel="1">
      <c r="A2054" s="218" t="s">
        <v>4717</v>
      </c>
      <c r="B2054" s="219" t="s">
        <v>1724</v>
      </c>
      <c r="C2054" s="265" t="s">
        <v>573</v>
      </c>
      <c r="D2054" s="265"/>
      <c r="E2054" s="265"/>
      <c r="F2054" s="265" t="s">
        <v>225</v>
      </c>
      <c r="G2054" s="190" t="s">
        <v>29</v>
      </c>
      <c r="H2054" s="260">
        <v>2</v>
      </c>
      <c r="I2054" s="746">
        <v>90098.469999999987</v>
      </c>
      <c r="J2054" s="421">
        <f t="shared" si="248"/>
        <v>180196.93999999997</v>
      </c>
      <c r="K2054" s="421">
        <v>13514.770499999997</v>
      </c>
      <c r="L2054" s="408">
        <f t="shared" si="245"/>
        <v>27029.540999999994</v>
      </c>
      <c r="M2054" s="408">
        <f t="shared" si="246"/>
        <v>103613.24049999999</v>
      </c>
      <c r="N2054" s="408">
        <f t="shared" si="247"/>
        <v>207226.48099999997</v>
      </c>
      <c r="O2054" s="299" t="s">
        <v>628</v>
      </c>
      <c r="P2054" s="514"/>
      <c r="Q2054" s="550"/>
      <c r="R2054" s="862"/>
      <c r="S2054" s="862"/>
    </row>
    <row r="2055" spans="1:19" s="3" customFormat="1" ht="27.6" hidden="1" outlineLevel="1">
      <c r="A2055" s="218" t="s">
        <v>4718</v>
      </c>
      <c r="B2055" s="219" t="s">
        <v>1724</v>
      </c>
      <c r="C2055" s="265" t="s">
        <v>573</v>
      </c>
      <c r="D2055" s="265"/>
      <c r="E2055" s="265"/>
      <c r="F2055" s="265" t="s">
        <v>225</v>
      </c>
      <c r="G2055" s="190" t="s">
        <v>29</v>
      </c>
      <c r="H2055" s="260">
        <v>2</v>
      </c>
      <c r="I2055" s="746">
        <v>96446.349999999991</v>
      </c>
      <c r="J2055" s="421">
        <f t="shared" si="248"/>
        <v>192892.69999999998</v>
      </c>
      <c r="K2055" s="421">
        <v>14466.952499999998</v>
      </c>
      <c r="L2055" s="408">
        <f t="shared" si="245"/>
        <v>28933.904999999995</v>
      </c>
      <c r="M2055" s="408">
        <f t="shared" si="246"/>
        <v>110913.30249999999</v>
      </c>
      <c r="N2055" s="408">
        <f t="shared" si="247"/>
        <v>221826.60499999998</v>
      </c>
      <c r="O2055" s="299" t="s">
        <v>628</v>
      </c>
      <c r="P2055" s="514"/>
      <c r="Q2055" s="550"/>
      <c r="R2055" s="862"/>
      <c r="S2055" s="862"/>
    </row>
    <row r="2056" spans="1:19" s="3" customFormat="1" ht="27.6" hidden="1" outlineLevel="1">
      <c r="A2056" s="218" t="s">
        <v>4719</v>
      </c>
      <c r="B2056" s="219" t="s">
        <v>1724</v>
      </c>
      <c r="C2056" s="265" t="s">
        <v>573</v>
      </c>
      <c r="D2056" s="265"/>
      <c r="E2056" s="265"/>
      <c r="F2056" s="265" t="s">
        <v>225</v>
      </c>
      <c r="G2056" s="190" t="s">
        <v>29</v>
      </c>
      <c r="H2056" s="260">
        <v>4</v>
      </c>
      <c r="I2056" s="746">
        <v>81293.52</v>
      </c>
      <c r="J2056" s="421">
        <f t="shared" si="248"/>
        <v>325174.08</v>
      </c>
      <c r="K2056" s="421">
        <v>12194.028</v>
      </c>
      <c r="L2056" s="408">
        <f t="shared" si="245"/>
        <v>48776.112000000001</v>
      </c>
      <c r="M2056" s="408">
        <f t="shared" si="246"/>
        <v>93487.54800000001</v>
      </c>
      <c r="N2056" s="408">
        <f t="shared" si="247"/>
        <v>373950.19200000004</v>
      </c>
      <c r="O2056" s="299"/>
      <c r="P2056" s="514"/>
      <c r="Q2056" s="550"/>
      <c r="R2056" s="862"/>
      <c r="S2056" s="862"/>
    </row>
    <row r="2057" spans="1:19" s="3" customFormat="1" ht="27.6" hidden="1" outlineLevel="1">
      <c r="A2057" s="218" t="s">
        <v>4720</v>
      </c>
      <c r="B2057" s="219" t="s">
        <v>1724</v>
      </c>
      <c r="C2057" s="265" t="s">
        <v>573</v>
      </c>
      <c r="D2057" s="265"/>
      <c r="E2057" s="265"/>
      <c r="F2057" s="265" t="s">
        <v>225</v>
      </c>
      <c r="G2057" s="190" t="s">
        <v>29</v>
      </c>
      <c r="H2057" s="260">
        <v>9</v>
      </c>
      <c r="I2057" s="746">
        <v>86412.479999999996</v>
      </c>
      <c r="J2057" s="421">
        <f t="shared" si="248"/>
        <v>777712.32</v>
      </c>
      <c r="K2057" s="421">
        <v>12961.871999999999</v>
      </c>
      <c r="L2057" s="408">
        <f t="shared" si="245"/>
        <v>116656.848</v>
      </c>
      <c r="M2057" s="408">
        <f t="shared" si="246"/>
        <v>99374.351999999999</v>
      </c>
      <c r="N2057" s="408">
        <f t="shared" si="247"/>
        <v>894369.16799999995</v>
      </c>
      <c r="O2057" s="220" t="s">
        <v>1332</v>
      </c>
      <c r="P2057" s="518"/>
      <c r="Q2057" s="555"/>
      <c r="R2057" s="862"/>
      <c r="S2057" s="862"/>
    </row>
    <row r="2058" spans="1:19" s="3" customFormat="1" ht="27.6" hidden="1" outlineLevel="1">
      <c r="A2058" s="218" t="s">
        <v>4721</v>
      </c>
      <c r="B2058" s="219" t="s">
        <v>1724</v>
      </c>
      <c r="C2058" s="265" t="s">
        <v>573</v>
      </c>
      <c r="D2058" s="265"/>
      <c r="E2058" s="265"/>
      <c r="F2058" s="265" t="s">
        <v>225</v>
      </c>
      <c r="G2058" s="190" t="s">
        <v>29</v>
      </c>
      <c r="H2058" s="260">
        <v>8</v>
      </c>
      <c r="I2058" s="746">
        <v>90098.469999999987</v>
      </c>
      <c r="J2058" s="421">
        <f t="shared" si="248"/>
        <v>720787.75999999989</v>
      </c>
      <c r="K2058" s="421">
        <v>13514.770499999997</v>
      </c>
      <c r="L2058" s="408">
        <f t="shared" si="245"/>
        <v>108118.16399999998</v>
      </c>
      <c r="M2058" s="408">
        <f t="shared" si="246"/>
        <v>103613.24049999999</v>
      </c>
      <c r="N2058" s="408">
        <f t="shared" si="247"/>
        <v>828905.92399999988</v>
      </c>
      <c r="O2058" s="220" t="s">
        <v>1333</v>
      </c>
      <c r="P2058" s="518"/>
      <c r="Q2058" s="555"/>
      <c r="R2058" s="862"/>
      <c r="S2058" s="862"/>
    </row>
    <row r="2059" spans="1:19" s="3" customFormat="1" ht="27.6" hidden="1" outlineLevel="1">
      <c r="A2059" s="218" t="s">
        <v>4722</v>
      </c>
      <c r="B2059" s="219" t="s">
        <v>1724</v>
      </c>
      <c r="C2059" s="265" t="s">
        <v>573</v>
      </c>
      <c r="D2059" s="265"/>
      <c r="E2059" s="265"/>
      <c r="F2059" s="265" t="s">
        <v>225</v>
      </c>
      <c r="G2059" s="190" t="s">
        <v>29</v>
      </c>
      <c r="H2059" s="260">
        <v>10</v>
      </c>
      <c r="I2059" s="746">
        <v>96446.349999999991</v>
      </c>
      <c r="J2059" s="421">
        <f t="shared" si="248"/>
        <v>964463.49999999988</v>
      </c>
      <c r="K2059" s="421">
        <v>14466.952499999998</v>
      </c>
      <c r="L2059" s="408">
        <f t="shared" si="245"/>
        <v>144669.52499999997</v>
      </c>
      <c r="M2059" s="408">
        <f t="shared" si="246"/>
        <v>110913.30249999999</v>
      </c>
      <c r="N2059" s="408">
        <f t="shared" si="247"/>
        <v>1109133.0249999999</v>
      </c>
      <c r="O2059" s="220" t="s">
        <v>1334</v>
      </c>
      <c r="P2059" s="518"/>
      <c r="Q2059" s="555"/>
      <c r="R2059" s="862"/>
      <c r="S2059" s="862"/>
    </row>
    <row r="2060" spans="1:19" s="3" customFormat="1" ht="27.6" hidden="1" outlineLevel="1">
      <c r="A2060" s="218" t="s">
        <v>4723</v>
      </c>
      <c r="B2060" s="219" t="s">
        <v>1724</v>
      </c>
      <c r="C2060" s="265" t="s">
        <v>573</v>
      </c>
      <c r="D2060" s="265"/>
      <c r="E2060" s="265"/>
      <c r="F2060" s="265" t="s">
        <v>225</v>
      </c>
      <c r="G2060" s="190" t="s">
        <v>29</v>
      </c>
      <c r="H2060" s="260">
        <v>6</v>
      </c>
      <c r="I2060" s="746">
        <v>104227.2</v>
      </c>
      <c r="J2060" s="421">
        <f t="shared" si="248"/>
        <v>625363.19999999995</v>
      </c>
      <c r="K2060" s="421">
        <v>15634.079999999998</v>
      </c>
      <c r="L2060" s="408">
        <f t="shared" si="245"/>
        <v>93804.479999999981</v>
      </c>
      <c r="M2060" s="408">
        <f t="shared" si="246"/>
        <v>119861.28</v>
      </c>
      <c r="N2060" s="408">
        <f t="shared" si="247"/>
        <v>719167.67999999993</v>
      </c>
      <c r="O2060" s="220" t="s">
        <v>1335</v>
      </c>
      <c r="P2060" s="518"/>
      <c r="Q2060" s="555"/>
      <c r="R2060" s="862"/>
      <c r="S2060" s="862"/>
    </row>
    <row r="2061" spans="1:19" s="3" customFormat="1" ht="27.6" hidden="1" outlineLevel="1">
      <c r="A2061" s="218" t="s">
        <v>4724</v>
      </c>
      <c r="B2061" s="219" t="s">
        <v>1724</v>
      </c>
      <c r="C2061" s="265" t="s">
        <v>573</v>
      </c>
      <c r="D2061" s="265"/>
      <c r="E2061" s="265"/>
      <c r="F2061" s="265" t="s">
        <v>225</v>
      </c>
      <c r="G2061" s="190" t="s">
        <v>29</v>
      </c>
      <c r="H2061" s="260">
        <v>2</v>
      </c>
      <c r="I2061" s="746">
        <v>90098.469999999987</v>
      </c>
      <c r="J2061" s="421">
        <f t="shared" si="248"/>
        <v>180196.93999999997</v>
      </c>
      <c r="K2061" s="421">
        <v>13514.770499999997</v>
      </c>
      <c r="L2061" s="408">
        <f t="shared" si="245"/>
        <v>27029.540999999994</v>
      </c>
      <c r="M2061" s="408">
        <f t="shared" si="246"/>
        <v>103613.24049999999</v>
      </c>
      <c r="N2061" s="408">
        <f t="shared" si="247"/>
        <v>207226.48099999997</v>
      </c>
      <c r="O2061" s="220"/>
      <c r="P2061" s="518"/>
      <c r="Q2061" s="555"/>
      <c r="R2061" s="862"/>
      <c r="S2061" s="862"/>
    </row>
    <row r="2062" spans="1:19" s="3" customFormat="1" ht="27.6" hidden="1" outlineLevel="1">
      <c r="A2062" s="218" t="s">
        <v>4725</v>
      </c>
      <c r="B2062" s="219" t="s">
        <v>1724</v>
      </c>
      <c r="C2062" s="265" t="s">
        <v>573</v>
      </c>
      <c r="D2062" s="265"/>
      <c r="E2062" s="265"/>
      <c r="F2062" s="265" t="s">
        <v>225</v>
      </c>
      <c r="G2062" s="190" t="s">
        <v>29</v>
      </c>
      <c r="H2062" s="260">
        <v>2</v>
      </c>
      <c r="I2062" s="746">
        <v>96446.349999999991</v>
      </c>
      <c r="J2062" s="421">
        <f t="shared" si="248"/>
        <v>192892.69999999998</v>
      </c>
      <c r="K2062" s="421">
        <v>14466.952499999998</v>
      </c>
      <c r="L2062" s="408">
        <f t="shared" si="245"/>
        <v>28933.904999999995</v>
      </c>
      <c r="M2062" s="408">
        <f t="shared" si="246"/>
        <v>110913.30249999999</v>
      </c>
      <c r="N2062" s="408">
        <f t="shared" si="247"/>
        <v>221826.60499999998</v>
      </c>
      <c r="O2062" s="220" t="s">
        <v>628</v>
      </c>
      <c r="P2062" s="518"/>
      <c r="Q2062" s="555"/>
      <c r="R2062" s="862"/>
      <c r="S2062" s="862"/>
    </row>
    <row r="2063" spans="1:19" s="3" customFormat="1" ht="27.6" hidden="1" outlineLevel="1">
      <c r="A2063" s="218" t="s">
        <v>4726</v>
      </c>
      <c r="B2063" s="219" t="s">
        <v>1724</v>
      </c>
      <c r="C2063" s="265" t="s">
        <v>572</v>
      </c>
      <c r="D2063" s="265"/>
      <c r="E2063" s="265"/>
      <c r="F2063" s="265" t="s">
        <v>225</v>
      </c>
      <c r="G2063" s="190" t="s">
        <v>29</v>
      </c>
      <c r="H2063" s="260">
        <v>15</v>
      </c>
      <c r="I2063" s="746">
        <v>40680.640000000007</v>
      </c>
      <c r="J2063" s="421">
        <f t="shared" si="248"/>
        <v>610209.60000000009</v>
      </c>
      <c r="K2063" s="421">
        <v>6102.0960000000005</v>
      </c>
      <c r="L2063" s="408">
        <f t="shared" si="245"/>
        <v>91531.44</v>
      </c>
      <c r="M2063" s="408">
        <f t="shared" si="246"/>
        <v>46782.736000000004</v>
      </c>
      <c r="N2063" s="408">
        <f t="shared" si="247"/>
        <v>701741.04</v>
      </c>
      <c r="O2063" s="299"/>
      <c r="P2063" s="514"/>
      <c r="Q2063" s="550"/>
      <c r="R2063" s="862"/>
      <c r="S2063" s="862"/>
    </row>
    <row r="2064" spans="1:19" s="3" customFormat="1" ht="27.6" hidden="1" outlineLevel="1">
      <c r="A2064" s="218" t="s">
        <v>4727</v>
      </c>
      <c r="B2064" s="219" t="s">
        <v>1724</v>
      </c>
      <c r="C2064" s="265" t="s">
        <v>572</v>
      </c>
      <c r="D2064" s="265"/>
      <c r="E2064" s="265"/>
      <c r="F2064" s="265" t="s">
        <v>225</v>
      </c>
      <c r="G2064" s="190" t="s">
        <v>29</v>
      </c>
      <c r="H2064" s="260">
        <v>4</v>
      </c>
      <c r="I2064" s="746">
        <v>43274.77</v>
      </c>
      <c r="J2064" s="421">
        <f t="shared" si="248"/>
        <v>173099.08</v>
      </c>
      <c r="K2064" s="421">
        <v>6491.2154999999993</v>
      </c>
      <c r="L2064" s="408">
        <f t="shared" si="245"/>
        <v>25964.861999999997</v>
      </c>
      <c r="M2064" s="408">
        <f t="shared" si="246"/>
        <v>49765.985499999995</v>
      </c>
      <c r="N2064" s="408">
        <f t="shared" si="247"/>
        <v>199063.94199999998</v>
      </c>
      <c r="O2064" s="299"/>
      <c r="P2064" s="514"/>
      <c r="Q2064" s="550"/>
      <c r="R2064" s="862"/>
      <c r="S2064" s="862"/>
    </row>
    <row r="2065" spans="1:19" s="3" customFormat="1" ht="27.6" hidden="1" outlineLevel="1">
      <c r="A2065" s="218" t="s">
        <v>4728</v>
      </c>
      <c r="B2065" s="219" t="s">
        <v>1724</v>
      </c>
      <c r="C2065" s="265" t="s">
        <v>572</v>
      </c>
      <c r="D2065" s="265"/>
      <c r="E2065" s="265"/>
      <c r="F2065" s="265" t="s">
        <v>225</v>
      </c>
      <c r="G2065" s="190" t="s">
        <v>29</v>
      </c>
      <c r="H2065" s="260">
        <v>5</v>
      </c>
      <c r="I2065" s="746">
        <v>44366.630000000005</v>
      </c>
      <c r="J2065" s="421">
        <f t="shared" si="248"/>
        <v>221833.15000000002</v>
      </c>
      <c r="K2065" s="421">
        <v>6654.9945000000007</v>
      </c>
      <c r="L2065" s="408">
        <f t="shared" si="245"/>
        <v>33274.972500000003</v>
      </c>
      <c r="M2065" s="408">
        <f t="shared" si="246"/>
        <v>51021.624500000005</v>
      </c>
      <c r="N2065" s="408">
        <f t="shared" si="247"/>
        <v>255108.12250000003</v>
      </c>
      <c r="O2065" s="299"/>
      <c r="P2065" s="514"/>
      <c r="Q2065" s="550"/>
      <c r="R2065" s="862"/>
      <c r="S2065" s="862"/>
    </row>
    <row r="2066" spans="1:19" s="3" customFormat="1" ht="27.6" hidden="1" outlineLevel="1">
      <c r="A2066" s="218" t="s">
        <v>4729</v>
      </c>
      <c r="B2066" s="219" t="s">
        <v>1724</v>
      </c>
      <c r="C2066" s="265" t="s">
        <v>572</v>
      </c>
      <c r="D2066" s="265"/>
      <c r="E2066" s="265"/>
      <c r="F2066" s="265" t="s">
        <v>225</v>
      </c>
      <c r="G2066" s="190" t="s">
        <v>29</v>
      </c>
      <c r="H2066" s="260">
        <v>8</v>
      </c>
      <c r="I2066" s="746">
        <v>50168.579999999994</v>
      </c>
      <c r="J2066" s="421">
        <f t="shared" si="248"/>
        <v>401348.63999999996</v>
      </c>
      <c r="K2066" s="421">
        <v>7525.2869999999984</v>
      </c>
      <c r="L2066" s="408">
        <f t="shared" si="245"/>
        <v>60202.295999999988</v>
      </c>
      <c r="M2066" s="408">
        <f t="shared" si="246"/>
        <v>57693.866999999991</v>
      </c>
      <c r="N2066" s="408">
        <f t="shared" si="247"/>
        <v>461550.93599999993</v>
      </c>
      <c r="O2066" s="220" t="s">
        <v>631</v>
      </c>
      <c r="P2066" s="518"/>
      <c r="Q2066" s="555"/>
      <c r="R2066" s="862"/>
      <c r="S2066" s="862"/>
    </row>
    <row r="2067" spans="1:19" s="3" customFormat="1" ht="27.6" hidden="1" outlineLevel="1">
      <c r="A2067" s="218" t="s">
        <v>4730</v>
      </c>
      <c r="B2067" s="219" t="s">
        <v>1724</v>
      </c>
      <c r="C2067" s="265" t="s">
        <v>572</v>
      </c>
      <c r="D2067" s="265"/>
      <c r="E2067" s="265"/>
      <c r="F2067" s="265" t="s">
        <v>225</v>
      </c>
      <c r="G2067" s="190" t="s">
        <v>29</v>
      </c>
      <c r="H2067" s="260">
        <v>9</v>
      </c>
      <c r="I2067" s="746">
        <v>53307.869999999988</v>
      </c>
      <c r="J2067" s="421">
        <f t="shared" si="248"/>
        <v>479770.8299999999</v>
      </c>
      <c r="K2067" s="421">
        <v>7996.1804999999977</v>
      </c>
      <c r="L2067" s="408">
        <f t="shared" si="245"/>
        <v>71965.624499999976</v>
      </c>
      <c r="M2067" s="408">
        <f t="shared" si="246"/>
        <v>61304.050499999983</v>
      </c>
      <c r="N2067" s="408">
        <f t="shared" si="247"/>
        <v>551736.45449999988</v>
      </c>
      <c r="O2067" s="220"/>
      <c r="P2067" s="518"/>
      <c r="Q2067" s="555"/>
      <c r="R2067" s="862"/>
      <c r="S2067" s="862"/>
    </row>
    <row r="2068" spans="1:19" s="3" customFormat="1" ht="27.6" hidden="1" outlineLevel="1">
      <c r="A2068" s="218" t="s">
        <v>4731</v>
      </c>
      <c r="B2068" s="219" t="s">
        <v>1724</v>
      </c>
      <c r="C2068" s="265" t="s">
        <v>572</v>
      </c>
      <c r="D2068" s="265"/>
      <c r="E2068" s="265"/>
      <c r="F2068" s="265" t="s">
        <v>225</v>
      </c>
      <c r="G2068" s="190" t="s">
        <v>29</v>
      </c>
      <c r="H2068" s="260">
        <v>3</v>
      </c>
      <c r="I2068" s="746">
        <v>59042.06</v>
      </c>
      <c r="J2068" s="421">
        <f t="shared" si="248"/>
        <v>177126.18</v>
      </c>
      <c r="K2068" s="421">
        <v>8856.3089999999993</v>
      </c>
      <c r="L2068" s="408">
        <f t="shared" si="245"/>
        <v>26568.926999999996</v>
      </c>
      <c r="M2068" s="408">
        <f t="shared" si="246"/>
        <v>67898.368999999992</v>
      </c>
      <c r="N2068" s="408">
        <f t="shared" si="247"/>
        <v>203695.10699999996</v>
      </c>
      <c r="O2068" s="220" t="s">
        <v>1331</v>
      </c>
      <c r="P2068" s="518"/>
      <c r="Q2068" s="555"/>
      <c r="R2068" s="862"/>
      <c r="S2068" s="862"/>
    </row>
    <row r="2069" spans="1:19" s="3" customFormat="1" hidden="1" outlineLevel="1">
      <c r="A2069" s="218" t="s">
        <v>4732</v>
      </c>
      <c r="B2069" s="219" t="s">
        <v>1724</v>
      </c>
      <c r="C2069" s="265" t="s">
        <v>574</v>
      </c>
      <c r="D2069" s="265"/>
      <c r="E2069" s="265"/>
      <c r="F2069" s="265" t="s">
        <v>617</v>
      </c>
      <c r="G2069" s="190" t="s">
        <v>29</v>
      </c>
      <c r="H2069" s="260">
        <v>50</v>
      </c>
      <c r="I2069" s="746">
        <v>3010</v>
      </c>
      <c r="J2069" s="421">
        <f t="shared" si="248"/>
        <v>150500</v>
      </c>
      <c r="K2069" s="421">
        <v>451.5</v>
      </c>
      <c r="L2069" s="408">
        <f t="shared" si="245"/>
        <v>22575</v>
      </c>
      <c r="M2069" s="408">
        <f t="shared" si="246"/>
        <v>3461.5</v>
      </c>
      <c r="N2069" s="408">
        <f t="shared" si="247"/>
        <v>173075</v>
      </c>
      <c r="O2069" s="299"/>
      <c r="P2069" s="514"/>
      <c r="Q2069" s="550"/>
      <c r="R2069" s="862"/>
      <c r="S2069" s="862"/>
    </row>
    <row r="2070" spans="1:19" s="3" customFormat="1" hidden="1" outlineLevel="1">
      <c r="A2070" s="218" t="s">
        <v>4733</v>
      </c>
      <c r="B2070" s="219" t="s">
        <v>1724</v>
      </c>
      <c r="C2070" s="265" t="s">
        <v>574</v>
      </c>
      <c r="D2070" s="265"/>
      <c r="E2070" s="265"/>
      <c r="F2070" s="265" t="s">
        <v>617</v>
      </c>
      <c r="G2070" s="190" t="s">
        <v>29</v>
      </c>
      <c r="H2070" s="260">
        <v>57</v>
      </c>
      <c r="I2070" s="746">
        <v>3010</v>
      </c>
      <c r="J2070" s="421">
        <f t="shared" si="248"/>
        <v>171570</v>
      </c>
      <c r="K2070" s="421">
        <v>451.5</v>
      </c>
      <c r="L2070" s="408">
        <f t="shared" si="245"/>
        <v>25735.5</v>
      </c>
      <c r="M2070" s="408">
        <f t="shared" si="246"/>
        <v>3461.5</v>
      </c>
      <c r="N2070" s="408">
        <f t="shared" si="247"/>
        <v>197305.5</v>
      </c>
      <c r="O2070" s="299"/>
      <c r="P2070" s="514"/>
      <c r="Q2070" s="550"/>
      <c r="R2070" s="862"/>
      <c r="S2070" s="862"/>
    </row>
    <row r="2071" spans="1:19" s="3" customFormat="1" hidden="1" outlineLevel="1">
      <c r="A2071" s="218" t="s">
        <v>4734</v>
      </c>
      <c r="B2071" s="219" t="s">
        <v>1724</v>
      </c>
      <c r="C2071" s="265" t="s">
        <v>574</v>
      </c>
      <c r="D2071" s="265"/>
      <c r="E2071" s="265"/>
      <c r="F2071" s="265" t="s">
        <v>617</v>
      </c>
      <c r="G2071" s="190" t="s">
        <v>29</v>
      </c>
      <c r="H2071" s="260">
        <v>22</v>
      </c>
      <c r="I2071" s="746">
        <v>3010</v>
      </c>
      <c r="J2071" s="421">
        <f t="shared" si="248"/>
        <v>66220</v>
      </c>
      <c r="K2071" s="421">
        <v>451.5</v>
      </c>
      <c r="L2071" s="408">
        <f t="shared" si="245"/>
        <v>9933</v>
      </c>
      <c r="M2071" s="408">
        <f t="shared" si="246"/>
        <v>3461.5</v>
      </c>
      <c r="N2071" s="408">
        <f t="shared" si="247"/>
        <v>76153</v>
      </c>
      <c r="O2071" s="299"/>
      <c r="P2071" s="514"/>
      <c r="Q2071" s="550"/>
      <c r="R2071" s="862"/>
      <c r="S2071" s="862"/>
    </row>
    <row r="2072" spans="1:19" s="3" customFormat="1" hidden="1" outlineLevel="1">
      <c r="A2072" s="218" t="s">
        <v>4735</v>
      </c>
      <c r="B2072" s="219" t="s">
        <v>1724</v>
      </c>
      <c r="C2072" s="265" t="s">
        <v>575</v>
      </c>
      <c r="D2072" s="265"/>
      <c r="E2072" s="265"/>
      <c r="F2072" s="265" t="s">
        <v>617</v>
      </c>
      <c r="G2072" s="190" t="s">
        <v>29</v>
      </c>
      <c r="H2072" s="260">
        <v>28</v>
      </c>
      <c r="I2072" s="746">
        <v>4900</v>
      </c>
      <c r="J2072" s="421">
        <f t="shared" si="248"/>
        <v>137200</v>
      </c>
      <c r="K2072" s="421">
        <v>735</v>
      </c>
      <c r="L2072" s="408">
        <f t="shared" si="245"/>
        <v>20580</v>
      </c>
      <c r="M2072" s="408">
        <f t="shared" si="246"/>
        <v>5635</v>
      </c>
      <c r="N2072" s="408">
        <f t="shared" si="247"/>
        <v>157780</v>
      </c>
      <c r="O2072" s="299"/>
      <c r="P2072" s="514"/>
      <c r="Q2072" s="550"/>
      <c r="R2072" s="862"/>
      <c r="S2072" s="862"/>
    </row>
    <row r="2073" spans="1:19" s="3" customFormat="1" hidden="1" outlineLevel="1">
      <c r="A2073" s="218" t="s">
        <v>4736</v>
      </c>
      <c r="B2073" s="219" t="s">
        <v>1724</v>
      </c>
      <c r="C2073" s="265" t="s">
        <v>575</v>
      </c>
      <c r="D2073" s="265"/>
      <c r="E2073" s="265"/>
      <c r="F2073" s="265" t="s">
        <v>617</v>
      </c>
      <c r="G2073" s="190" t="s">
        <v>29</v>
      </c>
      <c r="H2073" s="260">
        <v>26</v>
      </c>
      <c r="I2073" s="746">
        <v>4900</v>
      </c>
      <c r="J2073" s="421">
        <f t="shared" si="248"/>
        <v>127400</v>
      </c>
      <c r="K2073" s="421">
        <v>735</v>
      </c>
      <c r="L2073" s="408">
        <f t="shared" si="245"/>
        <v>19110</v>
      </c>
      <c r="M2073" s="408">
        <f t="shared" si="246"/>
        <v>5635</v>
      </c>
      <c r="N2073" s="408">
        <f t="shared" si="247"/>
        <v>146510</v>
      </c>
      <c r="O2073" s="299"/>
      <c r="P2073" s="514"/>
      <c r="Q2073" s="550"/>
      <c r="R2073" s="862"/>
      <c r="S2073" s="862"/>
    </row>
    <row r="2074" spans="1:19" s="3" customFormat="1" hidden="1" outlineLevel="1">
      <c r="A2074" s="218" t="s">
        <v>4737</v>
      </c>
      <c r="B2074" s="219" t="s">
        <v>1724</v>
      </c>
      <c r="C2074" s="265" t="s">
        <v>575</v>
      </c>
      <c r="D2074" s="265"/>
      <c r="E2074" s="265"/>
      <c r="F2074" s="265" t="s">
        <v>617</v>
      </c>
      <c r="G2074" s="190" t="s">
        <v>29</v>
      </c>
      <c r="H2074" s="260">
        <v>4</v>
      </c>
      <c r="I2074" s="746">
        <v>4900</v>
      </c>
      <c r="J2074" s="421">
        <f t="shared" si="248"/>
        <v>19600</v>
      </c>
      <c r="K2074" s="421">
        <v>735</v>
      </c>
      <c r="L2074" s="408">
        <f t="shared" si="245"/>
        <v>2940</v>
      </c>
      <c r="M2074" s="408">
        <f t="shared" si="246"/>
        <v>5635</v>
      </c>
      <c r="N2074" s="408">
        <f t="shared" si="247"/>
        <v>22540</v>
      </c>
      <c r="O2074" s="299"/>
      <c r="P2074" s="514"/>
      <c r="Q2074" s="550"/>
      <c r="R2074" s="862"/>
      <c r="S2074" s="862"/>
    </row>
    <row r="2075" spans="1:19" s="3" customFormat="1" hidden="1" outlineLevel="1">
      <c r="A2075" s="218" t="s">
        <v>4738</v>
      </c>
      <c r="B2075" s="219" t="s">
        <v>1724</v>
      </c>
      <c r="C2075" s="265" t="s">
        <v>576</v>
      </c>
      <c r="D2075" s="265"/>
      <c r="E2075" s="265"/>
      <c r="F2075" s="265" t="s">
        <v>618</v>
      </c>
      <c r="G2075" s="190" t="s">
        <v>29</v>
      </c>
      <c r="H2075" s="260">
        <v>20</v>
      </c>
      <c r="I2075" s="746">
        <v>6498.7999999999993</v>
      </c>
      <c r="J2075" s="421">
        <f t="shared" si="248"/>
        <v>129975.99999999999</v>
      </c>
      <c r="K2075" s="421">
        <v>974.81999999999982</v>
      </c>
      <c r="L2075" s="408">
        <f t="shared" si="245"/>
        <v>19496.399999999998</v>
      </c>
      <c r="M2075" s="408">
        <f t="shared" si="246"/>
        <v>7473.619999999999</v>
      </c>
      <c r="N2075" s="408">
        <f t="shared" si="247"/>
        <v>149472.39999999997</v>
      </c>
      <c r="O2075" s="299"/>
      <c r="P2075" s="514"/>
      <c r="Q2075" s="550"/>
      <c r="R2075" s="862"/>
      <c r="S2075" s="862"/>
    </row>
    <row r="2076" spans="1:19" s="3" customFormat="1" hidden="1" outlineLevel="1">
      <c r="A2076" s="218" t="s">
        <v>4739</v>
      </c>
      <c r="B2076" s="219" t="s">
        <v>1724</v>
      </c>
      <c r="C2076" s="265" t="s">
        <v>576</v>
      </c>
      <c r="D2076" s="265"/>
      <c r="E2076" s="265"/>
      <c r="F2076" s="265" t="s">
        <v>618</v>
      </c>
      <c r="G2076" s="190" t="s">
        <v>29</v>
      </c>
      <c r="H2076" s="260">
        <v>15</v>
      </c>
      <c r="I2076" s="746">
        <v>6498.7999999999993</v>
      </c>
      <c r="J2076" s="421">
        <f t="shared" si="248"/>
        <v>97481.999999999985</v>
      </c>
      <c r="K2076" s="421">
        <v>974.81999999999982</v>
      </c>
      <c r="L2076" s="408">
        <f t="shared" ref="L2076:L2139" si="249">H2076*K2076</f>
        <v>14622.299999999997</v>
      </c>
      <c r="M2076" s="408">
        <f t="shared" ref="M2076:M2139" si="250">I2076+K2076</f>
        <v>7473.619999999999</v>
      </c>
      <c r="N2076" s="408">
        <f t="shared" ref="N2076:N2139" si="251">H2076*M2076</f>
        <v>112104.29999999999</v>
      </c>
      <c r="O2076" s="299"/>
      <c r="P2076" s="514"/>
      <c r="Q2076" s="550"/>
      <c r="R2076" s="862"/>
      <c r="S2076" s="862"/>
    </row>
    <row r="2077" spans="1:19" s="3" customFormat="1" hidden="1" outlineLevel="1">
      <c r="A2077" s="218" t="s">
        <v>4740</v>
      </c>
      <c r="B2077" s="219" t="s">
        <v>1724</v>
      </c>
      <c r="C2077" s="265" t="s">
        <v>576</v>
      </c>
      <c r="D2077" s="265"/>
      <c r="E2077" s="265"/>
      <c r="F2077" s="265" t="s">
        <v>618</v>
      </c>
      <c r="G2077" s="190" t="s">
        <v>29</v>
      </c>
      <c r="H2077" s="260">
        <v>4</v>
      </c>
      <c r="I2077" s="746">
        <v>6498.7999999999993</v>
      </c>
      <c r="J2077" s="421">
        <f t="shared" si="248"/>
        <v>25995.199999999997</v>
      </c>
      <c r="K2077" s="421">
        <v>974.81999999999982</v>
      </c>
      <c r="L2077" s="408">
        <f t="shared" si="249"/>
        <v>3899.2799999999993</v>
      </c>
      <c r="M2077" s="408">
        <f t="shared" si="250"/>
        <v>7473.619999999999</v>
      </c>
      <c r="N2077" s="408">
        <f t="shared" si="251"/>
        <v>29894.479999999996</v>
      </c>
      <c r="O2077" s="299"/>
      <c r="P2077" s="514"/>
      <c r="Q2077" s="550"/>
      <c r="R2077" s="862"/>
      <c r="S2077" s="862"/>
    </row>
    <row r="2078" spans="1:19" s="3" customFormat="1" hidden="1" outlineLevel="1">
      <c r="A2078" s="218" t="s">
        <v>4741</v>
      </c>
      <c r="B2078" s="219" t="s">
        <v>1724</v>
      </c>
      <c r="C2078" s="265" t="s">
        <v>577</v>
      </c>
      <c r="D2078" s="265"/>
      <c r="E2078" s="265"/>
      <c r="F2078" s="265" t="s">
        <v>225</v>
      </c>
      <c r="G2078" s="190" t="s">
        <v>29</v>
      </c>
      <c r="H2078" s="260">
        <v>4</v>
      </c>
      <c r="I2078" s="746">
        <v>87102.399999999994</v>
      </c>
      <c r="J2078" s="421">
        <f t="shared" si="248"/>
        <v>348409.59999999998</v>
      </c>
      <c r="K2078" s="421">
        <v>13065.359999999999</v>
      </c>
      <c r="L2078" s="408">
        <f t="shared" si="249"/>
        <v>52261.439999999995</v>
      </c>
      <c r="M2078" s="408">
        <f t="shared" si="250"/>
        <v>100167.76</v>
      </c>
      <c r="N2078" s="408">
        <f t="shared" si="251"/>
        <v>400671.04</v>
      </c>
      <c r="O2078" s="299"/>
      <c r="P2078" s="514"/>
      <c r="Q2078" s="550"/>
      <c r="R2078" s="862"/>
      <c r="S2078" s="862"/>
    </row>
    <row r="2079" spans="1:19" s="3" customFormat="1" hidden="1" outlineLevel="1">
      <c r="A2079" s="218" t="s">
        <v>4742</v>
      </c>
      <c r="B2079" s="219" t="s">
        <v>1724</v>
      </c>
      <c r="C2079" s="265" t="s">
        <v>577</v>
      </c>
      <c r="D2079" s="265"/>
      <c r="E2079" s="265"/>
      <c r="F2079" s="265" t="s">
        <v>225</v>
      </c>
      <c r="G2079" s="190" t="s">
        <v>29</v>
      </c>
      <c r="H2079" s="260">
        <v>10</v>
      </c>
      <c r="I2079" s="746">
        <v>87102.399999999994</v>
      </c>
      <c r="J2079" s="421">
        <f t="shared" si="248"/>
        <v>871024</v>
      </c>
      <c r="K2079" s="421">
        <v>13065.359999999999</v>
      </c>
      <c r="L2079" s="408">
        <f t="shared" si="249"/>
        <v>130653.59999999999</v>
      </c>
      <c r="M2079" s="408">
        <f t="shared" si="250"/>
        <v>100167.76</v>
      </c>
      <c r="N2079" s="408">
        <f t="shared" si="251"/>
        <v>1001677.6</v>
      </c>
      <c r="O2079" s="299"/>
      <c r="P2079" s="514"/>
      <c r="Q2079" s="550"/>
      <c r="R2079" s="862"/>
      <c r="S2079" s="862"/>
    </row>
    <row r="2080" spans="1:19" s="3" customFormat="1" hidden="1" outlineLevel="1">
      <c r="A2080" s="218" t="s">
        <v>4743</v>
      </c>
      <c r="B2080" s="219" t="s">
        <v>1724</v>
      </c>
      <c r="C2080" s="265" t="s">
        <v>577</v>
      </c>
      <c r="D2080" s="265"/>
      <c r="E2080" s="265"/>
      <c r="F2080" s="265" t="s">
        <v>225</v>
      </c>
      <c r="G2080" s="190" t="s">
        <v>29</v>
      </c>
      <c r="H2080" s="260">
        <v>1</v>
      </c>
      <c r="I2080" s="746">
        <v>87102.399999999994</v>
      </c>
      <c r="J2080" s="421">
        <f t="shared" si="248"/>
        <v>87102.399999999994</v>
      </c>
      <c r="K2080" s="421">
        <v>13065.359999999999</v>
      </c>
      <c r="L2080" s="408">
        <f t="shared" si="249"/>
        <v>13065.359999999999</v>
      </c>
      <c r="M2080" s="408">
        <f t="shared" si="250"/>
        <v>100167.76</v>
      </c>
      <c r="N2080" s="408">
        <f t="shared" si="251"/>
        <v>100167.76</v>
      </c>
      <c r="O2080" s="299"/>
      <c r="P2080" s="514"/>
      <c r="Q2080" s="550"/>
      <c r="R2080" s="862"/>
      <c r="S2080" s="862"/>
    </row>
    <row r="2081" spans="1:19" s="3" customFormat="1" hidden="1" outlineLevel="1">
      <c r="A2081" s="218" t="s">
        <v>4744</v>
      </c>
      <c r="B2081" s="219" t="s">
        <v>1724</v>
      </c>
      <c r="C2081" s="265" t="s">
        <v>578</v>
      </c>
      <c r="D2081" s="265"/>
      <c r="E2081" s="265"/>
      <c r="F2081" s="265" t="s">
        <v>225</v>
      </c>
      <c r="G2081" s="190" t="s">
        <v>29</v>
      </c>
      <c r="H2081" s="260">
        <v>7</v>
      </c>
      <c r="I2081" s="746">
        <v>7740.0399999999991</v>
      </c>
      <c r="J2081" s="421">
        <f t="shared" si="248"/>
        <v>54180.279999999992</v>
      </c>
      <c r="K2081" s="421">
        <v>1161.0059999999999</v>
      </c>
      <c r="L2081" s="408">
        <f t="shared" si="249"/>
        <v>8127.0419999999995</v>
      </c>
      <c r="M2081" s="408">
        <f t="shared" si="250"/>
        <v>8901.0459999999985</v>
      </c>
      <c r="N2081" s="408">
        <f t="shared" si="251"/>
        <v>62307.321999999986</v>
      </c>
      <c r="O2081" s="299"/>
      <c r="P2081" s="514"/>
      <c r="Q2081" s="550"/>
      <c r="R2081" s="862"/>
      <c r="S2081" s="862"/>
    </row>
    <row r="2082" spans="1:19" s="3" customFormat="1" hidden="1" outlineLevel="1">
      <c r="A2082" s="218" t="s">
        <v>4745</v>
      </c>
      <c r="B2082" s="219" t="s">
        <v>1724</v>
      </c>
      <c r="C2082" s="265" t="s">
        <v>578</v>
      </c>
      <c r="D2082" s="265"/>
      <c r="E2082" s="265"/>
      <c r="F2082" s="265" t="s">
        <v>225</v>
      </c>
      <c r="G2082" s="190" t="s">
        <v>29</v>
      </c>
      <c r="H2082" s="260">
        <v>25</v>
      </c>
      <c r="I2082" s="746">
        <v>8122.73</v>
      </c>
      <c r="J2082" s="421">
        <f t="shared" si="248"/>
        <v>203068.25</v>
      </c>
      <c r="K2082" s="421">
        <v>1218.4095</v>
      </c>
      <c r="L2082" s="408">
        <f t="shared" si="249"/>
        <v>30460.237499999999</v>
      </c>
      <c r="M2082" s="408">
        <f t="shared" si="250"/>
        <v>9341.1394999999993</v>
      </c>
      <c r="N2082" s="408">
        <f t="shared" si="251"/>
        <v>233528.48749999999</v>
      </c>
      <c r="O2082" s="299"/>
      <c r="P2082" s="514"/>
      <c r="Q2082" s="550"/>
      <c r="R2082" s="862"/>
      <c r="S2082" s="862"/>
    </row>
    <row r="2083" spans="1:19" s="3" customFormat="1" hidden="1" outlineLevel="1">
      <c r="A2083" s="218" t="s">
        <v>4746</v>
      </c>
      <c r="B2083" s="219" t="s">
        <v>1724</v>
      </c>
      <c r="C2083" s="265" t="s">
        <v>578</v>
      </c>
      <c r="D2083" s="265"/>
      <c r="E2083" s="265"/>
      <c r="F2083" s="265" t="s">
        <v>225</v>
      </c>
      <c r="G2083" s="190" t="s">
        <v>29</v>
      </c>
      <c r="H2083" s="260">
        <v>22</v>
      </c>
      <c r="I2083" s="746">
        <v>8504.3419999999987</v>
      </c>
      <c r="J2083" s="421">
        <f t="shared" si="248"/>
        <v>187095.52399999998</v>
      </c>
      <c r="K2083" s="421">
        <v>1275.6512999999998</v>
      </c>
      <c r="L2083" s="408">
        <f t="shared" si="249"/>
        <v>28064.328599999993</v>
      </c>
      <c r="M2083" s="408">
        <f t="shared" si="250"/>
        <v>9779.9932999999983</v>
      </c>
      <c r="N2083" s="408">
        <f t="shared" si="251"/>
        <v>215159.85259999995</v>
      </c>
      <c r="O2083" s="299"/>
      <c r="P2083" s="514"/>
      <c r="Q2083" s="550"/>
      <c r="R2083" s="862"/>
      <c r="S2083" s="862"/>
    </row>
    <row r="2084" spans="1:19" s="3" customFormat="1" hidden="1" outlineLevel="1">
      <c r="A2084" s="218" t="s">
        <v>4747</v>
      </c>
      <c r="B2084" s="219" t="s">
        <v>1724</v>
      </c>
      <c r="C2084" s="265" t="s">
        <v>578</v>
      </c>
      <c r="D2084" s="265"/>
      <c r="E2084" s="265"/>
      <c r="F2084" s="265" t="s">
        <v>225</v>
      </c>
      <c r="G2084" s="190" t="s">
        <v>29</v>
      </c>
      <c r="H2084" s="260">
        <v>16</v>
      </c>
      <c r="I2084" s="746">
        <v>15385.216</v>
      </c>
      <c r="J2084" s="421">
        <f t="shared" si="248"/>
        <v>246163.45600000001</v>
      </c>
      <c r="K2084" s="421">
        <v>2307.7824000000001</v>
      </c>
      <c r="L2084" s="408">
        <f t="shared" si="249"/>
        <v>36924.518400000001</v>
      </c>
      <c r="M2084" s="408">
        <f t="shared" si="250"/>
        <v>17692.9984</v>
      </c>
      <c r="N2084" s="408">
        <f t="shared" si="251"/>
        <v>283087.97440000001</v>
      </c>
      <c r="O2084" s="299"/>
      <c r="P2084" s="514"/>
      <c r="Q2084" s="550"/>
      <c r="R2084" s="862"/>
      <c r="S2084" s="862"/>
    </row>
    <row r="2085" spans="1:19" s="3" customFormat="1" hidden="1" outlineLevel="1">
      <c r="A2085" s="218" t="s">
        <v>4748</v>
      </c>
      <c r="B2085" s="219" t="s">
        <v>1724</v>
      </c>
      <c r="C2085" s="265" t="s">
        <v>578</v>
      </c>
      <c r="D2085" s="265"/>
      <c r="E2085" s="265"/>
      <c r="F2085" s="265" t="s">
        <v>225</v>
      </c>
      <c r="G2085" s="190" t="s">
        <v>29</v>
      </c>
      <c r="H2085" s="260">
        <v>16</v>
      </c>
      <c r="I2085" s="746">
        <v>16149.518</v>
      </c>
      <c r="J2085" s="421">
        <f t="shared" si="248"/>
        <v>258392.288</v>
      </c>
      <c r="K2085" s="421">
        <v>2422.4276999999997</v>
      </c>
      <c r="L2085" s="408">
        <f t="shared" si="249"/>
        <v>38758.843199999996</v>
      </c>
      <c r="M2085" s="408">
        <f t="shared" si="250"/>
        <v>18571.9457</v>
      </c>
      <c r="N2085" s="408">
        <f t="shared" si="251"/>
        <v>297151.1312</v>
      </c>
      <c r="O2085" s="299"/>
      <c r="P2085" s="514"/>
      <c r="Q2085" s="550"/>
      <c r="R2085" s="862"/>
      <c r="S2085" s="862"/>
    </row>
    <row r="2086" spans="1:19" s="3" customFormat="1" hidden="1" outlineLevel="1">
      <c r="A2086" s="218" t="s">
        <v>4749</v>
      </c>
      <c r="B2086" s="219" t="s">
        <v>1724</v>
      </c>
      <c r="C2086" s="265" t="s">
        <v>578</v>
      </c>
      <c r="D2086" s="265"/>
      <c r="E2086" s="265"/>
      <c r="F2086" s="265" t="s">
        <v>225</v>
      </c>
      <c r="G2086" s="190" t="s">
        <v>29</v>
      </c>
      <c r="H2086" s="260">
        <v>17</v>
      </c>
      <c r="I2086" s="746">
        <v>28094.835999999999</v>
      </c>
      <c r="J2086" s="421">
        <f t="shared" si="248"/>
        <v>477612.212</v>
      </c>
      <c r="K2086" s="421">
        <v>4214.2253999999994</v>
      </c>
      <c r="L2086" s="408">
        <f t="shared" si="249"/>
        <v>71641.831799999985</v>
      </c>
      <c r="M2086" s="408">
        <f t="shared" si="250"/>
        <v>32309.061399999999</v>
      </c>
      <c r="N2086" s="408">
        <f t="shared" si="251"/>
        <v>549254.04379999998</v>
      </c>
      <c r="O2086" s="299"/>
      <c r="P2086" s="514"/>
      <c r="Q2086" s="550"/>
      <c r="R2086" s="862"/>
      <c r="S2086" s="862"/>
    </row>
    <row r="2087" spans="1:19" s="3" customFormat="1" hidden="1" outlineLevel="1">
      <c r="A2087" s="218" t="s">
        <v>4750</v>
      </c>
      <c r="B2087" s="219" t="s">
        <v>1724</v>
      </c>
      <c r="C2087" s="265" t="s">
        <v>578</v>
      </c>
      <c r="D2087" s="265"/>
      <c r="E2087" s="265"/>
      <c r="F2087" s="265" t="s">
        <v>225</v>
      </c>
      <c r="G2087" s="190" t="s">
        <v>29</v>
      </c>
      <c r="H2087" s="260">
        <v>3</v>
      </c>
      <c r="I2087" s="746">
        <v>28094.835999999999</v>
      </c>
      <c r="J2087" s="421">
        <f t="shared" ref="J2087:J2150" si="252">H2087*I2087</f>
        <v>84284.508000000002</v>
      </c>
      <c r="K2087" s="421">
        <v>4214.2253999999994</v>
      </c>
      <c r="L2087" s="408">
        <f t="shared" si="249"/>
        <v>12642.676199999998</v>
      </c>
      <c r="M2087" s="408">
        <f t="shared" si="250"/>
        <v>32309.061399999999</v>
      </c>
      <c r="N2087" s="408">
        <f t="shared" si="251"/>
        <v>96927.184199999989</v>
      </c>
      <c r="O2087" s="299"/>
      <c r="P2087" s="514"/>
      <c r="Q2087" s="550"/>
      <c r="R2087" s="862"/>
      <c r="S2087" s="862"/>
    </row>
    <row r="2088" spans="1:19" s="3" customFormat="1" hidden="1" outlineLevel="1">
      <c r="A2088" s="218" t="s">
        <v>4751</v>
      </c>
      <c r="B2088" s="219" t="s">
        <v>1724</v>
      </c>
      <c r="C2088" s="265" t="s">
        <v>578</v>
      </c>
      <c r="D2088" s="265"/>
      <c r="E2088" s="265"/>
      <c r="F2088" s="265" t="s">
        <v>225</v>
      </c>
      <c r="G2088" s="190" t="s">
        <v>29</v>
      </c>
      <c r="H2088" s="260">
        <v>6</v>
      </c>
      <c r="I2088" s="746">
        <v>34591.941999999995</v>
      </c>
      <c r="J2088" s="421">
        <f t="shared" si="252"/>
        <v>207551.65199999997</v>
      </c>
      <c r="K2088" s="421">
        <v>5188.791299999999</v>
      </c>
      <c r="L2088" s="408">
        <f t="shared" si="249"/>
        <v>31132.747799999994</v>
      </c>
      <c r="M2088" s="408">
        <f t="shared" si="250"/>
        <v>39780.733299999993</v>
      </c>
      <c r="N2088" s="408">
        <f t="shared" si="251"/>
        <v>238684.39979999996</v>
      </c>
      <c r="O2088" s="299"/>
      <c r="P2088" s="514"/>
      <c r="Q2088" s="550"/>
      <c r="R2088" s="862"/>
      <c r="S2088" s="862"/>
    </row>
    <row r="2089" spans="1:19" s="3" customFormat="1" hidden="1" outlineLevel="1">
      <c r="A2089" s="218" t="s">
        <v>4752</v>
      </c>
      <c r="B2089" s="219" t="s">
        <v>1724</v>
      </c>
      <c r="C2089" s="265" t="s">
        <v>578</v>
      </c>
      <c r="D2089" s="265"/>
      <c r="E2089" s="265"/>
      <c r="F2089" s="265" t="s">
        <v>225</v>
      </c>
      <c r="G2089" s="190" t="s">
        <v>29</v>
      </c>
      <c r="H2089" s="260">
        <v>3</v>
      </c>
      <c r="I2089" s="746">
        <v>7740.0399999999991</v>
      </c>
      <c r="J2089" s="421">
        <f t="shared" si="252"/>
        <v>23220.119999999995</v>
      </c>
      <c r="K2089" s="421">
        <v>1161.0059999999999</v>
      </c>
      <c r="L2089" s="408">
        <f t="shared" si="249"/>
        <v>3483.0179999999996</v>
      </c>
      <c r="M2089" s="408">
        <f t="shared" si="250"/>
        <v>8901.0459999999985</v>
      </c>
      <c r="N2089" s="408">
        <f t="shared" si="251"/>
        <v>26703.137999999995</v>
      </c>
      <c r="O2089" s="299"/>
      <c r="P2089" s="514"/>
      <c r="Q2089" s="550"/>
      <c r="R2089" s="862"/>
      <c r="S2089" s="862"/>
    </row>
    <row r="2090" spans="1:19" s="3" customFormat="1" hidden="1" outlineLevel="1">
      <c r="A2090" s="218" t="s">
        <v>4753</v>
      </c>
      <c r="B2090" s="219" t="s">
        <v>1724</v>
      </c>
      <c r="C2090" s="265" t="s">
        <v>578</v>
      </c>
      <c r="D2090" s="265"/>
      <c r="E2090" s="265"/>
      <c r="F2090" s="265" t="s">
        <v>225</v>
      </c>
      <c r="G2090" s="190" t="s">
        <v>29</v>
      </c>
      <c r="H2090" s="260">
        <v>12</v>
      </c>
      <c r="I2090" s="746">
        <v>8122.73</v>
      </c>
      <c r="J2090" s="421">
        <f t="shared" si="252"/>
        <v>97472.76</v>
      </c>
      <c r="K2090" s="421">
        <v>1218.4095</v>
      </c>
      <c r="L2090" s="408">
        <f t="shared" si="249"/>
        <v>14620.914000000001</v>
      </c>
      <c r="M2090" s="408">
        <f t="shared" si="250"/>
        <v>9341.1394999999993</v>
      </c>
      <c r="N2090" s="408">
        <f t="shared" si="251"/>
        <v>112093.674</v>
      </c>
      <c r="O2090" s="299"/>
      <c r="P2090" s="514"/>
      <c r="Q2090" s="550"/>
      <c r="R2090" s="862"/>
      <c r="S2090" s="862"/>
    </row>
    <row r="2091" spans="1:19" s="3" customFormat="1" hidden="1" outlineLevel="1">
      <c r="A2091" s="218" t="s">
        <v>4754</v>
      </c>
      <c r="B2091" s="219" t="s">
        <v>1724</v>
      </c>
      <c r="C2091" s="265" t="s">
        <v>578</v>
      </c>
      <c r="D2091" s="265"/>
      <c r="E2091" s="265"/>
      <c r="F2091" s="265" t="s">
        <v>225</v>
      </c>
      <c r="G2091" s="190" t="s">
        <v>29</v>
      </c>
      <c r="H2091" s="260">
        <v>21</v>
      </c>
      <c r="I2091" s="746">
        <v>8504.3419999999987</v>
      </c>
      <c r="J2091" s="421">
        <f t="shared" si="252"/>
        <v>178591.18199999997</v>
      </c>
      <c r="K2091" s="421">
        <v>1275.6512999999998</v>
      </c>
      <c r="L2091" s="408">
        <f t="shared" si="249"/>
        <v>26788.677299999996</v>
      </c>
      <c r="M2091" s="408">
        <f t="shared" si="250"/>
        <v>9779.9932999999983</v>
      </c>
      <c r="N2091" s="408">
        <f t="shared" si="251"/>
        <v>205379.85929999995</v>
      </c>
      <c r="O2091" s="299"/>
      <c r="P2091" s="514"/>
      <c r="Q2091" s="550"/>
      <c r="R2091" s="862"/>
      <c r="S2091" s="862"/>
    </row>
    <row r="2092" spans="1:19" s="3" customFormat="1" hidden="1" outlineLevel="1">
      <c r="A2092" s="218" t="s">
        <v>4755</v>
      </c>
      <c r="B2092" s="219" t="s">
        <v>1724</v>
      </c>
      <c r="C2092" s="265" t="s">
        <v>578</v>
      </c>
      <c r="D2092" s="265"/>
      <c r="E2092" s="265"/>
      <c r="F2092" s="265" t="s">
        <v>225</v>
      </c>
      <c r="G2092" s="190" t="s">
        <v>29</v>
      </c>
      <c r="H2092" s="260">
        <v>18</v>
      </c>
      <c r="I2092" s="746">
        <v>15385.216</v>
      </c>
      <c r="J2092" s="421">
        <f t="shared" si="252"/>
        <v>276933.88800000004</v>
      </c>
      <c r="K2092" s="421">
        <v>2307.7824000000001</v>
      </c>
      <c r="L2092" s="408">
        <f t="shared" si="249"/>
        <v>41540.083200000001</v>
      </c>
      <c r="M2092" s="408">
        <f t="shared" si="250"/>
        <v>17692.9984</v>
      </c>
      <c r="N2092" s="408">
        <f t="shared" si="251"/>
        <v>318473.97120000003</v>
      </c>
      <c r="O2092" s="299"/>
      <c r="P2092" s="514"/>
      <c r="Q2092" s="550"/>
      <c r="R2092" s="862"/>
      <c r="S2092" s="862"/>
    </row>
    <row r="2093" spans="1:19" s="3" customFormat="1" hidden="1" outlineLevel="1">
      <c r="A2093" s="218" t="s">
        <v>4756</v>
      </c>
      <c r="B2093" s="219" t="s">
        <v>1724</v>
      </c>
      <c r="C2093" s="265" t="s">
        <v>578</v>
      </c>
      <c r="D2093" s="265"/>
      <c r="E2093" s="265"/>
      <c r="F2093" s="265" t="s">
        <v>225</v>
      </c>
      <c r="G2093" s="190" t="s">
        <v>29</v>
      </c>
      <c r="H2093" s="260">
        <v>10</v>
      </c>
      <c r="I2093" s="746">
        <v>16149.518</v>
      </c>
      <c r="J2093" s="421">
        <f t="shared" si="252"/>
        <v>161495.18</v>
      </c>
      <c r="K2093" s="421">
        <v>2422.4276999999997</v>
      </c>
      <c r="L2093" s="408">
        <f t="shared" si="249"/>
        <v>24224.276999999998</v>
      </c>
      <c r="M2093" s="408">
        <f t="shared" si="250"/>
        <v>18571.9457</v>
      </c>
      <c r="N2093" s="408">
        <f t="shared" si="251"/>
        <v>185719.45699999999</v>
      </c>
      <c r="O2093" s="299"/>
      <c r="P2093" s="514"/>
      <c r="Q2093" s="550"/>
      <c r="R2093" s="862"/>
      <c r="S2093" s="862"/>
    </row>
    <row r="2094" spans="1:19" s="3" customFormat="1" hidden="1" outlineLevel="1">
      <c r="A2094" s="218" t="s">
        <v>4757</v>
      </c>
      <c r="B2094" s="219" t="s">
        <v>1724</v>
      </c>
      <c r="C2094" s="265" t="s">
        <v>578</v>
      </c>
      <c r="D2094" s="265"/>
      <c r="E2094" s="265"/>
      <c r="F2094" s="265" t="s">
        <v>225</v>
      </c>
      <c r="G2094" s="190" t="s">
        <v>29</v>
      </c>
      <c r="H2094" s="260">
        <v>15</v>
      </c>
      <c r="I2094" s="746">
        <v>28094.835999999999</v>
      </c>
      <c r="J2094" s="421">
        <f t="shared" si="252"/>
        <v>421422.54</v>
      </c>
      <c r="K2094" s="421">
        <v>4214.2253999999994</v>
      </c>
      <c r="L2094" s="408">
        <f t="shared" si="249"/>
        <v>63213.380999999994</v>
      </c>
      <c r="M2094" s="408">
        <f t="shared" si="250"/>
        <v>32309.061399999999</v>
      </c>
      <c r="N2094" s="408">
        <f t="shared" si="251"/>
        <v>484635.92099999997</v>
      </c>
      <c r="O2094" s="299"/>
      <c r="P2094" s="514"/>
      <c r="Q2094" s="550"/>
      <c r="R2094" s="862"/>
      <c r="S2094" s="862"/>
    </row>
    <row r="2095" spans="1:19" s="3" customFormat="1" hidden="1" outlineLevel="1">
      <c r="A2095" s="218" t="s">
        <v>4758</v>
      </c>
      <c r="B2095" s="219" t="s">
        <v>1724</v>
      </c>
      <c r="C2095" s="265" t="s">
        <v>578</v>
      </c>
      <c r="D2095" s="265"/>
      <c r="E2095" s="265"/>
      <c r="F2095" s="265" t="s">
        <v>225</v>
      </c>
      <c r="G2095" s="190" t="s">
        <v>29</v>
      </c>
      <c r="H2095" s="260">
        <v>5</v>
      </c>
      <c r="I2095" s="746">
        <v>28094.835999999999</v>
      </c>
      <c r="J2095" s="421">
        <f t="shared" si="252"/>
        <v>140474.18</v>
      </c>
      <c r="K2095" s="421">
        <v>4214.2253999999994</v>
      </c>
      <c r="L2095" s="408">
        <f t="shared" si="249"/>
        <v>21071.126999999997</v>
      </c>
      <c r="M2095" s="408">
        <f t="shared" si="250"/>
        <v>32309.061399999999</v>
      </c>
      <c r="N2095" s="408">
        <f t="shared" si="251"/>
        <v>161545.307</v>
      </c>
      <c r="O2095" s="299"/>
      <c r="P2095" s="514"/>
      <c r="Q2095" s="550"/>
      <c r="R2095" s="862"/>
      <c r="S2095" s="862"/>
    </row>
    <row r="2096" spans="1:19" s="3" customFormat="1" hidden="1" outlineLevel="1">
      <c r="A2096" s="218" t="s">
        <v>4759</v>
      </c>
      <c r="B2096" s="219" t="s">
        <v>1724</v>
      </c>
      <c r="C2096" s="265" t="s">
        <v>578</v>
      </c>
      <c r="D2096" s="265"/>
      <c r="E2096" s="265"/>
      <c r="F2096" s="265" t="s">
        <v>225</v>
      </c>
      <c r="G2096" s="190" t="s">
        <v>29</v>
      </c>
      <c r="H2096" s="260">
        <v>3</v>
      </c>
      <c r="I2096" s="746">
        <v>34591.941999999995</v>
      </c>
      <c r="J2096" s="421">
        <f t="shared" si="252"/>
        <v>103775.82599999999</v>
      </c>
      <c r="K2096" s="421">
        <v>5188.791299999999</v>
      </c>
      <c r="L2096" s="408">
        <f t="shared" si="249"/>
        <v>15566.373899999997</v>
      </c>
      <c r="M2096" s="408">
        <f t="shared" si="250"/>
        <v>39780.733299999993</v>
      </c>
      <c r="N2096" s="408">
        <f t="shared" si="251"/>
        <v>119342.19989999998</v>
      </c>
      <c r="O2096" s="299"/>
      <c r="P2096" s="514"/>
      <c r="Q2096" s="550"/>
      <c r="R2096" s="862"/>
      <c r="S2096" s="862"/>
    </row>
    <row r="2097" spans="1:19" s="3" customFormat="1" hidden="1" outlineLevel="1">
      <c r="A2097" s="218" t="s">
        <v>4760</v>
      </c>
      <c r="B2097" s="219" t="s">
        <v>1724</v>
      </c>
      <c r="C2097" s="265" t="s">
        <v>578</v>
      </c>
      <c r="D2097" s="265"/>
      <c r="E2097" s="265"/>
      <c r="F2097" s="265" t="s">
        <v>225</v>
      </c>
      <c r="G2097" s="190" t="s">
        <v>29</v>
      </c>
      <c r="H2097" s="260">
        <v>2</v>
      </c>
      <c r="I2097" s="746">
        <v>7740.0399999999991</v>
      </c>
      <c r="J2097" s="421">
        <f t="shared" si="252"/>
        <v>15480.079999999998</v>
      </c>
      <c r="K2097" s="421">
        <v>1161.0059999999999</v>
      </c>
      <c r="L2097" s="408">
        <f t="shared" si="249"/>
        <v>2322.0119999999997</v>
      </c>
      <c r="M2097" s="408">
        <f t="shared" si="250"/>
        <v>8901.0459999999985</v>
      </c>
      <c r="N2097" s="408">
        <f t="shared" si="251"/>
        <v>17802.091999999997</v>
      </c>
      <c r="O2097" s="299"/>
      <c r="P2097" s="514"/>
      <c r="Q2097" s="550"/>
      <c r="R2097" s="862"/>
      <c r="S2097" s="862"/>
    </row>
    <row r="2098" spans="1:19" s="3" customFormat="1" hidden="1" outlineLevel="1">
      <c r="A2098" s="218" t="s">
        <v>4761</v>
      </c>
      <c r="B2098" s="219" t="s">
        <v>1724</v>
      </c>
      <c r="C2098" s="265" t="s">
        <v>578</v>
      </c>
      <c r="D2098" s="265"/>
      <c r="E2098" s="265"/>
      <c r="F2098" s="265" t="s">
        <v>225</v>
      </c>
      <c r="G2098" s="190" t="s">
        <v>29</v>
      </c>
      <c r="H2098" s="260">
        <v>12</v>
      </c>
      <c r="I2098" s="746">
        <v>8122.73</v>
      </c>
      <c r="J2098" s="421">
        <f t="shared" si="252"/>
        <v>97472.76</v>
      </c>
      <c r="K2098" s="421">
        <v>1218.4095</v>
      </c>
      <c r="L2098" s="408">
        <f t="shared" si="249"/>
        <v>14620.914000000001</v>
      </c>
      <c r="M2098" s="408">
        <f t="shared" si="250"/>
        <v>9341.1394999999993</v>
      </c>
      <c r="N2098" s="408">
        <f t="shared" si="251"/>
        <v>112093.674</v>
      </c>
      <c r="O2098" s="299"/>
      <c r="P2098" s="514"/>
      <c r="Q2098" s="550"/>
      <c r="R2098" s="862"/>
      <c r="S2098" s="862"/>
    </row>
    <row r="2099" spans="1:19" s="3" customFormat="1" hidden="1" outlineLevel="1">
      <c r="A2099" s="218" t="s">
        <v>4762</v>
      </c>
      <c r="B2099" s="219" t="s">
        <v>1724</v>
      </c>
      <c r="C2099" s="265" t="s">
        <v>578</v>
      </c>
      <c r="D2099" s="265"/>
      <c r="E2099" s="265"/>
      <c r="F2099" s="265" t="s">
        <v>225</v>
      </c>
      <c r="G2099" s="190" t="s">
        <v>29</v>
      </c>
      <c r="H2099" s="260">
        <v>3</v>
      </c>
      <c r="I2099" s="746">
        <v>8504.3419999999987</v>
      </c>
      <c r="J2099" s="421">
        <f t="shared" si="252"/>
        <v>25513.025999999998</v>
      </c>
      <c r="K2099" s="421">
        <v>1275.6512999999998</v>
      </c>
      <c r="L2099" s="408">
        <f t="shared" si="249"/>
        <v>3826.9538999999995</v>
      </c>
      <c r="M2099" s="408">
        <f t="shared" si="250"/>
        <v>9779.9932999999983</v>
      </c>
      <c r="N2099" s="408">
        <f t="shared" si="251"/>
        <v>29339.979899999995</v>
      </c>
      <c r="O2099" s="299"/>
      <c r="P2099" s="514"/>
      <c r="Q2099" s="550"/>
      <c r="R2099" s="862"/>
      <c r="S2099" s="862"/>
    </row>
    <row r="2100" spans="1:19" s="3" customFormat="1" hidden="1" outlineLevel="1">
      <c r="A2100" s="218" t="s">
        <v>4763</v>
      </c>
      <c r="B2100" s="219" t="s">
        <v>1724</v>
      </c>
      <c r="C2100" s="265" t="s">
        <v>578</v>
      </c>
      <c r="D2100" s="265"/>
      <c r="E2100" s="265"/>
      <c r="F2100" s="265" t="s">
        <v>225</v>
      </c>
      <c r="G2100" s="190" t="s">
        <v>29</v>
      </c>
      <c r="H2100" s="260">
        <v>4</v>
      </c>
      <c r="I2100" s="746">
        <v>15385.216</v>
      </c>
      <c r="J2100" s="421">
        <f t="shared" si="252"/>
        <v>61540.864000000001</v>
      </c>
      <c r="K2100" s="421">
        <v>2307.7824000000001</v>
      </c>
      <c r="L2100" s="408">
        <f t="shared" si="249"/>
        <v>9231.1296000000002</v>
      </c>
      <c r="M2100" s="408">
        <f t="shared" si="250"/>
        <v>17692.9984</v>
      </c>
      <c r="N2100" s="408">
        <f t="shared" si="251"/>
        <v>70771.993600000002</v>
      </c>
      <c r="O2100" s="299"/>
      <c r="P2100" s="514"/>
      <c r="Q2100" s="550"/>
      <c r="R2100" s="862"/>
      <c r="S2100" s="862"/>
    </row>
    <row r="2101" spans="1:19" s="3" customFormat="1" hidden="1" outlineLevel="1">
      <c r="A2101" s="218" t="s">
        <v>4764</v>
      </c>
      <c r="B2101" s="219" t="s">
        <v>1724</v>
      </c>
      <c r="C2101" s="265" t="s">
        <v>578</v>
      </c>
      <c r="D2101" s="265"/>
      <c r="E2101" s="265"/>
      <c r="F2101" s="265" t="s">
        <v>225</v>
      </c>
      <c r="G2101" s="190" t="s">
        <v>29</v>
      </c>
      <c r="H2101" s="260">
        <v>3</v>
      </c>
      <c r="I2101" s="746">
        <v>16149.518</v>
      </c>
      <c r="J2101" s="421">
        <f t="shared" si="252"/>
        <v>48448.554000000004</v>
      </c>
      <c r="K2101" s="421">
        <v>2422.4276999999997</v>
      </c>
      <c r="L2101" s="408">
        <f t="shared" si="249"/>
        <v>7267.2830999999987</v>
      </c>
      <c r="M2101" s="408">
        <f t="shared" si="250"/>
        <v>18571.9457</v>
      </c>
      <c r="N2101" s="408">
        <f t="shared" si="251"/>
        <v>55715.837100000004</v>
      </c>
      <c r="O2101" s="299"/>
      <c r="P2101" s="514"/>
      <c r="Q2101" s="550"/>
      <c r="R2101" s="862"/>
      <c r="S2101" s="862"/>
    </row>
    <row r="2102" spans="1:19" s="3" customFormat="1" hidden="1" outlineLevel="1">
      <c r="A2102" s="218" t="s">
        <v>4765</v>
      </c>
      <c r="B2102" s="219" t="s">
        <v>1724</v>
      </c>
      <c r="C2102" s="265" t="s">
        <v>578</v>
      </c>
      <c r="D2102" s="265"/>
      <c r="E2102" s="265"/>
      <c r="F2102" s="265" t="s">
        <v>225</v>
      </c>
      <c r="G2102" s="190" t="s">
        <v>29</v>
      </c>
      <c r="H2102" s="260">
        <v>2</v>
      </c>
      <c r="I2102" s="746">
        <v>28094.835999999999</v>
      </c>
      <c r="J2102" s="421">
        <f t="shared" si="252"/>
        <v>56189.671999999999</v>
      </c>
      <c r="K2102" s="421">
        <v>4214.2253999999994</v>
      </c>
      <c r="L2102" s="408">
        <f t="shared" si="249"/>
        <v>8428.4507999999987</v>
      </c>
      <c r="M2102" s="408">
        <f t="shared" si="250"/>
        <v>32309.061399999999</v>
      </c>
      <c r="N2102" s="408">
        <f t="shared" si="251"/>
        <v>64618.122799999997</v>
      </c>
      <c r="O2102" s="299"/>
      <c r="P2102" s="514"/>
      <c r="Q2102" s="550"/>
      <c r="R2102" s="862"/>
      <c r="S2102" s="862"/>
    </row>
    <row r="2103" spans="1:19" s="3" customFormat="1" hidden="1" outlineLevel="1">
      <c r="A2103" s="218" t="s">
        <v>4766</v>
      </c>
      <c r="B2103" s="219" t="s">
        <v>1724</v>
      </c>
      <c r="C2103" s="265" t="s">
        <v>578</v>
      </c>
      <c r="D2103" s="265"/>
      <c r="E2103" s="265"/>
      <c r="F2103" s="265" t="s">
        <v>225</v>
      </c>
      <c r="G2103" s="190" t="s">
        <v>29</v>
      </c>
      <c r="H2103" s="260">
        <v>1</v>
      </c>
      <c r="I2103" s="746">
        <v>28094.835999999999</v>
      </c>
      <c r="J2103" s="421">
        <f t="shared" si="252"/>
        <v>28094.835999999999</v>
      </c>
      <c r="K2103" s="421">
        <v>4214.2253999999994</v>
      </c>
      <c r="L2103" s="408">
        <f t="shared" si="249"/>
        <v>4214.2253999999994</v>
      </c>
      <c r="M2103" s="408">
        <f t="shared" si="250"/>
        <v>32309.061399999999</v>
      </c>
      <c r="N2103" s="408">
        <f t="shared" si="251"/>
        <v>32309.061399999999</v>
      </c>
      <c r="O2103" s="299"/>
      <c r="P2103" s="514"/>
      <c r="Q2103" s="550"/>
      <c r="R2103" s="862"/>
      <c r="S2103" s="862"/>
    </row>
    <row r="2104" spans="1:19" s="3" customFormat="1" ht="69" hidden="1" outlineLevel="1">
      <c r="A2104" s="218" t="s">
        <v>4767</v>
      </c>
      <c r="B2104" s="219" t="s">
        <v>1724</v>
      </c>
      <c r="C2104" s="265" t="s">
        <v>579</v>
      </c>
      <c r="D2104" s="265"/>
      <c r="E2104" s="265"/>
      <c r="F2104" s="265"/>
      <c r="G2104" s="190" t="s">
        <v>42</v>
      </c>
      <c r="H2104" s="260">
        <v>30</v>
      </c>
      <c r="I2104" s="746">
        <v>12500</v>
      </c>
      <c r="J2104" s="421">
        <f t="shared" si="252"/>
        <v>375000</v>
      </c>
      <c r="K2104" s="421">
        <v>0</v>
      </c>
      <c r="L2104" s="408">
        <f t="shared" si="249"/>
        <v>0</v>
      </c>
      <c r="M2104" s="408">
        <f t="shared" si="250"/>
        <v>12500</v>
      </c>
      <c r="N2104" s="408">
        <f t="shared" si="251"/>
        <v>375000</v>
      </c>
      <c r="O2104" s="220" t="s">
        <v>633</v>
      </c>
      <c r="P2104" s="518"/>
      <c r="Q2104" s="555"/>
      <c r="R2104" s="862"/>
      <c r="S2104" s="862"/>
    </row>
    <row r="2105" spans="1:19" s="3" customFormat="1" ht="69" hidden="1" outlineLevel="1">
      <c r="A2105" s="218" t="s">
        <v>4768</v>
      </c>
      <c r="B2105" s="219" t="s">
        <v>1724</v>
      </c>
      <c r="C2105" s="265" t="s">
        <v>579</v>
      </c>
      <c r="D2105" s="265"/>
      <c r="E2105" s="265"/>
      <c r="F2105" s="265"/>
      <c r="G2105" s="190" t="s">
        <v>42</v>
      </c>
      <c r="H2105" s="260">
        <v>120</v>
      </c>
      <c r="I2105" s="746">
        <v>12500</v>
      </c>
      <c r="J2105" s="421">
        <f t="shared" si="252"/>
        <v>1500000</v>
      </c>
      <c r="K2105" s="421">
        <v>0</v>
      </c>
      <c r="L2105" s="408">
        <f t="shared" si="249"/>
        <v>0</v>
      </c>
      <c r="M2105" s="408">
        <f t="shared" si="250"/>
        <v>12500</v>
      </c>
      <c r="N2105" s="408">
        <f t="shared" si="251"/>
        <v>1500000</v>
      </c>
      <c r="O2105" s="299" t="s">
        <v>633</v>
      </c>
      <c r="P2105" s="514"/>
      <c r="Q2105" s="550"/>
      <c r="R2105" s="862"/>
      <c r="S2105" s="862"/>
    </row>
    <row r="2106" spans="1:19" s="3" customFormat="1" hidden="1" outlineLevel="1">
      <c r="A2106" s="33" t="s">
        <v>2079</v>
      </c>
      <c r="B2106" s="34" t="s">
        <v>1724</v>
      </c>
      <c r="C2106" s="270" t="s">
        <v>291</v>
      </c>
      <c r="D2106" s="270"/>
      <c r="E2106" s="270"/>
      <c r="F2106" s="270"/>
      <c r="G2106" s="27"/>
      <c r="H2106" s="288"/>
      <c r="I2106" s="499"/>
      <c r="J2106" s="420">
        <f t="shared" si="252"/>
        <v>0</v>
      </c>
      <c r="K2106" s="422"/>
      <c r="L2106" s="409">
        <f t="shared" si="249"/>
        <v>0</v>
      </c>
      <c r="M2106" s="409">
        <f t="shared" si="250"/>
        <v>0</v>
      </c>
      <c r="N2106" s="409">
        <f t="shared" si="251"/>
        <v>0</v>
      </c>
      <c r="O2106" s="64"/>
      <c r="P2106" s="514"/>
      <c r="Q2106" s="550"/>
      <c r="R2106" s="862"/>
      <c r="S2106" s="862"/>
    </row>
    <row r="2107" spans="1:19" s="3" customFormat="1" hidden="1" outlineLevel="1">
      <c r="A2107" s="218" t="s">
        <v>2080</v>
      </c>
      <c r="B2107" s="219" t="s">
        <v>1724</v>
      </c>
      <c r="C2107" s="265" t="s">
        <v>580</v>
      </c>
      <c r="D2107" s="265"/>
      <c r="E2107" s="265"/>
      <c r="F2107" s="265" t="s">
        <v>619</v>
      </c>
      <c r="G2107" s="190" t="s">
        <v>29</v>
      </c>
      <c r="H2107" s="260">
        <v>48</v>
      </c>
      <c r="I2107" s="746">
        <v>3767.166666666667</v>
      </c>
      <c r="J2107" s="421">
        <f t="shared" si="252"/>
        <v>180824</v>
      </c>
      <c r="K2107" s="421">
        <v>678.1</v>
      </c>
      <c r="L2107" s="408">
        <f t="shared" si="249"/>
        <v>32548.800000000003</v>
      </c>
      <c r="M2107" s="408">
        <f t="shared" si="250"/>
        <v>4445.2666666666673</v>
      </c>
      <c r="N2107" s="408">
        <f t="shared" si="251"/>
        <v>213372.80000000005</v>
      </c>
      <c r="O2107" s="299"/>
      <c r="P2107" s="514"/>
      <c r="Q2107" s="550"/>
      <c r="R2107" s="862"/>
      <c r="S2107" s="862"/>
    </row>
    <row r="2108" spans="1:19" s="3" customFormat="1" hidden="1" outlineLevel="1">
      <c r="A2108" s="218" t="s">
        <v>4641</v>
      </c>
      <c r="B2108" s="219" t="s">
        <v>1724</v>
      </c>
      <c r="C2108" s="265" t="s">
        <v>580</v>
      </c>
      <c r="D2108" s="265"/>
      <c r="E2108" s="265"/>
      <c r="F2108" s="265" t="s">
        <v>619</v>
      </c>
      <c r="G2108" s="309" t="s">
        <v>29</v>
      </c>
      <c r="H2108" s="309">
        <v>4</v>
      </c>
      <c r="I2108" s="746">
        <v>3767.166666666667</v>
      </c>
      <c r="J2108" s="421">
        <f t="shared" si="252"/>
        <v>15068.666666666668</v>
      </c>
      <c r="K2108" s="421">
        <v>678.1</v>
      </c>
      <c r="L2108" s="408">
        <f t="shared" si="249"/>
        <v>2712.4</v>
      </c>
      <c r="M2108" s="408">
        <f t="shared" si="250"/>
        <v>4445.2666666666673</v>
      </c>
      <c r="N2108" s="408">
        <f t="shared" si="251"/>
        <v>17781.066666666669</v>
      </c>
      <c r="O2108" s="308"/>
      <c r="P2108" s="519"/>
      <c r="Q2108" s="556"/>
      <c r="R2108" s="862"/>
      <c r="S2108" s="862"/>
    </row>
    <row r="2109" spans="1:19" s="3" customFormat="1" hidden="1" outlineLevel="1">
      <c r="A2109" s="33" t="s">
        <v>2081</v>
      </c>
      <c r="B2109" s="34" t="s">
        <v>1724</v>
      </c>
      <c r="C2109" s="270" t="s">
        <v>297</v>
      </c>
      <c r="D2109" s="270"/>
      <c r="E2109" s="270"/>
      <c r="F2109" s="270"/>
      <c r="G2109" s="27"/>
      <c r="H2109" s="288"/>
      <c r="I2109" s="499"/>
      <c r="J2109" s="420">
        <f t="shared" si="252"/>
        <v>0</v>
      </c>
      <c r="K2109" s="422"/>
      <c r="L2109" s="409">
        <f t="shared" si="249"/>
        <v>0</v>
      </c>
      <c r="M2109" s="409">
        <f t="shared" si="250"/>
        <v>0</v>
      </c>
      <c r="N2109" s="409">
        <f t="shared" si="251"/>
        <v>0</v>
      </c>
      <c r="O2109" s="64"/>
      <c r="P2109" s="514"/>
      <c r="Q2109" s="550"/>
      <c r="R2109" s="862"/>
      <c r="S2109" s="862"/>
    </row>
    <row r="2110" spans="1:19" s="3" customFormat="1" hidden="1" outlineLevel="1">
      <c r="A2110" s="218" t="s">
        <v>2082</v>
      </c>
      <c r="B2110" s="219" t="s">
        <v>1724</v>
      </c>
      <c r="C2110" s="265" t="s">
        <v>299</v>
      </c>
      <c r="D2110" s="265"/>
      <c r="E2110" s="265"/>
      <c r="F2110" s="265"/>
      <c r="G2110" s="190" t="s">
        <v>24</v>
      </c>
      <c r="H2110" s="260">
        <v>80</v>
      </c>
      <c r="I2110" s="746">
        <v>771.49800000000016</v>
      </c>
      <c r="J2110" s="421">
        <f t="shared" si="252"/>
        <v>61719.840000000011</v>
      </c>
      <c r="K2110" s="421">
        <v>675.0607500000001</v>
      </c>
      <c r="L2110" s="408">
        <f t="shared" si="249"/>
        <v>54004.860000000008</v>
      </c>
      <c r="M2110" s="408">
        <f t="shared" si="250"/>
        <v>1446.5587500000001</v>
      </c>
      <c r="N2110" s="408">
        <f t="shared" si="251"/>
        <v>115724.70000000001</v>
      </c>
      <c r="O2110" s="299"/>
      <c r="P2110" s="514"/>
      <c r="Q2110" s="550"/>
      <c r="R2110" s="862"/>
      <c r="S2110" s="862"/>
    </row>
    <row r="2111" spans="1:19" s="3" customFormat="1" hidden="1" outlineLevel="1">
      <c r="A2111" s="218" t="s">
        <v>2083</v>
      </c>
      <c r="B2111" s="219" t="s">
        <v>1724</v>
      </c>
      <c r="C2111" s="265" t="s">
        <v>328</v>
      </c>
      <c r="D2111" s="265"/>
      <c r="E2111" s="265"/>
      <c r="F2111" s="265"/>
      <c r="G2111" s="190" t="s">
        <v>29</v>
      </c>
      <c r="H2111" s="260">
        <v>96</v>
      </c>
      <c r="I2111" s="746">
        <v>771.49799999999993</v>
      </c>
      <c r="J2111" s="421">
        <f t="shared" si="252"/>
        <v>74063.80799999999</v>
      </c>
      <c r="K2111" s="421">
        <v>675.06074999999998</v>
      </c>
      <c r="L2111" s="408">
        <f t="shared" si="249"/>
        <v>64805.831999999995</v>
      </c>
      <c r="M2111" s="408">
        <f t="shared" si="250"/>
        <v>1446.5587499999999</v>
      </c>
      <c r="N2111" s="408">
        <f t="shared" si="251"/>
        <v>138869.63999999998</v>
      </c>
      <c r="O2111" s="299"/>
      <c r="P2111" s="514"/>
      <c r="Q2111" s="550"/>
      <c r="R2111" s="862"/>
      <c r="S2111" s="862"/>
    </row>
    <row r="2112" spans="1:19" s="3" customFormat="1" ht="41.4" hidden="1" outlineLevel="1">
      <c r="A2112" s="218" t="s">
        <v>2084</v>
      </c>
      <c r="B2112" s="219" t="s">
        <v>1724</v>
      </c>
      <c r="C2112" s="265" t="s">
        <v>581</v>
      </c>
      <c r="D2112" s="265"/>
      <c r="E2112" s="265"/>
      <c r="F2112" s="265"/>
      <c r="G2112" s="190" t="s">
        <v>22</v>
      </c>
      <c r="H2112" s="260">
        <v>40</v>
      </c>
      <c r="I2112" s="746">
        <v>2458.3333333333335</v>
      </c>
      <c r="J2112" s="421">
        <f t="shared" si="252"/>
        <v>98333.333333333343</v>
      </c>
      <c r="K2112" s="421">
        <v>1108</v>
      </c>
      <c r="L2112" s="408">
        <f t="shared" si="249"/>
        <v>44320</v>
      </c>
      <c r="M2112" s="408">
        <f t="shared" si="250"/>
        <v>3566.3333333333335</v>
      </c>
      <c r="N2112" s="408">
        <f t="shared" si="251"/>
        <v>142653.33333333334</v>
      </c>
      <c r="O2112" s="299"/>
      <c r="P2112" s="514"/>
      <c r="Q2112" s="550"/>
      <c r="R2112" s="862"/>
      <c r="S2112" s="862"/>
    </row>
    <row r="2113" spans="1:19" s="3" customFormat="1" ht="27.6" hidden="1" outlineLevel="1">
      <c r="A2113" s="218" t="s">
        <v>2085</v>
      </c>
      <c r="B2113" s="219" t="s">
        <v>1724</v>
      </c>
      <c r="C2113" s="265" t="s">
        <v>582</v>
      </c>
      <c r="D2113" s="265"/>
      <c r="E2113" s="265"/>
      <c r="F2113" s="265" t="s">
        <v>620</v>
      </c>
      <c r="G2113" s="190" t="s">
        <v>22</v>
      </c>
      <c r="H2113" s="260">
        <v>190</v>
      </c>
      <c r="I2113" s="746">
        <v>652.16666666666674</v>
      </c>
      <c r="J2113" s="421">
        <f t="shared" si="252"/>
        <v>123911.66666666669</v>
      </c>
      <c r="K2113" s="421">
        <v>156.52000000000001</v>
      </c>
      <c r="L2113" s="408">
        <f t="shared" si="249"/>
        <v>29738.800000000003</v>
      </c>
      <c r="M2113" s="408">
        <f t="shared" si="250"/>
        <v>808.68666666666672</v>
      </c>
      <c r="N2113" s="408">
        <f t="shared" si="251"/>
        <v>153650.46666666667</v>
      </c>
      <c r="O2113" s="299"/>
      <c r="P2113" s="514"/>
      <c r="Q2113" s="550"/>
      <c r="R2113" s="862"/>
      <c r="S2113" s="862"/>
    </row>
    <row r="2114" spans="1:19" s="3" customFormat="1" ht="69" hidden="1" outlineLevel="1">
      <c r="A2114" s="218" t="s">
        <v>2086</v>
      </c>
      <c r="B2114" s="219" t="s">
        <v>1724</v>
      </c>
      <c r="C2114" s="265" t="s">
        <v>583</v>
      </c>
      <c r="D2114" s="265"/>
      <c r="E2114" s="265"/>
      <c r="F2114" s="265"/>
      <c r="G2114" s="190" t="s">
        <v>42</v>
      </c>
      <c r="H2114" s="260">
        <v>80</v>
      </c>
      <c r="I2114" s="746">
        <v>458.33333333333337</v>
      </c>
      <c r="J2114" s="421">
        <f t="shared" si="252"/>
        <v>36666.666666666672</v>
      </c>
      <c r="K2114" s="421">
        <v>0</v>
      </c>
      <c r="L2114" s="408">
        <f t="shared" si="249"/>
        <v>0</v>
      </c>
      <c r="M2114" s="408">
        <f t="shared" si="250"/>
        <v>458.33333333333337</v>
      </c>
      <c r="N2114" s="408">
        <f t="shared" si="251"/>
        <v>36666.666666666672</v>
      </c>
      <c r="O2114" s="299" t="s">
        <v>633</v>
      </c>
      <c r="P2114" s="514"/>
      <c r="Q2114" s="550"/>
      <c r="R2114" s="862"/>
      <c r="S2114" s="862"/>
    </row>
    <row r="2115" spans="1:19" s="3" customFormat="1" ht="69" hidden="1" outlineLevel="1">
      <c r="A2115" s="218" t="s">
        <v>2087</v>
      </c>
      <c r="B2115" s="219" t="s">
        <v>1724</v>
      </c>
      <c r="C2115" s="265" t="s">
        <v>579</v>
      </c>
      <c r="D2115" s="265"/>
      <c r="E2115" s="265"/>
      <c r="F2115" s="265"/>
      <c r="G2115" s="190" t="s">
        <v>42</v>
      </c>
      <c r="H2115" s="260">
        <v>90</v>
      </c>
      <c r="I2115" s="746">
        <v>1250</v>
      </c>
      <c r="J2115" s="421">
        <f t="shared" si="252"/>
        <v>112500</v>
      </c>
      <c r="K2115" s="421">
        <v>0</v>
      </c>
      <c r="L2115" s="408">
        <f t="shared" si="249"/>
        <v>0</v>
      </c>
      <c r="M2115" s="408">
        <f t="shared" si="250"/>
        <v>1250</v>
      </c>
      <c r="N2115" s="408">
        <f t="shared" si="251"/>
        <v>112500</v>
      </c>
      <c r="O2115" s="311" t="s">
        <v>633</v>
      </c>
      <c r="P2115" s="515"/>
      <c r="Q2115" s="551"/>
      <c r="R2115" s="862"/>
      <c r="S2115" s="862"/>
    </row>
    <row r="2116" spans="1:19" s="3" customFormat="1" hidden="1" outlineLevel="1">
      <c r="A2116" s="218" t="s">
        <v>2088</v>
      </c>
      <c r="B2116" s="219" t="s">
        <v>1724</v>
      </c>
      <c r="C2116" s="265" t="s">
        <v>299</v>
      </c>
      <c r="D2116" s="265"/>
      <c r="E2116" s="265"/>
      <c r="F2116" s="265"/>
      <c r="G2116" s="190" t="s">
        <v>24</v>
      </c>
      <c r="H2116" s="260">
        <v>10</v>
      </c>
      <c r="I2116" s="746">
        <v>771.49800000000016</v>
      </c>
      <c r="J2116" s="421">
        <f t="shared" si="252"/>
        <v>7714.9800000000014</v>
      </c>
      <c r="K2116" s="421">
        <v>675.0607500000001</v>
      </c>
      <c r="L2116" s="408">
        <f t="shared" si="249"/>
        <v>6750.607500000001</v>
      </c>
      <c r="M2116" s="408">
        <f t="shared" si="250"/>
        <v>1446.5587500000001</v>
      </c>
      <c r="N2116" s="408">
        <f t="shared" si="251"/>
        <v>14465.587500000001</v>
      </c>
      <c r="O2116" s="311"/>
      <c r="P2116" s="515"/>
      <c r="Q2116" s="551"/>
      <c r="R2116" s="862"/>
      <c r="S2116" s="862"/>
    </row>
    <row r="2117" spans="1:19" s="3" customFormat="1" hidden="1" outlineLevel="1">
      <c r="A2117" s="218" t="s">
        <v>2089</v>
      </c>
      <c r="B2117" s="219" t="s">
        <v>1724</v>
      </c>
      <c r="C2117" s="265" t="s">
        <v>328</v>
      </c>
      <c r="D2117" s="265"/>
      <c r="E2117" s="265"/>
      <c r="F2117" s="265"/>
      <c r="G2117" s="190" t="s">
        <v>29</v>
      </c>
      <c r="H2117" s="260">
        <v>8</v>
      </c>
      <c r="I2117" s="746">
        <v>771.49799999999993</v>
      </c>
      <c r="J2117" s="421">
        <f t="shared" si="252"/>
        <v>6171.9839999999995</v>
      </c>
      <c r="K2117" s="421">
        <v>675.06074999999998</v>
      </c>
      <c r="L2117" s="408">
        <f t="shared" si="249"/>
        <v>5400.4859999999999</v>
      </c>
      <c r="M2117" s="408">
        <f t="shared" si="250"/>
        <v>1446.5587499999999</v>
      </c>
      <c r="N2117" s="408">
        <f t="shared" si="251"/>
        <v>11572.47</v>
      </c>
      <c r="O2117" s="311"/>
      <c r="P2117" s="515"/>
      <c r="Q2117" s="551"/>
      <c r="R2117" s="862"/>
      <c r="S2117" s="862"/>
    </row>
    <row r="2118" spans="1:19" s="3" customFormat="1" ht="41.4" hidden="1" outlineLevel="1">
      <c r="A2118" s="218" t="s">
        <v>2090</v>
      </c>
      <c r="B2118" s="219" t="s">
        <v>1724</v>
      </c>
      <c r="C2118" s="265" t="s">
        <v>1336</v>
      </c>
      <c r="D2118" s="265"/>
      <c r="E2118" s="265"/>
      <c r="F2118" s="265"/>
      <c r="G2118" s="190" t="s">
        <v>22</v>
      </c>
      <c r="H2118" s="260">
        <v>4</v>
      </c>
      <c r="I2118" s="746">
        <v>2458.3333333333335</v>
      </c>
      <c r="J2118" s="421">
        <f t="shared" si="252"/>
        <v>9833.3333333333339</v>
      </c>
      <c r="K2118" s="421">
        <v>1108</v>
      </c>
      <c r="L2118" s="408">
        <f t="shared" si="249"/>
        <v>4432</v>
      </c>
      <c r="M2118" s="408">
        <f t="shared" si="250"/>
        <v>3566.3333333333335</v>
      </c>
      <c r="N2118" s="408">
        <f t="shared" si="251"/>
        <v>14265.333333333334</v>
      </c>
      <c r="O2118" s="311"/>
      <c r="P2118" s="515"/>
      <c r="Q2118" s="551"/>
      <c r="R2118" s="862"/>
      <c r="S2118" s="862"/>
    </row>
    <row r="2119" spans="1:19" s="3" customFormat="1" hidden="1" outlineLevel="1">
      <c r="A2119" s="218" t="s">
        <v>2091</v>
      </c>
      <c r="B2119" s="219" t="s">
        <v>1724</v>
      </c>
      <c r="C2119" s="265"/>
      <c r="D2119" s="265"/>
      <c r="E2119" s="265"/>
      <c r="F2119" s="265"/>
      <c r="G2119" s="190"/>
      <c r="H2119" s="260"/>
      <c r="I2119" s="746">
        <v>0</v>
      </c>
      <c r="J2119" s="421">
        <f t="shared" si="252"/>
        <v>0</v>
      </c>
      <c r="K2119" s="421"/>
      <c r="L2119" s="408">
        <f t="shared" si="249"/>
        <v>0</v>
      </c>
      <c r="M2119" s="408">
        <f t="shared" si="250"/>
        <v>0</v>
      </c>
      <c r="N2119" s="408">
        <f t="shared" si="251"/>
        <v>0</v>
      </c>
      <c r="O2119" s="311"/>
      <c r="P2119" s="515"/>
      <c r="Q2119" s="551"/>
      <c r="R2119" s="862"/>
      <c r="S2119" s="862"/>
    </row>
    <row r="2120" spans="1:19" s="3" customFormat="1" ht="27.6" hidden="1" outlineLevel="1">
      <c r="A2120" s="218" t="s">
        <v>2092</v>
      </c>
      <c r="B2120" s="219" t="s">
        <v>1724</v>
      </c>
      <c r="C2120" s="265" t="s">
        <v>582</v>
      </c>
      <c r="D2120" s="265"/>
      <c r="E2120" s="265"/>
      <c r="F2120" s="265" t="s">
        <v>620</v>
      </c>
      <c r="G2120" s="190" t="s">
        <v>22</v>
      </c>
      <c r="H2120" s="260">
        <v>25</v>
      </c>
      <c r="I2120" s="746">
        <v>652.16666666666674</v>
      </c>
      <c r="J2120" s="421">
        <f t="shared" si="252"/>
        <v>16304.166666666668</v>
      </c>
      <c r="K2120" s="421">
        <v>156.52000000000001</v>
      </c>
      <c r="L2120" s="408">
        <f t="shared" si="249"/>
        <v>3913.0000000000005</v>
      </c>
      <c r="M2120" s="408">
        <f t="shared" si="250"/>
        <v>808.68666666666672</v>
      </c>
      <c r="N2120" s="408">
        <f t="shared" si="251"/>
        <v>20217.166666666668</v>
      </c>
      <c r="O2120" s="311"/>
      <c r="P2120" s="515"/>
      <c r="Q2120" s="551"/>
      <c r="R2120" s="862"/>
      <c r="S2120" s="862"/>
    </row>
    <row r="2121" spans="1:19" s="3" customFormat="1" hidden="1" outlineLevel="1">
      <c r="A2121" s="218" t="s">
        <v>2093</v>
      </c>
      <c r="B2121" s="219" t="s">
        <v>1724</v>
      </c>
      <c r="C2121" s="265"/>
      <c r="D2121" s="265"/>
      <c r="E2121" s="265"/>
      <c r="F2121" s="265"/>
      <c r="G2121" s="190"/>
      <c r="H2121" s="260"/>
      <c r="I2121" s="746">
        <v>0</v>
      </c>
      <c r="J2121" s="421">
        <f t="shared" si="252"/>
        <v>0</v>
      </c>
      <c r="K2121" s="421"/>
      <c r="L2121" s="408">
        <f t="shared" si="249"/>
        <v>0</v>
      </c>
      <c r="M2121" s="408">
        <f t="shared" si="250"/>
        <v>0</v>
      </c>
      <c r="N2121" s="408">
        <f t="shared" si="251"/>
        <v>0</v>
      </c>
      <c r="O2121" s="311"/>
      <c r="P2121" s="515"/>
      <c r="Q2121" s="551"/>
      <c r="R2121" s="862"/>
      <c r="S2121" s="862"/>
    </row>
    <row r="2122" spans="1:19" s="3" customFormat="1" ht="69" hidden="1" outlineLevel="1">
      <c r="A2122" s="218" t="s">
        <v>2094</v>
      </c>
      <c r="B2122" s="219" t="s">
        <v>1724</v>
      </c>
      <c r="C2122" s="265" t="s">
        <v>583</v>
      </c>
      <c r="D2122" s="265"/>
      <c r="E2122" s="265"/>
      <c r="F2122" s="265"/>
      <c r="G2122" s="190" t="s">
        <v>42</v>
      </c>
      <c r="H2122" s="260">
        <v>10</v>
      </c>
      <c r="I2122" s="746">
        <v>458.33333333333337</v>
      </c>
      <c r="J2122" s="421">
        <f t="shared" si="252"/>
        <v>4583.3333333333339</v>
      </c>
      <c r="K2122" s="421">
        <v>0</v>
      </c>
      <c r="L2122" s="408">
        <f t="shared" si="249"/>
        <v>0</v>
      </c>
      <c r="M2122" s="408">
        <f t="shared" si="250"/>
        <v>458.33333333333337</v>
      </c>
      <c r="N2122" s="408">
        <f t="shared" si="251"/>
        <v>4583.3333333333339</v>
      </c>
      <c r="O2122" s="220" t="s">
        <v>633</v>
      </c>
      <c r="P2122" s="518"/>
      <c r="Q2122" s="555"/>
      <c r="R2122" s="862"/>
      <c r="S2122" s="862"/>
    </row>
    <row r="2123" spans="1:19" s="3" customFormat="1" hidden="1" outlineLevel="1">
      <c r="A2123" s="33" t="s">
        <v>2095</v>
      </c>
      <c r="B2123" s="34" t="s">
        <v>1724</v>
      </c>
      <c r="C2123" s="270" t="s">
        <v>584</v>
      </c>
      <c r="D2123" s="270"/>
      <c r="E2123" s="270"/>
      <c r="F2123" s="270"/>
      <c r="G2123" s="27"/>
      <c r="H2123" s="288"/>
      <c r="I2123" s="499"/>
      <c r="J2123" s="420">
        <f t="shared" si="252"/>
        <v>0</v>
      </c>
      <c r="K2123" s="422"/>
      <c r="L2123" s="409">
        <f t="shared" si="249"/>
        <v>0</v>
      </c>
      <c r="M2123" s="409">
        <f t="shared" si="250"/>
        <v>0</v>
      </c>
      <c r="N2123" s="409">
        <f t="shared" si="251"/>
        <v>0</v>
      </c>
      <c r="O2123" s="316"/>
      <c r="P2123" s="520"/>
      <c r="Q2123" s="557"/>
      <c r="R2123" s="862"/>
      <c r="S2123" s="862"/>
    </row>
    <row r="2124" spans="1:19" s="3" customFormat="1" hidden="1" outlineLevel="1">
      <c r="A2124" s="218" t="s">
        <v>2096</v>
      </c>
      <c r="B2124" s="219" t="s">
        <v>1724</v>
      </c>
      <c r="C2124" s="265" t="s">
        <v>585</v>
      </c>
      <c r="D2124" s="265"/>
      <c r="E2124" s="265"/>
      <c r="F2124" s="265"/>
      <c r="G2124" s="190" t="s">
        <v>24</v>
      </c>
      <c r="H2124" s="260">
        <v>200</v>
      </c>
      <c r="I2124" s="746">
        <v>94.800000000000011</v>
      </c>
      <c r="J2124" s="421">
        <f t="shared" si="252"/>
        <v>18960.000000000004</v>
      </c>
      <c r="K2124" s="421">
        <v>66.917647058823533</v>
      </c>
      <c r="L2124" s="408">
        <f t="shared" si="249"/>
        <v>13383.529411764706</v>
      </c>
      <c r="M2124" s="408">
        <f t="shared" si="250"/>
        <v>161.71764705882356</v>
      </c>
      <c r="N2124" s="408">
        <f t="shared" si="251"/>
        <v>32343.529411764714</v>
      </c>
      <c r="O2124" s="1316" t="s">
        <v>634</v>
      </c>
      <c r="P2124" s="1287"/>
      <c r="Q2124" s="1290"/>
      <c r="R2124" s="862"/>
      <c r="S2124" s="862"/>
    </row>
    <row r="2125" spans="1:19" s="3" customFormat="1" hidden="1" outlineLevel="1">
      <c r="A2125" s="218" t="s">
        <v>2097</v>
      </c>
      <c r="B2125" s="219" t="s">
        <v>1724</v>
      </c>
      <c r="C2125" s="265" t="s">
        <v>585</v>
      </c>
      <c r="D2125" s="265"/>
      <c r="E2125" s="265"/>
      <c r="F2125" s="265"/>
      <c r="G2125" s="190" t="s">
        <v>24</v>
      </c>
      <c r="H2125" s="260">
        <v>710</v>
      </c>
      <c r="I2125" s="746">
        <v>245</v>
      </c>
      <c r="J2125" s="421">
        <f t="shared" si="252"/>
        <v>173950</v>
      </c>
      <c r="K2125" s="421">
        <v>172.94117647058823</v>
      </c>
      <c r="L2125" s="408">
        <f t="shared" si="249"/>
        <v>122788.23529411765</v>
      </c>
      <c r="M2125" s="408">
        <f t="shared" si="250"/>
        <v>417.94117647058823</v>
      </c>
      <c r="N2125" s="408">
        <f t="shared" si="251"/>
        <v>296738.23529411765</v>
      </c>
      <c r="O2125" s="1316"/>
      <c r="P2125" s="1287"/>
      <c r="Q2125" s="1290"/>
      <c r="R2125" s="862"/>
      <c r="S2125" s="862"/>
    </row>
    <row r="2126" spans="1:19" s="3" customFormat="1" hidden="1" outlineLevel="1">
      <c r="A2126" s="218" t="s">
        <v>2098</v>
      </c>
      <c r="B2126" s="219" t="s">
        <v>1724</v>
      </c>
      <c r="C2126" s="265" t="s">
        <v>585</v>
      </c>
      <c r="D2126" s="265"/>
      <c r="E2126" s="265"/>
      <c r="F2126" s="265"/>
      <c r="G2126" s="190" t="s">
        <v>24</v>
      </c>
      <c r="H2126" s="260">
        <v>430</v>
      </c>
      <c r="I2126" s="746">
        <v>336</v>
      </c>
      <c r="J2126" s="421">
        <f t="shared" si="252"/>
        <v>144480</v>
      </c>
      <c r="K2126" s="421">
        <v>237.1764705882353</v>
      </c>
      <c r="L2126" s="408">
        <f t="shared" si="249"/>
        <v>101985.88235294117</v>
      </c>
      <c r="M2126" s="408">
        <f t="shared" si="250"/>
        <v>573.17647058823536</v>
      </c>
      <c r="N2126" s="408">
        <f t="shared" si="251"/>
        <v>246465.8823529412</v>
      </c>
      <c r="O2126" s="1316"/>
      <c r="P2126" s="1287"/>
      <c r="Q2126" s="1290"/>
      <c r="R2126" s="862"/>
      <c r="S2126" s="862"/>
    </row>
    <row r="2127" spans="1:19" s="3" customFormat="1" hidden="1" outlineLevel="1">
      <c r="A2127" s="218" t="s">
        <v>2099</v>
      </c>
      <c r="B2127" s="219" t="s">
        <v>1724</v>
      </c>
      <c r="C2127" s="265" t="s">
        <v>585</v>
      </c>
      <c r="D2127" s="265"/>
      <c r="E2127" s="265"/>
      <c r="F2127" s="265"/>
      <c r="G2127" s="190" t="s">
        <v>24</v>
      </c>
      <c r="H2127" s="260">
        <v>480</v>
      </c>
      <c r="I2127" s="746">
        <v>528</v>
      </c>
      <c r="J2127" s="421">
        <f t="shared" si="252"/>
        <v>253440</v>
      </c>
      <c r="K2127" s="421">
        <v>372.70588235294122</v>
      </c>
      <c r="L2127" s="408">
        <f t="shared" si="249"/>
        <v>178898.82352941178</v>
      </c>
      <c r="M2127" s="408">
        <f t="shared" si="250"/>
        <v>900.70588235294122</v>
      </c>
      <c r="N2127" s="408">
        <f t="shared" si="251"/>
        <v>432338.82352941181</v>
      </c>
      <c r="O2127" s="1316"/>
      <c r="P2127" s="1287"/>
      <c r="Q2127" s="1290"/>
      <c r="R2127" s="862"/>
      <c r="S2127" s="862"/>
    </row>
    <row r="2128" spans="1:19" s="3" customFormat="1" hidden="1" outlineLevel="1">
      <c r="A2128" s="218" t="s">
        <v>2100</v>
      </c>
      <c r="B2128" s="219" t="s">
        <v>1724</v>
      </c>
      <c r="C2128" s="265" t="s">
        <v>585</v>
      </c>
      <c r="D2128" s="265"/>
      <c r="E2128" s="265"/>
      <c r="F2128" s="265"/>
      <c r="G2128" s="190" t="s">
        <v>24</v>
      </c>
      <c r="H2128" s="260">
        <v>300</v>
      </c>
      <c r="I2128" s="746">
        <v>337.2</v>
      </c>
      <c r="J2128" s="421">
        <f t="shared" si="252"/>
        <v>101160</v>
      </c>
      <c r="K2128" s="421">
        <v>238.02352941176471</v>
      </c>
      <c r="L2128" s="408">
        <f t="shared" si="249"/>
        <v>71407.058823529413</v>
      </c>
      <c r="M2128" s="408">
        <f t="shared" si="250"/>
        <v>575.22352941176473</v>
      </c>
      <c r="N2128" s="408">
        <f t="shared" si="251"/>
        <v>172567.05882352943</v>
      </c>
      <c r="O2128" s="1316"/>
      <c r="P2128" s="1287"/>
      <c r="Q2128" s="1290"/>
      <c r="R2128" s="862"/>
      <c r="S2128" s="862"/>
    </row>
    <row r="2129" spans="1:19" s="3" customFormat="1" hidden="1" outlineLevel="1">
      <c r="A2129" s="218" t="s">
        <v>2101</v>
      </c>
      <c r="B2129" s="219" t="s">
        <v>1724</v>
      </c>
      <c r="C2129" s="265" t="s">
        <v>585</v>
      </c>
      <c r="D2129" s="265"/>
      <c r="E2129" s="265"/>
      <c r="F2129" s="265"/>
      <c r="G2129" s="190" t="s">
        <v>24</v>
      </c>
      <c r="H2129" s="260">
        <v>210</v>
      </c>
      <c r="I2129" s="746">
        <v>464.33333333333337</v>
      </c>
      <c r="J2129" s="421">
        <f t="shared" si="252"/>
        <v>97510.000000000015</v>
      </c>
      <c r="K2129" s="421">
        <v>327.76470588235298</v>
      </c>
      <c r="L2129" s="408">
        <f t="shared" si="249"/>
        <v>68830.588235294126</v>
      </c>
      <c r="M2129" s="408">
        <f t="shared" si="250"/>
        <v>792.09803921568641</v>
      </c>
      <c r="N2129" s="408">
        <f t="shared" si="251"/>
        <v>166340.58823529416</v>
      </c>
      <c r="O2129" s="1316"/>
      <c r="P2129" s="1287"/>
      <c r="Q2129" s="1290"/>
      <c r="R2129" s="862"/>
      <c r="S2129" s="862"/>
    </row>
    <row r="2130" spans="1:19" s="3" customFormat="1" hidden="1" outlineLevel="1">
      <c r="A2130" s="218" t="s">
        <v>2102</v>
      </c>
      <c r="B2130" s="219" t="s">
        <v>1724</v>
      </c>
      <c r="C2130" s="265" t="s">
        <v>585</v>
      </c>
      <c r="D2130" s="265"/>
      <c r="E2130" s="265"/>
      <c r="F2130" s="265"/>
      <c r="G2130" s="190" t="s">
        <v>24</v>
      </c>
      <c r="H2130" s="260">
        <v>100</v>
      </c>
      <c r="I2130" s="746">
        <v>816.66666666666674</v>
      </c>
      <c r="J2130" s="421">
        <f t="shared" si="252"/>
        <v>81666.666666666672</v>
      </c>
      <c r="K2130" s="421">
        <v>576.47058823529414</v>
      </c>
      <c r="L2130" s="408">
        <f t="shared" si="249"/>
        <v>57647.058823529413</v>
      </c>
      <c r="M2130" s="408">
        <f t="shared" si="250"/>
        <v>1393.1372549019609</v>
      </c>
      <c r="N2130" s="408">
        <f t="shared" si="251"/>
        <v>139313.72549019608</v>
      </c>
      <c r="O2130" s="1316"/>
      <c r="P2130" s="1287"/>
      <c r="Q2130" s="1290"/>
      <c r="R2130" s="862"/>
      <c r="S2130" s="862"/>
    </row>
    <row r="2131" spans="1:19" s="3" customFormat="1" hidden="1" outlineLevel="1">
      <c r="A2131" s="218" t="s">
        <v>2103</v>
      </c>
      <c r="B2131" s="219" t="s">
        <v>1724</v>
      </c>
      <c r="C2131" s="265" t="s">
        <v>585</v>
      </c>
      <c r="D2131" s="265"/>
      <c r="E2131" s="265"/>
      <c r="F2131" s="265"/>
      <c r="G2131" s="190" t="s">
        <v>24</v>
      </c>
      <c r="H2131" s="260">
        <v>90</v>
      </c>
      <c r="I2131" s="746">
        <v>735</v>
      </c>
      <c r="J2131" s="421">
        <f t="shared" si="252"/>
        <v>66150</v>
      </c>
      <c r="K2131" s="421">
        <v>518.82352941176475</v>
      </c>
      <c r="L2131" s="408">
        <f t="shared" si="249"/>
        <v>46694.117647058825</v>
      </c>
      <c r="M2131" s="408">
        <f t="shared" si="250"/>
        <v>1253.8235294117649</v>
      </c>
      <c r="N2131" s="408">
        <f t="shared" si="251"/>
        <v>112844.11764705884</v>
      </c>
      <c r="O2131" s="1316"/>
      <c r="P2131" s="1287"/>
      <c r="Q2131" s="1290"/>
      <c r="R2131" s="862"/>
      <c r="S2131" s="862"/>
    </row>
    <row r="2132" spans="1:19" s="3" customFormat="1" hidden="1" outlineLevel="1">
      <c r="A2132" s="218" t="s">
        <v>2104</v>
      </c>
      <c r="B2132" s="219" t="s">
        <v>1724</v>
      </c>
      <c r="C2132" s="265" t="s">
        <v>585</v>
      </c>
      <c r="D2132" s="265"/>
      <c r="E2132" s="265"/>
      <c r="F2132" s="265"/>
      <c r="G2132" s="190" t="s">
        <v>24</v>
      </c>
      <c r="H2132" s="260">
        <v>55</v>
      </c>
      <c r="I2132" s="746">
        <v>1427.0833333333335</v>
      </c>
      <c r="J2132" s="421">
        <f t="shared" si="252"/>
        <v>78489.583333333343</v>
      </c>
      <c r="K2132" s="421">
        <v>1007.3529411764706</v>
      </c>
      <c r="L2132" s="408">
        <f t="shared" si="249"/>
        <v>55404.411764705881</v>
      </c>
      <c r="M2132" s="408">
        <f t="shared" si="250"/>
        <v>2434.4362745098042</v>
      </c>
      <c r="N2132" s="408">
        <f t="shared" si="251"/>
        <v>133893.99509803922</v>
      </c>
      <c r="O2132" s="1316"/>
      <c r="P2132" s="1287"/>
      <c r="Q2132" s="1290"/>
      <c r="R2132" s="862"/>
      <c r="S2132" s="862"/>
    </row>
    <row r="2133" spans="1:19" s="3" customFormat="1" hidden="1" outlineLevel="1">
      <c r="A2133" s="218" t="s">
        <v>2105</v>
      </c>
      <c r="B2133" s="219" t="s">
        <v>1724</v>
      </c>
      <c r="C2133" s="265" t="s">
        <v>585</v>
      </c>
      <c r="D2133" s="265"/>
      <c r="E2133" s="265"/>
      <c r="F2133" s="265"/>
      <c r="G2133" s="190" t="s">
        <v>24</v>
      </c>
      <c r="H2133" s="260">
        <v>55</v>
      </c>
      <c r="I2133" s="746">
        <v>1598.3333333333335</v>
      </c>
      <c r="J2133" s="421">
        <f t="shared" si="252"/>
        <v>87908.333333333343</v>
      </c>
      <c r="K2133" s="421">
        <v>1128.2352941176471</v>
      </c>
      <c r="L2133" s="408">
        <f t="shared" si="249"/>
        <v>62052.941176470587</v>
      </c>
      <c r="M2133" s="408">
        <f t="shared" si="250"/>
        <v>2726.5686274509808</v>
      </c>
      <c r="N2133" s="408">
        <f t="shared" si="251"/>
        <v>149961.27450980394</v>
      </c>
      <c r="O2133" s="1316"/>
      <c r="P2133" s="1287"/>
      <c r="Q2133" s="1290"/>
      <c r="R2133" s="862"/>
      <c r="S2133" s="862"/>
    </row>
    <row r="2134" spans="1:19" s="3" customFormat="1" hidden="1" outlineLevel="1">
      <c r="A2134" s="218" t="s">
        <v>2106</v>
      </c>
      <c r="B2134" s="219" t="s">
        <v>1724</v>
      </c>
      <c r="C2134" s="265" t="s">
        <v>585</v>
      </c>
      <c r="D2134" s="265"/>
      <c r="E2134" s="265"/>
      <c r="F2134" s="265"/>
      <c r="G2134" s="190" t="s">
        <v>24</v>
      </c>
      <c r="H2134" s="260">
        <v>10</v>
      </c>
      <c r="I2134" s="746">
        <v>1598.3333333333335</v>
      </c>
      <c r="J2134" s="421">
        <f t="shared" si="252"/>
        <v>15983.333333333336</v>
      </c>
      <c r="K2134" s="421">
        <v>1128.2352941176471</v>
      </c>
      <c r="L2134" s="408">
        <f t="shared" si="249"/>
        <v>11282.35294117647</v>
      </c>
      <c r="M2134" s="408">
        <f t="shared" si="250"/>
        <v>2726.5686274509808</v>
      </c>
      <c r="N2134" s="408">
        <f t="shared" si="251"/>
        <v>27265.686274509808</v>
      </c>
      <c r="O2134" s="1316"/>
      <c r="P2134" s="1287"/>
      <c r="Q2134" s="1290"/>
      <c r="R2134" s="862"/>
      <c r="S2134" s="862"/>
    </row>
    <row r="2135" spans="1:19" s="3" customFormat="1" hidden="1" outlineLevel="1">
      <c r="A2135" s="218" t="s">
        <v>4769</v>
      </c>
      <c r="B2135" s="219" t="s">
        <v>1724</v>
      </c>
      <c r="C2135" s="265" t="s">
        <v>585</v>
      </c>
      <c r="D2135" s="265"/>
      <c r="E2135" s="265"/>
      <c r="F2135" s="265"/>
      <c r="G2135" s="190" t="s">
        <v>24</v>
      </c>
      <c r="H2135" s="260">
        <v>25</v>
      </c>
      <c r="I2135" s="746">
        <v>2030</v>
      </c>
      <c r="J2135" s="421">
        <f t="shared" si="252"/>
        <v>50750</v>
      </c>
      <c r="K2135" s="421">
        <v>1432.9411764705883</v>
      </c>
      <c r="L2135" s="408">
        <f t="shared" si="249"/>
        <v>35823.529411764706</v>
      </c>
      <c r="M2135" s="408">
        <f t="shared" si="250"/>
        <v>3462.9411764705883</v>
      </c>
      <c r="N2135" s="408">
        <f t="shared" si="251"/>
        <v>86573.529411764714</v>
      </c>
      <c r="O2135" s="1316"/>
      <c r="P2135" s="1287"/>
      <c r="Q2135" s="1290"/>
      <c r="R2135" s="862"/>
      <c r="S2135" s="862"/>
    </row>
    <row r="2136" spans="1:19" s="3" customFormat="1" hidden="1" outlineLevel="1">
      <c r="A2136" s="218" t="s">
        <v>4770</v>
      </c>
      <c r="B2136" s="219" t="s">
        <v>1724</v>
      </c>
      <c r="C2136" s="265" t="s">
        <v>585</v>
      </c>
      <c r="D2136" s="265"/>
      <c r="E2136" s="265"/>
      <c r="F2136" s="265"/>
      <c r="G2136" s="190" t="s">
        <v>24</v>
      </c>
      <c r="H2136" s="260">
        <v>50</v>
      </c>
      <c r="I2136" s="746">
        <v>1948.3333333333335</v>
      </c>
      <c r="J2136" s="421">
        <f t="shared" si="252"/>
        <v>97416.666666666672</v>
      </c>
      <c r="K2136" s="421">
        <v>1375.2941176470588</v>
      </c>
      <c r="L2136" s="408">
        <f t="shared" si="249"/>
        <v>68764.705882352937</v>
      </c>
      <c r="M2136" s="408">
        <f t="shared" si="250"/>
        <v>3323.6274509803925</v>
      </c>
      <c r="N2136" s="408">
        <f t="shared" si="251"/>
        <v>166181.37254901964</v>
      </c>
      <c r="O2136" s="1316"/>
      <c r="P2136" s="1287"/>
      <c r="Q2136" s="1290"/>
      <c r="R2136" s="862"/>
      <c r="S2136" s="862"/>
    </row>
    <row r="2137" spans="1:19" s="3" customFormat="1" hidden="1" outlineLevel="1">
      <c r="A2137" s="218" t="s">
        <v>4771</v>
      </c>
      <c r="B2137" s="219" t="s">
        <v>1724</v>
      </c>
      <c r="C2137" s="265" t="s">
        <v>585</v>
      </c>
      <c r="D2137" s="265"/>
      <c r="E2137" s="265"/>
      <c r="F2137" s="265"/>
      <c r="G2137" s="190" t="s">
        <v>24</v>
      </c>
      <c r="H2137" s="260">
        <v>110</v>
      </c>
      <c r="I2137" s="746">
        <v>536.66666666666674</v>
      </c>
      <c r="J2137" s="421">
        <f t="shared" si="252"/>
        <v>59033.333333333343</v>
      </c>
      <c r="K2137" s="421">
        <v>378.8235294117647</v>
      </c>
      <c r="L2137" s="408">
        <f t="shared" si="249"/>
        <v>41670.588235294119</v>
      </c>
      <c r="M2137" s="408">
        <f t="shared" si="250"/>
        <v>915.49019607843138</v>
      </c>
      <c r="N2137" s="408">
        <f t="shared" si="251"/>
        <v>100703.92156862745</v>
      </c>
      <c r="O2137" s="1316"/>
      <c r="P2137" s="1287"/>
      <c r="Q2137" s="1290"/>
      <c r="R2137" s="862"/>
      <c r="S2137" s="862"/>
    </row>
    <row r="2138" spans="1:19" s="3" customFormat="1" hidden="1" outlineLevel="1">
      <c r="A2138" s="218" t="s">
        <v>4772</v>
      </c>
      <c r="B2138" s="219" t="s">
        <v>1724</v>
      </c>
      <c r="C2138" s="265" t="s">
        <v>585</v>
      </c>
      <c r="D2138" s="265"/>
      <c r="E2138" s="265"/>
      <c r="F2138" s="265"/>
      <c r="G2138" s="190" t="s">
        <v>24</v>
      </c>
      <c r="H2138" s="260">
        <v>100</v>
      </c>
      <c r="I2138" s="746">
        <v>688.33333333333337</v>
      </c>
      <c r="J2138" s="421">
        <f t="shared" si="252"/>
        <v>68833.333333333343</v>
      </c>
      <c r="K2138" s="421">
        <v>485.88235294117646</v>
      </c>
      <c r="L2138" s="408">
        <f t="shared" si="249"/>
        <v>48588.235294117643</v>
      </c>
      <c r="M2138" s="408">
        <f t="shared" si="250"/>
        <v>1174.2156862745098</v>
      </c>
      <c r="N2138" s="408">
        <f t="shared" si="251"/>
        <v>117421.56862745098</v>
      </c>
      <c r="O2138" s="1315"/>
      <c r="P2138" s="1288"/>
      <c r="Q2138" s="1291"/>
      <c r="R2138" s="862"/>
      <c r="S2138" s="862"/>
    </row>
    <row r="2139" spans="1:19" s="3" customFormat="1" hidden="1" outlineLevel="1">
      <c r="A2139" s="218" t="s">
        <v>4773</v>
      </c>
      <c r="B2139" s="219" t="s">
        <v>1724</v>
      </c>
      <c r="C2139" s="265" t="s">
        <v>585</v>
      </c>
      <c r="D2139" s="265"/>
      <c r="E2139" s="265"/>
      <c r="F2139" s="265"/>
      <c r="G2139" s="190" t="s">
        <v>24</v>
      </c>
      <c r="H2139" s="260">
        <v>170</v>
      </c>
      <c r="I2139" s="746">
        <v>94.800000000000011</v>
      </c>
      <c r="J2139" s="421">
        <f t="shared" si="252"/>
        <v>16116.000000000002</v>
      </c>
      <c r="K2139" s="421">
        <v>66.917647058823533</v>
      </c>
      <c r="L2139" s="408">
        <f t="shared" si="249"/>
        <v>11376</v>
      </c>
      <c r="M2139" s="408">
        <f t="shared" si="250"/>
        <v>161.71764705882356</v>
      </c>
      <c r="N2139" s="408">
        <f t="shared" si="251"/>
        <v>27492.000000000004</v>
      </c>
      <c r="O2139" s="1314" t="s">
        <v>1337</v>
      </c>
      <c r="P2139" s="1286"/>
      <c r="Q2139" s="1289"/>
      <c r="R2139" s="862"/>
      <c r="S2139" s="862"/>
    </row>
    <row r="2140" spans="1:19" s="3" customFormat="1" hidden="1" outlineLevel="1">
      <c r="A2140" s="218" t="s">
        <v>4774</v>
      </c>
      <c r="B2140" s="219" t="s">
        <v>1724</v>
      </c>
      <c r="C2140" s="265" t="s">
        <v>585</v>
      </c>
      <c r="D2140" s="265"/>
      <c r="E2140" s="265"/>
      <c r="F2140" s="265"/>
      <c r="G2140" s="190" t="s">
        <v>24</v>
      </c>
      <c r="H2140" s="260">
        <v>500</v>
      </c>
      <c r="I2140" s="746">
        <v>245</v>
      </c>
      <c r="J2140" s="421">
        <f t="shared" si="252"/>
        <v>122500</v>
      </c>
      <c r="K2140" s="421">
        <v>172.94117647058823</v>
      </c>
      <c r="L2140" s="408">
        <f t="shared" ref="L2140:L2203" si="253">H2140*K2140</f>
        <v>86470.588235294112</v>
      </c>
      <c r="M2140" s="408">
        <f t="shared" ref="M2140:M2203" si="254">I2140+K2140</f>
        <v>417.94117647058823</v>
      </c>
      <c r="N2140" s="408">
        <f t="shared" ref="N2140:N2203" si="255">H2140*M2140</f>
        <v>208970.58823529413</v>
      </c>
      <c r="O2140" s="1316"/>
      <c r="P2140" s="1287"/>
      <c r="Q2140" s="1290"/>
      <c r="R2140" s="862"/>
      <c r="S2140" s="862"/>
    </row>
    <row r="2141" spans="1:19" s="3" customFormat="1" hidden="1" outlineLevel="1">
      <c r="A2141" s="218" t="s">
        <v>4775</v>
      </c>
      <c r="B2141" s="219" t="s">
        <v>1724</v>
      </c>
      <c r="C2141" s="265" t="s">
        <v>585</v>
      </c>
      <c r="D2141" s="265"/>
      <c r="E2141" s="265"/>
      <c r="F2141" s="265"/>
      <c r="G2141" s="190" t="s">
        <v>24</v>
      </c>
      <c r="H2141" s="260">
        <v>630</v>
      </c>
      <c r="I2141" s="746">
        <v>336</v>
      </c>
      <c r="J2141" s="421">
        <f t="shared" si="252"/>
        <v>211680</v>
      </c>
      <c r="K2141" s="421">
        <v>237.1764705882353</v>
      </c>
      <c r="L2141" s="408">
        <f t="shared" si="253"/>
        <v>149421.17647058825</v>
      </c>
      <c r="M2141" s="408">
        <f t="shared" si="254"/>
        <v>573.17647058823536</v>
      </c>
      <c r="N2141" s="408">
        <f t="shared" si="255"/>
        <v>361101.17647058825</v>
      </c>
      <c r="O2141" s="1316"/>
      <c r="P2141" s="1287"/>
      <c r="Q2141" s="1290"/>
      <c r="R2141" s="862"/>
      <c r="S2141" s="862"/>
    </row>
    <row r="2142" spans="1:19" s="3" customFormat="1" hidden="1" outlineLevel="1">
      <c r="A2142" s="218" t="s">
        <v>4776</v>
      </c>
      <c r="B2142" s="219" t="s">
        <v>1724</v>
      </c>
      <c r="C2142" s="265" t="s">
        <v>585</v>
      </c>
      <c r="D2142" s="265"/>
      <c r="E2142" s="265"/>
      <c r="F2142" s="265"/>
      <c r="G2142" s="190" t="s">
        <v>24</v>
      </c>
      <c r="H2142" s="260">
        <v>480</v>
      </c>
      <c r="I2142" s="746">
        <v>528</v>
      </c>
      <c r="J2142" s="421">
        <f t="shared" si="252"/>
        <v>253440</v>
      </c>
      <c r="K2142" s="421">
        <v>372.70588235294122</v>
      </c>
      <c r="L2142" s="408">
        <f t="shared" si="253"/>
        <v>178898.82352941178</v>
      </c>
      <c r="M2142" s="408">
        <f t="shared" si="254"/>
        <v>900.70588235294122</v>
      </c>
      <c r="N2142" s="408">
        <f t="shared" si="255"/>
        <v>432338.82352941181</v>
      </c>
      <c r="O2142" s="1316"/>
      <c r="P2142" s="1287"/>
      <c r="Q2142" s="1290"/>
      <c r="R2142" s="862"/>
      <c r="S2142" s="862"/>
    </row>
    <row r="2143" spans="1:19" s="3" customFormat="1" hidden="1" outlineLevel="1">
      <c r="A2143" s="218" t="s">
        <v>4777</v>
      </c>
      <c r="B2143" s="219" t="s">
        <v>1724</v>
      </c>
      <c r="C2143" s="265" t="s">
        <v>585</v>
      </c>
      <c r="D2143" s="265"/>
      <c r="E2143" s="265"/>
      <c r="F2143" s="265"/>
      <c r="G2143" s="190" t="s">
        <v>24</v>
      </c>
      <c r="H2143" s="260">
        <v>210</v>
      </c>
      <c r="I2143" s="746">
        <v>337.2</v>
      </c>
      <c r="J2143" s="421">
        <f t="shared" si="252"/>
        <v>70812</v>
      </c>
      <c r="K2143" s="421">
        <v>238.02352941176471</v>
      </c>
      <c r="L2143" s="408">
        <f t="shared" si="253"/>
        <v>49984.941176470587</v>
      </c>
      <c r="M2143" s="408">
        <f t="shared" si="254"/>
        <v>575.22352941176473</v>
      </c>
      <c r="N2143" s="408">
        <f t="shared" si="255"/>
        <v>120796.94117647059</v>
      </c>
      <c r="O2143" s="1316"/>
      <c r="P2143" s="1287"/>
      <c r="Q2143" s="1290"/>
      <c r="R2143" s="862"/>
      <c r="S2143" s="862"/>
    </row>
    <row r="2144" spans="1:19" s="3" customFormat="1" hidden="1" outlineLevel="1">
      <c r="A2144" s="218" t="s">
        <v>4778</v>
      </c>
      <c r="B2144" s="219" t="s">
        <v>1724</v>
      </c>
      <c r="C2144" s="265" t="s">
        <v>585</v>
      </c>
      <c r="D2144" s="265"/>
      <c r="E2144" s="265"/>
      <c r="F2144" s="265"/>
      <c r="G2144" s="190" t="s">
        <v>24</v>
      </c>
      <c r="H2144" s="260">
        <v>160</v>
      </c>
      <c r="I2144" s="746">
        <v>464.33333333333337</v>
      </c>
      <c r="J2144" s="421">
        <f t="shared" si="252"/>
        <v>74293.333333333343</v>
      </c>
      <c r="K2144" s="421">
        <v>327.76470588235298</v>
      </c>
      <c r="L2144" s="408">
        <f t="shared" si="253"/>
        <v>52442.352941176476</v>
      </c>
      <c r="M2144" s="408">
        <f t="shared" si="254"/>
        <v>792.09803921568641</v>
      </c>
      <c r="N2144" s="408">
        <f t="shared" si="255"/>
        <v>126735.68627450982</v>
      </c>
      <c r="O2144" s="1316"/>
      <c r="P2144" s="1287"/>
      <c r="Q2144" s="1290"/>
      <c r="R2144" s="862"/>
      <c r="S2144" s="862"/>
    </row>
    <row r="2145" spans="1:19" s="3" customFormat="1" hidden="1" outlineLevel="1">
      <c r="A2145" s="218" t="s">
        <v>4779</v>
      </c>
      <c r="B2145" s="219" t="s">
        <v>1724</v>
      </c>
      <c r="C2145" s="265" t="s">
        <v>585</v>
      </c>
      <c r="D2145" s="265"/>
      <c r="E2145" s="265"/>
      <c r="F2145" s="265"/>
      <c r="G2145" s="190" t="s">
        <v>24</v>
      </c>
      <c r="H2145" s="260">
        <v>150</v>
      </c>
      <c r="I2145" s="746">
        <v>816.66666666666674</v>
      </c>
      <c r="J2145" s="421">
        <f t="shared" si="252"/>
        <v>122500.00000000001</v>
      </c>
      <c r="K2145" s="421">
        <v>576.47058823529414</v>
      </c>
      <c r="L2145" s="408">
        <f t="shared" si="253"/>
        <v>86470.588235294126</v>
      </c>
      <c r="M2145" s="408">
        <f t="shared" si="254"/>
        <v>1393.1372549019609</v>
      </c>
      <c r="N2145" s="408">
        <f t="shared" si="255"/>
        <v>208970.58823529413</v>
      </c>
      <c r="O2145" s="1316"/>
      <c r="P2145" s="1287"/>
      <c r="Q2145" s="1290"/>
      <c r="R2145" s="862"/>
      <c r="S2145" s="862"/>
    </row>
    <row r="2146" spans="1:19" s="3" customFormat="1" hidden="1" outlineLevel="1">
      <c r="A2146" s="218" t="s">
        <v>4780</v>
      </c>
      <c r="B2146" s="219" t="s">
        <v>1724</v>
      </c>
      <c r="C2146" s="265" t="s">
        <v>585</v>
      </c>
      <c r="D2146" s="265"/>
      <c r="E2146" s="265"/>
      <c r="F2146" s="265"/>
      <c r="G2146" s="190" t="s">
        <v>24</v>
      </c>
      <c r="H2146" s="260">
        <v>180</v>
      </c>
      <c r="I2146" s="746">
        <v>735</v>
      </c>
      <c r="J2146" s="421">
        <f t="shared" si="252"/>
        <v>132300</v>
      </c>
      <c r="K2146" s="421">
        <v>518.82352941176475</v>
      </c>
      <c r="L2146" s="408">
        <f t="shared" si="253"/>
        <v>93388.23529411765</v>
      </c>
      <c r="M2146" s="408">
        <f t="shared" si="254"/>
        <v>1253.8235294117649</v>
      </c>
      <c r="N2146" s="408">
        <f t="shared" si="255"/>
        <v>225688.23529411768</v>
      </c>
      <c r="O2146" s="1316"/>
      <c r="P2146" s="1287"/>
      <c r="Q2146" s="1290"/>
      <c r="R2146" s="862"/>
      <c r="S2146" s="862"/>
    </row>
    <row r="2147" spans="1:19" s="3" customFormat="1" hidden="1" outlineLevel="1">
      <c r="A2147" s="218" t="s">
        <v>4781</v>
      </c>
      <c r="B2147" s="219" t="s">
        <v>1724</v>
      </c>
      <c r="C2147" s="265" t="s">
        <v>585</v>
      </c>
      <c r="D2147" s="265"/>
      <c r="E2147" s="265"/>
      <c r="F2147" s="265"/>
      <c r="G2147" s="190" t="s">
        <v>24</v>
      </c>
      <c r="H2147" s="260">
        <v>65</v>
      </c>
      <c r="I2147" s="746">
        <v>1427.0833333333335</v>
      </c>
      <c r="J2147" s="421">
        <f t="shared" si="252"/>
        <v>92760.416666666672</v>
      </c>
      <c r="K2147" s="421">
        <v>1007.3529411764706</v>
      </c>
      <c r="L2147" s="408">
        <f t="shared" si="253"/>
        <v>65477.941176470587</v>
      </c>
      <c r="M2147" s="408">
        <f t="shared" si="254"/>
        <v>2434.4362745098042</v>
      </c>
      <c r="N2147" s="408">
        <f t="shared" si="255"/>
        <v>158238.35784313729</v>
      </c>
      <c r="O2147" s="1316"/>
      <c r="P2147" s="1287"/>
      <c r="Q2147" s="1290"/>
      <c r="R2147" s="862"/>
      <c r="S2147" s="862"/>
    </row>
    <row r="2148" spans="1:19" s="3" customFormat="1" hidden="1" outlineLevel="1">
      <c r="A2148" s="218" t="s">
        <v>4782</v>
      </c>
      <c r="B2148" s="219" t="s">
        <v>1724</v>
      </c>
      <c r="C2148" s="265" t="s">
        <v>585</v>
      </c>
      <c r="D2148" s="265"/>
      <c r="E2148" s="265"/>
      <c r="F2148" s="265"/>
      <c r="G2148" s="190" t="s">
        <v>24</v>
      </c>
      <c r="H2148" s="260">
        <v>60</v>
      </c>
      <c r="I2148" s="746">
        <v>1598.3333333333335</v>
      </c>
      <c r="J2148" s="421">
        <f t="shared" si="252"/>
        <v>95900.000000000015</v>
      </c>
      <c r="K2148" s="421">
        <v>1128.2352941176471</v>
      </c>
      <c r="L2148" s="408">
        <f t="shared" si="253"/>
        <v>67694.117647058825</v>
      </c>
      <c r="M2148" s="408">
        <f t="shared" si="254"/>
        <v>2726.5686274509808</v>
      </c>
      <c r="N2148" s="408">
        <f t="shared" si="255"/>
        <v>163594.11764705885</v>
      </c>
      <c r="O2148" s="1316"/>
      <c r="P2148" s="1287"/>
      <c r="Q2148" s="1290"/>
      <c r="R2148" s="862"/>
      <c r="S2148" s="862"/>
    </row>
    <row r="2149" spans="1:19" s="3" customFormat="1" hidden="1" outlineLevel="1">
      <c r="A2149" s="218" t="s">
        <v>4783</v>
      </c>
      <c r="B2149" s="219" t="s">
        <v>1724</v>
      </c>
      <c r="C2149" s="265" t="s">
        <v>585</v>
      </c>
      <c r="D2149" s="265"/>
      <c r="E2149" s="265"/>
      <c r="F2149" s="265"/>
      <c r="G2149" s="190" t="s">
        <v>24</v>
      </c>
      <c r="H2149" s="260">
        <v>5</v>
      </c>
      <c r="I2149" s="746">
        <v>1598.3333333333335</v>
      </c>
      <c r="J2149" s="421">
        <f t="shared" si="252"/>
        <v>7991.6666666666679</v>
      </c>
      <c r="K2149" s="421">
        <v>1128.2352941176471</v>
      </c>
      <c r="L2149" s="408">
        <f t="shared" si="253"/>
        <v>5641.1764705882351</v>
      </c>
      <c r="M2149" s="408">
        <f t="shared" si="254"/>
        <v>2726.5686274509808</v>
      </c>
      <c r="N2149" s="408">
        <f t="shared" si="255"/>
        <v>13632.843137254904</v>
      </c>
      <c r="O2149" s="1316"/>
      <c r="P2149" s="1287"/>
      <c r="Q2149" s="1290"/>
      <c r="R2149" s="862"/>
      <c r="S2149" s="862"/>
    </row>
    <row r="2150" spans="1:19" s="3" customFormat="1" hidden="1" outlineLevel="1">
      <c r="A2150" s="218" t="s">
        <v>4784</v>
      </c>
      <c r="B2150" s="219" t="s">
        <v>1724</v>
      </c>
      <c r="C2150" s="265" t="s">
        <v>585</v>
      </c>
      <c r="D2150" s="265"/>
      <c r="E2150" s="265"/>
      <c r="F2150" s="265"/>
      <c r="G2150" s="190" t="s">
        <v>24</v>
      </c>
      <c r="H2150" s="260">
        <v>35</v>
      </c>
      <c r="I2150" s="746">
        <v>2030</v>
      </c>
      <c r="J2150" s="421">
        <f t="shared" si="252"/>
        <v>71050</v>
      </c>
      <c r="K2150" s="421">
        <v>1432.9411764705883</v>
      </c>
      <c r="L2150" s="408">
        <f t="shared" si="253"/>
        <v>50152.941176470587</v>
      </c>
      <c r="M2150" s="408">
        <f t="shared" si="254"/>
        <v>3462.9411764705883</v>
      </c>
      <c r="N2150" s="408">
        <f t="shared" si="255"/>
        <v>121202.94117647059</v>
      </c>
      <c r="O2150" s="1316"/>
      <c r="P2150" s="1287"/>
      <c r="Q2150" s="1290"/>
      <c r="R2150" s="862"/>
      <c r="S2150" s="862"/>
    </row>
    <row r="2151" spans="1:19" s="3" customFormat="1" hidden="1" outlineLevel="1">
      <c r="A2151" s="218" t="s">
        <v>4785</v>
      </c>
      <c r="B2151" s="219" t="s">
        <v>1724</v>
      </c>
      <c r="C2151" s="265" t="s">
        <v>585</v>
      </c>
      <c r="D2151" s="265"/>
      <c r="E2151" s="265"/>
      <c r="F2151" s="265"/>
      <c r="G2151" s="190" t="s">
        <v>24</v>
      </c>
      <c r="H2151" s="260">
        <v>25</v>
      </c>
      <c r="I2151" s="746">
        <v>1948.3333333333335</v>
      </c>
      <c r="J2151" s="421">
        <f t="shared" ref="J2151:J2214" si="256">H2151*I2151</f>
        <v>48708.333333333336</v>
      </c>
      <c r="K2151" s="421">
        <v>1375.2941176470588</v>
      </c>
      <c r="L2151" s="408">
        <f t="shared" si="253"/>
        <v>34382.352941176468</v>
      </c>
      <c r="M2151" s="408">
        <f t="shared" si="254"/>
        <v>3323.6274509803925</v>
      </c>
      <c r="N2151" s="408">
        <f t="shared" si="255"/>
        <v>83090.686274509819</v>
      </c>
      <c r="O2151" s="1316"/>
      <c r="P2151" s="1287"/>
      <c r="Q2151" s="1290"/>
      <c r="R2151" s="862"/>
      <c r="S2151" s="862"/>
    </row>
    <row r="2152" spans="1:19" s="3" customFormat="1" hidden="1" outlineLevel="1">
      <c r="A2152" s="218" t="s">
        <v>4786</v>
      </c>
      <c r="B2152" s="219" t="s">
        <v>1724</v>
      </c>
      <c r="C2152" s="265" t="s">
        <v>585</v>
      </c>
      <c r="D2152" s="265"/>
      <c r="E2152" s="265"/>
      <c r="F2152" s="265"/>
      <c r="G2152" s="190" t="s">
        <v>24</v>
      </c>
      <c r="H2152" s="260">
        <v>90</v>
      </c>
      <c r="I2152" s="746">
        <v>94.800000000000011</v>
      </c>
      <c r="J2152" s="421">
        <f t="shared" si="256"/>
        <v>8532.0000000000018</v>
      </c>
      <c r="K2152" s="421">
        <v>66.917647058823533</v>
      </c>
      <c r="L2152" s="408">
        <f t="shared" si="253"/>
        <v>6022.588235294118</v>
      </c>
      <c r="M2152" s="408">
        <f t="shared" si="254"/>
        <v>161.71764705882356</v>
      </c>
      <c r="N2152" s="408">
        <f t="shared" si="255"/>
        <v>14554.588235294121</v>
      </c>
      <c r="O2152" s="1316" t="s">
        <v>1337</v>
      </c>
      <c r="P2152" s="1287"/>
      <c r="Q2152" s="1290"/>
      <c r="R2152" s="862"/>
      <c r="S2152" s="862"/>
    </row>
    <row r="2153" spans="1:19" s="3" customFormat="1" hidden="1" outlineLevel="1">
      <c r="A2153" s="218" t="s">
        <v>4787</v>
      </c>
      <c r="B2153" s="219" t="s">
        <v>1724</v>
      </c>
      <c r="C2153" s="265" t="s">
        <v>585</v>
      </c>
      <c r="D2153" s="265"/>
      <c r="E2153" s="265"/>
      <c r="F2153" s="265"/>
      <c r="G2153" s="190" t="s">
        <v>24</v>
      </c>
      <c r="H2153" s="260">
        <v>160</v>
      </c>
      <c r="I2153" s="746">
        <v>245</v>
      </c>
      <c r="J2153" s="421">
        <f t="shared" si="256"/>
        <v>39200</v>
      </c>
      <c r="K2153" s="421">
        <v>172.94117647058823</v>
      </c>
      <c r="L2153" s="408">
        <f t="shared" si="253"/>
        <v>27670.588235294119</v>
      </c>
      <c r="M2153" s="408">
        <f t="shared" si="254"/>
        <v>417.94117647058823</v>
      </c>
      <c r="N2153" s="408">
        <f t="shared" si="255"/>
        <v>66870.588235294112</v>
      </c>
      <c r="O2153" s="1316"/>
      <c r="P2153" s="1287"/>
      <c r="Q2153" s="1290"/>
      <c r="R2153" s="862"/>
      <c r="S2153" s="862"/>
    </row>
    <row r="2154" spans="1:19" s="3" customFormat="1" hidden="1" outlineLevel="1">
      <c r="A2154" s="218" t="s">
        <v>4788</v>
      </c>
      <c r="B2154" s="219" t="s">
        <v>1724</v>
      </c>
      <c r="C2154" s="265" t="s">
        <v>585</v>
      </c>
      <c r="D2154" s="265"/>
      <c r="E2154" s="265"/>
      <c r="F2154" s="265"/>
      <c r="G2154" s="190" t="s">
        <v>24</v>
      </c>
      <c r="H2154" s="260">
        <v>100</v>
      </c>
      <c r="I2154" s="746">
        <v>336</v>
      </c>
      <c r="J2154" s="421">
        <f t="shared" si="256"/>
        <v>33600</v>
      </c>
      <c r="K2154" s="421">
        <v>237.1764705882353</v>
      </c>
      <c r="L2154" s="408">
        <f t="shared" si="253"/>
        <v>23717.647058823532</v>
      </c>
      <c r="M2154" s="408">
        <f t="shared" si="254"/>
        <v>573.17647058823536</v>
      </c>
      <c r="N2154" s="408">
        <f t="shared" si="255"/>
        <v>57317.647058823539</v>
      </c>
      <c r="O2154" s="1316"/>
      <c r="P2154" s="1287"/>
      <c r="Q2154" s="1290"/>
      <c r="R2154" s="862"/>
      <c r="S2154" s="862"/>
    </row>
    <row r="2155" spans="1:19" s="3" customFormat="1" hidden="1" outlineLevel="1">
      <c r="A2155" s="218" t="s">
        <v>4789</v>
      </c>
      <c r="B2155" s="219" t="s">
        <v>1724</v>
      </c>
      <c r="C2155" s="265" t="s">
        <v>585</v>
      </c>
      <c r="D2155" s="265"/>
      <c r="E2155" s="265"/>
      <c r="F2155" s="265"/>
      <c r="G2155" s="190" t="s">
        <v>24</v>
      </c>
      <c r="H2155" s="260">
        <v>80</v>
      </c>
      <c r="I2155" s="746">
        <v>528</v>
      </c>
      <c r="J2155" s="421">
        <f t="shared" si="256"/>
        <v>42240</v>
      </c>
      <c r="K2155" s="421">
        <v>372.70588235294122</v>
      </c>
      <c r="L2155" s="408">
        <f t="shared" si="253"/>
        <v>29816.470588235297</v>
      </c>
      <c r="M2155" s="408">
        <f t="shared" si="254"/>
        <v>900.70588235294122</v>
      </c>
      <c r="N2155" s="408">
        <f t="shared" si="255"/>
        <v>72056.470588235301</v>
      </c>
      <c r="O2155" s="1316"/>
      <c r="P2155" s="1287"/>
      <c r="Q2155" s="1290"/>
      <c r="R2155" s="862"/>
      <c r="S2155" s="862"/>
    </row>
    <row r="2156" spans="1:19" s="3" customFormat="1" hidden="1" outlineLevel="1">
      <c r="A2156" s="218" t="s">
        <v>4790</v>
      </c>
      <c r="B2156" s="219" t="s">
        <v>1724</v>
      </c>
      <c r="C2156" s="265" t="s">
        <v>585</v>
      </c>
      <c r="D2156" s="265"/>
      <c r="E2156" s="265"/>
      <c r="F2156" s="265"/>
      <c r="G2156" s="190" t="s">
        <v>24</v>
      </c>
      <c r="H2156" s="260">
        <v>35</v>
      </c>
      <c r="I2156" s="746">
        <v>337.2</v>
      </c>
      <c r="J2156" s="421">
        <f t="shared" si="256"/>
        <v>11802</v>
      </c>
      <c r="K2156" s="421">
        <v>238.02352941176471</v>
      </c>
      <c r="L2156" s="408">
        <f t="shared" si="253"/>
        <v>8330.8235294117658</v>
      </c>
      <c r="M2156" s="408">
        <f t="shared" si="254"/>
        <v>575.22352941176473</v>
      </c>
      <c r="N2156" s="408">
        <f t="shared" si="255"/>
        <v>20132.823529411766</v>
      </c>
      <c r="O2156" s="1316"/>
      <c r="P2156" s="1287"/>
      <c r="Q2156" s="1290"/>
      <c r="R2156" s="862"/>
      <c r="S2156" s="862"/>
    </row>
    <row r="2157" spans="1:19" s="3" customFormat="1" hidden="1" outlineLevel="1">
      <c r="A2157" s="218" t="s">
        <v>4791</v>
      </c>
      <c r="B2157" s="219" t="s">
        <v>1724</v>
      </c>
      <c r="C2157" s="265" t="s">
        <v>585</v>
      </c>
      <c r="D2157" s="265"/>
      <c r="E2157" s="265"/>
      <c r="F2157" s="265"/>
      <c r="G2157" s="190" t="s">
        <v>24</v>
      </c>
      <c r="H2157" s="260">
        <v>25</v>
      </c>
      <c r="I2157" s="746">
        <v>464.33333333333337</v>
      </c>
      <c r="J2157" s="421">
        <f t="shared" si="256"/>
        <v>11608.333333333334</v>
      </c>
      <c r="K2157" s="421">
        <v>327.76470588235298</v>
      </c>
      <c r="L2157" s="408">
        <f t="shared" si="253"/>
        <v>8194.1176470588252</v>
      </c>
      <c r="M2157" s="408">
        <f t="shared" si="254"/>
        <v>792.09803921568641</v>
      </c>
      <c r="N2157" s="408">
        <f t="shared" si="255"/>
        <v>19802.450980392161</v>
      </c>
      <c r="O2157" s="1316"/>
      <c r="P2157" s="1287"/>
      <c r="Q2157" s="1290"/>
      <c r="R2157" s="862"/>
      <c r="S2157" s="862"/>
    </row>
    <row r="2158" spans="1:19" s="3" customFormat="1" hidden="1" outlineLevel="1">
      <c r="A2158" s="218" t="s">
        <v>4792</v>
      </c>
      <c r="B2158" s="219" t="s">
        <v>1724</v>
      </c>
      <c r="C2158" s="265" t="s">
        <v>585</v>
      </c>
      <c r="D2158" s="265"/>
      <c r="E2158" s="265"/>
      <c r="F2158" s="265"/>
      <c r="G2158" s="190" t="s">
        <v>24</v>
      </c>
      <c r="H2158" s="260">
        <v>5</v>
      </c>
      <c r="I2158" s="746">
        <v>816.66666666666674</v>
      </c>
      <c r="J2158" s="421">
        <f t="shared" si="256"/>
        <v>4083.3333333333339</v>
      </c>
      <c r="K2158" s="421">
        <v>576.47058823529414</v>
      </c>
      <c r="L2158" s="408">
        <f t="shared" si="253"/>
        <v>2882.3529411764707</v>
      </c>
      <c r="M2158" s="408">
        <f t="shared" si="254"/>
        <v>1393.1372549019609</v>
      </c>
      <c r="N2158" s="408">
        <f t="shared" si="255"/>
        <v>6965.6862745098042</v>
      </c>
      <c r="O2158" s="1316"/>
      <c r="P2158" s="1287"/>
      <c r="Q2158" s="1290"/>
      <c r="R2158" s="862"/>
      <c r="S2158" s="862"/>
    </row>
    <row r="2159" spans="1:19" s="3" customFormat="1" hidden="1" outlineLevel="1">
      <c r="A2159" s="218" t="s">
        <v>4793</v>
      </c>
      <c r="B2159" s="219" t="s">
        <v>1724</v>
      </c>
      <c r="C2159" s="265" t="s">
        <v>585</v>
      </c>
      <c r="D2159" s="265"/>
      <c r="E2159" s="265"/>
      <c r="F2159" s="265"/>
      <c r="G2159" s="190" t="s">
        <v>24</v>
      </c>
      <c r="H2159" s="260">
        <v>25</v>
      </c>
      <c r="I2159" s="746">
        <v>735</v>
      </c>
      <c r="J2159" s="421">
        <f t="shared" si="256"/>
        <v>18375</v>
      </c>
      <c r="K2159" s="421">
        <v>518.82352941176475</v>
      </c>
      <c r="L2159" s="408">
        <f t="shared" si="253"/>
        <v>12970.588235294119</v>
      </c>
      <c r="M2159" s="408">
        <f t="shared" si="254"/>
        <v>1253.8235294117649</v>
      </c>
      <c r="N2159" s="408">
        <f t="shared" si="255"/>
        <v>31345.588235294123</v>
      </c>
      <c r="O2159" s="1316"/>
      <c r="P2159" s="1287"/>
      <c r="Q2159" s="1290"/>
      <c r="R2159" s="862"/>
      <c r="S2159" s="862"/>
    </row>
    <row r="2160" spans="1:19" s="3" customFormat="1" hidden="1" outlineLevel="1">
      <c r="A2160" s="218" t="s">
        <v>4794</v>
      </c>
      <c r="B2160" s="219" t="s">
        <v>1724</v>
      </c>
      <c r="C2160" s="265" t="s">
        <v>585</v>
      </c>
      <c r="D2160" s="265"/>
      <c r="E2160" s="265"/>
      <c r="F2160" s="265"/>
      <c r="G2160" s="190" t="s">
        <v>24</v>
      </c>
      <c r="H2160" s="260">
        <v>10</v>
      </c>
      <c r="I2160" s="746">
        <v>1427.0833333333335</v>
      </c>
      <c r="J2160" s="421">
        <f t="shared" si="256"/>
        <v>14270.833333333336</v>
      </c>
      <c r="K2160" s="421">
        <v>1007.3529411764706</v>
      </c>
      <c r="L2160" s="408">
        <f t="shared" si="253"/>
        <v>10073.529411764706</v>
      </c>
      <c r="M2160" s="408">
        <f t="shared" si="254"/>
        <v>2434.4362745098042</v>
      </c>
      <c r="N2160" s="408">
        <f t="shared" si="255"/>
        <v>24344.362745098042</v>
      </c>
      <c r="O2160" s="1316"/>
      <c r="P2160" s="1287"/>
      <c r="Q2160" s="1290"/>
      <c r="R2160" s="862"/>
      <c r="S2160" s="862"/>
    </row>
    <row r="2161" spans="1:19" s="3" customFormat="1" hidden="1" outlineLevel="1">
      <c r="A2161" s="218" t="s">
        <v>4795</v>
      </c>
      <c r="B2161" s="219" t="s">
        <v>1724</v>
      </c>
      <c r="C2161" s="265" t="s">
        <v>585</v>
      </c>
      <c r="D2161" s="265"/>
      <c r="E2161" s="265"/>
      <c r="F2161" s="265"/>
      <c r="G2161" s="190" t="s">
        <v>24</v>
      </c>
      <c r="H2161" s="260">
        <v>10</v>
      </c>
      <c r="I2161" s="746">
        <v>2030</v>
      </c>
      <c r="J2161" s="421">
        <f t="shared" si="256"/>
        <v>20300</v>
      </c>
      <c r="K2161" s="421">
        <v>1432.9411764705883</v>
      </c>
      <c r="L2161" s="408">
        <f t="shared" si="253"/>
        <v>14329.411764705883</v>
      </c>
      <c r="M2161" s="408">
        <f t="shared" si="254"/>
        <v>3462.9411764705883</v>
      </c>
      <c r="N2161" s="408">
        <f t="shared" si="255"/>
        <v>34629.411764705881</v>
      </c>
      <c r="O2161" s="1315"/>
      <c r="P2161" s="1288"/>
      <c r="Q2161" s="1291"/>
      <c r="R2161" s="862"/>
      <c r="S2161" s="862"/>
    </row>
    <row r="2162" spans="1:19" s="3" customFormat="1" hidden="1" outlineLevel="1">
      <c r="A2162" s="218" t="s">
        <v>4796</v>
      </c>
      <c r="B2162" s="219" t="s">
        <v>1724</v>
      </c>
      <c r="C2162" s="265" t="s">
        <v>586</v>
      </c>
      <c r="D2162" s="265"/>
      <c r="E2162" s="265"/>
      <c r="F2162" s="265"/>
      <c r="G2162" s="190" t="s">
        <v>24</v>
      </c>
      <c r="H2162" s="260">
        <v>900</v>
      </c>
      <c r="I2162" s="746">
        <v>45.766666666666673</v>
      </c>
      <c r="J2162" s="421">
        <f t="shared" si="256"/>
        <v>41190.000000000007</v>
      </c>
      <c r="K2162" s="421">
        <v>39.228571428571435</v>
      </c>
      <c r="L2162" s="408">
        <f t="shared" si="253"/>
        <v>35305.71428571429</v>
      </c>
      <c r="M2162" s="408">
        <f t="shared" si="254"/>
        <v>84.995238095238108</v>
      </c>
      <c r="N2162" s="408">
        <f t="shared" si="255"/>
        <v>76495.71428571429</v>
      </c>
      <c r="O2162" s="1314" t="s">
        <v>635</v>
      </c>
      <c r="P2162" s="1286"/>
      <c r="Q2162" s="1289"/>
      <c r="R2162" s="862"/>
      <c r="S2162" s="862"/>
    </row>
    <row r="2163" spans="1:19" s="3" customFormat="1" hidden="1" outlineLevel="1">
      <c r="A2163" s="218" t="s">
        <v>4797</v>
      </c>
      <c r="B2163" s="219" t="s">
        <v>1724</v>
      </c>
      <c r="C2163" s="265" t="s">
        <v>587</v>
      </c>
      <c r="D2163" s="265"/>
      <c r="E2163" s="265"/>
      <c r="F2163" s="265"/>
      <c r="G2163" s="190" t="s">
        <v>24</v>
      </c>
      <c r="H2163" s="260">
        <v>100</v>
      </c>
      <c r="I2163" s="746">
        <v>79.916666666666671</v>
      </c>
      <c r="J2163" s="421">
        <f t="shared" si="256"/>
        <v>7991.666666666667</v>
      </c>
      <c r="K2163" s="421">
        <v>68.500000000000014</v>
      </c>
      <c r="L2163" s="408">
        <f t="shared" si="253"/>
        <v>6850.0000000000018</v>
      </c>
      <c r="M2163" s="408">
        <f t="shared" si="254"/>
        <v>148.41666666666669</v>
      </c>
      <c r="N2163" s="408">
        <f t="shared" si="255"/>
        <v>14841.666666666668</v>
      </c>
      <c r="O2163" s="1316"/>
      <c r="P2163" s="1287"/>
      <c r="Q2163" s="1290"/>
      <c r="R2163" s="862"/>
      <c r="S2163" s="862"/>
    </row>
    <row r="2164" spans="1:19" s="3" customFormat="1" hidden="1" outlineLevel="1">
      <c r="A2164" s="218" t="s">
        <v>4798</v>
      </c>
      <c r="B2164" s="219" t="s">
        <v>1724</v>
      </c>
      <c r="C2164" s="265" t="s">
        <v>588</v>
      </c>
      <c r="D2164" s="265"/>
      <c r="E2164" s="265"/>
      <c r="F2164" s="265"/>
      <c r="G2164" s="190" t="s">
        <v>24</v>
      </c>
      <c r="H2164" s="260">
        <v>10</v>
      </c>
      <c r="I2164" s="746">
        <v>124.13333333333334</v>
      </c>
      <c r="J2164" s="421">
        <f t="shared" si="256"/>
        <v>1241.3333333333335</v>
      </c>
      <c r="K2164" s="421">
        <v>106.4</v>
      </c>
      <c r="L2164" s="408">
        <f t="shared" si="253"/>
        <v>1064</v>
      </c>
      <c r="M2164" s="408">
        <f t="shared" si="254"/>
        <v>230.53333333333336</v>
      </c>
      <c r="N2164" s="408">
        <f t="shared" si="255"/>
        <v>2305.3333333333335</v>
      </c>
      <c r="O2164" s="1315"/>
      <c r="P2164" s="1288"/>
      <c r="Q2164" s="1291"/>
      <c r="R2164" s="862"/>
      <c r="S2164" s="862"/>
    </row>
    <row r="2165" spans="1:19" s="3" customFormat="1" hidden="1" outlineLevel="1">
      <c r="A2165" s="218" t="s">
        <v>4799</v>
      </c>
      <c r="B2165" s="219" t="s">
        <v>1724</v>
      </c>
      <c r="C2165" s="265" t="s">
        <v>586</v>
      </c>
      <c r="D2165" s="265"/>
      <c r="E2165" s="265"/>
      <c r="F2165" s="265"/>
      <c r="G2165" s="190" t="s">
        <v>24</v>
      </c>
      <c r="H2165" s="260">
        <v>570</v>
      </c>
      <c r="I2165" s="746">
        <v>45.766666666666673</v>
      </c>
      <c r="J2165" s="421">
        <f t="shared" si="256"/>
        <v>26087.000000000004</v>
      </c>
      <c r="K2165" s="421">
        <v>39.228571428571435</v>
      </c>
      <c r="L2165" s="408">
        <f t="shared" si="253"/>
        <v>22360.285714285717</v>
      </c>
      <c r="M2165" s="408">
        <f t="shared" si="254"/>
        <v>84.995238095238108</v>
      </c>
      <c r="N2165" s="408">
        <f t="shared" si="255"/>
        <v>48447.285714285725</v>
      </c>
      <c r="O2165" s="1314" t="s">
        <v>635</v>
      </c>
      <c r="P2165" s="1286"/>
      <c r="Q2165" s="1289"/>
      <c r="R2165" s="862"/>
      <c r="S2165" s="862"/>
    </row>
    <row r="2166" spans="1:19" s="3" customFormat="1" hidden="1" outlineLevel="1">
      <c r="A2166" s="218" t="s">
        <v>4800</v>
      </c>
      <c r="B2166" s="219" t="s">
        <v>1724</v>
      </c>
      <c r="C2166" s="265" t="s">
        <v>587</v>
      </c>
      <c r="D2166" s="265"/>
      <c r="E2166" s="265"/>
      <c r="F2166" s="265"/>
      <c r="G2166" s="190" t="s">
        <v>24</v>
      </c>
      <c r="H2166" s="260">
        <v>180</v>
      </c>
      <c r="I2166" s="746">
        <v>79.916666666666671</v>
      </c>
      <c r="J2166" s="421">
        <f t="shared" si="256"/>
        <v>14385</v>
      </c>
      <c r="K2166" s="421">
        <v>68.500000000000014</v>
      </c>
      <c r="L2166" s="408">
        <f t="shared" si="253"/>
        <v>12330.000000000002</v>
      </c>
      <c r="M2166" s="408">
        <f t="shared" si="254"/>
        <v>148.41666666666669</v>
      </c>
      <c r="N2166" s="408">
        <f t="shared" si="255"/>
        <v>26715.000000000004</v>
      </c>
      <c r="O2166" s="1315"/>
      <c r="P2166" s="1288"/>
      <c r="Q2166" s="1291"/>
      <c r="R2166" s="862"/>
      <c r="S2166" s="862"/>
    </row>
    <row r="2167" spans="1:19" s="3" customFormat="1" hidden="1" outlineLevel="1">
      <c r="A2167" s="218" t="s">
        <v>4801</v>
      </c>
      <c r="B2167" s="219" t="s">
        <v>1724</v>
      </c>
      <c r="C2167" s="265" t="s">
        <v>588</v>
      </c>
      <c r="D2167" s="265"/>
      <c r="E2167" s="265"/>
      <c r="F2167" s="265"/>
      <c r="G2167" s="190" t="s">
        <v>24</v>
      </c>
      <c r="H2167" s="260">
        <v>10</v>
      </c>
      <c r="I2167" s="746">
        <v>124.13333333333334</v>
      </c>
      <c r="J2167" s="421">
        <f t="shared" si="256"/>
        <v>1241.3333333333335</v>
      </c>
      <c r="K2167" s="421">
        <v>106.4</v>
      </c>
      <c r="L2167" s="408">
        <f t="shared" si="253"/>
        <v>1064</v>
      </c>
      <c r="M2167" s="408">
        <f t="shared" si="254"/>
        <v>230.53333333333336</v>
      </c>
      <c r="N2167" s="408">
        <f t="shared" si="255"/>
        <v>2305.3333333333335</v>
      </c>
      <c r="O2167" s="317"/>
      <c r="P2167" s="521"/>
      <c r="Q2167" s="558"/>
      <c r="R2167" s="862"/>
      <c r="S2167" s="862"/>
    </row>
    <row r="2168" spans="1:19" s="3" customFormat="1" hidden="1" outlineLevel="1">
      <c r="A2168" s="218" t="s">
        <v>4802</v>
      </c>
      <c r="B2168" s="219" t="s">
        <v>1724</v>
      </c>
      <c r="C2168" s="265" t="s">
        <v>586</v>
      </c>
      <c r="D2168" s="265"/>
      <c r="E2168" s="265"/>
      <c r="F2168" s="265"/>
      <c r="G2168" s="190" t="s">
        <v>24</v>
      </c>
      <c r="H2168" s="260">
        <v>210</v>
      </c>
      <c r="I2168" s="746">
        <v>45.766666666666673</v>
      </c>
      <c r="J2168" s="421">
        <f t="shared" si="256"/>
        <v>9611.0000000000018</v>
      </c>
      <c r="K2168" s="421">
        <v>39.228571428571435</v>
      </c>
      <c r="L2168" s="408">
        <f t="shared" si="253"/>
        <v>8238.0000000000018</v>
      </c>
      <c r="M2168" s="408">
        <f t="shared" si="254"/>
        <v>84.995238095238108</v>
      </c>
      <c r="N2168" s="408">
        <f t="shared" si="255"/>
        <v>17849.000000000004</v>
      </c>
      <c r="O2168" s="1314" t="s">
        <v>635</v>
      </c>
      <c r="P2168" s="1286"/>
      <c r="Q2168" s="1289"/>
      <c r="R2168" s="862"/>
      <c r="S2168" s="862"/>
    </row>
    <row r="2169" spans="1:19" s="3" customFormat="1" hidden="1" outlineLevel="1">
      <c r="A2169" s="218" t="s">
        <v>4803</v>
      </c>
      <c r="B2169" s="219" t="s">
        <v>1724</v>
      </c>
      <c r="C2169" s="265" t="s">
        <v>587</v>
      </c>
      <c r="D2169" s="265"/>
      <c r="E2169" s="265"/>
      <c r="F2169" s="265"/>
      <c r="G2169" s="190" t="s">
        <v>24</v>
      </c>
      <c r="H2169" s="260">
        <v>10</v>
      </c>
      <c r="I2169" s="746">
        <v>79.916666666666671</v>
      </c>
      <c r="J2169" s="421">
        <f t="shared" si="256"/>
        <v>799.16666666666674</v>
      </c>
      <c r="K2169" s="421">
        <v>68.500000000000014</v>
      </c>
      <c r="L2169" s="408">
        <f t="shared" si="253"/>
        <v>685.00000000000011</v>
      </c>
      <c r="M2169" s="408">
        <f t="shared" si="254"/>
        <v>148.41666666666669</v>
      </c>
      <c r="N2169" s="408">
        <f t="shared" si="255"/>
        <v>1484.166666666667</v>
      </c>
      <c r="O2169" s="1315"/>
      <c r="P2169" s="1288"/>
      <c r="Q2169" s="1291"/>
      <c r="R2169" s="862"/>
      <c r="S2169" s="862"/>
    </row>
    <row r="2170" spans="1:19" s="3" customFormat="1" hidden="1" outlineLevel="1">
      <c r="A2170" s="218" t="s">
        <v>4804</v>
      </c>
      <c r="B2170" s="219" t="s">
        <v>1724</v>
      </c>
      <c r="C2170" s="265" t="s">
        <v>589</v>
      </c>
      <c r="D2170" s="265"/>
      <c r="E2170" s="265"/>
      <c r="F2170" s="265" t="s">
        <v>621</v>
      </c>
      <c r="G2170" s="190" t="s">
        <v>24</v>
      </c>
      <c r="H2170" s="260">
        <v>200</v>
      </c>
      <c r="I2170" s="746">
        <v>78.316666666666677</v>
      </c>
      <c r="J2170" s="421">
        <f t="shared" si="256"/>
        <v>15663.333333333336</v>
      </c>
      <c r="K2170" s="421">
        <v>53.702857142857148</v>
      </c>
      <c r="L2170" s="408">
        <f t="shared" si="253"/>
        <v>10740.571428571429</v>
      </c>
      <c r="M2170" s="408">
        <f t="shared" si="254"/>
        <v>132.01952380952383</v>
      </c>
      <c r="N2170" s="408">
        <f t="shared" si="255"/>
        <v>26403.904761904767</v>
      </c>
      <c r="O2170" s="221"/>
      <c r="P2170" s="525"/>
      <c r="Q2170" s="550"/>
      <c r="R2170" s="862"/>
      <c r="S2170" s="862"/>
    </row>
    <row r="2171" spans="1:19" s="3" customFormat="1" hidden="1" outlineLevel="1">
      <c r="A2171" s="218" t="s">
        <v>4805</v>
      </c>
      <c r="B2171" s="219" t="s">
        <v>1724</v>
      </c>
      <c r="C2171" s="265" t="s">
        <v>590</v>
      </c>
      <c r="D2171" s="265"/>
      <c r="E2171" s="265"/>
      <c r="F2171" s="265" t="s">
        <v>621</v>
      </c>
      <c r="G2171" s="190" t="s">
        <v>24</v>
      </c>
      <c r="H2171" s="260">
        <v>710</v>
      </c>
      <c r="I2171" s="746">
        <v>78.316666666666677</v>
      </c>
      <c r="J2171" s="421">
        <f t="shared" si="256"/>
        <v>55604.833333333343</v>
      </c>
      <c r="K2171" s="421">
        <v>53.702857142857148</v>
      </c>
      <c r="L2171" s="408">
        <f t="shared" si="253"/>
        <v>38129.028571428578</v>
      </c>
      <c r="M2171" s="408">
        <f t="shared" si="254"/>
        <v>132.01952380952383</v>
      </c>
      <c r="N2171" s="408">
        <f t="shared" si="255"/>
        <v>93733.861904761914</v>
      </c>
      <c r="O2171" s="299"/>
      <c r="P2171" s="514"/>
      <c r="Q2171" s="550"/>
      <c r="R2171" s="862"/>
      <c r="S2171" s="862"/>
    </row>
    <row r="2172" spans="1:19" s="3" customFormat="1" hidden="1" outlineLevel="1">
      <c r="A2172" s="218" t="s">
        <v>4806</v>
      </c>
      <c r="B2172" s="219" t="s">
        <v>1724</v>
      </c>
      <c r="C2172" s="265" t="s">
        <v>591</v>
      </c>
      <c r="D2172" s="265"/>
      <c r="E2172" s="265"/>
      <c r="F2172" s="265" t="s">
        <v>621</v>
      </c>
      <c r="G2172" s="190" t="s">
        <v>24</v>
      </c>
      <c r="H2172" s="260">
        <v>430</v>
      </c>
      <c r="I2172" s="746">
        <v>79.208333333333329</v>
      </c>
      <c r="J2172" s="421">
        <f t="shared" si="256"/>
        <v>34059.583333333328</v>
      </c>
      <c r="K2172" s="421">
        <v>54.314285714285717</v>
      </c>
      <c r="L2172" s="408">
        <f t="shared" si="253"/>
        <v>23355.142857142859</v>
      </c>
      <c r="M2172" s="408">
        <f t="shared" si="254"/>
        <v>133.52261904761906</v>
      </c>
      <c r="N2172" s="408">
        <f t="shared" si="255"/>
        <v>57414.726190476198</v>
      </c>
      <c r="O2172" s="299"/>
      <c r="P2172" s="514"/>
      <c r="Q2172" s="550"/>
      <c r="R2172" s="862"/>
      <c r="S2172" s="862"/>
    </row>
    <row r="2173" spans="1:19" s="3" customFormat="1" hidden="1" outlineLevel="1">
      <c r="A2173" s="218" t="s">
        <v>4807</v>
      </c>
      <c r="B2173" s="219" t="s">
        <v>1724</v>
      </c>
      <c r="C2173" s="265" t="s">
        <v>592</v>
      </c>
      <c r="D2173" s="265"/>
      <c r="E2173" s="265"/>
      <c r="F2173" s="265" t="s">
        <v>621</v>
      </c>
      <c r="G2173" s="190" t="s">
        <v>24</v>
      </c>
      <c r="H2173" s="260">
        <v>480</v>
      </c>
      <c r="I2173" s="746">
        <v>83.816666666666663</v>
      </c>
      <c r="J2173" s="421">
        <f t="shared" si="256"/>
        <v>40232</v>
      </c>
      <c r="K2173" s="421">
        <v>57.474285714285713</v>
      </c>
      <c r="L2173" s="408">
        <f t="shared" si="253"/>
        <v>27587.657142857141</v>
      </c>
      <c r="M2173" s="408">
        <f t="shared" si="254"/>
        <v>141.29095238095238</v>
      </c>
      <c r="N2173" s="408">
        <f t="shared" si="255"/>
        <v>67819.657142857148</v>
      </c>
      <c r="O2173" s="299"/>
      <c r="P2173" s="514"/>
      <c r="Q2173" s="550"/>
      <c r="R2173" s="862"/>
      <c r="S2173" s="862"/>
    </row>
    <row r="2174" spans="1:19" s="3" customFormat="1" hidden="1" outlineLevel="1">
      <c r="A2174" s="218" t="s">
        <v>4808</v>
      </c>
      <c r="B2174" s="219" t="s">
        <v>1724</v>
      </c>
      <c r="C2174" s="265" t="s">
        <v>593</v>
      </c>
      <c r="D2174" s="265"/>
      <c r="E2174" s="265"/>
      <c r="F2174" s="265" t="s">
        <v>621</v>
      </c>
      <c r="G2174" s="190" t="s">
        <v>24</v>
      </c>
      <c r="H2174" s="260">
        <v>300</v>
      </c>
      <c r="I2174" s="746">
        <v>88.35</v>
      </c>
      <c r="J2174" s="421">
        <f t="shared" si="256"/>
        <v>26505</v>
      </c>
      <c r="K2174" s="421">
        <v>60.582857142857144</v>
      </c>
      <c r="L2174" s="408">
        <f t="shared" si="253"/>
        <v>18174.857142857141</v>
      </c>
      <c r="M2174" s="408">
        <f t="shared" si="254"/>
        <v>148.93285714285713</v>
      </c>
      <c r="N2174" s="408">
        <f t="shared" si="255"/>
        <v>44679.857142857138</v>
      </c>
      <c r="O2174" s="299"/>
      <c r="P2174" s="514"/>
      <c r="Q2174" s="550"/>
      <c r="R2174" s="862"/>
      <c r="S2174" s="862"/>
    </row>
    <row r="2175" spans="1:19" s="3" customFormat="1" hidden="1" outlineLevel="1">
      <c r="A2175" s="218" t="s">
        <v>4809</v>
      </c>
      <c r="B2175" s="219" t="s">
        <v>1724</v>
      </c>
      <c r="C2175" s="265" t="s">
        <v>594</v>
      </c>
      <c r="D2175" s="265"/>
      <c r="E2175" s="265"/>
      <c r="F2175" s="265" t="s">
        <v>621</v>
      </c>
      <c r="G2175" s="190" t="s">
        <v>24</v>
      </c>
      <c r="H2175" s="260">
        <v>210</v>
      </c>
      <c r="I2175" s="746">
        <v>91.208333333333343</v>
      </c>
      <c r="J2175" s="421">
        <f t="shared" si="256"/>
        <v>19153.750000000004</v>
      </c>
      <c r="K2175" s="421">
        <v>62.542857142857144</v>
      </c>
      <c r="L2175" s="408">
        <f t="shared" si="253"/>
        <v>13134</v>
      </c>
      <c r="M2175" s="408">
        <f t="shared" si="254"/>
        <v>153.75119047619049</v>
      </c>
      <c r="N2175" s="408">
        <f t="shared" si="255"/>
        <v>32287.750000000004</v>
      </c>
      <c r="O2175" s="299"/>
      <c r="P2175" s="514"/>
      <c r="Q2175" s="550"/>
      <c r="R2175" s="862"/>
      <c r="S2175" s="862"/>
    </row>
    <row r="2176" spans="1:19" s="3" customFormat="1" hidden="1" outlineLevel="1">
      <c r="A2176" s="218" t="s">
        <v>4810</v>
      </c>
      <c r="B2176" s="219" t="s">
        <v>1724</v>
      </c>
      <c r="C2176" s="265" t="s">
        <v>595</v>
      </c>
      <c r="D2176" s="265"/>
      <c r="E2176" s="265"/>
      <c r="F2176" s="265" t="s">
        <v>621</v>
      </c>
      <c r="G2176" s="190" t="s">
        <v>24</v>
      </c>
      <c r="H2176" s="260">
        <v>100</v>
      </c>
      <c r="I2176" s="746">
        <v>107.83333333333334</v>
      </c>
      <c r="J2176" s="421">
        <f t="shared" si="256"/>
        <v>10783.333333333334</v>
      </c>
      <c r="K2176" s="421">
        <v>73.942857142857164</v>
      </c>
      <c r="L2176" s="408">
        <f t="shared" si="253"/>
        <v>7394.2857142857165</v>
      </c>
      <c r="M2176" s="408">
        <f t="shared" si="254"/>
        <v>181.77619047619049</v>
      </c>
      <c r="N2176" s="408">
        <f t="shared" si="255"/>
        <v>18177.61904761905</v>
      </c>
      <c r="O2176" s="299"/>
      <c r="P2176" s="514"/>
      <c r="Q2176" s="550"/>
      <c r="R2176" s="862"/>
      <c r="S2176" s="862"/>
    </row>
    <row r="2177" spans="1:19" s="3" customFormat="1" hidden="1" outlineLevel="1">
      <c r="A2177" s="218" t="s">
        <v>4811</v>
      </c>
      <c r="B2177" s="219" t="s">
        <v>1724</v>
      </c>
      <c r="C2177" s="265" t="s">
        <v>596</v>
      </c>
      <c r="D2177" s="265"/>
      <c r="E2177" s="265"/>
      <c r="F2177" s="265" t="s">
        <v>621</v>
      </c>
      <c r="G2177" s="190" t="s">
        <v>24</v>
      </c>
      <c r="H2177" s="260">
        <v>90</v>
      </c>
      <c r="I2177" s="746">
        <v>110.85833333333333</v>
      </c>
      <c r="J2177" s="421">
        <f t="shared" si="256"/>
        <v>9977.25</v>
      </c>
      <c r="K2177" s="421">
        <v>76.017142857142858</v>
      </c>
      <c r="L2177" s="408">
        <f t="shared" si="253"/>
        <v>6841.5428571428574</v>
      </c>
      <c r="M2177" s="408">
        <f t="shared" si="254"/>
        <v>186.87547619047621</v>
      </c>
      <c r="N2177" s="408">
        <f t="shared" si="255"/>
        <v>16818.79285714286</v>
      </c>
      <c r="O2177" s="299"/>
      <c r="P2177" s="514"/>
      <c r="Q2177" s="550"/>
      <c r="R2177" s="862"/>
      <c r="S2177" s="862"/>
    </row>
    <row r="2178" spans="1:19" s="3" customFormat="1" hidden="1" outlineLevel="1">
      <c r="A2178" s="218" t="s">
        <v>4812</v>
      </c>
      <c r="B2178" s="219" t="s">
        <v>1724</v>
      </c>
      <c r="C2178" s="265" t="s">
        <v>597</v>
      </c>
      <c r="D2178" s="265"/>
      <c r="E2178" s="265"/>
      <c r="F2178" s="265" t="s">
        <v>621</v>
      </c>
      <c r="G2178" s="190" t="s">
        <v>24</v>
      </c>
      <c r="H2178" s="260">
        <v>55</v>
      </c>
      <c r="I2178" s="746">
        <v>126.52500000000002</v>
      </c>
      <c r="J2178" s="421">
        <f t="shared" si="256"/>
        <v>6958.8750000000009</v>
      </c>
      <c r="K2178" s="421">
        <v>86.760000000000019</v>
      </c>
      <c r="L2178" s="408">
        <f t="shared" si="253"/>
        <v>4771.8000000000011</v>
      </c>
      <c r="M2178" s="408">
        <f t="shared" si="254"/>
        <v>213.28500000000003</v>
      </c>
      <c r="N2178" s="408">
        <f t="shared" si="255"/>
        <v>11730.675000000001</v>
      </c>
      <c r="O2178" s="299"/>
      <c r="P2178" s="514"/>
      <c r="Q2178" s="550"/>
      <c r="R2178" s="862"/>
      <c r="S2178" s="862"/>
    </row>
    <row r="2179" spans="1:19" s="3" customFormat="1" hidden="1" outlineLevel="1">
      <c r="A2179" s="218" t="s">
        <v>4813</v>
      </c>
      <c r="B2179" s="219" t="s">
        <v>1724</v>
      </c>
      <c r="C2179" s="265" t="s">
        <v>598</v>
      </c>
      <c r="D2179" s="265"/>
      <c r="E2179" s="265"/>
      <c r="F2179" s="265" t="s">
        <v>621</v>
      </c>
      <c r="G2179" s="190" t="s">
        <v>24</v>
      </c>
      <c r="H2179" s="260">
        <v>55</v>
      </c>
      <c r="I2179" s="746">
        <v>127.875</v>
      </c>
      <c r="J2179" s="421">
        <f t="shared" si="256"/>
        <v>7033.125</v>
      </c>
      <c r="K2179" s="421">
        <v>87.685714285714297</v>
      </c>
      <c r="L2179" s="408">
        <f t="shared" si="253"/>
        <v>4822.7142857142862</v>
      </c>
      <c r="M2179" s="408">
        <f t="shared" si="254"/>
        <v>215.56071428571431</v>
      </c>
      <c r="N2179" s="408">
        <f t="shared" si="255"/>
        <v>11855.839285714286</v>
      </c>
      <c r="O2179" s="299"/>
      <c r="P2179" s="514"/>
      <c r="Q2179" s="550"/>
      <c r="R2179" s="862"/>
      <c r="S2179" s="862"/>
    </row>
    <row r="2180" spans="1:19" s="3" customFormat="1" hidden="1" outlineLevel="1">
      <c r="A2180" s="218" t="s">
        <v>4814</v>
      </c>
      <c r="B2180" s="219" t="s">
        <v>1724</v>
      </c>
      <c r="C2180" s="265" t="s">
        <v>599</v>
      </c>
      <c r="D2180" s="265"/>
      <c r="E2180" s="265"/>
      <c r="F2180" s="265" t="s">
        <v>621</v>
      </c>
      <c r="G2180" s="190" t="s">
        <v>24</v>
      </c>
      <c r="H2180" s="260">
        <v>10</v>
      </c>
      <c r="I2180" s="746">
        <v>142.80000000000001</v>
      </c>
      <c r="J2180" s="421">
        <f t="shared" si="256"/>
        <v>1428</v>
      </c>
      <c r="K2180" s="421">
        <v>97.920000000000016</v>
      </c>
      <c r="L2180" s="408">
        <f t="shared" si="253"/>
        <v>979.20000000000016</v>
      </c>
      <c r="M2180" s="408">
        <f t="shared" si="254"/>
        <v>240.72000000000003</v>
      </c>
      <c r="N2180" s="408">
        <f t="shared" si="255"/>
        <v>2407.2000000000003</v>
      </c>
      <c r="O2180" s="299"/>
      <c r="P2180" s="514"/>
      <c r="Q2180" s="550"/>
      <c r="R2180" s="862"/>
      <c r="S2180" s="862"/>
    </row>
    <row r="2181" spans="1:19" s="3" customFormat="1" hidden="1" outlineLevel="1">
      <c r="A2181" s="218" t="s">
        <v>4815</v>
      </c>
      <c r="B2181" s="219" t="s">
        <v>1724</v>
      </c>
      <c r="C2181" s="265" t="s">
        <v>600</v>
      </c>
      <c r="D2181" s="265"/>
      <c r="E2181" s="265"/>
      <c r="F2181" s="265" t="s">
        <v>621</v>
      </c>
      <c r="G2181" s="190" t="s">
        <v>24</v>
      </c>
      <c r="H2181" s="260">
        <v>25</v>
      </c>
      <c r="I2181" s="746">
        <v>142.80000000000001</v>
      </c>
      <c r="J2181" s="421">
        <f t="shared" si="256"/>
        <v>3570.0000000000005</v>
      </c>
      <c r="K2181" s="421">
        <v>97.920000000000016</v>
      </c>
      <c r="L2181" s="408">
        <f t="shared" si="253"/>
        <v>2448.0000000000005</v>
      </c>
      <c r="M2181" s="408">
        <f t="shared" si="254"/>
        <v>240.72000000000003</v>
      </c>
      <c r="N2181" s="408">
        <f t="shared" si="255"/>
        <v>6018.0000000000009</v>
      </c>
      <c r="O2181" s="299"/>
      <c r="P2181" s="514"/>
      <c r="Q2181" s="550"/>
      <c r="R2181" s="862"/>
      <c r="S2181" s="862"/>
    </row>
    <row r="2182" spans="1:19" s="3" customFormat="1" hidden="1" outlineLevel="1">
      <c r="A2182" s="218" t="s">
        <v>4816</v>
      </c>
      <c r="B2182" s="219" t="s">
        <v>1724</v>
      </c>
      <c r="C2182" s="265" t="s">
        <v>601</v>
      </c>
      <c r="D2182" s="265"/>
      <c r="E2182" s="265"/>
      <c r="F2182" s="265" t="s">
        <v>621</v>
      </c>
      <c r="G2182" s="190" t="s">
        <v>24</v>
      </c>
      <c r="H2182" s="260">
        <v>50</v>
      </c>
      <c r="I2182" s="746">
        <v>160.91666666666666</v>
      </c>
      <c r="J2182" s="421">
        <f t="shared" si="256"/>
        <v>8045.833333333333</v>
      </c>
      <c r="K2182" s="421">
        <v>110.34285714285716</v>
      </c>
      <c r="L2182" s="408">
        <f t="shared" si="253"/>
        <v>5517.1428571428578</v>
      </c>
      <c r="M2182" s="408">
        <f t="shared" si="254"/>
        <v>271.25952380952378</v>
      </c>
      <c r="N2182" s="408">
        <f t="shared" si="255"/>
        <v>13562.976190476189</v>
      </c>
      <c r="O2182" s="299"/>
      <c r="P2182" s="514"/>
      <c r="Q2182" s="550"/>
      <c r="R2182" s="862"/>
      <c r="S2182" s="862"/>
    </row>
    <row r="2183" spans="1:19" s="3" customFormat="1" hidden="1" outlineLevel="1">
      <c r="A2183" s="218" t="s">
        <v>4817</v>
      </c>
      <c r="B2183" s="219" t="s">
        <v>1724</v>
      </c>
      <c r="C2183" s="265" t="s">
        <v>602</v>
      </c>
      <c r="D2183" s="265"/>
      <c r="E2183" s="265"/>
      <c r="F2183" s="265" t="s">
        <v>621</v>
      </c>
      <c r="G2183" s="190" t="s">
        <v>24</v>
      </c>
      <c r="H2183" s="260">
        <v>110</v>
      </c>
      <c r="I2183" s="746">
        <v>88.35</v>
      </c>
      <c r="J2183" s="421">
        <f t="shared" si="256"/>
        <v>9718.5</v>
      </c>
      <c r="K2183" s="421">
        <v>60.582857142857144</v>
      </c>
      <c r="L2183" s="408">
        <f t="shared" si="253"/>
        <v>6664.1142857142859</v>
      </c>
      <c r="M2183" s="408">
        <f t="shared" si="254"/>
        <v>148.93285714285713</v>
      </c>
      <c r="N2183" s="408">
        <f t="shared" si="255"/>
        <v>16382.614285714284</v>
      </c>
      <c r="O2183" s="299"/>
      <c r="P2183" s="514"/>
      <c r="Q2183" s="550"/>
      <c r="R2183" s="862"/>
      <c r="S2183" s="862"/>
    </row>
    <row r="2184" spans="1:19" s="3" customFormat="1" hidden="1" outlineLevel="1">
      <c r="A2184" s="218" t="s">
        <v>4818</v>
      </c>
      <c r="B2184" s="219" t="s">
        <v>1724</v>
      </c>
      <c r="C2184" s="265" t="s">
        <v>603</v>
      </c>
      <c r="D2184" s="265"/>
      <c r="E2184" s="265"/>
      <c r="F2184" s="265" t="s">
        <v>621</v>
      </c>
      <c r="G2184" s="190" t="s">
        <v>24</v>
      </c>
      <c r="H2184" s="260">
        <v>100</v>
      </c>
      <c r="I2184" s="746">
        <v>110.85833333333333</v>
      </c>
      <c r="J2184" s="421">
        <f t="shared" si="256"/>
        <v>11085.833333333334</v>
      </c>
      <c r="K2184" s="421">
        <v>76.017142857142858</v>
      </c>
      <c r="L2184" s="408">
        <f t="shared" si="253"/>
        <v>7601.7142857142862</v>
      </c>
      <c r="M2184" s="408">
        <f t="shared" si="254"/>
        <v>186.87547619047621</v>
      </c>
      <c r="N2184" s="408">
        <f t="shared" si="255"/>
        <v>18687.547619047622</v>
      </c>
      <c r="O2184" s="299"/>
      <c r="P2184" s="514"/>
      <c r="Q2184" s="550"/>
      <c r="R2184" s="862"/>
      <c r="S2184" s="862"/>
    </row>
    <row r="2185" spans="1:19" s="3" customFormat="1" hidden="1" outlineLevel="1">
      <c r="A2185" s="218" t="s">
        <v>4819</v>
      </c>
      <c r="B2185" s="219" t="s">
        <v>1724</v>
      </c>
      <c r="C2185" s="265" t="s">
        <v>589</v>
      </c>
      <c r="D2185" s="265"/>
      <c r="E2185" s="265"/>
      <c r="F2185" s="265" t="s">
        <v>621</v>
      </c>
      <c r="G2185" s="190" t="s">
        <v>24</v>
      </c>
      <c r="H2185" s="260">
        <v>170</v>
      </c>
      <c r="I2185" s="746">
        <v>78.316666666666677</v>
      </c>
      <c r="J2185" s="421">
        <f t="shared" si="256"/>
        <v>13313.833333333336</v>
      </c>
      <c r="K2185" s="421">
        <v>53.702857142857148</v>
      </c>
      <c r="L2185" s="408">
        <f t="shared" si="253"/>
        <v>9129.4857142857145</v>
      </c>
      <c r="M2185" s="408">
        <f t="shared" si="254"/>
        <v>132.01952380952383</v>
      </c>
      <c r="N2185" s="408">
        <f t="shared" si="255"/>
        <v>22443.31904761905</v>
      </c>
      <c r="O2185" s="299"/>
      <c r="P2185" s="514"/>
      <c r="Q2185" s="550"/>
      <c r="R2185" s="862"/>
      <c r="S2185" s="862"/>
    </row>
    <row r="2186" spans="1:19" s="3" customFormat="1" hidden="1" outlineLevel="1">
      <c r="A2186" s="218" t="s">
        <v>4820</v>
      </c>
      <c r="B2186" s="219" t="s">
        <v>1724</v>
      </c>
      <c r="C2186" s="265" t="s">
        <v>590</v>
      </c>
      <c r="D2186" s="265"/>
      <c r="E2186" s="265"/>
      <c r="F2186" s="265" t="s">
        <v>621</v>
      </c>
      <c r="G2186" s="190" t="s">
        <v>24</v>
      </c>
      <c r="H2186" s="260">
        <v>500</v>
      </c>
      <c r="I2186" s="746">
        <v>78.316666666666677</v>
      </c>
      <c r="J2186" s="421">
        <f t="shared" si="256"/>
        <v>39158.333333333336</v>
      </c>
      <c r="K2186" s="421">
        <v>53.702857142857148</v>
      </c>
      <c r="L2186" s="408">
        <f t="shared" si="253"/>
        <v>26851.428571428572</v>
      </c>
      <c r="M2186" s="408">
        <f t="shared" si="254"/>
        <v>132.01952380952383</v>
      </c>
      <c r="N2186" s="408">
        <f t="shared" si="255"/>
        <v>66009.761904761923</v>
      </c>
      <c r="O2186" s="299"/>
      <c r="P2186" s="514"/>
      <c r="Q2186" s="550"/>
      <c r="R2186" s="862"/>
      <c r="S2186" s="862"/>
    </row>
    <row r="2187" spans="1:19" s="3" customFormat="1" hidden="1" outlineLevel="1">
      <c r="A2187" s="218" t="s">
        <v>4821</v>
      </c>
      <c r="B2187" s="219" t="s">
        <v>1724</v>
      </c>
      <c r="C2187" s="265" t="s">
        <v>591</v>
      </c>
      <c r="D2187" s="265"/>
      <c r="E2187" s="265"/>
      <c r="F2187" s="265" t="s">
        <v>621</v>
      </c>
      <c r="G2187" s="190" t="s">
        <v>24</v>
      </c>
      <c r="H2187" s="260">
        <v>630</v>
      </c>
      <c r="I2187" s="746">
        <v>79.208333333333329</v>
      </c>
      <c r="J2187" s="421">
        <f t="shared" si="256"/>
        <v>49901.25</v>
      </c>
      <c r="K2187" s="421">
        <v>54.314285714285717</v>
      </c>
      <c r="L2187" s="408">
        <f t="shared" si="253"/>
        <v>34218</v>
      </c>
      <c r="M2187" s="408">
        <f t="shared" si="254"/>
        <v>133.52261904761906</v>
      </c>
      <c r="N2187" s="408">
        <f t="shared" si="255"/>
        <v>84119.250000000015</v>
      </c>
      <c r="O2187" s="299"/>
      <c r="P2187" s="514"/>
      <c r="Q2187" s="550"/>
      <c r="R2187" s="862"/>
      <c r="S2187" s="862"/>
    </row>
    <row r="2188" spans="1:19" s="3" customFormat="1" hidden="1" outlineLevel="1">
      <c r="A2188" s="218" t="s">
        <v>4822</v>
      </c>
      <c r="B2188" s="219" t="s">
        <v>1724</v>
      </c>
      <c r="C2188" s="265" t="s">
        <v>592</v>
      </c>
      <c r="D2188" s="265"/>
      <c r="E2188" s="265"/>
      <c r="F2188" s="265" t="s">
        <v>621</v>
      </c>
      <c r="G2188" s="190" t="s">
        <v>24</v>
      </c>
      <c r="H2188" s="260">
        <v>480</v>
      </c>
      <c r="I2188" s="746">
        <v>83.816666666666663</v>
      </c>
      <c r="J2188" s="421">
        <f t="shared" si="256"/>
        <v>40232</v>
      </c>
      <c r="K2188" s="421">
        <v>57.474285714285713</v>
      </c>
      <c r="L2188" s="408">
        <f t="shared" si="253"/>
        <v>27587.657142857141</v>
      </c>
      <c r="M2188" s="408">
        <f t="shared" si="254"/>
        <v>141.29095238095238</v>
      </c>
      <c r="N2188" s="408">
        <f t="shared" si="255"/>
        <v>67819.657142857148</v>
      </c>
      <c r="O2188" s="299"/>
      <c r="P2188" s="514"/>
      <c r="Q2188" s="550"/>
      <c r="R2188" s="862"/>
      <c r="S2188" s="862"/>
    </row>
    <row r="2189" spans="1:19" s="3" customFormat="1" hidden="1" outlineLevel="1">
      <c r="A2189" s="218" t="s">
        <v>4823</v>
      </c>
      <c r="B2189" s="219" t="s">
        <v>1724</v>
      </c>
      <c r="C2189" s="265" t="s">
        <v>593</v>
      </c>
      <c r="D2189" s="265"/>
      <c r="E2189" s="265"/>
      <c r="F2189" s="265" t="s">
        <v>621</v>
      </c>
      <c r="G2189" s="190" t="s">
        <v>24</v>
      </c>
      <c r="H2189" s="260">
        <v>210</v>
      </c>
      <c r="I2189" s="746">
        <v>88.35</v>
      </c>
      <c r="J2189" s="421">
        <f t="shared" si="256"/>
        <v>18553.5</v>
      </c>
      <c r="K2189" s="421">
        <v>60.582857142857144</v>
      </c>
      <c r="L2189" s="408">
        <f t="shared" si="253"/>
        <v>12722.4</v>
      </c>
      <c r="M2189" s="408">
        <f t="shared" si="254"/>
        <v>148.93285714285713</v>
      </c>
      <c r="N2189" s="408">
        <f t="shared" si="255"/>
        <v>31275.899999999998</v>
      </c>
      <c r="O2189" s="299"/>
      <c r="P2189" s="514"/>
      <c r="Q2189" s="550"/>
      <c r="R2189" s="862"/>
      <c r="S2189" s="862"/>
    </row>
    <row r="2190" spans="1:19" s="3" customFormat="1" hidden="1" outlineLevel="1">
      <c r="A2190" s="218" t="s">
        <v>4824</v>
      </c>
      <c r="B2190" s="219" t="s">
        <v>1724</v>
      </c>
      <c r="C2190" s="265" t="s">
        <v>594</v>
      </c>
      <c r="D2190" s="265"/>
      <c r="E2190" s="265"/>
      <c r="F2190" s="265" t="s">
        <v>621</v>
      </c>
      <c r="G2190" s="190" t="s">
        <v>24</v>
      </c>
      <c r="H2190" s="260">
        <v>160</v>
      </c>
      <c r="I2190" s="746">
        <v>91.208333333333343</v>
      </c>
      <c r="J2190" s="421">
        <f t="shared" si="256"/>
        <v>14593.333333333336</v>
      </c>
      <c r="K2190" s="421">
        <v>62.542857142857144</v>
      </c>
      <c r="L2190" s="408">
        <f t="shared" si="253"/>
        <v>10006.857142857143</v>
      </c>
      <c r="M2190" s="408">
        <f t="shared" si="254"/>
        <v>153.75119047619049</v>
      </c>
      <c r="N2190" s="408">
        <f t="shared" si="255"/>
        <v>24600.190476190477</v>
      </c>
      <c r="O2190" s="299"/>
      <c r="P2190" s="514"/>
      <c r="Q2190" s="550"/>
      <c r="R2190" s="862"/>
      <c r="S2190" s="862"/>
    </row>
    <row r="2191" spans="1:19" s="3" customFormat="1" hidden="1" outlineLevel="1">
      <c r="A2191" s="218" t="s">
        <v>4825</v>
      </c>
      <c r="B2191" s="219" t="s">
        <v>1724</v>
      </c>
      <c r="C2191" s="265" t="s">
        <v>595</v>
      </c>
      <c r="D2191" s="265"/>
      <c r="E2191" s="265"/>
      <c r="F2191" s="265" t="s">
        <v>621</v>
      </c>
      <c r="G2191" s="190" t="s">
        <v>24</v>
      </c>
      <c r="H2191" s="260">
        <v>150</v>
      </c>
      <c r="I2191" s="746">
        <v>107.83333333333334</v>
      </c>
      <c r="J2191" s="421">
        <f t="shared" si="256"/>
        <v>16175.000000000002</v>
      </c>
      <c r="K2191" s="421">
        <v>73.942857142857164</v>
      </c>
      <c r="L2191" s="408">
        <f t="shared" si="253"/>
        <v>11091.428571428574</v>
      </c>
      <c r="M2191" s="408">
        <f t="shared" si="254"/>
        <v>181.77619047619049</v>
      </c>
      <c r="N2191" s="408">
        <f t="shared" si="255"/>
        <v>27266.428571428572</v>
      </c>
      <c r="O2191" s="299"/>
      <c r="P2191" s="514"/>
      <c r="Q2191" s="550"/>
      <c r="R2191" s="862"/>
      <c r="S2191" s="862"/>
    </row>
    <row r="2192" spans="1:19" s="3" customFormat="1" hidden="1" outlineLevel="1">
      <c r="A2192" s="218" t="s">
        <v>4826</v>
      </c>
      <c r="B2192" s="219" t="s">
        <v>1724</v>
      </c>
      <c r="C2192" s="265" t="s">
        <v>596</v>
      </c>
      <c r="D2192" s="265"/>
      <c r="E2192" s="265"/>
      <c r="F2192" s="265" t="s">
        <v>621</v>
      </c>
      <c r="G2192" s="190" t="s">
        <v>24</v>
      </c>
      <c r="H2192" s="260">
        <v>180</v>
      </c>
      <c r="I2192" s="746">
        <v>110.85833333333333</v>
      </c>
      <c r="J2192" s="421">
        <f t="shared" si="256"/>
        <v>19954.5</v>
      </c>
      <c r="K2192" s="421">
        <v>76.017142857142858</v>
      </c>
      <c r="L2192" s="408">
        <f t="shared" si="253"/>
        <v>13683.085714285715</v>
      </c>
      <c r="M2192" s="408">
        <f t="shared" si="254"/>
        <v>186.87547619047621</v>
      </c>
      <c r="N2192" s="408">
        <f t="shared" si="255"/>
        <v>33637.58571428572</v>
      </c>
      <c r="O2192" s="299"/>
      <c r="P2192" s="514"/>
      <c r="Q2192" s="550"/>
      <c r="R2192" s="862"/>
      <c r="S2192" s="862"/>
    </row>
    <row r="2193" spans="1:19" s="3" customFormat="1" hidden="1" outlineLevel="1">
      <c r="A2193" s="218" t="s">
        <v>4827</v>
      </c>
      <c r="B2193" s="219" t="s">
        <v>1724</v>
      </c>
      <c r="C2193" s="265" t="s">
        <v>597</v>
      </c>
      <c r="D2193" s="265"/>
      <c r="E2193" s="265"/>
      <c r="F2193" s="265" t="s">
        <v>621</v>
      </c>
      <c r="G2193" s="190" t="s">
        <v>24</v>
      </c>
      <c r="H2193" s="260">
        <v>65</v>
      </c>
      <c r="I2193" s="746">
        <v>126.52500000000002</v>
      </c>
      <c r="J2193" s="421">
        <f t="shared" si="256"/>
        <v>8224.1250000000018</v>
      </c>
      <c r="K2193" s="421">
        <v>86.760000000000019</v>
      </c>
      <c r="L2193" s="408">
        <f t="shared" si="253"/>
        <v>5639.4000000000015</v>
      </c>
      <c r="M2193" s="408">
        <f t="shared" si="254"/>
        <v>213.28500000000003</v>
      </c>
      <c r="N2193" s="408">
        <f t="shared" si="255"/>
        <v>13863.525000000001</v>
      </c>
      <c r="O2193" s="299"/>
      <c r="P2193" s="514"/>
      <c r="Q2193" s="550"/>
      <c r="R2193" s="862"/>
      <c r="S2193" s="862"/>
    </row>
    <row r="2194" spans="1:19" s="3" customFormat="1" hidden="1" outlineLevel="1">
      <c r="A2194" s="218" t="s">
        <v>4828</v>
      </c>
      <c r="B2194" s="219" t="s">
        <v>1724</v>
      </c>
      <c r="C2194" s="265" t="s">
        <v>598</v>
      </c>
      <c r="D2194" s="265"/>
      <c r="E2194" s="265"/>
      <c r="F2194" s="265" t="s">
        <v>621</v>
      </c>
      <c r="G2194" s="190" t="s">
        <v>24</v>
      </c>
      <c r="H2194" s="260">
        <v>60</v>
      </c>
      <c r="I2194" s="746">
        <v>127.875</v>
      </c>
      <c r="J2194" s="421">
        <f t="shared" si="256"/>
        <v>7672.5</v>
      </c>
      <c r="K2194" s="421">
        <v>87.685714285714297</v>
      </c>
      <c r="L2194" s="408">
        <f t="shared" si="253"/>
        <v>5261.1428571428578</v>
      </c>
      <c r="M2194" s="408">
        <f t="shared" si="254"/>
        <v>215.56071428571431</v>
      </c>
      <c r="N2194" s="408">
        <f t="shared" si="255"/>
        <v>12933.642857142859</v>
      </c>
      <c r="O2194" s="299"/>
      <c r="P2194" s="514"/>
      <c r="Q2194" s="550"/>
      <c r="R2194" s="862"/>
      <c r="S2194" s="862"/>
    </row>
    <row r="2195" spans="1:19" s="3" customFormat="1" hidden="1" outlineLevel="1">
      <c r="A2195" s="218" t="s">
        <v>4829</v>
      </c>
      <c r="B2195" s="219" t="s">
        <v>1724</v>
      </c>
      <c r="C2195" s="265" t="s">
        <v>599</v>
      </c>
      <c r="D2195" s="265"/>
      <c r="E2195" s="265"/>
      <c r="F2195" s="265" t="s">
        <v>621</v>
      </c>
      <c r="G2195" s="190" t="s">
        <v>24</v>
      </c>
      <c r="H2195" s="260">
        <v>5</v>
      </c>
      <c r="I2195" s="746">
        <v>142.80000000000001</v>
      </c>
      <c r="J2195" s="421">
        <f t="shared" si="256"/>
        <v>714</v>
      </c>
      <c r="K2195" s="421">
        <v>97.920000000000016</v>
      </c>
      <c r="L2195" s="408">
        <f t="shared" si="253"/>
        <v>489.60000000000008</v>
      </c>
      <c r="M2195" s="408">
        <f t="shared" si="254"/>
        <v>240.72000000000003</v>
      </c>
      <c r="N2195" s="408">
        <f t="shared" si="255"/>
        <v>1203.6000000000001</v>
      </c>
      <c r="O2195" s="299"/>
      <c r="P2195" s="514"/>
      <c r="Q2195" s="550"/>
      <c r="R2195" s="862"/>
      <c r="S2195" s="862"/>
    </row>
    <row r="2196" spans="1:19" s="3" customFormat="1" hidden="1" outlineLevel="1">
      <c r="A2196" s="218" t="s">
        <v>4830</v>
      </c>
      <c r="B2196" s="219" t="s">
        <v>1724</v>
      </c>
      <c r="C2196" s="265" t="s">
        <v>600</v>
      </c>
      <c r="D2196" s="265"/>
      <c r="E2196" s="265"/>
      <c r="F2196" s="265" t="s">
        <v>621</v>
      </c>
      <c r="G2196" s="190" t="s">
        <v>24</v>
      </c>
      <c r="H2196" s="260">
        <v>35</v>
      </c>
      <c r="I2196" s="746">
        <v>142.80000000000001</v>
      </c>
      <c r="J2196" s="421">
        <f t="shared" si="256"/>
        <v>4998</v>
      </c>
      <c r="K2196" s="421">
        <v>97.920000000000016</v>
      </c>
      <c r="L2196" s="408">
        <f t="shared" si="253"/>
        <v>3427.2000000000007</v>
      </c>
      <c r="M2196" s="408">
        <f t="shared" si="254"/>
        <v>240.72000000000003</v>
      </c>
      <c r="N2196" s="408">
        <f t="shared" si="255"/>
        <v>8425.2000000000007</v>
      </c>
      <c r="O2196" s="299"/>
      <c r="P2196" s="514"/>
      <c r="Q2196" s="550"/>
      <c r="R2196" s="862"/>
      <c r="S2196" s="862"/>
    </row>
    <row r="2197" spans="1:19" s="3" customFormat="1" hidden="1" outlineLevel="1">
      <c r="A2197" s="218" t="s">
        <v>4831</v>
      </c>
      <c r="B2197" s="219" t="s">
        <v>1724</v>
      </c>
      <c r="C2197" s="265" t="s">
        <v>601</v>
      </c>
      <c r="D2197" s="265"/>
      <c r="E2197" s="265"/>
      <c r="F2197" s="265" t="s">
        <v>621</v>
      </c>
      <c r="G2197" s="190" t="s">
        <v>24</v>
      </c>
      <c r="H2197" s="260">
        <v>25</v>
      </c>
      <c r="I2197" s="746">
        <v>160.91666666666666</v>
      </c>
      <c r="J2197" s="421">
        <f t="shared" si="256"/>
        <v>4022.9166666666665</v>
      </c>
      <c r="K2197" s="421">
        <v>110.34285714285716</v>
      </c>
      <c r="L2197" s="408">
        <f t="shared" si="253"/>
        <v>2758.5714285714289</v>
      </c>
      <c r="M2197" s="408">
        <f t="shared" si="254"/>
        <v>271.25952380952378</v>
      </c>
      <c r="N2197" s="408">
        <f t="shared" si="255"/>
        <v>6781.4880952380945</v>
      </c>
      <c r="O2197" s="299"/>
      <c r="P2197" s="514"/>
      <c r="Q2197" s="550"/>
      <c r="R2197" s="862"/>
      <c r="S2197" s="862"/>
    </row>
    <row r="2198" spans="1:19" s="3" customFormat="1" hidden="1" outlineLevel="1">
      <c r="A2198" s="218" t="s">
        <v>4832</v>
      </c>
      <c r="B2198" s="219" t="s">
        <v>1724</v>
      </c>
      <c r="C2198" s="265" t="s">
        <v>589</v>
      </c>
      <c r="D2198" s="265"/>
      <c r="E2198" s="265"/>
      <c r="F2198" s="265" t="s">
        <v>621</v>
      </c>
      <c r="G2198" s="190" t="s">
        <v>24</v>
      </c>
      <c r="H2198" s="260">
        <v>90</v>
      </c>
      <c r="I2198" s="746">
        <v>78.316666666666677</v>
      </c>
      <c r="J2198" s="421">
        <f t="shared" si="256"/>
        <v>7048.5000000000009</v>
      </c>
      <c r="K2198" s="421">
        <v>53.702857142857148</v>
      </c>
      <c r="L2198" s="408">
        <f t="shared" si="253"/>
        <v>4833.2571428571437</v>
      </c>
      <c r="M2198" s="408">
        <f t="shared" si="254"/>
        <v>132.01952380952383</v>
      </c>
      <c r="N2198" s="408">
        <f t="shared" si="255"/>
        <v>11881.757142857145</v>
      </c>
      <c r="O2198" s="299"/>
      <c r="P2198" s="514"/>
      <c r="Q2198" s="550"/>
      <c r="R2198" s="862"/>
      <c r="S2198" s="862"/>
    </row>
    <row r="2199" spans="1:19" s="3" customFormat="1" hidden="1" outlineLevel="1">
      <c r="A2199" s="218" t="s">
        <v>4833</v>
      </c>
      <c r="B2199" s="219" t="s">
        <v>1724</v>
      </c>
      <c r="C2199" s="265" t="s">
        <v>590</v>
      </c>
      <c r="D2199" s="265"/>
      <c r="E2199" s="265"/>
      <c r="F2199" s="265" t="s">
        <v>621</v>
      </c>
      <c r="G2199" s="190" t="s">
        <v>24</v>
      </c>
      <c r="H2199" s="260">
        <v>160</v>
      </c>
      <c r="I2199" s="746">
        <v>78.316666666666677</v>
      </c>
      <c r="J2199" s="421">
        <f t="shared" si="256"/>
        <v>12530.666666666668</v>
      </c>
      <c r="K2199" s="421">
        <v>53.702857142857148</v>
      </c>
      <c r="L2199" s="408">
        <f t="shared" si="253"/>
        <v>8592.4571428571435</v>
      </c>
      <c r="M2199" s="408">
        <f t="shared" si="254"/>
        <v>132.01952380952383</v>
      </c>
      <c r="N2199" s="408">
        <f t="shared" si="255"/>
        <v>21123.123809523815</v>
      </c>
      <c r="O2199" s="299"/>
      <c r="P2199" s="514"/>
      <c r="Q2199" s="550"/>
      <c r="R2199" s="862"/>
      <c r="S2199" s="862"/>
    </row>
    <row r="2200" spans="1:19" s="3" customFormat="1" hidden="1" outlineLevel="1">
      <c r="A2200" s="218" t="s">
        <v>4834</v>
      </c>
      <c r="B2200" s="219" t="s">
        <v>1724</v>
      </c>
      <c r="C2200" s="265" t="s">
        <v>591</v>
      </c>
      <c r="D2200" s="265"/>
      <c r="E2200" s="265"/>
      <c r="F2200" s="265" t="s">
        <v>621</v>
      </c>
      <c r="G2200" s="190" t="s">
        <v>24</v>
      </c>
      <c r="H2200" s="260">
        <v>100</v>
      </c>
      <c r="I2200" s="746">
        <v>79.208333333333329</v>
      </c>
      <c r="J2200" s="421">
        <f t="shared" si="256"/>
        <v>7920.833333333333</v>
      </c>
      <c r="K2200" s="421">
        <v>54.314285714285717</v>
      </c>
      <c r="L2200" s="408">
        <f t="shared" si="253"/>
        <v>5431.4285714285716</v>
      </c>
      <c r="M2200" s="408">
        <f t="shared" si="254"/>
        <v>133.52261904761906</v>
      </c>
      <c r="N2200" s="408">
        <f t="shared" si="255"/>
        <v>13352.261904761906</v>
      </c>
      <c r="O2200" s="299"/>
      <c r="P2200" s="514"/>
      <c r="Q2200" s="550"/>
      <c r="R2200" s="862"/>
      <c r="S2200" s="862"/>
    </row>
    <row r="2201" spans="1:19" s="3" customFormat="1" hidden="1" outlineLevel="1">
      <c r="A2201" s="218" t="s">
        <v>4835</v>
      </c>
      <c r="B2201" s="219" t="s">
        <v>1724</v>
      </c>
      <c r="C2201" s="265" t="s">
        <v>592</v>
      </c>
      <c r="D2201" s="265"/>
      <c r="E2201" s="265"/>
      <c r="F2201" s="265" t="s">
        <v>621</v>
      </c>
      <c r="G2201" s="190" t="s">
        <v>24</v>
      </c>
      <c r="H2201" s="260">
        <v>80</v>
      </c>
      <c r="I2201" s="746">
        <v>83.816666666666663</v>
      </c>
      <c r="J2201" s="421">
        <f t="shared" si="256"/>
        <v>6705.333333333333</v>
      </c>
      <c r="K2201" s="421">
        <v>57.474285714285713</v>
      </c>
      <c r="L2201" s="408">
        <f t="shared" si="253"/>
        <v>4597.9428571428571</v>
      </c>
      <c r="M2201" s="408">
        <f t="shared" si="254"/>
        <v>141.29095238095238</v>
      </c>
      <c r="N2201" s="408">
        <f t="shared" si="255"/>
        <v>11303.27619047619</v>
      </c>
      <c r="O2201" s="299"/>
      <c r="P2201" s="514"/>
      <c r="Q2201" s="550"/>
      <c r="R2201" s="862"/>
      <c r="S2201" s="862"/>
    </row>
    <row r="2202" spans="1:19" s="3" customFormat="1" hidden="1" outlineLevel="1">
      <c r="A2202" s="218" t="s">
        <v>4836</v>
      </c>
      <c r="B2202" s="219" t="s">
        <v>1724</v>
      </c>
      <c r="C2202" s="265" t="s">
        <v>593</v>
      </c>
      <c r="D2202" s="265"/>
      <c r="E2202" s="265"/>
      <c r="F2202" s="265" t="s">
        <v>621</v>
      </c>
      <c r="G2202" s="190" t="s">
        <v>24</v>
      </c>
      <c r="H2202" s="260">
        <v>35</v>
      </c>
      <c r="I2202" s="746">
        <v>88.35</v>
      </c>
      <c r="J2202" s="421">
        <f t="shared" si="256"/>
        <v>3092.25</v>
      </c>
      <c r="K2202" s="421">
        <v>60.582857142857144</v>
      </c>
      <c r="L2202" s="408">
        <f t="shared" si="253"/>
        <v>2120.4</v>
      </c>
      <c r="M2202" s="408">
        <f t="shared" si="254"/>
        <v>148.93285714285713</v>
      </c>
      <c r="N2202" s="408">
        <f t="shared" si="255"/>
        <v>5212.6499999999996</v>
      </c>
      <c r="O2202" s="299"/>
      <c r="P2202" s="514"/>
      <c r="Q2202" s="550"/>
      <c r="R2202" s="862"/>
      <c r="S2202" s="862"/>
    </row>
    <row r="2203" spans="1:19" s="3" customFormat="1" hidden="1" outlineLevel="1">
      <c r="A2203" s="218" t="s">
        <v>4837</v>
      </c>
      <c r="B2203" s="219" t="s">
        <v>1724</v>
      </c>
      <c r="C2203" s="265" t="s">
        <v>594</v>
      </c>
      <c r="D2203" s="265"/>
      <c r="E2203" s="265"/>
      <c r="F2203" s="265" t="s">
        <v>621</v>
      </c>
      <c r="G2203" s="190" t="s">
        <v>24</v>
      </c>
      <c r="H2203" s="260">
        <v>25</v>
      </c>
      <c r="I2203" s="746">
        <v>91.208333333333343</v>
      </c>
      <c r="J2203" s="421">
        <f t="shared" si="256"/>
        <v>2280.2083333333335</v>
      </c>
      <c r="K2203" s="421">
        <v>62.542857142857144</v>
      </c>
      <c r="L2203" s="408">
        <f t="shared" si="253"/>
        <v>1563.5714285714287</v>
      </c>
      <c r="M2203" s="408">
        <f t="shared" si="254"/>
        <v>153.75119047619049</v>
      </c>
      <c r="N2203" s="408">
        <f t="shared" si="255"/>
        <v>3843.7797619047624</v>
      </c>
      <c r="O2203" s="299"/>
      <c r="P2203" s="514"/>
      <c r="Q2203" s="550"/>
      <c r="R2203" s="862"/>
      <c r="S2203" s="862"/>
    </row>
    <row r="2204" spans="1:19" s="3" customFormat="1" hidden="1" outlineLevel="1">
      <c r="A2204" s="218" t="s">
        <v>4838</v>
      </c>
      <c r="B2204" s="219" t="s">
        <v>1724</v>
      </c>
      <c r="C2204" s="265" t="s">
        <v>595</v>
      </c>
      <c r="D2204" s="265"/>
      <c r="E2204" s="265"/>
      <c r="F2204" s="265" t="s">
        <v>621</v>
      </c>
      <c r="G2204" s="190" t="s">
        <v>24</v>
      </c>
      <c r="H2204" s="260">
        <v>5</v>
      </c>
      <c r="I2204" s="746">
        <v>107.83333333333334</v>
      </c>
      <c r="J2204" s="421">
        <f t="shared" si="256"/>
        <v>539.16666666666674</v>
      </c>
      <c r="K2204" s="421">
        <v>73.942857142857164</v>
      </c>
      <c r="L2204" s="408">
        <f t="shared" ref="L2204:L2233" si="257">H2204*K2204</f>
        <v>369.71428571428584</v>
      </c>
      <c r="M2204" s="408">
        <f t="shared" ref="M2204:M2233" si="258">I2204+K2204</f>
        <v>181.77619047619049</v>
      </c>
      <c r="N2204" s="408">
        <f t="shared" ref="N2204:N2233" si="259">H2204*M2204</f>
        <v>908.88095238095252</v>
      </c>
      <c r="O2204" s="299"/>
      <c r="P2204" s="514"/>
      <c r="Q2204" s="550"/>
      <c r="R2204" s="862"/>
      <c r="S2204" s="862"/>
    </row>
    <row r="2205" spans="1:19" s="3" customFormat="1" hidden="1" outlineLevel="1">
      <c r="A2205" s="218" t="s">
        <v>4839</v>
      </c>
      <c r="B2205" s="219" t="s">
        <v>1724</v>
      </c>
      <c r="C2205" s="265" t="s">
        <v>596</v>
      </c>
      <c r="D2205" s="265"/>
      <c r="E2205" s="265"/>
      <c r="F2205" s="265" t="s">
        <v>621</v>
      </c>
      <c r="G2205" s="190" t="s">
        <v>24</v>
      </c>
      <c r="H2205" s="260">
        <v>25</v>
      </c>
      <c r="I2205" s="746">
        <v>110.85833333333333</v>
      </c>
      <c r="J2205" s="421">
        <f t="shared" si="256"/>
        <v>2771.4583333333335</v>
      </c>
      <c r="K2205" s="421">
        <v>76.017142857142858</v>
      </c>
      <c r="L2205" s="408">
        <f t="shared" si="257"/>
        <v>1900.4285714285716</v>
      </c>
      <c r="M2205" s="408">
        <f t="shared" si="258"/>
        <v>186.87547619047621</v>
      </c>
      <c r="N2205" s="408">
        <f t="shared" si="259"/>
        <v>4671.8869047619055</v>
      </c>
      <c r="O2205" s="299"/>
      <c r="P2205" s="514"/>
      <c r="Q2205" s="550"/>
      <c r="R2205" s="862"/>
      <c r="S2205" s="862"/>
    </row>
    <row r="2206" spans="1:19" s="3" customFormat="1" hidden="1" outlineLevel="1">
      <c r="A2206" s="218" t="s">
        <v>4840</v>
      </c>
      <c r="B2206" s="219" t="s">
        <v>1724</v>
      </c>
      <c r="C2206" s="265" t="s">
        <v>597</v>
      </c>
      <c r="D2206" s="265"/>
      <c r="E2206" s="265"/>
      <c r="F2206" s="265" t="s">
        <v>621</v>
      </c>
      <c r="G2206" s="190" t="s">
        <v>24</v>
      </c>
      <c r="H2206" s="260">
        <v>10</v>
      </c>
      <c r="I2206" s="746">
        <v>126.52500000000002</v>
      </c>
      <c r="J2206" s="421">
        <f t="shared" si="256"/>
        <v>1265.2500000000002</v>
      </c>
      <c r="K2206" s="421">
        <v>86.760000000000019</v>
      </c>
      <c r="L2206" s="408">
        <f t="shared" si="257"/>
        <v>867.60000000000014</v>
      </c>
      <c r="M2206" s="408">
        <f t="shared" si="258"/>
        <v>213.28500000000003</v>
      </c>
      <c r="N2206" s="408">
        <f t="shared" si="259"/>
        <v>2132.8500000000004</v>
      </c>
      <c r="O2206" s="299"/>
      <c r="P2206" s="514"/>
      <c r="Q2206" s="550"/>
      <c r="R2206" s="862"/>
      <c r="S2206" s="862"/>
    </row>
    <row r="2207" spans="1:19" s="3" customFormat="1" hidden="1" outlineLevel="1">
      <c r="A2207" s="218" t="s">
        <v>4841</v>
      </c>
      <c r="B2207" s="219" t="s">
        <v>1724</v>
      </c>
      <c r="C2207" s="265" t="s">
        <v>600</v>
      </c>
      <c r="D2207" s="265"/>
      <c r="E2207" s="265"/>
      <c r="F2207" s="265" t="s">
        <v>621</v>
      </c>
      <c r="G2207" s="190" t="s">
        <v>24</v>
      </c>
      <c r="H2207" s="260">
        <v>10</v>
      </c>
      <c r="I2207" s="746">
        <v>142.80000000000001</v>
      </c>
      <c r="J2207" s="421">
        <f t="shared" si="256"/>
        <v>1428</v>
      </c>
      <c r="K2207" s="421">
        <v>97.920000000000016</v>
      </c>
      <c r="L2207" s="408">
        <f t="shared" si="257"/>
        <v>979.20000000000016</v>
      </c>
      <c r="M2207" s="408">
        <f t="shared" si="258"/>
        <v>240.72000000000003</v>
      </c>
      <c r="N2207" s="408">
        <f t="shared" si="259"/>
        <v>2407.2000000000003</v>
      </c>
      <c r="O2207" s="299"/>
      <c r="P2207" s="514"/>
      <c r="Q2207" s="550"/>
      <c r="R2207" s="862"/>
      <c r="S2207" s="862"/>
    </row>
    <row r="2208" spans="1:19" s="3" customFormat="1" ht="27.6" hidden="1" outlineLevel="1">
      <c r="A2208" s="218" t="s">
        <v>4842</v>
      </c>
      <c r="B2208" s="219" t="s">
        <v>1724</v>
      </c>
      <c r="C2208" s="265" t="s">
        <v>1338</v>
      </c>
      <c r="D2208" s="265"/>
      <c r="E2208" s="265"/>
      <c r="F2208" s="265" t="s">
        <v>621</v>
      </c>
      <c r="G2208" s="190" t="s">
        <v>24</v>
      </c>
      <c r="H2208" s="260">
        <v>570</v>
      </c>
      <c r="I2208" s="746">
        <v>82.533333333333346</v>
      </c>
      <c r="J2208" s="421">
        <f t="shared" si="256"/>
        <v>47044.000000000007</v>
      </c>
      <c r="K2208" s="421">
        <v>56.594285714285718</v>
      </c>
      <c r="L2208" s="408">
        <f t="shared" si="257"/>
        <v>32258.742857142861</v>
      </c>
      <c r="M2208" s="408">
        <f t="shared" si="258"/>
        <v>139.12761904761908</v>
      </c>
      <c r="N2208" s="408">
        <f t="shared" si="259"/>
        <v>79302.742857142875</v>
      </c>
      <c r="O2208" s="299"/>
      <c r="P2208" s="514"/>
      <c r="Q2208" s="550"/>
      <c r="R2208" s="862"/>
      <c r="S2208" s="862"/>
    </row>
    <row r="2209" spans="1:19" s="3" customFormat="1" ht="27.6" hidden="1" outlineLevel="1">
      <c r="A2209" s="218" t="s">
        <v>4843</v>
      </c>
      <c r="B2209" s="219" t="s">
        <v>1724</v>
      </c>
      <c r="C2209" s="265" t="s">
        <v>1339</v>
      </c>
      <c r="D2209" s="265"/>
      <c r="E2209" s="265"/>
      <c r="F2209" s="265" t="s">
        <v>621</v>
      </c>
      <c r="G2209" s="190" t="s">
        <v>24</v>
      </c>
      <c r="H2209" s="260">
        <v>180</v>
      </c>
      <c r="I2209" s="746">
        <v>96.86666666666666</v>
      </c>
      <c r="J2209" s="421">
        <f t="shared" si="256"/>
        <v>17436</v>
      </c>
      <c r="K2209" s="421">
        <v>66.42285714285714</v>
      </c>
      <c r="L2209" s="408">
        <f t="shared" si="257"/>
        <v>11956.114285714286</v>
      </c>
      <c r="M2209" s="408">
        <f t="shared" si="258"/>
        <v>163.28952380952381</v>
      </c>
      <c r="N2209" s="408">
        <f t="shared" si="259"/>
        <v>29392.114285714288</v>
      </c>
      <c r="O2209" s="299"/>
      <c r="P2209" s="514"/>
      <c r="Q2209" s="550"/>
      <c r="R2209" s="862"/>
      <c r="S2209" s="862"/>
    </row>
    <row r="2210" spans="1:19" s="3" customFormat="1" ht="27.6" hidden="1" outlineLevel="1">
      <c r="A2210" s="218" t="s">
        <v>4844</v>
      </c>
      <c r="B2210" s="219" t="s">
        <v>1724</v>
      </c>
      <c r="C2210" s="265" t="s">
        <v>1340</v>
      </c>
      <c r="D2210" s="265"/>
      <c r="E2210" s="265"/>
      <c r="F2210" s="265" t="s">
        <v>621</v>
      </c>
      <c r="G2210" s="190" t="s">
        <v>24</v>
      </c>
      <c r="H2210" s="260">
        <v>10</v>
      </c>
      <c r="I2210" s="746">
        <v>158.6</v>
      </c>
      <c r="J2210" s="421">
        <f t="shared" si="256"/>
        <v>1586</v>
      </c>
      <c r="K2210" s="421">
        <v>108.75428571428573</v>
      </c>
      <c r="L2210" s="408">
        <f t="shared" si="257"/>
        <v>1087.5428571428572</v>
      </c>
      <c r="M2210" s="408">
        <f t="shared" si="258"/>
        <v>267.35428571428571</v>
      </c>
      <c r="N2210" s="408">
        <f t="shared" si="259"/>
        <v>2673.542857142857</v>
      </c>
      <c r="O2210" s="299"/>
      <c r="P2210" s="514"/>
      <c r="Q2210" s="550"/>
      <c r="R2210" s="862"/>
      <c r="S2210" s="862"/>
    </row>
    <row r="2211" spans="1:19" s="3" customFormat="1" ht="27.6" hidden="1" outlineLevel="1">
      <c r="A2211" s="218" t="s">
        <v>4845</v>
      </c>
      <c r="B2211" s="219" t="s">
        <v>1724</v>
      </c>
      <c r="C2211" s="265" t="s">
        <v>604</v>
      </c>
      <c r="D2211" s="265"/>
      <c r="E2211" s="265"/>
      <c r="F2211" s="265" t="s">
        <v>621</v>
      </c>
      <c r="G2211" s="190" t="s">
        <v>24</v>
      </c>
      <c r="H2211" s="260">
        <v>900</v>
      </c>
      <c r="I2211" s="746">
        <v>127.875</v>
      </c>
      <c r="J2211" s="421">
        <f t="shared" si="256"/>
        <v>115087.5</v>
      </c>
      <c r="K2211" s="421">
        <v>87.685714285714297</v>
      </c>
      <c r="L2211" s="408">
        <f t="shared" si="257"/>
        <v>78917.14285714287</v>
      </c>
      <c r="M2211" s="408">
        <f t="shared" si="258"/>
        <v>215.56071428571431</v>
      </c>
      <c r="N2211" s="408">
        <f t="shared" si="259"/>
        <v>194004.64285714287</v>
      </c>
      <c r="O2211" s="299"/>
      <c r="P2211" s="514"/>
      <c r="Q2211" s="550"/>
      <c r="R2211" s="862"/>
      <c r="S2211" s="862"/>
    </row>
    <row r="2212" spans="1:19" s="3" customFormat="1" ht="27.6" hidden="1" outlineLevel="1">
      <c r="A2212" s="218" t="s">
        <v>4846</v>
      </c>
      <c r="B2212" s="219" t="s">
        <v>1724</v>
      </c>
      <c r="C2212" s="265" t="s">
        <v>605</v>
      </c>
      <c r="D2212" s="265"/>
      <c r="E2212" s="265"/>
      <c r="F2212" s="265" t="s">
        <v>621</v>
      </c>
      <c r="G2212" s="190" t="s">
        <v>24</v>
      </c>
      <c r="H2212" s="260">
        <v>100</v>
      </c>
      <c r="I2212" s="746">
        <v>142.80000000000001</v>
      </c>
      <c r="J2212" s="421">
        <f t="shared" si="256"/>
        <v>14280.000000000002</v>
      </c>
      <c r="K2212" s="421">
        <v>97.920000000000016</v>
      </c>
      <c r="L2212" s="408">
        <f t="shared" si="257"/>
        <v>9792.0000000000018</v>
      </c>
      <c r="M2212" s="408">
        <f t="shared" si="258"/>
        <v>240.72000000000003</v>
      </c>
      <c r="N2212" s="408">
        <f t="shared" si="259"/>
        <v>24072.000000000004</v>
      </c>
      <c r="O2212" s="299"/>
      <c r="P2212" s="514"/>
      <c r="Q2212" s="550"/>
      <c r="R2212" s="862"/>
      <c r="S2212" s="862"/>
    </row>
    <row r="2213" spans="1:19" s="3" customFormat="1" ht="27.6" hidden="1" outlineLevel="1">
      <c r="A2213" s="218" t="s">
        <v>4847</v>
      </c>
      <c r="B2213" s="219" t="s">
        <v>1724</v>
      </c>
      <c r="C2213" s="265" t="s">
        <v>606</v>
      </c>
      <c r="D2213" s="265"/>
      <c r="E2213" s="265"/>
      <c r="F2213" s="265" t="s">
        <v>621</v>
      </c>
      <c r="G2213" s="190" t="s">
        <v>24</v>
      </c>
      <c r="H2213" s="260">
        <v>10</v>
      </c>
      <c r="I2213" s="746">
        <v>198.85000000000002</v>
      </c>
      <c r="J2213" s="421">
        <f t="shared" si="256"/>
        <v>1988.5000000000002</v>
      </c>
      <c r="K2213" s="421">
        <v>136.35428571428574</v>
      </c>
      <c r="L2213" s="408">
        <f t="shared" si="257"/>
        <v>1363.5428571428574</v>
      </c>
      <c r="M2213" s="408">
        <f t="shared" si="258"/>
        <v>335.20428571428579</v>
      </c>
      <c r="N2213" s="408">
        <f t="shared" si="259"/>
        <v>3352.0428571428579</v>
      </c>
      <c r="O2213" s="299"/>
      <c r="P2213" s="514"/>
      <c r="Q2213" s="550"/>
      <c r="R2213" s="862"/>
      <c r="S2213" s="862"/>
    </row>
    <row r="2214" spans="1:19" s="3" customFormat="1" ht="27.6" hidden="1" outlineLevel="1">
      <c r="A2214" s="218" t="s">
        <v>4848</v>
      </c>
      <c r="B2214" s="219" t="s">
        <v>1724</v>
      </c>
      <c r="C2214" s="265" t="s">
        <v>1338</v>
      </c>
      <c r="D2214" s="265"/>
      <c r="E2214" s="265"/>
      <c r="F2214" s="265" t="s">
        <v>621</v>
      </c>
      <c r="G2214" s="190" t="s">
        <v>24</v>
      </c>
      <c r="H2214" s="260">
        <v>210</v>
      </c>
      <c r="I2214" s="746">
        <v>82.533333333333346</v>
      </c>
      <c r="J2214" s="421">
        <f t="shared" si="256"/>
        <v>17332.000000000004</v>
      </c>
      <c r="K2214" s="421">
        <v>56.594285714285718</v>
      </c>
      <c r="L2214" s="408">
        <f t="shared" si="257"/>
        <v>11884.800000000001</v>
      </c>
      <c r="M2214" s="408">
        <f t="shared" si="258"/>
        <v>139.12761904761908</v>
      </c>
      <c r="N2214" s="408">
        <f t="shared" si="259"/>
        <v>29216.800000000007</v>
      </c>
      <c r="O2214" s="299"/>
      <c r="P2214" s="514"/>
      <c r="Q2214" s="550"/>
      <c r="R2214" s="862"/>
      <c r="S2214" s="862"/>
    </row>
    <row r="2215" spans="1:19" s="3" customFormat="1" ht="27.6" hidden="1" outlineLevel="1">
      <c r="A2215" s="218" t="s">
        <v>4849</v>
      </c>
      <c r="B2215" s="219" t="s">
        <v>1724</v>
      </c>
      <c r="C2215" s="265" t="s">
        <v>1339</v>
      </c>
      <c r="D2215" s="265"/>
      <c r="E2215" s="265"/>
      <c r="F2215" s="265" t="s">
        <v>621</v>
      </c>
      <c r="G2215" s="190" t="s">
        <v>24</v>
      </c>
      <c r="H2215" s="260">
        <v>10</v>
      </c>
      <c r="I2215" s="746">
        <v>96.86666666666666</v>
      </c>
      <c r="J2215" s="421">
        <f t="shared" ref="J2215:J2233" si="260">H2215*I2215</f>
        <v>968.66666666666663</v>
      </c>
      <c r="K2215" s="421">
        <v>66.42285714285714</v>
      </c>
      <c r="L2215" s="408">
        <f t="shared" si="257"/>
        <v>664.2285714285714</v>
      </c>
      <c r="M2215" s="408">
        <f t="shared" si="258"/>
        <v>163.28952380952381</v>
      </c>
      <c r="N2215" s="408">
        <f t="shared" si="259"/>
        <v>1632.8952380952383</v>
      </c>
      <c r="O2215" s="299"/>
      <c r="P2215" s="514"/>
      <c r="Q2215" s="550"/>
      <c r="R2215" s="862"/>
      <c r="S2215" s="862"/>
    </row>
    <row r="2216" spans="1:19" s="3" customFormat="1" ht="27.6" hidden="1" outlineLevel="1">
      <c r="A2216" s="218" t="s">
        <v>4850</v>
      </c>
      <c r="B2216" s="219" t="s">
        <v>1724</v>
      </c>
      <c r="C2216" s="265" t="s">
        <v>607</v>
      </c>
      <c r="D2216" s="265"/>
      <c r="E2216" s="265"/>
      <c r="F2216" s="265" t="s">
        <v>622</v>
      </c>
      <c r="G2216" s="190" t="s">
        <v>29</v>
      </c>
      <c r="H2216" s="260">
        <v>17</v>
      </c>
      <c r="I2216" s="746">
        <v>1831.6666666666667</v>
      </c>
      <c r="J2216" s="421">
        <f t="shared" si="260"/>
        <v>31138.333333333336</v>
      </c>
      <c r="K2216" s="421">
        <v>330</v>
      </c>
      <c r="L2216" s="408">
        <f t="shared" si="257"/>
        <v>5610</v>
      </c>
      <c r="M2216" s="408">
        <f t="shared" si="258"/>
        <v>2161.666666666667</v>
      </c>
      <c r="N2216" s="408">
        <f t="shared" si="259"/>
        <v>36748.333333333336</v>
      </c>
      <c r="O2216" s="299"/>
      <c r="P2216" s="514"/>
      <c r="Q2216" s="550"/>
      <c r="R2216" s="862"/>
      <c r="S2216" s="862"/>
    </row>
    <row r="2217" spans="1:19" s="3" customFormat="1" ht="27.6" hidden="1" outlineLevel="1">
      <c r="A2217" s="218" t="s">
        <v>4851</v>
      </c>
      <c r="B2217" s="219" t="s">
        <v>1724</v>
      </c>
      <c r="C2217" s="265" t="s">
        <v>607</v>
      </c>
      <c r="D2217" s="265"/>
      <c r="E2217" s="265"/>
      <c r="F2217" s="265" t="s">
        <v>622</v>
      </c>
      <c r="G2217" s="190" t="s">
        <v>29</v>
      </c>
      <c r="H2217" s="260">
        <v>3</v>
      </c>
      <c r="I2217" s="746">
        <v>1831.6666666666667</v>
      </c>
      <c r="J2217" s="421">
        <f t="shared" si="260"/>
        <v>5495</v>
      </c>
      <c r="K2217" s="421">
        <v>330</v>
      </c>
      <c r="L2217" s="408">
        <f t="shared" si="257"/>
        <v>990</v>
      </c>
      <c r="M2217" s="408">
        <f t="shared" si="258"/>
        <v>2161.666666666667</v>
      </c>
      <c r="N2217" s="408">
        <f t="shared" si="259"/>
        <v>6485.0000000000009</v>
      </c>
      <c r="O2217" s="299"/>
      <c r="P2217" s="514"/>
      <c r="Q2217" s="550"/>
      <c r="R2217" s="862"/>
      <c r="S2217" s="862"/>
    </row>
    <row r="2218" spans="1:19" s="3" customFormat="1" hidden="1" outlineLevel="1">
      <c r="A2218" s="218" t="s">
        <v>4852</v>
      </c>
      <c r="B2218" s="219" t="s">
        <v>1724</v>
      </c>
      <c r="C2218" s="265" t="s">
        <v>608</v>
      </c>
      <c r="D2218" s="265"/>
      <c r="E2218" s="265"/>
      <c r="F2218" s="265"/>
      <c r="G2218" s="190" t="s">
        <v>31</v>
      </c>
      <c r="H2218" s="260">
        <v>2</v>
      </c>
      <c r="I2218" s="746">
        <v>1050</v>
      </c>
      <c r="J2218" s="421">
        <f t="shared" si="260"/>
        <v>2100</v>
      </c>
      <c r="K2218" s="421">
        <v>500</v>
      </c>
      <c r="L2218" s="408">
        <f t="shared" si="257"/>
        <v>1000</v>
      </c>
      <c r="M2218" s="408">
        <f t="shared" si="258"/>
        <v>1550</v>
      </c>
      <c r="N2218" s="408">
        <f t="shared" si="259"/>
        <v>3100</v>
      </c>
      <c r="O2218" s="299"/>
      <c r="P2218" s="514"/>
      <c r="Q2218" s="550"/>
      <c r="R2218" s="862"/>
      <c r="S2218" s="862"/>
    </row>
    <row r="2219" spans="1:19" s="3" customFormat="1" hidden="1" outlineLevel="1">
      <c r="A2219" s="218" t="s">
        <v>4853</v>
      </c>
      <c r="B2219" s="219" t="s">
        <v>1724</v>
      </c>
      <c r="C2219" s="265" t="s">
        <v>608</v>
      </c>
      <c r="D2219" s="265"/>
      <c r="E2219" s="265"/>
      <c r="F2219" s="265"/>
      <c r="G2219" s="190" t="s">
        <v>31</v>
      </c>
      <c r="H2219" s="260">
        <v>2</v>
      </c>
      <c r="I2219" s="746">
        <v>1050</v>
      </c>
      <c r="J2219" s="421">
        <f t="shared" si="260"/>
        <v>2100</v>
      </c>
      <c r="K2219" s="421">
        <v>500</v>
      </c>
      <c r="L2219" s="408">
        <f t="shared" si="257"/>
        <v>1000</v>
      </c>
      <c r="M2219" s="408">
        <f t="shared" si="258"/>
        <v>1550</v>
      </c>
      <c r="N2219" s="408">
        <f t="shared" si="259"/>
        <v>3100</v>
      </c>
      <c r="O2219" s="299"/>
      <c r="P2219" s="514"/>
      <c r="Q2219" s="550"/>
      <c r="R2219" s="862"/>
      <c r="S2219" s="862"/>
    </row>
    <row r="2220" spans="1:19" s="3" customFormat="1" hidden="1" outlineLevel="1">
      <c r="A2220" s="218" t="s">
        <v>4854</v>
      </c>
      <c r="B2220" s="219" t="s">
        <v>1724</v>
      </c>
      <c r="C2220" s="265" t="s">
        <v>608</v>
      </c>
      <c r="D2220" s="265"/>
      <c r="E2220" s="265"/>
      <c r="F2220" s="265"/>
      <c r="G2220" s="190" t="s">
        <v>31</v>
      </c>
      <c r="H2220" s="260">
        <v>1</v>
      </c>
      <c r="I2220" s="746">
        <v>1050</v>
      </c>
      <c r="J2220" s="421">
        <f t="shared" si="260"/>
        <v>1050</v>
      </c>
      <c r="K2220" s="421">
        <v>500</v>
      </c>
      <c r="L2220" s="408">
        <f t="shared" si="257"/>
        <v>500</v>
      </c>
      <c r="M2220" s="408">
        <f t="shared" si="258"/>
        <v>1550</v>
      </c>
      <c r="N2220" s="408">
        <f t="shared" si="259"/>
        <v>1550</v>
      </c>
      <c r="O2220" s="299"/>
      <c r="P2220" s="514"/>
      <c r="Q2220" s="550"/>
      <c r="R2220" s="862"/>
      <c r="S2220" s="862"/>
    </row>
    <row r="2221" spans="1:19" s="3" customFormat="1" hidden="1" outlineLevel="1">
      <c r="A2221" s="218" t="s">
        <v>4855</v>
      </c>
      <c r="B2221" s="219" t="s">
        <v>1724</v>
      </c>
      <c r="C2221" s="265" t="s">
        <v>609</v>
      </c>
      <c r="D2221" s="265"/>
      <c r="E2221" s="265"/>
      <c r="F2221" s="265"/>
      <c r="G2221" s="190" t="s">
        <v>29</v>
      </c>
      <c r="H2221" s="260">
        <v>2</v>
      </c>
      <c r="I2221" s="746">
        <v>112.5</v>
      </c>
      <c r="J2221" s="421">
        <f t="shared" si="260"/>
        <v>225</v>
      </c>
      <c r="K2221" s="421">
        <v>210</v>
      </c>
      <c r="L2221" s="408">
        <f t="shared" si="257"/>
        <v>420</v>
      </c>
      <c r="M2221" s="408">
        <f t="shared" si="258"/>
        <v>322.5</v>
      </c>
      <c r="N2221" s="408">
        <f t="shared" si="259"/>
        <v>645</v>
      </c>
      <c r="O2221" s="299"/>
      <c r="P2221" s="514"/>
      <c r="Q2221" s="550"/>
      <c r="R2221" s="862"/>
      <c r="S2221" s="862"/>
    </row>
    <row r="2222" spans="1:19" s="3" customFormat="1" hidden="1" outlineLevel="1">
      <c r="A2222" s="218" t="s">
        <v>4856</v>
      </c>
      <c r="B2222" s="219" t="s">
        <v>1724</v>
      </c>
      <c r="C2222" s="265" t="s">
        <v>609</v>
      </c>
      <c r="D2222" s="265"/>
      <c r="E2222" s="265"/>
      <c r="F2222" s="265"/>
      <c r="G2222" s="190" t="s">
        <v>29</v>
      </c>
      <c r="H2222" s="260">
        <v>2</v>
      </c>
      <c r="I2222" s="746">
        <v>112.5</v>
      </c>
      <c r="J2222" s="421">
        <f t="shared" si="260"/>
        <v>225</v>
      </c>
      <c r="K2222" s="421">
        <v>210</v>
      </c>
      <c r="L2222" s="408">
        <f t="shared" si="257"/>
        <v>420</v>
      </c>
      <c r="M2222" s="408">
        <f t="shared" si="258"/>
        <v>322.5</v>
      </c>
      <c r="N2222" s="408">
        <f t="shared" si="259"/>
        <v>645</v>
      </c>
      <c r="O2222" s="299"/>
      <c r="P2222" s="514"/>
      <c r="Q2222" s="550"/>
      <c r="R2222" s="862"/>
      <c r="S2222" s="862"/>
    </row>
    <row r="2223" spans="1:19" s="3" customFormat="1" hidden="1" outlineLevel="1">
      <c r="A2223" s="218" t="s">
        <v>4857</v>
      </c>
      <c r="B2223" s="219" t="s">
        <v>1724</v>
      </c>
      <c r="C2223" s="265" t="s">
        <v>609</v>
      </c>
      <c r="D2223" s="265"/>
      <c r="E2223" s="265"/>
      <c r="F2223" s="265"/>
      <c r="G2223" s="190" t="s">
        <v>29</v>
      </c>
      <c r="H2223" s="260">
        <v>1</v>
      </c>
      <c r="I2223" s="746">
        <v>112.5</v>
      </c>
      <c r="J2223" s="421">
        <f t="shared" si="260"/>
        <v>112.5</v>
      </c>
      <c r="K2223" s="421">
        <v>210</v>
      </c>
      <c r="L2223" s="408">
        <f t="shared" si="257"/>
        <v>210</v>
      </c>
      <c r="M2223" s="408">
        <f t="shared" si="258"/>
        <v>322.5</v>
      </c>
      <c r="N2223" s="408">
        <f t="shared" si="259"/>
        <v>322.5</v>
      </c>
      <c r="O2223" s="299"/>
      <c r="P2223" s="514"/>
      <c r="Q2223" s="550"/>
      <c r="R2223" s="862"/>
      <c r="S2223" s="862"/>
    </row>
    <row r="2224" spans="1:19" s="3" customFormat="1" ht="27.6" hidden="1" outlineLevel="1">
      <c r="A2224" s="218" t="s">
        <v>4858</v>
      </c>
      <c r="B2224" s="219" t="s">
        <v>1724</v>
      </c>
      <c r="C2224" s="265" t="s">
        <v>610</v>
      </c>
      <c r="D2224" s="265"/>
      <c r="E2224" s="265"/>
      <c r="F2224" s="265"/>
      <c r="G2224" s="190" t="s">
        <v>623</v>
      </c>
      <c r="H2224" s="260">
        <v>15</v>
      </c>
      <c r="I2224" s="746">
        <v>6086.25</v>
      </c>
      <c r="J2224" s="421">
        <f t="shared" si="260"/>
        <v>91293.75</v>
      </c>
      <c r="K2224" s="421">
        <v>0</v>
      </c>
      <c r="L2224" s="408">
        <f t="shared" si="257"/>
        <v>0</v>
      </c>
      <c r="M2224" s="408">
        <f t="shared" si="258"/>
        <v>6086.25</v>
      </c>
      <c r="N2224" s="408">
        <f t="shared" si="259"/>
        <v>91293.75</v>
      </c>
      <c r="O2224" s="299" t="s">
        <v>636</v>
      </c>
      <c r="P2224" s="514"/>
      <c r="Q2224" s="550"/>
      <c r="R2224" s="862"/>
      <c r="S2224" s="862"/>
    </row>
    <row r="2225" spans="1:19" s="3" customFormat="1" hidden="1" outlineLevel="1">
      <c r="A2225" s="218" t="s">
        <v>4859</v>
      </c>
      <c r="B2225" s="219" t="s">
        <v>1724</v>
      </c>
      <c r="C2225" s="265" t="s">
        <v>610</v>
      </c>
      <c r="D2225" s="265"/>
      <c r="E2225" s="265"/>
      <c r="F2225" s="265"/>
      <c r="G2225" s="190" t="s">
        <v>623</v>
      </c>
      <c r="H2225" s="260">
        <v>10</v>
      </c>
      <c r="I2225" s="746">
        <v>6086.25</v>
      </c>
      <c r="J2225" s="421">
        <f t="shared" si="260"/>
        <v>60862.5</v>
      </c>
      <c r="K2225" s="421">
        <v>0</v>
      </c>
      <c r="L2225" s="408">
        <f t="shared" si="257"/>
        <v>0</v>
      </c>
      <c r="M2225" s="408">
        <f t="shared" si="258"/>
        <v>6086.25</v>
      </c>
      <c r="N2225" s="408">
        <f t="shared" si="259"/>
        <v>60862.5</v>
      </c>
      <c r="O2225" s="299"/>
      <c r="P2225" s="514"/>
      <c r="Q2225" s="550"/>
      <c r="R2225" s="862"/>
      <c r="S2225" s="862"/>
    </row>
    <row r="2226" spans="1:19" s="3" customFormat="1" ht="27.6" hidden="1" outlineLevel="1">
      <c r="A2226" s="218" t="s">
        <v>4860</v>
      </c>
      <c r="B2226" s="219" t="s">
        <v>1724</v>
      </c>
      <c r="C2226" s="265" t="s">
        <v>610</v>
      </c>
      <c r="D2226" s="265"/>
      <c r="E2226" s="265"/>
      <c r="F2226" s="265"/>
      <c r="G2226" s="190" t="s">
        <v>623</v>
      </c>
      <c r="H2226" s="260">
        <v>2</v>
      </c>
      <c r="I2226" s="746">
        <v>6086.25</v>
      </c>
      <c r="J2226" s="421">
        <f t="shared" si="260"/>
        <v>12172.5</v>
      </c>
      <c r="K2226" s="421">
        <v>0</v>
      </c>
      <c r="L2226" s="408">
        <f t="shared" si="257"/>
        <v>0</v>
      </c>
      <c r="M2226" s="408">
        <f t="shared" si="258"/>
        <v>6086.25</v>
      </c>
      <c r="N2226" s="408">
        <f t="shared" si="259"/>
        <v>12172.5</v>
      </c>
      <c r="O2226" s="220" t="s">
        <v>636</v>
      </c>
      <c r="P2226" s="518"/>
      <c r="Q2226" s="555"/>
      <c r="R2226" s="862"/>
      <c r="S2226" s="862"/>
    </row>
    <row r="2227" spans="1:19" s="3" customFormat="1" hidden="1" outlineLevel="1">
      <c r="A2227" s="218" t="s">
        <v>4861</v>
      </c>
      <c r="B2227" s="219" t="s">
        <v>1724</v>
      </c>
      <c r="C2227" s="265" t="s">
        <v>611</v>
      </c>
      <c r="D2227" s="265"/>
      <c r="E2227" s="265"/>
      <c r="F2227" s="265" t="s">
        <v>624</v>
      </c>
      <c r="G2227" s="190" t="s">
        <v>29</v>
      </c>
      <c r="H2227" s="260">
        <v>10</v>
      </c>
      <c r="I2227" s="746">
        <v>25666.666666666668</v>
      </c>
      <c r="J2227" s="421">
        <f t="shared" si="260"/>
        <v>256666.66666666669</v>
      </c>
      <c r="K2227" s="421">
        <v>1900</v>
      </c>
      <c r="L2227" s="408">
        <f t="shared" si="257"/>
        <v>19000</v>
      </c>
      <c r="M2227" s="408">
        <f t="shared" si="258"/>
        <v>27566.666666666668</v>
      </c>
      <c r="N2227" s="408">
        <f t="shared" si="259"/>
        <v>275666.66666666669</v>
      </c>
      <c r="O2227" s="299"/>
      <c r="P2227" s="514"/>
      <c r="Q2227" s="550"/>
      <c r="R2227" s="862"/>
      <c r="S2227" s="862"/>
    </row>
    <row r="2228" spans="1:19" s="3" customFormat="1" hidden="1" outlineLevel="1">
      <c r="A2228" s="218" t="s">
        <v>4862</v>
      </c>
      <c r="B2228" s="219" t="s">
        <v>1724</v>
      </c>
      <c r="C2228" s="265" t="s">
        <v>611</v>
      </c>
      <c r="D2228" s="265"/>
      <c r="E2228" s="265"/>
      <c r="F2228" s="265" t="s">
        <v>624</v>
      </c>
      <c r="G2228" s="190" t="s">
        <v>29</v>
      </c>
      <c r="H2228" s="260">
        <v>5</v>
      </c>
      <c r="I2228" s="746">
        <v>25666.666666666668</v>
      </c>
      <c r="J2228" s="421">
        <f t="shared" si="260"/>
        <v>128333.33333333334</v>
      </c>
      <c r="K2228" s="421">
        <v>1900</v>
      </c>
      <c r="L2228" s="408">
        <f t="shared" si="257"/>
        <v>9500</v>
      </c>
      <c r="M2228" s="408">
        <f t="shared" si="258"/>
        <v>27566.666666666668</v>
      </c>
      <c r="N2228" s="408">
        <f t="shared" si="259"/>
        <v>137833.33333333334</v>
      </c>
      <c r="O2228" s="299"/>
      <c r="P2228" s="514"/>
      <c r="Q2228" s="550"/>
      <c r="R2228" s="862"/>
      <c r="S2228" s="862"/>
    </row>
    <row r="2229" spans="1:19" s="3" customFormat="1" hidden="1" outlineLevel="1">
      <c r="A2229" s="33" t="s">
        <v>2107</v>
      </c>
      <c r="B2229" s="34" t="s">
        <v>1724</v>
      </c>
      <c r="C2229" s="270" t="s">
        <v>612</v>
      </c>
      <c r="D2229" s="270"/>
      <c r="E2229" s="270"/>
      <c r="F2229" s="270"/>
      <c r="G2229" s="27"/>
      <c r="H2229" s="288"/>
      <c r="I2229" s="499"/>
      <c r="J2229" s="420">
        <f t="shared" si="260"/>
        <v>0</v>
      </c>
      <c r="K2229" s="420"/>
      <c r="L2229" s="409">
        <f t="shared" si="257"/>
        <v>0</v>
      </c>
      <c r="M2229" s="409">
        <f t="shared" si="258"/>
        <v>0</v>
      </c>
      <c r="N2229" s="409">
        <f t="shared" si="259"/>
        <v>0</v>
      </c>
      <c r="O2229" s="64"/>
      <c r="P2229" s="514"/>
      <c r="Q2229" s="550"/>
      <c r="R2229" s="862"/>
      <c r="S2229" s="862"/>
    </row>
    <row r="2230" spans="1:19" s="3" customFormat="1" hidden="1" outlineLevel="1">
      <c r="A2230" s="218" t="s">
        <v>2108</v>
      </c>
      <c r="B2230" s="219" t="s">
        <v>1724</v>
      </c>
      <c r="C2230" s="265" t="s">
        <v>616</v>
      </c>
      <c r="D2230" s="265"/>
      <c r="E2230" s="265"/>
      <c r="F2230" s="265"/>
      <c r="G2230" s="190" t="s">
        <v>24</v>
      </c>
      <c r="H2230" s="260">
        <v>36</v>
      </c>
      <c r="I2230" s="746">
        <v>501.08333333333331</v>
      </c>
      <c r="J2230" s="421">
        <f>H2230*I2230</f>
        <v>18039</v>
      </c>
      <c r="K2230" s="421">
        <v>199.93224999999998</v>
      </c>
      <c r="L2230" s="408">
        <f>H2230*K2230</f>
        <v>7197.5609999999997</v>
      </c>
      <c r="M2230" s="408">
        <f>I2230+K2230</f>
        <v>701.01558333333332</v>
      </c>
      <c r="N2230" s="408">
        <f>H2230*M2230</f>
        <v>25236.561000000002</v>
      </c>
      <c r="O2230" s="299"/>
      <c r="P2230" s="514"/>
      <c r="Q2230" s="550"/>
      <c r="R2230" s="862"/>
      <c r="S2230" s="862"/>
    </row>
    <row r="2231" spans="1:19" s="3" customFormat="1" hidden="1" outlineLevel="1">
      <c r="A2231" s="218" t="s">
        <v>2109</v>
      </c>
      <c r="B2231" s="219" t="s">
        <v>1724</v>
      </c>
      <c r="C2231" s="265" t="s">
        <v>614</v>
      </c>
      <c r="D2231" s="265"/>
      <c r="E2231" s="265"/>
      <c r="F2231" s="265"/>
      <c r="G2231" s="190" t="s">
        <v>24</v>
      </c>
      <c r="H2231" s="260">
        <v>245</v>
      </c>
      <c r="I2231" s="746">
        <v>393.28333333333336</v>
      </c>
      <c r="J2231" s="421">
        <f>H2231*I2231</f>
        <v>96354.416666666672</v>
      </c>
      <c r="K2231" s="421">
        <v>156.92005</v>
      </c>
      <c r="L2231" s="408">
        <f>H2231*K2231</f>
        <v>38445.412250000001</v>
      </c>
      <c r="M2231" s="408">
        <f>I2231+K2231</f>
        <v>550.20338333333336</v>
      </c>
      <c r="N2231" s="408">
        <f>H2231*M2231</f>
        <v>134799.82891666668</v>
      </c>
      <c r="O2231" s="299"/>
      <c r="P2231" s="514"/>
      <c r="Q2231" s="550"/>
      <c r="R2231" s="862"/>
      <c r="S2231" s="862"/>
    </row>
    <row r="2232" spans="1:19" s="3" customFormat="1" hidden="1" outlineLevel="1">
      <c r="A2232" s="218" t="s">
        <v>2110</v>
      </c>
      <c r="B2232" s="219" t="s">
        <v>1724</v>
      </c>
      <c r="C2232" s="265" t="s">
        <v>615</v>
      </c>
      <c r="D2232" s="265"/>
      <c r="E2232" s="265"/>
      <c r="F2232" s="265"/>
      <c r="G2232" s="190" t="s">
        <v>24</v>
      </c>
      <c r="H2232" s="260">
        <v>155</v>
      </c>
      <c r="I2232" s="746">
        <v>484.16666666666669</v>
      </c>
      <c r="J2232" s="421">
        <f>H2232*I2232</f>
        <v>75045.833333333343</v>
      </c>
      <c r="K2232" s="421">
        <v>193.1825</v>
      </c>
      <c r="L2232" s="408">
        <f>H2232*K2232</f>
        <v>29943.287500000002</v>
      </c>
      <c r="M2232" s="408">
        <f>I2232+K2232</f>
        <v>677.34916666666663</v>
      </c>
      <c r="N2232" s="408">
        <f>H2232*M2232</f>
        <v>104989.12083333333</v>
      </c>
      <c r="O2232" s="299"/>
      <c r="P2232" s="514"/>
      <c r="Q2232" s="550"/>
      <c r="R2232" s="862"/>
      <c r="S2232" s="862"/>
    </row>
    <row r="2233" spans="1:19" s="3" customFormat="1" ht="23.4" hidden="1" customHeight="1" outlineLevel="1">
      <c r="A2233" s="218" t="s">
        <v>2111</v>
      </c>
      <c r="B2233" s="219" t="s">
        <v>1724</v>
      </c>
      <c r="C2233" s="265" t="s">
        <v>613</v>
      </c>
      <c r="D2233" s="265"/>
      <c r="E2233" s="265"/>
      <c r="F2233" s="265"/>
      <c r="G2233" s="190" t="s">
        <v>42</v>
      </c>
      <c r="H2233" s="260">
        <v>2890</v>
      </c>
      <c r="I2233" s="746">
        <v>350</v>
      </c>
      <c r="J2233" s="421">
        <f t="shared" si="260"/>
        <v>1011500</v>
      </c>
      <c r="K2233" s="421">
        <v>0</v>
      </c>
      <c r="L2233" s="408">
        <f t="shared" si="257"/>
        <v>0</v>
      </c>
      <c r="M2233" s="408">
        <f t="shared" si="258"/>
        <v>350</v>
      </c>
      <c r="N2233" s="408">
        <f t="shared" si="259"/>
        <v>1011500</v>
      </c>
      <c r="O2233" s="299" t="s">
        <v>633</v>
      </c>
      <c r="P2233" s="514"/>
      <c r="Q2233" s="550"/>
      <c r="R2233" s="862"/>
      <c r="S2233" s="862"/>
    </row>
    <row r="2234" spans="1:19" s="6" customFormat="1" ht="27.6" collapsed="1">
      <c r="A2234" s="248" t="s">
        <v>2735</v>
      </c>
      <c r="B2234" s="249" t="s">
        <v>1732</v>
      </c>
      <c r="C2234" s="275" t="s">
        <v>1731</v>
      </c>
      <c r="D2234" s="275"/>
      <c r="E2234" s="275"/>
      <c r="F2234" s="275"/>
      <c r="G2234" s="276"/>
      <c r="H2234" s="277"/>
      <c r="I2234" s="741"/>
      <c r="J2234" s="413">
        <f>SUM(J2236:J2306)</f>
        <v>19382335.439999998</v>
      </c>
      <c r="K2234" s="413"/>
      <c r="L2234" s="413">
        <f>SUM(L2236:L2306)</f>
        <v>5730828.3174999999</v>
      </c>
      <c r="M2234" s="413"/>
      <c r="N2234" s="413">
        <f>SUM(N2236:N2306)</f>
        <v>25113163.7575</v>
      </c>
      <c r="O2234" s="278"/>
      <c r="P2234" s="510"/>
      <c r="Q2234" s="546"/>
      <c r="R2234" s="862"/>
      <c r="S2234" s="862"/>
    </row>
    <row r="2235" spans="1:19" s="6" customFormat="1" hidden="1" outlineLevel="1">
      <c r="A2235" s="26" t="s">
        <v>2823</v>
      </c>
      <c r="B2235" s="27" t="s">
        <v>1732</v>
      </c>
      <c r="C2235" s="28" t="s">
        <v>637</v>
      </c>
      <c r="D2235" s="50"/>
      <c r="E2235" s="50"/>
      <c r="F2235" s="28"/>
      <c r="G2235" s="788"/>
      <c r="H2235" s="789"/>
      <c r="I2235" s="681"/>
      <c r="J2235" s="681"/>
      <c r="K2235" s="681"/>
      <c r="L2235" s="681"/>
      <c r="M2235" s="681"/>
      <c r="N2235" s="681"/>
      <c r="O2235" s="152"/>
      <c r="P2235" s="522"/>
      <c r="Q2235" s="559"/>
      <c r="R2235" s="862"/>
      <c r="S2235" s="862"/>
    </row>
    <row r="2236" spans="1:19" s="6" customFormat="1" hidden="1" outlineLevel="1">
      <c r="A2236" s="584" t="s">
        <v>4863</v>
      </c>
      <c r="B2236" s="32" t="s">
        <v>1732</v>
      </c>
      <c r="C2236" s="76" t="s">
        <v>5867</v>
      </c>
      <c r="D2236" s="32" t="s">
        <v>2912</v>
      </c>
      <c r="E2236" s="32" t="s">
        <v>2912</v>
      </c>
      <c r="F2236" s="74" t="s">
        <v>2912</v>
      </c>
      <c r="G2236" s="764" t="s">
        <v>5884</v>
      </c>
      <c r="H2236" s="765">
        <v>3</v>
      </c>
      <c r="I2236" s="682">
        <v>0</v>
      </c>
      <c r="J2236" s="369">
        <f t="shared" ref="J2236" si="261">H2236*I2236</f>
        <v>0</v>
      </c>
      <c r="K2236" s="369">
        <v>110313</v>
      </c>
      <c r="L2236" s="369">
        <f t="shared" ref="L2236" si="262">H2236*K2236</f>
        <v>330939</v>
      </c>
      <c r="M2236" s="369">
        <f t="shared" ref="M2236" si="263">I2236+K2236</f>
        <v>110313</v>
      </c>
      <c r="N2236" s="369">
        <f t="shared" ref="N2236" si="264">H2236*M2236</f>
        <v>330939</v>
      </c>
      <c r="O2236" s="146" t="s">
        <v>637</v>
      </c>
      <c r="P2236" s="523"/>
      <c r="Q2236" s="560"/>
      <c r="R2236" s="862"/>
      <c r="S2236" s="862"/>
    </row>
    <row r="2237" spans="1:19" s="6" customFormat="1" hidden="1" outlineLevel="1">
      <c r="A2237" s="26" t="s">
        <v>2824</v>
      </c>
      <c r="B2237" s="27" t="s">
        <v>1732</v>
      </c>
      <c r="C2237" s="77" t="s">
        <v>1347</v>
      </c>
      <c r="D2237" s="50"/>
      <c r="E2237" s="50"/>
      <c r="F2237" s="28"/>
      <c r="G2237" s="788"/>
      <c r="H2237" s="789"/>
      <c r="I2237" s="681"/>
      <c r="J2237" s="384"/>
      <c r="K2237" s="683"/>
      <c r="L2237" s="384"/>
      <c r="M2237" s="384"/>
      <c r="N2237" s="384"/>
      <c r="O2237" s="152"/>
      <c r="P2237" s="522"/>
      <c r="Q2237" s="559"/>
      <c r="R2237" s="862"/>
      <c r="S2237" s="862"/>
    </row>
    <row r="2238" spans="1:19" s="6" customFormat="1" hidden="1" outlineLevel="1">
      <c r="A2238" s="40" t="s">
        <v>2825</v>
      </c>
      <c r="B2238" s="41" t="s">
        <v>1732</v>
      </c>
      <c r="C2238" s="78" t="s">
        <v>1348</v>
      </c>
      <c r="D2238" s="41"/>
      <c r="E2238" s="41"/>
      <c r="F2238" s="105"/>
      <c r="G2238" s="790"/>
      <c r="H2238" s="785"/>
      <c r="I2238" s="484"/>
      <c r="J2238" s="485"/>
      <c r="K2238" s="485"/>
      <c r="L2238" s="485"/>
      <c r="M2238" s="485"/>
      <c r="N2238" s="485"/>
      <c r="O2238" s="153"/>
      <c r="P2238" s="522"/>
      <c r="Q2238" s="559"/>
      <c r="R2238" s="862"/>
      <c r="S2238" s="862"/>
    </row>
    <row r="2239" spans="1:19" s="6" customFormat="1" hidden="1" outlineLevel="1">
      <c r="A2239" s="584" t="s">
        <v>4864</v>
      </c>
      <c r="B2239" s="32" t="s">
        <v>1732</v>
      </c>
      <c r="C2239" s="581" t="s">
        <v>2838</v>
      </c>
      <c r="D2239" s="32"/>
      <c r="E2239" s="32" t="s">
        <v>2855</v>
      </c>
      <c r="F2239" s="74" t="s">
        <v>859</v>
      </c>
      <c r="G2239" s="764" t="s">
        <v>29</v>
      </c>
      <c r="H2239" s="771">
        <v>46</v>
      </c>
      <c r="I2239" s="75">
        <v>5467</v>
      </c>
      <c r="J2239" s="369">
        <f t="shared" ref="J2239:J2253" si="265">H2239*I2239</f>
        <v>251482</v>
      </c>
      <c r="K2239" s="369">
        <v>820.05</v>
      </c>
      <c r="L2239" s="369">
        <f t="shared" ref="L2239:L2253" si="266">H2239*K2239</f>
        <v>37722.299999999996</v>
      </c>
      <c r="M2239" s="369">
        <f t="shared" ref="M2239:M2253" si="267">I2239+K2239</f>
        <v>6287.05</v>
      </c>
      <c r="N2239" s="369">
        <f t="shared" ref="N2239:N2253" si="268">H2239*M2239</f>
        <v>289204.3</v>
      </c>
      <c r="O2239" s="154"/>
      <c r="P2239" s="522"/>
      <c r="Q2239" s="559"/>
      <c r="R2239" s="862"/>
      <c r="S2239" s="862"/>
    </row>
    <row r="2240" spans="1:19" s="6" customFormat="1" hidden="1" outlineLevel="1">
      <c r="A2240" s="584" t="s">
        <v>4865</v>
      </c>
      <c r="B2240" s="32" t="s">
        <v>1732</v>
      </c>
      <c r="C2240" s="581" t="s">
        <v>2833</v>
      </c>
      <c r="D2240" s="32"/>
      <c r="E2240" s="32" t="s">
        <v>2834</v>
      </c>
      <c r="F2240" s="74" t="s">
        <v>859</v>
      </c>
      <c r="G2240" s="764" t="s">
        <v>29</v>
      </c>
      <c r="H2240" s="771">
        <v>46</v>
      </c>
      <c r="I2240" s="75">
        <v>8023</v>
      </c>
      <c r="J2240" s="369">
        <f t="shared" si="265"/>
        <v>369058</v>
      </c>
      <c r="K2240" s="369">
        <v>1203.45</v>
      </c>
      <c r="L2240" s="369">
        <f t="shared" si="266"/>
        <v>55358.700000000004</v>
      </c>
      <c r="M2240" s="369">
        <f t="shared" si="267"/>
        <v>9226.4500000000007</v>
      </c>
      <c r="N2240" s="369">
        <f t="shared" si="268"/>
        <v>424416.7</v>
      </c>
      <c r="O2240" s="154"/>
      <c r="P2240" s="522"/>
      <c r="Q2240" s="559"/>
      <c r="R2240" s="862"/>
      <c r="S2240" s="862"/>
    </row>
    <row r="2241" spans="1:19" s="6" customFormat="1" hidden="1" outlineLevel="1">
      <c r="A2241" s="584" t="s">
        <v>4866</v>
      </c>
      <c r="B2241" s="32" t="s">
        <v>1732</v>
      </c>
      <c r="C2241" s="581" t="s">
        <v>2835</v>
      </c>
      <c r="D2241" s="32"/>
      <c r="E2241" s="32" t="s">
        <v>5885</v>
      </c>
      <c r="F2241" s="74" t="s">
        <v>859</v>
      </c>
      <c r="G2241" s="764" t="s">
        <v>29</v>
      </c>
      <c r="H2241" s="771">
        <v>24</v>
      </c>
      <c r="I2241" s="75">
        <v>71481.2</v>
      </c>
      <c r="J2241" s="369">
        <f t="shared" si="265"/>
        <v>1715548.7999999998</v>
      </c>
      <c r="K2241" s="369">
        <v>10722.179999999998</v>
      </c>
      <c r="L2241" s="369">
        <f t="shared" si="266"/>
        <v>257332.31999999995</v>
      </c>
      <c r="M2241" s="369">
        <f t="shared" si="267"/>
        <v>82203.37999999999</v>
      </c>
      <c r="N2241" s="369">
        <f t="shared" si="268"/>
        <v>1972881.1199999996</v>
      </c>
      <c r="O2241" s="154"/>
      <c r="P2241" s="522"/>
      <c r="Q2241" s="559"/>
      <c r="R2241" s="862"/>
      <c r="S2241" s="862"/>
    </row>
    <row r="2242" spans="1:19" s="6" customFormat="1" ht="27.6" hidden="1" outlineLevel="1">
      <c r="A2242" s="584" t="s">
        <v>4867</v>
      </c>
      <c r="B2242" s="32" t="s">
        <v>1732</v>
      </c>
      <c r="C2242" s="581" t="s">
        <v>2836</v>
      </c>
      <c r="D2242" s="32"/>
      <c r="E2242" s="32" t="s">
        <v>2853</v>
      </c>
      <c r="F2242" s="74" t="s">
        <v>859</v>
      </c>
      <c r="G2242" s="764" t="s">
        <v>29</v>
      </c>
      <c r="H2242" s="771">
        <v>23</v>
      </c>
      <c r="I2242" s="75">
        <v>71923</v>
      </c>
      <c r="J2242" s="369">
        <f t="shared" si="265"/>
        <v>1654229</v>
      </c>
      <c r="K2242" s="369">
        <v>10788.449999999999</v>
      </c>
      <c r="L2242" s="369">
        <f t="shared" si="266"/>
        <v>248134.34999999998</v>
      </c>
      <c r="M2242" s="369">
        <f t="shared" si="267"/>
        <v>82711.45</v>
      </c>
      <c r="N2242" s="369">
        <f t="shared" si="268"/>
        <v>1902363.3499999999</v>
      </c>
      <c r="O2242" s="154"/>
      <c r="P2242" s="522"/>
      <c r="Q2242" s="559"/>
      <c r="R2242" s="862"/>
      <c r="S2242" s="862"/>
    </row>
    <row r="2243" spans="1:19" s="6" customFormat="1" hidden="1" outlineLevel="1">
      <c r="A2243" s="584" t="s">
        <v>4868</v>
      </c>
      <c r="B2243" s="32" t="s">
        <v>1732</v>
      </c>
      <c r="C2243" s="581" t="s">
        <v>2837</v>
      </c>
      <c r="D2243" s="32"/>
      <c r="E2243" s="32" t="s">
        <v>2854</v>
      </c>
      <c r="F2243" s="74" t="s">
        <v>859</v>
      </c>
      <c r="G2243" s="764" t="s">
        <v>29</v>
      </c>
      <c r="H2243" s="771">
        <v>1</v>
      </c>
      <c r="I2243" s="75">
        <v>273616</v>
      </c>
      <c r="J2243" s="369">
        <f t="shared" si="265"/>
        <v>273616</v>
      </c>
      <c r="K2243" s="369">
        <v>41042.400000000001</v>
      </c>
      <c r="L2243" s="369">
        <f t="shared" si="266"/>
        <v>41042.400000000001</v>
      </c>
      <c r="M2243" s="369">
        <f t="shared" si="267"/>
        <v>314658.40000000002</v>
      </c>
      <c r="N2243" s="369">
        <f t="shared" si="268"/>
        <v>314658.40000000002</v>
      </c>
      <c r="O2243" s="154" t="s">
        <v>2842</v>
      </c>
      <c r="P2243" s="522"/>
      <c r="Q2243" s="559"/>
      <c r="R2243" s="862"/>
      <c r="S2243" s="862"/>
    </row>
    <row r="2244" spans="1:19" s="6" customFormat="1" hidden="1" outlineLevel="1">
      <c r="A2244" s="584" t="s">
        <v>4869</v>
      </c>
      <c r="B2244" s="32" t="s">
        <v>1732</v>
      </c>
      <c r="C2244" s="581" t="s">
        <v>2829</v>
      </c>
      <c r="D2244" s="32"/>
      <c r="E2244" s="32" t="s">
        <v>2831</v>
      </c>
      <c r="F2244" s="74" t="s">
        <v>859</v>
      </c>
      <c r="G2244" s="764" t="s">
        <v>29</v>
      </c>
      <c r="H2244" s="771">
        <v>1</v>
      </c>
      <c r="I2244" s="75">
        <v>83724</v>
      </c>
      <c r="J2244" s="369">
        <f t="shared" si="265"/>
        <v>83724</v>
      </c>
      <c r="K2244" s="369">
        <v>12558.6</v>
      </c>
      <c r="L2244" s="369">
        <f t="shared" si="266"/>
        <v>12558.6</v>
      </c>
      <c r="M2244" s="369">
        <f t="shared" si="267"/>
        <v>96282.6</v>
      </c>
      <c r="N2244" s="369">
        <f t="shared" si="268"/>
        <v>96282.6</v>
      </c>
      <c r="O2244" s="154" t="s">
        <v>2842</v>
      </c>
      <c r="P2244" s="522"/>
      <c r="Q2244" s="559"/>
      <c r="R2244" s="862"/>
      <c r="S2244" s="862"/>
    </row>
    <row r="2245" spans="1:19" s="6" customFormat="1" hidden="1" outlineLevel="1">
      <c r="A2245" s="584" t="s">
        <v>4870</v>
      </c>
      <c r="B2245" s="32" t="s">
        <v>1732</v>
      </c>
      <c r="C2245" s="581" t="s">
        <v>2830</v>
      </c>
      <c r="D2245" s="32"/>
      <c r="E2245" s="32" t="s">
        <v>2832</v>
      </c>
      <c r="F2245" s="74" t="s">
        <v>859</v>
      </c>
      <c r="G2245" s="764" t="s">
        <v>29</v>
      </c>
      <c r="H2245" s="771">
        <v>2</v>
      </c>
      <c r="I2245" s="75">
        <v>44712</v>
      </c>
      <c r="J2245" s="369">
        <f t="shared" si="265"/>
        <v>89424</v>
      </c>
      <c r="K2245" s="369">
        <v>6706.8</v>
      </c>
      <c r="L2245" s="369">
        <f t="shared" si="266"/>
        <v>13413.6</v>
      </c>
      <c r="M2245" s="369">
        <f t="shared" si="267"/>
        <v>51418.8</v>
      </c>
      <c r="N2245" s="369">
        <f t="shared" si="268"/>
        <v>102837.6</v>
      </c>
      <c r="O2245" s="154" t="s">
        <v>2842</v>
      </c>
      <c r="P2245" s="522"/>
      <c r="Q2245" s="559"/>
      <c r="R2245" s="862"/>
      <c r="S2245" s="862"/>
    </row>
    <row r="2246" spans="1:19" s="6" customFormat="1" hidden="1" outlineLevel="1">
      <c r="A2246" s="584" t="s">
        <v>4871</v>
      </c>
      <c r="B2246" s="32" t="s">
        <v>1732</v>
      </c>
      <c r="C2246" s="581" t="s">
        <v>2838</v>
      </c>
      <c r="D2246" s="32"/>
      <c r="E2246" s="32" t="s">
        <v>2855</v>
      </c>
      <c r="F2246" s="74" t="s">
        <v>859</v>
      </c>
      <c r="G2246" s="764" t="s">
        <v>29</v>
      </c>
      <c r="H2246" s="771">
        <v>2</v>
      </c>
      <c r="I2246" s="75">
        <v>5467</v>
      </c>
      <c r="J2246" s="369">
        <f t="shared" si="265"/>
        <v>10934</v>
      </c>
      <c r="K2246" s="369">
        <v>820.05</v>
      </c>
      <c r="L2246" s="369">
        <f t="shared" si="266"/>
        <v>1640.1</v>
      </c>
      <c r="M2246" s="369">
        <f t="shared" si="267"/>
        <v>6287.05</v>
      </c>
      <c r="N2246" s="369">
        <f t="shared" si="268"/>
        <v>12574.1</v>
      </c>
      <c r="O2246" s="154" t="s">
        <v>2842</v>
      </c>
      <c r="P2246" s="522"/>
      <c r="Q2246" s="559"/>
      <c r="R2246" s="862"/>
      <c r="S2246" s="862"/>
    </row>
    <row r="2247" spans="1:19" s="6" customFormat="1" hidden="1" outlineLevel="1">
      <c r="A2247" s="584" t="s">
        <v>4872</v>
      </c>
      <c r="B2247" s="32" t="s">
        <v>1732</v>
      </c>
      <c r="C2247" s="581" t="s">
        <v>2835</v>
      </c>
      <c r="D2247" s="32"/>
      <c r="E2247" s="32" t="s">
        <v>5885</v>
      </c>
      <c r="F2247" s="74" t="s">
        <v>859</v>
      </c>
      <c r="G2247" s="764" t="s">
        <v>29</v>
      </c>
      <c r="H2247" s="771">
        <v>2</v>
      </c>
      <c r="I2247" s="75">
        <v>71481.2</v>
      </c>
      <c r="J2247" s="369">
        <f t="shared" si="265"/>
        <v>142962.4</v>
      </c>
      <c r="K2247" s="369">
        <v>10722.179999999998</v>
      </c>
      <c r="L2247" s="369">
        <f t="shared" si="266"/>
        <v>21444.359999999997</v>
      </c>
      <c r="M2247" s="369">
        <f t="shared" si="267"/>
        <v>82203.37999999999</v>
      </c>
      <c r="N2247" s="369">
        <f t="shared" si="268"/>
        <v>164406.75999999998</v>
      </c>
      <c r="O2247" s="146" t="s">
        <v>2842</v>
      </c>
      <c r="P2247" s="523"/>
      <c r="Q2247" s="560"/>
      <c r="R2247" s="862"/>
      <c r="S2247" s="862"/>
    </row>
    <row r="2248" spans="1:19" s="6" customFormat="1" ht="27.6" hidden="1" outlineLevel="1">
      <c r="A2248" s="584" t="s">
        <v>4873</v>
      </c>
      <c r="B2248" s="32" t="s">
        <v>1732</v>
      </c>
      <c r="C2248" s="581" t="s">
        <v>2836</v>
      </c>
      <c r="D2248" s="32"/>
      <c r="E2248" s="32" t="s">
        <v>2853</v>
      </c>
      <c r="F2248" s="74" t="s">
        <v>859</v>
      </c>
      <c r="G2248" s="764" t="s">
        <v>29</v>
      </c>
      <c r="H2248" s="771">
        <v>1</v>
      </c>
      <c r="I2248" s="75">
        <v>71923</v>
      </c>
      <c r="J2248" s="369">
        <f t="shared" si="265"/>
        <v>71923</v>
      </c>
      <c r="K2248" s="369">
        <v>10788.449999999999</v>
      </c>
      <c r="L2248" s="369">
        <f t="shared" si="266"/>
        <v>10788.449999999999</v>
      </c>
      <c r="M2248" s="369">
        <f t="shared" si="267"/>
        <v>82711.45</v>
      </c>
      <c r="N2248" s="369">
        <f t="shared" si="268"/>
        <v>82711.45</v>
      </c>
      <c r="O2248" s="146" t="s">
        <v>2842</v>
      </c>
      <c r="P2248" s="523"/>
      <c r="Q2248" s="560"/>
      <c r="R2248" s="862"/>
      <c r="S2248" s="862"/>
    </row>
    <row r="2249" spans="1:19" s="6" customFormat="1" ht="27.6" hidden="1" outlineLevel="1">
      <c r="A2249" s="584" t="s">
        <v>4874</v>
      </c>
      <c r="B2249" s="32" t="s">
        <v>1732</v>
      </c>
      <c r="C2249" s="581" t="s">
        <v>1349</v>
      </c>
      <c r="D2249" s="32"/>
      <c r="E2249" s="32" t="s">
        <v>1350</v>
      </c>
      <c r="F2249" s="74" t="s">
        <v>859</v>
      </c>
      <c r="G2249" s="764" t="s">
        <v>29</v>
      </c>
      <c r="H2249" s="771">
        <v>24</v>
      </c>
      <c r="I2249" s="75">
        <v>17100</v>
      </c>
      <c r="J2249" s="369">
        <f t="shared" si="265"/>
        <v>410400</v>
      </c>
      <c r="K2249" s="369">
        <v>10788.45</v>
      </c>
      <c r="L2249" s="369">
        <f t="shared" si="266"/>
        <v>258922.80000000002</v>
      </c>
      <c r="M2249" s="369">
        <f t="shared" si="267"/>
        <v>27888.45</v>
      </c>
      <c r="N2249" s="369">
        <f t="shared" si="268"/>
        <v>669322.80000000005</v>
      </c>
      <c r="O2249" s="146"/>
      <c r="P2249" s="523"/>
      <c r="Q2249" s="560"/>
      <c r="R2249" s="862"/>
      <c r="S2249" s="862"/>
    </row>
    <row r="2250" spans="1:19" s="6" customFormat="1" hidden="1" outlineLevel="1">
      <c r="A2250" s="584" t="s">
        <v>4875</v>
      </c>
      <c r="B2250" s="32" t="s">
        <v>1732</v>
      </c>
      <c r="C2250" s="581" t="s">
        <v>2839</v>
      </c>
      <c r="D2250" s="32"/>
      <c r="E2250" s="32" t="s">
        <v>2856</v>
      </c>
      <c r="F2250" s="74" t="s">
        <v>714</v>
      </c>
      <c r="G2250" s="764" t="s">
        <v>29</v>
      </c>
      <c r="H2250" s="771">
        <v>1</v>
      </c>
      <c r="I2250" s="75">
        <v>390710</v>
      </c>
      <c r="J2250" s="369">
        <f t="shared" si="265"/>
        <v>390710</v>
      </c>
      <c r="K2250" s="369">
        <v>19110</v>
      </c>
      <c r="L2250" s="369">
        <f t="shared" si="266"/>
        <v>19110</v>
      </c>
      <c r="M2250" s="369">
        <f t="shared" si="267"/>
        <v>409820</v>
      </c>
      <c r="N2250" s="369">
        <f t="shared" si="268"/>
        <v>409820</v>
      </c>
      <c r="O2250" s="146"/>
      <c r="P2250" s="523"/>
      <c r="Q2250" s="560"/>
      <c r="R2250" s="862"/>
      <c r="S2250" s="862"/>
    </row>
    <row r="2251" spans="1:19" s="6" customFormat="1" hidden="1" outlineLevel="1">
      <c r="A2251" s="584" t="s">
        <v>4876</v>
      </c>
      <c r="B2251" s="32" t="s">
        <v>1732</v>
      </c>
      <c r="C2251" s="581" t="s">
        <v>2840</v>
      </c>
      <c r="D2251" s="32"/>
      <c r="E2251" s="32" t="s">
        <v>2857</v>
      </c>
      <c r="F2251" s="74" t="s">
        <v>714</v>
      </c>
      <c r="G2251" s="764" t="s">
        <v>29</v>
      </c>
      <c r="H2251" s="771">
        <v>8</v>
      </c>
      <c r="I2251" s="75">
        <v>350408</v>
      </c>
      <c r="J2251" s="369">
        <f t="shared" si="265"/>
        <v>2803264</v>
      </c>
      <c r="K2251" s="369">
        <v>19110</v>
      </c>
      <c r="L2251" s="369">
        <f t="shared" si="266"/>
        <v>152880</v>
      </c>
      <c r="M2251" s="369">
        <f t="shared" si="267"/>
        <v>369518</v>
      </c>
      <c r="N2251" s="369">
        <f t="shared" si="268"/>
        <v>2956144</v>
      </c>
      <c r="O2251" s="146"/>
      <c r="P2251" s="523"/>
      <c r="Q2251" s="560"/>
      <c r="R2251" s="862"/>
      <c r="S2251" s="862"/>
    </row>
    <row r="2252" spans="1:19" s="6" customFormat="1" hidden="1" outlineLevel="1">
      <c r="A2252" s="584" t="s">
        <v>4877</v>
      </c>
      <c r="B2252" s="32" t="s">
        <v>1732</v>
      </c>
      <c r="C2252" s="581" t="s">
        <v>1351</v>
      </c>
      <c r="D2252" s="32"/>
      <c r="E2252" s="32" t="s">
        <v>5886</v>
      </c>
      <c r="F2252" s="74" t="s">
        <v>714</v>
      </c>
      <c r="G2252" s="764" t="s">
        <v>29</v>
      </c>
      <c r="H2252" s="771">
        <v>12</v>
      </c>
      <c r="I2252" s="75">
        <v>102849.83333333333</v>
      </c>
      <c r="J2252" s="369">
        <f t="shared" si="265"/>
        <v>1234198</v>
      </c>
      <c r="K2252" s="369">
        <v>15427.474999999999</v>
      </c>
      <c r="L2252" s="369">
        <f t="shared" si="266"/>
        <v>185129.69999999998</v>
      </c>
      <c r="M2252" s="369">
        <f t="shared" si="267"/>
        <v>118277.30833333332</v>
      </c>
      <c r="N2252" s="369">
        <f t="shared" si="268"/>
        <v>1419327.6999999997</v>
      </c>
      <c r="O2252" s="146"/>
      <c r="P2252" s="523"/>
      <c r="Q2252" s="560"/>
      <c r="R2252" s="862"/>
      <c r="S2252" s="862"/>
    </row>
    <row r="2253" spans="1:19" s="6" customFormat="1" ht="27.6" hidden="1" outlineLevel="1">
      <c r="A2253" s="584" t="s">
        <v>4878</v>
      </c>
      <c r="B2253" s="32" t="s">
        <v>1732</v>
      </c>
      <c r="C2253" s="581" t="s">
        <v>2841</v>
      </c>
      <c r="D2253" s="32"/>
      <c r="E2253" s="32" t="s">
        <v>2858</v>
      </c>
      <c r="F2253" s="74" t="s">
        <v>714</v>
      </c>
      <c r="G2253" s="764" t="s">
        <v>29</v>
      </c>
      <c r="H2253" s="771">
        <v>9</v>
      </c>
      <c r="I2253" s="75">
        <v>36869</v>
      </c>
      <c r="J2253" s="369">
        <f t="shared" si="265"/>
        <v>331821</v>
      </c>
      <c r="K2253" s="369">
        <v>6689.54</v>
      </c>
      <c r="L2253" s="369">
        <f t="shared" si="266"/>
        <v>60205.86</v>
      </c>
      <c r="M2253" s="369">
        <f t="shared" si="267"/>
        <v>43558.54</v>
      </c>
      <c r="N2253" s="369">
        <f t="shared" si="268"/>
        <v>392026.86</v>
      </c>
      <c r="O2253" s="154"/>
      <c r="P2253" s="523"/>
      <c r="Q2253" s="560"/>
      <c r="R2253" s="862"/>
      <c r="S2253" s="862"/>
    </row>
    <row r="2254" spans="1:19" s="6" customFormat="1" hidden="1" outlineLevel="1">
      <c r="A2254" s="40" t="s">
        <v>2826</v>
      </c>
      <c r="B2254" s="41" t="s">
        <v>1732</v>
      </c>
      <c r="C2254" s="78" t="s">
        <v>1352</v>
      </c>
      <c r="D2254" s="41"/>
      <c r="E2254" s="41"/>
      <c r="F2254" s="105"/>
      <c r="G2254" s="790"/>
      <c r="H2254" s="785"/>
      <c r="I2254" s="484"/>
      <c r="J2254" s="485"/>
      <c r="K2254" s="485"/>
      <c r="L2254" s="485"/>
      <c r="M2254" s="485"/>
      <c r="N2254" s="485"/>
      <c r="O2254" s="153"/>
      <c r="P2254" s="523"/>
      <c r="Q2254" s="560"/>
      <c r="R2254" s="862"/>
      <c r="S2254" s="862"/>
    </row>
    <row r="2255" spans="1:19" s="6" customFormat="1" hidden="1" outlineLevel="1">
      <c r="A2255" s="584" t="s">
        <v>4879</v>
      </c>
      <c r="B2255" s="32" t="s">
        <v>1732</v>
      </c>
      <c r="C2255" s="76" t="s">
        <v>5868</v>
      </c>
      <c r="D2255" s="32" t="s">
        <v>5869</v>
      </c>
      <c r="E2255" s="32"/>
      <c r="F2255" s="74" t="s">
        <v>5870</v>
      </c>
      <c r="G2255" s="764" t="s">
        <v>16</v>
      </c>
      <c r="H2255" s="771">
        <v>89</v>
      </c>
      <c r="I2255" s="75">
        <v>3180</v>
      </c>
      <c r="J2255" s="369">
        <f>H2255*I2255</f>
        <v>283020</v>
      </c>
      <c r="K2255" s="369">
        <v>481</v>
      </c>
      <c r="L2255" s="369">
        <f>H2255*K2255</f>
        <v>42809</v>
      </c>
      <c r="M2255" s="369">
        <f>I2255+K2255</f>
        <v>3661</v>
      </c>
      <c r="N2255" s="369">
        <f>H2255*M2255</f>
        <v>325829</v>
      </c>
      <c r="O2255" s="154"/>
      <c r="P2255" s="522"/>
      <c r="Q2255" s="559"/>
      <c r="R2255" s="862"/>
      <c r="S2255" s="862"/>
    </row>
    <row r="2256" spans="1:19" s="6" customFormat="1" hidden="1" outlineLevel="1">
      <c r="A2256" s="40" t="s">
        <v>4880</v>
      </c>
      <c r="B2256" s="41" t="s">
        <v>1732</v>
      </c>
      <c r="C2256" s="78" t="s">
        <v>1353</v>
      </c>
      <c r="D2256" s="41"/>
      <c r="E2256" s="41"/>
      <c r="F2256" s="105"/>
      <c r="G2256" s="790"/>
      <c r="H2256" s="785"/>
      <c r="I2256" s="484"/>
      <c r="J2256" s="485"/>
      <c r="K2256" s="485"/>
      <c r="L2256" s="485"/>
      <c r="M2256" s="485"/>
      <c r="N2256" s="485"/>
      <c r="O2256" s="153"/>
      <c r="P2256" s="522"/>
      <c r="Q2256" s="559"/>
      <c r="R2256" s="862"/>
      <c r="S2256" s="862"/>
    </row>
    <row r="2257" spans="1:19" s="6" customFormat="1" ht="69" hidden="1" outlineLevel="1">
      <c r="A2257" s="584" t="s">
        <v>4881</v>
      </c>
      <c r="B2257" s="32" t="s">
        <v>1732</v>
      </c>
      <c r="C2257" s="581" t="s">
        <v>5871</v>
      </c>
      <c r="D2257" s="32" t="s">
        <v>5872</v>
      </c>
      <c r="E2257" s="32"/>
      <c r="F2257" s="74" t="s">
        <v>5873</v>
      </c>
      <c r="G2257" s="764" t="s">
        <v>16</v>
      </c>
      <c r="H2257" s="771">
        <v>7</v>
      </c>
      <c r="I2257" s="75">
        <v>105000</v>
      </c>
      <c r="J2257" s="369">
        <f t="shared" ref="J2257:J2261" si="269">H2257*I2257</f>
        <v>735000</v>
      </c>
      <c r="K2257" s="369">
        <v>15917.125</v>
      </c>
      <c r="L2257" s="369">
        <f t="shared" ref="L2257:L2261" si="270">H2257*K2257</f>
        <v>111419.875</v>
      </c>
      <c r="M2257" s="369">
        <f t="shared" ref="M2257:M2261" si="271">I2257+K2257</f>
        <v>120917.125</v>
      </c>
      <c r="N2257" s="369">
        <f t="shared" ref="N2257:N2261" si="272">H2257*M2257</f>
        <v>846419.875</v>
      </c>
      <c r="O2257" s="154"/>
      <c r="P2257" s="522"/>
      <c r="Q2257" s="559"/>
      <c r="R2257" s="862"/>
      <c r="S2257" s="862"/>
    </row>
    <row r="2258" spans="1:19" s="6" customFormat="1" ht="27.6" hidden="1" outlineLevel="1">
      <c r="A2258" s="584" t="s">
        <v>4882</v>
      </c>
      <c r="B2258" s="32" t="s">
        <v>1732</v>
      </c>
      <c r="C2258" s="581" t="s">
        <v>5874</v>
      </c>
      <c r="D2258" s="32" t="s">
        <v>5875</v>
      </c>
      <c r="E2258" s="32"/>
      <c r="F2258" s="74" t="s">
        <v>5873</v>
      </c>
      <c r="G2258" s="764" t="s">
        <v>16</v>
      </c>
      <c r="H2258" s="771">
        <v>7</v>
      </c>
      <c r="I2258" s="75">
        <v>6768</v>
      </c>
      <c r="J2258" s="369">
        <f t="shared" si="269"/>
        <v>47376</v>
      </c>
      <c r="K2258" s="369">
        <v>2189.4250000000002</v>
      </c>
      <c r="L2258" s="369">
        <f t="shared" si="270"/>
        <v>15325.975000000002</v>
      </c>
      <c r="M2258" s="369">
        <f t="shared" si="271"/>
        <v>8957.4249999999993</v>
      </c>
      <c r="N2258" s="369">
        <f t="shared" si="272"/>
        <v>62701.974999999991</v>
      </c>
      <c r="O2258" s="154"/>
      <c r="P2258" s="522"/>
      <c r="Q2258" s="559"/>
      <c r="R2258" s="862"/>
      <c r="S2258" s="862"/>
    </row>
    <row r="2259" spans="1:19" s="6" customFormat="1" ht="27.6" hidden="1" outlineLevel="1">
      <c r="A2259" s="584" t="s">
        <v>4883</v>
      </c>
      <c r="B2259" s="32" t="s">
        <v>1732</v>
      </c>
      <c r="C2259" s="581" t="s">
        <v>5876</v>
      </c>
      <c r="D2259" s="32" t="s">
        <v>5877</v>
      </c>
      <c r="E2259" s="32"/>
      <c r="F2259" s="74" t="s">
        <v>5873</v>
      </c>
      <c r="G2259" s="764" t="s">
        <v>16</v>
      </c>
      <c r="H2259" s="771">
        <v>7</v>
      </c>
      <c r="I2259" s="75">
        <v>3060</v>
      </c>
      <c r="J2259" s="369">
        <f t="shared" si="269"/>
        <v>21420</v>
      </c>
      <c r="K2259" s="369">
        <v>783.125</v>
      </c>
      <c r="L2259" s="369">
        <f t="shared" si="270"/>
        <v>5481.875</v>
      </c>
      <c r="M2259" s="369">
        <f t="shared" si="271"/>
        <v>3843.125</v>
      </c>
      <c r="N2259" s="369">
        <f t="shared" si="272"/>
        <v>26901.875</v>
      </c>
      <c r="O2259" s="154"/>
      <c r="P2259" s="522"/>
      <c r="Q2259" s="559"/>
      <c r="R2259" s="862"/>
      <c r="S2259" s="862"/>
    </row>
    <row r="2260" spans="1:19" s="6" customFormat="1" ht="27.6" hidden="1" outlineLevel="1">
      <c r="A2260" s="584" t="s">
        <v>4884</v>
      </c>
      <c r="B2260" s="32" t="s">
        <v>1732</v>
      </c>
      <c r="C2260" s="581" t="s">
        <v>5878</v>
      </c>
      <c r="D2260" s="32" t="s">
        <v>5879</v>
      </c>
      <c r="E2260" s="32"/>
      <c r="F2260" s="74" t="s">
        <v>5873</v>
      </c>
      <c r="G2260" s="764" t="s">
        <v>16</v>
      </c>
      <c r="H2260" s="771">
        <v>7</v>
      </c>
      <c r="I2260" s="75">
        <v>1260</v>
      </c>
      <c r="J2260" s="369">
        <f t="shared" si="269"/>
        <v>8820</v>
      </c>
      <c r="K2260" s="369">
        <v>1735.3</v>
      </c>
      <c r="L2260" s="369">
        <f t="shared" si="270"/>
        <v>12147.1</v>
      </c>
      <c r="M2260" s="369">
        <f t="shared" si="271"/>
        <v>2995.3</v>
      </c>
      <c r="N2260" s="369">
        <f t="shared" si="272"/>
        <v>20967.100000000002</v>
      </c>
      <c r="O2260" s="154"/>
      <c r="P2260" s="522"/>
      <c r="Q2260" s="559"/>
      <c r="R2260" s="862"/>
      <c r="S2260" s="862"/>
    </row>
    <row r="2261" spans="1:19" s="6" customFormat="1" hidden="1" outlineLevel="1">
      <c r="A2261" s="584" t="s">
        <v>4885</v>
      </c>
      <c r="B2261" s="32" t="s">
        <v>1732</v>
      </c>
      <c r="C2261" s="581" t="s">
        <v>5880</v>
      </c>
      <c r="D2261" s="32" t="s">
        <v>5881</v>
      </c>
      <c r="E2261" s="32"/>
      <c r="F2261" s="74" t="s">
        <v>5873</v>
      </c>
      <c r="G2261" s="764" t="s">
        <v>16</v>
      </c>
      <c r="H2261" s="771">
        <v>7</v>
      </c>
      <c r="I2261" s="75">
        <v>3972</v>
      </c>
      <c r="J2261" s="369">
        <f t="shared" si="269"/>
        <v>27804</v>
      </c>
      <c r="K2261" s="369">
        <v>1842.4</v>
      </c>
      <c r="L2261" s="369">
        <f t="shared" si="270"/>
        <v>12896.800000000001</v>
      </c>
      <c r="M2261" s="369">
        <f t="shared" si="271"/>
        <v>5814.4</v>
      </c>
      <c r="N2261" s="369">
        <f t="shared" si="272"/>
        <v>40700.799999999996</v>
      </c>
      <c r="O2261" s="154"/>
      <c r="P2261" s="522"/>
      <c r="Q2261" s="559"/>
      <c r="R2261" s="862"/>
      <c r="S2261" s="862"/>
    </row>
    <row r="2262" spans="1:19" s="6" customFormat="1" hidden="1" outlineLevel="1">
      <c r="A2262" s="40" t="s">
        <v>4886</v>
      </c>
      <c r="B2262" s="41" t="s">
        <v>1732</v>
      </c>
      <c r="C2262" s="78" t="s">
        <v>43</v>
      </c>
      <c r="D2262" s="41"/>
      <c r="E2262" s="41"/>
      <c r="F2262" s="105"/>
      <c r="G2262" s="790"/>
      <c r="H2262" s="785"/>
      <c r="I2262" s="484"/>
      <c r="J2262" s="485"/>
      <c r="K2262" s="485"/>
      <c r="L2262" s="485"/>
      <c r="M2262" s="485"/>
      <c r="N2262" s="485"/>
      <c r="O2262" s="153"/>
      <c r="P2262" s="522"/>
      <c r="Q2262" s="559"/>
      <c r="R2262" s="862"/>
      <c r="S2262" s="862"/>
    </row>
    <row r="2263" spans="1:19" s="6" customFormat="1" ht="27.6" hidden="1" outlineLevel="1">
      <c r="A2263" s="584" t="s">
        <v>4887</v>
      </c>
      <c r="B2263" s="32" t="s">
        <v>1732</v>
      </c>
      <c r="C2263" s="581" t="s">
        <v>1355</v>
      </c>
      <c r="D2263" s="32" t="s">
        <v>1356</v>
      </c>
      <c r="E2263" s="32" t="s">
        <v>1357</v>
      </c>
      <c r="F2263" s="74" t="s">
        <v>763</v>
      </c>
      <c r="G2263" s="764" t="s">
        <v>30</v>
      </c>
      <c r="H2263" s="765">
        <v>720</v>
      </c>
      <c r="I2263" s="75">
        <v>2247</v>
      </c>
      <c r="J2263" s="369">
        <f t="shared" ref="J2263:J2273" si="273">H2263*I2263</f>
        <v>1617840</v>
      </c>
      <c r="K2263" s="369">
        <v>465.5</v>
      </c>
      <c r="L2263" s="369">
        <f t="shared" ref="L2263:L2273" si="274">H2263*K2263</f>
        <v>335160</v>
      </c>
      <c r="M2263" s="369">
        <f t="shared" ref="M2263:M2273" si="275">I2263+K2263</f>
        <v>2712.5</v>
      </c>
      <c r="N2263" s="369">
        <f t="shared" ref="N2263:N2273" si="276">H2263*M2263</f>
        <v>1953000</v>
      </c>
      <c r="O2263" s="154"/>
      <c r="P2263" s="522"/>
      <c r="Q2263" s="559"/>
      <c r="R2263" s="862"/>
      <c r="S2263" s="862"/>
    </row>
    <row r="2264" spans="1:19" s="6" customFormat="1" ht="27.6" hidden="1" outlineLevel="1">
      <c r="A2264" s="584" t="s">
        <v>4888</v>
      </c>
      <c r="B2264" s="32" t="s">
        <v>1732</v>
      </c>
      <c r="C2264" s="581" t="s">
        <v>1358</v>
      </c>
      <c r="D2264" s="32" t="s">
        <v>1359</v>
      </c>
      <c r="E2264" s="32" t="s">
        <v>1360</v>
      </c>
      <c r="F2264" s="74" t="s">
        <v>763</v>
      </c>
      <c r="G2264" s="764" t="s">
        <v>16</v>
      </c>
      <c r="H2264" s="765">
        <v>8</v>
      </c>
      <c r="I2264" s="75">
        <v>3300</v>
      </c>
      <c r="J2264" s="369">
        <f t="shared" si="273"/>
        <v>26400</v>
      </c>
      <c r="K2264" s="369">
        <v>390</v>
      </c>
      <c r="L2264" s="369">
        <f t="shared" si="274"/>
        <v>3120</v>
      </c>
      <c r="M2264" s="369">
        <f t="shared" si="275"/>
        <v>3690</v>
      </c>
      <c r="N2264" s="369">
        <f t="shared" si="276"/>
        <v>29520</v>
      </c>
      <c r="O2264" s="154"/>
      <c r="P2264" s="522"/>
      <c r="Q2264" s="559"/>
      <c r="R2264" s="862"/>
      <c r="S2264" s="862"/>
    </row>
    <row r="2265" spans="1:19" s="6" customFormat="1" ht="27.6" hidden="1" outlineLevel="1">
      <c r="A2265" s="584" t="s">
        <v>4889</v>
      </c>
      <c r="B2265" s="32" t="s">
        <v>1732</v>
      </c>
      <c r="C2265" s="581" t="s">
        <v>1361</v>
      </c>
      <c r="D2265" s="32" t="s">
        <v>1362</v>
      </c>
      <c r="E2265" s="32" t="s">
        <v>1363</v>
      </c>
      <c r="F2265" s="74" t="s">
        <v>763</v>
      </c>
      <c r="G2265" s="764" t="s">
        <v>16</v>
      </c>
      <c r="H2265" s="765">
        <v>23</v>
      </c>
      <c r="I2265" s="75">
        <v>384.99999999999994</v>
      </c>
      <c r="J2265" s="369">
        <f t="shared" si="273"/>
        <v>8854.9999999999982</v>
      </c>
      <c r="K2265" s="369">
        <v>266</v>
      </c>
      <c r="L2265" s="369">
        <f t="shared" si="274"/>
        <v>6118</v>
      </c>
      <c r="M2265" s="369">
        <f t="shared" si="275"/>
        <v>651</v>
      </c>
      <c r="N2265" s="369">
        <f t="shared" si="276"/>
        <v>14973</v>
      </c>
      <c r="O2265" s="154"/>
      <c r="P2265" s="522"/>
      <c r="Q2265" s="559"/>
      <c r="R2265" s="862"/>
      <c r="S2265" s="862"/>
    </row>
    <row r="2266" spans="1:19" s="6" customFormat="1" ht="27.6" hidden="1" outlineLevel="1">
      <c r="A2266" s="584" t="s">
        <v>4890</v>
      </c>
      <c r="B2266" s="32" t="s">
        <v>1732</v>
      </c>
      <c r="C2266" s="581" t="s">
        <v>1364</v>
      </c>
      <c r="D2266" s="32" t="s">
        <v>1365</v>
      </c>
      <c r="E2266" s="32" t="s">
        <v>1366</v>
      </c>
      <c r="F2266" s="74" t="s">
        <v>763</v>
      </c>
      <c r="G2266" s="764" t="s">
        <v>16</v>
      </c>
      <c r="H2266" s="765">
        <v>21</v>
      </c>
      <c r="I2266" s="75">
        <v>3784.6666666666665</v>
      </c>
      <c r="J2266" s="369">
        <f t="shared" si="273"/>
        <v>79478</v>
      </c>
      <c r="K2266" s="369">
        <v>390</v>
      </c>
      <c r="L2266" s="369">
        <f t="shared" si="274"/>
        <v>8190</v>
      </c>
      <c r="M2266" s="369">
        <f t="shared" si="275"/>
        <v>4174.6666666666661</v>
      </c>
      <c r="N2266" s="369">
        <f t="shared" si="276"/>
        <v>87667.999999999985</v>
      </c>
      <c r="O2266" s="154"/>
      <c r="P2266" s="522"/>
      <c r="Q2266" s="559"/>
      <c r="R2266" s="862"/>
      <c r="S2266" s="862"/>
    </row>
    <row r="2267" spans="1:19" s="6" customFormat="1" ht="27.6" hidden="1" outlineLevel="1">
      <c r="A2267" s="584" t="s">
        <v>4891</v>
      </c>
      <c r="B2267" s="32" t="s">
        <v>1732</v>
      </c>
      <c r="C2267" s="581" t="s">
        <v>1367</v>
      </c>
      <c r="D2267" s="32" t="s">
        <v>1368</v>
      </c>
      <c r="E2267" s="32" t="s">
        <v>1369</v>
      </c>
      <c r="F2267" s="74" t="s">
        <v>763</v>
      </c>
      <c r="G2267" s="764" t="s">
        <v>16</v>
      </c>
      <c r="H2267" s="765">
        <v>471</v>
      </c>
      <c r="I2267" s="75">
        <v>1900</v>
      </c>
      <c r="J2267" s="369">
        <f t="shared" si="273"/>
        <v>894900</v>
      </c>
      <c r="K2267" s="369">
        <v>390</v>
      </c>
      <c r="L2267" s="369">
        <f t="shared" si="274"/>
        <v>183690</v>
      </c>
      <c r="M2267" s="369">
        <f t="shared" si="275"/>
        <v>2290</v>
      </c>
      <c r="N2267" s="369">
        <f t="shared" si="276"/>
        <v>1078590</v>
      </c>
      <c r="O2267" s="154"/>
      <c r="P2267" s="522"/>
      <c r="Q2267" s="559"/>
      <c r="R2267" s="862"/>
      <c r="S2267" s="862"/>
    </row>
    <row r="2268" spans="1:19" s="6" customFormat="1" hidden="1" outlineLevel="1">
      <c r="A2268" s="584" t="s">
        <v>4892</v>
      </c>
      <c r="B2268" s="32" t="s">
        <v>1732</v>
      </c>
      <c r="C2268" s="581" t="s">
        <v>1370</v>
      </c>
      <c r="D2268" s="32" t="s">
        <v>1371</v>
      </c>
      <c r="E2268" s="32">
        <v>37501</v>
      </c>
      <c r="F2268" s="74" t="s">
        <v>763</v>
      </c>
      <c r="G2268" s="764" t="s">
        <v>16</v>
      </c>
      <c r="H2268" s="765">
        <v>72</v>
      </c>
      <c r="I2268" s="75">
        <v>81.27</v>
      </c>
      <c r="J2268" s="369">
        <f t="shared" si="273"/>
        <v>5851.44</v>
      </c>
      <c r="K2268" s="369">
        <v>133</v>
      </c>
      <c r="L2268" s="369">
        <f t="shared" si="274"/>
        <v>9576</v>
      </c>
      <c r="M2268" s="369">
        <f t="shared" si="275"/>
        <v>214.26999999999998</v>
      </c>
      <c r="N2268" s="369">
        <f t="shared" si="276"/>
        <v>15427.439999999999</v>
      </c>
      <c r="O2268" s="154"/>
      <c r="P2268" s="522"/>
      <c r="Q2268" s="559"/>
      <c r="R2268" s="862"/>
      <c r="S2268" s="862"/>
    </row>
    <row r="2269" spans="1:19" s="6" customFormat="1" ht="27.6" hidden="1" outlineLevel="1">
      <c r="A2269" s="584" t="s">
        <v>4893</v>
      </c>
      <c r="B2269" s="32" t="s">
        <v>1732</v>
      </c>
      <c r="C2269" s="581" t="s">
        <v>1372</v>
      </c>
      <c r="D2269" s="32" t="s">
        <v>1373</v>
      </c>
      <c r="E2269" s="32" t="s">
        <v>1374</v>
      </c>
      <c r="F2269" s="74" t="s">
        <v>763</v>
      </c>
      <c r="G2269" s="764" t="s">
        <v>16</v>
      </c>
      <c r="H2269" s="765">
        <v>144</v>
      </c>
      <c r="I2269" s="75">
        <v>204.16666666666666</v>
      </c>
      <c r="J2269" s="369">
        <f t="shared" si="273"/>
        <v>29400</v>
      </c>
      <c r="K2269" s="369">
        <v>159.60000000000002</v>
      </c>
      <c r="L2269" s="369">
        <f t="shared" si="274"/>
        <v>22982.400000000001</v>
      </c>
      <c r="M2269" s="369">
        <f t="shared" si="275"/>
        <v>363.76666666666665</v>
      </c>
      <c r="N2269" s="369">
        <f t="shared" si="276"/>
        <v>52382.399999999994</v>
      </c>
      <c r="O2269" s="154"/>
      <c r="P2269" s="522"/>
      <c r="Q2269" s="559"/>
      <c r="R2269" s="862"/>
      <c r="S2269" s="862"/>
    </row>
    <row r="2270" spans="1:19" s="6" customFormat="1" ht="27.6" hidden="1" outlineLevel="1">
      <c r="A2270" s="584" t="s">
        <v>4894</v>
      </c>
      <c r="B2270" s="32" t="s">
        <v>1732</v>
      </c>
      <c r="C2270" s="581" t="s">
        <v>1375</v>
      </c>
      <c r="D2270" s="32" t="s">
        <v>1376</v>
      </c>
      <c r="E2270" s="32" t="s">
        <v>1377</v>
      </c>
      <c r="F2270" s="74" t="s">
        <v>763</v>
      </c>
      <c r="G2270" s="764" t="s">
        <v>16</v>
      </c>
      <c r="H2270" s="765">
        <v>53</v>
      </c>
      <c r="I2270" s="75">
        <v>53.666666666666664</v>
      </c>
      <c r="J2270" s="369">
        <f t="shared" si="273"/>
        <v>2844.333333333333</v>
      </c>
      <c r="K2270" s="369">
        <v>133</v>
      </c>
      <c r="L2270" s="369">
        <f t="shared" si="274"/>
        <v>7049</v>
      </c>
      <c r="M2270" s="369">
        <f t="shared" si="275"/>
        <v>186.66666666666666</v>
      </c>
      <c r="N2270" s="369">
        <f t="shared" si="276"/>
        <v>9893.3333333333321</v>
      </c>
      <c r="O2270" s="154"/>
      <c r="P2270" s="522"/>
      <c r="Q2270" s="559"/>
      <c r="R2270" s="862"/>
      <c r="S2270" s="862"/>
    </row>
    <row r="2271" spans="1:19" s="6" customFormat="1" ht="27.6" hidden="1" outlineLevel="1">
      <c r="A2271" s="584" t="s">
        <v>4895</v>
      </c>
      <c r="B2271" s="32" t="s">
        <v>1732</v>
      </c>
      <c r="C2271" s="581" t="s">
        <v>1378</v>
      </c>
      <c r="D2271" s="32" t="s">
        <v>1379</v>
      </c>
      <c r="E2271" s="32" t="s">
        <v>1380</v>
      </c>
      <c r="F2271" s="74" t="s">
        <v>763</v>
      </c>
      <c r="G2271" s="764" t="s">
        <v>16</v>
      </c>
      <c r="H2271" s="765">
        <v>1278</v>
      </c>
      <c r="I2271" s="75">
        <v>4.083333333333333</v>
      </c>
      <c r="J2271" s="369">
        <f t="shared" si="273"/>
        <v>5218.5</v>
      </c>
      <c r="K2271" s="369">
        <v>1.9950000000000001</v>
      </c>
      <c r="L2271" s="369">
        <f t="shared" si="274"/>
        <v>2549.61</v>
      </c>
      <c r="M2271" s="369">
        <f t="shared" si="275"/>
        <v>6.0783333333333331</v>
      </c>
      <c r="N2271" s="369">
        <f t="shared" si="276"/>
        <v>7768.11</v>
      </c>
      <c r="O2271" s="154"/>
      <c r="P2271" s="522"/>
      <c r="Q2271" s="559"/>
      <c r="R2271" s="862"/>
      <c r="S2271" s="862"/>
    </row>
    <row r="2272" spans="1:19" s="6" customFormat="1" ht="27.6" hidden="1" outlineLevel="1">
      <c r="A2272" s="584" t="s">
        <v>4896</v>
      </c>
      <c r="B2272" s="32" t="s">
        <v>1732</v>
      </c>
      <c r="C2272" s="581" t="s">
        <v>1381</v>
      </c>
      <c r="D2272" s="32" t="s">
        <v>1382</v>
      </c>
      <c r="E2272" s="32" t="s">
        <v>1383</v>
      </c>
      <c r="F2272" s="74" t="s">
        <v>763</v>
      </c>
      <c r="G2272" s="764" t="s">
        <v>16</v>
      </c>
      <c r="H2272" s="765">
        <v>1278</v>
      </c>
      <c r="I2272" s="75">
        <v>3.4999999999999996</v>
      </c>
      <c r="J2272" s="369">
        <f t="shared" si="273"/>
        <v>4472.9999999999991</v>
      </c>
      <c r="K2272" s="369">
        <v>1.9950000000000001</v>
      </c>
      <c r="L2272" s="369">
        <f t="shared" si="274"/>
        <v>2549.61</v>
      </c>
      <c r="M2272" s="369">
        <f t="shared" si="275"/>
        <v>5.4949999999999992</v>
      </c>
      <c r="N2272" s="369">
        <f t="shared" si="276"/>
        <v>7022.6099999999988</v>
      </c>
      <c r="O2272" s="154"/>
      <c r="P2272" s="522"/>
      <c r="Q2272" s="559"/>
      <c r="R2272" s="862"/>
      <c r="S2272" s="862"/>
    </row>
    <row r="2273" spans="1:19" s="6" customFormat="1" hidden="1" outlineLevel="1">
      <c r="A2273" s="584" t="s">
        <v>4897</v>
      </c>
      <c r="B2273" s="43" t="s">
        <v>1732</v>
      </c>
      <c r="C2273" s="581" t="s">
        <v>1384</v>
      </c>
      <c r="D2273" s="43" t="s">
        <v>1385</v>
      </c>
      <c r="E2273" s="43" t="s">
        <v>1386</v>
      </c>
      <c r="F2273" s="165" t="s">
        <v>763</v>
      </c>
      <c r="G2273" s="779" t="s">
        <v>16</v>
      </c>
      <c r="H2273" s="780">
        <v>667</v>
      </c>
      <c r="I2273" s="116">
        <v>79.333333333333329</v>
      </c>
      <c r="J2273" s="369">
        <f t="shared" si="273"/>
        <v>52915.333333333328</v>
      </c>
      <c r="K2273" s="369">
        <v>33.25</v>
      </c>
      <c r="L2273" s="369">
        <f t="shared" si="274"/>
        <v>22177.75</v>
      </c>
      <c r="M2273" s="369">
        <f t="shared" si="275"/>
        <v>112.58333333333333</v>
      </c>
      <c r="N2273" s="369">
        <f t="shared" si="276"/>
        <v>75093.083333333328</v>
      </c>
      <c r="O2273" s="154"/>
      <c r="P2273" s="522"/>
      <c r="Q2273" s="559"/>
      <c r="R2273" s="862"/>
      <c r="S2273" s="862"/>
    </row>
    <row r="2274" spans="1:19" s="6" customFormat="1" hidden="1" outlineLevel="1">
      <c r="A2274" s="352" t="s">
        <v>4898</v>
      </c>
      <c r="B2274" s="353" t="s">
        <v>1732</v>
      </c>
      <c r="C2274" s="354" t="s">
        <v>1387</v>
      </c>
      <c r="D2274" s="353"/>
      <c r="E2274" s="353"/>
      <c r="F2274" s="354"/>
      <c r="G2274" s="791"/>
      <c r="H2274" s="792"/>
      <c r="I2274" s="684"/>
      <c r="J2274" s="685"/>
      <c r="K2274" s="685"/>
      <c r="L2274" s="685"/>
      <c r="M2274" s="685"/>
      <c r="N2274" s="702"/>
      <c r="O2274" s="355"/>
      <c r="P2274" s="522"/>
      <c r="Q2274" s="559"/>
      <c r="R2274" s="862"/>
      <c r="S2274" s="862"/>
    </row>
    <row r="2275" spans="1:19" s="6" customFormat="1" ht="27.6" hidden="1" outlineLevel="1">
      <c r="A2275" s="45" t="s">
        <v>4899</v>
      </c>
      <c r="B2275" s="46" t="s">
        <v>1732</v>
      </c>
      <c r="C2275" s="582" t="s">
        <v>1388</v>
      </c>
      <c r="D2275" s="46" t="s">
        <v>2912</v>
      </c>
      <c r="E2275" s="46" t="s">
        <v>1389</v>
      </c>
      <c r="F2275" s="80" t="s">
        <v>1390</v>
      </c>
      <c r="G2275" s="762" t="s">
        <v>16</v>
      </c>
      <c r="H2275" s="763">
        <v>23</v>
      </c>
      <c r="I2275" s="128">
        <v>12220.833333333332</v>
      </c>
      <c r="J2275" s="475">
        <f t="shared" ref="J2275:J2297" si="277">H2275*I2275</f>
        <v>281079.16666666663</v>
      </c>
      <c r="K2275" s="475">
        <v>3482.9375</v>
      </c>
      <c r="L2275" s="475">
        <f t="shared" ref="L2275:L2297" si="278">H2275*K2275</f>
        <v>80107.5625</v>
      </c>
      <c r="M2275" s="475">
        <f t="shared" ref="M2275:M2297" si="279">I2275+K2275</f>
        <v>15703.770833333332</v>
      </c>
      <c r="N2275" s="475">
        <f t="shared" ref="N2275:N2297" si="280">H2275*M2275</f>
        <v>361186.72916666663</v>
      </c>
      <c r="O2275" s="154"/>
      <c r="P2275" s="522"/>
      <c r="Q2275" s="559"/>
      <c r="R2275" s="862"/>
      <c r="S2275" s="862"/>
    </row>
    <row r="2276" spans="1:19" s="6" customFormat="1" hidden="1" outlineLevel="1">
      <c r="A2276" s="45" t="s">
        <v>4900</v>
      </c>
      <c r="B2276" s="32" t="s">
        <v>1732</v>
      </c>
      <c r="C2276" s="581" t="s">
        <v>1391</v>
      </c>
      <c r="D2276" s="46" t="s">
        <v>2912</v>
      </c>
      <c r="E2276" s="32">
        <v>5502105</v>
      </c>
      <c r="F2276" s="74" t="s">
        <v>1354</v>
      </c>
      <c r="G2276" s="764" t="s">
        <v>16</v>
      </c>
      <c r="H2276" s="765">
        <v>18</v>
      </c>
      <c r="I2276" s="669">
        <v>8460</v>
      </c>
      <c r="J2276" s="670">
        <f t="shared" si="277"/>
        <v>152280</v>
      </c>
      <c r="K2276" s="670">
        <v>1269</v>
      </c>
      <c r="L2276" s="369">
        <f t="shared" si="278"/>
        <v>22842</v>
      </c>
      <c r="M2276" s="369">
        <f t="shared" si="279"/>
        <v>9729</v>
      </c>
      <c r="N2276" s="369">
        <f t="shared" si="280"/>
        <v>175122</v>
      </c>
      <c r="O2276" s="154"/>
      <c r="P2276" s="522"/>
      <c r="Q2276" s="559"/>
      <c r="R2276" s="862"/>
      <c r="S2276" s="862"/>
    </row>
    <row r="2277" spans="1:19" s="6" customFormat="1" ht="27.6" hidden="1" outlineLevel="1">
      <c r="A2277" s="45" t="s">
        <v>4901</v>
      </c>
      <c r="B2277" s="32" t="s">
        <v>1732</v>
      </c>
      <c r="C2277" s="581" t="s">
        <v>1392</v>
      </c>
      <c r="D2277" s="46" t="s">
        <v>2912</v>
      </c>
      <c r="E2277" s="32" t="s">
        <v>1393</v>
      </c>
      <c r="F2277" s="74" t="s">
        <v>1390</v>
      </c>
      <c r="G2277" s="764" t="s">
        <v>16</v>
      </c>
      <c r="H2277" s="765">
        <v>35</v>
      </c>
      <c r="I2277" s="75">
        <v>1920.333333333333</v>
      </c>
      <c r="J2277" s="369">
        <f t="shared" si="277"/>
        <v>67211.666666666657</v>
      </c>
      <c r="K2277" s="369">
        <v>425.6</v>
      </c>
      <c r="L2277" s="369">
        <f t="shared" si="278"/>
        <v>14896</v>
      </c>
      <c r="M2277" s="369">
        <f t="shared" si="279"/>
        <v>2345.9333333333329</v>
      </c>
      <c r="N2277" s="369">
        <f t="shared" si="280"/>
        <v>82107.666666666657</v>
      </c>
      <c r="O2277" s="154"/>
      <c r="P2277" s="522"/>
      <c r="Q2277" s="559"/>
      <c r="R2277" s="862"/>
      <c r="S2277" s="862"/>
    </row>
    <row r="2278" spans="1:19" s="6" customFormat="1" ht="27.6" hidden="1" outlineLevel="1">
      <c r="A2278" s="45" t="s">
        <v>4902</v>
      </c>
      <c r="B2278" s="32" t="s">
        <v>1732</v>
      </c>
      <c r="C2278" s="581" t="s">
        <v>1394</v>
      </c>
      <c r="D2278" s="46" t="s">
        <v>2912</v>
      </c>
      <c r="E2278" s="32" t="s">
        <v>1395</v>
      </c>
      <c r="F2278" s="74" t="s">
        <v>1390</v>
      </c>
      <c r="G2278" s="764" t="s">
        <v>16</v>
      </c>
      <c r="H2278" s="765">
        <v>16</v>
      </c>
      <c r="I2278" s="75">
        <v>23969.166666666664</v>
      </c>
      <c r="J2278" s="369">
        <f t="shared" si="277"/>
        <v>383506.66666666663</v>
      </c>
      <c r="K2278" s="369">
        <v>3500</v>
      </c>
      <c r="L2278" s="369">
        <f t="shared" si="278"/>
        <v>56000</v>
      </c>
      <c r="M2278" s="369">
        <f t="shared" si="279"/>
        <v>27469.166666666664</v>
      </c>
      <c r="N2278" s="369">
        <f t="shared" si="280"/>
        <v>439506.66666666663</v>
      </c>
      <c r="O2278" s="154"/>
      <c r="P2278" s="522"/>
      <c r="Q2278" s="559"/>
      <c r="R2278" s="862"/>
      <c r="S2278" s="862"/>
    </row>
    <row r="2279" spans="1:19" s="6" customFormat="1" hidden="1" outlineLevel="1">
      <c r="A2279" s="45" t="s">
        <v>4903</v>
      </c>
      <c r="B2279" s="32" t="s">
        <v>1732</v>
      </c>
      <c r="C2279" s="581" t="s">
        <v>1396</v>
      </c>
      <c r="D2279" s="46" t="s">
        <v>2912</v>
      </c>
      <c r="E2279" s="32" t="s">
        <v>1397</v>
      </c>
      <c r="F2279" s="74" t="s">
        <v>1390</v>
      </c>
      <c r="G2279" s="764" t="s">
        <v>16</v>
      </c>
      <c r="H2279" s="765">
        <v>648</v>
      </c>
      <c r="I2279" s="75">
        <v>350</v>
      </c>
      <c r="J2279" s="369">
        <f t="shared" si="277"/>
        <v>226800</v>
      </c>
      <c r="K2279" s="369">
        <v>372.40000000000003</v>
      </c>
      <c r="L2279" s="369">
        <f t="shared" si="278"/>
        <v>241315.20000000001</v>
      </c>
      <c r="M2279" s="369">
        <f t="shared" si="279"/>
        <v>722.40000000000009</v>
      </c>
      <c r="N2279" s="369">
        <f t="shared" si="280"/>
        <v>468115.20000000007</v>
      </c>
      <c r="O2279" s="154"/>
      <c r="P2279" s="522"/>
      <c r="Q2279" s="559"/>
      <c r="R2279" s="862"/>
      <c r="S2279" s="862"/>
    </row>
    <row r="2280" spans="1:19" s="6" customFormat="1" hidden="1" outlineLevel="1">
      <c r="A2280" s="45" t="s">
        <v>4904</v>
      </c>
      <c r="B2280" s="32" t="s">
        <v>1732</v>
      </c>
      <c r="C2280" s="581" t="s">
        <v>1398</v>
      </c>
      <c r="D2280" s="46" t="s">
        <v>2912</v>
      </c>
      <c r="E2280" s="32" t="s">
        <v>1399</v>
      </c>
      <c r="F2280" s="74" t="s">
        <v>1390</v>
      </c>
      <c r="G2280" s="764" t="s">
        <v>16</v>
      </c>
      <c r="H2280" s="765">
        <v>324</v>
      </c>
      <c r="I2280" s="75">
        <v>89.833333333333329</v>
      </c>
      <c r="J2280" s="369">
        <f t="shared" si="277"/>
        <v>29106</v>
      </c>
      <c r="K2280" s="369">
        <v>133</v>
      </c>
      <c r="L2280" s="369">
        <f t="shared" si="278"/>
        <v>43092</v>
      </c>
      <c r="M2280" s="369">
        <f t="shared" si="279"/>
        <v>222.83333333333331</v>
      </c>
      <c r="N2280" s="369">
        <f t="shared" si="280"/>
        <v>72198</v>
      </c>
      <c r="O2280" s="154"/>
      <c r="P2280" s="522"/>
      <c r="Q2280" s="559"/>
      <c r="R2280" s="862"/>
      <c r="S2280" s="862"/>
    </row>
    <row r="2281" spans="1:19" s="6" customFormat="1" hidden="1" outlineLevel="1">
      <c r="A2281" s="45" t="s">
        <v>4905</v>
      </c>
      <c r="B2281" s="32" t="s">
        <v>1732</v>
      </c>
      <c r="C2281" s="581" t="s">
        <v>1400</v>
      </c>
      <c r="D2281" s="46" t="s">
        <v>2912</v>
      </c>
      <c r="E2281" s="32" t="s">
        <v>1401</v>
      </c>
      <c r="F2281" s="74" t="s">
        <v>1390</v>
      </c>
      <c r="G2281" s="764" t="s">
        <v>16</v>
      </c>
      <c r="H2281" s="765">
        <v>324</v>
      </c>
      <c r="I2281" s="75">
        <v>74.666666666666671</v>
      </c>
      <c r="J2281" s="369">
        <f t="shared" si="277"/>
        <v>24192</v>
      </c>
      <c r="K2281" s="369">
        <v>133</v>
      </c>
      <c r="L2281" s="369">
        <f t="shared" si="278"/>
        <v>43092</v>
      </c>
      <c r="M2281" s="369">
        <f t="shared" si="279"/>
        <v>207.66666666666669</v>
      </c>
      <c r="N2281" s="369">
        <f t="shared" si="280"/>
        <v>67284</v>
      </c>
      <c r="O2281" s="154"/>
      <c r="P2281" s="522"/>
      <c r="Q2281" s="559"/>
      <c r="R2281" s="862"/>
      <c r="S2281" s="862"/>
    </row>
    <row r="2282" spans="1:19" s="6" customFormat="1" hidden="1" outlineLevel="1">
      <c r="A2282" s="45" t="s">
        <v>4906</v>
      </c>
      <c r="B2282" s="32" t="s">
        <v>1732</v>
      </c>
      <c r="C2282" s="581" t="s">
        <v>1402</v>
      </c>
      <c r="D2282" s="46" t="s">
        <v>2912</v>
      </c>
      <c r="E2282" s="32" t="s">
        <v>1403</v>
      </c>
      <c r="F2282" s="74" t="s">
        <v>1390</v>
      </c>
      <c r="G2282" s="764" t="s">
        <v>16</v>
      </c>
      <c r="H2282" s="765">
        <v>324</v>
      </c>
      <c r="I2282" s="75">
        <v>96.833333333333329</v>
      </c>
      <c r="J2282" s="369">
        <f t="shared" si="277"/>
        <v>31374</v>
      </c>
      <c r="K2282" s="369">
        <v>133</v>
      </c>
      <c r="L2282" s="369">
        <f t="shared" si="278"/>
        <v>43092</v>
      </c>
      <c r="M2282" s="369">
        <f t="shared" si="279"/>
        <v>229.83333333333331</v>
      </c>
      <c r="N2282" s="369">
        <f t="shared" si="280"/>
        <v>74466</v>
      </c>
      <c r="O2282" s="154"/>
      <c r="P2282" s="522"/>
      <c r="Q2282" s="559"/>
      <c r="R2282" s="862"/>
      <c r="S2282" s="862"/>
    </row>
    <row r="2283" spans="1:19" s="6" customFormat="1" hidden="1" outlineLevel="1">
      <c r="A2283" s="45" t="s">
        <v>4907</v>
      </c>
      <c r="B2283" s="32" t="s">
        <v>1732</v>
      </c>
      <c r="C2283" s="581" t="s">
        <v>1404</v>
      </c>
      <c r="D2283" s="46" t="s">
        <v>2912</v>
      </c>
      <c r="E2283" s="32" t="s">
        <v>1405</v>
      </c>
      <c r="F2283" s="74" t="s">
        <v>1390</v>
      </c>
      <c r="G2283" s="764" t="s">
        <v>16</v>
      </c>
      <c r="H2283" s="765">
        <v>130</v>
      </c>
      <c r="I2283" s="75">
        <v>64.166666666666671</v>
      </c>
      <c r="J2283" s="369">
        <f t="shared" si="277"/>
        <v>8341.6666666666679</v>
      </c>
      <c r="K2283" s="369">
        <v>133</v>
      </c>
      <c r="L2283" s="369">
        <f t="shared" si="278"/>
        <v>17290</v>
      </c>
      <c r="M2283" s="369">
        <f t="shared" si="279"/>
        <v>197.16666666666669</v>
      </c>
      <c r="N2283" s="369">
        <f t="shared" si="280"/>
        <v>25631.666666666668</v>
      </c>
      <c r="O2283" s="154"/>
      <c r="P2283" s="522"/>
      <c r="Q2283" s="559"/>
      <c r="R2283" s="862"/>
      <c r="S2283" s="862"/>
    </row>
    <row r="2284" spans="1:19" s="6" customFormat="1" ht="41.4" hidden="1" outlineLevel="1">
      <c r="A2284" s="45" t="s">
        <v>4908</v>
      </c>
      <c r="B2284" s="32" t="s">
        <v>1732</v>
      </c>
      <c r="C2284" s="581" t="s">
        <v>2859</v>
      </c>
      <c r="D2284" s="46" t="s">
        <v>2912</v>
      </c>
      <c r="E2284" s="32" t="s">
        <v>1406</v>
      </c>
      <c r="F2284" s="74" t="s">
        <v>1390</v>
      </c>
      <c r="G2284" s="764" t="s">
        <v>30</v>
      </c>
      <c r="H2284" s="765">
        <v>3000</v>
      </c>
      <c r="I2284" s="75">
        <v>392</v>
      </c>
      <c r="J2284" s="369">
        <f t="shared" si="277"/>
        <v>1176000</v>
      </c>
      <c r="K2284" s="369">
        <v>159.60000000000002</v>
      </c>
      <c r="L2284" s="369">
        <f t="shared" si="278"/>
        <v>478800.00000000006</v>
      </c>
      <c r="M2284" s="369">
        <f t="shared" si="279"/>
        <v>551.6</v>
      </c>
      <c r="N2284" s="369">
        <f t="shared" si="280"/>
        <v>1654800</v>
      </c>
      <c r="O2284" s="146"/>
      <c r="P2284" s="522"/>
      <c r="Q2284" s="559"/>
      <c r="R2284" s="862"/>
      <c r="S2284" s="862"/>
    </row>
    <row r="2285" spans="1:19" s="6" customFormat="1" ht="41.4" hidden="1" outlineLevel="1">
      <c r="A2285" s="45" t="s">
        <v>4908</v>
      </c>
      <c r="B2285" s="32" t="s">
        <v>1732</v>
      </c>
      <c r="C2285" s="581" t="s">
        <v>2859</v>
      </c>
      <c r="D2285" s="46" t="s">
        <v>2912</v>
      </c>
      <c r="E2285" s="32" t="s">
        <v>1406</v>
      </c>
      <c r="F2285" s="74" t="s">
        <v>1390</v>
      </c>
      <c r="G2285" s="764" t="s">
        <v>30</v>
      </c>
      <c r="H2285" s="765">
        <v>1000</v>
      </c>
      <c r="I2285" s="75">
        <v>392</v>
      </c>
      <c r="J2285" s="369">
        <f t="shared" si="277"/>
        <v>392000</v>
      </c>
      <c r="K2285" s="369">
        <v>159.60000000000002</v>
      </c>
      <c r="L2285" s="369">
        <f t="shared" si="278"/>
        <v>159600.00000000003</v>
      </c>
      <c r="M2285" s="369">
        <f t="shared" si="279"/>
        <v>551.6</v>
      </c>
      <c r="N2285" s="369">
        <f t="shared" si="280"/>
        <v>551600</v>
      </c>
      <c r="O2285" s="146" t="s">
        <v>2860</v>
      </c>
      <c r="P2285" s="522"/>
      <c r="Q2285" s="559"/>
      <c r="R2285" s="862"/>
      <c r="S2285" s="862"/>
    </row>
    <row r="2286" spans="1:19" s="6" customFormat="1" ht="41.4" hidden="1" outlineLevel="1">
      <c r="A2286" s="45" t="s">
        <v>4909</v>
      </c>
      <c r="B2286" s="32" t="s">
        <v>1732</v>
      </c>
      <c r="C2286" s="581" t="s">
        <v>2859</v>
      </c>
      <c r="D2286" s="46" t="s">
        <v>2912</v>
      </c>
      <c r="E2286" s="32" t="s">
        <v>1406</v>
      </c>
      <c r="F2286" s="74" t="s">
        <v>1390</v>
      </c>
      <c r="G2286" s="764" t="s">
        <v>30</v>
      </c>
      <c r="H2286" s="765">
        <v>1000</v>
      </c>
      <c r="I2286" s="75">
        <v>392</v>
      </c>
      <c r="J2286" s="369">
        <f t="shared" si="277"/>
        <v>392000</v>
      </c>
      <c r="K2286" s="369">
        <v>159.60000000000002</v>
      </c>
      <c r="L2286" s="369">
        <f t="shared" si="278"/>
        <v>159600.00000000003</v>
      </c>
      <c r="M2286" s="369">
        <f t="shared" si="279"/>
        <v>551.6</v>
      </c>
      <c r="N2286" s="369">
        <f t="shared" si="280"/>
        <v>551600</v>
      </c>
      <c r="O2286" s="146" t="s">
        <v>2861</v>
      </c>
      <c r="P2286" s="522"/>
      <c r="Q2286" s="559"/>
      <c r="R2286" s="862"/>
      <c r="S2286" s="862"/>
    </row>
    <row r="2287" spans="1:19" s="6" customFormat="1" hidden="1" outlineLevel="1">
      <c r="A2287" s="45" t="s">
        <v>4910</v>
      </c>
      <c r="B2287" s="32" t="s">
        <v>1732</v>
      </c>
      <c r="C2287" s="581" t="s">
        <v>1407</v>
      </c>
      <c r="D2287" s="46" t="s">
        <v>2912</v>
      </c>
      <c r="E2287" s="32" t="s">
        <v>1408</v>
      </c>
      <c r="F2287" s="74" t="s">
        <v>1390</v>
      </c>
      <c r="G2287" s="764" t="s">
        <v>16</v>
      </c>
      <c r="H2287" s="765">
        <v>360</v>
      </c>
      <c r="I2287" s="75">
        <v>189</v>
      </c>
      <c r="J2287" s="369">
        <f t="shared" si="277"/>
        <v>68040</v>
      </c>
      <c r="K2287" s="369">
        <v>199.5</v>
      </c>
      <c r="L2287" s="369">
        <f t="shared" si="278"/>
        <v>71820</v>
      </c>
      <c r="M2287" s="369">
        <f t="shared" si="279"/>
        <v>388.5</v>
      </c>
      <c r="N2287" s="369">
        <f t="shared" si="280"/>
        <v>139860</v>
      </c>
      <c r="O2287" s="154"/>
      <c r="P2287" s="522"/>
      <c r="Q2287" s="559"/>
      <c r="R2287" s="862"/>
      <c r="S2287" s="862"/>
    </row>
    <row r="2288" spans="1:19" s="6" customFormat="1" hidden="1" outlineLevel="1">
      <c r="A2288" s="45" t="s">
        <v>4911</v>
      </c>
      <c r="B2288" s="32" t="s">
        <v>1732</v>
      </c>
      <c r="C2288" s="581" t="s">
        <v>1409</v>
      </c>
      <c r="D2288" s="46" t="s">
        <v>2912</v>
      </c>
      <c r="E2288" s="32" t="s">
        <v>1410</v>
      </c>
      <c r="F2288" s="74" t="s">
        <v>1390</v>
      </c>
      <c r="G2288" s="764" t="s">
        <v>16</v>
      </c>
      <c r="H2288" s="765">
        <v>648</v>
      </c>
      <c r="I2288" s="75">
        <v>271.83333333333331</v>
      </c>
      <c r="J2288" s="369">
        <f t="shared" si="277"/>
        <v>176148</v>
      </c>
      <c r="K2288" s="369">
        <v>199.5</v>
      </c>
      <c r="L2288" s="369">
        <f t="shared" si="278"/>
        <v>129276</v>
      </c>
      <c r="M2288" s="369">
        <f t="shared" si="279"/>
        <v>471.33333333333331</v>
      </c>
      <c r="N2288" s="369">
        <f t="shared" si="280"/>
        <v>305424</v>
      </c>
      <c r="O2288" s="154"/>
      <c r="P2288" s="522"/>
      <c r="Q2288" s="559"/>
      <c r="R2288" s="862"/>
      <c r="S2288" s="862"/>
    </row>
    <row r="2289" spans="1:19" s="6" customFormat="1" ht="27.6" hidden="1" outlineLevel="1">
      <c r="A2289" s="45" t="s">
        <v>4912</v>
      </c>
      <c r="B2289" s="32" t="s">
        <v>1732</v>
      </c>
      <c r="C2289" s="581" t="s">
        <v>1411</v>
      </c>
      <c r="D2289" s="46" t="s">
        <v>2912</v>
      </c>
      <c r="E2289" s="32" t="s">
        <v>1412</v>
      </c>
      <c r="F2289" s="74" t="s">
        <v>1390</v>
      </c>
      <c r="G2289" s="764" t="s">
        <v>16</v>
      </c>
      <c r="H2289" s="765">
        <v>92</v>
      </c>
      <c r="I2289" s="75">
        <v>1117.6666666666665</v>
      </c>
      <c r="J2289" s="369">
        <f t="shared" si="277"/>
        <v>102825.33333333331</v>
      </c>
      <c r="K2289" s="369">
        <v>199.5</v>
      </c>
      <c r="L2289" s="369">
        <f t="shared" si="278"/>
        <v>18354</v>
      </c>
      <c r="M2289" s="369">
        <f t="shared" si="279"/>
        <v>1317.1666666666665</v>
      </c>
      <c r="N2289" s="369">
        <f t="shared" si="280"/>
        <v>121179.33333333331</v>
      </c>
      <c r="O2289" s="154"/>
      <c r="P2289" s="522"/>
      <c r="Q2289" s="559"/>
      <c r="R2289" s="862"/>
      <c r="S2289" s="862"/>
    </row>
    <row r="2290" spans="1:19" s="6" customFormat="1" hidden="1" outlineLevel="1">
      <c r="A2290" s="45" t="s">
        <v>4913</v>
      </c>
      <c r="B2290" s="32" t="s">
        <v>1732</v>
      </c>
      <c r="C2290" s="581" t="s">
        <v>2843</v>
      </c>
      <c r="D2290" s="46" t="s">
        <v>2912</v>
      </c>
      <c r="E2290" s="32" t="s">
        <v>2844</v>
      </c>
      <c r="F2290" s="74" t="s">
        <v>1390</v>
      </c>
      <c r="G2290" s="764" t="s">
        <v>16</v>
      </c>
      <c r="H2290" s="765">
        <v>9</v>
      </c>
      <c r="I2290" s="75">
        <v>1118.6666666666699</v>
      </c>
      <c r="J2290" s="369">
        <f t="shared" si="277"/>
        <v>10068.000000000029</v>
      </c>
      <c r="K2290" s="369">
        <v>200.5</v>
      </c>
      <c r="L2290" s="369">
        <f t="shared" si="278"/>
        <v>1804.5</v>
      </c>
      <c r="M2290" s="369">
        <f t="shared" si="279"/>
        <v>1319.1666666666699</v>
      </c>
      <c r="N2290" s="369">
        <f t="shared" si="280"/>
        <v>11872.500000000029</v>
      </c>
      <c r="O2290" s="154"/>
      <c r="P2290" s="522"/>
      <c r="Q2290" s="559"/>
      <c r="R2290" s="862"/>
      <c r="S2290" s="862"/>
    </row>
    <row r="2291" spans="1:19" s="6" customFormat="1" hidden="1" outlineLevel="1">
      <c r="A2291" s="45" t="s">
        <v>4914</v>
      </c>
      <c r="B2291" s="32" t="s">
        <v>1732</v>
      </c>
      <c r="C2291" s="581" t="s">
        <v>2845</v>
      </c>
      <c r="D2291" s="46" t="s">
        <v>2912</v>
      </c>
      <c r="E2291" s="32"/>
      <c r="F2291" s="74"/>
      <c r="G2291" s="764" t="s">
        <v>16</v>
      </c>
      <c r="H2291" s="765">
        <v>117</v>
      </c>
      <c r="I2291" s="75">
        <v>1119.6666666666699</v>
      </c>
      <c r="J2291" s="369">
        <f t="shared" si="277"/>
        <v>131001.00000000038</v>
      </c>
      <c r="K2291" s="369">
        <v>201.5</v>
      </c>
      <c r="L2291" s="369">
        <f t="shared" si="278"/>
        <v>23575.5</v>
      </c>
      <c r="M2291" s="369">
        <f t="shared" si="279"/>
        <v>1321.1666666666699</v>
      </c>
      <c r="N2291" s="369">
        <f t="shared" si="280"/>
        <v>154576.50000000038</v>
      </c>
      <c r="O2291" s="154"/>
      <c r="P2291" s="522"/>
      <c r="Q2291" s="559"/>
      <c r="R2291" s="862"/>
      <c r="S2291" s="862"/>
    </row>
    <row r="2292" spans="1:19" s="6" customFormat="1" hidden="1" outlineLevel="1">
      <c r="A2292" s="45" t="s">
        <v>4915</v>
      </c>
      <c r="B2292" s="32" t="s">
        <v>1732</v>
      </c>
      <c r="C2292" s="581" t="s">
        <v>2846</v>
      </c>
      <c r="D2292" s="46" t="s">
        <v>2912</v>
      </c>
      <c r="E2292" s="32" t="s">
        <v>2848</v>
      </c>
      <c r="F2292" s="74" t="s">
        <v>1390</v>
      </c>
      <c r="G2292" s="764" t="s">
        <v>30</v>
      </c>
      <c r="H2292" s="765">
        <v>300</v>
      </c>
      <c r="I2292" s="75">
        <v>1120.6666666666699</v>
      </c>
      <c r="J2292" s="369">
        <f t="shared" si="277"/>
        <v>336200.00000000099</v>
      </c>
      <c r="K2292" s="369">
        <v>202.5</v>
      </c>
      <c r="L2292" s="369">
        <f t="shared" si="278"/>
        <v>60750</v>
      </c>
      <c r="M2292" s="369">
        <f t="shared" si="279"/>
        <v>1323.1666666666699</v>
      </c>
      <c r="N2292" s="369">
        <f t="shared" si="280"/>
        <v>396950.00000000099</v>
      </c>
      <c r="O2292" s="154"/>
      <c r="P2292" s="522"/>
      <c r="Q2292" s="559"/>
      <c r="R2292" s="862"/>
      <c r="S2292" s="862"/>
    </row>
    <row r="2293" spans="1:19" s="6" customFormat="1" hidden="1" outlineLevel="1">
      <c r="A2293" s="45" t="s">
        <v>4916</v>
      </c>
      <c r="B2293" s="32" t="s">
        <v>1732</v>
      </c>
      <c r="C2293" s="581" t="s">
        <v>2847</v>
      </c>
      <c r="D2293" s="32" t="s">
        <v>2849</v>
      </c>
      <c r="E2293" s="32"/>
      <c r="F2293" s="74"/>
      <c r="G2293" s="764" t="s">
        <v>30</v>
      </c>
      <c r="H2293" s="765">
        <v>600</v>
      </c>
      <c r="I2293" s="75">
        <v>1121.6666666666699</v>
      </c>
      <c r="J2293" s="369">
        <f t="shared" si="277"/>
        <v>673000.00000000198</v>
      </c>
      <c r="K2293" s="369">
        <v>203.5</v>
      </c>
      <c r="L2293" s="369">
        <f t="shared" si="278"/>
        <v>122100</v>
      </c>
      <c r="M2293" s="369">
        <f t="shared" si="279"/>
        <v>1325.1666666666699</v>
      </c>
      <c r="N2293" s="369">
        <f t="shared" si="280"/>
        <v>795100.00000000198</v>
      </c>
      <c r="O2293" s="154"/>
      <c r="P2293" s="511"/>
      <c r="Q2293" s="547"/>
      <c r="R2293" s="862"/>
      <c r="S2293" s="862"/>
    </row>
    <row r="2294" spans="1:19" s="6" customFormat="1" ht="27.6" hidden="1" outlineLevel="1">
      <c r="A2294" s="45" t="s">
        <v>4917</v>
      </c>
      <c r="B2294" s="32" t="s">
        <v>1732</v>
      </c>
      <c r="C2294" s="581" t="s">
        <v>2850</v>
      </c>
      <c r="D2294" s="46" t="s">
        <v>2912</v>
      </c>
      <c r="E2294" s="32" t="s">
        <v>2851</v>
      </c>
      <c r="F2294" s="74" t="s">
        <v>1390</v>
      </c>
      <c r="G2294" s="764" t="s">
        <v>16</v>
      </c>
      <c r="H2294" s="765">
        <v>9</v>
      </c>
      <c r="I2294" s="75">
        <v>1122.6666666666699</v>
      </c>
      <c r="J2294" s="369">
        <f t="shared" si="277"/>
        <v>10104.000000000029</v>
      </c>
      <c r="K2294" s="369">
        <v>204.5</v>
      </c>
      <c r="L2294" s="369">
        <f t="shared" si="278"/>
        <v>1840.5</v>
      </c>
      <c r="M2294" s="369">
        <f t="shared" si="279"/>
        <v>1327.1666666666699</v>
      </c>
      <c r="N2294" s="369">
        <f t="shared" si="280"/>
        <v>11944.500000000029</v>
      </c>
      <c r="O2294" s="154"/>
      <c r="P2294" s="511"/>
      <c r="Q2294" s="547"/>
      <c r="R2294" s="862"/>
      <c r="S2294" s="862"/>
    </row>
    <row r="2295" spans="1:19" s="6" customFormat="1" ht="27.6" hidden="1" outlineLevel="1">
      <c r="A2295" s="45" t="s">
        <v>4918</v>
      </c>
      <c r="B2295" s="32" t="s">
        <v>1732</v>
      </c>
      <c r="C2295" s="581" t="s">
        <v>1414</v>
      </c>
      <c r="D2295" s="46" t="s">
        <v>2912</v>
      </c>
      <c r="E2295" s="32">
        <v>90520</v>
      </c>
      <c r="F2295" s="74" t="s">
        <v>5750</v>
      </c>
      <c r="G2295" s="764" t="s">
        <v>30</v>
      </c>
      <c r="H2295" s="765">
        <v>7700</v>
      </c>
      <c r="I2295" s="75">
        <v>22.75</v>
      </c>
      <c r="J2295" s="369">
        <f t="shared" si="277"/>
        <v>175175</v>
      </c>
      <c r="K2295" s="369">
        <v>159.60000000000002</v>
      </c>
      <c r="L2295" s="369">
        <f t="shared" si="278"/>
        <v>1228920.0000000002</v>
      </c>
      <c r="M2295" s="369">
        <f t="shared" si="279"/>
        <v>182.35000000000002</v>
      </c>
      <c r="N2295" s="369">
        <f t="shared" si="280"/>
        <v>1404095.0000000002</v>
      </c>
      <c r="O2295" s="154"/>
      <c r="P2295" s="522"/>
      <c r="Q2295" s="559"/>
      <c r="R2295" s="862"/>
      <c r="S2295" s="862"/>
    </row>
    <row r="2296" spans="1:19" s="6" customFormat="1" hidden="1" outlineLevel="1">
      <c r="A2296" s="45" t="s">
        <v>4919</v>
      </c>
      <c r="B2296" s="32" t="s">
        <v>1732</v>
      </c>
      <c r="C2296" s="581" t="s">
        <v>1415</v>
      </c>
      <c r="D2296" s="46" t="s">
        <v>2912</v>
      </c>
      <c r="E2296" s="32">
        <v>51120</v>
      </c>
      <c r="F2296" s="74" t="s">
        <v>5750</v>
      </c>
      <c r="G2296" s="764" t="s">
        <v>16</v>
      </c>
      <c r="H2296" s="765">
        <v>3850</v>
      </c>
      <c r="I2296" s="75">
        <v>12.763333333333334</v>
      </c>
      <c r="J2296" s="369">
        <f t="shared" si="277"/>
        <v>49138.833333333336</v>
      </c>
      <c r="K2296" s="369">
        <v>0</v>
      </c>
      <c r="L2296" s="369">
        <f t="shared" si="278"/>
        <v>0</v>
      </c>
      <c r="M2296" s="369">
        <f t="shared" si="279"/>
        <v>12.763333333333334</v>
      </c>
      <c r="N2296" s="369">
        <f t="shared" si="280"/>
        <v>49138.833333333336</v>
      </c>
      <c r="O2296" s="154"/>
      <c r="P2296" s="522"/>
      <c r="Q2296" s="559"/>
      <c r="R2296" s="862"/>
      <c r="S2296" s="862"/>
    </row>
    <row r="2297" spans="1:19" s="6" customFormat="1" hidden="1" outlineLevel="1">
      <c r="A2297" s="45" t="s">
        <v>4920</v>
      </c>
      <c r="B2297" s="32" t="s">
        <v>1732</v>
      </c>
      <c r="C2297" s="581" t="s">
        <v>35</v>
      </c>
      <c r="D2297" s="46" t="s">
        <v>2912</v>
      </c>
      <c r="E2297" s="32"/>
      <c r="F2297" s="74"/>
      <c r="G2297" s="764" t="s">
        <v>17</v>
      </c>
      <c r="H2297" s="765">
        <v>1</v>
      </c>
      <c r="I2297" s="75">
        <v>1400</v>
      </c>
      <c r="J2297" s="369">
        <f t="shared" si="277"/>
        <v>1400</v>
      </c>
      <c r="K2297" s="369">
        <v>0</v>
      </c>
      <c r="L2297" s="369">
        <f t="shared" si="278"/>
        <v>0</v>
      </c>
      <c r="M2297" s="369">
        <f t="shared" si="279"/>
        <v>1400</v>
      </c>
      <c r="N2297" s="369">
        <f t="shared" si="280"/>
        <v>1400</v>
      </c>
      <c r="O2297" s="154"/>
      <c r="P2297" s="522"/>
      <c r="Q2297" s="559"/>
      <c r="R2297" s="862"/>
      <c r="S2297" s="862"/>
    </row>
    <row r="2298" spans="1:19" s="6" customFormat="1" hidden="1" outlineLevel="1">
      <c r="A2298" s="49" t="s">
        <v>2827</v>
      </c>
      <c r="B2298" s="50" t="s">
        <v>1732</v>
      </c>
      <c r="C2298" s="77" t="s">
        <v>1457</v>
      </c>
      <c r="D2298" s="50"/>
      <c r="E2298" s="50"/>
      <c r="F2298" s="28"/>
      <c r="G2298" s="788"/>
      <c r="H2298" s="789"/>
      <c r="I2298" s="681"/>
      <c r="J2298" s="681"/>
      <c r="K2298" s="681"/>
      <c r="L2298" s="681"/>
      <c r="M2298" s="681"/>
      <c r="N2298" s="681"/>
      <c r="O2298" s="152"/>
      <c r="P2298" s="522"/>
      <c r="Q2298" s="559"/>
      <c r="R2298" s="862"/>
      <c r="S2298" s="862"/>
    </row>
    <row r="2299" spans="1:19" s="6" customFormat="1" ht="110.4" hidden="1" outlineLevel="1">
      <c r="A2299" s="45" t="s">
        <v>2828</v>
      </c>
      <c r="B2299" s="46" t="s">
        <v>1732</v>
      </c>
      <c r="C2299" s="582" t="s">
        <v>5882</v>
      </c>
      <c r="D2299" s="46" t="s">
        <v>2912</v>
      </c>
      <c r="E2299" s="46" t="s">
        <v>2912</v>
      </c>
      <c r="F2299" s="80"/>
      <c r="G2299" s="762" t="s">
        <v>16</v>
      </c>
      <c r="H2299" s="763">
        <v>2</v>
      </c>
      <c r="I2299" s="128">
        <v>84864</v>
      </c>
      <c r="J2299" s="475">
        <f>H2299*I2299</f>
        <v>169728</v>
      </c>
      <c r="K2299" s="475">
        <v>23500</v>
      </c>
      <c r="L2299" s="475">
        <f>H2299*K2299</f>
        <v>47000</v>
      </c>
      <c r="M2299" s="475">
        <f>I2299+K2299</f>
        <v>108364</v>
      </c>
      <c r="N2299" s="475">
        <f>H2299*M2299</f>
        <v>216728</v>
      </c>
      <c r="O2299" s="154"/>
      <c r="P2299" s="522"/>
      <c r="Q2299" s="559"/>
      <c r="R2299" s="862"/>
      <c r="S2299" s="862"/>
    </row>
    <row r="2300" spans="1:19" s="6" customFormat="1" hidden="1" outlineLevel="1">
      <c r="A2300" s="49" t="s">
        <v>2881</v>
      </c>
      <c r="B2300" s="50" t="s">
        <v>1732</v>
      </c>
      <c r="C2300" s="77" t="s">
        <v>1458</v>
      </c>
      <c r="D2300" s="50"/>
      <c r="E2300" s="50"/>
      <c r="F2300" s="28"/>
      <c r="G2300" s="788"/>
      <c r="H2300" s="789"/>
      <c r="I2300" s="681"/>
      <c r="J2300" s="681"/>
      <c r="K2300" s="681"/>
      <c r="L2300" s="681"/>
      <c r="M2300" s="681"/>
      <c r="N2300" s="681"/>
      <c r="O2300" s="152"/>
      <c r="P2300" s="522"/>
      <c r="Q2300" s="559"/>
      <c r="R2300" s="862"/>
      <c r="S2300" s="862"/>
    </row>
    <row r="2301" spans="1:19" s="6" customFormat="1" hidden="1" outlineLevel="1">
      <c r="A2301" s="584" t="s">
        <v>2882</v>
      </c>
      <c r="B2301" s="32" t="s">
        <v>1732</v>
      </c>
      <c r="C2301" s="581" t="s">
        <v>1459</v>
      </c>
      <c r="D2301" s="32" t="s">
        <v>766</v>
      </c>
      <c r="E2301" s="32">
        <v>7202322</v>
      </c>
      <c r="F2301" s="74" t="s">
        <v>739</v>
      </c>
      <c r="G2301" s="764" t="s">
        <v>16</v>
      </c>
      <c r="H2301" s="765">
        <v>20</v>
      </c>
      <c r="I2301" s="369">
        <v>5162.5</v>
      </c>
      <c r="J2301" s="369">
        <f>H2301*I2301</f>
        <v>103250</v>
      </c>
      <c r="K2301" s="369">
        <v>1765.575</v>
      </c>
      <c r="L2301" s="369">
        <f>H2301*K2301</f>
        <v>35311.5</v>
      </c>
      <c r="M2301" s="369">
        <f>I2301+K2301</f>
        <v>6928.0749999999998</v>
      </c>
      <c r="N2301" s="369">
        <f>H2301*M2301</f>
        <v>138561.5</v>
      </c>
      <c r="O2301" s="154"/>
      <c r="P2301" s="522"/>
      <c r="Q2301" s="559"/>
      <c r="R2301" s="862"/>
      <c r="S2301" s="862"/>
    </row>
    <row r="2302" spans="1:19" s="6" customFormat="1" hidden="1" outlineLevel="1">
      <c r="A2302" s="584" t="s">
        <v>2883</v>
      </c>
      <c r="B2302" s="32" t="s">
        <v>1732</v>
      </c>
      <c r="C2302" s="581" t="s">
        <v>1460</v>
      </c>
      <c r="D2302" s="32" t="s">
        <v>1461</v>
      </c>
      <c r="E2302" s="32">
        <v>7203800</v>
      </c>
      <c r="F2302" s="74" t="s">
        <v>739</v>
      </c>
      <c r="G2302" s="764" t="s">
        <v>16</v>
      </c>
      <c r="H2302" s="765">
        <v>25</v>
      </c>
      <c r="I2302" s="369">
        <v>8013.8333333333303</v>
      </c>
      <c r="J2302" s="369">
        <f>H2302*I2302</f>
        <v>200345.83333333326</v>
      </c>
      <c r="K2302" s="369">
        <v>2740.7309999999998</v>
      </c>
      <c r="L2302" s="369">
        <f>H2302*K2302</f>
        <v>68518.274999999994</v>
      </c>
      <c r="M2302" s="369">
        <f>I2302+K2302</f>
        <v>10754.56433333333</v>
      </c>
      <c r="N2302" s="369">
        <f>H2302*M2302</f>
        <v>268864.10833333328</v>
      </c>
      <c r="O2302" s="154"/>
      <c r="P2302" s="522"/>
      <c r="Q2302" s="559"/>
      <c r="R2302" s="862"/>
      <c r="S2302" s="862"/>
    </row>
    <row r="2303" spans="1:19" s="6" customFormat="1" hidden="1" outlineLevel="1">
      <c r="A2303" s="584" t="s">
        <v>2884</v>
      </c>
      <c r="B2303" s="31" t="s">
        <v>1732</v>
      </c>
      <c r="C2303" s="577" t="s">
        <v>1462</v>
      </c>
      <c r="D2303" s="32" t="s">
        <v>1463</v>
      </c>
      <c r="E2303" s="32">
        <v>7203806</v>
      </c>
      <c r="F2303" s="74" t="s">
        <v>739</v>
      </c>
      <c r="G2303" s="74" t="s">
        <v>16</v>
      </c>
      <c r="H2303" s="765">
        <v>1</v>
      </c>
      <c r="I2303" s="369">
        <v>26048.166666666701</v>
      </c>
      <c r="J2303" s="369">
        <f>H2303*I2303</f>
        <v>26048.166666666701</v>
      </c>
      <c r="K2303" s="426">
        <v>3900</v>
      </c>
      <c r="L2303" s="369">
        <f>H2303*K2303</f>
        <v>3900</v>
      </c>
      <c r="M2303" s="369">
        <f>I2303+K2303</f>
        <v>29948.166666666701</v>
      </c>
      <c r="N2303" s="369">
        <f>H2303*M2303</f>
        <v>29948.166666666701</v>
      </c>
      <c r="O2303" s="113"/>
      <c r="P2303" s="522"/>
      <c r="Q2303" s="559"/>
      <c r="R2303" s="862"/>
      <c r="S2303" s="862"/>
    </row>
    <row r="2304" spans="1:19" s="6" customFormat="1" hidden="1" outlineLevel="1">
      <c r="A2304" s="584" t="s">
        <v>2885</v>
      </c>
      <c r="B2304" s="31" t="s">
        <v>1732</v>
      </c>
      <c r="C2304" s="577" t="s">
        <v>1464</v>
      </c>
      <c r="D2304" s="32" t="s">
        <v>1465</v>
      </c>
      <c r="E2304" s="32">
        <v>7202963</v>
      </c>
      <c r="F2304" s="74" t="s">
        <v>739</v>
      </c>
      <c r="G2304" s="74" t="s">
        <v>16</v>
      </c>
      <c r="H2304" s="765">
        <v>3</v>
      </c>
      <c r="I2304" s="369">
        <v>5045.8333333333303</v>
      </c>
      <c r="J2304" s="369">
        <f>H2304*I2304</f>
        <v>15137.499999999991</v>
      </c>
      <c r="K2304" s="426">
        <v>1725.6750000000002</v>
      </c>
      <c r="L2304" s="369">
        <f>H2304*K2304</f>
        <v>5177.0250000000005</v>
      </c>
      <c r="M2304" s="369">
        <f>I2304+K2304</f>
        <v>6771.5083333333305</v>
      </c>
      <c r="N2304" s="369">
        <f>H2304*M2304</f>
        <v>20314.524999999991</v>
      </c>
      <c r="O2304" s="113"/>
      <c r="P2304" s="522"/>
      <c r="Q2304" s="559"/>
      <c r="R2304" s="862"/>
      <c r="S2304" s="862"/>
    </row>
    <row r="2305" spans="1:19" s="6" customFormat="1" hidden="1" outlineLevel="1">
      <c r="A2305" s="49" t="s">
        <v>2886</v>
      </c>
      <c r="B2305" s="50" t="s">
        <v>1732</v>
      </c>
      <c r="C2305" s="77" t="s">
        <v>2894</v>
      </c>
      <c r="D2305" s="50"/>
      <c r="E2305" s="50"/>
      <c r="F2305" s="28"/>
      <c r="G2305" s="788"/>
      <c r="H2305" s="789"/>
      <c r="I2305" s="681"/>
      <c r="J2305" s="681"/>
      <c r="K2305" s="681"/>
      <c r="L2305" s="681"/>
      <c r="M2305" s="681"/>
      <c r="N2305" s="681"/>
      <c r="O2305" s="152"/>
      <c r="P2305" s="522"/>
      <c r="Q2305" s="559"/>
      <c r="R2305" s="862"/>
      <c r="S2305" s="862"/>
    </row>
    <row r="2306" spans="1:19" s="6" customFormat="1" hidden="1" outlineLevel="1">
      <c r="A2306" s="584" t="s">
        <v>2887</v>
      </c>
      <c r="B2306" s="32" t="s">
        <v>1732</v>
      </c>
      <c r="C2306" s="107" t="s">
        <v>2835</v>
      </c>
      <c r="D2306" s="46" t="s">
        <v>2912</v>
      </c>
      <c r="E2306" s="32" t="s">
        <v>2852</v>
      </c>
      <c r="F2306" s="74" t="s">
        <v>859</v>
      </c>
      <c r="G2306" s="764" t="s">
        <v>16</v>
      </c>
      <c r="H2306" s="794">
        <v>4</v>
      </c>
      <c r="I2306" s="369">
        <v>71481.2</v>
      </c>
      <c r="J2306" s="369">
        <f t="shared" ref="J2306" si="281">H2306*I2306</f>
        <v>285924.8</v>
      </c>
      <c r="K2306" s="369">
        <v>10722.179999999998</v>
      </c>
      <c r="L2306" s="369">
        <f t="shared" ref="L2306" si="282">H2306*K2306</f>
        <v>42888.719999999994</v>
      </c>
      <c r="M2306" s="369">
        <f t="shared" ref="M2306" si="283">I2306+K2306</f>
        <v>82203.37999999999</v>
      </c>
      <c r="N2306" s="369">
        <f t="shared" ref="N2306" si="284">H2306*M2306</f>
        <v>328813.51999999996</v>
      </c>
      <c r="O2306" s="113"/>
      <c r="P2306" s="522"/>
      <c r="Q2306" s="559"/>
      <c r="R2306" s="862"/>
      <c r="S2306" s="862"/>
    </row>
    <row r="2307" spans="1:19" s="6" customFormat="1" collapsed="1">
      <c r="A2307" s="248" t="s">
        <v>2112</v>
      </c>
      <c r="B2307" s="856" t="s">
        <v>2733</v>
      </c>
      <c r="C2307" s="857" t="s">
        <v>2734</v>
      </c>
      <c r="D2307" s="249"/>
      <c r="E2307" s="249"/>
      <c r="F2307" s="249"/>
      <c r="G2307" s="276"/>
      <c r="H2307" s="858"/>
      <c r="I2307" s="859"/>
      <c r="J2307" s="860">
        <f>SUM(J2309:J2341)</f>
        <v>9615009.7500000019</v>
      </c>
      <c r="K2307" s="859"/>
      <c r="L2307" s="860">
        <f>SUM(L2309:L2341)</f>
        <v>1628818.8175000001</v>
      </c>
      <c r="M2307" s="859"/>
      <c r="N2307" s="860">
        <f>SUM(N2309:N2341)</f>
        <v>11243828.567500005</v>
      </c>
      <c r="O2307" s="861"/>
      <c r="P2307" s="510"/>
      <c r="Q2307" s="546"/>
      <c r="R2307" s="862"/>
      <c r="S2307" s="862"/>
    </row>
    <row r="2308" spans="1:19" s="6" customFormat="1" hidden="1">
      <c r="A2308" s="93" t="s">
        <v>2113</v>
      </c>
      <c r="B2308" s="96" t="s">
        <v>2733</v>
      </c>
      <c r="C2308" s="163" t="s">
        <v>1734</v>
      </c>
      <c r="D2308" s="99"/>
      <c r="E2308" s="99"/>
      <c r="F2308" s="795"/>
      <c r="G2308" s="796"/>
      <c r="H2308" s="797"/>
      <c r="I2308" s="752"/>
      <c r="J2308" s="752"/>
      <c r="K2308" s="752"/>
      <c r="L2308" s="752"/>
      <c r="M2308" s="752"/>
      <c r="N2308" s="753"/>
      <c r="O2308" s="155"/>
      <c r="P2308" s="510"/>
      <c r="Q2308" s="546"/>
      <c r="R2308" s="862"/>
      <c r="S2308" s="862"/>
    </row>
    <row r="2309" spans="1:19" s="6" customFormat="1" hidden="1">
      <c r="A2309" s="94" t="s">
        <v>2113</v>
      </c>
      <c r="B2309" s="82" t="s">
        <v>2890</v>
      </c>
      <c r="C2309" s="79" t="s">
        <v>1416</v>
      </c>
      <c r="D2309" s="95" t="s">
        <v>2912</v>
      </c>
      <c r="E2309" s="95" t="s">
        <v>2398</v>
      </c>
      <c r="F2309" s="798" t="s">
        <v>1417</v>
      </c>
      <c r="G2309" s="799" t="s">
        <v>16</v>
      </c>
      <c r="H2309" s="800">
        <v>1</v>
      </c>
      <c r="I2309" s="801">
        <v>516938</v>
      </c>
      <c r="J2309" s="801">
        <f t="shared" ref="J2309:J2341" si="285">H2309*I2309</f>
        <v>516938</v>
      </c>
      <c r="K2309" s="801">
        <f>I2309*0.15</f>
        <v>77540.7</v>
      </c>
      <c r="L2309" s="801">
        <f t="shared" ref="L2309:L2315" si="286">H2309*K2309</f>
        <v>77540.7</v>
      </c>
      <c r="M2309" s="801">
        <f t="shared" ref="M2309:M2315" si="287">I2309+K2309</f>
        <v>594478.69999999995</v>
      </c>
      <c r="N2309" s="801">
        <f t="shared" ref="N2309:N2315" si="288">H2309*M2309</f>
        <v>594478.69999999995</v>
      </c>
      <c r="O2309" s="634"/>
      <c r="P2309" s="510"/>
      <c r="Q2309" s="546"/>
      <c r="R2309" s="862"/>
      <c r="S2309" s="862"/>
    </row>
    <row r="2310" spans="1:19" s="6" customFormat="1" ht="27.6" hidden="1">
      <c r="A2310" s="94" t="s">
        <v>4921</v>
      </c>
      <c r="B2310" s="82" t="s">
        <v>2890</v>
      </c>
      <c r="C2310" s="76" t="s">
        <v>1418</v>
      </c>
      <c r="D2310" s="95" t="s">
        <v>2912</v>
      </c>
      <c r="E2310" s="82" t="s">
        <v>2399</v>
      </c>
      <c r="F2310" s="786" t="s">
        <v>1417</v>
      </c>
      <c r="G2310" s="802" t="s">
        <v>16</v>
      </c>
      <c r="H2310" s="787">
        <v>5</v>
      </c>
      <c r="I2310" s="757">
        <v>826728.33333333337</v>
      </c>
      <c r="J2310" s="757">
        <f t="shared" si="285"/>
        <v>4133641.666666667</v>
      </c>
      <c r="K2310" s="757">
        <f t="shared" ref="K2310:K2315" si="289">I2310*0.15</f>
        <v>124009.25</v>
      </c>
      <c r="L2310" s="757">
        <f t="shared" si="286"/>
        <v>620046.25</v>
      </c>
      <c r="M2310" s="757">
        <f t="shared" si="287"/>
        <v>950737.58333333337</v>
      </c>
      <c r="N2310" s="757">
        <f t="shared" si="288"/>
        <v>4753687.916666667</v>
      </c>
      <c r="O2310" s="634"/>
      <c r="P2310" s="510"/>
      <c r="Q2310" s="546"/>
      <c r="R2310" s="862"/>
      <c r="S2310" s="862"/>
    </row>
    <row r="2311" spans="1:19" s="6" customFormat="1" hidden="1">
      <c r="A2311" s="94" t="s">
        <v>4922</v>
      </c>
      <c r="B2311" s="82" t="s">
        <v>2890</v>
      </c>
      <c r="C2311" s="76" t="s">
        <v>1419</v>
      </c>
      <c r="D2311" s="95" t="s">
        <v>2912</v>
      </c>
      <c r="E2311" s="82" t="s">
        <v>2400</v>
      </c>
      <c r="F2311" s="786" t="s">
        <v>1417</v>
      </c>
      <c r="G2311" s="802" t="s">
        <v>16</v>
      </c>
      <c r="H2311" s="787">
        <v>1</v>
      </c>
      <c r="I2311" s="757">
        <v>177080</v>
      </c>
      <c r="J2311" s="757">
        <f t="shared" si="285"/>
        <v>177080</v>
      </c>
      <c r="K2311" s="757">
        <f t="shared" si="289"/>
        <v>26562</v>
      </c>
      <c r="L2311" s="803">
        <f t="shared" si="286"/>
        <v>26562</v>
      </c>
      <c r="M2311" s="757">
        <f t="shared" si="287"/>
        <v>203642</v>
      </c>
      <c r="N2311" s="757">
        <f t="shared" si="288"/>
        <v>203642</v>
      </c>
      <c r="O2311" s="634"/>
      <c r="P2311" s="510"/>
      <c r="Q2311" s="546"/>
      <c r="R2311" s="862"/>
      <c r="S2311" s="862"/>
    </row>
    <row r="2312" spans="1:19" s="6" customFormat="1" hidden="1">
      <c r="A2312" s="94" t="s">
        <v>4923</v>
      </c>
      <c r="B2312" s="82" t="s">
        <v>2890</v>
      </c>
      <c r="C2312" s="76" t="s">
        <v>1420</v>
      </c>
      <c r="D2312" s="95" t="s">
        <v>2912</v>
      </c>
      <c r="E2312" s="82" t="s">
        <v>2401</v>
      </c>
      <c r="F2312" s="786" t="s">
        <v>1417</v>
      </c>
      <c r="G2312" s="802" t="s">
        <v>16</v>
      </c>
      <c r="H2312" s="787">
        <v>4</v>
      </c>
      <c r="I2312" s="757">
        <v>81472</v>
      </c>
      <c r="J2312" s="757">
        <f t="shared" si="285"/>
        <v>325888</v>
      </c>
      <c r="K2312" s="757">
        <f t="shared" si="289"/>
        <v>12220.8</v>
      </c>
      <c r="L2312" s="757">
        <f t="shared" si="286"/>
        <v>48883.199999999997</v>
      </c>
      <c r="M2312" s="757">
        <f t="shared" si="287"/>
        <v>93692.800000000003</v>
      </c>
      <c r="N2312" s="757">
        <f t="shared" si="288"/>
        <v>374771.20000000001</v>
      </c>
      <c r="O2312" s="634"/>
      <c r="P2312" s="510"/>
      <c r="Q2312" s="546"/>
      <c r="R2312" s="862"/>
      <c r="S2312" s="862"/>
    </row>
    <row r="2313" spans="1:19" s="6" customFormat="1" ht="27.6" hidden="1">
      <c r="A2313" s="94" t="s">
        <v>4924</v>
      </c>
      <c r="B2313" s="82" t="s">
        <v>2890</v>
      </c>
      <c r="C2313" s="76" t="s">
        <v>2402</v>
      </c>
      <c r="D2313" s="95" t="s">
        <v>2912</v>
      </c>
      <c r="E2313" s="82">
        <v>34245101</v>
      </c>
      <c r="F2313" s="786" t="s">
        <v>1417</v>
      </c>
      <c r="G2313" s="802" t="s">
        <v>16</v>
      </c>
      <c r="H2313" s="787">
        <v>20</v>
      </c>
      <c r="I2313" s="757">
        <v>127376.66666666667</v>
      </c>
      <c r="J2313" s="757">
        <f t="shared" si="285"/>
        <v>2547533.3333333335</v>
      </c>
      <c r="K2313" s="757">
        <f t="shared" si="289"/>
        <v>19106.5</v>
      </c>
      <c r="L2313" s="757">
        <f t="shared" si="286"/>
        <v>382130</v>
      </c>
      <c r="M2313" s="757">
        <f t="shared" si="287"/>
        <v>146483.16666666669</v>
      </c>
      <c r="N2313" s="757">
        <f t="shared" si="288"/>
        <v>2929663.333333334</v>
      </c>
      <c r="O2313" s="634"/>
      <c r="P2313" s="510"/>
      <c r="Q2313" s="546"/>
      <c r="R2313" s="862"/>
      <c r="S2313" s="862"/>
    </row>
    <row r="2314" spans="1:19" s="6" customFormat="1" hidden="1">
      <c r="A2314" s="94" t="s">
        <v>4925</v>
      </c>
      <c r="B2314" s="82" t="s">
        <v>2890</v>
      </c>
      <c r="C2314" s="76" t="s">
        <v>2403</v>
      </c>
      <c r="D2314" s="95" t="s">
        <v>2912</v>
      </c>
      <c r="E2314" s="82" t="s">
        <v>2404</v>
      </c>
      <c r="F2314" s="786" t="s">
        <v>1417</v>
      </c>
      <c r="G2314" s="802" t="s">
        <v>16</v>
      </c>
      <c r="H2314" s="787">
        <v>1</v>
      </c>
      <c r="I2314" s="757">
        <v>86000</v>
      </c>
      <c r="J2314" s="757">
        <f t="shared" si="285"/>
        <v>86000</v>
      </c>
      <c r="K2314" s="757">
        <f t="shared" si="289"/>
        <v>12900</v>
      </c>
      <c r="L2314" s="757">
        <f t="shared" si="286"/>
        <v>12900</v>
      </c>
      <c r="M2314" s="757">
        <f t="shared" si="287"/>
        <v>98900</v>
      </c>
      <c r="N2314" s="757">
        <f t="shared" si="288"/>
        <v>98900</v>
      </c>
      <c r="O2314" s="634"/>
      <c r="P2314" s="510"/>
      <c r="Q2314" s="546"/>
      <c r="R2314" s="862"/>
      <c r="S2314" s="862"/>
    </row>
    <row r="2315" spans="1:19" s="6" customFormat="1" hidden="1">
      <c r="A2315" s="94" t="s">
        <v>4926</v>
      </c>
      <c r="B2315" s="82" t="s">
        <v>2890</v>
      </c>
      <c r="C2315" s="76" t="s">
        <v>2405</v>
      </c>
      <c r="D2315" s="100" t="s">
        <v>2912</v>
      </c>
      <c r="E2315" s="92">
        <v>93770101</v>
      </c>
      <c r="F2315" s="804" t="s">
        <v>1417</v>
      </c>
      <c r="G2315" s="805" t="s">
        <v>16</v>
      </c>
      <c r="H2315" s="806">
        <v>2</v>
      </c>
      <c r="I2315" s="757">
        <v>6548.3333333333339</v>
      </c>
      <c r="J2315" s="757">
        <f t="shared" si="285"/>
        <v>13096.666666666668</v>
      </c>
      <c r="K2315" s="757">
        <f t="shared" si="289"/>
        <v>982.25</v>
      </c>
      <c r="L2315" s="757">
        <f t="shared" si="286"/>
        <v>1964.5</v>
      </c>
      <c r="M2315" s="757">
        <f t="shared" si="287"/>
        <v>7530.5833333333339</v>
      </c>
      <c r="N2315" s="757">
        <f t="shared" si="288"/>
        <v>15061.166666666668</v>
      </c>
      <c r="O2315" s="634"/>
      <c r="P2315" s="510"/>
      <c r="Q2315" s="546"/>
      <c r="R2315" s="862"/>
      <c r="S2315" s="862"/>
    </row>
    <row r="2316" spans="1:19" s="6" customFormat="1" hidden="1">
      <c r="A2316" s="93" t="s">
        <v>2114</v>
      </c>
      <c r="B2316" s="96" t="s">
        <v>2890</v>
      </c>
      <c r="C2316" s="86" t="s">
        <v>1421</v>
      </c>
      <c r="D2316" s="98"/>
      <c r="E2316" s="98"/>
      <c r="F2316" s="807"/>
      <c r="G2316" s="808"/>
      <c r="H2316" s="809"/>
      <c r="I2316" s="754"/>
      <c r="J2316" s="754"/>
      <c r="K2316" s="754"/>
      <c r="L2316" s="754"/>
      <c r="M2316" s="754"/>
      <c r="N2316" s="753"/>
      <c r="O2316" s="155"/>
      <c r="P2316" s="510"/>
      <c r="Q2316" s="546"/>
      <c r="R2316" s="862"/>
      <c r="S2316" s="862"/>
    </row>
    <row r="2317" spans="1:19" s="6" customFormat="1" hidden="1">
      <c r="A2317" s="94" t="s">
        <v>2115</v>
      </c>
      <c r="B2317" s="82" t="s">
        <v>2890</v>
      </c>
      <c r="C2317" s="79" t="s">
        <v>1422</v>
      </c>
      <c r="D2317" s="95" t="s">
        <v>2912</v>
      </c>
      <c r="E2317" s="95"/>
      <c r="F2317" s="798"/>
      <c r="G2317" s="799" t="s">
        <v>16</v>
      </c>
      <c r="H2317" s="800">
        <v>18</v>
      </c>
      <c r="I2317" s="810">
        <v>10745</v>
      </c>
      <c r="J2317" s="801">
        <f t="shared" si="285"/>
        <v>193410</v>
      </c>
      <c r="K2317" s="801">
        <v>2149</v>
      </c>
      <c r="L2317" s="801">
        <f t="shared" ref="L2317:L2341" si="290">H2317*K2317</f>
        <v>38682</v>
      </c>
      <c r="M2317" s="801">
        <f t="shared" ref="M2317:M2341" si="291">I2317+K2317</f>
        <v>12894</v>
      </c>
      <c r="N2317" s="801">
        <f t="shared" ref="N2317:N2341" si="292">H2317*M2317</f>
        <v>232092</v>
      </c>
      <c r="O2317" s="634"/>
      <c r="P2317" s="510"/>
      <c r="Q2317" s="546"/>
      <c r="R2317" s="862"/>
      <c r="S2317" s="862"/>
    </row>
    <row r="2318" spans="1:19" s="6" customFormat="1" hidden="1">
      <c r="A2318" s="94" t="s">
        <v>4927</v>
      </c>
      <c r="B2318" s="82" t="s">
        <v>2890</v>
      </c>
      <c r="C2318" s="76" t="s">
        <v>5883</v>
      </c>
      <c r="D2318" s="92" t="s">
        <v>2912</v>
      </c>
      <c r="E2318" s="92" t="s">
        <v>5887</v>
      </c>
      <c r="F2318" s="804" t="s">
        <v>1423</v>
      </c>
      <c r="G2318" s="805" t="s">
        <v>16</v>
      </c>
      <c r="H2318" s="806">
        <v>14</v>
      </c>
      <c r="I2318" s="811">
        <v>44160</v>
      </c>
      <c r="J2318" s="793">
        <f t="shared" si="285"/>
        <v>618240</v>
      </c>
      <c r="K2318" s="793">
        <v>7360</v>
      </c>
      <c r="L2318" s="757">
        <f t="shared" si="290"/>
        <v>103040</v>
      </c>
      <c r="M2318" s="757">
        <f t="shared" si="291"/>
        <v>51520</v>
      </c>
      <c r="N2318" s="757">
        <f t="shared" si="292"/>
        <v>721280</v>
      </c>
      <c r="O2318" s="634"/>
      <c r="P2318" s="510"/>
      <c r="Q2318" s="546"/>
      <c r="R2318" s="862"/>
      <c r="S2318" s="862"/>
    </row>
    <row r="2319" spans="1:19" s="6" customFormat="1" hidden="1">
      <c r="A2319" s="93" t="s">
        <v>4928</v>
      </c>
      <c r="B2319" s="96" t="s">
        <v>2890</v>
      </c>
      <c r="C2319" s="86" t="s">
        <v>1424</v>
      </c>
      <c r="D2319" s="98"/>
      <c r="E2319" s="98"/>
      <c r="F2319" s="807"/>
      <c r="G2319" s="808"/>
      <c r="H2319" s="809"/>
      <c r="I2319" s="754"/>
      <c r="J2319" s="754"/>
      <c r="K2319" s="754"/>
      <c r="L2319" s="754"/>
      <c r="M2319" s="754"/>
      <c r="N2319" s="753"/>
      <c r="O2319" s="155"/>
      <c r="P2319" s="510"/>
      <c r="Q2319" s="546"/>
      <c r="R2319" s="862"/>
      <c r="S2319" s="862"/>
    </row>
    <row r="2320" spans="1:19" s="6" customFormat="1" hidden="1">
      <c r="A2320" s="94" t="s">
        <v>2116</v>
      </c>
      <c r="B2320" s="82" t="s">
        <v>2890</v>
      </c>
      <c r="C2320" s="79" t="s">
        <v>1425</v>
      </c>
      <c r="D2320" s="95" t="s">
        <v>1426</v>
      </c>
      <c r="E2320" s="95"/>
      <c r="F2320" s="798" t="s">
        <v>1427</v>
      </c>
      <c r="G2320" s="799" t="s">
        <v>16</v>
      </c>
      <c r="H2320" s="763">
        <v>1</v>
      </c>
      <c r="I2320" s="801">
        <v>9234.1666666666679</v>
      </c>
      <c r="J2320" s="801">
        <f t="shared" si="285"/>
        <v>9234.1666666666679</v>
      </c>
      <c r="K2320" s="801">
        <v>2660</v>
      </c>
      <c r="L2320" s="801">
        <f t="shared" si="290"/>
        <v>2660</v>
      </c>
      <c r="M2320" s="801">
        <f t="shared" si="291"/>
        <v>11894.166666666668</v>
      </c>
      <c r="N2320" s="801">
        <f t="shared" si="292"/>
        <v>11894.166666666668</v>
      </c>
      <c r="O2320" s="634"/>
      <c r="P2320" s="510"/>
      <c r="Q2320" s="546"/>
      <c r="R2320" s="862"/>
      <c r="S2320" s="862"/>
    </row>
    <row r="2321" spans="1:19" s="6" customFormat="1" hidden="1">
      <c r="A2321" s="94" t="s">
        <v>4929</v>
      </c>
      <c r="B2321" s="82" t="s">
        <v>2890</v>
      </c>
      <c r="C2321" s="76" t="s">
        <v>1428</v>
      </c>
      <c r="D2321" s="82" t="s">
        <v>1429</v>
      </c>
      <c r="E2321" s="82"/>
      <c r="F2321" s="786" t="s">
        <v>1427</v>
      </c>
      <c r="G2321" s="802" t="s">
        <v>16</v>
      </c>
      <c r="H2321" s="765">
        <v>2</v>
      </c>
      <c r="I2321" s="757">
        <v>4616.5</v>
      </c>
      <c r="J2321" s="757">
        <f t="shared" si="285"/>
        <v>9233</v>
      </c>
      <c r="K2321" s="757">
        <v>1463</v>
      </c>
      <c r="L2321" s="757">
        <f t="shared" si="290"/>
        <v>2926</v>
      </c>
      <c r="M2321" s="757">
        <f t="shared" si="291"/>
        <v>6079.5</v>
      </c>
      <c r="N2321" s="757">
        <f t="shared" si="292"/>
        <v>12159</v>
      </c>
      <c r="O2321" s="634"/>
      <c r="P2321" s="510"/>
      <c r="Q2321" s="546"/>
      <c r="R2321" s="862"/>
      <c r="S2321" s="862"/>
    </row>
    <row r="2322" spans="1:19" s="6" customFormat="1" hidden="1">
      <c r="A2322" s="94" t="s">
        <v>4930</v>
      </c>
      <c r="B2322" s="82" t="s">
        <v>2890</v>
      </c>
      <c r="C2322" s="76" t="s">
        <v>1425</v>
      </c>
      <c r="D2322" s="82" t="s">
        <v>1430</v>
      </c>
      <c r="E2322" s="82"/>
      <c r="F2322" s="786" t="s">
        <v>1427</v>
      </c>
      <c r="G2322" s="802" t="s">
        <v>16</v>
      </c>
      <c r="H2322" s="765">
        <v>1</v>
      </c>
      <c r="I2322" s="757">
        <v>47925.5</v>
      </c>
      <c r="J2322" s="757">
        <f t="shared" si="285"/>
        <v>47925.5</v>
      </c>
      <c r="K2322" s="757">
        <v>13658.7675</v>
      </c>
      <c r="L2322" s="757">
        <f t="shared" si="290"/>
        <v>13658.7675</v>
      </c>
      <c r="M2322" s="757">
        <f t="shared" si="291"/>
        <v>61584.267500000002</v>
      </c>
      <c r="N2322" s="757">
        <f t="shared" si="292"/>
        <v>61584.267500000002</v>
      </c>
      <c r="O2322" s="634"/>
      <c r="P2322" s="510"/>
      <c r="Q2322" s="546"/>
      <c r="R2322" s="862"/>
      <c r="S2322" s="862"/>
    </row>
    <row r="2323" spans="1:19" s="6" customFormat="1" hidden="1">
      <c r="A2323" s="94" t="s">
        <v>4931</v>
      </c>
      <c r="B2323" s="82" t="s">
        <v>2890</v>
      </c>
      <c r="C2323" s="76" t="s">
        <v>1431</v>
      </c>
      <c r="D2323" s="82" t="s">
        <v>1432</v>
      </c>
      <c r="E2323" s="82"/>
      <c r="F2323" s="786" t="s">
        <v>1433</v>
      </c>
      <c r="G2323" s="802" t="s">
        <v>16</v>
      </c>
      <c r="H2323" s="765">
        <v>1</v>
      </c>
      <c r="I2323" s="757">
        <v>3442.833333333333</v>
      </c>
      <c r="J2323" s="757">
        <f t="shared" si="285"/>
        <v>3442.833333333333</v>
      </c>
      <c r="K2323" s="757">
        <v>1197</v>
      </c>
      <c r="L2323" s="757">
        <f t="shared" si="290"/>
        <v>1197</v>
      </c>
      <c r="M2323" s="757">
        <f t="shared" si="291"/>
        <v>4639.833333333333</v>
      </c>
      <c r="N2323" s="757">
        <f t="shared" si="292"/>
        <v>4639.833333333333</v>
      </c>
      <c r="O2323" s="634"/>
      <c r="P2323" s="510"/>
      <c r="Q2323" s="546"/>
      <c r="R2323" s="862"/>
      <c r="S2323" s="862"/>
    </row>
    <row r="2324" spans="1:19" s="6" customFormat="1" hidden="1">
      <c r="A2324" s="94" t="s">
        <v>4932</v>
      </c>
      <c r="B2324" s="82" t="s">
        <v>2890</v>
      </c>
      <c r="C2324" s="76" t="s">
        <v>1434</v>
      </c>
      <c r="D2324" s="82" t="s">
        <v>1429</v>
      </c>
      <c r="E2324" s="82"/>
      <c r="F2324" s="786" t="s">
        <v>1427</v>
      </c>
      <c r="G2324" s="802" t="s">
        <v>16</v>
      </c>
      <c r="H2324" s="765">
        <v>7</v>
      </c>
      <c r="I2324" s="757">
        <v>14</v>
      </c>
      <c r="J2324" s="757">
        <f t="shared" si="285"/>
        <v>98</v>
      </c>
      <c r="K2324" s="757">
        <v>1197</v>
      </c>
      <c r="L2324" s="757">
        <f t="shared" si="290"/>
        <v>8379</v>
      </c>
      <c r="M2324" s="757">
        <f t="shared" si="291"/>
        <v>1211</v>
      </c>
      <c r="N2324" s="757">
        <f t="shared" si="292"/>
        <v>8477</v>
      </c>
      <c r="O2324" s="634"/>
      <c r="P2324" s="510"/>
      <c r="Q2324" s="546"/>
      <c r="R2324" s="862"/>
      <c r="S2324" s="862"/>
    </row>
    <row r="2325" spans="1:19" s="6" customFormat="1" hidden="1">
      <c r="A2325" s="94" t="s">
        <v>4933</v>
      </c>
      <c r="B2325" s="82" t="s">
        <v>2890</v>
      </c>
      <c r="C2325" s="76" t="s">
        <v>1435</v>
      </c>
      <c r="D2325" s="82" t="s">
        <v>1436</v>
      </c>
      <c r="E2325" s="82"/>
      <c r="F2325" s="786" t="s">
        <v>1427</v>
      </c>
      <c r="G2325" s="802" t="s">
        <v>16</v>
      </c>
      <c r="H2325" s="765">
        <v>10</v>
      </c>
      <c r="I2325" s="757">
        <v>2553.8333333333335</v>
      </c>
      <c r="J2325" s="757">
        <f t="shared" si="285"/>
        <v>25538.333333333336</v>
      </c>
      <c r="K2325" s="757">
        <v>798</v>
      </c>
      <c r="L2325" s="757">
        <f t="shared" si="290"/>
        <v>7980</v>
      </c>
      <c r="M2325" s="757">
        <f t="shared" si="291"/>
        <v>3351.8333333333335</v>
      </c>
      <c r="N2325" s="757">
        <f t="shared" si="292"/>
        <v>33518.333333333336</v>
      </c>
      <c r="O2325" s="634"/>
      <c r="P2325" s="510"/>
      <c r="Q2325" s="546"/>
      <c r="R2325" s="862"/>
      <c r="S2325" s="862"/>
    </row>
    <row r="2326" spans="1:19" s="6" customFormat="1" hidden="1">
      <c r="A2326" s="94" t="s">
        <v>4934</v>
      </c>
      <c r="B2326" s="82" t="s">
        <v>2890</v>
      </c>
      <c r="C2326" s="76" t="s">
        <v>1437</v>
      </c>
      <c r="D2326" s="82" t="s">
        <v>1438</v>
      </c>
      <c r="E2326" s="82"/>
      <c r="F2326" s="786" t="s">
        <v>1427</v>
      </c>
      <c r="G2326" s="802" t="s">
        <v>16</v>
      </c>
      <c r="H2326" s="765">
        <v>7</v>
      </c>
      <c r="I2326" s="757">
        <v>2508.3333333333335</v>
      </c>
      <c r="J2326" s="757">
        <f t="shared" si="285"/>
        <v>17558.333333333336</v>
      </c>
      <c r="K2326" s="757">
        <v>798</v>
      </c>
      <c r="L2326" s="757">
        <f t="shared" si="290"/>
        <v>5586</v>
      </c>
      <c r="M2326" s="757">
        <f t="shared" si="291"/>
        <v>3306.3333333333335</v>
      </c>
      <c r="N2326" s="757">
        <f t="shared" si="292"/>
        <v>23144.333333333336</v>
      </c>
      <c r="O2326" s="634"/>
      <c r="P2326" s="510"/>
      <c r="Q2326" s="546"/>
      <c r="R2326" s="862"/>
      <c r="S2326" s="862"/>
    </row>
    <row r="2327" spans="1:19" s="6" customFormat="1" hidden="1">
      <c r="A2327" s="94" t="s">
        <v>4935</v>
      </c>
      <c r="B2327" s="82" t="s">
        <v>2890</v>
      </c>
      <c r="C2327" s="76" t="s">
        <v>1439</v>
      </c>
      <c r="D2327" s="82" t="s">
        <v>1440</v>
      </c>
      <c r="E2327" s="82"/>
      <c r="F2327" s="786" t="s">
        <v>1427</v>
      </c>
      <c r="G2327" s="802" t="s">
        <v>16</v>
      </c>
      <c r="H2327" s="765">
        <v>7</v>
      </c>
      <c r="I2327" s="757">
        <v>721</v>
      </c>
      <c r="J2327" s="757">
        <f t="shared" si="285"/>
        <v>5047</v>
      </c>
      <c r="K2327" s="757">
        <v>505.40000000000003</v>
      </c>
      <c r="L2327" s="757">
        <f t="shared" si="290"/>
        <v>3537.8</v>
      </c>
      <c r="M2327" s="757">
        <f t="shared" si="291"/>
        <v>1226.4000000000001</v>
      </c>
      <c r="N2327" s="757">
        <f t="shared" si="292"/>
        <v>8584.8000000000011</v>
      </c>
      <c r="O2327" s="634"/>
      <c r="P2327" s="510"/>
      <c r="Q2327" s="546"/>
      <c r="R2327" s="862"/>
      <c r="S2327" s="862"/>
    </row>
    <row r="2328" spans="1:19" s="6" customFormat="1" hidden="1">
      <c r="A2328" s="94" t="s">
        <v>4936</v>
      </c>
      <c r="B2328" s="82" t="s">
        <v>2890</v>
      </c>
      <c r="C2328" s="76" t="s">
        <v>1441</v>
      </c>
      <c r="D2328" s="82" t="s">
        <v>1442</v>
      </c>
      <c r="E2328" s="82"/>
      <c r="F2328" s="786" t="s">
        <v>1427</v>
      </c>
      <c r="G2328" s="802" t="s">
        <v>16</v>
      </c>
      <c r="H2328" s="765">
        <v>7</v>
      </c>
      <c r="I2328" s="757">
        <v>1639.1666666666665</v>
      </c>
      <c r="J2328" s="757">
        <f t="shared" si="285"/>
        <v>11474.166666666666</v>
      </c>
      <c r="K2328" s="757">
        <v>478.8</v>
      </c>
      <c r="L2328" s="757">
        <f t="shared" si="290"/>
        <v>3351.6</v>
      </c>
      <c r="M2328" s="757">
        <f t="shared" si="291"/>
        <v>2117.9666666666667</v>
      </c>
      <c r="N2328" s="757">
        <f t="shared" si="292"/>
        <v>14825.766666666666</v>
      </c>
      <c r="O2328" s="634"/>
      <c r="P2328" s="510"/>
      <c r="Q2328" s="546"/>
      <c r="R2328" s="862"/>
      <c r="S2328" s="862"/>
    </row>
    <row r="2329" spans="1:19" s="6" customFormat="1" ht="27.6" hidden="1">
      <c r="A2329" s="94" t="s">
        <v>4937</v>
      </c>
      <c r="B2329" s="82" t="s">
        <v>2890</v>
      </c>
      <c r="C2329" s="76" t="s">
        <v>1413</v>
      </c>
      <c r="D2329" s="82"/>
      <c r="E2329" s="82"/>
      <c r="F2329" s="786" t="s">
        <v>1390</v>
      </c>
      <c r="G2329" s="802" t="s">
        <v>30</v>
      </c>
      <c r="H2329" s="765">
        <v>4000</v>
      </c>
      <c r="I2329" s="757">
        <v>19.833333333333332</v>
      </c>
      <c r="J2329" s="757">
        <f t="shared" si="285"/>
        <v>79333.333333333328</v>
      </c>
      <c r="K2329" s="757">
        <v>33.25</v>
      </c>
      <c r="L2329" s="757">
        <f t="shared" si="290"/>
        <v>133000</v>
      </c>
      <c r="M2329" s="757">
        <f t="shared" si="291"/>
        <v>53.083333333333329</v>
      </c>
      <c r="N2329" s="757">
        <f t="shared" si="292"/>
        <v>212333.33333333331</v>
      </c>
      <c r="O2329" s="634"/>
      <c r="P2329" s="510"/>
      <c r="Q2329" s="546"/>
      <c r="R2329" s="862"/>
      <c r="S2329" s="862"/>
    </row>
    <row r="2330" spans="1:19" s="6" customFormat="1" ht="27.6" hidden="1">
      <c r="A2330" s="94" t="s">
        <v>4938</v>
      </c>
      <c r="B2330" s="82" t="s">
        <v>2890</v>
      </c>
      <c r="C2330" s="76" t="s">
        <v>2732</v>
      </c>
      <c r="D2330" s="82"/>
      <c r="E2330" s="82"/>
      <c r="F2330" s="786" t="s">
        <v>1390</v>
      </c>
      <c r="G2330" s="802" t="s">
        <v>30</v>
      </c>
      <c r="H2330" s="765">
        <v>2000</v>
      </c>
      <c r="I2330" s="757">
        <v>27.666666666666671</v>
      </c>
      <c r="J2330" s="757">
        <f t="shared" si="285"/>
        <v>55333.333333333343</v>
      </c>
      <c r="K2330" s="757">
        <v>33.25</v>
      </c>
      <c r="L2330" s="757">
        <f t="shared" si="290"/>
        <v>66500</v>
      </c>
      <c r="M2330" s="757">
        <f t="shared" si="291"/>
        <v>60.916666666666671</v>
      </c>
      <c r="N2330" s="757">
        <f t="shared" si="292"/>
        <v>121833.33333333334</v>
      </c>
      <c r="O2330" s="634"/>
      <c r="P2330" s="510"/>
      <c r="Q2330" s="546"/>
      <c r="R2330" s="862"/>
      <c r="S2330" s="862"/>
    </row>
    <row r="2331" spans="1:19" s="6" customFormat="1" hidden="1">
      <c r="A2331" s="94" t="s">
        <v>4939</v>
      </c>
      <c r="B2331" s="82" t="s">
        <v>2890</v>
      </c>
      <c r="C2331" s="76" t="s">
        <v>1443</v>
      </c>
      <c r="D2331" s="92" t="s">
        <v>1444</v>
      </c>
      <c r="E2331" s="92"/>
      <c r="F2331" s="804" t="s">
        <v>1445</v>
      </c>
      <c r="G2331" s="805" t="s">
        <v>16</v>
      </c>
      <c r="H2331" s="780">
        <v>10</v>
      </c>
      <c r="I2331" s="757">
        <v>223.99999999999997</v>
      </c>
      <c r="J2331" s="757">
        <f t="shared" si="285"/>
        <v>2239.9999999999995</v>
      </c>
      <c r="K2331" s="757">
        <v>292.60000000000002</v>
      </c>
      <c r="L2331" s="757">
        <f t="shared" si="290"/>
        <v>2926</v>
      </c>
      <c r="M2331" s="757">
        <f t="shared" si="291"/>
        <v>516.6</v>
      </c>
      <c r="N2331" s="757">
        <f t="shared" si="292"/>
        <v>5166</v>
      </c>
      <c r="O2331" s="634"/>
      <c r="P2331" s="510"/>
      <c r="Q2331" s="546"/>
      <c r="R2331" s="862"/>
      <c r="S2331" s="862"/>
    </row>
    <row r="2332" spans="1:19" s="6" customFormat="1" hidden="1">
      <c r="A2332" s="93" t="s">
        <v>4940</v>
      </c>
      <c r="B2332" s="96" t="s">
        <v>2890</v>
      </c>
      <c r="C2332" s="86" t="s">
        <v>1446</v>
      </c>
      <c r="D2332" s="98"/>
      <c r="E2332" s="98"/>
      <c r="F2332" s="807"/>
      <c r="G2332" s="808"/>
      <c r="H2332" s="809"/>
      <c r="I2332" s="754"/>
      <c r="J2332" s="754"/>
      <c r="K2332" s="754"/>
      <c r="L2332" s="754"/>
      <c r="M2332" s="754"/>
      <c r="N2332" s="753"/>
      <c r="O2332" s="155"/>
      <c r="P2332" s="510"/>
      <c r="Q2332" s="546"/>
      <c r="R2332" s="862"/>
      <c r="S2332" s="862"/>
    </row>
    <row r="2333" spans="1:19" s="6" customFormat="1" hidden="1">
      <c r="A2333" s="94" t="s">
        <v>2117</v>
      </c>
      <c r="B2333" s="82" t="s">
        <v>2890</v>
      </c>
      <c r="C2333" s="79" t="s">
        <v>1447</v>
      </c>
      <c r="D2333" s="95"/>
      <c r="E2333" s="95"/>
      <c r="F2333" s="798" t="s">
        <v>832</v>
      </c>
      <c r="G2333" s="799" t="s">
        <v>16</v>
      </c>
      <c r="H2333" s="800">
        <v>6</v>
      </c>
      <c r="I2333" s="801">
        <v>37.333333333333336</v>
      </c>
      <c r="J2333" s="801">
        <f t="shared" si="285"/>
        <v>224</v>
      </c>
      <c r="K2333" s="801">
        <v>199.5</v>
      </c>
      <c r="L2333" s="801">
        <f t="shared" si="290"/>
        <v>1197</v>
      </c>
      <c r="M2333" s="801">
        <f t="shared" si="291"/>
        <v>236.83333333333334</v>
      </c>
      <c r="N2333" s="801">
        <f t="shared" si="292"/>
        <v>1421</v>
      </c>
      <c r="O2333" s="634"/>
      <c r="P2333" s="510"/>
      <c r="Q2333" s="546"/>
      <c r="R2333" s="862"/>
      <c r="S2333" s="862"/>
    </row>
    <row r="2334" spans="1:19" s="6" customFormat="1" hidden="1">
      <c r="A2334" s="94" t="s">
        <v>4941</v>
      </c>
      <c r="B2334" s="82" t="s">
        <v>2890</v>
      </c>
      <c r="C2334" s="76" t="s">
        <v>1448</v>
      </c>
      <c r="D2334" s="82"/>
      <c r="E2334" s="82"/>
      <c r="F2334" s="786" t="s">
        <v>832</v>
      </c>
      <c r="G2334" s="802" t="s">
        <v>16</v>
      </c>
      <c r="H2334" s="787">
        <v>5</v>
      </c>
      <c r="I2334" s="757">
        <v>286.64999999999998</v>
      </c>
      <c r="J2334" s="757">
        <f t="shared" si="285"/>
        <v>1433.25</v>
      </c>
      <c r="K2334" s="757">
        <v>359.1</v>
      </c>
      <c r="L2334" s="757">
        <f t="shared" si="290"/>
        <v>1795.5</v>
      </c>
      <c r="M2334" s="757">
        <f t="shared" si="291"/>
        <v>645.75</v>
      </c>
      <c r="N2334" s="757">
        <f t="shared" si="292"/>
        <v>3228.75</v>
      </c>
      <c r="O2334" s="634"/>
      <c r="P2334" s="510"/>
      <c r="Q2334" s="546"/>
      <c r="R2334" s="862"/>
      <c r="S2334" s="862"/>
    </row>
    <row r="2335" spans="1:19" s="6" customFormat="1" hidden="1">
      <c r="A2335" s="94" t="s">
        <v>4942</v>
      </c>
      <c r="B2335" s="82" t="s">
        <v>2890</v>
      </c>
      <c r="C2335" s="76" t="s">
        <v>1449</v>
      </c>
      <c r="D2335" s="82"/>
      <c r="E2335" s="82"/>
      <c r="F2335" s="786" t="s">
        <v>832</v>
      </c>
      <c r="G2335" s="802" t="s">
        <v>16</v>
      </c>
      <c r="H2335" s="787">
        <v>9</v>
      </c>
      <c r="I2335" s="757">
        <v>72.333333333333329</v>
      </c>
      <c r="J2335" s="757">
        <f t="shared" si="285"/>
        <v>651</v>
      </c>
      <c r="K2335" s="757">
        <v>332.5</v>
      </c>
      <c r="L2335" s="757">
        <f t="shared" si="290"/>
        <v>2992.5</v>
      </c>
      <c r="M2335" s="757">
        <f t="shared" si="291"/>
        <v>404.83333333333331</v>
      </c>
      <c r="N2335" s="757">
        <f t="shared" si="292"/>
        <v>3643.5</v>
      </c>
      <c r="O2335" s="634"/>
      <c r="P2335" s="510"/>
      <c r="Q2335" s="546"/>
      <c r="R2335" s="862"/>
      <c r="S2335" s="862"/>
    </row>
    <row r="2336" spans="1:19" s="6" customFormat="1" hidden="1">
      <c r="A2336" s="94" t="s">
        <v>4943</v>
      </c>
      <c r="B2336" s="82" t="s">
        <v>2890</v>
      </c>
      <c r="C2336" s="76" t="s">
        <v>1450</v>
      </c>
      <c r="D2336" s="82"/>
      <c r="E2336" s="82"/>
      <c r="F2336" s="786" t="s">
        <v>832</v>
      </c>
      <c r="G2336" s="802" t="s">
        <v>16</v>
      </c>
      <c r="H2336" s="787">
        <v>9</v>
      </c>
      <c r="I2336" s="757">
        <v>58.333333333333336</v>
      </c>
      <c r="J2336" s="757">
        <f t="shared" si="285"/>
        <v>525</v>
      </c>
      <c r="K2336" s="757">
        <v>199.5</v>
      </c>
      <c r="L2336" s="757">
        <f t="shared" si="290"/>
        <v>1795.5</v>
      </c>
      <c r="M2336" s="757">
        <f t="shared" si="291"/>
        <v>257.83333333333331</v>
      </c>
      <c r="N2336" s="757">
        <f t="shared" si="292"/>
        <v>2320.5</v>
      </c>
      <c r="O2336" s="634"/>
      <c r="P2336" s="510"/>
      <c r="Q2336" s="546"/>
      <c r="R2336" s="862"/>
      <c r="S2336" s="862"/>
    </row>
    <row r="2337" spans="1:19" s="6" customFormat="1" hidden="1">
      <c r="A2337" s="94" t="s">
        <v>4944</v>
      </c>
      <c r="B2337" s="82" t="s">
        <v>2890</v>
      </c>
      <c r="C2337" s="76" t="s">
        <v>1451</v>
      </c>
      <c r="D2337" s="82"/>
      <c r="E2337" s="82"/>
      <c r="F2337" s="786" t="s">
        <v>832</v>
      </c>
      <c r="G2337" s="802" t="s">
        <v>30</v>
      </c>
      <c r="H2337" s="787">
        <v>100</v>
      </c>
      <c r="I2337" s="757">
        <v>29.341666666666661</v>
      </c>
      <c r="J2337" s="757">
        <f t="shared" si="285"/>
        <v>2934.1666666666661</v>
      </c>
      <c r="K2337" s="757">
        <v>33.25</v>
      </c>
      <c r="L2337" s="757">
        <f t="shared" si="290"/>
        <v>3325</v>
      </c>
      <c r="M2337" s="757">
        <f t="shared" si="291"/>
        <v>62.591666666666661</v>
      </c>
      <c r="N2337" s="757">
        <f t="shared" si="292"/>
        <v>6259.1666666666661</v>
      </c>
      <c r="O2337" s="634"/>
      <c r="P2337" s="510"/>
      <c r="Q2337" s="546"/>
      <c r="R2337" s="862"/>
      <c r="S2337" s="862"/>
    </row>
    <row r="2338" spans="1:19" s="6" customFormat="1" hidden="1">
      <c r="A2338" s="94" t="s">
        <v>4945</v>
      </c>
      <c r="B2338" s="82" t="s">
        <v>2890</v>
      </c>
      <c r="C2338" s="76" t="s">
        <v>1452</v>
      </c>
      <c r="D2338" s="92"/>
      <c r="E2338" s="92"/>
      <c r="F2338" s="804" t="s">
        <v>832</v>
      </c>
      <c r="G2338" s="805" t="s">
        <v>30</v>
      </c>
      <c r="H2338" s="806">
        <v>850</v>
      </c>
      <c r="I2338" s="757">
        <v>34.066666666666663</v>
      </c>
      <c r="J2338" s="757">
        <f t="shared" si="285"/>
        <v>28956.666666666664</v>
      </c>
      <c r="K2338" s="757">
        <v>33.25</v>
      </c>
      <c r="L2338" s="757">
        <f t="shared" si="290"/>
        <v>28262.5</v>
      </c>
      <c r="M2338" s="757">
        <f t="shared" si="291"/>
        <v>67.316666666666663</v>
      </c>
      <c r="N2338" s="757">
        <f t="shared" si="292"/>
        <v>57219.166666666664</v>
      </c>
      <c r="O2338" s="634"/>
      <c r="P2338" s="510"/>
      <c r="Q2338" s="546"/>
      <c r="R2338" s="862"/>
      <c r="S2338" s="862"/>
    </row>
    <row r="2339" spans="1:19" s="6" customFormat="1" hidden="1">
      <c r="A2339" s="93" t="s">
        <v>4946</v>
      </c>
      <c r="B2339" s="96" t="s">
        <v>2890</v>
      </c>
      <c r="C2339" s="86" t="s">
        <v>1453</v>
      </c>
      <c r="D2339" s="98"/>
      <c r="E2339" s="98"/>
      <c r="F2339" s="807"/>
      <c r="G2339" s="808"/>
      <c r="H2339" s="809"/>
      <c r="I2339" s="754"/>
      <c r="J2339" s="754"/>
      <c r="K2339" s="754"/>
      <c r="L2339" s="754"/>
      <c r="M2339" s="754"/>
      <c r="N2339" s="753"/>
      <c r="O2339" s="634"/>
      <c r="P2339" s="510"/>
      <c r="Q2339" s="546"/>
      <c r="R2339" s="862"/>
      <c r="S2339" s="862"/>
    </row>
    <row r="2340" spans="1:19" s="6" customFormat="1" ht="27.6" hidden="1">
      <c r="A2340" s="94" t="s">
        <v>2118</v>
      </c>
      <c r="B2340" s="82" t="s">
        <v>2890</v>
      </c>
      <c r="C2340" s="79" t="s">
        <v>1454</v>
      </c>
      <c r="D2340" s="100"/>
      <c r="E2340" s="100" t="s">
        <v>1455</v>
      </c>
      <c r="F2340" s="812" t="s">
        <v>1456</v>
      </c>
      <c r="G2340" s="813" t="s">
        <v>16</v>
      </c>
      <c r="H2340" s="814">
        <v>13</v>
      </c>
      <c r="I2340" s="801">
        <v>54000</v>
      </c>
      <c r="J2340" s="801">
        <f t="shared" si="285"/>
        <v>702000</v>
      </c>
      <c r="K2340" s="801">
        <v>2000</v>
      </c>
      <c r="L2340" s="801">
        <f t="shared" si="290"/>
        <v>26000</v>
      </c>
      <c r="M2340" s="801">
        <f t="shared" si="291"/>
        <v>56000</v>
      </c>
      <c r="N2340" s="801">
        <f t="shared" si="292"/>
        <v>728000</v>
      </c>
      <c r="O2340" s="634"/>
      <c r="P2340" s="510"/>
      <c r="Q2340" s="546"/>
      <c r="R2340" s="862"/>
      <c r="S2340" s="862"/>
    </row>
    <row r="2341" spans="1:19" s="6" customFormat="1" hidden="1">
      <c r="A2341" s="633" t="s">
        <v>5371</v>
      </c>
      <c r="B2341" s="95" t="s">
        <v>2890</v>
      </c>
      <c r="C2341" s="79" t="s">
        <v>35</v>
      </c>
      <c r="D2341" s="100"/>
      <c r="E2341" s="100"/>
      <c r="F2341" s="100"/>
      <c r="G2341" s="838" t="s">
        <v>5478</v>
      </c>
      <c r="H2341" s="123">
        <v>2</v>
      </c>
      <c r="I2341" s="97"/>
      <c r="J2341" s="97">
        <f t="shared" si="285"/>
        <v>0</v>
      </c>
      <c r="K2341" s="97"/>
      <c r="L2341" s="97">
        <f t="shared" si="290"/>
        <v>0</v>
      </c>
      <c r="M2341" s="97">
        <f t="shared" si="291"/>
        <v>0</v>
      </c>
      <c r="N2341" s="97">
        <f t="shared" si="292"/>
        <v>0</v>
      </c>
      <c r="O2341" s="634"/>
      <c r="P2341" s="510"/>
      <c r="Q2341" s="546"/>
      <c r="R2341" s="862"/>
      <c r="S2341" s="862"/>
    </row>
    <row r="2342" spans="1:19" s="6" customFormat="1" ht="41.4">
      <c r="A2342" s="248" t="s">
        <v>2119</v>
      </c>
      <c r="B2342" s="249" t="s">
        <v>1733</v>
      </c>
      <c r="C2342" s="275" t="s">
        <v>1735</v>
      </c>
      <c r="D2342" s="275"/>
      <c r="E2342" s="275"/>
      <c r="F2342" s="275"/>
      <c r="G2342" s="276"/>
      <c r="H2342" s="277"/>
      <c r="I2342" s="741"/>
      <c r="J2342" s="413">
        <f>SUM(J2344:J2433)</f>
        <v>23428093.106666673</v>
      </c>
      <c r="K2342" s="413"/>
      <c r="L2342" s="413">
        <f>SUM(L2344:L2433)</f>
        <v>6383026.2960000001</v>
      </c>
      <c r="M2342" s="413"/>
      <c r="N2342" s="413">
        <f>SUM(N2344:N2433)</f>
        <v>29811119.402666673</v>
      </c>
      <c r="O2342" s="278"/>
      <c r="P2342" s="510"/>
      <c r="Q2342" s="546"/>
      <c r="R2342" s="862"/>
      <c r="S2342" s="862"/>
    </row>
    <row r="2343" spans="1:19" s="6" customFormat="1" hidden="1" outlineLevel="1">
      <c r="A2343" s="49" t="s">
        <v>2120</v>
      </c>
      <c r="B2343" s="85" t="s">
        <v>1733</v>
      </c>
      <c r="C2343" s="86" t="s">
        <v>637</v>
      </c>
      <c r="D2343" s="391"/>
      <c r="E2343" s="391"/>
      <c r="F2343" s="391"/>
      <c r="G2343" s="87"/>
      <c r="H2343" s="603"/>
      <c r="I2343" s="686"/>
      <c r="J2343" s="686"/>
      <c r="K2343" s="686"/>
      <c r="L2343" s="686"/>
      <c r="M2343" s="686"/>
      <c r="N2343" s="494"/>
      <c r="O2343" s="156"/>
      <c r="P2343" s="522"/>
      <c r="Q2343" s="559"/>
      <c r="R2343" s="862"/>
      <c r="S2343" s="862"/>
    </row>
    <row r="2344" spans="1:19" s="6" customFormat="1" ht="31.2" hidden="1" customHeight="1" outlineLevel="1">
      <c r="A2344" s="584" t="s">
        <v>2121</v>
      </c>
      <c r="B2344" s="32" t="s">
        <v>1733</v>
      </c>
      <c r="C2344" s="74" t="s">
        <v>5867</v>
      </c>
      <c r="D2344" s="32" t="s">
        <v>2912</v>
      </c>
      <c r="E2344" s="32" t="s">
        <v>2912</v>
      </c>
      <c r="F2344" s="32" t="s">
        <v>2912</v>
      </c>
      <c r="G2344" s="37" t="s">
        <v>31</v>
      </c>
      <c r="H2344" s="599">
        <v>3</v>
      </c>
      <c r="I2344" s="75">
        <v>0</v>
      </c>
      <c r="J2344" s="369">
        <f t="shared" ref="J2344:J2359" si="293">H2344*I2344</f>
        <v>0</v>
      </c>
      <c r="K2344" s="369">
        <v>28700</v>
      </c>
      <c r="L2344" s="369">
        <f t="shared" ref="L2344:L2397" si="294">H2344*K2344</f>
        <v>86100</v>
      </c>
      <c r="M2344" s="369">
        <f t="shared" ref="M2344:M2397" si="295">I2344+K2344</f>
        <v>28700</v>
      </c>
      <c r="N2344" s="369">
        <f t="shared" ref="N2344:N2397" si="296">H2344*M2344</f>
        <v>86100</v>
      </c>
      <c r="O2344" s="151" t="s">
        <v>1466</v>
      </c>
      <c r="P2344" s="524"/>
      <c r="Q2344" s="541"/>
      <c r="R2344" s="862"/>
      <c r="S2344" s="862"/>
    </row>
    <row r="2345" spans="1:19" s="6" customFormat="1" hidden="1" outlineLevel="1">
      <c r="A2345" s="49" t="s">
        <v>2122</v>
      </c>
      <c r="B2345" s="85" t="s">
        <v>1733</v>
      </c>
      <c r="C2345" s="88" t="s">
        <v>1347</v>
      </c>
      <c r="D2345" s="592"/>
      <c r="E2345" s="592"/>
      <c r="F2345" s="592"/>
      <c r="G2345" s="89"/>
      <c r="H2345" s="602"/>
      <c r="I2345" s="687"/>
      <c r="J2345" s="687"/>
      <c r="K2345" s="687"/>
      <c r="L2345" s="687"/>
      <c r="M2345" s="687"/>
      <c r="N2345" s="703"/>
      <c r="O2345" s="156"/>
      <c r="P2345" s="522"/>
      <c r="Q2345" s="559"/>
      <c r="R2345" s="862"/>
      <c r="S2345" s="862"/>
    </row>
    <row r="2346" spans="1:19" s="3" customFormat="1" hidden="1" outlineLevel="1">
      <c r="A2346" s="586" t="s">
        <v>2123</v>
      </c>
      <c r="B2346" s="593" t="s">
        <v>1733</v>
      </c>
      <c r="C2346" s="164" t="s">
        <v>647</v>
      </c>
      <c r="D2346" s="90"/>
      <c r="E2346" s="90"/>
      <c r="F2346" s="90"/>
      <c r="G2346" s="90"/>
      <c r="H2346" s="142"/>
      <c r="I2346" s="688"/>
      <c r="J2346" s="688"/>
      <c r="K2346" s="688"/>
      <c r="L2346" s="688"/>
      <c r="M2346" s="688"/>
      <c r="N2346" s="704"/>
      <c r="O2346" s="226"/>
      <c r="P2346" s="514"/>
      <c r="Q2346" s="550"/>
      <c r="R2346" s="862"/>
      <c r="S2346" s="862"/>
    </row>
    <row r="2347" spans="1:19" s="3" customFormat="1" hidden="1" outlineLevel="1">
      <c r="A2347" s="587" t="s">
        <v>2124</v>
      </c>
      <c r="B2347" s="591" t="s">
        <v>1733</v>
      </c>
      <c r="C2347" s="102" t="s">
        <v>897</v>
      </c>
      <c r="D2347" s="585"/>
      <c r="E2347" s="585"/>
      <c r="F2347" s="585"/>
      <c r="G2347" s="585"/>
      <c r="H2347" s="601"/>
      <c r="I2347" s="491"/>
      <c r="J2347" s="491"/>
      <c r="K2347" s="491"/>
      <c r="L2347" s="491"/>
      <c r="M2347" s="491"/>
      <c r="N2347" s="424"/>
      <c r="O2347" s="56"/>
      <c r="P2347" s="514"/>
      <c r="Q2347" s="550"/>
      <c r="R2347" s="862"/>
      <c r="S2347" s="862"/>
    </row>
    <row r="2348" spans="1:19" s="3" customFormat="1" ht="27.6" hidden="1" outlineLevel="1">
      <c r="A2348" s="30" t="s">
        <v>4947</v>
      </c>
      <c r="B2348" s="31" t="s">
        <v>1733</v>
      </c>
      <c r="C2348" s="454" t="s">
        <v>638</v>
      </c>
      <c r="D2348" s="46" t="s">
        <v>648</v>
      </c>
      <c r="E2348" s="46" t="s">
        <v>2912</v>
      </c>
      <c r="F2348" s="46" t="s">
        <v>649</v>
      </c>
      <c r="G2348" s="46" t="s">
        <v>16</v>
      </c>
      <c r="H2348" s="598">
        <v>23</v>
      </c>
      <c r="I2348" s="475">
        <v>75900</v>
      </c>
      <c r="J2348" s="475">
        <f t="shared" si="293"/>
        <v>1745700</v>
      </c>
      <c r="K2348" s="475">
        <v>16330</v>
      </c>
      <c r="L2348" s="475">
        <f t="shared" si="294"/>
        <v>375590</v>
      </c>
      <c r="M2348" s="475">
        <f t="shared" si="295"/>
        <v>92230</v>
      </c>
      <c r="N2348" s="475">
        <f t="shared" si="296"/>
        <v>2121290</v>
      </c>
      <c r="O2348" s="113"/>
      <c r="P2348" s="514"/>
      <c r="Q2348" s="550"/>
      <c r="R2348" s="862"/>
      <c r="S2348" s="862"/>
    </row>
    <row r="2349" spans="1:19" s="3" customFormat="1" ht="27.6" hidden="1" outlineLevel="1">
      <c r="A2349" s="30" t="s">
        <v>4948</v>
      </c>
      <c r="B2349" s="31" t="s">
        <v>1733</v>
      </c>
      <c r="C2349" s="370" t="s">
        <v>638</v>
      </c>
      <c r="D2349" s="32" t="s">
        <v>650</v>
      </c>
      <c r="E2349" s="32" t="s">
        <v>2912</v>
      </c>
      <c r="F2349" s="32" t="s">
        <v>649</v>
      </c>
      <c r="G2349" s="32" t="s">
        <v>16</v>
      </c>
      <c r="H2349" s="599">
        <v>5</v>
      </c>
      <c r="I2349" s="369">
        <v>97980</v>
      </c>
      <c r="J2349" s="369">
        <f t="shared" si="293"/>
        <v>489900</v>
      </c>
      <c r="K2349" s="369">
        <v>16330</v>
      </c>
      <c r="L2349" s="369">
        <f t="shared" si="294"/>
        <v>81650</v>
      </c>
      <c r="M2349" s="369">
        <f t="shared" si="295"/>
        <v>114310</v>
      </c>
      <c r="N2349" s="369">
        <f t="shared" si="296"/>
        <v>571550</v>
      </c>
      <c r="O2349" s="113"/>
      <c r="P2349" s="514"/>
      <c r="Q2349" s="550"/>
      <c r="R2349" s="862"/>
      <c r="S2349" s="862"/>
    </row>
    <row r="2350" spans="1:19" s="3" customFormat="1" ht="27.6" hidden="1" outlineLevel="1">
      <c r="A2350" s="30" t="s">
        <v>4949</v>
      </c>
      <c r="B2350" s="31" t="s">
        <v>1733</v>
      </c>
      <c r="C2350" s="370" t="s">
        <v>638</v>
      </c>
      <c r="D2350" s="32" t="s">
        <v>651</v>
      </c>
      <c r="E2350" s="32" t="s">
        <v>2912</v>
      </c>
      <c r="F2350" s="32" t="s">
        <v>649</v>
      </c>
      <c r="G2350" s="32" t="s">
        <v>16</v>
      </c>
      <c r="H2350" s="599">
        <v>36</v>
      </c>
      <c r="I2350" s="369">
        <v>158010</v>
      </c>
      <c r="J2350" s="369">
        <f t="shared" si="293"/>
        <v>5688360</v>
      </c>
      <c r="K2350" s="369">
        <v>16330</v>
      </c>
      <c r="L2350" s="369">
        <f t="shared" si="294"/>
        <v>587880</v>
      </c>
      <c r="M2350" s="369">
        <f t="shared" si="295"/>
        <v>174340</v>
      </c>
      <c r="N2350" s="369">
        <f t="shared" si="296"/>
        <v>6276240</v>
      </c>
      <c r="O2350" s="113"/>
      <c r="P2350" s="514"/>
      <c r="Q2350" s="550"/>
      <c r="R2350" s="862"/>
      <c r="S2350" s="862"/>
    </row>
    <row r="2351" spans="1:19" s="3" customFormat="1" hidden="1" outlineLevel="1">
      <c r="A2351" s="587" t="s">
        <v>2125</v>
      </c>
      <c r="B2351" s="591" t="s">
        <v>1733</v>
      </c>
      <c r="C2351" s="102" t="s">
        <v>2891</v>
      </c>
      <c r="D2351" s="585"/>
      <c r="E2351" s="585"/>
      <c r="F2351" s="585"/>
      <c r="G2351" s="585"/>
      <c r="H2351" s="601"/>
      <c r="I2351" s="491"/>
      <c r="J2351" s="491"/>
      <c r="K2351" s="491"/>
      <c r="L2351" s="491"/>
      <c r="M2351" s="491"/>
      <c r="N2351" s="424"/>
      <c r="O2351" s="56"/>
      <c r="P2351" s="514"/>
      <c r="Q2351" s="550"/>
      <c r="R2351" s="862"/>
      <c r="S2351" s="862"/>
    </row>
    <row r="2352" spans="1:19" s="3" customFormat="1" ht="27.6" hidden="1" outlineLevel="1">
      <c r="A2352" s="30" t="s">
        <v>4950</v>
      </c>
      <c r="B2352" s="31" t="s">
        <v>1733</v>
      </c>
      <c r="C2352" s="370" t="s">
        <v>639</v>
      </c>
      <c r="D2352" s="32" t="s">
        <v>652</v>
      </c>
      <c r="E2352" s="32" t="s">
        <v>2912</v>
      </c>
      <c r="F2352" s="32" t="s">
        <v>653</v>
      </c>
      <c r="G2352" s="32" t="s">
        <v>16</v>
      </c>
      <c r="H2352" s="599">
        <v>67</v>
      </c>
      <c r="I2352" s="426">
        <v>198.33333333333331</v>
      </c>
      <c r="J2352" s="369">
        <f t="shared" si="293"/>
        <v>13288.333333333332</v>
      </c>
      <c r="K2352" s="426">
        <v>199.5</v>
      </c>
      <c r="L2352" s="369">
        <f t="shared" si="294"/>
        <v>13366.5</v>
      </c>
      <c r="M2352" s="369">
        <f t="shared" si="295"/>
        <v>397.83333333333331</v>
      </c>
      <c r="N2352" s="369">
        <f t="shared" si="296"/>
        <v>26654.833333333332</v>
      </c>
      <c r="O2352" s="113"/>
      <c r="P2352" s="514"/>
      <c r="Q2352" s="550"/>
      <c r="R2352" s="862"/>
      <c r="S2352" s="862"/>
    </row>
    <row r="2353" spans="1:19" s="3" customFormat="1" ht="27.6" hidden="1" outlineLevel="1">
      <c r="A2353" s="30" t="s">
        <v>4951</v>
      </c>
      <c r="B2353" s="31" t="s">
        <v>1733</v>
      </c>
      <c r="C2353" s="370" t="s">
        <v>640</v>
      </c>
      <c r="D2353" s="32" t="s">
        <v>654</v>
      </c>
      <c r="E2353" s="32" t="s">
        <v>2912</v>
      </c>
      <c r="F2353" s="32" t="s">
        <v>655</v>
      </c>
      <c r="G2353" s="32" t="s">
        <v>16</v>
      </c>
      <c r="H2353" s="599">
        <v>26</v>
      </c>
      <c r="I2353" s="426">
        <v>4993.3333333333339</v>
      </c>
      <c r="J2353" s="369">
        <f t="shared" si="293"/>
        <v>129826.66666666669</v>
      </c>
      <c r="K2353" s="426">
        <v>1995</v>
      </c>
      <c r="L2353" s="369">
        <f t="shared" si="294"/>
        <v>51870</v>
      </c>
      <c r="M2353" s="369">
        <f t="shared" si="295"/>
        <v>6988.3333333333339</v>
      </c>
      <c r="N2353" s="369">
        <f t="shared" si="296"/>
        <v>181696.66666666669</v>
      </c>
      <c r="O2353" s="113"/>
      <c r="P2353" s="514"/>
      <c r="Q2353" s="550"/>
      <c r="R2353" s="862"/>
      <c r="S2353" s="862"/>
    </row>
    <row r="2354" spans="1:19" s="3" customFormat="1" ht="27.6" hidden="1" outlineLevel="1">
      <c r="A2354" s="30" t="s">
        <v>4952</v>
      </c>
      <c r="B2354" s="31" t="s">
        <v>1733</v>
      </c>
      <c r="C2354" s="370" t="s">
        <v>641</v>
      </c>
      <c r="D2354" s="32" t="s">
        <v>656</v>
      </c>
      <c r="E2354" s="32" t="s">
        <v>2912</v>
      </c>
      <c r="F2354" s="32" t="s">
        <v>655</v>
      </c>
      <c r="G2354" s="32" t="s">
        <v>16</v>
      </c>
      <c r="H2354" s="599">
        <v>26</v>
      </c>
      <c r="I2354" s="426">
        <v>4771.666666666667</v>
      </c>
      <c r="J2354" s="369">
        <f t="shared" si="293"/>
        <v>124063.33333333334</v>
      </c>
      <c r="K2354" s="426">
        <v>1995</v>
      </c>
      <c r="L2354" s="369">
        <f t="shared" si="294"/>
        <v>51870</v>
      </c>
      <c r="M2354" s="369">
        <f t="shared" si="295"/>
        <v>6766.666666666667</v>
      </c>
      <c r="N2354" s="369">
        <f t="shared" si="296"/>
        <v>175933.33333333334</v>
      </c>
      <c r="O2354" s="113"/>
      <c r="P2354" s="514"/>
      <c r="Q2354" s="550"/>
      <c r="R2354" s="862"/>
      <c r="S2354" s="862"/>
    </row>
    <row r="2355" spans="1:19" s="3" customFormat="1" ht="27.6" hidden="1" outlineLevel="1">
      <c r="A2355" s="30" t="s">
        <v>4953</v>
      </c>
      <c r="B2355" s="31" t="s">
        <v>1733</v>
      </c>
      <c r="C2355" s="370" t="s">
        <v>642</v>
      </c>
      <c r="D2355" s="32" t="s">
        <v>657</v>
      </c>
      <c r="E2355" s="32" t="s">
        <v>2912</v>
      </c>
      <c r="F2355" s="32" t="s">
        <v>655</v>
      </c>
      <c r="G2355" s="32" t="s">
        <v>16</v>
      </c>
      <c r="H2355" s="599">
        <v>2</v>
      </c>
      <c r="I2355" s="426">
        <v>48381.666666666664</v>
      </c>
      <c r="J2355" s="369">
        <f t="shared" si="293"/>
        <v>96763.333333333328</v>
      </c>
      <c r="K2355" s="426">
        <v>8273.2650000000012</v>
      </c>
      <c r="L2355" s="369">
        <f t="shared" si="294"/>
        <v>16546.530000000002</v>
      </c>
      <c r="M2355" s="369">
        <f t="shared" si="295"/>
        <v>56654.931666666664</v>
      </c>
      <c r="N2355" s="369">
        <f t="shared" si="296"/>
        <v>113309.86333333333</v>
      </c>
      <c r="O2355" s="113"/>
      <c r="P2355" s="514"/>
      <c r="Q2355" s="550"/>
      <c r="R2355" s="862"/>
      <c r="S2355" s="862"/>
    </row>
    <row r="2356" spans="1:19" s="3" customFormat="1" ht="27.6" hidden="1" outlineLevel="1">
      <c r="A2356" s="30" t="s">
        <v>4954</v>
      </c>
      <c r="B2356" s="31" t="s">
        <v>1733</v>
      </c>
      <c r="C2356" s="370" t="s">
        <v>643</v>
      </c>
      <c r="D2356" s="32" t="s">
        <v>658</v>
      </c>
      <c r="E2356" s="32" t="s">
        <v>2912</v>
      </c>
      <c r="F2356" s="32" t="s">
        <v>655</v>
      </c>
      <c r="G2356" s="32" t="s">
        <v>16</v>
      </c>
      <c r="H2356" s="599">
        <v>1</v>
      </c>
      <c r="I2356" s="426">
        <v>17383.333333333336</v>
      </c>
      <c r="J2356" s="369">
        <f t="shared" si="293"/>
        <v>17383.333333333336</v>
      </c>
      <c r="K2356" s="426">
        <v>2972.55</v>
      </c>
      <c r="L2356" s="369">
        <f t="shared" si="294"/>
        <v>2972.55</v>
      </c>
      <c r="M2356" s="369">
        <f t="shared" si="295"/>
        <v>20355.883333333335</v>
      </c>
      <c r="N2356" s="369">
        <f t="shared" si="296"/>
        <v>20355.883333333335</v>
      </c>
      <c r="O2356" s="113"/>
      <c r="P2356" s="514"/>
      <c r="Q2356" s="550"/>
      <c r="R2356" s="862"/>
      <c r="S2356" s="862"/>
    </row>
    <row r="2357" spans="1:19" s="3" customFormat="1" hidden="1" outlineLevel="1">
      <c r="A2357" s="30" t="s">
        <v>4955</v>
      </c>
      <c r="B2357" s="31" t="s">
        <v>1733</v>
      </c>
      <c r="C2357" s="370" t="s">
        <v>644</v>
      </c>
      <c r="D2357" s="32" t="s">
        <v>659</v>
      </c>
      <c r="E2357" s="32" t="s">
        <v>2912</v>
      </c>
      <c r="F2357" s="32" t="s">
        <v>655</v>
      </c>
      <c r="G2357" s="32" t="s">
        <v>16</v>
      </c>
      <c r="H2357" s="599">
        <v>1</v>
      </c>
      <c r="I2357" s="426">
        <v>20696.666666666668</v>
      </c>
      <c r="J2357" s="369">
        <f t="shared" si="293"/>
        <v>20696.666666666668</v>
      </c>
      <c r="K2357" s="426">
        <v>3539.13</v>
      </c>
      <c r="L2357" s="369">
        <f t="shared" si="294"/>
        <v>3539.13</v>
      </c>
      <c r="M2357" s="369">
        <f t="shared" si="295"/>
        <v>24235.796666666669</v>
      </c>
      <c r="N2357" s="369">
        <f t="shared" si="296"/>
        <v>24235.796666666669</v>
      </c>
      <c r="O2357" s="113"/>
      <c r="P2357" s="514"/>
      <c r="Q2357" s="550"/>
      <c r="R2357" s="862"/>
      <c r="S2357" s="862"/>
    </row>
    <row r="2358" spans="1:19" s="3" customFormat="1" ht="55.2" hidden="1" outlineLevel="1">
      <c r="A2358" s="30" t="s">
        <v>4956</v>
      </c>
      <c r="B2358" s="52" t="s">
        <v>1733</v>
      </c>
      <c r="C2358" s="370" t="s">
        <v>645</v>
      </c>
      <c r="D2358" s="32" t="s">
        <v>2912</v>
      </c>
      <c r="E2358" s="32">
        <v>2105888</v>
      </c>
      <c r="F2358" s="32" t="s">
        <v>624</v>
      </c>
      <c r="G2358" s="32" t="s">
        <v>16</v>
      </c>
      <c r="H2358" s="599">
        <v>260</v>
      </c>
      <c r="I2358" s="426">
        <v>163.49666666666664</v>
      </c>
      <c r="J2358" s="369">
        <f t="shared" si="293"/>
        <v>42509.133333333324</v>
      </c>
      <c r="K2358" s="755">
        <v>0</v>
      </c>
      <c r="L2358" s="369">
        <f t="shared" si="294"/>
        <v>0</v>
      </c>
      <c r="M2358" s="369">
        <f t="shared" si="295"/>
        <v>163.49666666666664</v>
      </c>
      <c r="N2358" s="369">
        <f t="shared" si="296"/>
        <v>42509.133333333324</v>
      </c>
      <c r="O2358" s="158" t="s">
        <v>660</v>
      </c>
      <c r="P2358" s="514"/>
      <c r="Q2358" s="550"/>
      <c r="R2358" s="862"/>
      <c r="S2358" s="862"/>
    </row>
    <row r="2359" spans="1:19" s="3" customFormat="1" ht="27.6" hidden="1" outlineLevel="1">
      <c r="A2359" s="30" t="s">
        <v>4957</v>
      </c>
      <c r="B2359" s="31" t="s">
        <v>1733</v>
      </c>
      <c r="C2359" s="370" t="s">
        <v>646</v>
      </c>
      <c r="D2359" s="32" t="s">
        <v>2912</v>
      </c>
      <c r="E2359" s="32">
        <v>371827</v>
      </c>
      <c r="F2359" s="32" t="s">
        <v>624</v>
      </c>
      <c r="G2359" s="32" t="s">
        <v>16</v>
      </c>
      <c r="H2359" s="599">
        <v>16</v>
      </c>
      <c r="I2359" s="426">
        <v>473.16500000000002</v>
      </c>
      <c r="J2359" s="369">
        <f t="shared" si="293"/>
        <v>7570.64</v>
      </c>
      <c r="K2359" s="426">
        <v>0</v>
      </c>
      <c r="L2359" s="369">
        <f t="shared" si="294"/>
        <v>0</v>
      </c>
      <c r="M2359" s="369">
        <f t="shared" si="295"/>
        <v>473.16500000000002</v>
      </c>
      <c r="N2359" s="369">
        <f t="shared" si="296"/>
        <v>7570.64</v>
      </c>
      <c r="O2359" s="113" t="s">
        <v>661</v>
      </c>
      <c r="P2359" s="514"/>
      <c r="Q2359" s="550"/>
      <c r="R2359" s="862"/>
      <c r="S2359" s="862"/>
    </row>
    <row r="2360" spans="1:19" s="3" customFormat="1" hidden="1" outlineLevel="1">
      <c r="A2360" s="586" t="s">
        <v>2142</v>
      </c>
      <c r="B2360" s="593" t="s">
        <v>1733</v>
      </c>
      <c r="C2360" s="164" t="s">
        <v>708</v>
      </c>
      <c r="D2360" s="90"/>
      <c r="E2360" s="90"/>
      <c r="F2360" s="90"/>
      <c r="G2360" s="90"/>
      <c r="H2360" s="142"/>
      <c r="I2360" s="688"/>
      <c r="J2360" s="688"/>
      <c r="K2360" s="688"/>
      <c r="L2360" s="688"/>
      <c r="M2360" s="688"/>
      <c r="N2360" s="704"/>
      <c r="O2360" s="157"/>
      <c r="P2360" s="514"/>
      <c r="Q2360" s="550"/>
      <c r="R2360" s="862"/>
      <c r="S2360" s="862"/>
    </row>
    <row r="2361" spans="1:19" s="3" customFormat="1" hidden="1" outlineLevel="1">
      <c r="A2361" s="587" t="s">
        <v>2143</v>
      </c>
      <c r="B2361" s="591" t="s">
        <v>1733</v>
      </c>
      <c r="C2361" s="102" t="s">
        <v>40</v>
      </c>
      <c r="D2361" s="585"/>
      <c r="E2361" s="585"/>
      <c r="F2361" s="585"/>
      <c r="G2361" s="585"/>
      <c r="H2361" s="601"/>
      <c r="I2361" s="491"/>
      <c r="J2361" s="491"/>
      <c r="K2361" s="491"/>
      <c r="L2361" s="491"/>
      <c r="M2361" s="491"/>
      <c r="N2361" s="424"/>
      <c r="O2361" s="157"/>
      <c r="P2361" s="514"/>
      <c r="Q2361" s="550"/>
      <c r="R2361" s="862"/>
      <c r="S2361" s="862"/>
    </row>
    <row r="2362" spans="1:19" s="3" customFormat="1" ht="27.6" hidden="1" outlineLevel="1">
      <c r="A2362" s="30" t="s">
        <v>5413</v>
      </c>
      <c r="B2362" s="31" t="s">
        <v>1733</v>
      </c>
      <c r="C2362" s="370" t="s">
        <v>662</v>
      </c>
      <c r="D2362" s="32" t="s">
        <v>2912</v>
      </c>
      <c r="E2362" s="32" t="s">
        <v>2912</v>
      </c>
      <c r="F2362" s="32" t="s">
        <v>2912</v>
      </c>
      <c r="G2362" s="32" t="s">
        <v>16</v>
      </c>
      <c r="H2362" s="599">
        <v>2</v>
      </c>
      <c r="I2362" s="426">
        <v>0</v>
      </c>
      <c r="J2362" s="369">
        <f t="shared" ref="J2362:J2433" si="297">H2362*I2362</f>
        <v>0</v>
      </c>
      <c r="K2362" s="481"/>
      <c r="L2362" s="369">
        <f t="shared" si="294"/>
        <v>0</v>
      </c>
      <c r="M2362" s="369">
        <f t="shared" si="295"/>
        <v>0</v>
      </c>
      <c r="N2362" s="369">
        <f t="shared" si="296"/>
        <v>0</v>
      </c>
      <c r="O2362" s="113" t="s">
        <v>750</v>
      </c>
      <c r="P2362" s="514"/>
      <c r="Q2362" s="550"/>
      <c r="R2362" s="862"/>
      <c r="S2362" s="862"/>
    </row>
    <row r="2363" spans="1:19" s="3" customFormat="1" ht="27.6" hidden="1" outlineLevel="1">
      <c r="A2363" s="30" t="s">
        <v>5414</v>
      </c>
      <c r="B2363" s="31" t="s">
        <v>1733</v>
      </c>
      <c r="C2363" s="370" t="s">
        <v>663</v>
      </c>
      <c r="D2363" s="32" t="s">
        <v>2912</v>
      </c>
      <c r="E2363" s="32">
        <v>5527151</v>
      </c>
      <c r="F2363" s="32" t="s">
        <v>709</v>
      </c>
      <c r="G2363" s="32" t="s">
        <v>16</v>
      </c>
      <c r="H2363" s="599">
        <f>1*2</f>
        <v>2</v>
      </c>
      <c r="I2363" s="426">
        <v>154187.83333333334</v>
      </c>
      <c r="J2363" s="369">
        <f t="shared" si="297"/>
        <v>308375.66666666669</v>
      </c>
      <c r="K2363" s="426">
        <v>26366.119499999997</v>
      </c>
      <c r="L2363" s="369">
        <f t="shared" si="294"/>
        <v>52732.238999999994</v>
      </c>
      <c r="M2363" s="369">
        <f t="shared" si="295"/>
        <v>180553.95283333334</v>
      </c>
      <c r="N2363" s="369">
        <f t="shared" si="296"/>
        <v>361107.90566666669</v>
      </c>
      <c r="O2363" s="113"/>
      <c r="P2363" s="514"/>
      <c r="Q2363" s="550"/>
      <c r="R2363" s="862"/>
      <c r="S2363" s="862"/>
    </row>
    <row r="2364" spans="1:19" s="3" customFormat="1" hidden="1" outlineLevel="1">
      <c r="A2364" s="30" t="s">
        <v>5415</v>
      </c>
      <c r="B2364" s="31" t="s">
        <v>1733</v>
      </c>
      <c r="C2364" s="370" t="s">
        <v>664</v>
      </c>
      <c r="D2364" s="32" t="s">
        <v>2912</v>
      </c>
      <c r="E2364" s="32">
        <v>5502010</v>
      </c>
      <c r="F2364" s="32" t="s">
        <v>709</v>
      </c>
      <c r="G2364" s="32" t="s">
        <v>16</v>
      </c>
      <c r="H2364" s="599">
        <f>1*2</f>
        <v>2</v>
      </c>
      <c r="I2364" s="426">
        <v>14596.166666666666</v>
      </c>
      <c r="J2364" s="369">
        <f t="shared" si="297"/>
        <v>29192.333333333332</v>
      </c>
      <c r="K2364" s="426">
        <v>2495.9445000000001</v>
      </c>
      <c r="L2364" s="369">
        <f t="shared" si="294"/>
        <v>4991.8890000000001</v>
      </c>
      <c r="M2364" s="369">
        <f t="shared" si="295"/>
        <v>17092.111166666666</v>
      </c>
      <c r="N2364" s="369">
        <f t="shared" si="296"/>
        <v>34184.222333333331</v>
      </c>
      <c r="O2364" s="113"/>
      <c r="P2364" s="514"/>
      <c r="Q2364" s="550"/>
      <c r="R2364" s="862"/>
      <c r="S2364" s="862"/>
    </row>
    <row r="2365" spans="1:19" s="3" customFormat="1" hidden="1" outlineLevel="1">
      <c r="A2365" s="30" t="s">
        <v>5416</v>
      </c>
      <c r="B2365" s="31" t="s">
        <v>1733</v>
      </c>
      <c r="C2365" s="370" t="s">
        <v>665</v>
      </c>
      <c r="D2365" s="32" t="s">
        <v>2912</v>
      </c>
      <c r="E2365" s="32">
        <v>7980000</v>
      </c>
      <c r="F2365" s="32" t="s">
        <v>709</v>
      </c>
      <c r="G2365" s="32" t="s">
        <v>16</v>
      </c>
      <c r="H2365" s="599">
        <f>1*2</f>
        <v>2</v>
      </c>
      <c r="I2365" s="426">
        <v>3918.833333333333</v>
      </c>
      <c r="J2365" s="369">
        <f t="shared" si="297"/>
        <v>7837.6666666666661</v>
      </c>
      <c r="K2365" s="426">
        <v>670.12049999999999</v>
      </c>
      <c r="L2365" s="369">
        <f t="shared" si="294"/>
        <v>1340.241</v>
      </c>
      <c r="M2365" s="369">
        <f t="shared" si="295"/>
        <v>4588.953833333333</v>
      </c>
      <c r="N2365" s="369">
        <f t="shared" si="296"/>
        <v>9177.907666666666</v>
      </c>
      <c r="O2365" s="113"/>
      <c r="P2365" s="514"/>
      <c r="Q2365" s="550"/>
      <c r="R2365" s="862"/>
      <c r="S2365" s="862"/>
    </row>
    <row r="2366" spans="1:19" s="3" customFormat="1" hidden="1" outlineLevel="1">
      <c r="A2366" s="30" t="s">
        <v>5417</v>
      </c>
      <c r="B2366" s="31" t="s">
        <v>1733</v>
      </c>
      <c r="C2366" s="370" t="s">
        <v>666</v>
      </c>
      <c r="D2366" s="32" t="s">
        <v>2912</v>
      </c>
      <c r="E2366" s="32">
        <v>5501655</v>
      </c>
      <c r="F2366" s="32" t="s">
        <v>709</v>
      </c>
      <c r="G2366" s="32" t="s">
        <v>16</v>
      </c>
      <c r="H2366" s="599">
        <f>1*2</f>
        <v>2</v>
      </c>
      <c r="I2366" s="426">
        <v>5971</v>
      </c>
      <c r="J2366" s="369">
        <f t="shared" si="297"/>
        <v>11942</v>
      </c>
      <c r="K2366" s="426">
        <v>1021.0409999999999</v>
      </c>
      <c r="L2366" s="369">
        <f t="shared" si="294"/>
        <v>2042.0819999999999</v>
      </c>
      <c r="M2366" s="369">
        <f t="shared" si="295"/>
        <v>6992.0410000000002</v>
      </c>
      <c r="N2366" s="369">
        <f t="shared" si="296"/>
        <v>13984.082</v>
      </c>
      <c r="O2366" s="113"/>
      <c r="P2366" s="514"/>
      <c r="Q2366" s="550"/>
      <c r="R2366" s="862"/>
      <c r="S2366" s="862"/>
    </row>
    <row r="2367" spans="1:19" s="3" customFormat="1" hidden="1" outlineLevel="1">
      <c r="A2367" s="30" t="s">
        <v>5418</v>
      </c>
      <c r="B2367" s="31" t="s">
        <v>1733</v>
      </c>
      <c r="C2367" s="370" t="s">
        <v>667</v>
      </c>
      <c r="D2367" s="32" t="s">
        <v>2912</v>
      </c>
      <c r="E2367" s="32">
        <v>7240230</v>
      </c>
      <c r="F2367" s="32" t="s">
        <v>709</v>
      </c>
      <c r="G2367" s="32" t="s">
        <v>16</v>
      </c>
      <c r="H2367" s="599">
        <f>10*2</f>
        <v>20</v>
      </c>
      <c r="I2367" s="426">
        <v>13438.833333333332</v>
      </c>
      <c r="J2367" s="369">
        <f t="shared" si="297"/>
        <v>268776.66666666663</v>
      </c>
      <c r="K2367" s="426">
        <v>2298.0405000000001</v>
      </c>
      <c r="L2367" s="369">
        <f t="shared" si="294"/>
        <v>45960.81</v>
      </c>
      <c r="M2367" s="369">
        <f t="shared" si="295"/>
        <v>15736.873833333331</v>
      </c>
      <c r="N2367" s="369">
        <f t="shared" si="296"/>
        <v>314737.47666666663</v>
      </c>
      <c r="O2367" s="113"/>
      <c r="P2367" s="514"/>
      <c r="Q2367" s="550"/>
      <c r="R2367" s="862"/>
      <c r="S2367" s="862"/>
    </row>
    <row r="2368" spans="1:19" s="3" customFormat="1" ht="41.4" hidden="1" outlineLevel="1">
      <c r="A2368" s="30" t="s">
        <v>5419</v>
      </c>
      <c r="B2368" s="31" t="s">
        <v>1733</v>
      </c>
      <c r="C2368" s="370" t="s">
        <v>668</v>
      </c>
      <c r="D2368" s="32" t="s">
        <v>710</v>
      </c>
      <c r="E2368" s="32" t="s">
        <v>711</v>
      </c>
      <c r="F2368" s="32" t="s">
        <v>712</v>
      </c>
      <c r="G2368" s="32" t="s">
        <v>16</v>
      </c>
      <c r="H2368" s="599">
        <f>1*2</f>
        <v>2</v>
      </c>
      <c r="I2368" s="426">
        <v>82716.666666666672</v>
      </c>
      <c r="J2368" s="369">
        <f t="shared" si="297"/>
        <v>165433.33333333334</v>
      </c>
      <c r="K2368" s="426">
        <v>14144.550000000001</v>
      </c>
      <c r="L2368" s="369">
        <f t="shared" si="294"/>
        <v>28289.100000000002</v>
      </c>
      <c r="M2368" s="369">
        <f t="shared" si="295"/>
        <v>96861.216666666674</v>
      </c>
      <c r="N2368" s="369">
        <f t="shared" si="296"/>
        <v>193722.43333333335</v>
      </c>
      <c r="O2368" s="113" t="s">
        <v>751</v>
      </c>
      <c r="P2368" s="514"/>
      <c r="Q2368" s="550"/>
      <c r="R2368" s="862"/>
      <c r="S2368" s="862"/>
    </row>
    <row r="2369" spans="1:19" s="3" customFormat="1" ht="27.6" hidden="1" outlineLevel="1">
      <c r="A2369" s="30" t="s">
        <v>5420</v>
      </c>
      <c r="B2369" s="31" t="s">
        <v>1733</v>
      </c>
      <c r="C2369" s="370" t="s">
        <v>669</v>
      </c>
      <c r="D2369" s="32" t="s">
        <v>713</v>
      </c>
      <c r="E2369" s="32" t="s">
        <v>2912</v>
      </c>
      <c r="F2369" s="32" t="s">
        <v>714</v>
      </c>
      <c r="G2369" s="32" t="s">
        <v>16</v>
      </c>
      <c r="H2369" s="599">
        <f>1*2</f>
        <v>2</v>
      </c>
      <c r="I2369" s="426">
        <v>75726</v>
      </c>
      <c r="J2369" s="369">
        <f t="shared" si="297"/>
        <v>151452</v>
      </c>
      <c r="K2369" s="426">
        <v>12949.145999999999</v>
      </c>
      <c r="L2369" s="369">
        <f t="shared" si="294"/>
        <v>25898.291999999998</v>
      </c>
      <c r="M2369" s="369">
        <f t="shared" si="295"/>
        <v>88675.145999999993</v>
      </c>
      <c r="N2369" s="369">
        <f t="shared" si="296"/>
        <v>177350.29199999999</v>
      </c>
      <c r="O2369" s="113" t="s">
        <v>752</v>
      </c>
      <c r="P2369" s="514"/>
      <c r="Q2369" s="550"/>
      <c r="R2369" s="862"/>
      <c r="S2369" s="862"/>
    </row>
    <row r="2370" spans="1:19" s="3" customFormat="1" hidden="1" outlineLevel="1">
      <c r="A2370" s="30" t="s">
        <v>5421</v>
      </c>
      <c r="B2370" s="31" t="s">
        <v>1733</v>
      </c>
      <c r="C2370" s="370" t="s">
        <v>671</v>
      </c>
      <c r="D2370" s="32" t="s">
        <v>715</v>
      </c>
      <c r="E2370" s="32" t="s">
        <v>2912</v>
      </c>
      <c r="F2370" s="32" t="s">
        <v>716</v>
      </c>
      <c r="G2370" s="32" t="s">
        <v>31</v>
      </c>
      <c r="H2370" s="599">
        <v>1</v>
      </c>
      <c r="I2370" s="426">
        <v>4138.1666666666661</v>
      </c>
      <c r="J2370" s="369">
        <f t="shared" si="297"/>
        <v>4138.1666666666661</v>
      </c>
      <c r="K2370" s="426">
        <v>4655</v>
      </c>
      <c r="L2370" s="369">
        <f t="shared" si="294"/>
        <v>4655</v>
      </c>
      <c r="M2370" s="369">
        <f t="shared" si="295"/>
        <v>8793.1666666666661</v>
      </c>
      <c r="N2370" s="369">
        <f t="shared" si="296"/>
        <v>8793.1666666666661</v>
      </c>
      <c r="O2370" s="113"/>
      <c r="P2370" s="514"/>
      <c r="Q2370" s="550"/>
      <c r="R2370" s="862"/>
      <c r="S2370" s="862"/>
    </row>
    <row r="2371" spans="1:19" s="3" customFormat="1" hidden="1" outlineLevel="1">
      <c r="A2371" s="30" t="s">
        <v>5422</v>
      </c>
      <c r="B2371" s="31" t="s">
        <v>1733</v>
      </c>
      <c r="C2371" s="370" t="s">
        <v>672</v>
      </c>
      <c r="D2371" s="32" t="s">
        <v>717</v>
      </c>
      <c r="E2371" s="32" t="s">
        <v>2912</v>
      </c>
      <c r="F2371" s="32" t="s">
        <v>716</v>
      </c>
      <c r="G2371" s="32" t="s">
        <v>16</v>
      </c>
      <c r="H2371" s="599">
        <v>1</v>
      </c>
      <c r="I2371" s="426">
        <v>484150.33333333326</v>
      </c>
      <c r="J2371" s="369">
        <f t="shared" si="297"/>
        <v>484150.33333333326</v>
      </c>
      <c r="K2371" s="426">
        <v>82789.706999999995</v>
      </c>
      <c r="L2371" s="369">
        <f t="shared" si="294"/>
        <v>82789.706999999995</v>
      </c>
      <c r="M2371" s="369">
        <f t="shared" si="295"/>
        <v>566940.04033333319</v>
      </c>
      <c r="N2371" s="369">
        <f t="shared" si="296"/>
        <v>566940.04033333319</v>
      </c>
      <c r="O2371" s="113"/>
      <c r="P2371" s="514"/>
      <c r="Q2371" s="550"/>
      <c r="R2371" s="862"/>
      <c r="S2371" s="862"/>
    </row>
    <row r="2372" spans="1:19" s="3" customFormat="1" hidden="1" outlineLevel="1">
      <c r="A2372" s="30" t="s">
        <v>5423</v>
      </c>
      <c r="B2372" s="31" t="s">
        <v>1733</v>
      </c>
      <c r="C2372" s="370" t="s">
        <v>673</v>
      </c>
      <c r="D2372" s="32" t="s">
        <v>718</v>
      </c>
      <c r="E2372" s="32" t="s">
        <v>2912</v>
      </c>
      <c r="F2372" s="32" t="s">
        <v>716</v>
      </c>
      <c r="G2372" s="32" t="s">
        <v>16</v>
      </c>
      <c r="H2372" s="599">
        <v>9</v>
      </c>
      <c r="I2372" s="426">
        <v>295491</v>
      </c>
      <c r="J2372" s="369">
        <f t="shared" si="297"/>
        <v>2659419</v>
      </c>
      <c r="K2372" s="426">
        <v>50528.960999999996</v>
      </c>
      <c r="L2372" s="369">
        <f t="shared" si="294"/>
        <v>454760.64899999998</v>
      </c>
      <c r="M2372" s="369">
        <f t="shared" si="295"/>
        <v>346019.96100000001</v>
      </c>
      <c r="N2372" s="369">
        <f t="shared" si="296"/>
        <v>3114179.6490000002</v>
      </c>
      <c r="O2372" s="113"/>
      <c r="P2372" s="514"/>
      <c r="Q2372" s="550"/>
      <c r="R2372" s="862"/>
      <c r="S2372" s="862"/>
    </row>
    <row r="2373" spans="1:19" s="3" customFormat="1" hidden="1" outlineLevel="1">
      <c r="A2373" s="30" t="s">
        <v>5424</v>
      </c>
      <c r="B2373" s="31" t="s">
        <v>1733</v>
      </c>
      <c r="C2373" s="370" t="s">
        <v>674</v>
      </c>
      <c r="D2373" s="32" t="s">
        <v>719</v>
      </c>
      <c r="E2373" s="32" t="s">
        <v>2912</v>
      </c>
      <c r="F2373" s="32" t="s">
        <v>716</v>
      </c>
      <c r="G2373" s="32" t="s">
        <v>16</v>
      </c>
      <c r="H2373" s="599">
        <v>2</v>
      </c>
      <c r="I2373" s="426">
        <v>320457.66666666663</v>
      </c>
      <c r="J2373" s="369">
        <f t="shared" si="297"/>
        <v>640915.33333333326</v>
      </c>
      <c r="K2373" s="426">
        <v>54798.260999999999</v>
      </c>
      <c r="L2373" s="369">
        <f t="shared" si="294"/>
        <v>109596.522</v>
      </c>
      <c r="M2373" s="369">
        <f t="shared" si="295"/>
        <v>375255.92766666663</v>
      </c>
      <c r="N2373" s="369">
        <f t="shared" si="296"/>
        <v>750511.85533333325</v>
      </c>
      <c r="O2373" s="113"/>
      <c r="P2373" s="514"/>
      <c r="Q2373" s="550"/>
      <c r="R2373" s="862"/>
      <c r="S2373" s="862"/>
    </row>
    <row r="2374" spans="1:19" s="3" customFormat="1" hidden="1" outlineLevel="1">
      <c r="A2374" s="30" t="s">
        <v>5425</v>
      </c>
      <c r="B2374" s="31" t="s">
        <v>1733</v>
      </c>
      <c r="C2374" s="370" t="s">
        <v>675</v>
      </c>
      <c r="D2374" s="32" t="s">
        <v>720</v>
      </c>
      <c r="E2374" s="32" t="s">
        <v>2912</v>
      </c>
      <c r="F2374" s="32" t="s">
        <v>716</v>
      </c>
      <c r="G2374" s="32" t="s">
        <v>16</v>
      </c>
      <c r="H2374" s="599">
        <v>1</v>
      </c>
      <c r="I2374" s="426">
        <v>130401.83333333333</v>
      </c>
      <c r="J2374" s="369">
        <f t="shared" si="297"/>
        <v>130401.83333333333</v>
      </c>
      <c r="K2374" s="426">
        <v>22298.713500000002</v>
      </c>
      <c r="L2374" s="369">
        <f t="shared" si="294"/>
        <v>22298.713500000002</v>
      </c>
      <c r="M2374" s="369">
        <f t="shared" si="295"/>
        <v>152700.54683333333</v>
      </c>
      <c r="N2374" s="369">
        <f t="shared" si="296"/>
        <v>152700.54683333333</v>
      </c>
      <c r="O2374" s="113"/>
      <c r="P2374" s="514"/>
      <c r="Q2374" s="550"/>
      <c r="R2374" s="862"/>
      <c r="S2374" s="862"/>
    </row>
    <row r="2375" spans="1:19" s="3" customFormat="1" ht="27.6" hidden="1" outlineLevel="1">
      <c r="A2375" s="30" t="s">
        <v>5426</v>
      </c>
      <c r="B2375" s="31" t="s">
        <v>1733</v>
      </c>
      <c r="C2375" s="370" t="s">
        <v>676</v>
      </c>
      <c r="D2375" s="32" t="s">
        <v>721</v>
      </c>
      <c r="E2375" s="32" t="s">
        <v>2912</v>
      </c>
      <c r="F2375" s="32" t="s">
        <v>722</v>
      </c>
      <c r="G2375" s="32" t="s">
        <v>16</v>
      </c>
      <c r="H2375" s="599">
        <v>1</v>
      </c>
      <c r="I2375" s="426">
        <v>14414.166666666668</v>
      </c>
      <c r="J2375" s="369">
        <f t="shared" si="297"/>
        <v>14414.166666666668</v>
      </c>
      <c r="K2375" s="426">
        <v>2464.8225000000002</v>
      </c>
      <c r="L2375" s="369">
        <f t="shared" si="294"/>
        <v>2464.8225000000002</v>
      </c>
      <c r="M2375" s="369">
        <f t="shared" si="295"/>
        <v>16878.989166666666</v>
      </c>
      <c r="N2375" s="369">
        <f t="shared" si="296"/>
        <v>16878.989166666666</v>
      </c>
      <c r="O2375" s="113"/>
      <c r="P2375" s="514"/>
      <c r="Q2375" s="550"/>
      <c r="R2375" s="862"/>
      <c r="S2375" s="862"/>
    </row>
    <row r="2376" spans="1:19" s="3" customFormat="1" hidden="1" outlineLevel="1">
      <c r="A2376" s="30" t="s">
        <v>5427</v>
      </c>
      <c r="B2376" s="31" t="s">
        <v>1733</v>
      </c>
      <c r="C2376" s="370" t="s">
        <v>677</v>
      </c>
      <c r="D2376" s="32" t="s">
        <v>723</v>
      </c>
      <c r="E2376" s="32" t="s">
        <v>2912</v>
      </c>
      <c r="F2376" s="32" t="s">
        <v>716</v>
      </c>
      <c r="G2376" s="32" t="s">
        <v>16</v>
      </c>
      <c r="H2376" s="599">
        <v>7</v>
      </c>
      <c r="I2376" s="426">
        <v>72184</v>
      </c>
      <c r="J2376" s="369">
        <f t="shared" si="297"/>
        <v>505288</v>
      </c>
      <c r="K2376" s="426">
        <v>12343.464</v>
      </c>
      <c r="L2376" s="369">
        <f t="shared" si="294"/>
        <v>86404.247999999992</v>
      </c>
      <c r="M2376" s="369">
        <f t="shared" si="295"/>
        <v>84527.464000000007</v>
      </c>
      <c r="N2376" s="369">
        <f t="shared" si="296"/>
        <v>591692.24800000002</v>
      </c>
      <c r="O2376" s="113"/>
      <c r="P2376" s="514"/>
      <c r="Q2376" s="550"/>
      <c r="R2376" s="862"/>
      <c r="S2376" s="862"/>
    </row>
    <row r="2377" spans="1:19" s="3" customFormat="1" hidden="1" outlineLevel="1">
      <c r="A2377" s="30" t="s">
        <v>5428</v>
      </c>
      <c r="B2377" s="31" t="s">
        <v>1733</v>
      </c>
      <c r="C2377" s="370" t="s">
        <v>678</v>
      </c>
      <c r="D2377" s="32" t="s">
        <v>724</v>
      </c>
      <c r="E2377" s="32" t="s">
        <v>2912</v>
      </c>
      <c r="F2377" s="32" t="s">
        <v>716</v>
      </c>
      <c r="G2377" s="32" t="s">
        <v>16</v>
      </c>
      <c r="H2377" s="599">
        <v>1</v>
      </c>
      <c r="I2377" s="426">
        <v>157336.66666666669</v>
      </c>
      <c r="J2377" s="369">
        <f t="shared" si="297"/>
        <v>157336.66666666669</v>
      </c>
      <c r="K2377" s="426">
        <v>26904.57</v>
      </c>
      <c r="L2377" s="369">
        <f t="shared" si="294"/>
        <v>26904.57</v>
      </c>
      <c r="M2377" s="369">
        <f t="shared" si="295"/>
        <v>184241.23666666669</v>
      </c>
      <c r="N2377" s="369">
        <f t="shared" si="296"/>
        <v>184241.23666666669</v>
      </c>
      <c r="O2377" s="113"/>
      <c r="P2377" s="514"/>
      <c r="Q2377" s="550"/>
      <c r="R2377" s="862"/>
      <c r="S2377" s="862"/>
    </row>
    <row r="2378" spans="1:19" s="3" customFormat="1" hidden="1" outlineLevel="1">
      <c r="A2378" s="30" t="s">
        <v>5429</v>
      </c>
      <c r="B2378" s="31" t="s">
        <v>1733</v>
      </c>
      <c r="C2378" s="370" t="s">
        <v>679</v>
      </c>
      <c r="D2378" s="32" t="s">
        <v>725</v>
      </c>
      <c r="E2378" s="32" t="s">
        <v>2912</v>
      </c>
      <c r="F2378" s="32" t="s">
        <v>716</v>
      </c>
      <c r="G2378" s="32" t="s">
        <v>16</v>
      </c>
      <c r="H2378" s="599">
        <v>4</v>
      </c>
      <c r="I2378" s="426">
        <v>65571.333333333328</v>
      </c>
      <c r="J2378" s="369">
        <f t="shared" si="297"/>
        <v>262285.33333333331</v>
      </c>
      <c r="K2378" s="426">
        <v>11212.698</v>
      </c>
      <c r="L2378" s="369">
        <f t="shared" si="294"/>
        <v>44850.792000000001</v>
      </c>
      <c r="M2378" s="369">
        <f t="shared" si="295"/>
        <v>76784.031333333332</v>
      </c>
      <c r="N2378" s="369">
        <f t="shared" si="296"/>
        <v>307136.12533333333</v>
      </c>
      <c r="O2378" s="113"/>
      <c r="P2378" s="514"/>
      <c r="Q2378" s="550"/>
      <c r="R2378" s="862"/>
      <c r="S2378" s="862"/>
    </row>
    <row r="2379" spans="1:19" s="3" customFormat="1" hidden="1" outlineLevel="1">
      <c r="A2379" s="30" t="s">
        <v>5430</v>
      </c>
      <c r="B2379" s="31" t="s">
        <v>1733</v>
      </c>
      <c r="C2379" s="370" t="s">
        <v>680</v>
      </c>
      <c r="D2379" s="32" t="s">
        <v>726</v>
      </c>
      <c r="E2379" s="32" t="s">
        <v>2912</v>
      </c>
      <c r="F2379" s="32" t="s">
        <v>716</v>
      </c>
      <c r="G2379" s="32" t="s">
        <v>16</v>
      </c>
      <c r="H2379" s="599">
        <v>2</v>
      </c>
      <c r="I2379" s="426">
        <v>203680.16666666666</v>
      </c>
      <c r="J2379" s="369">
        <f t="shared" si="297"/>
        <v>407360.33333333331</v>
      </c>
      <c r="K2379" s="426">
        <v>34829.308500000006</v>
      </c>
      <c r="L2379" s="369">
        <f t="shared" si="294"/>
        <v>69658.617000000013</v>
      </c>
      <c r="M2379" s="369">
        <f t="shared" si="295"/>
        <v>238509.47516666667</v>
      </c>
      <c r="N2379" s="369">
        <f t="shared" si="296"/>
        <v>477018.95033333334</v>
      </c>
      <c r="O2379" s="113"/>
      <c r="P2379" s="514"/>
      <c r="Q2379" s="550"/>
      <c r="R2379" s="862"/>
      <c r="S2379" s="862"/>
    </row>
    <row r="2380" spans="1:19" s="3" customFormat="1" hidden="1" outlineLevel="1">
      <c r="A2380" s="30" t="s">
        <v>5431</v>
      </c>
      <c r="B2380" s="31" t="s">
        <v>1733</v>
      </c>
      <c r="C2380" s="370" t="s">
        <v>681</v>
      </c>
      <c r="D2380" s="32" t="s">
        <v>727</v>
      </c>
      <c r="E2380" s="32" t="s">
        <v>2912</v>
      </c>
      <c r="F2380" s="32" t="s">
        <v>728</v>
      </c>
      <c r="G2380" s="32" t="s">
        <v>16</v>
      </c>
      <c r="H2380" s="599">
        <v>5</v>
      </c>
      <c r="I2380" s="426">
        <v>18398.333333333336</v>
      </c>
      <c r="J2380" s="369">
        <f t="shared" si="297"/>
        <v>91991.666666666686</v>
      </c>
      <c r="K2380" s="426">
        <v>3146.1150000000002</v>
      </c>
      <c r="L2380" s="369">
        <f t="shared" si="294"/>
        <v>15730.575000000001</v>
      </c>
      <c r="M2380" s="369">
        <f t="shared" si="295"/>
        <v>21544.448333333337</v>
      </c>
      <c r="N2380" s="369">
        <f t="shared" si="296"/>
        <v>107722.24166666668</v>
      </c>
      <c r="O2380" s="113"/>
      <c r="P2380" s="514"/>
      <c r="Q2380" s="550"/>
      <c r="R2380" s="862"/>
      <c r="S2380" s="862"/>
    </row>
    <row r="2381" spans="1:19" s="3" customFormat="1" hidden="1" outlineLevel="1">
      <c r="A2381" s="30" t="s">
        <v>5432</v>
      </c>
      <c r="B2381" s="31" t="s">
        <v>1733</v>
      </c>
      <c r="C2381" s="370" t="s">
        <v>682</v>
      </c>
      <c r="D2381" s="32" t="s">
        <v>729</v>
      </c>
      <c r="E2381" s="32" t="s">
        <v>2912</v>
      </c>
      <c r="F2381" s="32" t="s">
        <v>716</v>
      </c>
      <c r="G2381" s="32" t="s">
        <v>16</v>
      </c>
      <c r="H2381" s="599">
        <v>284</v>
      </c>
      <c r="I2381" s="426">
        <v>8440.8333333333339</v>
      </c>
      <c r="J2381" s="369">
        <f t="shared" si="297"/>
        <v>2397196.666666667</v>
      </c>
      <c r="K2381" s="426">
        <v>1443.3825000000002</v>
      </c>
      <c r="L2381" s="369">
        <f t="shared" si="294"/>
        <v>409920.63000000006</v>
      </c>
      <c r="M2381" s="369">
        <f t="shared" si="295"/>
        <v>9884.2158333333336</v>
      </c>
      <c r="N2381" s="369">
        <f t="shared" si="296"/>
        <v>2807117.2966666669</v>
      </c>
      <c r="O2381" s="113"/>
      <c r="P2381" s="514"/>
      <c r="Q2381" s="550"/>
      <c r="R2381" s="862"/>
      <c r="S2381" s="862"/>
    </row>
    <row r="2382" spans="1:19" s="3" customFormat="1" hidden="1" outlineLevel="1">
      <c r="A2382" s="30" t="s">
        <v>5433</v>
      </c>
      <c r="B2382" s="31" t="s">
        <v>1733</v>
      </c>
      <c r="C2382" s="370" t="s">
        <v>683</v>
      </c>
      <c r="D2382" s="32" t="s">
        <v>730</v>
      </c>
      <c r="E2382" s="32" t="s">
        <v>2912</v>
      </c>
      <c r="F2382" s="32" t="s">
        <v>716</v>
      </c>
      <c r="G2382" s="32" t="s">
        <v>16</v>
      </c>
      <c r="H2382" s="599">
        <v>26</v>
      </c>
      <c r="I2382" s="426">
        <v>4391.333333333333</v>
      </c>
      <c r="J2382" s="369">
        <f t="shared" si="297"/>
        <v>114174.66666666666</v>
      </c>
      <c r="K2382" s="426">
        <v>1251.53</v>
      </c>
      <c r="L2382" s="369">
        <f t="shared" si="294"/>
        <v>32539.78</v>
      </c>
      <c r="M2382" s="369">
        <f t="shared" si="295"/>
        <v>5642.8633333333328</v>
      </c>
      <c r="N2382" s="369">
        <f t="shared" si="296"/>
        <v>146714.44666666666</v>
      </c>
      <c r="O2382" s="113"/>
      <c r="P2382" s="514"/>
      <c r="Q2382" s="550"/>
      <c r="R2382" s="862"/>
      <c r="S2382" s="862"/>
    </row>
    <row r="2383" spans="1:19" s="3" customFormat="1" hidden="1" outlineLevel="1">
      <c r="A2383" s="30" t="s">
        <v>5434</v>
      </c>
      <c r="B2383" s="31" t="s">
        <v>1733</v>
      </c>
      <c r="C2383" s="370" t="s">
        <v>684</v>
      </c>
      <c r="D2383" s="32" t="s">
        <v>731</v>
      </c>
      <c r="E2383" s="32" t="s">
        <v>2912</v>
      </c>
      <c r="F2383" s="32" t="s">
        <v>716</v>
      </c>
      <c r="G2383" s="32" t="s">
        <v>16</v>
      </c>
      <c r="H2383" s="599">
        <v>129</v>
      </c>
      <c r="I2383" s="426">
        <v>6527.4999999999991</v>
      </c>
      <c r="J2383" s="369">
        <f t="shared" si="297"/>
        <v>842047.49999999988</v>
      </c>
      <c r="K2383" s="426">
        <v>1860.3375000000001</v>
      </c>
      <c r="L2383" s="369">
        <f t="shared" si="294"/>
        <v>239983.53750000001</v>
      </c>
      <c r="M2383" s="369">
        <f t="shared" si="295"/>
        <v>8387.8374999999996</v>
      </c>
      <c r="N2383" s="369">
        <f t="shared" si="296"/>
        <v>1082031.0374999999</v>
      </c>
      <c r="O2383" s="113"/>
      <c r="P2383" s="514"/>
      <c r="Q2383" s="550"/>
      <c r="R2383" s="862"/>
      <c r="S2383" s="862"/>
    </row>
    <row r="2384" spans="1:19" s="3" customFormat="1" hidden="1" outlineLevel="1">
      <c r="A2384" s="30" t="s">
        <v>5435</v>
      </c>
      <c r="B2384" s="31" t="s">
        <v>1733</v>
      </c>
      <c r="C2384" s="370" t="s">
        <v>685</v>
      </c>
      <c r="D2384" s="32" t="s">
        <v>732</v>
      </c>
      <c r="E2384" s="32" t="s">
        <v>2912</v>
      </c>
      <c r="F2384" s="32" t="s">
        <v>716</v>
      </c>
      <c r="G2384" s="32" t="s">
        <v>16</v>
      </c>
      <c r="H2384" s="599">
        <v>17</v>
      </c>
      <c r="I2384" s="426">
        <v>7731.5</v>
      </c>
      <c r="J2384" s="369">
        <f t="shared" si="297"/>
        <v>131435.5</v>
      </c>
      <c r="K2384" s="426">
        <v>2203.4775</v>
      </c>
      <c r="L2384" s="369">
        <f t="shared" si="294"/>
        <v>37459.1175</v>
      </c>
      <c r="M2384" s="369">
        <f t="shared" si="295"/>
        <v>9934.9775000000009</v>
      </c>
      <c r="N2384" s="369">
        <f t="shared" si="296"/>
        <v>168894.61750000002</v>
      </c>
      <c r="O2384" s="113"/>
      <c r="P2384" s="514"/>
      <c r="Q2384" s="550"/>
      <c r="R2384" s="862"/>
      <c r="S2384" s="862"/>
    </row>
    <row r="2385" spans="1:19" s="3" customFormat="1" hidden="1" outlineLevel="1">
      <c r="A2385" s="30" t="s">
        <v>5436</v>
      </c>
      <c r="B2385" s="31" t="s">
        <v>1733</v>
      </c>
      <c r="C2385" s="370" t="s">
        <v>685</v>
      </c>
      <c r="D2385" s="32" t="s">
        <v>733</v>
      </c>
      <c r="E2385" s="32" t="s">
        <v>2912</v>
      </c>
      <c r="F2385" s="32" t="s">
        <v>716</v>
      </c>
      <c r="G2385" s="32" t="s">
        <v>16</v>
      </c>
      <c r="H2385" s="599">
        <v>8</v>
      </c>
      <c r="I2385" s="426">
        <v>10914.166666666668</v>
      </c>
      <c r="J2385" s="369">
        <f t="shared" si="297"/>
        <v>87313.333333333343</v>
      </c>
      <c r="K2385" s="426">
        <v>1866.3225</v>
      </c>
      <c r="L2385" s="369">
        <f t="shared" si="294"/>
        <v>14930.58</v>
      </c>
      <c r="M2385" s="369">
        <f t="shared" si="295"/>
        <v>12780.489166666668</v>
      </c>
      <c r="N2385" s="369">
        <f t="shared" si="296"/>
        <v>102243.91333333334</v>
      </c>
      <c r="O2385" s="113"/>
      <c r="P2385" s="514"/>
      <c r="Q2385" s="550"/>
      <c r="R2385" s="862"/>
      <c r="S2385" s="862"/>
    </row>
    <row r="2386" spans="1:19" s="3" customFormat="1" hidden="1" outlineLevel="1">
      <c r="A2386" s="30" t="s">
        <v>5437</v>
      </c>
      <c r="B2386" s="31" t="s">
        <v>1733</v>
      </c>
      <c r="C2386" s="370" t="s">
        <v>686</v>
      </c>
      <c r="D2386" s="32" t="s">
        <v>734</v>
      </c>
      <c r="E2386" s="32" t="s">
        <v>2912</v>
      </c>
      <c r="F2386" s="32" t="s">
        <v>716</v>
      </c>
      <c r="G2386" s="32" t="s">
        <v>16</v>
      </c>
      <c r="H2386" s="599">
        <v>116</v>
      </c>
      <c r="I2386" s="426">
        <v>1946</v>
      </c>
      <c r="J2386" s="369">
        <f t="shared" si="297"/>
        <v>225736</v>
      </c>
      <c r="K2386" s="426">
        <v>554.61</v>
      </c>
      <c r="L2386" s="369">
        <f t="shared" si="294"/>
        <v>64334.76</v>
      </c>
      <c r="M2386" s="369">
        <f t="shared" si="295"/>
        <v>2500.61</v>
      </c>
      <c r="N2386" s="369">
        <f t="shared" si="296"/>
        <v>290070.76</v>
      </c>
      <c r="O2386" s="113"/>
      <c r="P2386" s="514"/>
      <c r="Q2386" s="550"/>
      <c r="R2386" s="862"/>
      <c r="S2386" s="862"/>
    </row>
    <row r="2387" spans="1:19" s="3" customFormat="1" ht="27.6" hidden="1" outlineLevel="1">
      <c r="A2387" s="30" t="s">
        <v>5438</v>
      </c>
      <c r="B2387" s="31" t="s">
        <v>1733</v>
      </c>
      <c r="C2387" s="370" t="s">
        <v>687</v>
      </c>
      <c r="D2387" s="32" t="s">
        <v>735</v>
      </c>
      <c r="E2387" s="32" t="s">
        <v>2912</v>
      </c>
      <c r="F2387" s="32" t="s">
        <v>716</v>
      </c>
      <c r="G2387" s="32" t="s">
        <v>16</v>
      </c>
      <c r="H2387" s="599">
        <v>41</v>
      </c>
      <c r="I2387" s="426">
        <v>10748.5</v>
      </c>
      <c r="J2387" s="369">
        <f t="shared" si="297"/>
        <v>440688.5</v>
      </c>
      <c r="K2387" s="426">
        <v>3063.3225000000002</v>
      </c>
      <c r="L2387" s="369">
        <f t="shared" si="294"/>
        <v>125596.2225</v>
      </c>
      <c r="M2387" s="369">
        <f t="shared" si="295"/>
        <v>13811.8225</v>
      </c>
      <c r="N2387" s="369">
        <f t="shared" si="296"/>
        <v>566284.72250000003</v>
      </c>
      <c r="O2387" s="113" t="s">
        <v>753</v>
      </c>
      <c r="P2387" s="514"/>
      <c r="Q2387" s="550"/>
      <c r="R2387" s="862"/>
      <c r="S2387" s="862"/>
    </row>
    <row r="2388" spans="1:19" s="3" customFormat="1" hidden="1" outlineLevel="1">
      <c r="A2388" s="30" t="s">
        <v>5439</v>
      </c>
      <c r="B2388" s="31" t="s">
        <v>1733</v>
      </c>
      <c r="C2388" s="370" t="s">
        <v>688</v>
      </c>
      <c r="D2388" s="32" t="s">
        <v>736</v>
      </c>
      <c r="E2388" s="32" t="s">
        <v>2912</v>
      </c>
      <c r="F2388" s="32" t="s">
        <v>716</v>
      </c>
      <c r="G2388" s="32" t="s">
        <v>16</v>
      </c>
      <c r="H2388" s="599">
        <v>52</v>
      </c>
      <c r="I2388" s="426">
        <v>15169</v>
      </c>
      <c r="J2388" s="369">
        <f t="shared" si="297"/>
        <v>788788</v>
      </c>
      <c r="K2388" s="426">
        <v>4323.165</v>
      </c>
      <c r="L2388" s="369">
        <f t="shared" si="294"/>
        <v>224804.58</v>
      </c>
      <c r="M2388" s="369">
        <f t="shared" si="295"/>
        <v>19492.165000000001</v>
      </c>
      <c r="N2388" s="369">
        <f t="shared" si="296"/>
        <v>1013592.5800000001</v>
      </c>
      <c r="O2388" s="113" t="s">
        <v>754</v>
      </c>
      <c r="P2388" s="514"/>
      <c r="Q2388" s="550"/>
      <c r="R2388" s="862"/>
      <c r="S2388" s="862"/>
    </row>
    <row r="2389" spans="1:19" s="3" customFormat="1" hidden="1" outlineLevel="1">
      <c r="A2389" s="30" t="s">
        <v>5440</v>
      </c>
      <c r="B2389" s="31" t="s">
        <v>1733</v>
      </c>
      <c r="C2389" s="370" t="s">
        <v>689</v>
      </c>
      <c r="D2389" s="32" t="s">
        <v>737</v>
      </c>
      <c r="E2389" s="32" t="s">
        <v>2912</v>
      </c>
      <c r="F2389" s="32" t="s">
        <v>716</v>
      </c>
      <c r="G2389" s="32" t="s">
        <v>16</v>
      </c>
      <c r="H2389" s="599">
        <v>6</v>
      </c>
      <c r="I2389" s="426">
        <v>4009.833333333333</v>
      </c>
      <c r="J2389" s="369">
        <f t="shared" si="297"/>
        <v>24059</v>
      </c>
      <c r="K2389" s="426">
        <v>1142.8025</v>
      </c>
      <c r="L2389" s="369">
        <f t="shared" si="294"/>
        <v>6856.8150000000005</v>
      </c>
      <c r="M2389" s="369">
        <f t="shared" si="295"/>
        <v>5152.6358333333328</v>
      </c>
      <c r="N2389" s="369">
        <f t="shared" si="296"/>
        <v>30915.814999999995</v>
      </c>
      <c r="O2389" s="113"/>
      <c r="P2389" s="514"/>
      <c r="Q2389" s="550"/>
      <c r="R2389" s="862"/>
      <c r="S2389" s="862"/>
    </row>
    <row r="2390" spans="1:19" s="3" customFormat="1" hidden="1" outlineLevel="1">
      <c r="A2390" s="30" t="s">
        <v>5441</v>
      </c>
      <c r="B2390" s="31" t="s">
        <v>1733</v>
      </c>
      <c r="C2390" s="370" t="s">
        <v>690</v>
      </c>
      <c r="D2390" s="32" t="s">
        <v>738</v>
      </c>
      <c r="E2390" s="32" t="s">
        <v>2912</v>
      </c>
      <c r="F2390" s="32" t="s">
        <v>716</v>
      </c>
      <c r="G2390" s="32" t="s">
        <v>16</v>
      </c>
      <c r="H2390" s="599">
        <v>5</v>
      </c>
      <c r="I2390" s="426">
        <v>3189.6666666666665</v>
      </c>
      <c r="J2390" s="369">
        <f t="shared" si="297"/>
        <v>15948.333333333332</v>
      </c>
      <c r="K2390" s="426">
        <v>909.05500000000006</v>
      </c>
      <c r="L2390" s="369">
        <f t="shared" si="294"/>
        <v>4545.2750000000005</v>
      </c>
      <c r="M2390" s="369">
        <f t="shared" si="295"/>
        <v>4098.7216666666664</v>
      </c>
      <c r="N2390" s="369">
        <f t="shared" si="296"/>
        <v>20493.60833333333</v>
      </c>
      <c r="O2390" s="113"/>
      <c r="P2390" s="514"/>
      <c r="Q2390" s="550"/>
      <c r="R2390" s="862"/>
      <c r="S2390" s="862"/>
    </row>
    <row r="2391" spans="1:19" s="3" customFormat="1" ht="27.6" hidden="1" outlineLevel="1">
      <c r="A2391" s="458" t="s">
        <v>5442</v>
      </c>
      <c r="B2391" s="460" t="s">
        <v>1733</v>
      </c>
      <c r="C2391" s="370" t="s">
        <v>5839</v>
      </c>
      <c r="D2391" s="375" t="s">
        <v>5840</v>
      </c>
      <c r="E2391" s="375" t="s">
        <v>2912</v>
      </c>
      <c r="F2391" s="370" t="s">
        <v>763</v>
      </c>
      <c r="G2391" s="370" t="s">
        <v>16</v>
      </c>
      <c r="H2391" s="771">
        <v>160</v>
      </c>
      <c r="I2391" s="680">
        <v>1127.83</v>
      </c>
      <c r="J2391" s="670">
        <f t="shared" si="297"/>
        <v>180452.8</v>
      </c>
      <c r="K2391" s="680">
        <v>338.3</v>
      </c>
      <c r="L2391" s="670">
        <f t="shared" si="294"/>
        <v>54128</v>
      </c>
      <c r="M2391" s="670">
        <f t="shared" si="295"/>
        <v>1466.1299999999999</v>
      </c>
      <c r="N2391" s="369">
        <f t="shared" si="296"/>
        <v>234580.8</v>
      </c>
      <c r="O2391" s="113"/>
      <c r="P2391" s="514"/>
      <c r="Q2391" s="550"/>
      <c r="R2391" s="862"/>
      <c r="S2391" s="862"/>
    </row>
    <row r="2392" spans="1:19" s="3" customFormat="1" hidden="1" outlineLevel="1">
      <c r="A2392" s="458" t="s">
        <v>5443</v>
      </c>
      <c r="B2392" s="460" t="s">
        <v>1733</v>
      </c>
      <c r="C2392" s="370" t="s">
        <v>691</v>
      </c>
      <c r="D2392" s="375" t="s">
        <v>740</v>
      </c>
      <c r="E2392" s="375" t="s">
        <v>2912</v>
      </c>
      <c r="F2392" s="370" t="s">
        <v>716</v>
      </c>
      <c r="G2392" s="370" t="s">
        <v>16</v>
      </c>
      <c r="H2392" s="771">
        <v>5</v>
      </c>
      <c r="I2392" s="680">
        <v>63010.499999999993</v>
      </c>
      <c r="J2392" s="670">
        <f t="shared" si="297"/>
        <v>315052.49999999994</v>
      </c>
      <c r="K2392" s="680">
        <v>10774.7955</v>
      </c>
      <c r="L2392" s="670">
        <f t="shared" si="294"/>
        <v>53873.977500000001</v>
      </c>
      <c r="M2392" s="670">
        <f t="shared" si="295"/>
        <v>73785.295499999993</v>
      </c>
      <c r="N2392" s="369">
        <f t="shared" si="296"/>
        <v>368926.47749999998</v>
      </c>
      <c r="O2392" s="113"/>
      <c r="P2392" s="514"/>
      <c r="Q2392" s="550"/>
      <c r="R2392" s="862"/>
      <c r="S2392" s="862"/>
    </row>
    <row r="2393" spans="1:19" s="3" customFormat="1" ht="27.6" hidden="1" outlineLevel="1">
      <c r="A2393" s="458" t="s">
        <v>5444</v>
      </c>
      <c r="B2393" s="460" t="s">
        <v>1733</v>
      </c>
      <c r="C2393" s="370" t="s">
        <v>692</v>
      </c>
      <c r="D2393" s="375" t="s">
        <v>741</v>
      </c>
      <c r="E2393" s="375" t="s">
        <v>2912</v>
      </c>
      <c r="F2393" s="370" t="s">
        <v>742</v>
      </c>
      <c r="G2393" s="370" t="s">
        <v>16</v>
      </c>
      <c r="H2393" s="771">
        <v>5</v>
      </c>
      <c r="I2393" s="680">
        <v>2469.833333333333</v>
      </c>
      <c r="J2393" s="670">
        <f t="shared" si="297"/>
        <v>12349.166666666664</v>
      </c>
      <c r="K2393" s="680">
        <v>703.90250000000003</v>
      </c>
      <c r="L2393" s="670">
        <f t="shared" si="294"/>
        <v>3519.5125000000003</v>
      </c>
      <c r="M2393" s="670">
        <f t="shared" si="295"/>
        <v>3173.7358333333332</v>
      </c>
      <c r="N2393" s="369">
        <f t="shared" si="296"/>
        <v>15868.679166666665</v>
      </c>
      <c r="O2393" s="113" t="s">
        <v>755</v>
      </c>
      <c r="P2393" s="514"/>
      <c r="Q2393" s="550"/>
      <c r="R2393" s="862"/>
      <c r="S2393" s="862"/>
    </row>
    <row r="2394" spans="1:19" s="3" customFormat="1" ht="27.6" hidden="1" outlineLevel="1">
      <c r="A2394" s="458" t="s">
        <v>5445</v>
      </c>
      <c r="B2394" s="460" t="s">
        <v>1733</v>
      </c>
      <c r="C2394" s="370" t="s">
        <v>693</v>
      </c>
      <c r="D2394" s="375" t="s">
        <v>743</v>
      </c>
      <c r="E2394" s="375" t="s">
        <v>2912</v>
      </c>
      <c r="F2394" s="370" t="s">
        <v>744</v>
      </c>
      <c r="G2394" s="370" t="s">
        <v>16</v>
      </c>
      <c r="H2394" s="771">
        <v>3</v>
      </c>
      <c r="I2394" s="680">
        <v>39550</v>
      </c>
      <c r="J2394" s="670">
        <f t="shared" si="297"/>
        <v>118650</v>
      </c>
      <c r="K2394" s="680">
        <v>6763.05</v>
      </c>
      <c r="L2394" s="670">
        <f t="shared" si="294"/>
        <v>20289.150000000001</v>
      </c>
      <c r="M2394" s="670">
        <f t="shared" si="295"/>
        <v>46313.05</v>
      </c>
      <c r="N2394" s="369">
        <f t="shared" si="296"/>
        <v>138939.15000000002</v>
      </c>
      <c r="O2394" s="113"/>
      <c r="P2394" s="514"/>
      <c r="Q2394" s="550"/>
      <c r="R2394" s="862"/>
      <c r="S2394" s="862"/>
    </row>
    <row r="2395" spans="1:19" s="3" customFormat="1" ht="41.4" hidden="1" outlineLevel="1">
      <c r="A2395" s="458" t="s">
        <v>5446</v>
      </c>
      <c r="B2395" s="460" t="s">
        <v>1733</v>
      </c>
      <c r="C2395" s="370" t="s">
        <v>694</v>
      </c>
      <c r="D2395" s="375" t="s">
        <v>745</v>
      </c>
      <c r="E2395" s="375" t="s">
        <v>2912</v>
      </c>
      <c r="F2395" s="370" t="s">
        <v>744</v>
      </c>
      <c r="G2395" s="370" t="s">
        <v>16</v>
      </c>
      <c r="H2395" s="771">
        <v>6</v>
      </c>
      <c r="I2395" s="680">
        <v>195999.99999999997</v>
      </c>
      <c r="J2395" s="670">
        <f t="shared" si="297"/>
        <v>1175999.9999999998</v>
      </c>
      <c r="K2395" s="680">
        <v>33516</v>
      </c>
      <c r="L2395" s="670">
        <f t="shared" si="294"/>
        <v>201096</v>
      </c>
      <c r="M2395" s="670">
        <f t="shared" si="295"/>
        <v>229515.99999999997</v>
      </c>
      <c r="N2395" s="369">
        <f t="shared" si="296"/>
        <v>1377095.9999999998</v>
      </c>
      <c r="O2395" s="113"/>
      <c r="P2395" s="514"/>
      <c r="Q2395" s="550"/>
      <c r="R2395" s="862"/>
      <c r="S2395" s="862"/>
    </row>
    <row r="2396" spans="1:19" s="3" customFormat="1" ht="27.6" hidden="1" outlineLevel="1">
      <c r="A2396" s="458" t="s">
        <v>5447</v>
      </c>
      <c r="B2396" s="460" t="s">
        <v>1733</v>
      </c>
      <c r="C2396" s="370" t="s">
        <v>695</v>
      </c>
      <c r="D2396" s="375" t="s">
        <v>2912</v>
      </c>
      <c r="E2396" s="375" t="s">
        <v>2912</v>
      </c>
      <c r="F2396" s="370" t="s">
        <v>2912</v>
      </c>
      <c r="G2396" s="370" t="s">
        <v>16</v>
      </c>
      <c r="H2396" s="771">
        <v>2</v>
      </c>
      <c r="I2396" s="680">
        <v>20833.333333333336</v>
      </c>
      <c r="J2396" s="670">
        <f t="shared" si="297"/>
        <v>41666.666666666672</v>
      </c>
      <c r="K2396" s="680">
        <v>7200</v>
      </c>
      <c r="L2396" s="670">
        <f t="shared" si="294"/>
        <v>14400</v>
      </c>
      <c r="M2396" s="670">
        <f t="shared" si="295"/>
        <v>28033.333333333336</v>
      </c>
      <c r="N2396" s="369">
        <f t="shared" si="296"/>
        <v>56066.666666666672</v>
      </c>
      <c r="O2396" s="113"/>
      <c r="P2396" s="514"/>
      <c r="Q2396" s="550"/>
      <c r="R2396" s="862"/>
      <c r="S2396" s="862"/>
    </row>
    <row r="2397" spans="1:19" s="3" customFormat="1" ht="41.4" hidden="1" outlineLevel="1">
      <c r="A2397" s="458" t="s">
        <v>5448</v>
      </c>
      <c r="B2397" s="460" t="s">
        <v>1733</v>
      </c>
      <c r="C2397" s="370" t="s">
        <v>697</v>
      </c>
      <c r="D2397" s="375" t="s">
        <v>748</v>
      </c>
      <c r="E2397" s="375" t="s">
        <v>2912</v>
      </c>
      <c r="F2397" s="370" t="s">
        <v>749</v>
      </c>
      <c r="G2397" s="370" t="s">
        <v>16</v>
      </c>
      <c r="H2397" s="771">
        <v>8</v>
      </c>
      <c r="I2397" s="680">
        <v>285.83333333333337</v>
      </c>
      <c r="J2397" s="670">
        <f t="shared" si="297"/>
        <v>2286.666666666667</v>
      </c>
      <c r="K2397" s="680">
        <v>465.5</v>
      </c>
      <c r="L2397" s="670">
        <f t="shared" si="294"/>
        <v>3724</v>
      </c>
      <c r="M2397" s="670">
        <f t="shared" si="295"/>
        <v>751.33333333333337</v>
      </c>
      <c r="N2397" s="369">
        <f t="shared" si="296"/>
        <v>6010.666666666667</v>
      </c>
      <c r="O2397" s="113"/>
      <c r="P2397" s="514"/>
      <c r="Q2397" s="550"/>
      <c r="R2397" s="862"/>
      <c r="S2397" s="862"/>
    </row>
    <row r="2398" spans="1:19" s="3" customFormat="1" hidden="1" outlineLevel="1">
      <c r="A2398" s="458" t="s">
        <v>5449</v>
      </c>
      <c r="B2398" s="819" t="s">
        <v>1733</v>
      </c>
      <c r="C2398" s="370" t="s">
        <v>691</v>
      </c>
      <c r="D2398" s="820" t="s">
        <v>740</v>
      </c>
      <c r="E2398" s="820" t="s">
        <v>2912</v>
      </c>
      <c r="F2398" s="640" t="s">
        <v>716</v>
      </c>
      <c r="G2398" s="640" t="s">
        <v>16</v>
      </c>
      <c r="H2398" s="821">
        <v>2</v>
      </c>
      <c r="I2398" s="822">
        <v>63010.499999999993</v>
      </c>
      <c r="J2398" s="793">
        <f>H2398*I2398</f>
        <v>126020.99999999999</v>
      </c>
      <c r="K2398" s="822">
        <v>10774.7955</v>
      </c>
      <c r="L2398" s="793">
        <f>H2398*K2398</f>
        <v>21549.591</v>
      </c>
      <c r="M2398" s="793">
        <f>I2398+K2398</f>
        <v>73785.295499999993</v>
      </c>
      <c r="N2398" s="757">
        <f>H2398*M2398</f>
        <v>147570.59099999999</v>
      </c>
      <c r="O2398" s="150"/>
      <c r="P2398" s="514"/>
      <c r="Q2398" s="550"/>
      <c r="R2398" s="862"/>
      <c r="S2398" s="862"/>
    </row>
    <row r="2399" spans="1:19" s="3" customFormat="1" ht="27.6" hidden="1" outlineLevel="1">
      <c r="A2399" s="458" t="s">
        <v>5450</v>
      </c>
      <c r="B2399" s="819" t="s">
        <v>1733</v>
      </c>
      <c r="C2399" s="370" t="s">
        <v>692</v>
      </c>
      <c r="D2399" s="820" t="s">
        <v>741</v>
      </c>
      <c r="E2399" s="820" t="s">
        <v>2912</v>
      </c>
      <c r="F2399" s="640" t="s">
        <v>742</v>
      </c>
      <c r="G2399" s="640" t="s">
        <v>16</v>
      </c>
      <c r="H2399" s="821">
        <v>2</v>
      </c>
      <c r="I2399" s="822">
        <v>2469.833333333333</v>
      </c>
      <c r="J2399" s="793">
        <f>H2399*I2399</f>
        <v>4939.6666666666661</v>
      </c>
      <c r="K2399" s="822">
        <v>703.90250000000003</v>
      </c>
      <c r="L2399" s="793">
        <f>H2399*K2399</f>
        <v>1407.8050000000001</v>
      </c>
      <c r="M2399" s="793">
        <f>I2399+K2399</f>
        <v>3173.7358333333332</v>
      </c>
      <c r="N2399" s="757">
        <f>H2399*M2399</f>
        <v>6347.4716666666664</v>
      </c>
      <c r="O2399" s="150"/>
      <c r="P2399" s="514"/>
      <c r="Q2399" s="550"/>
      <c r="R2399" s="862"/>
      <c r="S2399" s="862"/>
    </row>
    <row r="2400" spans="1:19" s="3" customFormat="1" ht="27.6" hidden="1" outlineLevel="1">
      <c r="A2400" s="458" t="s">
        <v>5451</v>
      </c>
      <c r="B2400" s="819" t="s">
        <v>1733</v>
      </c>
      <c r="C2400" s="370" t="s">
        <v>693</v>
      </c>
      <c r="D2400" s="820" t="s">
        <v>743</v>
      </c>
      <c r="E2400" s="820" t="s">
        <v>2912</v>
      </c>
      <c r="F2400" s="640" t="s">
        <v>744</v>
      </c>
      <c r="G2400" s="640" t="s">
        <v>16</v>
      </c>
      <c r="H2400" s="821">
        <v>2</v>
      </c>
      <c r="I2400" s="822">
        <v>39550</v>
      </c>
      <c r="J2400" s="793">
        <f>H2400*I2400</f>
        <v>79100</v>
      </c>
      <c r="K2400" s="822">
        <v>6763.05</v>
      </c>
      <c r="L2400" s="793">
        <f>H2400*K2400</f>
        <v>13526.1</v>
      </c>
      <c r="M2400" s="793">
        <f>I2400+K2400</f>
        <v>46313.05</v>
      </c>
      <c r="N2400" s="757">
        <f>H2400*M2400</f>
        <v>92626.1</v>
      </c>
      <c r="O2400" s="150"/>
      <c r="P2400" s="514"/>
      <c r="Q2400" s="550"/>
      <c r="R2400" s="862"/>
      <c r="S2400" s="862"/>
    </row>
    <row r="2401" spans="1:26" s="3" customFormat="1" ht="41.4" hidden="1" outlineLevel="1">
      <c r="A2401" s="458" t="s">
        <v>5452</v>
      </c>
      <c r="B2401" s="819" t="s">
        <v>1733</v>
      </c>
      <c r="C2401" s="370" t="s">
        <v>697</v>
      </c>
      <c r="D2401" s="820" t="s">
        <v>748</v>
      </c>
      <c r="E2401" s="820" t="s">
        <v>2912</v>
      </c>
      <c r="F2401" s="640" t="s">
        <v>749</v>
      </c>
      <c r="G2401" s="640" t="s">
        <v>16</v>
      </c>
      <c r="H2401" s="821">
        <v>15</v>
      </c>
      <c r="I2401" s="822">
        <v>285.83333333333337</v>
      </c>
      <c r="J2401" s="793">
        <f>H2401*I2401</f>
        <v>4287.5000000000009</v>
      </c>
      <c r="K2401" s="822">
        <v>465.5</v>
      </c>
      <c r="L2401" s="793">
        <f>H2401*K2401</f>
        <v>6982.5</v>
      </c>
      <c r="M2401" s="793">
        <f>I2401+K2401</f>
        <v>751.33333333333337</v>
      </c>
      <c r="N2401" s="757">
        <f>H2401*M2401</f>
        <v>11270</v>
      </c>
      <c r="O2401" s="150"/>
      <c r="P2401" s="514"/>
      <c r="Q2401" s="550"/>
      <c r="R2401" s="862"/>
      <c r="S2401" s="862"/>
    </row>
    <row r="2402" spans="1:26" s="4" customFormat="1" ht="41.4" hidden="1" outlineLevel="1">
      <c r="A2402" s="458" t="s">
        <v>5453</v>
      </c>
      <c r="B2402" s="819" t="s">
        <v>1733</v>
      </c>
      <c r="C2402" s="370" t="s">
        <v>706</v>
      </c>
      <c r="D2402" s="820" t="s">
        <v>767</v>
      </c>
      <c r="E2402" s="820" t="s">
        <v>2912</v>
      </c>
      <c r="F2402" s="640" t="s">
        <v>716</v>
      </c>
      <c r="G2402" s="640" t="s">
        <v>16</v>
      </c>
      <c r="H2402" s="821">
        <v>6</v>
      </c>
      <c r="I2402" s="822">
        <v>27032.833333333332</v>
      </c>
      <c r="J2402" s="793">
        <f t="shared" ref="J2402:J2404" si="298">H2402*I2402</f>
        <v>162197</v>
      </c>
      <c r="K2402" s="822">
        <v>4622.6145000000006</v>
      </c>
      <c r="L2402" s="793">
        <f t="shared" ref="L2402:L2404" si="299">H2402*K2402</f>
        <v>27735.687000000005</v>
      </c>
      <c r="M2402" s="793">
        <f t="shared" ref="M2402:M2404" si="300">I2402+K2402</f>
        <v>31655.447833333332</v>
      </c>
      <c r="N2402" s="757">
        <f t="shared" ref="N2402:N2404" si="301">H2402*M2402</f>
        <v>189932.68699999998</v>
      </c>
      <c r="O2402" s="150" t="s">
        <v>769</v>
      </c>
      <c r="P2402" s="514"/>
      <c r="Q2402" s="550"/>
      <c r="R2402" s="862"/>
      <c r="S2402" s="862"/>
      <c r="T2402" s="3"/>
      <c r="U2402" s="3"/>
      <c r="V2402" s="3"/>
      <c r="W2402" s="3"/>
      <c r="X2402" s="3"/>
      <c r="Y2402" s="3"/>
      <c r="Z2402" s="3"/>
    </row>
    <row r="2403" spans="1:26" s="3" customFormat="1" hidden="1" outlineLevel="1">
      <c r="A2403" s="458" t="s">
        <v>5454</v>
      </c>
      <c r="B2403" s="819" t="s">
        <v>1733</v>
      </c>
      <c r="C2403" s="370" t="s">
        <v>707</v>
      </c>
      <c r="D2403" s="820" t="s">
        <v>768</v>
      </c>
      <c r="E2403" s="820" t="s">
        <v>2912</v>
      </c>
      <c r="F2403" s="640" t="s">
        <v>716</v>
      </c>
      <c r="G2403" s="640" t="s">
        <v>16</v>
      </c>
      <c r="H2403" s="821">
        <v>2</v>
      </c>
      <c r="I2403" s="822">
        <v>4529</v>
      </c>
      <c r="J2403" s="793">
        <f t="shared" si="298"/>
        <v>9058</v>
      </c>
      <c r="K2403" s="822">
        <v>1290.7650000000001</v>
      </c>
      <c r="L2403" s="793">
        <f t="shared" si="299"/>
        <v>2581.5300000000002</v>
      </c>
      <c r="M2403" s="793">
        <f t="shared" si="300"/>
        <v>5819.7650000000003</v>
      </c>
      <c r="N2403" s="757">
        <f t="shared" si="301"/>
        <v>11639.53</v>
      </c>
      <c r="O2403" s="150"/>
      <c r="P2403" s="514"/>
      <c r="Q2403" s="550"/>
      <c r="R2403" s="862"/>
      <c r="S2403" s="862"/>
    </row>
    <row r="2404" spans="1:26" s="3" customFormat="1" ht="27.6" hidden="1" outlineLevel="1">
      <c r="A2404" s="458" t="s">
        <v>5455</v>
      </c>
      <c r="B2404" s="819" t="s">
        <v>1733</v>
      </c>
      <c r="C2404" s="370" t="s">
        <v>696</v>
      </c>
      <c r="D2404" s="820" t="s">
        <v>746</v>
      </c>
      <c r="E2404" s="820" t="s">
        <v>2912</v>
      </c>
      <c r="F2404" s="640" t="s">
        <v>747</v>
      </c>
      <c r="G2404" s="640" t="s">
        <v>16</v>
      </c>
      <c r="H2404" s="821">
        <v>9</v>
      </c>
      <c r="I2404" s="822">
        <v>1269.3333333333333</v>
      </c>
      <c r="J2404" s="793">
        <f t="shared" si="298"/>
        <v>11424</v>
      </c>
      <c r="K2404" s="822">
        <v>465.5</v>
      </c>
      <c r="L2404" s="793">
        <f t="shared" si="299"/>
        <v>4189.5</v>
      </c>
      <c r="M2404" s="793">
        <f t="shared" si="300"/>
        <v>1734.8333333333333</v>
      </c>
      <c r="N2404" s="757">
        <f t="shared" si="301"/>
        <v>15613.5</v>
      </c>
      <c r="O2404" s="150"/>
      <c r="P2404" s="514"/>
      <c r="Q2404" s="550"/>
      <c r="R2404" s="862"/>
      <c r="S2404" s="862"/>
    </row>
    <row r="2405" spans="1:26" s="3" customFormat="1" hidden="1" outlineLevel="1">
      <c r="A2405" s="823" t="s">
        <v>2144</v>
      </c>
      <c r="B2405" s="824" t="s">
        <v>1733</v>
      </c>
      <c r="C2405" s="825" t="s">
        <v>2895</v>
      </c>
      <c r="D2405" s="826"/>
      <c r="E2405" s="826"/>
      <c r="F2405" s="827"/>
      <c r="G2405" s="827"/>
      <c r="H2405" s="828"/>
      <c r="I2405" s="829"/>
      <c r="J2405" s="829"/>
      <c r="K2405" s="829"/>
      <c r="L2405" s="829"/>
      <c r="M2405" s="829"/>
      <c r="N2405" s="424"/>
      <c r="O2405" s="157"/>
      <c r="P2405" s="514"/>
      <c r="Q2405" s="550"/>
      <c r="R2405" s="862"/>
      <c r="S2405" s="862"/>
    </row>
    <row r="2406" spans="1:26" s="3" customFormat="1" hidden="1" outlineLevel="1">
      <c r="A2406" s="458" t="s">
        <v>5456</v>
      </c>
      <c r="B2406" s="460" t="s">
        <v>1733</v>
      </c>
      <c r="C2406" s="370" t="s">
        <v>698</v>
      </c>
      <c r="D2406" s="375" t="s">
        <v>756</v>
      </c>
      <c r="E2406" s="375" t="s">
        <v>2912</v>
      </c>
      <c r="F2406" s="370" t="s">
        <v>757</v>
      </c>
      <c r="G2406" s="370" t="s">
        <v>16</v>
      </c>
      <c r="H2406" s="771">
        <v>12</v>
      </c>
      <c r="I2406" s="680">
        <v>4333</v>
      </c>
      <c r="J2406" s="670">
        <f t="shared" ref="J2406:J2411" si="302">H2406*I2406</f>
        <v>51996</v>
      </c>
      <c r="K2406" s="680">
        <v>199.5</v>
      </c>
      <c r="L2406" s="670">
        <f t="shared" ref="L2406:L2411" si="303">H2406*K2406</f>
        <v>2394</v>
      </c>
      <c r="M2406" s="670">
        <f t="shared" ref="M2406:M2411" si="304">I2406+K2406</f>
        <v>4532.5</v>
      </c>
      <c r="N2406" s="369">
        <f t="shared" ref="N2406:N2411" si="305">H2406*M2406</f>
        <v>54390</v>
      </c>
      <c r="O2406" s="113"/>
      <c r="P2406" s="514"/>
      <c r="Q2406" s="550"/>
      <c r="R2406" s="862"/>
      <c r="S2406" s="862"/>
    </row>
    <row r="2407" spans="1:26" s="3" customFormat="1" hidden="1" outlineLevel="1">
      <c r="A2407" s="458" t="s">
        <v>5457</v>
      </c>
      <c r="B2407" s="460" t="s">
        <v>1733</v>
      </c>
      <c r="C2407" s="370" t="s">
        <v>699</v>
      </c>
      <c r="D2407" s="375" t="s">
        <v>758</v>
      </c>
      <c r="E2407" s="375" t="s">
        <v>2912</v>
      </c>
      <c r="F2407" s="370" t="s">
        <v>759</v>
      </c>
      <c r="G2407" s="370" t="s">
        <v>30</v>
      </c>
      <c r="H2407" s="771">
        <v>5130</v>
      </c>
      <c r="I2407" s="680">
        <v>33.681666666666665</v>
      </c>
      <c r="J2407" s="670">
        <f t="shared" si="302"/>
        <v>172786.94999999998</v>
      </c>
      <c r="K2407" s="680">
        <v>66.5</v>
      </c>
      <c r="L2407" s="670">
        <f t="shared" si="303"/>
        <v>341145</v>
      </c>
      <c r="M2407" s="670">
        <f t="shared" si="304"/>
        <v>100.18166666666667</v>
      </c>
      <c r="N2407" s="369">
        <f t="shared" si="305"/>
        <v>513931.95</v>
      </c>
      <c r="O2407" s="113"/>
      <c r="P2407" s="514"/>
      <c r="Q2407" s="550"/>
      <c r="R2407" s="862"/>
      <c r="S2407" s="862"/>
    </row>
    <row r="2408" spans="1:26" s="3" customFormat="1" hidden="1" outlineLevel="1">
      <c r="A2408" s="458" t="s">
        <v>5457</v>
      </c>
      <c r="B2408" s="460" t="s">
        <v>1733</v>
      </c>
      <c r="C2408" s="370" t="s">
        <v>699</v>
      </c>
      <c r="D2408" s="375" t="s">
        <v>5479</v>
      </c>
      <c r="E2408" s="375"/>
      <c r="F2408" s="370" t="s">
        <v>759</v>
      </c>
      <c r="G2408" s="370" t="s">
        <v>30</v>
      </c>
      <c r="H2408" s="771">
        <v>1600</v>
      </c>
      <c r="I2408" s="680">
        <v>81.739999999999995</v>
      </c>
      <c r="J2408" s="670">
        <f t="shared" si="302"/>
        <v>130783.99999999999</v>
      </c>
      <c r="K2408" s="680">
        <v>55</v>
      </c>
      <c r="L2408" s="670">
        <f t="shared" si="303"/>
        <v>88000</v>
      </c>
      <c r="M2408" s="670">
        <f t="shared" si="304"/>
        <v>136.74</v>
      </c>
      <c r="N2408" s="369">
        <f t="shared" si="305"/>
        <v>218784</v>
      </c>
      <c r="O2408" s="113"/>
      <c r="P2408" s="514"/>
      <c r="Q2408" s="550"/>
      <c r="R2408" s="862"/>
      <c r="S2408" s="862"/>
    </row>
    <row r="2409" spans="1:26" s="3" customFormat="1" hidden="1" outlineLevel="1">
      <c r="A2409" s="458" t="s">
        <v>5457</v>
      </c>
      <c r="B2409" s="460" t="s">
        <v>1733</v>
      </c>
      <c r="C2409" s="370" t="s">
        <v>699</v>
      </c>
      <c r="D2409" s="375" t="s">
        <v>5480</v>
      </c>
      <c r="E2409" s="375"/>
      <c r="F2409" s="370" t="s">
        <v>759</v>
      </c>
      <c r="G2409" s="370" t="s">
        <v>30</v>
      </c>
      <c r="H2409" s="771">
        <v>400</v>
      </c>
      <c r="I2409" s="680">
        <v>126.14</v>
      </c>
      <c r="J2409" s="670">
        <f t="shared" si="302"/>
        <v>50456</v>
      </c>
      <c r="K2409" s="680">
        <v>55</v>
      </c>
      <c r="L2409" s="670">
        <f t="shared" si="303"/>
        <v>22000</v>
      </c>
      <c r="M2409" s="670">
        <f t="shared" si="304"/>
        <v>181.14</v>
      </c>
      <c r="N2409" s="369">
        <f t="shared" si="305"/>
        <v>72456</v>
      </c>
      <c r="O2409" s="113"/>
      <c r="P2409" s="514"/>
      <c r="Q2409" s="550"/>
      <c r="R2409" s="862"/>
      <c r="S2409" s="862"/>
    </row>
    <row r="2410" spans="1:26" s="4" customFormat="1" hidden="1" outlineLevel="1">
      <c r="A2410" s="458" t="s">
        <v>5458</v>
      </c>
      <c r="B2410" s="460" t="s">
        <v>1733</v>
      </c>
      <c r="C2410" s="370" t="s">
        <v>700</v>
      </c>
      <c r="D2410" s="375" t="s">
        <v>760</v>
      </c>
      <c r="E2410" s="375" t="s">
        <v>2912</v>
      </c>
      <c r="F2410" s="370" t="s">
        <v>761</v>
      </c>
      <c r="G2410" s="370" t="s">
        <v>30</v>
      </c>
      <c r="H2410" s="771">
        <v>700</v>
      </c>
      <c r="I2410" s="680">
        <v>97.754999999999995</v>
      </c>
      <c r="J2410" s="670">
        <f t="shared" si="302"/>
        <v>68428.5</v>
      </c>
      <c r="K2410" s="680">
        <v>66.5</v>
      </c>
      <c r="L2410" s="670">
        <f t="shared" si="303"/>
        <v>46550</v>
      </c>
      <c r="M2410" s="670">
        <f t="shared" si="304"/>
        <v>164.255</v>
      </c>
      <c r="N2410" s="369">
        <f t="shared" si="305"/>
        <v>114978.5</v>
      </c>
      <c r="O2410" s="113"/>
      <c r="P2410" s="514"/>
      <c r="Q2410" s="550"/>
      <c r="R2410" s="862"/>
      <c r="S2410" s="862"/>
      <c r="T2410" s="3"/>
      <c r="U2410" s="3"/>
      <c r="V2410" s="3"/>
      <c r="W2410" s="3"/>
      <c r="X2410" s="3"/>
      <c r="Y2410" s="3"/>
      <c r="Z2410" s="3"/>
    </row>
    <row r="2411" spans="1:26" s="3" customFormat="1" ht="41.4" hidden="1" outlineLevel="1">
      <c r="A2411" s="458" t="s">
        <v>5459</v>
      </c>
      <c r="B2411" s="460" t="s">
        <v>1733</v>
      </c>
      <c r="C2411" s="370" t="s">
        <v>701</v>
      </c>
      <c r="D2411" s="375" t="s">
        <v>762</v>
      </c>
      <c r="E2411" s="375" t="s">
        <v>2912</v>
      </c>
      <c r="F2411" s="370" t="s">
        <v>761</v>
      </c>
      <c r="G2411" s="370" t="s">
        <v>30</v>
      </c>
      <c r="H2411" s="771">
        <v>920</v>
      </c>
      <c r="I2411" s="680">
        <v>42.583333333333329</v>
      </c>
      <c r="J2411" s="670">
        <f t="shared" si="302"/>
        <v>39176.666666666664</v>
      </c>
      <c r="K2411" s="680">
        <v>66.5</v>
      </c>
      <c r="L2411" s="670">
        <f t="shared" si="303"/>
        <v>61180</v>
      </c>
      <c r="M2411" s="670">
        <f t="shared" si="304"/>
        <v>109.08333333333333</v>
      </c>
      <c r="N2411" s="369">
        <f t="shared" si="305"/>
        <v>100356.66666666666</v>
      </c>
      <c r="O2411" s="113"/>
      <c r="P2411" s="514"/>
      <c r="Q2411" s="550"/>
      <c r="R2411" s="862"/>
      <c r="S2411" s="862"/>
    </row>
    <row r="2412" spans="1:26" s="3" customFormat="1" hidden="1" outlineLevel="1">
      <c r="A2412" s="823" t="s">
        <v>2145</v>
      </c>
      <c r="B2412" s="824" t="s">
        <v>1733</v>
      </c>
      <c r="C2412" s="830" t="s">
        <v>37</v>
      </c>
      <c r="D2412" s="831"/>
      <c r="E2412" s="831"/>
      <c r="F2412" s="832"/>
      <c r="G2412" s="832"/>
      <c r="H2412" s="833"/>
      <c r="I2412" s="834"/>
      <c r="J2412" s="834"/>
      <c r="K2412" s="834"/>
      <c r="L2412" s="834"/>
      <c r="M2412" s="834"/>
      <c r="N2412" s="704"/>
      <c r="O2412" s="157"/>
      <c r="P2412" s="514"/>
      <c r="Q2412" s="550"/>
      <c r="R2412" s="862"/>
      <c r="S2412" s="862"/>
    </row>
    <row r="2413" spans="1:26" s="3" customFormat="1" ht="27.6" hidden="1" outlineLevel="1">
      <c r="A2413" s="458" t="s">
        <v>5460</v>
      </c>
      <c r="B2413" s="460" t="s">
        <v>1733</v>
      </c>
      <c r="C2413" s="370" t="s">
        <v>702</v>
      </c>
      <c r="D2413" s="375">
        <v>91916</v>
      </c>
      <c r="E2413" s="375"/>
      <c r="F2413" s="370" t="s">
        <v>763</v>
      </c>
      <c r="G2413" s="370" t="s">
        <v>30</v>
      </c>
      <c r="H2413" s="771">
        <v>10710</v>
      </c>
      <c r="I2413" s="680">
        <v>7.9916666666666654</v>
      </c>
      <c r="J2413" s="670">
        <f t="shared" ref="J2413:J2419" si="306">H2413*I2413</f>
        <v>85590.749999999985</v>
      </c>
      <c r="K2413" s="680">
        <v>159.60000000000002</v>
      </c>
      <c r="L2413" s="670">
        <f t="shared" ref="L2413:L2419" si="307">H2413*K2413</f>
        <v>1709316.0000000002</v>
      </c>
      <c r="M2413" s="670">
        <f t="shared" ref="M2413:M2419" si="308">I2413+K2413</f>
        <v>167.5916666666667</v>
      </c>
      <c r="N2413" s="369">
        <f t="shared" ref="N2413:N2419" si="309">H2413*M2413</f>
        <v>1794906.7500000002</v>
      </c>
      <c r="O2413" s="113"/>
      <c r="P2413" s="514"/>
      <c r="Q2413" s="550"/>
      <c r="R2413" s="862"/>
      <c r="S2413" s="862"/>
    </row>
    <row r="2414" spans="1:26" s="3" customFormat="1" hidden="1" outlineLevel="1">
      <c r="A2414" s="458" t="s">
        <v>5461</v>
      </c>
      <c r="B2414" s="460" t="s">
        <v>1733</v>
      </c>
      <c r="C2414" s="370" t="s">
        <v>5841</v>
      </c>
      <c r="D2414" s="375"/>
      <c r="E2414" s="375">
        <v>53341</v>
      </c>
      <c r="F2414" s="370" t="s">
        <v>763</v>
      </c>
      <c r="G2414" s="370" t="s">
        <v>32</v>
      </c>
      <c r="H2414" s="771">
        <v>105</v>
      </c>
      <c r="I2414" s="680">
        <v>647</v>
      </c>
      <c r="J2414" s="670">
        <f t="shared" si="306"/>
        <v>67935</v>
      </c>
      <c r="K2414" s="680"/>
      <c r="L2414" s="670">
        <f t="shared" si="307"/>
        <v>0</v>
      </c>
      <c r="M2414" s="670">
        <f t="shared" si="308"/>
        <v>647</v>
      </c>
      <c r="N2414" s="670">
        <f t="shared" si="309"/>
        <v>67935</v>
      </c>
      <c r="O2414" s="113" t="s">
        <v>2913</v>
      </c>
      <c r="P2414" s="514"/>
      <c r="Q2414" s="550"/>
      <c r="R2414" s="862"/>
      <c r="S2414" s="862"/>
    </row>
    <row r="2415" spans="1:26" s="4" customFormat="1" hidden="1" outlineLevel="1">
      <c r="A2415" s="458" t="s">
        <v>5462</v>
      </c>
      <c r="B2415" s="460" t="s">
        <v>1733</v>
      </c>
      <c r="C2415" s="370" t="s">
        <v>703</v>
      </c>
      <c r="D2415" s="375" t="s">
        <v>2912</v>
      </c>
      <c r="E2415" s="375" t="s">
        <v>2912</v>
      </c>
      <c r="F2415" s="370" t="s">
        <v>2912</v>
      </c>
      <c r="G2415" s="370" t="s">
        <v>38</v>
      </c>
      <c r="H2415" s="771">
        <v>40</v>
      </c>
      <c r="I2415" s="680">
        <v>260.16666666666669</v>
      </c>
      <c r="J2415" s="670">
        <f t="shared" si="306"/>
        <v>10406.666666666668</v>
      </c>
      <c r="K2415" s="680">
        <v>0</v>
      </c>
      <c r="L2415" s="670">
        <f t="shared" si="307"/>
        <v>0</v>
      </c>
      <c r="M2415" s="670">
        <f t="shared" si="308"/>
        <v>260.16666666666669</v>
      </c>
      <c r="N2415" s="369">
        <f t="shared" si="309"/>
        <v>10406.666666666668</v>
      </c>
      <c r="O2415" s="113"/>
      <c r="P2415" s="514"/>
      <c r="Q2415" s="550"/>
      <c r="R2415" s="862"/>
      <c r="S2415" s="862"/>
      <c r="T2415" s="3"/>
      <c r="U2415" s="3"/>
      <c r="V2415" s="3"/>
      <c r="W2415" s="3"/>
      <c r="X2415" s="3"/>
      <c r="Y2415" s="3"/>
      <c r="Z2415" s="3"/>
    </row>
    <row r="2416" spans="1:26" s="3" customFormat="1" hidden="1" outlineLevel="1">
      <c r="A2416" s="458" t="s">
        <v>5463</v>
      </c>
      <c r="B2416" s="460" t="s">
        <v>1733</v>
      </c>
      <c r="C2416" s="370" t="s">
        <v>704</v>
      </c>
      <c r="D2416" s="375" t="s">
        <v>2912</v>
      </c>
      <c r="E2416" s="375" t="s">
        <v>2912</v>
      </c>
      <c r="F2416" s="370" t="s">
        <v>2912</v>
      </c>
      <c r="G2416" s="370" t="s">
        <v>16</v>
      </c>
      <c r="H2416" s="771">
        <v>21420</v>
      </c>
      <c r="I2416" s="680">
        <v>0.17499999999999999</v>
      </c>
      <c r="J2416" s="670">
        <f t="shared" si="306"/>
        <v>3748.4999999999995</v>
      </c>
      <c r="K2416" s="680">
        <v>0</v>
      </c>
      <c r="L2416" s="670">
        <f t="shared" si="307"/>
        <v>0</v>
      </c>
      <c r="M2416" s="670">
        <f t="shared" si="308"/>
        <v>0.17499999999999999</v>
      </c>
      <c r="N2416" s="369">
        <f t="shared" si="309"/>
        <v>3748.4999999999995</v>
      </c>
      <c r="O2416" s="113"/>
      <c r="P2416" s="514"/>
      <c r="Q2416" s="550"/>
      <c r="R2416" s="862"/>
      <c r="S2416" s="862"/>
    </row>
    <row r="2417" spans="1:26" s="3" customFormat="1" hidden="1" outlineLevel="1">
      <c r="A2417" s="458" t="s">
        <v>5464</v>
      </c>
      <c r="B2417" s="460" t="s">
        <v>1733</v>
      </c>
      <c r="C2417" s="370" t="s">
        <v>705</v>
      </c>
      <c r="D2417" s="375" t="s">
        <v>764</v>
      </c>
      <c r="E2417" s="375" t="s">
        <v>2912</v>
      </c>
      <c r="F2417" s="370" t="s">
        <v>765</v>
      </c>
      <c r="G2417" s="370" t="s">
        <v>16</v>
      </c>
      <c r="H2417" s="771">
        <v>260</v>
      </c>
      <c r="I2417" s="680">
        <v>37.56666666666667</v>
      </c>
      <c r="J2417" s="670">
        <f t="shared" si="306"/>
        <v>9767.3333333333339</v>
      </c>
      <c r="K2417" s="680">
        <v>0</v>
      </c>
      <c r="L2417" s="670">
        <f t="shared" si="307"/>
        <v>0</v>
      </c>
      <c r="M2417" s="670">
        <f t="shared" si="308"/>
        <v>37.56666666666667</v>
      </c>
      <c r="N2417" s="369">
        <f t="shared" si="309"/>
        <v>9767.3333333333339</v>
      </c>
      <c r="O2417" s="113"/>
      <c r="P2417" s="514"/>
      <c r="Q2417" s="550"/>
      <c r="R2417" s="862"/>
      <c r="S2417" s="862"/>
    </row>
    <row r="2418" spans="1:26" s="3" customFormat="1" hidden="1" outlineLevel="1">
      <c r="A2418" s="458" t="s">
        <v>5465</v>
      </c>
      <c r="B2418" s="460" t="s">
        <v>1733</v>
      </c>
      <c r="C2418" s="370" t="s">
        <v>5842</v>
      </c>
      <c r="D2418" s="375" t="s">
        <v>5843</v>
      </c>
      <c r="E2418" s="375"/>
      <c r="F2418" s="370" t="s">
        <v>763</v>
      </c>
      <c r="G2418" s="370" t="s">
        <v>16</v>
      </c>
      <c r="H2418" s="771">
        <v>100</v>
      </c>
      <c r="I2418" s="680">
        <v>9.42</v>
      </c>
      <c r="J2418" s="670">
        <f t="shared" si="306"/>
        <v>942</v>
      </c>
      <c r="K2418" s="680">
        <v>0</v>
      </c>
      <c r="L2418" s="670">
        <f t="shared" si="307"/>
        <v>0</v>
      </c>
      <c r="M2418" s="670">
        <f t="shared" si="308"/>
        <v>9.42</v>
      </c>
      <c r="N2418" s="670">
        <f t="shared" si="309"/>
        <v>942</v>
      </c>
      <c r="O2418" s="113"/>
      <c r="P2418" s="514"/>
      <c r="Q2418" s="550"/>
      <c r="R2418" s="862"/>
      <c r="S2418" s="862"/>
    </row>
    <row r="2419" spans="1:26" s="3" customFormat="1" hidden="1" outlineLevel="1">
      <c r="A2419" s="30" t="s">
        <v>5466</v>
      </c>
      <c r="B2419" s="31" t="s">
        <v>1733</v>
      </c>
      <c r="C2419" s="370" t="s">
        <v>5844</v>
      </c>
      <c r="D2419" s="32" t="s">
        <v>5845</v>
      </c>
      <c r="E2419" s="32"/>
      <c r="F2419" s="74" t="s">
        <v>763</v>
      </c>
      <c r="G2419" s="74" t="s">
        <v>16</v>
      </c>
      <c r="H2419" s="765">
        <v>300</v>
      </c>
      <c r="I2419" s="426">
        <v>1650.49</v>
      </c>
      <c r="J2419" s="369">
        <f t="shared" si="306"/>
        <v>495147</v>
      </c>
      <c r="K2419" s="426">
        <v>450</v>
      </c>
      <c r="L2419" s="369">
        <f t="shared" si="307"/>
        <v>135000</v>
      </c>
      <c r="M2419" s="369">
        <f t="shared" si="308"/>
        <v>2100.4899999999998</v>
      </c>
      <c r="N2419" s="369">
        <f t="shared" si="309"/>
        <v>630146.99999999988</v>
      </c>
      <c r="O2419" s="113"/>
      <c r="P2419" s="514"/>
      <c r="Q2419" s="550"/>
      <c r="R2419" s="862"/>
      <c r="S2419" s="862"/>
    </row>
    <row r="2420" spans="1:26" s="3" customFormat="1" hidden="1" outlineLevel="1">
      <c r="A2420" s="30" t="s">
        <v>5466</v>
      </c>
      <c r="B2420" s="31" t="s">
        <v>1733</v>
      </c>
      <c r="C2420" s="370" t="s">
        <v>1464</v>
      </c>
      <c r="D2420" s="32" t="s">
        <v>1465</v>
      </c>
      <c r="E2420" s="32">
        <v>7202963</v>
      </c>
      <c r="F2420" s="74" t="s">
        <v>739</v>
      </c>
      <c r="G2420" s="74" t="s">
        <v>16</v>
      </c>
      <c r="H2420" s="765">
        <v>3</v>
      </c>
      <c r="I2420" s="426">
        <v>5045.8333333333303</v>
      </c>
      <c r="J2420" s="369">
        <f t="shared" ref="J2420" si="310">H2420*I2420</f>
        <v>15137.499999999991</v>
      </c>
      <c r="K2420" s="426">
        <v>1725.6750000000002</v>
      </c>
      <c r="L2420" s="369">
        <f t="shared" ref="L2420" si="311">H2420*K2420</f>
        <v>5177.0250000000005</v>
      </c>
      <c r="M2420" s="369">
        <f t="shared" ref="M2420" si="312">I2420+K2420</f>
        <v>6771.5083333333305</v>
      </c>
      <c r="N2420" s="369">
        <f t="shared" ref="N2420" si="313">H2420*M2420</f>
        <v>20314.524999999991</v>
      </c>
      <c r="O2420" s="113"/>
      <c r="P2420" s="514"/>
      <c r="Q2420" s="550"/>
      <c r="R2420" s="862"/>
      <c r="S2420" s="862"/>
    </row>
    <row r="2421" spans="1:26" s="3" customFormat="1" ht="27.6" hidden="1" outlineLevel="1">
      <c r="A2421" s="587" t="s">
        <v>2146</v>
      </c>
      <c r="B2421" s="593" t="s">
        <v>1733</v>
      </c>
      <c r="C2421" s="164" t="s">
        <v>2893</v>
      </c>
      <c r="D2421" s="90"/>
      <c r="E2421" s="90"/>
      <c r="F2421" s="90"/>
      <c r="G2421" s="90"/>
      <c r="H2421" s="142"/>
      <c r="I2421" s="688"/>
      <c r="J2421" s="688"/>
      <c r="K2421" s="688"/>
      <c r="L2421" s="688"/>
      <c r="M2421" s="688"/>
      <c r="N2421" s="704"/>
      <c r="O2421" s="157"/>
      <c r="P2421" s="514"/>
      <c r="Q2421" s="550"/>
      <c r="R2421" s="862"/>
      <c r="S2421" s="862"/>
    </row>
    <row r="2422" spans="1:26" s="3" customFormat="1" ht="27.6" hidden="1" outlineLevel="1">
      <c r="A2422" s="30" t="s">
        <v>5467</v>
      </c>
      <c r="B2422" s="31" t="s">
        <v>1733</v>
      </c>
      <c r="C2422" s="370" t="s">
        <v>696</v>
      </c>
      <c r="D2422" s="32" t="s">
        <v>746</v>
      </c>
      <c r="E2422" s="32" t="s">
        <v>2912</v>
      </c>
      <c r="F2422" s="32" t="s">
        <v>747</v>
      </c>
      <c r="G2422" s="32" t="s">
        <v>16</v>
      </c>
      <c r="H2422" s="599">
        <v>9</v>
      </c>
      <c r="I2422" s="426">
        <v>1269.3333333333333</v>
      </c>
      <c r="J2422" s="369">
        <f>H2422*I2422</f>
        <v>11424</v>
      </c>
      <c r="K2422" s="426">
        <v>465.5</v>
      </c>
      <c r="L2422" s="369">
        <f>H2422*K2422</f>
        <v>4189.5</v>
      </c>
      <c r="M2422" s="369">
        <f>I2422+K2422</f>
        <v>1734.8333333333333</v>
      </c>
      <c r="N2422" s="369">
        <f>H2422*M2422</f>
        <v>15613.5</v>
      </c>
      <c r="O2422" s="113"/>
      <c r="P2422" s="514"/>
      <c r="Q2422" s="550"/>
      <c r="R2422" s="862"/>
      <c r="S2422" s="862"/>
    </row>
    <row r="2423" spans="1:26" s="3" customFormat="1" hidden="1" outlineLevel="1">
      <c r="A2423" s="30" t="s">
        <v>5468</v>
      </c>
      <c r="B2423" s="81" t="s">
        <v>1733</v>
      </c>
      <c r="C2423" s="370" t="s">
        <v>691</v>
      </c>
      <c r="D2423" s="82" t="s">
        <v>740</v>
      </c>
      <c r="E2423" s="82" t="s">
        <v>2912</v>
      </c>
      <c r="F2423" s="82" t="s">
        <v>716</v>
      </c>
      <c r="G2423" s="82" t="s">
        <v>16</v>
      </c>
      <c r="H2423" s="141">
        <v>1</v>
      </c>
      <c r="I2423" s="756">
        <v>63010.499999999993</v>
      </c>
      <c r="J2423" s="757">
        <f>H2423*I2423</f>
        <v>63010.499999999993</v>
      </c>
      <c r="K2423" s="756">
        <v>10774.7955</v>
      </c>
      <c r="L2423" s="757">
        <f>H2423*K2423</f>
        <v>10774.7955</v>
      </c>
      <c r="M2423" s="757">
        <f>I2423+K2423</f>
        <v>73785.295499999993</v>
      </c>
      <c r="N2423" s="757">
        <f>H2423*M2423</f>
        <v>73785.295499999993</v>
      </c>
      <c r="O2423" s="150"/>
      <c r="P2423" s="514"/>
      <c r="Q2423" s="550"/>
      <c r="R2423" s="862"/>
      <c r="S2423" s="862"/>
    </row>
    <row r="2424" spans="1:26" s="4" customFormat="1" hidden="1" outlineLevel="1">
      <c r="A2424" s="30" t="s">
        <v>5469</v>
      </c>
      <c r="B2424" s="81" t="s">
        <v>1733</v>
      </c>
      <c r="C2424" s="370" t="s">
        <v>706</v>
      </c>
      <c r="D2424" s="82" t="s">
        <v>767</v>
      </c>
      <c r="E2424" s="82" t="s">
        <v>2912</v>
      </c>
      <c r="F2424" s="82" t="s">
        <v>716</v>
      </c>
      <c r="G2424" s="82" t="s">
        <v>16</v>
      </c>
      <c r="H2424" s="141">
        <v>3</v>
      </c>
      <c r="I2424" s="756">
        <v>27032.833333333332</v>
      </c>
      <c r="J2424" s="757">
        <f t="shared" ref="J2424:J2425" si="314">H2424*I2424</f>
        <v>81098.5</v>
      </c>
      <c r="K2424" s="756">
        <v>4622.6145000000006</v>
      </c>
      <c r="L2424" s="757">
        <f>H2424*K2424</f>
        <v>13867.843500000003</v>
      </c>
      <c r="M2424" s="757">
        <f>I2424+K2424</f>
        <v>31655.447833333332</v>
      </c>
      <c r="N2424" s="757">
        <f>H2424*M2424</f>
        <v>94966.343499999988</v>
      </c>
      <c r="O2424" s="150"/>
      <c r="P2424" s="514"/>
      <c r="Q2424" s="550"/>
      <c r="R2424" s="862"/>
      <c r="S2424" s="862"/>
      <c r="T2424" s="3"/>
      <c r="U2424" s="3"/>
      <c r="V2424" s="3"/>
      <c r="W2424" s="3"/>
      <c r="X2424" s="3"/>
      <c r="Y2424" s="3"/>
      <c r="Z2424" s="3"/>
    </row>
    <row r="2425" spans="1:26" s="3" customFormat="1" ht="27.6" hidden="1" outlineLevel="1">
      <c r="A2425" s="30" t="s">
        <v>5470</v>
      </c>
      <c r="B2425" s="81" t="s">
        <v>1733</v>
      </c>
      <c r="C2425" s="370" t="s">
        <v>692</v>
      </c>
      <c r="D2425" s="82" t="s">
        <v>741</v>
      </c>
      <c r="E2425" s="82" t="s">
        <v>2912</v>
      </c>
      <c r="F2425" s="82" t="s">
        <v>742</v>
      </c>
      <c r="G2425" s="82" t="s">
        <v>16</v>
      </c>
      <c r="H2425" s="141">
        <v>1</v>
      </c>
      <c r="I2425" s="756">
        <v>2469.833333333333</v>
      </c>
      <c r="J2425" s="757">
        <f t="shared" si="314"/>
        <v>2469.833333333333</v>
      </c>
      <c r="K2425" s="756">
        <v>703.90250000000003</v>
      </c>
      <c r="L2425" s="757">
        <f>H2425*K2425</f>
        <v>703.90250000000003</v>
      </c>
      <c r="M2425" s="757">
        <f>I2425+K2425</f>
        <v>3173.7358333333332</v>
      </c>
      <c r="N2425" s="757">
        <f>H2425*M2425</f>
        <v>3173.7358333333332</v>
      </c>
      <c r="O2425" s="150" t="s">
        <v>755</v>
      </c>
      <c r="P2425" s="514"/>
      <c r="Q2425" s="550"/>
      <c r="R2425" s="862"/>
      <c r="S2425" s="862"/>
    </row>
    <row r="2426" spans="1:26" s="4" customFormat="1" hidden="1" outlineLevel="1">
      <c r="A2426" s="587" t="s">
        <v>5411</v>
      </c>
      <c r="B2426" s="591" t="s">
        <v>1733</v>
      </c>
      <c r="C2426" s="102" t="s">
        <v>5412</v>
      </c>
      <c r="D2426" s="585"/>
      <c r="E2426" s="585"/>
      <c r="F2426" s="585"/>
      <c r="G2426" s="585"/>
      <c r="H2426" s="601"/>
      <c r="I2426" s="491"/>
      <c r="J2426" s="491"/>
      <c r="K2426" s="491"/>
      <c r="L2426" s="491"/>
      <c r="M2426" s="491"/>
      <c r="N2426" s="424"/>
      <c r="O2426" s="157"/>
      <c r="P2426" s="514"/>
      <c r="Q2426" s="550"/>
      <c r="R2426" s="862"/>
      <c r="S2426" s="862"/>
      <c r="T2426" s="3"/>
      <c r="U2426" s="3"/>
      <c r="V2426" s="3"/>
      <c r="W2426" s="3"/>
      <c r="X2426" s="3"/>
      <c r="Y2426" s="3"/>
      <c r="Z2426" s="3"/>
    </row>
    <row r="2427" spans="1:26" s="3" customFormat="1" hidden="1" outlineLevel="1">
      <c r="A2427" s="30" t="s">
        <v>5471</v>
      </c>
      <c r="B2427" s="31" t="s">
        <v>1733</v>
      </c>
      <c r="C2427" s="370" t="s">
        <v>682</v>
      </c>
      <c r="D2427" s="32" t="s">
        <v>729</v>
      </c>
      <c r="E2427" s="32" t="s">
        <v>2912</v>
      </c>
      <c r="F2427" s="32" t="s">
        <v>716</v>
      </c>
      <c r="G2427" s="32" t="s">
        <v>16</v>
      </c>
      <c r="H2427" s="599">
        <v>2</v>
      </c>
      <c r="I2427" s="426">
        <v>8440.8333333333339</v>
      </c>
      <c r="J2427" s="369">
        <f t="shared" si="297"/>
        <v>16881.666666666668</v>
      </c>
      <c r="K2427" s="426">
        <v>0</v>
      </c>
      <c r="L2427" s="369">
        <f t="shared" ref="L2427:L2433" si="315">H2427*K2427</f>
        <v>0</v>
      </c>
      <c r="M2427" s="369">
        <f t="shared" ref="M2427:M2433" si="316">I2427+K2427</f>
        <v>8440.8333333333339</v>
      </c>
      <c r="N2427" s="369">
        <f t="shared" ref="N2427:N2433" si="317">H2427*M2427</f>
        <v>16881.666666666668</v>
      </c>
      <c r="O2427" s="113"/>
      <c r="P2427" s="525"/>
      <c r="Q2427" s="463"/>
      <c r="R2427" s="862"/>
      <c r="S2427" s="862"/>
    </row>
    <row r="2428" spans="1:26" s="3" customFormat="1" hidden="1" outlineLevel="1">
      <c r="A2428" s="30" t="s">
        <v>5472</v>
      </c>
      <c r="B2428" s="31" t="s">
        <v>1733</v>
      </c>
      <c r="C2428" s="370" t="s">
        <v>683</v>
      </c>
      <c r="D2428" s="32" t="s">
        <v>730</v>
      </c>
      <c r="E2428" s="32" t="s">
        <v>2912</v>
      </c>
      <c r="F2428" s="32" t="s">
        <v>716</v>
      </c>
      <c r="G2428" s="32" t="s">
        <v>16</v>
      </c>
      <c r="H2428" s="599">
        <v>2</v>
      </c>
      <c r="I2428" s="426">
        <v>4391.333333333333</v>
      </c>
      <c r="J2428" s="369">
        <f t="shared" si="297"/>
        <v>8782.6666666666661</v>
      </c>
      <c r="K2428" s="426">
        <v>0</v>
      </c>
      <c r="L2428" s="369">
        <f t="shared" si="315"/>
        <v>0</v>
      </c>
      <c r="M2428" s="369">
        <f t="shared" si="316"/>
        <v>4391.333333333333</v>
      </c>
      <c r="N2428" s="369">
        <f t="shared" si="317"/>
        <v>8782.6666666666661</v>
      </c>
      <c r="O2428" s="113"/>
      <c r="P2428" s="525"/>
      <c r="Q2428" s="463"/>
      <c r="R2428" s="862"/>
      <c r="S2428" s="862"/>
    </row>
    <row r="2429" spans="1:26" s="3" customFormat="1" hidden="1" outlineLevel="1">
      <c r="A2429" s="30" t="s">
        <v>5473</v>
      </c>
      <c r="B2429" s="31" t="s">
        <v>1733</v>
      </c>
      <c r="C2429" s="370" t="s">
        <v>684</v>
      </c>
      <c r="D2429" s="32" t="s">
        <v>731</v>
      </c>
      <c r="E2429" s="32" t="s">
        <v>2912</v>
      </c>
      <c r="F2429" s="32" t="s">
        <v>716</v>
      </c>
      <c r="G2429" s="32" t="s">
        <v>16</v>
      </c>
      <c r="H2429" s="599">
        <v>2</v>
      </c>
      <c r="I2429" s="426">
        <v>6527.4999999999991</v>
      </c>
      <c r="J2429" s="369">
        <f t="shared" si="297"/>
        <v>13054.999999999998</v>
      </c>
      <c r="K2429" s="426">
        <v>0</v>
      </c>
      <c r="L2429" s="369">
        <f t="shared" si="315"/>
        <v>0</v>
      </c>
      <c r="M2429" s="369">
        <f t="shared" si="316"/>
        <v>6527.4999999999991</v>
      </c>
      <c r="N2429" s="369">
        <f t="shared" si="317"/>
        <v>13054.999999999998</v>
      </c>
      <c r="O2429" s="113"/>
      <c r="P2429" s="525"/>
      <c r="Q2429" s="463"/>
      <c r="R2429" s="862"/>
      <c r="S2429" s="862"/>
    </row>
    <row r="2430" spans="1:26" s="3" customFormat="1" hidden="1" outlineLevel="1">
      <c r="A2430" s="30" t="s">
        <v>5474</v>
      </c>
      <c r="B2430" s="31" t="s">
        <v>1733</v>
      </c>
      <c r="C2430" s="370" t="s">
        <v>685</v>
      </c>
      <c r="D2430" s="32" t="s">
        <v>732</v>
      </c>
      <c r="E2430" s="32" t="s">
        <v>2912</v>
      </c>
      <c r="F2430" s="32" t="s">
        <v>716</v>
      </c>
      <c r="G2430" s="32" t="s">
        <v>16</v>
      </c>
      <c r="H2430" s="387">
        <v>2</v>
      </c>
      <c r="I2430" s="426">
        <v>7731.5</v>
      </c>
      <c r="J2430" s="369">
        <f t="shared" si="297"/>
        <v>15463</v>
      </c>
      <c r="K2430" s="426">
        <v>0</v>
      </c>
      <c r="L2430" s="369">
        <f t="shared" si="315"/>
        <v>0</v>
      </c>
      <c r="M2430" s="369">
        <f t="shared" si="316"/>
        <v>7731.5</v>
      </c>
      <c r="N2430" s="369">
        <f t="shared" si="317"/>
        <v>15463</v>
      </c>
      <c r="O2430" s="113"/>
      <c r="P2430" s="525"/>
      <c r="Q2430" s="463"/>
      <c r="R2430" s="862"/>
      <c r="S2430" s="862"/>
    </row>
    <row r="2431" spans="1:26" s="3" customFormat="1" hidden="1" outlineLevel="1">
      <c r="A2431" s="30" t="s">
        <v>5475</v>
      </c>
      <c r="B2431" s="31" t="s">
        <v>1733</v>
      </c>
      <c r="C2431" s="370" t="s">
        <v>686</v>
      </c>
      <c r="D2431" s="32" t="s">
        <v>734</v>
      </c>
      <c r="E2431" s="32" t="s">
        <v>2912</v>
      </c>
      <c r="F2431" s="32" t="s">
        <v>716</v>
      </c>
      <c r="G2431" s="32" t="s">
        <v>16</v>
      </c>
      <c r="H2431" s="599">
        <v>2</v>
      </c>
      <c r="I2431" s="426">
        <v>1946</v>
      </c>
      <c r="J2431" s="369">
        <f t="shared" si="297"/>
        <v>3892</v>
      </c>
      <c r="K2431" s="426">
        <v>0</v>
      </c>
      <c r="L2431" s="369">
        <f t="shared" si="315"/>
        <v>0</v>
      </c>
      <c r="M2431" s="369">
        <f t="shared" si="316"/>
        <v>1946</v>
      </c>
      <c r="N2431" s="369">
        <f t="shared" si="317"/>
        <v>3892</v>
      </c>
      <c r="O2431" s="113"/>
      <c r="P2431" s="525"/>
      <c r="Q2431" s="463"/>
      <c r="R2431" s="862"/>
      <c r="S2431" s="862"/>
    </row>
    <row r="2432" spans="1:26" s="3" customFormat="1" hidden="1" outlineLevel="1">
      <c r="A2432" s="30" t="s">
        <v>5476</v>
      </c>
      <c r="B2432" s="31" t="s">
        <v>1733</v>
      </c>
      <c r="C2432" s="370" t="s">
        <v>687</v>
      </c>
      <c r="D2432" s="32" t="s">
        <v>735</v>
      </c>
      <c r="E2432" s="32" t="s">
        <v>2912</v>
      </c>
      <c r="F2432" s="32" t="s">
        <v>716</v>
      </c>
      <c r="G2432" s="32" t="s">
        <v>16</v>
      </c>
      <c r="H2432" s="599">
        <v>2</v>
      </c>
      <c r="I2432" s="426">
        <v>10748.5</v>
      </c>
      <c r="J2432" s="369">
        <f t="shared" si="297"/>
        <v>21497</v>
      </c>
      <c r="K2432" s="426">
        <v>0</v>
      </c>
      <c r="L2432" s="369">
        <f t="shared" si="315"/>
        <v>0</v>
      </c>
      <c r="M2432" s="369">
        <f t="shared" si="316"/>
        <v>10748.5</v>
      </c>
      <c r="N2432" s="369">
        <f t="shared" si="317"/>
        <v>21497</v>
      </c>
      <c r="O2432" s="113"/>
      <c r="P2432" s="525"/>
      <c r="Q2432" s="463"/>
      <c r="R2432" s="862"/>
      <c r="S2432" s="862"/>
    </row>
    <row r="2433" spans="1:19" s="3" customFormat="1" ht="41.4" hidden="1" outlineLevel="1">
      <c r="A2433" s="30" t="s">
        <v>5477</v>
      </c>
      <c r="B2433" s="31" t="s">
        <v>1733</v>
      </c>
      <c r="C2433" s="370" t="s">
        <v>697</v>
      </c>
      <c r="D2433" s="32" t="s">
        <v>748</v>
      </c>
      <c r="E2433" s="32" t="s">
        <v>2912</v>
      </c>
      <c r="F2433" s="32" t="s">
        <v>749</v>
      </c>
      <c r="G2433" s="32" t="s">
        <v>16</v>
      </c>
      <c r="H2433" s="599">
        <v>2</v>
      </c>
      <c r="I2433" s="426">
        <v>285.83333333333337</v>
      </c>
      <c r="J2433" s="369">
        <f t="shared" si="297"/>
        <v>571.66666666666674</v>
      </c>
      <c r="K2433" s="426">
        <v>0</v>
      </c>
      <c r="L2433" s="369">
        <f t="shared" si="315"/>
        <v>0</v>
      </c>
      <c r="M2433" s="369">
        <f t="shared" si="316"/>
        <v>285.83333333333337</v>
      </c>
      <c r="N2433" s="369">
        <f t="shared" si="317"/>
        <v>571.66666666666674</v>
      </c>
      <c r="O2433" s="113"/>
      <c r="P2433" s="525"/>
      <c r="Q2433" s="463"/>
      <c r="R2433" s="862"/>
      <c r="S2433" s="862"/>
    </row>
    <row r="2434" spans="1:19" s="6" customFormat="1" collapsed="1">
      <c r="A2434" s="579" t="s">
        <v>2197</v>
      </c>
      <c r="B2434" s="249" t="s">
        <v>1736</v>
      </c>
      <c r="C2434" s="275" t="s">
        <v>770</v>
      </c>
      <c r="D2434" s="275"/>
      <c r="E2434" s="275"/>
      <c r="F2434" s="275"/>
      <c r="G2434" s="276"/>
      <c r="H2434" s="277"/>
      <c r="I2434" s="741"/>
      <c r="J2434" s="413">
        <f>SUM(J2437:J2525)</f>
        <v>19341670.666666668</v>
      </c>
      <c r="K2434" s="413"/>
      <c r="L2434" s="413">
        <f>SUM(L2437:L2525)</f>
        <v>3829767.1999999997</v>
      </c>
      <c r="M2434" s="413"/>
      <c r="N2434" s="413">
        <f>SUM(N2437:N2525)</f>
        <v>23171437.866666667</v>
      </c>
      <c r="O2434" s="278"/>
      <c r="P2434" s="510"/>
      <c r="Q2434" s="546"/>
      <c r="R2434" s="862"/>
      <c r="S2434" s="862"/>
    </row>
    <row r="2435" spans="1:19" s="3" customFormat="1" hidden="1" outlineLevel="1">
      <c r="A2435" s="53" t="s">
        <v>2120</v>
      </c>
      <c r="B2435" s="590" t="s">
        <v>1736</v>
      </c>
      <c r="C2435" s="166" t="s">
        <v>2897</v>
      </c>
      <c r="D2435" s="55"/>
      <c r="E2435" s="55"/>
      <c r="F2435" s="55"/>
      <c r="G2435" s="55"/>
      <c r="H2435" s="143"/>
      <c r="I2435" s="689"/>
      <c r="J2435" s="689"/>
      <c r="K2435" s="689"/>
      <c r="L2435" s="689"/>
      <c r="M2435" s="689"/>
      <c r="N2435" s="705"/>
      <c r="O2435" s="159"/>
      <c r="P2435" s="514"/>
      <c r="Q2435" s="550"/>
      <c r="R2435" s="862"/>
      <c r="S2435" s="862"/>
    </row>
    <row r="2436" spans="1:19" s="3" customFormat="1" hidden="1" outlineLevel="1">
      <c r="A2436" s="587" t="s">
        <v>2121</v>
      </c>
      <c r="B2436" s="591" t="s">
        <v>1736</v>
      </c>
      <c r="C2436" s="102" t="s">
        <v>2898</v>
      </c>
      <c r="D2436" s="585"/>
      <c r="E2436" s="585"/>
      <c r="F2436" s="645"/>
      <c r="G2436" s="645"/>
      <c r="H2436" s="816"/>
      <c r="I2436" s="491"/>
      <c r="J2436" s="491"/>
      <c r="K2436" s="491"/>
      <c r="L2436" s="491"/>
      <c r="M2436" s="491"/>
      <c r="N2436" s="424"/>
      <c r="O2436" s="157"/>
      <c r="P2436" s="514"/>
      <c r="Q2436" s="550"/>
      <c r="R2436" s="862"/>
      <c r="S2436" s="862"/>
    </row>
    <row r="2437" spans="1:19" s="3" customFormat="1" ht="69" hidden="1" outlineLevel="1">
      <c r="A2437" s="30" t="s">
        <v>2198</v>
      </c>
      <c r="B2437" s="31" t="s">
        <v>1736</v>
      </c>
      <c r="C2437" s="454" t="s">
        <v>5319</v>
      </c>
      <c r="D2437" s="46" t="s">
        <v>5321</v>
      </c>
      <c r="E2437" s="46"/>
      <c r="F2437" s="80" t="s">
        <v>828</v>
      </c>
      <c r="G2437" s="80" t="s">
        <v>29</v>
      </c>
      <c r="H2437" s="763">
        <v>1</v>
      </c>
      <c r="I2437" s="425">
        <v>15000</v>
      </c>
      <c r="J2437" s="425">
        <f>H2437*I2437</f>
        <v>15000</v>
      </c>
      <c r="K2437" s="425">
        <v>2500</v>
      </c>
      <c r="L2437" s="425">
        <f>H2437*K2437</f>
        <v>2500</v>
      </c>
      <c r="M2437" s="425">
        <f>I2437+K2437</f>
        <v>17500</v>
      </c>
      <c r="N2437" s="425">
        <f>H2437*M2437</f>
        <v>17500</v>
      </c>
      <c r="O2437" s="113"/>
      <c r="P2437" s="514"/>
      <c r="Q2437" s="550"/>
      <c r="R2437" s="862"/>
      <c r="S2437" s="862"/>
    </row>
    <row r="2438" spans="1:19" s="3" customFormat="1" ht="41.4" hidden="1" outlineLevel="1">
      <c r="A2438" s="30" t="s">
        <v>2199</v>
      </c>
      <c r="B2438" s="31" t="s">
        <v>1736</v>
      </c>
      <c r="C2438" s="370" t="s">
        <v>5320</v>
      </c>
      <c r="D2438" s="32" t="s">
        <v>5322</v>
      </c>
      <c r="E2438" s="32"/>
      <c r="F2438" s="74" t="s">
        <v>830</v>
      </c>
      <c r="G2438" s="74" t="s">
        <v>29</v>
      </c>
      <c r="H2438" s="765">
        <v>5</v>
      </c>
      <c r="I2438" s="426">
        <v>28110</v>
      </c>
      <c r="J2438" s="426">
        <f>H2438*I2438</f>
        <v>140550</v>
      </c>
      <c r="K2438" s="426">
        <v>4220</v>
      </c>
      <c r="L2438" s="426">
        <f>H2438*K2438</f>
        <v>21100</v>
      </c>
      <c r="M2438" s="426">
        <f>I2438+K2438</f>
        <v>32330</v>
      </c>
      <c r="N2438" s="426">
        <f>H2438*M2438</f>
        <v>161650</v>
      </c>
      <c r="O2438" s="113"/>
      <c r="P2438" s="514"/>
      <c r="Q2438" s="550"/>
      <c r="R2438" s="862"/>
      <c r="S2438" s="862"/>
    </row>
    <row r="2439" spans="1:19" s="3" customFormat="1" hidden="1" outlineLevel="1">
      <c r="A2439" s="30" t="s">
        <v>2200</v>
      </c>
      <c r="B2439" s="31" t="s">
        <v>1736</v>
      </c>
      <c r="C2439" s="454" t="s">
        <v>2915</v>
      </c>
      <c r="D2439" s="46" t="s">
        <v>829</v>
      </c>
      <c r="E2439" s="46"/>
      <c r="F2439" s="80" t="s">
        <v>830</v>
      </c>
      <c r="G2439" s="80" t="s">
        <v>16</v>
      </c>
      <c r="H2439" s="763">
        <v>5</v>
      </c>
      <c r="I2439" s="425">
        <v>4200</v>
      </c>
      <c r="J2439" s="425">
        <f t="shared" ref="J2439:J2502" si="318">H2439*I2439</f>
        <v>21000</v>
      </c>
      <c r="K2439" s="425">
        <v>155.25</v>
      </c>
      <c r="L2439" s="426">
        <f>H2439*K2439</f>
        <v>776.25</v>
      </c>
      <c r="M2439" s="425">
        <f t="shared" ref="M2439:M2446" si="319">I2439+K2439</f>
        <v>4355.25</v>
      </c>
      <c r="N2439" s="425">
        <f t="shared" ref="N2439:N2446" si="320">H2439*M2439</f>
        <v>21776.25</v>
      </c>
      <c r="O2439" s="113"/>
      <c r="P2439" s="514"/>
      <c r="Q2439" s="550"/>
      <c r="R2439" s="862"/>
      <c r="S2439" s="862"/>
    </row>
    <row r="2440" spans="1:19" s="3" customFormat="1" ht="69" hidden="1" outlineLevel="1">
      <c r="A2440" s="30" t="s">
        <v>2201</v>
      </c>
      <c r="B2440" s="31" t="s">
        <v>1736</v>
      </c>
      <c r="C2440" s="370" t="s">
        <v>2916</v>
      </c>
      <c r="D2440" s="32"/>
      <c r="E2440" s="32" t="s">
        <v>831</v>
      </c>
      <c r="F2440" s="74" t="s">
        <v>830</v>
      </c>
      <c r="G2440" s="74" t="s">
        <v>16</v>
      </c>
      <c r="H2440" s="765">
        <v>14</v>
      </c>
      <c r="I2440" s="426">
        <v>19327</v>
      </c>
      <c r="J2440" s="426">
        <f t="shared" si="318"/>
        <v>270578</v>
      </c>
      <c r="K2440" s="426">
        <v>2484.9</v>
      </c>
      <c r="L2440" s="426">
        <f t="shared" ref="L2440:L2446" si="321">H2440*K2440</f>
        <v>34788.6</v>
      </c>
      <c r="M2440" s="426">
        <f t="shared" si="319"/>
        <v>21811.9</v>
      </c>
      <c r="N2440" s="426">
        <f t="shared" si="320"/>
        <v>305366.60000000003</v>
      </c>
      <c r="O2440" s="113"/>
      <c r="P2440" s="514"/>
      <c r="Q2440" s="550"/>
      <c r="R2440" s="862"/>
      <c r="S2440" s="862"/>
    </row>
    <row r="2441" spans="1:19" s="3" customFormat="1" ht="27.6" hidden="1" outlineLevel="1">
      <c r="A2441" s="30" t="s">
        <v>2202</v>
      </c>
      <c r="B2441" s="31" t="s">
        <v>1736</v>
      </c>
      <c r="C2441" s="370" t="s">
        <v>2917</v>
      </c>
      <c r="D2441" s="32" t="s">
        <v>771</v>
      </c>
      <c r="E2441" s="32" t="s">
        <v>2912</v>
      </c>
      <c r="F2441" s="74" t="s">
        <v>830</v>
      </c>
      <c r="G2441" s="74" t="s">
        <v>16</v>
      </c>
      <c r="H2441" s="765">
        <v>5</v>
      </c>
      <c r="I2441" s="426">
        <v>5493.833333333333</v>
      </c>
      <c r="J2441" s="426">
        <f t="shared" si="318"/>
        <v>27469.166666666664</v>
      </c>
      <c r="K2441" s="426">
        <v>706.35</v>
      </c>
      <c r="L2441" s="426">
        <f t="shared" si="321"/>
        <v>3531.75</v>
      </c>
      <c r="M2441" s="426">
        <f t="shared" si="319"/>
        <v>6200.1833333333334</v>
      </c>
      <c r="N2441" s="426">
        <f t="shared" si="320"/>
        <v>31000.916666666668</v>
      </c>
      <c r="O2441" s="113"/>
      <c r="P2441" s="514"/>
      <c r="Q2441" s="550"/>
      <c r="R2441" s="862"/>
      <c r="S2441" s="862"/>
    </row>
    <row r="2442" spans="1:19" s="3" customFormat="1" ht="41.4" hidden="1" outlineLevel="1">
      <c r="A2442" s="30" t="s">
        <v>2203</v>
      </c>
      <c r="B2442" s="31" t="s">
        <v>1736</v>
      </c>
      <c r="C2442" s="637" t="s">
        <v>2397</v>
      </c>
      <c r="D2442" s="43" t="s">
        <v>2918</v>
      </c>
      <c r="E2442" s="43" t="s">
        <v>2396</v>
      </c>
      <c r="F2442" s="74" t="s">
        <v>2912</v>
      </c>
      <c r="G2442" s="165" t="s">
        <v>16</v>
      </c>
      <c r="H2442" s="780">
        <v>1</v>
      </c>
      <c r="I2442" s="369">
        <v>502000</v>
      </c>
      <c r="J2442" s="369">
        <f t="shared" si="318"/>
        <v>502000</v>
      </c>
      <c r="K2442" s="369">
        <f>I2442*0.2</f>
        <v>100400</v>
      </c>
      <c r="L2442" s="369">
        <f t="shared" si="321"/>
        <v>100400</v>
      </c>
      <c r="M2442" s="369">
        <f t="shared" si="319"/>
        <v>602400</v>
      </c>
      <c r="N2442" s="369">
        <f t="shared" si="320"/>
        <v>602400</v>
      </c>
      <c r="O2442" s="113"/>
      <c r="P2442" s="514"/>
      <c r="Q2442" s="550"/>
      <c r="R2442" s="862"/>
      <c r="S2442" s="862"/>
    </row>
    <row r="2443" spans="1:19" s="3" customFormat="1" hidden="1" outlineLevel="1">
      <c r="A2443" s="587" t="s">
        <v>2919</v>
      </c>
      <c r="B2443" s="591" t="s">
        <v>1736</v>
      </c>
      <c r="C2443" s="102" t="s">
        <v>2899</v>
      </c>
      <c r="D2443" s="585"/>
      <c r="E2443" s="585"/>
      <c r="F2443" s="645"/>
      <c r="G2443" s="645"/>
      <c r="H2443" s="816"/>
      <c r="I2443" s="491"/>
      <c r="J2443" s="491"/>
      <c r="K2443" s="491"/>
      <c r="L2443" s="491"/>
      <c r="M2443" s="491"/>
      <c r="N2443" s="424"/>
      <c r="O2443" s="157"/>
      <c r="P2443" s="514"/>
      <c r="Q2443" s="550"/>
      <c r="R2443" s="862"/>
      <c r="S2443" s="862"/>
    </row>
    <row r="2444" spans="1:19" s="3" customFormat="1" hidden="1" outlineLevel="1">
      <c r="A2444" s="30" t="s">
        <v>2920</v>
      </c>
      <c r="B2444" s="31" t="s">
        <v>1736</v>
      </c>
      <c r="C2444" s="454" t="s">
        <v>772</v>
      </c>
      <c r="D2444" s="46" t="s">
        <v>2912</v>
      </c>
      <c r="E2444" s="46" t="s">
        <v>2912</v>
      </c>
      <c r="F2444" s="80" t="s">
        <v>5903</v>
      </c>
      <c r="G2444" s="80" t="s">
        <v>34</v>
      </c>
      <c r="H2444" s="763">
        <v>2100</v>
      </c>
      <c r="I2444" s="425">
        <v>24</v>
      </c>
      <c r="J2444" s="425">
        <f t="shared" si="318"/>
        <v>50400</v>
      </c>
      <c r="K2444" s="425">
        <v>30</v>
      </c>
      <c r="L2444" s="425">
        <f t="shared" si="321"/>
        <v>63000</v>
      </c>
      <c r="M2444" s="425">
        <f t="shared" si="319"/>
        <v>54</v>
      </c>
      <c r="N2444" s="425">
        <f t="shared" si="320"/>
        <v>113400</v>
      </c>
      <c r="O2444" s="113"/>
      <c r="P2444" s="514"/>
      <c r="Q2444" s="550"/>
      <c r="R2444" s="862"/>
      <c r="S2444" s="862"/>
    </row>
    <row r="2445" spans="1:19" s="3" customFormat="1" hidden="1" outlineLevel="1">
      <c r="A2445" s="30" t="s">
        <v>2921</v>
      </c>
      <c r="B2445" s="31" t="s">
        <v>1736</v>
      </c>
      <c r="C2445" s="370" t="s">
        <v>773</v>
      </c>
      <c r="D2445" s="32" t="s">
        <v>2912</v>
      </c>
      <c r="E2445" s="32" t="s">
        <v>2912</v>
      </c>
      <c r="F2445" s="74" t="s">
        <v>832</v>
      </c>
      <c r="G2445" s="74" t="s">
        <v>30</v>
      </c>
      <c r="H2445" s="765">
        <v>1200</v>
      </c>
      <c r="I2445" s="426">
        <v>44.333333333333329</v>
      </c>
      <c r="J2445" s="426">
        <f t="shared" si="318"/>
        <v>53199.999999999993</v>
      </c>
      <c r="K2445" s="426">
        <v>30</v>
      </c>
      <c r="L2445" s="426">
        <f t="shared" si="321"/>
        <v>36000</v>
      </c>
      <c r="M2445" s="426">
        <f t="shared" si="319"/>
        <v>74.333333333333329</v>
      </c>
      <c r="N2445" s="426">
        <f t="shared" si="320"/>
        <v>89200</v>
      </c>
      <c r="O2445" s="113"/>
      <c r="P2445" s="514"/>
      <c r="Q2445" s="550"/>
      <c r="R2445" s="862"/>
      <c r="S2445" s="862"/>
    </row>
    <row r="2446" spans="1:19" s="3" customFormat="1" ht="27.6" hidden="1" outlineLevel="1">
      <c r="A2446" s="30" t="s">
        <v>2922</v>
      </c>
      <c r="B2446" s="31" t="s">
        <v>1736</v>
      </c>
      <c r="C2446" s="370" t="s">
        <v>774</v>
      </c>
      <c r="D2446" s="32" t="s">
        <v>2912</v>
      </c>
      <c r="E2446" s="32" t="s">
        <v>2912</v>
      </c>
      <c r="F2446" s="74" t="s">
        <v>833</v>
      </c>
      <c r="G2446" s="74" t="s">
        <v>30</v>
      </c>
      <c r="H2446" s="765">
        <v>50</v>
      </c>
      <c r="I2446" s="426">
        <v>46.666666666666671</v>
      </c>
      <c r="J2446" s="426">
        <f t="shared" si="318"/>
        <v>2333.3333333333335</v>
      </c>
      <c r="K2446" s="426">
        <v>42</v>
      </c>
      <c r="L2446" s="426">
        <f t="shared" si="321"/>
        <v>2100</v>
      </c>
      <c r="M2446" s="426">
        <f t="shared" si="319"/>
        <v>88.666666666666671</v>
      </c>
      <c r="N2446" s="426">
        <f t="shared" si="320"/>
        <v>4433.3333333333339</v>
      </c>
      <c r="O2446" s="113"/>
      <c r="P2446" s="514"/>
      <c r="Q2446" s="550"/>
      <c r="R2446" s="862"/>
      <c r="S2446" s="862"/>
    </row>
    <row r="2447" spans="1:19" s="3" customFormat="1" hidden="1" outlineLevel="1">
      <c r="A2447" s="53" t="s">
        <v>2122</v>
      </c>
      <c r="B2447" s="590" t="s">
        <v>1736</v>
      </c>
      <c r="C2447" s="88" t="s">
        <v>2900</v>
      </c>
      <c r="D2447" s="592"/>
      <c r="E2447" s="592"/>
      <c r="F2447" s="77"/>
      <c r="G2447" s="77"/>
      <c r="H2447" s="784"/>
      <c r="I2447" s="483"/>
      <c r="J2447" s="483"/>
      <c r="K2447" s="483"/>
      <c r="L2447" s="483"/>
      <c r="M2447" s="483"/>
      <c r="N2447" s="427"/>
      <c r="O2447" s="159"/>
      <c r="P2447" s="514"/>
      <c r="Q2447" s="550"/>
      <c r="R2447" s="862"/>
      <c r="S2447" s="862"/>
    </row>
    <row r="2448" spans="1:19" s="3" customFormat="1" hidden="1" outlineLevel="1">
      <c r="A2448" s="587" t="s">
        <v>2123</v>
      </c>
      <c r="B2448" s="591" t="s">
        <v>1736</v>
      </c>
      <c r="C2448" s="102" t="s">
        <v>2901</v>
      </c>
      <c r="D2448" s="585"/>
      <c r="E2448" s="585"/>
      <c r="F2448" s="645"/>
      <c r="G2448" s="645"/>
      <c r="H2448" s="816"/>
      <c r="I2448" s="491"/>
      <c r="J2448" s="491"/>
      <c r="K2448" s="491"/>
      <c r="L2448" s="491"/>
      <c r="M2448" s="491"/>
      <c r="N2448" s="424"/>
      <c r="O2448" s="157"/>
      <c r="P2448" s="514"/>
      <c r="Q2448" s="550"/>
      <c r="R2448" s="862"/>
      <c r="S2448" s="862"/>
    </row>
    <row r="2449" spans="1:19" s="3" customFormat="1" ht="110.4" hidden="1" outlineLevel="1">
      <c r="A2449" s="30" t="s">
        <v>2161</v>
      </c>
      <c r="B2449" s="31" t="s">
        <v>1736</v>
      </c>
      <c r="C2449" s="370" t="s">
        <v>804</v>
      </c>
      <c r="D2449" s="32" t="s">
        <v>2912</v>
      </c>
      <c r="E2449" s="32" t="s">
        <v>2912</v>
      </c>
      <c r="F2449" s="74" t="s">
        <v>859</v>
      </c>
      <c r="G2449" s="74" t="s">
        <v>16</v>
      </c>
      <c r="H2449" s="765">
        <v>2</v>
      </c>
      <c r="I2449" s="426">
        <v>53199.999999999993</v>
      </c>
      <c r="J2449" s="426">
        <f t="shared" ref="J2449" si="322">H2449*I2449</f>
        <v>106399.99999999999</v>
      </c>
      <c r="K2449" s="426">
        <v>6840</v>
      </c>
      <c r="L2449" s="426">
        <f t="shared" ref="L2449:L2511" si="323">H2449*K2449</f>
        <v>13680</v>
      </c>
      <c r="M2449" s="426">
        <f t="shared" ref="M2449:M2511" si="324">I2449+K2449</f>
        <v>60039.999999999993</v>
      </c>
      <c r="N2449" s="426">
        <f t="shared" ref="N2449:N2511" si="325">H2449*M2449</f>
        <v>120079.99999999999</v>
      </c>
      <c r="O2449" s="113"/>
      <c r="P2449" s="514"/>
      <c r="Q2449" s="550"/>
      <c r="R2449" s="862"/>
      <c r="S2449" s="862"/>
    </row>
    <row r="2450" spans="1:19" s="3" customFormat="1" ht="55.2" hidden="1" outlineLevel="1">
      <c r="A2450" s="30" t="s">
        <v>2124</v>
      </c>
      <c r="B2450" s="31" t="s">
        <v>1736</v>
      </c>
      <c r="C2450" s="370" t="s">
        <v>2218</v>
      </c>
      <c r="D2450" s="32" t="s">
        <v>834</v>
      </c>
      <c r="E2450" s="32" t="s">
        <v>2912</v>
      </c>
      <c r="F2450" s="74"/>
      <c r="G2450" s="74" t="s">
        <v>31</v>
      </c>
      <c r="H2450" s="765">
        <v>2</v>
      </c>
      <c r="I2450" s="426">
        <v>2902858.3333333335</v>
      </c>
      <c r="J2450" s="426">
        <f t="shared" si="318"/>
        <v>5805716.666666667</v>
      </c>
      <c r="K2450" s="426">
        <v>418011.6</v>
      </c>
      <c r="L2450" s="426">
        <f t="shared" si="323"/>
        <v>836023.2</v>
      </c>
      <c r="M2450" s="426">
        <f t="shared" si="324"/>
        <v>3320869.9333333336</v>
      </c>
      <c r="N2450" s="426">
        <f t="shared" si="325"/>
        <v>6641739.8666666672</v>
      </c>
      <c r="O2450" s="461" t="s">
        <v>5906</v>
      </c>
      <c r="P2450" s="514"/>
      <c r="Q2450" s="550"/>
      <c r="R2450" s="862"/>
      <c r="S2450" s="862"/>
    </row>
    <row r="2451" spans="1:19" s="3" customFormat="1" ht="55.2" hidden="1" outlineLevel="1">
      <c r="A2451" s="30" t="s">
        <v>2125</v>
      </c>
      <c r="B2451" s="31" t="s">
        <v>1736</v>
      </c>
      <c r="C2451" s="370" t="s">
        <v>775</v>
      </c>
      <c r="D2451" s="32"/>
      <c r="E2451" s="32"/>
      <c r="F2451" s="74"/>
      <c r="G2451" s="74"/>
      <c r="H2451" s="765"/>
      <c r="I2451" s="426"/>
      <c r="J2451" s="426"/>
      <c r="K2451" s="481"/>
      <c r="L2451" s="426"/>
      <c r="M2451" s="426"/>
      <c r="N2451" s="426"/>
      <c r="O2451" s="461" t="s">
        <v>5906</v>
      </c>
      <c r="P2451" s="514"/>
      <c r="Q2451" s="550"/>
      <c r="R2451" s="862"/>
      <c r="S2451" s="862"/>
    </row>
    <row r="2452" spans="1:19" s="3" customFormat="1" ht="55.2" hidden="1" outlineLevel="1">
      <c r="A2452" s="30" t="s">
        <v>2126</v>
      </c>
      <c r="B2452" s="31" t="s">
        <v>1736</v>
      </c>
      <c r="C2452" s="454" t="s">
        <v>776</v>
      </c>
      <c r="D2452" s="46" t="s">
        <v>835</v>
      </c>
      <c r="E2452" s="46" t="s">
        <v>2912</v>
      </c>
      <c r="F2452" s="80"/>
      <c r="G2452" s="80" t="s">
        <v>16</v>
      </c>
      <c r="H2452" s="763">
        <v>2</v>
      </c>
      <c r="I2452" s="425">
        <v>0</v>
      </c>
      <c r="J2452" s="475">
        <f t="shared" si="318"/>
        <v>0</v>
      </c>
      <c r="K2452" s="692"/>
      <c r="L2452" s="475">
        <f t="shared" si="323"/>
        <v>0</v>
      </c>
      <c r="M2452" s="475">
        <f t="shared" si="324"/>
        <v>0</v>
      </c>
      <c r="N2452" s="475">
        <f t="shared" si="325"/>
        <v>0</v>
      </c>
      <c r="O2452" s="461" t="s">
        <v>5906</v>
      </c>
      <c r="P2452" s="514"/>
      <c r="Q2452" s="550"/>
      <c r="R2452" s="862"/>
      <c r="S2452" s="862"/>
    </row>
    <row r="2453" spans="1:19" s="3" customFormat="1" ht="55.2" hidden="1" outlineLevel="1">
      <c r="A2453" s="30" t="s">
        <v>2127</v>
      </c>
      <c r="B2453" s="31" t="s">
        <v>1736</v>
      </c>
      <c r="C2453" s="370" t="s">
        <v>777</v>
      </c>
      <c r="D2453" s="32" t="s">
        <v>836</v>
      </c>
      <c r="E2453" s="32" t="s">
        <v>2912</v>
      </c>
      <c r="F2453" s="74"/>
      <c r="G2453" s="74" t="s">
        <v>16</v>
      </c>
      <c r="H2453" s="765">
        <v>24</v>
      </c>
      <c r="I2453" s="426">
        <v>0</v>
      </c>
      <c r="J2453" s="369">
        <f t="shared" si="318"/>
        <v>0</v>
      </c>
      <c r="K2453" s="481"/>
      <c r="L2453" s="369">
        <f t="shared" si="323"/>
        <v>0</v>
      </c>
      <c r="M2453" s="369">
        <f t="shared" si="324"/>
        <v>0</v>
      </c>
      <c r="N2453" s="369">
        <f t="shared" si="325"/>
        <v>0</v>
      </c>
      <c r="O2453" s="461" t="s">
        <v>5906</v>
      </c>
      <c r="P2453" s="514"/>
      <c r="Q2453" s="550"/>
      <c r="R2453" s="862"/>
      <c r="S2453" s="862"/>
    </row>
    <row r="2454" spans="1:19" s="3" customFormat="1" ht="55.2" hidden="1" outlineLevel="1">
      <c r="A2454" s="30" t="s">
        <v>2128</v>
      </c>
      <c r="B2454" s="31" t="s">
        <v>1736</v>
      </c>
      <c r="C2454" s="370" t="s">
        <v>778</v>
      </c>
      <c r="D2454" s="32" t="s">
        <v>837</v>
      </c>
      <c r="E2454" s="32" t="s">
        <v>2912</v>
      </c>
      <c r="F2454" s="74"/>
      <c r="G2454" s="74" t="s">
        <v>16</v>
      </c>
      <c r="H2454" s="765">
        <v>1</v>
      </c>
      <c r="I2454" s="426">
        <v>0</v>
      </c>
      <c r="J2454" s="369">
        <f t="shared" si="318"/>
        <v>0</v>
      </c>
      <c r="K2454" s="481"/>
      <c r="L2454" s="369">
        <f t="shared" si="323"/>
        <v>0</v>
      </c>
      <c r="M2454" s="369">
        <f t="shared" si="324"/>
        <v>0</v>
      </c>
      <c r="N2454" s="369">
        <f t="shared" si="325"/>
        <v>0</v>
      </c>
      <c r="O2454" s="461" t="s">
        <v>5906</v>
      </c>
      <c r="P2454" s="514"/>
      <c r="Q2454" s="550"/>
      <c r="R2454" s="862"/>
      <c r="S2454" s="862"/>
    </row>
    <row r="2455" spans="1:19" s="3" customFormat="1" ht="55.2" hidden="1" outlineLevel="1">
      <c r="A2455" s="30" t="s">
        <v>2129</v>
      </c>
      <c r="B2455" s="31" t="s">
        <v>1736</v>
      </c>
      <c r="C2455" s="370" t="s">
        <v>779</v>
      </c>
      <c r="D2455" s="32" t="s">
        <v>838</v>
      </c>
      <c r="E2455" s="32" t="s">
        <v>2912</v>
      </c>
      <c r="F2455" s="74"/>
      <c r="G2455" s="74" t="s">
        <v>16</v>
      </c>
      <c r="H2455" s="765">
        <v>1</v>
      </c>
      <c r="I2455" s="426">
        <v>0</v>
      </c>
      <c r="J2455" s="369">
        <f t="shared" si="318"/>
        <v>0</v>
      </c>
      <c r="K2455" s="481"/>
      <c r="L2455" s="369">
        <f t="shared" si="323"/>
        <v>0</v>
      </c>
      <c r="M2455" s="369">
        <f t="shared" si="324"/>
        <v>0</v>
      </c>
      <c r="N2455" s="369">
        <f t="shared" si="325"/>
        <v>0</v>
      </c>
      <c r="O2455" s="461" t="s">
        <v>5906</v>
      </c>
      <c r="P2455" s="514"/>
      <c r="Q2455" s="550"/>
      <c r="R2455" s="862"/>
      <c r="S2455" s="862"/>
    </row>
    <row r="2456" spans="1:19" s="3" customFormat="1" ht="55.2" hidden="1" outlineLevel="1">
      <c r="A2456" s="30" t="s">
        <v>2130</v>
      </c>
      <c r="B2456" s="31" t="s">
        <v>1736</v>
      </c>
      <c r="C2456" s="370" t="s">
        <v>780</v>
      </c>
      <c r="D2456" s="32" t="s">
        <v>2912</v>
      </c>
      <c r="E2456" s="32" t="s">
        <v>2912</v>
      </c>
      <c r="F2456" s="74"/>
      <c r="G2456" s="74" t="s">
        <v>16</v>
      </c>
      <c r="H2456" s="765">
        <v>2</v>
      </c>
      <c r="I2456" s="426">
        <v>0</v>
      </c>
      <c r="J2456" s="369">
        <f t="shared" si="318"/>
        <v>0</v>
      </c>
      <c r="K2456" s="481"/>
      <c r="L2456" s="369">
        <f t="shared" si="323"/>
        <v>0</v>
      </c>
      <c r="M2456" s="369">
        <f t="shared" si="324"/>
        <v>0</v>
      </c>
      <c r="N2456" s="369">
        <f t="shared" si="325"/>
        <v>0</v>
      </c>
      <c r="O2456" s="461" t="s">
        <v>5906</v>
      </c>
      <c r="P2456" s="514"/>
      <c r="Q2456" s="550"/>
      <c r="R2456" s="862"/>
      <c r="S2456" s="862"/>
    </row>
    <row r="2457" spans="1:19" s="3" customFormat="1" ht="55.2" hidden="1" outlineLevel="1">
      <c r="A2457" s="30" t="s">
        <v>2131</v>
      </c>
      <c r="B2457" s="31" t="s">
        <v>1736</v>
      </c>
      <c r="C2457" s="370" t="s">
        <v>781</v>
      </c>
      <c r="D2457" s="32" t="s">
        <v>2912</v>
      </c>
      <c r="E2457" s="32" t="s">
        <v>2912</v>
      </c>
      <c r="F2457" s="74"/>
      <c r="G2457" s="74" t="s">
        <v>16</v>
      </c>
      <c r="H2457" s="765">
        <v>1</v>
      </c>
      <c r="I2457" s="426">
        <v>0</v>
      </c>
      <c r="J2457" s="369">
        <f t="shared" si="318"/>
        <v>0</v>
      </c>
      <c r="K2457" s="481"/>
      <c r="L2457" s="369">
        <f t="shared" si="323"/>
        <v>0</v>
      </c>
      <c r="M2457" s="369">
        <f t="shared" si="324"/>
        <v>0</v>
      </c>
      <c r="N2457" s="369">
        <f t="shared" si="325"/>
        <v>0</v>
      </c>
      <c r="O2457" s="461" t="s">
        <v>5906</v>
      </c>
      <c r="P2457" s="514"/>
      <c r="Q2457" s="550"/>
      <c r="R2457" s="862"/>
      <c r="S2457" s="862"/>
    </row>
    <row r="2458" spans="1:19" s="3" customFormat="1" ht="55.2" hidden="1" outlineLevel="1">
      <c r="A2458" s="30" t="s">
        <v>2132</v>
      </c>
      <c r="B2458" s="31" t="s">
        <v>1736</v>
      </c>
      <c r="C2458" s="370" t="s">
        <v>782</v>
      </c>
      <c r="D2458" s="32" t="s">
        <v>2912</v>
      </c>
      <c r="E2458" s="32" t="s">
        <v>2912</v>
      </c>
      <c r="F2458" s="74"/>
      <c r="G2458" s="74" t="s">
        <v>16</v>
      </c>
      <c r="H2458" s="765">
        <v>1</v>
      </c>
      <c r="I2458" s="426">
        <v>0</v>
      </c>
      <c r="J2458" s="369">
        <f t="shared" si="318"/>
        <v>0</v>
      </c>
      <c r="K2458" s="481"/>
      <c r="L2458" s="369">
        <f t="shared" si="323"/>
        <v>0</v>
      </c>
      <c r="M2458" s="369">
        <f t="shared" si="324"/>
        <v>0</v>
      </c>
      <c r="N2458" s="369">
        <f t="shared" si="325"/>
        <v>0</v>
      </c>
      <c r="O2458" s="461" t="s">
        <v>5906</v>
      </c>
      <c r="P2458" s="514"/>
      <c r="Q2458" s="550"/>
      <c r="R2458" s="862"/>
      <c r="S2458" s="862"/>
    </row>
    <row r="2459" spans="1:19" s="3" customFormat="1" ht="55.2" hidden="1" outlineLevel="1">
      <c r="A2459" s="30" t="s">
        <v>2133</v>
      </c>
      <c r="B2459" s="31" t="s">
        <v>1736</v>
      </c>
      <c r="C2459" s="370" t="s">
        <v>783</v>
      </c>
      <c r="D2459" s="32" t="s">
        <v>2912</v>
      </c>
      <c r="E2459" s="32" t="s">
        <v>2912</v>
      </c>
      <c r="F2459" s="74"/>
      <c r="G2459" s="74" t="s">
        <v>16</v>
      </c>
      <c r="H2459" s="765">
        <v>1</v>
      </c>
      <c r="I2459" s="426">
        <v>0</v>
      </c>
      <c r="J2459" s="369">
        <f t="shared" si="318"/>
        <v>0</v>
      </c>
      <c r="K2459" s="481"/>
      <c r="L2459" s="369">
        <f t="shared" si="323"/>
        <v>0</v>
      </c>
      <c r="M2459" s="369">
        <f t="shared" si="324"/>
        <v>0</v>
      </c>
      <c r="N2459" s="369">
        <f t="shared" si="325"/>
        <v>0</v>
      </c>
      <c r="O2459" s="461" t="s">
        <v>5906</v>
      </c>
      <c r="P2459" s="514"/>
      <c r="Q2459" s="550"/>
      <c r="R2459" s="862"/>
      <c r="S2459" s="862"/>
    </row>
    <row r="2460" spans="1:19" s="3" customFormat="1" ht="55.2" hidden="1" outlineLevel="1">
      <c r="A2460" s="30" t="s">
        <v>2134</v>
      </c>
      <c r="B2460" s="31" t="s">
        <v>1736</v>
      </c>
      <c r="C2460" s="370" t="s">
        <v>784</v>
      </c>
      <c r="D2460" s="32" t="s">
        <v>2912</v>
      </c>
      <c r="E2460" s="32" t="s">
        <v>2912</v>
      </c>
      <c r="F2460" s="74"/>
      <c r="G2460" s="74" t="s">
        <v>16</v>
      </c>
      <c r="H2460" s="765">
        <v>1</v>
      </c>
      <c r="I2460" s="426">
        <v>0</v>
      </c>
      <c r="J2460" s="369">
        <f t="shared" si="318"/>
        <v>0</v>
      </c>
      <c r="K2460" s="481"/>
      <c r="L2460" s="369">
        <f t="shared" si="323"/>
        <v>0</v>
      </c>
      <c r="M2460" s="369">
        <f t="shared" si="324"/>
        <v>0</v>
      </c>
      <c r="N2460" s="369">
        <f t="shared" si="325"/>
        <v>0</v>
      </c>
      <c r="O2460" s="461" t="s">
        <v>5906</v>
      </c>
      <c r="P2460" s="514"/>
      <c r="Q2460" s="550"/>
      <c r="R2460" s="862"/>
      <c r="S2460" s="862"/>
    </row>
    <row r="2461" spans="1:19" s="3" customFormat="1" ht="55.2" hidden="1" outlineLevel="1">
      <c r="A2461" s="30" t="s">
        <v>2135</v>
      </c>
      <c r="B2461" s="59" t="s">
        <v>1736</v>
      </c>
      <c r="C2461" s="638" t="s">
        <v>785</v>
      </c>
      <c r="D2461" s="60"/>
      <c r="E2461" s="60"/>
      <c r="F2461" s="107"/>
      <c r="G2461" s="107"/>
      <c r="H2461" s="817"/>
      <c r="I2461" s="690"/>
      <c r="J2461" s="690"/>
      <c r="K2461" s="691"/>
      <c r="L2461" s="690"/>
      <c r="M2461" s="690"/>
      <c r="N2461" s="706"/>
      <c r="O2461" s="461" t="s">
        <v>5906</v>
      </c>
      <c r="P2461" s="514"/>
      <c r="Q2461" s="550"/>
      <c r="R2461" s="862"/>
      <c r="S2461" s="862"/>
    </row>
    <row r="2462" spans="1:19" s="3" customFormat="1" ht="55.2" hidden="1" outlineLevel="1">
      <c r="A2462" s="30" t="s">
        <v>2136</v>
      </c>
      <c r="B2462" s="31" t="s">
        <v>1736</v>
      </c>
      <c r="C2462" s="370" t="s">
        <v>786</v>
      </c>
      <c r="D2462" s="32" t="s">
        <v>839</v>
      </c>
      <c r="E2462" s="32" t="s">
        <v>2912</v>
      </c>
      <c r="F2462" s="74"/>
      <c r="G2462" s="74" t="s">
        <v>16</v>
      </c>
      <c r="H2462" s="765">
        <v>1</v>
      </c>
      <c r="I2462" s="426">
        <v>0</v>
      </c>
      <c r="J2462" s="369">
        <f t="shared" si="318"/>
        <v>0</v>
      </c>
      <c r="K2462" s="481"/>
      <c r="L2462" s="369">
        <f t="shared" si="323"/>
        <v>0</v>
      </c>
      <c r="M2462" s="369">
        <f t="shared" si="324"/>
        <v>0</v>
      </c>
      <c r="N2462" s="369">
        <f t="shared" si="325"/>
        <v>0</v>
      </c>
      <c r="O2462" s="461" t="s">
        <v>5906</v>
      </c>
      <c r="P2462" s="514"/>
      <c r="Q2462" s="550"/>
      <c r="R2462" s="862"/>
      <c r="S2462" s="862"/>
    </row>
    <row r="2463" spans="1:19" s="3" customFormat="1" ht="55.2" hidden="1" outlineLevel="1">
      <c r="A2463" s="30" t="s">
        <v>2137</v>
      </c>
      <c r="B2463" s="31" t="s">
        <v>1736</v>
      </c>
      <c r="C2463" s="370" t="s">
        <v>787</v>
      </c>
      <c r="D2463" s="32" t="s">
        <v>840</v>
      </c>
      <c r="E2463" s="32" t="s">
        <v>2912</v>
      </c>
      <c r="F2463" s="74"/>
      <c r="G2463" s="74" t="s">
        <v>16</v>
      </c>
      <c r="H2463" s="765">
        <v>1</v>
      </c>
      <c r="I2463" s="426">
        <v>0</v>
      </c>
      <c r="J2463" s="369">
        <f t="shared" si="318"/>
        <v>0</v>
      </c>
      <c r="K2463" s="481"/>
      <c r="L2463" s="369">
        <f t="shared" si="323"/>
        <v>0</v>
      </c>
      <c r="M2463" s="369">
        <f t="shared" si="324"/>
        <v>0</v>
      </c>
      <c r="N2463" s="369">
        <f t="shared" si="325"/>
        <v>0</v>
      </c>
      <c r="O2463" s="461" t="s">
        <v>5906</v>
      </c>
      <c r="P2463" s="514"/>
      <c r="Q2463" s="550"/>
      <c r="R2463" s="862"/>
      <c r="S2463" s="862"/>
    </row>
    <row r="2464" spans="1:19" s="3" customFormat="1" ht="55.2" hidden="1" outlineLevel="1">
      <c r="A2464" s="30" t="s">
        <v>2138</v>
      </c>
      <c r="B2464" s="31" t="s">
        <v>1736</v>
      </c>
      <c r="C2464" s="370" t="s">
        <v>788</v>
      </c>
      <c r="D2464" s="32" t="s">
        <v>840</v>
      </c>
      <c r="E2464" s="32" t="s">
        <v>2912</v>
      </c>
      <c r="F2464" s="74"/>
      <c r="G2464" s="74" t="s">
        <v>16</v>
      </c>
      <c r="H2464" s="765">
        <v>110</v>
      </c>
      <c r="I2464" s="426">
        <v>0</v>
      </c>
      <c r="J2464" s="369">
        <f t="shared" si="318"/>
        <v>0</v>
      </c>
      <c r="K2464" s="481"/>
      <c r="L2464" s="369">
        <f t="shared" si="323"/>
        <v>0</v>
      </c>
      <c r="M2464" s="369">
        <f t="shared" si="324"/>
        <v>0</v>
      </c>
      <c r="N2464" s="369">
        <f t="shared" si="325"/>
        <v>0</v>
      </c>
      <c r="O2464" s="461" t="s">
        <v>5906</v>
      </c>
      <c r="P2464" s="514"/>
      <c r="Q2464" s="550"/>
      <c r="R2464" s="862"/>
      <c r="S2464" s="862"/>
    </row>
    <row r="2465" spans="1:19" s="3" customFormat="1" ht="55.2" hidden="1" outlineLevel="1">
      <c r="A2465" s="30" t="s">
        <v>2139</v>
      </c>
      <c r="B2465" s="31" t="s">
        <v>1736</v>
      </c>
      <c r="C2465" s="370" t="s">
        <v>789</v>
      </c>
      <c r="D2465" s="32" t="s">
        <v>841</v>
      </c>
      <c r="E2465" s="32" t="s">
        <v>2912</v>
      </c>
      <c r="F2465" s="74"/>
      <c r="G2465" s="74" t="s">
        <v>16</v>
      </c>
      <c r="H2465" s="765">
        <v>110</v>
      </c>
      <c r="I2465" s="426">
        <v>0</v>
      </c>
      <c r="J2465" s="369">
        <f t="shared" si="318"/>
        <v>0</v>
      </c>
      <c r="K2465" s="481"/>
      <c r="L2465" s="369">
        <f t="shared" si="323"/>
        <v>0</v>
      </c>
      <c r="M2465" s="369">
        <f t="shared" si="324"/>
        <v>0</v>
      </c>
      <c r="N2465" s="369">
        <f t="shared" si="325"/>
        <v>0</v>
      </c>
      <c r="O2465" s="461" t="s">
        <v>5906</v>
      </c>
      <c r="P2465" s="514"/>
      <c r="Q2465" s="550"/>
      <c r="R2465" s="862"/>
      <c r="S2465" s="862"/>
    </row>
    <row r="2466" spans="1:19" s="3" customFormat="1" ht="55.2" hidden="1" outlineLevel="1">
      <c r="A2466" s="30" t="s">
        <v>2140</v>
      </c>
      <c r="B2466" s="31" t="s">
        <v>1736</v>
      </c>
      <c r="C2466" s="370" t="s">
        <v>790</v>
      </c>
      <c r="D2466" s="32" t="s">
        <v>840</v>
      </c>
      <c r="E2466" s="32" t="s">
        <v>2912</v>
      </c>
      <c r="F2466" s="74"/>
      <c r="G2466" s="74" t="s">
        <v>16</v>
      </c>
      <c r="H2466" s="765">
        <v>1</v>
      </c>
      <c r="I2466" s="426">
        <v>0</v>
      </c>
      <c r="J2466" s="369">
        <f t="shared" si="318"/>
        <v>0</v>
      </c>
      <c r="K2466" s="481"/>
      <c r="L2466" s="369">
        <f t="shared" si="323"/>
        <v>0</v>
      </c>
      <c r="M2466" s="369">
        <f t="shared" si="324"/>
        <v>0</v>
      </c>
      <c r="N2466" s="369">
        <f t="shared" si="325"/>
        <v>0</v>
      </c>
      <c r="O2466" s="461" t="s">
        <v>5906</v>
      </c>
      <c r="P2466" s="514"/>
      <c r="Q2466" s="550"/>
      <c r="R2466" s="862"/>
      <c r="S2466" s="862"/>
    </row>
    <row r="2467" spans="1:19" s="3" customFormat="1" ht="55.2" hidden="1" outlineLevel="1">
      <c r="A2467" s="30" t="s">
        <v>2141</v>
      </c>
      <c r="B2467" s="31" t="s">
        <v>1736</v>
      </c>
      <c r="C2467" s="637" t="s">
        <v>791</v>
      </c>
      <c r="D2467" s="43" t="s">
        <v>840</v>
      </c>
      <c r="E2467" s="43" t="s">
        <v>2912</v>
      </c>
      <c r="F2467" s="165"/>
      <c r="G2467" s="165" t="s">
        <v>16</v>
      </c>
      <c r="H2467" s="780">
        <v>1</v>
      </c>
      <c r="I2467" s="369">
        <v>0</v>
      </c>
      <c r="J2467" s="369">
        <f t="shared" si="318"/>
        <v>0</v>
      </c>
      <c r="K2467" s="693"/>
      <c r="L2467" s="369">
        <f t="shared" si="323"/>
        <v>0</v>
      </c>
      <c r="M2467" s="369">
        <f t="shared" si="324"/>
        <v>0</v>
      </c>
      <c r="N2467" s="369">
        <f t="shared" si="325"/>
        <v>0</v>
      </c>
      <c r="O2467" s="461" t="s">
        <v>5906</v>
      </c>
      <c r="P2467" s="514"/>
      <c r="Q2467" s="550"/>
      <c r="R2467" s="862"/>
      <c r="S2467" s="862"/>
    </row>
    <row r="2468" spans="1:19" s="3" customFormat="1" hidden="1" outlineLevel="1">
      <c r="A2468" s="587" t="s">
        <v>2142</v>
      </c>
      <c r="B2468" s="591" t="s">
        <v>1736</v>
      </c>
      <c r="C2468" s="102" t="s">
        <v>2902</v>
      </c>
      <c r="D2468" s="585"/>
      <c r="E2468" s="585"/>
      <c r="F2468" s="645"/>
      <c r="G2468" s="645"/>
      <c r="H2468" s="816"/>
      <c r="I2468" s="491"/>
      <c r="J2468" s="491"/>
      <c r="K2468" s="491"/>
      <c r="L2468" s="491"/>
      <c r="M2468" s="491"/>
      <c r="N2468" s="424"/>
      <c r="O2468" s="157"/>
      <c r="P2468" s="514"/>
      <c r="Q2468" s="550"/>
      <c r="R2468" s="862"/>
      <c r="S2468" s="862"/>
    </row>
    <row r="2469" spans="1:19" s="3" customFormat="1" ht="27.6" hidden="1" outlineLevel="1">
      <c r="A2469" s="30" t="s">
        <v>2143</v>
      </c>
      <c r="B2469" s="31" t="s">
        <v>1736</v>
      </c>
      <c r="C2469" s="454" t="s">
        <v>792</v>
      </c>
      <c r="D2469" s="46" t="s">
        <v>842</v>
      </c>
      <c r="E2469" s="43" t="s">
        <v>2912</v>
      </c>
      <c r="F2469" s="80" t="s">
        <v>843</v>
      </c>
      <c r="G2469" s="80" t="s">
        <v>16</v>
      </c>
      <c r="H2469" s="763">
        <v>49</v>
      </c>
      <c r="I2469" s="425">
        <v>48200</v>
      </c>
      <c r="J2469" s="475">
        <f t="shared" si="318"/>
        <v>2361800</v>
      </c>
      <c r="K2469" s="425">
        <v>7226</v>
      </c>
      <c r="L2469" s="475">
        <f t="shared" si="323"/>
        <v>354074</v>
      </c>
      <c r="M2469" s="475">
        <f t="shared" si="324"/>
        <v>55426</v>
      </c>
      <c r="N2469" s="475">
        <f t="shared" si="325"/>
        <v>2715874</v>
      </c>
      <c r="O2469" s="113"/>
      <c r="P2469" s="514"/>
      <c r="Q2469" s="550"/>
      <c r="R2469" s="862"/>
      <c r="S2469" s="862"/>
    </row>
    <row r="2470" spans="1:19" s="3" customFormat="1" ht="27.6" hidden="1" outlineLevel="1">
      <c r="A2470" s="30" t="s">
        <v>2144</v>
      </c>
      <c r="B2470" s="31" t="s">
        <v>1736</v>
      </c>
      <c r="C2470" s="370" t="s">
        <v>793</v>
      </c>
      <c r="D2470" s="32" t="s">
        <v>844</v>
      </c>
      <c r="E2470" s="43" t="s">
        <v>2912</v>
      </c>
      <c r="F2470" s="74" t="s">
        <v>843</v>
      </c>
      <c r="G2470" s="74" t="s">
        <v>16</v>
      </c>
      <c r="H2470" s="765">
        <v>171</v>
      </c>
      <c r="I2470" s="426">
        <v>28200</v>
      </c>
      <c r="J2470" s="369">
        <f t="shared" si="318"/>
        <v>4822200</v>
      </c>
      <c r="K2470" s="426">
        <v>4225</v>
      </c>
      <c r="L2470" s="369">
        <f t="shared" si="323"/>
        <v>722475</v>
      </c>
      <c r="M2470" s="369">
        <f t="shared" si="324"/>
        <v>32425</v>
      </c>
      <c r="N2470" s="369">
        <f t="shared" si="325"/>
        <v>5544675</v>
      </c>
      <c r="O2470" s="113"/>
      <c r="P2470" s="514"/>
      <c r="Q2470" s="550"/>
      <c r="R2470" s="862"/>
      <c r="S2470" s="862"/>
    </row>
    <row r="2471" spans="1:19" s="3" customFormat="1" hidden="1" outlineLevel="1">
      <c r="A2471" s="30" t="s">
        <v>2145</v>
      </c>
      <c r="B2471" s="31" t="s">
        <v>1736</v>
      </c>
      <c r="C2471" s="370" t="s">
        <v>794</v>
      </c>
      <c r="D2471" s="32" t="s">
        <v>846</v>
      </c>
      <c r="E2471" s="43" t="s">
        <v>2912</v>
      </c>
      <c r="F2471" s="74" t="s">
        <v>845</v>
      </c>
      <c r="G2471" s="74" t="s">
        <v>16</v>
      </c>
      <c r="H2471" s="765">
        <v>49</v>
      </c>
      <c r="I2471" s="426">
        <v>1778</v>
      </c>
      <c r="J2471" s="369">
        <f t="shared" si="318"/>
        <v>87122</v>
      </c>
      <c r="K2471" s="426">
        <v>228.6</v>
      </c>
      <c r="L2471" s="369">
        <f t="shared" si="323"/>
        <v>11201.4</v>
      </c>
      <c r="M2471" s="369">
        <f t="shared" si="324"/>
        <v>2006.6</v>
      </c>
      <c r="N2471" s="369">
        <f t="shared" si="325"/>
        <v>98323.4</v>
      </c>
      <c r="O2471" s="113"/>
      <c r="P2471" s="514"/>
      <c r="Q2471" s="550"/>
      <c r="R2471" s="862"/>
      <c r="S2471" s="862"/>
    </row>
    <row r="2472" spans="1:19" s="3" customFormat="1" hidden="1" outlineLevel="1">
      <c r="A2472" s="587" t="s">
        <v>2147</v>
      </c>
      <c r="B2472" s="591" t="s">
        <v>1736</v>
      </c>
      <c r="C2472" s="102" t="s">
        <v>2903</v>
      </c>
      <c r="D2472" s="585"/>
      <c r="E2472" s="585"/>
      <c r="F2472" s="645"/>
      <c r="G2472" s="645"/>
      <c r="H2472" s="816"/>
      <c r="I2472" s="491"/>
      <c r="J2472" s="491"/>
      <c r="K2472" s="491"/>
      <c r="L2472" s="491"/>
      <c r="M2472" s="491"/>
      <c r="N2472" s="424"/>
      <c r="O2472" s="157"/>
      <c r="P2472" s="514"/>
      <c r="Q2472" s="550"/>
      <c r="R2472" s="862"/>
      <c r="S2472" s="862"/>
    </row>
    <row r="2473" spans="1:19" s="3" customFormat="1" hidden="1" outlineLevel="1">
      <c r="A2473" s="30" t="s">
        <v>2148</v>
      </c>
      <c r="B2473" s="31" t="s">
        <v>1736</v>
      </c>
      <c r="C2473" s="74" t="s">
        <v>796</v>
      </c>
      <c r="D2473" s="32" t="s">
        <v>848</v>
      </c>
      <c r="E2473" s="43" t="s">
        <v>2912</v>
      </c>
      <c r="F2473" s="74" t="s">
        <v>847</v>
      </c>
      <c r="G2473" s="74" t="s">
        <v>16</v>
      </c>
      <c r="H2473" s="771">
        <v>10</v>
      </c>
      <c r="I2473" s="426">
        <v>184.33333333333334</v>
      </c>
      <c r="J2473" s="426">
        <f t="shared" si="318"/>
        <v>1843.3333333333335</v>
      </c>
      <c r="K2473" s="426">
        <v>23.7</v>
      </c>
      <c r="L2473" s="426">
        <f t="shared" si="323"/>
        <v>237</v>
      </c>
      <c r="M2473" s="426">
        <f t="shared" si="324"/>
        <v>208.03333333333333</v>
      </c>
      <c r="N2473" s="426">
        <f t="shared" si="325"/>
        <v>2080.3333333333335</v>
      </c>
      <c r="O2473" s="113"/>
      <c r="P2473" s="514"/>
      <c r="Q2473" s="550"/>
      <c r="R2473" s="862"/>
      <c r="S2473" s="862"/>
    </row>
    <row r="2474" spans="1:19" s="3" customFormat="1" hidden="1" outlineLevel="1">
      <c r="A2474" s="30" t="s">
        <v>2149</v>
      </c>
      <c r="B2474" s="31" t="s">
        <v>1736</v>
      </c>
      <c r="C2474" s="370" t="s">
        <v>797</v>
      </c>
      <c r="D2474" s="32" t="s">
        <v>849</v>
      </c>
      <c r="E2474" s="43" t="s">
        <v>2912</v>
      </c>
      <c r="F2474" s="74" t="s">
        <v>653</v>
      </c>
      <c r="G2474" s="74" t="s">
        <v>16</v>
      </c>
      <c r="H2474" s="765">
        <v>250</v>
      </c>
      <c r="I2474" s="426">
        <v>63</v>
      </c>
      <c r="J2474" s="426">
        <f t="shared" si="318"/>
        <v>15750</v>
      </c>
      <c r="K2474" s="426">
        <v>8.1</v>
      </c>
      <c r="L2474" s="426">
        <f t="shared" si="323"/>
        <v>2025</v>
      </c>
      <c r="M2474" s="426">
        <f t="shared" si="324"/>
        <v>71.099999999999994</v>
      </c>
      <c r="N2474" s="426">
        <f t="shared" si="325"/>
        <v>17775</v>
      </c>
      <c r="O2474" s="113"/>
      <c r="P2474" s="514"/>
      <c r="Q2474" s="550"/>
      <c r="R2474" s="862"/>
      <c r="S2474" s="862"/>
    </row>
    <row r="2475" spans="1:19" s="3" customFormat="1" hidden="1" outlineLevel="1">
      <c r="A2475" s="30" t="s">
        <v>2150</v>
      </c>
      <c r="B2475" s="31" t="s">
        <v>1736</v>
      </c>
      <c r="C2475" s="370" t="s">
        <v>798</v>
      </c>
      <c r="D2475" s="43" t="s">
        <v>2912</v>
      </c>
      <c r="E2475" s="43" t="s">
        <v>2912</v>
      </c>
      <c r="F2475" s="165" t="s">
        <v>2912</v>
      </c>
      <c r="G2475" s="74" t="s">
        <v>32</v>
      </c>
      <c r="H2475" s="765">
        <v>2</v>
      </c>
      <c r="I2475" s="426">
        <v>1026.6666666666667</v>
      </c>
      <c r="J2475" s="426">
        <f t="shared" si="318"/>
        <v>2053.3333333333335</v>
      </c>
      <c r="K2475" s="426">
        <v>132</v>
      </c>
      <c r="L2475" s="426">
        <f t="shared" si="323"/>
        <v>264</v>
      </c>
      <c r="M2475" s="426">
        <f t="shared" si="324"/>
        <v>1158.6666666666667</v>
      </c>
      <c r="N2475" s="426">
        <f t="shared" si="325"/>
        <v>2317.3333333333335</v>
      </c>
      <c r="O2475" s="113"/>
      <c r="P2475" s="514"/>
      <c r="Q2475" s="550"/>
      <c r="R2475" s="862"/>
      <c r="S2475" s="862"/>
    </row>
    <row r="2476" spans="1:19" s="3" customFormat="1" hidden="1" outlineLevel="1">
      <c r="A2476" s="30" t="s">
        <v>2151</v>
      </c>
      <c r="B2476" s="31" t="s">
        <v>1736</v>
      </c>
      <c r="C2476" s="370" t="s">
        <v>35</v>
      </c>
      <c r="D2476" s="43" t="s">
        <v>2912</v>
      </c>
      <c r="E2476" s="43" t="s">
        <v>2912</v>
      </c>
      <c r="F2476" s="165" t="s">
        <v>2912</v>
      </c>
      <c r="G2476" s="74" t="s">
        <v>31</v>
      </c>
      <c r="H2476" s="765">
        <v>1</v>
      </c>
      <c r="I2476" s="426">
        <v>11.666666666666668</v>
      </c>
      <c r="J2476" s="426">
        <f t="shared" si="318"/>
        <v>11.666666666666668</v>
      </c>
      <c r="K2476" s="426">
        <v>1.5</v>
      </c>
      <c r="L2476" s="426">
        <f t="shared" si="323"/>
        <v>1.5</v>
      </c>
      <c r="M2476" s="426">
        <f t="shared" si="324"/>
        <v>13.166666666666668</v>
      </c>
      <c r="N2476" s="426">
        <f t="shared" si="325"/>
        <v>13.166666666666668</v>
      </c>
      <c r="O2476" s="113"/>
      <c r="P2476" s="514"/>
      <c r="Q2476" s="550"/>
      <c r="R2476" s="862"/>
      <c r="S2476" s="862"/>
    </row>
    <row r="2477" spans="1:19" s="3" customFormat="1" hidden="1" outlineLevel="1">
      <c r="A2477" s="53" t="s">
        <v>2152</v>
      </c>
      <c r="B2477" s="590" t="s">
        <v>1736</v>
      </c>
      <c r="C2477" s="86" t="s">
        <v>2904</v>
      </c>
      <c r="D2477" s="391"/>
      <c r="E2477" s="391"/>
      <c r="F2477" s="106"/>
      <c r="G2477" s="106"/>
      <c r="H2477" s="783"/>
      <c r="I2477" s="482"/>
      <c r="J2477" s="482"/>
      <c r="K2477" s="482"/>
      <c r="L2477" s="482"/>
      <c r="M2477" s="482"/>
      <c r="N2477" s="428"/>
      <c r="O2477" s="159"/>
      <c r="P2477" s="514"/>
      <c r="Q2477" s="550"/>
      <c r="R2477" s="862"/>
      <c r="S2477" s="862"/>
    </row>
    <row r="2478" spans="1:19" s="3" customFormat="1" hidden="1" outlineLevel="1">
      <c r="A2478" s="587" t="s">
        <v>2153</v>
      </c>
      <c r="B2478" s="591" t="s">
        <v>1736</v>
      </c>
      <c r="C2478" s="102" t="s">
        <v>2905</v>
      </c>
      <c r="D2478" s="585"/>
      <c r="E2478" s="585"/>
      <c r="F2478" s="645"/>
      <c r="G2478" s="645"/>
      <c r="H2478" s="816"/>
      <c r="I2478" s="491"/>
      <c r="J2478" s="491"/>
      <c r="K2478" s="491"/>
      <c r="L2478" s="491"/>
      <c r="M2478" s="491"/>
      <c r="N2478" s="424"/>
      <c r="O2478" s="157"/>
      <c r="P2478" s="514"/>
      <c r="Q2478" s="550"/>
      <c r="R2478" s="862"/>
      <c r="S2478" s="862"/>
    </row>
    <row r="2479" spans="1:19" s="3" customFormat="1" hidden="1" outlineLevel="1">
      <c r="A2479" s="30" t="s">
        <v>2154</v>
      </c>
      <c r="B2479" s="31" t="s">
        <v>1736</v>
      </c>
      <c r="C2479" s="370" t="s">
        <v>799</v>
      </c>
      <c r="D2479" s="32" t="s">
        <v>850</v>
      </c>
      <c r="E2479" s="43" t="s">
        <v>2912</v>
      </c>
      <c r="F2479" s="74" t="s">
        <v>851</v>
      </c>
      <c r="G2479" s="74" t="s">
        <v>16</v>
      </c>
      <c r="H2479" s="765">
        <v>153</v>
      </c>
      <c r="I2479" s="426">
        <v>3978.3333333333335</v>
      </c>
      <c r="J2479" s="369">
        <f t="shared" si="318"/>
        <v>608685</v>
      </c>
      <c r="K2479" s="426">
        <v>511.5</v>
      </c>
      <c r="L2479" s="369">
        <f t="shared" si="323"/>
        <v>78259.5</v>
      </c>
      <c r="M2479" s="369">
        <f t="shared" si="324"/>
        <v>4489.8333333333339</v>
      </c>
      <c r="N2479" s="369">
        <f t="shared" si="325"/>
        <v>686944.50000000012</v>
      </c>
      <c r="O2479" s="113"/>
      <c r="P2479" s="514"/>
      <c r="Q2479" s="550"/>
      <c r="R2479" s="862"/>
      <c r="S2479" s="862"/>
    </row>
    <row r="2480" spans="1:19" s="3" customFormat="1" hidden="1" outlineLevel="1">
      <c r="A2480" s="30" t="s">
        <v>2155</v>
      </c>
      <c r="B2480" s="31" t="s">
        <v>1736</v>
      </c>
      <c r="C2480" s="370" t="s">
        <v>800</v>
      </c>
      <c r="D2480" s="32" t="s">
        <v>852</v>
      </c>
      <c r="E2480" s="43" t="s">
        <v>2912</v>
      </c>
      <c r="F2480" s="74" t="s">
        <v>851</v>
      </c>
      <c r="G2480" s="74" t="s">
        <v>16</v>
      </c>
      <c r="H2480" s="765">
        <v>55</v>
      </c>
      <c r="I2480" s="426">
        <v>915.83333333333337</v>
      </c>
      <c r="J2480" s="369">
        <f t="shared" si="318"/>
        <v>50370.833333333336</v>
      </c>
      <c r="K2480" s="426">
        <v>117.75</v>
      </c>
      <c r="L2480" s="369">
        <f t="shared" si="323"/>
        <v>6476.25</v>
      </c>
      <c r="M2480" s="369">
        <f t="shared" si="324"/>
        <v>1033.5833333333335</v>
      </c>
      <c r="N2480" s="369">
        <f t="shared" si="325"/>
        <v>56847.083333333343</v>
      </c>
      <c r="O2480" s="113"/>
      <c r="P2480" s="514"/>
      <c r="Q2480" s="550"/>
      <c r="R2480" s="862"/>
      <c r="S2480" s="862"/>
    </row>
    <row r="2481" spans="1:19" s="3" customFormat="1" hidden="1" outlineLevel="1">
      <c r="A2481" s="30" t="s">
        <v>2156</v>
      </c>
      <c r="B2481" s="31" t="s">
        <v>1736</v>
      </c>
      <c r="C2481" s="370" t="s">
        <v>801</v>
      </c>
      <c r="D2481" s="32" t="s">
        <v>853</v>
      </c>
      <c r="E2481" s="43" t="s">
        <v>2912</v>
      </c>
      <c r="F2481" s="74" t="s">
        <v>854</v>
      </c>
      <c r="G2481" s="74" t="s">
        <v>16</v>
      </c>
      <c r="H2481" s="765">
        <v>55</v>
      </c>
      <c r="I2481" s="426">
        <v>1155</v>
      </c>
      <c r="J2481" s="369">
        <f t="shared" si="318"/>
        <v>63525</v>
      </c>
      <c r="K2481" s="426">
        <v>148.5</v>
      </c>
      <c r="L2481" s="369">
        <f t="shared" si="323"/>
        <v>8167.5</v>
      </c>
      <c r="M2481" s="369">
        <f t="shared" si="324"/>
        <v>1303.5</v>
      </c>
      <c r="N2481" s="369">
        <f t="shared" si="325"/>
        <v>71692.5</v>
      </c>
      <c r="O2481" s="113"/>
      <c r="P2481" s="514"/>
      <c r="Q2481" s="550"/>
      <c r="R2481" s="862"/>
      <c r="S2481" s="862"/>
    </row>
    <row r="2482" spans="1:19" s="3" customFormat="1" hidden="1" outlineLevel="1">
      <c r="A2482" s="30" t="s">
        <v>2157</v>
      </c>
      <c r="B2482" s="31" t="s">
        <v>1736</v>
      </c>
      <c r="C2482" s="370" t="s">
        <v>802</v>
      </c>
      <c r="D2482" s="32" t="s">
        <v>855</v>
      </c>
      <c r="E2482" s="43" t="s">
        <v>2912</v>
      </c>
      <c r="F2482" s="74" t="s">
        <v>851</v>
      </c>
      <c r="G2482" s="74" t="s">
        <v>16</v>
      </c>
      <c r="H2482" s="765">
        <v>55</v>
      </c>
      <c r="I2482" s="426">
        <v>4375</v>
      </c>
      <c r="J2482" s="369">
        <f t="shared" si="318"/>
        <v>240625</v>
      </c>
      <c r="K2482" s="426">
        <v>562.5</v>
      </c>
      <c r="L2482" s="369">
        <f t="shared" si="323"/>
        <v>30937.5</v>
      </c>
      <c r="M2482" s="369">
        <f t="shared" si="324"/>
        <v>4937.5</v>
      </c>
      <c r="N2482" s="369">
        <f t="shared" si="325"/>
        <v>271562.5</v>
      </c>
      <c r="O2482" s="113"/>
      <c r="P2482" s="514"/>
      <c r="Q2482" s="550"/>
      <c r="R2482" s="862"/>
      <c r="S2482" s="862"/>
    </row>
    <row r="2483" spans="1:19" s="3" customFormat="1" hidden="1" outlineLevel="1">
      <c r="A2483" s="30" t="s">
        <v>2158</v>
      </c>
      <c r="B2483" s="31" t="s">
        <v>1736</v>
      </c>
      <c r="C2483" s="370" t="s">
        <v>670</v>
      </c>
      <c r="D2483" s="32" t="s">
        <v>856</v>
      </c>
      <c r="E2483" s="43" t="s">
        <v>2912</v>
      </c>
      <c r="F2483" s="74" t="s">
        <v>851</v>
      </c>
      <c r="G2483" s="74" t="s">
        <v>16</v>
      </c>
      <c r="H2483" s="765">
        <v>1</v>
      </c>
      <c r="I2483" s="426">
        <v>12330.5</v>
      </c>
      <c r="J2483" s="369">
        <f t="shared" si="318"/>
        <v>12330.5</v>
      </c>
      <c r="K2483" s="426">
        <v>1585.35</v>
      </c>
      <c r="L2483" s="369">
        <f t="shared" si="323"/>
        <v>1585.35</v>
      </c>
      <c r="M2483" s="369">
        <f t="shared" si="324"/>
        <v>13915.85</v>
      </c>
      <c r="N2483" s="369">
        <f t="shared" si="325"/>
        <v>13915.85</v>
      </c>
      <c r="O2483" s="113"/>
      <c r="P2483" s="514"/>
      <c r="Q2483" s="550"/>
      <c r="R2483" s="862"/>
      <c r="S2483" s="862"/>
    </row>
    <row r="2484" spans="1:19" s="3" customFormat="1" ht="27.6" hidden="1" outlineLevel="1">
      <c r="A2484" s="30" t="s">
        <v>2159</v>
      </c>
      <c r="B2484" s="31" t="s">
        <v>1736</v>
      </c>
      <c r="C2484" s="370" t="s">
        <v>670</v>
      </c>
      <c r="D2484" s="32" t="s">
        <v>857</v>
      </c>
      <c r="E2484" s="43" t="s">
        <v>2912</v>
      </c>
      <c r="F2484" s="74" t="s">
        <v>851</v>
      </c>
      <c r="G2484" s="74" t="s">
        <v>16</v>
      </c>
      <c r="H2484" s="765">
        <v>1</v>
      </c>
      <c r="I2484" s="426">
        <v>74014.5</v>
      </c>
      <c r="J2484" s="369">
        <f t="shared" si="318"/>
        <v>74014.5</v>
      </c>
      <c r="K2484" s="426">
        <v>9516.15</v>
      </c>
      <c r="L2484" s="369">
        <f t="shared" si="323"/>
        <v>9516.15</v>
      </c>
      <c r="M2484" s="369">
        <f t="shared" si="324"/>
        <v>83530.649999999994</v>
      </c>
      <c r="N2484" s="369">
        <f t="shared" si="325"/>
        <v>83530.649999999994</v>
      </c>
      <c r="O2484" s="113"/>
      <c r="P2484" s="514"/>
      <c r="Q2484" s="550"/>
      <c r="R2484" s="862"/>
      <c r="S2484" s="862"/>
    </row>
    <row r="2485" spans="1:19" s="3" customFormat="1" hidden="1" outlineLevel="1">
      <c r="A2485" s="30" t="s">
        <v>2160</v>
      </c>
      <c r="B2485" s="31" t="s">
        <v>1736</v>
      </c>
      <c r="C2485" s="370" t="s">
        <v>803</v>
      </c>
      <c r="D2485" s="32" t="s">
        <v>858</v>
      </c>
      <c r="E2485" s="43" t="s">
        <v>2912</v>
      </c>
      <c r="F2485" s="74" t="s">
        <v>851</v>
      </c>
      <c r="G2485" s="74" t="s">
        <v>16</v>
      </c>
      <c r="H2485" s="765">
        <v>1</v>
      </c>
      <c r="I2485" s="426">
        <v>1190</v>
      </c>
      <c r="J2485" s="369">
        <f t="shared" si="318"/>
        <v>1190</v>
      </c>
      <c r="K2485" s="426">
        <v>153</v>
      </c>
      <c r="L2485" s="369">
        <f t="shared" si="323"/>
        <v>153</v>
      </c>
      <c r="M2485" s="369">
        <f t="shared" si="324"/>
        <v>1343</v>
      </c>
      <c r="N2485" s="369">
        <f t="shared" si="325"/>
        <v>1343</v>
      </c>
      <c r="O2485" s="113"/>
      <c r="P2485" s="514"/>
      <c r="Q2485" s="550"/>
      <c r="R2485" s="862"/>
      <c r="S2485" s="862"/>
    </row>
    <row r="2486" spans="1:19" s="3" customFormat="1" ht="110.4" hidden="1" outlineLevel="1">
      <c r="A2486" s="30" t="s">
        <v>2161</v>
      </c>
      <c r="B2486" s="31" t="s">
        <v>1736</v>
      </c>
      <c r="C2486" s="370" t="s">
        <v>5882</v>
      </c>
      <c r="D2486" s="385" t="s">
        <v>2912</v>
      </c>
      <c r="E2486" s="385" t="s">
        <v>2912</v>
      </c>
      <c r="F2486" s="385"/>
      <c r="G2486" s="447" t="s">
        <v>16</v>
      </c>
      <c r="H2486" s="455">
        <v>2</v>
      </c>
      <c r="I2486" s="842">
        <v>84864</v>
      </c>
      <c r="J2486" s="369">
        <f t="shared" si="318"/>
        <v>169728</v>
      </c>
      <c r="K2486" s="426">
        <v>23500</v>
      </c>
      <c r="L2486" s="369">
        <f t="shared" si="323"/>
        <v>47000</v>
      </c>
      <c r="M2486" s="369">
        <f t="shared" si="324"/>
        <v>108364</v>
      </c>
      <c r="N2486" s="369">
        <f t="shared" si="325"/>
        <v>216728</v>
      </c>
      <c r="O2486" s="113"/>
      <c r="P2486" s="514"/>
      <c r="Q2486" s="550"/>
      <c r="R2486" s="862"/>
      <c r="S2486" s="862"/>
    </row>
    <row r="2487" spans="1:19" s="3" customFormat="1" hidden="1" outlineLevel="1">
      <c r="A2487" s="30" t="s">
        <v>2162</v>
      </c>
      <c r="B2487" s="31" t="s">
        <v>1736</v>
      </c>
      <c r="C2487" s="370" t="s">
        <v>805</v>
      </c>
      <c r="D2487" s="32" t="s">
        <v>2219</v>
      </c>
      <c r="E2487" s="43" t="s">
        <v>2912</v>
      </c>
      <c r="F2487" s="74" t="s">
        <v>851</v>
      </c>
      <c r="G2487" s="74" t="s">
        <v>16</v>
      </c>
      <c r="H2487" s="765">
        <v>1</v>
      </c>
      <c r="I2487" s="426">
        <v>148026.66666666669</v>
      </c>
      <c r="J2487" s="369">
        <f t="shared" si="318"/>
        <v>148026.66666666669</v>
      </c>
      <c r="K2487" s="426">
        <v>19032</v>
      </c>
      <c r="L2487" s="369">
        <f t="shared" si="323"/>
        <v>19032</v>
      </c>
      <c r="M2487" s="369">
        <f t="shared" si="324"/>
        <v>167058.66666666669</v>
      </c>
      <c r="N2487" s="369">
        <f t="shared" si="325"/>
        <v>167058.66666666669</v>
      </c>
      <c r="O2487" s="113"/>
      <c r="P2487" s="514"/>
      <c r="Q2487" s="550"/>
      <c r="R2487" s="862"/>
      <c r="S2487" s="862"/>
    </row>
    <row r="2488" spans="1:19" s="3" customFormat="1" hidden="1" outlineLevel="1">
      <c r="A2488" s="30" t="s">
        <v>2163</v>
      </c>
      <c r="B2488" s="31" t="s">
        <v>1736</v>
      </c>
      <c r="C2488" s="370" t="s">
        <v>806</v>
      </c>
      <c r="D2488" s="32" t="s">
        <v>860</v>
      </c>
      <c r="E2488" s="43" t="s">
        <v>2912</v>
      </c>
      <c r="F2488" s="74" t="s">
        <v>851</v>
      </c>
      <c r="G2488" s="74" t="s">
        <v>16</v>
      </c>
      <c r="H2488" s="765">
        <v>1</v>
      </c>
      <c r="I2488" s="426">
        <v>8198.1666666666661</v>
      </c>
      <c r="J2488" s="369">
        <f t="shared" si="318"/>
        <v>8198.1666666666661</v>
      </c>
      <c r="K2488" s="426">
        <v>1054.05</v>
      </c>
      <c r="L2488" s="369">
        <f t="shared" si="323"/>
        <v>1054.05</v>
      </c>
      <c r="M2488" s="369">
        <f t="shared" si="324"/>
        <v>9252.2166666666653</v>
      </c>
      <c r="N2488" s="369">
        <f t="shared" si="325"/>
        <v>9252.2166666666653</v>
      </c>
      <c r="O2488" s="113"/>
      <c r="P2488" s="514"/>
      <c r="Q2488" s="550"/>
      <c r="R2488" s="862"/>
      <c r="S2488" s="862"/>
    </row>
    <row r="2489" spans="1:19" s="3" customFormat="1" ht="55.2" hidden="1" outlineLevel="1">
      <c r="A2489" s="30" t="s">
        <v>2164</v>
      </c>
      <c r="B2489" s="31" t="s">
        <v>1736</v>
      </c>
      <c r="C2489" s="370" t="s">
        <v>5904</v>
      </c>
      <c r="D2489" s="43" t="s">
        <v>5905</v>
      </c>
      <c r="E2489" s="43"/>
      <c r="F2489" s="165" t="s">
        <v>5873</v>
      </c>
      <c r="G2489" s="165" t="s">
        <v>16</v>
      </c>
      <c r="H2489" s="780">
        <v>15</v>
      </c>
      <c r="I2489" s="694">
        <v>19630</v>
      </c>
      <c r="J2489" s="465">
        <f t="shared" si="318"/>
        <v>294450</v>
      </c>
      <c r="K2489" s="666">
        <v>9173.9500000000007</v>
      </c>
      <c r="L2489" s="465">
        <f t="shared" si="323"/>
        <v>137609.25</v>
      </c>
      <c r="M2489" s="465">
        <f t="shared" si="324"/>
        <v>28803.95</v>
      </c>
      <c r="N2489" s="465">
        <f t="shared" si="325"/>
        <v>432059.25</v>
      </c>
      <c r="O2489" s="113"/>
      <c r="P2489" s="514"/>
      <c r="Q2489" s="550"/>
      <c r="R2489" s="862"/>
      <c r="S2489" s="862"/>
    </row>
    <row r="2490" spans="1:19" s="3" customFormat="1" hidden="1" outlineLevel="1">
      <c r="A2490" s="587" t="s">
        <v>2165</v>
      </c>
      <c r="B2490" s="591" t="s">
        <v>1736</v>
      </c>
      <c r="C2490" s="102" t="s">
        <v>2906</v>
      </c>
      <c r="D2490" s="585"/>
      <c r="E2490" s="585"/>
      <c r="F2490" s="645"/>
      <c r="G2490" s="645"/>
      <c r="H2490" s="816"/>
      <c r="I2490" s="491"/>
      <c r="J2490" s="491"/>
      <c r="K2490" s="491"/>
      <c r="L2490" s="491"/>
      <c r="M2490" s="491"/>
      <c r="N2490" s="424"/>
      <c r="O2490" s="157"/>
      <c r="P2490" s="514"/>
      <c r="Q2490" s="550"/>
      <c r="R2490" s="862"/>
      <c r="S2490" s="862"/>
    </row>
    <row r="2491" spans="1:19" s="3" customFormat="1" hidden="1" outlineLevel="1">
      <c r="A2491" s="30" t="s">
        <v>2166</v>
      </c>
      <c r="B2491" s="31" t="s">
        <v>1736</v>
      </c>
      <c r="C2491" s="370" t="s">
        <v>807</v>
      </c>
      <c r="D2491" s="32" t="s">
        <v>861</v>
      </c>
      <c r="E2491" s="43" t="s">
        <v>2912</v>
      </c>
      <c r="F2491" s="74" t="s">
        <v>862</v>
      </c>
      <c r="G2491" s="74" t="s">
        <v>16</v>
      </c>
      <c r="H2491" s="765">
        <v>65</v>
      </c>
      <c r="I2491" s="426">
        <v>513.33333333333337</v>
      </c>
      <c r="J2491" s="426">
        <f t="shared" si="318"/>
        <v>33366.666666666672</v>
      </c>
      <c r="K2491" s="426">
        <v>66</v>
      </c>
      <c r="L2491" s="426">
        <f t="shared" si="323"/>
        <v>4290</v>
      </c>
      <c r="M2491" s="426">
        <f t="shared" si="324"/>
        <v>579.33333333333337</v>
      </c>
      <c r="N2491" s="426">
        <f t="shared" si="325"/>
        <v>37656.666666666672</v>
      </c>
      <c r="O2491" s="113"/>
      <c r="P2491" s="514"/>
      <c r="Q2491" s="550"/>
      <c r="R2491" s="862"/>
      <c r="S2491" s="862"/>
    </row>
    <row r="2492" spans="1:19" s="3" customFormat="1" hidden="1" outlineLevel="1">
      <c r="A2492" s="30" t="s">
        <v>2167</v>
      </c>
      <c r="B2492" s="31" t="s">
        <v>1736</v>
      </c>
      <c r="C2492" s="370" t="s">
        <v>808</v>
      </c>
      <c r="D2492" s="32" t="s">
        <v>863</v>
      </c>
      <c r="E2492" s="43" t="s">
        <v>2912</v>
      </c>
      <c r="F2492" s="74" t="s">
        <v>851</v>
      </c>
      <c r="G2492" s="74" t="s">
        <v>16</v>
      </c>
      <c r="H2492" s="765">
        <v>270</v>
      </c>
      <c r="I2492" s="426">
        <v>2984.3333333333335</v>
      </c>
      <c r="J2492" s="426">
        <f t="shared" si="318"/>
        <v>805770</v>
      </c>
      <c r="K2492" s="426">
        <v>383.7</v>
      </c>
      <c r="L2492" s="426">
        <f t="shared" si="323"/>
        <v>103599</v>
      </c>
      <c r="M2492" s="426">
        <f t="shared" si="324"/>
        <v>3368.0333333333333</v>
      </c>
      <c r="N2492" s="426">
        <f t="shared" si="325"/>
        <v>909369</v>
      </c>
      <c r="O2492" s="113"/>
      <c r="P2492" s="514"/>
      <c r="Q2492" s="550"/>
      <c r="R2492" s="862"/>
      <c r="S2492" s="862"/>
    </row>
    <row r="2493" spans="1:19" s="3" customFormat="1" hidden="1" outlineLevel="1">
      <c r="A2493" s="30" t="s">
        <v>2168</v>
      </c>
      <c r="B2493" s="31" t="s">
        <v>1736</v>
      </c>
      <c r="C2493" s="370" t="s">
        <v>809</v>
      </c>
      <c r="D2493" s="32" t="s">
        <v>864</v>
      </c>
      <c r="E2493" s="43" t="s">
        <v>2912</v>
      </c>
      <c r="F2493" s="74" t="s">
        <v>862</v>
      </c>
      <c r="G2493" s="74" t="s">
        <v>16</v>
      </c>
      <c r="H2493" s="765">
        <v>178</v>
      </c>
      <c r="I2493" s="426">
        <v>810.83333333333326</v>
      </c>
      <c r="J2493" s="426">
        <f t="shared" si="318"/>
        <v>144328.33333333331</v>
      </c>
      <c r="K2493" s="426">
        <v>104.25</v>
      </c>
      <c r="L2493" s="426">
        <f t="shared" si="323"/>
        <v>18556.5</v>
      </c>
      <c r="M2493" s="426">
        <f t="shared" si="324"/>
        <v>915.08333333333326</v>
      </c>
      <c r="N2493" s="426">
        <f t="shared" si="325"/>
        <v>162884.83333333331</v>
      </c>
      <c r="O2493" s="113"/>
      <c r="P2493" s="514"/>
      <c r="Q2493" s="550"/>
      <c r="R2493" s="862"/>
      <c r="S2493" s="862"/>
    </row>
    <row r="2494" spans="1:19" s="3" customFormat="1" hidden="1" outlineLevel="1">
      <c r="A2494" s="30" t="s">
        <v>2169</v>
      </c>
      <c r="B2494" s="31" t="s">
        <v>1736</v>
      </c>
      <c r="C2494" s="370" t="s">
        <v>810</v>
      </c>
      <c r="D2494" s="32" t="s">
        <v>865</v>
      </c>
      <c r="E2494" s="43" t="s">
        <v>2912</v>
      </c>
      <c r="F2494" s="74" t="s">
        <v>862</v>
      </c>
      <c r="G2494" s="74" t="s">
        <v>16</v>
      </c>
      <c r="H2494" s="765">
        <v>176</v>
      </c>
      <c r="I2494" s="426">
        <v>104.99999999999999</v>
      </c>
      <c r="J2494" s="426">
        <f t="shared" si="318"/>
        <v>18479.999999999996</v>
      </c>
      <c r="K2494" s="426">
        <v>13.5</v>
      </c>
      <c r="L2494" s="426">
        <f t="shared" si="323"/>
        <v>2376</v>
      </c>
      <c r="M2494" s="426">
        <f t="shared" si="324"/>
        <v>118.49999999999999</v>
      </c>
      <c r="N2494" s="426">
        <f t="shared" si="325"/>
        <v>20855.999999999996</v>
      </c>
      <c r="O2494" s="113"/>
      <c r="P2494" s="514"/>
      <c r="Q2494" s="550"/>
      <c r="R2494" s="862"/>
      <c r="S2494" s="862"/>
    </row>
    <row r="2495" spans="1:19" s="3" customFormat="1" hidden="1" outlineLevel="1">
      <c r="A2495" s="30" t="s">
        <v>2170</v>
      </c>
      <c r="B2495" s="31" t="s">
        <v>1736</v>
      </c>
      <c r="C2495" s="370" t="s">
        <v>811</v>
      </c>
      <c r="D2495" s="32" t="s">
        <v>866</v>
      </c>
      <c r="E2495" s="43" t="s">
        <v>2912</v>
      </c>
      <c r="F2495" s="74" t="s">
        <v>862</v>
      </c>
      <c r="G2495" s="74" t="s">
        <v>16</v>
      </c>
      <c r="H2495" s="765">
        <v>176</v>
      </c>
      <c r="I2495" s="426">
        <v>3500</v>
      </c>
      <c r="J2495" s="426">
        <f t="shared" si="318"/>
        <v>616000</v>
      </c>
      <c r="K2495" s="426">
        <v>450</v>
      </c>
      <c r="L2495" s="426">
        <f t="shared" si="323"/>
        <v>79200</v>
      </c>
      <c r="M2495" s="426">
        <f t="shared" si="324"/>
        <v>3950</v>
      </c>
      <c r="N2495" s="426">
        <f t="shared" si="325"/>
        <v>695200</v>
      </c>
      <c r="O2495" s="113"/>
      <c r="P2495" s="514"/>
      <c r="Q2495" s="550"/>
      <c r="R2495" s="862"/>
      <c r="S2495" s="862"/>
    </row>
    <row r="2496" spans="1:19" s="3" customFormat="1" hidden="1" outlineLevel="1">
      <c r="A2496" s="30" t="s">
        <v>2171</v>
      </c>
      <c r="B2496" s="31" t="s">
        <v>1736</v>
      </c>
      <c r="C2496" s="370" t="s">
        <v>812</v>
      </c>
      <c r="D2496" s="32" t="s">
        <v>867</v>
      </c>
      <c r="E2496" s="43" t="s">
        <v>2912</v>
      </c>
      <c r="F2496" s="74" t="s">
        <v>851</v>
      </c>
      <c r="G2496" s="74" t="s">
        <v>16</v>
      </c>
      <c r="H2496" s="765">
        <v>1</v>
      </c>
      <c r="I2496" s="426">
        <v>7825.9999999999991</v>
      </c>
      <c r="J2496" s="426">
        <f t="shared" si="318"/>
        <v>7825.9999999999991</v>
      </c>
      <c r="K2496" s="426">
        <v>1006.1999999999999</v>
      </c>
      <c r="L2496" s="426">
        <f t="shared" si="323"/>
        <v>1006.1999999999999</v>
      </c>
      <c r="M2496" s="426">
        <f t="shared" si="324"/>
        <v>8832.1999999999989</v>
      </c>
      <c r="N2496" s="426">
        <f t="shared" si="325"/>
        <v>8832.1999999999989</v>
      </c>
      <c r="O2496" s="113"/>
      <c r="P2496" s="514"/>
      <c r="Q2496" s="550"/>
      <c r="R2496" s="862"/>
      <c r="S2496" s="862"/>
    </row>
    <row r="2497" spans="1:19" s="3" customFormat="1" hidden="1" outlineLevel="1">
      <c r="A2497" s="30" t="s">
        <v>2172</v>
      </c>
      <c r="B2497" s="31" t="s">
        <v>1736</v>
      </c>
      <c r="C2497" s="370" t="s">
        <v>813</v>
      </c>
      <c r="D2497" s="32" t="s">
        <v>868</v>
      </c>
      <c r="E2497" s="43" t="s">
        <v>2912</v>
      </c>
      <c r="F2497" s="74" t="s">
        <v>851</v>
      </c>
      <c r="G2497" s="74" t="s">
        <v>16</v>
      </c>
      <c r="H2497" s="765">
        <v>1</v>
      </c>
      <c r="I2497" s="426">
        <v>2453.5</v>
      </c>
      <c r="J2497" s="426">
        <f t="shared" si="318"/>
        <v>2453.5</v>
      </c>
      <c r="K2497" s="426">
        <v>315.45</v>
      </c>
      <c r="L2497" s="426">
        <f t="shared" si="323"/>
        <v>315.45</v>
      </c>
      <c r="M2497" s="426">
        <f t="shared" si="324"/>
        <v>2768.95</v>
      </c>
      <c r="N2497" s="426">
        <f t="shared" si="325"/>
        <v>2768.95</v>
      </c>
      <c r="O2497" s="113"/>
      <c r="P2497" s="514"/>
      <c r="Q2497" s="550"/>
      <c r="R2497" s="862"/>
      <c r="S2497" s="862"/>
    </row>
    <row r="2498" spans="1:19" s="3" customFormat="1" hidden="1" outlineLevel="1">
      <c r="A2498" s="30" t="s">
        <v>2173</v>
      </c>
      <c r="B2498" s="31" t="s">
        <v>1736</v>
      </c>
      <c r="C2498" s="370" t="s">
        <v>814</v>
      </c>
      <c r="D2498" s="32" t="s">
        <v>869</v>
      </c>
      <c r="E2498" s="43" t="s">
        <v>2912</v>
      </c>
      <c r="F2498" s="74" t="s">
        <v>862</v>
      </c>
      <c r="G2498" s="74" t="s">
        <v>16</v>
      </c>
      <c r="H2498" s="765">
        <v>1000</v>
      </c>
      <c r="I2498" s="426">
        <v>16.146666666666665</v>
      </c>
      <c r="J2498" s="426">
        <f t="shared" si="318"/>
        <v>16146.666666666664</v>
      </c>
      <c r="K2498" s="426">
        <v>0</v>
      </c>
      <c r="L2498" s="426">
        <f t="shared" si="323"/>
        <v>0</v>
      </c>
      <c r="M2498" s="426">
        <f t="shared" si="324"/>
        <v>16.146666666666665</v>
      </c>
      <c r="N2498" s="426">
        <f t="shared" si="325"/>
        <v>16146.666666666664</v>
      </c>
      <c r="O2498" s="113"/>
      <c r="P2498" s="514"/>
      <c r="Q2498" s="550"/>
      <c r="R2498" s="862"/>
      <c r="S2498" s="862"/>
    </row>
    <row r="2499" spans="1:19" s="3" customFormat="1" hidden="1" outlineLevel="1">
      <c r="A2499" s="30" t="s">
        <v>5530</v>
      </c>
      <c r="B2499" s="31" t="s">
        <v>1736</v>
      </c>
      <c r="C2499" s="370" t="s">
        <v>5528</v>
      </c>
      <c r="D2499" s="32" t="s">
        <v>5529</v>
      </c>
      <c r="E2499" s="43"/>
      <c r="F2499" s="74" t="s">
        <v>851</v>
      </c>
      <c r="G2499" s="74" t="s">
        <v>29</v>
      </c>
      <c r="H2499" s="765">
        <v>2</v>
      </c>
      <c r="I2499" s="426">
        <v>10900</v>
      </c>
      <c r="J2499" s="426">
        <f t="shared" si="318"/>
        <v>21800</v>
      </c>
      <c r="K2499" s="426">
        <v>1635</v>
      </c>
      <c r="L2499" s="426">
        <f t="shared" si="323"/>
        <v>3270</v>
      </c>
      <c r="M2499" s="426">
        <f t="shared" si="324"/>
        <v>12535</v>
      </c>
      <c r="N2499" s="426">
        <f t="shared" si="325"/>
        <v>25070</v>
      </c>
      <c r="O2499" s="113"/>
      <c r="P2499" s="514"/>
      <c r="Q2499" s="550"/>
      <c r="R2499" s="862"/>
      <c r="S2499" s="862"/>
    </row>
    <row r="2500" spans="1:19" s="3" customFormat="1" hidden="1" outlineLevel="1">
      <c r="A2500" s="587" t="s">
        <v>2174</v>
      </c>
      <c r="B2500" s="591" t="s">
        <v>1736</v>
      </c>
      <c r="C2500" s="102" t="s">
        <v>2907</v>
      </c>
      <c r="D2500" s="585"/>
      <c r="E2500" s="585"/>
      <c r="F2500" s="645"/>
      <c r="G2500" s="645"/>
      <c r="H2500" s="816"/>
      <c r="I2500" s="491"/>
      <c r="J2500" s="491"/>
      <c r="K2500" s="491"/>
      <c r="L2500" s="491"/>
      <c r="M2500" s="491"/>
      <c r="N2500" s="424"/>
      <c r="O2500" s="157"/>
      <c r="P2500" s="514"/>
      <c r="Q2500" s="550"/>
      <c r="R2500" s="862"/>
      <c r="S2500" s="862"/>
    </row>
    <row r="2501" spans="1:19" s="3" customFormat="1" ht="27.6" hidden="1" outlineLevel="1">
      <c r="A2501" s="30" t="s">
        <v>2175</v>
      </c>
      <c r="B2501" s="31" t="s">
        <v>1736</v>
      </c>
      <c r="C2501" s="370" t="s">
        <v>795</v>
      </c>
      <c r="D2501" s="32" t="s">
        <v>870</v>
      </c>
      <c r="E2501" s="43" t="s">
        <v>2912</v>
      </c>
      <c r="F2501" s="74" t="s">
        <v>759</v>
      </c>
      <c r="G2501" s="74" t="s">
        <v>34</v>
      </c>
      <c r="H2501" s="765">
        <v>1500</v>
      </c>
      <c r="I2501" s="426">
        <v>68.833333333333329</v>
      </c>
      <c r="J2501" s="369">
        <f t="shared" si="318"/>
        <v>103250</v>
      </c>
      <c r="K2501" s="426">
        <v>30</v>
      </c>
      <c r="L2501" s="369">
        <f t="shared" si="323"/>
        <v>45000</v>
      </c>
      <c r="M2501" s="369">
        <f t="shared" si="324"/>
        <v>98.833333333333329</v>
      </c>
      <c r="N2501" s="369">
        <f t="shared" si="325"/>
        <v>148250</v>
      </c>
      <c r="O2501" s="113"/>
      <c r="P2501" s="514"/>
      <c r="Q2501" s="550"/>
      <c r="R2501" s="862"/>
      <c r="S2501" s="862"/>
    </row>
    <row r="2502" spans="1:19" s="3" customFormat="1" hidden="1" outlineLevel="1">
      <c r="A2502" s="30" t="s">
        <v>2176</v>
      </c>
      <c r="B2502" s="31" t="s">
        <v>1736</v>
      </c>
      <c r="C2502" s="370" t="s">
        <v>815</v>
      </c>
      <c r="D2502" s="32" t="s">
        <v>871</v>
      </c>
      <c r="E2502" s="43" t="s">
        <v>2912</v>
      </c>
      <c r="F2502" s="74" t="s">
        <v>759</v>
      </c>
      <c r="G2502" s="74" t="s">
        <v>34</v>
      </c>
      <c r="H2502" s="765">
        <v>1200</v>
      </c>
      <c r="I2502" s="426">
        <v>50.166666666666664</v>
      </c>
      <c r="J2502" s="369">
        <f t="shared" si="318"/>
        <v>60200</v>
      </c>
      <c r="K2502" s="426">
        <v>30</v>
      </c>
      <c r="L2502" s="369">
        <f t="shared" si="323"/>
        <v>36000</v>
      </c>
      <c r="M2502" s="369">
        <f t="shared" si="324"/>
        <v>80.166666666666657</v>
      </c>
      <c r="N2502" s="369">
        <f t="shared" si="325"/>
        <v>96199.999999999985</v>
      </c>
      <c r="O2502" s="113"/>
      <c r="P2502" s="514"/>
      <c r="Q2502" s="550"/>
      <c r="R2502" s="862"/>
      <c r="S2502" s="862"/>
    </row>
    <row r="2503" spans="1:19" s="3" customFormat="1" hidden="1" outlineLevel="1">
      <c r="A2503" s="30" t="s">
        <v>2177</v>
      </c>
      <c r="B2503" s="31" t="s">
        <v>1736</v>
      </c>
      <c r="C2503" s="370" t="s">
        <v>816</v>
      </c>
      <c r="D2503" s="32" t="s">
        <v>872</v>
      </c>
      <c r="E2503" s="43" t="s">
        <v>2912</v>
      </c>
      <c r="F2503" s="74" t="s">
        <v>759</v>
      </c>
      <c r="G2503" s="74" t="s">
        <v>34</v>
      </c>
      <c r="H2503" s="765">
        <v>3000</v>
      </c>
      <c r="I2503" s="426">
        <v>31.15</v>
      </c>
      <c r="J2503" s="369">
        <f t="shared" ref="J2503:J2525" si="326">H2503*I2503</f>
        <v>93450</v>
      </c>
      <c r="K2503" s="426">
        <v>30</v>
      </c>
      <c r="L2503" s="369">
        <f t="shared" si="323"/>
        <v>90000</v>
      </c>
      <c r="M2503" s="369">
        <f t="shared" si="324"/>
        <v>61.15</v>
      </c>
      <c r="N2503" s="369">
        <f t="shared" si="325"/>
        <v>183450</v>
      </c>
      <c r="O2503" s="113"/>
      <c r="P2503" s="514"/>
      <c r="Q2503" s="550"/>
      <c r="R2503" s="862"/>
      <c r="S2503" s="862"/>
    </row>
    <row r="2504" spans="1:19" s="3" customFormat="1" hidden="1" outlineLevel="1">
      <c r="A2504" s="30" t="s">
        <v>2178</v>
      </c>
      <c r="B2504" s="31" t="s">
        <v>1736</v>
      </c>
      <c r="C2504" s="370" t="s">
        <v>817</v>
      </c>
      <c r="D2504" s="32" t="s">
        <v>873</v>
      </c>
      <c r="E2504" s="43" t="s">
        <v>2912</v>
      </c>
      <c r="F2504" s="74" t="s">
        <v>874</v>
      </c>
      <c r="G2504" s="74" t="s">
        <v>34</v>
      </c>
      <c r="H2504" s="765">
        <v>3000</v>
      </c>
      <c r="I2504" s="426">
        <v>12.833333333333332</v>
      </c>
      <c r="J2504" s="369">
        <f t="shared" si="326"/>
        <v>38500</v>
      </c>
      <c r="K2504" s="426">
        <v>30</v>
      </c>
      <c r="L2504" s="369">
        <f t="shared" si="323"/>
        <v>90000</v>
      </c>
      <c r="M2504" s="369">
        <f t="shared" si="324"/>
        <v>42.833333333333329</v>
      </c>
      <c r="N2504" s="369">
        <f t="shared" si="325"/>
        <v>128499.99999999999</v>
      </c>
      <c r="O2504" s="113"/>
      <c r="P2504" s="514"/>
      <c r="Q2504" s="550"/>
      <c r="R2504" s="862"/>
      <c r="S2504" s="862"/>
    </row>
    <row r="2505" spans="1:19" s="3" customFormat="1" hidden="1" outlineLevel="1">
      <c r="A2505" s="30" t="s">
        <v>2179</v>
      </c>
      <c r="B2505" s="31" t="s">
        <v>1736</v>
      </c>
      <c r="C2505" s="370" t="s">
        <v>818</v>
      </c>
      <c r="D2505" s="32" t="s">
        <v>875</v>
      </c>
      <c r="E2505" s="43" t="s">
        <v>2912</v>
      </c>
      <c r="F2505" s="74" t="s">
        <v>759</v>
      </c>
      <c r="G2505" s="74" t="s">
        <v>34</v>
      </c>
      <c r="H2505" s="765">
        <v>3000</v>
      </c>
      <c r="I2505" s="426">
        <v>42.583333333333329</v>
      </c>
      <c r="J2505" s="369">
        <f t="shared" si="326"/>
        <v>127749.99999999999</v>
      </c>
      <c r="K2505" s="426">
        <v>30</v>
      </c>
      <c r="L2505" s="369">
        <f t="shared" si="323"/>
        <v>90000</v>
      </c>
      <c r="M2505" s="369">
        <f t="shared" si="324"/>
        <v>72.583333333333329</v>
      </c>
      <c r="N2505" s="369">
        <f t="shared" si="325"/>
        <v>217750</v>
      </c>
      <c r="O2505" s="113"/>
      <c r="P2505" s="514"/>
      <c r="Q2505" s="550"/>
      <c r="R2505" s="862"/>
      <c r="S2505" s="862"/>
    </row>
    <row r="2506" spans="1:19" s="3" customFormat="1" hidden="1" outlineLevel="1">
      <c r="A2506" s="30" t="s">
        <v>2180</v>
      </c>
      <c r="B2506" s="31" t="s">
        <v>1736</v>
      </c>
      <c r="C2506" s="370" t="s">
        <v>819</v>
      </c>
      <c r="D2506" s="32" t="s">
        <v>876</v>
      </c>
      <c r="E2506" s="43" t="s">
        <v>2912</v>
      </c>
      <c r="F2506" s="74" t="s">
        <v>759</v>
      </c>
      <c r="G2506" s="74" t="s">
        <v>34</v>
      </c>
      <c r="H2506" s="765">
        <v>3000</v>
      </c>
      <c r="I2506" s="426">
        <v>20.65</v>
      </c>
      <c r="J2506" s="369">
        <f t="shared" si="326"/>
        <v>61949.999999999993</v>
      </c>
      <c r="K2506" s="426">
        <v>30</v>
      </c>
      <c r="L2506" s="369">
        <f t="shared" si="323"/>
        <v>90000</v>
      </c>
      <c r="M2506" s="369">
        <f t="shared" si="324"/>
        <v>50.65</v>
      </c>
      <c r="N2506" s="369">
        <f t="shared" si="325"/>
        <v>151950</v>
      </c>
      <c r="O2506" s="113"/>
      <c r="P2506" s="514"/>
      <c r="Q2506" s="550"/>
      <c r="R2506" s="862"/>
      <c r="S2506" s="862"/>
    </row>
    <row r="2507" spans="1:19" s="3" customFormat="1" hidden="1" outlineLevel="1">
      <c r="A2507" s="587" t="s">
        <v>2181</v>
      </c>
      <c r="B2507" s="591" t="s">
        <v>1736</v>
      </c>
      <c r="C2507" s="102" t="s">
        <v>2923</v>
      </c>
      <c r="D2507" s="585"/>
      <c r="E2507" s="585"/>
      <c r="F2507" s="645"/>
      <c r="G2507" s="645"/>
      <c r="H2507" s="816"/>
      <c r="I2507" s="491"/>
      <c r="J2507" s="491"/>
      <c r="K2507" s="491"/>
      <c r="L2507" s="491"/>
      <c r="M2507" s="491"/>
      <c r="N2507" s="424"/>
      <c r="O2507" s="157"/>
      <c r="P2507" s="514"/>
      <c r="Q2507" s="550"/>
      <c r="R2507" s="862"/>
      <c r="S2507" s="862"/>
    </row>
    <row r="2508" spans="1:19" s="3" customFormat="1" hidden="1" outlineLevel="1">
      <c r="A2508" s="30" t="s">
        <v>2182</v>
      </c>
      <c r="B2508" s="31" t="s">
        <v>1736</v>
      </c>
      <c r="C2508" s="370" t="s">
        <v>820</v>
      </c>
      <c r="D2508" s="43" t="s">
        <v>2912</v>
      </c>
      <c r="E2508" s="43" t="s">
        <v>2912</v>
      </c>
      <c r="F2508" s="74" t="s">
        <v>759</v>
      </c>
      <c r="G2508" s="74" t="s">
        <v>34</v>
      </c>
      <c r="H2508" s="765">
        <v>16000</v>
      </c>
      <c r="I2508" s="426">
        <v>8.3800000000000008</v>
      </c>
      <c r="J2508" s="426">
        <f t="shared" si="326"/>
        <v>134080</v>
      </c>
      <c r="K2508" s="426">
        <v>20</v>
      </c>
      <c r="L2508" s="426">
        <f t="shared" si="323"/>
        <v>320000</v>
      </c>
      <c r="M2508" s="426">
        <f t="shared" si="324"/>
        <v>28.380000000000003</v>
      </c>
      <c r="N2508" s="426">
        <f t="shared" si="325"/>
        <v>454080.00000000006</v>
      </c>
      <c r="O2508" s="113"/>
      <c r="P2508" s="514"/>
      <c r="Q2508" s="550" t="s">
        <v>5907</v>
      </c>
      <c r="R2508" s="862"/>
      <c r="S2508" s="862"/>
    </row>
    <row r="2509" spans="1:19" s="3" customFormat="1" hidden="1" outlineLevel="1">
      <c r="A2509" s="30" t="s">
        <v>2183</v>
      </c>
      <c r="B2509" s="31" t="s">
        <v>1736</v>
      </c>
      <c r="C2509" s="370" t="s">
        <v>821</v>
      </c>
      <c r="D2509" s="43" t="s">
        <v>2912</v>
      </c>
      <c r="E2509" s="43" t="s">
        <v>2912</v>
      </c>
      <c r="F2509" s="74" t="s">
        <v>759</v>
      </c>
      <c r="G2509" s="74" t="s">
        <v>16</v>
      </c>
      <c r="H2509" s="765">
        <v>3800</v>
      </c>
      <c r="I2509" s="426">
        <v>5</v>
      </c>
      <c r="J2509" s="426">
        <f t="shared" si="326"/>
        <v>19000</v>
      </c>
      <c r="K2509" s="426">
        <v>1.05</v>
      </c>
      <c r="L2509" s="426">
        <f t="shared" si="323"/>
        <v>3990</v>
      </c>
      <c r="M2509" s="426">
        <f t="shared" si="324"/>
        <v>6.05</v>
      </c>
      <c r="N2509" s="426">
        <f t="shared" si="325"/>
        <v>22990</v>
      </c>
      <c r="O2509" s="113"/>
      <c r="P2509" s="514"/>
      <c r="Q2509" s="550"/>
      <c r="R2509" s="862"/>
      <c r="S2509" s="862"/>
    </row>
    <row r="2510" spans="1:19" s="3" customFormat="1" hidden="1" outlineLevel="1">
      <c r="A2510" s="30" t="s">
        <v>2184</v>
      </c>
      <c r="B2510" s="31" t="s">
        <v>1736</v>
      </c>
      <c r="C2510" s="370" t="s">
        <v>822</v>
      </c>
      <c r="D2510" s="43" t="s">
        <v>2912</v>
      </c>
      <c r="E2510" s="43" t="s">
        <v>2912</v>
      </c>
      <c r="F2510" s="74" t="s">
        <v>759</v>
      </c>
      <c r="G2510" s="74" t="s">
        <v>16</v>
      </c>
      <c r="H2510" s="765">
        <v>10</v>
      </c>
      <c r="I2510" s="426">
        <v>4083.3333333333335</v>
      </c>
      <c r="J2510" s="426">
        <f t="shared" si="326"/>
        <v>40833.333333333336</v>
      </c>
      <c r="K2510" s="426">
        <v>525</v>
      </c>
      <c r="L2510" s="426">
        <f t="shared" si="323"/>
        <v>5250</v>
      </c>
      <c r="M2510" s="426">
        <f t="shared" si="324"/>
        <v>4608.3333333333339</v>
      </c>
      <c r="N2510" s="426">
        <f t="shared" si="325"/>
        <v>46083.333333333343</v>
      </c>
      <c r="O2510" s="113"/>
      <c r="P2510" s="514"/>
      <c r="Q2510" s="550"/>
      <c r="R2510" s="862"/>
      <c r="S2510" s="862"/>
    </row>
    <row r="2511" spans="1:19" s="3" customFormat="1" hidden="1" outlineLevel="1">
      <c r="A2511" s="30" t="s">
        <v>2185</v>
      </c>
      <c r="B2511" s="31" t="s">
        <v>1736</v>
      </c>
      <c r="C2511" s="637" t="s">
        <v>823</v>
      </c>
      <c r="D2511" s="43" t="s">
        <v>2912</v>
      </c>
      <c r="E2511" s="43" t="s">
        <v>2912</v>
      </c>
      <c r="F2511" s="165" t="s">
        <v>759</v>
      </c>
      <c r="G2511" s="165" t="s">
        <v>31</v>
      </c>
      <c r="H2511" s="780">
        <v>10</v>
      </c>
      <c r="I2511" s="369">
        <v>137.66666666666666</v>
      </c>
      <c r="J2511" s="369">
        <f t="shared" si="326"/>
        <v>1376.6666666666665</v>
      </c>
      <c r="K2511" s="369">
        <v>17.7</v>
      </c>
      <c r="L2511" s="369">
        <f t="shared" si="323"/>
        <v>177</v>
      </c>
      <c r="M2511" s="369">
        <f t="shared" si="324"/>
        <v>155.36666666666665</v>
      </c>
      <c r="N2511" s="369">
        <f t="shared" si="325"/>
        <v>1553.6666666666665</v>
      </c>
      <c r="O2511" s="113"/>
      <c r="P2511" s="514"/>
      <c r="Q2511" s="550"/>
      <c r="R2511" s="862"/>
      <c r="S2511" s="862"/>
    </row>
    <row r="2512" spans="1:19" s="3" customFormat="1" hidden="1" outlineLevel="1">
      <c r="A2512" s="53" t="s">
        <v>2186</v>
      </c>
      <c r="B2512" s="590" t="s">
        <v>1736</v>
      </c>
      <c r="C2512" s="88" t="s">
        <v>2908</v>
      </c>
      <c r="D2512" s="592"/>
      <c r="E2512" s="592"/>
      <c r="F2512" s="77"/>
      <c r="G2512" s="77"/>
      <c r="H2512" s="784"/>
      <c r="I2512" s="483"/>
      <c r="J2512" s="483"/>
      <c r="K2512" s="483"/>
      <c r="L2512" s="483"/>
      <c r="M2512" s="483"/>
      <c r="N2512" s="427"/>
      <c r="O2512" s="159"/>
      <c r="P2512" s="514"/>
      <c r="Q2512" s="550"/>
      <c r="R2512" s="862"/>
      <c r="S2512" s="862"/>
    </row>
    <row r="2513" spans="1:19" s="3" customFormat="1" hidden="1" outlineLevel="1">
      <c r="A2513" s="587" t="s">
        <v>2187</v>
      </c>
      <c r="B2513" s="591" t="s">
        <v>1736</v>
      </c>
      <c r="C2513" s="102" t="s">
        <v>2909</v>
      </c>
      <c r="D2513" s="585"/>
      <c r="E2513" s="585"/>
      <c r="F2513" s="645"/>
      <c r="G2513" s="645"/>
      <c r="H2513" s="816"/>
      <c r="I2513" s="491"/>
      <c r="J2513" s="491"/>
      <c r="K2513" s="491"/>
      <c r="L2513" s="491"/>
      <c r="M2513" s="491"/>
      <c r="N2513" s="424"/>
      <c r="O2513" s="157"/>
      <c r="P2513" s="514"/>
      <c r="Q2513" s="550"/>
      <c r="R2513" s="862"/>
      <c r="S2513" s="862"/>
    </row>
    <row r="2514" spans="1:19" s="3" customFormat="1" hidden="1" outlineLevel="1">
      <c r="A2514" s="30" t="s">
        <v>2190</v>
      </c>
      <c r="B2514" s="31" t="s">
        <v>1736</v>
      </c>
      <c r="C2514" s="454" t="s">
        <v>824</v>
      </c>
      <c r="D2514" s="46" t="s">
        <v>860</v>
      </c>
      <c r="E2514" s="58" t="s">
        <v>2912</v>
      </c>
      <c r="F2514" s="80" t="s">
        <v>851</v>
      </c>
      <c r="G2514" s="80" t="s">
        <v>16</v>
      </c>
      <c r="H2514" s="763">
        <v>7</v>
      </c>
      <c r="I2514" s="425">
        <v>2858.3333333333335</v>
      </c>
      <c r="J2514" s="425">
        <f t="shared" si="326"/>
        <v>20008.333333333336</v>
      </c>
      <c r="K2514" s="425">
        <v>367.5</v>
      </c>
      <c r="L2514" s="425">
        <f t="shared" ref="L2514:L2525" si="327">H2514*K2514</f>
        <v>2572.5</v>
      </c>
      <c r="M2514" s="425">
        <f t="shared" ref="M2514:M2525" si="328">I2514+K2514</f>
        <v>3225.8333333333335</v>
      </c>
      <c r="N2514" s="425">
        <f t="shared" ref="N2514:N2525" si="329">H2514*M2514</f>
        <v>22580.833333333336</v>
      </c>
      <c r="O2514" s="113"/>
      <c r="P2514" s="514"/>
      <c r="Q2514" s="550"/>
      <c r="R2514" s="862"/>
      <c r="S2514" s="862"/>
    </row>
    <row r="2515" spans="1:19" s="3" customFormat="1" hidden="1" outlineLevel="1">
      <c r="A2515" s="30" t="s">
        <v>2191</v>
      </c>
      <c r="B2515" s="31" t="s">
        <v>1736</v>
      </c>
      <c r="C2515" s="370" t="s">
        <v>801</v>
      </c>
      <c r="D2515" s="32" t="s">
        <v>853</v>
      </c>
      <c r="E2515" s="43" t="s">
        <v>2912</v>
      </c>
      <c r="F2515" s="74" t="s">
        <v>854</v>
      </c>
      <c r="G2515" s="74" t="s">
        <v>16</v>
      </c>
      <c r="H2515" s="765">
        <v>7</v>
      </c>
      <c r="I2515" s="426">
        <v>1155</v>
      </c>
      <c r="J2515" s="426">
        <f t="shared" si="326"/>
        <v>8085</v>
      </c>
      <c r="K2515" s="426">
        <v>148.5</v>
      </c>
      <c r="L2515" s="426">
        <f t="shared" si="327"/>
        <v>1039.5</v>
      </c>
      <c r="M2515" s="426">
        <f t="shared" si="328"/>
        <v>1303.5</v>
      </c>
      <c r="N2515" s="426">
        <f t="shared" si="329"/>
        <v>9124.5</v>
      </c>
      <c r="O2515" s="113"/>
      <c r="P2515" s="514"/>
      <c r="Q2515" s="550"/>
      <c r="R2515" s="862"/>
      <c r="S2515" s="862"/>
    </row>
    <row r="2516" spans="1:19" s="3" customFormat="1" hidden="1" outlineLevel="1">
      <c r="A2516" s="30" t="s">
        <v>2192</v>
      </c>
      <c r="B2516" s="31" t="s">
        <v>1736</v>
      </c>
      <c r="C2516" s="370" t="s">
        <v>802</v>
      </c>
      <c r="D2516" s="32" t="s">
        <v>855</v>
      </c>
      <c r="E2516" s="43" t="s">
        <v>2912</v>
      </c>
      <c r="F2516" s="74" t="s">
        <v>851</v>
      </c>
      <c r="G2516" s="74" t="s">
        <v>16</v>
      </c>
      <c r="H2516" s="765">
        <v>7</v>
      </c>
      <c r="I2516" s="426">
        <v>4375</v>
      </c>
      <c r="J2516" s="426">
        <f t="shared" si="326"/>
        <v>30625</v>
      </c>
      <c r="K2516" s="426">
        <v>562.5</v>
      </c>
      <c r="L2516" s="426">
        <f t="shared" si="327"/>
        <v>3937.5</v>
      </c>
      <c r="M2516" s="426">
        <f t="shared" si="328"/>
        <v>4937.5</v>
      </c>
      <c r="N2516" s="426">
        <f t="shared" si="329"/>
        <v>34562.5</v>
      </c>
      <c r="O2516" s="113"/>
      <c r="P2516" s="514"/>
      <c r="Q2516" s="550"/>
      <c r="R2516" s="862"/>
      <c r="S2516" s="862"/>
    </row>
    <row r="2517" spans="1:19" s="3" customFormat="1" ht="41.4" hidden="1" outlineLevel="1">
      <c r="A2517" s="30" t="s">
        <v>2924</v>
      </c>
      <c r="B2517" s="31" t="s">
        <v>1736</v>
      </c>
      <c r="C2517" s="637" t="s">
        <v>3123</v>
      </c>
      <c r="D2517" s="43">
        <v>1007600</v>
      </c>
      <c r="E2517" s="43" t="s">
        <v>2912</v>
      </c>
      <c r="F2517" s="165" t="s">
        <v>709</v>
      </c>
      <c r="G2517" s="165" t="s">
        <v>16</v>
      </c>
      <c r="H2517" s="780">
        <v>5</v>
      </c>
      <c r="I2517" s="694">
        <v>31562.400000000001</v>
      </c>
      <c r="J2517" s="465">
        <f t="shared" si="326"/>
        <v>157812</v>
      </c>
      <c r="K2517" s="666">
        <v>4734.3599999999997</v>
      </c>
      <c r="L2517" s="465">
        <f t="shared" si="327"/>
        <v>23671.8</v>
      </c>
      <c r="M2517" s="465">
        <f t="shared" si="328"/>
        <v>36296.76</v>
      </c>
      <c r="N2517" s="465">
        <f t="shared" si="329"/>
        <v>181483.80000000002</v>
      </c>
      <c r="O2517" s="113"/>
      <c r="P2517" s="514"/>
      <c r="Q2517" s="550"/>
      <c r="R2517" s="862"/>
      <c r="S2517" s="862"/>
    </row>
    <row r="2518" spans="1:19" s="3" customFormat="1" hidden="1" outlineLevel="1">
      <c r="A2518" s="587" t="s">
        <v>2188</v>
      </c>
      <c r="B2518" s="591" t="s">
        <v>1736</v>
      </c>
      <c r="C2518" s="102" t="s">
        <v>2910</v>
      </c>
      <c r="D2518" s="585"/>
      <c r="E2518" s="585"/>
      <c r="F2518" s="645"/>
      <c r="G2518" s="645"/>
      <c r="H2518" s="816"/>
      <c r="I2518" s="491"/>
      <c r="J2518" s="491"/>
      <c r="K2518" s="491"/>
      <c r="L2518" s="491"/>
      <c r="M2518" s="491"/>
      <c r="N2518" s="424"/>
      <c r="O2518" s="157"/>
      <c r="P2518" s="514"/>
      <c r="Q2518" s="550"/>
      <c r="R2518" s="862"/>
      <c r="S2518" s="862"/>
    </row>
    <row r="2519" spans="1:19" s="3" customFormat="1" hidden="1" outlineLevel="1">
      <c r="A2519" s="30" t="s">
        <v>2193</v>
      </c>
      <c r="B2519" s="31" t="s">
        <v>1736</v>
      </c>
      <c r="C2519" s="454" t="s">
        <v>825</v>
      </c>
      <c r="D2519" s="46" t="s">
        <v>877</v>
      </c>
      <c r="E2519" s="58" t="s">
        <v>2912</v>
      </c>
      <c r="F2519" s="80" t="s">
        <v>851</v>
      </c>
      <c r="G2519" s="80" t="s">
        <v>16</v>
      </c>
      <c r="H2519" s="763">
        <v>15</v>
      </c>
      <c r="I2519" s="425">
        <v>1108.3333333333335</v>
      </c>
      <c r="J2519" s="425">
        <f t="shared" si="326"/>
        <v>16625.000000000004</v>
      </c>
      <c r="K2519" s="425">
        <v>142.5</v>
      </c>
      <c r="L2519" s="425">
        <f t="shared" si="327"/>
        <v>2137.5</v>
      </c>
      <c r="M2519" s="425">
        <f t="shared" si="328"/>
        <v>1250.8333333333335</v>
      </c>
      <c r="N2519" s="425">
        <f t="shared" si="329"/>
        <v>18762.500000000004</v>
      </c>
      <c r="O2519" s="113"/>
      <c r="P2519" s="514"/>
      <c r="Q2519" s="550"/>
      <c r="R2519" s="862"/>
      <c r="S2519" s="862"/>
    </row>
    <row r="2520" spans="1:19" s="3" customFormat="1" hidden="1" outlineLevel="1">
      <c r="A2520" s="30" t="s">
        <v>2194</v>
      </c>
      <c r="B2520" s="31" t="s">
        <v>1736</v>
      </c>
      <c r="C2520" s="370" t="s">
        <v>826</v>
      </c>
      <c r="D2520" s="32" t="s">
        <v>878</v>
      </c>
      <c r="E2520" s="43" t="s">
        <v>2912</v>
      </c>
      <c r="F2520" s="74" t="s">
        <v>851</v>
      </c>
      <c r="G2520" s="74" t="s">
        <v>16</v>
      </c>
      <c r="H2520" s="765">
        <v>190</v>
      </c>
      <c r="I2520" s="426">
        <v>1866.6666666666667</v>
      </c>
      <c r="J2520" s="369">
        <f t="shared" si="326"/>
        <v>354666.66666666669</v>
      </c>
      <c r="K2520" s="426">
        <v>240</v>
      </c>
      <c r="L2520" s="369">
        <f t="shared" si="327"/>
        <v>45600</v>
      </c>
      <c r="M2520" s="369">
        <f t="shared" si="328"/>
        <v>2106.666666666667</v>
      </c>
      <c r="N2520" s="369">
        <f t="shared" si="329"/>
        <v>400266.66666666674</v>
      </c>
      <c r="O2520" s="113"/>
      <c r="P2520" s="514"/>
      <c r="Q2520" s="550"/>
      <c r="R2520" s="862"/>
      <c r="S2520" s="862"/>
    </row>
    <row r="2521" spans="1:19" s="3" customFormat="1" hidden="1" outlineLevel="1">
      <c r="A2521" s="30" t="s">
        <v>2925</v>
      </c>
      <c r="B2521" s="31" t="s">
        <v>1736</v>
      </c>
      <c r="C2521" s="370" t="s">
        <v>2926</v>
      </c>
      <c r="D2521" s="32" t="s">
        <v>2927</v>
      </c>
      <c r="E2521" s="43" t="s">
        <v>2912</v>
      </c>
      <c r="F2521" s="74" t="s">
        <v>851</v>
      </c>
      <c r="G2521" s="74" t="s">
        <v>16</v>
      </c>
      <c r="H2521" s="765">
        <v>11</v>
      </c>
      <c r="I2521" s="426">
        <v>363</v>
      </c>
      <c r="J2521" s="426">
        <f t="shared" si="326"/>
        <v>3993</v>
      </c>
      <c r="K2521" s="426">
        <v>150</v>
      </c>
      <c r="L2521" s="426">
        <f t="shared" si="327"/>
        <v>1650</v>
      </c>
      <c r="M2521" s="426">
        <f t="shared" si="328"/>
        <v>513</v>
      </c>
      <c r="N2521" s="426">
        <f t="shared" si="329"/>
        <v>5643</v>
      </c>
      <c r="O2521" s="113"/>
      <c r="P2521" s="514"/>
      <c r="Q2521" s="550"/>
      <c r="R2521" s="862"/>
      <c r="S2521" s="862"/>
    </row>
    <row r="2522" spans="1:19" s="3" customFormat="1" hidden="1" outlineLevel="1">
      <c r="A2522" s="30" t="s">
        <v>2928</v>
      </c>
      <c r="B2522" s="31" t="s">
        <v>1736</v>
      </c>
      <c r="C2522" s="637" t="s">
        <v>2929</v>
      </c>
      <c r="D2522" s="43" t="s">
        <v>878</v>
      </c>
      <c r="E2522" s="43" t="s">
        <v>2912</v>
      </c>
      <c r="F2522" s="165" t="s">
        <v>851</v>
      </c>
      <c r="G2522" s="165" t="s">
        <v>16</v>
      </c>
      <c r="H2522" s="780">
        <v>113</v>
      </c>
      <c r="I2522" s="426">
        <v>2130</v>
      </c>
      <c r="J2522" s="369">
        <f t="shared" si="326"/>
        <v>240690</v>
      </c>
      <c r="K2522" s="426">
        <v>320</v>
      </c>
      <c r="L2522" s="369">
        <f t="shared" si="327"/>
        <v>36160</v>
      </c>
      <c r="M2522" s="369">
        <f t="shared" si="328"/>
        <v>2450</v>
      </c>
      <c r="N2522" s="369">
        <f t="shared" si="329"/>
        <v>276850</v>
      </c>
      <c r="O2522" s="113"/>
      <c r="P2522" s="514"/>
      <c r="Q2522" s="550"/>
      <c r="R2522" s="862"/>
      <c r="S2522" s="862"/>
    </row>
    <row r="2523" spans="1:19" s="3" customFormat="1" hidden="1" outlineLevel="1">
      <c r="A2523" s="587" t="s">
        <v>2189</v>
      </c>
      <c r="B2523" s="591" t="s">
        <v>1736</v>
      </c>
      <c r="C2523" s="102" t="s">
        <v>2911</v>
      </c>
      <c r="D2523" s="585"/>
      <c r="E2523" s="585"/>
      <c r="F2523" s="645"/>
      <c r="G2523" s="645"/>
      <c r="H2523" s="816"/>
      <c r="I2523" s="491"/>
      <c r="J2523" s="491"/>
      <c r="K2523" s="491"/>
      <c r="L2523" s="491"/>
      <c r="M2523" s="491"/>
      <c r="N2523" s="424"/>
      <c r="O2523" s="157"/>
      <c r="P2523" s="514"/>
      <c r="Q2523" s="550"/>
      <c r="R2523" s="862"/>
      <c r="S2523" s="862"/>
    </row>
    <row r="2524" spans="1:19" s="3" customFormat="1" hidden="1" outlineLevel="1">
      <c r="A2524" s="30" t="s">
        <v>2195</v>
      </c>
      <c r="B2524" s="31" t="s">
        <v>1736</v>
      </c>
      <c r="C2524" s="454" t="s">
        <v>815</v>
      </c>
      <c r="D2524" s="46" t="s">
        <v>871</v>
      </c>
      <c r="E2524" s="58" t="s">
        <v>2912</v>
      </c>
      <c r="F2524" s="80" t="s">
        <v>759</v>
      </c>
      <c r="G2524" s="80" t="s">
        <v>34</v>
      </c>
      <c r="H2524" s="763">
        <v>1200</v>
      </c>
      <c r="I2524" s="425">
        <v>50.166666666666664</v>
      </c>
      <c r="J2524" s="475">
        <f t="shared" si="326"/>
        <v>60200</v>
      </c>
      <c r="K2524" s="425">
        <v>30</v>
      </c>
      <c r="L2524" s="475">
        <f t="shared" si="327"/>
        <v>36000</v>
      </c>
      <c r="M2524" s="475">
        <f t="shared" si="328"/>
        <v>80.166666666666657</v>
      </c>
      <c r="N2524" s="475">
        <f t="shared" si="329"/>
        <v>96199.999999999985</v>
      </c>
      <c r="O2524" s="113"/>
      <c r="P2524" s="514"/>
      <c r="Q2524" s="550"/>
      <c r="R2524" s="862"/>
      <c r="S2524" s="862"/>
    </row>
    <row r="2525" spans="1:19" s="3" customFormat="1" hidden="1" outlineLevel="1">
      <c r="A2525" s="30" t="s">
        <v>2196</v>
      </c>
      <c r="B2525" s="31" t="s">
        <v>1736</v>
      </c>
      <c r="C2525" s="637" t="s">
        <v>827</v>
      </c>
      <c r="D2525" s="43" t="s">
        <v>879</v>
      </c>
      <c r="E2525" s="43" t="s">
        <v>2912</v>
      </c>
      <c r="F2525" s="165" t="s">
        <v>759</v>
      </c>
      <c r="G2525" s="165" t="s">
        <v>34</v>
      </c>
      <c r="H2525" s="780">
        <v>5000</v>
      </c>
      <c r="I2525" s="369">
        <v>29.166666666666668</v>
      </c>
      <c r="J2525" s="369">
        <f t="shared" si="326"/>
        <v>145833.33333333334</v>
      </c>
      <c r="K2525" s="369">
        <v>30</v>
      </c>
      <c r="L2525" s="369">
        <f t="shared" si="327"/>
        <v>150000</v>
      </c>
      <c r="M2525" s="369">
        <f t="shared" si="328"/>
        <v>59.166666666666671</v>
      </c>
      <c r="N2525" s="369">
        <f t="shared" si="329"/>
        <v>295833.33333333337</v>
      </c>
      <c r="O2525" s="113"/>
      <c r="P2525" s="514"/>
      <c r="Q2525" s="550"/>
      <c r="R2525" s="862"/>
      <c r="S2525" s="862"/>
    </row>
    <row r="2526" spans="1:19" s="6" customFormat="1" ht="27.6" collapsed="1">
      <c r="A2526" s="248" t="s">
        <v>2204</v>
      </c>
      <c r="B2526" s="249" t="s">
        <v>1738</v>
      </c>
      <c r="C2526" s="275" t="s">
        <v>1737</v>
      </c>
      <c r="D2526" s="275"/>
      <c r="E2526" s="275"/>
      <c r="F2526" s="275"/>
      <c r="G2526" s="276"/>
      <c r="H2526" s="277"/>
      <c r="I2526" s="741"/>
      <c r="J2526" s="413">
        <f>SUM(J2528:J2811)</f>
        <v>16854020.833333325</v>
      </c>
      <c r="K2526" s="413"/>
      <c r="L2526" s="413">
        <f>SUM(L2528:L2811)</f>
        <v>3427210.0535000023</v>
      </c>
      <c r="M2526" s="413"/>
      <c r="N2526" s="413">
        <f>SUM(N2528:N2811)</f>
        <v>20281230.886833325</v>
      </c>
      <c r="O2526" s="278"/>
      <c r="P2526" s="510"/>
      <c r="Q2526" s="546"/>
      <c r="R2526" s="862"/>
      <c r="S2526" s="862"/>
    </row>
    <row r="2527" spans="1:19" s="3" customFormat="1" hidden="1" outlineLevel="1">
      <c r="A2527" s="462">
        <v>36904</v>
      </c>
      <c r="B2527" s="34" t="s">
        <v>1738</v>
      </c>
      <c r="C2527" s="270" t="s">
        <v>880</v>
      </c>
      <c r="D2527" s="270"/>
      <c r="E2527" s="270"/>
      <c r="F2527" s="270"/>
      <c r="G2527" s="27"/>
      <c r="H2527" s="288"/>
      <c r="I2527" s="499">
        <v>0</v>
      </c>
      <c r="J2527" s="420"/>
      <c r="K2527" s="420"/>
      <c r="L2527" s="420"/>
      <c r="M2527" s="420"/>
      <c r="N2527" s="420"/>
      <c r="O2527" s="64"/>
      <c r="P2527" s="514"/>
      <c r="Q2527" s="550"/>
      <c r="R2527" s="862"/>
      <c r="S2527" s="862"/>
    </row>
    <row r="2528" spans="1:19" s="3" customFormat="1" hidden="1" outlineLevel="1">
      <c r="A2528" s="30" t="s">
        <v>2205</v>
      </c>
      <c r="B2528" s="219" t="s">
        <v>1738</v>
      </c>
      <c r="C2528" s="265" t="s">
        <v>881</v>
      </c>
      <c r="D2528" s="265"/>
      <c r="E2528" s="265"/>
      <c r="F2528" s="265" t="s">
        <v>957</v>
      </c>
      <c r="G2528" s="190" t="s">
        <v>29</v>
      </c>
      <c r="H2528" s="260">
        <v>1</v>
      </c>
      <c r="I2528" s="746">
        <v>192499.99999999997</v>
      </c>
      <c r="J2528" s="408">
        <f t="shared" ref="J2528:J2572" si="330">H2528*I2528</f>
        <v>192499.99999999997</v>
      </c>
      <c r="K2528" s="421">
        <v>32917.5</v>
      </c>
      <c r="L2528" s="408">
        <f t="shared" ref="L2528:L2561" si="331">H2528*K2528</f>
        <v>32917.5</v>
      </c>
      <c r="M2528" s="408">
        <f t="shared" ref="M2528:M2561" si="332">I2528+K2528</f>
        <v>225417.49999999997</v>
      </c>
      <c r="N2528" s="408">
        <f t="shared" ref="N2528:N2561" si="333">H2528*M2528</f>
        <v>225417.49999999997</v>
      </c>
      <c r="O2528" s="299"/>
      <c r="P2528" s="514"/>
      <c r="Q2528" s="550"/>
      <c r="R2528" s="862"/>
      <c r="S2528" s="862"/>
    </row>
    <row r="2529" spans="1:19" s="3" customFormat="1" hidden="1" outlineLevel="1">
      <c r="A2529" s="30" t="s">
        <v>2206</v>
      </c>
      <c r="B2529" s="219" t="s">
        <v>1738</v>
      </c>
      <c r="C2529" s="265" t="s">
        <v>882</v>
      </c>
      <c r="D2529" s="265"/>
      <c r="E2529" s="265"/>
      <c r="F2529" s="265" t="s">
        <v>957</v>
      </c>
      <c r="G2529" s="190" t="s">
        <v>29</v>
      </c>
      <c r="H2529" s="260">
        <v>1</v>
      </c>
      <c r="I2529" s="746">
        <v>3383.333333333333</v>
      </c>
      <c r="J2529" s="408">
        <f t="shared" si="330"/>
        <v>3383.333333333333</v>
      </c>
      <c r="K2529" s="421">
        <v>578.55000000000007</v>
      </c>
      <c r="L2529" s="408">
        <f t="shared" si="331"/>
        <v>578.55000000000007</v>
      </c>
      <c r="M2529" s="408">
        <f t="shared" si="332"/>
        <v>3961.8833333333332</v>
      </c>
      <c r="N2529" s="408">
        <f t="shared" si="333"/>
        <v>3961.8833333333332</v>
      </c>
      <c r="O2529" s="299"/>
      <c r="P2529" s="514"/>
      <c r="Q2529" s="550"/>
      <c r="R2529" s="862"/>
      <c r="S2529" s="862"/>
    </row>
    <row r="2530" spans="1:19" s="3" customFormat="1" hidden="1" outlineLevel="1">
      <c r="A2530" s="30" t="s">
        <v>2207</v>
      </c>
      <c r="B2530" s="219" t="s">
        <v>1738</v>
      </c>
      <c r="C2530" s="265" t="s">
        <v>883</v>
      </c>
      <c r="D2530" s="265"/>
      <c r="E2530" s="265"/>
      <c r="F2530" s="265" t="s">
        <v>957</v>
      </c>
      <c r="G2530" s="190" t="s">
        <v>29</v>
      </c>
      <c r="H2530" s="260">
        <v>2</v>
      </c>
      <c r="I2530" s="746">
        <v>12599.999999999998</v>
      </c>
      <c r="J2530" s="408">
        <f t="shared" si="330"/>
        <v>25199.999999999996</v>
      </c>
      <c r="K2530" s="421">
        <v>2154.6</v>
      </c>
      <c r="L2530" s="408">
        <f t="shared" si="331"/>
        <v>4309.2</v>
      </c>
      <c r="M2530" s="408">
        <f t="shared" si="332"/>
        <v>14754.599999999999</v>
      </c>
      <c r="N2530" s="408">
        <f t="shared" si="333"/>
        <v>29509.199999999997</v>
      </c>
      <c r="O2530" s="299"/>
      <c r="P2530" s="514"/>
      <c r="Q2530" s="550"/>
      <c r="R2530" s="862"/>
      <c r="S2530" s="862"/>
    </row>
    <row r="2531" spans="1:19" s="3" customFormat="1" hidden="1" outlineLevel="1">
      <c r="A2531" s="30" t="s">
        <v>2208</v>
      </c>
      <c r="B2531" s="219" t="s">
        <v>1738</v>
      </c>
      <c r="C2531" s="265" t="s">
        <v>884</v>
      </c>
      <c r="D2531" s="265"/>
      <c r="E2531" s="265"/>
      <c r="F2531" s="265" t="s">
        <v>957</v>
      </c>
      <c r="G2531" s="190" t="s">
        <v>29</v>
      </c>
      <c r="H2531" s="260">
        <v>2</v>
      </c>
      <c r="I2531" s="746">
        <v>4316.666666666667</v>
      </c>
      <c r="J2531" s="408">
        <f t="shared" si="330"/>
        <v>8633.3333333333339</v>
      </c>
      <c r="K2531" s="421">
        <v>738.15000000000009</v>
      </c>
      <c r="L2531" s="408">
        <f t="shared" si="331"/>
        <v>1476.3000000000002</v>
      </c>
      <c r="M2531" s="408">
        <f t="shared" si="332"/>
        <v>5054.8166666666675</v>
      </c>
      <c r="N2531" s="408">
        <f t="shared" si="333"/>
        <v>10109.633333333335</v>
      </c>
      <c r="O2531" s="299"/>
      <c r="P2531" s="514"/>
      <c r="Q2531" s="550"/>
      <c r="R2531" s="862"/>
      <c r="S2531" s="862"/>
    </row>
    <row r="2532" spans="1:19" s="3" customFormat="1" hidden="1" outlineLevel="1">
      <c r="A2532" s="30" t="s">
        <v>2209</v>
      </c>
      <c r="B2532" s="219" t="s">
        <v>1738</v>
      </c>
      <c r="C2532" s="265" t="s">
        <v>885</v>
      </c>
      <c r="D2532" s="265"/>
      <c r="E2532" s="265"/>
      <c r="F2532" s="265" t="s">
        <v>957</v>
      </c>
      <c r="G2532" s="190" t="s">
        <v>29</v>
      </c>
      <c r="H2532" s="260">
        <v>6</v>
      </c>
      <c r="I2532" s="746">
        <v>23625</v>
      </c>
      <c r="J2532" s="408">
        <f t="shared" si="330"/>
        <v>141750</v>
      </c>
      <c r="K2532" s="421">
        <v>4039.875</v>
      </c>
      <c r="L2532" s="408">
        <f t="shared" si="331"/>
        <v>24239.25</v>
      </c>
      <c r="M2532" s="408">
        <f t="shared" si="332"/>
        <v>27664.875</v>
      </c>
      <c r="N2532" s="408">
        <f t="shared" si="333"/>
        <v>165989.25</v>
      </c>
      <c r="O2532" s="299"/>
      <c r="P2532" s="514"/>
      <c r="Q2532" s="550"/>
      <c r="R2532" s="862"/>
      <c r="S2532" s="862"/>
    </row>
    <row r="2533" spans="1:19" s="3" customFormat="1" hidden="1" outlineLevel="1">
      <c r="A2533" s="30" t="s">
        <v>2210</v>
      </c>
      <c r="B2533" s="219" t="s">
        <v>1738</v>
      </c>
      <c r="C2533" s="265" t="s">
        <v>886</v>
      </c>
      <c r="D2533" s="265"/>
      <c r="E2533" s="265"/>
      <c r="F2533" s="265" t="s">
        <v>957</v>
      </c>
      <c r="G2533" s="190" t="s">
        <v>29</v>
      </c>
      <c r="H2533" s="260">
        <v>5</v>
      </c>
      <c r="I2533" s="746">
        <v>30800</v>
      </c>
      <c r="J2533" s="408">
        <f t="shared" si="330"/>
        <v>154000</v>
      </c>
      <c r="K2533" s="421">
        <v>5266.8</v>
      </c>
      <c r="L2533" s="408">
        <f t="shared" si="331"/>
        <v>26334</v>
      </c>
      <c r="M2533" s="408">
        <f t="shared" si="332"/>
        <v>36066.800000000003</v>
      </c>
      <c r="N2533" s="408">
        <f t="shared" si="333"/>
        <v>180334</v>
      </c>
      <c r="O2533" s="299"/>
      <c r="P2533" s="514"/>
      <c r="Q2533" s="550"/>
      <c r="R2533" s="862"/>
      <c r="S2533" s="862"/>
    </row>
    <row r="2534" spans="1:19" s="3" customFormat="1" ht="27.6" hidden="1" outlineLevel="1">
      <c r="A2534" s="30" t="s">
        <v>2211</v>
      </c>
      <c r="B2534" s="219" t="s">
        <v>1738</v>
      </c>
      <c r="C2534" s="265" t="s">
        <v>887</v>
      </c>
      <c r="D2534" s="265"/>
      <c r="E2534" s="265"/>
      <c r="F2534" s="265" t="s">
        <v>957</v>
      </c>
      <c r="G2534" s="190" t="s">
        <v>29</v>
      </c>
      <c r="H2534" s="260">
        <v>2</v>
      </c>
      <c r="I2534" s="746">
        <v>33366.666666666672</v>
      </c>
      <c r="J2534" s="408">
        <f t="shared" si="330"/>
        <v>66733.333333333343</v>
      </c>
      <c r="K2534" s="421">
        <v>5705.7000000000007</v>
      </c>
      <c r="L2534" s="408">
        <f t="shared" si="331"/>
        <v>11411.400000000001</v>
      </c>
      <c r="M2534" s="408">
        <f t="shared" si="332"/>
        <v>39072.366666666669</v>
      </c>
      <c r="N2534" s="408">
        <f t="shared" si="333"/>
        <v>78144.733333333337</v>
      </c>
      <c r="O2534" s="299"/>
      <c r="P2534" s="514"/>
      <c r="Q2534" s="550"/>
      <c r="R2534" s="862"/>
      <c r="S2534" s="862"/>
    </row>
    <row r="2535" spans="1:19" s="3" customFormat="1" hidden="1" outlineLevel="1">
      <c r="A2535" s="30" t="s">
        <v>2212</v>
      </c>
      <c r="B2535" s="219" t="s">
        <v>1738</v>
      </c>
      <c r="C2535" s="265" t="s">
        <v>888</v>
      </c>
      <c r="D2535" s="265"/>
      <c r="E2535" s="265"/>
      <c r="F2535" s="265" t="s">
        <v>957</v>
      </c>
      <c r="G2535" s="190" t="s">
        <v>29</v>
      </c>
      <c r="H2535" s="260">
        <v>3</v>
      </c>
      <c r="I2535" s="746">
        <v>34883.333333333336</v>
      </c>
      <c r="J2535" s="408">
        <f t="shared" si="330"/>
        <v>104650</v>
      </c>
      <c r="K2535" s="421">
        <v>5965.05</v>
      </c>
      <c r="L2535" s="408">
        <f t="shared" si="331"/>
        <v>17895.150000000001</v>
      </c>
      <c r="M2535" s="408">
        <f t="shared" si="332"/>
        <v>40848.383333333339</v>
      </c>
      <c r="N2535" s="408">
        <f t="shared" si="333"/>
        <v>122545.15000000002</v>
      </c>
      <c r="O2535" s="299"/>
      <c r="P2535" s="514"/>
      <c r="Q2535" s="550"/>
      <c r="R2535" s="862"/>
      <c r="S2535" s="862"/>
    </row>
    <row r="2536" spans="1:19" s="3" customFormat="1" hidden="1" outlineLevel="1">
      <c r="A2536" s="30" t="s">
        <v>2213</v>
      </c>
      <c r="B2536" s="219" t="s">
        <v>1738</v>
      </c>
      <c r="C2536" s="265" t="s">
        <v>889</v>
      </c>
      <c r="D2536" s="265"/>
      <c r="E2536" s="265"/>
      <c r="F2536" s="265" t="s">
        <v>957</v>
      </c>
      <c r="G2536" s="190" t="s">
        <v>29</v>
      </c>
      <c r="H2536" s="260">
        <v>16</v>
      </c>
      <c r="I2536" s="746">
        <v>3931.666666666667</v>
      </c>
      <c r="J2536" s="408">
        <f t="shared" si="330"/>
        <v>62906.666666666672</v>
      </c>
      <c r="K2536" s="421">
        <v>672.31500000000005</v>
      </c>
      <c r="L2536" s="408">
        <f t="shared" si="331"/>
        <v>10757.04</v>
      </c>
      <c r="M2536" s="408">
        <f t="shared" si="332"/>
        <v>4603.9816666666666</v>
      </c>
      <c r="N2536" s="408">
        <f t="shared" si="333"/>
        <v>73663.706666666665</v>
      </c>
      <c r="O2536" s="299"/>
      <c r="P2536" s="514"/>
      <c r="Q2536" s="550"/>
      <c r="R2536" s="862"/>
      <c r="S2536" s="862"/>
    </row>
    <row r="2537" spans="1:19" s="3" customFormat="1" hidden="1" outlineLevel="1">
      <c r="A2537" s="30" t="s">
        <v>2214</v>
      </c>
      <c r="B2537" s="219" t="s">
        <v>1738</v>
      </c>
      <c r="C2537" s="265" t="s">
        <v>890</v>
      </c>
      <c r="D2537" s="265"/>
      <c r="E2537" s="265"/>
      <c r="F2537" s="265" t="s">
        <v>957</v>
      </c>
      <c r="G2537" s="190" t="s">
        <v>29</v>
      </c>
      <c r="H2537" s="260">
        <v>2</v>
      </c>
      <c r="I2537" s="746">
        <v>6731.6666666666661</v>
      </c>
      <c r="J2537" s="408">
        <f t="shared" si="330"/>
        <v>13463.333333333332</v>
      </c>
      <c r="K2537" s="421">
        <v>383.70500000000004</v>
      </c>
      <c r="L2537" s="408">
        <f t="shared" si="331"/>
        <v>767.41000000000008</v>
      </c>
      <c r="M2537" s="408">
        <f t="shared" si="332"/>
        <v>7115.371666666666</v>
      </c>
      <c r="N2537" s="408">
        <f t="shared" si="333"/>
        <v>14230.743333333332</v>
      </c>
      <c r="O2537" s="299"/>
      <c r="P2537" s="514"/>
      <c r="Q2537" s="550"/>
      <c r="R2537" s="862"/>
      <c r="S2537" s="862"/>
    </row>
    <row r="2538" spans="1:19" s="3" customFormat="1" ht="27.6" hidden="1" outlineLevel="1">
      <c r="A2538" s="30" t="s">
        <v>2215</v>
      </c>
      <c r="B2538" s="219" t="s">
        <v>1738</v>
      </c>
      <c r="C2538" s="265" t="s">
        <v>891</v>
      </c>
      <c r="D2538" s="265"/>
      <c r="E2538" s="265"/>
      <c r="F2538" s="265" t="s">
        <v>957</v>
      </c>
      <c r="G2538" s="190" t="s">
        <v>31</v>
      </c>
      <c r="H2538" s="260">
        <v>1</v>
      </c>
      <c r="I2538" s="746">
        <v>14583.333333333334</v>
      </c>
      <c r="J2538" s="408">
        <f t="shared" si="330"/>
        <v>14583.333333333334</v>
      </c>
      <c r="K2538" s="421">
        <v>2493.75</v>
      </c>
      <c r="L2538" s="408">
        <f t="shared" si="331"/>
        <v>2493.75</v>
      </c>
      <c r="M2538" s="408">
        <f t="shared" si="332"/>
        <v>17077.083333333336</v>
      </c>
      <c r="N2538" s="408">
        <f t="shared" si="333"/>
        <v>17077.083333333336</v>
      </c>
      <c r="O2538" s="299"/>
      <c r="P2538" s="514"/>
      <c r="Q2538" s="550"/>
      <c r="R2538" s="862"/>
      <c r="S2538" s="862"/>
    </row>
    <row r="2539" spans="1:19" s="3" customFormat="1" ht="41.4" hidden="1" outlineLevel="1">
      <c r="A2539" s="30" t="s">
        <v>2216</v>
      </c>
      <c r="B2539" s="219" t="s">
        <v>1738</v>
      </c>
      <c r="C2539" s="265" t="s">
        <v>892</v>
      </c>
      <c r="D2539" s="265"/>
      <c r="E2539" s="265"/>
      <c r="F2539" s="265" t="s">
        <v>958</v>
      </c>
      <c r="G2539" s="190" t="s">
        <v>31</v>
      </c>
      <c r="H2539" s="260">
        <v>1</v>
      </c>
      <c r="I2539" s="746">
        <v>4258.3333333333339</v>
      </c>
      <c r="J2539" s="408">
        <f t="shared" si="330"/>
        <v>4258.3333333333339</v>
      </c>
      <c r="K2539" s="421">
        <v>728.17500000000007</v>
      </c>
      <c r="L2539" s="408">
        <f t="shared" si="331"/>
        <v>728.17500000000007</v>
      </c>
      <c r="M2539" s="408">
        <f t="shared" si="332"/>
        <v>4986.5083333333341</v>
      </c>
      <c r="N2539" s="408">
        <f t="shared" si="333"/>
        <v>4986.5083333333341</v>
      </c>
      <c r="O2539" s="299"/>
      <c r="P2539" s="514"/>
      <c r="Q2539" s="550"/>
      <c r="R2539" s="862"/>
      <c r="S2539" s="862"/>
    </row>
    <row r="2540" spans="1:19" s="3" customFormat="1" hidden="1" outlineLevel="1">
      <c r="A2540" s="91" t="s">
        <v>5224</v>
      </c>
      <c r="B2540" s="34" t="s">
        <v>1738</v>
      </c>
      <c r="C2540" s="270" t="s">
        <v>880</v>
      </c>
      <c r="D2540" s="270"/>
      <c r="E2540" s="270"/>
      <c r="F2540" s="270"/>
      <c r="G2540" s="27"/>
      <c r="H2540" s="288"/>
      <c r="I2540" s="499">
        <v>0</v>
      </c>
      <c r="J2540" s="420"/>
      <c r="K2540" s="420"/>
      <c r="L2540" s="420"/>
      <c r="M2540" s="420"/>
      <c r="N2540" s="420"/>
      <c r="O2540" s="64"/>
      <c r="P2540" s="514"/>
      <c r="Q2540" s="550"/>
      <c r="R2540" s="862"/>
      <c r="S2540" s="862"/>
    </row>
    <row r="2541" spans="1:19" s="3" customFormat="1" hidden="1" outlineLevel="1">
      <c r="A2541" s="30" t="s">
        <v>4958</v>
      </c>
      <c r="B2541" s="219" t="s">
        <v>1738</v>
      </c>
      <c r="C2541" s="265" t="s">
        <v>881</v>
      </c>
      <c r="D2541" s="265"/>
      <c r="E2541" s="265"/>
      <c r="F2541" s="265" t="s">
        <v>957</v>
      </c>
      <c r="G2541" s="190" t="s">
        <v>29</v>
      </c>
      <c r="H2541" s="260">
        <v>1</v>
      </c>
      <c r="I2541" s="746">
        <v>192499.99999999997</v>
      </c>
      <c r="J2541" s="408">
        <f t="shared" si="330"/>
        <v>192499.99999999997</v>
      </c>
      <c r="K2541" s="421">
        <v>32917.5</v>
      </c>
      <c r="L2541" s="408">
        <f t="shared" si="331"/>
        <v>32917.5</v>
      </c>
      <c r="M2541" s="408">
        <f t="shared" si="332"/>
        <v>225417.49999999997</v>
      </c>
      <c r="N2541" s="408">
        <f t="shared" si="333"/>
        <v>225417.49999999997</v>
      </c>
      <c r="O2541" s="299"/>
      <c r="P2541" s="514"/>
      <c r="Q2541" s="550"/>
      <c r="R2541" s="862"/>
      <c r="S2541" s="862"/>
    </row>
    <row r="2542" spans="1:19" s="3" customFormat="1" hidden="1" outlineLevel="1">
      <c r="A2542" s="30" t="s">
        <v>4959</v>
      </c>
      <c r="B2542" s="219" t="s">
        <v>1738</v>
      </c>
      <c r="C2542" s="265" t="s">
        <v>882</v>
      </c>
      <c r="D2542" s="265"/>
      <c r="E2542" s="265"/>
      <c r="F2542" s="265" t="s">
        <v>957</v>
      </c>
      <c r="G2542" s="190" t="s">
        <v>29</v>
      </c>
      <c r="H2542" s="260">
        <v>1</v>
      </c>
      <c r="I2542" s="746">
        <v>3383.333333333333</v>
      </c>
      <c r="J2542" s="408">
        <f t="shared" si="330"/>
        <v>3383.333333333333</v>
      </c>
      <c r="K2542" s="421">
        <v>578.55000000000007</v>
      </c>
      <c r="L2542" s="408">
        <f t="shared" si="331"/>
        <v>578.55000000000007</v>
      </c>
      <c r="M2542" s="408">
        <f t="shared" si="332"/>
        <v>3961.8833333333332</v>
      </c>
      <c r="N2542" s="408">
        <f t="shared" si="333"/>
        <v>3961.8833333333332</v>
      </c>
      <c r="O2542" s="299"/>
      <c r="P2542" s="514"/>
      <c r="Q2542" s="550"/>
      <c r="R2542" s="862"/>
      <c r="S2542" s="862"/>
    </row>
    <row r="2543" spans="1:19" s="3" customFormat="1" hidden="1" outlineLevel="1">
      <c r="A2543" s="30" t="s">
        <v>4960</v>
      </c>
      <c r="B2543" s="219" t="s">
        <v>1738</v>
      </c>
      <c r="C2543" s="265" t="s">
        <v>883</v>
      </c>
      <c r="D2543" s="265"/>
      <c r="E2543" s="265"/>
      <c r="F2543" s="265" t="s">
        <v>957</v>
      </c>
      <c r="G2543" s="190" t="s">
        <v>29</v>
      </c>
      <c r="H2543" s="260">
        <v>2</v>
      </c>
      <c r="I2543" s="746">
        <v>12599.999999999998</v>
      </c>
      <c r="J2543" s="408">
        <f t="shared" si="330"/>
        <v>25199.999999999996</v>
      </c>
      <c r="K2543" s="421">
        <v>2154.6</v>
      </c>
      <c r="L2543" s="408">
        <f t="shared" si="331"/>
        <v>4309.2</v>
      </c>
      <c r="M2543" s="408">
        <f t="shared" si="332"/>
        <v>14754.599999999999</v>
      </c>
      <c r="N2543" s="408">
        <f t="shared" si="333"/>
        <v>29509.199999999997</v>
      </c>
      <c r="O2543" s="299"/>
      <c r="P2543" s="514"/>
      <c r="Q2543" s="550"/>
      <c r="R2543" s="862"/>
      <c r="S2543" s="862"/>
    </row>
    <row r="2544" spans="1:19" s="3" customFormat="1" hidden="1" outlineLevel="1">
      <c r="A2544" s="30" t="s">
        <v>4961</v>
      </c>
      <c r="B2544" s="219" t="s">
        <v>1738</v>
      </c>
      <c r="C2544" s="265" t="s">
        <v>884</v>
      </c>
      <c r="D2544" s="265"/>
      <c r="E2544" s="265"/>
      <c r="F2544" s="265" t="s">
        <v>957</v>
      </c>
      <c r="G2544" s="190" t="s">
        <v>29</v>
      </c>
      <c r="H2544" s="260">
        <v>2</v>
      </c>
      <c r="I2544" s="746">
        <v>4316.666666666667</v>
      </c>
      <c r="J2544" s="408">
        <f t="shared" si="330"/>
        <v>8633.3333333333339</v>
      </c>
      <c r="K2544" s="421">
        <v>738.15000000000009</v>
      </c>
      <c r="L2544" s="408">
        <f t="shared" si="331"/>
        <v>1476.3000000000002</v>
      </c>
      <c r="M2544" s="408">
        <f t="shared" si="332"/>
        <v>5054.8166666666675</v>
      </c>
      <c r="N2544" s="408">
        <f t="shared" si="333"/>
        <v>10109.633333333335</v>
      </c>
      <c r="O2544" s="299"/>
      <c r="P2544" s="514"/>
      <c r="Q2544" s="550"/>
      <c r="R2544" s="862"/>
      <c r="S2544" s="862"/>
    </row>
    <row r="2545" spans="1:19" s="3" customFormat="1" hidden="1" outlineLevel="1">
      <c r="A2545" s="30" t="s">
        <v>4962</v>
      </c>
      <c r="B2545" s="219" t="s">
        <v>1738</v>
      </c>
      <c r="C2545" s="265" t="s">
        <v>885</v>
      </c>
      <c r="D2545" s="265"/>
      <c r="E2545" s="265"/>
      <c r="F2545" s="265" t="s">
        <v>957</v>
      </c>
      <c r="G2545" s="190" t="s">
        <v>29</v>
      </c>
      <c r="H2545" s="260">
        <v>6</v>
      </c>
      <c r="I2545" s="746">
        <v>23625</v>
      </c>
      <c r="J2545" s="408">
        <f t="shared" si="330"/>
        <v>141750</v>
      </c>
      <c r="K2545" s="421">
        <v>4039.875</v>
      </c>
      <c r="L2545" s="408">
        <f t="shared" si="331"/>
        <v>24239.25</v>
      </c>
      <c r="M2545" s="408">
        <f t="shared" si="332"/>
        <v>27664.875</v>
      </c>
      <c r="N2545" s="408">
        <f t="shared" si="333"/>
        <v>165989.25</v>
      </c>
      <c r="O2545" s="299"/>
      <c r="P2545" s="514"/>
      <c r="Q2545" s="550"/>
      <c r="R2545" s="862"/>
      <c r="S2545" s="862"/>
    </row>
    <row r="2546" spans="1:19" s="3" customFormat="1" hidden="1" outlineLevel="1">
      <c r="A2546" s="30" t="s">
        <v>4963</v>
      </c>
      <c r="B2546" s="219" t="s">
        <v>1738</v>
      </c>
      <c r="C2546" s="265" t="s">
        <v>886</v>
      </c>
      <c r="D2546" s="265"/>
      <c r="E2546" s="265"/>
      <c r="F2546" s="265" t="s">
        <v>957</v>
      </c>
      <c r="G2546" s="190" t="s">
        <v>29</v>
      </c>
      <c r="H2546" s="260">
        <v>5</v>
      </c>
      <c r="I2546" s="746">
        <v>30800</v>
      </c>
      <c r="J2546" s="408">
        <f t="shared" si="330"/>
        <v>154000</v>
      </c>
      <c r="K2546" s="421">
        <v>5266.8</v>
      </c>
      <c r="L2546" s="408">
        <f t="shared" si="331"/>
        <v>26334</v>
      </c>
      <c r="M2546" s="408">
        <f t="shared" si="332"/>
        <v>36066.800000000003</v>
      </c>
      <c r="N2546" s="408">
        <f t="shared" si="333"/>
        <v>180334</v>
      </c>
      <c r="O2546" s="299"/>
      <c r="P2546" s="514"/>
      <c r="Q2546" s="550"/>
      <c r="R2546" s="862"/>
      <c r="S2546" s="862"/>
    </row>
    <row r="2547" spans="1:19" s="3" customFormat="1" ht="27.6" hidden="1" outlineLevel="1">
      <c r="A2547" s="30" t="s">
        <v>4964</v>
      </c>
      <c r="B2547" s="219" t="s">
        <v>1738</v>
      </c>
      <c r="C2547" s="265" t="s">
        <v>887</v>
      </c>
      <c r="D2547" s="265"/>
      <c r="E2547" s="265"/>
      <c r="F2547" s="265" t="s">
        <v>957</v>
      </c>
      <c r="G2547" s="190" t="s">
        <v>29</v>
      </c>
      <c r="H2547" s="260">
        <v>3</v>
      </c>
      <c r="I2547" s="746">
        <v>33366.666666666672</v>
      </c>
      <c r="J2547" s="408">
        <f t="shared" si="330"/>
        <v>100100.00000000001</v>
      </c>
      <c r="K2547" s="421">
        <v>5705.7000000000007</v>
      </c>
      <c r="L2547" s="408">
        <f t="shared" si="331"/>
        <v>17117.100000000002</v>
      </c>
      <c r="M2547" s="408">
        <f t="shared" si="332"/>
        <v>39072.366666666669</v>
      </c>
      <c r="N2547" s="408">
        <f t="shared" si="333"/>
        <v>117217.1</v>
      </c>
      <c r="O2547" s="299"/>
      <c r="P2547" s="514"/>
      <c r="Q2547" s="550"/>
      <c r="R2547" s="862"/>
      <c r="S2547" s="862"/>
    </row>
    <row r="2548" spans="1:19" s="3" customFormat="1" hidden="1" outlineLevel="1">
      <c r="A2548" s="30" t="s">
        <v>4965</v>
      </c>
      <c r="B2548" s="219" t="s">
        <v>1738</v>
      </c>
      <c r="C2548" s="265" t="s">
        <v>888</v>
      </c>
      <c r="D2548" s="265"/>
      <c r="E2548" s="265"/>
      <c r="F2548" s="265" t="s">
        <v>957</v>
      </c>
      <c r="G2548" s="190" t="s">
        <v>29</v>
      </c>
      <c r="H2548" s="260">
        <v>2</v>
      </c>
      <c r="I2548" s="746">
        <v>34883.333333333336</v>
      </c>
      <c r="J2548" s="408">
        <f t="shared" si="330"/>
        <v>69766.666666666672</v>
      </c>
      <c r="K2548" s="421">
        <v>5965.05</v>
      </c>
      <c r="L2548" s="408">
        <f t="shared" si="331"/>
        <v>11930.1</v>
      </c>
      <c r="M2548" s="408">
        <f t="shared" si="332"/>
        <v>40848.383333333339</v>
      </c>
      <c r="N2548" s="408">
        <f t="shared" si="333"/>
        <v>81696.766666666677</v>
      </c>
      <c r="O2548" s="299"/>
      <c r="P2548" s="514"/>
      <c r="Q2548" s="550"/>
      <c r="R2548" s="862"/>
      <c r="S2548" s="862"/>
    </row>
    <row r="2549" spans="1:19" s="3" customFormat="1" hidden="1" outlineLevel="1">
      <c r="A2549" s="30" t="s">
        <v>4966</v>
      </c>
      <c r="B2549" s="219" t="s">
        <v>1738</v>
      </c>
      <c r="C2549" s="265" t="s">
        <v>889</v>
      </c>
      <c r="D2549" s="265"/>
      <c r="E2549" s="265"/>
      <c r="F2549" s="265" t="s">
        <v>957</v>
      </c>
      <c r="G2549" s="190" t="s">
        <v>29</v>
      </c>
      <c r="H2549" s="260">
        <v>16</v>
      </c>
      <c r="I2549" s="746">
        <v>3931.666666666667</v>
      </c>
      <c r="J2549" s="408">
        <f t="shared" si="330"/>
        <v>62906.666666666672</v>
      </c>
      <c r="K2549" s="421">
        <v>672.31500000000005</v>
      </c>
      <c r="L2549" s="408">
        <f t="shared" si="331"/>
        <v>10757.04</v>
      </c>
      <c r="M2549" s="408">
        <f t="shared" si="332"/>
        <v>4603.9816666666666</v>
      </c>
      <c r="N2549" s="408">
        <f t="shared" si="333"/>
        <v>73663.706666666665</v>
      </c>
      <c r="O2549" s="299"/>
      <c r="P2549" s="514"/>
      <c r="Q2549" s="550"/>
      <c r="R2549" s="862"/>
      <c r="S2549" s="862"/>
    </row>
    <row r="2550" spans="1:19" s="3" customFormat="1" hidden="1" outlineLevel="1">
      <c r="A2550" s="30" t="s">
        <v>4967</v>
      </c>
      <c r="B2550" s="219" t="s">
        <v>1738</v>
      </c>
      <c r="C2550" s="265" t="s">
        <v>890</v>
      </c>
      <c r="D2550" s="265"/>
      <c r="E2550" s="265"/>
      <c r="F2550" s="265" t="s">
        <v>957</v>
      </c>
      <c r="G2550" s="190" t="s">
        <v>29</v>
      </c>
      <c r="H2550" s="260">
        <v>2</v>
      </c>
      <c r="I2550" s="746">
        <v>6731.6666666666661</v>
      </c>
      <c r="J2550" s="408">
        <f t="shared" si="330"/>
        <v>13463.333333333332</v>
      </c>
      <c r="K2550" s="421">
        <v>383.70500000000004</v>
      </c>
      <c r="L2550" s="408">
        <f t="shared" si="331"/>
        <v>767.41000000000008</v>
      </c>
      <c r="M2550" s="408">
        <f t="shared" si="332"/>
        <v>7115.371666666666</v>
      </c>
      <c r="N2550" s="408">
        <f t="shared" si="333"/>
        <v>14230.743333333332</v>
      </c>
      <c r="O2550" s="299"/>
      <c r="P2550" s="514"/>
      <c r="Q2550" s="550"/>
      <c r="R2550" s="862"/>
      <c r="S2550" s="862"/>
    </row>
    <row r="2551" spans="1:19" s="3" customFormat="1" ht="27.6" hidden="1" outlineLevel="1">
      <c r="A2551" s="30" t="s">
        <v>4968</v>
      </c>
      <c r="B2551" s="219" t="s">
        <v>1738</v>
      </c>
      <c r="C2551" s="265" t="s">
        <v>891</v>
      </c>
      <c r="D2551" s="265"/>
      <c r="E2551" s="265"/>
      <c r="F2551" s="265" t="s">
        <v>957</v>
      </c>
      <c r="G2551" s="190" t="s">
        <v>31</v>
      </c>
      <c r="H2551" s="260">
        <v>1</v>
      </c>
      <c r="I2551" s="746">
        <v>14583.333333333334</v>
      </c>
      <c r="J2551" s="408">
        <f t="shared" si="330"/>
        <v>14583.333333333334</v>
      </c>
      <c r="K2551" s="421">
        <v>2493.75</v>
      </c>
      <c r="L2551" s="408">
        <f t="shared" si="331"/>
        <v>2493.75</v>
      </c>
      <c r="M2551" s="408">
        <f t="shared" si="332"/>
        <v>17077.083333333336</v>
      </c>
      <c r="N2551" s="408">
        <f t="shared" si="333"/>
        <v>17077.083333333336</v>
      </c>
      <c r="O2551" s="299"/>
      <c r="P2551" s="514"/>
      <c r="Q2551" s="550"/>
      <c r="R2551" s="862"/>
      <c r="S2551" s="862"/>
    </row>
    <row r="2552" spans="1:19" s="3" customFormat="1" ht="41.4" hidden="1" outlineLevel="1">
      <c r="A2552" s="30" t="s">
        <v>4969</v>
      </c>
      <c r="B2552" s="219" t="s">
        <v>1738</v>
      </c>
      <c r="C2552" s="265" t="s">
        <v>892</v>
      </c>
      <c r="D2552" s="265"/>
      <c r="E2552" s="265"/>
      <c r="F2552" s="265" t="s">
        <v>958</v>
      </c>
      <c r="G2552" s="190" t="s">
        <v>31</v>
      </c>
      <c r="H2552" s="260">
        <v>1</v>
      </c>
      <c r="I2552" s="746">
        <v>4258.3333333333339</v>
      </c>
      <c r="J2552" s="408">
        <f t="shared" si="330"/>
        <v>4258.3333333333339</v>
      </c>
      <c r="K2552" s="421">
        <v>728.17500000000007</v>
      </c>
      <c r="L2552" s="408">
        <f t="shared" si="331"/>
        <v>728.17500000000007</v>
      </c>
      <c r="M2552" s="408">
        <f t="shared" si="332"/>
        <v>4986.5083333333341</v>
      </c>
      <c r="N2552" s="408">
        <f t="shared" si="333"/>
        <v>4986.5083333333341</v>
      </c>
      <c r="O2552" s="299"/>
      <c r="P2552" s="514"/>
      <c r="Q2552" s="550"/>
      <c r="R2552" s="862"/>
      <c r="S2552" s="862"/>
    </row>
    <row r="2553" spans="1:19" s="3" customFormat="1" hidden="1" outlineLevel="1">
      <c r="A2553" s="462">
        <v>37634</v>
      </c>
      <c r="B2553" s="34" t="s">
        <v>1738</v>
      </c>
      <c r="C2553" s="270" t="s">
        <v>880</v>
      </c>
      <c r="D2553" s="270"/>
      <c r="E2553" s="270"/>
      <c r="F2553" s="270"/>
      <c r="G2553" s="27"/>
      <c r="H2553" s="288"/>
      <c r="I2553" s="499">
        <v>0</v>
      </c>
      <c r="J2553" s="420"/>
      <c r="K2553" s="420"/>
      <c r="L2553" s="420"/>
      <c r="M2553" s="420"/>
      <c r="N2553" s="420"/>
      <c r="O2553" s="64"/>
      <c r="P2553" s="514"/>
      <c r="Q2553" s="550"/>
      <c r="R2553" s="862"/>
      <c r="S2553" s="862"/>
    </row>
    <row r="2554" spans="1:19" s="3" customFormat="1" hidden="1" outlineLevel="1">
      <c r="A2554" s="30" t="s">
        <v>4970</v>
      </c>
      <c r="B2554" s="219" t="s">
        <v>1738</v>
      </c>
      <c r="C2554" s="265" t="s">
        <v>881</v>
      </c>
      <c r="D2554" s="265"/>
      <c r="E2554" s="265"/>
      <c r="F2554" s="265" t="s">
        <v>957</v>
      </c>
      <c r="G2554" s="190" t="s">
        <v>29</v>
      </c>
      <c r="H2554" s="260">
        <v>1</v>
      </c>
      <c r="I2554" s="746">
        <v>192499.99999999997</v>
      </c>
      <c r="J2554" s="408">
        <f t="shared" si="330"/>
        <v>192499.99999999997</v>
      </c>
      <c r="K2554" s="421">
        <v>32917.5</v>
      </c>
      <c r="L2554" s="408">
        <f t="shared" si="331"/>
        <v>32917.5</v>
      </c>
      <c r="M2554" s="408">
        <f t="shared" si="332"/>
        <v>225417.49999999997</v>
      </c>
      <c r="N2554" s="408">
        <f t="shared" si="333"/>
        <v>225417.49999999997</v>
      </c>
      <c r="O2554" s="299"/>
      <c r="P2554" s="514"/>
      <c r="Q2554" s="550"/>
      <c r="R2554" s="862"/>
      <c r="S2554" s="862"/>
    </row>
    <row r="2555" spans="1:19" s="3" customFormat="1" hidden="1" outlineLevel="1">
      <c r="A2555" s="30" t="s">
        <v>4971</v>
      </c>
      <c r="B2555" s="219" t="s">
        <v>1738</v>
      </c>
      <c r="C2555" s="265" t="s">
        <v>882</v>
      </c>
      <c r="D2555" s="265"/>
      <c r="E2555" s="265"/>
      <c r="F2555" s="265" t="s">
        <v>957</v>
      </c>
      <c r="G2555" s="190" t="s">
        <v>29</v>
      </c>
      <c r="H2555" s="260">
        <v>1</v>
      </c>
      <c r="I2555" s="746">
        <v>3383.333333333333</v>
      </c>
      <c r="J2555" s="408">
        <f t="shared" si="330"/>
        <v>3383.333333333333</v>
      </c>
      <c r="K2555" s="421">
        <v>578.55000000000007</v>
      </c>
      <c r="L2555" s="408">
        <f t="shared" si="331"/>
        <v>578.55000000000007</v>
      </c>
      <c r="M2555" s="408">
        <f t="shared" si="332"/>
        <v>3961.8833333333332</v>
      </c>
      <c r="N2555" s="408">
        <f t="shared" si="333"/>
        <v>3961.8833333333332</v>
      </c>
      <c r="O2555" s="299"/>
      <c r="P2555" s="514"/>
      <c r="Q2555" s="550"/>
      <c r="R2555" s="862"/>
      <c r="S2555" s="862"/>
    </row>
    <row r="2556" spans="1:19" s="3" customFormat="1" hidden="1" outlineLevel="1">
      <c r="A2556" s="30" t="s">
        <v>4972</v>
      </c>
      <c r="B2556" s="219" t="s">
        <v>1738</v>
      </c>
      <c r="C2556" s="265" t="s">
        <v>883</v>
      </c>
      <c r="D2556" s="265"/>
      <c r="E2556" s="265"/>
      <c r="F2556" s="265" t="s">
        <v>957</v>
      </c>
      <c r="G2556" s="190" t="s">
        <v>29</v>
      </c>
      <c r="H2556" s="260">
        <v>1</v>
      </c>
      <c r="I2556" s="746">
        <v>12599.999999999998</v>
      </c>
      <c r="J2556" s="408">
        <f t="shared" si="330"/>
        <v>12599.999999999998</v>
      </c>
      <c r="K2556" s="421">
        <v>2154.6</v>
      </c>
      <c r="L2556" s="408">
        <f t="shared" si="331"/>
        <v>2154.6</v>
      </c>
      <c r="M2556" s="408">
        <f t="shared" si="332"/>
        <v>14754.599999999999</v>
      </c>
      <c r="N2556" s="408">
        <f t="shared" si="333"/>
        <v>14754.599999999999</v>
      </c>
      <c r="O2556" s="299"/>
      <c r="P2556" s="514"/>
      <c r="Q2556" s="550"/>
      <c r="R2556" s="862"/>
      <c r="S2556" s="862"/>
    </row>
    <row r="2557" spans="1:19" s="3" customFormat="1" hidden="1" outlineLevel="1">
      <c r="A2557" s="30" t="s">
        <v>4973</v>
      </c>
      <c r="B2557" s="219" t="s">
        <v>1738</v>
      </c>
      <c r="C2557" s="265" t="s">
        <v>884</v>
      </c>
      <c r="D2557" s="265"/>
      <c r="E2557" s="265"/>
      <c r="F2557" s="265" t="s">
        <v>957</v>
      </c>
      <c r="G2557" s="190" t="s">
        <v>29</v>
      </c>
      <c r="H2557" s="260">
        <v>1</v>
      </c>
      <c r="I2557" s="746">
        <v>4316.666666666667</v>
      </c>
      <c r="J2557" s="408">
        <f t="shared" si="330"/>
        <v>4316.666666666667</v>
      </c>
      <c r="K2557" s="421">
        <v>738.15000000000009</v>
      </c>
      <c r="L2557" s="408">
        <f t="shared" si="331"/>
        <v>738.15000000000009</v>
      </c>
      <c r="M2557" s="408">
        <f t="shared" si="332"/>
        <v>5054.8166666666675</v>
      </c>
      <c r="N2557" s="408">
        <f t="shared" si="333"/>
        <v>5054.8166666666675</v>
      </c>
      <c r="O2557" s="299"/>
      <c r="P2557" s="514"/>
      <c r="Q2557" s="550"/>
      <c r="R2557" s="862"/>
      <c r="S2557" s="862"/>
    </row>
    <row r="2558" spans="1:19" s="3" customFormat="1" hidden="1" outlineLevel="1">
      <c r="A2558" s="30" t="s">
        <v>4974</v>
      </c>
      <c r="B2558" s="219" t="s">
        <v>1738</v>
      </c>
      <c r="C2558" s="265" t="s">
        <v>885</v>
      </c>
      <c r="D2558" s="265"/>
      <c r="E2558" s="265"/>
      <c r="F2558" s="265" t="s">
        <v>957</v>
      </c>
      <c r="G2558" s="190" t="s">
        <v>29</v>
      </c>
      <c r="H2558" s="260">
        <v>1</v>
      </c>
      <c r="I2558" s="746">
        <v>23625</v>
      </c>
      <c r="J2558" s="408">
        <f t="shared" si="330"/>
        <v>23625</v>
      </c>
      <c r="K2558" s="421">
        <v>4039.875</v>
      </c>
      <c r="L2558" s="408">
        <f t="shared" si="331"/>
        <v>4039.875</v>
      </c>
      <c r="M2558" s="408">
        <f t="shared" si="332"/>
        <v>27664.875</v>
      </c>
      <c r="N2558" s="408">
        <f t="shared" si="333"/>
        <v>27664.875</v>
      </c>
      <c r="O2558" s="299"/>
      <c r="P2558" s="514"/>
      <c r="Q2558" s="550"/>
      <c r="R2558" s="862"/>
      <c r="S2558" s="862"/>
    </row>
    <row r="2559" spans="1:19" s="3" customFormat="1" hidden="1" outlineLevel="1">
      <c r="A2559" s="30" t="s">
        <v>4975</v>
      </c>
      <c r="B2559" s="219" t="s">
        <v>1738</v>
      </c>
      <c r="C2559" s="265" t="s">
        <v>886</v>
      </c>
      <c r="D2559" s="265"/>
      <c r="E2559" s="265"/>
      <c r="F2559" s="265" t="s">
        <v>957</v>
      </c>
      <c r="G2559" s="190" t="s">
        <v>29</v>
      </c>
      <c r="H2559" s="260">
        <v>2</v>
      </c>
      <c r="I2559" s="746">
        <v>30800</v>
      </c>
      <c r="J2559" s="408">
        <f t="shared" si="330"/>
        <v>61600</v>
      </c>
      <c r="K2559" s="421">
        <v>5266.8</v>
      </c>
      <c r="L2559" s="408">
        <f t="shared" si="331"/>
        <v>10533.6</v>
      </c>
      <c r="M2559" s="408">
        <f t="shared" si="332"/>
        <v>36066.800000000003</v>
      </c>
      <c r="N2559" s="408">
        <f t="shared" si="333"/>
        <v>72133.600000000006</v>
      </c>
      <c r="O2559" s="299"/>
      <c r="P2559" s="514"/>
      <c r="Q2559" s="550"/>
      <c r="R2559" s="862"/>
      <c r="S2559" s="862"/>
    </row>
    <row r="2560" spans="1:19" s="3" customFormat="1" ht="27.6" hidden="1" outlineLevel="1">
      <c r="A2560" s="30" t="s">
        <v>4976</v>
      </c>
      <c r="B2560" s="219" t="s">
        <v>1738</v>
      </c>
      <c r="C2560" s="265" t="s">
        <v>887</v>
      </c>
      <c r="D2560" s="265"/>
      <c r="E2560" s="265"/>
      <c r="F2560" s="265" t="s">
        <v>957</v>
      </c>
      <c r="G2560" s="190" t="s">
        <v>29</v>
      </c>
      <c r="H2560" s="260">
        <v>1</v>
      </c>
      <c r="I2560" s="746">
        <v>33366.666666666672</v>
      </c>
      <c r="J2560" s="408">
        <f t="shared" si="330"/>
        <v>33366.666666666672</v>
      </c>
      <c r="K2560" s="421">
        <v>5705.7000000000007</v>
      </c>
      <c r="L2560" s="408">
        <f t="shared" si="331"/>
        <v>5705.7000000000007</v>
      </c>
      <c r="M2560" s="408">
        <f t="shared" si="332"/>
        <v>39072.366666666669</v>
      </c>
      <c r="N2560" s="408">
        <f t="shared" si="333"/>
        <v>39072.366666666669</v>
      </c>
      <c r="O2560" s="299"/>
      <c r="P2560" s="514"/>
      <c r="Q2560" s="550"/>
      <c r="R2560" s="862"/>
      <c r="S2560" s="862"/>
    </row>
    <row r="2561" spans="1:19" s="3" customFormat="1" hidden="1" outlineLevel="1">
      <c r="A2561" s="30" t="s">
        <v>4977</v>
      </c>
      <c r="B2561" s="219" t="s">
        <v>1738</v>
      </c>
      <c r="C2561" s="265" t="s">
        <v>888</v>
      </c>
      <c r="D2561" s="265"/>
      <c r="E2561" s="265"/>
      <c r="F2561" s="265" t="s">
        <v>957</v>
      </c>
      <c r="G2561" s="190" t="s">
        <v>29</v>
      </c>
      <c r="H2561" s="260">
        <v>2</v>
      </c>
      <c r="I2561" s="746">
        <v>34883.333333333336</v>
      </c>
      <c r="J2561" s="408">
        <f t="shared" si="330"/>
        <v>69766.666666666672</v>
      </c>
      <c r="K2561" s="421">
        <v>5965.05</v>
      </c>
      <c r="L2561" s="408">
        <f t="shared" si="331"/>
        <v>11930.1</v>
      </c>
      <c r="M2561" s="408">
        <f t="shared" si="332"/>
        <v>40848.383333333339</v>
      </c>
      <c r="N2561" s="408">
        <f t="shared" si="333"/>
        <v>81696.766666666677</v>
      </c>
      <c r="O2561" s="299"/>
      <c r="P2561" s="514"/>
      <c r="Q2561" s="550"/>
      <c r="R2561" s="862"/>
      <c r="S2561" s="862"/>
    </row>
    <row r="2562" spans="1:19" s="3" customFormat="1" hidden="1" outlineLevel="1">
      <c r="A2562" s="30" t="s">
        <v>4978</v>
      </c>
      <c r="B2562" s="219" t="s">
        <v>1738</v>
      </c>
      <c r="C2562" s="265" t="s">
        <v>889</v>
      </c>
      <c r="D2562" s="265"/>
      <c r="E2562" s="265"/>
      <c r="F2562" s="265" t="s">
        <v>957</v>
      </c>
      <c r="G2562" s="190" t="s">
        <v>29</v>
      </c>
      <c r="H2562" s="260">
        <v>6</v>
      </c>
      <c r="I2562" s="746">
        <v>3931.666666666667</v>
      </c>
      <c r="J2562" s="408">
        <f t="shared" si="330"/>
        <v>23590</v>
      </c>
      <c r="K2562" s="421">
        <v>672.31500000000005</v>
      </c>
      <c r="L2562" s="408">
        <f t="shared" ref="L2562:L2625" si="334">H2562*K2562</f>
        <v>4033.8900000000003</v>
      </c>
      <c r="M2562" s="408">
        <f t="shared" ref="M2562:M2625" si="335">I2562+K2562</f>
        <v>4603.9816666666666</v>
      </c>
      <c r="N2562" s="408">
        <f t="shared" ref="N2562:N2625" si="336">H2562*M2562</f>
        <v>27623.89</v>
      </c>
      <c r="O2562" s="299"/>
      <c r="P2562" s="514"/>
      <c r="Q2562" s="550"/>
      <c r="R2562" s="862"/>
      <c r="S2562" s="862"/>
    </row>
    <row r="2563" spans="1:19" s="3" customFormat="1" hidden="1" outlineLevel="1">
      <c r="A2563" s="30" t="s">
        <v>4979</v>
      </c>
      <c r="B2563" s="219" t="s">
        <v>1738</v>
      </c>
      <c r="C2563" s="265" t="s">
        <v>890</v>
      </c>
      <c r="D2563" s="265"/>
      <c r="E2563" s="265"/>
      <c r="F2563" s="265" t="s">
        <v>957</v>
      </c>
      <c r="G2563" s="190" t="s">
        <v>29</v>
      </c>
      <c r="H2563" s="260">
        <v>1</v>
      </c>
      <c r="I2563" s="746">
        <v>6731.6666666666661</v>
      </c>
      <c r="J2563" s="408">
        <f t="shared" si="330"/>
        <v>6731.6666666666661</v>
      </c>
      <c r="K2563" s="421">
        <v>383.70500000000004</v>
      </c>
      <c r="L2563" s="408">
        <f t="shared" si="334"/>
        <v>383.70500000000004</v>
      </c>
      <c r="M2563" s="408">
        <f t="shared" si="335"/>
        <v>7115.371666666666</v>
      </c>
      <c r="N2563" s="408">
        <f t="shared" si="336"/>
        <v>7115.371666666666</v>
      </c>
      <c r="O2563" s="299"/>
      <c r="P2563" s="514"/>
      <c r="Q2563" s="550"/>
      <c r="R2563" s="862"/>
      <c r="S2563" s="862"/>
    </row>
    <row r="2564" spans="1:19" s="3" customFormat="1" ht="27.6" hidden="1" outlineLevel="1">
      <c r="A2564" s="30" t="s">
        <v>4980</v>
      </c>
      <c r="B2564" s="219" t="s">
        <v>1738</v>
      </c>
      <c r="C2564" s="265" t="s">
        <v>891</v>
      </c>
      <c r="D2564" s="265"/>
      <c r="E2564" s="265"/>
      <c r="F2564" s="265" t="s">
        <v>957</v>
      </c>
      <c r="G2564" s="190" t="s">
        <v>31</v>
      </c>
      <c r="H2564" s="260">
        <v>1</v>
      </c>
      <c r="I2564" s="746">
        <v>14583.333333333334</v>
      </c>
      <c r="J2564" s="408">
        <f t="shared" si="330"/>
        <v>14583.333333333334</v>
      </c>
      <c r="K2564" s="421">
        <v>2493.75</v>
      </c>
      <c r="L2564" s="408">
        <f t="shared" si="334"/>
        <v>2493.75</v>
      </c>
      <c r="M2564" s="408">
        <f t="shared" si="335"/>
        <v>17077.083333333336</v>
      </c>
      <c r="N2564" s="408">
        <f t="shared" si="336"/>
        <v>17077.083333333336</v>
      </c>
      <c r="O2564" s="299"/>
      <c r="P2564" s="514"/>
      <c r="Q2564" s="550"/>
      <c r="R2564" s="862"/>
      <c r="S2564" s="862"/>
    </row>
    <row r="2565" spans="1:19" s="3" customFormat="1" ht="41.4" hidden="1" outlineLevel="1">
      <c r="A2565" s="30" t="s">
        <v>4981</v>
      </c>
      <c r="B2565" s="219" t="s">
        <v>1738</v>
      </c>
      <c r="C2565" s="265" t="s">
        <v>892</v>
      </c>
      <c r="D2565" s="265"/>
      <c r="E2565" s="265"/>
      <c r="F2565" s="265" t="s">
        <v>958</v>
      </c>
      <c r="G2565" s="190" t="s">
        <v>31</v>
      </c>
      <c r="H2565" s="260">
        <v>1</v>
      </c>
      <c r="I2565" s="746">
        <v>4258.3333333333339</v>
      </c>
      <c r="J2565" s="408">
        <f t="shared" si="330"/>
        <v>4258.3333333333339</v>
      </c>
      <c r="K2565" s="421">
        <v>728.17500000000007</v>
      </c>
      <c r="L2565" s="408">
        <f t="shared" si="334"/>
        <v>728.17500000000007</v>
      </c>
      <c r="M2565" s="408">
        <f t="shared" si="335"/>
        <v>4986.5083333333341</v>
      </c>
      <c r="N2565" s="408">
        <f t="shared" si="336"/>
        <v>4986.5083333333341</v>
      </c>
      <c r="O2565" s="299"/>
      <c r="P2565" s="514"/>
      <c r="Q2565" s="550"/>
      <c r="R2565" s="862"/>
      <c r="S2565" s="862"/>
    </row>
    <row r="2566" spans="1:19" s="3" customFormat="1" hidden="1" outlineLevel="1">
      <c r="A2566" s="91" t="s">
        <v>4983</v>
      </c>
      <c r="B2566" s="34" t="s">
        <v>1738</v>
      </c>
      <c r="C2566" s="270" t="s">
        <v>880</v>
      </c>
      <c r="D2566" s="270"/>
      <c r="E2566" s="270"/>
      <c r="F2566" s="270"/>
      <c r="G2566" s="27"/>
      <c r="H2566" s="288"/>
      <c r="I2566" s="499">
        <v>0</v>
      </c>
      <c r="J2566" s="420"/>
      <c r="K2566" s="420"/>
      <c r="L2566" s="420"/>
      <c r="M2566" s="420"/>
      <c r="N2566" s="420"/>
      <c r="O2566" s="64"/>
      <c r="P2566" s="514"/>
      <c r="Q2566" s="550"/>
      <c r="R2566" s="862"/>
      <c r="S2566" s="862"/>
    </row>
    <row r="2567" spans="1:19" s="3" customFormat="1" hidden="1" outlineLevel="1">
      <c r="A2567" s="30" t="s">
        <v>4982</v>
      </c>
      <c r="B2567" s="219" t="s">
        <v>1738</v>
      </c>
      <c r="C2567" s="265" t="s">
        <v>881</v>
      </c>
      <c r="D2567" s="265"/>
      <c r="E2567" s="265"/>
      <c r="F2567" s="265" t="s">
        <v>957</v>
      </c>
      <c r="G2567" s="190" t="s">
        <v>29</v>
      </c>
      <c r="H2567" s="260">
        <v>1</v>
      </c>
      <c r="I2567" s="746">
        <v>192499.99999999997</v>
      </c>
      <c r="J2567" s="408">
        <f t="shared" si="330"/>
        <v>192499.99999999997</v>
      </c>
      <c r="K2567" s="421">
        <v>32917.5</v>
      </c>
      <c r="L2567" s="408">
        <f t="shared" si="334"/>
        <v>32917.5</v>
      </c>
      <c r="M2567" s="408">
        <f t="shared" si="335"/>
        <v>225417.49999999997</v>
      </c>
      <c r="N2567" s="408">
        <f t="shared" si="336"/>
        <v>225417.49999999997</v>
      </c>
      <c r="O2567" s="299"/>
      <c r="P2567" s="514"/>
      <c r="Q2567" s="550"/>
      <c r="R2567" s="862"/>
      <c r="S2567" s="862"/>
    </row>
    <row r="2568" spans="1:19" s="3" customFormat="1" hidden="1" outlineLevel="1">
      <c r="A2568" s="30" t="s">
        <v>4984</v>
      </c>
      <c r="B2568" s="219" t="s">
        <v>1738</v>
      </c>
      <c r="C2568" s="265" t="s">
        <v>882</v>
      </c>
      <c r="D2568" s="265"/>
      <c r="E2568" s="265"/>
      <c r="F2568" s="265" t="s">
        <v>957</v>
      </c>
      <c r="G2568" s="190" t="s">
        <v>29</v>
      </c>
      <c r="H2568" s="260">
        <v>1</v>
      </c>
      <c r="I2568" s="746">
        <v>3383.333333333333</v>
      </c>
      <c r="J2568" s="408">
        <f t="shared" si="330"/>
        <v>3383.333333333333</v>
      </c>
      <c r="K2568" s="421">
        <v>578.55000000000007</v>
      </c>
      <c r="L2568" s="408">
        <f t="shared" si="334"/>
        <v>578.55000000000007</v>
      </c>
      <c r="M2568" s="408">
        <f t="shared" si="335"/>
        <v>3961.8833333333332</v>
      </c>
      <c r="N2568" s="408">
        <f t="shared" si="336"/>
        <v>3961.8833333333332</v>
      </c>
      <c r="O2568" s="299"/>
      <c r="P2568" s="514"/>
      <c r="Q2568" s="550"/>
      <c r="R2568" s="862"/>
      <c r="S2568" s="862"/>
    </row>
    <row r="2569" spans="1:19" s="3" customFormat="1" hidden="1" outlineLevel="1">
      <c r="A2569" s="30" t="s">
        <v>4985</v>
      </c>
      <c r="B2569" s="219" t="s">
        <v>1738</v>
      </c>
      <c r="C2569" s="265" t="s">
        <v>883</v>
      </c>
      <c r="D2569" s="265"/>
      <c r="E2569" s="265"/>
      <c r="F2569" s="265" t="s">
        <v>957</v>
      </c>
      <c r="G2569" s="190" t="s">
        <v>29</v>
      </c>
      <c r="H2569" s="260">
        <v>1</v>
      </c>
      <c r="I2569" s="746">
        <v>12599.999999999998</v>
      </c>
      <c r="J2569" s="408">
        <f t="shared" si="330"/>
        <v>12599.999999999998</v>
      </c>
      <c r="K2569" s="421">
        <v>2154.6</v>
      </c>
      <c r="L2569" s="408">
        <f t="shared" si="334"/>
        <v>2154.6</v>
      </c>
      <c r="M2569" s="408">
        <f t="shared" si="335"/>
        <v>14754.599999999999</v>
      </c>
      <c r="N2569" s="408">
        <f t="shared" si="336"/>
        <v>14754.599999999999</v>
      </c>
      <c r="O2569" s="299"/>
      <c r="P2569" s="514"/>
      <c r="Q2569" s="550"/>
      <c r="R2569" s="862"/>
      <c r="S2569" s="862"/>
    </row>
    <row r="2570" spans="1:19" s="3" customFormat="1" hidden="1" outlineLevel="1">
      <c r="A2570" s="30" t="s">
        <v>4986</v>
      </c>
      <c r="B2570" s="219" t="s">
        <v>1738</v>
      </c>
      <c r="C2570" s="265" t="s">
        <v>884</v>
      </c>
      <c r="D2570" s="265"/>
      <c r="E2570" s="265"/>
      <c r="F2570" s="265" t="s">
        <v>957</v>
      </c>
      <c r="G2570" s="190" t="s">
        <v>29</v>
      </c>
      <c r="H2570" s="260">
        <v>1</v>
      </c>
      <c r="I2570" s="746">
        <v>4316.666666666667</v>
      </c>
      <c r="J2570" s="408">
        <f t="shared" si="330"/>
        <v>4316.666666666667</v>
      </c>
      <c r="K2570" s="421">
        <v>738.15000000000009</v>
      </c>
      <c r="L2570" s="408">
        <f t="shared" si="334"/>
        <v>738.15000000000009</v>
      </c>
      <c r="M2570" s="408">
        <f t="shared" si="335"/>
        <v>5054.8166666666675</v>
      </c>
      <c r="N2570" s="408">
        <f t="shared" si="336"/>
        <v>5054.8166666666675</v>
      </c>
      <c r="O2570" s="299"/>
      <c r="P2570" s="514"/>
      <c r="Q2570" s="550"/>
      <c r="R2570" s="862"/>
      <c r="S2570" s="862"/>
    </row>
    <row r="2571" spans="1:19" s="3" customFormat="1" hidden="1" outlineLevel="1">
      <c r="A2571" s="30" t="s">
        <v>4987</v>
      </c>
      <c r="B2571" s="219" t="s">
        <v>1738</v>
      </c>
      <c r="C2571" s="265" t="s">
        <v>885</v>
      </c>
      <c r="D2571" s="265"/>
      <c r="E2571" s="265"/>
      <c r="F2571" s="265" t="s">
        <v>957</v>
      </c>
      <c r="G2571" s="190" t="s">
        <v>29</v>
      </c>
      <c r="H2571" s="260">
        <v>2</v>
      </c>
      <c r="I2571" s="746">
        <v>23625</v>
      </c>
      <c r="J2571" s="408">
        <f t="shared" si="330"/>
        <v>47250</v>
      </c>
      <c r="K2571" s="421">
        <v>4039.875</v>
      </c>
      <c r="L2571" s="408">
        <f t="shared" si="334"/>
        <v>8079.75</v>
      </c>
      <c r="M2571" s="408">
        <f t="shared" si="335"/>
        <v>27664.875</v>
      </c>
      <c r="N2571" s="408">
        <f t="shared" si="336"/>
        <v>55329.75</v>
      </c>
      <c r="O2571" s="299"/>
      <c r="P2571" s="514"/>
      <c r="Q2571" s="550"/>
      <c r="R2571" s="862"/>
      <c r="S2571" s="862"/>
    </row>
    <row r="2572" spans="1:19" s="3" customFormat="1" hidden="1" outlineLevel="1">
      <c r="A2572" s="30" t="s">
        <v>4988</v>
      </c>
      <c r="B2572" s="219" t="s">
        <v>1738</v>
      </c>
      <c r="C2572" s="265" t="s">
        <v>886</v>
      </c>
      <c r="D2572" s="265"/>
      <c r="E2572" s="265"/>
      <c r="F2572" s="265" t="s">
        <v>957</v>
      </c>
      <c r="G2572" s="190" t="s">
        <v>29</v>
      </c>
      <c r="H2572" s="260">
        <v>2</v>
      </c>
      <c r="I2572" s="746">
        <v>30800</v>
      </c>
      <c r="J2572" s="408">
        <f t="shared" si="330"/>
        <v>61600</v>
      </c>
      <c r="K2572" s="421">
        <v>5266.8</v>
      </c>
      <c r="L2572" s="408">
        <f t="shared" si="334"/>
        <v>10533.6</v>
      </c>
      <c r="M2572" s="408">
        <f t="shared" si="335"/>
        <v>36066.800000000003</v>
      </c>
      <c r="N2572" s="408">
        <f t="shared" si="336"/>
        <v>72133.600000000006</v>
      </c>
      <c r="O2572" s="299"/>
      <c r="P2572" s="514"/>
      <c r="Q2572" s="550"/>
      <c r="R2572" s="862"/>
      <c r="S2572" s="862"/>
    </row>
    <row r="2573" spans="1:19" s="3" customFormat="1" ht="27.6" hidden="1" outlineLevel="1">
      <c r="A2573" s="30" t="s">
        <v>4989</v>
      </c>
      <c r="B2573" s="219" t="s">
        <v>1738</v>
      </c>
      <c r="C2573" s="265" t="s">
        <v>887</v>
      </c>
      <c r="D2573" s="265"/>
      <c r="E2573" s="265"/>
      <c r="F2573" s="265" t="s">
        <v>957</v>
      </c>
      <c r="G2573" s="190" t="s">
        <v>29</v>
      </c>
      <c r="H2573" s="260">
        <v>1</v>
      </c>
      <c r="I2573" s="746">
        <v>33366.666666666672</v>
      </c>
      <c r="J2573" s="408">
        <f t="shared" ref="J2573:J2635" si="337">H2573*I2573</f>
        <v>33366.666666666672</v>
      </c>
      <c r="K2573" s="421">
        <v>5705.7000000000007</v>
      </c>
      <c r="L2573" s="408">
        <f t="shared" si="334"/>
        <v>5705.7000000000007</v>
      </c>
      <c r="M2573" s="408">
        <f t="shared" si="335"/>
        <v>39072.366666666669</v>
      </c>
      <c r="N2573" s="408">
        <f t="shared" si="336"/>
        <v>39072.366666666669</v>
      </c>
      <c r="O2573" s="299"/>
      <c r="P2573" s="514"/>
      <c r="Q2573" s="550"/>
      <c r="R2573" s="862"/>
      <c r="S2573" s="862"/>
    </row>
    <row r="2574" spans="1:19" s="3" customFormat="1" hidden="1" outlineLevel="1">
      <c r="A2574" s="30" t="s">
        <v>4990</v>
      </c>
      <c r="B2574" s="219" t="s">
        <v>1738</v>
      </c>
      <c r="C2574" s="265" t="s">
        <v>888</v>
      </c>
      <c r="D2574" s="265"/>
      <c r="E2574" s="265"/>
      <c r="F2574" s="265" t="s">
        <v>957</v>
      </c>
      <c r="G2574" s="190" t="s">
        <v>29</v>
      </c>
      <c r="H2574" s="260">
        <v>2</v>
      </c>
      <c r="I2574" s="746">
        <v>34883.333333333336</v>
      </c>
      <c r="J2574" s="408">
        <f t="shared" si="337"/>
        <v>69766.666666666672</v>
      </c>
      <c r="K2574" s="421">
        <v>5965.05</v>
      </c>
      <c r="L2574" s="408">
        <f t="shared" si="334"/>
        <v>11930.1</v>
      </c>
      <c r="M2574" s="408">
        <f t="shared" si="335"/>
        <v>40848.383333333339</v>
      </c>
      <c r="N2574" s="408">
        <f t="shared" si="336"/>
        <v>81696.766666666677</v>
      </c>
      <c r="O2574" s="299"/>
      <c r="P2574" s="514"/>
      <c r="Q2574" s="550"/>
      <c r="R2574" s="862"/>
      <c r="S2574" s="862"/>
    </row>
    <row r="2575" spans="1:19" s="3" customFormat="1" hidden="1" outlineLevel="1">
      <c r="A2575" s="30" t="s">
        <v>4991</v>
      </c>
      <c r="B2575" s="219" t="s">
        <v>1738</v>
      </c>
      <c r="C2575" s="265" t="s">
        <v>889</v>
      </c>
      <c r="D2575" s="265"/>
      <c r="E2575" s="265"/>
      <c r="F2575" s="265" t="s">
        <v>957</v>
      </c>
      <c r="G2575" s="190" t="s">
        <v>29</v>
      </c>
      <c r="H2575" s="260">
        <v>7</v>
      </c>
      <c r="I2575" s="746">
        <v>3931.666666666667</v>
      </c>
      <c r="J2575" s="408">
        <f t="shared" si="337"/>
        <v>27521.666666666668</v>
      </c>
      <c r="K2575" s="421">
        <v>672.31500000000005</v>
      </c>
      <c r="L2575" s="408">
        <f t="shared" si="334"/>
        <v>4706.2049999999999</v>
      </c>
      <c r="M2575" s="408">
        <f t="shared" si="335"/>
        <v>4603.9816666666666</v>
      </c>
      <c r="N2575" s="408">
        <f t="shared" si="336"/>
        <v>32227.871666666666</v>
      </c>
      <c r="O2575" s="299"/>
      <c r="P2575" s="514"/>
      <c r="Q2575" s="550"/>
      <c r="R2575" s="862"/>
      <c r="S2575" s="862"/>
    </row>
    <row r="2576" spans="1:19" s="3" customFormat="1" hidden="1" outlineLevel="1">
      <c r="A2576" s="30" t="s">
        <v>4992</v>
      </c>
      <c r="B2576" s="219" t="s">
        <v>1738</v>
      </c>
      <c r="C2576" s="265" t="s">
        <v>890</v>
      </c>
      <c r="D2576" s="265"/>
      <c r="E2576" s="265"/>
      <c r="F2576" s="265" t="s">
        <v>957</v>
      </c>
      <c r="G2576" s="190" t="s">
        <v>29</v>
      </c>
      <c r="H2576" s="260">
        <v>1</v>
      </c>
      <c r="I2576" s="746">
        <v>6731.6666666666661</v>
      </c>
      <c r="J2576" s="408">
        <f t="shared" si="337"/>
        <v>6731.6666666666661</v>
      </c>
      <c r="K2576" s="421">
        <v>383.70500000000004</v>
      </c>
      <c r="L2576" s="408">
        <f t="shared" si="334"/>
        <v>383.70500000000004</v>
      </c>
      <c r="M2576" s="408">
        <f t="shared" si="335"/>
        <v>7115.371666666666</v>
      </c>
      <c r="N2576" s="408">
        <f t="shared" si="336"/>
        <v>7115.371666666666</v>
      </c>
      <c r="O2576" s="299"/>
      <c r="P2576" s="514"/>
      <c r="Q2576" s="550"/>
      <c r="R2576" s="862"/>
      <c r="S2576" s="862"/>
    </row>
    <row r="2577" spans="1:19" s="3" customFormat="1" ht="27.6" hidden="1" outlineLevel="1">
      <c r="A2577" s="30" t="s">
        <v>4993</v>
      </c>
      <c r="B2577" s="219" t="s">
        <v>1738</v>
      </c>
      <c r="C2577" s="265" t="s">
        <v>891</v>
      </c>
      <c r="D2577" s="265"/>
      <c r="E2577" s="265"/>
      <c r="F2577" s="265" t="s">
        <v>957</v>
      </c>
      <c r="G2577" s="190" t="s">
        <v>31</v>
      </c>
      <c r="H2577" s="260">
        <v>1</v>
      </c>
      <c r="I2577" s="746">
        <v>14583.333333333334</v>
      </c>
      <c r="J2577" s="408">
        <f t="shared" si="337"/>
        <v>14583.333333333334</v>
      </c>
      <c r="K2577" s="421">
        <v>2493.75</v>
      </c>
      <c r="L2577" s="408">
        <f t="shared" si="334"/>
        <v>2493.75</v>
      </c>
      <c r="M2577" s="408">
        <f t="shared" si="335"/>
        <v>17077.083333333336</v>
      </c>
      <c r="N2577" s="408">
        <f t="shared" si="336"/>
        <v>17077.083333333336</v>
      </c>
      <c r="O2577" s="299"/>
      <c r="P2577" s="514"/>
      <c r="Q2577" s="550"/>
      <c r="R2577" s="862"/>
      <c r="S2577" s="862"/>
    </row>
    <row r="2578" spans="1:19" s="3" customFormat="1" ht="41.4" hidden="1" outlineLevel="1">
      <c r="A2578" s="30" t="s">
        <v>4994</v>
      </c>
      <c r="B2578" s="219" t="s">
        <v>1738</v>
      </c>
      <c r="C2578" s="265" t="s">
        <v>892</v>
      </c>
      <c r="D2578" s="265"/>
      <c r="E2578" s="265"/>
      <c r="F2578" s="265" t="s">
        <v>958</v>
      </c>
      <c r="G2578" s="190" t="s">
        <v>31</v>
      </c>
      <c r="H2578" s="260">
        <v>1</v>
      </c>
      <c r="I2578" s="746">
        <v>4258.3333333333339</v>
      </c>
      <c r="J2578" s="408">
        <f t="shared" si="337"/>
        <v>4258.3333333333339</v>
      </c>
      <c r="K2578" s="421">
        <v>728.17500000000007</v>
      </c>
      <c r="L2578" s="408">
        <f t="shared" si="334"/>
        <v>728.17500000000007</v>
      </c>
      <c r="M2578" s="408">
        <f t="shared" si="335"/>
        <v>4986.5083333333341</v>
      </c>
      <c r="N2578" s="408">
        <f t="shared" si="336"/>
        <v>4986.5083333333341</v>
      </c>
      <c r="O2578" s="299"/>
      <c r="P2578" s="514"/>
      <c r="Q2578" s="550"/>
      <c r="R2578" s="862"/>
      <c r="S2578" s="862"/>
    </row>
    <row r="2579" spans="1:19" s="3" customFormat="1" hidden="1" outlineLevel="1">
      <c r="A2579" s="91" t="s">
        <v>5006</v>
      </c>
      <c r="B2579" s="34" t="s">
        <v>1738</v>
      </c>
      <c r="C2579" s="270" t="s">
        <v>880</v>
      </c>
      <c r="D2579" s="270"/>
      <c r="E2579" s="270"/>
      <c r="F2579" s="270"/>
      <c r="G2579" s="27"/>
      <c r="H2579" s="288"/>
      <c r="I2579" s="499">
        <v>0</v>
      </c>
      <c r="J2579" s="420"/>
      <c r="K2579" s="420"/>
      <c r="L2579" s="420"/>
      <c r="M2579" s="420"/>
      <c r="N2579" s="420"/>
      <c r="O2579" s="64"/>
      <c r="P2579" s="514"/>
      <c r="Q2579" s="550"/>
      <c r="R2579" s="862"/>
      <c r="S2579" s="862"/>
    </row>
    <row r="2580" spans="1:19" s="3" customFormat="1" hidden="1" outlineLevel="1">
      <c r="A2580" s="30" t="s">
        <v>4995</v>
      </c>
      <c r="B2580" s="219" t="s">
        <v>1738</v>
      </c>
      <c r="C2580" s="265" t="s">
        <v>881</v>
      </c>
      <c r="D2580" s="265"/>
      <c r="E2580" s="265"/>
      <c r="F2580" s="265" t="s">
        <v>957</v>
      </c>
      <c r="G2580" s="190" t="s">
        <v>29</v>
      </c>
      <c r="H2580" s="260">
        <v>1</v>
      </c>
      <c r="I2580" s="746">
        <v>192499.99999999997</v>
      </c>
      <c r="J2580" s="408">
        <f t="shared" si="337"/>
        <v>192499.99999999997</v>
      </c>
      <c r="K2580" s="421">
        <v>32917.5</v>
      </c>
      <c r="L2580" s="408">
        <f t="shared" si="334"/>
        <v>32917.5</v>
      </c>
      <c r="M2580" s="408">
        <f t="shared" si="335"/>
        <v>225417.49999999997</v>
      </c>
      <c r="N2580" s="408">
        <f t="shared" si="336"/>
        <v>225417.49999999997</v>
      </c>
      <c r="O2580" s="299"/>
      <c r="P2580" s="514"/>
      <c r="Q2580" s="550"/>
      <c r="R2580" s="862"/>
      <c r="S2580" s="862"/>
    </row>
    <row r="2581" spans="1:19" s="3" customFormat="1" hidden="1" outlineLevel="1">
      <c r="A2581" s="30" t="s">
        <v>4996</v>
      </c>
      <c r="B2581" s="219" t="s">
        <v>1738</v>
      </c>
      <c r="C2581" s="265" t="s">
        <v>882</v>
      </c>
      <c r="D2581" s="265"/>
      <c r="E2581" s="265"/>
      <c r="F2581" s="265" t="s">
        <v>957</v>
      </c>
      <c r="G2581" s="190" t="s">
        <v>29</v>
      </c>
      <c r="H2581" s="260">
        <v>1</v>
      </c>
      <c r="I2581" s="746">
        <v>3383.333333333333</v>
      </c>
      <c r="J2581" s="408">
        <f t="shared" si="337"/>
        <v>3383.333333333333</v>
      </c>
      <c r="K2581" s="421">
        <v>578.55000000000007</v>
      </c>
      <c r="L2581" s="408">
        <f t="shared" si="334"/>
        <v>578.55000000000007</v>
      </c>
      <c r="M2581" s="408">
        <f t="shared" si="335"/>
        <v>3961.8833333333332</v>
      </c>
      <c r="N2581" s="408">
        <f t="shared" si="336"/>
        <v>3961.8833333333332</v>
      </c>
      <c r="O2581" s="299"/>
      <c r="P2581" s="514"/>
      <c r="Q2581" s="550"/>
      <c r="R2581" s="862"/>
      <c r="S2581" s="862"/>
    </row>
    <row r="2582" spans="1:19" s="3" customFormat="1" hidden="1" outlineLevel="1">
      <c r="A2582" s="30" t="s">
        <v>4997</v>
      </c>
      <c r="B2582" s="219" t="s">
        <v>1738</v>
      </c>
      <c r="C2582" s="265" t="s">
        <v>883</v>
      </c>
      <c r="D2582" s="265"/>
      <c r="E2582" s="265"/>
      <c r="F2582" s="265" t="s">
        <v>957</v>
      </c>
      <c r="G2582" s="190" t="s">
        <v>29</v>
      </c>
      <c r="H2582" s="260">
        <v>1</v>
      </c>
      <c r="I2582" s="746">
        <v>12599.999999999998</v>
      </c>
      <c r="J2582" s="408">
        <f t="shared" si="337"/>
        <v>12599.999999999998</v>
      </c>
      <c r="K2582" s="421">
        <v>2154.6</v>
      </c>
      <c r="L2582" s="408">
        <f t="shared" si="334"/>
        <v>2154.6</v>
      </c>
      <c r="M2582" s="408">
        <f t="shared" si="335"/>
        <v>14754.599999999999</v>
      </c>
      <c r="N2582" s="408">
        <f t="shared" si="336"/>
        <v>14754.599999999999</v>
      </c>
      <c r="O2582" s="299"/>
      <c r="P2582" s="514"/>
      <c r="Q2582" s="550"/>
      <c r="R2582" s="862"/>
      <c r="S2582" s="862"/>
    </row>
    <row r="2583" spans="1:19" s="3" customFormat="1" hidden="1" outlineLevel="1">
      <c r="A2583" s="30" t="s">
        <v>4998</v>
      </c>
      <c r="B2583" s="219" t="s">
        <v>1738</v>
      </c>
      <c r="C2583" s="265" t="s">
        <v>884</v>
      </c>
      <c r="D2583" s="265"/>
      <c r="E2583" s="265"/>
      <c r="F2583" s="265" t="s">
        <v>957</v>
      </c>
      <c r="G2583" s="190" t="s">
        <v>29</v>
      </c>
      <c r="H2583" s="260">
        <v>1</v>
      </c>
      <c r="I2583" s="746">
        <v>4316.666666666667</v>
      </c>
      <c r="J2583" s="408">
        <f t="shared" si="337"/>
        <v>4316.666666666667</v>
      </c>
      <c r="K2583" s="421">
        <v>738.15000000000009</v>
      </c>
      <c r="L2583" s="408">
        <f t="shared" si="334"/>
        <v>738.15000000000009</v>
      </c>
      <c r="M2583" s="408">
        <f t="shared" si="335"/>
        <v>5054.8166666666675</v>
      </c>
      <c r="N2583" s="408">
        <f t="shared" si="336"/>
        <v>5054.8166666666675</v>
      </c>
      <c r="O2583" s="299"/>
      <c r="P2583" s="514"/>
      <c r="Q2583" s="550"/>
      <c r="R2583" s="862"/>
      <c r="S2583" s="862"/>
    </row>
    <row r="2584" spans="1:19" s="3" customFormat="1" hidden="1" outlineLevel="1">
      <c r="A2584" s="30" t="s">
        <v>4999</v>
      </c>
      <c r="B2584" s="219" t="s">
        <v>1738</v>
      </c>
      <c r="C2584" s="265" t="s">
        <v>885</v>
      </c>
      <c r="D2584" s="265"/>
      <c r="E2584" s="265"/>
      <c r="F2584" s="265" t="s">
        <v>957</v>
      </c>
      <c r="G2584" s="190" t="s">
        <v>29</v>
      </c>
      <c r="H2584" s="260">
        <v>1</v>
      </c>
      <c r="I2584" s="746">
        <v>23625</v>
      </c>
      <c r="J2584" s="408">
        <f t="shared" si="337"/>
        <v>23625</v>
      </c>
      <c r="K2584" s="421">
        <v>4039.875</v>
      </c>
      <c r="L2584" s="408">
        <f t="shared" si="334"/>
        <v>4039.875</v>
      </c>
      <c r="M2584" s="408">
        <f t="shared" si="335"/>
        <v>27664.875</v>
      </c>
      <c r="N2584" s="408">
        <f t="shared" si="336"/>
        <v>27664.875</v>
      </c>
      <c r="O2584" s="299"/>
      <c r="P2584" s="514"/>
      <c r="Q2584" s="550"/>
      <c r="R2584" s="862"/>
      <c r="S2584" s="862"/>
    </row>
    <row r="2585" spans="1:19" s="3" customFormat="1" hidden="1" outlineLevel="1">
      <c r="A2585" s="30" t="s">
        <v>5000</v>
      </c>
      <c r="B2585" s="219" t="s">
        <v>1738</v>
      </c>
      <c r="C2585" s="265" t="s">
        <v>886</v>
      </c>
      <c r="D2585" s="265"/>
      <c r="E2585" s="265"/>
      <c r="F2585" s="265" t="s">
        <v>957</v>
      </c>
      <c r="G2585" s="190" t="s">
        <v>29</v>
      </c>
      <c r="H2585" s="260">
        <v>2</v>
      </c>
      <c r="I2585" s="746">
        <v>30800</v>
      </c>
      <c r="J2585" s="408">
        <f t="shared" si="337"/>
        <v>61600</v>
      </c>
      <c r="K2585" s="421">
        <v>5266.8</v>
      </c>
      <c r="L2585" s="408">
        <f t="shared" si="334"/>
        <v>10533.6</v>
      </c>
      <c r="M2585" s="408">
        <f t="shared" si="335"/>
        <v>36066.800000000003</v>
      </c>
      <c r="N2585" s="408">
        <f t="shared" si="336"/>
        <v>72133.600000000006</v>
      </c>
      <c r="O2585" s="299"/>
      <c r="P2585" s="514"/>
      <c r="Q2585" s="550"/>
      <c r="R2585" s="862"/>
      <c r="S2585" s="862"/>
    </row>
    <row r="2586" spans="1:19" s="3" customFormat="1" ht="27.6" hidden="1" outlineLevel="1">
      <c r="A2586" s="30" t="s">
        <v>5001</v>
      </c>
      <c r="B2586" s="219" t="s">
        <v>1738</v>
      </c>
      <c r="C2586" s="265" t="s">
        <v>887</v>
      </c>
      <c r="D2586" s="265"/>
      <c r="E2586" s="265"/>
      <c r="F2586" s="265" t="s">
        <v>957</v>
      </c>
      <c r="G2586" s="190" t="s">
        <v>29</v>
      </c>
      <c r="H2586" s="260">
        <v>1</v>
      </c>
      <c r="I2586" s="746">
        <v>33366.666666666672</v>
      </c>
      <c r="J2586" s="408">
        <f t="shared" si="337"/>
        <v>33366.666666666672</v>
      </c>
      <c r="K2586" s="421">
        <v>5705.7000000000007</v>
      </c>
      <c r="L2586" s="408">
        <f t="shared" si="334"/>
        <v>5705.7000000000007</v>
      </c>
      <c r="M2586" s="408">
        <f t="shared" si="335"/>
        <v>39072.366666666669</v>
      </c>
      <c r="N2586" s="408">
        <f t="shared" si="336"/>
        <v>39072.366666666669</v>
      </c>
      <c r="O2586" s="299"/>
      <c r="P2586" s="514"/>
      <c r="Q2586" s="550"/>
      <c r="R2586" s="862"/>
      <c r="S2586" s="862"/>
    </row>
    <row r="2587" spans="1:19" s="3" customFormat="1" hidden="1" outlineLevel="1">
      <c r="A2587" s="30" t="s">
        <v>5002</v>
      </c>
      <c r="B2587" s="219" t="s">
        <v>1738</v>
      </c>
      <c r="C2587" s="265" t="s">
        <v>888</v>
      </c>
      <c r="D2587" s="265"/>
      <c r="E2587" s="265"/>
      <c r="F2587" s="265" t="s">
        <v>957</v>
      </c>
      <c r="G2587" s="190" t="s">
        <v>29</v>
      </c>
      <c r="H2587" s="260">
        <v>0</v>
      </c>
      <c r="I2587" s="746">
        <v>34883.333333333336</v>
      </c>
      <c r="J2587" s="408">
        <f t="shared" si="337"/>
        <v>0</v>
      </c>
      <c r="K2587" s="421">
        <v>5965.05</v>
      </c>
      <c r="L2587" s="408">
        <f t="shared" si="334"/>
        <v>0</v>
      </c>
      <c r="M2587" s="408">
        <f t="shared" si="335"/>
        <v>40848.383333333339</v>
      </c>
      <c r="N2587" s="408">
        <f t="shared" si="336"/>
        <v>0</v>
      </c>
      <c r="O2587" s="299"/>
      <c r="P2587" s="514"/>
      <c r="Q2587" s="550"/>
      <c r="R2587" s="862"/>
      <c r="S2587" s="862"/>
    </row>
    <row r="2588" spans="1:19" s="3" customFormat="1" hidden="1" outlineLevel="1">
      <c r="A2588" s="30" t="s">
        <v>5003</v>
      </c>
      <c r="B2588" s="219" t="s">
        <v>1738</v>
      </c>
      <c r="C2588" s="265" t="s">
        <v>889</v>
      </c>
      <c r="D2588" s="265"/>
      <c r="E2588" s="265"/>
      <c r="F2588" s="265" t="s">
        <v>957</v>
      </c>
      <c r="G2588" s="190" t="s">
        <v>29</v>
      </c>
      <c r="H2588" s="260">
        <v>4</v>
      </c>
      <c r="I2588" s="746">
        <v>3931.666666666667</v>
      </c>
      <c r="J2588" s="408">
        <f t="shared" si="337"/>
        <v>15726.666666666668</v>
      </c>
      <c r="K2588" s="421">
        <v>672.31500000000005</v>
      </c>
      <c r="L2588" s="408">
        <f t="shared" si="334"/>
        <v>2689.26</v>
      </c>
      <c r="M2588" s="408">
        <f t="shared" si="335"/>
        <v>4603.9816666666666</v>
      </c>
      <c r="N2588" s="408">
        <f t="shared" si="336"/>
        <v>18415.926666666666</v>
      </c>
      <c r="O2588" s="299"/>
      <c r="P2588" s="514"/>
      <c r="Q2588" s="550"/>
      <c r="R2588" s="862"/>
      <c r="S2588" s="862"/>
    </row>
    <row r="2589" spans="1:19" s="3" customFormat="1" hidden="1" outlineLevel="1">
      <c r="A2589" s="30" t="s">
        <v>5004</v>
      </c>
      <c r="B2589" s="219" t="s">
        <v>1738</v>
      </c>
      <c r="C2589" s="265" t="s">
        <v>890</v>
      </c>
      <c r="D2589" s="265"/>
      <c r="E2589" s="265"/>
      <c r="F2589" s="265" t="s">
        <v>957</v>
      </c>
      <c r="G2589" s="190" t="s">
        <v>29</v>
      </c>
      <c r="H2589" s="260">
        <v>1</v>
      </c>
      <c r="I2589" s="746">
        <v>6731.6666666666661</v>
      </c>
      <c r="J2589" s="408">
        <f t="shared" si="337"/>
        <v>6731.6666666666661</v>
      </c>
      <c r="K2589" s="421">
        <v>383.70500000000004</v>
      </c>
      <c r="L2589" s="408">
        <f t="shared" si="334"/>
        <v>383.70500000000004</v>
      </c>
      <c r="M2589" s="408">
        <f t="shared" si="335"/>
        <v>7115.371666666666</v>
      </c>
      <c r="N2589" s="408">
        <f t="shared" si="336"/>
        <v>7115.371666666666</v>
      </c>
      <c r="O2589" s="299"/>
      <c r="P2589" s="514"/>
      <c r="Q2589" s="550"/>
      <c r="R2589" s="862"/>
      <c r="S2589" s="862"/>
    </row>
    <row r="2590" spans="1:19" s="3" customFormat="1" ht="27.6" hidden="1" outlineLevel="1">
      <c r="A2590" s="30" t="s">
        <v>5005</v>
      </c>
      <c r="B2590" s="219" t="s">
        <v>1738</v>
      </c>
      <c r="C2590" s="265" t="s">
        <v>891</v>
      </c>
      <c r="D2590" s="265"/>
      <c r="E2590" s="265"/>
      <c r="F2590" s="265" t="s">
        <v>957</v>
      </c>
      <c r="G2590" s="190" t="s">
        <v>31</v>
      </c>
      <c r="H2590" s="260">
        <v>1</v>
      </c>
      <c r="I2590" s="746">
        <v>14583.333333333334</v>
      </c>
      <c r="J2590" s="408">
        <f t="shared" si="337"/>
        <v>14583.333333333334</v>
      </c>
      <c r="K2590" s="421">
        <v>2493.75</v>
      </c>
      <c r="L2590" s="408">
        <f t="shared" si="334"/>
        <v>2493.75</v>
      </c>
      <c r="M2590" s="408">
        <f t="shared" si="335"/>
        <v>17077.083333333336</v>
      </c>
      <c r="N2590" s="408">
        <f t="shared" si="336"/>
        <v>17077.083333333336</v>
      </c>
      <c r="O2590" s="299"/>
      <c r="P2590" s="514"/>
      <c r="Q2590" s="550"/>
      <c r="R2590" s="862"/>
      <c r="S2590" s="862"/>
    </row>
    <row r="2591" spans="1:19" s="3" customFormat="1" ht="41.4" hidden="1" outlineLevel="1">
      <c r="A2591" s="30" t="s">
        <v>5007</v>
      </c>
      <c r="B2591" s="219" t="s">
        <v>1738</v>
      </c>
      <c r="C2591" s="265" t="s">
        <v>892</v>
      </c>
      <c r="D2591" s="265"/>
      <c r="E2591" s="265"/>
      <c r="F2591" s="265" t="s">
        <v>958</v>
      </c>
      <c r="G2591" s="190" t="s">
        <v>31</v>
      </c>
      <c r="H2591" s="260">
        <v>1</v>
      </c>
      <c r="I2591" s="746">
        <v>4258.3333333333339</v>
      </c>
      <c r="J2591" s="408">
        <f t="shared" si="337"/>
        <v>4258.3333333333339</v>
      </c>
      <c r="K2591" s="421">
        <v>728.17500000000007</v>
      </c>
      <c r="L2591" s="408">
        <f t="shared" si="334"/>
        <v>728.17500000000007</v>
      </c>
      <c r="M2591" s="408">
        <f t="shared" si="335"/>
        <v>4986.5083333333341</v>
      </c>
      <c r="N2591" s="408">
        <f t="shared" si="336"/>
        <v>4986.5083333333341</v>
      </c>
      <c r="O2591" s="299"/>
      <c r="P2591" s="514"/>
      <c r="Q2591" s="550"/>
      <c r="R2591" s="862"/>
      <c r="S2591" s="862"/>
    </row>
    <row r="2592" spans="1:19" s="3" customFormat="1" hidden="1" outlineLevel="1">
      <c r="A2592" s="91" t="s">
        <v>5008</v>
      </c>
      <c r="B2592" s="34" t="s">
        <v>1738</v>
      </c>
      <c r="C2592" s="270" t="s">
        <v>880</v>
      </c>
      <c r="D2592" s="270"/>
      <c r="E2592" s="270"/>
      <c r="F2592" s="270"/>
      <c r="G2592" s="27"/>
      <c r="H2592" s="288"/>
      <c r="I2592" s="499">
        <v>0</v>
      </c>
      <c r="J2592" s="420"/>
      <c r="K2592" s="420"/>
      <c r="L2592" s="420"/>
      <c r="M2592" s="420"/>
      <c r="N2592" s="420"/>
      <c r="O2592" s="64"/>
      <c r="P2592" s="514"/>
      <c r="Q2592" s="550"/>
      <c r="R2592" s="862"/>
      <c r="S2592" s="862"/>
    </row>
    <row r="2593" spans="1:19" s="3" customFormat="1" ht="27.6" hidden="1" outlineLevel="1">
      <c r="A2593" s="30" t="s">
        <v>5009</v>
      </c>
      <c r="B2593" s="219" t="s">
        <v>1738</v>
      </c>
      <c r="C2593" s="265" t="s">
        <v>893</v>
      </c>
      <c r="D2593" s="265"/>
      <c r="E2593" s="265"/>
      <c r="F2593" s="265" t="s">
        <v>957</v>
      </c>
      <c r="G2593" s="190" t="s">
        <v>29</v>
      </c>
      <c r="H2593" s="260">
        <v>1</v>
      </c>
      <c r="I2593" s="746">
        <v>148750</v>
      </c>
      <c r="J2593" s="408">
        <f t="shared" si="337"/>
        <v>148750</v>
      </c>
      <c r="K2593" s="421">
        <v>25436.25</v>
      </c>
      <c r="L2593" s="408">
        <f t="shared" si="334"/>
        <v>25436.25</v>
      </c>
      <c r="M2593" s="408">
        <f t="shared" si="335"/>
        <v>174186.25</v>
      </c>
      <c r="N2593" s="408">
        <f t="shared" si="336"/>
        <v>174186.25</v>
      </c>
      <c r="O2593" s="299"/>
      <c r="P2593" s="514"/>
      <c r="Q2593" s="550"/>
      <c r="R2593" s="862"/>
      <c r="S2593" s="862"/>
    </row>
    <row r="2594" spans="1:19" s="3" customFormat="1" hidden="1" outlineLevel="1">
      <c r="A2594" s="30" t="s">
        <v>5010</v>
      </c>
      <c r="B2594" s="219" t="s">
        <v>1738</v>
      </c>
      <c r="C2594" s="265" t="s">
        <v>894</v>
      </c>
      <c r="D2594" s="265"/>
      <c r="E2594" s="265"/>
      <c r="F2594" s="265" t="s">
        <v>957</v>
      </c>
      <c r="G2594" s="190" t="s">
        <v>31</v>
      </c>
      <c r="H2594" s="260">
        <v>1</v>
      </c>
      <c r="I2594" s="746">
        <v>364863.33333333337</v>
      </c>
      <c r="J2594" s="408">
        <f t="shared" si="337"/>
        <v>364863.33333333337</v>
      </c>
      <c r="K2594" s="421">
        <v>62391.630000000005</v>
      </c>
      <c r="L2594" s="408">
        <f t="shared" si="334"/>
        <v>62391.630000000005</v>
      </c>
      <c r="M2594" s="408">
        <f t="shared" si="335"/>
        <v>427254.96333333338</v>
      </c>
      <c r="N2594" s="408">
        <f t="shared" si="336"/>
        <v>427254.96333333338</v>
      </c>
      <c r="O2594" s="299"/>
      <c r="P2594" s="514"/>
      <c r="Q2594" s="550"/>
      <c r="R2594" s="862"/>
      <c r="S2594" s="862"/>
    </row>
    <row r="2595" spans="1:19" s="3" customFormat="1" ht="27.6" hidden="1" outlineLevel="1">
      <c r="A2595" s="30" t="s">
        <v>5011</v>
      </c>
      <c r="B2595" s="219" t="s">
        <v>1738</v>
      </c>
      <c r="C2595" s="265" t="s">
        <v>891</v>
      </c>
      <c r="D2595" s="265"/>
      <c r="E2595" s="265"/>
      <c r="F2595" s="265" t="s">
        <v>957</v>
      </c>
      <c r="G2595" s="190" t="s">
        <v>31</v>
      </c>
      <c r="H2595" s="260">
        <v>1</v>
      </c>
      <c r="I2595" s="746">
        <v>14583.333333333334</v>
      </c>
      <c r="J2595" s="408">
        <f t="shared" si="337"/>
        <v>14583.333333333334</v>
      </c>
      <c r="K2595" s="421">
        <v>2493.75</v>
      </c>
      <c r="L2595" s="408">
        <f t="shared" si="334"/>
        <v>2493.75</v>
      </c>
      <c r="M2595" s="408">
        <f t="shared" si="335"/>
        <v>17077.083333333336</v>
      </c>
      <c r="N2595" s="408">
        <f t="shared" si="336"/>
        <v>17077.083333333336</v>
      </c>
      <c r="O2595" s="299"/>
      <c r="P2595" s="514"/>
      <c r="Q2595" s="550"/>
      <c r="R2595" s="862"/>
      <c r="S2595" s="862"/>
    </row>
    <row r="2596" spans="1:19" s="3" customFormat="1" ht="41.4" hidden="1" outlineLevel="1">
      <c r="A2596" s="30" t="s">
        <v>5012</v>
      </c>
      <c r="B2596" s="219" t="s">
        <v>1738</v>
      </c>
      <c r="C2596" s="265" t="s">
        <v>892</v>
      </c>
      <c r="D2596" s="265"/>
      <c r="E2596" s="265"/>
      <c r="F2596" s="265" t="s">
        <v>958</v>
      </c>
      <c r="G2596" s="190" t="s">
        <v>31</v>
      </c>
      <c r="H2596" s="260">
        <v>1</v>
      </c>
      <c r="I2596" s="746">
        <v>4258.3333333333339</v>
      </c>
      <c r="J2596" s="408">
        <f t="shared" si="337"/>
        <v>4258.3333333333339</v>
      </c>
      <c r="K2596" s="421">
        <v>728.17500000000007</v>
      </c>
      <c r="L2596" s="408">
        <f t="shared" si="334"/>
        <v>728.17500000000007</v>
      </c>
      <c r="M2596" s="408">
        <f t="shared" si="335"/>
        <v>4986.5083333333341</v>
      </c>
      <c r="N2596" s="408">
        <f t="shared" si="336"/>
        <v>4986.5083333333341</v>
      </c>
      <c r="O2596" s="299"/>
      <c r="P2596" s="514"/>
      <c r="Q2596" s="550"/>
      <c r="R2596" s="862"/>
      <c r="S2596" s="862"/>
    </row>
    <row r="2597" spans="1:19" s="3" customFormat="1" hidden="1" outlineLevel="1">
      <c r="A2597" s="91" t="s">
        <v>5013</v>
      </c>
      <c r="B2597" s="34" t="s">
        <v>1738</v>
      </c>
      <c r="C2597" s="270" t="s">
        <v>880</v>
      </c>
      <c r="D2597" s="270"/>
      <c r="E2597" s="270"/>
      <c r="F2597" s="270"/>
      <c r="G2597" s="27"/>
      <c r="H2597" s="288"/>
      <c r="I2597" s="499">
        <v>0</v>
      </c>
      <c r="J2597" s="420"/>
      <c r="K2597" s="420"/>
      <c r="L2597" s="420"/>
      <c r="M2597" s="420"/>
      <c r="N2597" s="420"/>
      <c r="O2597" s="64"/>
      <c r="P2597" s="514"/>
      <c r="Q2597" s="550"/>
      <c r="R2597" s="862"/>
      <c r="S2597" s="862"/>
    </row>
    <row r="2598" spans="1:19" s="3" customFormat="1" hidden="1" outlineLevel="1">
      <c r="A2598" s="30" t="s">
        <v>5014</v>
      </c>
      <c r="B2598" s="219" t="s">
        <v>1738</v>
      </c>
      <c r="C2598" s="265" t="s">
        <v>881</v>
      </c>
      <c r="D2598" s="265"/>
      <c r="E2598" s="265"/>
      <c r="F2598" s="265" t="s">
        <v>957</v>
      </c>
      <c r="G2598" s="190" t="s">
        <v>29</v>
      </c>
      <c r="H2598" s="260">
        <v>1</v>
      </c>
      <c r="I2598" s="746">
        <v>192499.99999999997</v>
      </c>
      <c r="J2598" s="408">
        <f t="shared" si="337"/>
        <v>192499.99999999997</v>
      </c>
      <c r="K2598" s="747">
        <v>32917.5</v>
      </c>
      <c r="L2598" s="408">
        <f t="shared" si="334"/>
        <v>32917.5</v>
      </c>
      <c r="M2598" s="408">
        <f t="shared" si="335"/>
        <v>225417.49999999997</v>
      </c>
      <c r="N2598" s="408">
        <f t="shared" si="336"/>
        <v>225417.49999999997</v>
      </c>
      <c r="O2598" s="299"/>
      <c r="P2598" s="514"/>
      <c r="Q2598" s="550"/>
      <c r="R2598" s="862"/>
      <c r="S2598" s="862"/>
    </row>
    <row r="2599" spans="1:19" s="3" customFormat="1" hidden="1" outlineLevel="1">
      <c r="A2599" s="30" t="s">
        <v>5015</v>
      </c>
      <c r="B2599" s="219" t="s">
        <v>1738</v>
      </c>
      <c r="C2599" s="265" t="s">
        <v>882</v>
      </c>
      <c r="D2599" s="265"/>
      <c r="E2599" s="265"/>
      <c r="F2599" s="265" t="s">
        <v>957</v>
      </c>
      <c r="G2599" s="190" t="s">
        <v>29</v>
      </c>
      <c r="H2599" s="260">
        <v>1</v>
      </c>
      <c r="I2599" s="746">
        <v>3383.333333333333</v>
      </c>
      <c r="J2599" s="408">
        <f t="shared" si="337"/>
        <v>3383.333333333333</v>
      </c>
      <c r="K2599" s="747">
        <v>578.55000000000007</v>
      </c>
      <c r="L2599" s="408">
        <f t="shared" si="334"/>
        <v>578.55000000000007</v>
      </c>
      <c r="M2599" s="408">
        <f t="shared" si="335"/>
        <v>3961.8833333333332</v>
      </c>
      <c r="N2599" s="408">
        <f t="shared" si="336"/>
        <v>3961.8833333333332</v>
      </c>
      <c r="O2599" s="299"/>
      <c r="P2599" s="514"/>
      <c r="Q2599" s="550"/>
      <c r="R2599" s="862"/>
      <c r="S2599" s="862"/>
    </row>
    <row r="2600" spans="1:19" s="3" customFormat="1" hidden="1" outlineLevel="1">
      <c r="A2600" s="30" t="s">
        <v>5016</v>
      </c>
      <c r="B2600" s="219" t="s">
        <v>1738</v>
      </c>
      <c r="C2600" s="265" t="s">
        <v>883</v>
      </c>
      <c r="D2600" s="265"/>
      <c r="E2600" s="265"/>
      <c r="F2600" s="265" t="s">
        <v>957</v>
      </c>
      <c r="G2600" s="190" t="s">
        <v>29</v>
      </c>
      <c r="H2600" s="260">
        <v>1</v>
      </c>
      <c r="I2600" s="746">
        <v>12599.999999999998</v>
      </c>
      <c r="J2600" s="408">
        <f t="shared" si="337"/>
        <v>12599.999999999998</v>
      </c>
      <c r="K2600" s="747">
        <v>2154.6</v>
      </c>
      <c r="L2600" s="408">
        <f t="shared" si="334"/>
        <v>2154.6</v>
      </c>
      <c r="M2600" s="408">
        <f t="shared" si="335"/>
        <v>14754.599999999999</v>
      </c>
      <c r="N2600" s="408">
        <f t="shared" si="336"/>
        <v>14754.599999999999</v>
      </c>
      <c r="O2600" s="299"/>
      <c r="P2600" s="514"/>
      <c r="Q2600" s="550"/>
      <c r="R2600" s="862"/>
      <c r="S2600" s="862"/>
    </row>
    <row r="2601" spans="1:19" s="3" customFormat="1" hidden="1" outlineLevel="1">
      <c r="A2601" s="30" t="s">
        <v>5017</v>
      </c>
      <c r="B2601" s="219" t="s">
        <v>1738</v>
      </c>
      <c r="C2601" s="265" t="s">
        <v>884</v>
      </c>
      <c r="D2601" s="265"/>
      <c r="E2601" s="265"/>
      <c r="F2601" s="265" t="s">
        <v>957</v>
      </c>
      <c r="G2601" s="190" t="s">
        <v>29</v>
      </c>
      <c r="H2601" s="260">
        <v>1</v>
      </c>
      <c r="I2601" s="746">
        <v>4316.666666666667</v>
      </c>
      <c r="J2601" s="408">
        <f t="shared" si="337"/>
        <v>4316.666666666667</v>
      </c>
      <c r="K2601" s="747">
        <v>738.15000000000009</v>
      </c>
      <c r="L2601" s="408">
        <f t="shared" si="334"/>
        <v>738.15000000000009</v>
      </c>
      <c r="M2601" s="408">
        <f t="shared" si="335"/>
        <v>5054.8166666666675</v>
      </c>
      <c r="N2601" s="408">
        <f t="shared" si="336"/>
        <v>5054.8166666666675</v>
      </c>
      <c r="O2601" s="299"/>
      <c r="P2601" s="514"/>
      <c r="Q2601" s="550"/>
      <c r="R2601" s="862"/>
      <c r="S2601" s="862"/>
    </row>
    <row r="2602" spans="1:19" s="3" customFormat="1" hidden="1" outlineLevel="1">
      <c r="A2602" s="30" t="s">
        <v>5018</v>
      </c>
      <c r="B2602" s="219" t="s">
        <v>1738</v>
      </c>
      <c r="C2602" s="265" t="s">
        <v>885</v>
      </c>
      <c r="D2602" s="265"/>
      <c r="E2602" s="265"/>
      <c r="F2602" s="265" t="s">
        <v>957</v>
      </c>
      <c r="G2602" s="190" t="s">
        <v>29</v>
      </c>
      <c r="H2602" s="260">
        <v>1</v>
      </c>
      <c r="I2602" s="746">
        <v>23625</v>
      </c>
      <c r="J2602" s="408">
        <f t="shared" si="337"/>
        <v>23625</v>
      </c>
      <c r="K2602" s="747">
        <v>4039.875</v>
      </c>
      <c r="L2602" s="408">
        <f t="shared" si="334"/>
        <v>4039.875</v>
      </c>
      <c r="M2602" s="408">
        <f t="shared" si="335"/>
        <v>27664.875</v>
      </c>
      <c r="N2602" s="408">
        <f t="shared" si="336"/>
        <v>27664.875</v>
      </c>
      <c r="O2602" s="299"/>
      <c r="P2602" s="514"/>
      <c r="Q2602" s="550"/>
      <c r="R2602" s="862"/>
      <c r="S2602" s="862"/>
    </row>
    <row r="2603" spans="1:19" s="3" customFormat="1" hidden="1" outlineLevel="1">
      <c r="A2603" s="30" t="s">
        <v>5019</v>
      </c>
      <c r="B2603" s="219" t="s">
        <v>1738</v>
      </c>
      <c r="C2603" s="265" t="s">
        <v>886</v>
      </c>
      <c r="D2603" s="265"/>
      <c r="E2603" s="265"/>
      <c r="F2603" s="265" t="s">
        <v>957</v>
      </c>
      <c r="G2603" s="190" t="s">
        <v>29</v>
      </c>
      <c r="H2603" s="260">
        <v>2</v>
      </c>
      <c r="I2603" s="746">
        <v>30800</v>
      </c>
      <c r="J2603" s="408">
        <f t="shared" si="337"/>
        <v>61600</v>
      </c>
      <c r="K2603" s="747">
        <v>5266.8</v>
      </c>
      <c r="L2603" s="408">
        <f t="shared" si="334"/>
        <v>10533.6</v>
      </c>
      <c r="M2603" s="408">
        <f t="shared" si="335"/>
        <v>36066.800000000003</v>
      </c>
      <c r="N2603" s="408">
        <f t="shared" si="336"/>
        <v>72133.600000000006</v>
      </c>
      <c r="O2603" s="299"/>
      <c r="P2603" s="514"/>
      <c r="Q2603" s="550"/>
      <c r="R2603" s="862"/>
      <c r="S2603" s="862"/>
    </row>
    <row r="2604" spans="1:19" s="3" customFormat="1" ht="27.6" hidden="1" outlineLevel="1">
      <c r="A2604" s="30" t="s">
        <v>5020</v>
      </c>
      <c r="B2604" s="219" t="s">
        <v>1738</v>
      </c>
      <c r="C2604" s="265" t="s">
        <v>887</v>
      </c>
      <c r="D2604" s="265"/>
      <c r="E2604" s="265"/>
      <c r="F2604" s="265" t="s">
        <v>957</v>
      </c>
      <c r="G2604" s="190" t="s">
        <v>29</v>
      </c>
      <c r="H2604" s="260">
        <v>0</v>
      </c>
      <c r="I2604" s="746">
        <v>33366.666666666672</v>
      </c>
      <c r="J2604" s="408">
        <f t="shared" si="337"/>
        <v>0</v>
      </c>
      <c r="K2604" s="747">
        <v>5705.7000000000007</v>
      </c>
      <c r="L2604" s="408">
        <f t="shared" si="334"/>
        <v>0</v>
      </c>
      <c r="M2604" s="408">
        <f t="shared" si="335"/>
        <v>39072.366666666669</v>
      </c>
      <c r="N2604" s="408">
        <f t="shared" si="336"/>
        <v>0</v>
      </c>
      <c r="O2604" s="299"/>
      <c r="P2604" s="514"/>
      <c r="Q2604" s="550"/>
      <c r="R2604" s="862"/>
      <c r="S2604" s="862"/>
    </row>
    <row r="2605" spans="1:19" s="3" customFormat="1" hidden="1" outlineLevel="1">
      <c r="A2605" s="30" t="s">
        <v>5021</v>
      </c>
      <c r="B2605" s="219" t="s">
        <v>1738</v>
      </c>
      <c r="C2605" s="265" t="s">
        <v>888</v>
      </c>
      <c r="D2605" s="265"/>
      <c r="E2605" s="265"/>
      <c r="F2605" s="265" t="s">
        <v>957</v>
      </c>
      <c r="G2605" s="190" t="s">
        <v>29</v>
      </c>
      <c r="H2605" s="260">
        <v>2</v>
      </c>
      <c r="I2605" s="746">
        <v>34883.333333333336</v>
      </c>
      <c r="J2605" s="408">
        <f t="shared" si="337"/>
        <v>69766.666666666672</v>
      </c>
      <c r="K2605" s="747">
        <v>5965.05</v>
      </c>
      <c r="L2605" s="408">
        <f t="shared" si="334"/>
        <v>11930.1</v>
      </c>
      <c r="M2605" s="408">
        <f t="shared" si="335"/>
        <v>40848.383333333339</v>
      </c>
      <c r="N2605" s="408">
        <f t="shared" si="336"/>
        <v>81696.766666666677</v>
      </c>
      <c r="O2605" s="299"/>
      <c r="P2605" s="514"/>
      <c r="Q2605" s="550"/>
      <c r="R2605" s="862"/>
      <c r="S2605" s="862"/>
    </row>
    <row r="2606" spans="1:19" s="3" customFormat="1" hidden="1" outlineLevel="1">
      <c r="A2606" s="30" t="s">
        <v>5022</v>
      </c>
      <c r="B2606" s="219" t="s">
        <v>1738</v>
      </c>
      <c r="C2606" s="265" t="s">
        <v>889</v>
      </c>
      <c r="D2606" s="265"/>
      <c r="E2606" s="265"/>
      <c r="F2606" s="265" t="s">
        <v>957</v>
      </c>
      <c r="G2606" s="190" t="s">
        <v>29</v>
      </c>
      <c r="H2606" s="260">
        <v>5</v>
      </c>
      <c r="I2606" s="746">
        <v>3931.666666666667</v>
      </c>
      <c r="J2606" s="408">
        <f t="shared" si="337"/>
        <v>19658.333333333336</v>
      </c>
      <c r="K2606" s="747">
        <v>672.31500000000005</v>
      </c>
      <c r="L2606" s="408">
        <f t="shared" si="334"/>
        <v>3361.5750000000003</v>
      </c>
      <c r="M2606" s="408">
        <f t="shared" si="335"/>
        <v>4603.9816666666666</v>
      </c>
      <c r="N2606" s="408">
        <f t="shared" si="336"/>
        <v>23019.908333333333</v>
      </c>
      <c r="O2606" s="299"/>
      <c r="P2606" s="514"/>
      <c r="Q2606" s="550"/>
      <c r="R2606" s="862"/>
      <c r="S2606" s="862"/>
    </row>
    <row r="2607" spans="1:19" s="3" customFormat="1" hidden="1" outlineLevel="1">
      <c r="A2607" s="30" t="s">
        <v>5023</v>
      </c>
      <c r="B2607" s="219" t="s">
        <v>1738</v>
      </c>
      <c r="C2607" s="265" t="s">
        <v>890</v>
      </c>
      <c r="D2607" s="265"/>
      <c r="E2607" s="265"/>
      <c r="F2607" s="265" t="s">
        <v>957</v>
      </c>
      <c r="G2607" s="190" t="s">
        <v>29</v>
      </c>
      <c r="H2607" s="260">
        <v>1</v>
      </c>
      <c r="I2607" s="746">
        <v>6731.6666666666661</v>
      </c>
      <c r="J2607" s="408">
        <f t="shared" si="337"/>
        <v>6731.6666666666661</v>
      </c>
      <c r="K2607" s="747">
        <v>383.70500000000004</v>
      </c>
      <c r="L2607" s="408">
        <f t="shared" si="334"/>
        <v>383.70500000000004</v>
      </c>
      <c r="M2607" s="408">
        <f t="shared" si="335"/>
        <v>7115.371666666666</v>
      </c>
      <c r="N2607" s="408">
        <f t="shared" si="336"/>
        <v>7115.371666666666</v>
      </c>
      <c r="O2607" s="299"/>
      <c r="P2607" s="514"/>
      <c r="Q2607" s="550"/>
      <c r="R2607" s="862"/>
      <c r="S2607" s="862"/>
    </row>
    <row r="2608" spans="1:19" s="3" customFormat="1" ht="27.6" hidden="1" outlineLevel="1">
      <c r="A2608" s="30" t="s">
        <v>5024</v>
      </c>
      <c r="B2608" s="219" t="s">
        <v>1738</v>
      </c>
      <c r="C2608" s="265" t="s">
        <v>891</v>
      </c>
      <c r="D2608" s="265"/>
      <c r="E2608" s="265"/>
      <c r="F2608" s="265" t="s">
        <v>957</v>
      </c>
      <c r="G2608" s="190" t="s">
        <v>31</v>
      </c>
      <c r="H2608" s="260">
        <v>1</v>
      </c>
      <c r="I2608" s="746">
        <v>14583.333333333334</v>
      </c>
      <c r="J2608" s="408">
        <f t="shared" si="337"/>
        <v>14583.333333333334</v>
      </c>
      <c r="K2608" s="747">
        <v>2493.75</v>
      </c>
      <c r="L2608" s="408">
        <f t="shared" si="334"/>
        <v>2493.75</v>
      </c>
      <c r="M2608" s="408">
        <f t="shared" si="335"/>
        <v>17077.083333333336</v>
      </c>
      <c r="N2608" s="408">
        <f t="shared" si="336"/>
        <v>17077.083333333336</v>
      </c>
      <c r="O2608" s="299"/>
      <c r="P2608" s="514"/>
      <c r="Q2608" s="550"/>
      <c r="R2608" s="862"/>
      <c r="S2608" s="862"/>
    </row>
    <row r="2609" spans="1:19" s="3" customFormat="1" ht="41.4" hidden="1" outlineLevel="1">
      <c r="A2609" s="30" t="s">
        <v>5025</v>
      </c>
      <c r="B2609" s="219" t="s">
        <v>1738</v>
      </c>
      <c r="C2609" s="265" t="s">
        <v>892</v>
      </c>
      <c r="D2609" s="265"/>
      <c r="E2609" s="265"/>
      <c r="F2609" s="265" t="s">
        <v>958</v>
      </c>
      <c r="G2609" s="190" t="s">
        <v>31</v>
      </c>
      <c r="H2609" s="260">
        <v>1</v>
      </c>
      <c r="I2609" s="746">
        <v>4258.3333333333339</v>
      </c>
      <c r="J2609" s="408">
        <f t="shared" si="337"/>
        <v>4258.3333333333339</v>
      </c>
      <c r="K2609" s="747">
        <v>728.17500000000007</v>
      </c>
      <c r="L2609" s="408">
        <f t="shared" si="334"/>
        <v>728.17500000000007</v>
      </c>
      <c r="M2609" s="408">
        <f t="shared" si="335"/>
        <v>4986.5083333333341</v>
      </c>
      <c r="N2609" s="408">
        <f t="shared" si="336"/>
        <v>4986.5083333333341</v>
      </c>
      <c r="O2609" s="299"/>
      <c r="P2609" s="514"/>
      <c r="Q2609" s="550"/>
      <c r="R2609" s="862"/>
      <c r="S2609" s="862"/>
    </row>
    <row r="2610" spans="1:19" s="3" customFormat="1" hidden="1" outlineLevel="1">
      <c r="A2610" s="91" t="s">
        <v>5026</v>
      </c>
      <c r="B2610" s="34" t="s">
        <v>1738</v>
      </c>
      <c r="C2610" s="270" t="s">
        <v>880</v>
      </c>
      <c r="D2610" s="270"/>
      <c r="E2610" s="270"/>
      <c r="F2610" s="270"/>
      <c r="G2610" s="27"/>
      <c r="H2610" s="288"/>
      <c r="I2610" s="499">
        <v>0</v>
      </c>
      <c r="J2610" s="420"/>
      <c r="K2610" s="420"/>
      <c r="L2610" s="420"/>
      <c r="M2610" s="420"/>
      <c r="N2610" s="420"/>
      <c r="O2610" s="64"/>
      <c r="P2610" s="514"/>
      <c r="Q2610" s="550"/>
      <c r="R2610" s="862"/>
      <c r="S2610" s="862"/>
    </row>
    <row r="2611" spans="1:19" s="3" customFormat="1" hidden="1" outlineLevel="1">
      <c r="A2611" s="30" t="s">
        <v>5027</v>
      </c>
      <c r="B2611" s="219" t="s">
        <v>1738</v>
      </c>
      <c r="C2611" s="265" t="s">
        <v>881</v>
      </c>
      <c r="D2611" s="265"/>
      <c r="E2611" s="265"/>
      <c r="F2611" s="265" t="s">
        <v>957</v>
      </c>
      <c r="G2611" s="190" t="s">
        <v>29</v>
      </c>
      <c r="H2611" s="260">
        <v>1</v>
      </c>
      <c r="I2611" s="746">
        <v>192499.99999999997</v>
      </c>
      <c r="J2611" s="408">
        <f t="shared" si="337"/>
        <v>192499.99999999997</v>
      </c>
      <c r="K2611" s="421">
        <v>32917.5</v>
      </c>
      <c r="L2611" s="408">
        <f t="shared" si="334"/>
        <v>32917.5</v>
      </c>
      <c r="M2611" s="408">
        <f t="shared" si="335"/>
        <v>225417.49999999997</v>
      </c>
      <c r="N2611" s="408">
        <f t="shared" si="336"/>
        <v>225417.49999999997</v>
      </c>
      <c r="O2611" s="299"/>
      <c r="P2611" s="514"/>
      <c r="Q2611" s="550"/>
      <c r="R2611" s="862"/>
      <c r="S2611" s="862"/>
    </row>
    <row r="2612" spans="1:19" s="3" customFormat="1" hidden="1" outlineLevel="1">
      <c r="A2612" s="30" t="s">
        <v>5028</v>
      </c>
      <c r="B2612" s="219" t="s">
        <v>1738</v>
      </c>
      <c r="C2612" s="265" t="s">
        <v>882</v>
      </c>
      <c r="D2612" s="265"/>
      <c r="E2612" s="265"/>
      <c r="F2612" s="265" t="s">
        <v>957</v>
      </c>
      <c r="G2612" s="190" t="s">
        <v>29</v>
      </c>
      <c r="H2612" s="260">
        <v>1</v>
      </c>
      <c r="I2612" s="746">
        <v>3383.333333333333</v>
      </c>
      <c r="J2612" s="408">
        <f t="shared" si="337"/>
        <v>3383.333333333333</v>
      </c>
      <c r="K2612" s="421">
        <v>578.55000000000007</v>
      </c>
      <c r="L2612" s="408">
        <f t="shared" si="334"/>
        <v>578.55000000000007</v>
      </c>
      <c r="M2612" s="408">
        <f t="shared" si="335"/>
        <v>3961.8833333333332</v>
      </c>
      <c r="N2612" s="408">
        <f t="shared" si="336"/>
        <v>3961.8833333333332</v>
      </c>
      <c r="O2612" s="299"/>
      <c r="P2612" s="514"/>
      <c r="Q2612" s="550"/>
      <c r="R2612" s="862"/>
      <c r="S2612" s="862"/>
    </row>
    <row r="2613" spans="1:19" s="3" customFormat="1" hidden="1" outlineLevel="1">
      <c r="A2613" s="30" t="s">
        <v>5029</v>
      </c>
      <c r="B2613" s="219" t="s">
        <v>1738</v>
      </c>
      <c r="C2613" s="265" t="s">
        <v>883</v>
      </c>
      <c r="D2613" s="265"/>
      <c r="E2613" s="265"/>
      <c r="F2613" s="265" t="s">
        <v>957</v>
      </c>
      <c r="G2613" s="190" t="s">
        <v>29</v>
      </c>
      <c r="H2613" s="260">
        <v>1</v>
      </c>
      <c r="I2613" s="746">
        <v>12599.999999999998</v>
      </c>
      <c r="J2613" s="408">
        <f t="shared" si="337"/>
        <v>12599.999999999998</v>
      </c>
      <c r="K2613" s="421">
        <v>2154.6</v>
      </c>
      <c r="L2613" s="408">
        <f t="shared" si="334"/>
        <v>2154.6</v>
      </c>
      <c r="M2613" s="408">
        <f t="shared" si="335"/>
        <v>14754.599999999999</v>
      </c>
      <c r="N2613" s="408">
        <f t="shared" si="336"/>
        <v>14754.599999999999</v>
      </c>
      <c r="O2613" s="299"/>
      <c r="P2613" s="514"/>
      <c r="Q2613" s="550"/>
      <c r="R2613" s="862"/>
      <c r="S2613" s="862"/>
    </row>
    <row r="2614" spans="1:19" s="3" customFormat="1" hidden="1" outlineLevel="1">
      <c r="A2614" s="30" t="s">
        <v>5030</v>
      </c>
      <c r="B2614" s="219" t="s">
        <v>1738</v>
      </c>
      <c r="C2614" s="265" t="s">
        <v>884</v>
      </c>
      <c r="D2614" s="265"/>
      <c r="E2614" s="265"/>
      <c r="F2614" s="265" t="s">
        <v>957</v>
      </c>
      <c r="G2614" s="190" t="s">
        <v>29</v>
      </c>
      <c r="H2614" s="260">
        <v>1</v>
      </c>
      <c r="I2614" s="746">
        <v>4316.666666666667</v>
      </c>
      <c r="J2614" s="408">
        <f t="shared" si="337"/>
        <v>4316.666666666667</v>
      </c>
      <c r="K2614" s="421">
        <v>738.15000000000009</v>
      </c>
      <c r="L2614" s="408">
        <f t="shared" si="334"/>
        <v>738.15000000000009</v>
      </c>
      <c r="M2614" s="408">
        <f t="shared" si="335"/>
        <v>5054.8166666666675</v>
      </c>
      <c r="N2614" s="408">
        <f t="shared" si="336"/>
        <v>5054.8166666666675</v>
      </c>
      <c r="O2614" s="299"/>
      <c r="P2614" s="514"/>
      <c r="Q2614" s="550"/>
      <c r="R2614" s="862"/>
      <c r="S2614" s="862"/>
    </row>
    <row r="2615" spans="1:19" s="3" customFormat="1" hidden="1" outlineLevel="1">
      <c r="A2615" s="30" t="s">
        <v>5031</v>
      </c>
      <c r="B2615" s="219" t="s">
        <v>1738</v>
      </c>
      <c r="C2615" s="265" t="s">
        <v>885</v>
      </c>
      <c r="D2615" s="265"/>
      <c r="E2615" s="265"/>
      <c r="F2615" s="265" t="s">
        <v>957</v>
      </c>
      <c r="G2615" s="190" t="s">
        <v>29</v>
      </c>
      <c r="H2615" s="260">
        <v>1</v>
      </c>
      <c r="I2615" s="746">
        <v>23625</v>
      </c>
      <c r="J2615" s="408">
        <f t="shared" si="337"/>
        <v>23625</v>
      </c>
      <c r="K2615" s="421">
        <v>4039.875</v>
      </c>
      <c r="L2615" s="408">
        <f t="shared" si="334"/>
        <v>4039.875</v>
      </c>
      <c r="M2615" s="408">
        <f t="shared" si="335"/>
        <v>27664.875</v>
      </c>
      <c r="N2615" s="408">
        <f t="shared" si="336"/>
        <v>27664.875</v>
      </c>
      <c r="O2615" s="299"/>
      <c r="P2615" s="514"/>
      <c r="Q2615" s="550"/>
      <c r="R2615" s="862"/>
      <c r="S2615" s="862"/>
    </row>
    <row r="2616" spans="1:19" s="3" customFormat="1" hidden="1" outlineLevel="1">
      <c r="A2616" s="30" t="s">
        <v>5032</v>
      </c>
      <c r="B2616" s="219" t="s">
        <v>1738</v>
      </c>
      <c r="C2616" s="265" t="s">
        <v>886</v>
      </c>
      <c r="D2616" s="265"/>
      <c r="E2616" s="265"/>
      <c r="F2616" s="265" t="s">
        <v>957</v>
      </c>
      <c r="G2616" s="190" t="s">
        <v>29</v>
      </c>
      <c r="H2616" s="260">
        <v>3</v>
      </c>
      <c r="I2616" s="746">
        <v>30800</v>
      </c>
      <c r="J2616" s="408">
        <f t="shared" si="337"/>
        <v>92400</v>
      </c>
      <c r="K2616" s="421">
        <v>5266.8</v>
      </c>
      <c r="L2616" s="408">
        <f t="shared" si="334"/>
        <v>15800.400000000001</v>
      </c>
      <c r="M2616" s="408">
        <f t="shared" si="335"/>
        <v>36066.800000000003</v>
      </c>
      <c r="N2616" s="408">
        <f t="shared" si="336"/>
        <v>108200.40000000001</v>
      </c>
      <c r="O2616" s="299"/>
      <c r="P2616" s="514"/>
      <c r="Q2616" s="550"/>
      <c r="R2616" s="862"/>
      <c r="S2616" s="862"/>
    </row>
    <row r="2617" spans="1:19" s="3" customFormat="1" ht="27.6" hidden="1" outlineLevel="1">
      <c r="A2617" s="30" t="s">
        <v>5033</v>
      </c>
      <c r="B2617" s="219" t="s">
        <v>1738</v>
      </c>
      <c r="C2617" s="265" t="s">
        <v>887</v>
      </c>
      <c r="D2617" s="265"/>
      <c r="E2617" s="265"/>
      <c r="F2617" s="265" t="s">
        <v>957</v>
      </c>
      <c r="G2617" s="190" t="s">
        <v>29</v>
      </c>
      <c r="H2617" s="260">
        <v>0</v>
      </c>
      <c r="I2617" s="746">
        <v>33366.666666666672</v>
      </c>
      <c r="J2617" s="408">
        <f t="shared" si="337"/>
        <v>0</v>
      </c>
      <c r="K2617" s="421">
        <v>5705.7000000000007</v>
      </c>
      <c r="L2617" s="408">
        <f t="shared" si="334"/>
        <v>0</v>
      </c>
      <c r="M2617" s="408">
        <f t="shared" si="335"/>
        <v>39072.366666666669</v>
      </c>
      <c r="N2617" s="408">
        <f t="shared" si="336"/>
        <v>0</v>
      </c>
      <c r="O2617" s="299"/>
      <c r="P2617" s="514"/>
      <c r="Q2617" s="550"/>
      <c r="R2617" s="862"/>
      <c r="S2617" s="862"/>
    </row>
    <row r="2618" spans="1:19" s="3" customFormat="1" hidden="1" outlineLevel="1">
      <c r="A2618" s="30" t="s">
        <v>5034</v>
      </c>
      <c r="B2618" s="219" t="s">
        <v>1738</v>
      </c>
      <c r="C2618" s="265" t="s">
        <v>888</v>
      </c>
      <c r="D2618" s="265"/>
      <c r="E2618" s="265"/>
      <c r="F2618" s="265" t="s">
        <v>957</v>
      </c>
      <c r="G2618" s="190" t="s">
        <v>29</v>
      </c>
      <c r="H2618" s="260">
        <v>1</v>
      </c>
      <c r="I2618" s="746">
        <v>34883.333333333336</v>
      </c>
      <c r="J2618" s="408">
        <f t="shared" si="337"/>
        <v>34883.333333333336</v>
      </c>
      <c r="K2618" s="421">
        <v>5965.05</v>
      </c>
      <c r="L2618" s="408">
        <f t="shared" si="334"/>
        <v>5965.05</v>
      </c>
      <c r="M2618" s="408">
        <f t="shared" si="335"/>
        <v>40848.383333333339</v>
      </c>
      <c r="N2618" s="408">
        <f t="shared" si="336"/>
        <v>40848.383333333339</v>
      </c>
      <c r="O2618" s="299"/>
      <c r="P2618" s="514"/>
      <c r="Q2618" s="550"/>
      <c r="R2618" s="862"/>
      <c r="S2618" s="862"/>
    </row>
    <row r="2619" spans="1:19" s="3" customFormat="1" hidden="1" outlineLevel="1">
      <c r="A2619" s="30" t="s">
        <v>5035</v>
      </c>
      <c r="B2619" s="219" t="s">
        <v>1738</v>
      </c>
      <c r="C2619" s="265" t="s">
        <v>889</v>
      </c>
      <c r="D2619" s="265"/>
      <c r="E2619" s="265"/>
      <c r="F2619" s="265" t="s">
        <v>957</v>
      </c>
      <c r="G2619" s="190" t="s">
        <v>29</v>
      </c>
      <c r="H2619" s="260">
        <v>5</v>
      </c>
      <c r="I2619" s="746">
        <v>3931.666666666667</v>
      </c>
      <c r="J2619" s="408">
        <f t="shared" si="337"/>
        <v>19658.333333333336</v>
      </c>
      <c r="K2619" s="421">
        <v>672.31500000000005</v>
      </c>
      <c r="L2619" s="408">
        <f t="shared" si="334"/>
        <v>3361.5750000000003</v>
      </c>
      <c r="M2619" s="408">
        <f t="shared" si="335"/>
        <v>4603.9816666666666</v>
      </c>
      <c r="N2619" s="408">
        <f t="shared" si="336"/>
        <v>23019.908333333333</v>
      </c>
      <c r="O2619" s="299"/>
      <c r="P2619" s="514"/>
      <c r="Q2619" s="550"/>
      <c r="R2619" s="862"/>
      <c r="S2619" s="862"/>
    </row>
    <row r="2620" spans="1:19" s="3" customFormat="1" hidden="1" outlineLevel="1">
      <c r="A2620" s="30" t="s">
        <v>5036</v>
      </c>
      <c r="B2620" s="219" t="s">
        <v>1738</v>
      </c>
      <c r="C2620" s="265" t="s">
        <v>890</v>
      </c>
      <c r="D2620" s="265"/>
      <c r="E2620" s="265"/>
      <c r="F2620" s="265" t="s">
        <v>957</v>
      </c>
      <c r="G2620" s="190" t="s">
        <v>29</v>
      </c>
      <c r="H2620" s="260">
        <v>1</v>
      </c>
      <c r="I2620" s="746">
        <v>6731.6666666666661</v>
      </c>
      <c r="J2620" s="408">
        <f t="shared" si="337"/>
        <v>6731.6666666666661</v>
      </c>
      <c r="K2620" s="421">
        <v>383.70500000000004</v>
      </c>
      <c r="L2620" s="408">
        <f t="shared" si="334"/>
        <v>383.70500000000004</v>
      </c>
      <c r="M2620" s="408">
        <f t="shared" si="335"/>
        <v>7115.371666666666</v>
      </c>
      <c r="N2620" s="408">
        <f t="shared" si="336"/>
        <v>7115.371666666666</v>
      </c>
      <c r="O2620" s="299"/>
      <c r="P2620" s="514"/>
      <c r="Q2620" s="550"/>
      <c r="R2620" s="862"/>
      <c r="S2620" s="862"/>
    </row>
    <row r="2621" spans="1:19" s="3" customFormat="1" ht="27.6" hidden="1" outlineLevel="1">
      <c r="A2621" s="30" t="s">
        <v>5037</v>
      </c>
      <c r="B2621" s="219" t="s">
        <v>1738</v>
      </c>
      <c r="C2621" s="265" t="s">
        <v>891</v>
      </c>
      <c r="D2621" s="265"/>
      <c r="E2621" s="265"/>
      <c r="F2621" s="265" t="s">
        <v>957</v>
      </c>
      <c r="G2621" s="190" t="s">
        <v>31</v>
      </c>
      <c r="H2621" s="260">
        <v>1</v>
      </c>
      <c r="I2621" s="746">
        <v>14583.333333333334</v>
      </c>
      <c r="J2621" s="408">
        <f t="shared" si="337"/>
        <v>14583.333333333334</v>
      </c>
      <c r="K2621" s="421">
        <v>2493.75</v>
      </c>
      <c r="L2621" s="408">
        <f t="shared" si="334"/>
        <v>2493.75</v>
      </c>
      <c r="M2621" s="408">
        <f t="shared" si="335"/>
        <v>17077.083333333336</v>
      </c>
      <c r="N2621" s="408">
        <f t="shared" si="336"/>
        <v>17077.083333333336</v>
      </c>
      <c r="O2621" s="299"/>
      <c r="P2621" s="514"/>
      <c r="Q2621" s="550"/>
      <c r="R2621" s="862"/>
      <c r="S2621" s="862"/>
    </row>
    <row r="2622" spans="1:19" s="3" customFormat="1" ht="41.4" hidden="1" outlineLevel="1">
      <c r="A2622" s="30" t="s">
        <v>5038</v>
      </c>
      <c r="B2622" s="219" t="s">
        <v>1738</v>
      </c>
      <c r="C2622" s="265" t="s">
        <v>892</v>
      </c>
      <c r="D2622" s="265"/>
      <c r="E2622" s="265"/>
      <c r="F2622" s="265" t="s">
        <v>958</v>
      </c>
      <c r="G2622" s="190" t="s">
        <v>31</v>
      </c>
      <c r="H2622" s="260">
        <v>1</v>
      </c>
      <c r="I2622" s="746">
        <v>4258.3333333333339</v>
      </c>
      <c r="J2622" s="408">
        <f t="shared" si="337"/>
        <v>4258.3333333333339</v>
      </c>
      <c r="K2622" s="421">
        <v>728.17500000000007</v>
      </c>
      <c r="L2622" s="408">
        <f t="shared" si="334"/>
        <v>728.17500000000007</v>
      </c>
      <c r="M2622" s="408">
        <f t="shared" si="335"/>
        <v>4986.5083333333341</v>
      </c>
      <c r="N2622" s="408">
        <f t="shared" si="336"/>
        <v>4986.5083333333341</v>
      </c>
      <c r="O2622" s="299"/>
      <c r="P2622" s="514"/>
      <c r="Q2622" s="550"/>
      <c r="R2622" s="862"/>
      <c r="S2622" s="862"/>
    </row>
    <row r="2623" spans="1:19" s="3" customFormat="1" hidden="1" outlineLevel="1">
      <c r="A2623" s="462">
        <v>39826</v>
      </c>
      <c r="B2623" s="34" t="s">
        <v>1738</v>
      </c>
      <c r="C2623" s="270" t="s">
        <v>880</v>
      </c>
      <c r="D2623" s="270"/>
      <c r="E2623" s="270"/>
      <c r="F2623" s="270"/>
      <c r="G2623" s="27"/>
      <c r="H2623" s="288"/>
      <c r="I2623" s="499">
        <v>0</v>
      </c>
      <c r="J2623" s="420"/>
      <c r="K2623" s="420"/>
      <c r="L2623" s="420"/>
      <c r="M2623" s="420"/>
      <c r="N2623" s="420"/>
      <c r="O2623" s="64"/>
      <c r="P2623" s="514"/>
      <c r="Q2623" s="550"/>
      <c r="R2623" s="862"/>
      <c r="S2623" s="862"/>
    </row>
    <row r="2624" spans="1:19" s="3" customFormat="1" hidden="1" outlineLevel="1">
      <c r="A2624" s="30" t="s">
        <v>5039</v>
      </c>
      <c r="B2624" s="219" t="s">
        <v>1738</v>
      </c>
      <c r="C2624" s="265" t="s">
        <v>881</v>
      </c>
      <c r="D2624" s="265"/>
      <c r="E2624" s="265"/>
      <c r="F2624" s="265" t="s">
        <v>957</v>
      </c>
      <c r="G2624" s="190" t="s">
        <v>29</v>
      </c>
      <c r="H2624" s="260">
        <v>1</v>
      </c>
      <c r="I2624" s="746">
        <v>192499.99999999997</v>
      </c>
      <c r="J2624" s="408">
        <f t="shared" si="337"/>
        <v>192499.99999999997</v>
      </c>
      <c r="K2624" s="421">
        <v>32917.5</v>
      </c>
      <c r="L2624" s="408">
        <f t="shared" si="334"/>
        <v>32917.5</v>
      </c>
      <c r="M2624" s="408">
        <f t="shared" si="335"/>
        <v>225417.49999999997</v>
      </c>
      <c r="N2624" s="408">
        <f t="shared" si="336"/>
        <v>225417.49999999997</v>
      </c>
      <c r="O2624" s="299"/>
      <c r="P2624" s="514"/>
      <c r="Q2624" s="550"/>
      <c r="R2624" s="862"/>
      <c r="S2624" s="862"/>
    </row>
    <row r="2625" spans="1:19" s="3" customFormat="1" hidden="1" outlineLevel="1">
      <c r="A2625" s="30" t="s">
        <v>5040</v>
      </c>
      <c r="B2625" s="219" t="s">
        <v>1738</v>
      </c>
      <c r="C2625" s="265" t="s">
        <v>882</v>
      </c>
      <c r="D2625" s="265"/>
      <c r="E2625" s="265"/>
      <c r="F2625" s="265" t="s">
        <v>957</v>
      </c>
      <c r="G2625" s="190" t="s">
        <v>29</v>
      </c>
      <c r="H2625" s="260">
        <v>1</v>
      </c>
      <c r="I2625" s="746">
        <v>3383.333333333333</v>
      </c>
      <c r="J2625" s="408">
        <f t="shared" si="337"/>
        <v>3383.333333333333</v>
      </c>
      <c r="K2625" s="421">
        <v>578.55000000000007</v>
      </c>
      <c r="L2625" s="408">
        <f t="shared" si="334"/>
        <v>578.55000000000007</v>
      </c>
      <c r="M2625" s="408">
        <f t="shared" si="335"/>
        <v>3961.8833333333332</v>
      </c>
      <c r="N2625" s="408">
        <f t="shared" si="336"/>
        <v>3961.8833333333332</v>
      </c>
      <c r="O2625" s="299"/>
      <c r="P2625" s="514"/>
      <c r="Q2625" s="550"/>
      <c r="R2625" s="862"/>
      <c r="S2625" s="862"/>
    </row>
    <row r="2626" spans="1:19" s="3" customFormat="1" hidden="1" outlineLevel="1">
      <c r="A2626" s="30" t="s">
        <v>5041</v>
      </c>
      <c r="B2626" s="219" t="s">
        <v>1738</v>
      </c>
      <c r="C2626" s="265" t="s">
        <v>883</v>
      </c>
      <c r="D2626" s="265"/>
      <c r="E2626" s="265"/>
      <c r="F2626" s="265" t="s">
        <v>957</v>
      </c>
      <c r="G2626" s="190" t="s">
        <v>29</v>
      </c>
      <c r="H2626" s="260">
        <v>2</v>
      </c>
      <c r="I2626" s="746">
        <v>12599.999999999998</v>
      </c>
      <c r="J2626" s="408">
        <f t="shared" si="337"/>
        <v>25199.999999999996</v>
      </c>
      <c r="K2626" s="421">
        <v>2154.6</v>
      </c>
      <c r="L2626" s="408">
        <f t="shared" ref="L2626:L2689" si="338">H2626*K2626</f>
        <v>4309.2</v>
      </c>
      <c r="M2626" s="408">
        <f t="shared" ref="M2626:M2689" si="339">I2626+K2626</f>
        <v>14754.599999999999</v>
      </c>
      <c r="N2626" s="408">
        <f t="shared" ref="N2626:N2689" si="340">H2626*M2626</f>
        <v>29509.199999999997</v>
      </c>
      <c r="O2626" s="299"/>
      <c r="P2626" s="514"/>
      <c r="Q2626" s="550"/>
      <c r="R2626" s="862"/>
      <c r="S2626" s="862"/>
    </row>
    <row r="2627" spans="1:19" s="3" customFormat="1" hidden="1" outlineLevel="1">
      <c r="A2627" s="30" t="s">
        <v>5042</v>
      </c>
      <c r="B2627" s="219" t="s">
        <v>1738</v>
      </c>
      <c r="C2627" s="265" t="s">
        <v>884</v>
      </c>
      <c r="D2627" s="265"/>
      <c r="E2627" s="265"/>
      <c r="F2627" s="265" t="s">
        <v>957</v>
      </c>
      <c r="G2627" s="190" t="s">
        <v>29</v>
      </c>
      <c r="H2627" s="260">
        <v>2</v>
      </c>
      <c r="I2627" s="746">
        <v>4316.666666666667</v>
      </c>
      <c r="J2627" s="408">
        <f t="shared" si="337"/>
        <v>8633.3333333333339</v>
      </c>
      <c r="K2627" s="421">
        <v>738.15000000000009</v>
      </c>
      <c r="L2627" s="408">
        <f t="shared" si="338"/>
        <v>1476.3000000000002</v>
      </c>
      <c r="M2627" s="408">
        <f t="shared" si="339"/>
        <v>5054.8166666666675</v>
      </c>
      <c r="N2627" s="408">
        <f t="shared" si="340"/>
        <v>10109.633333333335</v>
      </c>
      <c r="O2627" s="299"/>
      <c r="P2627" s="514"/>
      <c r="Q2627" s="550"/>
      <c r="R2627" s="862"/>
      <c r="S2627" s="862"/>
    </row>
    <row r="2628" spans="1:19" s="3" customFormat="1" hidden="1" outlineLevel="1">
      <c r="A2628" s="30" t="s">
        <v>5043</v>
      </c>
      <c r="B2628" s="219" t="s">
        <v>1738</v>
      </c>
      <c r="C2628" s="265" t="s">
        <v>885</v>
      </c>
      <c r="D2628" s="265"/>
      <c r="E2628" s="265"/>
      <c r="F2628" s="265" t="s">
        <v>957</v>
      </c>
      <c r="G2628" s="190" t="s">
        <v>29</v>
      </c>
      <c r="H2628" s="260">
        <v>3</v>
      </c>
      <c r="I2628" s="746">
        <v>23625</v>
      </c>
      <c r="J2628" s="408">
        <f t="shared" si="337"/>
        <v>70875</v>
      </c>
      <c r="K2628" s="421">
        <v>4039.875</v>
      </c>
      <c r="L2628" s="408">
        <f t="shared" si="338"/>
        <v>12119.625</v>
      </c>
      <c r="M2628" s="408">
        <f t="shared" si="339"/>
        <v>27664.875</v>
      </c>
      <c r="N2628" s="408">
        <f t="shared" si="340"/>
        <v>82994.625</v>
      </c>
      <c r="O2628" s="299"/>
      <c r="P2628" s="514"/>
      <c r="Q2628" s="550"/>
      <c r="R2628" s="862"/>
      <c r="S2628" s="862"/>
    </row>
    <row r="2629" spans="1:19" s="3" customFormat="1" hidden="1" outlineLevel="1">
      <c r="A2629" s="30" t="s">
        <v>5044</v>
      </c>
      <c r="B2629" s="219" t="s">
        <v>1738</v>
      </c>
      <c r="C2629" s="265" t="s">
        <v>886</v>
      </c>
      <c r="D2629" s="265"/>
      <c r="E2629" s="265"/>
      <c r="F2629" s="265" t="s">
        <v>957</v>
      </c>
      <c r="G2629" s="190" t="s">
        <v>29</v>
      </c>
      <c r="H2629" s="260">
        <v>2</v>
      </c>
      <c r="I2629" s="746">
        <v>30800</v>
      </c>
      <c r="J2629" s="408">
        <f t="shared" si="337"/>
        <v>61600</v>
      </c>
      <c r="K2629" s="421">
        <v>5266.8</v>
      </c>
      <c r="L2629" s="408">
        <f t="shared" si="338"/>
        <v>10533.6</v>
      </c>
      <c r="M2629" s="408">
        <f t="shared" si="339"/>
        <v>36066.800000000003</v>
      </c>
      <c r="N2629" s="408">
        <f t="shared" si="340"/>
        <v>72133.600000000006</v>
      </c>
      <c r="O2629" s="299"/>
      <c r="P2629" s="514"/>
      <c r="Q2629" s="550"/>
      <c r="R2629" s="862"/>
      <c r="S2629" s="862"/>
    </row>
    <row r="2630" spans="1:19" s="3" customFormat="1" ht="27.6" hidden="1" outlineLevel="1">
      <c r="A2630" s="30" t="s">
        <v>5045</v>
      </c>
      <c r="B2630" s="219" t="s">
        <v>1738</v>
      </c>
      <c r="C2630" s="265" t="s">
        <v>887</v>
      </c>
      <c r="D2630" s="265"/>
      <c r="E2630" s="265"/>
      <c r="F2630" s="265" t="s">
        <v>957</v>
      </c>
      <c r="G2630" s="190" t="s">
        <v>29</v>
      </c>
      <c r="H2630" s="260">
        <v>0</v>
      </c>
      <c r="I2630" s="746">
        <v>33366.666666666672</v>
      </c>
      <c r="J2630" s="408">
        <f t="shared" si="337"/>
        <v>0</v>
      </c>
      <c r="K2630" s="421">
        <v>5705.7000000000007</v>
      </c>
      <c r="L2630" s="408">
        <f t="shared" si="338"/>
        <v>0</v>
      </c>
      <c r="M2630" s="408">
        <f t="shared" si="339"/>
        <v>39072.366666666669</v>
      </c>
      <c r="N2630" s="408">
        <f t="shared" si="340"/>
        <v>0</v>
      </c>
      <c r="O2630" s="299"/>
      <c r="P2630" s="514"/>
      <c r="Q2630" s="550"/>
      <c r="R2630" s="862"/>
      <c r="S2630" s="862"/>
    </row>
    <row r="2631" spans="1:19" s="3" customFormat="1" hidden="1" outlineLevel="1">
      <c r="A2631" s="30" t="s">
        <v>5046</v>
      </c>
      <c r="B2631" s="219" t="s">
        <v>1738</v>
      </c>
      <c r="C2631" s="265" t="s">
        <v>888</v>
      </c>
      <c r="D2631" s="265"/>
      <c r="E2631" s="265"/>
      <c r="F2631" s="265" t="s">
        <v>957</v>
      </c>
      <c r="G2631" s="190" t="s">
        <v>29</v>
      </c>
      <c r="H2631" s="260">
        <v>6</v>
      </c>
      <c r="I2631" s="746">
        <v>34883.333333333336</v>
      </c>
      <c r="J2631" s="408">
        <f t="shared" si="337"/>
        <v>209300</v>
      </c>
      <c r="K2631" s="421">
        <v>5965.05</v>
      </c>
      <c r="L2631" s="408">
        <f t="shared" si="338"/>
        <v>35790.300000000003</v>
      </c>
      <c r="M2631" s="408">
        <f t="shared" si="339"/>
        <v>40848.383333333339</v>
      </c>
      <c r="N2631" s="408">
        <f t="shared" si="340"/>
        <v>245090.30000000005</v>
      </c>
      <c r="O2631" s="299"/>
      <c r="P2631" s="514"/>
      <c r="Q2631" s="550"/>
      <c r="R2631" s="862"/>
      <c r="S2631" s="862"/>
    </row>
    <row r="2632" spans="1:19" s="3" customFormat="1" hidden="1" outlineLevel="1">
      <c r="A2632" s="30" t="s">
        <v>5047</v>
      </c>
      <c r="B2632" s="219" t="s">
        <v>1738</v>
      </c>
      <c r="C2632" s="265" t="s">
        <v>889</v>
      </c>
      <c r="D2632" s="265"/>
      <c r="E2632" s="265"/>
      <c r="F2632" s="265" t="s">
        <v>957</v>
      </c>
      <c r="G2632" s="190" t="s">
        <v>29</v>
      </c>
      <c r="H2632" s="260">
        <v>11</v>
      </c>
      <c r="I2632" s="746">
        <v>3931.666666666667</v>
      </c>
      <c r="J2632" s="408">
        <f t="shared" si="337"/>
        <v>43248.333333333336</v>
      </c>
      <c r="K2632" s="421">
        <v>672.31500000000005</v>
      </c>
      <c r="L2632" s="408">
        <f t="shared" si="338"/>
        <v>7395.4650000000001</v>
      </c>
      <c r="M2632" s="408">
        <f t="shared" si="339"/>
        <v>4603.9816666666666</v>
      </c>
      <c r="N2632" s="408">
        <f t="shared" si="340"/>
        <v>50643.798333333332</v>
      </c>
      <c r="O2632" s="299"/>
      <c r="P2632" s="514"/>
      <c r="Q2632" s="550"/>
      <c r="R2632" s="862"/>
      <c r="S2632" s="862"/>
    </row>
    <row r="2633" spans="1:19" s="3" customFormat="1" hidden="1" outlineLevel="1">
      <c r="A2633" s="30" t="s">
        <v>5048</v>
      </c>
      <c r="B2633" s="219" t="s">
        <v>1738</v>
      </c>
      <c r="C2633" s="265" t="s">
        <v>890</v>
      </c>
      <c r="D2633" s="265"/>
      <c r="E2633" s="265"/>
      <c r="F2633" s="265" t="s">
        <v>957</v>
      </c>
      <c r="G2633" s="190" t="s">
        <v>29</v>
      </c>
      <c r="H2633" s="260">
        <v>1</v>
      </c>
      <c r="I2633" s="746">
        <v>6731.6666666666661</v>
      </c>
      <c r="J2633" s="408">
        <f t="shared" si="337"/>
        <v>6731.6666666666661</v>
      </c>
      <c r="K2633" s="421">
        <v>383.70500000000004</v>
      </c>
      <c r="L2633" s="408">
        <f t="shared" si="338"/>
        <v>383.70500000000004</v>
      </c>
      <c r="M2633" s="408">
        <f t="shared" si="339"/>
        <v>7115.371666666666</v>
      </c>
      <c r="N2633" s="408">
        <f t="shared" si="340"/>
        <v>7115.371666666666</v>
      </c>
      <c r="O2633" s="299"/>
      <c r="P2633" s="514"/>
      <c r="Q2633" s="550"/>
      <c r="R2633" s="862"/>
      <c r="S2633" s="862"/>
    </row>
    <row r="2634" spans="1:19" s="3" customFormat="1" ht="27.6" hidden="1" outlineLevel="1">
      <c r="A2634" s="30" t="s">
        <v>5049</v>
      </c>
      <c r="B2634" s="219" t="s">
        <v>1738</v>
      </c>
      <c r="C2634" s="265" t="s">
        <v>891</v>
      </c>
      <c r="D2634" s="265"/>
      <c r="E2634" s="265"/>
      <c r="F2634" s="265" t="s">
        <v>957</v>
      </c>
      <c r="G2634" s="190" t="s">
        <v>31</v>
      </c>
      <c r="H2634" s="260">
        <v>1</v>
      </c>
      <c r="I2634" s="746">
        <v>14583.333333333334</v>
      </c>
      <c r="J2634" s="408">
        <f t="shared" si="337"/>
        <v>14583.333333333334</v>
      </c>
      <c r="K2634" s="421">
        <v>2493.75</v>
      </c>
      <c r="L2634" s="408">
        <f t="shared" si="338"/>
        <v>2493.75</v>
      </c>
      <c r="M2634" s="408">
        <f t="shared" si="339"/>
        <v>17077.083333333336</v>
      </c>
      <c r="N2634" s="408">
        <f t="shared" si="340"/>
        <v>17077.083333333336</v>
      </c>
      <c r="O2634" s="299"/>
      <c r="P2634" s="514"/>
      <c r="Q2634" s="550"/>
      <c r="R2634" s="862"/>
      <c r="S2634" s="862"/>
    </row>
    <row r="2635" spans="1:19" s="3" customFormat="1" ht="41.4" hidden="1" outlineLevel="1">
      <c r="A2635" s="30" t="s">
        <v>5050</v>
      </c>
      <c r="B2635" s="219" t="s">
        <v>1738</v>
      </c>
      <c r="C2635" s="265" t="s">
        <v>892</v>
      </c>
      <c r="D2635" s="265"/>
      <c r="E2635" s="265"/>
      <c r="F2635" s="265" t="s">
        <v>958</v>
      </c>
      <c r="G2635" s="190" t="s">
        <v>31</v>
      </c>
      <c r="H2635" s="260">
        <v>1</v>
      </c>
      <c r="I2635" s="746">
        <v>4258.3333333333339</v>
      </c>
      <c r="J2635" s="408">
        <f t="shared" si="337"/>
        <v>4258.3333333333339</v>
      </c>
      <c r="K2635" s="421">
        <v>728.17500000000007</v>
      </c>
      <c r="L2635" s="408">
        <f t="shared" si="338"/>
        <v>728.17500000000007</v>
      </c>
      <c r="M2635" s="408">
        <f t="shared" si="339"/>
        <v>4986.5083333333341</v>
      </c>
      <c r="N2635" s="408">
        <f t="shared" si="340"/>
        <v>4986.5083333333341</v>
      </c>
      <c r="O2635" s="299"/>
      <c r="P2635" s="514"/>
      <c r="Q2635" s="550"/>
      <c r="R2635" s="862"/>
      <c r="S2635" s="862"/>
    </row>
    <row r="2636" spans="1:19" s="3" customFormat="1" hidden="1" outlineLevel="1">
      <c r="A2636" s="91" t="s">
        <v>5225</v>
      </c>
      <c r="B2636" s="34" t="s">
        <v>1738</v>
      </c>
      <c r="C2636" s="270" t="s">
        <v>880</v>
      </c>
      <c r="D2636" s="270"/>
      <c r="E2636" s="270"/>
      <c r="F2636" s="270"/>
      <c r="G2636" s="27"/>
      <c r="H2636" s="288"/>
      <c r="I2636" s="499">
        <v>0</v>
      </c>
      <c r="J2636" s="420"/>
      <c r="K2636" s="420"/>
      <c r="L2636" s="420"/>
      <c r="M2636" s="420"/>
      <c r="N2636" s="420"/>
      <c r="O2636" s="64"/>
      <c r="P2636" s="514"/>
      <c r="Q2636" s="550"/>
      <c r="R2636" s="862"/>
      <c r="S2636" s="862"/>
    </row>
    <row r="2637" spans="1:19" s="3" customFormat="1" hidden="1" outlineLevel="1">
      <c r="A2637" s="30" t="s">
        <v>5051</v>
      </c>
      <c r="B2637" s="219" t="s">
        <v>1738</v>
      </c>
      <c r="C2637" s="265" t="s">
        <v>881</v>
      </c>
      <c r="D2637" s="265"/>
      <c r="E2637" s="265"/>
      <c r="F2637" s="265" t="s">
        <v>957</v>
      </c>
      <c r="G2637" s="190" t="s">
        <v>29</v>
      </c>
      <c r="H2637" s="260">
        <v>1</v>
      </c>
      <c r="I2637" s="746">
        <v>192499.99999999997</v>
      </c>
      <c r="J2637" s="408">
        <f t="shared" ref="J2637:J2700" si="341">H2637*I2637</f>
        <v>192499.99999999997</v>
      </c>
      <c r="K2637" s="421">
        <v>32917.5</v>
      </c>
      <c r="L2637" s="408">
        <f t="shared" si="338"/>
        <v>32917.5</v>
      </c>
      <c r="M2637" s="408">
        <f t="shared" si="339"/>
        <v>225417.49999999997</v>
      </c>
      <c r="N2637" s="408">
        <f t="shared" si="340"/>
        <v>225417.49999999997</v>
      </c>
      <c r="O2637" s="299"/>
      <c r="P2637" s="514"/>
      <c r="Q2637" s="550"/>
      <c r="R2637" s="862"/>
      <c r="S2637" s="862"/>
    </row>
    <row r="2638" spans="1:19" s="3" customFormat="1" hidden="1" outlineLevel="1">
      <c r="A2638" s="30" t="s">
        <v>5052</v>
      </c>
      <c r="B2638" s="219" t="s">
        <v>1738</v>
      </c>
      <c r="C2638" s="265" t="s">
        <v>882</v>
      </c>
      <c r="D2638" s="265"/>
      <c r="E2638" s="265"/>
      <c r="F2638" s="265" t="s">
        <v>957</v>
      </c>
      <c r="G2638" s="190" t="s">
        <v>29</v>
      </c>
      <c r="H2638" s="260">
        <v>1</v>
      </c>
      <c r="I2638" s="746">
        <v>3383.333333333333</v>
      </c>
      <c r="J2638" s="408">
        <f t="shared" si="341"/>
        <v>3383.333333333333</v>
      </c>
      <c r="K2638" s="421">
        <v>578.55000000000007</v>
      </c>
      <c r="L2638" s="408">
        <f t="shared" si="338"/>
        <v>578.55000000000007</v>
      </c>
      <c r="M2638" s="408">
        <f t="shared" si="339"/>
        <v>3961.8833333333332</v>
      </c>
      <c r="N2638" s="408">
        <f t="shared" si="340"/>
        <v>3961.8833333333332</v>
      </c>
      <c r="O2638" s="299"/>
      <c r="P2638" s="514"/>
      <c r="Q2638" s="550"/>
      <c r="R2638" s="862"/>
      <c r="S2638" s="862"/>
    </row>
    <row r="2639" spans="1:19" s="3" customFormat="1" hidden="1" outlineLevel="1">
      <c r="A2639" s="30" t="s">
        <v>5053</v>
      </c>
      <c r="B2639" s="219" t="s">
        <v>1738</v>
      </c>
      <c r="C2639" s="265" t="s">
        <v>883</v>
      </c>
      <c r="D2639" s="265"/>
      <c r="E2639" s="265"/>
      <c r="F2639" s="265" t="s">
        <v>957</v>
      </c>
      <c r="G2639" s="190" t="s">
        <v>29</v>
      </c>
      <c r="H2639" s="260">
        <v>2</v>
      </c>
      <c r="I2639" s="746">
        <v>12599.999999999998</v>
      </c>
      <c r="J2639" s="408">
        <f t="shared" si="341"/>
        <v>25199.999999999996</v>
      </c>
      <c r="K2639" s="421">
        <v>2154.6</v>
      </c>
      <c r="L2639" s="408">
        <f t="shared" si="338"/>
        <v>4309.2</v>
      </c>
      <c r="M2639" s="408">
        <f t="shared" si="339"/>
        <v>14754.599999999999</v>
      </c>
      <c r="N2639" s="408">
        <f t="shared" si="340"/>
        <v>29509.199999999997</v>
      </c>
      <c r="O2639" s="299"/>
      <c r="P2639" s="514"/>
      <c r="Q2639" s="550"/>
      <c r="R2639" s="862"/>
      <c r="S2639" s="862"/>
    </row>
    <row r="2640" spans="1:19" s="3" customFormat="1" hidden="1" outlineLevel="1">
      <c r="A2640" s="30" t="s">
        <v>5054</v>
      </c>
      <c r="B2640" s="219" t="s">
        <v>1738</v>
      </c>
      <c r="C2640" s="265" t="s">
        <v>884</v>
      </c>
      <c r="D2640" s="265"/>
      <c r="E2640" s="265"/>
      <c r="F2640" s="265" t="s">
        <v>957</v>
      </c>
      <c r="G2640" s="190" t="s">
        <v>29</v>
      </c>
      <c r="H2640" s="260">
        <v>2</v>
      </c>
      <c r="I2640" s="746">
        <v>4316.666666666667</v>
      </c>
      <c r="J2640" s="408">
        <f t="shared" si="341"/>
        <v>8633.3333333333339</v>
      </c>
      <c r="K2640" s="421">
        <v>738.15000000000009</v>
      </c>
      <c r="L2640" s="408">
        <f t="shared" si="338"/>
        <v>1476.3000000000002</v>
      </c>
      <c r="M2640" s="408">
        <f t="shared" si="339"/>
        <v>5054.8166666666675</v>
      </c>
      <c r="N2640" s="408">
        <f t="shared" si="340"/>
        <v>10109.633333333335</v>
      </c>
      <c r="O2640" s="299"/>
      <c r="P2640" s="514"/>
      <c r="Q2640" s="550"/>
      <c r="R2640" s="862"/>
      <c r="S2640" s="862"/>
    </row>
    <row r="2641" spans="1:19" s="3" customFormat="1" hidden="1" outlineLevel="1">
      <c r="A2641" s="30" t="s">
        <v>5055</v>
      </c>
      <c r="B2641" s="219" t="s">
        <v>1738</v>
      </c>
      <c r="C2641" s="265" t="s">
        <v>885</v>
      </c>
      <c r="D2641" s="265"/>
      <c r="E2641" s="265"/>
      <c r="F2641" s="265" t="s">
        <v>957</v>
      </c>
      <c r="G2641" s="190" t="s">
        <v>29</v>
      </c>
      <c r="H2641" s="260">
        <v>6</v>
      </c>
      <c r="I2641" s="746">
        <v>23625</v>
      </c>
      <c r="J2641" s="408">
        <f t="shared" si="341"/>
        <v>141750</v>
      </c>
      <c r="K2641" s="421">
        <v>4039.875</v>
      </c>
      <c r="L2641" s="408">
        <f t="shared" si="338"/>
        <v>24239.25</v>
      </c>
      <c r="M2641" s="408">
        <f t="shared" si="339"/>
        <v>27664.875</v>
      </c>
      <c r="N2641" s="408">
        <f t="shared" si="340"/>
        <v>165989.25</v>
      </c>
      <c r="O2641" s="299"/>
      <c r="P2641" s="514"/>
      <c r="Q2641" s="550"/>
      <c r="R2641" s="862"/>
      <c r="S2641" s="862"/>
    </row>
    <row r="2642" spans="1:19" s="3" customFormat="1" hidden="1" outlineLevel="1">
      <c r="A2642" s="30" t="s">
        <v>5056</v>
      </c>
      <c r="B2642" s="219" t="s">
        <v>1738</v>
      </c>
      <c r="C2642" s="265" t="s">
        <v>886</v>
      </c>
      <c r="D2642" s="265"/>
      <c r="E2642" s="265"/>
      <c r="F2642" s="265" t="s">
        <v>957</v>
      </c>
      <c r="G2642" s="190" t="s">
        <v>29</v>
      </c>
      <c r="H2642" s="260">
        <v>2</v>
      </c>
      <c r="I2642" s="746">
        <v>30800</v>
      </c>
      <c r="J2642" s="408">
        <f t="shared" si="341"/>
        <v>61600</v>
      </c>
      <c r="K2642" s="421">
        <v>5266.8</v>
      </c>
      <c r="L2642" s="408">
        <f t="shared" si="338"/>
        <v>10533.6</v>
      </c>
      <c r="M2642" s="408">
        <f t="shared" si="339"/>
        <v>36066.800000000003</v>
      </c>
      <c r="N2642" s="408">
        <f t="shared" si="340"/>
        <v>72133.600000000006</v>
      </c>
      <c r="O2642" s="299"/>
      <c r="P2642" s="514"/>
      <c r="Q2642" s="550"/>
      <c r="R2642" s="862"/>
      <c r="S2642" s="862"/>
    </row>
    <row r="2643" spans="1:19" s="3" customFormat="1" ht="27.6" hidden="1" outlineLevel="1">
      <c r="A2643" s="30" t="s">
        <v>5057</v>
      </c>
      <c r="B2643" s="219" t="s">
        <v>1738</v>
      </c>
      <c r="C2643" s="265" t="s">
        <v>887</v>
      </c>
      <c r="D2643" s="265"/>
      <c r="E2643" s="265"/>
      <c r="F2643" s="265" t="s">
        <v>957</v>
      </c>
      <c r="G2643" s="190" t="s">
        <v>29</v>
      </c>
      <c r="H2643" s="260">
        <v>1</v>
      </c>
      <c r="I2643" s="746">
        <v>33366.666666666672</v>
      </c>
      <c r="J2643" s="408">
        <f t="shared" si="341"/>
        <v>33366.666666666672</v>
      </c>
      <c r="K2643" s="421">
        <v>5705.7000000000007</v>
      </c>
      <c r="L2643" s="408">
        <f t="shared" si="338"/>
        <v>5705.7000000000007</v>
      </c>
      <c r="M2643" s="408">
        <f t="shared" si="339"/>
        <v>39072.366666666669</v>
      </c>
      <c r="N2643" s="408">
        <f t="shared" si="340"/>
        <v>39072.366666666669</v>
      </c>
      <c r="O2643" s="299"/>
      <c r="P2643" s="514"/>
      <c r="Q2643" s="550"/>
      <c r="R2643" s="862"/>
      <c r="S2643" s="862"/>
    </row>
    <row r="2644" spans="1:19" s="3" customFormat="1" hidden="1" outlineLevel="1">
      <c r="A2644" s="30" t="s">
        <v>5058</v>
      </c>
      <c r="B2644" s="219" t="s">
        <v>1738</v>
      </c>
      <c r="C2644" s="265" t="s">
        <v>888</v>
      </c>
      <c r="D2644" s="265"/>
      <c r="E2644" s="265"/>
      <c r="F2644" s="265" t="s">
        <v>957</v>
      </c>
      <c r="G2644" s="190" t="s">
        <v>29</v>
      </c>
      <c r="H2644" s="260">
        <v>5</v>
      </c>
      <c r="I2644" s="746">
        <v>34883.333333333336</v>
      </c>
      <c r="J2644" s="408">
        <f t="shared" si="341"/>
        <v>174416.66666666669</v>
      </c>
      <c r="K2644" s="421">
        <v>5965.05</v>
      </c>
      <c r="L2644" s="408">
        <f t="shared" si="338"/>
        <v>29825.25</v>
      </c>
      <c r="M2644" s="408">
        <f t="shared" si="339"/>
        <v>40848.383333333339</v>
      </c>
      <c r="N2644" s="408">
        <f t="shared" si="340"/>
        <v>204241.91666666669</v>
      </c>
      <c r="O2644" s="299"/>
      <c r="P2644" s="514"/>
      <c r="Q2644" s="550"/>
      <c r="R2644" s="862"/>
      <c r="S2644" s="862"/>
    </row>
    <row r="2645" spans="1:19" s="3" customFormat="1" hidden="1" outlineLevel="1">
      <c r="A2645" s="30" t="s">
        <v>5059</v>
      </c>
      <c r="B2645" s="219" t="s">
        <v>1738</v>
      </c>
      <c r="C2645" s="265" t="s">
        <v>889</v>
      </c>
      <c r="D2645" s="265"/>
      <c r="E2645" s="265"/>
      <c r="F2645" s="265" t="s">
        <v>957</v>
      </c>
      <c r="G2645" s="190" t="s">
        <v>29</v>
      </c>
      <c r="H2645" s="260">
        <v>14</v>
      </c>
      <c r="I2645" s="746">
        <v>3931.666666666667</v>
      </c>
      <c r="J2645" s="408">
        <f t="shared" si="341"/>
        <v>55043.333333333336</v>
      </c>
      <c r="K2645" s="421">
        <v>672.31500000000005</v>
      </c>
      <c r="L2645" s="408">
        <f t="shared" si="338"/>
        <v>9412.41</v>
      </c>
      <c r="M2645" s="408">
        <f t="shared" si="339"/>
        <v>4603.9816666666666</v>
      </c>
      <c r="N2645" s="408">
        <f t="shared" si="340"/>
        <v>64455.743333333332</v>
      </c>
      <c r="O2645" s="299"/>
      <c r="P2645" s="514"/>
      <c r="Q2645" s="550"/>
      <c r="R2645" s="862"/>
      <c r="S2645" s="862"/>
    </row>
    <row r="2646" spans="1:19" s="3" customFormat="1" hidden="1" outlineLevel="1">
      <c r="A2646" s="30" t="s">
        <v>5060</v>
      </c>
      <c r="B2646" s="219" t="s">
        <v>1738</v>
      </c>
      <c r="C2646" s="265" t="s">
        <v>890</v>
      </c>
      <c r="D2646" s="265"/>
      <c r="E2646" s="265"/>
      <c r="F2646" s="265" t="s">
        <v>957</v>
      </c>
      <c r="G2646" s="190" t="s">
        <v>29</v>
      </c>
      <c r="H2646" s="260">
        <v>2</v>
      </c>
      <c r="I2646" s="746">
        <v>6731.6666666666661</v>
      </c>
      <c r="J2646" s="408">
        <f t="shared" si="341"/>
        <v>13463.333333333332</v>
      </c>
      <c r="K2646" s="421">
        <v>383.70500000000004</v>
      </c>
      <c r="L2646" s="408">
        <f t="shared" si="338"/>
        <v>767.41000000000008</v>
      </c>
      <c r="M2646" s="408">
        <f t="shared" si="339"/>
        <v>7115.371666666666</v>
      </c>
      <c r="N2646" s="408">
        <f t="shared" si="340"/>
        <v>14230.743333333332</v>
      </c>
      <c r="O2646" s="299"/>
      <c r="P2646" s="514"/>
      <c r="Q2646" s="550"/>
      <c r="R2646" s="862"/>
      <c r="S2646" s="862"/>
    </row>
    <row r="2647" spans="1:19" s="3" customFormat="1" ht="27.6" hidden="1" outlineLevel="1">
      <c r="A2647" s="30" t="s">
        <v>5061</v>
      </c>
      <c r="B2647" s="219" t="s">
        <v>1738</v>
      </c>
      <c r="C2647" s="265" t="s">
        <v>891</v>
      </c>
      <c r="D2647" s="265"/>
      <c r="E2647" s="265"/>
      <c r="F2647" s="265" t="s">
        <v>957</v>
      </c>
      <c r="G2647" s="190" t="s">
        <v>31</v>
      </c>
      <c r="H2647" s="260">
        <v>1</v>
      </c>
      <c r="I2647" s="746">
        <v>14583.333333333334</v>
      </c>
      <c r="J2647" s="408">
        <f t="shared" si="341"/>
        <v>14583.333333333334</v>
      </c>
      <c r="K2647" s="421">
        <v>2493.75</v>
      </c>
      <c r="L2647" s="408">
        <f t="shared" si="338"/>
        <v>2493.75</v>
      </c>
      <c r="M2647" s="408">
        <f t="shared" si="339"/>
        <v>17077.083333333336</v>
      </c>
      <c r="N2647" s="408">
        <f t="shared" si="340"/>
        <v>17077.083333333336</v>
      </c>
      <c r="O2647" s="299"/>
      <c r="P2647" s="514"/>
      <c r="Q2647" s="550"/>
      <c r="R2647" s="862"/>
      <c r="S2647" s="862"/>
    </row>
    <row r="2648" spans="1:19" s="3" customFormat="1" ht="41.4" hidden="1" outlineLevel="1">
      <c r="A2648" s="30" t="s">
        <v>5062</v>
      </c>
      <c r="B2648" s="219" t="s">
        <v>1738</v>
      </c>
      <c r="C2648" s="265" t="s">
        <v>892</v>
      </c>
      <c r="D2648" s="265"/>
      <c r="E2648" s="265"/>
      <c r="F2648" s="265" t="s">
        <v>958</v>
      </c>
      <c r="G2648" s="190" t="s">
        <v>31</v>
      </c>
      <c r="H2648" s="260">
        <v>1</v>
      </c>
      <c r="I2648" s="746">
        <v>4258.3333333333339</v>
      </c>
      <c r="J2648" s="408">
        <f t="shared" si="341"/>
        <v>4258.3333333333339</v>
      </c>
      <c r="K2648" s="421">
        <v>728.17500000000007</v>
      </c>
      <c r="L2648" s="408">
        <f t="shared" si="338"/>
        <v>728.17500000000007</v>
      </c>
      <c r="M2648" s="408">
        <f t="shared" si="339"/>
        <v>4986.5083333333341</v>
      </c>
      <c r="N2648" s="408">
        <f t="shared" si="340"/>
        <v>4986.5083333333341</v>
      </c>
      <c r="O2648" s="299"/>
      <c r="P2648" s="514"/>
      <c r="Q2648" s="550"/>
      <c r="R2648" s="862"/>
      <c r="S2648" s="862"/>
    </row>
    <row r="2649" spans="1:19" s="3" customFormat="1" hidden="1" outlineLevel="1">
      <c r="A2649" s="91" t="s">
        <v>5074</v>
      </c>
      <c r="B2649" s="34" t="s">
        <v>1738</v>
      </c>
      <c r="C2649" s="270" t="s">
        <v>880</v>
      </c>
      <c r="D2649" s="270"/>
      <c r="E2649" s="270"/>
      <c r="F2649" s="270"/>
      <c r="G2649" s="27"/>
      <c r="H2649" s="288"/>
      <c r="I2649" s="499">
        <v>0</v>
      </c>
      <c r="J2649" s="420"/>
      <c r="K2649" s="420"/>
      <c r="L2649" s="420"/>
      <c r="M2649" s="420"/>
      <c r="N2649" s="420"/>
      <c r="O2649" s="64"/>
      <c r="P2649" s="514"/>
      <c r="Q2649" s="550"/>
      <c r="R2649" s="862"/>
      <c r="S2649" s="862"/>
    </row>
    <row r="2650" spans="1:19" s="3" customFormat="1" hidden="1" outlineLevel="1">
      <c r="A2650" s="30" t="s">
        <v>5063</v>
      </c>
      <c r="B2650" s="219" t="s">
        <v>1738</v>
      </c>
      <c r="C2650" s="265" t="s">
        <v>881</v>
      </c>
      <c r="D2650" s="265"/>
      <c r="E2650" s="265"/>
      <c r="F2650" s="265" t="s">
        <v>957</v>
      </c>
      <c r="G2650" s="190" t="s">
        <v>29</v>
      </c>
      <c r="H2650" s="260">
        <v>1</v>
      </c>
      <c r="I2650" s="746">
        <v>192499.99999999997</v>
      </c>
      <c r="J2650" s="408">
        <f t="shared" si="341"/>
        <v>192499.99999999997</v>
      </c>
      <c r="K2650" s="421">
        <v>32917.5</v>
      </c>
      <c r="L2650" s="408">
        <f t="shared" si="338"/>
        <v>32917.5</v>
      </c>
      <c r="M2650" s="408">
        <f t="shared" si="339"/>
        <v>225417.49999999997</v>
      </c>
      <c r="N2650" s="408">
        <f t="shared" si="340"/>
        <v>225417.49999999997</v>
      </c>
      <c r="O2650" s="299"/>
      <c r="P2650" s="514"/>
      <c r="Q2650" s="550"/>
      <c r="R2650" s="862"/>
      <c r="S2650" s="862"/>
    </row>
    <row r="2651" spans="1:19" s="3" customFormat="1" hidden="1" outlineLevel="1">
      <c r="A2651" s="30" t="s">
        <v>5064</v>
      </c>
      <c r="B2651" s="219" t="s">
        <v>1738</v>
      </c>
      <c r="C2651" s="265" t="s">
        <v>882</v>
      </c>
      <c r="D2651" s="265"/>
      <c r="E2651" s="265"/>
      <c r="F2651" s="265" t="s">
        <v>957</v>
      </c>
      <c r="G2651" s="190" t="s">
        <v>29</v>
      </c>
      <c r="H2651" s="260">
        <v>1</v>
      </c>
      <c r="I2651" s="746">
        <v>3383.333333333333</v>
      </c>
      <c r="J2651" s="408">
        <f t="shared" si="341"/>
        <v>3383.333333333333</v>
      </c>
      <c r="K2651" s="421">
        <v>578.55000000000007</v>
      </c>
      <c r="L2651" s="408">
        <f t="shared" si="338"/>
        <v>578.55000000000007</v>
      </c>
      <c r="M2651" s="408">
        <f t="shared" si="339"/>
        <v>3961.8833333333332</v>
      </c>
      <c r="N2651" s="408">
        <f t="shared" si="340"/>
        <v>3961.8833333333332</v>
      </c>
      <c r="O2651" s="299"/>
      <c r="P2651" s="514"/>
      <c r="Q2651" s="550"/>
      <c r="R2651" s="862"/>
      <c r="S2651" s="862"/>
    </row>
    <row r="2652" spans="1:19" s="3" customFormat="1" hidden="1" outlineLevel="1">
      <c r="A2652" s="30" t="s">
        <v>5065</v>
      </c>
      <c r="B2652" s="219" t="s">
        <v>1738</v>
      </c>
      <c r="C2652" s="265" t="s">
        <v>883</v>
      </c>
      <c r="D2652" s="265"/>
      <c r="E2652" s="265"/>
      <c r="F2652" s="265" t="s">
        <v>957</v>
      </c>
      <c r="G2652" s="190" t="s">
        <v>29</v>
      </c>
      <c r="H2652" s="260">
        <v>2</v>
      </c>
      <c r="I2652" s="746">
        <v>12599.999999999998</v>
      </c>
      <c r="J2652" s="408">
        <f t="shared" si="341"/>
        <v>25199.999999999996</v>
      </c>
      <c r="K2652" s="421">
        <v>2154.6</v>
      </c>
      <c r="L2652" s="408">
        <f t="shared" si="338"/>
        <v>4309.2</v>
      </c>
      <c r="M2652" s="408">
        <f t="shared" si="339"/>
        <v>14754.599999999999</v>
      </c>
      <c r="N2652" s="408">
        <f t="shared" si="340"/>
        <v>29509.199999999997</v>
      </c>
      <c r="O2652" s="299"/>
      <c r="P2652" s="514"/>
      <c r="Q2652" s="550"/>
      <c r="R2652" s="862"/>
      <c r="S2652" s="862"/>
    </row>
    <row r="2653" spans="1:19" s="3" customFormat="1" hidden="1" outlineLevel="1">
      <c r="A2653" s="30" t="s">
        <v>5066</v>
      </c>
      <c r="B2653" s="219" t="s">
        <v>1738</v>
      </c>
      <c r="C2653" s="265" t="s">
        <v>884</v>
      </c>
      <c r="D2653" s="265"/>
      <c r="E2653" s="265"/>
      <c r="F2653" s="265" t="s">
        <v>957</v>
      </c>
      <c r="G2653" s="190" t="s">
        <v>29</v>
      </c>
      <c r="H2653" s="260">
        <v>2</v>
      </c>
      <c r="I2653" s="746">
        <v>4316.666666666667</v>
      </c>
      <c r="J2653" s="408">
        <f t="shared" si="341"/>
        <v>8633.3333333333339</v>
      </c>
      <c r="K2653" s="421">
        <v>738.15000000000009</v>
      </c>
      <c r="L2653" s="408">
        <f t="shared" si="338"/>
        <v>1476.3000000000002</v>
      </c>
      <c r="M2653" s="408">
        <f t="shared" si="339"/>
        <v>5054.8166666666675</v>
      </c>
      <c r="N2653" s="408">
        <f t="shared" si="340"/>
        <v>10109.633333333335</v>
      </c>
      <c r="O2653" s="299"/>
      <c r="P2653" s="514"/>
      <c r="Q2653" s="550"/>
      <c r="R2653" s="862"/>
      <c r="S2653" s="862"/>
    </row>
    <row r="2654" spans="1:19" s="3" customFormat="1" hidden="1" outlineLevel="1">
      <c r="A2654" s="30" t="s">
        <v>5067</v>
      </c>
      <c r="B2654" s="219" t="s">
        <v>1738</v>
      </c>
      <c r="C2654" s="265" t="s">
        <v>885</v>
      </c>
      <c r="D2654" s="265"/>
      <c r="E2654" s="265"/>
      <c r="F2654" s="265" t="s">
        <v>957</v>
      </c>
      <c r="G2654" s="190" t="s">
        <v>29</v>
      </c>
      <c r="H2654" s="260">
        <v>4</v>
      </c>
      <c r="I2654" s="746">
        <v>23625</v>
      </c>
      <c r="J2654" s="408">
        <f t="shared" si="341"/>
        <v>94500</v>
      </c>
      <c r="K2654" s="421">
        <v>4039.875</v>
      </c>
      <c r="L2654" s="408">
        <f t="shared" si="338"/>
        <v>16159.5</v>
      </c>
      <c r="M2654" s="408">
        <f t="shared" si="339"/>
        <v>27664.875</v>
      </c>
      <c r="N2654" s="408">
        <f t="shared" si="340"/>
        <v>110659.5</v>
      </c>
      <c r="O2654" s="299"/>
      <c r="P2654" s="514"/>
      <c r="Q2654" s="550"/>
      <c r="R2654" s="862"/>
      <c r="S2654" s="862"/>
    </row>
    <row r="2655" spans="1:19" s="3" customFormat="1" hidden="1" outlineLevel="1">
      <c r="A2655" s="30" t="s">
        <v>5068</v>
      </c>
      <c r="B2655" s="219" t="s">
        <v>1738</v>
      </c>
      <c r="C2655" s="265" t="s">
        <v>886</v>
      </c>
      <c r="D2655" s="265"/>
      <c r="E2655" s="265"/>
      <c r="F2655" s="265" t="s">
        <v>957</v>
      </c>
      <c r="G2655" s="190" t="s">
        <v>29</v>
      </c>
      <c r="H2655" s="260">
        <v>2</v>
      </c>
      <c r="I2655" s="746">
        <v>30800</v>
      </c>
      <c r="J2655" s="408">
        <f t="shared" si="341"/>
        <v>61600</v>
      </c>
      <c r="K2655" s="421">
        <v>5266.8</v>
      </c>
      <c r="L2655" s="408">
        <f t="shared" si="338"/>
        <v>10533.6</v>
      </c>
      <c r="M2655" s="408">
        <f t="shared" si="339"/>
        <v>36066.800000000003</v>
      </c>
      <c r="N2655" s="408">
        <f t="shared" si="340"/>
        <v>72133.600000000006</v>
      </c>
      <c r="O2655" s="299"/>
      <c r="P2655" s="514"/>
      <c r="Q2655" s="550"/>
      <c r="R2655" s="862"/>
      <c r="S2655" s="862"/>
    </row>
    <row r="2656" spans="1:19" s="3" customFormat="1" ht="27.6" hidden="1" outlineLevel="1">
      <c r="A2656" s="30" t="s">
        <v>5069</v>
      </c>
      <c r="B2656" s="219" t="s">
        <v>1738</v>
      </c>
      <c r="C2656" s="265" t="s">
        <v>887</v>
      </c>
      <c r="D2656" s="265"/>
      <c r="E2656" s="265"/>
      <c r="F2656" s="265" t="s">
        <v>957</v>
      </c>
      <c r="G2656" s="190" t="s">
        <v>29</v>
      </c>
      <c r="H2656" s="260">
        <v>1</v>
      </c>
      <c r="I2656" s="746">
        <v>33366.666666666672</v>
      </c>
      <c r="J2656" s="408">
        <f t="shared" si="341"/>
        <v>33366.666666666672</v>
      </c>
      <c r="K2656" s="421">
        <v>5705.7000000000007</v>
      </c>
      <c r="L2656" s="408">
        <f t="shared" si="338"/>
        <v>5705.7000000000007</v>
      </c>
      <c r="M2656" s="408">
        <f t="shared" si="339"/>
        <v>39072.366666666669</v>
      </c>
      <c r="N2656" s="408">
        <f t="shared" si="340"/>
        <v>39072.366666666669</v>
      </c>
      <c r="O2656" s="299"/>
      <c r="P2656" s="514"/>
      <c r="Q2656" s="550"/>
      <c r="R2656" s="862"/>
      <c r="S2656" s="862"/>
    </row>
    <row r="2657" spans="1:19" s="3" customFormat="1" hidden="1" outlineLevel="1">
      <c r="A2657" s="30" t="s">
        <v>5070</v>
      </c>
      <c r="B2657" s="219" t="s">
        <v>1738</v>
      </c>
      <c r="C2657" s="265" t="s">
        <v>888</v>
      </c>
      <c r="D2657" s="265"/>
      <c r="E2657" s="265"/>
      <c r="F2657" s="265" t="s">
        <v>957</v>
      </c>
      <c r="G2657" s="190" t="s">
        <v>29</v>
      </c>
      <c r="H2657" s="260">
        <v>3</v>
      </c>
      <c r="I2657" s="746">
        <v>34883.333333333336</v>
      </c>
      <c r="J2657" s="408">
        <f t="shared" si="341"/>
        <v>104650</v>
      </c>
      <c r="K2657" s="421">
        <v>5965.05</v>
      </c>
      <c r="L2657" s="408">
        <f t="shared" si="338"/>
        <v>17895.150000000001</v>
      </c>
      <c r="M2657" s="408">
        <f t="shared" si="339"/>
        <v>40848.383333333339</v>
      </c>
      <c r="N2657" s="408">
        <f t="shared" si="340"/>
        <v>122545.15000000002</v>
      </c>
      <c r="O2657" s="299"/>
      <c r="P2657" s="514"/>
      <c r="Q2657" s="550"/>
      <c r="R2657" s="862"/>
      <c r="S2657" s="862"/>
    </row>
    <row r="2658" spans="1:19" s="3" customFormat="1" hidden="1" outlineLevel="1">
      <c r="A2658" s="30" t="s">
        <v>5071</v>
      </c>
      <c r="B2658" s="219" t="s">
        <v>1738</v>
      </c>
      <c r="C2658" s="265" t="s">
        <v>889</v>
      </c>
      <c r="D2658" s="265"/>
      <c r="E2658" s="265"/>
      <c r="F2658" s="265" t="s">
        <v>957</v>
      </c>
      <c r="G2658" s="190" t="s">
        <v>29</v>
      </c>
      <c r="H2658" s="260">
        <v>10</v>
      </c>
      <c r="I2658" s="746">
        <v>3931.666666666667</v>
      </c>
      <c r="J2658" s="408">
        <f t="shared" si="341"/>
        <v>39316.666666666672</v>
      </c>
      <c r="K2658" s="421">
        <v>672.31500000000005</v>
      </c>
      <c r="L2658" s="408">
        <f t="shared" si="338"/>
        <v>6723.1500000000005</v>
      </c>
      <c r="M2658" s="408">
        <f t="shared" si="339"/>
        <v>4603.9816666666666</v>
      </c>
      <c r="N2658" s="408">
        <f t="shared" si="340"/>
        <v>46039.816666666666</v>
      </c>
      <c r="O2658" s="299"/>
      <c r="P2658" s="514"/>
      <c r="Q2658" s="550"/>
      <c r="R2658" s="862"/>
      <c r="S2658" s="862"/>
    </row>
    <row r="2659" spans="1:19" s="3" customFormat="1" hidden="1" outlineLevel="1">
      <c r="A2659" s="30" t="s">
        <v>5072</v>
      </c>
      <c r="B2659" s="219" t="s">
        <v>1738</v>
      </c>
      <c r="C2659" s="265" t="s">
        <v>890</v>
      </c>
      <c r="D2659" s="265"/>
      <c r="E2659" s="265"/>
      <c r="F2659" s="265" t="s">
        <v>957</v>
      </c>
      <c r="G2659" s="190" t="s">
        <v>29</v>
      </c>
      <c r="H2659" s="260">
        <v>2</v>
      </c>
      <c r="I2659" s="746">
        <v>6731.6666666666661</v>
      </c>
      <c r="J2659" s="408">
        <f t="shared" si="341"/>
        <v>13463.333333333332</v>
      </c>
      <c r="K2659" s="421">
        <v>383.70500000000004</v>
      </c>
      <c r="L2659" s="408">
        <f t="shared" si="338"/>
        <v>767.41000000000008</v>
      </c>
      <c r="M2659" s="408">
        <f t="shared" si="339"/>
        <v>7115.371666666666</v>
      </c>
      <c r="N2659" s="408">
        <f t="shared" si="340"/>
        <v>14230.743333333332</v>
      </c>
      <c r="O2659" s="299"/>
      <c r="P2659" s="514"/>
      <c r="Q2659" s="550"/>
      <c r="R2659" s="862"/>
      <c r="S2659" s="862"/>
    </row>
    <row r="2660" spans="1:19" s="3" customFormat="1" ht="27.6" hidden="1" outlineLevel="1">
      <c r="A2660" s="30" t="s">
        <v>5073</v>
      </c>
      <c r="B2660" s="219" t="s">
        <v>1738</v>
      </c>
      <c r="C2660" s="265" t="s">
        <v>891</v>
      </c>
      <c r="D2660" s="265"/>
      <c r="E2660" s="265"/>
      <c r="F2660" s="265" t="s">
        <v>957</v>
      </c>
      <c r="G2660" s="190" t="s">
        <v>31</v>
      </c>
      <c r="H2660" s="260">
        <v>1</v>
      </c>
      <c r="I2660" s="746">
        <v>14583.333333333334</v>
      </c>
      <c r="J2660" s="408">
        <f t="shared" si="341"/>
        <v>14583.333333333334</v>
      </c>
      <c r="K2660" s="421">
        <v>2493.75</v>
      </c>
      <c r="L2660" s="408">
        <f t="shared" si="338"/>
        <v>2493.75</v>
      </c>
      <c r="M2660" s="408">
        <f t="shared" si="339"/>
        <v>17077.083333333336</v>
      </c>
      <c r="N2660" s="408">
        <f t="shared" si="340"/>
        <v>17077.083333333336</v>
      </c>
      <c r="O2660" s="299"/>
      <c r="P2660" s="514"/>
      <c r="Q2660" s="550"/>
      <c r="R2660" s="862"/>
      <c r="S2660" s="862"/>
    </row>
    <row r="2661" spans="1:19" s="3" customFormat="1" ht="41.4" hidden="1" outlineLevel="1">
      <c r="A2661" s="30" t="s">
        <v>5075</v>
      </c>
      <c r="B2661" s="219" t="s">
        <v>1738</v>
      </c>
      <c r="C2661" s="265" t="s">
        <v>892</v>
      </c>
      <c r="D2661" s="265"/>
      <c r="E2661" s="265"/>
      <c r="F2661" s="265" t="s">
        <v>958</v>
      </c>
      <c r="G2661" s="190" t="s">
        <v>31</v>
      </c>
      <c r="H2661" s="260">
        <v>1</v>
      </c>
      <c r="I2661" s="746">
        <v>4258.3333333333339</v>
      </c>
      <c r="J2661" s="408">
        <f t="shared" si="341"/>
        <v>4258.3333333333339</v>
      </c>
      <c r="K2661" s="421">
        <v>728.17500000000007</v>
      </c>
      <c r="L2661" s="408">
        <f t="shared" si="338"/>
        <v>728.17500000000007</v>
      </c>
      <c r="M2661" s="408">
        <f t="shared" si="339"/>
        <v>4986.5083333333341</v>
      </c>
      <c r="N2661" s="408">
        <f t="shared" si="340"/>
        <v>4986.5083333333341</v>
      </c>
      <c r="O2661" s="299"/>
      <c r="P2661" s="514"/>
      <c r="Q2661" s="550"/>
      <c r="R2661" s="862"/>
      <c r="S2661" s="862"/>
    </row>
    <row r="2662" spans="1:19" s="3" customFormat="1" hidden="1" outlineLevel="1">
      <c r="A2662" s="91" t="s">
        <v>5076</v>
      </c>
      <c r="B2662" s="34" t="s">
        <v>1738</v>
      </c>
      <c r="C2662" s="270" t="s">
        <v>880</v>
      </c>
      <c r="D2662" s="270"/>
      <c r="E2662" s="270"/>
      <c r="F2662" s="270"/>
      <c r="G2662" s="27"/>
      <c r="H2662" s="288"/>
      <c r="I2662" s="499">
        <v>0</v>
      </c>
      <c r="J2662" s="420"/>
      <c r="K2662" s="420"/>
      <c r="L2662" s="420"/>
      <c r="M2662" s="420"/>
      <c r="N2662" s="420"/>
      <c r="O2662" s="64"/>
      <c r="P2662" s="514"/>
      <c r="Q2662" s="550"/>
      <c r="R2662" s="862"/>
      <c r="S2662" s="862"/>
    </row>
    <row r="2663" spans="1:19" s="3" customFormat="1" hidden="1" outlineLevel="1">
      <c r="A2663" s="30" t="s">
        <v>5077</v>
      </c>
      <c r="B2663" s="219" t="s">
        <v>1738</v>
      </c>
      <c r="C2663" s="265" t="s">
        <v>881</v>
      </c>
      <c r="D2663" s="265"/>
      <c r="E2663" s="265"/>
      <c r="F2663" s="265" t="s">
        <v>957</v>
      </c>
      <c r="G2663" s="190" t="s">
        <v>29</v>
      </c>
      <c r="H2663" s="260">
        <v>1</v>
      </c>
      <c r="I2663" s="746">
        <v>192499.99999999997</v>
      </c>
      <c r="J2663" s="408">
        <f t="shared" si="341"/>
        <v>192499.99999999997</v>
      </c>
      <c r="K2663" s="421">
        <v>32917.5</v>
      </c>
      <c r="L2663" s="408">
        <f t="shared" si="338"/>
        <v>32917.5</v>
      </c>
      <c r="M2663" s="408">
        <f t="shared" si="339"/>
        <v>225417.49999999997</v>
      </c>
      <c r="N2663" s="408">
        <f t="shared" si="340"/>
        <v>225417.49999999997</v>
      </c>
      <c r="O2663" s="299"/>
      <c r="P2663" s="514"/>
      <c r="Q2663" s="550"/>
      <c r="R2663" s="862"/>
      <c r="S2663" s="862"/>
    </row>
    <row r="2664" spans="1:19" s="3" customFormat="1" hidden="1" outlineLevel="1">
      <c r="A2664" s="30" t="s">
        <v>5078</v>
      </c>
      <c r="B2664" s="219" t="s">
        <v>1738</v>
      </c>
      <c r="C2664" s="265" t="s">
        <v>882</v>
      </c>
      <c r="D2664" s="265"/>
      <c r="E2664" s="265"/>
      <c r="F2664" s="265" t="s">
        <v>957</v>
      </c>
      <c r="G2664" s="190" t="s">
        <v>29</v>
      </c>
      <c r="H2664" s="260">
        <v>1</v>
      </c>
      <c r="I2664" s="746">
        <v>3383.333333333333</v>
      </c>
      <c r="J2664" s="408">
        <f t="shared" si="341"/>
        <v>3383.333333333333</v>
      </c>
      <c r="K2664" s="421">
        <v>578.55000000000007</v>
      </c>
      <c r="L2664" s="408">
        <f t="shared" si="338"/>
        <v>578.55000000000007</v>
      </c>
      <c r="M2664" s="408">
        <f t="shared" si="339"/>
        <v>3961.8833333333332</v>
      </c>
      <c r="N2664" s="408">
        <f t="shared" si="340"/>
        <v>3961.8833333333332</v>
      </c>
      <c r="O2664" s="299"/>
      <c r="P2664" s="514"/>
      <c r="Q2664" s="550"/>
      <c r="R2664" s="862"/>
      <c r="S2664" s="862"/>
    </row>
    <row r="2665" spans="1:19" s="3" customFormat="1" hidden="1" outlineLevel="1">
      <c r="A2665" s="30" t="s">
        <v>5079</v>
      </c>
      <c r="B2665" s="219" t="s">
        <v>1738</v>
      </c>
      <c r="C2665" s="265" t="s">
        <v>883</v>
      </c>
      <c r="D2665" s="265"/>
      <c r="E2665" s="265"/>
      <c r="F2665" s="265" t="s">
        <v>957</v>
      </c>
      <c r="G2665" s="190" t="s">
        <v>29</v>
      </c>
      <c r="H2665" s="260">
        <v>1</v>
      </c>
      <c r="I2665" s="746">
        <v>12599.999999999998</v>
      </c>
      <c r="J2665" s="408">
        <f t="shared" si="341"/>
        <v>12599.999999999998</v>
      </c>
      <c r="K2665" s="421">
        <v>2154.6</v>
      </c>
      <c r="L2665" s="408">
        <f t="shared" si="338"/>
        <v>2154.6</v>
      </c>
      <c r="M2665" s="408">
        <f t="shared" si="339"/>
        <v>14754.599999999999</v>
      </c>
      <c r="N2665" s="408">
        <f t="shared" si="340"/>
        <v>14754.599999999999</v>
      </c>
      <c r="O2665" s="299"/>
      <c r="P2665" s="514"/>
      <c r="Q2665" s="550"/>
      <c r="R2665" s="862"/>
      <c r="S2665" s="862"/>
    </row>
    <row r="2666" spans="1:19" s="3" customFormat="1" hidden="1" outlineLevel="1">
      <c r="A2666" s="30" t="s">
        <v>5080</v>
      </c>
      <c r="B2666" s="219" t="s">
        <v>1738</v>
      </c>
      <c r="C2666" s="265" t="s">
        <v>884</v>
      </c>
      <c r="D2666" s="265"/>
      <c r="E2666" s="265"/>
      <c r="F2666" s="265" t="s">
        <v>957</v>
      </c>
      <c r="G2666" s="190" t="s">
        <v>29</v>
      </c>
      <c r="H2666" s="260">
        <v>1</v>
      </c>
      <c r="I2666" s="746">
        <v>4316.666666666667</v>
      </c>
      <c r="J2666" s="408">
        <f t="shared" si="341"/>
        <v>4316.666666666667</v>
      </c>
      <c r="K2666" s="421">
        <v>738.15000000000009</v>
      </c>
      <c r="L2666" s="408">
        <f t="shared" si="338"/>
        <v>738.15000000000009</v>
      </c>
      <c r="M2666" s="408">
        <f t="shared" si="339"/>
        <v>5054.8166666666675</v>
      </c>
      <c r="N2666" s="408">
        <f t="shared" si="340"/>
        <v>5054.8166666666675</v>
      </c>
      <c r="O2666" s="299"/>
      <c r="P2666" s="514"/>
      <c r="Q2666" s="550"/>
      <c r="R2666" s="862"/>
      <c r="S2666" s="862"/>
    </row>
    <row r="2667" spans="1:19" s="3" customFormat="1" hidden="1" outlineLevel="1">
      <c r="A2667" s="30" t="s">
        <v>5081</v>
      </c>
      <c r="B2667" s="219" t="s">
        <v>1738</v>
      </c>
      <c r="C2667" s="265" t="s">
        <v>885</v>
      </c>
      <c r="D2667" s="265"/>
      <c r="E2667" s="265"/>
      <c r="F2667" s="265" t="s">
        <v>957</v>
      </c>
      <c r="G2667" s="190" t="s">
        <v>29</v>
      </c>
      <c r="H2667" s="260">
        <v>2</v>
      </c>
      <c r="I2667" s="746">
        <v>23625</v>
      </c>
      <c r="J2667" s="408">
        <f t="shared" si="341"/>
        <v>47250</v>
      </c>
      <c r="K2667" s="421">
        <v>4039.875</v>
      </c>
      <c r="L2667" s="408">
        <f t="shared" si="338"/>
        <v>8079.75</v>
      </c>
      <c r="M2667" s="408">
        <f t="shared" si="339"/>
        <v>27664.875</v>
      </c>
      <c r="N2667" s="408">
        <f t="shared" si="340"/>
        <v>55329.75</v>
      </c>
      <c r="O2667" s="299"/>
      <c r="P2667" s="514"/>
      <c r="Q2667" s="550"/>
      <c r="R2667" s="862"/>
      <c r="S2667" s="862"/>
    </row>
    <row r="2668" spans="1:19" s="3" customFormat="1" hidden="1" outlineLevel="1">
      <c r="A2668" s="30" t="s">
        <v>5082</v>
      </c>
      <c r="B2668" s="219" t="s">
        <v>1738</v>
      </c>
      <c r="C2668" s="265" t="s">
        <v>886</v>
      </c>
      <c r="D2668" s="265"/>
      <c r="E2668" s="265"/>
      <c r="F2668" s="265" t="s">
        <v>957</v>
      </c>
      <c r="G2668" s="190" t="s">
        <v>29</v>
      </c>
      <c r="H2668" s="260">
        <v>1</v>
      </c>
      <c r="I2668" s="746">
        <v>30800</v>
      </c>
      <c r="J2668" s="408">
        <f t="shared" si="341"/>
        <v>30800</v>
      </c>
      <c r="K2668" s="421">
        <v>5266.8</v>
      </c>
      <c r="L2668" s="408">
        <f t="shared" si="338"/>
        <v>5266.8</v>
      </c>
      <c r="M2668" s="408">
        <f t="shared" si="339"/>
        <v>36066.800000000003</v>
      </c>
      <c r="N2668" s="408">
        <f t="shared" si="340"/>
        <v>36066.800000000003</v>
      </c>
      <c r="O2668" s="299"/>
      <c r="P2668" s="514"/>
      <c r="Q2668" s="550"/>
      <c r="R2668" s="862"/>
      <c r="S2668" s="862"/>
    </row>
    <row r="2669" spans="1:19" s="3" customFormat="1" ht="27.6" hidden="1" outlineLevel="1">
      <c r="A2669" s="30" t="s">
        <v>5083</v>
      </c>
      <c r="B2669" s="219" t="s">
        <v>1738</v>
      </c>
      <c r="C2669" s="265" t="s">
        <v>887</v>
      </c>
      <c r="D2669" s="265"/>
      <c r="E2669" s="265"/>
      <c r="F2669" s="265" t="s">
        <v>957</v>
      </c>
      <c r="G2669" s="190" t="s">
        <v>29</v>
      </c>
      <c r="H2669" s="260">
        <v>2</v>
      </c>
      <c r="I2669" s="746">
        <v>33366.666666666672</v>
      </c>
      <c r="J2669" s="408">
        <f t="shared" si="341"/>
        <v>66733.333333333343</v>
      </c>
      <c r="K2669" s="421">
        <v>5705.7000000000007</v>
      </c>
      <c r="L2669" s="408">
        <f t="shared" si="338"/>
        <v>11411.400000000001</v>
      </c>
      <c r="M2669" s="408">
        <f t="shared" si="339"/>
        <v>39072.366666666669</v>
      </c>
      <c r="N2669" s="408">
        <f t="shared" si="340"/>
        <v>78144.733333333337</v>
      </c>
      <c r="O2669" s="299"/>
      <c r="P2669" s="514"/>
      <c r="Q2669" s="550"/>
      <c r="R2669" s="862"/>
      <c r="S2669" s="862"/>
    </row>
    <row r="2670" spans="1:19" s="3" customFormat="1" hidden="1" outlineLevel="1">
      <c r="A2670" s="30" t="s">
        <v>5084</v>
      </c>
      <c r="B2670" s="219" t="s">
        <v>1738</v>
      </c>
      <c r="C2670" s="265" t="s">
        <v>888</v>
      </c>
      <c r="D2670" s="265"/>
      <c r="E2670" s="265"/>
      <c r="F2670" s="265" t="s">
        <v>957</v>
      </c>
      <c r="G2670" s="190" t="s">
        <v>29</v>
      </c>
      <c r="H2670" s="260">
        <v>1</v>
      </c>
      <c r="I2670" s="746">
        <v>34883.333333333336</v>
      </c>
      <c r="J2670" s="408">
        <f t="shared" si="341"/>
        <v>34883.333333333336</v>
      </c>
      <c r="K2670" s="421">
        <v>5965.05</v>
      </c>
      <c r="L2670" s="408">
        <f t="shared" si="338"/>
        <v>5965.05</v>
      </c>
      <c r="M2670" s="408">
        <f t="shared" si="339"/>
        <v>40848.383333333339</v>
      </c>
      <c r="N2670" s="408">
        <f t="shared" si="340"/>
        <v>40848.383333333339</v>
      </c>
      <c r="O2670" s="299"/>
      <c r="P2670" s="514"/>
      <c r="Q2670" s="550"/>
      <c r="R2670" s="862"/>
      <c r="S2670" s="862"/>
    </row>
    <row r="2671" spans="1:19" s="3" customFormat="1" hidden="1" outlineLevel="1">
      <c r="A2671" s="30" t="s">
        <v>5085</v>
      </c>
      <c r="B2671" s="219" t="s">
        <v>1738</v>
      </c>
      <c r="C2671" s="265" t="s">
        <v>889</v>
      </c>
      <c r="D2671" s="265"/>
      <c r="E2671" s="265"/>
      <c r="F2671" s="265" t="s">
        <v>957</v>
      </c>
      <c r="G2671" s="190" t="s">
        <v>29</v>
      </c>
      <c r="H2671" s="260">
        <v>6</v>
      </c>
      <c r="I2671" s="746">
        <v>3931.666666666667</v>
      </c>
      <c r="J2671" s="408">
        <f t="shared" si="341"/>
        <v>23590</v>
      </c>
      <c r="K2671" s="421">
        <v>672.31500000000005</v>
      </c>
      <c r="L2671" s="408">
        <f t="shared" si="338"/>
        <v>4033.8900000000003</v>
      </c>
      <c r="M2671" s="408">
        <f t="shared" si="339"/>
        <v>4603.9816666666666</v>
      </c>
      <c r="N2671" s="408">
        <f t="shared" si="340"/>
        <v>27623.89</v>
      </c>
      <c r="O2671" s="299"/>
      <c r="P2671" s="514"/>
      <c r="Q2671" s="550"/>
      <c r="R2671" s="862"/>
      <c r="S2671" s="862"/>
    </row>
    <row r="2672" spans="1:19" s="3" customFormat="1" hidden="1" outlineLevel="1">
      <c r="A2672" s="30" t="s">
        <v>5086</v>
      </c>
      <c r="B2672" s="219" t="s">
        <v>1738</v>
      </c>
      <c r="C2672" s="265" t="s">
        <v>890</v>
      </c>
      <c r="D2672" s="265"/>
      <c r="E2672" s="265"/>
      <c r="F2672" s="265" t="s">
        <v>957</v>
      </c>
      <c r="G2672" s="190" t="s">
        <v>29</v>
      </c>
      <c r="H2672" s="260">
        <v>1</v>
      </c>
      <c r="I2672" s="746">
        <v>6731.6666666666661</v>
      </c>
      <c r="J2672" s="408">
        <f t="shared" si="341"/>
        <v>6731.6666666666661</v>
      </c>
      <c r="K2672" s="421">
        <v>383.70500000000004</v>
      </c>
      <c r="L2672" s="408">
        <f t="shared" si="338"/>
        <v>383.70500000000004</v>
      </c>
      <c r="M2672" s="408">
        <f t="shared" si="339"/>
        <v>7115.371666666666</v>
      </c>
      <c r="N2672" s="408">
        <f t="shared" si="340"/>
        <v>7115.371666666666</v>
      </c>
      <c r="O2672" s="299"/>
      <c r="P2672" s="514"/>
      <c r="Q2672" s="550"/>
      <c r="R2672" s="862"/>
      <c r="S2672" s="862"/>
    </row>
    <row r="2673" spans="1:19" s="3" customFormat="1" ht="27.6" hidden="1" outlineLevel="1">
      <c r="A2673" s="30" t="s">
        <v>5087</v>
      </c>
      <c r="B2673" s="219" t="s">
        <v>1738</v>
      </c>
      <c r="C2673" s="265" t="s">
        <v>891</v>
      </c>
      <c r="D2673" s="265"/>
      <c r="E2673" s="265"/>
      <c r="F2673" s="265" t="s">
        <v>957</v>
      </c>
      <c r="G2673" s="190" t="s">
        <v>31</v>
      </c>
      <c r="H2673" s="260">
        <v>1</v>
      </c>
      <c r="I2673" s="746">
        <v>14583.333333333334</v>
      </c>
      <c r="J2673" s="408">
        <f t="shared" si="341"/>
        <v>14583.333333333334</v>
      </c>
      <c r="K2673" s="421">
        <v>2493.75</v>
      </c>
      <c r="L2673" s="408">
        <f t="shared" si="338"/>
        <v>2493.75</v>
      </c>
      <c r="M2673" s="408">
        <f t="shared" si="339"/>
        <v>17077.083333333336</v>
      </c>
      <c r="N2673" s="408">
        <f t="shared" si="340"/>
        <v>17077.083333333336</v>
      </c>
      <c r="O2673" s="299"/>
      <c r="P2673" s="514"/>
      <c r="Q2673" s="550"/>
      <c r="R2673" s="862"/>
      <c r="S2673" s="862"/>
    </row>
    <row r="2674" spans="1:19" s="3" customFormat="1" ht="41.4" hidden="1" outlineLevel="1">
      <c r="A2674" s="30" t="s">
        <v>5088</v>
      </c>
      <c r="B2674" s="219" t="s">
        <v>1738</v>
      </c>
      <c r="C2674" s="265" t="s">
        <v>892</v>
      </c>
      <c r="D2674" s="265"/>
      <c r="E2674" s="265"/>
      <c r="F2674" s="265" t="s">
        <v>958</v>
      </c>
      <c r="G2674" s="190" t="s">
        <v>31</v>
      </c>
      <c r="H2674" s="260">
        <v>1</v>
      </c>
      <c r="I2674" s="746">
        <v>4258.3333333333339</v>
      </c>
      <c r="J2674" s="408">
        <f t="shared" si="341"/>
        <v>4258.3333333333339</v>
      </c>
      <c r="K2674" s="421">
        <v>728.17500000000007</v>
      </c>
      <c r="L2674" s="408">
        <f t="shared" si="338"/>
        <v>728.17500000000007</v>
      </c>
      <c r="M2674" s="408">
        <f t="shared" si="339"/>
        <v>4986.5083333333341</v>
      </c>
      <c r="N2674" s="408">
        <f t="shared" si="340"/>
        <v>4986.5083333333341</v>
      </c>
      <c r="O2674" s="299"/>
      <c r="P2674" s="514"/>
      <c r="Q2674" s="550"/>
      <c r="R2674" s="862"/>
      <c r="S2674" s="862"/>
    </row>
    <row r="2675" spans="1:19" s="3" customFormat="1" hidden="1" outlineLevel="1">
      <c r="A2675" s="91" t="s">
        <v>5089</v>
      </c>
      <c r="B2675" s="34" t="s">
        <v>1738</v>
      </c>
      <c r="C2675" s="270" t="s">
        <v>880</v>
      </c>
      <c r="D2675" s="270"/>
      <c r="E2675" s="270"/>
      <c r="F2675" s="270"/>
      <c r="G2675" s="27"/>
      <c r="H2675" s="288"/>
      <c r="I2675" s="499">
        <v>0</v>
      </c>
      <c r="J2675" s="420"/>
      <c r="K2675" s="420"/>
      <c r="L2675" s="420"/>
      <c r="M2675" s="420"/>
      <c r="N2675" s="420"/>
      <c r="O2675" s="64"/>
      <c r="P2675" s="514"/>
      <c r="Q2675" s="550"/>
      <c r="R2675" s="862"/>
      <c r="S2675" s="862"/>
    </row>
    <row r="2676" spans="1:19" s="3" customFormat="1" hidden="1" outlineLevel="1">
      <c r="A2676" s="30" t="s">
        <v>5090</v>
      </c>
      <c r="B2676" s="219" t="s">
        <v>1738</v>
      </c>
      <c r="C2676" s="265" t="s">
        <v>881</v>
      </c>
      <c r="D2676" s="265"/>
      <c r="E2676" s="265"/>
      <c r="F2676" s="265" t="s">
        <v>957</v>
      </c>
      <c r="G2676" s="190" t="s">
        <v>29</v>
      </c>
      <c r="H2676" s="260">
        <v>1</v>
      </c>
      <c r="I2676" s="746">
        <v>192499.99999999997</v>
      </c>
      <c r="J2676" s="408">
        <f t="shared" si="341"/>
        <v>192499.99999999997</v>
      </c>
      <c r="K2676" s="421">
        <v>32917.5</v>
      </c>
      <c r="L2676" s="408">
        <f t="shared" si="338"/>
        <v>32917.5</v>
      </c>
      <c r="M2676" s="408">
        <f t="shared" si="339"/>
        <v>225417.49999999997</v>
      </c>
      <c r="N2676" s="408">
        <f t="shared" si="340"/>
        <v>225417.49999999997</v>
      </c>
      <c r="O2676" s="299"/>
      <c r="P2676" s="514"/>
      <c r="Q2676" s="550"/>
      <c r="R2676" s="862"/>
      <c r="S2676" s="862"/>
    </row>
    <row r="2677" spans="1:19" s="3" customFormat="1" hidden="1" outlineLevel="1">
      <c r="A2677" s="30" t="s">
        <v>5091</v>
      </c>
      <c r="B2677" s="219" t="s">
        <v>1738</v>
      </c>
      <c r="C2677" s="265" t="s">
        <v>882</v>
      </c>
      <c r="D2677" s="265"/>
      <c r="E2677" s="265"/>
      <c r="F2677" s="265" t="s">
        <v>957</v>
      </c>
      <c r="G2677" s="190" t="s">
        <v>29</v>
      </c>
      <c r="H2677" s="260">
        <v>1</v>
      </c>
      <c r="I2677" s="746">
        <v>3383.333333333333</v>
      </c>
      <c r="J2677" s="408">
        <f t="shared" si="341"/>
        <v>3383.333333333333</v>
      </c>
      <c r="K2677" s="421">
        <v>578.55000000000007</v>
      </c>
      <c r="L2677" s="408">
        <f t="shared" si="338"/>
        <v>578.55000000000007</v>
      </c>
      <c r="M2677" s="408">
        <f t="shared" si="339"/>
        <v>3961.8833333333332</v>
      </c>
      <c r="N2677" s="408">
        <f t="shared" si="340"/>
        <v>3961.8833333333332</v>
      </c>
      <c r="O2677" s="299"/>
      <c r="P2677" s="514"/>
      <c r="Q2677" s="550"/>
      <c r="R2677" s="862"/>
      <c r="S2677" s="862"/>
    </row>
    <row r="2678" spans="1:19" s="3" customFormat="1" hidden="1" outlineLevel="1">
      <c r="A2678" s="30" t="s">
        <v>5092</v>
      </c>
      <c r="B2678" s="219" t="s">
        <v>1738</v>
      </c>
      <c r="C2678" s="265" t="s">
        <v>883</v>
      </c>
      <c r="D2678" s="265"/>
      <c r="E2678" s="265"/>
      <c r="F2678" s="265" t="s">
        <v>957</v>
      </c>
      <c r="G2678" s="190" t="s">
        <v>29</v>
      </c>
      <c r="H2678" s="260">
        <v>1</v>
      </c>
      <c r="I2678" s="746">
        <v>12599.999999999998</v>
      </c>
      <c r="J2678" s="408">
        <f t="shared" si="341"/>
        <v>12599.999999999998</v>
      </c>
      <c r="K2678" s="421">
        <v>2154.6</v>
      </c>
      <c r="L2678" s="408">
        <f t="shared" si="338"/>
        <v>2154.6</v>
      </c>
      <c r="M2678" s="408">
        <f t="shared" si="339"/>
        <v>14754.599999999999</v>
      </c>
      <c r="N2678" s="408">
        <f t="shared" si="340"/>
        <v>14754.599999999999</v>
      </c>
      <c r="O2678" s="299"/>
      <c r="P2678" s="514"/>
      <c r="Q2678" s="550"/>
      <c r="R2678" s="862"/>
      <c r="S2678" s="862"/>
    </row>
    <row r="2679" spans="1:19" s="3" customFormat="1" hidden="1" outlineLevel="1">
      <c r="A2679" s="30" t="s">
        <v>5093</v>
      </c>
      <c r="B2679" s="219" t="s">
        <v>1738</v>
      </c>
      <c r="C2679" s="265" t="s">
        <v>884</v>
      </c>
      <c r="D2679" s="265"/>
      <c r="E2679" s="265"/>
      <c r="F2679" s="265" t="s">
        <v>957</v>
      </c>
      <c r="G2679" s="190" t="s">
        <v>29</v>
      </c>
      <c r="H2679" s="260">
        <v>1</v>
      </c>
      <c r="I2679" s="746">
        <v>4316.666666666667</v>
      </c>
      <c r="J2679" s="408">
        <f t="shared" si="341"/>
        <v>4316.666666666667</v>
      </c>
      <c r="K2679" s="421">
        <v>738.15000000000009</v>
      </c>
      <c r="L2679" s="408">
        <f t="shared" si="338"/>
        <v>738.15000000000009</v>
      </c>
      <c r="M2679" s="408">
        <f t="shared" si="339"/>
        <v>5054.8166666666675</v>
      </c>
      <c r="N2679" s="408">
        <f t="shared" si="340"/>
        <v>5054.8166666666675</v>
      </c>
      <c r="O2679" s="299"/>
      <c r="P2679" s="514"/>
      <c r="Q2679" s="550"/>
      <c r="R2679" s="862"/>
      <c r="S2679" s="862"/>
    </row>
    <row r="2680" spans="1:19" s="3" customFormat="1" hidden="1" outlineLevel="1">
      <c r="A2680" s="30" t="s">
        <v>5094</v>
      </c>
      <c r="B2680" s="219" t="s">
        <v>1738</v>
      </c>
      <c r="C2680" s="265" t="s">
        <v>885</v>
      </c>
      <c r="D2680" s="265"/>
      <c r="E2680" s="265"/>
      <c r="F2680" s="265" t="s">
        <v>957</v>
      </c>
      <c r="G2680" s="190" t="s">
        <v>29</v>
      </c>
      <c r="H2680" s="260">
        <v>2</v>
      </c>
      <c r="I2680" s="746">
        <v>23625</v>
      </c>
      <c r="J2680" s="408">
        <f t="shared" si="341"/>
        <v>47250</v>
      </c>
      <c r="K2680" s="421">
        <v>4039.875</v>
      </c>
      <c r="L2680" s="408">
        <f t="shared" si="338"/>
        <v>8079.75</v>
      </c>
      <c r="M2680" s="408">
        <f t="shared" si="339"/>
        <v>27664.875</v>
      </c>
      <c r="N2680" s="408">
        <f t="shared" si="340"/>
        <v>55329.75</v>
      </c>
      <c r="O2680" s="299"/>
      <c r="P2680" s="514"/>
      <c r="Q2680" s="550"/>
      <c r="R2680" s="862"/>
      <c r="S2680" s="862"/>
    </row>
    <row r="2681" spans="1:19" s="3" customFormat="1" hidden="1" outlineLevel="1">
      <c r="A2681" s="30" t="s">
        <v>5095</v>
      </c>
      <c r="B2681" s="219" t="s">
        <v>1738</v>
      </c>
      <c r="C2681" s="265" t="s">
        <v>886</v>
      </c>
      <c r="D2681" s="265"/>
      <c r="E2681" s="265"/>
      <c r="F2681" s="265" t="s">
        <v>957</v>
      </c>
      <c r="G2681" s="190" t="s">
        <v>29</v>
      </c>
      <c r="H2681" s="260">
        <v>1</v>
      </c>
      <c r="I2681" s="746">
        <v>30800</v>
      </c>
      <c r="J2681" s="408">
        <f t="shared" si="341"/>
        <v>30800</v>
      </c>
      <c r="K2681" s="421">
        <v>5266.8</v>
      </c>
      <c r="L2681" s="408">
        <f t="shared" si="338"/>
        <v>5266.8</v>
      </c>
      <c r="M2681" s="408">
        <f t="shared" si="339"/>
        <v>36066.800000000003</v>
      </c>
      <c r="N2681" s="408">
        <f t="shared" si="340"/>
        <v>36066.800000000003</v>
      </c>
      <c r="O2681" s="299"/>
      <c r="P2681" s="514"/>
      <c r="Q2681" s="550"/>
      <c r="R2681" s="862"/>
      <c r="S2681" s="862"/>
    </row>
    <row r="2682" spans="1:19" s="3" customFormat="1" ht="27.6" hidden="1" outlineLevel="1">
      <c r="A2682" s="30" t="s">
        <v>5096</v>
      </c>
      <c r="B2682" s="219" t="s">
        <v>1738</v>
      </c>
      <c r="C2682" s="265" t="s">
        <v>887</v>
      </c>
      <c r="D2682" s="265"/>
      <c r="E2682" s="265"/>
      <c r="F2682" s="265" t="s">
        <v>957</v>
      </c>
      <c r="G2682" s="190" t="s">
        <v>29</v>
      </c>
      <c r="H2682" s="260">
        <v>2</v>
      </c>
      <c r="I2682" s="746">
        <v>33366.666666666672</v>
      </c>
      <c r="J2682" s="408">
        <f t="shared" si="341"/>
        <v>66733.333333333343</v>
      </c>
      <c r="K2682" s="421">
        <v>5705.7000000000007</v>
      </c>
      <c r="L2682" s="408">
        <f t="shared" si="338"/>
        <v>11411.400000000001</v>
      </c>
      <c r="M2682" s="408">
        <f t="shared" si="339"/>
        <v>39072.366666666669</v>
      </c>
      <c r="N2682" s="408">
        <f t="shared" si="340"/>
        <v>78144.733333333337</v>
      </c>
      <c r="O2682" s="299"/>
      <c r="P2682" s="514"/>
      <c r="Q2682" s="550"/>
      <c r="R2682" s="862"/>
      <c r="S2682" s="862"/>
    </row>
    <row r="2683" spans="1:19" s="3" customFormat="1" hidden="1" outlineLevel="1">
      <c r="A2683" s="30" t="s">
        <v>5097</v>
      </c>
      <c r="B2683" s="219" t="s">
        <v>1738</v>
      </c>
      <c r="C2683" s="265" t="s">
        <v>888</v>
      </c>
      <c r="D2683" s="265"/>
      <c r="E2683" s="265"/>
      <c r="F2683" s="265" t="s">
        <v>957</v>
      </c>
      <c r="G2683" s="190" t="s">
        <v>29</v>
      </c>
      <c r="H2683" s="260">
        <v>1</v>
      </c>
      <c r="I2683" s="746">
        <v>34883.333333333336</v>
      </c>
      <c r="J2683" s="408">
        <f t="shared" si="341"/>
        <v>34883.333333333336</v>
      </c>
      <c r="K2683" s="421">
        <v>5965.05</v>
      </c>
      <c r="L2683" s="408">
        <f t="shared" si="338"/>
        <v>5965.05</v>
      </c>
      <c r="M2683" s="408">
        <f t="shared" si="339"/>
        <v>40848.383333333339</v>
      </c>
      <c r="N2683" s="408">
        <f t="shared" si="340"/>
        <v>40848.383333333339</v>
      </c>
      <c r="O2683" s="299"/>
      <c r="P2683" s="514"/>
      <c r="Q2683" s="550"/>
      <c r="R2683" s="862"/>
      <c r="S2683" s="862"/>
    </row>
    <row r="2684" spans="1:19" s="3" customFormat="1" hidden="1" outlineLevel="1">
      <c r="A2684" s="30" t="s">
        <v>5098</v>
      </c>
      <c r="B2684" s="219" t="s">
        <v>1738</v>
      </c>
      <c r="C2684" s="265" t="s">
        <v>889</v>
      </c>
      <c r="D2684" s="265"/>
      <c r="E2684" s="265"/>
      <c r="F2684" s="265" t="s">
        <v>957</v>
      </c>
      <c r="G2684" s="190" t="s">
        <v>29</v>
      </c>
      <c r="H2684" s="260">
        <v>6</v>
      </c>
      <c r="I2684" s="746">
        <v>3931.666666666667</v>
      </c>
      <c r="J2684" s="408">
        <f t="shared" si="341"/>
        <v>23590</v>
      </c>
      <c r="K2684" s="421">
        <v>672.31500000000005</v>
      </c>
      <c r="L2684" s="408">
        <f t="shared" si="338"/>
        <v>4033.8900000000003</v>
      </c>
      <c r="M2684" s="408">
        <f t="shared" si="339"/>
        <v>4603.9816666666666</v>
      </c>
      <c r="N2684" s="408">
        <f t="shared" si="340"/>
        <v>27623.89</v>
      </c>
      <c r="O2684" s="299"/>
      <c r="P2684" s="514"/>
      <c r="Q2684" s="550"/>
      <c r="R2684" s="862"/>
      <c r="S2684" s="862"/>
    </row>
    <row r="2685" spans="1:19" s="3" customFormat="1" hidden="1" outlineLevel="1">
      <c r="A2685" s="30" t="s">
        <v>5099</v>
      </c>
      <c r="B2685" s="219" t="s">
        <v>1738</v>
      </c>
      <c r="C2685" s="265" t="s">
        <v>890</v>
      </c>
      <c r="D2685" s="265"/>
      <c r="E2685" s="265"/>
      <c r="F2685" s="265" t="s">
        <v>957</v>
      </c>
      <c r="G2685" s="190" t="s">
        <v>29</v>
      </c>
      <c r="H2685" s="260">
        <v>1</v>
      </c>
      <c r="I2685" s="746">
        <v>6731.6666666666661</v>
      </c>
      <c r="J2685" s="408">
        <f t="shared" si="341"/>
        <v>6731.6666666666661</v>
      </c>
      <c r="K2685" s="421">
        <v>383.70500000000004</v>
      </c>
      <c r="L2685" s="408">
        <f t="shared" si="338"/>
        <v>383.70500000000004</v>
      </c>
      <c r="M2685" s="408">
        <f t="shared" si="339"/>
        <v>7115.371666666666</v>
      </c>
      <c r="N2685" s="408">
        <f t="shared" si="340"/>
        <v>7115.371666666666</v>
      </c>
      <c r="O2685" s="299"/>
      <c r="P2685" s="514"/>
      <c r="Q2685" s="550"/>
      <c r="R2685" s="862"/>
      <c r="S2685" s="862"/>
    </row>
    <row r="2686" spans="1:19" s="3" customFormat="1" ht="27.6" hidden="1" outlineLevel="1">
      <c r="A2686" s="30" t="s">
        <v>5100</v>
      </c>
      <c r="B2686" s="219" t="s">
        <v>1738</v>
      </c>
      <c r="C2686" s="265" t="s">
        <v>891</v>
      </c>
      <c r="D2686" s="265"/>
      <c r="E2686" s="265"/>
      <c r="F2686" s="265" t="s">
        <v>957</v>
      </c>
      <c r="G2686" s="190" t="s">
        <v>31</v>
      </c>
      <c r="H2686" s="260">
        <v>1</v>
      </c>
      <c r="I2686" s="746">
        <v>14583.333333333334</v>
      </c>
      <c r="J2686" s="408">
        <f t="shared" si="341"/>
        <v>14583.333333333334</v>
      </c>
      <c r="K2686" s="421">
        <v>2493.75</v>
      </c>
      <c r="L2686" s="408">
        <f t="shared" si="338"/>
        <v>2493.75</v>
      </c>
      <c r="M2686" s="408">
        <f t="shared" si="339"/>
        <v>17077.083333333336</v>
      </c>
      <c r="N2686" s="408">
        <f t="shared" si="340"/>
        <v>17077.083333333336</v>
      </c>
      <c r="O2686" s="299"/>
      <c r="P2686" s="514"/>
      <c r="Q2686" s="550"/>
      <c r="R2686" s="862"/>
      <c r="S2686" s="862"/>
    </row>
    <row r="2687" spans="1:19" s="3" customFormat="1" ht="41.4" hidden="1" outlineLevel="1">
      <c r="A2687" s="30" t="s">
        <v>5101</v>
      </c>
      <c r="B2687" s="219" t="s">
        <v>1738</v>
      </c>
      <c r="C2687" s="265" t="s">
        <v>892</v>
      </c>
      <c r="D2687" s="265"/>
      <c r="E2687" s="265"/>
      <c r="F2687" s="265" t="s">
        <v>958</v>
      </c>
      <c r="G2687" s="190" t="s">
        <v>31</v>
      </c>
      <c r="H2687" s="260">
        <v>1</v>
      </c>
      <c r="I2687" s="746">
        <v>4258.3333333333339</v>
      </c>
      <c r="J2687" s="408">
        <f t="shared" si="341"/>
        <v>4258.3333333333339</v>
      </c>
      <c r="K2687" s="421">
        <v>728.17500000000007</v>
      </c>
      <c r="L2687" s="408">
        <f t="shared" si="338"/>
        <v>728.17500000000007</v>
      </c>
      <c r="M2687" s="408">
        <f t="shared" si="339"/>
        <v>4986.5083333333341</v>
      </c>
      <c r="N2687" s="408">
        <f t="shared" si="340"/>
        <v>4986.5083333333341</v>
      </c>
      <c r="O2687" s="299"/>
      <c r="P2687" s="514"/>
      <c r="Q2687" s="550"/>
      <c r="R2687" s="862"/>
      <c r="S2687" s="862"/>
    </row>
    <row r="2688" spans="1:19" s="3" customFormat="1" hidden="1" outlineLevel="1">
      <c r="A2688" s="91" t="s">
        <v>5102</v>
      </c>
      <c r="B2688" s="34" t="s">
        <v>1738</v>
      </c>
      <c r="C2688" s="270" t="s">
        <v>880</v>
      </c>
      <c r="D2688" s="270"/>
      <c r="E2688" s="270"/>
      <c r="F2688" s="270"/>
      <c r="G2688" s="27"/>
      <c r="H2688" s="288"/>
      <c r="I2688" s="499">
        <v>0</v>
      </c>
      <c r="J2688" s="420"/>
      <c r="K2688" s="420"/>
      <c r="L2688" s="420"/>
      <c r="M2688" s="420"/>
      <c r="N2688" s="420"/>
      <c r="O2688" s="64"/>
      <c r="P2688" s="514"/>
      <c r="Q2688" s="550"/>
      <c r="R2688" s="862"/>
      <c r="S2688" s="862"/>
    </row>
    <row r="2689" spans="1:19" s="3" customFormat="1" hidden="1" outlineLevel="1">
      <c r="A2689" s="30" t="s">
        <v>5103</v>
      </c>
      <c r="B2689" s="219" t="s">
        <v>1738</v>
      </c>
      <c r="C2689" s="265" t="s">
        <v>881</v>
      </c>
      <c r="D2689" s="265"/>
      <c r="E2689" s="265"/>
      <c r="F2689" s="265" t="s">
        <v>957</v>
      </c>
      <c r="G2689" s="190" t="s">
        <v>29</v>
      </c>
      <c r="H2689" s="260">
        <v>1</v>
      </c>
      <c r="I2689" s="746">
        <v>192499.99999999997</v>
      </c>
      <c r="J2689" s="408">
        <f t="shared" si="341"/>
        <v>192499.99999999997</v>
      </c>
      <c r="K2689" s="421">
        <v>32917.5</v>
      </c>
      <c r="L2689" s="408">
        <f t="shared" si="338"/>
        <v>32917.5</v>
      </c>
      <c r="M2689" s="408">
        <f t="shared" si="339"/>
        <v>225417.49999999997</v>
      </c>
      <c r="N2689" s="408">
        <f t="shared" si="340"/>
        <v>225417.49999999997</v>
      </c>
      <c r="O2689" s="299"/>
      <c r="P2689" s="514"/>
      <c r="Q2689" s="550"/>
      <c r="R2689" s="862"/>
      <c r="S2689" s="862"/>
    </row>
    <row r="2690" spans="1:19" s="3" customFormat="1" hidden="1" outlineLevel="1">
      <c r="A2690" s="30" t="s">
        <v>5104</v>
      </c>
      <c r="B2690" s="219" t="s">
        <v>1738</v>
      </c>
      <c r="C2690" s="265" t="s">
        <v>882</v>
      </c>
      <c r="D2690" s="265"/>
      <c r="E2690" s="265"/>
      <c r="F2690" s="265" t="s">
        <v>957</v>
      </c>
      <c r="G2690" s="190" t="s">
        <v>29</v>
      </c>
      <c r="H2690" s="260">
        <v>1</v>
      </c>
      <c r="I2690" s="746">
        <v>3383.333333333333</v>
      </c>
      <c r="J2690" s="408">
        <f t="shared" si="341"/>
        <v>3383.333333333333</v>
      </c>
      <c r="K2690" s="421">
        <v>578.55000000000007</v>
      </c>
      <c r="L2690" s="408">
        <f t="shared" ref="L2690:L2753" si="342">H2690*K2690</f>
        <v>578.55000000000007</v>
      </c>
      <c r="M2690" s="408">
        <f t="shared" ref="M2690:M2753" si="343">I2690+K2690</f>
        <v>3961.8833333333332</v>
      </c>
      <c r="N2690" s="408">
        <f t="shared" ref="N2690:N2753" si="344">H2690*M2690</f>
        <v>3961.8833333333332</v>
      </c>
      <c r="O2690" s="299"/>
      <c r="P2690" s="514"/>
      <c r="Q2690" s="550"/>
      <c r="R2690" s="862"/>
      <c r="S2690" s="862"/>
    </row>
    <row r="2691" spans="1:19" s="3" customFormat="1" hidden="1" outlineLevel="1">
      <c r="A2691" s="30" t="s">
        <v>5105</v>
      </c>
      <c r="B2691" s="219" t="s">
        <v>1738</v>
      </c>
      <c r="C2691" s="265" t="s">
        <v>883</v>
      </c>
      <c r="D2691" s="265"/>
      <c r="E2691" s="265"/>
      <c r="F2691" s="265" t="s">
        <v>957</v>
      </c>
      <c r="G2691" s="190" t="s">
        <v>29</v>
      </c>
      <c r="H2691" s="260">
        <v>1</v>
      </c>
      <c r="I2691" s="746">
        <v>12599.999999999998</v>
      </c>
      <c r="J2691" s="408">
        <f t="shared" si="341"/>
        <v>12599.999999999998</v>
      </c>
      <c r="K2691" s="421">
        <v>2154.6</v>
      </c>
      <c r="L2691" s="408">
        <f t="shared" si="342"/>
        <v>2154.6</v>
      </c>
      <c r="M2691" s="408">
        <f t="shared" si="343"/>
        <v>14754.599999999999</v>
      </c>
      <c r="N2691" s="408">
        <f t="shared" si="344"/>
        <v>14754.599999999999</v>
      </c>
      <c r="O2691" s="299"/>
      <c r="P2691" s="514"/>
      <c r="Q2691" s="550"/>
      <c r="R2691" s="862"/>
      <c r="S2691" s="862"/>
    </row>
    <row r="2692" spans="1:19" s="3" customFormat="1" hidden="1" outlineLevel="1">
      <c r="A2692" s="30" t="s">
        <v>5106</v>
      </c>
      <c r="B2692" s="219" t="s">
        <v>1738</v>
      </c>
      <c r="C2692" s="265" t="s">
        <v>884</v>
      </c>
      <c r="D2692" s="265"/>
      <c r="E2692" s="265"/>
      <c r="F2692" s="265" t="s">
        <v>957</v>
      </c>
      <c r="G2692" s="190" t="s">
        <v>29</v>
      </c>
      <c r="H2692" s="260">
        <v>1</v>
      </c>
      <c r="I2692" s="746">
        <v>4316.666666666667</v>
      </c>
      <c r="J2692" s="408">
        <f t="shared" si="341"/>
        <v>4316.666666666667</v>
      </c>
      <c r="K2692" s="421">
        <v>738.15000000000009</v>
      </c>
      <c r="L2692" s="408">
        <f t="shared" si="342"/>
        <v>738.15000000000009</v>
      </c>
      <c r="M2692" s="408">
        <f t="shared" si="343"/>
        <v>5054.8166666666675</v>
      </c>
      <c r="N2692" s="408">
        <f t="shared" si="344"/>
        <v>5054.8166666666675</v>
      </c>
      <c r="O2692" s="299"/>
      <c r="P2692" s="514"/>
      <c r="Q2692" s="550"/>
      <c r="R2692" s="862"/>
      <c r="S2692" s="862"/>
    </row>
    <row r="2693" spans="1:19" s="3" customFormat="1" hidden="1" outlineLevel="1">
      <c r="A2693" s="30" t="s">
        <v>5107</v>
      </c>
      <c r="B2693" s="219" t="s">
        <v>1738</v>
      </c>
      <c r="C2693" s="265" t="s">
        <v>885</v>
      </c>
      <c r="D2693" s="265"/>
      <c r="E2693" s="265"/>
      <c r="F2693" s="265" t="s">
        <v>957</v>
      </c>
      <c r="G2693" s="190" t="s">
        <v>29</v>
      </c>
      <c r="H2693" s="260">
        <v>2</v>
      </c>
      <c r="I2693" s="746">
        <v>23625</v>
      </c>
      <c r="J2693" s="408">
        <f t="shared" si="341"/>
        <v>47250</v>
      </c>
      <c r="K2693" s="421">
        <v>4039.875</v>
      </c>
      <c r="L2693" s="408">
        <f t="shared" si="342"/>
        <v>8079.75</v>
      </c>
      <c r="M2693" s="408">
        <f t="shared" si="343"/>
        <v>27664.875</v>
      </c>
      <c r="N2693" s="408">
        <f t="shared" si="344"/>
        <v>55329.75</v>
      </c>
      <c r="O2693" s="299"/>
      <c r="P2693" s="514"/>
      <c r="Q2693" s="550"/>
      <c r="R2693" s="862"/>
      <c r="S2693" s="862"/>
    </row>
    <row r="2694" spans="1:19" s="3" customFormat="1" hidden="1" outlineLevel="1">
      <c r="A2694" s="30" t="s">
        <v>5108</v>
      </c>
      <c r="B2694" s="219" t="s">
        <v>1738</v>
      </c>
      <c r="C2694" s="265" t="s">
        <v>886</v>
      </c>
      <c r="D2694" s="265"/>
      <c r="E2694" s="265"/>
      <c r="F2694" s="265" t="s">
        <v>957</v>
      </c>
      <c r="G2694" s="190" t="s">
        <v>29</v>
      </c>
      <c r="H2694" s="260">
        <v>2</v>
      </c>
      <c r="I2694" s="746">
        <v>30800</v>
      </c>
      <c r="J2694" s="408">
        <f t="shared" si="341"/>
        <v>61600</v>
      </c>
      <c r="K2694" s="421">
        <v>5266.8</v>
      </c>
      <c r="L2694" s="408">
        <f t="shared" si="342"/>
        <v>10533.6</v>
      </c>
      <c r="M2694" s="408">
        <f t="shared" si="343"/>
        <v>36066.800000000003</v>
      </c>
      <c r="N2694" s="408">
        <f t="shared" si="344"/>
        <v>72133.600000000006</v>
      </c>
      <c r="O2694" s="299"/>
      <c r="P2694" s="514"/>
      <c r="Q2694" s="550"/>
      <c r="R2694" s="862"/>
      <c r="S2694" s="862"/>
    </row>
    <row r="2695" spans="1:19" s="3" customFormat="1" ht="27.6" hidden="1" outlineLevel="1">
      <c r="A2695" s="30" t="s">
        <v>5109</v>
      </c>
      <c r="B2695" s="219" t="s">
        <v>1738</v>
      </c>
      <c r="C2695" s="265" t="s">
        <v>887</v>
      </c>
      <c r="D2695" s="265"/>
      <c r="E2695" s="265"/>
      <c r="F2695" s="265" t="s">
        <v>957</v>
      </c>
      <c r="G2695" s="190" t="s">
        <v>29</v>
      </c>
      <c r="H2695" s="260">
        <v>2</v>
      </c>
      <c r="I2695" s="746">
        <v>33366.666666666672</v>
      </c>
      <c r="J2695" s="408">
        <f t="shared" si="341"/>
        <v>66733.333333333343</v>
      </c>
      <c r="K2695" s="421">
        <v>5705.7000000000007</v>
      </c>
      <c r="L2695" s="408">
        <f t="shared" si="342"/>
        <v>11411.400000000001</v>
      </c>
      <c r="M2695" s="408">
        <f t="shared" si="343"/>
        <v>39072.366666666669</v>
      </c>
      <c r="N2695" s="408">
        <f t="shared" si="344"/>
        <v>78144.733333333337</v>
      </c>
      <c r="O2695" s="299"/>
      <c r="P2695" s="514"/>
      <c r="Q2695" s="550"/>
      <c r="R2695" s="862"/>
      <c r="S2695" s="862"/>
    </row>
    <row r="2696" spans="1:19" s="3" customFormat="1" hidden="1" outlineLevel="1">
      <c r="A2696" s="30" t="s">
        <v>5110</v>
      </c>
      <c r="B2696" s="219" t="s">
        <v>1738</v>
      </c>
      <c r="C2696" s="265" t="s">
        <v>888</v>
      </c>
      <c r="D2696" s="265"/>
      <c r="E2696" s="265"/>
      <c r="F2696" s="265" t="s">
        <v>957</v>
      </c>
      <c r="G2696" s="190" t="s">
        <v>29</v>
      </c>
      <c r="H2696" s="260">
        <v>1</v>
      </c>
      <c r="I2696" s="746">
        <v>34883.333333333336</v>
      </c>
      <c r="J2696" s="408">
        <f t="shared" si="341"/>
        <v>34883.333333333336</v>
      </c>
      <c r="K2696" s="421">
        <v>5965.05</v>
      </c>
      <c r="L2696" s="408">
        <f t="shared" si="342"/>
        <v>5965.05</v>
      </c>
      <c r="M2696" s="408">
        <f t="shared" si="343"/>
        <v>40848.383333333339</v>
      </c>
      <c r="N2696" s="408">
        <f t="shared" si="344"/>
        <v>40848.383333333339</v>
      </c>
      <c r="O2696" s="299"/>
      <c r="P2696" s="514"/>
      <c r="Q2696" s="550"/>
      <c r="R2696" s="862"/>
      <c r="S2696" s="862"/>
    </row>
    <row r="2697" spans="1:19" s="3" customFormat="1" hidden="1" outlineLevel="1">
      <c r="A2697" s="30" t="s">
        <v>5111</v>
      </c>
      <c r="B2697" s="219" t="s">
        <v>1738</v>
      </c>
      <c r="C2697" s="265" t="s">
        <v>889</v>
      </c>
      <c r="D2697" s="265"/>
      <c r="E2697" s="265"/>
      <c r="F2697" s="265" t="s">
        <v>957</v>
      </c>
      <c r="G2697" s="190" t="s">
        <v>29</v>
      </c>
      <c r="H2697" s="260">
        <v>7</v>
      </c>
      <c r="I2697" s="746">
        <v>3931.666666666667</v>
      </c>
      <c r="J2697" s="408">
        <f t="shared" si="341"/>
        <v>27521.666666666668</v>
      </c>
      <c r="K2697" s="421">
        <v>672.31500000000005</v>
      </c>
      <c r="L2697" s="408">
        <f t="shared" si="342"/>
        <v>4706.2049999999999</v>
      </c>
      <c r="M2697" s="408">
        <f t="shared" si="343"/>
        <v>4603.9816666666666</v>
      </c>
      <c r="N2697" s="408">
        <f t="shared" si="344"/>
        <v>32227.871666666666</v>
      </c>
      <c r="O2697" s="299"/>
      <c r="P2697" s="514"/>
      <c r="Q2697" s="550"/>
      <c r="R2697" s="862"/>
      <c r="S2697" s="862"/>
    </row>
    <row r="2698" spans="1:19" s="3" customFormat="1" hidden="1" outlineLevel="1">
      <c r="A2698" s="30" t="s">
        <v>5112</v>
      </c>
      <c r="B2698" s="219" t="s">
        <v>1738</v>
      </c>
      <c r="C2698" s="265" t="s">
        <v>890</v>
      </c>
      <c r="D2698" s="265"/>
      <c r="E2698" s="265"/>
      <c r="F2698" s="265" t="s">
        <v>957</v>
      </c>
      <c r="G2698" s="190" t="s">
        <v>29</v>
      </c>
      <c r="H2698" s="260">
        <v>1</v>
      </c>
      <c r="I2698" s="746">
        <v>6731.6666666666661</v>
      </c>
      <c r="J2698" s="408">
        <f t="shared" si="341"/>
        <v>6731.6666666666661</v>
      </c>
      <c r="K2698" s="421">
        <v>383.70500000000004</v>
      </c>
      <c r="L2698" s="408">
        <f t="shared" si="342"/>
        <v>383.70500000000004</v>
      </c>
      <c r="M2698" s="408">
        <f t="shared" si="343"/>
        <v>7115.371666666666</v>
      </c>
      <c r="N2698" s="408">
        <f t="shared" si="344"/>
        <v>7115.371666666666</v>
      </c>
      <c r="O2698" s="299"/>
      <c r="P2698" s="514"/>
      <c r="Q2698" s="550"/>
      <c r="R2698" s="862"/>
      <c r="S2698" s="862"/>
    </row>
    <row r="2699" spans="1:19" s="3" customFormat="1" ht="27.6" hidden="1" outlineLevel="1">
      <c r="A2699" s="30" t="s">
        <v>5113</v>
      </c>
      <c r="B2699" s="219" t="s">
        <v>1738</v>
      </c>
      <c r="C2699" s="265" t="s">
        <v>891</v>
      </c>
      <c r="D2699" s="265"/>
      <c r="E2699" s="265"/>
      <c r="F2699" s="265" t="s">
        <v>957</v>
      </c>
      <c r="G2699" s="190" t="s">
        <v>31</v>
      </c>
      <c r="H2699" s="260">
        <v>1</v>
      </c>
      <c r="I2699" s="746">
        <v>14583.333333333334</v>
      </c>
      <c r="J2699" s="408">
        <f t="shared" si="341"/>
        <v>14583.333333333334</v>
      </c>
      <c r="K2699" s="421">
        <v>2493.75</v>
      </c>
      <c r="L2699" s="408">
        <f t="shared" si="342"/>
        <v>2493.75</v>
      </c>
      <c r="M2699" s="408">
        <f t="shared" si="343"/>
        <v>17077.083333333336</v>
      </c>
      <c r="N2699" s="408">
        <f t="shared" si="344"/>
        <v>17077.083333333336</v>
      </c>
      <c r="O2699" s="299"/>
      <c r="P2699" s="514"/>
      <c r="Q2699" s="550"/>
      <c r="R2699" s="862"/>
      <c r="S2699" s="862"/>
    </row>
    <row r="2700" spans="1:19" s="3" customFormat="1" ht="41.4" hidden="1" outlineLevel="1">
      <c r="A2700" s="30" t="s">
        <v>5114</v>
      </c>
      <c r="B2700" s="219" t="s">
        <v>1738</v>
      </c>
      <c r="C2700" s="265" t="s">
        <v>892</v>
      </c>
      <c r="D2700" s="265"/>
      <c r="E2700" s="265"/>
      <c r="F2700" s="265" t="s">
        <v>958</v>
      </c>
      <c r="G2700" s="190" t="s">
        <v>31</v>
      </c>
      <c r="H2700" s="260">
        <v>1</v>
      </c>
      <c r="I2700" s="746">
        <v>4258.3333333333339</v>
      </c>
      <c r="J2700" s="408">
        <f t="shared" si="341"/>
        <v>4258.3333333333339</v>
      </c>
      <c r="K2700" s="421">
        <v>728.17500000000007</v>
      </c>
      <c r="L2700" s="408">
        <f t="shared" si="342"/>
        <v>728.17500000000007</v>
      </c>
      <c r="M2700" s="408">
        <f t="shared" si="343"/>
        <v>4986.5083333333341</v>
      </c>
      <c r="N2700" s="408">
        <f t="shared" si="344"/>
        <v>4986.5083333333341</v>
      </c>
      <c r="O2700" s="299"/>
      <c r="P2700" s="514"/>
      <c r="Q2700" s="550"/>
      <c r="R2700" s="862"/>
      <c r="S2700" s="862"/>
    </row>
    <row r="2701" spans="1:19" s="3" customFormat="1" hidden="1" outlineLevel="1">
      <c r="A2701" s="91" t="s">
        <v>5115</v>
      </c>
      <c r="B2701" s="34" t="s">
        <v>1738</v>
      </c>
      <c r="C2701" s="270" t="s">
        <v>880</v>
      </c>
      <c r="D2701" s="270"/>
      <c r="E2701" s="270"/>
      <c r="F2701" s="270"/>
      <c r="G2701" s="27"/>
      <c r="H2701" s="288"/>
      <c r="I2701" s="499">
        <v>0</v>
      </c>
      <c r="J2701" s="420"/>
      <c r="K2701" s="420"/>
      <c r="L2701" s="420"/>
      <c r="M2701" s="420"/>
      <c r="N2701" s="420"/>
      <c r="O2701" s="64"/>
      <c r="P2701" s="514"/>
      <c r="Q2701" s="550"/>
      <c r="R2701" s="862"/>
      <c r="S2701" s="862"/>
    </row>
    <row r="2702" spans="1:19" s="3" customFormat="1" ht="27.6" hidden="1" outlineLevel="1">
      <c r="A2702" s="30" t="s">
        <v>5142</v>
      </c>
      <c r="B2702" s="219" t="s">
        <v>1738</v>
      </c>
      <c r="C2702" s="265" t="s">
        <v>893</v>
      </c>
      <c r="D2702" s="265"/>
      <c r="E2702" s="265"/>
      <c r="F2702" s="265" t="s">
        <v>957</v>
      </c>
      <c r="G2702" s="190" t="s">
        <v>29</v>
      </c>
      <c r="H2702" s="260">
        <v>1</v>
      </c>
      <c r="I2702" s="746">
        <v>148750</v>
      </c>
      <c r="J2702" s="408">
        <f t="shared" ref="J2702:J2764" si="345">H2702*I2702</f>
        <v>148750</v>
      </c>
      <c r="K2702" s="421">
        <v>25436.25</v>
      </c>
      <c r="L2702" s="408">
        <f t="shared" si="342"/>
        <v>25436.25</v>
      </c>
      <c r="M2702" s="408">
        <f t="shared" si="343"/>
        <v>174186.25</v>
      </c>
      <c r="N2702" s="408">
        <f t="shared" si="344"/>
        <v>174186.25</v>
      </c>
      <c r="O2702" s="299"/>
      <c r="P2702" s="514"/>
      <c r="Q2702" s="550"/>
      <c r="R2702" s="862"/>
      <c r="S2702" s="862"/>
    </row>
    <row r="2703" spans="1:19" s="3" customFormat="1" hidden="1" outlineLevel="1">
      <c r="A2703" s="30" t="s">
        <v>5116</v>
      </c>
      <c r="B2703" s="219" t="s">
        <v>1738</v>
      </c>
      <c r="C2703" s="265" t="s">
        <v>894</v>
      </c>
      <c r="D2703" s="265"/>
      <c r="E2703" s="265"/>
      <c r="F2703" s="265" t="s">
        <v>957</v>
      </c>
      <c r="G2703" s="190" t="s">
        <v>31</v>
      </c>
      <c r="H2703" s="260">
        <v>1</v>
      </c>
      <c r="I2703" s="746">
        <v>364863.33333333337</v>
      </c>
      <c r="J2703" s="408">
        <f t="shared" si="345"/>
        <v>364863.33333333337</v>
      </c>
      <c r="K2703" s="421">
        <v>62391.630000000005</v>
      </c>
      <c r="L2703" s="408">
        <f t="shared" si="342"/>
        <v>62391.630000000005</v>
      </c>
      <c r="M2703" s="408">
        <f t="shared" si="343"/>
        <v>427254.96333333338</v>
      </c>
      <c r="N2703" s="408">
        <f t="shared" si="344"/>
        <v>427254.96333333338</v>
      </c>
      <c r="O2703" s="299"/>
      <c r="P2703" s="514"/>
      <c r="Q2703" s="550"/>
      <c r="R2703" s="862"/>
      <c r="S2703" s="862"/>
    </row>
    <row r="2704" spans="1:19" s="3" customFormat="1" ht="27.6" hidden="1" outlineLevel="1">
      <c r="A2704" s="30" t="s">
        <v>5117</v>
      </c>
      <c r="B2704" s="219" t="s">
        <v>1738</v>
      </c>
      <c r="C2704" s="265" t="s">
        <v>891</v>
      </c>
      <c r="D2704" s="265"/>
      <c r="E2704" s="265"/>
      <c r="F2704" s="265" t="s">
        <v>957</v>
      </c>
      <c r="G2704" s="190" t="s">
        <v>31</v>
      </c>
      <c r="H2704" s="260">
        <v>1</v>
      </c>
      <c r="I2704" s="746">
        <v>14583.333333333334</v>
      </c>
      <c r="J2704" s="408">
        <f t="shared" si="345"/>
        <v>14583.333333333334</v>
      </c>
      <c r="K2704" s="421">
        <v>2493.75</v>
      </c>
      <c r="L2704" s="408">
        <f t="shared" si="342"/>
        <v>2493.75</v>
      </c>
      <c r="M2704" s="408">
        <f t="shared" si="343"/>
        <v>17077.083333333336</v>
      </c>
      <c r="N2704" s="408">
        <f t="shared" si="344"/>
        <v>17077.083333333336</v>
      </c>
      <c r="O2704" s="299"/>
      <c r="P2704" s="514"/>
      <c r="Q2704" s="550"/>
      <c r="R2704" s="862"/>
      <c r="S2704" s="862"/>
    </row>
    <row r="2705" spans="1:19" s="3" customFormat="1" ht="41.4" hidden="1" outlineLevel="1">
      <c r="A2705" s="30" t="s">
        <v>5118</v>
      </c>
      <c r="B2705" s="219" t="s">
        <v>1738</v>
      </c>
      <c r="C2705" s="265" t="s">
        <v>892</v>
      </c>
      <c r="D2705" s="265"/>
      <c r="E2705" s="265"/>
      <c r="F2705" s="265" t="s">
        <v>958</v>
      </c>
      <c r="G2705" s="190" t="s">
        <v>31</v>
      </c>
      <c r="H2705" s="260">
        <v>1</v>
      </c>
      <c r="I2705" s="746">
        <v>4258.3333333333339</v>
      </c>
      <c r="J2705" s="408">
        <f t="shared" si="345"/>
        <v>4258.3333333333339</v>
      </c>
      <c r="K2705" s="421">
        <v>728.17500000000007</v>
      </c>
      <c r="L2705" s="408">
        <f t="shared" si="342"/>
        <v>728.17500000000007</v>
      </c>
      <c r="M2705" s="408">
        <f t="shared" si="343"/>
        <v>4986.5083333333341</v>
      </c>
      <c r="N2705" s="408">
        <f t="shared" si="344"/>
        <v>4986.5083333333341</v>
      </c>
      <c r="O2705" s="299"/>
      <c r="P2705" s="514"/>
      <c r="Q2705" s="550"/>
      <c r="R2705" s="862"/>
      <c r="S2705" s="862"/>
    </row>
    <row r="2706" spans="1:19" s="3" customFormat="1" hidden="1" outlineLevel="1">
      <c r="A2706" s="30" t="s">
        <v>5119</v>
      </c>
      <c r="B2706" s="219" t="s">
        <v>1738</v>
      </c>
      <c r="C2706" s="265" t="s">
        <v>895</v>
      </c>
      <c r="D2706" s="265"/>
      <c r="E2706" s="265"/>
      <c r="F2706" s="265"/>
      <c r="G2706" s="190"/>
      <c r="H2706" s="260"/>
      <c r="I2706" s="746">
        <v>0</v>
      </c>
      <c r="J2706" s="408">
        <f t="shared" si="345"/>
        <v>0</v>
      </c>
      <c r="K2706" s="421"/>
      <c r="L2706" s="408">
        <f t="shared" si="342"/>
        <v>0</v>
      </c>
      <c r="M2706" s="408">
        <f t="shared" si="343"/>
        <v>0</v>
      </c>
      <c r="N2706" s="408">
        <f t="shared" si="344"/>
        <v>0</v>
      </c>
      <c r="O2706" s="299"/>
      <c r="P2706" s="514"/>
      <c r="Q2706" s="550"/>
      <c r="R2706" s="862"/>
      <c r="S2706" s="862"/>
    </row>
    <row r="2707" spans="1:19" s="3" customFormat="1" hidden="1" outlineLevel="1">
      <c r="A2707" s="30" t="s">
        <v>5120</v>
      </c>
      <c r="B2707" s="219" t="s">
        <v>1738</v>
      </c>
      <c r="C2707" s="265" t="s">
        <v>896</v>
      </c>
      <c r="D2707" s="265"/>
      <c r="E2707" s="265"/>
      <c r="F2707" s="265" t="s">
        <v>959</v>
      </c>
      <c r="G2707" s="190" t="s">
        <v>31</v>
      </c>
      <c r="H2707" s="260">
        <v>1</v>
      </c>
      <c r="I2707" s="746">
        <v>19600</v>
      </c>
      <c r="J2707" s="408">
        <f t="shared" si="345"/>
        <v>19600</v>
      </c>
      <c r="K2707" s="421">
        <v>3351.6000000000004</v>
      </c>
      <c r="L2707" s="408">
        <f t="shared" si="342"/>
        <v>3351.6000000000004</v>
      </c>
      <c r="M2707" s="408">
        <f t="shared" si="343"/>
        <v>22951.599999999999</v>
      </c>
      <c r="N2707" s="408">
        <f t="shared" si="344"/>
        <v>22951.599999999999</v>
      </c>
      <c r="O2707" s="299" t="s">
        <v>968</v>
      </c>
      <c r="P2707" s="514"/>
      <c r="Q2707" s="550"/>
      <c r="R2707" s="862"/>
      <c r="S2707" s="862"/>
    </row>
    <row r="2708" spans="1:19" s="3" customFormat="1" hidden="1" outlineLevel="1">
      <c r="A2708" s="30" t="s">
        <v>5121</v>
      </c>
      <c r="B2708" s="219" t="s">
        <v>1738</v>
      </c>
      <c r="C2708" s="265" t="s">
        <v>895</v>
      </c>
      <c r="D2708" s="265"/>
      <c r="E2708" s="265"/>
      <c r="F2708" s="265"/>
      <c r="G2708" s="190"/>
      <c r="H2708" s="260"/>
      <c r="I2708" s="746">
        <v>0</v>
      </c>
      <c r="J2708" s="408">
        <f t="shared" si="345"/>
        <v>0</v>
      </c>
      <c r="K2708" s="421"/>
      <c r="L2708" s="408">
        <f t="shared" si="342"/>
        <v>0</v>
      </c>
      <c r="M2708" s="408">
        <f t="shared" si="343"/>
        <v>0</v>
      </c>
      <c r="N2708" s="408">
        <f t="shared" si="344"/>
        <v>0</v>
      </c>
      <c r="O2708" s="299"/>
      <c r="P2708" s="514"/>
      <c r="Q2708" s="550"/>
      <c r="R2708" s="862"/>
      <c r="S2708" s="862"/>
    </row>
    <row r="2709" spans="1:19" s="3" customFormat="1" hidden="1" outlineLevel="1">
      <c r="A2709" s="30" t="s">
        <v>5122</v>
      </c>
      <c r="B2709" s="219" t="s">
        <v>1738</v>
      </c>
      <c r="C2709" s="265" t="s">
        <v>896</v>
      </c>
      <c r="D2709" s="265"/>
      <c r="E2709" s="265"/>
      <c r="F2709" s="265" t="s">
        <v>959</v>
      </c>
      <c r="G2709" s="190" t="s">
        <v>31</v>
      </c>
      <c r="H2709" s="260">
        <v>1</v>
      </c>
      <c r="I2709" s="746">
        <v>19600</v>
      </c>
      <c r="J2709" s="408">
        <f t="shared" si="345"/>
        <v>19600</v>
      </c>
      <c r="K2709" s="421">
        <v>3351.6000000000004</v>
      </c>
      <c r="L2709" s="408">
        <f t="shared" si="342"/>
        <v>3351.6000000000004</v>
      </c>
      <c r="M2709" s="408">
        <f t="shared" si="343"/>
        <v>22951.599999999999</v>
      </c>
      <c r="N2709" s="408">
        <f t="shared" si="344"/>
        <v>22951.599999999999</v>
      </c>
      <c r="O2709" s="299" t="s">
        <v>969</v>
      </c>
      <c r="P2709" s="514"/>
      <c r="Q2709" s="550"/>
      <c r="R2709" s="862"/>
      <c r="S2709" s="862"/>
    </row>
    <row r="2710" spans="1:19" s="3" customFormat="1" hidden="1" outlineLevel="1">
      <c r="A2710" s="30" t="s">
        <v>5123</v>
      </c>
      <c r="B2710" s="219" t="s">
        <v>1738</v>
      </c>
      <c r="C2710" s="265" t="s">
        <v>895</v>
      </c>
      <c r="D2710" s="265"/>
      <c r="E2710" s="265"/>
      <c r="F2710" s="265"/>
      <c r="G2710" s="190"/>
      <c r="H2710" s="260"/>
      <c r="I2710" s="746">
        <v>0</v>
      </c>
      <c r="J2710" s="408">
        <f t="shared" si="345"/>
        <v>0</v>
      </c>
      <c r="K2710" s="421"/>
      <c r="L2710" s="408">
        <f t="shared" si="342"/>
        <v>0</v>
      </c>
      <c r="M2710" s="408">
        <f t="shared" si="343"/>
        <v>0</v>
      </c>
      <c r="N2710" s="408">
        <f t="shared" si="344"/>
        <v>0</v>
      </c>
      <c r="O2710" s="299"/>
      <c r="P2710" s="514"/>
      <c r="Q2710" s="550"/>
      <c r="R2710" s="862"/>
      <c r="S2710" s="862"/>
    </row>
    <row r="2711" spans="1:19" s="3" customFormat="1" hidden="1" outlineLevel="1">
      <c r="A2711" s="30" t="s">
        <v>5124</v>
      </c>
      <c r="B2711" s="219" t="s">
        <v>1738</v>
      </c>
      <c r="C2711" s="265" t="s">
        <v>896</v>
      </c>
      <c r="D2711" s="265"/>
      <c r="E2711" s="265"/>
      <c r="F2711" s="265" t="s">
        <v>959</v>
      </c>
      <c r="G2711" s="190" t="s">
        <v>31</v>
      </c>
      <c r="H2711" s="260">
        <v>1</v>
      </c>
      <c r="I2711" s="746">
        <v>19600</v>
      </c>
      <c r="J2711" s="408">
        <f t="shared" si="345"/>
        <v>19600</v>
      </c>
      <c r="K2711" s="421">
        <v>3351.6000000000004</v>
      </c>
      <c r="L2711" s="408">
        <f t="shared" si="342"/>
        <v>3351.6000000000004</v>
      </c>
      <c r="M2711" s="408">
        <f t="shared" si="343"/>
        <v>22951.599999999999</v>
      </c>
      <c r="N2711" s="408">
        <f t="shared" si="344"/>
        <v>22951.599999999999</v>
      </c>
      <c r="O2711" s="299" t="s">
        <v>970</v>
      </c>
      <c r="P2711" s="514"/>
      <c r="Q2711" s="550"/>
      <c r="R2711" s="862"/>
      <c r="S2711" s="862"/>
    </row>
    <row r="2712" spans="1:19" s="3" customFormat="1" hidden="1" outlineLevel="1">
      <c r="A2712" s="30" t="s">
        <v>5125</v>
      </c>
      <c r="B2712" s="219" t="s">
        <v>1738</v>
      </c>
      <c r="C2712" s="265" t="s">
        <v>895</v>
      </c>
      <c r="D2712" s="265"/>
      <c r="E2712" s="265"/>
      <c r="F2712" s="265"/>
      <c r="G2712" s="190"/>
      <c r="H2712" s="260"/>
      <c r="I2712" s="746">
        <v>0</v>
      </c>
      <c r="J2712" s="408">
        <f t="shared" si="345"/>
        <v>0</v>
      </c>
      <c r="K2712" s="421"/>
      <c r="L2712" s="408">
        <f t="shared" si="342"/>
        <v>0</v>
      </c>
      <c r="M2712" s="408">
        <f t="shared" si="343"/>
        <v>0</v>
      </c>
      <c r="N2712" s="408">
        <f t="shared" si="344"/>
        <v>0</v>
      </c>
      <c r="O2712" s="299"/>
      <c r="P2712" s="514"/>
      <c r="Q2712" s="550"/>
      <c r="R2712" s="862"/>
      <c r="S2712" s="862"/>
    </row>
    <row r="2713" spans="1:19" s="3" customFormat="1" hidden="1" outlineLevel="1">
      <c r="A2713" s="30" t="s">
        <v>5143</v>
      </c>
      <c r="B2713" s="219" t="s">
        <v>1738</v>
      </c>
      <c r="C2713" s="265" t="s">
        <v>896</v>
      </c>
      <c r="D2713" s="265"/>
      <c r="E2713" s="265"/>
      <c r="F2713" s="265" t="s">
        <v>959</v>
      </c>
      <c r="G2713" s="190" t="s">
        <v>31</v>
      </c>
      <c r="H2713" s="260">
        <v>1</v>
      </c>
      <c r="I2713" s="746">
        <v>19600</v>
      </c>
      <c r="J2713" s="408">
        <f t="shared" si="345"/>
        <v>19600</v>
      </c>
      <c r="K2713" s="421">
        <v>3351.6000000000004</v>
      </c>
      <c r="L2713" s="408">
        <f t="shared" si="342"/>
        <v>3351.6000000000004</v>
      </c>
      <c r="M2713" s="408">
        <f t="shared" si="343"/>
        <v>22951.599999999999</v>
      </c>
      <c r="N2713" s="408">
        <f t="shared" si="344"/>
        <v>22951.599999999999</v>
      </c>
      <c r="O2713" s="299" t="s">
        <v>971</v>
      </c>
      <c r="P2713" s="514"/>
      <c r="Q2713" s="550"/>
      <c r="R2713" s="862"/>
      <c r="S2713" s="862"/>
    </row>
    <row r="2714" spans="1:19" s="3" customFormat="1" hidden="1" outlineLevel="1">
      <c r="A2714" s="30" t="s">
        <v>5126</v>
      </c>
      <c r="B2714" s="219" t="s">
        <v>1738</v>
      </c>
      <c r="C2714" s="265" t="s">
        <v>895</v>
      </c>
      <c r="D2714" s="265"/>
      <c r="E2714" s="265"/>
      <c r="F2714" s="265"/>
      <c r="G2714" s="190"/>
      <c r="H2714" s="260"/>
      <c r="I2714" s="746">
        <v>0</v>
      </c>
      <c r="J2714" s="408">
        <f t="shared" si="345"/>
        <v>0</v>
      </c>
      <c r="K2714" s="421"/>
      <c r="L2714" s="408">
        <f t="shared" si="342"/>
        <v>0</v>
      </c>
      <c r="M2714" s="408">
        <f t="shared" si="343"/>
        <v>0</v>
      </c>
      <c r="N2714" s="408">
        <f t="shared" si="344"/>
        <v>0</v>
      </c>
      <c r="O2714" s="299"/>
      <c r="P2714" s="514"/>
      <c r="Q2714" s="550"/>
      <c r="R2714" s="862"/>
      <c r="S2714" s="862"/>
    </row>
    <row r="2715" spans="1:19" s="3" customFormat="1" hidden="1" outlineLevel="1">
      <c r="A2715" s="30" t="s">
        <v>5127</v>
      </c>
      <c r="B2715" s="219" t="s">
        <v>1738</v>
      </c>
      <c r="C2715" s="265" t="s">
        <v>896</v>
      </c>
      <c r="D2715" s="265"/>
      <c r="E2715" s="265"/>
      <c r="F2715" s="265" t="s">
        <v>959</v>
      </c>
      <c r="G2715" s="190" t="s">
        <v>31</v>
      </c>
      <c r="H2715" s="260">
        <v>1</v>
      </c>
      <c r="I2715" s="746">
        <v>19600</v>
      </c>
      <c r="J2715" s="408">
        <f t="shared" si="345"/>
        <v>19600</v>
      </c>
      <c r="K2715" s="421">
        <v>3351.6000000000004</v>
      </c>
      <c r="L2715" s="408">
        <f t="shared" si="342"/>
        <v>3351.6000000000004</v>
      </c>
      <c r="M2715" s="408">
        <f t="shared" si="343"/>
        <v>22951.599999999999</v>
      </c>
      <c r="N2715" s="408">
        <f t="shared" si="344"/>
        <v>22951.599999999999</v>
      </c>
      <c r="O2715" s="299" t="s">
        <v>972</v>
      </c>
      <c r="P2715" s="514"/>
      <c r="Q2715" s="550"/>
      <c r="R2715" s="862"/>
      <c r="S2715" s="862"/>
    </row>
    <row r="2716" spans="1:19" s="3" customFormat="1" hidden="1" outlineLevel="1">
      <c r="A2716" s="30" t="s">
        <v>5128</v>
      </c>
      <c r="B2716" s="219" t="s">
        <v>1738</v>
      </c>
      <c r="C2716" s="265" t="s">
        <v>895</v>
      </c>
      <c r="D2716" s="265"/>
      <c r="E2716" s="265"/>
      <c r="F2716" s="265"/>
      <c r="G2716" s="190"/>
      <c r="H2716" s="260"/>
      <c r="I2716" s="746">
        <v>0</v>
      </c>
      <c r="J2716" s="408">
        <f t="shared" si="345"/>
        <v>0</v>
      </c>
      <c r="K2716" s="421"/>
      <c r="L2716" s="408">
        <f t="shared" si="342"/>
        <v>0</v>
      </c>
      <c r="M2716" s="408">
        <f t="shared" si="343"/>
        <v>0</v>
      </c>
      <c r="N2716" s="408">
        <f t="shared" si="344"/>
        <v>0</v>
      </c>
      <c r="O2716" s="299"/>
      <c r="P2716" s="514"/>
      <c r="Q2716" s="550"/>
      <c r="R2716" s="862"/>
      <c r="S2716" s="862"/>
    </row>
    <row r="2717" spans="1:19" s="3" customFormat="1" hidden="1" outlineLevel="1">
      <c r="A2717" s="30" t="s">
        <v>5129</v>
      </c>
      <c r="B2717" s="219" t="s">
        <v>1738</v>
      </c>
      <c r="C2717" s="265" t="s">
        <v>896</v>
      </c>
      <c r="D2717" s="265"/>
      <c r="E2717" s="265"/>
      <c r="F2717" s="265" t="s">
        <v>959</v>
      </c>
      <c r="G2717" s="190" t="s">
        <v>31</v>
      </c>
      <c r="H2717" s="260">
        <v>1</v>
      </c>
      <c r="I2717" s="746">
        <v>19600</v>
      </c>
      <c r="J2717" s="408">
        <f t="shared" si="345"/>
        <v>19600</v>
      </c>
      <c r="K2717" s="421">
        <v>3351.6000000000004</v>
      </c>
      <c r="L2717" s="408">
        <f t="shared" si="342"/>
        <v>3351.6000000000004</v>
      </c>
      <c r="M2717" s="408">
        <f t="shared" si="343"/>
        <v>22951.599999999999</v>
      </c>
      <c r="N2717" s="408">
        <f t="shared" si="344"/>
        <v>22951.599999999999</v>
      </c>
      <c r="O2717" s="299" t="s">
        <v>973</v>
      </c>
      <c r="P2717" s="514"/>
      <c r="Q2717" s="550"/>
      <c r="R2717" s="862"/>
      <c r="S2717" s="862"/>
    </row>
    <row r="2718" spans="1:19" s="3" customFormat="1" hidden="1" outlineLevel="1">
      <c r="A2718" s="30" t="s">
        <v>5130</v>
      </c>
      <c r="B2718" s="219" t="s">
        <v>1738</v>
      </c>
      <c r="C2718" s="265" t="s">
        <v>895</v>
      </c>
      <c r="D2718" s="265"/>
      <c r="E2718" s="265"/>
      <c r="F2718" s="265"/>
      <c r="G2718" s="190"/>
      <c r="H2718" s="260"/>
      <c r="I2718" s="746">
        <v>0</v>
      </c>
      <c r="J2718" s="408">
        <f t="shared" si="345"/>
        <v>0</v>
      </c>
      <c r="K2718" s="421"/>
      <c r="L2718" s="408">
        <f t="shared" si="342"/>
        <v>0</v>
      </c>
      <c r="M2718" s="408">
        <f t="shared" si="343"/>
        <v>0</v>
      </c>
      <c r="N2718" s="408">
        <f t="shared" si="344"/>
        <v>0</v>
      </c>
      <c r="O2718" s="299"/>
      <c r="P2718" s="514"/>
      <c r="Q2718" s="550"/>
      <c r="R2718" s="862"/>
      <c r="S2718" s="862"/>
    </row>
    <row r="2719" spans="1:19" s="3" customFormat="1" hidden="1" outlineLevel="1">
      <c r="A2719" s="30" t="s">
        <v>5131</v>
      </c>
      <c r="B2719" s="219" t="s">
        <v>1738</v>
      </c>
      <c r="C2719" s="265" t="s">
        <v>896</v>
      </c>
      <c r="D2719" s="265"/>
      <c r="E2719" s="265"/>
      <c r="F2719" s="265" t="s">
        <v>959</v>
      </c>
      <c r="G2719" s="190" t="s">
        <v>31</v>
      </c>
      <c r="H2719" s="260">
        <v>1</v>
      </c>
      <c r="I2719" s="746">
        <v>19600</v>
      </c>
      <c r="J2719" s="408">
        <f t="shared" si="345"/>
        <v>19600</v>
      </c>
      <c r="K2719" s="421">
        <v>3351.6000000000004</v>
      </c>
      <c r="L2719" s="408">
        <f t="shared" si="342"/>
        <v>3351.6000000000004</v>
      </c>
      <c r="M2719" s="408">
        <f t="shared" si="343"/>
        <v>22951.599999999999</v>
      </c>
      <c r="N2719" s="408">
        <f t="shared" si="344"/>
        <v>22951.599999999999</v>
      </c>
      <c r="O2719" s="299" t="s">
        <v>974</v>
      </c>
      <c r="P2719" s="514"/>
      <c r="Q2719" s="550"/>
      <c r="R2719" s="862"/>
      <c r="S2719" s="862"/>
    </row>
    <row r="2720" spans="1:19" s="3" customFormat="1" hidden="1" outlineLevel="1">
      <c r="A2720" s="30" t="s">
        <v>5132</v>
      </c>
      <c r="B2720" s="219" t="s">
        <v>1738</v>
      </c>
      <c r="C2720" s="265" t="s">
        <v>895</v>
      </c>
      <c r="D2720" s="265"/>
      <c r="E2720" s="265"/>
      <c r="F2720" s="265"/>
      <c r="G2720" s="190"/>
      <c r="H2720" s="260"/>
      <c r="I2720" s="746">
        <v>0</v>
      </c>
      <c r="J2720" s="408">
        <f t="shared" si="345"/>
        <v>0</v>
      </c>
      <c r="K2720" s="421"/>
      <c r="L2720" s="408">
        <f t="shared" si="342"/>
        <v>0</v>
      </c>
      <c r="M2720" s="408">
        <f t="shared" si="343"/>
        <v>0</v>
      </c>
      <c r="N2720" s="408">
        <f t="shared" si="344"/>
        <v>0</v>
      </c>
      <c r="O2720" s="299"/>
      <c r="P2720" s="514"/>
      <c r="Q2720" s="550"/>
      <c r="R2720" s="862"/>
      <c r="S2720" s="862"/>
    </row>
    <row r="2721" spans="1:19" s="3" customFormat="1" hidden="1" outlineLevel="1">
      <c r="A2721" s="30" t="s">
        <v>5133</v>
      </c>
      <c r="B2721" s="219" t="s">
        <v>1738</v>
      </c>
      <c r="C2721" s="265" t="s">
        <v>896</v>
      </c>
      <c r="D2721" s="265"/>
      <c r="E2721" s="265"/>
      <c r="F2721" s="265" t="s">
        <v>959</v>
      </c>
      <c r="G2721" s="190" t="s">
        <v>31</v>
      </c>
      <c r="H2721" s="260">
        <v>1</v>
      </c>
      <c r="I2721" s="746">
        <v>19600</v>
      </c>
      <c r="J2721" s="408">
        <f t="shared" si="345"/>
        <v>19600</v>
      </c>
      <c r="K2721" s="421">
        <v>3351.6000000000004</v>
      </c>
      <c r="L2721" s="408">
        <f t="shared" si="342"/>
        <v>3351.6000000000004</v>
      </c>
      <c r="M2721" s="408">
        <f t="shared" si="343"/>
        <v>22951.599999999999</v>
      </c>
      <c r="N2721" s="408">
        <f t="shared" si="344"/>
        <v>22951.599999999999</v>
      </c>
      <c r="O2721" s="299" t="s">
        <v>975</v>
      </c>
      <c r="P2721" s="514"/>
      <c r="Q2721" s="550"/>
      <c r="R2721" s="862"/>
      <c r="S2721" s="862"/>
    </row>
    <row r="2722" spans="1:19" s="3" customFormat="1" hidden="1" outlineLevel="1">
      <c r="A2722" s="30" t="s">
        <v>5134</v>
      </c>
      <c r="B2722" s="219" t="s">
        <v>1738</v>
      </c>
      <c r="C2722" s="265" t="s">
        <v>895</v>
      </c>
      <c r="D2722" s="265"/>
      <c r="E2722" s="265"/>
      <c r="F2722" s="265"/>
      <c r="G2722" s="190"/>
      <c r="H2722" s="260"/>
      <c r="I2722" s="746">
        <v>0</v>
      </c>
      <c r="J2722" s="408">
        <f t="shared" si="345"/>
        <v>0</v>
      </c>
      <c r="K2722" s="421"/>
      <c r="L2722" s="408">
        <f t="shared" si="342"/>
        <v>0</v>
      </c>
      <c r="M2722" s="408">
        <f t="shared" si="343"/>
        <v>0</v>
      </c>
      <c r="N2722" s="408">
        <f t="shared" si="344"/>
        <v>0</v>
      </c>
      <c r="O2722" s="299"/>
      <c r="P2722" s="514"/>
      <c r="Q2722" s="550"/>
      <c r="R2722" s="862"/>
      <c r="S2722" s="862"/>
    </row>
    <row r="2723" spans="1:19" s="3" customFormat="1" hidden="1" outlineLevel="1">
      <c r="A2723" s="30" t="s">
        <v>5135</v>
      </c>
      <c r="B2723" s="219" t="s">
        <v>1738</v>
      </c>
      <c r="C2723" s="265" t="s">
        <v>896</v>
      </c>
      <c r="D2723" s="265"/>
      <c r="E2723" s="265"/>
      <c r="F2723" s="265" t="s">
        <v>959</v>
      </c>
      <c r="G2723" s="190" t="s">
        <v>31</v>
      </c>
      <c r="H2723" s="260">
        <v>1</v>
      </c>
      <c r="I2723" s="746">
        <v>19600</v>
      </c>
      <c r="J2723" s="408">
        <f t="shared" si="345"/>
        <v>19600</v>
      </c>
      <c r="K2723" s="421">
        <v>3351.6000000000004</v>
      </c>
      <c r="L2723" s="408">
        <f t="shared" si="342"/>
        <v>3351.6000000000004</v>
      </c>
      <c r="M2723" s="408">
        <f t="shared" si="343"/>
        <v>22951.599999999999</v>
      </c>
      <c r="N2723" s="408">
        <f t="shared" si="344"/>
        <v>22951.599999999999</v>
      </c>
      <c r="O2723" s="299" t="s">
        <v>976</v>
      </c>
      <c r="P2723" s="514"/>
      <c r="Q2723" s="550"/>
      <c r="R2723" s="862"/>
      <c r="S2723" s="862"/>
    </row>
    <row r="2724" spans="1:19" s="3" customFormat="1" hidden="1" outlineLevel="1">
      <c r="A2724" s="30" t="s">
        <v>5136</v>
      </c>
      <c r="B2724" s="219" t="s">
        <v>1738</v>
      </c>
      <c r="C2724" s="265" t="s">
        <v>895</v>
      </c>
      <c r="D2724" s="265"/>
      <c r="E2724" s="265"/>
      <c r="F2724" s="265"/>
      <c r="G2724" s="190"/>
      <c r="H2724" s="260"/>
      <c r="I2724" s="746">
        <v>0</v>
      </c>
      <c r="J2724" s="408">
        <f t="shared" si="345"/>
        <v>0</v>
      </c>
      <c r="K2724" s="421"/>
      <c r="L2724" s="408">
        <f t="shared" si="342"/>
        <v>0</v>
      </c>
      <c r="M2724" s="408">
        <f t="shared" si="343"/>
        <v>0</v>
      </c>
      <c r="N2724" s="408">
        <f t="shared" si="344"/>
        <v>0</v>
      </c>
      <c r="O2724" s="299"/>
      <c r="P2724" s="514"/>
      <c r="Q2724" s="550"/>
      <c r="R2724" s="862"/>
      <c r="S2724" s="862"/>
    </row>
    <row r="2725" spans="1:19" s="3" customFormat="1" hidden="1" outlineLevel="1">
      <c r="A2725" s="30" t="s">
        <v>5137</v>
      </c>
      <c r="B2725" s="219" t="s">
        <v>1738</v>
      </c>
      <c r="C2725" s="265" t="s">
        <v>896</v>
      </c>
      <c r="D2725" s="265"/>
      <c r="E2725" s="265"/>
      <c r="F2725" s="265" t="s">
        <v>959</v>
      </c>
      <c r="G2725" s="190" t="s">
        <v>31</v>
      </c>
      <c r="H2725" s="260">
        <v>1</v>
      </c>
      <c r="I2725" s="746">
        <v>19600</v>
      </c>
      <c r="J2725" s="408">
        <f t="shared" si="345"/>
        <v>19600</v>
      </c>
      <c r="K2725" s="421">
        <v>3351.6000000000004</v>
      </c>
      <c r="L2725" s="408">
        <f t="shared" si="342"/>
        <v>3351.6000000000004</v>
      </c>
      <c r="M2725" s="408">
        <f t="shared" si="343"/>
        <v>22951.599999999999</v>
      </c>
      <c r="N2725" s="408">
        <f t="shared" si="344"/>
        <v>22951.599999999999</v>
      </c>
      <c r="O2725" s="299" t="s">
        <v>977</v>
      </c>
      <c r="P2725" s="514"/>
      <c r="Q2725" s="550"/>
      <c r="R2725" s="862"/>
      <c r="S2725" s="862"/>
    </row>
    <row r="2726" spans="1:19" s="3" customFormat="1" hidden="1" outlineLevel="1">
      <c r="A2726" s="30" t="s">
        <v>5138</v>
      </c>
      <c r="B2726" s="219" t="s">
        <v>1738</v>
      </c>
      <c r="C2726" s="265" t="s">
        <v>895</v>
      </c>
      <c r="D2726" s="265"/>
      <c r="E2726" s="265"/>
      <c r="F2726" s="265"/>
      <c r="G2726" s="190"/>
      <c r="H2726" s="260"/>
      <c r="I2726" s="746">
        <v>0</v>
      </c>
      <c r="J2726" s="408">
        <f t="shared" si="345"/>
        <v>0</v>
      </c>
      <c r="K2726" s="421"/>
      <c r="L2726" s="408">
        <f t="shared" si="342"/>
        <v>0</v>
      </c>
      <c r="M2726" s="408">
        <f t="shared" si="343"/>
        <v>0</v>
      </c>
      <c r="N2726" s="408">
        <f t="shared" si="344"/>
        <v>0</v>
      </c>
      <c r="O2726" s="299"/>
      <c r="P2726" s="514"/>
      <c r="Q2726" s="550"/>
      <c r="R2726" s="862"/>
      <c r="S2726" s="862"/>
    </row>
    <row r="2727" spans="1:19" s="3" customFormat="1" hidden="1" outlineLevel="1">
      <c r="A2727" s="30" t="s">
        <v>5139</v>
      </c>
      <c r="B2727" s="219" t="s">
        <v>1738</v>
      </c>
      <c r="C2727" s="265" t="s">
        <v>896</v>
      </c>
      <c r="D2727" s="265"/>
      <c r="E2727" s="265"/>
      <c r="F2727" s="265" t="s">
        <v>959</v>
      </c>
      <c r="G2727" s="190" t="s">
        <v>31</v>
      </c>
      <c r="H2727" s="260">
        <v>1</v>
      </c>
      <c r="I2727" s="746">
        <v>19600</v>
      </c>
      <c r="J2727" s="408">
        <f t="shared" si="345"/>
        <v>19600</v>
      </c>
      <c r="K2727" s="421">
        <v>3351.6000000000004</v>
      </c>
      <c r="L2727" s="408">
        <f t="shared" si="342"/>
        <v>3351.6000000000004</v>
      </c>
      <c r="M2727" s="408">
        <f t="shared" si="343"/>
        <v>22951.599999999999</v>
      </c>
      <c r="N2727" s="408">
        <f t="shared" si="344"/>
        <v>22951.599999999999</v>
      </c>
      <c r="O2727" s="299" t="s">
        <v>978</v>
      </c>
      <c r="P2727" s="514"/>
      <c r="Q2727" s="550"/>
      <c r="R2727" s="862"/>
      <c r="S2727" s="862"/>
    </row>
    <row r="2728" spans="1:19" s="3" customFormat="1" hidden="1" outlineLevel="1">
      <c r="A2728" s="30" t="s">
        <v>5140</v>
      </c>
      <c r="B2728" s="219" t="s">
        <v>1738</v>
      </c>
      <c r="C2728" s="265" t="s">
        <v>895</v>
      </c>
      <c r="D2728" s="265"/>
      <c r="E2728" s="265"/>
      <c r="F2728" s="265"/>
      <c r="G2728" s="190"/>
      <c r="H2728" s="260"/>
      <c r="I2728" s="746">
        <v>0</v>
      </c>
      <c r="J2728" s="408">
        <f t="shared" si="345"/>
        <v>0</v>
      </c>
      <c r="K2728" s="421"/>
      <c r="L2728" s="408">
        <f t="shared" si="342"/>
        <v>0</v>
      </c>
      <c r="M2728" s="408">
        <f t="shared" si="343"/>
        <v>0</v>
      </c>
      <c r="N2728" s="408">
        <f t="shared" si="344"/>
        <v>0</v>
      </c>
      <c r="O2728" s="299"/>
      <c r="P2728" s="514"/>
      <c r="Q2728" s="550"/>
      <c r="R2728" s="862"/>
      <c r="S2728" s="862"/>
    </row>
    <row r="2729" spans="1:19" s="3" customFormat="1" hidden="1" outlineLevel="1">
      <c r="A2729" s="30" t="s">
        <v>5141</v>
      </c>
      <c r="B2729" s="219" t="s">
        <v>1738</v>
      </c>
      <c r="C2729" s="265" t="s">
        <v>896</v>
      </c>
      <c r="D2729" s="265"/>
      <c r="E2729" s="265"/>
      <c r="F2729" s="265" t="s">
        <v>959</v>
      </c>
      <c r="G2729" s="190" t="s">
        <v>31</v>
      </c>
      <c r="H2729" s="260">
        <v>1</v>
      </c>
      <c r="I2729" s="746">
        <v>19600</v>
      </c>
      <c r="J2729" s="408">
        <f t="shared" si="345"/>
        <v>19600</v>
      </c>
      <c r="K2729" s="421">
        <v>3351.6000000000004</v>
      </c>
      <c r="L2729" s="408">
        <f t="shared" si="342"/>
        <v>3351.6000000000004</v>
      </c>
      <c r="M2729" s="408">
        <f t="shared" si="343"/>
        <v>22951.599999999999</v>
      </c>
      <c r="N2729" s="408">
        <f t="shared" si="344"/>
        <v>22951.599999999999</v>
      </c>
      <c r="O2729" s="299" t="s">
        <v>979</v>
      </c>
      <c r="P2729" s="514"/>
      <c r="Q2729" s="550"/>
      <c r="R2729" s="862"/>
      <c r="S2729" s="862"/>
    </row>
    <row r="2730" spans="1:19" s="3" customFormat="1" hidden="1" outlineLevel="1">
      <c r="A2730" s="30" t="s">
        <v>5144</v>
      </c>
      <c r="B2730" s="219" t="s">
        <v>1738</v>
      </c>
      <c r="C2730" s="265" t="s">
        <v>895</v>
      </c>
      <c r="D2730" s="265"/>
      <c r="E2730" s="265"/>
      <c r="F2730" s="265"/>
      <c r="G2730" s="190"/>
      <c r="H2730" s="260"/>
      <c r="I2730" s="746">
        <v>0</v>
      </c>
      <c r="J2730" s="408">
        <f t="shared" si="345"/>
        <v>0</v>
      </c>
      <c r="K2730" s="421"/>
      <c r="L2730" s="408">
        <f t="shared" si="342"/>
        <v>0</v>
      </c>
      <c r="M2730" s="408">
        <f t="shared" si="343"/>
        <v>0</v>
      </c>
      <c r="N2730" s="408">
        <f t="shared" si="344"/>
        <v>0</v>
      </c>
      <c r="O2730" s="299"/>
      <c r="P2730" s="514"/>
      <c r="Q2730" s="550"/>
      <c r="R2730" s="862"/>
      <c r="S2730" s="862"/>
    </row>
    <row r="2731" spans="1:19" s="3" customFormat="1" hidden="1" outlineLevel="1">
      <c r="A2731" s="30" t="s">
        <v>5145</v>
      </c>
      <c r="B2731" s="219" t="s">
        <v>1738</v>
      </c>
      <c r="C2731" s="265" t="s">
        <v>896</v>
      </c>
      <c r="D2731" s="265"/>
      <c r="E2731" s="265"/>
      <c r="F2731" s="265" t="s">
        <v>959</v>
      </c>
      <c r="G2731" s="190" t="s">
        <v>31</v>
      </c>
      <c r="H2731" s="260">
        <v>1</v>
      </c>
      <c r="I2731" s="746">
        <v>19600</v>
      </c>
      <c r="J2731" s="408">
        <f t="shared" si="345"/>
        <v>19600</v>
      </c>
      <c r="K2731" s="421">
        <v>3351.6000000000004</v>
      </c>
      <c r="L2731" s="408">
        <f t="shared" si="342"/>
        <v>3351.6000000000004</v>
      </c>
      <c r="M2731" s="408">
        <f t="shared" si="343"/>
        <v>22951.599999999999</v>
      </c>
      <c r="N2731" s="408">
        <f t="shared" si="344"/>
        <v>22951.599999999999</v>
      </c>
      <c r="O2731" s="299" t="s">
        <v>980</v>
      </c>
      <c r="P2731" s="514"/>
      <c r="Q2731" s="550"/>
      <c r="R2731" s="862"/>
      <c r="S2731" s="862"/>
    </row>
    <row r="2732" spans="1:19" s="3" customFormat="1" hidden="1" outlineLevel="1">
      <c r="A2732" s="91" t="s">
        <v>5146</v>
      </c>
      <c r="B2732" s="34" t="s">
        <v>1738</v>
      </c>
      <c r="C2732" s="270" t="s">
        <v>895</v>
      </c>
      <c r="D2732" s="270"/>
      <c r="E2732" s="270"/>
      <c r="F2732" s="270"/>
      <c r="G2732" s="27"/>
      <c r="H2732" s="288"/>
      <c r="I2732" s="499">
        <v>0</v>
      </c>
      <c r="J2732" s="420">
        <f t="shared" si="345"/>
        <v>0</v>
      </c>
      <c r="K2732" s="420"/>
      <c r="L2732" s="420">
        <f t="shared" si="342"/>
        <v>0</v>
      </c>
      <c r="M2732" s="420">
        <f t="shared" si="343"/>
        <v>0</v>
      </c>
      <c r="N2732" s="420">
        <f t="shared" si="344"/>
        <v>0</v>
      </c>
      <c r="O2732" s="64"/>
      <c r="P2732" s="514"/>
      <c r="Q2732" s="550"/>
      <c r="R2732" s="862"/>
      <c r="S2732" s="862"/>
    </row>
    <row r="2733" spans="1:19" s="3" customFormat="1" hidden="1" outlineLevel="1">
      <c r="A2733" s="51" t="s">
        <v>5147</v>
      </c>
      <c r="B2733" s="219" t="s">
        <v>1738</v>
      </c>
      <c r="C2733" s="265" t="s">
        <v>896</v>
      </c>
      <c r="D2733" s="265"/>
      <c r="E2733" s="265"/>
      <c r="F2733" s="265" t="s">
        <v>959</v>
      </c>
      <c r="G2733" s="190" t="s">
        <v>31</v>
      </c>
      <c r="H2733" s="260">
        <v>1</v>
      </c>
      <c r="I2733" s="746">
        <v>19600</v>
      </c>
      <c r="J2733" s="421">
        <f t="shared" si="345"/>
        <v>19600</v>
      </c>
      <c r="K2733" s="421">
        <v>3351.6000000000004</v>
      </c>
      <c r="L2733" s="421">
        <f t="shared" si="342"/>
        <v>3351.6000000000004</v>
      </c>
      <c r="M2733" s="421">
        <f t="shared" si="343"/>
        <v>22951.599999999999</v>
      </c>
      <c r="N2733" s="421">
        <f t="shared" si="344"/>
        <v>22951.599999999999</v>
      </c>
      <c r="O2733" s="299" t="s">
        <v>981</v>
      </c>
      <c r="P2733" s="514"/>
      <c r="Q2733" s="550"/>
      <c r="R2733" s="862"/>
      <c r="S2733" s="862"/>
    </row>
    <row r="2734" spans="1:19" s="3" customFormat="1" hidden="1" outlineLevel="1">
      <c r="A2734" s="91" t="s">
        <v>5148</v>
      </c>
      <c r="B2734" s="34" t="s">
        <v>1738</v>
      </c>
      <c r="C2734" s="270" t="s">
        <v>897</v>
      </c>
      <c r="D2734" s="270"/>
      <c r="E2734" s="270"/>
      <c r="F2734" s="270"/>
      <c r="G2734" s="27"/>
      <c r="H2734" s="288"/>
      <c r="I2734" s="499">
        <v>0</v>
      </c>
      <c r="J2734" s="420">
        <f t="shared" si="345"/>
        <v>0</v>
      </c>
      <c r="K2734" s="420"/>
      <c r="L2734" s="420">
        <f t="shared" si="342"/>
        <v>0</v>
      </c>
      <c r="M2734" s="420">
        <f t="shared" si="343"/>
        <v>0</v>
      </c>
      <c r="N2734" s="420">
        <f t="shared" si="344"/>
        <v>0</v>
      </c>
      <c r="O2734" s="64"/>
      <c r="P2734" s="514"/>
      <c r="Q2734" s="550"/>
      <c r="R2734" s="862"/>
      <c r="S2734" s="862"/>
    </row>
    <row r="2735" spans="1:19" s="3" customFormat="1" ht="27.6" hidden="1" outlineLevel="1">
      <c r="A2735" s="30" t="s">
        <v>5149</v>
      </c>
      <c r="B2735" s="219" t="s">
        <v>1738</v>
      </c>
      <c r="C2735" s="265" t="s">
        <v>898</v>
      </c>
      <c r="D2735" s="265"/>
      <c r="E2735" s="265"/>
      <c r="F2735" s="265" t="s">
        <v>960</v>
      </c>
      <c r="G2735" s="190" t="s">
        <v>29</v>
      </c>
      <c r="H2735" s="260">
        <v>9</v>
      </c>
      <c r="I2735" s="746">
        <v>12590.666666666666</v>
      </c>
      <c r="J2735" s="408">
        <f t="shared" si="345"/>
        <v>113316</v>
      </c>
      <c r="K2735" s="421">
        <v>2153.0039999999999</v>
      </c>
      <c r="L2735" s="408">
        <f t="shared" si="342"/>
        <v>19377.036</v>
      </c>
      <c r="M2735" s="408">
        <f t="shared" si="343"/>
        <v>14743.670666666665</v>
      </c>
      <c r="N2735" s="408">
        <f t="shared" si="344"/>
        <v>132693.03599999999</v>
      </c>
      <c r="O2735" s="299"/>
      <c r="P2735" s="514"/>
      <c r="Q2735" s="550"/>
      <c r="R2735" s="862"/>
      <c r="S2735" s="862"/>
    </row>
    <row r="2736" spans="1:19" s="3" customFormat="1" hidden="1" outlineLevel="1">
      <c r="A2736" s="30" t="s">
        <v>5150</v>
      </c>
      <c r="B2736" s="219" t="s">
        <v>1738</v>
      </c>
      <c r="C2736" s="265" t="s">
        <v>899</v>
      </c>
      <c r="D2736" s="265"/>
      <c r="E2736" s="265"/>
      <c r="F2736" s="265" t="s">
        <v>225</v>
      </c>
      <c r="G2736" s="190" t="s">
        <v>29</v>
      </c>
      <c r="H2736" s="260">
        <v>3</v>
      </c>
      <c r="I2736" s="746">
        <v>2088.3333333333335</v>
      </c>
      <c r="J2736" s="408">
        <f t="shared" si="345"/>
        <v>6265</v>
      </c>
      <c r="K2736" s="421">
        <v>357.10500000000002</v>
      </c>
      <c r="L2736" s="408">
        <f t="shared" si="342"/>
        <v>1071.3150000000001</v>
      </c>
      <c r="M2736" s="408">
        <f t="shared" si="343"/>
        <v>2445.4383333333335</v>
      </c>
      <c r="N2736" s="408">
        <f t="shared" si="344"/>
        <v>7336.3150000000005</v>
      </c>
      <c r="O2736" s="299"/>
      <c r="P2736" s="514"/>
      <c r="Q2736" s="550"/>
      <c r="R2736" s="862"/>
      <c r="S2736" s="862"/>
    </row>
    <row r="2737" spans="1:19" s="3" customFormat="1" hidden="1" outlineLevel="1">
      <c r="A2737" s="30" t="s">
        <v>5151</v>
      </c>
      <c r="B2737" s="219" t="s">
        <v>1738</v>
      </c>
      <c r="C2737" s="265" t="s">
        <v>900</v>
      </c>
      <c r="D2737" s="265"/>
      <c r="E2737" s="265"/>
      <c r="F2737" s="265" t="s">
        <v>225</v>
      </c>
      <c r="G2737" s="190" t="s">
        <v>29</v>
      </c>
      <c r="H2737" s="260">
        <v>57</v>
      </c>
      <c r="I2737" s="746">
        <v>2088.3333333333335</v>
      </c>
      <c r="J2737" s="408">
        <f t="shared" si="345"/>
        <v>119035.00000000001</v>
      </c>
      <c r="K2737" s="421">
        <v>357.10500000000002</v>
      </c>
      <c r="L2737" s="408">
        <f t="shared" si="342"/>
        <v>20354.985000000001</v>
      </c>
      <c r="M2737" s="408">
        <f t="shared" si="343"/>
        <v>2445.4383333333335</v>
      </c>
      <c r="N2737" s="408">
        <f t="shared" si="344"/>
        <v>139389.98500000002</v>
      </c>
      <c r="O2737" s="299"/>
      <c r="P2737" s="514"/>
      <c r="Q2737" s="550"/>
      <c r="R2737" s="862"/>
      <c r="S2737" s="862"/>
    </row>
    <row r="2738" spans="1:19" s="3" customFormat="1" hidden="1" outlineLevel="1">
      <c r="A2738" s="30" t="s">
        <v>5152</v>
      </c>
      <c r="B2738" s="219" t="s">
        <v>1738</v>
      </c>
      <c r="C2738" s="265" t="s">
        <v>901</v>
      </c>
      <c r="D2738" s="265"/>
      <c r="E2738" s="265"/>
      <c r="F2738" s="265" t="s">
        <v>220</v>
      </c>
      <c r="G2738" s="190" t="s">
        <v>29</v>
      </c>
      <c r="H2738" s="260">
        <v>2</v>
      </c>
      <c r="I2738" s="746">
        <v>33600</v>
      </c>
      <c r="J2738" s="408">
        <f t="shared" si="345"/>
        <v>67200</v>
      </c>
      <c r="K2738" s="421">
        <v>5745.6</v>
      </c>
      <c r="L2738" s="408">
        <f t="shared" si="342"/>
        <v>11491.2</v>
      </c>
      <c r="M2738" s="408">
        <f t="shared" si="343"/>
        <v>39345.599999999999</v>
      </c>
      <c r="N2738" s="408">
        <f t="shared" si="344"/>
        <v>78691.199999999997</v>
      </c>
      <c r="O2738" s="299"/>
      <c r="P2738" s="514"/>
      <c r="Q2738" s="550"/>
      <c r="R2738" s="862"/>
      <c r="S2738" s="862"/>
    </row>
    <row r="2739" spans="1:19" s="3" customFormat="1" hidden="1" outlineLevel="1">
      <c r="A2739" s="30" t="s">
        <v>5153</v>
      </c>
      <c r="B2739" s="219" t="s">
        <v>1738</v>
      </c>
      <c r="C2739" s="265" t="s">
        <v>902</v>
      </c>
      <c r="D2739" s="265"/>
      <c r="E2739" s="265"/>
      <c r="F2739" s="265" t="s">
        <v>957</v>
      </c>
      <c r="G2739" s="190" t="s">
        <v>29</v>
      </c>
      <c r="H2739" s="260">
        <v>27</v>
      </c>
      <c r="I2739" s="746">
        <v>23951.666666666664</v>
      </c>
      <c r="J2739" s="408">
        <f t="shared" si="345"/>
        <v>646694.99999999988</v>
      </c>
      <c r="K2739" s="421">
        <v>4095.7350000000001</v>
      </c>
      <c r="L2739" s="408">
        <f t="shared" si="342"/>
        <v>110584.845</v>
      </c>
      <c r="M2739" s="408">
        <f t="shared" si="343"/>
        <v>28047.401666666665</v>
      </c>
      <c r="N2739" s="408">
        <f t="shared" si="344"/>
        <v>757279.84499999997</v>
      </c>
      <c r="O2739" s="299"/>
      <c r="P2739" s="514"/>
      <c r="Q2739" s="550"/>
      <c r="R2739" s="862"/>
      <c r="S2739" s="862"/>
    </row>
    <row r="2740" spans="1:19" s="3" customFormat="1" hidden="1" outlineLevel="1">
      <c r="A2740" s="30" t="s">
        <v>5154</v>
      </c>
      <c r="B2740" s="219" t="s">
        <v>1738</v>
      </c>
      <c r="C2740" s="265" t="s">
        <v>903</v>
      </c>
      <c r="D2740" s="265"/>
      <c r="E2740" s="265"/>
      <c r="F2740" s="265" t="s">
        <v>957</v>
      </c>
      <c r="G2740" s="190" t="s">
        <v>29</v>
      </c>
      <c r="H2740" s="260">
        <v>17</v>
      </c>
      <c r="I2740" s="746">
        <v>3371.6666666666665</v>
      </c>
      <c r="J2740" s="408">
        <f t="shared" si="345"/>
        <v>57318.333333333328</v>
      </c>
      <c r="K2740" s="421">
        <v>576.55500000000006</v>
      </c>
      <c r="L2740" s="408">
        <f t="shared" si="342"/>
        <v>9801.4350000000013</v>
      </c>
      <c r="M2740" s="408">
        <f t="shared" si="343"/>
        <v>3948.2216666666664</v>
      </c>
      <c r="N2740" s="408">
        <f t="shared" si="344"/>
        <v>67119.768333333326</v>
      </c>
      <c r="O2740" s="299"/>
      <c r="P2740" s="514"/>
      <c r="Q2740" s="550"/>
      <c r="R2740" s="862"/>
      <c r="S2740" s="862"/>
    </row>
    <row r="2741" spans="1:19" s="3" customFormat="1" ht="27.6" hidden="1" outlineLevel="1">
      <c r="A2741" s="30" t="s">
        <v>5155</v>
      </c>
      <c r="B2741" s="219" t="s">
        <v>1738</v>
      </c>
      <c r="C2741" s="265" t="s">
        <v>904</v>
      </c>
      <c r="D2741" s="265"/>
      <c r="E2741" s="265"/>
      <c r="F2741" s="265" t="s">
        <v>961</v>
      </c>
      <c r="G2741" s="190" t="s">
        <v>29</v>
      </c>
      <c r="H2741" s="260">
        <v>3</v>
      </c>
      <c r="I2741" s="746">
        <v>1983.3333333333335</v>
      </c>
      <c r="J2741" s="408">
        <f t="shared" si="345"/>
        <v>5950</v>
      </c>
      <c r="K2741" s="421">
        <v>339.15000000000003</v>
      </c>
      <c r="L2741" s="408">
        <f t="shared" si="342"/>
        <v>1017.45</v>
      </c>
      <c r="M2741" s="408">
        <f t="shared" si="343"/>
        <v>2322.4833333333336</v>
      </c>
      <c r="N2741" s="408">
        <f t="shared" si="344"/>
        <v>6967.4500000000007</v>
      </c>
      <c r="O2741" s="299"/>
      <c r="P2741" s="514"/>
      <c r="Q2741" s="550"/>
      <c r="R2741" s="862"/>
      <c r="S2741" s="862"/>
    </row>
    <row r="2742" spans="1:19" s="3" customFormat="1" ht="27.6" hidden="1" outlineLevel="1">
      <c r="A2742" s="30" t="s">
        <v>5156</v>
      </c>
      <c r="B2742" s="219" t="s">
        <v>1738</v>
      </c>
      <c r="C2742" s="265" t="s">
        <v>905</v>
      </c>
      <c r="D2742" s="265"/>
      <c r="E2742" s="265"/>
      <c r="F2742" s="265" t="s">
        <v>961</v>
      </c>
      <c r="G2742" s="190" t="s">
        <v>29</v>
      </c>
      <c r="H2742" s="260">
        <v>37</v>
      </c>
      <c r="I2742" s="746">
        <v>2625</v>
      </c>
      <c r="J2742" s="408">
        <f t="shared" si="345"/>
        <v>97125</v>
      </c>
      <c r="K2742" s="421">
        <v>448.875</v>
      </c>
      <c r="L2742" s="408">
        <f t="shared" si="342"/>
        <v>16608.375</v>
      </c>
      <c r="M2742" s="408">
        <f t="shared" si="343"/>
        <v>3073.875</v>
      </c>
      <c r="N2742" s="408">
        <f t="shared" si="344"/>
        <v>113733.375</v>
      </c>
      <c r="O2742" s="299"/>
      <c r="P2742" s="514"/>
      <c r="Q2742" s="550"/>
      <c r="R2742" s="862"/>
      <c r="S2742" s="862"/>
    </row>
    <row r="2743" spans="1:19" s="3" customFormat="1" hidden="1" outlineLevel="1">
      <c r="A2743" s="30" t="s">
        <v>5157</v>
      </c>
      <c r="B2743" s="219" t="s">
        <v>1738</v>
      </c>
      <c r="C2743" s="265" t="s">
        <v>956</v>
      </c>
      <c r="D2743" s="265"/>
      <c r="E2743" s="265"/>
      <c r="F2743" s="265" t="s">
        <v>962</v>
      </c>
      <c r="G2743" s="190" t="s">
        <v>29</v>
      </c>
      <c r="H2743" s="260">
        <v>2</v>
      </c>
      <c r="I2743" s="746">
        <v>2788.3333333333335</v>
      </c>
      <c r="J2743" s="408">
        <f t="shared" si="345"/>
        <v>5576.666666666667</v>
      </c>
      <c r="K2743" s="421">
        <v>476.80500000000001</v>
      </c>
      <c r="L2743" s="408">
        <f t="shared" si="342"/>
        <v>953.61</v>
      </c>
      <c r="M2743" s="408">
        <f t="shared" si="343"/>
        <v>3265.1383333333333</v>
      </c>
      <c r="N2743" s="408">
        <f t="shared" si="344"/>
        <v>6530.2766666666666</v>
      </c>
      <c r="O2743" s="299"/>
      <c r="P2743" s="514"/>
      <c r="Q2743" s="550"/>
      <c r="R2743" s="862"/>
      <c r="S2743" s="862"/>
    </row>
    <row r="2744" spans="1:19" s="3" customFormat="1" hidden="1" outlineLevel="1">
      <c r="A2744" s="30" t="s">
        <v>5158</v>
      </c>
      <c r="B2744" s="219" t="s">
        <v>1738</v>
      </c>
      <c r="C2744" s="265" t="s">
        <v>906</v>
      </c>
      <c r="D2744" s="265"/>
      <c r="E2744" s="265"/>
      <c r="F2744" s="265" t="s">
        <v>957</v>
      </c>
      <c r="G2744" s="190" t="s">
        <v>29</v>
      </c>
      <c r="H2744" s="260">
        <v>3</v>
      </c>
      <c r="I2744" s="746">
        <v>5681.666666666667</v>
      </c>
      <c r="J2744" s="408">
        <f t="shared" si="345"/>
        <v>17045</v>
      </c>
      <c r="K2744" s="421">
        <v>971.56500000000005</v>
      </c>
      <c r="L2744" s="408">
        <f t="shared" si="342"/>
        <v>2914.6950000000002</v>
      </c>
      <c r="M2744" s="408">
        <f t="shared" si="343"/>
        <v>6653.2316666666666</v>
      </c>
      <c r="N2744" s="408">
        <f t="shared" si="344"/>
        <v>19959.695</v>
      </c>
      <c r="O2744" s="299"/>
      <c r="P2744" s="514"/>
      <c r="Q2744" s="550"/>
      <c r="R2744" s="862"/>
      <c r="S2744" s="862"/>
    </row>
    <row r="2745" spans="1:19" s="3" customFormat="1" hidden="1" outlineLevel="1">
      <c r="A2745" s="30" t="s">
        <v>5159</v>
      </c>
      <c r="B2745" s="219" t="s">
        <v>1738</v>
      </c>
      <c r="C2745" s="265" t="s">
        <v>907</v>
      </c>
      <c r="D2745" s="265"/>
      <c r="E2745" s="265"/>
      <c r="F2745" s="265" t="s">
        <v>957</v>
      </c>
      <c r="G2745" s="190" t="s">
        <v>29</v>
      </c>
      <c r="H2745" s="260">
        <v>24</v>
      </c>
      <c r="I2745" s="746">
        <v>4130</v>
      </c>
      <c r="J2745" s="408">
        <f t="shared" si="345"/>
        <v>99120</v>
      </c>
      <c r="K2745" s="421">
        <v>706.23</v>
      </c>
      <c r="L2745" s="408">
        <f t="shared" si="342"/>
        <v>16949.52</v>
      </c>
      <c r="M2745" s="408">
        <f t="shared" si="343"/>
        <v>4836.2299999999996</v>
      </c>
      <c r="N2745" s="408">
        <f t="shared" si="344"/>
        <v>116069.51999999999</v>
      </c>
      <c r="O2745" s="299"/>
      <c r="P2745" s="514"/>
      <c r="Q2745" s="550"/>
      <c r="R2745" s="862"/>
      <c r="S2745" s="862"/>
    </row>
    <row r="2746" spans="1:19" s="3" customFormat="1" ht="27.6" hidden="1" outlineLevel="1">
      <c r="A2746" s="30" t="s">
        <v>5161</v>
      </c>
      <c r="B2746" s="219" t="s">
        <v>1738</v>
      </c>
      <c r="C2746" s="265" t="s">
        <v>908</v>
      </c>
      <c r="D2746" s="265"/>
      <c r="E2746" s="265"/>
      <c r="F2746" s="265" t="s">
        <v>963</v>
      </c>
      <c r="G2746" s="190" t="s">
        <v>29</v>
      </c>
      <c r="H2746" s="260">
        <v>14</v>
      </c>
      <c r="I2746" s="746">
        <v>6124.9999999999991</v>
      </c>
      <c r="J2746" s="408">
        <f t="shared" si="345"/>
        <v>85749.999999999985</v>
      </c>
      <c r="K2746" s="421">
        <v>1047.375</v>
      </c>
      <c r="L2746" s="408">
        <f t="shared" si="342"/>
        <v>14663.25</v>
      </c>
      <c r="M2746" s="408">
        <f t="shared" si="343"/>
        <v>7172.3749999999991</v>
      </c>
      <c r="N2746" s="408">
        <f t="shared" si="344"/>
        <v>100413.24999999999</v>
      </c>
      <c r="O2746" s="299"/>
      <c r="P2746" s="514"/>
      <c r="Q2746" s="550"/>
      <c r="R2746" s="862"/>
      <c r="S2746" s="862"/>
    </row>
    <row r="2747" spans="1:19" s="3" customFormat="1" hidden="1" outlineLevel="1">
      <c r="A2747" s="30" t="s">
        <v>5160</v>
      </c>
      <c r="B2747" s="219" t="s">
        <v>1738</v>
      </c>
      <c r="C2747" s="265" t="s">
        <v>909</v>
      </c>
      <c r="D2747" s="265"/>
      <c r="E2747" s="265"/>
      <c r="F2747" s="265" t="s">
        <v>964</v>
      </c>
      <c r="G2747" s="190" t="s">
        <v>29</v>
      </c>
      <c r="H2747" s="260">
        <v>14</v>
      </c>
      <c r="I2747" s="746">
        <v>4281.666666666667</v>
      </c>
      <c r="J2747" s="408">
        <f t="shared" si="345"/>
        <v>59943.333333333336</v>
      </c>
      <c r="K2747" s="421">
        <v>732.16500000000008</v>
      </c>
      <c r="L2747" s="408">
        <f t="shared" si="342"/>
        <v>10250.310000000001</v>
      </c>
      <c r="M2747" s="408">
        <f t="shared" si="343"/>
        <v>5013.8316666666669</v>
      </c>
      <c r="N2747" s="408">
        <f t="shared" si="344"/>
        <v>70193.643333333341</v>
      </c>
      <c r="O2747" s="299"/>
      <c r="P2747" s="514"/>
      <c r="Q2747" s="550"/>
      <c r="R2747" s="862"/>
      <c r="S2747" s="862"/>
    </row>
    <row r="2748" spans="1:19" s="3" customFormat="1" hidden="1" outlineLevel="1">
      <c r="A2748" s="30" t="s">
        <v>5162</v>
      </c>
      <c r="B2748" s="219" t="s">
        <v>1738</v>
      </c>
      <c r="C2748" s="265" t="s">
        <v>910</v>
      </c>
      <c r="D2748" s="265"/>
      <c r="E2748" s="265"/>
      <c r="F2748" s="265" t="s">
        <v>225</v>
      </c>
      <c r="G2748" s="190" t="s">
        <v>29</v>
      </c>
      <c r="H2748" s="260">
        <v>15</v>
      </c>
      <c r="I2748" s="746">
        <v>14350</v>
      </c>
      <c r="J2748" s="408">
        <f t="shared" si="345"/>
        <v>215250</v>
      </c>
      <c r="K2748" s="421">
        <v>2453.85</v>
      </c>
      <c r="L2748" s="408">
        <f t="shared" si="342"/>
        <v>36807.75</v>
      </c>
      <c r="M2748" s="408">
        <f t="shared" si="343"/>
        <v>16803.849999999999</v>
      </c>
      <c r="N2748" s="408">
        <f t="shared" si="344"/>
        <v>252057.74999999997</v>
      </c>
      <c r="O2748" s="299"/>
      <c r="P2748" s="514"/>
      <c r="Q2748" s="550"/>
      <c r="R2748" s="862"/>
      <c r="S2748" s="862"/>
    </row>
    <row r="2749" spans="1:19" s="3" customFormat="1" hidden="1" outlineLevel="1">
      <c r="A2749" s="30" t="s">
        <v>5163</v>
      </c>
      <c r="B2749" s="219" t="s">
        <v>1738</v>
      </c>
      <c r="C2749" s="265" t="s">
        <v>911</v>
      </c>
      <c r="D2749" s="265"/>
      <c r="E2749" s="265"/>
      <c r="F2749" s="265" t="s">
        <v>225</v>
      </c>
      <c r="G2749" s="190" t="s">
        <v>29</v>
      </c>
      <c r="H2749" s="260">
        <v>17</v>
      </c>
      <c r="I2749" s="746">
        <v>4480</v>
      </c>
      <c r="J2749" s="408">
        <f t="shared" si="345"/>
        <v>76160</v>
      </c>
      <c r="K2749" s="421">
        <v>766.08</v>
      </c>
      <c r="L2749" s="408">
        <f t="shared" si="342"/>
        <v>13023.36</v>
      </c>
      <c r="M2749" s="408">
        <f t="shared" si="343"/>
        <v>5246.08</v>
      </c>
      <c r="N2749" s="408">
        <f t="shared" si="344"/>
        <v>89183.360000000001</v>
      </c>
      <c r="O2749" s="299"/>
      <c r="P2749" s="514"/>
      <c r="Q2749" s="550"/>
      <c r="R2749" s="862"/>
      <c r="S2749" s="862"/>
    </row>
    <row r="2750" spans="1:19" s="3" customFormat="1" hidden="1" outlineLevel="1">
      <c r="A2750" s="30" t="s">
        <v>5164</v>
      </c>
      <c r="B2750" s="219" t="s">
        <v>1738</v>
      </c>
      <c r="C2750" s="265" t="s">
        <v>912</v>
      </c>
      <c r="D2750" s="265"/>
      <c r="E2750" s="265"/>
      <c r="F2750" s="265" t="s">
        <v>225</v>
      </c>
      <c r="G2750" s="190" t="s">
        <v>29</v>
      </c>
      <c r="H2750" s="260">
        <v>10</v>
      </c>
      <c r="I2750" s="746">
        <v>3500</v>
      </c>
      <c r="J2750" s="408">
        <f t="shared" si="345"/>
        <v>35000</v>
      </c>
      <c r="K2750" s="421">
        <v>598.5</v>
      </c>
      <c r="L2750" s="408">
        <f t="shared" si="342"/>
        <v>5985</v>
      </c>
      <c r="M2750" s="408">
        <f t="shared" si="343"/>
        <v>4098.5</v>
      </c>
      <c r="N2750" s="408">
        <f t="shared" si="344"/>
        <v>40985</v>
      </c>
      <c r="O2750" s="299"/>
      <c r="P2750" s="514"/>
      <c r="Q2750" s="550"/>
      <c r="R2750" s="862"/>
      <c r="S2750" s="862"/>
    </row>
    <row r="2751" spans="1:19" s="3" customFormat="1" ht="41.4" hidden="1" outlineLevel="1">
      <c r="A2751" s="30" t="s">
        <v>5165</v>
      </c>
      <c r="B2751" s="219" t="s">
        <v>1738</v>
      </c>
      <c r="C2751" s="265" t="s">
        <v>913</v>
      </c>
      <c r="D2751" s="265"/>
      <c r="E2751" s="265"/>
      <c r="F2751" s="265" t="s">
        <v>965</v>
      </c>
      <c r="G2751" s="190" t="s">
        <v>29</v>
      </c>
      <c r="H2751" s="260">
        <v>3</v>
      </c>
      <c r="I2751" s="746">
        <v>25946.666666666664</v>
      </c>
      <c r="J2751" s="408">
        <f t="shared" si="345"/>
        <v>77840</v>
      </c>
      <c r="K2751" s="421">
        <v>4436.88</v>
      </c>
      <c r="L2751" s="408">
        <f t="shared" si="342"/>
        <v>13310.64</v>
      </c>
      <c r="M2751" s="408">
        <f t="shared" si="343"/>
        <v>30383.546666666665</v>
      </c>
      <c r="N2751" s="408">
        <f t="shared" si="344"/>
        <v>91150.64</v>
      </c>
      <c r="O2751" s="299"/>
      <c r="P2751" s="514"/>
      <c r="Q2751" s="550"/>
      <c r="R2751" s="862"/>
      <c r="S2751" s="862"/>
    </row>
    <row r="2752" spans="1:19" s="3" customFormat="1" hidden="1" outlineLevel="1">
      <c r="A2752" s="30" t="s">
        <v>5166</v>
      </c>
      <c r="B2752" s="219" t="s">
        <v>1738</v>
      </c>
      <c r="C2752" s="265" t="s">
        <v>914</v>
      </c>
      <c r="D2752" s="265"/>
      <c r="E2752" s="265"/>
      <c r="F2752" s="265" t="s">
        <v>219</v>
      </c>
      <c r="G2752" s="190" t="s">
        <v>29</v>
      </c>
      <c r="H2752" s="260">
        <v>10</v>
      </c>
      <c r="I2752" s="746">
        <v>3266.6666666666665</v>
      </c>
      <c r="J2752" s="408">
        <f t="shared" si="345"/>
        <v>32666.666666666664</v>
      </c>
      <c r="K2752" s="421">
        <v>558.6</v>
      </c>
      <c r="L2752" s="408">
        <f t="shared" si="342"/>
        <v>5586</v>
      </c>
      <c r="M2752" s="408">
        <f t="shared" si="343"/>
        <v>3825.2666666666664</v>
      </c>
      <c r="N2752" s="408">
        <f t="shared" si="344"/>
        <v>38252.666666666664</v>
      </c>
      <c r="O2752" s="299"/>
      <c r="P2752" s="514"/>
      <c r="Q2752" s="550"/>
      <c r="R2752" s="862"/>
      <c r="S2752" s="862"/>
    </row>
    <row r="2753" spans="1:19" s="3" customFormat="1" ht="27.6" hidden="1" outlineLevel="1">
      <c r="A2753" s="30" t="s">
        <v>5167</v>
      </c>
      <c r="B2753" s="219" t="s">
        <v>1738</v>
      </c>
      <c r="C2753" s="265" t="s">
        <v>915</v>
      </c>
      <c r="D2753" s="265"/>
      <c r="E2753" s="265"/>
      <c r="F2753" s="265" t="s">
        <v>219</v>
      </c>
      <c r="G2753" s="190" t="s">
        <v>29</v>
      </c>
      <c r="H2753" s="260">
        <v>4</v>
      </c>
      <c r="I2753" s="746">
        <v>11550</v>
      </c>
      <c r="J2753" s="408">
        <f t="shared" si="345"/>
        <v>46200</v>
      </c>
      <c r="K2753" s="421">
        <v>1975.0500000000002</v>
      </c>
      <c r="L2753" s="408">
        <f t="shared" si="342"/>
        <v>7900.2000000000007</v>
      </c>
      <c r="M2753" s="408">
        <f t="shared" si="343"/>
        <v>13525.05</v>
      </c>
      <c r="N2753" s="408">
        <f t="shared" si="344"/>
        <v>54100.2</v>
      </c>
      <c r="O2753" s="299"/>
      <c r="P2753" s="514"/>
      <c r="Q2753" s="550"/>
      <c r="R2753" s="862"/>
      <c r="S2753" s="862"/>
    </row>
    <row r="2754" spans="1:19" s="3" customFormat="1" hidden="1" outlineLevel="1">
      <c r="A2754" s="30" t="s">
        <v>5168</v>
      </c>
      <c r="B2754" s="219" t="s">
        <v>1738</v>
      </c>
      <c r="C2754" s="265" t="s">
        <v>916</v>
      </c>
      <c r="D2754" s="265"/>
      <c r="E2754" s="265"/>
      <c r="F2754" s="265" t="s">
        <v>219</v>
      </c>
      <c r="G2754" s="190" t="s">
        <v>29</v>
      </c>
      <c r="H2754" s="260">
        <v>10</v>
      </c>
      <c r="I2754" s="746">
        <v>19541.666666666668</v>
      </c>
      <c r="J2754" s="408">
        <f t="shared" si="345"/>
        <v>195416.66666666669</v>
      </c>
      <c r="K2754" s="421">
        <v>3341.625</v>
      </c>
      <c r="L2754" s="408">
        <f t="shared" ref="L2754:L2811" si="346">H2754*K2754</f>
        <v>33416.25</v>
      </c>
      <c r="M2754" s="408">
        <f t="shared" ref="M2754:M2811" si="347">I2754+K2754</f>
        <v>22883.291666666668</v>
      </c>
      <c r="N2754" s="408">
        <f t="shared" ref="N2754:N2811" si="348">H2754*M2754</f>
        <v>228832.91666666669</v>
      </c>
      <c r="O2754" s="299"/>
      <c r="P2754" s="514"/>
      <c r="Q2754" s="550"/>
      <c r="R2754" s="862"/>
      <c r="S2754" s="862"/>
    </row>
    <row r="2755" spans="1:19" s="3" customFormat="1" hidden="1" outlineLevel="1">
      <c r="A2755" s="30" t="s">
        <v>5169</v>
      </c>
      <c r="B2755" s="219" t="s">
        <v>1738</v>
      </c>
      <c r="C2755" s="265" t="s">
        <v>917</v>
      </c>
      <c r="D2755" s="265"/>
      <c r="E2755" s="265"/>
      <c r="F2755" s="265" t="s">
        <v>219</v>
      </c>
      <c r="G2755" s="190" t="s">
        <v>29</v>
      </c>
      <c r="H2755" s="260">
        <v>10</v>
      </c>
      <c r="I2755" s="746">
        <v>1306.6666666666667</v>
      </c>
      <c r="J2755" s="408">
        <f t="shared" si="345"/>
        <v>13066.666666666668</v>
      </c>
      <c r="K2755" s="421">
        <v>223.44</v>
      </c>
      <c r="L2755" s="408">
        <f t="shared" si="346"/>
        <v>2234.4</v>
      </c>
      <c r="M2755" s="408">
        <f t="shared" si="347"/>
        <v>1530.1066666666668</v>
      </c>
      <c r="N2755" s="408">
        <f t="shared" si="348"/>
        <v>15301.066666666668</v>
      </c>
      <c r="O2755" s="299"/>
      <c r="P2755" s="514"/>
      <c r="Q2755" s="550"/>
      <c r="R2755" s="862"/>
      <c r="S2755" s="862"/>
    </row>
    <row r="2756" spans="1:19" s="3" customFormat="1" ht="27.6" hidden="1" outlineLevel="1">
      <c r="A2756" s="30" t="s">
        <v>5170</v>
      </c>
      <c r="B2756" s="219" t="s">
        <v>1738</v>
      </c>
      <c r="C2756" s="265" t="s">
        <v>918</v>
      </c>
      <c r="D2756" s="265"/>
      <c r="E2756" s="265"/>
      <c r="F2756" s="265" t="s">
        <v>225</v>
      </c>
      <c r="G2756" s="190" t="s">
        <v>29</v>
      </c>
      <c r="H2756" s="260">
        <v>2</v>
      </c>
      <c r="I2756" s="746">
        <v>162050</v>
      </c>
      <c r="J2756" s="408">
        <f t="shared" si="345"/>
        <v>324100</v>
      </c>
      <c r="K2756" s="421">
        <v>27710.550000000003</v>
      </c>
      <c r="L2756" s="408">
        <f t="shared" si="346"/>
        <v>55421.100000000006</v>
      </c>
      <c r="M2756" s="408">
        <f t="shared" si="347"/>
        <v>189760.55</v>
      </c>
      <c r="N2756" s="408">
        <f t="shared" si="348"/>
        <v>379521.1</v>
      </c>
      <c r="O2756" s="299" t="s">
        <v>982</v>
      </c>
      <c r="P2756" s="514"/>
      <c r="Q2756" s="550"/>
      <c r="R2756" s="862"/>
      <c r="S2756" s="862"/>
    </row>
    <row r="2757" spans="1:19" s="3" customFormat="1" ht="27.6" hidden="1" outlineLevel="1">
      <c r="A2757" s="30" t="s">
        <v>5171</v>
      </c>
      <c r="B2757" s="219" t="s">
        <v>1738</v>
      </c>
      <c r="C2757" s="265" t="s">
        <v>918</v>
      </c>
      <c r="D2757" s="265"/>
      <c r="E2757" s="265"/>
      <c r="F2757" s="265" t="s">
        <v>225</v>
      </c>
      <c r="G2757" s="190" t="s">
        <v>29</v>
      </c>
      <c r="H2757" s="260">
        <v>8</v>
      </c>
      <c r="I2757" s="746">
        <v>162050</v>
      </c>
      <c r="J2757" s="408">
        <f t="shared" si="345"/>
        <v>1296400</v>
      </c>
      <c r="K2757" s="421">
        <v>27710.550000000003</v>
      </c>
      <c r="L2757" s="408">
        <f t="shared" si="346"/>
        <v>221684.40000000002</v>
      </c>
      <c r="M2757" s="408">
        <f t="shared" si="347"/>
        <v>189760.55</v>
      </c>
      <c r="N2757" s="408">
        <f t="shared" si="348"/>
        <v>1518084.4</v>
      </c>
      <c r="O2757" s="299" t="s">
        <v>983</v>
      </c>
      <c r="P2757" s="514"/>
      <c r="Q2757" s="550"/>
      <c r="R2757" s="862"/>
      <c r="S2757" s="862"/>
    </row>
    <row r="2758" spans="1:19" s="3" customFormat="1" ht="27.6" hidden="1" outlineLevel="1">
      <c r="A2758" s="30" t="s">
        <v>5172</v>
      </c>
      <c r="B2758" s="219" t="s">
        <v>1738</v>
      </c>
      <c r="C2758" s="265" t="s">
        <v>918</v>
      </c>
      <c r="D2758" s="265"/>
      <c r="E2758" s="265"/>
      <c r="F2758" s="265" t="s">
        <v>225</v>
      </c>
      <c r="G2758" s="190" t="s">
        <v>29</v>
      </c>
      <c r="H2758" s="260">
        <v>3</v>
      </c>
      <c r="I2758" s="746">
        <v>162050</v>
      </c>
      <c r="J2758" s="408">
        <f t="shared" si="345"/>
        <v>486150</v>
      </c>
      <c r="K2758" s="421">
        <v>27710.550000000003</v>
      </c>
      <c r="L2758" s="408">
        <f t="shared" si="346"/>
        <v>83131.650000000009</v>
      </c>
      <c r="M2758" s="408">
        <f t="shared" si="347"/>
        <v>189760.55</v>
      </c>
      <c r="N2758" s="408">
        <f t="shared" si="348"/>
        <v>569281.64999999991</v>
      </c>
      <c r="O2758" s="299" t="s">
        <v>984</v>
      </c>
      <c r="P2758" s="514"/>
      <c r="Q2758" s="550"/>
      <c r="R2758" s="862"/>
      <c r="S2758" s="862"/>
    </row>
    <row r="2759" spans="1:19" s="3" customFormat="1" hidden="1" outlineLevel="1">
      <c r="A2759" s="30" t="s">
        <v>5173</v>
      </c>
      <c r="B2759" s="219" t="s">
        <v>1738</v>
      </c>
      <c r="C2759" s="265" t="s">
        <v>919</v>
      </c>
      <c r="D2759" s="265"/>
      <c r="E2759" s="265"/>
      <c r="F2759" s="265" t="s">
        <v>966</v>
      </c>
      <c r="G2759" s="190" t="s">
        <v>29</v>
      </c>
      <c r="H2759" s="260">
        <v>16</v>
      </c>
      <c r="I2759" s="746">
        <v>4480</v>
      </c>
      <c r="J2759" s="408">
        <f t="shared" si="345"/>
        <v>71680</v>
      </c>
      <c r="K2759" s="421">
        <v>766.08</v>
      </c>
      <c r="L2759" s="408">
        <f t="shared" si="346"/>
        <v>12257.28</v>
      </c>
      <c r="M2759" s="408">
        <f t="shared" si="347"/>
        <v>5246.08</v>
      </c>
      <c r="N2759" s="408">
        <f t="shared" si="348"/>
        <v>83937.279999999999</v>
      </c>
      <c r="O2759" s="299"/>
      <c r="P2759" s="514"/>
      <c r="Q2759" s="550"/>
      <c r="R2759" s="862"/>
      <c r="S2759" s="862"/>
    </row>
    <row r="2760" spans="1:19" s="3" customFormat="1" ht="27.6" hidden="1" outlineLevel="1">
      <c r="A2760" s="30" t="s">
        <v>5174</v>
      </c>
      <c r="B2760" s="219" t="s">
        <v>1738</v>
      </c>
      <c r="C2760" s="265" t="s">
        <v>920</v>
      </c>
      <c r="D2760" s="265"/>
      <c r="E2760" s="265"/>
      <c r="F2760" s="265" t="s">
        <v>966</v>
      </c>
      <c r="G2760" s="190" t="s">
        <v>29</v>
      </c>
      <c r="H2760" s="260">
        <v>1</v>
      </c>
      <c r="I2760" s="746">
        <v>89862.5</v>
      </c>
      <c r="J2760" s="408">
        <f t="shared" si="345"/>
        <v>89862.5</v>
      </c>
      <c r="K2760" s="421">
        <v>15366.487500000001</v>
      </c>
      <c r="L2760" s="408">
        <f t="shared" si="346"/>
        <v>15366.487500000001</v>
      </c>
      <c r="M2760" s="408">
        <f t="shared" si="347"/>
        <v>105228.9875</v>
      </c>
      <c r="N2760" s="408">
        <f t="shared" si="348"/>
        <v>105228.9875</v>
      </c>
      <c r="O2760" s="299" t="s">
        <v>983</v>
      </c>
      <c r="P2760" s="514"/>
      <c r="Q2760" s="550"/>
      <c r="R2760" s="862"/>
      <c r="S2760" s="862"/>
    </row>
    <row r="2761" spans="1:19" s="3" customFormat="1" ht="27.6" hidden="1" outlineLevel="1">
      <c r="A2761" s="30" t="s">
        <v>5175</v>
      </c>
      <c r="B2761" s="219" t="s">
        <v>1738</v>
      </c>
      <c r="C2761" s="265" t="s">
        <v>921</v>
      </c>
      <c r="D2761" s="265"/>
      <c r="E2761" s="265"/>
      <c r="F2761" s="265" t="s">
        <v>966</v>
      </c>
      <c r="G2761" s="190" t="s">
        <v>29</v>
      </c>
      <c r="H2761" s="260">
        <v>2</v>
      </c>
      <c r="I2761" s="746">
        <v>10616.666666666668</v>
      </c>
      <c r="J2761" s="408">
        <f t="shared" si="345"/>
        <v>21233.333333333336</v>
      </c>
      <c r="K2761" s="421">
        <v>1815.45</v>
      </c>
      <c r="L2761" s="408">
        <f t="shared" si="346"/>
        <v>3630.9</v>
      </c>
      <c r="M2761" s="408">
        <f t="shared" si="347"/>
        <v>12432.116666666669</v>
      </c>
      <c r="N2761" s="408">
        <f t="shared" si="348"/>
        <v>24864.233333333337</v>
      </c>
      <c r="O2761" s="299" t="s">
        <v>985</v>
      </c>
      <c r="P2761" s="514"/>
      <c r="Q2761" s="550"/>
      <c r="R2761" s="862"/>
      <c r="S2761" s="862"/>
    </row>
    <row r="2762" spans="1:19" s="3" customFormat="1" ht="27.6" hidden="1" outlineLevel="1">
      <c r="A2762" s="30" t="s">
        <v>5176</v>
      </c>
      <c r="B2762" s="219" t="s">
        <v>1738</v>
      </c>
      <c r="C2762" s="265" t="s">
        <v>921</v>
      </c>
      <c r="D2762" s="265"/>
      <c r="E2762" s="265"/>
      <c r="F2762" s="265" t="s">
        <v>966</v>
      </c>
      <c r="G2762" s="190" t="s">
        <v>29</v>
      </c>
      <c r="H2762" s="260">
        <v>2</v>
      </c>
      <c r="I2762" s="746">
        <v>10616.666666666668</v>
      </c>
      <c r="J2762" s="408">
        <f t="shared" si="345"/>
        <v>21233.333333333336</v>
      </c>
      <c r="K2762" s="421">
        <v>1815.45</v>
      </c>
      <c r="L2762" s="408">
        <f t="shared" si="346"/>
        <v>3630.9</v>
      </c>
      <c r="M2762" s="408">
        <f t="shared" si="347"/>
        <v>12432.116666666669</v>
      </c>
      <c r="N2762" s="408">
        <f t="shared" si="348"/>
        <v>24864.233333333337</v>
      </c>
      <c r="O2762" s="299" t="s">
        <v>986</v>
      </c>
      <c r="P2762" s="514"/>
      <c r="Q2762" s="550"/>
      <c r="R2762" s="862"/>
      <c r="S2762" s="862"/>
    </row>
    <row r="2763" spans="1:19" s="3" customFormat="1" hidden="1" outlineLevel="1">
      <c r="A2763" s="91" t="s">
        <v>5177</v>
      </c>
      <c r="B2763" s="34" t="s">
        <v>1738</v>
      </c>
      <c r="C2763" s="270" t="s">
        <v>33</v>
      </c>
      <c r="D2763" s="270"/>
      <c r="E2763" s="270"/>
      <c r="F2763" s="270"/>
      <c r="G2763" s="27"/>
      <c r="H2763" s="288"/>
      <c r="I2763" s="499">
        <v>0</v>
      </c>
      <c r="J2763" s="420"/>
      <c r="K2763" s="420"/>
      <c r="L2763" s="420"/>
      <c r="M2763" s="420"/>
      <c r="N2763" s="420"/>
      <c r="O2763" s="64"/>
      <c r="P2763" s="514"/>
      <c r="Q2763" s="550"/>
      <c r="R2763" s="862"/>
      <c r="S2763" s="862"/>
    </row>
    <row r="2764" spans="1:19" s="3" customFormat="1" hidden="1" outlineLevel="1">
      <c r="A2764" s="30" t="s">
        <v>5178</v>
      </c>
      <c r="B2764" s="219" t="s">
        <v>1738</v>
      </c>
      <c r="C2764" s="265" t="s">
        <v>922</v>
      </c>
      <c r="D2764" s="265"/>
      <c r="E2764" s="265"/>
      <c r="F2764" s="265" t="s">
        <v>967</v>
      </c>
      <c r="G2764" s="190" t="s">
        <v>30</v>
      </c>
      <c r="H2764" s="260">
        <v>3475</v>
      </c>
      <c r="I2764" s="746">
        <v>71.166666666666657</v>
      </c>
      <c r="J2764" s="408">
        <f t="shared" si="345"/>
        <v>247304.16666666663</v>
      </c>
      <c r="K2764" s="421">
        <v>39.900000000000006</v>
      </c>
      <c r="L2764" s="408">
        <f t="shared" si="346"/>
        <v>138652.50000000003</v>
      </c>
      <c r="M2764" s="408">
        <f t="shared" si="347"/>
        <v>111.06666666666666</v>
      </c>
      <c r="N2764" s="408">
        <f t="shared" si="348"/>
        <v>385956.66666666663</v>
      </c>
      <c r="O2764" s="299"/>
      <c r="P2764" s="514"/>
      <c r="Q2764" s="550"/>
      <c r="R2764" s="862"/>
      <c r="S2764" s="862"/>
    </row>
    <row r="2765" spans="1:19" s="3" customFormat="1" hidden="1" outlineLevel="1">
      <c r="A2765" s="30" t="s">
        <v>5179</v>
      </c>
      <c r="B2765" s="219" t="s">
        <v>1738</v>
      </c>
      <c r="C2765" s="265" t="s">
        <v>922</v>
      </c>
      <c r="D2765" s="265"/>
      <c r="E2765" s="265"/>
      <c r="F2765" s="265" t="s">
        <v>967</v>
      </c>
      <c r="G2765" s="190" t="s">
        <v>30</v>
      </c>
      <c r="H2765" s="260">
        <v>270</v>
      </c>
      <c r="I2765" s="746">
        <v>71.166666666666657</v>
      </c>
      <c r="J2765" s="408">
        <f t="shared" ref="J2765:J2811" si="349">H2765*I2765</f>
        <v>19214.999999999996</v>
      </c>
      <c r="K2765" s="421">
        <v>39.900000000000006</v>
      </c>
      <c r="L2765" s="408">
        <f t="shared" si="346"/>
        <v>10773.000000000002</v>
      </c>
      <c r="M2765" s="408">
        <f t="shared" si="347"/>
        <v>111.06666666666666</v>
      </c>
      <c r="N2765" s="408">
        <f t="shared" si="348"/>
        <v>29988</v>
      </c>
      <c r="O2765" s="299"/>
      <c r="P2765" s="514"/>
      <c r="Q2765" s="550"/>
      <c r="R2765" s="862"/>
      <c r="S2765" s="862"/>
    </row>
    <row r="2766" spans="1:19" s="3" customFormat="1" hidden="1" outlineLevel="1">
      <c r="A2766" s="30" t="s">
        <v>5180</v>
      </c>
      <c r="B2766" s="219" t="s">
        <v>1738</v>
      </c>
      <c r="C2766" s="265" t="s">
        <v>922</v>
      </c>
      <c r="D2766" s="265"/>
      <c r="E2766" s="265"/>
      <c r="F2766" s="265" t="s">
        <v>967</v>
      </c>
      <c r="G2766" s="190" t="s">
        <v>30</v>
      </c>
      <c r="H2766" s="260">
        <v>805</v>
      </c>
      <c r="I2766" s="746">
        <v>71.166666666666657</v>
      </c>
      <c r="J2766" s="408">
        <f t="shared" si="349"/>
        <v>57289.166666666657</v>
      </c>
      <c r="K2766" s="421">
        <v>39.900000000000006</v>
      </c>
      <c r="L2766" s="408">
        <f t="shared" si="346"/>
        <v>32119.500000000004</v>
      </c>
      <c r="M2766" s="408">
        <f t="shared" si="347"/>
        <v>111.06666666666666</v>
      </c>
      <c r="N2766" s="408">
        <f t="shared" si="348"/>
        <v>89408.666666666657</v>
      </c>
      <c r="O2766" s="299"/>
      <c r="P2766" s="514"/>
      <c r="Q2766" s="550"/>
      <c r="R2766" s="862"/>
      <c r="S2766" s="862"/>
    </row>
    <row r="2767" spans="1:19" s="3" customFormat="1" hidden="1" outlineLevel="1">
      <c r="A2767" s="30" t="s">
        <v>5181</v>
      </c>
      <c r="B2767" s="219" t="s">
        <v>1738</v>
      </c>
      <c r="C2767" s="265" t="s">
        <v>923</v>
      </c>
      <c r="D2767" s="265"/>
      <c r="E2767" s="265"/>
      <c r="F2767" s="265" t="s">
        <v>759</v>
      </c>
      <c r="G2767" s="190" t="s">
        <v>30</v>
      </c>
      <c r="H2767" s="260">
        <v>10653</v>
      </c>
      <c r="I2767" s="746">
        <v>72.333333333333329</v>
      </c>
      <c r="J2767" s="408">
        <f t="shared" si="349"/>
        <v>770567</v>
      </c>
      <c r="K2767" s="421">
        <v>39.900000000000006</v>
      </c>
      <c r="L2767" s="408">
        <f t="shared" si="346"/>
        <v>425054.70000000007</v>
      </c>
      <c r="M2767" s="408">
        <f t="shared" si="347"/>
        <v>112.23333333333333</v>
      </c>
      <c r="N2767" s="408">
        <f t="shared" si="348"/>
        <v>1195621.7</v>
      </c>
      <c r="O2767" s="299"/>
      <c r="P2767" s="514"/>
      <c r="Q2767" s="550"/>
      <c r="R2767" s="862"/>
      <c r="S2767" s="862"/>
    </row>
    <row r="2768" spans="1:19" s="3" customFormat="1" hidden="1" outlineLevel="1">
      <c r="A2768" s="30" t="s">
        <v>5182</v>
      </c>
      <c r="B2768" s="219" t="s">
        <v>1738</v>
      </c>
      <c r="C2768" s="265" t="s">
        <v>923</v>
      </c>
      <c r="D2768" s="265"/>
      <c r="E2768" s="265"/>
      <c r="F2768" s="265" t="s">
        <v>759</v>
      </c>
      <c r="G2768" s="190" t="s">
        <v>30</v>
      </c>
      <c r="H2768" s="260">
        <v>210</v>
      </c>
      <c r="I2768" s="746">
        <v>72.333333333333329</v>
      </c>
      <c r="J2768" s="408">
        <f t="shared" si="349"/>
        <v>15189.999999999998</v>
      </c>
      <c r="K2768" s="421">
        <v>39.900000000000006</v>
      </c>
      <c r="L2768" s="408">
        <f t="shared" si="346"/>
        <v>8379.0000000000018</v>
      </c>
      <c r="M2768" s="408">
        <f t="shared" si="347"/>
        <v>112.23333333333333</v>
      </c>
      <c r="N2768" s="408">
        <f t="shared" si="348"/>
        <v>23569</v>
      </c>
      <c r="O2768" s="299"/>
      <c r="P2768" s="514"/>
      <c r="Q2768" s="550"/>
      <c r="R2768" s="862"/>
      <c r="S2768" s="862"/>
    </row>
    <row r="2769" spans="1:19" s="3" customFormat="1" ht="27.6" hidden="1" outlineLevel="1">
      <c r="A2769" s="30" t="s">
        <v>5183</v>
      </c>
      <c r="B2769" s="219" t="s">
        <v>1738</v>
      </c>
      <c r="C2769" s="265" t="s">
        <v>924</v>
      </c>
      <c r="D2769" s="265"/>
      <c r="E2769" s="265"/>
      <c r="F2769" s="265" t="s">
        <v>759</v>
      </c>
      <c r="G2769" s="190" t="s">
        <v>30</v>
      </c>
      <c r="H2769" s="260">
        <v>580</v>
      </c>
      <c r="I2769" s="746">
        <v>93.333333333333343</v>
      </c>
      <c r="J2769" s="408">
        <f t="shared" si="349"/>
        <v>54133.333333333336</v>
      </c>
      <c r="K2769" s="421">
        <v>39.900000000000006</v>
      </c>
      <c r="L2769" s="408">
        <f t="shared" si="346"/>
        <v>23142.000000000004</v>
      </c>
      <c r="M2769" s="408">
        <f t="shared" si="347"/>
        <v>133.23333333333335</v>
      </c>
      <c r="N2769" s="408">
        <f t="shared" si="348"/>
        <v>77275.333333333343</v>
      </c>
      <c r="O2769" s="299"/>
      <c r="P2769" s="514"/>
      <c r="Q2769" s="550"/>
      <c r="R2769" s="862"/>
      <c r="S2769" s="862"/>
    </row>
    <row r="2770" spans="1:19" s="3" customFormat="1" hidden="1" outlineLevel="1">
      <c r="A2770" s="30" t="s">
        <v>5184</v>
      </c>
      <c r="B2770" s="219" t="s">
        <v>1738</v>
      </c>
      <c r="C2770" s="265"/>
      <c r="D2770" s="265"/>
      <c r="E2770" s="265"/>
      <c r="F2770" s="265"/>
      <c r="G2770" s="190"/>
      <c r="H2770" s="260"/>
      <c r="I2770" s="746">
        <v>0</v>
      </c>
      <c r="J2770" s="408">
        <f t="shared" si="349"/>
        <v>0</v>
      </c>
      <c r="K2770" s="421"/>
      <c r="L2770" s="408">
        <f t="shared" si="346"/>
        <v>0</v>
      </c>
      <c r="M2770" s="408">
        <f t="shared" si="347"/>
        <v>0</v>
      </c>
      <c r="N2770" s="408">
        <f t="shared" si="348"/>
        <v>0</v>
      </c>
      <c r="O2770" s="299"/>
      <c r="P2770" s="514"/>
      <c r="Q2770" s="550"/>
      <c r="R2770" s="862"/>
      <c r="S2770" s="862"/>
    </row>
    <row r="2771" spans="1:19" s="3" customFormat="1" hidden="1" outlineLevel="1">
      <c r="A2771" s="30" t="s">
        <v>5185</v>
      </c>
      <c r="B2771" s="219" t="s">
        <v>1738</v>
      </c>
      <c r="C2771" s="265" t="s">
        <v>925</v>
      </c>
      <c r="D2771" s="265"/>
      <c r="E2771" s="265"/>
      <c r="F2771" s="265" t="s">
        <v>967</v>
      </c>
      <c r="G2771" s="190" t="s">
        <v>30</v>
      </c>
      <c r="H2771" s="260">
        <v>270</v>
      </c>
      <c r="I2771" s="746">
        <v>78.166666666666671</v>
      </c>
      <c r="J2771" s="408">
        <f t="shared" si="349"/>
        <v>21105</v>
      </c>
      <c r="K2771" s="421">
        <v>39.900000000000006</v>
      </c>
      <c r="L2771" s="408">
        <f t="shared" si="346"/>
        <v>10773.000000000002</v>
      </c>
      <c r="M2771" s="408">
        <f t="shared" si="347"/>
        <v>118.06666666666668</v>
      </c>
      <c r="N2771" s="408">
        <f t="shared" si="348"/>
        <v>31878.000000000004</v>
      </c>
      <c r="O2771" s="299"/>
      <c r="P2771" s="514"/>
      <c r="Q2771" s="550"/>
      <c r="R2771" s="862"/>
      <c r="S2771" s="862"/>
    </row>
    <row r="2772" spans="1:19" s="3" customFormat="1" hidden="1" outlineLevel="1">
      <c r="A2772" s="30" t="s">
        <v>5186</v>
      </c>
      <c r="B2772" s="219" t="s">
        <v>1738</v>
      </c>
      <c r="C2772" s="265" t="s">
        <v>925</v>
      </c>
      <c r="D2772" s="265"/>
      <c r="E2772" s="265"/>
      <c r="F2772" s="265" t="s">
        <v>967</v>
      </c>
      <c r="G2772" s="190" t="s">
        <v>30</v>
      </c>
      <c r="H2772" s="260">
        <v>1260</v>
      </c>
      <c r="I2772" s="746">
        <v>78.166666666666671</v>
      </c>
      <c r="J2772" s="408">
        <f t="shared" si="349"/>
        <v>98490</v>
      </c>
      <c r="K2772" s="421">
        <v>39.900000000000006</v>
      </c>
      <c r="L2772" s="408">
        <f t="shared" si="346"/>
        <v>50274.000000000007</v>
      </c>
      <c r="M2772" s="408">
        <f t="shared" si="347"/>
        <v>118.06666666666668</v>
      </c>
      <c r="N2772" s="408">
        <f t="shared" si="348"/>
        <v>148764</v>
      </c>
      <c r="O2772" s="299"/>
      <c r="P2772" s="514"/>
      <c r="Q2772" s="550"/>
      <c r="R2772" s="862"/>
      <c r="S2772" s="862"/>
    </row>
    <row r="2773" spans="1:19" s="3" customFormat="1" hidden="1" outlineLevel="1">
      <c r="A2773" s="91" t="s">
        <v>5187</v>
      </c>
      <c r="B2773" s="34" t="s">
        <v>1738</v>
      </c>
      <c r="C2773" s="270" t="s">
        <v>37</v>
      </c>
      <c r="D2773" s="270"/>
      <c r="E2773" s="270"/>
      <c r="F2773" s="270"/>
      <c r="G2773" s="27"/>
      <c r="H2773" s="288"/>
      <c r="I2773" s="499">
        <v>0</v>
      </c>
      <c r="J2773" s="420"/>
      <c r="K2773" s="420"/>
      <c r="L2773" s="420"/>
      <c r="M2773" s="420"/>
      <c r="N2773" s="420"/>
      <c r="O2773" s="64"/>
      <c r="P2773" s="514"/>
      <c r="Q2773" s="550"/>
      <c r="R2773" s="862"/>
      <c r="S2773" s="862"/>
    </row>
    <row r="2774" spans="1:19" s="3" customFormat="1" hidden="1" outlineLevel="1">
      <c r="A2774" s="30" t="s">
        <v>5188</v>
      </c>
      <c r="B2774" s="219" t="s">
        <v>1738</v>
      </c>
      <c r="C2774" s="265" t="s">
        <v>926</v>
      </c>
      <c r="D2774" s="265"/>
      <c r="E2774" s="265"/>
      <c r="F2774" s="265" t="s">
        <v>739</v>
      </c>
      <c r="G2774" s="190" t="s">
        <v>30</v>
      </c>
      <c r="H2774" s="260">
        <v>252</v>
      </c>
      <c r="I2774" s="492">
        <v>588</v>
      </c>
      <c r="J2774" s="493">
        <f t="shared" ref="J2774:J2809" si="350">H2774*I2774</f>
        <v>148176</v>
      </c>
      <c r="K2774" s="492">
        <v>117.60000000000001</v>
      </c>
      <c r="L2774" s="408">
        <f t="shared" si="346"/>
        <v>29635.200000000001</v>
      </c>
      <c r="M2774" s="408">
        <f t="shared" si="347"/>
        <v>705.6</v>
      </c>
      <c r="N2774" s="408">
        <f t="shared" si="348"/>
        <v>177811.20000000001</v>
      </c>
      <c r="O2774" s="299"/>
      <c r="P2774" s="514"/>
      <c r="Q2774" s="550"/>
      <c r="R2774" s="862"/>
      <c r="S2774" s="862"/>
    </row>
    <row r="2775" spans="1:19" s="3" customFormat="1" hidden="1" outlineLevel="1">
      <c r="A2775" s="30" t="s">
        <v>5189</v>
      </c>
      <c r="B2775" s="219" t="s">
        <v>1738</v>
      </c>
      <c r="C2775" s="265" t="s">
        <v>927</v>
      </c>
      <c r="D2775" s="265"/>
      <c r="E2775" s="265"/>
      <c r="F2775" s="265" t="s">
        <v>739</v>
      </c>
      <c r="G2775" s="190" t="s">
        <v>30</v>
      </c>
      <c r="H2775" s="260">
        <v>141</v>
      </c>
      <c r="I2775" s="492">
        <v>496</v>
      </c>
      <c r="J2775" s="493">
        <f t="shared" si="350"/>
        <v>69936</v>
      </c>
      <c r="K2775" s="492">
        <v>99.2</v>
      </c>
      <c r="L2775" s="408">
        <f t="shared" si="346"/>
        <v>13987.2</v>
      </c>
      <c r="M2775" s="408">
        <f t="shared" si="347"/>
        <v>595.20000000000005</v>
      </c>
      <c r="N2775" s="408">
        <f t="shared" si="348"/>
        <v>83923.200000000012</v>
      </c>
      <c r="O2775" s="299"/>
      <c r="P2775" s="514"/>
      <c r="Q2775" s="550"/>
      <c r="R2775" s="862"/>
      <c r="S2775" s="862"/>
    </row>
    <row r="2776" spans="1:19" s="3" customFormat="1" hidden="1" outlineLevel="1">
      <c r="A2776" s="30" t="s">
        <v>5190</v>
      </c>
      <c r="B2776" s="219" t="s">
        <v>1738</v>
      </c>
      <c r="C2776" s="265" t="s">
        <v>928</v>
      </c>
      <c r="D2776" s="265"/>
      <c r="E2776" s="265"/>
      <c r="F2776" s="265" t="s">
        <v>739</v>
      </c>
      <c r="G2776" s="190" t="s">
        <v>30</v>
      </c>
      <c r="H2776" s="260">
        <v>18</v>
      </c>
      <c r="I2776" s="492">
        <v>994</v>
      </c>
      <c r="J2776" s="493">
        <f t="shared" si="350"/>
        <v>17892</v>
      </c>
      <c r="K2776" s="492">
        <v>198.8</v>
      </c>
      <c r="L2776" s="408">
        <f t="shared" si="346"/>
        <v>3578.4</v>
      </c>
      <c r="M2776" s="408">
        <f t="shared" si="347"/>
        <v>1192.8</v>
      </c>
      <c r="N2776" s="408">
        <f t="shared" si="348"/>
        <v>21470.399999999998</v>
      </c>
      <c r="O2776" s="299"/>
      <c r="P2776" s="514"/>
      <c r="Q2776" s="550"/>
      <c r="R2776" s="862"/>
      <c r="S2776" s="862"/>
    </row>
    <row r="2777" spans="1:19" s="3" customFormat="1" hidden="1" outlineLevel="1">
      <c r="A2777" s="30" t="s">
        <v>5191</v>
      </c>
      <c r="B2777" s="219" t="s">
        <v>1738</v>
      </c>
      <c r="C2777" s="265" t="s">
        <v>929</v>
      </c>
      <c r="D2777" s="265"/>
      <c r="E2777" s="265"/>
      <c r="F2777" s="265" t="s">
        <v>739</v>
      </c>
      <c r="G2777" s="190" t="s">
        <v>30</v>
      </c>
      <c r="H2777" s="260">
        <v>90</v>
      </c>
      <c r="I2777" s="492">
        <v>702</v>
      </c>
      <c r="J2777" s="493">
        <f t="shared" si="350"/>
        <v>63180</v>
      </c>
      <c r="K2777" s="492">
        <v>140.4</v>
      </c>
      <c r="L2777" s="408">
        <f t="shared" si="346"/>
        <v>12636</v>
      </c>
      <c r="M2777" s="408">
        <f t="shared" si="347"/>
        <v>842.4</v>
      </c>
      <c r="N2777" s="408">
        <f t="shared" si="348"/>
        <v>75816</v>
      </c>
      <c r="O2777" s="299"/>
      <c r="P2777" s="514"/>
      <c r="Q2777" s="550"/>
      <c r="R2777" s="862"/>
      <c r="S2777" s="862"/>
    </row>
    <row r="2778" spans="1:19" s="3" customFormat="1" hidden="1" outlineLevel="1">
      <c r="A2778" s="30" t="s">
        <v>5192</v>
      </c>
      <c r="B2778" s="219" t="s">
        <v>1738</v>
      </c>
      <c r="C2778" s="265" t="s">
        <v>930</v>
      </c>
      <c r="D2778" s="265"/>
      <c r="E2778" s="265"/>
      <c r="F2778" s="265" t="s">
        <v>739</v>
      </c>
      <c r="G2778" s="190" t="s">
        <v>16</v>
      </c>
      <c r="H2778" s="260">
        <v>17</v>
      </c>
      <c r="I2778" s="492">
        <v>1138</v>
      </c>
      <c r="J2778" s="493">
        <f t="shared" si="350"/>
        <v>19346</v>
      </c>
      <c r="K2778" s="492">
        <v>227.60000000000002</v>
      </c>
      <c r="L2778" s="408">
        <f t="shared" si="346"/>
        <v>3869.2000000000003</v>
      </c>
      <c r="M2778" s="408">
        <f t="shared" si="347"/>
        <v>1365.6</v>
      </c>
      <c r="N2778" s="408">
        <f t="shared" si="348"/>
        <v>23215.199999999997</v>
      </c>
      <c r="O2778" s="299"/>
      <c r="P2778" s="514"/>
      <c r="Q2778" s="550"/>
      <c r="R2778" s="862"/>
      <c r="S2778" s="862"/>
    </row>
    <row r="2779" spans="1:19" s="3" customFormat="1" hidden="1" outlineLevel="1">
      <c r="A2779" s="30" t="s">
        <v>5193</v>
      </c>
      <c r="B2779" s="219" t="s">
        <v>1738</v>
      </c>
      <c r="C2779" s="265" t="s">
        <v>931</v>
      </c>
      <c r="D2779" s="265"/>
      <c r="E2779" s="265"/>
      <c r="F2779" s="265" t="s">
        <v>739</v>
      </c>
      <c r="G2779" s="190" t="s">
        <v>16</v>
      </c>
      <c r="H2779" s="260">
        <v>20</v>
      </c>
      <c r="I2779" s="492">
        <v>1082</v>
      </c>
      <c r="J2779" s="493">
        <f t="shared" si="350"/>
        <v>21640</v>
      </c>
      <c r="K2779" s="492">
        <v>216.4</v>
      </c>
      <c r="L2779" s="408">
        <f t="shared" si="346"/>
        <v>4328</v>
      </c>
      <c r="M2779" s="408">
        <f t="shared" si="347"/>
        <v>1298.4000000000001</v>
      </c>
      <c r="N2779" s="408">
        <f t="shared" si="348"/>
        <v>25968</v>
      </c>
      <c r="O2779" s="299"/>
      <c r="P2779" s="514"/>
      <c r="Q2779" s="550"/>
      <c r="R2779" s="862"/>
      <c r="S2779" s="862"/>
    </row>
    <row r="2780" spans="1:19" s="3" customFormat="1" hidden="1" outlineLevel="1">
      <c r="A2780" s="30" t="s">
        <v>5194</v>
      </c>
      <c r="B2780" s="219" t="s">
        <v>1738</v>
      </c>
      <c r="C2780" s="265" t="s">
        <v>932</v>
      </c>
      <c r="D2780" s="265"/>
      <c r="E2780" s="265"/>
      <c r="F2780" s="265" t="s">
        <v>739</v>
      </c>
      <c r="G2780" s="190" t="s">
        <v>16</v>
      </c>
      <c r="H2780" s="260">
        <v>5</v>
      </c>
      <c r="I2780" s="492">
        <v>1513</v>
      </c>
      <c r="J2780" s="493">
        <f t="shared" si="350"/>
        <v>7565</v>
      </c>
      <c r="K2780" s="492">
        <v>302.60000000000002</v>
      </c>
      <c r="L2780" s="408">
        <f t="shared" si="346"/>
        <v>1513</v>
      </c>
      <c r="M2780" s="408">
        <f t="shared" si="347"/>
        <v>1815.6</v>
      </c>
      <c r="N2780" s="408">
        <f t="shared" si="348"/>
        <v>9078</v>
      </c>
      <c r="O2780" s="299"/>
      <c r="P2780" s="514"/>
      <c r="Q2780" s="550"/>
      <c r="R2780" s="862"/>
      <c r="S2780" s="862"/>
    </row>
    <row r="2781" spans="1:19" s="3" customFormat="1" hidden="1" outlineLevel="1">
      <c r="A2781" s="30" t="s">
        <v>5195</v>
      </c>
      <c r="B2781" s="219" t="s">
        <v>1738</v>
      </c>
      <c r="C2781" s="265" t="s">
        <v>933</v>
      </c>
      <c r="D2781" s="265"/>
      <c r="E2781" s="265"/>
      <c r="F2781" s="265" t="s">
        <v>739</v>
      </c>
      <c r="G2781" s="190" t="s">
        <v>16</v>
      </c>
      <c r="H2781" s="260">
        <v>8</v>
      </c>
      <c r="I2781" s="492">
        <v>1365</v>
      </c>
      <c r="J2781" s="493">
        <f t="shared" si="350"/>
        <v>10920</v>
      </c>
      <c r="K2781" s="492">
        <v>273</v>
      </c>
      <c r="L2781" s="408">
        <f t="shared" si="346"/>
        <v>2184</v>
      </c>
      <c r="M2781" s="408">
        <f t="shared" si="347"/>
        <v>1638</v>
      </c>
      <c r="N2781" s="408">
        <f t="shared" si="348"/>
        <v>13104</v>
      </c>
      <c r="O2781" s="299"/>
      <c r="P2781" s="514"/>
      <c r="Q2781" s="550"/>
      <c r="R2781" s="862"/>
      <c r="S2781" s="862"/>
    </row>
    <row r="2782" spans="1:19" s="3" customFormat="1" hidden="1" outlineLevel="1">
      <c r="A2782" s="30" t="s">
        <v>5196</v>
      </c>
      <c r="B2782" s="219" t="s">
        <v>1738</v>
      </c>
      <c r="C2782" s="265" t="s">
        <v>934</v>
      </c>
      <c r="D2782" s="265"/>
      <c r="E2782" s="265"/>
      <c r="F2782" s="265" t="s">
        <v>739</v>
      </c>
      <c r="G2782" s="190" t="s">
        <v>16</v>
      </c>
      <c r="H2782" s="260">
        <v>150</v>
      </c>
      <c r="I2782" s="492">
        <v>112</v>
      </c>
      <c r="J2782" s="493">
        <f t="shared" si="350"/>
        <v>16800</v>
      </c>
      <c r="K2782" s="492">
        <v>22.400000000000002</v>
      </c>
      <c r="L2782" s="408">
        <f t="shared" si="346"/>
        <v>3360.0000000000005</v>
      </c>
      <c r="M2782" s="408">
        <f t="shared" si="347"/>
        <v>134.4</v>
      </c>
      <c r="N2782" s="408">
        <f t="shared" si="348"/>
        <v>20160</v>
      </c>
      <c r="O2782" s="299"/>
      <c r="P2782" s="514"/>
      <c r="Q2782" s="550"/>
      <c r="R2782" s="862"/>
      <c r="S2782" s="862"/>
    </row>
    <row r="2783" spans="1:19" s="3" customFormat="1" hidden="1" outlineLevel="1">
      <c r="A2783" s="30" t="s">
        <v>5197</v>
      </c>
      <c r="B2783" s="219" t="s">
        <v>1738</v>
      </c>
      <c r="C2783" s="265" t="s">
        <v>935</v>
      </c>
      <c r="D2783" s="265"/>
      <c r="E2783" s="265"/>
      <c r="F2783" s="265" t="s">
        <v>739</v>
      </c>
      <c r="G2783" s="190" t="s">
        <v>16</v>
      </c>
      <c r="H2783" s="260">
        <v>150</v>
      </c>
      <c r="I2783" s="492">
        <v>399</v>
      </c>
      <c r="J2783" s="493">
        <f t="shared" si="350"/>
        <v>59850</v>
      </c>
      <c r="K2783" s="492">
        <v>79.800000000000011</v>
      </c>
      <c r="L2783" s="408">
        <f t="shared" si="346"/>
        <v>11970.000000000002</v>
      </c>
      <c r="M2783" s="408">
        <f t="shared" si="347"/>
        <v>478.8</v>
      </c>
      <c r="N2783" s="408">
        <f t="shared" si="348"/>
        <v>71820</v>
      </c>
      <c r="O2783" s="299"/>
      <c r="P2783" s="514"/>
      <c r="Q2783" s="550"/>
      <c r="R2783" s="862"/>
      <c r="S2783" s="862"/>
    </row>
    <row r="2784" spans="1:19" s="3" customFormat="1" hidden="1" outlineLevel="1">
      <c r="A2784" s="30" t="s">
        <v>5198</v>
      </c>
      <c r="B2784" s="219" t="s">
        <v>1738</v>
      </c>
      <c r="C2784" s="265" t="s">
        <v>936</v>
      </c>
      <c r="D2784" s="265"/>
      <c r="E2784" s="265"/>
      <c r="F2784" s="265" t="s">
        <v>739</v>
      </c>
      <c r="G2784" s="190" t="s">
        <v>16</v>
      </c>
      <c r="H2784" s="260">
        <v>1</v>
      </c>
      <c r="I2784" s="492">
        <v>595</v>
      </c>
      <c r="J2784" s="493">
        <f t="shared" si="350"/>
        <v>595</v>
      </c>
      <c r="K2784" s="492">
        <v>119</v>
      </c>
      <c r="L2784" s="408">
        <f t="shared" si="346"/>
        <v>119</v>
      </c>
      <c r="M2784" s="408">
        <f t="shared" si="347"/>
        <v>714</v>
      </c>
      <c r="N2784" s="408">
        <f t="shared" si="348"/>
        <v>714</v>
      </c>
      <c r="O2784" s="299"/>
      <c r="P2784" s="514"/>
      <c r="Q2784" s="550"/>
      <c r="R2784" s="862"/>
      <c r="S2784" s="862"/>
    </row>
    <row r="2785" spans="1:19" s="3" customFormat="1" hidden="1" outlineLevel="1">
      <c r="A2785" s="30" t="s">
        <v>5199</v>
      </c>
      <c r="B2785" s="219" t="s">
        <v>1738</v>
      </c>
      <c r="C2785" s="265" t="s">
        <v>937</v>
      </c>
      <c r="D2785" s="265"/>
      <c r="E2785" s="265"/>
      <c r="F2785" s="265" t="s">
        <v>739</v>
      </c>
      <c r="G2785" s="190" t="s">
        <v>16</v>
      </c>
      <c r="H2785" s="260">
        <v>208</v>
      </c>
      <c r="I2785" s="492">
        <v>516</v>
      </c>
      <c r="J2785" s="493">
        <f t="shared" si="350"/>
        <v>107328</v>
      </c>
      <c r="K2785" s="492">
        <v>103.2</v>
      </c>
      <c r="L2785" s="408">
        <f t="shared" si="346"/>
        <v>21465.600000000002</v>
      </c>
      <c r="M2785" s="408">
        <f t="shared" si="347"/>
        <v>619.20000000000005</v>
      </c>
      <c r="N2785" s="408">
        <f t="shared" si="348"/>
        <v>128793.60000000001</v>
      </c>
      <c r="O2785" s="299"/>
      <c r="P2785" s="514"/>
      <c r="Q2785" s="550"/>
      <c r="R2785" s="862"/>
      <c r="S2785" s="862"/>
    </row>
    <row r="2786" spans="1:19" s="3" customFormat="1" hidden="1" outlineLevel="1">
      <c r="A2786" s="30" t="s">
        <v>5200</v>
      </c>
      <c r="B2786" s="219" t="s">
        <v>1738</v>
      </c>
      <c r="C2786" s="265" t="s">
        <v>938</v>
      </c>
      <c r="D2786" s="265"/>
      <c r="E2786" s="265"/>
      <c r="F2786" s="265" t="s">
        <v>739</v>
      </c>
      <c r="G2786" s="190" t="s">
        <v>16</v>
      </c>
      <c r="H2786" s="260">
        <v>29</v>
      </c>
      <c r="I2786" s="492">
        <v>472</v>
      </c>
      <c r="J2786" s="493">
        <f t="shared" si="350"/>
        <v>13688</v>
      </c>
      <c r="K2786" s="492">
        <v>94.4</v>
      </c>
      <c r="L2786" s="408">
        <f t="shared" si="346"/>
        <v>2737.6000000000004</v>
      </c>
      <c r="M2786" s="408">
        <f t="shared" si="347"/>
        <v>566.4</v>
      </c>
      <c r="N2786" s="408">
        <f t="shared" si="348"/>
        <v>16425.599999999999</v>
      </c>
      <c r="O2786" s="299"/>
      <c r="P2786" s="514"/>
      <c r="Q2786" s="550"/>
      <c r="R2786" s="862"/>
      <c r="S2786" s="862"/>
    </row>
    <row r="2787" spans="1:19" s="3" customFormat="1" hidden="1" outlineLevel="1">
      <c r="A2787" s="30" t="s">
        <v>5201</v>
      </c>
      <c r="B2787" s="219" t="s">
        <v>1738</v>
      </c>
      <c r="C2787" s="265" t="s">
        <v>939</v>
      </c>
      <c r="D2787" s="265"/>
      <c r="E2787" s="265"/>
      <c r="F2787" s="265" t="s">
        <v>739</v>
      </c>
      <c r="G2787" s="190" t="s">
        <v>16</v>
      </c>
      <c r="H2787" s="260">
        <v>20</v>
      </c>
      <c r="I2787" s="492">
        <v>293</v>
      </c>
      <c r="J2787" s="493">
        <f t="shared" si="350"/>
        <v>5860</v>
      </c>
      <c r="K2787" s="492">
        <v>58.6</v>
      </c>
      <c r="L2787" s="408">
        <f t="shared" si="346"/>
        <v>1172</v>
      </c>
      <c r="M2787" s="408">
        <f t="shared" si="347"/>
        <v>351.6</v>
      </c>
      <c r="N2787" s="408">
        <f t="shared" si="348"/>
        <v>7032</v>
      </c>
      <c r="O2787" s="299"/>
      <c r="P2787" s="514"/>
      <c r="Q2787" s="550"/>
      <c r="R2787" s="862"/>
      <c r="S2787" s="862"/>
    </row>
    <row r="2788" spans="1:19" s="3" customFormat="1" hidden="1" outlineLevel="1">
      <c r="A2788" s="30" t="s">
        <v>5202</v>
      </c>
      <c r="B2788" s="219" t="s">
        <v>1738</v>
      </c>
      <c r="C2788" s="265" t="s">
        <v>940</v>
      </c>
      <c r="D2788" s="265"/>
      <c r="E2788" s="265"/>
      <c r="F2788" s="265" t="s">
        <v>739</v>
      </c>
      <c r="G2788" s="190" t="s">
        <v>16</v>
      </c>
      <c r="H2788" s="260">
        <v>153</v>
      </c>
      <c r="I2788" s="492">
        <v>3604</v>
      </c>
      <c r="J2788" s="493">
        <f t="shared" si="350"/>
        <v>551412</v>
      </c>
      <c r="K2788" s="492">
        <v>720.80000000000007</v>
      </c>
      <c r="L2788" s="408">
        <f t="shared" si="346"/>
        <v>110282.40000000001</v>
      </c>
      <c r="M2788" s="408">
        <f t="shared" si="347"/>
        <v>4324.8</v>
      </c>
      <c r="N2788" s="408">
        <f t="shared" si="348"/>
        <v>661694.4</v>
      </c>
      <c r="O2788" s="299"/>
      <c r="P2788" s="514"/>
      <c r="Q2788" s="550"/>
      <c r="R2788" s="862"/>
      <c r="S2788" s="862"/>
    </row>
    <row r="2789" spans="1:19" s="3" customFormat="1" hidden="1" outlineLevel="1">
      <c r="A2789" s="30" t="s">
        <v>5203</v>
      </c>
      <c r="B2789" s="219" t="s">
        <v>1738</v>
      </c>
      <c r="C2789" s="265" t="s">
        <v>941</v>
      </c>
      <c r="D2789" s="265"/>
      <c r="E2789" s="265"/>
      <c r="F2789" s="265" t="s">
        <v>739</v>
      </c>
      <c r="G2789" s="190" t="s">
        <v>16</v>
      </c>
      <c r="H2789" s="260">
        <v>70</v>
      </c>
      <c r="I2789" s="492">
        <v>8900</v>
      </c>
      <c r="J2789" s="493">
        <f t="shared" si="350"/>
        <v>623000</v>
      </c>
      <c r="K2789" s="492">
        <v>1780</v>
      </c>
      <c r="L2789" s="408">
        <f t="shared" si="346"/>
        <v>124600</v>
      </c>
      <c r="M2789" s="408">
        <f t="shared" si="347"/>
        <v>10680</v>
      </c>
      <c r="N2789" s="408">
        <f t="shared" si="348"/>
        <v>747600</v>
      </c>
      <c r="O2789" s="299"/>
      <c r="P2789" s="514"/>
      <c r="Q2789" s="550"/>
      <c r="R2789" s="862"/>
      <c r="S2789" s="862"/>
    </row>
    <row r="2790" spans="1:19" s="3" customFormat="1" hidden="1" outlineLevel="1">
      <c r="A2790" s="30" t="s">
        <v>5204</v>
      </c>
      <c r="B2790" s="219" t="s">
        <v>1738</v>
      </c>
      <c r="C2790" s="265" t="s">
        <v>942</v>
      </c>
      <c r="D2790" s="265"/>
      <c r="E2790" s="265"/>
      <c r="F2790" s="265" t="s">
        <v>739</v>
      </c>
      <c r="G2790" s="190" t="s">
        <v>16</v>
      </c>
      <c r="H2790" s="260">
        <v>7</v>
      </c>
      <c r="I2790" s="492">
        <v>9724</v>
      </c>
      <c r="J2790" s="493">
        <f t="shared" si="350"/>
        <v>68068</v>
      </c>
      <c r="K2790" s="492">
        <v>1944.8000000000002</v>
      </c>
      <c r="L2790" s="408">
        <f t="shared" si="346"/>
        <v>13613.600000000002</v>
      </c>
      <c r="M2790" s="408">
        <f t="shared" si="347"/>
        <v>11668.8</v>
      </c>
      <c r="N2790" s="408">
        <f t="shared" si="348"/>
        <v>81681.599999999991</v>
      </c>
      <c r="O2790" s="299"/>
      <c r="P2790" s="514"/>
      <c r="Q2790" s="550"/>
      <c r="R2790" s="862"/>
      <c r="S2790" s="862"/>
    </row>
    <row r="2791" spans="1:19" s="3" customFormat="1" hidden="1" outlineLevel="1">
      <c r="A2791" s="30" t="s">
        <v>5205</v>
      </c>
      <c r="B2791" s="219" t="s">
        <v>1738</v>
      </c>
      <c r="C2791" s="265" t="s">
        <v>943</v>
      </c>
      <c r="D2791" s="265"/>
      <c r="E2791" s="265"/>
      <c r="F2791" s="265" t="s">
        <v>739</v>
      </c>
      <c r="G2791" s="190" t="s">
        <v>16</v>
      </c>
      <c r="H2791" s="260">
        <v>6</v>
      </c>
      <c r="I2791" s="492">
        <v>994</v>
      </c>
      <c r="J2791" s="493">
        <f t="shared" si="350"/>
        <v>5964</v>
      </c>
      <c r="K2791" s="492">
        <v>198.8</v>
      </c>
      <c r="L2791" s="408">
        <f t="shared" si="346"/>
        <v>1192.8000000000002</v>
      </c>
      <c r="M2791" s="408">
        <f t="shared" si="347"/>
        <v>1192.8</v>
      </c>
      <c r="N2791" s="408">
        <f t="shared" si="348"/>
        <v>7156.7999999999993</v>
      </c>
      <c r="O2791" s="299"/>
      <c r="P2791" s="514"/>
      <c r="Q2791" s="550"/>
      <c r="R2791" s="862"/>
      <c r="S2791" s="862"/>
    </row>
    <row r="2792" spans="1:19" s="3" customFormat="1" hidden="1" outlineLevel="1">
      <c r="A2792" s="30" t="s">
        <v>5206</v>
      </c>
      <c r="B2792" s="219" t="s">
        <v>1738</v>
      </c>
      <c r="C2792" s="265" t="s">
        <v>944</v>
      </c>
      <c r="D2792" s="265"/>
      <c r="E2792" s="265"/>
      <c r="F2792" s="265" t="s">
        <v>739</v>
      </c>
      <c r="G2792" s="190" t="s">
        <v>16</v>
      </c>
      <c r="H2792" s="260">
        <v>10</v>
      </c>
      <c r="I2792" s="492">
        <v>6993</v>
      </c>
      <c r="J2792" s="493">
        <f t="shared" si="350"/>
        <v>69930</v>
      </c>
      <c r="K2792" s="492">
        <v>1398.6000000000001</v>
      </c>
      <c r="L2792" s="408">
        <f t="shared" si="346"/>
        <v>13986.000000000002</v>
      </c>
      <c r="M2792" s="408">
        <f t="shared" si="347"/>
        <v>8391.6</v>
      </c>
      <c r="N2792" s="408">
        <f t="shared" si="348"/>
        <v>83916</v>
      </c>
      <c r="O2792" s="299"/>
      <c r="P2792" s="514"/>
      <c r="Q2792" s="550"/>
      <c r="R2792" s="862"/>
      <c r="S2792" s="862"/>
    </row>
    <row r="2793" spans="1:19" s="3" customFormat="1" hidden="1" outlineLevel="1">
      <c r="A2793" s="30" t="s">
        <v>5207</v>
      </c>
      <c r="B2793" s="219" t="s">
        <v>1738</v>
      </c>
      <c r="C2793" s="265" t="s">
        <v>945</v>
      </c>
      <c r="D2793" s="265"/>
      <c r="E2793" s="265"/>
      <c r="F2793" s="265" t="s">
        <v>739</v>
      </c>
      <c r="G2793" s="190" t="s">
        <v>16</v>
      </c>
      <c r="H2793" s="260">
        <v>10</v>
      </c>
      <c r="I2793" s="492">
        <v>1077</v>
      </c>
      <c r="J2793" s="493">
        <f t="shared" si="350"/>
        <v>10770</v>
      </c>
      <c r="K2793" s="492">
        <v>215.4</v>
      </c>
      <c r="L2793" s="408">
        <f t="shared" si="346"/>
        <v>2154</v>
      </c>
      <c r="M2793" s="408">
        <f t="shared" si="347"/>
        <v>1292.4000000000001</v>
      </c>
      <c r="N2793" s="408">
        <f t="shared" si="348"/>
        <v>12924</v>
      </c>
      <c r="O2793" s="299"/>
      <c r="P2793" s="514"/>
      <c r="Q2793" s="550"/>
      <c r="R2793" s="862"/>
      <c r="S2793" s="862"/>
    </row>
    <row r="2794" spans="1:19" s="3" customFormat="1" hidden="1" outlineLevel="1">
      <c r="A2794" s="30" t="s">
        <v>5208</v>
      </c>
      <c r="B2794" s="219" t="s">
        <v>1738</v>
      </c>
      <c r="C2794" s="265" t="s">
        <v>946</v>
      </c>
      <c r="D2794" s="265"/>
      <c r="E2794" s="265"/>
      <c r="F2794" s="265" t="s">
        <v>739</v>
      </c>
      <c r="G2794" s="190" t="s">
        <v>16</v>
      </c>
      <c r="H2794" s="260">
        <v>20</v>
      </c>
      <c r="I2794" s="492">
        <v>2069</v>
      </c>
      <c r="J2794" s="493">
        <f t="shared" si="350"/>
        <v>41380</v>
      </c>
      <c r="K2794" s="492">
        <v>413.8</v>
      </c>
      <c r="L2794" s="408">
        <f t="shared" si="346"/>
        <v>8276</v>
      </c>
      <c r="M2794" s="408">
        <f t="shared" si="347"/>
        <v>2482.8000000000002</v>
      </c>
      <c r="N2794" s="408">
        <f t="shared" si="348"/>
        <v>49656</v>
      </c>
      <c r="O2794" s="299"/>
      <c r="P2794" s="514"/>
      <c r="Q2794" s="550"/>
      <c r="R2794" s="862"/>
      <c r="S2794" s="862"/>
    </row>
    <row r="2795" spans="1:19" s="3" customFormat="1" hidden="1" outlineLevel="1">
      <c r="A2795" s="30" t="s">
        <v>5209</v>
      </c>
      <c r="B2795" s="219" t="s">
        <v>1738</v>
      </c>
      <c r="C2795" s="265" t="s">
        <v>947</v>
      </c>
      <c r="D2795" s="265"/>
      <c r="E2795" s="265"/>
      <c r="F2795" s="265" t="s">
        <v>739</v>
      </c>
      <c r="G2795" s="190" t="s">
        <v>16</v>
      </c>
      <c r="H2795" s="260">
        <v>97</v>
      </c>
      <c r="I2795" s="492">
        <v>4330</v>
      </c>
      <c r="J2795" s="493">
        <f t="shared" si="350"/>
        <v>420010</v>
      </c>
      <c r="K2795" s="492">
        <v>866</v>
      </c>
      <c r="L2795" s="408">
        <f t="shared" si="346"/>
        <v>84002</v>
      </c>
      <c r="M2795" s="408">
        <f t="shared" si="347"/>
        <v>5196</v>
      </c>
      <c r="N2795" s="408">
        <f t="shared" si="348"/>
        <v>504012</v>
      </c>
      <c r="O2795" s="299"/>
      <c r="P2795" s="514"/>
      <c r="Q2795" s="550"/>
      <c r="R2795" s="862"/>
      <c r="S2795" s="862"/>
    </row>
    <row r="2796" spans="1:19" s="3" customFormat="1" hidden="1" outlineLevel="1">
      <c r="A2796" s="30" t="s">
        <v>5210</v>
      </c>
      <c r="B2796" s="219" t="s">
        <v>1738</v>
      </c>
      <c r="C2796" s="265" t="s">
        <v>948</v>
      </c>
      <c r="D2796" s="265"/>
      <c r="E2796" s="265"/>
      <c r="F2796" s="265" t="s">
        <v>739</v>
      </c>
      <c r="G2796" s="190" t="s">
        <v>16</v>
      </c>
      <c r="H2796" s="260">
        <v>109</v>
      </c>
      <c r="I2796" s="492">
        <v>431</v>
      </c>
      <c r="J2796" s="493">
        <f t="shared" si="350"/>
        <v>46979</v>
      </c>
      <c r="K2796" s="492">
        <v>86.2</v>
      </c>
      <c r="L2796" s="408">
        <f t="shared" si="346"/>
        <v>9395.8000000000011</v>
      </c>
      <c r="M2796" s="408">
        <f t="shared" si="347"/>
        <v>517.20000000000005</v>
      </c>
      <c r="N2796" s="408">
        <f t="shared" si="348"/>
        <v>56374.8</v>
      </c>
      <c r="O2796" s="299"/>
      <c r="P2796" s="514"/>
      <c r="Q2796" s="550"/>
      <c r="R2796" s="862"/>
      <c r="S2796" s="862"/>
    </row>
    <row r="2797" spans="1:19" s="3" customFormat="1" hidden="1" outlineLevel="1">
      <c r="A2797" s="30" t="s">
        <v>5211</v>
      </c>
      <c r="B2797" s="219" t="s">
        <v>1738</v>
      </c>
      <c r="C2797" s="265" t="s">
        <v>949</v>
      </c>
      <c r="D2797" s="265"/>
      <c r="E2797" s="265"/>
      <c r="F2797" s="265" t="s">
        <v>739</v>
      </c>
      <c r="G2797" s="190" t="s">
        <v>16</v>
      </c>
      <c r="H2797" s="260">
        <v>280</v>
      </c>
      <c r="I2797" s="492">
        <v>171</v>
      </c>
      <c r="J2797" s="493">
        <f t="shared" si="350"/>
        <v>47880</v>
      </c>
      <c r="K2797" s="492">
        <v>34.200000000000003</v>
      </c>
      <c r="L2797" s="408">
        <f t="shared" si="346"/>
        <v>9576</v>
      </c>
      <c r="M2797" s="408">
        <f t="shared" si="347"/>
        <v>205.2</v>
      </c>
      <c r="N2797" s="408">
        <f t="shared" si="348"/>
        <v>57456</v>
      </c>
      <c r="O2797" s="299"/>
      <c r="P2797" s="514"/>
      <c r="Q2797" s="550"/>
      <c r="R2797" s="862"/>
      <c r="S2797" s="862"/>
    </row>
    <row r="2798" spans="1:19" s="3" customFormat="1" hidden="1" outlineLevel="1">
      <c r="A2798" s="30" t="s">
        <v>5212</v>
      </c>
      <c r="B2798" s="219" t="s">
        <v>1738</v>
      </c>
      <c r="C2798" s="265" t="s">
        <v>950</v>
      </c>
      <c r="D2798" s="265"/>
      <c r="E2798" s="265"/>
      <c r="F2798" s="265" t="s">
        <v>739</v>
      </c>
      <c r="G2798" s="190" t="s">
        <v>16</v>
      </c>
      <c r="H2798" s="260">
        <v>50</v>
      </c>
      <c r="I2798" s="492">
        <v>89</v>
      </c>
      <c r="J2798" s="493">
        <f t="shared" si="350"/>
        <v>4450</v>
      </c>
      <c r="K2798" s="492">
        <v>17.8</v>
      </c>
      <c r="L2798" s="408">
        <f t="shared" si="346"/>
        <v>890</v>
      </c>
      <c r="M2798" s="408">
        <f t="shared" si="347"/>
        <v>106.8</v>
      </c>
      <c r="N2798" s="408">
        <f t="shared" si="348"/>
        <v>5340</v>
      </c>
      <c r="O2798" s="299"/>
      <c r="P2798" s="514"/>
      <c r="Q2798" s="550"/>
      <c r="R2798" s="862"/>
      <c r="S2798" s="862"/>
    </row>
    <row r="2799" spans="1:19" s="3" customFormat="1" hidden="1" outlineLevel="1">
      <c r="A2799" s="30" t="s">
        <v>5213</v>
      </c>
      <c r="B2799" s="219" t="s">
        <v>1738</v>
      </c>
      <c r="C2799" s="265" t="s">
        <v>951</v>
      </c>
      <c r="D2799" s="265"/>
      <c r="E2799" s="265"/>
      <c r="F2799" s="265" t="s">
        <v>739</v>
      </c>
      <c r="G2799" s="190" t="s">
        <v>16</v>
      </c>
      <c r="H2799" s="260">
        <v>750</v>
      </c>
      <c r="I2799" s="492">
        <v>171</v>
      </c>
      <c r="J2799" s="493">
        <f t="shared" si="350"/>
        <v>128250</v>
      </c>
      <c r="K2799" s="492">
        <v>34.200000000000003</v>
      </c>
      <c r="L2799" s="408">
        <f t="shared" si="346"/>
        <v>25650.000000000004</v>
      </c>
      <c r="M2799" s="408">
        <f t="shared" si="347"/>
        <v>205.2</v>
      </c>
      <c r="N2799" s="408">
        <f t="shared" si="348"/>
        <v>153900</v>
      </c>
      <c r="O2799" s="299"/>
      <c r="P2799" s="514"/>
      <c r="Q2799" s="550"/>
      <c r="R2799" s="862"/>
      <c r="S2799" s="862"/>
    </row>
    <row r="2800" spans="1:19" s="3" customFormat="1" hidden="1" outlineLevel="1">
      <c r="A2800" s="30" t="s">
        <v>5214</v>
      </c>
      <c r="B2800" s="219" t="s">
        <v>1738</v>
      </c>
      <c r="C2800" s="265" t="s">
        <v>952</v>
      </c>
      <c r="D2800" s="265"/>
      <c r="E2800" s="265"/>
      <c r="F2800" s="265" t="s">
        <v>739</v>
      </c>
      <c r="G2800" s="190" t="s">
        <v>16</v>
      </c>
      <c r="H2800" s="260">
        <v>50</v>
      </c>
      <c r="I2800" s="492">
        <v>118</v>
      </c>
      <c r="J2800" s="493">
        <f t="shared" si="350"/>
        <v>5900</v>
      </c>
      <c r="K2800" s="492">
        <v>23.6</v>
      </c>
      <c r="L2800" s="408">
        <f t="shared" si="346"/>
        <v>1180</v>
      </c>
      <c r="M2800" s="408">
        <f t="shared" si="347"/>
        <v>141.6</v>
      </c>
      <c r="N2800" s="408">
        <f t="shared" si="348"/>
        <v>7080</v>
      </c>
      <c r="O2800" s="299"/>
      <c r="P2800" s="514"/>
      <c r="Q2800" s="550"/>
      <c r="R2800" s="862"/>
      <c r="S2800" s="862"/>
    </row>
    <row r="2801" spans="1:19" s="3" customFormat="1" hidden="1" outlineLevel="1">
      <c r="A2801" s="30" t="s">
        <v>5215</v>
      </c>
      <c r="B2801" s="219" t="s">
        <v>1738</v>
      </c>
      <c r="C2801" s="265" t="s">
        <v>953</v>
      </c>
      <c r="D2801" s="265"/>
      <c r="E2801" s="265"/>
      <c r="F2801" s="265" t="s">
        <v>739</v>
      </c>
      <c r="G2801" s="190" t="s">
        <v>16</v>
      </c>
      <c r="H2801" s="260">
        <v>700</v>
      </c>
      <c r="I2801" s="492">
        <v>14</v>
      </c>
      <c r="J2801" s="493">
        <f t="shared" si="350"/>
        <v>9800</v>
      </c>
      <c r="K2801" s="492">
        <v>2.8000000000000003</v>
      </c>
      <c r="L2801" s="408">
        <f t="shared" si="346"/>
        <v>1960.0000000000002</v>
      </c>
      <c r="M2801" s="408">
        <f t="shared" si="347"/>
        <v>16.8</v>
      </c>
      <c r="N2801" s="408">
        <f t="shared" si="348"/>
        <v>11760</v>
      </c>
      <c r="O2801" s="299"/>
      <c r="P2801" s="514"/>
      <c r="Q2801" s="550"/>
      <c r="R2801" s="862"/>
      <c r="S2801" s="862"/>
    </row>
    <row r="2802" spans="1:19" s="3" customFormat="1" hidden="1" outlineLevel="1">
      <c r="A2802" s="30" t="s">
        <v>5216</v>
      </c>
      <c r="B2802" s="219" t="s">
        <v>1738</v>
      </c>
      <c r="C2802" s="265" t="s">
        <v>954</v>
      </c>
      <c r="D2802" s="265"/>
      <c r="E2802" s="265"/>
      <c r="F2802" s="265" t="s">
        <v>739</v>
      </c>
      <c r="G2802" s="190" t="s">
        <v>16</v>
      </c>
      <c r="H2802" s="260">
        <v>101</v>
      </c>
      <c r="I2802" s="492">
        <v>49</v>
      </c>
      <c r="J2802" s="493">
        <f t="shared" si="350"/>
        <v>4949</v>
      </c>
      <c r="K2802" s="492">
        <v>9.8000000000000007</v>
      </c>
      <c r="L2802" s="408">
        <f t="shared" si="346"/>
        <v>989.80000000000007</v>
      </c>
      <c r="M2802" s="408">
        <f t="shared" si="347"/>
        <v>58.8</v>
      </c>
      <c r="N2802" s="408">
        <f t="shared" si="348"/>
        <v>5938.7999999999993</v>
      </c>
      <c r="O2802" s="299"/>
      <c r="P2802" s="514"/>
      <c r="Q2802" s="550"/>
      <c r="R2802" s="862"/>
      <c r="S2802" s="862"/>
    </row>
    <row r="2803" spans="1:19" s="3" customFormat="1" hidden="1" outlineLevel="1">
      <c r="A2803" s="30" t="s">
        <v>5217</v>
      </c>
      <c r="B2803" s="219" t="s">
        <v>1738</v>
      </c>
      <c r="C2803" s="265" t="s">
        <v>955</v>
      </c>
      <c r="D2803" s="265"/>
      <c r="E2803" s="265"/>
      <c r="F2803" s="265" t="s">
        <v>958</v>
      </c>
      <c r="G2803" s="190" t="s">
        <v>30</v>
      </c>
      <c r="H2803" s="260">
        <v>1176</v>
      </c>
      <c r="I2803" s="492">
        <v>19.833333333333332</v>
      </c>
      <c r="J2803" s="493">
        <f t="shared" si="350"/>
        <v>23324</v>
      </c>
      <c r="K2803" s="492">
        <v>5.9850000000000003</v>
      </c>
      <c r="L2803" s="408">
        <f t="shared" si="346"/>
        <v>7038.3600000000006</v>
      </c>
      <c r="M2803" s="408">
        <f t="shared" si="347"/>
        <v>25.818333333333332</v>
      </c>
      <c r="N2803" s="408">
        <f t="shared" si="348"/>
        <v>30362.359999999997</v>
      </c>
      <c r="O2803" s="299"/>
      <c r="P2803" s="514"/>
      <c r="Q2803" s="550"/>
      <c r="R2803" s="862"/>
      <c r="S2803" s="862"/>
    </row>
    <row r="2804" spans="1:19" s="3" customFormat="1" hidden="1" outlineLevel="1">
      <c r="A2804" s="30" t="s">
        <v>5218</v>
      </c>
      <c r="B2804" s="219" t="s">
        <v>1738</v>
      </c>
      <c r="C2804" s="265" t="s">
        <v>987</v>
      </c>
      <c r="D2804" s="265"/>
      <c r="E2804" s="265"/>
      <c r="F2804" s="265" t="s">
        <v>958</v>
      </c>
      <c r="G2804" s="190" t="s">
        <v>16</v>
      </c>
      <c r="H2804" s="260">
        <v>2000</v>
      </c>
      <c r="I2804" s="492">
        <v>9.3333333333333339</v>
      </c>
      <c r="J2804" s="493">
        <f t="shared" si="350"/>
        <v>18666.666666666668</v>
      </c>
      <c r="K2804" s="492">
        <v>1.5960000000000001</v>
      </c>
      <c r="L2804" s="408">
        <f t="shared" si="346"/>
        <v>3192</v>
      </c>
      <c r="M2804" s="408">
        <f t="shared" si="347"/>
        <v>10.929333333333334</v>
      </c>
      <c r="N2804" s="408">
        <f t="shared" si="348"/>
        <v>21858.666666666668</v>
      </c>
      <c r="O2804" s="299"/>
      <c r="P2804" s="514"/>
      <c r="Q2804" s="550"/>
      <c r="R2804" s="862"/>
      <c r="S2804" s="862"/>
    </row>
    <row r="2805" spans="1:19" s="3" customFormat="1" hidden="1" outlineLevel="1">
      <c r="A2805" s="30" t="s">
        <v>5219</v>
      </c>
      <c r="B2805" s="219" t="s">
        <v>1738</v>
      </c>
      <c r="C2805" s="265" t="s">
        <v>40</v>
      </c>
      <c r="D2805" s="265"/>
      <c r="E2805" s="265"/>
      <c r="F2805" s="265"/>
      <c r="G2805" s="190"/>
      <c r="H2805" s="260"/>
      <c r="I2805" s="492">
        <v>0</v>
      </c>
      <c r="J2805" s="493">
        <f t="shared" si="350"/>
        <v>0</v>
      </c>
      <c r="K2805" s="492"/>
      <c r="L2805" s="408">
        <f t="shared" si="346"/>
        <v>0</v>
      </c>
      <c r="M2805" s="408">
        <f t="shared" si="347"/>
        <v>0</v>
      </c>
      <c r="N2805" s="408">
        <f t="shared" si="348"/>
        <v>0</v>
      </c>
      <c r="O2805" s="299"/>
      <c r="P2805" s="514"/>
      <c r="Q2805" s="550"/>
      <c r="R2805" s="862"/>
      <c r="S2805" s="862"/>
    </row>
    <row r="2806" spans="1:19" s="3" customFormat="1" hidden="1" outlineLevel="1">
      <c r="A2806" s="30" t="s">
        <v>5220</v>
      </c>
      <c r="B2806" s="219" t="s">
        <v>1738</v>
      </c>
      <c r="C2806" s="265" t="s">
        <v>988</v>
      </c>
      <c r="D2806" s="265"/>
      <c r="E2806" s="265"/>
      <c r="F2806" s="265"/>
      <c r="G2806" s="190" t="s">
        <v>29</v>
      </c>
      <c r="H2806" s="260">
        <v>2</v>
      </c>
      <c r="I2806" s="492">
        <v>39433.333333333336</v>
      </c>
      <c r="J2806" s="493">
        <f t="shared" si="350"/>
        <v>78866.666666666672</v>
      </c>
      <c r="K2806" s="492">
        <v>6743.1</v>
      </c>
      <c r="L2806" s="408">
        <f t="shared" si="346"/>
        <v>13486.2</v>
      </c>
      <c r="M2806" s="408">
        <f t="shared" si="347"/>
        <v>46176.433333333334</v>
      </c>
      <c r="N2806" s="408">
        <f t="shared" si="348"/>
        <v>92352.866666666669</v>
      </c>
      <c r="O2806" s="299"/>
      <c r="P2806" s="514"/>
      <c r="Q2806" s="550"/>
      <c r="R2806" s="862"/>
      <c r="S2806" s="862"/>
    </row>
    <row r="2807" spans="1:19" s="3" customFormat="1" hidden="1" outlineLevel="1">
      <c r="A2807" s="30" t="s">
        <v>5221</v>
      </c>
      <c r="B2807" s="219" t="s">
        <v>1738</v>
      </c>
      <c r="C2807" s="265" t="s">
        <v>989</v>
      </c>
      <c r="D2807" s="265"/>
      <c r="E2807" s="265"/>
      <c r="F2807" s="265"/>
      <c r="G2807" s="190" t="s">
        <v>29</v>
      </c>
      <c r="H2807" s="260">
        <v>2</v>
      </c>
      <c r="I2807" s="492">
        <v>10266.666666666668</v>
      </c>
      <c r="J2807" s="493">
        <f t="shared" si="350"/>
        <v>20533.333333333336</v>
      </c>
      <c r="K2807" s="492">
        <v>1755.6000000000001</v>
      </c>
      <c r="L2807" s="408">
        <f t="shared" si="346"/>
        <v>3511.2000000000003</v>
      </c>
      <c r="M2807" s="408">
        <f t="shared" si="347"/>
        <v>12022.266666666668</v>
      </c>
      <c r="N2807" s="408">
        <f t="shared" si="348"/>
        <v>24044.533333333336</v>
      </c>
      <c r="O2807" s="299"/>
      <c r="P2807" s="514"/>
      <c r="Q2807" s="550"/>
      <c r="R2807" s="862"/>
      <c r="S2807" s="862"/>
    </row>
    <row r="2808" spans="1:19" s="3" customFormat="1" hidden="1" outlineLevel="1">
      <c r="A2808" s="30" t="s">
        <v>5222</v>
      </c>
      <c r="B2808" s="219" t="s">
        <v>1738</v>
      </c>
      <c r="C2808" s="265" t="s">
        <v>990</v>
      </c>
      <c r="D2808" s="265"/>
      <c r="E2808" s="265"/>
      <c r="F2808" s="265"/>
      <c r="G2808" s="190" t="s">
        <v>29</v>
      </c>
      <c r="H2808" s="260">
        <v>2</v>
      </c>
      <c r="I2808" s="492">
        <v>37800</v>
      </c>
      <c r="J2808" s="493">
        <f t="shared" si="350"/>
        <v>75600</v>
      </c>
      <c r="K2808" s="492">
        <v>6463.8</v>
      </c>
      <c r="L2808" s="408">
        <f t="shared" si="346"/>
        <v>12927.6</v>
      </c>
      <c r="M2808" s="408">
        <f t="shared" si="347"/>
        <v>44263.8</v>
      </c>
      <c r="N2808" s="408">
        <f t="shared" si="348"/>
        <v>88527.6</v>
      </c>
      <c r="O2808" s="299"/>
      <c r="P2808" s="514"/>
      <c r="Q2808" s="550"/>
      <c r="R2808" s="862"/>
      <c r="S2808" s="862"/>
    </row>
    <row r="2809" spans="1:19" s="3" customFormat="1" hidden="1" outlineLevel="1">
      <c r="A2809" s="30" t="s">
        <v>5223</v>
      </c>
      <c r="B2809" s="219" t="s">
        <v>1738</v>
      </c>
      <c r="C2809" s="265" t="s">
        <v>991</v>
      </c>
      <c r="D2809" s="265"/>
      <c r="E2809" s="265"/>
      <c r="F2809" s="265"/>
      <c r="G2809" s="190" t="s">
        <v>17</v>
      </c>
      <c r="H2809" s="260">
        <v>2</v>
      </c>
      <c r="I2809" s="492">
        <v>630</v>
      </c>
      <c r="J2809" s="493">
        <f t="shared" si="350"/>
        <v>1260</v>
      </c>
      <c r="K2809" s="492">
        <v>107.73</v>
      </c>
      <c r="L2809" s="408">
        <f t="shared" si="346"/>
        <v>215.46</v>
      </c>
      <c r="M2809" s="408">
        <f t="shared" si="347"/>
        <v>737.73</v>
      </c>
      <c r="N2809" s="408">
        <f t="shared" si="348"/>
        <v>1475.46</v>
      </c>
      <c r="O2809" s="299"/>
      <c r="P2809" s="514"/>
      <c r="Q2809" s="550"/>
      <c r="R2809" s="862"/>
      <c r="S2809" s="862"/>
    </row>
    <row r="2810" spans="1:19" s="3" customFormat="1" hidden="1" outlineLevel="1">
      <c r="A2810" s="35" t="s">
        <v>2529</v>
      </c>
      <c r="B2810" s="219" t="s">
        <v>1738</v>
      </c>
      <c r="C2810" s="265" t="s">
        <v>992</v>
      </c>
      <c r="D2810" s="265"/>
      <c r="E2810" s="265"/>
      <c r="F2810" s="265"/>
      <c r="G2810" s="190"/>
      <c r="H2810" s="260"/>
      <c r="I2810" s="746">
        <v>0</v>
      </c>
      <c r="J2810" s="408">
        <f t="shared" si="349"/>
        <v>0</v>
      </c>
      <c r="K2810" s="747"/>
      <c r="L2810" s="408">
        <f t="shared" si="346"/>
        <v>0</v>
      </c>
      <c r="M2810" s="408">
        <f t="shared" si="347"/>
        <v>0</v>
      </c>
      <c r="N2810" s="408">
        <f t="shared" si="348"/>
        <v>0</v>
      </c>
      <c r="O2810" s="299"/>
      <c r="P2810" s="514"/>
      <c r="Q2810" s="550"/>
      <c r="R2810" s="862"/>
      <c r="S2810" s="862"/>
    </row>
    <row r="2811" spans="1:19" s="3" customFormat="1" ht="27.6" hidden="1" outlineLevel="1">
      <c r="A2811" s="218"/>
      <c r="B2811" s="219" t="s">
        <v>1738</v>
      </c>
      <c r="C2811" s="265" t="s">
        <v>993</v>
      </c>
      <c r="D2811" s="265"/>
      <c r="E2811" s="265"/>
      <c r="F2811" s="265"/>
      <c r="G2811" s="190"/>
      <c r="H2811" s="260"/>
      <c r="I2811" s="746">
        <v>0</v>
      </c>
      <c r="J2811" s="408">
        <f t="shared" si="349"/>
        <v>0</v>
      </c>
      <c r="K2811" s="747"/>
      <c r="L2811" s="408">
        <f t="shared" si="346"/>
        <v>0</v>
      </c>
      <c r="M2811" s="408">
        <f t="shared" si="347"/>
        <v>0</v>
      </c>
      <c r="N2811" s="408">
        <f t="shared" si="348"/>
        <v>0</v>
      </c>
      <c r="O2811" s="299"/>
      <c r="P2811" s="514"/>
      <c r="Q2811" s="550"/>
      <c r="R2811" s="862"/>
      <c r="S2811" s="862"/>
    </row>
    <row r="2812" spans="1:19" s="6" customFormat="1" collapsed="1">
      <c r="A2812" s="248" t="s">
        <v>2529</v>
      </c>
      <c r="B2812" s="249" t="s">
        <v>1739</v>
      </c>
      <c r="C2812" s="275" t="s">
        <v>1528</v>
      </c>
      <c r="D2812" s="275"/>
      <c r="E2812" s="275"/>
      <c r="F2812" s="275"/>
      <c r="G2812" s="276"/>
      <c r="H2812" s="277"/>
      <c r="I2812" s="741"/>
      <c r="J2812" s="413">
        <f>SUM(J2814:J3033)</f>
        <v>114701928.19864525</v>
      </c>
      <c r="K2812" s="413"/>
      <c r="L2812" s="413">
        <f>SUM(L2814:L3033)</f>
        <v>8164020.7231302615</v>
      </c>
      <c r="M2812" s="413"/>
      <c r="N2812" s="413">
        <f>SUM(N2814:N3089)</f>
        <v>122865948.92177549</v>
      </c>
      <c r="O2812" s="278"/>
      <c r="P2812" s="510"/>
      <c r="Q2812" s="546"/>
      <c r="R2812" s="862"/>
      <c r="S2812" s="862"/>
    </row>
    <row r="2813" spans="1:19" s="6" customFormat="1" hidden="1" outlineLevel="1">
      <c r="A2813" s="53" t="s">
        <v>2930</v>
      </c>
      <c r="B2813" s="590" t="s">
        <v>1739</v>
      </c>
      <c r="C2813" s="86" t="s">
        <v>5562</v>
      </c>
      <c r="D2813" s="391"/>
      <c r="E2813" s="391"/>
      <c r="F2813" s="391"/>
      <c r="G2813" s="391"/>
      <c r="H2813" s="603"/>
      <c r="I2813" s="482"/>
      <c r="J2813" s="482"/>
      <c r="K2813" s="482"/>
      <c r="L2813" s="482"/>
      <c r="M2813" s="482"/>
      <c r="N2813" s="428"/>
      <c r="O2813" s="159"/>
      <c r="P2813" s="522"/>
      <c r="Q2813" s="559"/>
      <c r="R2813" s="862"/>
      <c r="S2813" s="862"/>
    </row>
    <row r="2814" spans="1:19" s="3" customFormat="1" ht="27.6" hidden="1" outlineLevel="1">
      <c r="A2814" s="30" t="s">
        <v>2931</v>
      </c>
      <c r="B2814" s="31" t="s">
        <v>1739</v>
      </c>
      <c r="C2814" s="74" t="s">
        <v>5532</v>
      </c>
      <c r="D2814" s="32"/>
      <c r="E2814" s="32"/>
      <c r="F2814" s="32"/>
      <c r="G2814" s="32" t="s">
        <v>16</v>
      </c>
      <c r="H2814" s="599">
        <v>4</v>
      </c>
      <c r="I2814" s="426"/>
      <c r="J2814" s="369">
        <f t="shared" ref="J2814:J2838" si="351">H2814*I2814</f>
        <v>0</v>
      </c>
      <c r="K2814" s="426">
        <v>24400</v>
      </c>
      <c r="L2814" s="369">
        <f t="shared" ref="L2814:L2838" si="352">H2814*K2814</f>
        <v>97600</v>
      </c>
      <c r="M2814" s="369">
        <f t="shared" ref="M2814:M2838" si="353">I2814+K2814</f>
        <v>24400</v>
      </c>
      <c r="N2814" s="369">
        <f t="shared" ref="N2814:N2838" si="354">H2814*M2814</f>
        <v>97600</v>
      </c>
      <c r="O2814" s="113"/>
      <c r="P2814" s="514"/>
      <c r="Q2814" s="550"/>
      <c r="R2814" s="862"/>
      <c r="S2814" s="862"/>
    </row>
    <row r="2815" spans="1:19" s="3" customFormat="1" hidden="1" outlineLevel="1">
      <c r="A2815" s="30" t="s">
        <v>3011</v>
      </c>
      <c r="B2815" s="31" t="s">
        <v>1739</v>
      </c>
      <c r="C2815" s="74" t="s">
        <v>5533</v>
      </c>
      <c r="D2815" s="32"/>
      <c r="E2815" s="32"/>
      <c r="F2815" s="32"/>
      <c r="G2815" s="32" t="s">
        <v>16</v>
      </c>
      <c r="H2815" s="599">
        <v>6</v>
      </c>
      <c r="I2815" s="426"/>
      <c r="J2815" s="369">
        <f t="shared" si="351"/>
        <v>0</v>
      </c>
      <c r="K2815" s="426">
        <v>15000</v>
      </c>
      <c r="L2815" s="369">
        <f t="shared" si="352"/>
        <v>90000</v>
      </c>
      <c r="M2815" s="369">
        <f t="shared" si="353"/>
        <v>15000</v>
      </c>
      <c r="N2815" s="369">
        <f t="shared" si="354"/>
        <v>90000</v>
      </c>
      <c r="O2815" s="113"/>
      <c r="P2815" s="514"/>
      <c r="Q2815" s="550"/>
      <c r="R2815" s="862"/>
      <c r="S2815" s="862"/>
    </row>
    <row r="2816" spans="1:19" s="3" customFormat="1" hidden="1" outlineLevel="1">
      <c r="A2816" s="30" t="s">
        <v>3013</v>
      </c>
      <c r="B2816" s="31" t="s">
        <v>1739</v>
      </c>
      <c r="C2816" s="74" t="s">
        <v>5534</v>
      </c>
      <c r="D2816" s="32"/>
      <c r="E2816" s="32"/>
      <c r="F2816" s="32"/>
      <c r="G2816" s="32" t="s">
        <v>16</v>
      </c>
      <c r="H2816" s="599">
        <v>3</v>
      </c>
      <c r="I2816" s="426"/>
      <c r="J2816" s="369">
        <f t="shared" si="351"/>
        <v>0</v>
      </c>
      <c r="K2816" s="426">
        <v>22000</v>
      </c>
      <c r="L2816" s="369">
        <f t="shared" si="352"/>
        <v>66000</v>
      </c>
      <c r="M2816" s="369">
        <f t="shared" si="353"/>
        <v>22000</v>
      </c>
      <c r="N2816" s="369">
        <f t="shared" si="354"/>
        <v>66000</v>
      </c>
      <c r="O2816" s="113"/>
      <c r="P2816" s="514"/>
      <c r="Q2816" s="550"/>
      <c r="R2816" s="862"/>
      <c r="S2816" s="862"/>
    </row>
    <row r="2817" spans="1:19" s="3" customFormat="1" hidden="1" outlineLevel="1">
      <c r="A2817" s="30" t="s">
        <v>3023</v>
      </c>
      <c r="B2817" s="31" t="s">
        <v>1739</v>
      </c>
      <c r="C2817" s="74" t="s">
        <v>5535</v>
      </c>
      <c r="D2817" s="32"/>
      <c r="E2817" s="32"/>
      <c r="F2817" s="32"/>
      <c r="G2817" s="32" t="s">
        <v>16</v>
      </c>
      <c r="H2817" s="599">
        <v>14</v>
      </c>
      <c r="I2817" s="426"/>
      <c r="J2817" s="369">
        <f t="shared" si="351"/>
        <v>0</v>
      </c>
      <c r="K2817" s="426">
        <v>31100</v>
      </c>
      <c r="L2817" s="369">
        <f t="shared" si="352"/>
        <v>435400</v>
      </c>
      <c r="M2817" s="369">
        <f t="shared" si="353"/>
        <v>31100</v>
      </c>
      <c r="N2817" s="369">
        <f t="shared" si="354"/>
        <v>435400</v>
      </c>
      <c r="O2817" s="113"/>
      <c r="P2817" s="514"/>
      <c r="Q2817" s="550"/>
      <c r="R2817" s="862"/>
      <c r="S2817" s="862"/>
    </row>
    <row r="2818" spans="1:19" s="3" customFormat="1" hidden="1" outlineLevel="1">
      <c r="A2818" s="30" t="s">
        <v>3036</v>
      </c>
      <c r="B2818" s="31" t="s">
        <v>1739</v>
      </c>
      <c r="C2818" s="74" t="s">
        <v>5536</v>
      </c>
      <c r="D2818" s="32"/>
      <c r="E2818" s="32"/>
      <c r="F2818" s="32"/>
      <c r="G2818" s="32" t="s">
        <v>16</v>
      </c>
      <c r="H2818" s="599">
        <v>9</v>
      </c>
      <c r="I2818" s="426"/>
      <c r="J2818" s="369">
        <f t="shared" si="351"/>
        <v>0</v>
      </c>
      <c r="K2818" s="426">
        <v>31100</v>
      </c>
      <c r="L2818" s="369">
        <f t="shared" si="352"/>
        <v>279900</v>
      </c>
      <c r="M2818" s="369">
        <f t="shared" si="353"/>
        <v>31100</v>
      </c>
      <c r="N2818" s="369">
        <f t="shared" si="354"/>
        <v>279900</v>
      </c>
      <c r="O2818" s="113"/>
      <c r="P2818" s="514"/>
      <c r="Q2818" s="550"/>
      <c r="R2818" s="862"/>
      <c r="S2818" s="862"/>
    </row>
    <row r="2819" spans="1:19" s="3" customFormat="1" hidden="1" outlineLevel="1">
      <c r="A2819" s="30" t="s">
        <v>3038</v>
      </c>
      <c r="B2819" s="31" t="s">
        <v>1739</v>
      </c>
      <c r="C2819" s="74" t="s">
        <v>5537</v>
      </c>
      <c r="D2819" s="32"/>
      <c r="E2819" s="32"/>
      <c r="F2819" s="32"/>
      <c r="G2819" s="32" t="s">
        <v>16</v>
      </c>
      <c r="H2819" s="599">
        <v>1</v>
      </c>
      <c r="I2819" s="426"/>
      <c r="J2819" s="369">
        <f t="shared" si="351"/>
        <v>0</v>
      </c>
      <c r="K2819" s="426">
        <v>31100</v>
      </c>
      <c r="L2819" s="369">
        <f t="shared" si="352"/>
        <v>31100</v>
      </c>
      <c r="M2819" s="369">
        <f t="shared" si="353"/>
        <v>31100</v>
      </c>
      <c r="N2819" s="369">
        <f t="shared" si="354"/>
        <v>31100</v>
      </c>
      <c r="O2819" s="113"/>
      <c r="P2819" s="514"/>
      <c r="Q2819" s="550"/>
      <c r="R2819" s="862"/>
      <c r="S2819" s="862"/>
    </row>
    <row r="2820" spans="1:19" s="3" customFormat="1" hidden="1" outlineLevel="1">
      <c r="A2820" s="30" t="s">
        <v>3041</v>
      </c>
      <c r="B2820" s="31" t="s">
        <v>1739</v>
      </c>
      <c r="C2820" s="74" t="s">
        <v>5538</v>
      </c>
      <c r="D2820" s="32"/>
      <c r="E2820" s="32"/>
      <c r="F2820" s="32"/>
      <c r="G2820" s="32" t="s">
        <v>16</v>
      </c>
      <c r="H2820" s="599">
        <v>17</v>
      </c>
      <c r="I2820" s="426"/>
      <c r="J2820" s="369">
        <f t="shared" si="351"/>
        <v>0</v>
      </c>
      <c r="K2820" s="426">
        <v>31100</v>
      </c>
      <c r="L2820" s="369">
        <f t="shared" si="352"/>
        <v>528700</v>
      </c>
      <c r="M2820" s="369">
        <f t="shared" si="353"/>
        <v>31100</v>
      </c>
      <c r="N2820" s="369">
        <f t="shared" si="354"/>
        <v>528700</v>
      </c>
      <c r="O2820" s="113"/>
      <c r="P2820" s="514"/>
      <c r="Q2820" s="550"/>
      <c r="R2820" s="862"/>
      <c r="S2820" s="862"/>
    </row>
    <row r="2821" spans="1:19" s="3" customFormat="1" ht="27.6" hidden="1" outlineLevel="1">
      <c r="A2821" s="30" t="s">
        <v>3069</v>
      </c>
      <c r="B2821" s="31" t="s">
        <v>1739</v>
      </c>
      <c r="C2821" s="74" t="s">
        <v>1005</v>
      </c>
      <c r="D2821" s="32"/>
      <c r="E2821" s="32"/>
      <c r="F2821" s="32"/>
      <c r="G2821" s="32" t="s">
        <v>16</v>
      </c>
      <c r="H2821" s="599">
        <v>2</v>
      </c>
      <c r="I2821" s="426"/>
      <c r="J2821" s="369">
        <f t="shared" si="351"/>
        <v>0</v>
      </c>
      <c r="K2821" s="426">
        <v>31100</v>
      </c>
      <c r="L2821" s="369">
        <f t="shared" si="352"/>
        <v>62200</v>
      </c>
      <c r="M2821" s="369">
        <f t="shared" si="353"/>
        <v>31100</v>
      </c>
      <c r="N2821" s="369">
        <f t="shared" si="354"/>
        <v>62200</v>
      </c>
      <c r="O2821" s="113"/>
      <c r="P2821" s="514"/>
      <c r="Q2821" s="550"/>
      <c r="R2821" s="862"/>
      <c r="S2821" s="862"/>
    </row>
    <row r="2822" spans="1:19" s="3" customFormat="1" hidden="1" outlineLevel="1">
      <c r="A2822" s="30" t="s">
        <v>3072</v>
      </c>
      <c r="B2822" s="31" t="s">
        <v>1739</v>
      </c>
      <c r="C2822" s="74" t="s">
        <v>5539</v>
      </c>
      <c r="D2822" s="32"/>
      <c r="E2822" s="32"/>
      <c r="F2822" s="32"/>
      <c r="G2822" s="32" t="s">
        <v>16</v>
      </c>
      <c r="H2822" s="599">
        <v>14</v>
      </c>
      <c r="I2822" s="426"/>
      <c r="J2822" s="369">
        <f t="shared" si="351"/>
        <v>0</v>
      </c>
      <c r="K2822" s="426">
        <v>31100</v>
      </c>
      <c r="L2822" s="369">
        <f t="shared" si="352"/>
        <v>435400</v>
      </c>
      <c r="M2822" s="369">
        <f t="shared" si="353"/>
        <v>31100</v>
      </c>
      <c r="N2822" s="369">
        <f t="shared" si="354"/>
        <v>435400</v>
      </c>
      <c r="O2822" s="113"/>
      <c r="P2822" s="514"/>
      <c r="Q2822" s="550"/>
      <c r="R2822" s="862"/>
      <c r="S2822" s="862"/>
    </row>
    <row r="2823" spans="1:19" s="3" customFormat="1" hidden="1" outlineLevel="1">
      <c r="A2823" s="30" t="s">
        <v>5355</v>
      </c>
      <c r="B2823" s="31" t="s">
        <v>1739</v>
      </c>
      <c r="C2823" s="74" t="s">
        <v>5540</v>
      </c>
      <c r="D2823" s="32"/>
      <c r="E2823" s="32"/>
      <c r="F2823" s="32"/>
      <c r="G2823" s="32" t="s">
        <v>16</v>
      </c>
      <c r="H2823" s="599">
        <v>8</v>
      </c>
      <c r="I2823" s="426"/>
      <c r="J2823" s="369">
        <f t="shared" si="351"/>
        <v>0</v>
      </c>
      <c r="K2823" s="426">
        <v>31100</v>
      </c>
      <c r="L2823" s="369">
        <f t="shared" si="352"/>
        <v>248800</v>
      </c>
      <c r="M2823" s="369">
        <f t="shared" si="353"/>
        <v>31100</v>
      </c>
      <c r="N2823" s="369">
        <f t="shared" si="354"/>
        <v>248800</v>
      </c>
      <c r="O2823" s="113"/>
      <c r="P2823" s="514"/>
      <c r="Q2823" s="550"/>
      <c r="R2823" s="862"/>
      <c r="S2823" s="862"/>
    </row>
    <row r="2824" spans="1:19" s="3" customFormat="1" hidden="1" outlineLevel="1">
      <c r="A2824" s="30" t="s">
        <v>5356</v>
      </c>
      <c r="B2824" s="31" t="s">
        <v>1739</v>
      </c>
      <c r="C2824" s="74" t="s">
        <v>5541</v>
      </c>
      <c r="D2824" s="32"/>
      <c r="E2824" s="32"/>
      <c r="F2824" s="32"/>
      <c r="G2824" s="32" t="s">
        <v>16</v>
      </c>
      <c r="H2824" s="599">
        <v>12</v>
      </c>
      <c r="I2824" s="426"/>
      <c r="J2824" s="369">
        <f t="shared" si="351"/>
        <v>0</v>
      </c>
      <c r="K2824" s="426">
        <v>31100</v>
      </c>
      <c r="L2824" s="369">
        <f t="shared" si="352"/>
        <v>373200</v>
      </c>
      <c r="M2824" s="369">
        <f t="shared" si="353"/>
        <v>31100</v>
      </c>
      <c r="N2824" s="369">
        <f t="shared" si="354"/>
        <v>373200</v>
      </c>
      <c r="O2824" s="113"/>
      <c r="P2824" s="514"/>
      <c r="Q2824" s="550"/>
      <c r="R2824" s="862"/>
      <c r="S2824" s="862"/>
    </row>
    <row r="2825" spans="1:19" s="3" customFormat="1" hidden="1" outlineLevel="1">
      <c r="A2825" s="30" t="s">
        <v>5357</v>
      </c>
      <c r="B2825" s="31" t="s">
        <v>1739</v>
      </c>
      <c r="C2825" s="74" t="s">
        <v>5542</v>
      </c>
      <c r="D2825" s="32"/>
      <c r="E2825" s="32"/>
      <c r="F2825" s="32"/>
      <c r="G2825" s="32" t="s">
        <v>16</v>
      </c>
      <c r="H2825" s="599">
        <v>12</v>
      </c>
      <c r="I2825" s="426"/>
      <c r="J2825" s="369">
        <f t="shared" si="351"/>
        <v>0</v>
      </c>
      <c r="K2825" s="426">
        <v>1200</v>
      </c>
      <c r="L2825" s="369">
        <f t="shared" si="352"/>
        <v>14400</v>
      </c>
      <c r="M2825" s="369">
        <f t="shared" si="353"/>
        <v>1200</v>
      </c>
      <c r="N2825" s="369">
        <f t="shared" si="354"/>
        <v>14400</v>
      </c>
      <c r="O2825" s="113"/>
      <c r="P2825" s="514"/>
      <c r="Q2825" s="550"/>
      <c r="R2825" s="862"/>
      <c r="S2825" s="862"/>
    </row>
    <row r="2826" spans="1:19" s="3" customFormat="1" hidden="1" outlineLevel="1">
      <c r="A2826" s="30" t="s">
        <v>5358</v>
      </c>
      <c r="B2826" s="31" t="s">
        <v>1739</v>
      </c>
      <c r="C2826" s="74" t="s">
        <v>5543</v>
      </c>
      <c r="D2826" s="32"/>
      <c r="E2826" s="32"/>
      <c r="F2826" s="32"/>
      <c r="G2826" s="32" t="s">
        <v>16</v>
      </c>
      <c r="H2826" s="599">
        <v>4</v>
      </c>
      <c r="I2826" s="426"/>
      <c r="J2826" s="369">
        <f t="shared" si="351"/>
        <v>0</v>
      </c>
      <c r="K2826" s="426">
        <v>5500</v>
      </c>
      <c r="L2826" s="369">
        <f t="shared" si="352"/>
        <v>22000</v>
      </c>
      <c r="M2826" s="369">
        <f t="shared" si="353"/>
        <v>5500</v>
      </c>
      <c r="N2826" s="369">
        <f t="shared" si="354"/>
        <v>22000</v>
      </c>
      <c r="O2826" s="113"/>
      <c r="P2826" s="514"/>
      <c r="Q2826" s="550"/>
      <c r="R2826" s="862"/>
      <c r="S2826" s="862"/>
    </row>
    <row r="2827" spans="1:19" s="3" customFormat="1" hidden="1" outlineLevel="1">
      <c r="A2827" s="30" t="s">
        <v>5359</v>
      </c>
      <c r="B2827" s="31" t="s">
        <v>1739</v>
      </c>
      <c r="C2827" s="74" t="s">
        <v>5544</v>
      </c>
      <c r="D2827" s="32"/>
      <c r="E2827" s="32"/>
      <c r="F2827" s="32"/>
      <c r="G2827" s="32" t="s">
        <v>16</v>
      </c>
      <c r="H2827" s="599">
        <v>6</v>
      </c>
      <c r="I2827" s="426"/>
      <c r="J2827" s="369">
        <f t="shared" si="351"/>
        <v>0</v>
      </c>
      <c r="K2827" s="426">
        <v>9000</v>
      </c>
      <c r="L2827" s="369">
        <f t="shared" si="352"/>
        <v>54000</v>
      </c>
      <c r="M2827" s="369">
        <f t="shared" si="353"/>
        <v>9000</v>
      </c>
      <c r="N2827" s="369">
        <f t="shared" si="354"/>
        <v>54000</v>
      </c>
      <c r="O2827" s="113"/>
      <c r="P2827" s="514"/>
      <c r="Q2827" s="550"/>
      <c r="R2827" s="862"/>
      <c r="S2827" s="862"/>
    </row>
    <row r="2828" spans="1:19" s="3" customFormat="1" hidden="1" outlineLevel="1">
      <c r="A2828" s="30" t="s">
        <v>5360</v>
      </c>
      <c r="B2828" s="31" t="s">
        <v>1739</v>
      </c>
      <c r="C2828" s="74" t="s">
        <v>5545</v>
      </c>
      <c r="D2828" s="32"/>
      <c r="E2828" s="32"/>
      <c r="F2828" s="32"/>
      <c r="G2828" s="32" t="s">
        <v>16</v>
      </c>
      <c r="H2828" s="599">
        <v>16</v>
      </c>
      <c r="I2828" s="426"/>
      <c r="J2828" s="369">
        <f t="shared" si="351"/>
        <v>0</v>
      </c>
      <c r="K2828" s="426">
        <v>5500</v>
      </c>
      <c r="L2828" s="369">
        <f t="shared" si="352"/>
        <v>88000</v>
      </c>
      <c r="M2828" s="369">
        <f t="shared" si="353"/>
        <v>5500</v>
      </c>
      <c r="N2828" s="369">
        <f t="shared" si="354"/>
        <v>88000</v>
      </c>
      <c r="O2828" s="113"/>
      <c r="P2828" s="514"/>
      <c r="Q2828" s="550"/>
      <c r="R2828" s="862"/>
      <c r="S2828" s="862"/>
    </row>
    <row r="2829" spans="1:19" s="3" customFormat="1" hidden="1" outlineLevel="1">
      <c r="A2829" s="30" t="s">
        <v>5361</v>
      </c>
      <c r="B2829" s="31" t="s">
        <v>1739</v>
      </c>
      <c r="C2829" s="74" t="s">
        <v>5545</v>
      </c>
      <c r="D2829" s="32"/>
      <c r="E2829" s="32"/>
      <c r="F2829" s="32"/>
      <c r="G2829" s="32" t="s">
        <v>16</v>
      </c>
      <c r="H2829" s="599">
        <v>1</v>
      </c>
      <c r="I2829" s="426"/>
      <c r="J2829" s="369">
        <f t="shared" si="351"/>
        <v>0</v>
      </c>
      <c r="K2829" s="426">
        <v>5500</v>
      </c>
      <c r="L2829" s="369">
        <f t="shared" si="352"/>
        <v>5500</v>
      </c>
      <c r="M2829" s="369">
        <f t="shared" si="353"/>
        <v>5500</v>
      </c>
      <c r="N2829" s="369">
        <f t="shared" si="354"/>
        <v>5500</v>
      </c>
      <c r="O2829" s="113"/>
      <c r="P2829" s="514"/>
      <c r="Q2829" s="550"/>
      <c r="R2829" s="862"/>
      <c r="S2829" s="862"/>
    </row>
    <row r="2830" spans="1:19" s="3" customFormat="1" hidden="1" outlineLevel="1">
      <c r="A2830" s="30" t="s">
        <v>5362</v>
      </c>
      <c r="B2830" s="31" t="s">
        <v>1739</v>
      </c>
      <c r="C2830" s="74" t="s">
        <v>5546</v>
      </c>
      <c r="D2830" s="32"/>
      <c r="E2830" s="32"/>
      <c r="F2830" s="32"/>
      <c r="G2830" s="32" t="s">
        <v>16</v>
      </c>
      <c r="H2830" s="599">
        <v>5</v>
      </c>
      <c r="I2830" s="426"/>
      <c r="J2830" s="369">
        <f t="shared" si="351"/>
        <v>0</v>
      </c>
      <c r="K2830" s="426">
        <v>1600</v>
      </c>
      <c r="L2830" s="369">
        <f t="shared" si="352"/>
        <v>8000</v>
      </c>
      <c r="M2830" s="369">
        <f t="shared" si="353"/>
        <v>1600</v>
      </c>
      <c r="N2830" s="369">
        <f t="shared" si="354"/>
        <v>8000</v>
      </c>
      <c r="O2830" s="113"/>
      <c r="P2830" s="514"/>
      <c r="Q2830" s="550"/>
      <c r="R2830" s="862"/>
      <c r="S2830" s="862"/>
    </row>
    <row r="2831" spans="1:19" s="3" customFormat="1" ht="27.6" hidden="1" outlineLevel="1">
      <c r="A2831" s="30" t="s">
        <v>5363</v>
      </c>
      <c r="B2831" s="31" t="s">
        <v>1739</v>
      </c>
      <c r="C2831" s="74" t="s">
        <v>5532</v>
      </c>
      <c r="D2831" s="32"/>
      <c r="E2831" s="32"/>
      <c r="F2831" s="32"/>
      <c r="G2831" s="32" t="s">
        <v>16</v>
      </c>
      <c r="H2831" s="599">
        <v>2</v>
      </c>
      <c r="I2831" s="426"/>
      <c r="J2831" s="369"/>
      <c r="K2831" s="426">
        <v>24400</v>
      </c>
      <c r="L2831" s="369">
        <f t="shared" si="352"/>
        <v>48800</v>
      </c>
      <c r="M2831" s="369">
        <f t="shared" si="353"/>
        <v>24400</v>
      </c>
      <c r="N2831" s="369">
        <f t="shared" si="354"/>
        <v>48800</v>
      </c>
      <c r="O2831" s="113"/>
      <c r="P2831" s="514"/>
      <c r="Q2831" s="550"/>
      <c r="R2831" s="862"/>
      <c r="S2831" s="862"/>
    </row>
    <row r="2832" spans="1:19" s="3" customFormat="1" ht="27.6" hidden="1" outlineLevel="1">
      <c r="A2832" s="30" t="s">
        <v>5364</v>
      </c>
      <c r="B2832" s="31" t="s">
        <v>1739</v>
      </c>
      <c r="C2832" s="74" t="s">
        <v>1504</v>
      </c>
      <c r="D2832" s="32"/>
      <c r="E2832" s="32"/>
      <c r="F2832" s="32"/>
      <c r="G2832" s="32" t="s">
        <v>16</v>
      </c>
      <c r="H2832" s="599">
        <v>1</v>
      </c>
      <c r="I2832" s="426"/>
      <c r="J2832" s="369">
        <f t="shared" si="351"/>
        <v>0</v>
      </c>
      <c r="K2832" s="426">
        <v>31100</v>
      </c>
      <c r="L2832" s="369">
        <f t="shared" si="352"/>
        <v>31100</v>
      </c>
      <c r="M2832" s="369">
        <f t="shared" si="353"/>
        <v>31100</v>
      </c>
      <c r="N2832" s="369">
        <f t="shared" si="354"/>
        <v>31100</v>
      </c>
      <c r="O2832" s="113"/>
      <c r="P2832" s="514"/>
      <c r="Q2832" s="550"/>
      <c r="R2832" s="862"/>
      <c r="S2832" s="862"/>
    </row>
    <row r="2833" spans="1:19" s="3" customFormat="1" hidden="1" outlineLevel="1">
      <c r="A2833" s="30" t="s">
        <v>5365</v>
      </c>
      <c r="B2833" s="31" t="s">
        <v>1739</v>
      </c>
      <c r="C2833" s="74" t="s">
        <v>5540</v>
      </c>
      <c r="D2833" s="32"/>
      <c r="E2833" s="32"/>
      <c r="F2833" s="32"/>
      <c r="G2833" s="32" t="s">
        <v>16</v>
      </c>
      <c r="H2833" s="599">
        <v>4</v>
      </c>
      <c r="I2833" s="426"/>
      <c r="J2833" s="369">
        <f t="shared" si="351"/>
        <v>0</v>
      </c>
      <c r="K2833" s="426">
        <v>31100</v>
      </c>
      <c r="L2833" s="369">
        <f t="shared" si="352"/>
        <v>124400</v>
      </c>
      <c r="M2833" s="369">
        <f t="shared" si="353"/>
        <v>31100</v>
      </c>
      <c r="N2833" s="369">
        <f t="shared" si="354"/>
        <v>124400</v>
      </c>
      <c r="O2833" s="113"/>
      <c r="P2833" s="514"/>
      <c r="Q2833" s="550"/>
      <c r="R2833" s="862"/>
      <c r="S2833" s="862"/>
    </row>
    <row r="2834" spans="1:19" s="3" customFormat="1" hidden="1" outlineLevel="1">
      <c r="A2834" s="30" t="s">
        <v>5366</v>
      </c>
      <c r="B2834" s="31" t="s">
        <v>1739</v>
      </c>
      <c r="C2834" s="74" t="s">
        <v>5541</v>
      </c>
      <c r="D2834" s="32"/>
      <c r="E2834" s="32"/>
      <c r="F2834" s="32"/>
      <c r="G2834" s="32" t="s">
        <v>16</v>
      </c>
      <c r="H2834" s="599">
        <v>4</v>
      </c>
      <c r="I2834" s="426"/>
      <c r="J2834" s="369">
        <f t="shared" si="351"/>
        <v>0</v>
      </c>
      <c r="K2834" s="426">
        <v>31100</v>
      </c>
      <c r="L2834" s="369">
        <f t="shared" si="352"/>
        <v>124400</v>
      </c>
      <c r="M2834" s="369">
        <f t="shared" si="353"/>
        <v>31100</v>
      </c>
      <c r="N2834" s="369">
        <f t="shared" si="354"/>
        <v>124400</v>
      </c>
      <c r="O2834" s="113"/>
      <c r="P2834" s="514"/>
      <c r="Q2834" s="550"/>
      <c r="R2834" s="862"/>
      <c r="S2834" s="862"/>
    </row>
    <row r="2835" spans="1:19" s="3" customFormat="1" ht="27.6" hidden="1" outlineLevel="1">
      <c r="A2835" s="30" t="s">
        <v>5367</v>
      </c>
      <c r="B2835" s="31" t="s">
        <v>1739</v>
      </c>
      <c r="C2835" s="74" t="s">
        <v>1033</v>
      </c>
      <c r="D2835" s="32"/>
      <c r="E2835" s="32"/>
      <c r="F2835" s="32"/>
      <c r="G2835" s="32" t="s">
        <v>16</v>
      </c>
      <c r="H2835" s="599">
        <v>4</v>
      </c>
      <c r="I2835" s="426"/>
      <c r="J2835" s="369">
        <f t="shared" si="351"/>
        <v>0</v>
      </c>
      <c r="K2835" s="426">
        <v>2500</v>
      </c>
      <c r="L2835" s="369">
        <f t="shared" si="352"/>
        <v>10000</v>
      </c>
      <c r="M2835" s="369">
        <f t="shared" si="353"/>
        <v>2500</v>
      </c>
      <c r="N2835" s="369">
        <f t="shared" si="354"/>
        <v>10000</v>
      </c>
      <c r="O2835" s="113"/>
      <c r="P2835" s="514"/>
      <c r="Q2835" s="550"/>
      <c r="R2835" s="862"/>
      <c r="S2835" s="862"/>
    </row>
    <row r="2836" spans="1:19" s="3" customFormat="1" ht="27.6" hidden="1" outlineLevel="1">
      <c r="A2836" s="30" t="s">
        <v>5368</v>
      </c>
      <c r="B2836" s="31" t="s">
        <v>1739</v>
      </c>
      <c r="C2836" s="74" t="s">
        <v>1034</v>
      </c>
      <c r="D2836" s="32"/>
      <c r="E2836" s="32"/>
      <c r="F2836" s="32"/>
      <c r="G2836" s="32" t="s">
        <v>16</v>
      </c>
      <c r="H2836" s="599">
        <v>18</v>
      </c>
      <c r="I2836" s="426"/>
      <c r="J2836" s="369">
        <f t="shared" si="351"/>
        <v>0</v>
      </c>
      <c r="K2836" s="426">
        <v>5500</v>
      </c>
      <c r="L2836" s="369">
        <f t="shared" si="352"/>
        <v>99000</v>
      </c>
      <c r="M2836" s="369">
        <f t="shared" si="353"/>
        <v>5500</v>
      </c>
      <c r="N2836" s="369">
        <f t="shared" si="354"/>
        <v>99000</v>
      </c>
      <c r="O2836" s="113"/>
      <c r="P2836" s="514"/>
      <c r="Q2836" s="550"/>
      <c r="R2836" s="862"/>
      <c r="S2836" s="862"/>
    </row>
    <row r="2837" spans="1:19" s="3" customFormat="1" hidden="1" outlineLevel="1">
      <c r="A2837" s="30" t="s">
        <v>5369</v>
      </c>
      <c r="B2837" s="31" t="s">
        <v>1739</v>
      </c>
      <c r="C2837" s="74" t="s">
        <v>1035</v>
      </c>
      <c r="D2837" s="32"/>
      <c r="E2837" s="32"/>
      <c r="F2837" s="32"/>
      <c r="G2837" s="32" t="s">
        <v>16</v>
      </c>
      <c r="H2837" s="599">
        <v>43</v>
      </c>
      <c r="I2837" s="426"/>
      <c r="J2837" s="369">
        <f t="shared" si="351"/>
        <v>0</v>
      </c>
      <c r="K2837" s="426">
        <v>6600</v>
      </c>
      <c r="L2837" s="369">
        <f t="shared" si="352"/>
        <v>283800</v>
      </c>
      <c r="M2837" s="369">
        <f t="shared" si="353"/>
        <v>6600</v>
      </c>
      <c r="N2837" s="369">
        <f t="shared" si="354"/>
        <v>283800</v>
      </c>
      <c r="O2837" s="113"/>
      <c r="P2837" s="514"/>
      <c r="Q2837" s="550"/>
      <c r="R2837" s="862"/>
      <c r="S2837" s="862"/>
    </row>
    <row r="2838" spans="1:19" s="3" customFormat="1" hidden="1" outlineLevel="1">
      <c r="A2838" s="30" t="s">
        <v>5370</v>
      </c>
      <c r="B2838" s="31" t="s">
        <v>1739</v>
      </c>
      <c r="C2838" s="74" t="s">
        <v>5547</v>
      </c>
      <c r="D2838" s="32"/>
      <c r="E2838" s="32"/>
      <c r="F2838" s="32"/>
      <c r="G2838" s="32" t="s">
        <v>16</v>
      </c>
      <c r="H2838" s="599">
        <v>4</v>
      </c>
      <c r="I2838" s="426"/>
      <c r="J2838" s="369">
        <f t="shared" si="351"/>
        <v>0</v>
      </c>
      <c r="K2838" s="426">
        <v>5500</v>
      </c>
      <c r="L2838" s="369">
        <f t="shared" si="352"/>
        <v>22000</v>
      </c>
      <c r="M2838" s="369">
        <f t="shared" si="353"/>
        <v>5500</v>
      </c>
      <c r="N2838" s="369">
        <f t="shared" si="354"/>
        <v>22000</v>
      </c>
      <c r="O2838" s="113"/>
      <c r="P2838" s="514"/>
      <c r="Q2838" s="550"/>
      <c r="R2838" s="862"/>
      <c r="S2838" s="862"/>
    </row>
    <row r="2839" spans="1:19" s="3" customFormat="1" hidden="1" outlineLevel="1">
      <c r="A2839" s="53" t="s">
        <v>5599</v>
      </c>
      <c r="B2839" s="590" t="s">
        <v>1739</v>
      </c>
      <c r="C2839" s="86" t="s">
        <v>1347</v>
      </c>
      <c r="D2839" s="391"/>
      <c r="E2839" s="391"/>
      <c r="F2839" s="391"/>
      <c r="G2839" s="391"/>
      <c r="H2839" s="603"/>
      <c r="I2839" s="482"/>
      <c r="J2839" s="482"/>
      <c r="K2839" s="482"/>
      <c r="L2839" s="482"/>
      <c r="M2839" s="482"/>
      <c r="N2839" s="428"/>
      <c r="O2839" s="159"/>
      <c r="P2839" s="514"/>
      <c r="Q2839" s="550"/>
      <c r="R2839" s="862"/>
      <c r="S2839" s="862"/>
    </row>
    <row r="2840" spans="1:19" s="3" customFormat="1" hidden="1" outlineLevel="1">
      <c r="A2840" s="290" t="s">
        <v>5600</v>
      </c>
      <c r="B2840" s="291" t="s">
        <v>1739</v>
      </c>
      <c r="C2840" s="373" t="s">
        <v>5597</v>
      </c>
      <c r="D2840" s="192"/>
      <c r="E2840" s="192"/>
      <c r="F2840" s="192"/>
      <c r="G2840" s="192"/>
      <c r="H2840" s="457"/>
      <c r="I2840" s="492"/>
      <c r="J2840" s="493"/>
      <c r="K2840" s="492"/>
      <c r="L2840" s="493"/>
      <c r="M2840" s="493"/>
      <c r="N2840" s="493"/>
      <c r="O2840" s="459"/>
      <c r="P2840" s="514"/>
      <c r="Q2840" s="550"/>
      <c r="R2840" s="862"/>
      <c r="S2840" s="862"/>
    </row>
    <row r="2841" spans="1:19" s="3" customFormat="1" ht="27.6" hidden="1" outlineLevel="1">
      <c r="A2841" s="30" t="s">
        <v>5601</v>
      </c>
      <c r="B2841" s="31" t="s">
        <v>1739</v>
      </c>
      <c r="C2841" s="370" t="s">
        <v>995</v>
      </c>
      <c r="D2841" s="32" t="s">
        <v>1072</v>
      </c>
      <c r="E2841" s="32" t="s">
        <v>1073</v>
      </c>
      <c r="F2841" s="32"/>
      <c r="G2841" s="32" t="s">
        <v>16</v>
      </c>
      <c r="H2841" s="599">
        <v>5</v>
      </c>
      <c r="I2841" s="426">
        <v>272317.5</v>
      </c>
      <c r="J2841" s="369">
        <f t="shared" ref="J2841:J2904" si="355">H2841*I2841</f>
        <v>1361587.5</v>
      </c>
      <c r="K2841" s="680">
        <v>40850</v>
      </c>
      <c r="L2841" s="369">
        <f t="shared" ref="L2841:L2904" si="356">H2841*K2841</f>
        <v>204250</v>
      </c>
      <c r="M2841" s="369">
        <f t="shared" ref="M2841:M2853" si="357">I2841+K2841</f>
        <v>313167.5</v>
      </c>
      <c r="N2841" s="369">
        <f t="shared" ref="N2841:N2853" si="358">H2841*M2841</f>
        <v>1565837.5</v>
      </c>
      <c r="O2841" s="113" t="s">
        <v>5549</v>
      </c>
      <c r="P2841" s="514"/>
      <c r="Q2841" s="550"/>
      <c r="R2841" s="862"/>
      <c r="S2841" s="862"/>
    </row>
    <row r="2842" spans="1:19" s="3" customFormat="1" hidden="1" outlineLevel="1">
      <c r="A2842" s="30" t="s">
        <v>5602</v>
      </c>
      <c r="B2842" s="31" t="s">
        <v>1739</v>
      </c>
      <c r="C2842" s="370" t="s">
        <v>1000</v>
      </c>
      <c r="D2842" s="32" t="s">
        <v>1081</v>
      </c>
      <c r="E2842" s="32" t="s">
        <v>1071</v>
      </c>
      <c r="F2842" s="32"/>
      <c r="G2842" s="32" t="s">
        <v>16</v>
      </c>
      <c r="H2842" s="599">
        <v>2</v>
      </c>
      <c r="I2842" s="426">
        <v>462678.95916666667</v>
      </c>
      <c r="J2842" s="369">
        <f t="shared" si="355"/>
        <v>925357.91833333333</v>
      </c>
      <c r="K2842" s="680">
        <v>69401</v>
      </c>
      <c r="L2842" s="369">
        <f t="shared" si="356"/>
        <v>138802</v>
      </c>
      <c r="M2842" s="369">
        <f t="shared" si="357"/>
        <v>532079.95916666673</v>
      </c>
      <c r="N2842" s="369">
        <f t="shared" si="358"/>
        <v>1064159.9183333335</v>
      </c>
      <c r="O2842" s="113" t="s">
        <v>5549</v>
      </c>
      <c r="P2842" s="514"/>
      <c r="Q2842" s="550"/>
      <c r="R2842" s="862"/>
      <c r="S2842" s="862"/>
    </row>
    <row r="2843" spans="1:19" s="3" customFormat="1" ht="41.4" hidden="1" outlineLevel="1">
      <c r="A2843" s="30" t="s">
        <v>5603</v>
      </c>
      <c r="B2843" s="31" t="s">
        <v>1739</v>
      </c>
      <c r="C2843" s="370" t="s">
        <v>1016</v>
      </c>
      <c r="D2843" s="32" t="s">
        <v>1098</v>
      </c>
      <c r="E2843" s="32" t="s">
        <v>1099</v>
      </c>
      <c r="F2843" s="32"/>
      <c r="G2843" s="32" t="s">
        <v>16</v>
      </c>
      <c r="H2843" s="599">
        <v>12</v>
      </c>
      <c r="I2843" s="426">
        <v>5087.25</v>
      </c>
      <c r="J2843" s="369">
        <f t="shared" si="355"/>
        <v>61047</v>
      </c>
      <c r="K2843" s="680">
        <v>966.57749999999999</v>
      </c>
      <c r="L2843" s="369">
        <f t="shared" si="356"/>
        <v>11598.93</v>
      </c>
      <c r="M2843" s="369">
        <f t="shared" si="357"/>
        <v>6053.8275000000003</v>
      </c>
      <c r="N2843" s="369">
        <f t="shared" si="358"/>
        <v>72645.930000000008</v>
      </c>
      <c r="O2843" s="113" t="s">
        <v>5549</v>
      </c>
      <c r="P2843" s="514"/>
      <c r="Q2843" s="550"/>
      <c r="R2843" s="862"/>
      <c r="S2843" s="862"/>
    </row>
    <row r="2844" spans="1:19" s="3" customFormat="1" ht="41.4" hidden="1" outlineLevel="1">
      <c r="A2844" s="30" t="s">
        <v>5604</v>
      </c>
      <c r="B2844" s="31" t="s">
        <v>1739</v>
      </c>
      <c r="C2844" s="370" t="s">
        <v>1017</v>
      </c>
      <c r="D2844" s="32" t="s">
        <v>1100</v>
      </c>
      <c r="E2844" s="32" t="s">
        <v>1071</v>
      </c>
      <c r="F2844" s="32"/>
      <c r="G2844" s="32" t="s">
        <v>16</v>
      </c>
      <c r="H2844" s="599">
        <v>2</v>
      </c>
      <c r="I2844" s="426">
        <v>94208.333333333314</v>
      </c>
      <c r="J2844" s="369">
        <f t="shared" si="355"/>
        <v>188416.66666666663</v>
      </c>
      <c r="K2844" s="680">
        <v>14130</v>
      </c>
      <c r="L2844" s="369">
        <f t="shared" si="356"/>
        <v>28260</v>
      </c>
      <c r="M2844" s="369">
        <f t="shared" si="357"/>
        <v>108338.33333333331</v>
      </c>
      <c r="N2844" s="369">
        <f t="shared" si="358"/>
        <v>216676.66666666663</v>
      </c>
      <c r="O2844" s="113" t="s">
        <v>5549</v>
      </c>
      <c r="P2844" s="514"/>
      <c r="Q2844" s="550"/>
      <c r="R2844" s="862"/>
      <c r="S2844" s="862"/>
    </row>
    <row r="2845" spans="1:19" s="3" customFormat="1" ht="27.6" hidden="1" outlineLevel="1">
      <c r="A2845" s="30" t="s">
        <v>5605</v>
      </c>
      <c r="B2845" s="31" t="s">
        <v>1739</v>
      </c>
      <c r="C2845" s="370" t="s">
        <v>1026</v>
      </c>
      <c r="D2845" s="32" t="s">
        <v>1107</v>
      </c>
      <c r="E2845" s="32" t="s">
        <v>1108</v>
      </c>
      <c r="F2845" s="32"/>
      <c r="G2845" s="32" t="s">
        <v>16</v>
      </c>
      <c r="H2845" s="599">
        <v>2</v>
      </c>
      <c r="I2845" s="426">
        <v>2105833.3333333335</v>
      </c>
      <c r="J2845" s="369">
        <f t="shared" si="355"/>
        <v>4211666.666666667</v>
      </c>
      <c r="K2845" s="680">
        <v>33900</v>
      </c>
      <c r="L2845" s="369">
        <f t="shared" si="356"/>
        <v>67800</v>
      </c>
      <c r="M2845" s="369">
        <f t="shared" si="357"/>
        <v>2139733.3333333335</v>
      </c>
      <c r="N2845" s="369">
        <f t="shared" si="358"/>
        <v>4279466.666666667</v>
      </c>
      <c r="O2845" s="113" t="s">
        <v>5549</v>
      </c>
      <c r="P2845" s="514"/>
      <c r="Q2845" s="550"/>
      <c r="R2845" s="862"/>
      <c r="S2845" s="862"/>
    </row>
    <row r="2846" spans="1:19" s="3" customFormat="1" ht="41.4" hidden="1" outlineLevel="1">
      <c r="A2846" s="30" t="s">
        <v>5606</v>
      </c>
      <c r="B2846" s="460" t="s">
        <v>1739</v>
      </c>
      <c r="C2846" s="370" t="s">
        <v>2509</v>
      </c>
      <c r="D2846" s="32" t="s">
        <v>2510</v>
      </c>
      <c r="E2846" s="32" t="s">
        <v>1108</v>
      </c>
      <c r="F2846" s="32"/>
      <c r="G2846" s="32" t="s">
        <v>16</v>
      </c>
      <c r="H2846" s="599">
        <v>5</v>
      </c>
      <c r="I2846" s="426">
        <v>1345833.3333333333</v>
      </c>
      <c r="J2846" s="369">
        <f t="shared" si="355"/>
        <v>6729166.666666666</v>
      </c>
      <c r="K2846" s="680">
        <v>5570</v>
      </c>
      <c r="L2846" s="369">
        <f t="shared" si="356"/>
        <v>27850</v>
      </c>
      <c r="M2846" s="369">
        <f t="shared" si="357"/>
        <v>1351403.3333333333</v>
      </c>
      <c r="N2846" s="369">
        <f t="shared" si="358"/>
        <v>6757016.666666666</v>
      </c>
      <c r="O2846" s="113" t="s">
        <v>5549</v>
      </c>
      <c r="P2846" s="514"/>
      <c r="Q2846" s="550"/>
      <c r="R2846" s="862"/>
      <c r="S2846" s="862"/>
    </row>
    <row r="2847" spans="1:19" s="3" customFormat="1" ht="27.6" hidden="1" outlineLevel="1">
      <c r="A2847" s="30" t="s">
        <v>5607</v>
      </c>
      <c r="B2847" s="460" t="s">
        <v>1739</v>
      </c>
      <c r="C2847" s="370" t="s">
        <v>1029</v>
      </c>
      <c r="D2847" s="32" t="s">
        <v>1110</v>
      </c>
      <c r="E2847" s="32" t="s">
        <v>1111</v>
      </c>
      <c r="F2847" s="32"/>
      <c r="G2847" s="32" t="s">
        <v>16</v>
      </c>
      <c r="H2847" s="599">
        <v>3</v>
      </c>
      <c r="I2847" s="426">
        <v>37200</v>
      </c>
      <c r="J2847" s="369">
        <f t="shared" si="355"/>
        <v>111600</v>
      </c>
      <c r="K2847" s="680">
        <v>5440</v>
      </c>
      <c r="L2847" s="369">
        <f t="shared" si="356"/>
        <v>16320</v>
      </c>
      <c r="M2847" s="369">
        <f t="shared" si="357"/>
        <v>42640</v>
      </c>
      <c r="N2847" s="369">
        <f t="shared" si="358"/>
        <v>127920</v>
      </c>
      <c r="O2847" s="113" t="s">
        <v>5549</v>
      </c>
      <c r="P2847" s="514"/>
      <c r="Q2847" s="550"/>
      <c r="R2847" s="862"/>
      <c r="S2847" s="862"/>
    </row>
    <row r="2848" spans="1:19" s="3" customFormat="1" ht="41.4" hidden="1" outlineLevel="1">
      <c r="A2848" s="30" t="s">
        <v>5608</v>
      </c>
      <c r="B2848" s="460" t="s">
        <v>1739</v>
      </c>
      <c r="C2848" s="370" t="s">
        <v>1031</v>
      </c>
      <c r="D2848" s="32" t="s">
        <v>1112</v>
      </c>
      <c r="E2848" s="32" t="s">
        <v>1113</v>
      </c>
      <c r="F2848" s="32"/>
      <c r="G2848" s="32" t="s">
        <v>16</v>
      </c>
      <c r="H2848" s="599">
        <v>3</v>
      </c>
      <c r="I2848" s="426">
        <v>5247348.75</v>
      </c>
      <c r="J2848" s="369">
        <f t="shared" si="355"/>
        <v>15742046.25</v>
      </c>
      <c r="K2848" s="680">
        <v>33900</v>
      </c>
      <c r="L2848" s="369">
        <f t="shared" si="356"/>
        <v>101700</v>
      </c>
      <c r="M2848" s="369">
        <f t="shared" si="357"/>
        <v>5281248.75</v>
      </c>
      <c r="N2848" s="369">
        <f t="shared" si="358"/>
        <v>15843746.25</v>
      </c>
      <c r="O2848" s="113" t="s">
        <v>5549</v>
      </c>
      <c r="P2848" s="514"/>
      <c r="Q2848" s="550"/>
      <c r="R2848" s="862"/>
      <c r="S2848" s="862"/>
    </row>
    <row r="2849" spans="1:19" s="3" customFormat="1" ht="27.6" hidden="1" outlineLevel="1">
      <c r="A2849" s="30" t="s">
        <v>5609</v>
      </c>
      <c r="B2849" s="31" t="s">
        <v>1739</v>
      </c>
      <c r="C2849" s="370" t="s">
        <v>1057</v>
      </c>
      <c r="D2849" s="32"/>
      <c r="E2849" s="32" t="s">
        <v>1135</v>
      </c>
      <c r="F2849" s="32"/>
      <c r="G2849" s="32" t="s">
        <v>16</v>
      </c>
      <c r="H2849" s="599">
        <v>5</v>
      </c>
      <c r="I2849" s="426">
        <v>10972.5</v>
      </c>
      <c r="J2849" s="369">
        <f t="shared" si="355"/>
        <v>54862.5</v>
      </c>
      <c r="K2849" s="680">
        <v>2084.7750000000001</v>
      </c>
      <c r="L2849" s="369">
        <f t="shared" si="356"/>
        <v>10423.875</v>
      </c>
      <c r="M2849" s="369">
        <f t="shared" si="357"/>
        <v>13057.275</v>
      </c>
      <c r="N2849" s="369">
        <f t="shared" si="358"/>
        <v>65286.375</v>
      </c>
      <c r="O2849" s="113" t="s">
        <v>5549</v>
      </c>
      <c r="P2849" s="514"/>
      <c r="Q2849" s="550"/>
      <c r="R2849" s="862"/>
      <c r="S2849" s="862"/>
    </row>
    <row r="2850" spans="1:19" s="3" customFormat="1" ht="41.4" hidden="1" outlineLevel="1">
      <c r="A2850" s="30" t="s">
        <v>5610</v>
      </c>
      <c r="B2850" s="31" t="s">
        <v>1739</v>
      </c>
      <c r="C2850" s="367" t="s">
        <v>1016</v>
      </c>
      <c r="D2850" s="464" t="s">
        <v>1098</v>
      </c>
      <c r="E2850" s="375" t="s">
        <v>1099</v>
      </c>
      <c r="F2850" s="464"/>
      <c r="G2850" s="464" t="s">
        <v>29</v>
      </c>
      <c r="H2850" s="375">
        <v>8</v>
      </c>
      <c r="I2850" s="672">
        <v>6426</v>
      </c>
      <c r="J2850" s="369">
        <f t="shared" si="355"/>
        <v>51408</v>
      </c>
      <c r="K2850" s="666">
        <v>963</v>
      </c>
      <c r="L2850" s="369">
        <f t="shared" si="356"/>
        <v>7704</v>
      </c>
      <c r="M2850" s="465">
        <f t="shared" si="357"/>
        <v>7389</v>
      </c>
      <c r="N2850" s="465">
        <f t="shared" si="358"/>
        <v>59112</v>
      </c>
      <c r="O2850" s="461" t="s">
        <v>5549</v>
      </c>
      <c r="P2850" s="514"/>
      <c r="Q2850" s="550"/>
      <c r="R2850" s="862"/>
      <c r="S2850" s="862"/>
    </row>
    <row r="2851" spans="1:19" s="3" customFormat="1" ht="41.4" hidden="1" outlineLevel="1">
      <c r="A2851" s="30" t="s">
        <v>5611</v>
      </c>
      <c r="B2851" s="31" t="s">
        <v>1739</v>
      </c>
      <c r="C2851" s="367" t="s">
        <v>1017</v>
      </c>
      <c r="D2851" s="464" t="s">
        <v>1100</v>
      </c>
      <c r="E2851" s="375" t="s">
        <v>1071</v>
      </c>
      <c r="F2851" s="464"/>
      <c r="G2851" s="464" t="s">
        <v>29</v>
      </c>
      <c r="H2851" s="375">
        <v>4</v>
      </c>
      <c r="I2851" s="672">
        <v>118999.99999999999</v>
      </c>
      <c r="J2851" s="369">
        <f t="shared" si="355"/>
        <v>475999.99999999994</v>
      </c>
      <c r="K2851" s="666">
        <v>17850</v>
      </c>
      <c r="L2851" s="369">
        <f t="shared" si="356"/>
        <v>71400</v>
      </c>
      <c r="M2851" s="465">
        <f t="shared" si="357"/>
        <v>136850</v>
      </c>
      <c r="N2851" s="465">
        <f t="shared" si="358"/>
        <v>547400</v>
      </c>
      <c r="O2851" s="461" t="s">
        <v>5549</v>
      </c>
      <c r="P2851" s="514"/>
      <c r="Q2851" s="550"/>
      <c r="R2851" s="862"/>
      <c r="S2851" s="862"/>
    </row>
    <row r="2852" spans="1:19" s="3" customFormat="1" ht="27.6" hidden="1" outlineLevel="1">
      <c r="A2852" s="30" t="s">
        <v>5612</v>
      </c>
      <c r="B2852" s="31" t="s">
        <v>1739</v>
      </c>
      <c r="C2852" s="370" t="s">
        <v>1026</v>
      </c>
      <c r="D2852" s="32" t="s">
        <v>1107</v>
      </c>
      <c r="E2852" s="32" t="s">
        <v>1108</v>
      </c>
      <c r="F2852" s="32"/>
      <c r="G2852" s="32" t="s">
        <v>16</v>
      </c>
      <c r="H2852" s="599">
        <v>4</v>
      </c>
      <c r="I2852" s="426">
        <v>2105833.3333333335</v>
      </c>
      <c r="J2852" s="369">
        <f t="shared" si="355"/>
        <v>8423333.333333334</v>
      </c>
      <c r="K2852" s="680">
        <v>25300</v>
      </c>
      <c r="L2852" s="369">
        <f t="shared" si="356"/>
        <v>101200</v>
      </c>
      <c r="M2852" s="369">
        <f t="shared" si="357"/>
        <v>2131133.3333333335</v>
      </c>
      <c r="N2852" s="369">
        <f t="shared" si="358"/>
        <v>8524533.333333334</v>
      </c>
      <c r="O2852" s="113" t="s">
        <v>5549</v>
      </c>
      <c r="P2852" s="514"/>
      <c r="Q2852" s="550"/>
      <c r="R2852" s="862"/>
      <c r="S2852" s="862"/>
    </row>
    <row r="2853" spans="1:19" s="3" customFormat="1" ht="41.4" hidden="1" outlineLevel="1">
      <c r="A2853" s="30" t="s">
        <v>5613</v>
      </c>
      <c r="B2853" s="460" t="s">
        <v>1739</v>
      </c>
      <c r="C2853" s="370" t="s">
        <v>2509</v>
      </c>
      <c r="D2853" s="32" t="s">
        <v>2510</v>
      </c>
      <c r="E2853" s="32" t="s">
        <v>1108</v>
      </c>
      <c r="F2853" s="32"/>
      <c r="G2853" s="32" t="s">
        <v>16</v>
      </c>
      <c r="H2853" s="599">
        <v>4</v>
      </c>
      <c r="I2853" s="426">
        <v>1345833.3333333333</v>
      </c>
      <c r="J2853" s="369">
        <f t="shared" si="355"/>
        <v>5383333.333333333</v>
      </c>
      <c r="K2853" s="680">
        <v>5570</v>
      </c>
      <c r="L2853" s="369">
        <f t="shared" si="356"/>
        <v>22280</v>
      </c>
      <c r="M2853" s="369">
        <f t="shared" si="357"/>
        <v>1351403.3333333333</v>
      </c>
      <c r="N2853" s="369">
        <f t="shared" si="358"/>
        <v>5405613.333333333</v>
      </c>
      <c r="O2853" s="113" t="s">
        <v>5549</v>
      </c>
      <c r="P2853" s="514"/>
      <c r="Q2853" s="550"/>
      <c r="R2853" s="862"/>
      <c r="S2853" s="862"/>
    </row>
    <row r="2854" spans="1:19" s="3" customFormat="1" hidden="1" outlineLevel="1">
      <c r="A2854" s="290" t="s">
        <v>5614</v>
      </c>
      <c r="B2854" s="291" t="s">
        <v>1739</v>
      </c>
      <c r="C2854" s="373" t="s">
        <v>5598</v>
      </c>
      <c r="D2854" s="192"/>
      <c r="E2854" s="192"/>
      <c r="F2854" s="192"/>
      <c r="G2854" s="192"/>
      <c r="H2854" s="457"/>
      <c r="I2854" s="492"/>
      <c r="J2854" s="369">
        <f t="shared" si="355"/>
        <v>0</v>
      </c>
      <c r="K2854" s="492"/>
      <c r="L2854" s="369">
        <f t="shared" si="356"/>
        <v>0</v>
      </c>
      <c r="M2854" s="493"/>
      <c r="N2854" s="493"/>
      <c r="O2854" s="459"/>
      <c r="P2854" s="514"/>
      <c r="Q2854" s="550"/>
      <c r="R2854" s="862"/>
      <c r="S2854" s="862"/>
    </row>
    <row r="2855" spans="1:19" s="3" customFormat="1" hidden="1" outlineLevel="1">
      <c r="A2855" s="290"/>
      <c r="B2855" s="291" t="s">
        <v>1739</v>
      </c>
      <c r="C2855" s="373" t="s">
        <v>5744</v>
      </c>
      <c r="D2855" s="192"/>
      <c r="E2855" s="192"/>
      <c r="F2855" s="192"/>
      <c r="G2855" s="192"/>
      <c r="H2855" s="457"/>
      <c r="I2855" s="492"/>
      <c r="J2855" s="369">
        <f t="shared" si="355"/>
        <v>0</v>
      </c>
      <c r="K2855" s="492"/>
      <c r="L2855" s="369">
        <f t="shared" si="356"/>
        <v>0</v>
      </c>
      <c r="M2855" s="493"/>
      <c r="N2855" s="493"/>
      <c r="O2855" s="459"/>
      <c r="P2855" s="514"/>
      <c r="Q2855" s="550"/>
      <c r="R2855" s="862"/>
      <c r="S2855" s="862"/>
    </row>
    <row r="2856" spans="1:19" s="3" customFormat="1" hidden="1" outlineLevel="1">
      <c r="A2856" s="30" t="s">
        <v>5615</v>
      </c>
      <c r="B2856" s="31" t="s">
        <v>1739</v>
      </c>
      <c r="C2856" s="370" t="s">
        <v>1046</v>
      </c>
      <c r="D2856" s="32"/>
      <c r="E2856" s="32" t="s">
        <v>1071</v>
      </c>
      <c r="F2856" s="32"/>
      <c r="G2856" s="32" t="s">
        <v>16</v>
      </c>
      <c r="H2856" s="599">
        <v>91</v>
      </c>
      <c r="I2856" s="426">
        <v>9088.3333333333339</v>
      </c>
      <c r="J2856" s="369">
        <f t="shared" si="355"/>
        <v>827038.33333333337</v>
      </c>
      <c r="K2856" s="426">
        <v>1090.6000000000001</v>
      </c>
      <c r="L2856" s="369">
        <f t="shared" si="356"/>
        <v>99244.6</v>
      </c>
      <c r="M2856" s="369">
        <f t="shared" ref="M2856:M2861" si="359">I2856+K2856</f>
        <v>10178.933333333334</v>
      </c>
      <c r="N2856" s="369">
        <f t="shared" ref="N2856:N2861" si="360">H2856*M2856</f>
        <v>926282.93333333347</v>
      </c>
      <c r="O2856" s="113" t="s">
        <v>5560</v>
      </c>
      <c r="P2856" s="514"/>
      <c r="Q2856" s="550"/>
      <c r="R2856" s="862"/>
      <c r="S2856" s="862"/>
    </row>
    <row r="2857" spans="1:19" s="3" customFormat="1" hidden="1" outlineLevel="1">
      <c r="A2857" s="30" t="s">
        <v>5616</v>
      </c>
      <c r="B2857" s="31" t="s">
        <v>1739</v>
      </c>
      <c r="C2857" s="370" t="s">
        <v>1050</v>
      </c>
      <c r="D2857" s="32" t="s">
        <v>1130</v>
      </c>
      <c r="E2857" s="32" t="s">
        <v>1071</v>
      </c>
      <c r="F2857" s="32"/>
      <c r="G2857" s="32" t="s">
        <v>16</v>
      </c>
      <c r="H2857" s="599">
        <v>22</v>
      </c>
      <c r="I2857" s="426">
        <v>17689</v>
      </c>
      <c r="J2857" s="369">
        <f t="shared" si="355"/>
        <v>389158</v>
      </c>
      <c r="K2857" s="426">
        <v>2122.6799999999998</v>
      </c>
      <c r="L2857" s="369">
        <f t="shared" si="356"/>
        <v>46698.96</v>
      </c>
      <c r="M2857" s="369">
        <f t="shared" si="359"/>
        <v>19811.68</v>
      </c>
      <c r="N2857" s="369">
        <f t="shared" si="360"/>
        <v>435856.96</v>
      </c>
      <c r="O2857" s="113" t="s">
        <v>5560</v>
      </c>
      <c r="P2857" s="514"/>
      <c r="Q2857" s="550"/>
      <c r="R2857" s="862"/>
      <c r="S2857" s="862"/>
    </row>
    <row r="2858" spans="1:19" s="3" customFormat="1" ht="41.4" hidden="1" outlineLevel="1">
      <c r="A2858" s="30" t="s">
        <v>5617</v>
      </c>
      <c r="B2858" s="31" t="s">
        <v>1739</v>
      </c>
      <c r="C2858" s="370" t="s">
        <v>1069</v>
      </c>
      <c r="D2858" s="32" t="s">
        <v>1144</v>
      </c>
      <c r="E2858" s="32" t="s">
        <v>1075</v>
      </c>
      <c r="F2858" s="32"/>
      <c r="G2858" s="32" t="s">
        <v>16</v>
      </c>
      <c r="H2858" s="599">
        <v>2</v>
      </c>
      <c r="I2858" s="426">
        <v>365897.5529142858</v>
      </c>
      <c r="J2858" s="369">
        <f t="shared" si="355"/>
        <v>731795.1058285716</v>
      </c>
      <c r="K2858" s="426">
        <v>43907.706349714295</v>
      </c>
      <c r="L2858" s="369">
        <f t="shared" si="356"/>
        <v>87815.412699428591</v>
      </c>
      <c r="M2858" s="369">
        <f t="shared" si="359"/>
        <v>409805.25926400011</v>
      </c>
      <c r="N2858" s="369">
        <f t="shared" si="360"/>
        <v>819610.51852800022</v>
      </c>
      <c r="O2858" s="113" t="s">
        <v>5560</v>
      </c>
      <c r="P2858" s="514"/>
      <c r="Q2858" s="550"/>
      <c r="R2858" s="862"/>
      <c r="S2858" s="862"/>
    </row>
    <row r="2859" spans="1:19" s="3" customFormat="1" ht="27.6" hidden="1" outlineLevel="1">
      <c r="A2859" s="30" t="s">
        <v>5618</v>
      </c>
      <c r="B2859" s="460" t="s">
        <v>1739</v>
      </c>
      <c r="C2859" s="370" t="s">
        <v>1028</v>
      </c>
      <c r="D2859" s="32"/>
      <c r="E2859" s="32" t="s">
        <v>1071</v>
      </c>
      <c r="F2859" s="32"/>
      <c r="G2859" s="32" t="s">
        <v>16</v>
      </c>
      <c r="H2859" s="599">
        <v>3</v>
      </c>
      <c r="I2859" s="426">
        <v>39456.666666666664</v>
      </c>
      <c r="J2859" s="369">
        <f t="shared" si="355"/>
        <v>118370</v>
      </c>
      <c r="K2859" s="426">
        <v>4734.7999999999993</v>
      </c>
      <c r="L2859" s="369">
        <f t="shared" si="356"/>
        <v>14204.399999999998</v>
      </c>
      <c r="M2859" s="369">
        <f t="shared" si="359"/>
        <v>44191.46666666666</v>
      </c>
      <c r="N2859" s="369">
        <f t="shared" si="360"/>
        <v>132574.39999999997</v>
      </c>
      <c r="O2859" s="113" t="s">
        <v>5555</v>
      </c>
      <c r="P2859" s="514"/>
      <c r="Q2859" s="550"/>
      <c r="R2859" s="862"/>
      <c r="S2859" s="862"/>
    </row>
    <row r="2860" spans="1:19" s="3" customFormat="1" hidden="1" outlineLevel="1">
      <c r="A2860" s="30" t="s">
        <v>5699</v>
      </c>
      <c r="B2860" s="31" t="s">
        <v>1739</v>
      </c>
      <c r="C2860" s="370" t="s">
        <v>1046</v>
      </c>
      <c r="D2860" s="32"/>
      <c r="E2860" s="32" t="s">
        <v>1071</v>
      </c>
      <c r="F2860" s="32"/>
      <c r="G2860" s="32" t="s">
        <v>16</v>
      </c>
      <c r="H2860" s="599">
        <v>3</v>
      </c>
      <c r="I2860" s="426">
        <v>9088.3333333333339</v>
      </c>
      <c r="J2860" s="369">
        <f t="shared" si="355"/>
        <v>27265</v>
      </c>
      <c r="K2860" s="426">
        <v>1726.7833333333335</v>
      </c>
      <c r="L2860" s="369">
        <f t="shared" si="356"/>
        <v>5180.3500000000004</v>
      </c>
      <c r="M2860" s="369">
        <f t="shared" si="359"/>
        <v>10815.116666666667</v>
      </c>
      <c r="N2860" s="369">
        <f t="shared" si="360"/>
        <v>32445.35</v>
      </c>
      <c r="O2860" s="461" t="s">
        <v>5551</v>
      </c>
      <c r="P2860" s="514"/>
      <c r="Q2860" s="550"/>
      <c r="R2860" s="862"/>
      <c r="S2860" s="862"/>
    </row>
    <row r="2861" spans="1:19" s="3" customFormat="1" hidden="1" outlineLevel="1">
      <c r="A2861" s="30" t="s">
        <v>5700</v>
      </c>
      <c r="B2861" s="31" t="s">
        <v>1739</v>
      </c>
      <c r="C2861" s="370" t="s">
        <v>1050</v>
      </c>
      <c r="D2861" s="32" t="s">
        <v>1130</v>
      </c>
      <c r="E2861" s="32" t="s">
        <v>1071</v>
      </c>
      <c r="F2861" s="32"/>
      <c r="G2861" s="32" t="s">
        <v>16</v>
      </c>
      <c r="H2861" s="599">
        <v>1</v>
      </c>
      <c r="I2861" s="426">
        <v>17689</v>
      </c>
      <c r="J2861" s="369">
        <f t="shared" si="355"/>
        <v>17689</v>
      </c>
      <c r="K2861" s="426">
        <v>3360.91</v>
      </c>
      <c r="L2861" s="369">
        <f t="shared" si="356"/>
        <v>3360.91</v>
      </c>
      <c r="M2861" s="369">
        <f t="shared" si="359"/>
        <v>21049.91</v>
      </c>
      <c r="N2861" s="369">
        <f t="shared" si="360"/>
        <v>21049.91</v>
      </c>
      <c r="O2861" s="461" t="s">
        <v>5560</v>
      </c>
      <c r="P2861" s="514"/>
      <c r="Q2861" s="550"/>
      <c r="R2861" s="862"/>
      <c r="S2861" s="862"/>
    </row>
    <row r="2862" spans="1:19" s="3" customFormat="1" hidden="1" outlineLevel="1">
      <c r="A2862" s="290"/>
      <c r="B2862" s="291" t="s">
        <v>1739</v>
      </c>
      <c r="C2862" s="373" t="s">
        <v>5745</v>
      </c>
      <c r="D2862" s="192"/>
      <c r="E2862" s="192"/>
      <c r="F2862" s="192"/>
      <c r="G2862" s="192"/>
      <c r="H2862" s="457"/>
      <c r="I2862" s="492"/>
      <c r="J2862" s="369">
        <f t="shared" si="355"/>
        <v>0</v>
      </c>
      <c r="K2862" s="492"/>
      <c r="L2862" s="369">
        <f t="shared" si="356"/>
        <v>0</v>
      </c>
      <c r="M2862" s="493"/>
      <c r="N2862" s="493"/>
      <c r="O2862" s="459"/>
      <c r="P2862" s="514"/>
      <c r="Q2862" s="550"/>
      <c r="R2862" s="862"/>
      <c r="S2862" s="862"/>
    </row>
    <row r="2863" spans="1:19" s="3" customFormat="1" hidden="1" outlineLevel="1">
      <c r="A2863" s="30" t="s">
        <v>5619</v>
      </c>
      <c r="B2863" s="31" t="s">
        <v>1739</v>
      </c>
      <c r="C2863" s="370" t="s">
        <v>1047</v>
      </c>
      <c r="D2863" s="32" t="s">
        <v>1127</v>
      </c>
      <c r="E2863" s="32" t="s">
        <v>1128</v>
      </c>
      <c r="F2863" s="32"/>
      <c r="G2863" s="32" t="s">
        <v>16</v>
      </c>
      <c r="H2863" s="599">
        <v>2</v>
      </c>
      <c r="I2863" s="426">
        <v>38791.666666666664</v>
      </c>
      <c r="J2863" s="369">
        <f t="shared" si="355"/>
        <v>77583.333333333328</v>
      </c>
      <c r="K2863" s="426">
        <v>4654.9999999999991</v>
      </c>
      <c r="L2863" s="369">
        <f t="shared" si="356"/>
        <v>9309.9999999999982</v>
      </c>
      <c r="M2863" s="369">
        <f>I2863+K2863</f>
        <v>43446.666666666664</v>
      </c>
      <c r="N2863" s="369">
        <f>H2863*M2863</f>
        <v>86893.333333333328</v>
      </c>
      <c r="O2863" s="113" t="s">
        <v>5561</v>
      </c>
      <c r="P2863" s="514"/>
      <c r="Q2863" s="550"/>
      <c r="R2863" s="862"/>
      <c r="S2863" s="862"/>
    </row>
    <row r="2864" spans="1:19" s="3" customFormat="1" hidden="1" outlineLevel="1">
      <c r="A2864" s="30" t="s">
        <v>5620</v>
      </c>
      <c r="B2864" s="31" t="s">
        <v>1739</v>
      </c>
      <c r="C2864" s="370" t="s">
        <v>1049</v>
      </c>
      <c r="D2864" s="32">
        <v>1500</v>
      </c>
      <c r="E2864" s="32" t="s">
        <v>1071</v>
      </c>
      <c r="F2864" s="32"/>
      <c r="G2864" s="32" t="s">
        <v>16</v>
      </c>
      <c r="H2864" s="599">
        <v>1</v>
      </c>
      <c r="I2864" s="426">
        <v>31698.333333333336</v>
      </c>
      <c r="J2864" s="369">
        <f t="shared" si="355"/>
        <v>31698.333333333336</v>
      </c>
      <c r="K2864" s="426">
        <v>3803.8</v>
      </c>
      <c r="L2864" s="369">
        <f t="shared" si="356"/>
        <v>3803.8</v>
      </c>
      <c r="M2864" s="369">
        <f>I2864+K2864</f>
        <v>35502.133333333339</v>
      </c>
      <c r="N2864" s="369">
        <f>H2864*M2864</f>
        <v>35502.133333333339</v>
      </c>
      <c r="O2864" s="113" t="s">
        <v>5561</v>
      </c>
      <c r="P2864" s="514"/>
      <c r="Q2864" s="550"/>
      <c r="R2864" s="862"/>
      <c r="S2864" s="862"/>
    </row>
    <row r="2865" spans="1:19" s="3" customFormat="1" hidden="1" outlineLevel="1">
      <c r="A2865" s="290"/>
      <c r="B2865" s="291" t="s">
        <v>1739</v>
      </c>
      <c r="C2865" s="373" t="s">
        <v>5564</v>
      </c>
      <c r="D2865" s="192"/>
      <c r="E2865" s="192"/>
      <c r="F2865" s="192"/>
      <c r="G2865" s="192"/>
      <c r="H2865" s="457"/>
      <c r="I2865" s="492"/>
      <c r="J2865" s="369">
        <f t="shared" si="355"/>
        <v>0</v>
      </c>
      <c r="K2865" s="492"/>
      <c r="L2865" s="369">
        <f t="shared" si="356"/>
        <v>0</v>
      </c>
      <c r="M2865" s="493"/>
      <c r="N2865" s="493"/>
      <c r="O2865" s="459"/>
      <c r="P2865" s="514"/>
      <c r="Q2865" s="550"/>
      <c r="R2865" s="862"/>
      <c r="S2865" s="862"/>
    </row>
    <row r="2866" spans="1:19" s="3" customFormat="1" ht="27.6" hidden="1" outlineLevel="1">
      <c r="A2866" s="30" t="s">
        <v>5621</v>
      </c>
      <c r="B2866" s="31" t="s">
        <v>1739</v>
      </c>
      <c r="C2866" s="370" t="s">
        <v>1033</v>
      </c>
      <c r="D2866" s="32" t="s">
        <v>1115</v>
      </c>
      <c r="E2866" s="32" t="s">
        <v>1116</v>
      </c>
      <c r="F2866" s="32"/>
      <c r="G2866" s="32" t="s">
        <v>16</v>
      </c>
      <c r="H2866" s="599">
        <v>5</v>
      </c>
      <c r="I2866" s="426">
        <v>37328.666666666664</v>
      </c>
      <c r="J2866" s="369">
        <f t="shared" si="355"/>
        <v>186643.33333333331</v>
      </c>
      <c r="K2866" s="426">
        <v>4479.4399999999996</v>
      </c>
      <c r="L2866" s="369">
        <f t="shared" si="356"/>
        <v>22397.199999999997</v>
      </c>
      <c r="M2866" s="369">
        <f t="shared" ref="M2866:M2871" si="361">I2866+K2866</f>
        <v>41808.106666666667</v>
      </c>
      <c r="N2866" s="369">
        <f t="shared" ref="N2866:N2871" si="362">H2866*M2866</f>
        <v>209040.53333333333</v>
      </c>
      <c r="O2866" s="113" t="s">
        <v>5564</v>
      </c>
      <c r="P2866" s="514"/>
      <c r="Q2866" s="550"/>
      <c r="R2866" s="862"/>
      <c r="S2866" s="862"/>
    </row>
    <row r="2867" spans="1:19" s="3" customFormat="1" ht="27.6" hidden="1" outlineLevel="1">
      <c r="A2867" s="30" t="s">
        <v>5622</v>
      </c>
      <c r="B2867" s="31" t="s">
        <v>1739</v>
      </c>
      <c r="C2867" s="370" t="s">
        <v>1034</v>
      </c>
      <c r="D2867" s="32" t="s">
        <v>1117</v>
      </c>
      <c r="E2867" s="32" t="s">
        <v>1116</v>
      </c>
      <c r="F2867" s="32"/>
      <c r="G2867" s="32" t="s">
        <v>16</v>
      </c>
      <c r="H2867" s="599">
        <v>10</v>
      </c>
      <c r="I2867" s="426">
        <v>33366.375</v>
      </c>
      <c r="J2867" s="369">
        <f t="shared" si="355"/>
        <v>333663.75</v>
      </c>
      <c r="K2867" s="426">
        <v>4003.9649999999997</v>
      </c>
      <c r="L2867" s="369">
        <f t="shared" si="356"/>
        <v>40039.649999999994</v>
      </c>
      <c r="M2867" s="369">
        <f t="shared" si="361"/>
        <v>37370.339999999997</v>
      </c>
      <c r="N2867" s="369">
        <f t="shared" si="362"/>
        <v>373703.39999999997</v>
      </c>
      <c r="O2867" s="113" t="s">
        <v>5564</v>
      </c>
      <c r="P2867" s="514"/>
      <c r="Q2867" s="550"/>
      <c r="R2867" s="862"/>
      <c r="S2867" s="862"/>
    </row>
    <row r="2868" spans="1:19" s="3" customFormat="1" ht="27.6" hidden="1" outlineLevel="1">
      <c r="A2868" s="30" t="s">
        <v>5623</v>
      </c>
      <c r="B2868" s="31" t="s">
        <v>1739</v>
      </c>
      <c r="C2868" s="370" t="s">
        <v>1035</v>
      </c>
      <c r="D2868" s="32" t="s">
        <v>1118</v>
      </c>
      <c r="E2868" s="32" t="s">
        <v>1116</v>
      </c>
      <c r="F2868" s="32"/>
      <c r="G2868" s="32" t="s">
        <v>16</v>
      </c>
      <c r="H2868" s="599">
        <v>53</v>
      </c>
      <c r="I2868" s="426">
        <v>29991.5</v>
      </c>
      <c r="J2868" s="369">
        <f t="shared" si="355"/>
        <v>1589549.5</v>
      </c>
      <c r="K2868" s="426">
        <v>3598.98</v>
      </c>
      <c r="L2868" s="369">
        <f t="shared" si="356"/>
        <v>190745.94</v>
      </c>
      <c r="M2868" s="369">
        <f t="shared" si="361"/>
        <v>33590.480000000003</v>
      </c>
      <c r="N2868" s="369">
        <f t="shared" si="362"/>
        <v>1780295.4400000002</v>
      </c>
      <c r="O2868" s="113" t="s">
        <v>5564</v>
      </c>
      <c r="P2868" s="514"/>
      <c r="Q2868" s="550"/>
      <c r="R2868" s="862"/>
      <c r="S2868" s="862"/>
    </row>
    <row r="2869" spans="1:19" s="3" customFormat="1" ht="27.6" hidden="1" outlineLevel="1">
      <c r="A2869" s="30" t="s">
        <v>5624</v>
      </c>
      <c r="B2869" s="460" t="s">
        <v>1739</v>
      </c>
      <c r="C2869" s="370" t="s">
        <v>1033</v>
      </c>
      <c r="D2869" s="32" t="s">
        <v>1115</v>
      </c>
      <c r="E2869" s="32" t="s">
        <v>1116</v>
      </c>
      <c r="F2869" s="32"/>
      <c r="G2869" s="32" t="s">
        <v>16</v>
      </c>
      <c r="H2869" s="599">
        <v>12</v>
      </c>
      <c r="I2869" s="426">
        <v>37328.666666666664</v>
      </c>
      <c r="J2869" s="369">
        <f t="shared" si="355"/>
        <v>447944</v>
      </c>
      <c r="K2869" s="426">
        <v>4479.4399999999996</v>
      </c>
      <c r="L2869" s="369">
        <f t="shared" si="356"/>
        <v>53753.279999999999</v>
      </c>
      <c r="M2869" s="369">
        <f t="shared" si="361"/>
        <v>41808.106666666667</v>
      </c>
      <c r="N2869" s="369">
        <f t="shared" si="362"/>
        <v>501697.28000000003</v>
      </c>
      <c r="O2869" s="113" t="s">
        <v>5564</v>
      </c>
      <c r="P2869" s="514"/>
      <c r="Q2869" s="550"/>
      <c r="R2869" s="862"/>
      <c r="S2869" s="862"/>
    </row>
    <row r="2870" spans="1:19" s="3" customFormat="1" ht="27.6" hidden="1" outlineLevel="1">
      <c r="A2870" s="30" t="s">
        <v>5625</v>
      </c>
      <c r="B2870" s="460" t="s">
        <v>1739</v>
      </c>
      <c r="C2870" s="370" t="s">
        <v>1034</v>
      </c>
      <c r="D2870" s="32" t="s">
        <v>1117</v>
      </c>
      <c r="E2870" s="32" t="s">
        <v>1116</v>
      </c>
      <c r="F2870" s="32"/>
      <c r="G2870" s="32" t="s">
        <v>16</v>
      </c>
      <c r="H2870" s="599">
        <v>41</v>
      </c>
      <c r="I2870" s="426">
        <v>33366.375</v>
      </c>
      <c r="J2870" s="369">
        <f t="shared" si="355"/>
        <v>1368021.375</v>
      </c>
      <c r="K2870" s="426">
        <v>4003.9649999999997</v>
      </c>
      <c r="L2870" s="369">
        <f t="shared" si="356"/>
        <v>164162.56499999997</v>
      </c>
      <c r="M2870" s="369">
        <f t="shared" si="361"/>
        <v>37370.339999999997</v>
      </c>
      <c r="N2870" s="369">
        <f t="shared" si="362"/>
        <v>1532183.94</v>
      </c>
      <c r="O2870" s="113" t="s">
        <v>5564</v>
      </c>
      <c r="P2870" s="514"/>
      <c r="Q2870" s="550"/>
      <c r="R2870" s="862"/>
      <c r="S2870" s="862"/>
    </row>
    <row r="2871" spans="1:19" s="3" customFormat="1" ht="27.6" hidden="1" outlineLevel="1">
      <c r="A2871" s="30" t="s">
        <v>5626</v>
      </c>
      <c r="B2871" s="460" t="s">
        <v>1739</v>
      </c>
      <c r="C2871" s="370" t="s">
        <v>1035</v>
      </c>
      <c r="D2871" s="32" t="s">
        <v>1118</v>
      </c>
      <c r="E2871" s="32" t="s">
        <v>1116</v>
      </c>
      <c r="F2871" s="32"/>
      <c r="G2871" s="32" t="s">
        <v>16</v>
      </c>
      <c r="H2871" s="599">
        <v>88</v>
      </c>
      <c r="I2871" s="426">
        <v>29991.5</v>
      </c>
      <c r="J2871" s="369">
        <f t="shared" si="355"/>
        <v>2639252</v>
      </c>
      <c r="K2871" s="426">
        <v>3598.98</v>
      </c>
      <c r="L2871" s="369">
        <f t="shared" si="356"/>
        <v>316710.24</v>
      </c>
      <c r="M2871" s="369">
        <f t="shared" si="361"/>
        <v>33590.480000000003</v>
      </c>
      <c r="N2871" s="369">
        <f t="shared" si="362"/>
        <v>2955962.24</v>
      </c>
      <c r="O2871" s="113" t="s">
        <v>5564</v>
      </c>
      <c r="P2871" s="514"/>
      <c r="Q2871" s="550"/>
      <c r="R2871" s="862"/>
      <c r="S2871" s="862"/>
    </row>
    <row r="2872" spans="1:19" s="3" customFormat="1" hidden="1" outlineLevel="1">
      <c r="A2872" s="290"/>
      <c r="B2872" s="291" t="s">
        <v>1739</v>
      </c>
      <c r="C2872" s="373" t="s">
        <v>5746</v>
      </c>
      <c r="D2872" s="192"/>
      <c r="E2872" s="192"/>
      <c r="F2872" s="192"/>
      <c r="G2872" s="192"/>
      <c r="H2872" s="457"/>
      <c r="I2872" s="492"/>
      <c r="J2872" s="369">
        <f t="shared" si="355"/>
        <v>0</v>
      </c>
      <c r="K2872" s="492"/>
      <c r="L2872" s="369">
        <f t="shared" si="356"/>
        <v>0</v>
      </c>
      <c r="M2872" s="493"/>
      <c r="N2872" s="493"/>
      <c r="O2872" s="459"/>
      <c r="P2872" s="514"/>
      <c r="Q2872" s="550"/>
      <c r="R2872" s="862"/>
      <c r="S2872" s="862"/>
    </row>
    <row r="2873" spans="1:19" s="3" customFormat="1" ht="27.6" hidden="1" outlineLevel="1">
      <c r="A2873" s="30" t="s">
        <v>5627</v>
      </c>
      <c r="B2873" s="31" t="s">
        <v>1739</v>
      </c>
      <c r="C2873" s="370" t="s">
        <v>1022</v>
      </c>
      <c r="D2873" s="32"/>
      <c r="E2873" s="32" t="s">
        <v>1075</v>
      </c>
      <c r="F2873" s="32"/>
      <c r="G2873" s="32" t="s">
        <v>16</v>
      </c>
      <c r="H2873" s="599">
        <v>9</v>
      </c>
      <c r="I2873" s="426">
        <v>90961.415416666656</v>
      </c>
      <c r="J2873" s="369">
        <f t="shared" si="355"/>
        <v>818652.7387499999</v>
      </c>
      <c r="K2873" s="426">
        <v>10915.369849999999</v>
      </c>
      <c r="L2873" s="369">
        <f t="shared" si="356"/>
        <v>98238.328649999996</v>
      </c>
      <c r="M2873" s="369">
        <f t="shared" ref="M2873:M2878" si="363">I2873+K2873</f>
        <v>101876.78526666666</v>
      </c>
      <c r="N2873" s="369">
        <f t="shared" ref="N2873:N2878" si="364">H2873*M2873</f>
        <v>916891.06739999994</v>
      </c>
      <c r="O2873" s="113" t="s">
        <v>5554</v>
      </c>
      <c r="P2873" s="514"/>
      <c r="Q2873" s="550"/>
      <c r="R2873" s="862"/>
      <c r="S2873" s="862"/>
    </row>
    <row r="2874" spans="1:19" s="3" customFormat="1" hidden="1" outlineLevel="1">
      <c r="A2874" s="30" t="s">
        <v>5628</v>
      </c>
      <c r="B2874" s="31" t="s">
        <v>1739</v>
      </c>
      <c r="C2874" s="370" t="s">
        <v>1023</v>
      </c>
      <c r="D2874" s="32"/>
      <c r="E2874" s="32" t="s">
        <v>1071</v>
      </c>
      <c r="F2874" s="32"/>
      <c r="G2874" s="32" t="s">
        <v>16</v>
      </c>
      <c r="H2874" s="599">
        <v>1</v>
      </c>
      <c r="I2874" s="426">
        <v>65945.833333333328</v>
      </c>
      <c r="J2874" s="369">
        <f t="shared" si="355"/>
        <v>65945.833333333328</v>
      </c>
      <c r="K2874" s="426">
        <v>7913.4999999999991</v>
      </c>
      <c r="L2874" s="369">
        <f t="shared" si="356"/>
        <v>7913.4999999999991</v>
      </c>
      <c r="M2874" s="369">
        <f t="shared" si="363"/>
        <v>73859.333333333328</v>
      </c>
      <c r="N2874" s="369">
        <f t="shared" si="364"/>
        <v>73859.333333333328</v>
      </c>
      <c r="O2874" s="113" t="s">
        <v>5554</v>
      </c>
      <c r="P2874" s="514"/>
      <c r="Q2874" s="550"/>
      <c r="R2874" s="862"/>
      <c r="S2874" s="862"/>
    </row>
    <row r="2875" spans="1:19" s="3" customFormat="1" hidden="1" outlineLevel="1">
      <c r="A2875" s="30" t="s">
        <v>5629</v>
      </c>
      <c r="B2875" s="31" t="s">
        <v>1739</v>
      </c>
      <c r="C2875" s="370" t="s">
        <v>1024</v>
      </c>
      <c r="D2875" s="32"/>
      <c r="E2875" s="32" t="s">
        <v>1071</v>
      </c>
      <c r="F2875" s="32"/>
      <c r="G2875" s="32" t="s">
        <v>16</v>
      </c>
      <c r="H2875" s="599">
        <v>2</v>
      </c>
      <c r="I2875" s="426">
        <v>79135</v>
      </c>
      <c r="J2875" s="369">
        <f t="shared" si="355"/>
        <v>158270</v>
      </c>
      <c r="K2875" s="426">
        <v>9496.1999999999989</v>
      </c>
      <c r="L2875" s="369">
        <f t="shared" si="356"/>
        <v>18992.399999999998</v>
      </c>
      <c r="M2875" s="369">
        <f t="shared" si="363"/>
        <v>88631.2</v>
      </c>
      <c r="N2875" s="369">
        <f t="shared" si="364"/>
        <v>177262.4</v>
      </c>
      <c r="O2875" s="113" t="s">
        <v>5554</v>
      </c>
      <c r="P2875" s="514"/>
      <c r="Q2875" s="550"/>
      <c r="R2875" s="862"/>
      <c r="S2875" s="862"/>
    </row>
    <row r="2876" spans="1:19" s="3" customFormat="1" hidden="1" outlineLevel="1">
      <c r="A2876" s="30" t="s">
        <v>5630</v>
      </c>
      <c r="B2876" s="31" t="s">
        <v>1739</v>
      </c>
      <c r="C2876" s="370" t="s">
        <v>1025</v>
      </c>
      <c r="D2876" s="32"/>
      <c r="E2876" s="32" t="s">
        <v>1071</v>
      </c>
      <c r="F2876" s="32"/>
      <c r="G2876" s="32" t="s">
        <v>16</v>
      </c>
      <c r="H2876" s="599">
        <v>1</v>
      </c>
      <c r="I2876" s="426">
        <v>94208.333333333314</v>
      </c>
      <c r="J2876" s="369">
        <f t="shared" si="355"/>
        <v>94208.333333333314</v>
      </c>
      <c r="K2876" s="426">
        <v>11304.999999999996</v>
      </c>
      <c r="L2876" s="369">
        <f t="shared" si="356"/>
        <v>11304.999999999996</v>
      </c>
      <c r="M2876" s="369">
        <f t="shared" si="363"/>
        <v>105513.33333333331</v>
      </c>
      <c r="N2876" s="369">
        <f t="shared" si="364"/>
        <v>105513.33333333331</v>
      </c>
      <c r="O2876" s="113" t="s">
        <v>5554</v>
      </c>
      <c r="P2876" s="514"/>
      <c r="Q2876" s="550"/>
      <c r="R2876" s="862"/>
      <c r="S2876" s="862"/>
    </row>
    <row r="2877" spans="1:19" s="3" customFormat="1" ht="27.6" hidden="1" outlineLevel="1">
      <c r="A2877" s="30" t="s">
        <v>5631</v>
      </c>
      <c r="B2877" s="31" t="s">
        <v>1739</v>
      </c>
      <c r="C2877" s="370" t="s">
        <v>1022</v>
      </c>
      <c r="D2877" s="32"/>
      <c r="E2877" s="32" t="s">
        <v>1075</v>
      </c>
      <c r="F2877" s="32"/>
      <c r="G2877" s="32" t="s">
        <v>16</v>
      </c>
      <c r="H2877" s="599">
        <v>1</v>
      </c>
      <c r="I2877" s="426">
        <v>90961.415416666656</v>
      </c>
      <c r="J2877" s="369">
        <f t="shared" si="355"/>
        <v>90961.415416666656</v>
      </c>
      <c r="K2877" s="426">
        <v>10915.369849999999</v>
      </c>
      <c r="L2877" s="369">
        <f t="shared" si="356"/>
        <v>10915.369849999999</v>
      </c>
      <c r="M2877" s="369">
        <f t="shared" si="363"/>
        <v>101876.78526666666</v>
      </c>
      <c r="N2877" s="369">
        <f t="shared" si="364"/>
        <v>101876.78526666666</v>
      </c>
      <c r="O2877" s="461" t="s">
        <v>5554</v>
      </c>
      <c r="P2877" s="514"/>
      <c r="Q2877" s="550"/>
      <c r="R2877" s="862"/>
      <c r="S2877" s="862"/>
    </row>
    <row r="2878" spans="1:19" s="3" customFormat="1" hidden="1" outlineLevel="1">
      <c r="A2878" s="30" t="s">
        <v>5632</v>
      </c>
      <c r="B2878" s="460" t="s">
        <v>1739</v>
      </c>
      <c r="C2878" s="370" t="s">
        <v>1032</v>
      </c>
      <c r="D2878" s="32" t="s">
        <v>1114</v>
      </c>
      <c r="E2878" s="32" t="s">
        <v>1071</v>
      </c>
      <c r="F2878" s="32"/>
      <c r="G2878" s="32" t="s">
        <v>16</v>
      </c>
      <c r="H2878" s="599">
        <v>3</v>
      </c>
      <c r="I2878" s="426">
        <v>27553.166666666668</v>
      </c>
      <c r="J2878" s="369">
        <f t="shared" si="355"/>
        <v>82659.5</v>
      </c>
      <c r="K2878" s="426">
        <v>3306.38</v>
      </c>
      <c r="L2878" s="369">
        <f t="shared" si="356"/>
        <v>9919.14</v>
      </c>
      <c r="M2878" s="369">
        <f t="shared" si="363"/>
        <v>30859.546666666669</v>
      </c>
      <c r="N2878" s="369">
        <f t="shared" si="364"/>
        <v>92578.640000000014</v>
      </c>
      <c r="O2878" s="113" t="s">
        <v>5556</v>
      </c>
      <c r="P2878" s="514"/>
      <c r="Q2878" s="550"/>
      <c r="R2878" s="862"/>
      <c r="S2878" s="862"/>
    </row>
    <row r="2879" spans="1:19" s="3" customFormat="1" hidden="1" outlineLevel="1">
      <c r="A2879" s="290"/>
      <c r="B2879" s="291" t="s">
        <v>1739</v>
      </c>
      <c r="C2879" s="373" t="s">
        <v>5747</v>
      </c>
      <c r="D2879" s="192"/>
      <c r="E2879" s="192"/>
      <c r="F2879" s="192"/>
      <c r="G2879" s="192"/>
      <c r="H2879" s="457"/>
      <c r="I2879" s="492"/>
      <c r="J2879" s="369">
        <f t="shared" si="355"/>
        <v>0</v>
      </c>
      <c r="K2879" s="492"/>
      <c r="L2879" s="369">
        <f t="shared" si="356"/>
        <v>0</v>
      </c>
      <c r="M2879" s="493"/>
      <c r="N2879" s="493"/>
      <c r="O2879" s="459"/>
      <c r="P2879" s="514"/>
      <c r="Q2879" s="550"/>
      <c r="R2879" s="862"/>
      <c r="S2879" s="862"/>
    </row>
    <row r="2880" spans="1:19" s="3" customFormat="1" hidden="1" outlineLevel="1">
      <c r="A2880" s="30" t="s">
        <v>5633</v>
      </c>
      <c r="B2880" s="31" t="s">
        <v>1739</v>
      </c>
      <c r="C2880" s="367" t="s">
        <v>1469</v>
      </c>
      <c r="D2880" s="464"/>
      <c r="E2880" s="375"/>
      <c r="F2880" s="464"/>
      <c r="G2880" s="464" t="s">
        <v>29</v>
      </c>
      <c r="H2880" s="375">
        <v>9</v>
      </c>
      <c r="I2880" s="672">
        <v>14741.999999999998</v>
      </c>
      <c r="J2880" s="369">
        <f t="shared" si="355"/>
        <v>132677.99999999997</v>
      </c>
      <c r="K2880" s="666">
        <v>1769.0399999999997</v>
      </c>
      <c r="L2880" s="369">
        <f t="shared" si="356"/>
        <v>15921.359999999997</v>
      </c>
      <c r="M2880" s="465">
        <f t="shared" ref="M2880:M2888" si="365">I2880+K2880</f>
        <v>16511.039999999997</v>
      </c>
      <c r="N2880" s="465">
        <f t="shared" ref="N2880:N2888" si="366">H2880*M2880</f>
        <v>148599.35999999999</v>
      </c>
      <c r="O2880" s="461" t="s">
        <v>5566</v>
      </c>
      <c r="P2880" s="514"/>
      <c r="Q2880" s="550"/>
      <c r="R2880" s="862"/>
      <c r="S2880" s="862"/>
    </row>
    <row r="2881" spans="1:19" s="3" customFormat="1" hidden="1" outlineLevel="1">
      <c r="A2881" s="30" t="s">
        <v>5634</v>
      </c>
      <c r="B2881" s="31" t="s">
        <v>1739</v>
      </c>
      <c r="C2881" s="367" t="s">
        <v>1470</v>
      </c>
      <c r="D2881" s="464" t="s">
        <v>1471</v>
      </c>
      <c r="E2881" s="375" t="s">
        <v>1071</v>
      </c>
      <c r="F2881" s="464"/>
      <c r="G2881" s="464" t="s">
        <v>29</v>
      </c>
      <c r="H2881" s="375">
        <v>8</v>
      </c>
      <c r="I2881" s="672">
        <v>10486</v>
      </c>
      <c r="J2881" s="369">
        <f t="shared" si="355"/>
        <v>83888</v>
      </c>
      <c r="K2881" s="666">
        <v>1258.32</v>
      </c>
      <c r="L2881" s="369">
        <f t="shared" si="356"/>
        <v>10066.56</v>
      </c>
      <c r="M2881" s="465">
        <f t="shared" si="365"/>
        <v>11744.32</v>
      </c>
      <c r="N2881" s="465">
        <f t="shared" si="366"/>
        <v>93954.559999999998</v>
      </c>
      <c r="O2881" s="461" t="s">
        <v>5566</v>
      </c>
      <c r="P2881" s="514"/>
      <c r="Q2881" s="550"/>
      <c r="R2881" s="862"/>
      <c r="S2881" s="862"/>
    </row>
    <row r="2882" spans="1:19" s="3" customFormat="1" ht="27.6" hidden="1" outlineLevel="1">
      <c r="A2882" s="30" t="s">
        <v>5635</v>
      </c>
      <c r="B2882" s="31" t="s">
        <v>1739</v>
      </c>
      <c r="C2882" s="464" t="s">
        <v>1042</v>
      </c>
      <c r="D2882" s="464"/>
      <c r="E2882" s="464" t="s">
        <v>1071</v>
      </c>
      <c r="F2882" s="464"/>
      <c r="G2882" s="464" t="s">
        <v>29</v>
      </c>
      <c r="H2882" s="375">
        <v>1</v>
      </c>
      <c r="I2882" s="672">
        <v>2583</v>
      </c>
      <c r="J2882" s="369">
        <f t="shared" si="355"/>
        <v>2583</v>
      </c>
      <c r="K2882" s="695">
        <v>309.95999999999998</v>
      </c>
      <c r="L2882" s="369">
        <f t="shared" si="356"/>
        <v>309.95999999999998</v>
      </c>
      <c r="M2882" s="465">
        <f t="shared" si="365"/>
        <v>2892.96</v>
      </c>
      <c r="N2882" s="465">
        <f t="shared" si="366"/>
        <v>2892.96</v>
      </c>
      <c r="O2882" s="461" t="s">
        <v>5566</v>
      </c>
      <c r="P2882" s="514"/>
      <c r="Q2882" s="550"/>
      <c r="R2882" s="862"/>
      <c r="S2882" s="862"/>
    </row>
    <row r="2883" spans="1:19" s="3" customFormat="1" hidden="1" outlineLevel="1">
      <c r="A2883" s="30" t="s">
        <v>5636</v>
      </c>
      <c r="B2883" s="31" t="s">
        <v>1739</v>
      </c>
      <c r="C2883" s="464" t="s">
        <v>1050</v>
      </c>
      <c r="D2883" s="464" t="s">
        <v>1130</v>
      </c>
      <c r="E2883" s="464" t="s">
        <v>1071</v>
      </c>
      <c r="F2883" s="464"/>
      <c r="G2883" s="464" t="s">
        <v>29</v>
      </c>
      <c r="H2883" s="375">
        <v>60</v>
      </c>
      <c r="I2883" s="672">
        <v>22344</v>
      </c>
      <c r="J2883" s="369">
        <f t="shared" si="355"/>
        <v>1340640</v>
      </c>
      <c r="K2883" s="695">
        <v>2681.2799999999997</v>
      </c>
      <c r="L2883" s="369">
        <f t="shared" si="356"/>
        <v>160876.79999999999</v>
      </c>
      <c r="M2883" s="465">
        <f t="shared" si="365"/>
        <v>25025.279999999999</v>
      </c>
      <c r="N2883" s="465">
        <f t="shared" si="366"/>
        <v>1501516.7999999998</v>
      </c>
      <c r="O2883" s="461" t="s">
        <v>5566</v>
      </c>
      <c r="P2883" s="514"/>
      <c r="Q2883" s="550"/>
      <c r="R2883" s="862"/>
      <c r="S2883" s="862"/>
    </row>
    <row r="2884" spans="1:19" s="3" customFormat="1" hidden="1" outlineLevel="1">
      <c r="A2884" s="30" t="s">
        <v>5637</v>
      </c>
      <c r="B2884" s="31" t="s">
        <v>1739</v>
      </c>
      <c r="C2884" s="464" t="s">
        <v>1053</v>
      </c>
      <c r="D2884" s="464"/>
      <c r="E2884" s="464" t="s">
        <v>1071</v>
      </c>
      <c r="F2884" s="464"/>
      <c r="G2884" s="464" t="s">
        <v>29</v>
      </c>
      <c r="H2884" s="375">
        <v>36</v>
      </c>
      <c r="I2884" s="672">
        <v>16646</v>
      </c>
      <c r="J2884" s="369">
        <f t="shared" si="355"/>
        <v>599256</v>
      </c>
      <c r="K2884" s="695">
        <v>1997.52</v>
      </c>
      <c r="L2884" s="369">
        <f t="shared" si="356"/>
        <v>71910.720000000001</v>
      </c>
      <c r="M2884" s="465">
        <f t="shared" si="365"/>
        <v>18643.52</v>
      </c>
      <c r="N2884" s="465">
        <f t="shared" si="366"/>
        <v>671166.72</v>
      </c>
      <c r="O2884" s="461" t="s">
        <v>5566</v>
      </c>
      <c r="P2884" s="514"/>
      <c r="Q2884" s="550"/>
      <c r="R2884" s="862"/>
      <c r="S2884" s="862"/>
    </row>
    <row r="2885" spans="1:19" s="3" customFormat="1" hidden="1" outlineLevel="1">
      <c r="A2885" s="30" t="s">
        <v>5638</v>
      </c>
      <c r="B2885" s="31" t="s">
        <v>1739</v>
      </c>
      <c r="C2885" s="464" t="s">
        <v>1054</v>
      </c>
      <c r="D2885" s="464" t="s">
        <v>1133</v>
      </c>
      <c r="E2885" s="464" t="s">
        <v>1071</v>
      </c>
      <c r="F2885" s="464"/>
      <c r="G2885" s="464" t="s">
        <v>16</v>
      </c>
      <c r="H2885" s="375">
        <v>36</v>
      </c>
      <c r="I2885" s="672">
        <v>5075</v>
      </c>
      <c r="J2885" s="369">
        <f t="shared" si="355"/>
        <v>182700</v>
      </c>
      <c r="K2885" s="695">
        <v>609</v>
      </c>
      <c r="L2885" s="369">
        <f t="shared" si="356"/>
        <v>21924</v>
      </c>
      <c r="M2885" s="465">
        <f t="shared" si="365"/>
        <v>5684</v>
      </c>
      <c r="N2885" s="465">
        <f t="shared" si="366"/>
        <v>204624</v>
      </c>
      <c r="O2885" s="461" t="s">
        <v>5566</v>
      </c>
      <c r="P2885" s="514"/>
      <c r="Q2885" s="550"/>
      <c r="R2885" s="862"/>
      <c r="S2885" s="862"/>
    </row>
    <row r="2886" spans="1:19" s="3" customFormat="1" hidden="1" outlineLevel="1">
      <c r="A2886" s="30" t="s">
        <v>5639</v>
      </c>
      <c r="B2886" s="31" t="s">
        <v>1739</v>
      </c>
      <c r="C2886" s="464" t="s">
        <v>1055</v>
      </c>
      <c r="D2886" s="464"/>
      <c r="E2886" s="464" t="s">
        <v>1071</v>
      </c>
      <c r="F2886" s="464"/>
      <c r="G2886" s="464" t="s">
        <v>29</v>
      </c>
      <c r="H2886" s="375">
        <v>4</v>
      </c>
      <c r="I2886" s="672">
        <v>22204</v>
      </c>
      <c r="J2886" s="369">
        <f t="shared" si="355"/>
        <v>88816</v>
      </c>
      <c r="K2886" s="695">
        <v>2664.48</v>
      </c>
      <c r="L2886" s="369">
        <f t="shared" si="356"/>
        <v>10657.92</v>
      </c>
      <c r="M2886" s="465">
        <f t="shared" si="365"/>
        <v>24868.48</v>
      </c>
      <c r="N2886" s="465">
        <f t="shared" si="366"/>
        <v>99473.919999999998</v>
      </c>
      <c r="O2886" s="461" t="s">
        <v>5566</v>
      </c>
      <c r="P2886" s="514"/>
      <c r="Q2886" s="550"/>
      <c r="R2886" s="862"/>
      <c r="S2886" s="862"/>
    </row>
    <row r="2887" spans="1:19" s="3" customFormat="1" hidden="1" outlineLevel="1">
      <c r="A2887" s="30" t="s">
        <v>5640</v>
      </c>
      <c r="B2887" s="31" t="s">
        <v>1739</v>
      </c>
      <c r="C2887" s="464" t="s">
        <v>1056</v>
      </c>
      <c r="D2887" s="464" t="s">
        <v>1134</v>
      </c>
      <c r="E2887" s="464" t="s">
        <v>1071</v>
      </c>
      <c r="F2887" s="464"/>
      <c r="G2887" s="464" t="s">
        <v>29</v>
      </c>
      <c r="H2887" s="375">
        <v>6</v>
      </c>
      <c r="I2887" s="672">
        <v>2940</v>
      </c>
      <c r="J2887" s="369">
        <f t="shared" si="355"/>
        <v>17640</v>
      </c>
      <c r="K2887" s="695">
        <v>352.8</v>
      </c>
      <c r="L2887" s="369">
        <f t="shared" si="356"/>
        <v>2116.8000000000002</v>
      </c>
      <c r="M2887" s="465">
        <f t="shared" si="365"/>
        <v>3292.8</v>
      </c>
      <c r="N2887" s="465">
        <f t="shared" si="366"/>
        <v>19756.800000000003</v>
      </c>
      <c r="O2887" s="461" t="s">
        <v>5566</v>
      </c>
      <c r="P2887" s="514"/>
      <c r="Q2887" s="550"/>
      <c r="R2887" s="862"/>
      <c r="S2887" s="862"/>
    </row>
    <row r="2888" spans="1:19" s="3" customFormat="1" hidden="1" outlineLevel="1">
      <c r="A2888" s="30" t="s">
        <v>5641</v>
      </c>
      <c r="B2888" s="31" t="s">
        <v>1739</v>
      </c>
      <c r="C2888" s="464" t="s">
        <v>1526</v>
      </c>
      <c r="D2888" s="464"/>
      <c r="E2888" s="464" t="s">
        <v>1071</v>
      </c>
      <c r="F2888" s="464"/>
      <c r="G2888" s="464" t="s">
        <v>29</v>
      </c>
      <c r="H2888" s="375">
        <v>3</v>
      </c>
      <c r="I2888" s="672">
        <v>43500</v>
      </c>
      <c r="J2888" s="369">
        <f t="shared" si="355"/>
        <v>130500</v>
      </c>
      <c r="K2888" s="695">
        <v>5220</v>
      </c>
      <c r="L2888" s="369">
        <f t="shared" si="356"/>
        <v>15660</v>
      </c>
      <c r="M2888" s="465">
        <f t="shared" si="365"/>
        <v>48720</v>
      </c>
      <c r="N2888" s="465">
        <f t="shared" si="366"/>
        <v>146160</v>
      </c>
      <c r="O2888" s="113" t="s">
        <v>5566</v>
      </c>
      <c r="P2888" s="514"/>
      <c r="Q2888" s="550"/>
      <c r="R2888" s="862"/>
      <c r="S2888" s="862"/>
    </row>
    <row r="2889" spans="1:19" s="3" customFormat="1" hidden="1" outlineLevel="1">
      <c r="A2889" s="290" t="s">
        <v>5642</v>
      </c>
      <c r="B2889" s="291" t="s">
        <v>1739</v>
      </c>
      <c r="C2889" s="272" t="s">
        <v>5548</v>
      </c>
      <c r="D2889" s="300"/>
      <c r="E2889" s="300"/>
      <c r="F2889" s="300"/>
      <c r="G2889" s="300"/>
      <c r="H2889" s="192"/>
      <c r="I2889" s="696"/>
      <c r="J2889" s="369">
        <f t="shared" si="355"/>
        <v>0</v>
      </c>
      <c r="K2889" s="697"/>
      <c r="L2889" s="369">
        <f t="shared" si="356"/>
        <v>0</v>
      </c>
      <c r="M2889" s="410"/>
      <c r="N2889" s="410"/>
      <c r="O2889" s="459"/>
      <c r="P2889" s="514"/>
      <c r="Q2889" s="550"/>
      <c r="R2889" s="862"/>
      <c r="S2889" s="862"/>
    </row>
    <row r="2890" spans="1:19" s="3" customFormat="1" hidden="1" outlineLevel="1">
      <c r="A2890" s="30" t="s">
        <v>5643</v>
      </c>
      <c r="B2890" s="31" t="s">
        <v>1739</v>
      </c>
      <c r="C2890" s="640" t="s">
        <v>994</v>
      </c>
      <c r="D2890" s="32" t="s">
        <v>1070</v>
      </c>
      <c r="E2890" s="32" t="s">
        <v>1071</v>
      </c>
      <c r="F2890" s="32"/>
      <c r="G2890" s="32" t="s">
        <v>16</v>
      </c>
      <c r="H2890" s="599">
        <v>1</v>
      </c>
      <c r="I2890" s="426">
        <v>3990</v>
      </c>
      <c r="J2890" s="369">
        <f t="shared" si="355"/>
        <v>3990</v>
      </c>
      <c r="K2890" s="426">
        <v>758.09999999999991</v>
      </c>
      <c r="L2890" s="369">
        <f t="shared" si="356"/>
        <v>758.09999999999991</v>
      </c>
      <c r="M2890" s="369">
        <f t="shared" ref="M2890:M2905" si="367">I2890+K2890</f>
        <v>4748.1000000000004</v>
      </c>
      <c r="N2890" s="369">
        <f t="shared" ref="N2890:N2905" si="368">H2890*M2890</f>
        <v>4748.1000000000004</v>
      </c>
      <c r="O2890" s="113" t="s">
        <v>5548</v>
      </c>
      <c r="P2890" s="514"/>
      <c r="Q2890" s="550"/>
      <c r="R2890" s="862"/>
      <c r="S2890" s="862"/>
    </row>
    <row r="2891" spans="1:19" s="3" customFormat="1" ht="27.6" hidden="1" outlineLevel="1">
      <c r="A2891" s="30" t="s">
        <v>5644</v>
      </c>
      <c r="B2891" s="31" t="s">
        <v>1739</v>
      </c>
      <c r="C2891" s="370" t="s">
        <v>999</v>
      </c>
      <c r="D2891" s="32" t="s">
        <v>1079</v>
      </c>
      <c r="E2891" s="32" t="s">
        <v>1080</v>
      </c>
      <c r="F2891" s="32"/>
      <c r="G2891" s="32" t="s">
        <v>16</v>
      </c>
      <c r="H2891" s="599">
        <v>1</v>
      </c>
      <c r="I2891" s="426">
        <v>192849.99999999997</v>
      </c>
      <c r="J2891" s="369">
        <f t="shared" si="355"/>
        <v>192849.99999999997</v>
      </c>
      <c r="K2891" s="426">
        <v>36641.499999999993</v>
      </c>
      <c r="L2891" s="369">
        <f t="shared" si="356"/>
        <v>36641.499999999993</v>
      </c>
      <c r="M2891" s="369">
        <f t="shared" si="367"/>
        <v>229491.49999999997</v>
      </c>
      <c r="N2891" s="369">
        <f t="shared" si="368"/>
        <v>229491.49999999997</v>
      </c>
      <c r="O2891" s="113" t="s">
        <v>5548</v>
      </c>
      <c r="P2891" s="514"/>
      <c r="Q2891" s="550"/>
      <c r="R2891" s="862"/>
      <c r="S2891" s="862"/>
    </row>
    <row r="2892" spans="1:19" s="3" customFormat="1" ht="27.6" hidden="1" outlineLevel="1">
      <c r="A2892" s="30" t="s">
        <v>5645</v>
      </c>
      <c r="B2892" s="31" t="s">
        <v>1739</v>
      </c>
      <c r="C2892" s="370" t="s">
        <v>1001</v>
      </c>
      <c r="D2892" s="32" t="s">
        <v>1082</v>
      </c>
      <c r="E2892" s="32" t="s">
        <v>1083</v>
      </c>
      <c r="F2892" s="32"/>
      <c r="G2892" s="32" t="s">
        <v>16</v>
      </c>
      <c r="H2892" s="599">
        <v>1</v>
      </c>
      <c r="I2892" s="426">
        <v>8966.4166666666661</v>
      </c>
      <c r="J2892" s="369">
        <f t="shared" si="355"/>
        <v>8966.4166666666661</v>
      </c>
      <c r="K2892" s="426">
        <v>1703.6191666666666</v>
      </c>
      <c r="L2892" s="369">
        <f t="shared" si="356"/>
        <v>1703.6191666666666</v>
      </c>
      <c r="M2892" s="369">
        <f t="shared" si="367"/>
        <v>10670.035833333333</v>
      </c>
      <c r="N2892" s="369">
        <f t="shared" si="368"/>
        <v>10670.035833333333</v>
      </c>
      <c r="O2892" s="113" t="s">
        <v>5548</v>
      </c>
      <c r="P2892" s="514"/>
      <c r="Q2892" s="550"/>
      <c r="R2892" s="862"/>
      <c r="S2892" s="862"/>
    </row>
    <row r="2893" spans="1:19" s="3" customFormat="1" ht="27.6" hidden="1" outlineLevel="1">
      <c r="A2893" s="30" t="s">
        <v>5646</v>
      </c>
      <c r="B2893" s="31" t="s">
        <v>1739</v>
      </c>
      <c r="C2893" s="370" t="s">
        <v>1002</v>
      </c>
      <c r="D2893" s="32" t="s">
        <v>1084</v>
      </c>
      <c r="E2893" s="32" t="s">
        <v>1080</v>
      </c>
      <c r="F2893" s="32"/>
      <c r="G2893" s="32" t="s">
        <v>16</v>
      </c>
      <c r="H2893" s="599">
        <v>1</v>
      </c>
      <c r="I2893" s="426">
        <v>34181</v>
      </c>
      <c r="J2893" s="369">
        <f t="shared" si="355"/>
        <v>34181</v>
      </c>
      <c r="K2893" s="426">
        <v>6494.39</v>
      </c>
      <c r="L2893" s="369">
        <f t="shared" si="356"/>
        <v>6494.39</v>
      </c>
      <c r="M2893" s="369">
        <f t="shared" si="367"/>
        <v>40675.39</v>
      </c>
      <c r="N2893" s="369">
        <f t="shared" si="368"/>
        <v>40675.39</v>
      </c>
      <c r="O2893" s="113" t="s">
        <v>5548</v>
      </c>
      <c r="P2893" s="514"/>
      <c r="Q2893" s="550"/>
      <c r="R2893" s="862"/>
      <c r="S2893" s="862"/>
    </row>
    <row r="2894" spans="1:19" s="3" customFormat="1" ht="41.4" hidden="1" outlineLevel="1">
      <c r="A2894" s="30" t="s">
        <v>5647</v>
      </c>
      <c r="B2894" s="31" t="s">
        <v>1739</v>
      </c>
      <c r="C2894" s="370" t="s">
        <v>1019</v>
      </c>
      <c r="D2894" s="32" t="s">
        <v>1101</v>
      </c>
      <c r="E2894" s="32" t="s">
        <v>1102</v>
      </c>
      <c r="F2894" s="32"/>
      <c r="G2894" s="32" t="s">
        <v>16</v>
      </c>
      <c r="H2894" s="599">
        <v>2</v>
      </c>
      <c r="I2894" s="426">
        <v>1440.833333333333</v>
      </c>
      <c r="J2894" s="369">
        <f t="shared" si="355"/>
        <v>2881.6666666666661</v>
      </c>
      <c r="K2894" s="426">
        <v>273.75833333333327</v>
      </c>
      <c r="L2894" s="369">
        <f t="shared" si="356"/>
        <v>547.51666666666654</v>
      </c>
      <c r="M2894" s="369">
        <f t="shared" si="367"/>
        <v>1714.5916666666662</v>
      </c>
      <c r="N2894" s="369">
        <f t="shared" si="368"/>
        <v>3429.1833333333325</v>
      </c>
      <c r="O2894" s="113" t="s">
        <v>5548</v>
      </c>
      <c r="P2894" s="514"/>
      <c r="Q2894" s="550"/>
      <c r="R2894" s="862"/>
      <c r="S2894" s="862"/>
    </row>
    <row r="2895" spans="1:19" s="3" customFormat="1" ht="55.2" hidden="1" outlineLevel="1">
      <c r="A2895" s="30" t="s">
        <v>5648</v>
      </c>
      <c r="B2895" s="31" t="s">
        <v>1739</v>
      </c>
      <c r="C2895" s="370" t="s">
        <v>1020</v>
      </c>
      <c r="D2895" s="32" t="s">
        <v>1103</v>
      </c>
      <c r="E2895" s="32" t="s">
        <v>1104</v>
      </c>
      <c r="F2895" s="32"/>
      <c r="G2895" s="32" t="s">
        <v>16</v>
      </c>
      <c r="H2895" s="599">
        <v>1</v>
      </c>
      <c r="I2895" s="426">
        <v>13428.566666666666</v>
      </c>
      <c r="J2895" s="369">
        <f t="shared" si="355"/>
        <v>13428.566666666666</v>
      </c>
      <c r="K2895" s="426">
        <v>2551.4276666666665</v>
      </c>
      <c r="L2895" s="369">
        <f t="shared" si="356"/>
        <v>2551.4276666666665</v>
      </c>
      <c r="M2895" s="369">
        <f t="shared" si="367"/>
        <v>15979.994333333332</v>
      </c>
      <c r="N2895" s="369">
        <f t="shared" si="368"/>
        <v>15979.994333333332</v>
      </c>
      <c r="O2895" s="113" t="s">
        <v>5548</v>
      </c>
      <c r="P2895" s="514"/>
      <c r="Q2895" s="550"/>
      <c r="R2895" s="862"/>
      <c r="S2895" s="862"/>
    </row>
    <row r="2896" spans="1:19" s="3" customFormat="1" hidden="1" outlineLevel="1">
      <c r="A2896" s="30" t="s">
        <v>5649</v>
      </c>
      <c r="B2896" s="460" t="s">
        <v>1739</v>
      </c>
      <c r="C2896" s="370" t="s">
        <v>1037</v>
      </c>
      <c r="D2896" s="32"/>
      <c r="E2896" s="32" t="s">
        <v>1071</v>
      </c>
      <c r="F2896" s="32"/>
      <c r="G2896" s="32" t="s">
        <v>16</v>
      </c>
      <c r="H2896" s="599">
        <v>2</v>
      </c>
      <c r="I2896" s="426">
        <v>9365.4166666666661</v>
      </c>
      <c r="J2896" s="369">
        <f t="shared" si="355"/>
        <v>18730.833333333332</v>
      </c>
      <c r="K2896" s="426">
        <v>1779.4291666666666</v>
      </c>
      <c r="L2896" s="369">
        <f t="shared" si="356"/>
        <v>3558.8583333333331</v>
      </c>
      <c r="M2896" s="369">
        <f t="shared" si="367"/>
        <v>11144.845833333333</v>
      </c>
      <c r="N2896" s="369">
        <f t="shared" si="368"/>
        <v>22289.691666666666</v>
      </c>
      <c r="O2896" s="113" t="s">
        <v>5548</v>
      </c>
      <c r="P2896" s="514"/>
      <c r="Q2896" s="550"/>
      <c r="R2896" s="862"/>
      <c r="S2896" s="862"/>
    </row>
    <row r="2897" spans="1:19" s="3" customFormat="1" hidden="1" outlineLevel="1">
      <c r="A2897" s="30" t="s">
        <v>5650</v>
      </c>
      <c r="B2897" s="31" t="s">
        <v>1739</v>
      </c>
      <c r="C2897" s="370" t="s">
        <v>1039</v>
      </c>
      <c r="D2897" s="32"/>
      <c r="E2897" s="32" t="s">
        <v>1071</v>
      </c>
      <c r="F2897" s="32"/>
      <c r="G2897" s="32" t="s">
        <v>16</v>
      </c>
      <c r="H2897" s="599">
        <v>1</v>
      </c>
      <c r="I2897" s="426">
        <v>58741.666666666664</v>
      </c>
      <c r="J2897" s="369">
        <f t="shared" si="355"/>
        <v>58741.666666666664</v>
      </c>
      <c r="K2897" s="426">
        <v>11160.916666666666</v>
      </c>
      <c r="L2897" s="369">
        <f t="shared" si="356"/>
        <v>11160.916666666666</v>
      </c>
      <c r="M2897" s="369">
        <f t="shared" si="367"/>
        <v>69902.583333333328</v>
      </c>
      <c r="N2897" s="369">
        <f t="shared" si="368"/>
        <v>69902.583333333328</v>
      </c>
      <c r="O2897" s="113" t="s">
        <v>5548</v>
      </c>
      <c r="P2897" s="514"/>
      <c r="Q2897" s="550"/>
      <c r="R2897" s="862"/>
      <c r="S2897" s="862"/>
    </row>
    <row r="2898" spans="1:19" s="3" customFormat="1" ht="41.4" hidden="1" outlineLevel="1">
      <c r="A2898" s="30" t="s">
        <v>5651</v>
      </c>
      <c r="B2898" s="31" t="s">
        <v>1739</v>
      </c>
      <c r="C2898" s="370" t="s">
        <v>1040</v>
      </c>
      <c r="D2898" s="32" t="s">
        <v>1121</v>
      </c>
      <c r="E2898" s="32" t="s">
        <v>1122</v>
      </c>
      <c r="F2898" s="32"/>
      <c r="G2898" s="32" t="s">
        <v>16</v>
      </c>
      <c r="H2898" s="599">
        <v>1</v>
      </c>
      <c r="I2898" s="426">
        <v>41008.333333333336</v>
      </c>
      <c r="J2898" s="369">
        <f t="shared" si="355"/>
        <v>41008.333333333336</v>
      </c>
      <c r="K2898" s="426">
        <v>7791.5833333333339</v>
      </c>
      <c r="L2898" s="369">
        <f t="shared" si="356"/>
        <v>7791.5833333333339</v>
      </c>
      <c r="M2898" s="369">
        <f t="shared" si="367"/>
        <v>48799.916666666672</v>
      </c>
      <c r="N2898" s="369">
        <f t="shared" si="368"/>
        <v>48799.916666666672</v>
      </c>
      <c r="O2898" s="113" t="s">
        <v>5548</v>
      </c>
      <c r="P2898" s="514"/>
      <c r="Q2898" s="550"/>
      <c r="R2898" s="862"/>
      <c r="S2898" s="862"/>
    </row>
    <row r="2899" spans="1:19" s="3" customFormat="1" ht="27.6" hidden="1" outlineLevel="1">
      <c r="A2899" s="30" t="s">
        <v>5652</v>
      </c>
      <c r="B2899" s="31" t="s">
        <v>1739</v>
      </c>
      <c r="C2899" s="370" t="s">
        <v>1041</v>
      </c>
      <c r="D2899" s="32" t="s">
        <v>1123</v>
      </c>
      <c r="E2899" s="32" t="s">
        <v>1124</v>
      </c>
      <c r="F2899" s="32"/>
      <c r="G2899" s="32" t="s">
        <v>16</v>
      </c>
      <c r="H2899" s="599">
        <v>2</v>
      </c>
      <c r="I2899" s="426">
        <v>20281.391666666663</v>
      </c>
      <c r="J2899" s="369">
        <f t="shared" si="355"/>
        <v>40562.783333333326</v>
      </c>
      <c r="K2899" s="426">
        <v>3853.4644166666658</v>
      </c>
      <c r="L2899" s="369">
        <f t="shared" si="356"/>
        <v>7706.9288333333316</v>
      </c>
      <c r="M2899" s="369">
        <f t="shared" si="367"/>
        <v>24134.856083333329</v>
      </c>
      <c r="N2899" s="369">
        <f t="shared" si="368"/>
        <v>48269.712166666657</v>
      </c>
      <c r="O2899" s="113" t="s">
        <v>5548</v>
      </c>
      <c r="P2899" s="514"/>
      <c r="Q2899" s="550"/>
      <c r="R2899" s="862"/>
      <c r="S2899" s="862"/>
    </row>
    <row r="2900" spans="1:19" s="3" customFormat="1" ht="27.6" hidden="1" outlineLevel="1">
      <c r="A2900" s="30" t="s">
        <v>5653</v>
      </c>
      <c r="B2900" s="31" t="s">
        <v>1739</v>
      </c>
      <c r="C2900" s="370" t="s">
        <v>1042</v>
      </c>
      <c r="D2900" s="32"/>
      <c r="E2900" s="32" t="s">
        <v>1071</v>
      </c>
      <c r="F2900" s="32"/>
      <c r="G2900" s="32" t="s">
        <v>16</v>
      </c>
      <c r="H2900" s="599">
        <v>1</v>
      </c>
      <c r="I2900" s="426">
        <v>2044.875</v>
      </c>
      <c r="J2900" s="369">
        <f t="shared" si="355"/>
        <v>2044.875</v>
      </c>
      <c r="K2900" s="426">
        <v>388.52625</v>
      </c>
      <c r="L2900" s="369">
        <f t="shared" si="356"/>
        <v>388.52625</v>
      </c>
      <c r="M2900" s="369">
        <f t="shared" si="367"/>
        <v>2433.4012499999999</v>
      </c>
      <c r="N2900" s="369">
        <f t="shared" si="368"/>
        <v>2433.4012499999999</v>
      </c>
      <c r="O2900" s="113" t="s">
        <v>5548</v>
      </c>
      <c r="P2900" s="514"/>
      <c r="Q2900" s="550"/>
      <c r="R2900" s="862"/>
      <c r="S2900" s="862"/>
    </row>
    <row r="2901" spans="1:19" s="3" customFormat="1" hidden="1" outlineLevel="1">
      <c r="A2901" s="30" t="s">
        <v>5654</v>
      </c>
      <c r="B2901" s="31" t="s">
        <v>1739</v>
      </c>
      <c r="C2901" s="370" t="s">
        <v>1045</v>
      </c>
      <c r="D2901" s="32"/>
      <c r="E2901" s="32" t="s">
        <v>1071</v>
      </c>
      <c r="F2901" s="32"/>
      <c r="G2901" s="32" t="s">
        <v>16</v>
      </c>
      <c r="H2901" s="599">
        <v>1</v>
      </c>
      <c r="I2901" s="426">
        <v>13687.916666666666</v>
      </c>
      <c r="J2901" s="369">
        <f t="shared" si="355"/>
        <v>13687.916666666666</v>
      </c>
      <c r="K2901" s="426">
        <v>2600.7041666666669</v>
      </c>
      <c r="L2901" s="369">
        <f t="shared" si="356"/>
        <v>2600.7041666666669</v>
      </c>
      <c r="M2901" s="369">
        <f t="shared" si="367"/>
        <v>16288.620833333332</v>
      </c>
      <c r="N2901" s="369">
        <f t="shared" si="368"/>
        <v>16288.620833333332</v>
      </c>
      <c r="O2901" s="113" t="s">
        <v>5548</v>
      </c>
      <c r="P2901" s="514"/>
      <c r="Q2901" s="550"/>
      <c r="R2901" s="862"/>
      <c r="S2901" s="862"/>
    </row>
    <row r="2902" spans="1:19" s="3" customFormat="1" ht="27.6" hidden="1" outlineLevel="1">
      <c r="A2902" s="30" t="s">
        <v>5655</v>
      </c>
      <c r="B2902" s="31" t="s">
        <v>1739</v>
      </c>
      <c r="C2902" s="370" t="s">
        <v>1061</v>
      </c>
      <c r="D2902" s="32"/>
      <c r="E2902" s="32" t="s">
        <v>1071</v>
      </c>
      <c r="F2902" s="32"/>
      <c r="G2902" s="32" t="s">
        <v>16</v>
      </c>
      <c r="H2902" s="599">
        <v>1</v>
      </c>
      <c r="I2902" s="426">
        <v>15350.416666666666</v>
      </c>
      <c r="J2902" s="369">
        <f t="shared" si="355"/>
        <v>15350.416666666666</v>
      </c>
      <c r="K2902" s="426">
        <v>2916.5791666666669</v>
      </c>
      <c r="L2902" s="369">
        <f t="shared" si="356"/>
        <v>2916.5791666666669</v>
      </c>
      <c r="M2902" s="369">
        <f t="shared" si="367"/>
        <v>18266.995833333334</v>
      </c>
      <c r="N2902" s="369">
        <f t="shared" si="368"/>
        <v>18266.995833333334</v>
      </c>
      <c r="O2902" s="113" t="s">
        <v>5551</v>
      </c>
      <c r="P2902" s="514"/>
      <c r="Q2902" s="550"/>
      <c r="R2902" s="862"/>
      <c r="S2902" s="862"/>
    </row>
    <row r="2903" spans="1:19" s="3" customFormat="1" hidden="1" outlineLevel="1">
      <c r="A2903" s="30" t="s">
        <v>5656</v>
      </c>
      <c r="B2903" s="31" t="s">
        <v>1739</v>
      </c>
      <c r="C2903" s="370" t="s">
        <v>1065</v>
      </c>
      <c r="D2903" s="32" t="s">
        <v>1139</v>
      </c>
      <c r="E2903" s="32" t="s">
        <v>1071</v>
      </c>
      <c r="F2903" s="32"/>
      <c r="G2903" s="32" t="s">
        <v>16</v>
      </c>
      <c r="H2903" s="599">
        <v>1</v>
      </c>
      <c r="I2903" s="426">
        <v>3435.8333333333335</v>
      </c>
      <c r="J2903" s="369">
        <f t="shared" si="355"/>
        <v>3435.8333333333335</v>
      </c>
      <c r="K2903" s="426">
        <v>652.80833333333339</v>
      </c>
      <c r="L2903" s="369">
        <f t="shared" si="356"/>
        <v>652.80833333333339</v>
      </c>
      <c r="M2903" s="369">
        <f t="shared" si="367"/>
        <v>4088.6416666666669</v>
      </c>
      <c r="N2903" s="369">
        <f t="shared" si="368"/>
        <v>4088.6416666666669</v>
      </c>
      <c r="O2903" s="113" t="s">
        <v>5548</v>
      </c>
      <c r="P2903" s="514"/>
      <c r="Q2903" s="550"/>
      <c r="R2903" s="862"/>
      <c r="S2903" s="862"/>
    </row>
    <row r="2904" spans="1:19" s="3" customFormat="1" hidden="1" outlineLevel="1">
      <c r="A2904" s="30" t="s">
        <v>5657</v>
      </c>
      <c r="B2904" s="31" t="s">
        <v>1739</v>
      </c>
      <c r="C2904" s="370" t="s">
        <v>1066</v>
      </c>
      <c r="D2904" s="32" t="s">
        <v>1140</v>
      </c>
      <c r="E2904" s="32" t="s">
        <v>1071</v>
      </c>
      <c r="F2904" s="32"/>
      <c r="G2904" s="32" t="s">
        <v>16</v>
      </c>
      <c r="H2904" s="599">
        <v>1</v>
      </c>
      <c r="I2904" s="426">
        <v>7204.166666666667</v>
      </c>
      <c r="J2904" s="369">
        <f t="shared" si="355"/>
        <v>7204.166666666667</v>
      </c>
      <c r="K2904" s="426">
        <v>1368.7916666666667</v>
      </c>
      <c r="L2904" s="369">
        <f t="shared" si="356"/>
        <v>1368.7916666666667</v>
      </c>
      <c r="M2904" s="369">
        <f t="shared" si="367"/>
        <v>8572.9583333333339</v>
      </c>
      <c r="N2904" s="369">
        <f t="shared" si="368"/>
        <v>8572.9583333333339</v>
      </c>
      <c r="O2904" s="639" t="s">
        <v>5548</v>
      </c>
      <c r="P2904" s="514"/>
      <c r="Q2904" s="550"/>
      <c r="R2904" s="862"/>
      <c r="S2904" s="862"/>
    </row>
    <row r="2905" spans="1:19" s="3" customFormat="1" hidden="1" outlineLevel="1">
      <c r="A2905" s="30" t="s">
        <v>5751</v>
      </c>
      <c r="B2905" s="31" t="s">
        <v>1739</v>
      </c>
      <c r="C2905" s="370" t="s">
        <v>1067</v>
      </c>
      <c r="D2905" s="32" t="s">
        <v>1141</v>
      </c>
      <c r="E2905" s="32" t="s">
        <v>1142</v>
      </c>
      <c r="F2905" s="32"/>
      <c r="G2905" s="32" t="s">
        <v>16</v>
      </c>
      <c r="H2905" s="599">
        <v>5</v>
      </c>
      <c r="I2905" s="426">
        <v>19728.333333333332</v>
      </c>
      <c r="J2905" s="369">
        <f t="shared" ref="J2905:J2968" si="369">H2905*I2905</f>
        <v>98641.666666666657</v>
      </c>
      <c r="K2905" s="426">
        <v>3748.3833333333332</v>
      </c>
      <c r="L2905" s="369">
        <f t="shared" ref="L2905:L2968" si="370">H2905*K2905</f>
        <v>18741.916666666664</v>
      </c>
      <c r="M2905" s="369">
        <f t="shared" si="367"/>
        <v>23476.716666666667</v>
      </c>
      <c r="N2905" s="369">
        <f t="shared" si="368"/>
        <v>117383.58333333334</v>
      </c>
      <c r="O2905" s="113" t="s">
        <v>5548</v>
      </c>
      <c r="P2905" s="514"/>
      <c r="Q2905" s="550"/>
      <c r="R2905" s="862"/>
      <c r="S2905" s="862"/>
    </row>
    <row r="2906" spans="1:19" s="3" customFormat="1" hidden="1" outlineLevel="1">
      <c r="A2906" s="290" t="s">
        <v>5658</v>
      </c>
      <c r="B2906" s="291" t="s">
        <v>1739</v>
      </c>
      <c r="C2906" s="373" t="s">
        <v>40</v>
      </c>
      <c r="D2906" s="192"/>
      <c r="E2906" s="192"/>
      <c r="F2906" s="192"/>
      <c r="G2906" s="192"/>
      <c r="H2906" s="457"/>
      <c r="I2906" s="492"/>
      <c r="J2906" s="369">
        <f t="shared" si="369"/>
        <v>0</v>
      </c>
      <c r="K2906" s="492"/>
      <c r="L2906" s="369">
        <f t="shared" si="370"/>
        <v>0</v>
      </c>
      <c r="M2906" s="493"/>
      <c r="N2906" s="493"/>
      <c r="O2906" s="459"/>
      <c r="P2906" s="514"/>
      <c r="Q2906" s="550"/>
      <c r="R2906" s="862"/>
      <c r="S2906" s="862"/>
    </row>
    <row r="2907" spans="1:19" s="3" customFormat="1" ht="27.6" hidden="1" outlineLevel="1">
      <c r="A2907" s="30" t="s">
        <v>5659</v>
      </c>
      <c r="B2907" s="31" t="s">
        <v>1739</v>
      </c>
      <c r="C2907" s="464" t="s">
        <v>1036</v>
      </c>
      <c r="D2907" s="464" t="s">
        <v>1119</v>
      </c>
      <c r="E2907" s="464" t="s">
        <v>1120</v>
      </c>
      <c r="F2907" s="464"/>
      <c r="G2907" s="464" t="s">
        <v>29</v>
      </c>
      <c r="H2907" s="375">
        <v>1</v>
      </c>
      <c r="I2907" s="672">
        <v>6986</v>
      </c>
      <c r="J2907" s="369">
        <f t="shared" si="369"/>
        <v>6986</v>
      </c>
      <c r="K2907" s="695">
        <v>1397.2</v>
      </c>
      <c r="L2907" s="369">
        <f t="shared" si="370"/>
        <v>1397.2</v>
      </c>
      <c r="M2907" s="465">
        <f t="shared" ref="M2907:M2912" si="371">I2907+K2907</f>
        <v>8383.2000000000007</v>
      </c>
      <c r="N2907" s="465">
        <f t="shared" ref="N2907:N2912" si="372">H2907*M2907</f>
        <v>8383.2000000000007</v>
      </c>
      <c r="O2907" s="461" t="s">
        <v>5567</v>
      </c>
      <c r="P2907" s="514"/>
      <c r="Q2907" s="550"/>
      <c r="R2907" s="862"/>
      <c r="S2907" s="862"/>
    </row>
    <row r="2908" spans="1:19" s="3" customFormat="1" ht="27.6" hidden="1" outlineLevel="1">
      <c r="A2908" s="30" t="s">
        <v>5660</v>
      </c>
      <c r="B2908" s="31" t="s">
        <v>1739</v>
      </c>
      <c r="C2908" s="464" t="s">
        <v>1041</v>
      </c>
      <c r="D2908" s="464" t="s">
        <v>1123</v>
      </c>
      <c r="E2908" s="464" t="s">
        <v>1124</v>
      </c>
      <c r="F2908" s="464"/>
      <c r="G2908" s="464" t="s">
        <v>29</v>
      </c>
      <c r="H2908" s="375">
        <v>1</v>
      </c>
      <c r="I2908" s="672">
        <v>25618.6</v>
      </c>
      <c r="J2908" s="369">
        <f t="shared" si="369"/>
        <v>25618.6</v>
      </c>
      <c r="K2908" s="695">
        <v>5123.72</v>
      </c>
      <c r="L2908" s="369">
        <f t="shared" si="370"/>
        <v>5123.72</v>
      </c>
      <c r="M2908" s="465">
        <f t="shared" si="371"/>
        <v>30742.32</v>
      </c>
      <c r="N2908" s="465">
        <f t="shared" si="372"/>
        <v>30742.32</v>
      </c>
      <c r="O2908" s="461" t="s">
        <v>5567</v>
      </c>
      <c r="P2908" s="514"/>
      <c r="Q2908" s="550"/>
      <c r="R2908" s="862"/>
      <c r="S2908" s="862"/>
    </row>
    <row r="2909" spans="1:19" s="3" customFormat="1" ht="41.4" hidden="1" outlineLevel="1">
      <c r="A2909" s="30" t="s">
        <v>5661</v>
      </c>
      <c r="B2909" s="460" t="s">
        <v>1739</v>
      </c>
      <c r="C2909" s="370" t="s">
        <v>1038</v>
      </c>
      <c r="D2909" s="32"/>
      <c r="E2909" s="32" t="s">
        <v>1075</v>
      </c>
      <c r="F2909" s="32"/>
      <c r="G2909" s="32" t="s">
        <v>16</v>
      </c>
      <c r="H2909" s="599">
        <v>2</v>
      </c>
      <c r="I2909" s="426">
        <v>2132194.1217499995</v>
      </c>
      <c r="J2909" s="369">
        <f t="shared" si="369"/>
        <v>4264388.2434999989</v>
      </c>
      <c r="K2909" s="426">
        <v>0</v>
      </c>
      <c r="L2909" s="369">
        <f t="shared" si="370"/>
        <v>0</v>
      </c>
      <c r="M2909" s="369">
        <f t="shared" si="371"/>
        <v>2132194.1217499995</v>
      </c>
      <c r="N2909" s="369">
        <f t="shared" si="372"/>
        <v>4264388.2434999989</v>
      </c>
      <c r="O2909" s="113" t="s">
        <v>5557</v>
      </c>
      <c r="P2909" s="514"/>
      <c r="Q2909" s="550"/>
      <c r="R2909" s="862"/>
      <c r="S2909" s="862"/>
    </row>
    <row r="2910" spans="1:19" s="3" customFormat="1" ht="55.2" hidden="1" outlineLevel="1">
      <c r="A2910" s="30" t="s">
        <v>5662</v>
      </c>
      <c r="B2910" s="31" t="s">
        <v>1739</v>
      </c>
      <c r="C2910" s="370" t="s">
        <v>5558</v>
      </c>
      <c r="D2910" s="375"/>
      <c r="E2910" s="32" t="s">
        <v>1071</v>
      </c>
      <c r="F2910" s="375"/>
      <c r="G2910" s="375" t="s">
        <v>16</v>
      </c>
      <c r="H2910" s="387">
        <v>1</v>
      </c>
      <c r="I2910" s="680">
        <v>1684852</v>
      </c>
      <c r="J2910" s="369">
        <f t="shared" si="369"/>
        <v>1684852</v>
      </c>
      <c r="K2910" s="680">
        <v>152727.79999999999</v>
      </c>
      <c r="L2910" s="369">
        <f t="shared" si="370"/>
        <v>152727.79999999999</v>
      </c>
      <c r="M2910" s="670">
        <f t="shared" si="371"/>
        <v>1837579.8</v>
      </c>
      <c r="N2910" s="670">
        <f t="shared" si="372"/>
        <v>1837579.8</v>
      </c>
      <c r="O2910" s="113" t="s">
        <v>5557</v>
      </c>
      <c r="P2910" s="514"/>
      <c r="Q2910" s="550"/>
      <c r="R2910" s="862"/>
      <c r="S2910" s="862"/>
    </row>
    <row r="2911" spans="1:19" s="3" customFormat="1" ht="55.2" hidden="1" outlineLevel="1">
      <c r="A2911" s="30" t="s">
        <v>5663</v>
      </c>
      <c r="B2911" s="31" t="s">
        <v>1739</v>
      </c>
      <c r="C2911" s="370" t="s">
        <v>5559</v>
      </c>
      <c r="D2911" s="375"/>
      <c r="E2911" s="32" t="s">
        <v>1071</v>
      </c>
      <c r="F2911" s="375"/>
      <c r="G2911" s="375" t="s">
        <v>16</v>
      </c>
      <c r="H2911" s="387">
        <v>1</v>
      </c>
      <c r="I2911" s="680">
        <v>840819</v>
      </c>
      <c r="J2911" s="369">
        <f t="shared" si="369"/>
        <v>840819</v>
      </c>
      <c r="K2911" s="680">
        <v>86122.9</v>
      </c>
      <c r="L2911" s="369">
        <f t="shared" si="370"/>
        <v>86122.9</v>
      </c>
      <c r="M2911" s="670">
        <f t="shared" si="371"/>
        <v>926941.9</v>
      </c>
      <c r="N2911" s="670">
        <f t="shared" si="372"/>
        <v>926941.9</v>
      </c>
      <c r="O2911" s="113" t="s">
        <v>5557</v>
      </c>
      <c r="P2911" s="514"/>
      <c r="Q2911" s="550"/>
      <c r="R2911" s="862"/>
      <c r="S2911" s="862"/>
    </row>
    <row r="2912" spans="1:19" s="3" customFormat="1" ht="41.4" hidden="1" outlineLevel="1">
      <c r="A2912" s="30" t="s">
        <v>5664</v>
      </c>
      <c r="B2912" s="31" t="s">
        <v>1739</v>
      </c>
      <c r="C2912" s="370" t="s">
        <v>5752</v>
      </c>
      <c r="D2912" s="32"/>
      <c r="E2912" s="32" t="s">
        <v>1071</v>
      </c>
      <c r="F2912" s="32"/>
      <c r="G2912" s="32" t="s">
        <v>16</v>
      </c>
      <c r="H2912" s="599">
        <v>1</v>
      </c>
      <c r="I2912" s="426">
        <v>1769094.6</v>
      </c>
      <c r="J2912" s="369">
        <f t="shared" si="369"/>
        <v>1769094.6</v>
      </c>
      <c r="K2912" s="426">
        <v>165364.20000000001</v>
      </c>
      <c r="L2912" s="369">
        <f t="shared" si="370"/>
        <v>165364.20000000001</v>
      </c>
      <c r="M2912" s="369">
        <f t="shared" si="371"/>
        <v>1934458.8</v>
      </c>
      <c r="N2912" s="369">
        <f t="shared" si="372"/>
        <v>1934458.8</v>
      </c>
      <c r="O2912" s="461" t="s">
        <v>5557</v>
      </c>
      <c r="P2912" s="514"/>
      <c r="Q2912" s="550"/>
      <c r="R2912" s="862"/>
      <c r="S2912" s="862"/>
    </row>
    <row r="2913" spans="1:19" s="3" customFormat="1" hidden="1" outlineLevel="1">
      <c r="A2913" s="290" t="s">
        <v>5665</v>
      </c>
      <c r="B2913" s="291" t="s">
        <v>1739</v>
      </c>
      <c r="C2913" s="300" t="s">
        <v>5741</v>
      </c>
      <c r="D2913" s="300"/>
      <c r="E2913" s="300"/>
      <c r="F2913" s="300"/>
      <c r="G2913" s="300"/>
      <c r="H2913" s="192"/>
      <c r="I2913" s="696"/>
      <c r="J2913" s="493"/>
      <c r="K2913" s="697"/>
      <c r="L2913" s="493"/>
      <c r="M2913" s="410"/>
      <c r="N2913" s="410"/>
      <c r="O2913" s="459"/>
      <c r="P2913" s="514"/>
      <c r="Q2913" s="550"/>
      <c r="R2913" s="862"/>
      <c r="S2913" s="862"/>
    </row>
    <row r="2914" spans="1:19" s="3" customFormat="1" ht="27.6" hidden="1" outlineLevel="1">
      <c r="A2914" s="30" t="s">
        <v>5666</v>
      </c>
      <c r="B2914" s="31" t="s">
        <v>1739</v>
      </c>
      <c r="C2914" s="370" t="s">
        <v>996</v>
      </c>
      <c r="D2914" s="32" t="s">
        <v>1074</v>
      </c>
      <c r="E2914" s="32" t="s">
        <v>1075</v>
      </c>
      <c r="F2914" s="32"/>
      <c r="G2914" s="32" t="s">
        <v>16</v>
      </c>
      <c r="H2914" s="599">
        <v>1</v>
      </c>
      <c r="I2914" s="426">
        <v>401260.99999999994</v>
      </c>
      <c r="J2914" s="369">
        <f t="shared" si="369"/>
        <v>401260.99999999994</v>
      </c>
      <c r="K2914" s="426"/>
      <c r="L2914" s="369">
        <f t="shared" si="370"/>
        <v>0</v>
      </c>
      <c r="M2914" s="369">
        <f t="shared" ref="M2914:M2942" si="373">I2914+K2914</f>
        <v>401260.99999999994</v>
      </c>
      <c r="N2914" s="369">
        <f t="shared" ref="N2914:N2942" si="374">H2914*M2914</f>
        <v>401260.99999999994</v>
      </c>
      <c r="O2914" s="113" t="s">
        <v>5550</v>
      </c>
      <c r="P2914" s="514"/>
      <c r="Q2914" s="550"/>
      <c r="R2914" s="862"/>
      <c r="S2914" s="862"/>
    </row>
    <row r="2915" spans="1:19" s="3" customFormat="1" ht="27.6" hidden="1" outlineLevel="1">
      <c r="A2915" s="30" t="s">
        <v>5667</v>
      </c>
      <c r="B2915" s="31" t="s">
        <v>1739</v>
      </c>
      <c r="C2915" s="370" t="s">
        <v>997</v>
      </c>
      <c r="D2915" s="32" t="s">
        <v>1076</v>
      </c>
      <c r="E2915" s="32" t="s">
        <v>1075</v>
      </c>
      <c r="F2915" s="32"/>
      <c r="G2915" s="32" t="s">
        <v>16</v>
      </c>
      <c r="H2915" s="599">
        <v>2</v>
      </c>
      <c r="I2915" s="426">
        <v>35936.6</v>
      </c>
      <c r="J2915" s="369">
        <f t="shared" si="369"/>
        <v>71873.2</v>
      </c>
      <c r="K2915" s="426"/>
      <c r="L2915" s="369">
        <f t="shared" si="370"/>
        <v>0</v>
      </c>
      <c r="M2915" s="369">
        <f t="shared" si="373"/>
        <v>35936.6</v>
      </c>
      <c r="N2915" s="369">
        <f t="shared" si="374"/>
        <v>71873.2</v>
      </c>
      <c r="O2915" s="113" t="s">
        <v>5550</v>
      </c>
      <c r="P2915" s="514"/>
      <c r="Q2915" s="550"/>
      <c r="R2915" s="862"/>
      <c r="S2915" s="862"/>
    </row>
    <row r="2916" spans="1:19" s="3" customFormat="1" ht="27.6" hidden="1" outlineLevel="1">
      <c r="A2916" s="30" t="s">
        <v>5668</v>
      </c>
      <c r="B2916" s="31" t="s">
        <v>1739</v>
      </c>
      <c r="C2916" s="370" t="s">
        <v>997</v>
      </c>
      <c r="D2916" s="32" t="s">
        <v>1077</v>
      </c>
      <c r="E2916" s="32" t="s">
        <v>1075</v>
      </c>
      <c r="F2916" s="32"/>
      <c r="G2916" s="32" t="s">
        <v>16</v>
      </c>
      <c r="H2916" s="599">
        <v>2</v>
      </c>
      <c r="I2916" s="426">
        <v>35936.6</v>
      </c>
      <c r="J2916" s="369">
        <f t="shared" si="369"/>
        <v>71873.2</v>
      </c>
      <c r="K2916" s="426"/>
      <c r="L2916" s="369">
        <f t="shared" si="370"/>
        <v>0</v>
      </c>
      <c r="M2916" s="369">
        <f t="shared" si="373"/>
        <v>35936.6</v>
      </c>
      <c r="N2916" s="369">
        <f t="shared" si="374"/>
        <v>71873.2</v>
      </c>
      <c r="O2916" s="113" t="s">
        <v>5550</v>
      </c>
      <c r="P2916" s="514"/>
      <c r="Q2916" s="550"/>
      <c r="R2916" s="862"/>
      <c r="S2916" s="862"/>
    </row>
    <row r="2917" spans="1:19" s="3" customFormat="1" ht="27.6" hidden="1" outlineLevel="1">
      <c r="A2917" s="30" t="s">
        <v>5669</v>
      </c>
      <c r="B2917" s="31" t="s">
        <v>1739</v>
      </c>
      <c r="C2917" s="370" t="s">
        <v>1003</v>
      </c>
      <c r="D2917" s="32" t="s">
        <v>1085</v>
      </c>
      <c r="E2917" s="32" t="s">
        <v>1075</v>
      </c>
      <c r="F2917" s="32"/>
      <c r="G2917" s="32" t="s">
        <v>16</v>
      </c>
      <c r="H2917" s="599">
        <v>11</v>
      </c>
      <c r="I2917" s="426">
        <v>278402.53988571424</v>
      </c>
      <c r="J2917" s="369">
        <f t="shared" si="369"/>
        <v>3062427.9387428565</v>
      </c>
      <c r="K2917" s="426">
        <v>0</v>
      </c>
      <c r="L2917" s="369">
        <f t="shared" si="370"/>
        <v>0</v>
      </c>
      <c r="M2917" s="369">
        <f t="shared" si="373"/>
        <v>278402.53988571424</v>
      </c>
      <c r="N2917" s="369">
        <f t="shared" si="374"/>
        <v>3062427.9387428565</v>
      </c>
      <c r="O2917" s="113" t="s">
        <v>5550</v>
      </c>
      <c r="P2917" s="514"/>
      <c r="Q2917" s="550"/>
      <c r="R2917" s="862"/>
      <c r="S2917" s="862"/>
    </row>
    <row r="2918" spans="1:19" s="3" customFormat="1" ht="27.6" hidden="1" outlineLevel="1">
      <c r="A2918" s="30" t="s">
        <v>5670</v>
      </c>
      <c r="B2918" s="31" t="s">
        <v>1739</v>
      </c>
      <c r="C2918" s="370" t="s">
        <v>1004</v>
      </c>
      <c r="D2918" s="32" t="s">
        <v>1086</v>
      </c>
      <c r="E2918" s="32" t="s">
        <v>1075</v>
      </c>
      <c r="F2918" s="32"/>
      <c r="G2918" s="32" t="s">
        <v>16</v>
      </c>
      <c r="H2918" s="599">
        <v>2</v>
      </c>
      <c r="I2918" s="426">
        <v>299368.42971428577</v>
      </c>
      <c r="J2918" s="369">
        <f t="shared" si="369"/>
        <v>598736.85942857154</v>
      </c>
      <c r="K2918" s="426">
        <v>0</v>
      </c>
      <c r="L2918" s="369">
        <f t="shared" si="370"/>
        <v>0</v>
      </c>
      <c r="M2918" s="369">
        <f t="shared" si="373"/>
        <v>299368.42971428577</v>
      </c>
      <c r="N2918" s="369">
        <f t="shared" si="374"/>
        <v>598736.85942857154</v>
      </c>
      <c r="O2918" s="113" t="s">
        <v>5550</v>
      </c>
      <c r="P2918" s="514"/>
      <c r="Q2918" s="550"/>
      <c r="R2918" s="862"/>
      <c r="S2918" s="862"/>
    </row>
    <row r="2919" spans="1:19" s="3" customFormat="1" ht="27.6" hidden="1" outlineLevel="1">
      <c r="A2919" s="30" t="s">
        <v>5671</v>
      </c>
      <c r="B2919" s="31" t="s">
        <v>1739</v>
      </c>
      <c r="C2919" s="370" t="s">
        <v>1005</v>
      </c>
      <c r="D2919" s="32" t="s">
        <v>1087</v>
      </c>
      <c r="E2919" s="32" t="s">
        <v>1075</v>
      </c>
      <c r="F2919" s="32"/>
      <c r="G2919" s="32" t="s">
        <v>16</v>
      </c>
      <c r="H2919" s="599">
        <v>4</v>
      </c>
      <c r="I2919" s="426">
        <v>334110.82217142859</v>
      </c>
      <c r="J2919" s="369">
        <f t="shared" si="369"/>
        <v>1336443.2886857144</v>
      </c>
      <c r="K2919" s="426">
        <v>0</v>
      </c>
      <c r="L2919" s="369">
        <f t="shared" si="370"/>
        <v>0</v>
      </c>
      <c r="M2919" s="369">
        <f t="shared" si="373"/>
        <v>334110.82217142859</v>
      </c>
      <c r="N2919" s="369">
        <f t="shared" si="374"/>
        <v>1336443.2886857144</v>
      </c>
      <c r="O2919" s="113" t="s">
        <v>5550</v>
      </c>
      <c r="P2919" s="514"/>
      <c r="Q2919" s="550"/>
      <c r="R2919" s="862"/>
      <c r="S2919" s="862"/>
    </row>
    <row r="2920" spans="1:19" s="3" customFormat="1" ht="27.6" hidden="1" outlineLevel="1">
      <c r="A2920" s="30" t="s">
        <v>5672</v>
      </c>
      <c r="B2920" s="460" t="s">
        <v>1739</v>
      </c>
      <c r="C2920" s="370" t="s">
        <v>1006</v>
      </c>
      <c r="D2920" s="32" t="s">
        <v>1088</v>
      </c>
      <c r="E2920" s="32" t="s">
        <v>1075</v>
      </c>
      <c r="F2920" s="32"/>
      <c r="G2920" s="32" t="s">
        <v>16</v>
      </c>
      <c r="H2920" s="599">
        <v>3</v>
      </c>
      <c r="I2920" s="426">
        <v>389200.49485714291</v>
      </c>
      <c r="J2920" s="369">
        <f t="shared" si="369"/>
        <v>1167601.4845714287</v>
      </c>
      <c r="K2920" s="426">
        <v>0</v>
      </c>
      <c r="L2920" s="369">
        <f t="shared" si="370"/>
        <v>0</v>
      </c>
      <c r="M2920" s="369">
        <f t="shared" si="373"/>
        <v>389200.49485714291</v>
      </c>
      <c r="N2920" s="369">
        <f t="shared" si="374"/>
        <v>1167601.4845714287</v>
      </c>
      <c r="O2920" s="461" t="s">
        <v>5550</v>
      </c>
      <c r="P2920" s="514"/>
      <c r="Q2920" s="550"/>
      <c r="R2920" s="862"/>
      <c r="S2920" s="862"/>
    </row>
    <row r="2921" spans="1:19" s="3" customFormat="1" ht="27.6" hidden="1" outlineLevel="1">
      <c r="A2921" s="30" t="s">
        <v>5673</v>
      </c>
      <c r="B2921" s="31" t="s">
        <v>1739</v>
      </c>
      <c r="C2921" s="370" t="s">
        <v>1007</v>
      </c>
      <c r="D2921" s="32" t="s">
        <v>1089</v>
      </c>
      <c r="E2921" s="32" t="s">
        <v>1075</v>
      </c>
      <c r="F2921" s="32"/>
      <c r="G2921" s="32" t="s">
        <v>16</v>
      </c>
      <c r="H2921" s="599">
        <v>1</v>
      </c>
      <c r="I2921" s="426">
        <v>720822.02605714288</v>
      </c>
      <c r="J2921" s="369">
        <f t="shared" si="369"/>
        <v>720822.02605714288</v>
      </c>
      <c r="K2921" s="426">
        <v>0</v>
      </c>
      <c r="L2921" s="369">
        <f t="shared" si="370"/>
        <v>0</v>
      </c>
      <c r="M2921" s="369">
        <f t="shared" si="373"/>
        <v>720822.02605714288</v>
      </c>
      <c r="N2921" s="369">
        <f t="shared" si="374"/>
        <v>720822.02605714288</v>
      </c>
      <c r="O2921" s="113" t="s">
        <v>5550</v>
      </c>
      <c r="P2921" s="514"/>
      <c r="Q2921" s="550"/>
      <c r="R2921" s="862"/>
      <c r="S2921" s="862"/>
    </row>
    <row r="2922" spans="1:19" s="3" customFormat="1" ht="27.6" hidden="1" outlineLevel="1">
      <c r="A2922" s="30" t="s">
        <v>5674</v>
      </c>
      <c r="B2922" s="31" t="s">
        <v>1739</v>
      </c>
      <c r="C2922" s="370" t="s">
        <v>1008</v>
      </c>
      <c r="D2922" s="32" t="s">
        <v>1090</v>
      </c>
      <c r="E2922" s="32" t="s">
        <v>1075</v>
      </c>
      <c r="F2922" s="32"/>
      <c r="G2922" s="32" t="s">
        <v>16</v>
      </c>
      <c r="H2922" s="599">
        <v>1</v>
      </c>
      <c r="I2922" s="426">
        <v>746797.68822857132</v>
      </c>
      <c r="J2922" s="369">
        <f t="shared" si="369"/>
        <v>746797.68822857132</v>
      </c>
      <c r="K2922" s="426">
        <v>0</v>
      </c>
      <c r="L2922" s="369">
        <f t="shared" si="370"/>
        <v>0</v>
      </c>
      <c r="M2922" s="369">
        <f t="shared" si="373"/>
        <v>746797.68822857132</v>
      </c>
      <c r="N2922" s="369">
        <f t="shared" si="374"/>
        <v>746797.68822857132</v>
      </c>
      <c r="O2922" s="113" t="s">
        <v>5550</v>
      </c>
      <c r="P2922" s="514"/>
      <c r="Q2922" s="550"/>
      <c r="R2922" s="862"/>
      <c r="S2922" s="862"/>
    </row>
    <row r="2923" spans="1:19" s="3" customFormat="1" ht="27.6" hidden="1" outlineLevel="1">
      <c r="A2923" s="30" t="s">
        <v>5675</v>
      </c>
      <c r="B2923" s="31" t="s">
        <v>1739</v>
      </c>
      <c r="C2923" s="370" t="s">
        <v>1009</v>
      </c>
      <c r="D2923" s="32" t="s">
        <v>1091</v>
      </c>
      <c r="E2923" s="32" t="s">
        <v>1075</v>
      </c>
      <c r="F2923" s="32"/>
      <c r="G2923" s="32" t="s">
        <v>16</v>
      </c>
      <c r="H2923" s="599">
        <v>1</v>
      </c>
      <c r="I2923" s="426">
        <v>841423.42079999996</v>
      </c>
      <c r="J2923" s="369">
        <f t="shared" si="369"/>
        <v>841423.42079999996</v>
      </c>
      <c r="K2923" s="426">
        <v>0</v>
      </c>
      <c r="L2923" s="369">
        <f t="shared" si="370"/>
        <v>0</v>
      </c>
      <c r="M2923" s="369">
        <f t="shared" si="373"/>
        <v>841423.42079999996</v>
      </c>
      <c r="N2923" s="369">
        <f t="shared" si="374"/>
        <v>841423.42079999996</v>
      </c>
      <c r="O2923" s="113" t="s">
        <v>5550</v>
      </c>
      <c r="P2923" s="514"/>
      <c r="Q2923" s="550"/>
      <c r="R2923" s="862"/>
      <c r="S2923" s="862"/>
    </row>
    <row r="2924" spans="1:19" s="3" customFormat="1" ht="27.6" hidden="1" outlineLevel="1">
      <c r="A2924" s="30" t="s">
        <v>5676</v>
      </c>
      <c r="B2924" s="31" t="s">
        <v>1739</v>
      </c>
      <c r="C2924" s="370" t="s">
        <v>1003</v>
      </c>
      <c r="D2924" s="32" t="s">
        <v>1085</v>
      </c>
      <c r="E2924" s="32" t="s">
        <v>1075</v>
      </c>
      <c r="F2924" s="32"/>
      <c r="G2924" s="32" t="s">
        <v>16</v>
      </c>
      <c r="H2924" s="599">
        <v>1</v>
      </c>
      <c r="I2924" s="426">
        <v>284432.68388571433</v>
      </c>
      <c r="J2924" s="369">
        <f t="shared" si="369"/>
        <v>284432.68388571433</v>
      </c>
      <c r="K2924" s="426">
        <v>0</v>
      </c>
      <c r="L2924" s="369">
        <f t="shared" si="370"/>
        <v>0</v>
      </c>
      <c r="M2924" s="369">
        <f t="shared" si="373"/>
        <v>284432.68388571433</v>
      </c>
      <c r="N2924" s="369">
        <f t="shared" si="374"/>
        <v>284432.68388571433</v>
      </c>
      <c r="O2924" s="113" t="s">
        <v>5550</v>
      </c>
      <c r="P2924" s="514"/>
      <c r="Q2924" s="550"/>
      <c r="R2924" s="862"/>
      <c r="S2924" s="862"/>
    </row>
    <row r="2925" spans="1:19" s="3" customFormat="1" ht="27.6" hidden="1" outlineLevel="1">
      <c r="A2925" s="30" t="s">
        <v>5677</v>
      </c>
      <c r="B2925" s="31" t="s">
        <v>1739</v>
      </c>
      <c r="C2925" s="370" t="s">
        <v>1010</v>
      </c>
      <c r="D2925" s="32" t="s">
        <v>1092</v>
      </c>
      <c r="E2925" s="32" t="s">
        <v>1075</v>
      </c>
      <c r="F2925" s="32"/>
      <c r="G2925" s="32" t="s">
        <v>16</v>
      </c>
      <c r="H2925" s="599">
        <v>1</v>
      </c>
      <c r="I2925" s="426">
        <v>394581.58148571436</v>
      </c>
      <c r="J2925" s="369">
        <f t="shared" si="369"/>
        <v>394581.58148571436</v>
      </c>
      <c r="K2925" s="426">
        <v>0</v>
      </c>
      <c r="L2925" s="369">
        <f t="shared" si="370"/>
        <v>0</v>
      </c>
      <c r="M2925" s="369">
        <f t="shared" si="373"/>
        <v>394581.58148571436</v>
      </c>
      <c r="N2925" s="369">
        <f t="shared" si="374"/>
        <v>394581.58148571436</v>
      </c>
      <c r="O2925" s="113" t="s">
        <v>5550</v>
      </c>
      <c r="P2925" s="514"/>
      <c r="Q2925" s="550"/>
      <c r="R2925" s="862"/>
      <c r="S2925" s="862"/>
    </row>
    <row r="2926" spans="1:19" s="3" customFormat="1" ht="27.6" hidden="1" outlineLevel="1">
      <c r="A2926" s="30" t="s">
        <v>5678</v>
      </c>
      <c r="B2926" s="31" t="s">
        <v>1739</v>
      </c>
      <c r="C2926" s="370" t="s">
        <v>1011</v>
      </c>
      <c r="D2926" s="32" t="s">
        <v>1093</v>
      </c>
      <c r="E2926" s="32" t="s">
        <v>1075</v>
      </c>
      <c r="F2926" s="32"/>
      <c r="G2926" s="32" t="s">
        <v>16</v>
      </c>
      <c r="H2926" s="599">
        <v>1</v>
      </c>
      <c r="I2926" s="426">
        <v>419320.02445714286</v>
      </c>
      <c r="J2926" s="369">
        <f t="shared" si="369"/>
        <v>419320.02445714286</v>
      </c>
      <c r="K2926" s="426">
        <v>0</v>
      </c>
      <c r="L2926" s="369">
        <f t="shared" si="370"/>
        <v>0</v>
      </c>
      <c r="M2926" s="369">
        <f t="shared" si="373"/>
        <v>419320.02445714286</v>
      </c>
      <c r="N2926" s="369">
        <f t="shared" si="374"/>
        <v>419320.02445714286</v>
      </c>
      <c r="O2926" s="113" t="s">
        <v>5550</v>
      </c>
      <c r="P2926" s="514"/>
      <c r="Q2926" s="550"/>
      <c r="R2926" s="862"/>
      <c r="S2926" s="862"/>
    </row>
    <row r="2927" spans="1:19" s="3" customFormat="1" ht="27.6" hidden="1" outlineLevel="1">
      <c r="A2927" s="30" t="s">
        <v>5679</v>
      </c>
      <c r="B2927" s="31" t="s">
        <v>1739</v>
      </c>
      <c r="C2927" s="370" t="s">
        <v>1012</v>
      </c>
      <c r="D2927" s="32" t="s">
        <v>1094</v>
      </c>
      <c r="E2927" s="32" t="s">
        <v>1075</v>
      </c>
      <c r="F2927" s="32"/>
      <c r="G2927" s="32" t="s">
        <v>16</v>
      </c>
      <c r="H2927" s="599">
        <v>2</v>
      </c>
      <c r="I2927" s="426">
        <v>471549.83451428573</v>
      </c>
      <c r="J2927" s="369">
        <f t="shared" si="369"/>
        <v>943099.66902857146</v>
      </c>
      <c r="K2927" s="426">
        <v>0</v>
      </c>
      <c r="L2927" s="369">
        <f t="shared" si="370"/>
        <v>0</v>
      </c>
      <c r="M2927" s="369">
        <f t="shared" si="373"/>
        <v>471549.83451428573</v>
      </c>
      <c r="N2927" s="369">
        <f t="shared" si="374"/>
        <v>943099.66902857146</v>
      </c>
      <c r="O2927" s="113" t="s">
        <v>5550</v>
      </c>
      <c r="P2927" s="514"/>
      <c r="Q2927" s="550"/>
      <c r="R2927" s="862"/>
      <c r="S2927" s="862"/>
    </row>
    <row r="2928" spans="1:19" s="3" customFormat="1" ht="27.6" hidden="1" outlineLevel="1">
      <c r="A2928" s="30" t="s">
        <v>5680</v>
      </c>
      <c r="B2928" s="31" t="s">
        <v>1739</v>
      </c>
      <c r="C2928" s="370" t="s">
        <v>1013</v>
      </c>
      <c r="D2928" s="32" t="s">
        <v>1095</v>
      </c>
      <c r="E2928" s="32" t="s">
        <v>1075</v>
      </c>
      <c r="F2928" s="32"/>
      <c r="G2928" s="32" t="s">
        <v>16</v>
      </c>
      <c r="H2928" s="599">
        <v>1</v>
      </c>
      <c r="I2928" s="426">
        <v>649389.32640000002</v>
      </c>
      <c r="J2928" s="369">
        <f t="shared" si="369"/>
        <v>649389.32640000002</v>
      </c>
      <c r="K2928" s="426">
        <v>0</v>
      </c>
      <c r="L2928" s="369">
        <f t="shared" si="370"/>
        <v>0</v>
      </c>
      <c r="M2928" s="369">
        <f t="shared" si="373"/>
        <v>649389.32640000002</v>
      </c>
      <c r="N2928" s="369">
        <f t="shared" si="374"/>
        <v>649389.32640000002</v>
      </c>
      <c r="O2928" s="113" t="s">
        <v>5550</v>
      </c>
      <c r="P2928" s="514"/>
      <c r="Q2928" s="550"/>
      <c r="R2928" s="862"/>
      <c r="S2928" s="862"/>
    </row>
    <row r="2929" spans="1:19" s="3" customFormat="1" ht="27.6" hidden="1" outlineLevel="1">
      <c r="A2929" s="30" t="s">
        <v>5681</v>
      </c>
      <c r="B2929" s="31" t="s">
        <v>1739</v>
      </c>
      <c r="C2929" s="370" t="s">
        <v>1014</v>
      </c>
      <c r="D2929" s="32" t="s">
        <v>1096</v>
      </c>
      <c r="E2929" s="32" t="s">
        <v>1075</v>
      </c>
      <c r="F2929" s="32"/>
      <c r="G2929" s="32" t="s">
        <v>16</v>
      </c>
      <c r="H2929" s="599">
        <v>1</v>
      </c>
      <c r="I2929" s="426">
        <v>649389.32640000002</v>
      </c>
      <c r="J2929" s="369">
        <f t="shared" si="369"/>
        <v>649389.32640000002</v>
      </c>
      <c r="K2929" s="426">
        <v>0</v>
      </c>
      <c r="L2929" s="369">
        <f t="shared" si="370"/>
        <v>0</v>
      </c>
      <c r="M2929" s="369">
        <f t="shared" si="373"/>
        <v>649389.32640000002</v>
      </c>
      <c r="N2929" s="369">
        <f t="shared" si="374"/>
        <v>649389.32640000002</v>
      </c>
      <c r="O2929" s="113" t="s">
        <v>5550</v>
      </c>
      <c r="P2929" s="514"/>
      <c r="Q2929" s="550"/>
      <c r="R2929" s="862"/>
      <c r="S2929" s="862"/>
    </row>
    <row r="2930" spans="1:19" s="3" customFormat="1" ht="27.6" hidden="1" outlineLevel="1">
      <c r="A2930" s="30" t="s">
        <v>5682</v>
      </c>
      <c r="B2930" s="31" t="s">
        <v>1739</v>
      </c>
      <c r="C2930" s="370" t="s">
        <v>1010</v>
      </c>
      <c r="D2930" s="32" t="s">
        <v>1092</v>
      </c>
      <c r="E2930" s="32" t="s">
        <v>1075</v>
      </c>
      <c r="F2930" s="32"/>
      <c r="G2930" s="32" t="s">
        <v>16</v>
      </c>
      <c r="H2930" s="599">
        <v>1</v>
      </c>
      <c r="I2930" s="426">
        <v>394581.58148571436</v>
      </c>
      <c r="J2930" s="369">
        <f t="shared" si="369"/>
        <v>394581.58148571436</v>
      </c>
      <c r="K2930" s="426">
        <v>0</v>
      </c>
      <c r="L2930" s="369">
        <f t="shared" si="370"/>
        <v>0</v>
      </c>
      <c r="M2930" s="369">
        <f t="shared" si="373"/>
        <v>394581.58148571436</v>
      </c>
      <c r="N2930" s="369">
        <f t="shared" si="374"/>
        <v>394581.58148571436</v>
      </c>
      <c r="O2930" s="113" t="s">
        <v>5550</v>
      </c>
      <c r="P2930" s="514"/>
      <c r="Q2930" s="550"/>
      <c r="R2930" s="862"/>
      <c r="S2930" s="862"/>
    </row>
    <row r="2931" spans="1:19" s="3" customFormat="1" ht="27.6" hidden="1" outlineLevel="1">
      <c r="A2931" s="30" t="s">
        <v>5683</v>
      </c>
      <c r="B2931" s="31" t="s">
        <v>1739</v>
      </c>
      <c r="C2931" s="370" t="s">
        <v>1015</v>
      </c>
      <c r="D2931" s="32" t="s">
        <v>1097</v>
      </c>
      <c r="E2931" s="32" t="s">
        <v>1075</v>
      </c>
      <c r="F2931" s="32"/>
      <c r="G2931" s="32" t="s">
        <v>16</v>
      </c>
      <c r="H2931" s="599">
        <v>1</v>
      </c>
      <c r="I2931" s="426">
        <v>1147564.6230857144</v>
      </c>
      <c r="J2931" s="369">
        <f t="shared" si="369"/>
        <v>1147564.6230857144</v>
      </c>
      <c r="K2931" s="426">
        <v>0</v>
      </c>
      <c r="L2931" s="369">
        <f t="shared" si="370"/>
        <v>0</v>
      </c>
      <c r="M2931" s="369">
        <f t="shared" si="373"/>
        <v>1147564.6230857144</v>
      </c>
      <c r="N2931" s="369">
        <f t="shared" si="374"/>
        <v>1147564.6230857144</v>
      </c>
      <c r="O2931" s="113" t="s">
        <v>5550</v>
      </c>
      <c r="P2931" s="514"/>
      <c r="Q2931" s="550"/>
      <c r="R2931" s="862"/>
      <c r="S2931" s="862"/>
    </row>
    <row r="2932" spans="1:19" s="3" customFormat="1" ht="82.8" hidden="1" outlineLevel="1">
      <c r="A2932" s="30" t="s">
        <v>5684</v>
      </c>
      <c r="B2932" s="460" t="s">
        <v>1739</v>
      </c>
      <c r="C2932" s="370" t="s">
        <v>1030</v>
      </c>
      <c r="D2932" s="32"/>
      <c r="E2932" s="32" t="s">
        <v>1075</v>
      </c>
      <c r="F2932" s="32"/>
      <c r="G2932" s="32" t="s">
        <v>16</v>
      </c>
      <c r="H2932" s="599">
        <v>1</v>
      </c>
      <c r="I2932" s="426">
        <v>21624.370249999996</v>
      </c>
      <c r="J2932" s="369">
        <f t="shared" si="369"/>
        <v>21624.370249999996</v>
      </c>
      <c r="K2932" s="426">
        <v>4108.6303474999995</v>
      </c>
      <c r="L2932" s="369">
        <f t="shared" si="370"/>
        <v>4108.6303474999995</v>
      </c>
      <c r="M2932" s="369">
        <f t="shared" si="373"/>
        <v>25733.000597499995</v>
      </c>
      <c r="N2932" s="369">
        <f t="shared" si="374"/>
        <v>25733.000597499995</v>
      </c>
      <c r="O2932" s="113" t="s">
        <v>5550</v>
      </c>
      <c r="P2932" s="514"/>
      <c r="Q2932" s="550"/>
      <c r="R2932" s="862"/>
      <c r="S2932" s="862"/>
    </row>
    <row r="2933" spans="1:19" s="3" customFormat="1" ht="27.6" hidden="1" outlineLevel="1">
      <c r="A2933" s="30" t="s">
        <v>5685</v>
      </c>
      <c r="B2933" s="31" t="s">
        <v>1739</v>
      </c>
      <c r="C2933" s="577" t="s">
        <v>1504</v>
      </c>
      <c r="D2933" s="32" t="s">
        <v>1505</v>
      </c>
      <c r="E2933" s="32" t="s">
        <v>1075</v>
      </c>
      <c r="F2933" s="32"/>
      <c r="G2933" s="32" t="s">
        <v>16</v>
      </c>
      <c r="H2933" s="599">
        <v>1</v>
      </c>
      <c r="I2933" s="426">
        <v>702639.50811428577</v>
      </c>
      <c r="J2933" s="369">
        <f t="shared" si="369"/>
        <v>702639.50811428577</v>
      </c>
      <c r="K2933" s="426">
        <v>0</v>
      </c>
      <c r="L2933" s="369">
        <f t="shared" si="370"/>
        <v>0</v>
      </c>
      <c r="M2933" s="426">
        <f t="shared" si="373"/>
        <v>702639.50811428577</v>
      </c>
      <c r="N2933" s="426">
        <f t="shared" si="374"/>
        <v>702639.50811428577</v>
      </c>
      <c r="O2933" s="113" t="s">
        <v>5550</v>
      </c>
      <c r="P2933" s="514"/>
      <c r="Q2933" s="550"/>
      <c r="R2933" s="862"/>
      <c r="S2933" s="862"/>
    </row>
    <row r="2934" spans="1:19" s="3" customFormat="1" ht="27.6" hidden="1" outlineLevel="1">
      <c r="A2934" s="30" t="s">
        <v>5686</v>
      </c>
      <c r="B2934" s="31" t="s">
        <v>1739</v>
      </c>
      <c r="C2934" s="577" t="s">
        <v>1506</v>
      </c>
      <c r="D2934" s="32" t="s">
        <v>1507</v>
      </c>
      <c r="E2934" s="32" t="s">
        <v>1075</v>
      </c>
      <c r="F2934" s="32"/>
      <c r="G2934" s="32" t="s">
        <v>16</v>
      </c>
      <c r="H2934" s="599">
        <v>1</v>
      </c>
      <c r="I2934" s="426">
        <v>284432.68388571433</v>
      </c>
      <c r="J2934" s="369">
        <f t="shared" si="369"/>
        <v>284432.68388571433</v>
      </c>
      <c r="K2934" s="426">
        <v>0</v>
      </c>
      <c r="L2934" s="369">
        <f t="shared" si="370"/>
        <v>0</v>
      </c>
      <c r="M2934" s="426">
        <f t="shared" si="373"/>
        <v>284432.68388571433</v>
      </c>
      <c r="N2934" s="426">
        <f t="shared" si="374"/>
        <v>284432.68388571433</v>
      </c>
      <c r="O2934" s="113" t="s">
        <v>5550</v>
      </c>
      <c r="P2934" s="514"/>
      <c r="Q2934" s="550"/>
      <c r="R2934" s="862"/>
      <c r="S2934" s="862"/>
    </row>
    <row r="2935" spans="1:19" s="3" customFormat="1" ht="27.6" hidden="1" outlineLevel="1">
      <c r="A2935" s="30" t="s">
        <v>5687</v>
      </c>
      <c r="B2935" s="31" t="s">
        <v>1739</v>
      </c>
      <c r="C2935" s="577" t="s">
        <v>1006</v>
      </c>
      <c r="D2935" s="32" t="s">
        <v>1508</v>
      </c>
      <c r="E2935" s="32" t="s">
        <v>1075</v>
      </c>
      <c r="F2935" s="32"/>
      <c r="G2935" s="32" t="s">
        <v>16</v>
      </c>
      <c r="H2935" s="599">
        <v>1</v>
      </c>
      <c r="I2935" s="426">
        <v>393530.01942857134</v>
      </c>
      <c r="J2935" s="369">
        <f t="shared" si="369"/>
        <v>393530.01942857134</v>
      </c>
      <c r="K2935" s="426">
        <v>0</v>
      </c>
      <c r="L2935" s="369">
        <f t="shared" si="370"/>
        <v>0</v>
      </c>
      <c r="M2935" s="426">
        <f t="shared" si="373"/>
        <v>393530.01942857134</v>
      </c>
      <c r="N2935" s="426">
        <f t="shared" si="374"/>
        <v>393530.01942857134</v>
      </c>
      <c r="O2935" s="113" t="s">
        <v>5550</v>
      </c>
      <c r="P2935" s="514"/>
      <c r="Q2935" s="550"/>
      <c r="R2935" s="862"/>
      <c r="S2935" s="862"/>
    </row>
    <row r="2936" spans="1:19" s="3" customFormat="1" ht="27.6" hidden="1" outlineLevel="1">
      <c r="A2936" s="30" t="s">
        <v>5688</v>
      </c>
      <c r="B2936" s="460" t="s">
        <v>1739</v>
      </c>
      <c r="C2936" s="577" t="s">
        <v>1509</v>
      </c>
      <c r="D2936" s="32" t="s">
        <v>1510</v>
      </c>
      <c r="E2936" s="32" t="s">
        <v>1075</v>
      </c>
      <c r="F2936" s="32"/>
      <c r="G2936" s="32" t="s">
        <v>16</v>
      </c>
      <c r="H2936" s="599">
        <v>2</v>
      </c>
      <c r="I2936" s="426">
        <v>808490.07154285721</v>
      </c>
      <c r="J2936" s="369">
        <f t="shared" si="369"/>
        <v>1616980.1430857144</v>
      </c>
      <c r="K2936" s="426">
        <v>0</v>
      </c>
      <c r="L2936" s="369">
        <f t="shared" si="370"/>
        <v>0</v>
      </c>
      <c r="M2936" s="426">
        <f t="shared" si="373"/>
        <v>808490.07154285721</v>
      </c>
      <c r="N2936" s="426">
        <f t="shared" si="374"/>
        <v>1616980.1430857144</v>
      </c>
      <c r="O2936" s="113" t="s">
        <v>5550</v>
      </c>
      <c r="P2936" s="514"/>
      <c r="Q2936" s="550"/>
      <c r="R2936" s="862"/>
      <c r="S2936" s="862"/>
    </row>
    <row r="2937" spans="1:19" s="3" customFormat="1" ht="27.6" hidden="1" outlineLevel="1">
      <c r="A2937" s="30" t="s">
        <v>5689</v>
      </c>
      <c r="B2937" s="31" t="s">
        <v>1739</v>
      </c>
      <c r="C2937" s="370" t="s">
        <v>1511</v>
      </c>
      <c r="D2937" s="32" t="s">
        <v>1512</v>
      </c>
      <c r="E2937" s="32" t="s">
        <v>1075</v>
      </c>
      <c r="F2937" s="32"/>
      <c r="G2937" s="32" t="s">
        <v>16</v>
      </c>
      <c r="H2937" s="599">
        <v>1</v>
      </c>
      <c r="I2937" s="426">
        <v>1266310.1890285714</v>
      </c>
      <c r="J2937" s="369">
        <f t="shared" si="369"/>
        <v>1266310.1890285714</v>
      </c>
      <c r="K2937" s="426">
        <v>0</v>
      </c>
      <c r="L2937" s="369">
        <f t="shared" si="370"/>
        <v>0</v>
      </c>
      <c r="M2937" s="369">
        <f t="shared" si="373"/>
        <v>1266310.1890285714</v>
      </c>
      <c r="N2937" s="369">
        <f t="shared" si="374"/>
        <v>1266310.1890285714</v>
      </c>
      <c r="O2937" s="113" t="s">
        <v>5550</v>
      </c>
      <c r="P2937" s="514"/>
      <c r="Q2937" s="550"/>
      <c r="R2937" s="862"/>
      <c r="S2937" s="862"/>
    </row>
    <row r="2938" spans="1:19" s="3" customFormat="1" ht="41.4" hidden="1" outlineLevel="1">
      <c r="A2938" s="30" t="s">
        <v>5690</v>
      </c>
      <c r="B2938" s="31" t="s">
        <v>1739</v>
      </c>
      <c r="C2938" s="370" t="s">
        <v>1513</v>
      </c>
      <c r="D2938" s="32"/>
      <c r="E2938" s="32" t="s">
        <v>1075</v>
      </c>
      <c r="F2938" s="32"/>
      <c r="G2938" s="32" t="s">
        <v>16</v>
      </c>
      <c r="H2938" s="599">
        <v>1</v>
      </c>
      <c r="I2938" s="426">
        <v>289784.06537142856</v>
      </c>
      <c r="J2938" s="369">
        <f t="shared" si="369"/>
        <v>289784.06537142856</v>
      </c>
      <c r="K2938" s="426">
        <v>0</v>
      </c>
      <c r="L2938" s="369">
        <f t="shared" si="370"/>
        <v>0</v>
      </c>
      <c r="M2938" s="369">
        <f t="shared" si="373"/>
        <v>289784.06537142856</v>
      </c>
      <c r="N2938" s="369">
        <f t="shared" si="374"/>
        <v>289784.06537142856</v>
      </c>
      <c r="O2938" s="113" t="s">
        <v>5550</v>
      </c>
      <c r="P2938" s="514"/>
      <c r="Q2938" s="550"/>
      <c r="R2938" s="862"/>
      <c r="S2938" s="862"/>
    </row>
    <row r="2939" spans="1:19" s="3" customFormat="1" ht="41.4" hidden="1" outlineLevel="1">
      <c r="A2939" s="30" t="s">
        <v>5691</v>
      </c>
      <c r="B2939" s="31" t="s">
        <v>1739</v>
      </c>
      <c r="C2939" s="577" t="s">
        <v>1513</v>
      </c>
      <c r="D2939" s="32"/>
      <c r="E2939" s="32" t="s">
        <v>1075</v>
      </c>
      <c r="F2939" s="32"/>
      <c r="G2939" s="32" t="s">
        <v>16</v>
      </c>
      <c r="H2939" s="599">
        <v>1</v>
      </c>
      <c r="I2939" s="426">
        <v>289784.06537142856</v>
      </c>
      <c r="J2939" s="369">
        <f t="shared" si="369"/>
        <v>289784.06537142856</v>
      </c>
      <c r="K2939" s="426">
        <v>0</v>
      </c>
      <c r="L2939" s="369">
        <f t="shared" si="370"/>
        <v>0</v>
      </c>
      <c r="M2939" s="426">
        <f t="shared" si="373"/>
        <v>289784.06537142856</v>
      </c>
      <c r="N2939" s="426">
        <f t="shared" si="374"/>
        <v>289784.06537142856</v>
      </c>
      <c r="O2939" s="113" t="s">
        <v>5550</v>
      </c>
      <c r="P2939" s="514"/>
      <c r="Q2939" s="550"/>
      <c r="R2939" s="862"/>
      <c r="S2939" s="862"/>
    </row>
    <row r="2940" spans="1:19" s="3" customFormat="1" ht="41.4" hidden="1" outlineLevel="1">
      <c r="A2940" s="30" t="s">
        <v>5692</v>
      </c>
      <c r="B2940" s="31" t="s">
        <v>1739</v>
      </c>
      <c r="C2940" s="577" t="s">
        <v>1513</v>
      </c>
      <c r="D2940" s="32"/>
      <c r="E2940" s="32" t="s">
        <v>1075</v>
      </c>
      <c r="F2940" s="32"/>
      <c r="G2940" s="32" t="s">
        <v>16</v>
      </c>
      <c r="H2940" s="599">
        <v>1</v>
      </c>
      <c r="I2940" s="426">
        <v>289784.06537142856</v>
      </c>
      <c r="J2940" s="369">
        <f t="shared" si="369"/>
        <v>289784.06537142856</v>
      </c>
      <c r="K2940" s="426">
        <v>0</v>
      </c>
      <c r="L2940" s="369">
        <f t="shared" si="370"/>
        <v>0</v>
      </c>
      <c r="M2940" s="426">
        <f t="shared" si="373"/>
        <v>289784.06537142856</v>
      </c>
      <c r="N2940" s="426">
        <f t="shared" si="374"/>
        <v>289784.06537142856</v>
      </c>
      <c r="O2940" s="113" t="s">
        <v>5550</v>
      </c>
      <c r="P2940" s="514"/>
      <c r="Q2940" s="550"/>
      <c r="R2940" s="862"/>
      <c r="S2940" s="862"/>
    </row>
    <row r="2941" spans="1:19" s="3" customFormat="1" ht="55.2" hidden="1" outlineLevel="1">
      <c r="A2941" s="30" t="s">
        <v>5693</v>
      </c>
      <c r="B2941" s="460" t="s">
        <v>1739</v>
      </c>
      <c r="C2941" s="577" t="s">
        <v>1514</v>
      </c>
      <c r="D2941" s="32" t="s">
        <v>1515</v>
      </c>
      <c r="E2941" s="32" t="s">
        <v>1075</v>
      </c>
      <c r="F2941" s="32"/>
      <c r="G2941" s="32" t="s">
        <v>16</v>
      </c>
      <c r="H2941" s="599">
        <v>1</v>
      </c>
      <c r="I2941" s="426">
        <v>7760646.25875</v>
      </c>
      <c r="J2941" s="369">
        <f t="shared" si="369"/>
        <v>7760646.25875</v>
      </c>
      <c r="K2941" s="426">
        <v>0</v>
      </c>
      <c r="L2941" s="369">
        <f t="shared" si="370"/>
        <v>0</v>
      </c>
      <c r="M2941" s="426">
        <f t="shared" si="373"/>
        <v>7760646.25875</v>
      </c>
      <c r="N2941" s="426">
        <f t="shared" si="374"/>
        <v>7760646.25875</v>
      </c>
      <c r="O2941" s="461" t="s">
        <v>5550</v>
      </c>
      <c r="P2941" s="514"/>
      <c r="Q2941" s="550"/>
      <c r="R2941" s="862"/>
      <c r="S2941" s="862"/>
    </row>
    <row r="2942" spans="1:19" s="3" customFormat="1" ht="27.6" hidden="1" outlineLevel="1">
      <c r="A2942" s="30" t="s">
        <v>5694</v>
      </c>
      <c r="B2942" s="31" t="s">
        <v>1739</v>
      </c>
      <c r="C2942" s="577" t="s">
        <v>5532</v>
      </c>
      <c r="D2942" s="32" t="s">
        <v>5565</v>
      </c>
      <c r="E2942" s="32" t="s">
        <v>1075</v>
      </c>
      <c r="F2942" s="32"/>
      <c r="G2942" s="32" t="s">
        <v>16</v>
      </c>
      <c r="H2942" s="599">
        <v>1</v>
      </c>
      <c r="I2942" s="426">
        <v>286401</v>
      </c>
      <c r="J2942" s="369">
        <f t="shared" si="369"/>
        <v>286401</v>
      </c>
      <c r="K2942" s="426"/>
      <c r="L2942" s="369">
        <f t="shared" si="370"/>
        <v>0</v>
      </c>
      <c r="M2942" s="426">
        <f t="shared" si="373"/>
        <v>286401</v>
      </c>
      <c r="N2942" s="426">
        <f t="shared" si="374"/>
        <v>286401</v>
      </c>
      <c r="O2942" s="461" t="s">
        <v>5550</v>
      </c>
      <c r="P2942" s="514"/>
      <c r="Q2942" s="550"/>
      <c r="R2942" s="862"/>
      <c r="S2942" s="862"/>
    </row>
    <row r="2943" spans="1:19" s="3" customFormat="1" ht="27.6" hidden="1" outlineLevel="1">
      <c r="A2943" s="30" t="s">
        <v>5695</v>
      </c>
      <c r="B2943" s="31" t="s">
        <v>1739</v>
      </c>
      <c r="C2943" s="370" t="s">
        <v>2914</v>
      </c>
      <c r="D2943" s="32" t="s">
        <v>2519</v>
      </c>
      <c r="E2943" s="32" t="s">
        <v>1075</v>
      </c>
      <c r="F2943" s="32"/>
      <c r="G2943" s="32" t="s">
        <v>16</v>
      </c>
      <c r="H2943" s="599">
        <v>7</v>
      </c>
      <c r="I2943" s="426">
        <v>229826.375</v>
      </c>
      <c r="J2943" s="369">
        <f t="shared" si="369"/>
        <v>1608784.625</v>
      </c>
      <c r="K2943" s="426">
        <v>13789.5825</v>
      </c>
      <c r="L2943" s="369">
        <f t="shared" si="370"/>
        <v>96527.077499999999</v>
      </c>
      <c r="M2943" s="369">
        <f t="shared" ref="M2943:M2953" si="375">I2943+K2943</f>
        <v>243615.95749999999</v>
      </c>
      <c r="N2943" s="369">
        <f t="shared" ref="N2943:N2953" si="376">H2943*M2943</f>
        <v>1705311.7024999999</v>
      </c>
      <c r="O2943" s="113" t="s">
        <v>5550</v>
      </c>
      <c r="P2943" s="514"/>
      <c r="Q2943" s="550"/>
      <c r="R2943" s="862"/>
      <c r="S2943" s="862"/>
    </row>
    <row r="2944" spans="1:19" s="3" customFormat="1" ht="27.6" hidden="1" outlineLevel="1">
      <c r="A2944" s="30" t="s">
        <v>5696</v>
      </c>
      <c r="B2944" s="31" t="s">
        <v>1739</v>
      </c>
      <c r="C2944" s="370" t="s">
        <v>2512</v>
      </c>
      <c r="D2944" s="32" t="s">
        <v>2520</v>
      </c>
      <c r="E2944" s="32" t="s">
        <v>1075</v>
      </c>
      <c r="F2944" s="32"/>
      <c r="G2944" s="32" t="s">
        <v>16</v>
      </c>
      <c r="H2944" s="599">
        <v>10</v>
      </c>
      <c r="I2944" s="426">
        <v>347749.97791666666</v>
      </c>
      <c r="J2944" s="369">
        <f t="shared" si="369"/>
        <v>3477499.7791666668</v>
      </c>
      <c r="K2944" s="426">
        <v>20865.002</v>
      </c>
      <c r="L2944" s="369">
        <f t="shared" si="370"/>
        <v>208650.02000000002</v>
      </c>
      <c r="M2944" s="369">
        <f t="shared" si="375"/>
        <v>368614.97991666663</v>
      </c>
      <c r="N2944" s="369">
        <f t="shared" si="376"/>
        <v>3686149.7991666663</v>
      </c>
      <c r="O2944" s="113" t="s">
        <v>5550</v>
      </c>
      <c r="P2944" s="514"/>
      <c r="Q2944" s="550"/>
      <c r="R2944" s="862"/>
      <c r="S2944" s="862"/>
    </row>
    <row r="2945" spans="1:19" s="3" customFormat="1" ht="27.6" hidden="1" outlineLevel="1">
      <c r="A2945" s="30" t="s">
        <v>5697</v>
      </c>
      <c r="B2945" s="31" t="s">
        <v>1739</v>
      </c>
      <c r="C2945" s="370" t="s">
        <v>2513</v>
      </c>
      <c r="D2945" s="32" t="s">
        <v>2521</v>
      </c>
      <c r="E2945" s="32" t="s">
        <v>1075</v>
      </c>
      <c r="F2945" s="32"/>
      <c r="G2945" s="32" t="s">
        <v>16</v>
      </c>
      <c r="H2945" s="599">
        <v>1</v>
      </c>
      <c r="I2945" s="426">
        <v>805909.64458333328</v>
      </c>
      <c r="J2945" s="369">
        <f t="shared" si="369"/>
        <v>805909.64458333328</v>
      </c>
      <c r="K2945" s="426">
        <v>48355</v>
      </c>
      <c r="L2945" s="369">
        <f t="shared" si="370"/>
        <v>48355</v>
      </c>
      <c r="M2945" s="369">
        <f t="shared" si="375"/>
        <v>854264.64458333328</v>
      </c>
      <c r="N2945" s="369">
        <f t="shared" si="376"/>
        <v>854264.64458333328</v>
      </c>
      <c r="O2945" s="113" t="s">
        <v>5550</v>
      </c>
      <c r="P2945" s="514"/>
      <c r="Q2945" s="550"/>
      <c r="R2945" s="862"/>
      <c r="S2945" s="862"/>
    </row>
    <row r="2946" spans="1:19" s="3" customFormat="1" ht="27.6" hidden="1" outlineLevel="1">
      <c r="A2946" s="30" t="s">
        <v>5698</v>
      </c>
      <c r="B2946" s="31" t="s">
        <v>1739</v>
      </c>
      <c r="C2946" s="370" t="s">
        <v>2515</v>
      </c>
      <c r="D2946" s="32" t="s">
        <v>2523</v>
      </c>
      <c r="E2946" s="32" t="s">
        <v>1075</v>
      </c>
      <c r="F2946" s="32"/>
      <c r="G2946" s="32" t="s">
        <v>16</v>
      </c>
      <c r="H2946" s="599">
        <v>1</v>
      </c>
      <c r="I2946" s="426">
        <v>3083698.9708333337</v>
      </c>
      <c r="J2946" s="369">
        <f t="shared" si="369"/>
        <v>3083698.9708333337</v>
      </c>
      <c r="K2946" s="426">
        <v>185022</v>
      </c>
      <c r="L2946" s="369">
        <f t="shared" si="370"/>
        <v>185022</v>
      </c>
      <c r="M2946" s="369">
        <f t="shared" si="375"/>
        <v>3268720.9708333337</v>
      </c>
      <c r="N2946" s="369">
        <f t="shared" si="376"/>
        <v>3268720.9708333337</v>
      </c>
      <c r="O2946" s="113" t="s">
        <v>5550</v>
      </c>
      <c r="P2946" s="514"/>
      <c r="Q2946" s="550"/>
      <c r="R2946" s="862"/>
      <c r="S2946" s="862"/>
    </row>
    <row r="2947" spans="1:19" s="3" customFormat="1" ht="27.6" hidden="1" outlineLevel="1">
      <c r="A2947" s="30" t="s">
        <v>5699</v>
      </c>
      <c r="B2947" s="31" t="s">
        <v>1739</v>
      </c>
      <c r="C2947" s="370" t="s">
        <v>2516</v>
      </c>
      <c r="D2947" s="32" t="s">
        <v>2524</v>
      </c>
      <c r="E2947" s="32" t="s">
        <v>1075</v>
      </c>
      <c r="F2947" s="32"/>
      <c r="G2947" s="32" t="s">
        <v>16</v>
      </c>
      <c r="H2947" s="599">
        <v>1</v>
      </c>
      <c r="I2947" s="426">
        <v>1999561.1083333332</v>
      </c>
      <c r="J2947" s="369">
        <f t="shared" si="369"/>
        <v>1999561.1083333332</v>
      </c>
      <c r="K2947" s="426">
        <v>119973.59999999999</v>
      </c>
      <c r="L2947" s="369">
        <f t="shared" si="370"/>
        <v>119973.59999999999</v>
      </c>
      <c r="M2947" s="369">
        <f t="shared" si="375"/>
        <v>2119534.708333333</v>
      </c>
      <c r="N2947" s="369">
        <f t="shared" si="376"/>
        <v>2119534.708333333</v>
      </c>
      <c r="O2947" s="113" t="s">
        <v>5550</v>
      </c>
      <c r="P2947" s="514"/>
      <c r="Q2947" s="550"/>
      <c r="R2947" s="862"/>
      <c r="S2947" s="862"/>
    </row>
    <row r="2948" spans="1:19" s="3" customFormat="1" ht="27.6" hidden="1" outlineLevel="1">
      <c r="A2948" s="30" t="s">
        <v>5700</v>
      </c>
      <c r="B2948" s="31" t="s">
        <v>1739</v>
      </c>
      <c r="C2948" s="370" t="s">
        <v>2517</v>
      </c>
      <c r="D2948" s="32" t="s">
        <v>2525</v>
      </c>
      <c r="E2948" s="32" t="s">
        <v>1075</v>
      </c>
      <c r="F2948" s="32"/>
      <c r="G2948" s="32" t="s">
        <v>16</v>
      </c>
      <c r="H2948" s="599">
        <v>1</v>
      </c>
      <c r="I2948" s="426">
        <v>1043249.2291666667</v>
      </c>
      <c r="J2948" s="369">
        <f t="shared" si="369"/>
        <v>1043249.2291666667</v>
      </c>
      <c r="K2948" s="426">
        <v>62594.929999999993</v>
      </c>
      <c r="L2948" s="369">
        <f t="shared" si="370"/>
        <v>62594.929999999993</v>
      </c>
      <c r="M2948" s="369">
        <f t="shared" si="375"/>
        <v>1105844.1591666667</v>
      </c>
      <c r="N2948" s="369">
        <f t="shared" si="376"/>
        <v>1105844.1591666667</v>
      </c>
      <c r="O2948" s="113" t="s">
        <v>5550</v>
      </c>
      <c r="P2948" s="514"/>
      <c r="Q2948" s="550"/>
      <c r="R2948" s="862"/>
      <c r="S2948" s="862"/>
    </row>
    <row r="2949" spans="1:19" s="3" customFormat="1" ht="27.6" hidden="1" outlineLevel="1">
      <c r="A2949" s="30" t="s">
        <v>5701</v>
      </c>
      <c r="B2949" s="31" t="s">
        <v>1739</v>
      </c>
      <c r="C2949" s="370" t="s">
        <v>2518</v>
      </c>
      <c r="D2949" s="32" t="s">
        <v>2526</v>
      </c>
      <c r="E2949" s="32" t="s">
        <v>1075</v>
      </c>
      <c r="F2949" s="32"/>
      <c r="G2949" s="32" t="s">
        <v>16</v>
      </c>
      <c r="H2949" s="599">
        <v>1</v>
      </c>
      <c r="I2949" s="426">
        <v>521618.02000000008</v>
      </c>
      <c r="J2949" s="369">
        <f t="shared" si="369"/>
        <v>521618.02000000008</v>
      </c>
      <c r="K2949" s="426">
        <v>31297.085000000003</v>
      </c>
      <c r="L2949" s="369">
        <f t="shared" si="370"/>
        <v>31297.085000000003</v>
      </c>
      <c r="M2949" s="369">
        <f t="shared" si="375"/>
        <v>552915.1050000001</v>
      </c>
      <c r="N2949" s="369">
        <f t="shared" si="376"/>
        <v>552915.1050000001</v>
      </c>
      <c r="O2949" s="113" t="s">
        <v>5550</v>
      </c>
      <c r="P2949" s="514"/>
      <c r="Q2949" s="550"/>
      <c r="R2949" s="862"/>
      <c r="S2949" s="862"/>
    </row>
    <row r="2950" spans="1:19" s="3" customFormat="1" ht="27.6" hidden="1" outlineLevel="1">
      <c r="A2950" s="30" t="s">
        <v>5702</v>
      </c>
      <c r="B2950" s="31" t="s">
        <v>1739</v>
      </c>
      <c r="C2950" s="370" t="s">
        <v>2639</v>
      </c>
      <c r="D2950" s="32"/>
      <c r="E2950" s="32" t="s">
        <v>2640</v>
      </c>
      <c r="F2950" s="32"/>
      <c r="G2950" s="32" t="s">
        <v>16</v>
      </c>
      <c r="H2950" s="599">
        <v>2</v>
      </c>
      <c r="I2950" s="426">
        <v>11875</v>
      </c>
      <c r="J2950" s="369">
        <f t="shared" si="369"/>
        <v>23750</v>
      </c>
      <c r="K2950" s="426">
        <v>4750</v>
      </c>
      <c r="L2950" s="369">
        <f t="shared" si="370"/>
        <v>9500</v>
      </c>
      <c r="M2950" s="369">
        <f t="shared" si="375"/>
        <v>16625</v>
      </c>
      <c r="N2950" s="369">
        <f t="shared" si="376"/>
        <v>33250</v>
      </c>
      <c r="O2950" s="113" t="s">
        <v>5550</v>
      </c>
      <c r="P2950" s="514"/>
      <c r="Q2950" s="550"/>
      <c r="R2950" s="862"/>
      <c r="S2950" s="862"/>
    </row>
    <row r="2951" spans="1:19" s="3" customFormat="1" hidden="1" outlineLevel="1">
      <c r="A2951" s="290" t="s">
        <v>5753</v>
      </c>
      <c r="B2951" s="291"/>
      <c r="C2951" s="373" t="s">
        <v>5748</v>
      </c>
      <c r="D2951" s="192"/>
      <c r="E2951" s="192"/>
      <c r="F2951" s="192"/>
      <c r="G2951" s="192"/>
      <c r="H2951" s="457"/>
      <c r="I2951" s="492"/>
      <c r="J2951" s="369">
        <f t="shared" si="369"/>
        <v>0</v>
      </c>
      <c r="K2951" s="492"/>
      <c r="L2951" s="369">
        <f t="shared" si="370"/>
        <v>0</v>
      </c>
      <c r="M2951" s="493"/>
      <c r="N2951" s="493"/>
      <c r="O2951" s="459"/>
      <c r="P2951" s="514"/>
      <c r="Q2951" s="550"/>
      <c r="R2951" s="862"/>
      <c r="S2951" s="862"/>
    </row>
    <row r="2952" spans="1:19" s="3" customFormat="1" ht="27.6" hidden="1" outlineLevel="1">
      <c r="A2952" s="30" t="s">
        <v>5703</v>
      </c>
      <c r="B2952" s="31" t="s">
        <v>1739</v>
      </c>
      <c r="C2952" s="370" t="s">
        <v>2511</v>
      </c>
      <c r="D2952" s="32" t="s">
        <v>5743</v>
      </c>
      <c r="E2952" s="32" t="s">
        <v>1075</v>
      </c>
      <c r="F2952" s="32"/>
      <c r="G2952" s="32" t="s">
        <v>16</v>
      </c>
      <c r="H2952" s="599">
        <v>8</v>
      </c>
      <c r="I2952" s="426">
        <v>618995.45833333337</v>
      </c>
      <c r="J2952" s="369">
        <f t="shared" si="369"/>
        <v>4951963.666666667</v>
      </c>
      <c r="K2952" s="426">
        <v>37139.68</v>
      </c>
      <c r="L2952" s="369">
        <f t="shared" si="370"/>
        <v>297117.44</v>
      </c>
      <c r="M2952" s="369">
        <f t="shared" si="375"/>
        <v>656135.13833333342</v>
      </c>
      <c r="N2952" s="369">
        <f t="shared" si="376"/>
        <v>5249081.1066666674</v>
      </c>
      <c r="O2952" s="113" t="s">
        <v>5742</v>
      </c>
      <c r="P2952" s="514"/>
      <c r="Q2952" s="550"/>
      <c r="R2952" s="862"/>
      <c r="S2952" s="862"/>
    </row>
    <row r="2953" spans="1:19" s="3" customFormat="1" ht="27.6" hidden="1" outlineLevel="1">
      <c r="A2953" s="30" t="s">
        <v>5704</v>
      </c>
      <c r="B2953" s="31" t="s">
        <v>1739</v>
      </c>
      <c r="C2953" s="370" t="s">
        <v>2514</v>
      </c>
      <c r="D2953" s="32" t="s">
        <v>2522</v>
      </c>
      <c r="E2953" s="32" t="s">
        <v>1075</v>
      </c>
      <c r="F2953" s="32"/>
      <c r="G2953" s="32" t="s">
        <v>16</v>
      </c>
      <c r="H2953" s="599">
        <v>1</v>
      </c>
      <c r="I2953" s="426">
        <v>782436.625</v>
      </c>
      <c r="J2953" s="369">
        <f t="shared" si="369"/>
        <v>782436.625</v>
      </c>
      <c r="K2953" s="426">
        <v>48775.260999999999</v>
      </c>
      <c r="L2953" s="369">
        <f t="shared" si="370"/>
        <v>48775.260999999999</v>
      </c>
      <c r="M2953" s="369">
        <f t="shared" si="375"/>
        <v>831211.88599999994</v>
      </c>
      <c r="N2953" s="369">
        <f t="shared" si="376"/>
        <v>831211.88599999994</v>
      </c>
      <c r="O2953" s="113" t="s">
        <v>5742</v>
      </c>
      <c r="P2953" s="514"/>
      <c r="Q2953" s="550"/>
      <c r="R2953" s="862"/>
      <c r="S2953" s="862"/>
    </row>
    <row r="2954" spans="1:19" s="3" customFormat="1" hidden="1" outlineLevel="1">
      <c r="A2954" s="290" t="s">
        <v>5754</v>
      </c>
      <c r="B2954" s="291" t="s">
        <v>1739</v>
      </c>
      <c r="C2954" s="373" t="s">
        <v>5551</v>
      </c>
      <c r="D2954" s="192"/>
      <c r="E2954" s="192"/>
      <c r="F2954" s="192"/>
      <c r="G2954" s="192"/>
      <c r="H2954" s="457"/>
      <c r="I2954" s="492"/>
      <c r="J2954" s="369">
        <f t="shared" si="369"/>
        <v>0</v>
      </c>
      <c r="K2954" s="492"/>
      <c r="L2954" s="369">
        <f t="shared" si="370"/>
        <v>0</v>
      </c>
      <c r="M2954" s="493"/>
      <c r="N2954" s="493"/>
      <c r="O2954" s="459"/>
      <c r="P2954" s="514"/>
      <c r="Q2954" s="550"/>
      <c r="R2954" s="862"/>
      <c r="S2954" s="862"/>
    </row>
    <row r="2955" spans="1:19" s="3" customFormat="1" hidden="1" outlineLevel="1">
      <c r="A2955" s="30" t="s">
        <v>5755</v>
      </c>
      <c r="B2955" s="31" t="s">
        <v>1739</v>
      </c>
      <c r="C2955" s="370" t="s">
        <v>998</v>
      </c>
      <c r="D2955" s="32" t="s">
        <v>1078</v>
      </c>
      <c r="E2955" s="32" t="s">
        <v>1071</v>
      </c>
      <c r="F2955" s="32"/>
      <c r="G2955" s="32" t="s">
        <v>16</v>
      </c>
      <c r="H2955" s="599">
        <v>12</v>
      </c>
      <c r="I2955" s="426">
        <v>7004.666666666667</v>
      </c>
      <c r="J2955" s="369">
        <f t="shared" si="369"/>
        <v>84056</v>
      </c>
      <c r="K2955" s="426">
        <v>1330.8866666666668</v>
      </c>
      <c r="L2955" s="369">
        <f t="shared" si="370"/>
        <v>15970.640000000001</v>
      </c>
      <c r="M2955" s="369">
        <f t="shared" ref="M2955:M2970" si="377">I2955+K2955</f>
        <v>8335.5533333333333</v>
      </c>
      <c r="N2955" s="369">
        <f t="shared" ref="N2955:N2970" si="378">H2955*M2955</f>
        <v>100026.64</v>
      </c>
      <c r="O2955" s="113" t="s">
        <v>5551</v>
      </c>
      <c r="P2955" s="514"/>
      <c r="Q2955" s="550"/>
      <c r="R2955" s="862"/>
      <c r="S2955" s="862"/>
    </row>
    <row r="2956" spans="1:19" s="3" customFormat="1" ht="110.4" hidden="1" outlineLevel="1">
      <c r="A2956" s="30" t="s">
        <v>5756</v>
      </c>
      <c r="B2956" s="31" t="s">
        <v>1739</v>
      </c>
      <c r="C2956" s="370" t="s">
        <v>5481</v>
      </c>
      <c r="D2956" s="375" t="s">
        <v>5552</v>
      </c>
      <c r="E2956" s="375" t="s">
        <v>5553</v>
      </c>
      <c r="F2956" s="375"/>
      <c r="G2956" s="375" t="s">
        <v>31</v>
      </c>
      <c r="H2956" s="387">
        <v>11</v>
      </c>
      <c r="I2956" s="680">
        <v>57200</v>
      </c>
      <c r="J2956" s="369">
        <f t="shared" si="369"/>
        <v>629200</v>
      </c>
      <c r="K2956" s="680">
        <v>7436</v>
      </c>
      <c r="L2956" s="369">
        <f t="shared" si="370"/>
        <v>81796</v>
      </c>
      <c r="M2956" s="670">
        <f t="shared" si="377"/>
        <v>64636</v>
      </c>
      <c r="N2956" s="670">
        <f t="shared" si="378"/>
        <v>710996</v>
      </c>
      <c r="O2956" s="113" t="s">
        <v>5551</v>
      </c>
      <c r="P2956" s="514"/>
      <c r="Q2956" s="550"/>
      <c r="R2956" s="862"/>
      <c r="S2956" s="862"/>
    </row>
    <row r="2957" spans="1:19" s="3" customFormat="1" hidden="1" outlineLevel="1">
      <c r="A2957" s="30" t="s">
        <v>5757</v>
      </c>
      <c r="B2957" s="31" t="s">
        <v>1739</v>
      </c>
      <c r="C2957" s="370" t="s">
        <v>1021</v>
      </c>
      <c r="D2957" s="32" t="s">
        <v>1105</v>
      </c>
      <c r="E2957" s="32" t="s">
        <v>1106</v>
      </c>
      <c r="F2957" s="32"/>
      <c r="G2957" s="32" t="s">
        <v>16</v>
      </c>
      <c r="H2957" s="599">
        <v>2</v>
      </c>
      <c r="I2957" s="426">
        <v>64007.358333333337</v>
      </c>
      <c r="J2957" s="369">
        <f t="shared" si="369"/>
        <v>128014.71666666667</v>
      </c>
      <c r="K2957" s="426">
        <v>7680.8829999999998</v>
      </c>
      <c r="L2957" s="369">
        <f t="shared" si="370"/>
        <v>15361.766</v>
      </c>
      <c r="M2957" s="369">
        <f t="shared" si="377"/>
        <v>71688.241333333339</v>
      </c>
      <c r="N2957" s="369">
        <f t="shared" si="378"/>
        <v>143376.48266666668</v>
      </c>
      <c r="O2957" s="113" t="s">
        <v>5551</v>
      </c>
      <c r="P2957" s="514"/>
      <c r="Q2957" s="550"/>
      <c r="R2957" s="862"/>
      <c r="S2957" s="862"/>
    </row>
    <row r="2958" spans="1:19" s="3" customFormat="1" ht="27.6" hidden="1" outlineLevel="1">
      <c r="A2958" s="30" t="s">
        <v>5758</v>
      </c>
      <c r="B2958" s="460" t="s">
        <v>1739</v>
      </c>
      <c r="C2958" s="370" t="s">
        <v>1027</v>
      </c>
      <c r="D2958" s="32" t="s">
        <v>1109</v>
      </c>
      <c r="E2958" s="32" t="s">
        <v>712</v>
      </c>
      <c r="F2958" s="32"/>
      <c r="G2958" s="32" t="s">
        <v>16</v>
      </c>
      <c r="H2958" s="599">
        <v>7</v>
      </c>
      <c r="I2958" s="426">
        <v>7747.25</v>
      </c>
      <c r="J2958" s="369">
        <f t="shared" si="369"/>
        <v>54230.75</v>
      </c>
      <c r="K2958" s="426">
        <v>1471.9775</v>
      </c>
      <c r="L2958" s="369">
        <f t="shared" si="370"/>
        <v>10303.842499999999</v>
      </c>
      <c r="M2958" s="369">
        <f t="shared" si="377"/>
        <v>9219.2275000000009</v>
      </c>
      <c r="N2958" s="369">
        <f t="shared" si="378"/>
        <v>64534.592500000006</v>
      </c>
      <c r="O2958" s="113" t="s">
        <v>5551</v>
      </c>
      <c r="P2958" s="514"/>
      <c r="Q2958" s="550"/>
      <c r="R2958" s="862"/>
      <c r="S2958" s="862"/>
    </row>
    <row r="2959" spans="1:19" s="3" customFormat="1" ht="27.6" hidden="1" outlineLevel="1">
      <c r="A2959" s="30" t="s">
        <v>5759</v>
      </c>
      <c r="B2959" s="460" t="s">
        <v>1739</v>
      </c>
      <c r="C2959" s="370" t="s">
        <v>1036</v>
      </c>
      <c r="D2959" s="32" t="s">
        <v>1119</v>
      </c>
      <c r="E2959" s="32" t="s">
        <v>1120</v>
      </c>
      <c r="F2959" s="32"/>
      <c r="G2959" s="32" t="s">
        <v>16</v>
      </c>
      <c r="H2959" s="599">
        <v>7</v>
      </c>
      <c r="I2959" s="426">
        <v>5530.583333333333</v>
      </c>
      <c r="J2959" s="369">
        <f t="shared" si="369"/>
        <v>38714.083333333328</v>
      </c>
      <c r="K2959" s="426">
        <v>1050.8108333333332</v>
      </c>
      <c r="L2959" s="369">
        <f t="shared" si="370"/>
        <v>7355.6758333333328</v>
      </c>
      <c r="M2959" s="369">
        <f t="shared" si="377"/>
        <v>6581.394166666666</v>
      </c>
      <c r="N2959" s="369">
        <f t="shared" si="378"/>
        <v>46069.759166666663</v>
      </c>
      <c r="O2959" s="113" t="s">
        <v>5551</v>
      </c>
      <c r="P2959" s="514"/>
      <c r="Q2959" s="550"/>
      <c r="R2959" s="862"/>
      <c r="S2959" s="862"/>
    </row>
    <row r="2960" spans="1:19" s="3" customFormat="1" hidden="1" outlineLevel="1">
      <c r="A2960" s="30" t="s">
        <v>5760</v>
      </c>
      <c r="B2960" s="31" t="s">
        <v>1739</v>
      </c>
      <c r="C2960" s="370" t="s">
        <v>1043</v>
      </c>
      <c r="D2960" s="32"/>
      <c r="E2960" s="32" t="s">
        <v>1125</v>
      </c>
      <c r="F2960" s="32"/>
      <c r="G2960" s="32" t="s">
        <v>16</v>
      </c>
      <c r="H2960" s="599">
        <v>1</v>
      </c>
      <c r="I2960" s="426">
        <v>5283.4250000000002</v>
      </c>
      <c r="J2960" s="369">
        <f t="shared" si="369"/>
        <v>5283.4250000000002</v>
      </c>
      <c r="K2960" s="426">
        <v>1003.8507500000001</v>
      </c>
      <c r="L2960" s="369">
        <f t="shared" si="370"/>
        <v>1003.8507500000001</v>
      </c>
      <c r="M2960" s="369">
        <f t="shared" si="377"/>
        <v>6287.2757500000007</v>
      </c>
      <c r="N2960" s="369">
        <f t="shared" si="378"/>
        <v>6287.2757500000007</v>
      </c>
      <c r="O2960" s="162" t="s">
        <v>5551</v>
      </c>
      <c r="P2960" s="514"/>
      <c r="Q2960" s="550"/>
      <c r="R2960" s="862"/>
      <c r="S2960" s="862"/>
    </row>
    <row r="2961" spans="1:19" s="3" customFormat="1" hidden="1" outlineLevel="1">
      <c r="A2961" s="30" t="s">
        <v>5761</v>
      </c>
      <c r="B2961" s="31" t="s">
        <v>1739</v>
      </c>
      <c r="C2961" s="370" t="s">
        <v>1044</v>
      </c>
      <c r="D2961" s="32" t="s">
        <v>1126</v>
      </c>
      <c r="E2961" s="32" t="s">
        <v>1071</v>
      </c>
      <c r="F2961" s="32"/>
      <c r="G2961" s="32" t="s">
        <v>16</v>
      </c>
      <c r="H2961" s="599">
        <v>1</v>
      </c>
      <c r="I2961" s="426">
        <v>4267.083333333333</v>
      </c>
      <c r="J2961" s="369">
        <f t="shared" si="369"/>
        <v>4267.083333333333</v>
      </c>
      <c r="K2961" s="426">
        <v>810.74583333333328</v>
      </c>
      <c r="L2961" s="369">
        <f t="shared" si="370"/>
        <v>810.74583333333328</v>
      </c>
      <c r="M2961" s="369">
        <f t="shared" si="377"/>
        <v>5077.8291666666664</v>
      </c>
      <c r="N2961" s="369">
        <f t="shared" si="378"/>
        <v>5077.8291666666664</v>
      </c>
      <c r="O2961" s="113" t="s">
        <v>5551</v>
      </c>
      <c r="P2961" s="514"/>
      <c r="Q2961" s="550"/>
      <c r="R2961" s="862"/>
      <c r="S2961" s="862"/>
    </row>
    <row r="2962" spans="1:19" s="3" customFormat="1" hidden="1" outlineLevel="1">
      <c r="A2962" s="30" t="s">
        <v>5762</v>
      </c>
      <c r="B2962" s="31" t="s">
        <v>1739</v>
      </c>
      <c r="C2962" s="370" t="s">
        <v>1048</v>
      </c>
      <c r="D2962" s="32" t="s">
        <v>1129</v>
      </c>
      <c r="E2962" s="32" t="s">
        <v>1071</v>
      </c>
      <c r="F2962" s="32"/>
      <c r="G2962" s="32" t="s">
        <v>16</v>
      </c>
      <c r="H2962" s="599">
        <v>1</v>
      </c>
      <c r="I2962" s="426">
        <v>3755.0333333333328</v>
      </c>
      <c r="J2962" s="369">
        <f t="shared" si="369"/>
        <v>3755.0333333333328</v>
      </c>
      <c r="K2962" s="426">
        <v>713.4563333333333</v>
      </c>
      <c r="L2962" s="369">
        <f t="shared" si="370"/>
        <v>713.4563333333333</v>
      </c>
      <c r="M2962" s="369">
        <f t="shared" si="377"/>
        <v>4468.4896666666664</v>
      </c>
      <c r="N2962" s="369">
        <f t="shared" si="378"/>
        <v>4468.4896666666664</v>
      </c>
      <c r="O2962" s="113" t="s">
        <v>5551</v>
      </c>
      <c r="P2962" s="514"/>
      <c r="Q2962" s="550"/>
      <c r="R2962" s="862"/>
      <c r="S2962" s="862"/>
    </row>
    <row r="2963" spans="1:19" s="3" customFormat="1" hidden="1" outlineLevel="1">
      <c r="A2963" s="30" t="s">
        <v>5763</v>
      </c>
      <c r="B2963" s="31" t="s">
        <v>1739</v>
      </c>
      <c r="C2963" s="370" t="s">
        <v>1051</v>
      </c>
      <c r="D2963" s="32" t="s">
        <v>1131</v>
      </c>
      <c r="E2963" s="32" t="s">
        <v>1071</v>
      </c>
      <c r="F2963" s="32"/>
      <c r="G2963" s="32" t="s">
        <v>16</v>
      </c>
      <c r="H2963" s="599">
        <v>7</v>
      </c>
      <c r="I2963" s="426">
        <v>5419.75</v>
      </c>
      <c r="J2963" s="369">
        <f t="shared" si="369"/>
        <v>37938.25</v>
      </c>
      <c r="K2963" s="426">
        <v>1029.7525000000001</v>
      </c>
      <c r="L2963" s="369">
        <f t="shared" si="370"/>
        <v>7208.2674999999999</v>
      </c>
      <c r="M2963" s="369">
        <f t="shared" si="377"/>
        <v>6449.5025000000005</v>
      </c>
      <c r="N2963" s="369">
        <f t="shared" si="378"/>
        <v>45146.517500000002</v>
      </c>
      <c r="O2963" s="113" t="s">
        <v>5551</v>
      </c>
      <c r="P2963" s="514"/>
      <c r="Q2963" s="550"/>
      <c r="R2963" s="862"/>
      <c r="S2963" s="862"/>
    </row>
    <row r="2964" spans="1:19" s="3" customFormat="1" hidden="1" outlineLevel="1">
      <c r="A2964" s="30" t="s">
        <v>5764</v>
      </c>
      <c r="B2964" s="31" t="s">
        <v>1739</v>
      </c>
      <c r="C2964" s="370" t="s">
        <v>1052</v>
      </c>
      <c r="D2964" s="32" t="s">
        <v>1132</v>
      </c>
      <c r="E2964" s="32" t="s">
        <v>1071</v>
      </c>
      <c r="F2964" s="32"/>
      <c r="G2964" s="32" t="s">
        <v>16</v>
      </c>
      <c r="H2964" s="599">
        <v>11</v>
      </c>
      <c r="I2964" s="426">
        <v>1263.5</v>
      </c>
      <c r="J2964" s="369">
        <f t="shared" si="369"/>
        <v>13898.5</v>
      </c>
      <c r="K2964" s="426">
        <v>240.065</v>
      </c>
      <c r="L2964" s="369">
        <f t="shared" si="370"/>
        <v>2640.7150000000001</v>
      </c>
      <c r="M2964" s="369">
        <f t="shared" si="377"/>
        <v>1503.5650000000001</v>
      </c>
      <c r="N2964" s="369">
        <f t="shared" si="378"/>
        <v>16539.215</v>
      </c>
      <c r="O2964" s="113" t="s">
        <v>5551</v>
      </c>
      <c r="P2964" s="514"/>
      <c r="Q2964" s="550"/>
      <c r="R2964" s="862"/>
      <c r="S2964" s="862"/>
    </row>
    <row r="2965" spans="1:19" s="3" customFormat="1" hidden="1" outlineLevel="1">
      <c r="A2965" s="30" t="s">
        <v>5765</v>
      </c>
      <c r="B2965" s="31" t="s">
        <v>1739</v>
      </c>
      <c r="C2965" s="370" t="s">
        <v>1053</v>
      </c>
      <c r="D2965" s="32"/>
      <c r="E2965" s="32" t="s">
        <v>1071</v>
      </c>
      <c r="F2965" s="32"/>
      <c r="G2965" s="32" t="s">
        <v>16</v>
      </c>
      <c r="H2965" s="599">
        <v>8</v>
      </c>
      <c r="I2965" s="426">
        <v>13178.083333333334</v>
      </c>
      <c r="J2965" s="369">
        <f t="shared" si="369"/>
        <v>105424.66666666667</v>
      </c>
      <c r="K2965" s="426">
        <v>2503.8358333333335</v>
      </c>
      <c r="L2965" s="369">
        <f t="shared" si="370"/>
        <v>20030.686666666668</v>
      </c>
      <c r="M2965" s="369">
        <f t="shared" si="377"/>
        <v>15681.919166666667</v>
      </c>
      <c r="N2965" s="369">
        <f t="shared" si="378"/>
        <v>125455.35333333333</v>
      </c>
      <c r="O2965" s="113" t="s">
        <v>5551</v>
      </c>
      <c r="P2965" s="514"/>
      <c r="Q2965" s="550"/>
      <c r="R2965" s="862"/>
      <c r="S2965" s="862"/>
    </row>
    <row r="2966" spans="1:19" s="3" customFormat="1" hidden="1" outlineLevel="1">
      <c r="A2966" s="30" t="s">
        <v>5766</v>
      </c>
      <c r="B2966" s="31" t="s">
        <v>1739</v>
      </c>
      <c r="C2966" s="370" t="s">
        <v>1054</v>
      </c>
      <c r="D2966" s="32" t="s">
        <v>1133</v>
      </c>
      <c r="E2966" s="32" t="s">
        <v>1071</v>
      </c>
      <c r="F2966" s="32"/>
      <c r="G2966" s="32" t="s">
        <v>16</v>
      </c>
      <c r="H2966" s="599">
        <v>10</v>
      </c>
      <c r="I2966" s="426">
        <v>4017.7083333333335</v>
      </c>
      <c r="J2966" s="369">
        <f t="shared" si="369"/>
        <v>40177.083333333336</v>
      </c>
      <c r="K2966" s="426">
        <v>763.36458333333337</v>
      </c>
      <c r="L2966" s="369">
        <f t="shared" si="370"/>
        <v>7633.6458333333339</v>
      </c>
      <c r="M2966" s="369">
        <f t="shared" si="377"/>
        <v>4781.072916666667</v>
      </c>
      <c r="N2966" s="369">
        <f t="shared" si="378"/>
        <v>47810.729166666672</v>
      </c>
      <c r="O2966" s="113" t="s">
        <v>5551</v>
      </c>
      <c r="P2966" s="514"/>
      <c r="Q2966" s="550"/>
      <c r="R2966" s="862"/>
      <c r="S2966" s="862"/>
    </row>
    <row r="2967" spans="1:19" s="3" customFormat="1" hidden="1" outlineLevel="1">
      <c r="A2967" s="30" t="s">
        <v>5767</v>
      </c>
      <c r="B2967" s="31" t="s">
        <v>1739</v>
      </c>
      <c r="C2967" s="370" t="s">
        <v>1055</v>
      </c>
      <c r="D2967" s="32"/>
      <c r="E2967" s="32" t="s">
        <v>1071</v>
      </c>
      <c r="F2967" s="32"/>
      <c r="G2967" s="32" t="s">
        <v>16</v>
      </c>
      <c r="H2967" s="599">
        <v>1</v>
      </c>
      <c r="I2967" s="426">
        <v>17578.166666666668</v>
      </c>
      <c r="J2967" s="369">
        <f t="shared" si="369"/>
        <v>17578.166666666668</v>
      </c>
      <c r="K2967" s="426">
        <v>3339.8516666666669</v>
      </c>
      <c r="L2967" s="369">
        <f t="shared" si="370"/>
        <v>3339.8516666666669</v>
      </c>
      <c r="M2967" s="369">
        <f t="shared" si="377"/>
        <v>20918.018333333333</v>
      </c>
      <c r="N2967" s="369">
        <f t="shared" si="378"/>
        <v>20918.018333333333</v>
      </c>
      <c r="O2967" s="113" t="s">
        <v>5551</v>
      </c>
      <c r="P2967" s="514"/>
      <c r="Q2967" s="550"/>
      <c r="R2967" s="862"/>
      <c r="S2967" s="862"/>
    </row>
    <row r="2968" spans="1:19" s="3" customFormat="1" hidden="1" outlineLevel="1">
      <c r="A2968" s="30" t="s">
        <v>5768</v>
      </c>
      <c r="B2968" s="31" t="s">
        <v>1739</v>
      </c>
      <c r="C2968" s="370" t="s">
        <v>1056</v>
      </c>
      <c r="D2968" s="32" t="s">
        <v>1134</v>
      </c>
      <c r="E2968" s="32" t="s">
        <v>1071</v>
      </c>
      <c r="F2968" s="32"/>
      <c r="G2968" s="32" t="s">
        <v>16</v>
      </c>
      <c r="H2968" s="599">
        <v>10</v>
      </c>
      <c r="I2968" s="426">
        <v>2327.5</v>
      </c>
      <c r="J2968" s="369">
        <f t="shared" si="369"/>
        <v>23275</v>
      </c>
      <c r="K2968" s="426">
        <v>442.22499999999997</v>
      </c>
      <c r="L2968" s="369">
        <f t="shared" si="370"/>
        <v>4422.25</v>
      </c>
      <c r="M2968" s="369">
        <f t="shared" si="377"/>
        <v>2769.7249999999999</v>
      </c>
      <c r="N2968" s="369">
        <f t="shared" si="378"/>
        <v>27697.25</v>
      </c>
      <c r="O2968" s="113" t="s">
        <v>5551</v>
      </c>
      <c r="P2968" s="514"/>
      <c r="Q2968" s="550"/>
      <c r="R2968" s="862"/>
      <c r="S2968" s="862"/>
    </row>
    <row r="2969" spans="1:19" s="3" customFormat="1" hidden="1" outlineLevel="1">
      <c r="A2969" s="30" t="s">
        <v>5769</v>
      </c>
      <c r="B2969" s="31" t="s">
        <v>1739</v>
      </c>
      <c r="C2969" s="370" t="s">
        <v>1058</v>
      </c>
      <c r="D2969" s="32" t="s">
        <v>1136</v>
      </c>
      <c r="E2969" s="32" t="s">
        <v>1071</v>
      </c>
      <c r="F2969" s="32"/>
      <c r="G2969" s="32" t="s">
        <v>16</v>
      </c>
      <c r="H2969" s="599">
        <v>6</v>
      </c>
      <c r="I2969" s="426">
        <v>6206.6666666666661</v>
      </c>
      <c r="J2969" s="369">
        <f t="shared" ref="J2969:J3032" si="379">H2969*I2969</f>
        <v>37240</v>
      </c>
      <c r="K2969" s="426">
        <v>1179.2666666666667</v>
      </c>
      <c r="L2969" s="369">
        <f t="shared" ref="L2969:L3032" si="380">H2969*K2969</f>
        <v>7075.6</v>
      </c>
      <c r="M2969" s="369">
        <f t="shared" si="377"/>
        <v>7385.9333333333325</v>
      </c>
      <c r="N2969" s="369">
        <f t="shared" si="378"/>
        <v>44315.599999999991</v>
      </c>
      <c r="O2969" s="113" t="s">
        <v>5551</v>
      </c>
      <c r="P2969" s="514"/>
      <c r="Q2969" s="550"/>
      <c r="R2969" s="862"/>
      <c r="S2969" s="862"/>
    </row>
    <row r="2970" spans="1:19" s="3" customFormat="1" hidden="1" outlineLevel="1">
      <c r="A2970" s="30" t="s">
        <v>5770</v>
      </c>
      <c r="B2970" s="31" t="s">
        <v>1739</v>
      </c>
      <c r="C2970" s="370" t="s">
        <v>1059</v>
      </c>
      <c r="D2970" s="32" t="s">
        <v>1137</v>
      </c>
      <c r="E2970" s="32" t="s">
        <v>1071</v>
      </c>
      <c r="F2970" s="32"/>
      <c r="G2970" s="32" t="s">
        <v>16</v>
      </c>
      <c r="H2970" s="599">
        <v>6</v>
      </c>
      <c r="I2970" s="426">
        <v>2277.625</v>
      </c>
      <c r="J2970" s="369">
        <f t="shared" si="379"/>
        <v>13665.75</v>
      </c>
      <c r="K2970" s="426">
        <v>432.74875000000003</v>
      </c>
      <c r="L2970" s="369">
        <f t="shared" si="380"/>
        <v>2596.4925000000003</v>
      </c>
      <c r="M2970" s="369">
        <f t="shared" si="377"/>
        <v>2710.3737500000002</v>
      </c>
      <c r="N2970" s="369">
        <f t="shared" si="378"/>
        <v>16262.2425</v>
      </c>
      <c r="O2970" s="113" t="s">
        <v>5551</v>
      </c>
      <c r="P2970" s="514"/>
      <c r="Q2970" s="550"/>
      <c r="R2970" s="862"/>
      <c r="S2970" s="862"/>
    </row>
    <row r="2971" spans="1:19" s="3" customFormat="1" hidden="1" outlineLevel="1">
      <c r="A2971" s="30" t="s">
        <v>5771</v>
      </c>
      <c r="B2971" s="31" t="s">
        <v>1739</v>
      </c>
      <c r="C2971" s="370" t="s">
        <v>1060</v>
      </c>
      <c r="D2971" s="32"/>
      <c r="E2971" s="32" t="s">
        <v>1071</v>
      </c>
      <c r="F2971" s="32"/>
      <c r="G2971" s="32" t="s">
        <v>16</v>
      </c>
      <c r="H2971" s="599">
        <v>10</v>
      </c>
      <c r="I2971" s="426"/>
      <c r="J2971" s="369">
        <f t="shared" si="379"/>
        <v>0</v>
      </c>
      <c r="K2971" s="426"/>
      <c r="L2971" s="369">
        <f t="shared" si="380"/>
        <v>0</v>
      </c>
      <c r="M2971" s="369"/>
      <c r="N2971" s="369"/>
      <c r="O2971" s="113" t="s">
        <v>5563</v>
      </c>
      <c r="P2971" s="514"/>
      <c r="Q2971" s="550"/>
      <c r="R2971" s="862"/>
      <c r="S2971" s="862"/>
    </row>
    <row r="2972" spans="1:19" s="3" customFormat="1" ht="27.6" hidden="1" outlineLevel="1">
      <c r="A2972" s="30" t="s">
        <v>5772</v>
      </c>
      <c r="B2972" s="31" t="s">
        <v>1739</v>
      </c>
      <c r="C2972" s="370" t="s">
        <v>1061</v>
      </c>
      <c r="D2972" s="32"/>
      <c r="E2972" s="32" t="s">
        <v>1071</v>
      </c>
      <c r="F2972" s="32"/>
      <c r="G2972" s="32" t="s">
        <v>16</v>
      </c>
      <c r="H2972" s="599">
        <v>1</v>
      </c>
      <c r="I2972" s="426">
        <v>15350.416666666666</v>
      </c>
      <c r="J2972" s="369">
        <f t="shared" si="379"/>
        <v>15350.416666666666</v>
      </c>
      <c r="K2972" s="426">
        <v>2916.5791666666669</v>
      </c>
      <c r="L2972" s="369">
        <f t="shared" si="380"/>
        <v>2916.5791666666669</v>
      </c>
      <c r="M2972" s="369">
        <f t="shared" ref="M2972:M3002" si="381">I2972+K2972</f>
        <v>18266.995833333334</v>
      </c>
      <c r="N2972" s="369">
        <f t="shared" ref="N2972:N3002" si="382">H2972*M2972</f>
        <v>18266.995833333334</v>
      </c>
      <c r="O2972" s="113" t="s">
        <v>5551</v>
      </c>
      <c r="P2972" s="514"/>
      <c r="Q2972" s="550"/>
      <c r="R2972" s="862"/>
      <c r="S2972" s="862"/>
    </row>
    <row r="2973" spans="1:19" s="3" customFormat="1" hidden="1" outlineLevel="1">
      <c r="A2973" s="30" t="s">
        <v>5773</v>
      </c>
      <c r="B2973" s="31" t="s">
        <v>1739</v>
      </c>
      <c r="C2973" s="370" t="s">
        <v>1062</v>
      </c>
      <c r="D2973" s="32"/>
      <c r="E2973" s="32" t="s">
        <v>1071</v>
      </c>
      <c r="F2973" s="32"/>
      <c r="G2973" s="32" t="s">
        <v>16</v>
      </c>
      <c r="H2973" s="599">
        <v>1</v>
      </c>
      <c r="I2973" s="426">
        <v>16746.916666666668</v>
      </c>
      <c r="J2973" s="369">
        <f t="shared" si="379"/>
        <v>16746.916666666668</v>
      </c>
      <c r="K2973" s="426">
        <v>3181.9141666666669</v>
      </c>
      <c r="L2973" s="369">
        <f t="shared" si="380"/>
        <v>3181.9141666666669</v>
      </c>
      <c r="M2973" s="369">
        <f t="shared" si="381"/>
        <v>19928.830833333333</v>
      </c>
      <c r="N2973" s="369">
        <f t="shared" si="382"/>
        <v>19928.830833333333</v>
      </c>
      <c r="O2973" s="113" t="s">
        <v>5551</v>
      </c>
      <c r="P2973" s="514"/>
      <c r="Q2973" s="550"/>
      <c r="R2973" s="862"/>
      <c r="S2973" s="862"/>
    </row>
    <row r="2974" spans="1:19" s="3" customFormat="1" hidden="1" outlineLevel="1">
      <c r="A2974" s="30" t="s">
        <v>5774</v>
      </c>
      <c r="B2974" s="31" t="s">
        <v>1739</v>
      </c>
      <c r="C2974" s="370" t="s">
        <v>1063</v>
      </c>
      <c r="D2974" s="32"/>
      <c r="E2974" s="32" t="s">
        <v>1071</v>
      </c>
      <c r="F2974" s="32"/>
      <c r="G2974" s="32" t="s">
        <v>16</v>
      </c>
      <c r="H2974" s="599">
        <v>19</v>
      </c>
      <c r="I2974" s="426">
        <v>11426.916666666664</v>
      </c>
      <c r="J2974" s="369">
        <f t="shared" si="379"/>
        <v>217111.41666666663</v>
      </c>
      <c r="K2974" s="426">
        <v>2171.1141666666658</v>
      </c>
      <c r="L2974" s="369">
        <f t="shared" si="380"/>
        <v>41251.169166666652</v>
      </c>
      <c r="M2974" s="369">
        <f t="shared" si="381"/>
        <v>13598.030833333331</v>
      </c>
      <c r="N2974" s="369">
        <f t="shared" si="382"/>
        <v>258362.58583333329</v>
      </c>
      <c r="O2974" s="113" t="s">
        <v>5551</v>
      </c>
      <c r="P2974" s="514"/>
      <c r="Q2974" s="550"/>
      <c r="R2974" s="862"/>
      <c r="S2974" s="862"/>
    </row>
    <row r="2975" spans="1:19" s="3" customFormat="1" hidden="1" outlineLevel="1">
      <c r="A2975" s="30" t="s">
        <v>5775</v>
      </c>
      <c r="B2975" s="31" t="s">
        <v>1739</v>
      </c>
      <c r="C2975" s="370" t="s">
        <v>1064</v>
      </c>
      <c r="D2975" s="32" t="s">
        <v>1138</v>
      </c>
      <c r="E2975" s="32" t="s">
        <v>1071</v>
      </c>
      <c r="F2975" s="32"/>
      <c r="G2975" s="32" t="s">
        <v>16</v>
      </c>
      <c r="H2975" s="599">
        <v>1</v>
      </c>
      <c r="I2975" s="426">
        <v>1767.7916666666667</v>
      </c>
      <c r="J2975" s="369">
        <f t="shared" si="379"/>
        <v>1767.7916666666667</v>
      </c>
      <c r="K2975" s="426">
        <v>335.88041666666669</v>
      </c>
      <c r="L2975" s="369">
        <f t="shared" si="380"/>
        <v>335.88041666666669</v>
      </c>
      <c r="M2975" s="369">
        <f t="shared" si="381"/>
        <v>2103.6720833333334</v>
      </c>
      <c r="N2975" s="369">
        <f t="shared" si="382"/>
        <v>2103.6720833333334</v>
      </c>
      <c r="O2975" s="113" t="s">
        <v>5551</v>
      </c>
      <c r="P2975" s="514"/>
      <c r="Q2975" s="550"/>
      <c r="R2975" s="862"/>
      <c r="S2975" s="862"/>
    </row>
    <row r="2976" spans="1:19" s="3" customFormat="1" ht="27.6" hidden="1" outlineLevel="1">
      <c r="A2976" s="30" t="s">
        <v>5776</v>
      </c>
      <c r="B2976" s="31" t="s">
        <v>1739</v>
      </c>
      <c r="C2976" s="370" t="s">
        <v>1068</v>
      </c>
      <c r="D2976" s="32" t="s">
        <v>1143</v>
      </c>
      <c r="E2976" s="32" t="s">
        <v>1071</v>
      </c>
      <c r="F2976" s="32"/>
      <c r="G2976" s="32" t="s">
        <v>16</v>
      </c>
      <c r="H2976" s="599">
        <v>1</v>
      </c>
      <c r="I2976" s="426">
        <v>604706.66666666663</v>
      </c>
      <c r="J2976" s="369">
        <f t="shared" si="379"/>
        <v>604706.66666666663</v>
      </c>
      <c r="K2976" s="426">
        <v>114894.26666666666</v>
      </c>
      <c r="L2976" s="369">
        <f t="shared" si="380"/>
        <v>114894.26666666666</v>
      </c>
      <c r="M2976" s="369">
        <f t="shared" si="381"/>
        <v>719600.93333333335</v>
      </c>
      <c r="N2976" s="369">
        <f t="shared" si="382"/>
        <v>719600.93333333335</v>
      </c>
      <c r="O2976" s="113" t="s">
        <v>5551</v>
      </c>
      <c r="P2976" s="514"/>
      <c r="Q2976" s="550"/>
      <c r="R2976" s="862"/>
      <c r="S2976" s="862"/>
    </row>
    <row r="2977" spans="1:19" s="3" customFormat="1" ht="110.4" hidden="1" outlineLevel="1">
      <c r="A2977" s="30" t="s">
        <v>5777</v>
      </c>
      <c r="B2977" s="31" t="s">
        <v>1739</v>
      </c>
      <c r="C2977" s="370" t="s">
        <v>5481</v>
      </c>
      <c r="D2977" s="375" t="s">
        <v>5552</v>
      </c>
      <c r="E2977" s="375" t="s">
        <v>5553</v>
      </c>
      <c r="F2977" s="375"/>
      <c r="G2977" s="375" t="s">
        <v>31</v>
      </c>
      <c r="H2977" s="387">
        <v>1</v>
      </c>
      <c r="I2977" s="680">
        <v>57200</v>
      </c>
      <c r="J2977" s="369">
        <f t="shared" si="379"/>
        <v>57200</v>
      </c>
      <c r="K2977" s="680">
        <v>7436</v>
      </c>
      <c r="L2977" s="369">
        <f t="shared" si="380"/>
        <v>7436</v>
      </c>
      <c r="M2977" s="670">
        <f t="shared" si="381"/>
        <v>64636</v>
      </c>
      <c r="N2977" s="670">
        <f t="shared" si="382"/>
        <v>64636</v>
      </c>
      <c r="O2977" s="113" t="s">
        <v>5551</v>
      </c>
      <c r="P2977" s="514"/>
      <c r="Q2977" s="550"/>
      <c r="R2977" s="862"/>
      <c r="S2977" s="862"/>
    </row>
    <row r="2978" spans="1:19" s="3" customFormat="1" hidden="1" outlineLevel="1">
      <c r="A2978" s="30" t="s">
        <v>5778</v>
      </c>
      <c r="B2978" s="31" t="s">
        <v>1739</v>
      </c>
      <c r="C2978" s="370" t="s">
        <v>1056</v>
      </c>
      <c r="D2978" s="32" t="s">
        <v>1134</v>
      </c>
      <c r="E2978" s="32" t="s">
        <v>1071</v>
      </c>
      <c r="F2978" s="32"/>
      <c r="G2978" s="32" t="s">
        <v>16</v>
      </c>
      <c r="H2978" s="599">
        <v>1</v>
      </c>
      <c r="I2978" s="426">
        <v>2327.5</v>
      </c>
      <c r="J2978" s="369">
        <f t="shared" si="379"/>
        <v>2327.5</v>
      </c>
      <c r="K2978" s="426">
        <v>442.22499999999997</v>
      </c>
      <c r="L2978" s="369">
        <f t="shared" si="380"/>
        <v>442.22499999999997</v>
      </c>
      <c r="M2978" s="369">
        <f t="shared" si="381"/>
        <v>2769.7249999999999</v>
      </c>
      <c r="N2978" s="369">
        <f t="shared" si="382"/>
        <v>2769.7249999999999</v>
      </c>
      <c r="O2978" s="113" t="s">
        <v>5551</v>
      </c>
      <c r="P2978" s="514"/>
      <c r="Q2978" s="550"/>
      <c r="R2978" s="862"/>
      <c r="S2978" s="862"/>
    </row>
    <row r="2979" spans="1:19" s="3" customFormat="1" hidden="1" outlineLevel="1">
      <c r="A2979" s="30" t="s">
        <v>5779</v>
      </c>
      <c r="B2979" s="31" t="s">
        <v>1739</v>
      </c>
      <c r="C2979" s="370" t="s">
        <v>1058</v>
      </c>
      <c r="D2979" s="32" t="s">
        <v>1136</v>
      </c>
      <c r="E2979" s="32" t="s">
        <v>1071</v>
      </c>
      <c r="F2979" s="32"/>
      <c r="G2979" s="32" t="s">
        <v>16</v>
      </c>
      <c r="H2979" s="599">
        <v>1</v>
      </c>
      <c r="I2979" s="426">
        <v>6206.6666666666661</v>
      </c>
      <c r="J2979" s="369">
        <f t="shared" si="379"/>
        <v>6206.6666666666661</v>
      </c>
      <c r="K2979" s="426">
        <v>1179.2666666666667</v>
      </c>
      <c r="L2979" s="369">
        <f t="shared" si="380"/>
        <v>1179.2666666666667</v>
      </c>
      <c r="M2979" s="369">
        <f t="shared" si="381"/>
        <v>7385.9333333333325</v>
      </c>
      <c r="N2979" s="369">
        <f t="shared" si="382"/>
        <v>7385.9333333333325</v>
      </c>
      <c r="O2979" s="113" t="s">
        <v>5551</v>
      </c>
      <c r="P2979" s="514"/>
      <c r="Q2979" s="550"/>
      <c r="R2979" s="862"/>
      <c r="S2979" s="862"/>
    </row>
    <row r="2980" spans="1:19" s="3" customFormat="1" hidden="1" outlineLevel="1">
      <c r="A2980" s="30" t="s">
        <v>5780</v>
      </c>
      <c r="B2980" s="31" t="s">
        <v>1739</v>
      </c>
      <c r="C2980" s="370" t="s">
        <v>1059</v>
      </c>
      <c r="D2980" s="32" t="s">
        <v>1137</v>
      </c>
      <c r="E2980" s="32" t="s">
        <v>1071</v>
      </c>
      <c r="F2980" s="32"/>
      <c r="G2980" s="32" t="s">
        <v>16</v>
      </c>
      <c r="H2980" s="599">
        <v>1</v>
      </c>
      <c r="I2980" s="426">
        <v>2277.625</v>
      </c>
      <c r="J2980" s="369">
        <f t="shared" si="379"/>
        <v>2277.625</v>
      </c>
      <c r="K2980" s="426">
        <v>432.74875000000003</v>
      </c>
      <c r="L2980" s="369">
        <f t="shared" si="380"/>
        <v>432.74875000000003</v>
      </c>
      <c r="M2980" s="369">
        <f t="shared" si="381"/>
        <v>2710.3737500000002</v>
      </c>
      <c r="N2980" s="369">
        <f t="shared" si="382"/>
        <v>2710.3737500000002</v>
      </c>
      <c r="O2980" s="113" t="s">
        <v>5551</v>
      </c>
      <c r="P2980" s="514"/>
      <c r="Q2980" s="550"/>
      <c r="R2980" s="862"/>
      <c r="S2980" s="862"/>
    </row>
    <row r="2981" spans="1:19" s="3" customFormat="1" hidden="1" outlineLevel="1">
      <c r="A2981" s="30" t="s">
        <v>5781</v>
      </c>
      <c r="B2981" s="31" t="s">
        <v>1739</v>
      </c>
      <c r="C2981" s="370" t="s">
        <v>1063</v>
      </c>
      <c r="D2981" s="32"/>
      <c r="E2981" s="32" t="s">
        <v>1071</v>
      </c>
      <c r="F2981" s="32"/>
      <c r="G2981" s="32" t="s">
        <v>16</v>
      </c>
      <c r="H2981" s="599">
        <v>1</v>
      </c>
      <c r="I2981" s="426">
        <v>11426.916666666664</v>
      </c>
      <c r="J2981" s="369">
        <f t="shared" si="379"/>
        <v>11426.916666666664</v>
      </c>
      <c r="K2981" s="426">
        <v>2171.1141666666658</v>
      </c>
      <c r="L2981" s="369">
        <f t="shared" si="380"/>
        <v>2171.1141666666658</v>
      </c>
      <c r="M2981" s="369">
        <f t="shared" si="381"/>
        <v>13598.030833333331</v>
      </c>
      <c r="N2981" s="369">
        <f t="shared" si="382"/>
        <v>13598.030833333331</v>
      </c>
      <c r="O2981" s="113" t="s">
        <v>5551</v>
      </c>
      <c r="P2981" s="514"/>
      <c r="Q2981" s="550"/>
      <c r="R2981" s="862"/>
      <c r="S2981" s="862"/>
    </row>
    <row r="2982" spans="1:19" s="3" customFormat="1" hidden="1" outlineLevel="1">
      <c r="A2982" s="30" t="s">
        <v>5782</v>
      </c>
      <c r="B2982" s="31" t="s">
        <v>1739</v>
      </c>
      <c r="C2982" s="370" t="s">
        <v>1516</v>
      </c>
      <c r="D2982" s="32" t="s">
        <v>1517</v>
      </c>
      <c r="E2982" s="32" t="s">
        <v>1518</v>
      </c>
      <c r="F2982" s="32"/>
      <c r="G2982" s="32" t="s">
        <v>16</v>
      </c>
      <c r="H2982" s="599">
        <v>1</v>
      </c>
      <c r="I2982" s="426">
        <v>13261.208333333334</v>
      </c>
      <c r="J2982" s="369">
        <f t="shared" si="379"/>
        <v>13261.208333333334</v>
      </c>
      <c r="K2982" s="426">
        <v>2519.6295833333334</v>
      </c>
      <c r="L2982" s="369">
        <f t="shared" si="380"/>
        <v>2519.6295833333334</v>
      </c>
      <c r="M2982" s="369">
        <f t="shared" si="381"/>
        <v>15780.837916666667</v>
      </c>
      <c r="N2982" s="369">
        <f t="shared" si="382"/>
        <v>15780.837916666667</v>
      </c>
      <c r="O2982" s="461" t="s">
        <v>5551</v>
      </c>
      <c r="P2982" s="514"/>
      <c r="Q2982" s="550"/>
      <c r="R2982" s="862"/>
      <c r="S2982" s="862"/>
    </row>
    <row r="2983" spans="1:19" s="3" customFormat="1" ht="110.4" hidden="1" outlineLevel="1">
      <c r="A2983" s="30" t="s">
        <v>5783</v>
      </c>
      <c r="B2983" s="31" t="s">
        <v>1739</v>
      </c>
      <c r="C2983" s="370" t="s">
        <v>5481</v>
      </c>
      <c r="D2983" s="375" t="s">
        <v>5552</v>
      </c>
      <c r="E2983" s="375" t="s">
        <v>5553</v>
      </c>
      <c r="F2983" s="375"/>
      <c r="G2983" s="375" t="s">
        <v>31</v>
      </c>
      <c r="H2983" s="387">
        <v>8</v>
      </c>
      <c r="I2983" s="680">
        <v>57200</v>
      </c>
      <c r="J2983" s="369">
        <f t="shared" si="379"/>
        <v>457600</v>
      </c>
      <c r="K2983" s="680">
        <v>7436</v>
      </c>
      <c r="L2983" s="369">
        <f t="shared" si="380"/>
        <v>59488</v>
      </c>
      <c r="M2983" s="670">
        <f t="shared" si="381"/>
        <v>64636</v>
      </c>
      <c r="N2983" s="670">
        <f t="shared" si="382"/>
        <v>517088</v>
      </c>
      <c r="O2983" s="113" t="s">
        <v>5551</v>
      </c>
      <c r="P2983" s="514"/>
      <c r="Q2983" s="550"/>
      <c r="R2983" s="862"/>
      <c r="S2983" s="862"/>
    </row>
    <row r="2984" spans="1:19" s="3" customFormat="1" ht="27.6" hidden="1" outlineLevel="1">
      <c r="A2984" s="30" t="s">
        <v>5784</v>
      </c>
      <c r="B2984" s="31" t="s">
        <v>1739</v>
      </c>
      <c r="C2984" s="370" t="s">
        <v>1027</v>
      </c>
      <c r="D2984" s="32" t="s">
        <v>1109</v>
      </c>
      <c r="E2984" s="32" t="s">
        <v>712</v>
      </c>
      <c r="F2984" s="32"/>
      <c r="G2984" s="32" t="s">
        <v>16</v>
      </c>
      <c r="H2984" s="599">
        <v>6</v>
      </c>
      <c r="I2984" s="426">
        <v>7747.25</v>
      </c>
      <c r="J2984" s="369">
        <f t="shared" si="379"/>
        <v>46483.5</v>
      </c>
      <c r="K2984" s="426">
        <v>1471.9775</v>
      </c>
      <c r="L2984" s="369">
        <f t="shared" si="380"/>
        <v>8831.8649999999998</v>
      </c>
      <c r="M2984" s="369">
        <f t="shared" si="381"/>
        <v>9219.2275000000009</v>
      </c>
      <c r="N2984" s="369">
        <f t="shared" si="382"/>
        <v>55315.365000000005</v>
      </c>
      <c r="O2984" s="461" t="s">
        <v>5551</v>
      </c>
      <c r="P2984" s="514"/>
      <c r="Q2984" s="550"/>
      <c r="R2984" s="862"/>
      <c r="S2984" s="862"/>
    </row>
    <row r="2985" spans="1:19" s="3" customFormat="1" ht="27.6" hidden="1" outlineLevel="1">
      <c r="A2985" s="30" t="s">
        <v>5785</v>
      </c>
      <c r="B2985" s="31" t="s">
        <v>1739</v>
      </c>
      <c r="C2985" s="370" t="s">
        <v>1036</v>
      </c>
      <c r="D2985" s="32" t="s">
        <v>1119</v>
      </c>
      <c r="E2985" s="32" t="s">
        <v>1120</v>
      </c>
      <c r="F2985" s="32"/>
      <c r="G2985" s="32" t="s">
        <v>16</v>
      </c>
      <c r="H2985" s="599">
        <v>6</v>
      </c>
      <c r="I2985" s="426">
        <v>5530.583333333333</v>
      </c>
      <c r="J2985" s="369">
        <f t="shared" si="379"/>
        <v>33183.5</v>
      </c>
      <c r="K2985" s="426">
        <v>1050.8108333333332</v>
      </c>
      <c r="L2985" s="369">
        <f t="shared" si="380"/>
        <v>6304.8649999999998</v>
      </c>
      <c r="M2985" s="369">
        <f t="shared" si="381"/>
        <v>6581.394166666666</v>
      </c>
      <c r="N2985" s="369">
        <f t="shared" si="382"/>
        <v>39488.364999999998</v>
      </c>
      <c r="O2985" s="461" t="s">
        <v>5551</v>
      </c>
      <c r="P2985" s="514"/>
      <c r="Q2985" s="550"/>
      <c r="R2985" s="862"/>
      <c r="S2985" s="862"/>
    </row>
    <row r="2986" spans="1:19" s="3" customFormat="1" hidden="1" outlineLevel="1">
      <c r="A2986" s="30" t="s">
        <v>5786</v>
      </c>
      <c r="B2986" s="31" t="s">
        <v>1739</v>
      </c>
      <c r="C2986" s="370" t="s">
        <v>1519</v>
      </c>
      <c r="D2986" s="32" t="s">
        <v>1520</v>
      </c>
      <c r="E2986" s="32" t="s">
        <v>1521</v>
      </c>
      <c r="F2986" s="32"/>
      <c r="G2986" s="32" t="s">
        <v>16</v>
      </c>
      <c r="H2986" s="599">
        <v>1</v>
      </c>
      <c r="I2986" s="426">
        <v>33770.916666666664</v>
      </c>
      <c r="J2986" s="369">
        <f t="shared" si="379"/>
        <v>33770.916666666664</v>
      </c>
      <c r="K2986" s="426">
        <v>6416.4741666666669</v>
      </c>
      <c r="L2986" s="369">
        <f t="shared" si="380"/>
        <v>6416.4741666666669</v>
      </c>
      <c r="M2986" s="369">
        <f t="shared" si="381"/>
        <v>40187.390833333331</v>
      </c>
      <c r="N2986" s="369">
        <f t="shared" si="382"/>
        <v>40187.390833333331</v>
      </c>
      <c r="O2986" s="461" t="s">
        <v>5551</v>
      </c>
      <c r="P2986" s="514"/>
      <c r="Q2986" s="550"/>
      <c r="R2986" s="862"/>
      <c r="S2986" s="862"/>
    </row>
    <row r="2987" spans="1:19" s="3" customFormat="1" hidden="1" outlineLevel="1">
      <c r="A2987" s="30" t="s">
        <v>5787</v>
      </c>
      <c r="B2987" s="31" t="s">
        <v>1739</v>
      </c>
      <c r="C2987" s="370" t="s">
        <v>1522</v>
      </c>
      <c r="D2987" s="32" t="s">
        <v>1523</v>
      </c>
      <c r="E2987" s="32" t="s">
        <v>1518</v>
      </c>
      <c r="F2987" s="32"/>
      <c r="G2987" s="32" t="s">
        <v>16</v>
      </c>
      <c r="H2987" s="599">
        <v>1</v>
      </c>
      <c r="I2987" s="426">
        <v>31243.916666666668</v>
      </c>
      <c r="J2987" s="369">
        <f t="shared" si="379"/>
        <v>31243.916666666668</v>
      </c>
      <c r="K2987" s="426">
        <v>5936.3441666666668</v>
      </c>
      <c r="L2987" s="369">
        <f t="shared" si="380"/>
        <v>5936.3441666666668</v>
      </c>
      <c r="M2987" s="369">
        <f t="shared" si="381"/>
        <v>37180.260833333334</v>
      </c>
      <c r="N2987" s="369">
        <f t="shared" si="382"/>
        <v>37180.260833333334</v>
      </c>
      <c r="O2987" s="461" t="s">
        <v>5551</v>
      </c>
      <c r="P2987" s="514"/>
      <c r="Q2987" s="550"/>
      <c r="R2987" s="862"/>
      <c r="S2987" s="862"/>
    </row>
    <row r="2988" spans="1:19" s="3" customFormat="1" hidden="1" outlineLevel="1">
      <c r="A2988" s="30" t="s">
        <v>5788</v>
      </c>
      <c r="B2988" s="31" t="s">
        <v>1739</v>
      </c>
      <c r="C2988" s="370" t="s">
        <v>1524</v>
      </c>
      <c r="D2988" s="32" t="s">
        <v>1525</v>
      </c>
      <c r="E2988" s="32" t="s">
        <v>1518</v>
      </c>
      <c r="F2988" s="32"/>
      <c r="G2988" s="32" t="s">
        <v>16</v>
      </c>
      <c r="H2988" s="599">
        <v>1</v>
      </c>
      <c r="I2988" s="426">
        <v>14082.483333333332</v>
      </c>
      <c r="J2988" s="369">
        <f t="shared" si="379"/>
        <v>14082.483333333332</v>
      </c>
      <c r="K2988" s="426">
        <v>2675.6718333333329</v>
      </c>
      <c r="L2988" s="369">
        <f t="shared" si="380"/>
        <v>2675.6718333333329</v>
      </c>
      <c r="M2988" s="369">
        <f t="shared" si="381"/>
        <v>16758.155166666664</v>
      </c>
      <c r="N2988" s="369">
        <f t="shared" si="382"/>
        <v>16758.155166666664</v>
      </c>
      <c r="O2988" s="461" t="s">
        <v>5551</v>
      </c>
      <c r="P2988" s="514"/>
      <c r="Q2988" s="550"/>
      <c r="R2988" s="862"/>
      <c r="S2988" s="862"/>
    </row>
    <row r="2989" spans="1:19" s="3" customFormat="1" hidden="1" outlineLevel="1">
      <c r="A2989" s="30" t="s">
        <v>5789</v>
      </c>
      <c r="B2989" s="31" t="s">
        <v>1739</v>
      </c>
      <c r="C2989" s="370" t="s">
        <v>1051</v>
      </c>
      <c r="D2989" s="32" t="s">
        <v>1131</v>
      </c>
      <c r="E2989" s="32" t="s">
        <v>1071</v>
      </c>
      <c r="F2989" s="32"/>
      <c r="G2989" s="32" t="s">
        <v>16</v>
      </c>
      <c r="H2989" s="599">
        <v>1</v>
      </c>
      <c r="I2989" s="426">
        <v>5419.75</v>
      </c>
      <c r="J2989" s="369">
        <f t="shared" si="379"/>
        <v>5419.75</v>
      </c>
      <c r="K2989" s="426">
        <v>1029.7525000000001</v>
      </c>
      <c r="L2989" s="369">
        <f t="shared" si="380"/>
        <v>1029.7525000000001</v>
      </c>
      <c r="M2989" s="369">
        <f t="shared" si="381"/>
        <v>6449.5025000000005</v>
      </c>
      <c r="N2989" s="369">
        <f t="shared" si="382"/>
        <v>6449.5025000000005</v>
      </c>
      <c r="O2989" s="461" t="s">
        <v>5551</v>
      </c>
      <c r="P2989" s="514"/>
      <c r="Q2989" s="550"/>
      <c r="R2989" s="862"/>
      <c r="S2989" s="862"/>
    </row>
    <row r="2990" spans="1:19" s="3" customFormat="1" hidden="1" outlineLevel="1">
      <c r="A2990" s="30" t="s">
        <v>5790</v>
      </c>
      <c r="B2990" s="31" t="s">
        <v>1739</v>
      </c>
      <c r="C2990" s="370" t="s">
        <v>1052</v>
      </c>
      <c r="D2990" s="32" t="s">
        <v>1132</v>
      </c>
      <c r="E2990" s="32" t="s">
        <v>1071</v>
      </c>
      <c r="F2990" s="32"/>
      <c r="G2990" s="32" t="s">
        <v>16</v>
      </c>
      <c r="H2990" s="599">
        <v>15</v>
      </c>
      <c r="I2990" s="426">
        <v>1263.5</v>
      </c>
      <c r="J2990" s="369">
        <f t="shared" si="379"/>
        <v>18952.5</v>
      </c>
      <c r="K2990" s="426">
        <v>240.065</v>
      </c>
      <c r="L2990" s="369">
        <f t="shared" si="380"/>
        <v>3600.9749999999999</v>
      </c>
      <c r="M2990" s="369">
        <f t="shared" si="381"/>
        <v>1503.5650000000001</v>
      </c>
      <c r="N2990" s="369">
        <f t="shared" si="382"/>
        <v>22553.475000000002</v>
      </c>
      <c r="O2990" s="461" t="s">
        <v>5560</v>
      </c>
      <c r="P2990" s="514"/>
      <c r="Q2990" s="550"/>
      <c r="R2990" s="862"/>
      <c r="S2990" s="862"/>
    </row>
    <row r="2991" spans="1:19" s="3" customFormat="1" hidden="1" outlineLevel="1">
      <c r="A2991" s="30" t="s">
        <v>5791</v>
      </c>
      <c r="B2991" s="31" t="s">
        <v>1739</v>
      </c>
      <c r="C2991" s="370" t="s">
        <v>1054</v>
      </c>
      <c r="D2991" s="32" t="s">
        <v>1133</v>
      </c>
      <c r="E2991" s="32" t="s">
        <v>1071</v>
      </c>
      <c r="F2991" s="32"/>
      <c r="G2991" s="32" t="s">
        <v>16</v>
      </c>
      <c r="H2991" s="599">
        <v>18</v>
      </c>
      <c r="I2991" s="426">
        <v>4017.7083333333335</v>
      </c>
      <c r="J2991" s="369">
        <f t="shared" si="379"/>
        <v>72318.75</v>
      </c>
      <c r="K2991" s="426">
        <v>763.36458333333337</v>
      </c>
      <c r="L2991" s="369">
        <f t="shared" si="380"/>
        <v>13740.5625</v>
      </c>
      <c r="M2991" s="369">
        <f t="shared" si="381"/>
        <v>4781.072916666667</v>
      </c>
      <c r="N2991" s="369">
        <f t="shared" si="382"/>
        <v>86059.3125</v>
      </c>
      <c r="O2991" s="461" t="s">
        <v>5551</v>
      </c>
      <c r="P2991" s="514"/>
      <c r="Q2991" s="550"/>
      <c r="R2991" s="862"/>
      <c r="S2991" s="862"/>
    </row>
    <row r="2992" spans="1:19" s="3" customFormat="1" hidden="1" outlineLevel="1">
      <c r="A2992" s="30" t="s">
        <v>5792</v>
      </c>
      <c r="B2992" s="31" t="s">
        <v>1739</v>
      </c>
      <c r="C2992" s="370" t="s">
        <v>1056</v>
      </c>
      <c r="D2992" s="32" t="s">
        <v>1134</v>
      </c>
      <c r="E2992" s="32" t="s">
        <v>1071</v>
      </c>
      <c r="F2992" s="32"/>
      <c r="G2992" s="32" t="s">
        <v>16</v>
      </c>
      <c r="H2992" s="599">
        <v>7</v>
      </c>
      <c r="I2992" s="426">
        <v>2327.5</v>
      </c>
      <c r="J2992" s="369">
        <f t="shared" si="379"/>
        <v>16292.5</v>
      </c>
      <c r="K2992" s="426">
        <v>442.22499999999997</v>
      </c>
      <c r="L2992" s="369">
        <f t="shared" si="380"/>
        <v>3095.5749999999998</v>
      </c>
      <c r="M2992" s="369">
        <f t="shared" si="381"/>
        <v>2769.7249999999999</v>
      </c>
      <c r="N2992" s="369">
        <f t="shared" si="382"/>
        <v>19388.075000000001</v>
      </c>
      <c r="O2992" s="461" t="s">
        <v>5551</v>
      </c>
      <c r="P2992" s="514"/>
      <c r="Q2992" s="550"/>
      <c r="R2992" s="862"/>
      <c r="S2992" s="862"/>
    </row>
    <row r="2993" spans="1:19" s="3" customFormat="1" hidden="1" outlineLevel="1">
      <c r="A2993" s="30" t="s">
        <v>5793</v>
      </c>
      <c r="B2993" s="31" t="s">
        <v>1739</v>
      </c>
      <c r="C2993" s="370" t="s">
        <v>1058</v>
      </c>
      <c r="D2993" s="32" t="s">
        <v>1136</v>
      </c>
      <c r="E2993" s="32" t="s">
        <v>1071</v>
      </c>
      <c r="F2993" s="32"/>
      <c r="G2993" s="32" t="s">
        <v>16</v>
      </c>
      <c r="H2993" s="599">
        <v>6</v>
      </c>
      <c r="I2993" s="426">
        <v>6206.6666666666661</v>
      </c>
      <c r="J2993" s="369">
        <f t="shared" si="379"/>
        <v>37240</v>
      </c>
      <c r="K2993" s="426">
        <v>1179.2666666666667</v>
      </c>
      <c r="L2993" s="369">
        <f t="shared" si="380"/>
        <v>7075.6</v>
      </c>
      <c r="M2993" s="369">
        <f t="shared" si="381"/>
        <v>7385.9333333333325</v>
      </c>
      <c r="N2993" s="369">
        <f t="shared" si="382"/>
        <v>44315.599999999991</v>
      </c>
      <c r="O2993" s="461" t="s">
        <v>5551</v>
      </c>
      <c r="P2993" s="514"/>
      <c r="Q2993" s="550"/>
      <c r="R2993" s="862"/>
      <c r="S2993" s="862"/>
    </row>
    <row r="2994" spans="1:19" s="3" customFormat="1" hidden="1" outlineLevel="1">
      <c r="A2994" s="30" t="s">
        <v>5794</v>
      </c>
      <c r="B2994" s="31" t="s">
        <v>1739</v>
      </c>
      <c r="C2994" s="370" t="s">
        <v>1059</v>
      </c>
      <c r="D2994" s="32" t="s">
        <v>1137</v>
      </c>
      <c r="E2994" s="32" t="s">
        <v>1071</v>
      </c>
      <c r="F2994" s="32"/>
      <c r="G2994" s="32" t="s">
        <v>16</v>
      </c>
      <c r="H2994" s="599">
        <v>6</v>
      </c>
      <c r="I2994" s="426">
        <v>2277.625</v>
      </c>
      <c r="J2994" s="369">
        <f t="shared" si="379"/>
        <v>13665.75</v>
      </c>
      <c r="K2994" s="426">
        <v>432.74875000000003</v>
      </c>
      <c r="L2994" s="369">
        <f t="shared" si="380"/>
        <v>2596.4925000000003</v>
      </c>
      <c r="M2994" s="369">
        <f t="shared" si="381"/>
        <v>2710.3737500000002</v>
      </c>
      <c r="N2994" s="369">
        <f t="shared" si="382"/>
        <v>16262.2425</v>
      </c>
      <c r="O2994" s="461" t="s">
        <v>5551</v>
      </c>
      <c r="P2994" s="514"/>
      <c r="Q2994" s="550"/>
      <c r="R2994" s="862"/>
      <c r="S2994" s="862"/>
    </row>
    <row r="2995" spans="1:19" s="3" customFormat="1" hidden="1" outlineLevel="1">
      <c r="A2995" s="30" t="s">
        <v>5795</v>
      </c>
      <c r="B2995" s="31" t="s">
        <v>1739</v>
      </c>
      <c r="C2995" s="370" t="s">
        <v>1060</v>
      </c>
      <c r="D2995" s="32"/>
      <c r="E2995" s="32" t="s">
        <v>1071</v>
      </c>
      <c r="F2995" s="32"/>
      <c r="G2995" s="32" t="s">
        <v>16</v>
      </c>
      <c r="H2995" s="599">
        <v>5</v>
      </c>
      <c r="I2995" s="426">
        <v>14647.733333333332</v>
      </c>
      <c r="J2995" s="369">
        <f t="shared" si="379"/>
        <v>73238.666666666657</v>
      </c>
      <c r="K2995" s="426">
        <v>2783.0693333333334</v>
      </c>
      <c r="L2995" s="369">
        <f t="shared" si="380"/>
        <v>13915.346666666666</v>
      </c>
      <c r="M2995" s="369">
        <f t="shared" si="381"/>
        <v>17430.802666666666</v>
      </c>
      <c r="N2995" s="369">
        <f t="shared" si="382"/>
        <v>87154.013333333336</v>
      </c>
      <c r="O2995" s="461" t="s">
        <v>5551</v>
      </c>
      <c r="P2995" s="514"/>
      <c r="Q2995" s="550"/>
      <c r="R2995" s="862"/>
      <c r="S2995" s="862"/>
    </row>
    <row r="2996" spans="1:19" s="3" customFormat="1" hidden="1" outlineLevel="1">
      <c r="A2996" s="30" t="s">
        <v>5796</v>
      </c>
      <c r="B2996" s="31" t="s">
        <v>1739</v>
      </c>
      <c r="C2996" s="370" t="s">
        <v>1063</v>
      </c>
      <c r="D2996" s="32"/>
      <c r="E2996" s="32" t="s">
        <v>1071</v>
      </c>
      <c r="F2996" s="32"/>
      <c r="G2996" s="32" t="s">
        <v>16</v>
      </c>
      <c r="H2996" s="599">
        <v>23</v>
      </c>
      <c r="I2996" s="426">
        <v>11426.916666666664</v>
      </c>
      <c r="J2996" s="369">
        <f t="shared" si="379"/>
        <v>262819.08333333326</v>
      </c>
      <c r="K2996" s="426">
        <v>2171.1141666666658</v>
      </c>
      <c r="L2996" s="369">
        <f t="shared" si="380"/>
        <v>49935.625833333317</v>
      </c>
      <c r="M2996" s="369">
        <f t="shared" si="381"/>
        <v>13598.030833333331</v>
      </c>
      <c r="N2996" s="369">
        <f t="shared" si="382"/>
        <v>312754.70916666661</v>
      </c>
      <c r="O2996" s="461" t="s">
        <v>5551</v>
      </c>
      <c r="P2996" s="514"/>
      <c r="Q2996" s="550"/>
      <c r="R2996" s="862"/>
      <c r="S2996" s="862"/>
    </row>
    <row r="2997" spans="1:19" s="3" customFormat="1" ht="110.4" hidden="1" outlineLevel="1">
      <c r="A2997" s="30" t="s">
        <v>5797</v>
      </c>
      <c r="B2997" s="31" t="s">
        <v>1739</v>
      </c>
      <c r="C2997" s="370" t="s">
        <v>5481</v>
      </c>
      <c r="D2997" s="375" t="s">
        <v>5552</v>
      </c>
      <c r="E2997" s="375" t="s">
        <v>5553</v>
      </c>
      <c r="F2997" s="375"/>
      <c r="G2997" s="375" t="s">
        <v>31</v>
      </c>
      <c r="H2997" s="387">
        <v>6</v>
      </c>
      <c r="I2997" s="680">
        <v>57200</v>
      </c>
      <c r="J2997" s="369">
        <f t="shared" si="379"/>
        <v>343200</v>
      </c>
      <c r="K2997" s="680">
        <v>7436</v>
      </c>
      <c r="L2997" s="369">
        <f t="shared" si="380"/>
        <v>44616</v>
      </c>
      <c r="M2997" s="670">
        <f t="shared" si="381"/>
        <v>64636</v>
      </c>
      <c r="N2997" s="670">
        <f t="shared" si="382"/>
        <v>387816</v>
      </c>
      <c r="O2997" s="113" t="s">
        <v>5551</v>
      </c>
      <c r="P2997" s="514"/>
      <c r="Q2997" s="550"/>
      <c r="R2997" s="862"/>
      <c r="S2997" s="862"/>
    </row>
    <row r="2998" spans="1:19" s="3" customFormat="1" hidden="1" outlineLevel="1">
      <c r="A2998" s="30" t="s">
        <v>5798</v>
      </c>
      <c r="B2998" s="31" t="s">
        <v>1739</v>
      </c>
      <c r="C2998" s="464" t="s">
        <v>1058</v>
      </c>
      <c r="D2998" s="464" t="s">
        <v>1136</v>
      </c>
      <c r="E2998" s="464" t="s">
        <v>1071</v>
      </c>
      <c r="F2998" s="464"/>
      <c r="G2998" s="464" t="s">
        <v>29</v>
      </c>
      <c r="H2998" s="375">
        <v>3</v>
      </c>
      <c r="I2998" s="672">
        <v>7839.9999999999991</v>
      </c>
      <c r="J2998" s="369">
        <f t="shared" si="379"/>
        <v>23519.999999999996</v>
      </c>
      <c r="K2998" s="695">
        <f>I2998*0.2</f>
        <v>1568</v>
      </c>
      <c r="L2998" s="369">
        <f t="shared" si="380"/>
        <v>4704</v>
      </c>
      <c r="M2998" s="465">
        <f t="shared" si="381"/>
        <v>9408</v>
      </c>
      <c r="N2998" s="465">
        <f t="shared" si="382"/>
        <v>28224</v>
      </c>
      <c r="O2998" s="113" t="s">
        <v>5551</v>
      </c>
      <c r="P2998" s="514"/>
      <c r="Q2998" s="550"/>
      <c r="R2998" s="862"/>
      <c r="S2998" s="862"/>
    </row>
    <row r="2999" spans="1:19" s="3" customFormat="1" hidden="1" outlineLevel="1">
      <c r="A2999" s="30" t="s">
        <v>5799</v>
      </c>
      <c r="B2999" s="31" t="s">
        <v>1739</v>
      </c>
      <c r="C2999" s="464" t="s">
        <v>1059</v>
      </c>
      <c r="D2999" s="464" t="s">
        <v>1137</v>
      </c>
      <c r="E2999" s="464" t="s">
        <v>1071</v>
      </c>
      <c r="F2999" s="464"/>
      <c r="G2999" s="464" t="s">
        <v>29</v>
      </c>
      <c r="H2999" s="375">
        <v>3</v>
      </c>
      <c r="I2999" s="672">
        <v>2877</v>
      </c>
      <c r="J2999" s="369">
        <f t="shared" si="379"/>
        <v>8631</v>
      </c>
      <c r="K2999" s="695">
        <f>I2999*0.2</f>
        <v>575.4</v>
      </c>
      <c r="L2999" s="369">
        <f t="shared" si="380"/>
        <v>1726.1999999999998</v>
      </c>
      <c r="M2999" s="465">
        <f t="shared" si="381"/>
        <v>3452.4</v>
      </c>
      <c r="N2999" s="465">
        <f t="shared" si="382"/>
        <v>10357.200000000001</v>
      </c>
      <c r="O2999" s="113" t="s">
        <v>5551</v>
      </c>
      <c r="P2999" s="514"/>
      <c r="Q2999" s="550"/>
      <c r="R2999" s="862"/>
      <c r="S2999" s="862"/>
    </row>
    <row r="3000" spans="1:19" s="3" customFormat="1" hidden="1" outlineLevel="1">
      <c r="A3000" s="30" t="s">
        <v>5800</v>
      </c>
      <c r="B3000" s="31" t="s">
        <v>1739</v>
      </c>
      <c r="C3000" s="464" t="s">
        <v>1060</v>
      </c>
      <c r="D3000" s="464"/>
      <c r="E3000" s="464" t="s">
        <v>1071</v>
      </c>
      <c r="F3000" s="464"/>
      <c r="G3000" s="464" t="s">
        <v>29</v>
      </c>
      <c r="H3000" s="375">
        <v>1</v>
      </c>
      <c r="I3000" s="672">
        <v>18502.399999999998</v>
      </c>
      <c r="J3000" s="369">
        <f t="shared" si="379"/>
        <v>18502.399999999998</v>
      </c>
      <c r="K3000" s="695">
        <f>I3000*0.2</f>
        <v>3700.4799999999996</v>
      </c>
      <c r="L3000" s="369">
        <f t="shared" si="380"/>
        <v>3700.4799999999996</v>
      </c>
      <c r="M3000" s="465">
        <f t="shared" si="381"/>
        <v>22202.879999999997</v>
      </c>
      <c r="N3000" s="465">
        <f t="shared" si="382"/>
        <v>22202.879999999997</v>
      </c>
      <c r="O3000" s="113" t="s">
        <v>5551</v>
      </c>
      <c r="P3000" s="514"/>
      <c r="Q3000" s="550"/>
      <c r="R3000" s="862"/>
      <c r="S3000" s="862"/>
    </row>
    <row r="3001" spans="1:19" s="3" customFormat="1" hidden="1" outlineLevel="1">
      <c r="A3001" s="30" t="s">
        <v>5801</v>
      </c>
      <c r="B3001" s="31" t="s">
        <v>1739</v>
      </c>
      <c r="C3001" s="464" t="s">
        <v>1062</v>
      </c>
      <c r="D3001" s="464"/>
      <c r="E3001" s="464" t="s">
        <v>1071</v>
      </c>
      <c r="F3001" s="464"/>
      <c r="G3001" s="464" t="s">
        <v>29</v>
      </c>
      <c r="H3001" s="375">
        <v>1</v>
      </c>
      <c r="I3001" s="672">
        <v>21154</v>
      </c>
      <c r="J3001" s="369">
        <f t="shared" si="379"/>
        <v>21154</v>
      </c>
      <c r="K3001" s="695">
        <f>I3001*0.2</f>
        <v>4230.8</v>
      </c>
      <c r="L3001" s="369">
        <f t="shared" si="380"/>
        <v>4230.8</v>
      </c>
      <c r="M3001" s="465">
        <f t="shared" si="381"/>
        <v>25384.799999999999</v>
      </c>
      <c r="N3001" s="465">
        <f t="shared" si="382"/>
        <v>25384.799999999999</v>
      </c>
      <c r="O3001" s="113" t="s">
        <v>5551</v>
      </c>
      <c r="P3001" s="514"/>
      <c r="Q3001" s="550"/>
      <c r="R3001" s="862"/>
      <c r="S3001" s="862"/>
    </row>
    <row r="3002" spans="1:19" s="3" customFormat="1" ht="27.6" hidden="1" outlineLevel="1">
      <c r="A3002" s="30" t="s">
        <v>5802</v>
      </c>
      <c r="B3002" s="460" t="s">
        <v>1739</v>
      </c>
      <c r="C3002" s="370" t="s">
        <v>1036</v>
      </c>
      <c r="D3002" s="32" t="s">
        <v>1119</v>
      </c>
      <c r="E3002" s="32" t="s">
        <v>1120</v>
      </c>
      <c r="F3002" s="32"/>
      <c r="G3002" s="32" t="s">
        <v>16</v>
      </c>
      <c r="H3002" s="599">
        <v>1</v>
      </c>
      <c r="I3002" s="426">
        <v>5530.583333333333</v>
      </c>
      <c r="J3002" s="369">
        <f t="shared" si="379"/>
        <v>5530.583333333333</v>
      </c>
      <c r="K3002" s="426">
        <v>1050.8108333333332</v>
      </c>
      <c r="L3002" s="369">
        <f t="shared" si="380"/>
        <v>1050.8108333333332</v>
      </c>
      <c r="M3002" s="369">
        <f t="shared" si="381"/>
        <v>6581.394166666666</v>
      </c>
      <c r="N3002" s="369">
        <f t="shared" si="382"/>
        <v>6581.394166666666</v>
      </c>
      <c r="O3002" s="113" t="s">
        <v>5551</v>
      </c>
      <c r="P3002" s="514"/>
      <c r="Q3002" s="550"/>
      <c r="R3002" s="862"/>
      <c r="S3002" s="862"/>
    </row>
    <row r="3003" spans="1:19" s="3" customFormat="1" hidden="1" outlineLevel="1">
      <c r="A3003" s="290" t="s">
        <v>5833</v>
      </c>
      <c r="B3003" s="291" t="s">
        <v>1739</v>
      </c>
      <c r="C3003" s="373" t="s">
        <v>5569</v>
      </c>
      <c r="D3003" s="192"/>
      <c r="E3003" s="192"/>
      <c r="F3003" s="192"/>
      <c r="G3003" s="192"/>
      <c r="H3003" s="457"/>
      <c r="I3003" s="492"/>
      <c r="J3003" s="369">
        <f t="shared" si="379"/>
        <v>0</v>
      </c>
      <c r="K3003" s="492"/>
      <c r="L3003" s="369">
        <f t="shared" si="380"/>
        <v>0</v>
      </c>
      <c r="M3003" s="493"/>
      <c r="N3003" s="493"/>
      <c r="O3003" s="459"/>
      <c r="P3003" s="514"/>
      <c r="Q3003" s="550"/>
      <c r="R3003" s="862"/>
      <c r="S3003" s="862"/>
    </row>
    <row r="3004" spans="1:19" s="3" customFormat="1" hidden="1" outlineLevel="1">
      <c r="A3004" s="30" t="s">
        <v>5803</v>
      </c>
      <c r="B3004" s="31" t="s">
        <v>1739</v>
      </c>
      <c r="C3004" s="370" t="s">
        <v>5570</v>
      </c>
      <c r="D3004" s="32"/>
      <c r="E3004" s="32"/>
      <c r="F3004" s="32"/>
      <c r="G3004" s="32" t="s">
        <v>16</v>
      </c>
      <c r="H3004" s="599">
        <v>1</v>
      </c>
      <c r="I3004" s="426">
        <v>420</v>
      </c>
      <c r="J3004" s="369">
        <f t="shared" si="379"/>
        <v>420</v>
      </c>
      <c r="K3004" s="426">
        <v>150</v>
      </c>
      <c r="L3004" s="369">
        <f t="shared" si="380"/>
        <v>150</v>
      </c>
      <c r="M3004" s="369">
        <f t="shared" ref="M3004:M3033" si="383">I3004+K3004</f>
        <v>570</v>
      </c>
      <c r="N3004" s="369">
        <f t="shared" ref="N3004:N3033" si="384">H3004*M3004</f>
        <v>570</v>
      </c>
      <c r="O3004" s="113" t="s">
        <v>5594</v>
      </c>
      <c r="P3004" s="514"/>
      <c r="Q3004" s="550"/>
      <c r="R3004" s="862"/>
      <c r="S3004" s="862"/>
    </row>
    <row r="3005" spans="1:19" s="3" customFormat="1" hidden="1" outlineLevel="1">
      <c r="A3005" s="30" t="s">
        <v>5804</v>
      </c>
      <c r="B3005" s="31" t="s">
        <v>1739</v>
      </c>
      <c r="C3005" s="370" t="s">
        <v>5571</v>
      </c>
      <c r="D3005" s="32"/>
      <c r="E3005" s="32"/>
      <c r="F3005" s="32"/>
      <c r="G3005" s="32" t="s">
        <v>16</v>
      </c>
      <c r="H3005" s="599">
        <v>1</v>
      </c>
      <c r="I3005" s="426">
        <v>370</v>
      </c>
      <c r="J3005" s="369">
        <f t="shared" si="379"/>
        <v>370</v>
      </c>
      <c r="K3005" s="426">
        <v>150</v>
      </c>
      <c r="L3005" s="369">
        <f t="shared" si="380"/>
        <v>150</v>
      </c>
      <c r="M3005" s="369">
        <f t="shared" si="383"/>
        <v>520</v>
      </c>
      <c r="N3005" s="369">
        <f t="shared" si="384"/>
        <v>520</v>
      </c>
      <c r="O3005" s="113" t="s">
        <v>5594</v>
      </c>
      <c r="P3005" s="514"/>
      <c r="Q3005" s="550"/>
      <c r="R3005" s="862"/>
      <c r="S3005" s="862"/>
    </row>
    <row r="3006" spans="1:19" s="3" customFormat="1" hidden="1" outlineLevel="1">
      <c r="A3006" s="30" t="s">
        <v>5805</v>
      </c>
      <c r="B3006" s="31" t="s">
        <v>1739</v>
      </c>
      <c r="C3006" s="370" t="s">
        <v>5572</v>
      </c>
      <c r="D3006" s="32"/>
      <c r="E3006" s="32"/>
      <c r="F3006" s="32"/>
      <c r="G3006" s="32" t="s">
        <v>16</v>
      </c>
      <c r="H3006" s="599">
        <v>1</v>
      </c>
      <c r="I3006" s="426">
        <v>370</v>
      </c>
      <c r="J3006" s="369">
        <f t="shared" si="379"/>
        <v>370</v>
      </c>
      <c r="K3006" s="426">
        <v>150</v>
      </c>
      <c r="L3006" s="369">
        <f t="shared" si="380"/>
        <v>150</v>
      </c>
      <c r="M3006" s="369">
        <f t="shared" si="383"/>
        <v>520</v>
      </c>
      <c r="N3006" s="369">
        <f t="shared" si="384"/>
        <v>520</v>
      </c>
      <c r="O3006" s="113" t="s">
        <v>5594</v>
      </c>
      <c r="P3006" s="514"/>
      <c r="Q3006" s="550"/>
      <c r="R3006" s="862"/>
      <c r="S3006" s="862"/>
    </row>
    <row r="3007" spans="1:19" s="3" customFormat="1" hidden="1" outlineLevel="1">
      <c r="A3007" s="30" t="s">
        <v>5806</v>
      </c>
      <c r="B3007" s="31" t="s">
        <v>1739</v>
      </c>
      <c r="C3007" s="370" t="s">
        <v>5570</v>
      </c>
      <c r="D3007" s="32"/>
      <c r="E3007" s="32"/>
      <c r="F3007" s="32"/>
      <c r="G3007" s="32" t="s">
        <v>16</v>
      </c>
      <c r="H3007" s="599">
        <v>1</v>
      </c>
      <c r="I3007" s="426">
        <v>420</v>
      </c>
      <c r="J3007" s="369">
        <f t="shared" si="379"/>
        <v>420</v>
      </c>
      <c r="K3007" s="426">
        <v>150</v>
      </c>
      <c r="L3007" s="369">
        <f t="shared" si="380"/>
        <v>150</v>
      </c>
      <c r="M3007" s="369">
        <f t="shared" si="383"/>
        <v>570</v>
      </c>
      <c r="N3007" s="369">
        <f t="shared" si="384"/>
        <v>570</v>
      </c>
      <c r="O3007" s="113" t="s">
        <v>5594</v>
      </c>
      <c r="P3007" s="514"/>
      <c r="Q3007" s="550"/>
      <c r="R3007" s="862"/>
      <c r="S3007" s="862"/>
    </row>
    <row r="3008" spans="1:19" s="3" customFormat="1" hidden="1" outlineLevel="1">
      <c r="A3008" s="30" t="s">
        <v>5807</v>
      </c>
      <c r="B3008" s="31" t="s">
        <v>1739</v>
      </c>
      <c r="C3008" s="370" t="s">
        <v>5573</v>
      </c>
      <c r="D3008" s="32"/>
      <c r="E3008" s="32"/>
      <c r="F3008" s="32"/>
      <c r="G3008" s="32" t="s">
        <v>16</v>
      </c>
      <c r="H3008" s="599">
        <v>1</v>
      </c>
      <c r="I3008" s="426">
        <v>370</v>
      </c>
      <c r="J3008" s="369">
        <f t="shared" si="379"/>
        <v>370</v>
      </c>
      <c r="K3008" s="426">
        <v>150</v>
      </c>
      <c r="L3008" s="369">
        <f t="shared" si="380"/>
        <v>150</v>
      </c>
      <c r="M3008" s="369">
        <f t="shared" si="383"/>
        <v>520</v>
      </c>
      <c r="N3008" s="369">
        <f t="shared" si="384"/>
        <v>520</v>
      </c>
      <c r="O3008" s="113" t="s">
        <v>5594</v>
      </c>
      <c r="P3008" s="514"/>
      <c r="Q3008" s="550"/>
      <c r="R3008" s="862"/>
      <c r="S3008" s="862"/>
    </row>
    <row r="3009" spans="1:19" s="3" customFormat="1" hidden="1" outlineLevel="1">
      <c r="A3009" s="30" t="s">
        <v>5808</v>
      </c>
      <c r="B3009" s="31" t="s">
        <v>1739</v>
      </c>
      <c r="C3009" s="370" t="s">
        <v>5574</v>
      </c>
      <c r="D3009" s="32"/>
      <c r="E3009" s="32"/>
      <c r="F3009" s="32"/>
      <c r="G3009" s="32" t="s">
        <v>16</v>
      </c>
      <c r="H3009" s="599">
        <v>1</v>
      </c>
      <c r="I3009" s="426">
        <v>680</v>
      </c>
      <c r="J3009" s="369">
        <f t="shared" si="379"/>
        <v>680</v>
      </c>
      <c r="K3009" s="426">
        <v>220</v>
      </c>
      <c r="L3009" s="369">
        <f t="shared" si="380"/>
        <v>220</v>
      </c>
      <c r="M3009" s="369">
        <f t="shared" si="383"/>
        <v>900</v>
      </c>
      <c r="N3009" s="369">
        <f t="shared" si="384"/>
        <v>900</v>
      </c>
      <c r="O3009" s="113" t="s">
        <v>5594</v>
      </c>
      <c r="P3009" s="514"/>
      <c r="Q3009" s="550"/>
      <c r="R3009" s="862"/>
      <c r="S3009" s="862"/>
    </row>
    <row r="3010" spans="1:19" s="3" customFormat="1" hidden="1" outlineLevel="1">
      <c r="A3010" s="30" t="s">
        <v>5809</v>
      </c>
      <c r="B3010" s="31" t="s">
        <v>1739</v>
      </c>
      <c r="C3010" s="370" t="s">
        <v>5575</v>
      </c>
      <c r="D3010" s="32"/>
      <c r="E3010" s="32"/>
      <c r="F3010" s="32"/>
      <c r="G3010" s="32" t="s">
        <v>16</v>
      </c>
      <c r="H3010" s="599">
        <v>1</v>
      </c>
      <c r="I3010" s="426">
        <v>2500</v>
      </c>
      <c r="J3010" s="369">
        <f t="shared" si="379"/>
        <v>2500</v>
      </c>
      <c r="K3010" s="426">
        <v>500</v>
      </c>
      <c r="L3010" s="369">
        <f t="shared" si="380"/>
        <v>500</v>
      </c>
      <c r="M3010" s="369">
        <f t="shared" si="383"/>
        <v>3000</v>
      </c>
      <c r="N3010" s="369">
        <f t="shared" si="384"/>
        <v>3000</v>
      </c>
      <c r="O3010" s="113" t="s">
        <v>5595</v>
      </c>
      <c r="P3010" s="514"/>
      <c r="Q3010" s="550"/>
      <c r="R3010" s="862"/>
      <c r="S3010" s="862"/>
    </row>
    <row r="3011" spans="1:19" s="3" customFormat="1" hidden="1" outlineLevel="1">
      <c r="A3011" s="30" t="s">
        <v>5810</v>
      </c>
      <c r="B3011" s="31" t="s">
        <v>1739</v>
      </c>
      <c r="C3011" s="370" t="s">
        <v>5576</v>
      </c>
      <c r="D3011" s="32"/>
      <c r="E3011" s="32"/>
      <c r="F3011" s="32"/>
      <c r="G3011" s="32" t="s">
        <v>16</v>
      </c>
      <c r="H3011" s="599">
        <v>1</v>
      </c>
      <c r="I3011" s="426">
        <v>420</v>
      </c>
      <c r="J3011" s="369">
        <f t="shared" si="379"/>
        <v>420</v>
      </c>
      <c r="K3011" s="426">
        <v>150</v>
      </c>
      <c r="L3011" s="369">
        <f t="shared" si="380"/>
        <v>150</v>
      </c>
      <c r="M3011" s="369">
        <f t="shared" si="383"/>
        <v>570</v>
      </c>
      <c r="N3011" s="369">
        <f t="shared" si="384"/>
        <v>570</v>
      </c>
      <c r="O3011" s="113" t="s">
        <v>5595</v>
      </c>
      <c r="P3011" s="514"/>
      <c r="Q3011" s="550"/>
      <c r="R3011" s="862"/>
      <c r="S3011" s="862"/>
    </row>
    <row r="3012" spans="1:19" s="3" customFormat="1" ht="27.6" hidden="1" outlineLevel="1">
      <c r="A3012" s="30" t="s">
        <v>5811</v>
      </c>
      <c r="B3012" s="31" t="s">
        <v>1739</v>
      </c>
      <c r="C3012" s="370" t="s">
        <v>5577</v>
      </c>
      <c r="D3012" s="32"/>
      <c r="E3012" s="32"/>
      <c r="F3012" s="32"/>
      <c r="G3012" s="32" t="s">
        <v>16</v>
      </c>
      <c r="H3012" s="599">
        <v>1</v>
      </c>
      <c r="I3012" s="426">
        <v>2800</v>
      </c>
      <c r="J3012" s="369">
        <f t="shared" si="379"/>
        <v>2800</v>
      </c>
      <c r="K3012" s="426">
        <v>560</v>
      </c>
      <c r="L3012" s="369">
        <f t="shared" si="380"/>
        <v>560</v>
      </c>
      <c r="M3012" s="369">
        <f t="shared" si="383"/>
        <v>3360</v>
      </c>
      <c r="N3012" s="369">
        <f t="shared" si="384"/>
        <v>3360</v>
      </c>
      <c r="O3012" s="113" t="s">
        <v>5595</v>
      </c>
      <c r="P3012" s="514"/>
      <c r="Q3012" s="550"/>
      <c r="R3012" s="862"/>
      <c r="S3012" s="862"/>
    </row>
    <row r="3013" spans="1:19" s="3" customFormat="1" hidden="1" outlineLevel="1">
      <c r="A3013" s="30" t="s">
        <v>5812</v>
      </c>
      <c r="B3013" s="31" t="s">
        <v>1739</v>
      </c>
      <c r="C3013" s="370" t="s">
        <v>5578</v>
      </c>
      <c r="D3013" s="32"/>
      <c r="E3013" s="32"/>
      <c r="F3013" s="32"/>
      <c r="G3013" s="32" t="s">
        <v>16</v>
      </c>
      <c r="H3013" s="599">
        <v>1</v>
      </c>
      <c r="I3013" s="426">
        <v>680</v>
      </c>
      <c r="J3013" s="369">
        <f t="shared" si="379"/>
        <v>680</v>
      </c>
      <c r="K3013" s="426">
        <v>220</v>
      </c>
      <c r="L3013" s="369">
        <f t="shared" si="380"/>
        <v>220</v>
      </c>
      <c r="M3013" s="369">
        <f t="shared" si="383"/>
        <v>900</v>
      </c>
      <c r="N3013" s="369">
        <f t="shared" si="384"/>
        <v>900</v>
      </c>
      <c r="O3013" s="113" t="s">
        <v>5595</v>
      </c>
      <c r="P3013" s="514"/>
      <c r="Q3013" s="550"/>
      <c r="R3013" s="862"/>
      <c r="S3013" s="862"/>
    </row>
    <row r="3014" spans="1:19" s="3" customFormat="1" hidden="1" outlineLevel="1">
      <c r="A3014" s="30" t="s">
        <v>5813</v>
      </c>
      <c r="B3014" s="31" t="s">
        <v>1739</v>
      </c>
      <c r="C3014" s="370" t="s">
        <v>5579</v>
      </c>
      <c r="D3014" s="32"/>
      <c r="E3014" s="32"/>
      <c r="F3014" s="32"/>
      <c r="G3014" s="32" t="s">
        <v>16</v>
      </c>
      <c r="H3014" s="599">
        <v>1</v>
      </c>
      <c r="I3014" s="426">
        <v>420</v>
      </c>
      <c r="J3014" s="369">
        <f t="shared" si="379"/>
        <v>420</v>
      </c>
      <c r="K3014" s="426">
        <v>150</v>
      </c>
      <c r="L3014" s="369">
        <f t="shared" si="380"/>
        <v>150</v>
      </c>
      <c r="M3014" s="369">
        <f t="shared" si="383"/>
        <v>570</v>
      </c>
      <c r="N3014" s="369">
        <f t="shared" si="384"/>
        <v>570</v>
      </c>
      <c r="O3014" s="113" t="s">
        <v>5595</v>
      </c>
      <c r="P3014" s="514"/>
      <c r="Q3014" s="550"/>
      <c r="R3014" s="862"/>
      <c r="S3014" s="862"/>
    </row>
    <row r="3015" spans="1:19" s="3" customFormat="1" hidden="1" outlineLevel="1">
      <c r="A3015" s="30" t="s">
        <v>5814</v>
      </c>
      <c r="B3015" s="31" t="s">
        <v>1739</v>
      </c>
      <c r="C3015" s="370" t="s">
        <v>5580</v>
      </c>
      <c r="D3015" s="32"/>
      <c r="E3015" s="32"/>
      <c r="F3015" s="32"/>
      <c r="G3015" s="32" t="s">
        <v>16</v>
      </c>
      <c r="H3015" s="599">
        <v>1</v>
      </c>
      <c r="I3015" s="426">
        <v>680</v>
      </c>
      <c r="J3015" s="369">
        <f t="shared" si="379"/>
        <v>680</v>
      </c>
      <c r="K3015" s="426">
        <v>220</v>
      </c>
      <c r="L3015" s="369">
        <f t="shared" si="380"/>
        <v>220</v>
      </c>
      <c r="M3015" s="369">
        <f t="shared" si="383"/>
        <v>900</v>
      </c>
      <c r="N3015" s="369">
        <f t="shared" si="384"/>
        <v>900</v>
      </c>
      <c r="O3015" s="113" t="s">
        <v>5595</v>
      </c>
      <c r="P3015" s="514"/>
      <c r="Q3015" s="550"/>
      <c r="R3015" s="862"/>
      <c r="S3015" s="862"/>
    </row>
    <row r="3016" spans="1:19" s="3" customFormat="1" hidden="1" outlineLevel="1">
      <c r="A3016" s="30" t="s">
        <v>5815</v>
      </c>
      <c r="B3016" s="31" t="s">
        <v>1739</v>
      </c>
      <c r="C3016" s="370" t="s">
        <v>5581</v>
      </c>
      <c r="D3016" s="32"/>
      <c r="E3016" s="32"/>
      <c r="F3016" s="32"/>
      <c r="G3016" s="32" t="s">
        <v>16</v>
      </c>
      <c r="H3016" s="599">
        <v>1</v>
      </c>
      <c r="I3016" s="426">
        <v>940</v>
      </c>
      <c r="J3016" s="369">
        <f t="shared" si="379"/>
        <v>940</v>
      </c>
      <c r="K3016" s="426">
        <v>220</v>
      </c>
      <c r="L3016" s="369">
        <f t="shared" si="380"/>
        <v>220</v>
      </c>
      <c r="M3016" s="369">
        <f t="shared" si="383"/>
        <v>1160</v>
      </c>
      <c r="N3016" s="369">
        <f t="shared" si="384"/>
        <v>1160</v>
      </c>
      <c r="O3016" s="113" t="s">
        <v>5595</v>
      </c>
      <c r="P3016" s="514"/>
      <c r="Q3016" s="550"/>
      <c r="R3016" s="862"/>
      <c r="S3016" s="862"/>
    </row>
    <row r="3017" spans="1:19" s="3" customFormat="1" hidden="1" outlineLevel="1">
      <c r="A3017" s="30" t="s">
        <v>5816</v>
      </c>
      <c r="B3017" s="460" t="s">
        <v>1739</v>
      </c>
      <c r="C3017" s="370" t="s">
        <v>5582</v>
      </c>
      <c r="D3017" s="32"/>
      <c r="E3017" s="32"/>
      <c r="F3017" s="32"/>
      <c r="G3017" s="32" t="s">
        <v>16</v>
      </c>
      <c r="H3017" s="599">
        <v>1</v>
      </c>
      <c r="I3017" s="426">
        <v>680</v>
      </c>
      <c r="J3017" s="369">
        <f t="shared" si="379"/>
        <v>680</v>
      </c>
      <c r="K3017" s="426">
        <v>220</v>
      </c>
      <c r="L3017" s="369">
        <f t="shared" si="380"/>
        <v>220</v>
      </c>
      <c r="M3017" s="369">
        <f t="shared" si="383"/>
        <v>900</v>
      </c>
      <c r="N3017" s="369">
        <f t="shared" si="384"/>
        <v>900</v>
      </c>
      <c r="O3017" s="461" t="s">
        <v>5595</v>
      </c>
      <c r="P3017" s="514"/>
      <c r="Q3017" s="550"/>
      <c r="R3017" s="862"/>
      <c r="S3017" s="862"/>
    </row>
    <row r="3018" spans="1:19" s="3" customFormat="1" hidden="1" outlineLevel="1">
      <c r="A3018" s="30" t="s">
        <v>5817</v>
      </c>
      <c r="B3018" s="31" t="s">
        <v>1739</v>
      </c>
      <c r="C3018" s="370" t="s">
        <v>5579</v>
      </c>
      <c r="D3018" s="32"/>
      <c r="E3018" s="32"/>
      <c r="F3018" s="32"/>
      <c r="G3018" s="32" t="s">
        <v>16</v>
      </c>
      <c r="H3018" s="599">
        <v>1</v>
      </c>
      <c r="I3018" s="426">
        <v>420</v>
      </c>
      <c r="J3018" s="369">
        <f t="shared" si="379"/>
        <v>420</v>
      </c>
      <c r="K3018" s="426">
        <v>150</v>
      </c>
      <c r="L3018" s="369">
        <f t="shared" si="380"/>
        <v>150</v>
      </c>
      <c r="M3018" s="369">
        <f t="shared" si="383"/>
        <v>570</v>
      </c>
      <c r="N3018" s="369">
        <f t="shared" si="384"/>
        <v>570</v>
      </c>
      <c r="O3018" s="113" t="s">
        <v>5595</v>
      </c>
      <c r="P3018" s="514"/>
      <c r="Q3018" s="550"/>
      <c r="R3018" s="862"/>
      <c r="S3018" s="862"/>
    </row>
    <row r="3019" spans="1:19" s="3" customFormat="1" hidden="1" outlineLevel="1">
      <c r="A3019" s="30" t="s">
        <v>5818</v>
      </c>
      <c r="B3019" s="31" t="s">
        <v>1739</v>
      </c>
      <c r="C3019" s="370" t="s">
        <v>5583</v>
      </c>
      <c r="D3019" s="32"/>
      <c r="E3019" s="32"/>
      <c r="F3019" s="32"/>
      <c r="G3019" s="32" t="s">
        <v>16</v>
      </c>
      <c r="H3019" s="599">
        <v>1</v>
      </c>
      <c r="I3019" s="426">
        <v>2800</v>
      </c>
      <c r="J3019" s="369">
        <f t="shared" si="379"/>
        <v>2800</v>
      </c>
      <c r="K3019" s="426">
        <v>560</v>
      </c>
      <c r="L3019" s="369">
        <f t="shared" si="380"/>
        <v>560</v>
      </c>
      <c r="M3019" s="369">
        <f t="shared" si="383"/>
        <v>3360</v>
      </c>
      <c r="N3019" s="369">
        <f t="shared" si="384"/>
        <v>3360</v>
      </c>
      <c r="O3019" s="113" t="s">
        <v>5595</v>
      </c>
      <c r="P3019" s="514"/>
      <c r="Q3019" s="550"/>
      <c r="R3019" s="862"/>
      <c r="S3019" s="862"/>
    </row>
    <row r="3020" spans="1:19" s="3" customFormat="1" hidden="1" outlineLevel="1">
      <c r="A3020" s="30" t="s">
        <v>5819</v>
      </c>
      <c r="B3020" s="31" t="s">
        <v>1739</v>
      </c>
      <c r="C3020" s="370" t="s">
        <v>5584</v>
      </c>
      <c r="D3020" s="32"/>
      <c r="E3020" s="32"/>
      <c r="F3020" s="32"/>
      <c r="G3020" s="32" t="s">
        <v>16</v>
      </c>
      <c r="H3020" s="599">
        <v>1</v>
      </c>
      <c r="I3020" s="426">
        <v>2800</v>
      </c>
      <c r="J3020" s="369">
        <f t="shared" si="379"/>
        <v>2800</v>
      </c>
      <c r="K3020" s="426">
        <v>560</v>
      </c>
      <c r="L3020" s="369">
        <f t="shared" si="380"/>
        <v>560</v>
      </c>
      <c r="M3020" s="369">
        <f t="shared" si="383"/>
        <v>3360</v>
      </c>
      <c r="N3020" s="369">
        <f t="shared" si="384"/>
        <v>3360</v>
      </c>
      <c r="O3020" s="113" t="s">
        <v>5595</v>
      </c>
      <c r="P3020" s="514"/>
      <c r="Q3020" s="550"/>
      <c r="R3020" s="862"/>
      <c r="S3020" s="862"/>
    </row>
    <row r="3021" spans="1:19" s="3" customFormat="1" hidden="1" outlineLevel="1">
      <c r="A3021" s="30" t="s">
        <v>5820</v>
      </c>
      <c r="B3021" s="31" t="s">
        <v>1739</v>
      </c>
      <c r="C3021" s="370" t="s">
        <v>5580</v>
      </c>
      <c r="D3021" s="32"/>
      <c r="E3021" s="32"/>
      <c r="F3021" s="32"/>
      <c r="G3021" s="32" t="s">
        <v>16</v>
      </c>
      <c r="H3021" s="599">
        <v>1</v>
      </c>
      <c r="I3021" s="426">
        <v>680</v>
      </c>
      <c r="J3021" s="369">
        <f t="shared" si="379"/>
        <v>680</v>
      </c>
      <c r="K3021" s="426">
        <v>220</v>
      </c>
      <c r="L3021" s="369">
        <f t="shared" si="380"/>
        <v>220</v>
      </c>
      <c r="M3021" s="369">
        <f t="shared" si="383"/>
        <v>900</v>
      </c>
      <c r="N3021" s="369">
        <f t="shared" si="384"/>
        <v>900</v>
      </c>
      <c r="O3021" s="113" t="s">
        <v>5595</v>
      </c>
      <c r="P3021" s="514"/>
      <c r="Q3021" s="550"/>
      <c r="R3021" s="862"/>
      <c r="S3021" s="862"/>
    </row>
    <row r="3022" spans="1:19" s="3" customFormat="1" hidden="1" outlineLevel="1">
      <c r="A3022" s="30" t="s">
        <v>5821</v>
      </c>
      <c r="B3022" s="31" t="s">
        <v>1739</v>
      </c>
      <c r="C3022" s="370" t="s">
        <v>5585</v>
      </c>
      <c r="D3022" s="32"/>
      <c r="E3022" s="32"/>
      <c r="F3022" s="32"/>
      <c r="G3022" s="32" t="s">
        <v>16</v>
      </c>
      <c r="H3022" s="599">
        <v>1</v>
      </c>
      <c r="I3022" s="426">
        <v>680</v>
      </c>
      <c r="J3022" s="369">
        <f t="shared" si="379"/>
        <v>680</v>
      </c>
      <c r="K3022" s="426">
        <v>220</v>
      </c>
      <c r="L3022" s="369">
        <f t="shared" si="380"/>
        <v>220</v>
      </c>
      <c r="M3022" s="369">
        <f t="shared" si="383"/>
        <v>900</v>
      </c>
      <c r="N3022" s="369">
        <f t="shared" si="384"/>
        <v>900</v>
      </c>
      <c r="O3022" s="113" t="s">
        <v>5595</v>
      </c>
      <c r="P3022" s="514"/>
      <c r="Q3022" s="550"/>
      <c r="R3022" s="862"/>
      <c r="S3022" s="862"/>
    </row>
    <row r="3023" spans="1:19" s="3" customFormat="1" ht="27.6" hidden="1" outlineLevel="1">
      <c r="A3023" s="30" t="s">
        <v>5822</v>
      </c>
      <c r="B3023" s="31" t="s">
        <v>1739</v>
      </c>
      <c r="C3023" s="370" t="s">
        <v>5586</v>
      </c>
      <c r="D3023" s="32"/>
      <c r="E3023" s="32"/>
      <c r="F3023" s="32"/>
      <c r="G3023" s="32" t="s">
        <v>16</v>
      </c>
      <c r="H3023" s="599">
        <v>1</v>
      </c>
      <c r="I3023" s="426">
        <v>2800</v>
      </c>
      <c r="J3023" s="369">
        <f t="shared" si="379"/>
        <v>2800</v>
      </c>
      <c r="K3023" s="426">
        <v>560</v>
      </c>
      <c r="L3023" s="369">
        <f t="shared" si="380"/>
        <v>560</v>
      </c>
      <c r="M3023" s="369">
        <f t="shared" si="383"/>
        <v>3360</v>
      </c>
      <c r="N3023" s="369">
        <f t="shared" si="384"/>
        <v>3360</v>
      </c>
      <c r="O3023" s="113" t="s">
        <v>5595</v>
      </c>
      <c r="P3023" s="514"/>
      <c r="Q3023" s="550"/>
      <c r="R3023" s="862"/>
      <c r="S3023" s="862"/>
    </row>
    <row r="3024" spans="1:19" s="3" customFormat="1" ht="27.6" hidden="1" outlineLevel="1">
      <c r="A3024" s="30" t="s">
        <v>5823</v>
      </c>
      <c r="B3024" s="31" t="s">
        <v>1739</v>
      </c>
      <c r="C3024" s="370" t="s">
        <v>5587</v>
      </c>
      <c r="D3024" s="32"/>
      <c r="E3024" s="32"/>
      <c r="F3024" s="32"/>
      <c r="G3024" s="32" t="s">
        <v>16</v>
      </c>
      <c r="H3024" s="599">
        <v>1</v>
      </c>
      <c r="I3024" s="426">
        <v>2500</v>
      </c>
      <c r="J3024" s="369">
        <f t="shared" si="379"/>
        <v>2500</v>
      </c>
      <c r="K3024" s="426">
        <v>500</v>
      </c>
      <c r="L3024" s="369">
        <f t="shared" si="380"/>
        <v>500</v>
      </c>
      <c r="M3024" s="369">
        <f t="shared" si="383"/>
        <v>3000</v>
      </c>
      <c r="N3024" s="369">
        <f t="shared" si="384"/>
        <v>3000</v>
      </c>
      <c r="O3024" s="113" t="s">
        <v>5595</v>
      </c>
      <c r="P3024" s="514"/>
      <c r="Q3024" s="550"/>
      <c r="R3024" s="862"/>
      <c r="S3024" s="862"/>
    </row>
    <row r="3025" spans="1:19" s="3" customFormat="1" hidden="1" outlineLevel="1">
      <c r="A3025" s="30" t="s">
        <v>5824</v>
      </c>
      <c r="B3025" s="31" t="s">
        <v>1739</v>
      </c>
      <c r="C3025" s="370" t="s">
        <v>5575</v>
      </c>
      <c r="D3025" s="32"/>
      <c r="E3025" s="32"/>
      <c r="F3025" s="32"/>
      <c r="G3025" s="32" t="s">
        <v>16</v>
      </c>
      <c r="H3025" s="599">
        <v>1</v>
      </c>
      <c r="I3025" s="426">
        <v>940</v>
      </c>
      <c r="J3025" s="369">
        <f t="shared" si="379"/>
        <v>940</v>
      </c>
      <c r="K3025" s="426">
        <v>220</v>
      </c>
      <c r="L3025" s="369">
        <f t="shared" si="380"/>
        <v>220</v>
      </c>
      <c r="M3025" s="369">
        <f t="shared" si="383"/>
        <v>1160</v>
      </c>
      <c r="N3025" s="369">
        <f t="shared" si="384"/>
        <v>1160</v>
      </c>
      <c r="O3025" s="113" t="s">
        <v>5595</v>
      </c>
      <c r="P3025" s="514"/>
      <c r="Q3025" s="550"/>
      <c r="R3025" s="862"/>
      <c r="S3025" s="862"/>
    </row>
    <row r="3026" spans="1:19" s="3" customFormat="1" ht="27.6" hidden="1" outlineLevel="1">
      <c r="A3026" s="30" t="s">
        <v>5825</v>
      </c>
      <c r="B3026" s="31" t="s">
        <v>1739</v>
      </c>
      <c r="C3026" s="370" t="s">
        <v>5588</v>
      </c>
      <c r="D3026" s="32"/>
      <c r="E3026" s="32"/>
      <c r="F3026" s="32"/>
      <c r="G3026" s="32" t="s">
        <v>16</v>
      </c>
      <c r="H3026" s="599">
        <v>1</v>
      </c>
      <c r="I3026" s="426">
        <v>3500</v>
      </c>
      <c r="J3026" s="369">
        <f t="shared" si="379"/>
        <v>3500</v>
      </c>
      <c r="K3026" s="426">
        <v>700</v>
      </c>
      <c r="L3026" s="369">
        <f t="shared" si="380"/>
        <v>700</v>
      </c>
      <c r="M3026" s="369">
        <f t="shared" si="383"/>
        <v>4200</v>
      </c>
      <c r="N3026" s="369">
        <f t="shared" si="384"/>
        <v>4200</v>
      </c>
      <c r="O3026" s="113" t="s">
        <v>5595</v>
      </c>
      <c r="P3026" s="514"/>
      <c r="Q3026" s="550"/>
      <c r="R3026" s="862"/>
      <c r="S3026" s="862"/>
    </row>
    <row r="3027" spans="1:19" s="3" customFormat="1" hidden="1" outlineLevel="1">
      <c r="A3027" s="30" t="s">
        <v>5826</v>
      </c>
      <c r="B3027" s="31" t="s">
        <v>1739</v>
      </c>
      <c r="C3027" s="370" t="s">
        <v>5589</v>
      </c>
      <c r="D3027" s="32"/>
      <c r="E3027" s="32"/>
      <c r="F3027" s="32"/>
      <c r="G3027" s="32" t="s">
        <v>16</v>
      </c>
      <c r="H3027" s="599">
        <v>1</v>
      </c>
      <c r="I3027" s="426">
        <v>680</v>
      </c>
      <c r="J3027" s="369">
        <f t="shared" si="379"/>
        <v>680</v>
      </c>
      <c r="K3027" s="426">
        <v>220</v>
      </c>
      <c r="L3027" s="369">
        <f t="shared" si="380"/>
        <v>220</v>
      </c>
      <c r="M3027" s="369">
        <f t="shared" si="383"/>
        <v>900</v>
      </c>
      <c r="N3027" s="369">
        <f t="shared" si="384"/>
        <v>900</v>
      </c>
      <c r="O3027" s="113" t="s">
        <v>5596</v>
      </c>
      <c r="P3027" s="514"/>
      <c r="Q3027" s="550"/>
      <c r="R3027" s="862"/>
      <c r="S3027" s="862"/>
    </row>
    <row r="3028" spans="1:19" s="3" customFormat="1" hidden="1" outlineLevel="1">
      <c r="A3028" s="30" t="s">
        <v>5827</v>
      </c>
      <c r="B3028" s="31" t="s">
        <v>1739</v>
      </c>
      <c r="C3028" s="370" t="s">
        <v>5590</v>
      </c>
      <c r="D3028" s="32"/>
      <c r="E3028" s="32"/>
      <c r="F3028" s="32"/>
      <c r="G3028" s="32" t="s">
        <v>16</v>
      </c>
      <c r="H3028" s="599">
        <v>1</v>
      </c>
      <c r="I3028" s="426">
        <v>420</v>
      </c>
      <c r="J3028" s="369">
        <f t="shared" si="379"/>
        <v>420</v>
      </c>
      <c r="K3028" s="426">
        <v>150</v>
      </c>
      <c r="L3028" s="369">
        <f t="shared" si="380"/>
        <v>150</v>
      </c>
      <c r="M3028" s="369">
        <f t="shared" si="383"/>
        <v>570</v>
      </c>
      <c r="N3028" s="369">
        <f t="shared" si="384"/>
        <v>570</v>
      </c>
      <c r="O3028" s="113" t="s">
        <v>5596</v>
      </c>
      <c r="P3028" s="514"/>
      <c r="Q3028" s="550"/>
      <c r="R3028" s="862"/>
      <c r="S3028" s="862"/>
    </row>
    <row r="3029" spans="1:19" s="3" customFormat="1" ht="27.6" hidden="1" outlineLevel="1">
      <c r="A3029" s="30" t="s">
        <v>5828</v>
      </c>
      <c r="B3029" s="31" t="s">
        <v>1739</v>
      </c>
      <c r="C3029" s="370" t="s">
        <v>5591</v>
      </c>
      <c r="D3029" s="32"/>
      <c r="E3029" s="32"/>
      <c r="F3029" s="32"/>
      <c r="G3029" s="32" t="s">
        <v>16</v>
      </c>
      <c r="H3029" s="599">
        <v>1</v>
      </c>
      <c r="I3029" s="426">
        <v>2500</v>
      </c>
      <c r="J3029" s="369">
        <f t="shared" si="379"/>
        <v>2500</v>
      </c>
      <c r="K3029" s="426">
        <v>500</v>
      </c>
      <c r="L3029" s="369">
        <f t="shared" si="380"/>
        <v>500</v>
      </c>
      <c r="M3029" s="369">
        <f t="shared" si="383"/>
        <v>3000</v>
      </c>
      <c r="N3029" s="369">
        <f t="shared" si="384"/>
        <v>3000</v>
      </c>
      <c r="O3029" s="113" t="s">
        <v>5596</v>
      </c>
      <c r="P3029" s="514"/>
      <c r="Q3029" s="550"/>
      <c r="R3029" s="862"/>
      <c r="S3029" s="862"/>
    </row>
    <row r="3030" spans="1:19" s="3" customFormat="1" hidden="1" outlineLevel="1">
      <c r="A3030" s="30" t="s">
        <v>5829</v>
      </c>
      <c r="B3030" s="31" t="s">
        <v>1739</v>
      </c>
      <c r="C3030" s="370" t="s">
        <v>5592</v>
      </c>
      <c r="D3030" s="32"/>
      <c r="E3030" s="32"/>
      <c r="F3030" s="32"/>
      <c r="G3030" s="32" t="s">
        <v>16</v>
      </c>
      <c r="H3030" s="599">
        <v>1</v>
      </c>
      <c r="I3030" s="426">
        <v>940</v>
      </c>
      <c r="J3030" s="369">
        <f t="shared" si="379"/>
        <v>940</v>
      </c>
      <c r="K3030" s="426">
        <v>220</v>
      </c>
      <c r="L3030" s="369">
        <f t="shared" si="380"/>
        <v>220</v>
      </c>
      <c r="M3030" s="369">
        <f t="shared" si="383"/>
        <v>1160</v>
      </c>
      <c r="N3030" s="369">
        <f t="shared" si="384"/>
        <v>1160</v>
      </c>
      <c r="O3030" s="113" t="s">
        <v>5596</v>
      </c>
      <c r="P3030" s="514"/>
      <c r="Q3030" s="550"/>
      <c r="R3030" s="862"/>
      <c r="S3030" s="862"/>
    </row>
    <row r="3031" spans="1:19" s="3" customFormat="1" hidden="1" outlineLevel="1">
      <c r="A3031" s="30" t="s">
        <v>5830</v>
      </c>
      <c r="B3031" s="31" t="s">
        <v>1739</v>
      </c>
      <c r="C3031" s="370" t="s">
        <v>2692</v>
      </c>
      <c r="D3031" s="375"/>
      <c r="E3031" s="375"/>
      <c r="F3031" s="375"/>
      <c r="G3031" s="375" t="s">
        <v>31</v>
      </c>
      <c r="H3031" s="599">
        <v>1</v>
      </c>
      <c r="I3031" s="680">
        <v>420</v>
      </c>
      <c r="J3031" s="369">
        <f t="shared" si="379"/>
        <v>420</v>
      </c>
      <c r="K3031" s="680">
        <v>150</v>
      </c>
      <c r="L3031" s="369">
        <f t="shared" si="380"/>
        <v>150</v>
      </c>
      <c r="M3031" s="670">
        <f t="shared" si="383"/>
        <v>570</v>
      </c>
      <c r="N3031" s="670">
        <f t="shared" si="384"/>
        <v>570</v>
      </c>
      <c r="O3031" s="113" t="s">
        <v>5596</v>
      </c>
      <c r="P3031" s="514"/>
      <c r="Q3031" s="550"/>
      <c r="R3031" s="862"/>
      <c r="S3031" s="862"/>
    </row>
    <row r="3032" spans="1:19" s="3" customFormat="1" hidden="1" outlineLevel="1">
      <c r="A3032" s="30" t="s">
        <v>5831</v>
      </c>
      <c r="B3032" s="31" t="s">
        <v>1739</v>
      </c>
      <c r="C3032" s="370" t="s">
        <v>2692</v>
      </c>
      <c r="D3032" s="32"/>
      <c r="E3032" s="32"/>
      <c r="F3032" s="32"/>
      <c r="G3032" s="32" t="s">
        <v>16</v>
      </c>
      <c r="H3032" s="599">
        <v>1</v>
      </c>
      <c r="I3032" s="426">
        <v>420</v>
      </c>
      <c r="J3032" s="369">
        <f t="shared" si="379"/>
        <v>420</v>
      </c>
      <c r="K3032" s="426">
        <v>150</v>
      </c>
      <c r="L3032" s="369">
        <f t="shared" si="380"/>
        <v>150</v>
      </c>
      <c r="M3032" s="369">
        <f t="shared" si="383"/>
        <v>570</v>
      </c>
      <c r="N3032" s="369">
        <f t="shared" si="384"/>
        <v>570</v>
      </c>
      <c r="O3032" s="113" t="s">
        <v>5596</v>
      </c>
      <c r="P3032" s="514"/>
      <c r="Q3032" s="550"/>
      <c r="R3032" s="862"/>
      <c r="S3032" s="862"/>
    </row>
    <row r="3033" spans="1:19" s="3" customFormat="1" hidden="1" outlineLevel="1">
      <c r="A3033" s="30" t="s">
        <v>5832</v>
      </c>
      <c r="B3033" s="31" t="s">
        <v>1739</v>
      </c>
      <c r="C3033" s="370" t="s">
        <v>5593</v>
      </c>
      <c r="D3033" s="32"/>
      <c r="E3033" s="32"/>
      <c r="F3033" s="32"/>
      <c r="G3033" s="32" t="s">
        <v>16</v>
      </c>
      <c r="H3033" s="599">
        <v>1</v>
      </c>
      <c r="I3033" s="426">
        <v>1360</v>
      </c>
      <c r="J3033" s="369">
        <f t="shared" ref="J3033" si="385">H3033*I3033</f>
        <v>1360</v>
      </c>
      <c r="K3033" s="426">
        <v>350</v>
      </c>
      <c r="L3033" s="369">
        <f t="shared" ref="L3033" si="386">H3033*K3033</f>
        <v>350</v>
      </c>
      <c r="M3033" s="426">
        <f t="shared" si="383"/>
        <v>1710</v>
      </c>
      <c r="N3033" s="369">
        <f t="shared" si="384"/>
        <v>1710</v>
      </c>
      <c r="O3033" s="113" t="s">
        <v>5595</v>
      </c>
      <c r="P3033" s="514"/>
      <c r="Q3033" s="550"/>
      <c r="R3033" s="862"/>
      <c r="S3033" s="862"/>
    </row>
    <row r="3034" spans="1:19" s="3" customFormat="1" ht="27.6" hidden="1" outlineLevel="1">
      <c r="A3034" s="53" t="s">
        <v>2931</v>
      </c>
      <c r="B3034" s="589" t="s">
        <v>1739</v>
      </c>
      <c r="C3034" s="28" t="s">
        <v>1468</v>
      </c>
      <c r="D3034" s="50"/>
      <c r="E3034" s="50"/>
      <c r="F3034" s="50"/>
      <c r="G3034" s="136"/>
      <c r="H3034" s="136"/>
      <c r="I3034" s="136"/>
      <c r="J3034" s="136"/>
      <c r="K3034" s="136"/>
      <c r="L3034" s="136"/>
      <c r="M3034" s="136"/>
      <c r="N3034" s="698">
        <f t="shared" ref="N3034" si="387">H3034*M3034</f>
        <v>0</v>
      </c>
      <c r="O3034" s="240"/>
      <c r="P3034" s="514"/>
      <c r="Q3034" s="550"/>
      <c r="R3034" s="862"/>
      <c r="S3034" s="862"/>
    </row>
    <row r="3035" spans="1:19" s="3" customFormat="1" hidden="1" outlineLevel="1">
      <c r="A3035" s="212" t="s">
        <v>2933</v>
      </c>
      <c r="B3035" s="213" t="s">
        <v>1739</v>
      </c>
      <c r="C3035" s="214" t="s">
        <v>1469</v>
      </c>
      <c r="D3035" s="215"/>
      <c r="E3035" s="215"/>
      <c r="F3035" s="215"/>
      <c r="G3035" s="215" t="s">
        <v>29</v>
      </c>
      <c r="H3035" s="216">
        <v>15</v>
      </c>
      <c r="I3035" s="486">
        <v>12284.999999999998</v>
      </c>
      <c r="J3035" s="486">
        <v>184274.99999999997</v>
      </c>
      <c r="K3035" s="486">
        <v>2457</v>
      </c>
      <c r="L3035" s="486">
        <v>36855</v>
      </c>
      <c r="M3035" s="486">
        <v>14741.999999999998</v>
      </c>
      <c r="N3035" s="699"/>
      <c r="O3035" s="217" t="s">
        <v>5568</v>
      </c>
      <c r="P3035" s="514"/>
      <c r="Q3035" s="550"/>
      <c r="R3035" s="862"/>
      <c r="S3035" s="862"/>
    </row>
    <row r="3036" spans="1:19" s="3" customFormat="1" hidden="1" outlineLevel="1">
      <c r="A3036" s="212" t="s">
        <v>2935</v>
      </c>
      <c r="B3036" s="213" t="s">
        <v>1739</v>
      </c>
      <c r="C3036" s="214" t="s">
        <v>1470</v>
      </c>
      <c r="D3036" s="215"/>
      <c r="E3036" s="215"/>
      <c r="F3036" s="215"/>
      <c r="G3036" s="241" t="s">
        <v>29</v>
      </c>
      <c r="H3036" s="242">
        <v>20</v>
      </c>
      <c r="I3036" s="486">
        <v>8738.3333333333339</v>
      </c>
      <c r="J3036" s="487">
        <v>174766.66666666669</v>
      </c>
      <c r="K3036" s="486">
        <v>1747.666666666667</v>
      </c>
      <c r="L3036" s="487">
        <v>34953.333333333343</v>
      </c>
      <c r="M3036" s="487">
        <v>10486</v>
      </c>
      <c r="N3036" s="699"/>
      <c r="O3036" s="217" t="s">
        <v>5568</v>
      </c>
      <c r="P3036" s="514"/>
      <c r="Q3036" s="550"/>
      <c r="R3036" s="862"/>
      <c r="S3036" s="862"/>
    </row>
    <row r="3037" spans="1:19" s="3" customFormat="1" hidden="1" outlineLevel="1">
      <c r="A3037" s="212" t="s">
        <v>2937</v>
      </c>
      <c r="B3037" s="213" t="s">
        <v>1739</v>
      </c>
      <c r="C3037" s="214" t="s">
        <v>1472</v>
      </c>
      <c r="D3037" s="215"/>
      <c r="E3037" s="215"/>
      <c r="F3037" s="215"/>
      <c r="G3037" s="241" t="s">
        <v>29</v>
      </c>
      <c r="H3037" s="242">
        <v>3</v>
      </c>
      <c r="I3037" s="486">
        <v>19016.666666666668</v>
      </c>
      <c r="J3037" s="487">
        <v>57050</v>
      </c>
      <c r="K3037" s="486">
        <v>3803.3333333333339</v>
      </c>
      <c r="L3037" s="487">
        <v>11410.000000000002</v>
      </c>
      <c r="M3037" s="487">
        <v>22820</v>
      </c>
      <c r="N3037" s="699"/>
      <c r="O3037" s="217" t="s">
        <v>5568</v>
      </c>
      <c r="P3037" s="514"/>
      <c r="Q3037" s="550"/>
      <c r="R3037" s="862"/>
      <c r="S3037" s="862"/>
    </row>
    <row r="3038" spans="1:19" s="3" customFormat="1" ht="27.6" hidden="1" outlineLevel="1">
      <c r="A3038" s="212" t="s">
        <v>2940</v>
      </c>
      <c r="B3038" s="213" t="s">
        <v>1739</v>
      </c>
      <c r="C3038" s="214" t="s">
        <v>1473</v>
      </c>
      <c r="D3038" s="215"/>
      <c r="E3038" s="215"/>
      <c r="F3038" s="215"/>
      <c r="G3038" s="241" t="s">
        <v>29</v>
      </c>
      <c r="H3038" s="242">
        <v>2</v>
      </c>
      <c r="I3038" s="486">
        <v>32345.833333333336</v>
      </c>
      <c r="J3038" s="487">
        <v>64691.666666666672</v>
      </c>
      <c r="K3038" s="486">
        <v>6469.1666666666679</v>
      </c>
      <c r="L3038" s="487">
        <v>12938.333333333336</v>
      </c>
      <c r="M3038" s="487">
        <v>38815</v>
      </c>
      <c r="N3038" s="699"/>
      <c r="O3038" s="217" t="s">
        <v>5568</v>
      </c>
      <c r="P3038" s="514"/>
      <c r="Q3038" s="550"/>
      <c r="R3038" s="862"/>
      <c r="S3038" s="862"/>
    </row>
    <row r="3039" spans="1:19" s="3" customFormat="1" ht="27.6" hidden="1" outlineLevel="1">
      <c r="A3039" s="212" t="s">
        <v>2943</v>
      </c>
      <c r="B3039" s="213" t="s">
        <v>1739</v>
      </c>
      <c r="C3039" s="214" t="s">
        <v>1474</v>
      </c>
      <c r="D3039" s="215"/>
      <c r="E3039" s="215"/>
      <c r="F3039" s="215"/>
      <c r="G3039" s="241" t="s">
        <v>29</v>
      </c>
      <c r="H3039" s="242">
        <v>9</v>
      </c>
      <c r="I3039" s="486">
        <v>29353.333333333336</v>
      </c>
      <c r="J3039" s="487">
        <v>264180</v>
      </c>
      <c r="K3039" s="486">
        <v>5870.6666666666679</v>
      </c>
      <c r="L3039" s="487">
        <v>52836.000000000015</v>
      </c>
      <c r="M3039" s="487">
        <v>35224</v>
      </c>
      <c r="N3039" s="699"/>
      <c r="O3039" s="217" t="s">
        <v>5568</v>
      </c>
      <c r="P3039" s="514"/>
      <c r="Q3039" s="550"/>
      <c r="R3039" s="862"/>
      <c r="S3039" s="862"/>
    </row>
    <row r="3040" spans="1:19" s="3" customFormat="1" ht="27.6" hidden="1" outlineLevel="1">
      <c r="A3040" s="212" t="s">
        <v>2945</v>
      </c>
      <c r="B3040" s="213" t="s">
        <v>1739</v>
      </c>
      <c r="C3040" s="214" t="s">
        <v>1474</v>
      </c>
      <c r="D3040" s="215"/>
      <c r="E3040" s="215"/>
      <c r="F3040" s="215"/>
      <c r="G3040" s="241" t="s">
        <v>29</v>
      </c>
      <c r="H3040" s="242">
        <v>1</v>
      </c>
      <c r="I3040" s="486">
        <v>29353.333333333336</v>
      </c>
      <c r="J3040" s="487">
        <v>29353.333333333336</v>
      </c>
      <c r="K3040" s="486">
        <v>5870.6666666666679</v>
      </c>
      <c r="L3040" s="487">
        <v>5870.6666666666679</v>
      </c>
      <c r="M3040" s="487">
        <v>35224</v>
      </c>
      <c r="N3040" s="699"/>
      <c r="O3040" s="217" t="s">
        <v>5568</v>
      </c>
      <c r="P3040" s="514"/>
      <c r="Q3040" s="550"/>
      <c r="R3040" s="862"/>
      <c r="S3040" s="862"/>
    </row>
    <row r="3041" spans="1:19" s="3" customFormat="1" hidden="1" outlineLevel="1">
      <c r="A3041" s="212" t="s">
        <v>2948</v>
      </c>
      <c r="B3041" s="213" t="s">
        <v>1739</v>
      </c>
      <c r="C3041" s="214" t="s">
        <v>1475</v>
      </c>
      <c r="D3041" s="215"/>
      <c r="E3041" s="215"/>
      <c r="F3041" s="215"/>
      <c r="G3041" s="241" t="s">
        <v>31</v>
      </c>
      <c r="H3041" s="242">
        <v>2</v>
      </c>
      <c r="I3041" s="486">
        <v>12249.999999999998</v>
      </c>
      <c r="J3041" s="487">
        <v>24499.999999999996</v>
      </c>
      <c r="K3041" s="486">
        <v>2449.9999999999995</v>
      </c>
      <c r="L3041" s="487">
        <v>4899.9999999999991</v>
      </c>
      <c r="M3041" s="487">
        <v>14699.999999999998</v>
      </c>
      <c r="N3041" s="699"/>
      <c r="O3041" s="217" t="s">
        <v>5568</v>
      </c>
      <c r="P3041" s="514"/>
      <c r="Q3041" s="550"/>
      <c r="R3041" s="862"/>
      <c r="S3041" s="862"/>
    </row>
    <row r="3042" spans="1:19" s="3" customFormat="1" ht="27.6" hidden="1" outlineLevel="1">
      <c r="A3042" s="212" t="s">
        <v>2951</v>
      </c>
      <c r="B3042" s="213" t="s">
        <v>1739</v>
      </c>
      <c r="C3042" s="214" t="s">
        <v>1476</v>
      </c>
      <c r="D3042" s="215"/>
      <c r="E3042" s="215"/>
      <c r="F3042" s="215"/>
      <c r="G3042" s="241" t="s">
        <v>29</v>
      </c>
      <c r="H3042" s="242">
        <v>3</v>
      </c>
      <c r="I3042" s="486">
        <v>176516.66666666669</v>
      </c>
      <c r="J3042" s="487">
        <v>529550</v>
      </c>
      <c r="K3042" s="486">
        <v>35303.333333333336</v>
      </c>
      <c r="L3042" s="487">
        <v>105910</v>
      </c>
      <c r="M3042" s="487">
        <v>211820.00000000003</v>
      </c>
      <c r="N3042" s="699"/>
      <c r="O3042" s="217" t="s">
        <v>5568</v>
      </c>
      <c r="P3042" s="514"/>
      <c r="Q3042" s="550"/>
      <c r="R3042" s="862"/>
      <c r="S3042" s="862"/>
    </row>
    <row r="3043" spans="1:19" s="3" customFormat="1" ht="27.6" hidden="1" outlineLevel="1">
      <c r="A3043" s="212" t="s">
        <v>2954</v>
      </c>
      <c r="B3043" s="213" t="s">
        <v>1739</v>
      </c>
      <c r="C3043" s="214" t="s">
        <v>1477</v>
      </c>
      <c r="D3043" s="215"/>
      <c r="E3043" s="215"/>
      <c r="F3043" s="215"/>
      <c r="G3043" s="241" t="s">
        <v>29</v>
      </c>
      <c r="H3043" s="242">
        <v>3</v>
      </c>
      <c r="I3043" s="486">
        <v>192193.16666666666</v>
      </c>
      <c r="J3043" s="487">
        <v>576579.5</v>
      </c>
      <c r="K3043" s="486">
        <v>38438.633333333331</v>
      </c>
      <c r="L3043" s="487">
        <v>115315.9</v>
      </c>
      <c r="M3043" s="487">
        <v>230631.8</v>
      </c>
      <c r="N3043" s="699"/>
      <c r="O3043" s="217" t="s">
        <v>5568</v>
      </c>
      <c r="P3043" s="514"/>
      <c r="Q3043" s="550"/>
      <c r="R3043" s="862"/>
      <c r="S3043" s="862"/>
    </row>
    <row r="3044" spans="1:19" s="3" customFormat="1" ht="27.6" hidden="1" outlineLevel="1">
      <c r="A3044" s="212" t="s">
        <v>2956</v>
      </c>
      <c r="B3044" s="213" t="s">
        <v>1739</v>
      </c>
      <c r="C3044" s="214" t="s">
        <v>1478</v>
      </c>
      <c r="D3044" s="215"/>
      <c r="E3044" s="215"/>
      <c r="F3044" s="215"/>
      <c r="G3044" s="241" t="s">
        <v>29</v>
      </c>
      <c r="H3044" s="242">
        <v>3</v>
      </c>
      <c r="I3044" s="486">
        <v>198508.33333333331</v>
      </c>
      <c r="J3044" s="487">
        <v>595525</v>
      </c>
      <c r="K3044" s="486">
        <v>39701.666666666664</v>
      </c>
      <c r="L3044" s="487">
        <v>119105</v>
      </c>
      <c r="M3044" s="487">
        <v>238209.99999999997</v>
      </c>
      <c r="N3044" s="699"/>
      <c r="O3044" s="217" t="s">
        <v>5568</v>
      </c>
      <c r="P3044" s="514"/>
      <c r="Q3044" s="550"/>
      <c r="R3044" s="862"/>
      <c r="S3044" s="862"/>
    </row>
    <row r="3045" spans="1:19" s="3" customFormat="1" ht="27.6" hidden="1" outlineLevel="1">
      <c r="A3045" s="212" t="s">
        <v>2958</v>
      </c>
      <c r="B3045" s="213" t="s">
        <v>1739</v>
      </c>
      <c r="C3045" s="214" t="s">
        <v>1479</v>
      </c>
      <c r="D3045" s="215"/>
      <c r="E3045" s="215"/>
      <c r="F3045" s="215"/>
      <c r="G3045" s="241" t="s">
        <v>29</v>
      </c>
      <c r="H3045" s="242">
        <v>1</v>
      </c>
      <c r="I3045" s="486">
        <v>89817</v>
      </c>
      <c r="J3045" s="487">
        <v>89817</v>
      </c>
      <c r="K3045" s="486">
        <v>17963.400000000001</v>
      </c>
      <c r="L3045" s="487">
        <v>17963.400000000001</v>
      </c>
      <c r="M3045" s="487">
        <v>107780.4</v>
      </c>
      <c r="N3045" s="699"/>
      <c r="O3045" s="217" t="s">
        <v>5568</v>
      </c>
      <c r="P3045" s="514"/>
      <c r="Q3045" s="550"/>
      <c r="R3045" s="862"/>
      <c r="S3045" s="862"/>
    </row>
    <row r="3046" spans="1:19" s="3" customFormat="1" hidden="1" outlineLevel="1">
      <c r="A3046" s="212" t="s">
        <v>2960</v>
      </c>
      <c r="B3046" s="213" t="s">
        <v>1739</v>
      </c>
      <c r="C3046" s="214" t="s">
        <v>1480</v>
      </c>
      <c r="D3046" s="215"/>
      <c r="E3046" s="215"/>
      <c r="F3046" s="215"/>
      <c r="G3046" s="241" t="s">
        <v>29</v>
      </c>
      <c r="H3046" s="242">
        <v>6</v>
      </c>
      <c r="I3046" s="486">
        <v>16450</v>
      </c>
      <c r="J3046" s="487">
        <v>98700</v>
      </c>
      <c r="K3046" s="486">
        <v>3290</v>
      </c>
      <c r="L3046" s="487">
        <v>19740</v>
      </c>
      <c r="M3046" s="487">
        <v>19740</v>
      </c>
      <c r="N3046" s="699"/>
      <c r="O3046" s="217" t="s">
        <v>5568</v>
      </c>
      <c r="P3046" s="514"/>
      <c r="Q3046" s="550"/>
      <c r="R3046" s="862"/>
      <c r="S3046" s="862"/>
    </row>
    <row r="3047" spans="1:19" s="3" customFormat="1" hidden="1" outlineLevel="1">
      <c r="A3047" s="212" t="s">
        <v>2962</v>
      </c>
      <c r="B3047" s="213" t="s">
        <v>1739</v>
      </c>
      <c r="C3047" s="214" t="s">
        <v>1481</v>
      </c>
      <c r="D3047" s="215"/>
      <c r="E3047" s="215"/>
      <c r="F3047" s="215"/>
      <c r="G3047" s="241" t="s">
        <v>29</v>
      </c>
      <c r="H3047" s="242">
        <v>6</v>
      </c>
      <c r="I3047" s="486">
        <v>8674.1666666666679</v>
      </c>
      <c r="J3047" s="487">
        <v>52045.000000000007</v>
      </c>
      <c r="K3047" s="486">
        <v>1734.8333333333337</v>
      </c>
      <c r="L3047" s="487">
        <v>10409.000000000002</v>
      </c>
      <c r="M3047" s="487">
        <v>10409.000000000002</v>
      </c>
      <c r="N3047" s="699"/>
      <c r="O3047" s="217" t="s">
        <v>5568</v>
      </c>
      <c r="P3047" s="514"/>
      <c r="Q3047" s="550"/>
      <c r="R3047" s="862"/>
      <c r="S3047" s="862"/>
    </row>
    <row r="3048" spans="1:19" s="3" customFormat="1" hidden="1" outlineLevel="1">
      <c r="A3048" s="212" t="s">
        <v>2964</v>
      </c>
      <c r="B3048" s="213" t="s">
        <v>1739</v>
      </c>
      <c r="C3048" s="214" t="s">
        <v>1482</v>
      </c>
      <c r="D3048" s="215"/>
      <c r="E3048" s="215"/>
      <c r="F3048" s="215"/>
      <c r="G3048" s="241" t="s">
        <v>29</v>
      </c>
      <c r="H3048" s="242">
        <v>3</v>
      </c>
      <c r="I3048" s="486">
        <v>12849.666666666666</v>
      </c>
      <c r="J3048" s="487">
        <v>38549</v>
      </c>
      <c r="K3048" s="486">
        <v>2569.9333333333334</v>
      </c>
      <c r="L3048" s="487">
        <v>7709.8</v>
      </c>
      <c r="M3048" s="487">
        <v>15419.599999999999</v>
      </c>
      <c r="N3048" s="699"/>
      <c r="O3048" s="217" t="s">
        <v>5568</v>
      </c>
      <c r="P3048" s="514"/>
      <c r="Q3048" s="550"/>
      <c r="R3048" s="862"/>
      <c r="S3048" s="862"/>
    </row>
    <row r="3049" spans="1:19" s="3" customFormat="1" ht="27.6" hidden="1" outlineLevel="1">
      <c r="A3049" s="212" t="s">
        <v>2967</v>
      </c>
      <c r="B3049" s="213" t="s">
        <v>1739</v>
      </c>
      <c r="C3049" s="214" t="s">
        <v>1483</v>
      </c>
      <c r="D3049" s="215"/>
      <c r="E3049" s="215"/>
      <c r="F3049" s="215"/>
      <c r="G3049" s="241" t="s">
        <v>29</v>
      </c>
      <c r="H3049" s="242">
        <v>2</v>
      </c>
      <c r="I3049" s="486">
        <v>22580.833333333336</v>
      </c>
      <c r="J3049" s="487">
        <v>45161.666666666672</v>
      </c>
      <c r="K3049" s="486">
        <v>4516.166666666667</v>
      </c>
      <c r="L3049" s="487">
        <v>9032.3333333333339</v>
      </c>
      <c r="M3049" s="487">
        <v>27097.000000000004</v>
      </c>
      <c r="N3049" s="699"/>
      <c r="O3049" s="217" t="s">
        <v>5568</v>
      </c>
      <c r="P3049" s="514"/>
      <c r="Q3049" s="550"/>
      <c r="R3049" s="862"/>
      <c r="S3049" s="862"/>
    </row>
    <row r="3050" spans="1:19" s="3" customFormat="1" ht="27.6" hidden="1" outlineLevel="1">
      <c r="A3050" s="212" t="s">
        <v>2971</v>
      </c>
      <c r="B3050" s="213" t="s">
        <v>1739</v>
      </c>
      <c r="C3050" s="214" t="s">
        <v>1484</v>
      </c>
      <c r="D3050" s="215"/>
      <c r="E3050" s="215"/>
      <c r="F3050" s="215"/>
      <c r="G3050" s="241" t="s">
        <v>29</v>
      </c>
      <c r="H3050" s="242">
        <v>1</v>
      </c>
      <c r="I3050" s="486">
        <v>331823.33333333337</v>
      </c>
      <c r="J3050" s="487">
        <v>331823.33333333337</v>
      </c>
      <c r="K3050" s="486">
        <v>66364.666666666672</v>
      </c>
      <c r="L3050" s="487">
        <v>66364.666666666672</v>
      </c>
      <c r="M3050" s="487">
        <v>398188.00000000006</v>
      </c>
      <c r="N3050" s="699"/>
      <c r="O3050" s="217" t="s">
        <v>5568</v>
      </c>
      <c r="P3050" s="514"/>
      <c r="Q3050" s="550"/>
      <c r="R3050" s="862"/>
      <c r="S3050" s="862"/>
    </row>
    <row r="3051" spans="1:19" s="3" customFormat="1" ht="27.6" hidden="1" outlineLevel="1">
      <c r="A3051" s="212" t="s">
        <v>2974</v>
      </c>
      <c r="B3051" s="213" t="s">
        <v>1739</v>
      </c>
      <c r="C3051" s="214" t="s">
        <v>1485</v>
      </c>
      <c r="D3051" s="215"/>
      <c r="E3051" s="215"/>
      <c r="F3051" s="215"/>
      <c r="G3051" s="241" t="s">
        <v>29</v>
      </c>
      <c r="H3051" s="242">
        <v>1</v>
      </c>
      <c r="I3051" s="486">
        <v>337309.27999999997</v>
      </c>
      <c r="J3051" s="487">
        <v>337309.27999999997</v>
      </c>
      <c r="K3051" s="486">
        <v>67461.856</v>
      </c>
      <c r="L3051" s="487">
        <v>67461.856</v>
      </c>
      <c r="M3051" s="487">
        <v>404771.13599999994</v>
      </c>
      <c r="N3051" s="699"/>
      <c r="O3051" s="217" t="s">
        <v>5568</v>
      </c>
      <c r="P3051" s="514"/>
      <c r="Q3051" s="550"/>
      <c r="R3051" s="862"/>
      <c r="S3051" s="862"/>
    </row>
    <row r="3052" spans="1:19" s="3" customFormat="1" ht="27.6" hidden="1" outlineLevel="1">
      <c r="A3052" s="212" t="s">
        <v>2977</v>
      </c>
      <c r="B3052" s="213" t="s">
        <v>1739</v>
      </c>
      <c r="C3052" s="214" t="s">
        <v>1486</v>
      </c>
      <c r="D3052" s="215"/>
      <c r="E3052" s="215"/>
      <c r="F3052" s="215"/>
      <c r="G3052" s="241" t="s">
        <v>29</v>
      </c>
      <c r="H3052" s="242">
        <v>3</v>
      </c>
      <c r="I3052" s="486">
        <v>65123.333333333336</v>
      </c>
      <c r="J3052" s="487">
        <v>195370</v>
      </c>
      <c r="K3052" s="486">
        <v>13024.666666666668</v>
      </c>
      <c r="L3052" s="487">
        <v>39074</v>
      </c>
      <c r="M3052" s="487">
        <v>78148</v>
      </c>
      <c r="N3052" s="699"/>
      <c r="O3052" s="217" t="s">
        <v>5568</v>
      </c>
      <c r="P3052" s="514"/>
      <c r="Q3052" s="550"/>
      <c r="R3052" s="862"/>
      <c r="S3052" s="862"/>
    </row>
    <row r="3053" spans="1:19" s="3" customFormat="1" ht="27.6" hidden="1" outlineLevel="1">
      <c r="A3053" s="212" t="s">
        <v>2980</v>
      </c>
      <c r="B3053" s="213" t="s">
        <v>1739</v>
      </c>
      <c r="C3053" s="214" t="s">
        <v>1487</v>
      </c>
      <c r="D3053" s="215"/>
      <c r="E3053" s="215"/>
      <c r="F3053" s="215"/>
      <c r="G3053" s="241" t="s">
        <v>29</v>
      </c>
      <c r="H3053" s="242">
        <v>1</v>
      </c>
      <c r="I3053" s="486">
        <v>89588.333333333343</v>
      </c>
      <c r="J3053" s="487">
        <v>89588.333333333343</v>
      </c>
      <c r="K3053" s="486">
        <v>17917.666666666668</v>
      </c>
      <c r="L3053" s="487">
        <v>17917.666666666668</v>
      </c>
      <c r="M3053" s="487">
        <v>107506.00000000001</v>
      </c>
      <c r="N3053" s="699"/>
      <c r="O3053" s="217" t="s">
        <v>5568</v>
      </c>
      <c r="P3053" s="514"/>
      <c r="Q3053" s="550"/>
      <c r="R3053" s="862"/>
      <c r="S3053" s="862"/>
    </row>
    <row r="3054" spans="1:19" s="3" customFormat="1" hidden="1" outlineLevel="1">
      <c r="A3054" s="212" t="s">
        <v>2983</v>
      </c>
      <c r="B3054" s="213" t="s">
        <v>1739</v>
      </c>
      <c r="C3054" s="214" t="s">
        <v>1488</v>
      </c>
      <c r="D3054" s="215"/>
      <c r="E3054" s="215"/>
      <c r="F3054" s="215"/>
      <c r="G3054" s="241" t="s">
        <v>29</v>
      </c>
      <c r="H3054" s="242">
        <v>11</v>
      </c>
      <c r="I3054" s="486">
        <v>19425</v>
      </c>
      <c r="J3054" s="487">
        <v>213675</v>
      </c>
      <c r="K3054" s="486">
        <v>3885</v>
      </c>
      <c r="L3054" s="487">
        <v>42735</v>
      </c>
      <c r="M3054" s="487">
        <v>23310</v>
      </c>
      <c r="N3054" s="699"/>
      <c r="O3054" s="217" t="s">
        <v>5568</v>
      </c>
      <c r="P3054" s="514"/>
      <c r="Q3054" s="550"/>
      <c r="R3054" s="862"/>
      <c r="S3054" s="862"/>
    </row>
    <row r="3055" spans="1:19" s="3" customFormat="1" ht="27.6" hidden="1" outlineLevel="1">
      <c r="A3055" s="212" t="s">
        <v>2986</v>
      </c>
      <c r="B3055" s="213" t="s">
        <v>1739</v>
      </c>
      <c r="C3055" s="214" t="s">
        <v>1489</v>
      </c>
      <c r="D3055" s="215"/>
      <c r="E3055" s="215"/>
      <c r="F3055" s="215"/>
      <c r="G3055" s="241" t="s">
        <v>29</v>
      </c>
      <c r="H3055" s="242">
        <v>1</v>
      </c>
      <c r="I3055" s="486">
        <v>95749.5</v>
      </c>
      <c r="J3055" s="487">
        <v>95749.5</v>
      </c>
      <c r="K3055" s="486">
        <v>19149.900000000001</v>
      </c>
      <c r="L3055" s="487">
        <v>19149.900000000001</v>
      </c>
      <c r="M3055" s="487">
        <v>114899.4</v>
      </c>
      <c r="N3055" s="699"/>
      <c r="O3055" s="217" t="s">
        <v>5568</v>
      </c>
      <c r="P3055" s="514"/>
      <c r="Q3055" s="550"/>
      <c r="R3055" s="862"/>
      <c r="S3055" s="862"/>
    </row>
    <row r="3056" spans="1:19" s="3" customFormat="1" hidden="1" outlineLevel="1">
      <c r="A3056" s="212" t="s">
        <v>2989</v>
      </c>
      <c r="B3056" s="213" t="s">
        <v>1739</v>
      </c>
      <c r="C3056" s="214" t="s">
        <v>1490</v>
      </c>
      <c r="D3056" s="215"/>
      <c r="E3056" s="215"/>
      <c r="F3056" s="215"/>
      <c r="G3056" s="241" t="s">
        <v>29</v>
      </c>
      <c r="H3056" s="242">
        <v>3</v>
      </c>
      <c r="I3056" s="486">
        <v>8237.8333333333339</v>
      </c>
      <c r="J3056" s="487">
        <v>24713.5</v>
      </c>
      <c r="K3056" s="486">
        <v>1647.5666666666668</v>
      </c>
      <c r="L3056" s="487">
        <v>4942.7000000000007</v>
      </c>
      <c r="M3056" s="487">
        <v>9885.4000000000015</v>
      </c>
      <c r="N3056" s="699"/>
      <c r="O3056" s="217" t="s">
        <v>5568</v>
      </c>
      <c r="P3056" s="514"/>
      <c r="Q3056" s="550"/>
      <c r="R3056" s="862"/>
      <c r="S3056" s="862"/>
    </row>
    <row r="3057" spans="1:19" s="3" customFormat="1" hidden="1" outlineLevel="1">
      <c r="A3057" s="212" t="s">
        <v>2992</v>
      </c>
      <c r="B3057" s="213" t="s">
        <v>1739</v>
      </c>
      <c r="C3057" s="214" t="s">
        <v>1490</v>
      </c>
      <c r="D3057" s="215"/>
      <c r="E3057" s="215"/>
      <c r="F3057" s="215"/>
      <c r="G3057" s="241" t="s">
        <v>29</v>
      </c>
      <c r="H3057" s="242">
        <v>1</v>
      </c>
      <c r="I3057" s="486">
        <v>8237.8333333333339</v>
      </c>
      <c r="J3057" s="487">
        <v>8237.8333333333339</v>
      </c>
      <c r="K3057" s="486">
        <v>1647.5666666666668</v>
      </c>
      <c r="L3057" s="487">
        <v>1647.5666666666668</v>
      </c>
      <c r="M3057" s="487">
        <v>9885.4000000000015</v>
      </c>
      <c r="N3057" s="699"/>
      <c r="O3057" s="217" t="s">
        <v>5568</v>
      </c>
      <c r="P3057" s="514"/>
      <c r="Q3057" s="550"/>
      <c r="R3057" s="862"/>
      <c r="S3057" s="862"/>
    </row>
    <row r="3058" spans="1:19" s="3" customFormat="1" hidden="1" outlineLevel="1">
      <c r="A3058" s="212" t="s">
        <v>2995</v>
      </c>
      <c r="B3058" s="213" t="s">
        <v>1739</v>
      </c>
      <c r="C3058" s="214" t="s">
        <v>1491</v>
      </c>
      <c r="D3058" s="215"/>
      <c r="E3058" s="215"/>
      <c r="F3058" s="215"/>
      <c r="G3058" s="241" t="s">
        <v>29</v>
      </c>
      <c r="H3058" s="242">
        <v>40</v>
      </c>
      <c r="I3058" s="486">
        <v>19811.166666666664</v>
      </c>
      <c r="J3058" s="487">
        <v>792446.66666666651</v>
      </c>
      <c r="K3058" s="486">
        <v>3962.2333333333331</v>
      </c>
      <c r="L3058" s="487">
        <v>158489.33333333331</v>
      </c>
      <c r="M3058" s="487">
        <v>23773.399999999998</v>
      </c>
      <c r="N3058" s="699"/>
      <c r="O3058" s="217" t="s">
        <v>5568</v>
      </c>
      <c r="P3058" s="514"/>
      <c r="Q3058" s="550"/>
      <c r="R3058" s="862"/>
      <c r="S3058" s="862"/>
    </row>
    <row r="3059" spans="1:19" s="3" customFormat="1" hidden="1" outlineLevel="1">
      <c r="A3059" s="212" t="s">
        <v>2997</v>
      </c>
      <c r="B3059" s="213" t="s">
        <v>1739</v>
      </c>
      <c r="C3059" s="214" t="s">
        <v>1492</v>
      </c>
      <c r="D3059" s="215"/>
      <c r="E3059" s="215"/>
      <c r="F3059" s="215"/>
      <c r="G3059" s="241" t="s">
        <v>29</v>
      </c>
      <c r="H3059" s="242">
        <v>4</v>
      </c>
      <c r="I3059" s="486">
        <v>6860</v>
      </c>
      <c r="J3059" s="487">
        <v>27440</v>
      </c>
      <c r="K3059" s="486">
        <v>1372</v>
      </c>
      <c r="L3059" s="487">
        <v>5488</v>
      </c>
      <c r="M3059" s="487">
        <v>8232</v>
      </c>
      <c r="N3059" s="699"/>
      <c r="O3059" s="217" t="s">
        <v>5568</v>
      </c>
      <c r="P3059" s="514"/>
      <c r="Q3059" s="550"/>
      <c r="R3059" s="862"/>
      <c r="S3059" s="862"/>
    </row>
    <row r="3060" spans="1:19" s="3" customFormat="1" hidden="1" outlineLevel="1">
      <c r="A3060" s="212" t="s">
        <v>3000</v>
      </c>
      <c r="B3060" s="213" t="s">
        <v>1739</v>
      </c>
      <c r="C3060" s="214" t="s">
        <v>1492</v>
      </c>
      <c r="D3060" s="215"/>
      <c r="E3060" s="215"/>
      <c r="F3060" s="215"/>
      <c r="G3060" s="241" t="s">
        <v>29</v>
      </c>
      <c r="H3060" s="242">
        <v>2</v>
      </c>
      <c r="I3060" s="486">
        <v>6860</v>
      </c>
      <c r="J3060" s="487">
        <v>13720</v>
      </c>
      <c r="K3060" s="486">
        <v>1372</v>
      </c>
      <c r="L3060" s="487">
        <v>2744</v>
      </c>
      <c r="M3060" s="487">
        <v>8232</v>
      </c>
      <c r="N3060" s="699"/>
      <c r="O3060" s="217" t="s">
        <v>5568</v>
      </c>
      <c r="P3060" s="514"/>
      <c r="Q3060" s="550"/>
      <c r="R3060" s="862"/>
      <c r="S3060" s="862"/>
    </row>
    <row r="3061" spans="1:19" s="3" customFormat="1" hidden="1" outlineLevel="1">
      <c r="A3061" s="212" t="s">
        <v>3002</v>
      </c>
      <c r="B3061" s="213" t="s">
        <v>1739</v>
      </c>
      <c r="C3061" s="214" t="s">
        <v>1493</v>
      </c>
      <c r="D3061" s="215"/>
      <c r="E3061" s="215"/>
      <c r="F3061" s="215"/>
      <c r="G3061" s="241" t="s">
        <v>29</v>
      </c>
      <c r="H3061" s="242">
        <v>5</v>
      </c>
      <c r="I3061" s="486">
        <v>11782.166666666666</v>
      </c>
      <c r="J3061" s="487">
        <v>58910.833333333328</v>
      </c>
      <c r="K3061" s="486">
        <v>2356.4333333333334</v>
      </c>
      <c r="L3061" s="487">
        <v>11782.166666666668</v>
      </c>
      <c r="M3061" s="487">
        <v>14138.599999999999</v>
      </c>
      <c r="N3061" s="699"/>
      <c r="O3061" s="217" t="s">
        <v>5568</v>
      </c>
      <c r="P3061" s="514"/>
      <c r="Q3061" s="550"/>
      <c r="R3061" s="862"/>
      <c r="S3061" s="862"/>
    </row>
    <row r="3062" spans="1:19" s="3" customFormat="1" hidden="1" outlineLevel="1">
      <c r="A3062" s="212" t="s">
        <v>3006</v>
      </c>
      <c r="B3062" s="213" t="s">
        <v>1739</v>
      </c>
      <c r="C3062" s="214" t="s">
        <v>1493</v>
      </c>
      <c r="D3062" s="215"/>
      <c r="E3062" s="215"/>
      <c r="F3062" s="215"/>
      <c r="G3062" s="241" t="s">
        <v>29</v>
      </c>
      <c r="H3062" s="242">
        <v>8</v>
      </c>
      <c r="I3062" s="486">
        <v>11782.166666666666</v>
      </c>
      <c r="J3062" s="487">
        <v>94257.333333333328</v>
      </c>
      <c r="K3062" s="486">
        <v>2356.4333333333334</v>
      </c>
      <c r="L3062" s="487">
        <v>18851.466666666667</v>
      </c>
      <c r="M3062" s="487">
        <v>14138.599999999999</v>
      </c>
      <c r="N3062" s="699"/>
      <c r="O3062" s="217" t="s">
        <v>5568</v>
      </c>
      <c r="P3062" s="514"/>
      <c r="Q3062" s="550"/>
      <c r="R3062" s="862"/>
      <c r="S3062" s="862"/>
    </row>
    <row r="3063" spans="1:19" s="3" customFormat="1" hidden="1" outlineLevel="1">
      <c r="A3063" s="212" t="s">
        <v>3009</v>
      </c>
      <c r="B3063" s="213" t="s">
        <v>1739</v>
      </c>
      <c r="C3063" s="214" t="s">
        <v>1494</v>
      </c>
      <c r="D3063" s="215"/>
      <c r="E3063" s="215"/>
      <c r="F3063" s="215"/>
      <c r="G3063" s="241" t="s">
        <v>29</v>
      </c>
      <c r="H3063" s="242">
        <v>3</v>
      </c>
      <c r="I3063" s="486">
        <v>23740.5</v>
      </c>
      <c r="J3063" s="487">
        <v>71221.5</v>
      </c>
      <c r="K3063" s="486">
        <v>4748.1000000000004</v>
      </c>
      <c r="L3063" s="487">
        <v>14244.300000000001</v>
      </c>
      <c r="M3063" s="487">
        <v>28488.6</v>
      </c>
      <c r="N3063" s="699"/>
      <c r="O3063" s="217" t="s">
        <v>5568</v>
      </c>
      <c r="P3063" s="514"/>
      <c r="Q3063" s="550"/>
      <c r="R3063" s="862"/>
      <c r="S3063" s="862"/>
    </row>
    <row r="3064" spans="1:19" s="3" customFormat="1" hidden="1" outlineLevel="1">
      <c r="A3064" s="212" t="s">
        <v>5226</v>
      </c>
      <c r="B3064" s="213" t="s">
        <v>1739</v>
      </c>
      <c r="C3064" s="214" t="s">
        <v>1495</v>
      </c>
      <c r="D3064" s="215"/>
      <c r="E3064" s="215"/>
      <c r="F3064" s="215"/>
      <c r="G3064" s="241" t="s">
        <v>29</v>
      </c>
      <c r="H3064" s="242">
        <v>5</v>
      </c>
      <c r="I3064" s="486">
        <v>29166.666666666668</v>
      </c>
      <c r="J3064" s="487">
        <v>145833.33333333334</v>
      </c>
      <c r="K3064" s="486">
        <v>5833.3333333333339</v>
      </c>
      <c r="L3064" s="487">
        <v>29166.666666666672</v>
      </c>
      <c r="M3064" s="487">
        <v>35000</v>
      </c>
      <c r="N3064" s="699"/>
      <c r="O3064" s="217" t="s">
        <v>5568</v>
      </c>
      <c r="P3064" s="514"/>
      <c r="Q3064" s="550"/>
      <c r="R3064" s="862"/>
      <c r="S3064" s="862"/>
    </row>
    <row r="3065" spans="1:19" s="3" customFormat="1" hidden="1" outlineLevel="1">
      <c r="A3065" s="212" t="s">
        <v>5227</v>
      </c>
      <c r="B3065" s="213" t="s">
        <v>1739</v>
      </c>
      <c r="C3065" s="214" t="s">
        <v>1495</v>
      </c>
      <c r="D3065" s="215"/>
      <c r="E3065" s="215"/>
      <c r="F3065" s="215"/>
      <c r="G3065" s="241" t="s">
        <v>29</v>
      </c>
      <c r="H3065" s="242">
        <v>3</v>
      </c>
      <c r="I3065" s="486">
        <v>29166.666666666668</v>
      </c>
      <c r="J3065" s="487">
        <v>87500</v>
      </c>
      <c r="K3065" s="486">
        <v>5833.3333333333339</v>
      </c>
      <c r="L3065" s="487">
        <v>17500</v>
      </c>
      <c r="M3065" s="487">
        <v>35000</v>
      </c>
      <c r="N3065" s="699"/>
      <c r="O3065" s="217" t="s">
        <v>5568</v>
      </c>
      <c r="P3065" s="514"/>
      <c r="Q3065" s="550"/>
      <c r="R3065" s="862"/>
      <c r="S3065" s="862"/>
    </row>
    <row r="3066" spans="1:19" s="3" customFormat="1" hidden="1" outlineLevel="1">
      <c r="A3066" s="212" t="s">
        <v>5228</v>
      </c>
      <c r="B3066" s="213" t="s">
        <v>1739</v>
      </c>
      <c r="C3066" s="214" t="s">
        <v>1496</v>
      </c>
      <c r="D3066" s="215"/>
      <c r="E3066" s="215"/>
      <c r="F3066" s="215"/>
      <c r="G3066" s="241" t="s">
        <v>29</v>
      </c>
      <c r="H3066" s="242">
        <v>7</v>
      </c>
      <c r="I3066" s="486">
        <v>93333.333333333343</v>
      </c>
      <c r="J3066" s="487">
        <v>653333.33333333337</v>
      </c>
      <c r="K3066" s="486">
        <v>18666.666666666668</v>
      </c>
      <c r="L3066" s="487">
        <v>130666.66666666667</v>
      </c>
      <c r="M3066" s="487">
        <v>112000.00000000001</v>
      </c>
      <c r="N3066" s="699"/>
      <c r="O3066" s="217" t="s">
        <v>5568</v>
      </c>
      <c r="P3066" s="514"/>
      <c r="Q3066" s="550"/>
      <c r="R3066" s="862"/>
      <c r="S3066" s="862"/>
    </row>
    <row r="3067" spans="1:19" s="3" customFormat="1" ht="27.6" hidden="1" outlineLevel="1">
      <c r="A3067" s="212" t="s">
        <v>5229</v>
      </c>
      <c r="B3067" s="213" t="s">
        <v>1739</v>
      </c>
      <c r="C3067" s="214" t="s">
        <v>1497</v>
      </c>
      <c r="D3067" s="215"/>
      <c r="E3067" s="215"/>
      <c r="F3067" s="215"/>
      <c r="G3067" s="241" t="s">
        <v>29</v>
      </c>
      <c r="H3067" s="242">
        <v>8</v>
      </c>
      <c r="I3067" s="486">
        <v>15785</v>
      </c>
      <c r="J3067" s="487">
        <v>126280</v>
      </c>
      <c r="K3067" s="486">
        <v>3157</v>
      </c>
      <c r="L3067" s="487">
        <v>25256</v>
      </c>
      <c r="M3067" s="487">
        <v>18942</v>
      </c>
      <c r="N3067" s="699"/>
      <c r="O3067" s="217" t="s">
        <v>5568</v>
      </c>
      <c r="P3067" s="514"/>
      <c r="Q3067" s="550"/>
      <c r="R3067" s="862"/>
      <c r="S3067" s="862"/>
    </row>
    <row r="3068" spans="1:19" s="3" customFormat="1" ht="27.6" hidden="1" outlineLevel="1">
      <c r="A3068" s="212" t="s">
        <v>5230</v>
      </c>
      <c r="B3068" s="213" t="s">
        <v>1739</v>
      </c>
      <c r="C3068" s="214" t="s">
        <v>1497</v>
      </c>
      <c r="D3068" s="215"/>
      <c r="E3068" s="215"/>
      <c r="F3068" s="215"/>
      <c r="G3068" s="241" t="s">
        <v>29</v>
      </c>
      <c r="H3068" s="242">
        <v>4</v>
      </c>
      <c r="I3068" s="486">
        <v>15785</v>
      </c>
      <c r="J3068" s="487">
        <v>63140</v>
      </c>
      <c r="K3068" s="486">
        <v>3157</v>
      </c>
      <c r="L3068" s="487">
        <v>12628</v>
      </c>
      <c r="M3068" s="487">
        <v>18942</v>
      </c>
      <c r="N3068" s="699"/>
      <c r="O3068" s="217" t="s">
        <v>5568</v>
      </c>
      <c r="P3068" s="514"/>
      <c r="Q3068" s="550"/>
      <c r="R3068" s="862"/>
      <c r="S3068" s="862"/>
    </row>
    <row r="3069" spans="1:19" s="3" customFormat="1" hidden="1" outlineLevel="1">
      <c r="A3069" s="212" t="s">
        <v>5231</v>
      </c>
      <c r="B3069" s="213" t="s">
        <v>1739</v>
      </c>
      <c r="C3069" s="214" t="s">
        <v>1018</v>
      </c>
      <c r="D3069" s="215"/>
      <c r="E3069" s="215"/>
      <c r="F3069" s="215"/>
      <c r="G3069" s="241" t="s">
        <v>31</v>
      </c>
      <c r="H3069" s="242">
        <v>1</v>
      </c>
      <c r="I3069" s="486">
        <v>110832.16666666667</v>
      </c>
      <c r="J3069" s="487">
        <v>110832.16666666667</v>
      </c>
      <c r="K3069" s="486">
        <v>22166.433333333334</v>
      </c>
      <c r="L3069" s="487">
        <v>22166.433333333334</v>
      </c>
      <c r="M3069" s="487">
        <v>132998.6</v>
      </c>
      <c r="N3069" s="699"/>
      <c r="O3069" s="217" t="s">
        <v>5568</v>
      </c>
      <c r="P3069" s="514"/>
      <c r="Q3069" s="550"/>
      <c r="R3069" s="862"/>
      <c r="S3069" s="862"/>
    </row>
    <row r="3070" spans="1:19" s="3" customFormat="1" hidden="1" outlineLevel="1">
      <c r="A3070" s="212" t="s">
        <v>5232</v>
      </c>
      <c r="B3070" s="213" t="s">
        <v>1739</v>
      </c>
      <c r="C3070" s="214" t="s">
        <v>1018</v>
      </c>
      <c r="D3070" s="215"/>
      <c r="E3070" s="215"/>
      <c r="F3070" s="215"/>
      <c r="G3070" s="241" t="s">
        <v>31</v>
      </c>
      <c r="H3070" s="242">
        <v>1</v>
      </c>
      <c r="I3070" s="486">
        <v>110832.16666666667</v>
      </c>
      <c r="J3070" s="487">
        <v>110832.16666666667</v>
      </c>
      <c r="K3070" s="486">
        <v>22166.433333333334</v>
      </c>
      <c r="L3070" s="487">
        <v>22166.433333333334</v>
      </c>
      <c r="M3070" s="487">
        <v>132998.6</v>
      </c>
      <c r="N3070" s="699"/>
      <c r="O3070" s="217" t="s">
        <v>5568</v>
      </c>
      <c r="P3070" s="514"/>
      <c r="Q3070" s="550"/>
      <c r="R3070" s="862"/>
      <c r="S3070" s="862"/>
    </row>
    <row r="3071" spans="1:19" s="3" customFormat="1" hidden="1" outlineLevel="1">
      <c r="A3071" s="212" t="s">
        <v>5233</v>
      </c>
      <c r="B3071" s="213" t="s">
        <v>1739</v>
      </c>
      <c r="C3071" s="214" t="s">
        <v>1498</v>
      </c>
      <c r="D3071" s="215"/>
      <c r="E3071" s="215"/>
      <c r="F3071" s="215"/>
      <c r="G3071" s="241" t="s">
        <v>29</v>
      </c>
      <c r="H3071" s="242">
        <v>29</v>
      </c>
      <c r="I3071" s="486">
        <v>8617</v>
      </c>
      <c r="J3071" s="487">
        <v>249893</v>
      </c>
      <c r="K3071" s="486">
        <v>1723.4</v>
      </c>
      <c r="L3071" s="487">
        <v>49978.600000000006</v>
      </c>
      <c r="M3071" s="487">
        <v>10340.4</v>
      </c>
      <c r="N3071" s="699"/>
      <c r="O3071" s="217" t="s">
        <v>5568</v>
      </c>
      <c r="P3071" s="514"/>
      <c r="Q3071" s="550"/>
      <c r="R3071" s="862"/>
      <c r="S3071" s="862"/>
    </row>
    <row r="3072" spans="1:19" s="3" customFormat="1" hidden="1" outlineLevel="1">
      <c r="A3072" s="212" t="s">
        <v>5234</v>
      </c>
      <c r="B3072" s="213" t="s">
        <v>1739</v>
      </c>
      <c r="C3072" s="214" t="s">
        <v>1499</v>
      </c>
      <c r="D3072" s="215"/>
      <c r="E3072" s="215"/>
      <c r="F3072" s="215"/>
      <c r="G3072" s="241" t="s">
        <v>29</v>
      </c>
      <c r="H3072" s="242">
        <v>8</v>
      </c>
      <c r="I3072" s="486">
        <v>6504.1666666666661</v>
      </c>
      <c r="J3072" s="487">
        <v>52033.333333333328</v>
      </c>
      <c r="K3072" s="486">
        <v>1300.8333333333333</v>
      </c>
      <c r="L3072" s="487">
        <v>10406.666666666666</v>
      </c>
      <c r="M3072" s="487">
        <v>7804.9999999999991</v>
      </c>
      <c r="N3072" s="699"/>
      <c r="O3072" s="217" t="s">
        <v>5568</v>
      </c>
      <c r="P3072" s="514"/>
      <c r="Q3072" s="550"/>
      <c r="R3072" s="862"/>
      <c r="S3072" s="862"/>
    </row>
    <row r="3073" spans="1:19" s="3" customFormat="1" ht="27.6" hidden="1" outlineLevel="1">
      <c r="A3073" s="212" t="s">
        <v>5235</v>
      </c>
      <c r="B3073" s="213" t="s">
        <v>1739</v>
      </c>
      <c r="C3073" s="214" t="s">
        <v>1500</v>
      </c>
      <c r="D3073" s="215"/>
      <c r="E3073" s="215"/>
      <c r="F3073" s="215"/>
      <c r="G3073" s="241" t="s">
        <v>29</v>
      </c>
      <c r="H3073" s="242">
        <v>1</v>
      </c>
      <c r="I3073" s="486">
        <v>323607.66666666663</v>
      </c>
      <c r="J3073" s="487">
        <v>323607.66666666663</v>
      </c>
      <c r="K3073" s="486">
        <v>64721.533333333326</v>
      </c>
      <c r="L3073" s="487">
        <v>64721.533333333326</v>
      </c>
      <c r="M3073" s="487">
        <v>388329.19999999995</v>
      </c>
      <c r="N3073" s="699"/>
      <c r="O3073" s="217" t="s">
        <v>5568</v>
      </c>
      <c r="P3073" s="514"/>
      <c r="Q3073" s="550"/>
      <c r="R3073" s="862"/>
      <c r="S3073" s="862"/>
    </row>
    <row r="3074" spans="1:19" s="3" customFormat="1" ht="27.6" hidden="1" outlineLevel="1">
      <c r="A3074" s="212" t="s">
        <v>5236</v>
      </c>
      <c r="B3074" s="213" t="s">
        <v>1739</v>
      </c>
      <c r="C3074" s="214" t="s">
        <v>1501</v>
      </c>
      <c r="D3074" s="215"/>
      <c r="E3074" s="215"/>
      <c r="F3074" s="215"/>
      <c r="G3074" s="241" t="s">
        <v>29</v>
      </c>
      <c r="H3074" s="242">
        <v>2</v>
      </c>
      <c r="I3074" s="486">
        <v>21968.333333333336</v>
      </c>
      <c r="J3074" s="487">
        <v>43936.666666666672</v>
      </c>
      <c r="K3074" s="486">
        <v>4393.666666666667</v>
      </c>
      <c r="L3074" s="487">
        <v>8787.3333333333339</v>
      </c>
      <c r="M3074" s="487">
        <v>26362.000000000004</v>
      </c>
      <c r="N3074" s="699"/>
      <c r="O3074" s="217" t="s">
        <v>5568</v>
      </c>
      <c r="P3074" s="514"/>
      <c r="Q3074" s="550"/>
      <c r="R3074" s="862"/>
      <c r="S3074" s="862"/>
    </row>
    <row r="3075" spans="1:19" s="3" customFormat="1" hidden="1" outlineLevel="1">
      <c r="A3075" s="212" t="s">
        <v>5237</v>
      </c>
      <c r="B3075" s="213" t="s">
        <v>1739</v>
      </c>
      <c r="C3075" s="214" t="s">
        <v>1502</v>
      </c>
      <c r="D3075" s="215"/>
      <c r="E3075" s="215"/>
      <c r="F3075" s="215"/>
      <c r="G3075" s="241" t="s">
        <v>29</v>
      </c>
      <c r="H3075" s="242">
        <v>2</v>
      </c>
      <c r="I3075" s="486">
        <v>11779.833333333334</v>
      </c>
      <c r="J3075" s="487">
        <v>23559.666666666668</v>
      </c>
      <c r="K3075" s="486">
        <v>2355.9666666666667</v>
      </c>
      <c r="L3075" s="487">
        <v>4711.9333333333334</v>
      </c>
      <c r="M3075" s="487">
        <v>14135.800000000001</v>
      </c>
      <c r="N3075" s="699"/>
      <c r="O3075" s="217" t="s">
        <v>5568</v>
      </c>
      <c r="P3075" s="514"/>
      <c r="Q3075" s="550"/>
      <c r="R3075" s="862"/>
      <c r="S3075" s="862"/>
    </row>
    <row r="3076" spans="1:19" s="3" customFormat="1" hidden="1" outlineLevel="1">
      <c r="A3076" s="212" t="s">
        <v>5238</v>
      </c>
      <c r="B3076" s="213" t="s">
        <v>1739</v>
      </c>
      <c r="C3076" s="214" t="s">
        <v>1043</v>
      </c>
      <c r="D3076" s="215"/>
      <c r="E3076" s="215"/>
      <c r="F3076" s="215"/>
      <c r="G3076" s="241" t="s">
        <v>29</v>
      </c>
      <c r="H3076" s="242">
        <v>1</v>
      </c>
      <c r="I3076" s="486">
        <v>9307.6666666666661</v>
      </c>
      <c r="J3076" s="487">
        <v>9307.6666666666661</v>
      </c>
      <c r="K3076" s="486">
        <v>1861.5333333333333</v>
      </c>
      <c r="L3076" s="487">
        <v>1861.5333333333333</v>
      </c>
      <c r="M3076" s="487">
        <v>11169.199999999999</v>
      </c>
      <c r="N3076" s="699"/>
      <c r="O3076" s="217" t="s">
        <v>5568</v>
      </c>
      <c r="P3076" s="514"/>
      <c r="Q3076" s="550"/>
      <c r="R3076" s="862"/>
      <c r="S3076" s="862"/>
    </row>
    <row r="3077" spans="1:19" s="3" customFormat="1" hidden="1" outlineLevel="1">
      <c r="A3077" s="212" t="s">
        <v>5239</v>
      </c>
      <c r="B3077" s="213" t="s">
        <v>1739</v>
      </c>
      <c r="C3077" s="214" t="s">
        <v>1043</v>
      </c>
      <c r="D3077" s="215"/>
      <c r="E3077" s="215"/>
      <c r="F3077" s="215"/>
      <c r="G3077" s="241" t="s">
        <v>29</v>
      </c>
      <c r="H3077" s="242">
        <v>1</v>
      </c>
      <c r="I3077" s="486">
        <v>9307.6666666666661</v>
      </c>
      <c r="J3077" s="487">
        <v>9307.6666666666661</v>
      </c>
      <c r="K3077" s="486">
        <v>1861.5333333333333</v>
      </c>
      <c r="L3077" s="487">
        <v>1861.5333333333333</v>
      </c>
      <c r="M3077" s="487">
        <v>11169.199999999999</v>
      </c>
      <c r="N3077" s="699"/>
      <c r="O3077" s="217" t="s">
        <v>5568</v>
      </c>
      <c r="P3077" s="514"/>
      <c r="Q3077" s="550"/>
      <c r="R3077" s="862"/>
      <c r="S3077" s="862"/>
    </row>
    <row r="3078" spans="1:19" s="3" customFormat="1" hidden="1" outlineLevel="1">
      <c r="A3078" s="212" t="s">
        <v>5240</v>
      </c>
      <c r="B3078" s="213" t="s">
        <v>1739</v>
      </c>
      <c r="C3078" s="214" t="s">
        <v>1046</v>
      </c>
      <c r="D3078" s="215"/>
      <c r="E3078" s="215"/>
      <c r="F3078" s="215"/>
      <c r="G3078" s="241" t="s">
        <v>29</v>
      </c>
      <c r="H3078" s="242">
        <v>6</v>
      </c>
      <c r="I3078" s="486">
        <v>9566.6666666666679</v>
      </c>
      <c r="J3078" s="487">
        <v>57400.000000000007</v>
      </c>
      <c r="K3078" s="486">
        <v>1913.3333333333337</v>
      </c>
      <c r="L3078" s="487">
        <v>11480.000000000002</v>
      </c>
      <c r="M3078" s="487">
        <v>11480.000000000002</v>
      </c>
      <c r="N3078" s="699"/>
      <c r="O3078" s="217" t="s">
        <v>5568</v>
      </c>
      <c r="P3078" s="514"/>
      <c r="Q3078" s="550"/>
      <c r="R3078" s="862"/>
      <c r="S3078" s="862"/>
    </row>
    <row r="3079" spans="1:19" s="3" customFormat="1" hidden="1" outlineLevel="1">
      <c r="A3079" s="212" t="s">
        <v>5241</v>
      </c>
      <c r="B3079" s="213" t="s">
        <v>1739</v>
      </c>
      <c r="C3079" s="214" t="s">
        <v>1046</v>
      </c>
      <c r="D3079" s="215"/>
      <c r="E3079" s="215"/>
      <c r="F3079" s="215"/>
      <c r="G3079" s="241" t="s">
        <v>29</v>
      </c>
      <c r="H3079" s="242">
        <v>17</v>
      </c>
      <c r="I3079" s="486">
        <v>9566.6666666666679</v>
      </c>
      <c r="J3079" s="487">
        <v>162633.33333333334</v>
      </c>
      <c r="K3079" s="486">
        <v>1913.3333333333337</v>
      </c>
      <c r="L3079" s="487">
        <v>32526.666666666672</v>
      </c>
      <c r="M3079" s="487">
        <v>11480.000000000002</v>
      </c>
      <c r="N3079" s="699"/>
      <c r="O3079" s="217" t="s">
        <v>5568</v>
      </c>
      <c r="P3079" s="514"/>
      <c r="Q3079" s="550"/>
      <c r="R3079" s="862"/>
      <c r="S3079" s="862"/>
    </row>
    <row r="3080" spans="1:19" s="3" customFormat="1" hidden="1" outlineLevel="1">
      <c r="A3080" s="212" t="s">
        <v>5242</v>
      </c>
      <c r="B3080" s="213" t="s">
        <v>1739</v>
      </c>
      <c r="C3080" s="214" t="s">
        <v>1503</v>
      </c>
      <c r="D3080" s="215"/>
      <c r="E3080" s="215"/>
      <c r="F3080" s="215"/>
      <c r="G3080" s="241" t="s">
        <v>29</v>
      </c>
      <c r="H3080" s="242">
        <v>18</v>
      </c>
      <c r="I3080" s="486">
        <v>9566.6666666666679</v>
      </c>
      <c r="J3080" s="487">
        <v>172200.00000000003</v>
      </c>
      <c r="K3080" s="486">
        <v>1913.3333333333337</v>
      </c>
      <c r="L3080" s="487">
        <v>34440.000000000007</v>
      </c>
      <c r="M3080" s="487">
        <v>11480.000000000002</v>
      </c>
      <c r="N3080" s="699"/>
      <c r="O3080" s="217" t="s">
        <v>5568</v>
      </c>
      <c r="P3080" s="514"/>
      <c r="Q3080" s="550"/>
      <c r="R3080" s="862"/>
      <c r="S3080" s="862"/>
    </row>
    <row r="3081" spans="1:19" s="3" customFormat="1" hidden="1" outlineLevel="1">
      <c r="A3081" s="212" t="s">
        <v>5243</v>
      </c>
      <c r="B3081" s="213" t="s">
        <v>1739</v>
      </c>
      <c r="C3081" s="214" t="s">
        <v>1475</v>
      </c>
      <c r="D3081" s="215"/>
      <c r="E3081" s="215"/>
      <c r="F3081" s="215"/>
      <c r="G3081" s="241" t="s">
        <v>31</v>
      </c>
      <c r="H3081" s="242">
        <v>1</v>
      </c>
      <c r="I3081" s="486">
        <v>20416.666666666668</v>
      </c>
      <c r="J3081" s="487">
        <v>20416.666666666668</v>
      </c>
      <c r="K3081" s="486">
        <v>4083.3333333333339</v>
      </c>
      <c r="L3081" s="487">
        <v>4083.3333333333339</v>
      </c>
      <c r="M3081" s="487">
        <v>24500</v>
      </c>
      <c r="N3081" s="699"/>
      <c r="O3081" s="217" t="s">
        <v>5568</v>
      </c>
      <c r="P3081" s="514"/>
      <c r="Q3081" s="550"/>
      <c r="R3081" s="862"/>
      <c r="S3081" s="862"/>
    </row>
    <row r="3082" spans="1:19" s="3" customFormat="1" hidden="1" outlineLevel="1">
      <c r="A3082" s="212" t="s">
        <v>5244</v>
      </c>
      <c r="B3082" s="213" t="s">
        <v>1739</v>
      </c>
      <c r="C3082" s="214" t="s">
        <v>1054</v>
      </c>
      <c r="D3082" s="215"/>
      <c r="E3082" s="215"/>
      <c r="F3082" s="215"/>
      <c r="G3082" s="241" t="s">
        <v>16</v>
      </c>
      <c r="H3082" s="242">
        <v>60</v>
      </c>
      <c r="I3082" s="486">
        <v>4229.166666666667</v>
      </c>
      <c r="J3082" s="487">
        <v>253750.00000000003</v>
      </c>
      <c r="K3082" s="486">
        <v>845.83333333333348</v>
      </c>
      <c r="L3082" s="487">
        <v>50750.000000000007</v>
      </c>
      <c r="M3082" s="487">
        <v>5075</v>
      </c>
      <c r="N3082" s="699"/>
      <c r="O3082" s="217" t="s">
        <v>5568</v>
      </c>
      <c r="P3082" s="514"/>
      <c r="Q3082" s="550"/>
      <c r="R3082" s="862"/>
      <c r="S3082" s="862"/>
    </row>
    <row r="3083" spans="1:19" s="3" customFormat="1" hidden="1" outlineLevel="1">
      <c r="A3083" s="212" t="s">
        <v>5245</v>
      </c>
      <c r="B3083" s="213" t="s">
        <v>1739</v>
      </c>
      <c r="C3083" s="214" t="s">
        <v>1055</v>
      </c>
      <c r="D3083" s="215"/>
      <c r="E3083" s="215"/>
      <c r="F3083" s="215"/>
      <c r="G3083" s="241" t="s">
        <v>29</v>
      </c>
      <c r="H3083" s="242">
        <v>10</v>
      </c>
      <c r="I3083" s="486">
        <v>0</v>
      </c>
      <c r="J3083" s="487">
        <v>0</v>
      </c>
      <c r="K3083" s="486">
        <v>0</v>
      </c>
      <c r="L3083" s="487">
        <v>0</v>
      </c>
      <c r="M3083" s="487">
        <v>0</v>
      </c>
      <c r="N3083" s="699"/>
      <c r="O3083" s="217" t="s">
        <v>5568</v>
      </c>
      <c r="P3083" s="514"/>
      <c r="Q3083" s="550"/>
      <c r="R3083" s="862"/>
      <c r="S3083" s="862"/>
    </row>
    <row r="3084" spans="1:19" s="3" customFormat="1" hidden="1" outlineLevel="1">
      <c r="A3084" s="212" t="s">
        <v>5246</v>
      </c>
      <c r="B3084" s="213" t="s">
        <v>1739</v>
      </c>
      <c r="C3084" s="214" t="s">
        <v>1056</v>
      </c>
      <c r="D3084" s="215"/>
      <c r="E3084" s="215"/>
      <c r="F3084" s="215"/>
      <c r="G3084" s="241" t="s">
        <v>29</v>
      </c>
      <c r="H3084" s="242">
        <v>1</v>
      </c>
      <c r="I3084" s="486">
        <v>2450</v>
      </c>
      <c r="J3084" s="487">
        <v>2450</v>
      </c>
      <c r="K3084" s="486">
        <v>490</v>
      </c>
      <c r="L3084" s="487">
        <v>490</v>
      </c>
      <c r="M3084" s="487">
        <v>2940</v>
      </c>
      <c r="N3084" s="699"/>
      <c r="O3084" s="217" t="s">
        <v>5568</v>
      </c>
      <c r="P3084" s="514"/>
      <c r="Q3084" s="550"/>
      <c r="R3084" s="862"/>
      <c r="S3084" s="862"/>
    </row>
    <row r="3085" spans="1:19" s="3" customFormat="1" hidden="1" outlineLevel="1">
      <c r="A3085" s="212" t="s">
        <v>5247</v>
      </c>
      <c r="B3085" s="213" t="s">
        <v>1739</v>
      </c>
      <c r="C3085" s="214" t="s">
        <v>1056</v>
      </c>
      <c r="D3085" s="215"/>
      <c r="E3085" s="215"/>
      <c r="F3085" s="215"/>
      <c r="G3085" s="241" t="s">
        <v>29</v>
      </c>
      <c r="H3085" s="242">
        <v>1</v>
      </c>
      <c r="I3085" s="486">
        <v>2450</v>
      </c>
      <c r="J3085" s="487">
        <v>2450</v>
      </c>
      <c r="K3085" s="486">
        <v>490</v>
      </c>
      <c r="L3085" s="487">
        <v>490</v>
      </c>
      <c r="M3085" s="487">
        <v>2940</v>
      </c>
      <c r="N3085" s="699"/>
      <c r="O3085" s="217" t="s">
        <v>5568</v>
      </c>
      <c r="P3085" s="514"/>
      <c r="Q3085" s="550"/>
      <c r="R3085" s="862"/>
      <c r="S3085" s="862"/>
    </row>
    <row r="3086" spans="1:19" s="3" customFormat="1" hidden="1" outlineLevel="1">
      <c r="A3086" s="212" t="s">
        <v>5248</v>
      </c>
      <c r="B3086" s="213" t="s">
        <v>1739</v>
      </c>
      <c r="C3086" s="214" t="s">
        <v>1058</v>
      </c>
      <c r="D3086" s="215"/>
      <c r="E3086" s="215"/>
      <c r="F3086" s="215"/>
      <c r="G3086" s="241" t="s">
        <v>29</v>
      </c>
      <c r="H3086" s="242">
        <v>1</v>
      </c>
      <c r="I3086" s="486">
        <v>6533.333333333333</v>
      </c>
      <c r="J3086" s="487">
        <v>6533.333333333333</v>
      </c>
      <c r="K3086" s="486">
        <v>1306.6666666666667</v>
      </c>
      <c r="L3086" s="487">
        <v>1306.6666666666667</v>
      </c>
      <c r="M3086" s="487">
        <v>7840</v>
      </c>
      <c r="N3086" s="699"/>
      <c r="O3086" s="217" t="s">
        <v>5568</v>
      </c>
      <c r="P3086" s="514"/>
      <c r="Q3086" s="550"/>
      <c r="R3086" s="862"/>
      <c r="S3086" s="862"/>
    </row>
    <row r="3087" spans="1:19" s="3" customFormat="1" hidden="1" outlineLevel="1">
      <c r="A3087" s="212" t="s">
        <v>5249</v>
      </c>
      <c r="B3087" s="213" t="s">
        <v>1739</v>
      </c>
      <c r="C3087" s="214" t="s">
        <v>1058</v>
      </c>
      <c r="D3087" s="215"/>
      <c r="E3087" s="215"/>
      <c r="F3087" s="215"/>
      <c r="G3087" s="241" t="s">
        <v>29</v>
      </c>
      <c r="H3087" s="242">
        <v>1</v>
      </c>
      <c r="I3087" s="486">
        <v>6533.333333333333</v>
      </c>
      <c r="J3087" s="487">
        <v>6533.333333333333</v>
      </c>
      <c r="K3087" s="486">
        <v>1306.6666666666667</v>
      </c>
      <c r="L3087" s="487">
        <v>1306.6666666666667</v>
      </c>
      <c r="M3087" s="487">
        <v>7840</v>
      </c>
      <c r="N3087" s="699"/>
      <c r="O3087" s="217" t="s">
        <v>5568</v>
      </c>
      <c r="P3087" s="518"/>
      <c r="Q3087" s="555"/>
      <c r="R3087" s="862"/>
      <c r="S3087" s="862"/>
    </row>
    <row r="3088" spans="1:19" s="3" customFormat="1" hidden="1" outlineLevel="1">
      <c r="A3088" s="212" t="s">
        <v>5250</v>
      </c>
      <c r="B3088" s="213" t="s">
        <v>1739</v>
      </c>
      <c r="C3088" s="214" t="s">
        <v>1063</v>
      </c>
      <c r="D3088" s="215"/>
      <c r="E3088" s="215"/>
      <c r="F3088" s="215"/>
      <c r="G3088" s="241" t="s">
        <v>29</v>
      </c>
      <c r="H3088" s="242">
        <v>1</v>
      </c>
      <c r="I3088" s="486">
        <v>12028.333333333332</v>
      </c>
      <c r="J3088" s="487">
        <v>12028.333333333332</v>
      </c>
      <c r="K3088" s="486">
        <v>2405.6666666666665</v>
      </c>
      <c r="L3088" s="487">
        <v>2405.6666666666665</v>
      </c>
      <c r="M3088" s="487">
        <v>14433.999999999998</v>
      </c>
      <c r="N3088" s="699"/>
      <c r="O3088" s="217" t="s">
        <v>5568</v>
      </c>
      <c r="P3088" s="518"/>
      <c r="Q3088" s="555"/>
      <c r="R3088" s="862"/>
      <c r="S3088" s="862"/>
    </row>
    <row r="3089" spans="1:19" s="3" customFormat="1" hidden="1" outlineLevel="1">
      <c r="A3089" s="212" t="s">
        <v>5251</v>
      </c>
      <c r="B3089" s="213" t="s">
        <v>1739</v>
      </c>
      <c r="C3089" s="214" t="s">
        <v>1063</v>
      </c>
      <c r="D3089" s="215"/>
      <c r="E3089" s="215"/>
      <c r="F3089" s="215"/>
      <c r="G3089" s="241" t="s">
        <v>29</v>
      </c>
      <c r="H3089" s="242">
        <v>1</v>
      </c>
      <c r="I3089" s="486">
        <v>12028.333333333332</v>
      </c>
      <c r="J3089" s="487">
        <v>12028.333333333332</v>
      </c>
      <c r="K3089" s="486">
        <v>2405.6666666666665</v>
      </c>
      <c r="L3089" s="487">
        <v>2405.6666666666665</v>
      </c>
      <c r="M3089" s="487">
        <v>14433.999999999998</v>
      </c>
      <c r="N3089" s="699"/>
      <c r="O3089" s="217" t="s">
        <v>5568</v>
      </c>
      <c r="P3089" s="518"/>
      <c r="Q3089" s="555"/>
      <c r="R3089" s="862"/>
      <c r="S3089" s="862"/>
    </row>
    <row r="3090" spans="1:19" s="3" customFormat="1" ht="41.4" collapsed="1">
      <c r="A3090" s="318" t="s">
        <v>2529</v>
      </c>
      <c r="B3090" s="319" t="s">
        <v>2527</v>
      </c>
      <c r="C3090" s="275" t="s">
        <v>2528</v>
      </c>
      <c r="D3090" s="275"/>
      <c r="E3090" s="275"/>
      <c r="F3090" s="320"/>
      <c r="G3090" s="321"/>
      <c r="H3090" s="322"/>
      <c r="I3090" s="758"/>
      <c r="J3090" s="413">
        <f>SUM(J3091:J3249)</f>
        <v>11889667.1</v>
      </c>
      <c r="K3090" s="759"/>
      <c r="L3090" s="413">
        <f>SUM(L3091:L3249)</f>
        <v>4686356.5</v>
      </c>
      <c r="M3090" s="759"/>
      <c r="N3090" s="413">
        <f>SUM(N3091:N3249)</f>
        <v>16576023.600000001</v>
      </c>
      <c r="O3090" s="323"/>
      <c r="P3090" s="663"/>
      <c r="Q3090" s="550"/>
      <c r="R3090" s="862"/>
      <c r="S3090" s="862"/>
    </row>
    <row r="3091" spans="1:19" s="3" customFormat="1" hidden="1" outlineLevel="1">
      <c r="A3091" s="33" t="s">
        <v>2558</v>
      </c>
      <c r="B3091" s="34" t="s">
        <v>2548</v>
      </c>
      <c r="C3091" s="263" t="s">
        <v>637</v>
      </c>
      <c r="D3091" s="263"/>
      <c r="E3091" s="263"/>
      <c r="F3091" s="303"/>
      <c r="G3091" s="27"/>
      <c r="H3091" s="288"/>
      <c r="I3091" s="499">
        <v>0</v>
      </c>
      <c r="J3091" s="422"/>
      <c r="K3091" s="422"/>
      <c r="L3091" s="422"/>
      <c r="M3091" s="422"/>
      <c r="N3091" s="423"/>
      <c r="O3091" s="64"/>
      <c r="P3091" s="514"/>
      <c r="Q3091" s="550"/>
      <c r="R3091" s="862"/>
      <c r="S3091" s="862"/>
    </row>
    <row r="3092" spans="1:19" s="3" customFormat="1" hidden="1" outlineLevel="1">
      <c r="A3092" s="30" t="s">
        <v>2602</v>
      </c>
      <c r="B3092" s="101" t="s">
        <v>2888</v>
      </c>
      <c r="C3092" s="125" t="s">
        <v>2530</v>
      </c>
      <c r="D3092" s="126"/>
      <c r="E3092" s="126"/>
      <c r="F3092" s="126"/>
      <c r="G3092" s="126" t="s">
        <v>31</v>
      </c>
      <c r="H3092" s="127">
        <v>1</v>
      </c>
      <c r="I3092" s="48">
        <v>0</v>
      </c>
      <c r="J3092" s="660"/>
      <c r="K3092" s="48">
        <v>2500</v>
      </c>
      <c r="L3092" s="48">
        <f t="shared" ref="L3092:L3102" si="388">H3092*K3092</f>
        <v>2500</v>
      </c>
      <c r="M3092" s="48">
        <f t="shared" ref="M3092:M3102" si="389">I3092+K3092</f>
        <v>2500</v>
      </c>
      <c r="N3092" s="48">
        <f t="shared" ref="N3092:N3102" si="390">H3092*M3092</f>
        <v>2500</v>
      </c>
      <c r="O3092" s="221" t="s">
        <v>637</v>
      </c>
      <c r="P3092" s="525"/>
      <c r="Q3092" s="463"/>
      <c r="R3092" s="862"/>
      <c r="S3092" s="862"/>
    </row>
    <row r="3093" spans="1:19" s="3" customFormat="1" ht="69" hidden="1" outlineLevel="1">
      <c r="A3093" s="30" t="s">
        <v>2603</v>
      </c>
      <c r="B3093" s="101" t="s">
        <v>2888</v>
      </c>
      <c r="C3093" s="101" t="s">
        <v>2531</v>
      </c>
      <c r="D3093" s="31"/>
      <c r="E3093" s="31"/>
      <c r="F3093" s="31"/>
      <c r="G3093" s="126" t="s">
        <v>31</v>
      </c>
      <c r="H3093" s="144"/>
      <c r="I3093" s="42">
        <v>0</v>
      </c>
      <c r="J3093" s="661"/>
      <c r="K3093" s="42">
        <v>1000</v>
      </c>
      <c r="L3093" s="42">
        <f t="shared" si="388"/>
        <v>0</v>
      </c>
      <c r="M3093" s="42">
        <f t="shared" si="389"/>
        <v>1000</v>
      </c>
      <c r="N3093" s="42">
        <f t="shared" si="390"/>
        <v>0</v>
      </c>
      <c r="O3093" s="221" t="s">
        <v>2540</v>
      </c>
      <c r="P3093" s="525"/>
      <c r="Q3093" s="463"/>
      <c r="R3093" s="862"/>
      <c r="S3093" s="862"/>
    </row>
    <row r="3094" spans="1:19" s="3" customFormat="1" ht="69" hidden="1" outlineLevel="1">
      <c r="A3094" s="30" t="s">
        <v>2604</v>
      </c>
      <c r="B3094" s="101" t="s">
        <v>2888</v>
      </c>
      <c r="C3094" s="101" t="s">
        <v>2532</v>
      </c>
      <c r="D3094" s="31"/>
      <c r="E3094" s="31"/>
      <c r="F3094" s="31"/>
      <c r="G3094" s="126" t="s">
        <v>31</v>
      </c>
      <c r="H3094" s="144"/>
      <c r="I3094" s="42">
        <v>0</v>
      </c>
      <c r="J3094" s="661"/>
      <c r="K3094" s="42">
        <v>500</v>
      </c>
      <c r="L3094" s="42">
        <f t="shared" si="388"/>
        <v>0</v>
      </c>
      <c r="M3094" s="42">
        <f t="shared" si="389"/>
        <v>500</v>
      </c>
      <c r="N3094" s="42">
        <f t="shared" si="390"/>
        <v>0</v>
      </c>
      <c r="O3094" s="221" t="s">
        <v>2541</v>
      </c>
      <c r="P3094" s="525"/>
      <c r="Q3094" s="463"/>
      <c r="R3094" s="862"/>
      <c r="S3094" s="862"/>
    </row>
    <row r="3095" spans="1:19" s="3" customFormat="1" ht="69" hidden="1" outlineLevel="1">
      <c r="A3095" s="30" t="s">
        <v>2605</v>
      </c>
      <c r="B3095" s="101" t="s">
        <v>2888</v>
      </c>
      <c r="C3095" s="101" t="s">
        <v>2533</v>
      </c>
      <c r="D3095" s="31"/>
      <c r="E3095" s="31"/>
      <c r="F3095" s="31"/>
      <c r="G3095" s="126" t="s">
        <v>31</v>
      </c>
      <c r="H3095" s="144"/>
      <c r="I3095" s="42">
        <v>0</v>
      </c>
      <c r="J3095" s="661"/>
      <c r="K3095" s="42">
        <v>700</v>
      </c>
      <c r="L3095" s="42">
        <f t="shared" si="388"/>
        <v>0</v>
      </c>
      <c r="M3095" s="42">
        <f t="shared" si="389"/>
        <v>700</v>
      </c>
      <c r="N3095" s="42">
        <f t="shared" si="390"/>
        <v>0</v>
      </c>
      <c r="O3095" s="221" t="s">
        <v>2542</v>
      </c>
      <c r="P3095" s="525"/>
      <c r="Q3095" s="463"/>
      <c r="R3095" s="862"/>
      <c r="S3095" s="862"/>
    </row>
    <row r="3096" spans="1:19" s="3" customFormat="1" ht="55.2" hidden="1" outlineLevel="1">
      <c r="A3096" s="30" t="s">
        <v>2606</v>
      </c>
      <c r="B3096" s="101" t="s">
        <v>2888</v>
      </c>
      <c r="C3096" s="101" t="s">
        <v>824</v>
      </c>
      <c r="D3096" s="31"/>
      <c r="E3096" s="31"/>
      <c r="F3096" s="31"/>
      <c r="G3096" s="126" t="s">
        <v>31</v>
      </c>
      <c r="H3096" s="144"/>
      <c r="I3096" s="42">
        <v>0</v>
      </c>
      <c r="J3096" s="661"/>
      <c r="K3096" s="42">
        <v>500</v>
      </c>
      <c r="L3096" s="42">
        <f t="shared" si="388"/>
        <v>0</v>
      </c>
      <c r="M3096" s="42">
        <f t="shared" si="389"/>
        <v>500</v>
      </c>
      <c r="N3096" s="42">
        <f t="shared" si="390"/>
        <v>0</v>
      </c>
      <c r="O3096" s="221" t="s">
        <v>2543</v>
      </c>
      <c r="P3096" s="525"/>
      <c r="Q3096" s="463"/>
      <c r="R3096" s="862"/>
      <c r="S3096" s="862"/>
    </row>
    <row r="3097" spans="1:19" s="3" customFormat="1" ht="55.2" hidden="1" outlineLevel="1">
      <c r="A3097" s="30" t="s">
        <v>2607</v>
      </c>
      <c r="B3097" s="101" t="s">
        <v>2888</v>
      </c>
      <c r="C3097" s="101" t="s">
        <v>2534</v>
      </c>
      <c r="D3097" s="31"/>
      <c r="E3097" s="31"/>
      <c r="F3097" s="31"/>
      <c r="G3097" s="126" t="s">
        <v>31</v>
      </c>
      <c r="H3097" s="144"/>
      <c r="I3097" s="42">
        <v>0</v>
      </c>
      <c r="J3097" s="661"/>
      <c r="K3097" s="42">
        <v>500</v>
      </c>
      <c r="L3097" s="42">
        <f t="shared" si="388"/>
        <v>0</v>
      </c>
      <c r="M3097" s="42">
        <f t="shared" si="389"/>
        <v>500</v>
      </c>
      <c r="N3097" s="42">
        <f t="shared" si="390"/>
        <v>0</v>
      </c>
      <c r="O3097" s="221" t="s">
        <v>2544</v>
      </c>
      <c r="P3097" s="525"/>
      <c r="Q3097" s="463"/>
      <c r="R3097" s="862"/>
      <c r="S3097" s="862"/>
    </row>
    <row r="3098" spans="1:19" s="3" customFormat="1" ht="55.2" hidden="1" outlineLevel="1">
      <c r="A3098" s="30" t="s">
        <v>5252</v>
      </c>
      <c r="B3098" s="101" t="s">
        <v>2888</v>
      </c>
      <c r="C3098" s="101" t="s">
        <v>2535</v>
      </c>
      <c r="D3098" s="31"/>
      <c r="E3098" s="31"/>
      <c r="F3098" s="31"/>
      <c r="G3098" s="126" t="s">
        <v>31</v>
      </c>
      <c r="H3098" s="144"/>
      <c r="I3098" s="42">
        <v>0</v>
      </c>
      <c r="J3098" s="661"/>
      <c r="K3098" s="42">
        <v>500</v>
      </c>
      <c r="L3098" s="42">
        <f t="shared" si="388"/>
        <v>0</v>
      </c>
      <c r="M3098" s="42">
        <f t="shared" si="389"/>
        <v>500</v>
      </c>
      <c r="N3098" s="42">
        <f t="shared" si="390"/>
        <v>0</v>
      </c>
      <c r="O3098" s="221" t="s">
        <v>2545</v>
      </c>
      <c r="P3098" s="525"/>
      <c r="Q3098" s="463"/>
      <c r="R3098" s="862"/>
      <c r="S3098" s="862"/>
    </row>
    <row r="3099" spans="1:19" s="3" customFormat="1" ht="55.2" hidden="1" outlineLevel="1">
      <c r="A3099" s="30" t="s">
        <v>5253</v>
      </c>
      <c r="B3099" s="101" t="s">
        <v>2888</v>
      </c>
      <c r="C3099" s="101" t="s">
        <v>2536</v>
      </c>
      <c r="D3099" s="31"/>
      <c r="E3099" s="31"/>
      <c r="F3099" s="31"/>
      <c r="G3099" s="126" t="s">
        <v>31</v>
      </c>
      <c r="H3099" s="144"/>
      <c r="I3099" s="42">
        <v>0</v>
      </c>
      <c r="J3099" s="661"/>
      <c r="K3099" s="42">
        <v>500</v>
      </c>
      <c r="L3099" s="42">
        <f t="shared" si="388"/>
        <v>0</v>
      </c>
      <c r="M3099" s="42">
        <f t="shared" si="389"/>
        <v>500</v>
      </c>
      <c r="N3099" s="42">
        <f t="shared" si="390"/>
        <v>0</v>
      </c>
      <c r="O3099" s="221" t="s">
        <v>2545</v>
      </c>
      <c r="P3099" s="525"/>
      <c r="Q3099" s="463"/>
      <c r="R3099" s="862"/>
      <c r="S3099" s="862"/>
    </row>
    <row r="3100" spans="1:19" s="3" customFormat="1" ht="55.2" hidden="1" outlineLevel="1">
      <c r="A3100" s="30" t="s">
        <v>5254</v>
      </c>
      <c r="B3100" s="101" t="s">
        <v>2888</v>
      </c>
      <c r="C3100" s="101" t="s">
        <v>2537</v>
      </c>
      <c r="D3100" s="31"/>
      <c r="E3100" s="31"/>
      <c r="F3100" s="31"/>
      <c r="G3100" s="126" t="s">
        <v>31</v>
      </c>
      <c r="H3100" s="144"/>
      <c r="I3100" s="42">
        <v>0</v>
      </c>
      <c r="J3100" s="661"/>
      <c r="K3100" s="42">
        <v>250</v>
      </c>
      <c r="L3100" s="42">
        <f t="shared" si="388"/>
        <v>0</v>
      </c>
      <c r="M3100" s="42">
        <f t="shared" si="389"/>
        <v>250</v>
      </c>
      <c r="N3100" s="42">
        <f t="shared" si="390"/>
        <v>0</v>
      </c>
      <c r="O3100" s="221" t="s">
        <v>2546</v>
      </c>
      <c r="P3100" s="525"/>
      <c r="Q3100" s="463"/>
      <c r="R3100" s="862"/>
      <c r="S3100" s="862"/>
    </row>
    <row r="3101" spans="1:19" s="3" customFormat="1" ht="55.2" hidden="1" outlineLevel="1">
      <c r="A3101" s="30" t="s">
        <v>5255</v>
      </c>
      <c r="B3101" s="101" t="s">
        <v>2888</v>
      </c>
      <c r="C3101" s="101" t="s">
        <v>2538</v>
      </c>
      <c r="D3101" s="31"/>
      <c r="E3101" s="31"/>
      <c r="F3101" s="31"/>
      <c r="G3101" s="126" t="s">
        <v>31</v>
      </c>
      <c r="H3101" s="144"/>
      <c r="I3101" s="42">
        <v>0</v>
      </c>
      <c r="J3101" s="661"/>
      <c r="K3101" s="42">
        <v>250</v>
      </c>
      <c r="L3101" s="42">
        <f t="shared" si="388"/>
        <v>0</v>
      </c>
      <c r="M3101" s="42">
        <f t="shared" si="389"/>
        <v>250</v>
      </c>
      <c r="N3101" s="42">
        <f t="shared" si="390"/>
        <v>0</v>
      </c>
      <c r="O3101" s="221" t="s">
        <v>2547</v>
      </c>
      <c r="P3101" s="525"/>
      <c r="Q3101" s="463"/>
      <c r="R3101" s="862"/>
      <c r="S3101" s="862"/>
    </row>
    <row r="3102" spans="1:19" s="3" customFormat="1" ht="55.2" hidden="1" outlineLevel="1">
      <c r="A3102" s="30" t="s">
        <v>5256</v>
      </c>
      <c r="B3102" s="101" t="s">
        <v>2888</v>
      </c>
      <c r="C3102" s="114" t="s">
        <v>2539</v>
      </c>
      <c r="D3102" s="115"/>
      <c r="E3102" s="115"/>
      <c r="F3102" s="115"/>
      <c r="G3102" s="115" t="s">
        <v>30</v>
      </c>
      <c r="H3102" s="124">
        <v>300</v>
      </c>
      <c r="I3102" s="44">
        <v>0</v>
      </c>
      <c r="J3102" s="662"/>
      <c r="K3102" s="44">
        <v>413</v>
      </c>
      <c r="L3102" s="44">
        <f t="shared" si="388"/>
        <v>123900</v>
      </c>
      <c r="M3102" s="44">
        <f t="shared" si="389"/>
        <v>413</v>
      </c>
      <c r="N3102" s="44">
        <f t="shared" si="390"/>
        <v>123900</v>
      </c>
      <c r="O3102" s="221" t="s">
        <v>1467</v>
      </c>
      <c r="P3102" s="525"/>
      <c r="Q3102" s="463"/>
      <c r="R3102" s="862"/>
      <c r="S3102" s="862"/>
    </row>
    <row r="3103" spans="1:19" s="16" customFormat="1" hidden="1" outlineLevel="1">
      <c r="A3103" s="53" t="s">
        <v>2608</v>
      </c>
      <c r="B3103" s="590" t="s">
        <v>2527</v>
      </c>
      <c r="C3103" s="86" t="s">
        <v>1347</v>
      </c>
      <c r="D3103" s="391"/>
      <c r="E3103" s="391"/>
      <c r="F3103" s="391"/>
      <c r="G3103" s="391"/>
      <c r="H3103" s="603"/>
      <c r="I3103" s="61"/>
      <c r="J3103" s="228"/>
      <c r="K3103" s="228"/>
      <c r="L3103" s="228"/>
      <c r="M3103" s="228"/>
      <c r="N3103" s="229"/>
      <c r="O3103" s="159"/>
      <c r="P3103" s="526"/>
      <c r="Q3103" s="561"/>
      <c r="R3103" s="862"/>
      <c r="S3103" s="862"/>
    </row>
    <row r="3104" spans="1:19" s="104" customFormat="1" hidden="1" outlineLevel="1">
      <c r="A3104" s="587" t="s">
        <v>2609</v>
      </c>
      <c r="B3104" s="591" t="s">
        <v>2527</v>
      </c>
      <c r="C3104" s="595" t="s">
        <v>2932</v>
      </c>
      <c r="D3104" s="596"/>
      <c r="E3104" s="596"/>
      <c r="F3104" s="596"/>
      <c r="G3104" s="596"/>
      <c r="H3104" s="608"/>
      <c r="I3104" s="117"/>
      <c r="J3104" s="117"/>
      <c r="K3104" s="117"/>
      <c r="L3104" s="117"/>
      <c r="M3104" s="117"/>
      <c r="N3104" s="118"/>
      <c r="O3104" s="157"/>
      <c r="P3104" s="526"/>
      <c r="Q3104" s="561"/>
      <c r="R3104" s="862"/>
      <c r="S3104" s="862"/>
    </row>
    <row r="3105" spans="1:19" s="110" customFormat="1" hidden="1" outlineLevel="1">
      <c r="A3105" s="30" t="s">
        <v>5257</v>
      </c>
      <c r="B3105" s="31" t="s">
        <v>2527</v>
      </c>
      <c r="C3105" s="594" t="s">
        <v>2530</v>
      </c>
      <c r="D3105" s="32" t="s">
        <v>2934</v>
      </c>
      <c r="E3105" s="32"/>
      <c r="F3105" s="32" t="s">
        <v>3076</v>
      </c>
      <c r="G3105" s="32" t="s">
        <v>16</v>
      </c>
      <c r="H3105" s="583">
        <v>3</v>
      </c>
      <c r="I3105" s="38">
        <v>9837.7999999999993</v>
      </c>
      <c r="J3105" s="39">
        <f t="shared" ref="J3105:J3145" si="391">H3105*I3105</f>
        <v>29513.399999999998</v>
      </c>
      <c r="K3105" s="38">
        <v>1054.05</v>
      </c>
      <c r="L3105" s="38">
        <f t="shared" ref="L3105:L3135" si="392">H3105*K3105</f>
        <v>3162.1499999999996</v>
      </c>
      <c r="M3105" s="38">
        <f t="shared" ref="M3105:M3135" si="393">I3105+K3105</f>
        <v>10891.849999999999</v>
      </c>
      <c r="N3105" s="109">
        <f t="shared" ref="N3105:N3135" si="394">H3105*M3105</f>
        <v>32675.549999999996</v>
      </c>
      <c r="O3105" s="160"/>
      <c r="P3105" s="527"/>
      <c r="Q3105" s="562"/>
      <c r="R3105" s="862"/>
      <c r="S3105" s="862"/>
    </row>
    <row r="3106" spans="1:19" s="110" customFormat="1" hidden="1" outlineLevel="1">
      <c r="A3106" s="30" t="s">
        <v>5258</v>
      </c>
      <c r="B3106" s="31" t="s">
        <v>2527</v>
      </c>
      <c r="C3106" s="594" t="s">
        <v>2936</v>
      </c>
      <c r="D3106" s="32" t="s">
        <v>868</v>
      </c>
      <c r="E3106" s="32"/>
      <c r="F3106" s="32" t="s">
        <v>3076</v>
      </c>
      <c r="G3106" s="32" t="s">
        <v>16</v>
      </c>
      <c r="H3106" s="583">
        <v>3</v>
      </c>
      <c r="I3106" s="38">
        <v>2944.2</v>
      </c>
      <c r="J3106" s="39">
        <f t="shared" si="391"/>
        <v>8832.5999999999985</v>
      </c>
      <c r="K3106" s="38">
        <v>315.45</v>
      </c>
      <c r="L3106" s="38">
        <f t="shared" si="392"/>
        <v>946.34999999999991</v>
      </c>
      <c r="M3106" s="38">
        <f t="shared" si="393"/>
        <v>3259.6499999999996</v>
      </c>
      <c r="N3106" s="109">
        <f t="shared" si="394"/>
        <v>9778.9499999999989</v>
      </c>
      <c r="O3106" s="160"/>
      <c r="P3106" s="527"/>
      <c r="Q3106" s="562"/>
      <c r="R3106" s="862"/>
      <c r="S3106" s="862"/>
    </row>
    <row r="3107" spans="1:19" s="110" customFormat="1" hidden="1" outlineLevel="1">
      <c r="A3107" s="30" t="s">
        <v>5259</v>
      </c>
      <c r="B3107" s="31" t="s">
        <v>2527</v>
      </c>
      <c r="C3107" s="594" t="s">
        <v>2938</v>
      </c>
      <c r="D3107" s="32" t="s">
        <v>2939</v>
      </c>
      <c r="E3107" s="32"/>
      <c r="F3107" s="32" t="s">
        <v>3076</v>
      </c>
      <c r="G3107" s="32" t="s">
        <v>16</v>
      </c>
      <c r="H3107" s="583">
        <v>4</v>
      </c>
      <c r="I3107" s="38">
        <v>5412</v>
      </c>
      <c r="J3107" s="39">
        <f t="shared" si="391"/>
        <v>21648</v>
      </c>
      <c r="K3107" s="38">
        <v>812</v>
      </c>
      <c r="L3107" s="38">
        <f t="shared" si="392"/>
        <v>3248</v>
      </c>
      <c r="M3107" s="38">
        <f t="shared" si="393"/>
        <v>6224</v>
      </c>
      <c r="N3107" s="109">
        <f t="shared" si="394"/>
        <v>24896</v>
      </c>
      <c r="O3107" s="160"/>
      <c r="P3107" s="527"/>
      <c r="Q3107" s="562"/>
      <c r="R3107" s="862"/>
      <c r="S3107" s="862"/>
    </row>
    <row r="3108" spans="1:19" s="111" customFormat="1" hidden="1" outlineLevel="1">
      <c r="A3108" s="30" t="s">
        <v>5260</v>
      </c>
      <c r="B3108" s="31" t="s">
        <v>2527</v>
      </c>
      <c r="C3108" s="594" t="s">
        <v>2941</v>
      </c>
      <c r="D3108" s="32" t="s">
        <v>2942</v>
      </c>
      <c r="E3108" s="32"/>
      <c r="F3108" s="32" t="s">
        <v>3076</v>
      </c>
      <c r="G3108" s="32" t="s">
        <v>16</v>
      </c>
      <c r="H3108" s="583">
        <v>3</v>
      </c>
      <c r="I3108" s="38">
        <v>5726</v>
      </c>
      <c r="J3108" s="39">
        <f t="shared" si="391"/>
        <v>17178</v>
      </c>
      <c r="K3108" s="38">
        <v>860</v>
      </c>
      <c r="L3108" s="38">
        <f t="shared" si="392"/>
        <v>2580</v>
      </c>
      <c r="M3108" s="38">
        <f t="shared" si="393"/>
        <v>6586</v>
      </c>
      <c r="N3108" s="109">
        <f t="shared" si="394"/>
        <v>19758</v>
      </c>
      <c r="O3108" s="160"/>
      <c r="P3108" s="527"/>
      <c r="Q3108" s="562"/>
      <c r="R3108" s="862"/>
      <c r="S3108" s="862"/>
    </row>
    <row r="3109" spans="1:19" s="111" customFormat="1" hidden="1" outlineLevel="1">
      <c r="A3109" s="30" t="s">
        <v>5313</v>
      </c>
      <c r="B3109" s="31" t="s">
        <v>2527</v>
      </c>
      <c r="C3109" s="194" t="s">
        <v>3039</v>
      </c>
      <c r="D3109" s="32" t="s">
        <v>3040</v>
      </c>
      <c r="E3109" s="32" t="s">
        <v>2912</v>
      </c>
      <c r="F3109" s="32" t="s">
        <v>3076</v>
      </c>
      <c r="G3109" s="32" t="s">
        <v>16</v>
      </c>
      <c r="H3109" s="599">
        <v>1</v>
      </c>
      <c r="I3109" s="38">
        <v>4364</v>
      </c>
      <c r="J3109" s="38">
        <f>H3109*I3109</f>
        <v>4364</v>
      </c>
      <c r="K3109" s="38">
        <v>655</v>
      </c>
      <c r="L3109" s="38">
        <f>H3109*K3109</f>
        <v>655</v>
      </c>
      <c r="M3109" s="38">
        <f>I3109+K3109</f>
        <v>5019</v>
      </c>
      <c r="N3109" s="38">
        <f>H3109*M3109</f>
        <v>5019</v>
      </c>
      <c r="O3109" s="160"/>
      <c r="P3109" s="527"/>
      <c r="Q3109" s="562"/>
      <c r="R3109" s="862"/>
      <c r="S3109" s="862"/>
    </row>
    <row r="3110" spans="1:19" s="111" customFormat="1" hidden="1" outlineLevel="1">
      <c r="A3110" s="30" t="s">
        <v>5261</v>
      </c>
      <c r="B3110" s="31" t="s">
        <v>2527</v>
      </c>
      <c r="C3110" s="594" t="s">
        <v>2533</v>
      </c>
      <c r="D3110" s="32" t="s">
        <v>2944</v>
      </c>
      <c r="E3110" s="32"/>
      <c r="F3110" s="32" t="s">
        <v>3076</v>
      </c>
      <c r="G3110" s="32" t="s">
        <v>16</v>
      </c>
      <c r="H3110" s="583">
        <v>1</v>
      </c>
      <c r="I3110" s="38">
        <v>8820</v>
      </c>
      <c r="J3110" s="39">
        <f t="shared" si="391"/>
        <v>8820</v>
      </c>
      <c r="K3110" s="38">
        <v>1323</v>
      </c>
      <c r="L3110" s="38">
        <f t="shared" si="392"/>
        <v>1323</v>
      </c>
      <c r="M3110" s="38">
        <f t="shared" si="393"/>
        <v>10143</v>
      </c>
      <c r="N3110" s="109">
        <f t="shared" si="394"/>
        <v>10143</v>
      </c>
      <c r="O3110" s="160"/>
      <c r="P3110" s="527"/>
      <c r="Q3110" s="562"/>
      <c r="R3110" s="862"/>
      <c r="S3110" s="862"/>
    </row>
    <row r="3111" spans="1:19" s="111" customFormat="1" hidden="1" outlineLevel="1">
      <c r="A3111" s="30" t="s">
        <v>5262</v>
      </c>
      <c r="B3111" s="31" t="s">
        <v>2527</v>
      </c>
      <c r="C3111" s="594" t="s">
        <v>2946</v>
      </c>
      <c r="D3111" s="32" t="s">
        <v>2947</v>
      </c>
      <c r="E3111" s="32"/>
      <c r="F3111" s="32" t="s">
        <v>854</v>
      </c>
      <c r="G3111" s="32" t="s">
        <v>16</v>
      </c>
      <c r="H3111" s="583">
        <v>2</v>
      </c>
      <c r="I3111" s="38">
        <v>8100</v>
      </c>
      <c r="J3111" s="39">
        <f t="shared" si="391"/>
        <v>16200</v>
      </c>
      <c r="K3111" s="38">
        <v>1216</v>
      </c>
      <c r="L3111" s="38">
        <f t="shared" si="392"/>
        <v>2432</v>
      </c>
      <c r="M3111" s="38">
        <f t="shared" si="393"/>
        <v>9316</v>
      </c>
      <c r="N3111" s="109">
        <f t="shared" si="394"/>
        <v>18632</v>
      </c>
      <c r="O3111" s="160"/>
      <c r="P3111" s="527"/>
      <c r="Q3111" s="562"/>
      <c r="R3111" s="862"/>
      <c r="S3111" s="862"/>
    </row>
    <row r="3112" spans="1:19" s="111" customFormat="1" ht="27.6" hidden="1" outlineLevel="1">
      <c r="A3112" s="30" t="s">
        <v>5263</v>
      </c>
      <c r="B3112" s="31" t="s">
        <v>2527</v>
      </c>
      <c r="C3112" s="594" t="s">
        <v>2949</v>
      </c>
      <c r="D3112" s="32" t="s">
        <v>2950</v>
      </c>
      <c r="E3112" s="32"/>
      <c r="F3112" s="32" t="s">
        <v>3076</v>
      </c>
      <c r="G3112" s="32" t="s">
        <v>16</v>
      </c>
      <c r="H3112" s="583">
        <v>11</v>
      </c>
      <c r="I3112" s="38">
        <v>19567.2</v>
      </c>
      <c r="J3112" s="39">
        <f t="shared" si="391"/>
        <v>215239.2</v>
      </c>
      <c r="K3112" s="38">
        <v>2935</v>
      </c>
      <c r="L3112" s="38">
        <f t="shared" si="392"/>
        <v>32285</v>
      </c>
      <c r="M3112" s="38">
        <f t="shared" si="393"/>
        <v>22502.2</v>
      </c>
      <c r="N3112" s="109">
        <f t="shared" si="394"/>
        <v>247524.2</v>
      </c>
      <c r="O3112" s="160"/>
      <c r="P3112" s="527"/>
      <c r="Q3112" s="562"/>
      <c r="R3112" s="862"/>
      <c r="S3112" s="862"/>
    </row>
    <row r="3113" spans="1:19" s="112" customFormat="1" ht="27.6" hidden="1" outlineLevel="1">
      <c r="A3113" s="30" t="s">
        <v>5314</v>
      </c>
      <c r="B3113" s="31" t="s">
        <v>2527</v>
      </c>
      <c r="C3113" s="594" t="s">
        <v>2949</v>
      </c>
      <c r="D3113" s="32" t="s">
        <v>3037</v>
      </c>
      <c r="E3113" s="32" t="s">
        <v>2912</v>
      </c>
      <c r="F3113" s="32" t="s">
        <v>3076</v>
      </c>
      <c r="G3113" s="32" t="s">
        <v>16</v>
      </c>
      <c r="H3113" s="599">
        <v>1</v>
      </c>
      <c r="I3113" s="38">
        <v>19567.2</v>
      </c>
      <c r="J3113" s="38">
        <f>H3113*I3113</f>
        <v>19567.2</v>
      </c>
      <c r="K3113" s="38">
        <v>2935</v>
      </c>
      <c r="L3113" s="38">
        <f>H3113*K3113</f>
        <v>2935</v>
      </c>
      <c r="M3113" s="38">
        <f>I3113+K3113</f>
        <v>22502.2</v>
      </c>
      <c r="N3113" s="38">
        <f>H3113*M3113</f>
        <v>22502.2</v>
      </c>
      <c r="O3113" s="113"/>
      <c r="P3113" s="525"/>
      <c r="Q3113" s="463"/>
      <c r="R3113" s="862"/>
      <c r="S3113" s="862"/>
    </row>
    <row r="3114" spans="1:19" s="112" customFormat="1" hidden="1" outlineLevel="1">
      <c r="A3114" s="30" t="s">
        <v>5264</v>
      </c>
      <c r="B3114" s="31" t="s">
        <v>2527</v>
      </c>
      <c r="C3114" s="594" t="s">
        <v>2952</v>
      </c>
      <c r="D3114" s="32" t="s">
        <v>2953</v>
      </c>
      <c r="E3114" s="32"/>
      <c r="F3114" s="32" t="s">
        <v>854</v>
      </c>
      <c r="G3114" s="32" t="s">
        <v>16</v>
      </c>
      <c r="H3114" s="583">
        <v>24</v>
      </c>
      <c r="I3114" s="38">
        <v>3432</v>
      </c>
      <c r="J3114" s="39">
        <f t="shared" si="391"/>
        <v>82368</v>
      </c>
      <c r="K3114" s="38">
        <v>515</v>
      </c>
      <c r="L3114" s="38">
        <f t="shared" si="392"/>
        <v>12360</v>
      </c>
      <c r="M3114" s="38">
        <f t="shared" si="393"/>
        <v>3947</v>
      </c>
      <c r="N3114" s="109">
        <f t="shared" si="394"/>
        <v>94728</v>
      </c>
      <c r="O3114" s="113"/>
      <c r="P3114" s="525"/>
      <c r="Q3114" s="463"/>
      <c r="R3114" s="862"/>
      <c r="S3114" s="862"/>
    </row>
    <row r="3115" spans="1:19" s="112" customFormat="1" ht="124.2" hidden="1" outlineLevel="1">
      <c r="A3115" s="30" t="s">
        <v>5265</v>
      </c>
      <c r="B3115" s="31" t="s">
        <v>2527</v>
      </c>
      <c r="C3115" s="594" t="s">
        <v>824</v>
      </c>
      <c r="D3115" s="32" t="s">
        <v>2955</v>
      </c>
      <c r="E3115" s="32"/>
      <c r="F3115" s="32" t="s">
        <v>3076</v>
      </c>
      <c r="G3115" s="32" t="s">
        <v>16</v>
      </c>
      <c r="H3115" s="583">
        <v>41</v>
      </c>
      <c r="I3115" s="38">
        <v>2840</v>
      </c>
      <c r="J3115" s="39">
        <f t="shared" si="391"/>
        <v>116440</v>
      </c>
      <c r="K3115" s="38">
        <v>426</v>
      </c>
      <c r="L3115" s="38">
        <f t="shared" si="392"/>
        <v>17466</v>
      </c>
      <c r="M3115" s="38">
        <f t="shared" si="393"/>
        <v>3266</v>
      </c>
      <c r="N3115" s="109">
        <f t="shared" si="394"/>
        <v>133906</v>
      </c>
      <c r="O3115" s="113" t="s">
        <v>2560</v>
      </c>
      <c r="P3115" s="525"/>
      <c r="Q3115" s="463"/>
      <c r="R3115" s="862"/>
      <c r="S3115" s="862"/>
    </row>
    <row r="3116" spans="1:19" s="112" customFormat="1" ht="41.4" hidden="1" outlineLevel="1">
      <c r="A3116" s="30" t="s">
        <v>5266</v>
      </c>
      <c r="B3116" s="31" t="s">
        <v>2527</v>
      </c>
      <c r="C3116" s="594" t="s">
        <v>2534</v>
      </c>
      <c r="D3116" s="32" t="s">
        <v>2957</v>
      </c>
      <c r="E3116" s="32"/>
      <c r="F3116" s="32" t="s">
        <v>3076</v>
      </c>
      <c r="G3116" s="32" t="s">
        <v>16</v>
      </c>
      <c r="H3116" s="583">
        <v>7</v>
      </c>
      <c r="I3116" s="38">
        <v>2760</v>
      </c>
      <c r="J3116" s="39">
        <f t="shared" si="391"/>
        <v>19320</v>
      </c>
      <c r="K3116" s="38">
        <v>414</v>
      </c>
      <c r="L3116" s="38">
        <f t="shared" si="392"/>
        <v>2898</v>
      </c>
      <c r="M3116" s="38">
        <f t="shared" si="393"/>
        <v>3174</v>
      </c>
      <c r="N3116" s="109">
        <f t="shared" si="394"/>
        <v>22218</v>
      </c>
      <c r="O3116" s="113" t="s">
        <v>2564</v>
      </c>
      <c r="P3116" s="525"/>
      <c r="Q3116" s="463"/>
      <c r="R3116" s="862"/>
      <c r="S3116" s="862"/>
    </row>
    <row r="3117" spans="1:19" s="112" customFormat="1" ht="110.4" hidden="1" outlineLevel="1">
      <c r="A3117" s="30" t="s">
        <v>5267</v>
      </c>
      <c r="B3117" s="31" t="s">
        <v>2527</v>
      </c>
      <c r="C3117" s="594" t="s">
        <v>2534</v>
      </c>
      <c r="D3117" s="32" t="s">
        <v>2959</v>
      </c>
      <c r="E3117" s="32"/>
      <c r="F3117" s="32" t="s">
        <v>3076</v>
      </c>
      <c r="G3117" s="32" t="s">
        <v>16</v>
      </c>
      <c r="H3117" s="583">
        <v>6</v>
      </c>
      <c r="I3117" s="38">
        <v>3740</v>
      </c>
      <c r="J3117" s="39">
        <f t="shared" si="391"/>
        <v>22440</v>
      </c>
      <c r="K3117" s="38">
        <v>561</v>
      </c>
      <c r="L3117" s="38">
        <f t="shared" si="392"/>
        <v>3366</v>
      </c>
      <c r="M3117" s="38">
        <f t="shared" si="393"/>
        <v>4301</v>
      </c>
      <c r="N3117" s="109">
        <f t="shared" si="394"/>
        <v>25806</v>
      </c>
      <c r="O3117" s="113" t="s">
        <v>2565</v>
      </c>
      <c r="P3117" s="525"/>
      <c r="Q3117" s="463"/>
      <c r="R3117" s="862"/>
      <c r="S3117" s="862"/>
    </row>
    <row r="3118" spans="1:19" s="112" customFormat="1" ht="41.4" hidden="1" outlineLevel="1">
      <c r="A3118" s="30" t="s">
        <v>5268</v>
      </c>
      <c r="B3118" s="31" t="s">
        <v>2527</v>
      </c>
      <c r="C3118" s="594" t="s">
        <v>2535</v>
      </c>
      <c r="D3118" s="32" t="s">
        <v>2961</v>
      </c>
      <c r="E3118" s="32"/>
      <c r="F3118" s="32" t="s">
        <v>3076</v>
      </c>
      <c r="G3118" s="32" t="s">
        <v>16</v>
      </c>
      <c r="H3118" s="583">
        <v>4</v>
      </c>
      <c r="I3118" s="38">
        <v>3393</v>
      </c>
      <c r="J3118" s="39">
        <f t="shared" si="391"/>
        <v>13572</v>
      </c>
      <c r="K3118" s="38">
        <v>509</v>
      </c>
      <c r="L3118" s="38">
        <f t="shared" si="392"/>
        <v>2036</v>
      </c>
      <c r="M3118" s="38">
        <f t="shared" si="393"/>
        <v>3902</v>
      </c>
      <c r="N3118" s="109">
        <f t="shared" si="394"/>
        <v>15608</v>
      </c>
      <c r="O3118" s="113" t="s">
        <v>2566</v>
      </c>
      <c r="P3118" s="525"/>
      <c r="Q3118" s="463"/>
      <c r="R3118" s="862"/>
      <c r="S3118" s="862"/>
    </row>
    <row r="3119" spans="1:19" s="112" customFormat="1" ht="82.8" hidden="1" outlineLevel="1">
      <c r="A3119" s="30" t="s">
        <v>5269</v>
      </c>
      <c r="B3119" s="31" t="s">
        <v>2527</v>
      </c>
      <c r="C3119" s="594" t="s">
        <v>2536</v>
      </c>
      <c r="D3119" s="32" t="s">
        <v>2963</v>
      </c>
      <c r="E3119" s="32"/>
      <c r="F3119" s="32" t="s">
        <v>3076</v>
      </c>
      <c r="G3119" s="32" t="s">
        <v>16</v>
      </c>
      <c r="H3119" s="583">
        <v>29</v>
      </c>
      <c r="I3119" s="38">
        <v>2551</v>
      </c>
      <c r="J3119" s="39">
        <f t="shared" si="391"/>
        <v>73979</v>
      </c>
      <c r="K3119" s="38">
        <v>383</v>
      </c>
      <c r="L3119" s="38">
        <f>H3119*K3119</f>
        <v>11107</v>
      </c>
      <c r="M3119" s="38">
        <f t="shared" si="393"/>
        <v>2934</v>
      </c>
      <c r="N3119" s="109">
        <f t="shared" si="394"/>
        <v>85086</v>
      </c>
      <c r="O3119" s="113" t="s">
        <v>2567</v>
      </c>
      <c r="P3119" s="525"/>
      <c r="Q3119" s="463"/>
      <c r="R3119" s="862"/>
      <c r="S3119" s="862"/>
    </row>
    <row r="3120" spans="1:19" s="112" customFormat="1" ht="27.6" hidden="1" outlineLevel="1">
      <c r="A3120" s="30" t="s">
        <v>5270</v>
      </c>
      <c r="B3120" s="31" t="s">
        <v>2527</v>
      </c>
      <c r="C3120" s="594" t="s">
        <v>2965</v>
      </c>
      <c r="D3120" s="32" t="s">
        <v>2966</v>
      </c>
      <c r="E3120" s="32"/>
      <c r="F3120" s="32" t="s">
        <v>3076</v>
      </c>
      <c r="G3120" s="32" t="s">
        <v>16</v>
      </c>
      <c r="H3120" s="583">
        <v>1489</v>
      </c>
      <c r="I3120" s="38">
        <v>1016</v>
      </c>
      <c r="J3120" s="39">
        <f t="shared" si="391"/>
        <v>1512824</v>
      </c>
      <c r="K3120" s="38">
        <v>300</v>
      </c>
      <c r="L3120" s="38">
        <f t="shared" si="392"/>
        <v>446700</v>
      </c>
      <c r="M3120" s="38">
        <f t="shared" si="393"/>
        <v>1316</v>
      </c>
      <c r="N3120" s="109">
        <f t="shared" si="394"/>
        <v>1959524</v>
      </c>
      <c r="O3120" s="113" t="s">
        <v>2568</v>
      </c>
      <c r="P3120" s="525"/>
      <c r="Q3120" s="463"/>
      <c r="R3120" s="862"/>
      <c r="S3120" s="862"/>
    </row>
    <row r="3121" spans="1:19" s="112" customFormat="1" ht="41.4" hidden="1" outlineLevel="1">
      <c r="A3121" s="30" t="s">
        <v>5271</v>
      </c>
      <c r="B3121" s="31" t="s">
        <v>2527</v>
      </c>
      <c r="C3121" s="594" t="s">
        <v>2968</v>
      </c>
      <c r="D3121" s="32" t="s">
        <v>2969</v>
      </c>
      <c r="E3121" s="32"/>
      <c r="F3121" s="32" t="s">
        <v>2970</v>
      </c>
      <c r="G3121" s="32" t="s">
        <v>16</v>
      </c>
      <c r="H3121" s="583">
        <v>482</v>
      </c>
      <c r="I3121" s="38">
        <v>231.8</v>
      </c>
      <c r="J3121" s="39">
        <f t="shared" si="391"/>
        <v>111727.6</v>
      </c>
      <c r="K3121" s="38">
        <v>150</v>
      </c>
      <c r="L3121" s="38">
        <f t="shared" si="392"/>
        <v>72300</v>
      </c>
      <c r="M3121" s="38">
        <f t="shared" si="393"/>
        <v>381.8</v>
      </c>
      <c r="N3121" s="109">
        <f t="shared" si="394"/>
        <v>184027.6</v>
      </c>
      <c r="O3121" s="113"/>
      <c r="P3121" s="525"/>
      <c r="Q3121" s="463"/>
      <c r="R3121" s="862"/>
      <c r="S3121" s="862"/>
    </row>
    <row r="3122" spans="1:19" s="112" customFormat="1" ht="55.2" hidden="1" outlineLevel="1">
      <c r="A3122" s="30" t="s">
        <v>5272</v>
      </c>
      <c r="B3122" s="31" t="s">
        <v>2527</v>
      </c>
      <c r="C3122" s="594" t="s">
        <v>2972</v>
      </c>
      <c r="D3122" s="32" t="s">
        <v>2973</v>
      </c>
      <c r="E3122" s="32"/>
      <c r="F3122" s="32" t="s">
        <v>3076</v>
      </c>
      <c r="G3122" s="32" t="s">
        <v>16</v>
      </c>
      <c r="H3122" s="583">
        <v>15</v>
      </c>
      <c r="I3122" s="38">
        <v>930</v>
      </c>
      <c r="J3122" s="39">
        <f t="shared" si="391"/>
        <v>13950</v>
      </c>
      <c r="K3122" s="38">
        <v>240</v>
      </c>
      <c r="L3122" s="38">
        <f t="shared" si="392"/>
        <v>3600</v>
      </c>
      <c r="M3122" s="38">
        <f t="shared" si="393"/>
        <v>1170</v>
      </c>
      <c r="N3122" s="109">
        <f t="shared" si="394"/>
        <v>17550</v>
      </c>
      <c r="O3122" s="113" t="s">
        <v>2581</v>
      </c>
      <c r="P3122" s="525"/>
      <c r="Q3122" s="463"/>
      <c r="R3122" s="862"/>
      <c r="S3122" s="862"/>
    </row>
    <row r="3123" spans="1:19" s="112" customFormat="1" ht="55.2" hidden="1" outlineLevel="1">
      <c r="A3123" s="30" t="s">
        <v>5273</v>
      </c>
      <c r="B3123" s="31" t="s">
        <v>2527</v>
      </c>
      <c r="C3123" s="594" t="s">
        <v>2975</v>
      </c>
      <c r="D3123" s="32" t="s">
        <v>2976</v>
      </c>
      <c r="E3123" s="32"/>
      <c r="F3123" s="32" t="s">
        <v>3076</v>
      </c>
      <c r="G3123" s="32" t="s">
        <v>16</v>
      </c>
      <c r="H3123" s="583">
        <v>65</v>
      </c>
      <c r="I3123" s="38">
        <v>713.5</v>
      </c>
      <c r="J3123" s="39">
        <f t="shared" si="391"/>
        <v>46377.5</v>
      </c>
      <c r="K3123" s="38">
        <v>220</v>
      </c>
      <c r="L3123" s="38">
        <f t="shared" si="392"/>
        <v>14300</v>
      </c>
      <c r="M3123" s="38">
        <f t="shared" si="393"/>
        <v>933.5</v>
      </c>
      <c r="N3123" s="109">
        <f t="shared" si="394"/>
        <v>60677.5</v>
      </c>
      <c r="O3123" s="113" t="s">
        <v>2581</v>
      </c>
      <c r="P3123" s="525"/>
      <c r="Q3123" s="463"/>
      <c r="R3123" s="862"/>
      <c r="S3123" s="862"/>
    </row>
    <row r="3124" spans="1:19" s="112" customFormat="1" ht="55.2" hidden="1" outlineLevel="1">
      <c r="A3124" s="30" t="s">
        <v>5274</v>
      </c>
      <c r="B3124" s="31" t="s">
        <v>2527</v>
      </c>
      <c r="C3124" s="594" t="s">
        <v>2978</v>
      </c>
      <c r="D3124" s="32" t="s">
        <v>2979</v>
      </c>
      <c r="E3124" s="32"/>
      <c r="F3124" s="32" t="s">
        <v>3076</v>
      </c>
      <c r="G3124" s="32" t="s">
        <v>16</v>
      </c>
      <c r="H3124" s="583">
        <v>14</v>
      </c>
      <c r="I3124" s="38">
        <v>411</v>
      </c>
      <c r="J3124" s="39">
        <f t="shared" si="391"/>
        <v>5754</v>
      </c>
      <c r="K3124" s="38">
        <v>220</v>
      </c>
      <c r="L3124" s="38">
        <f t="shared" si="392"/>
        <v>3080</v>
      </c>
      <c r="M3124" s="38">
        <f t="shared" si="393"/>
        <v>631</v>
      </c>
      <c r="N3124" s="109">
        <f t="shared" si="394"/>
        <v>8834</v>
      </c>
      <c r="O3124" s="113" t="s">
        <v>2581</v>
      </c>
      <c r="P3124" s="525"/>
      <c r="Q3124" s="463"/>
      <c r="R3124" s="862"/>
      <c r="S3124" s="862"/>
    </row>
    <row r="3125" spans="1:19" s="112" customFormat="1" ht="55.2" hidden="1" outlineLevel="1">
      <c r="A3125" s="30" t="s">
        <v>5275</v>
      </c>
      <c r="B3125" s="31" t="s">
        <v>2527</v>
      </c>
      <c r="C3125" s="594" t="s">
        <v>2981</v>
      </c>
      <c r="D3125" s="32" t="s">
        <v>2982</v>
      </c>
      <c r="E3125" s="32"/>
      <c r="F3125" s="32" t="s">
        <v>3076</v>
      </c>
      <c r="G3125" s="32" t="s">
        <v>16</v>
      </c>
      <c r="H3125" s="583">
        <v>33</v>
      </c>
      <c r="I3125" s="38">
        <v>627</v>
      </c>
      <c r="J3125" s="39">
        <f t="shared" si="391"/>
        <v>20691</v>
      </c>
      <c r="K3125" s="38">
        <v>250</v>
      </c>
      <c r="L3125" s="38">
        <f t="shared" si="392"/>
        <v>8250</v>
      </c>
      <c r="M3125" s="38">
        <f t="shared" si="393"/>
        <v>877</v>
      </c>
      <c r="N3125" s="109">
        <f t="shared" si="394"/>
        <v>28941</v>
      </c>
      <c r="O3125" s="113" t="s">
        <v>2581</v>
      </c>
      <c r="P3125" s="525"/>
      <c r="Q3125" s="463"/>
      <c r="R3125" s="862"/>
      <c r="S3125" s="862"/>
    </row>
    <row r="3126" spans="1:19" s="112" customFormat="1" ht="55.2" hidden="1" outlineLevel="1">
      <c r="A3126" s="30" t="s">
        <v>5276</v>
      </c>
      <c r="B3126" s="31" t="s">
        <v>2527</v>
      </c>
      <c r="C3126" s="594" t="s">
        <v>2984</v>
      </c>
      <c r="D3126" s="32" t="s">
        <v>2985</v>
      </c>
      <c r="E3126" s="32"/>
      <c r="F3126" s="32" t="s">
        <v>3076</v>
      </c>
      <c r="G3126" s="32" t="s">
        <v>16</v>
      </c>
      <c r="H3126" s="583">
        <v>123</v>
      </c>
      <c r="I3126" s="38">
        <v>476</v>
      </c>
      <c r="J3126" s="39">
        <f t="shared" si="391"/>
        <v>58548</v>
      </c>
      <c r="K3126" s="38">
        <v>220</v>
      </c>
      <c r="L3126" s="38">
        <f t="shared" si="392"/>
        <v>27060</v>
      </c>
      <c r="M3126" s="38">
        <f t="shared" si="393"/>
        <v>696</v>
      </c>
      <c r="N3126" s="109">
        <f t="shared" si="394"/>
        <v>85608</v>
      </c>
      <c r="O3126" s="113" t="s">
        <v>2581</v>
      </c>
      <c r="P3126" s="525"/>
      <c r="Q3126" s="463"/>
      <c r="R3126" s="862"/>
      <c r="S3126" s="862"/>
    </row>
    <row r="3127" spans="1:19" s="112" customFormat="1" ht="55.2" hidden="1" outlineLevel="1">
      <c r="A3127" s="30" t="s">
        <v>5277</v>
      </c>
      <c r="B3127" s="31" t="s">
        <v>2527</v>
      </c>
      <c r="C3127" s="594" t="s">
        <v>2987</v>
      </c>
      <c r="D3127" s="32" t="s">
        <v>2988</v>
      </c>
      <c r="E3127" s="32"/>
      <c r="F3127" s="32" t="s">
        <v>3076</v>
      </c>
      <c r="G3127" s="32" t="s">
        <v>16</v>
      </c>
      <c r="H3127" s="583">
        <v>108</v>
      </c>
      <c r="I3127" s="38">
        <v>756.8</v>
      </c>
      <c r="J3127" s="39">
        <f t="shared" si="391"/>
        <v>81734.399999999994</v>
      </c>
      <c r="K3127" s="38">
        <v>220</v>
      </c>
      <c r="L3127" s="38">
        <f t="shared" si="392"/>
        <v>23760</v>
      </c>
      <c r="M3127" s="38">
        <f t="shared" si="393"/>
        <v>976.8</v>
      </c>
      <c r="N3127" s="109">
        <f t="shared" si="394"/>
        <v>105494.39999999999</v>
      </c>
      <c r="O3127" s="113" t="s">
        <v>2581</v>
      </c>
      <c r="P3127" s="525"/>
      <c r="Q3127" s="463"/>
      <c r="R3127" s="862"/>
      <c r="S3127" s="862"/>
    </row>
    <row r="3128" spans="1:19" s="112" customFormat="1" ht="55.2" hidden="1" outlineLevel="1">
      <c r="A3128" s="30" t="s">
        <v>5278</v>
      </c>
      <c r="B3128" s="31" t="s">
        <v>2527</v>
      </c>
      <c r="C3128" s="594" t="s">
        <v>2990</v>
      </c>
      <c r="D3128" s="32" t="s">
        <v>2991</v>
      </c>
      <c r="E3128" s="32"/>
      <c r="F3128" s="32" t="s">
        <v>3076</v>
      </c>
      <c r="G3128" s="32" t="s">
        <v>16</v>
      </c>
      <c r="H3128" s="583">
        <v>194</v>
      </c>
      <c r="I3128" s="38">
        <v>500</v>
      </c>
      <c r="J3128" s="39">
        <f t="shared" si="391"/>
        <v>97000</v>
      </c>
      <c r="K3128" s="38">
        <v>220</v>
      </c>
      <c r="L3128" s="38">
        <f t="shared" si="392"/>
        <v>42680</v>
      </c>
      <c r="M3128" s="38">
        <f t="shared" si="393"/>
        <v>720</v>
      </c>
      <c r="N3128" s="109">
        <f t="shared" si="394"/>
        <v>139680</v>
      </c>
      <c r="O3128" s="113" t="s">
        <v>2581</v>
      </c>
      <c r="P3128" s="525"/>
      <c r="Q3128" s="463"/>
      <c r="R3128" s="862"/>
      <c r="S3128" s="862"/>
    </row>
    <row r="3129" spans="1:19" s="112" customFormat="1" hidden="1" outlineLevel="1">
      <c r="A3129" s="30" t="s">
        <v>5279</v>
      </c>
      <c r="B3129" s="31" t="s">
        <v>2527</v>
      </c>
      <c r="C3129" s="594" t="s">
        <v>2993</v>
      </c>
      <c r="D3129" s="32" t="s">
        <v>2994</v>
      </c>
      <c r="E3129" s="32"/>
      <c r="F3129" s="32" t="s">
        <v>3076</v>
      </c>
      <c r="G3129" s="32" t="s">
        <v>16</v>
      </c>
      <c r="H3129" s="583">
        <v>6</v>
      </c>
      <c r="I3129" s="38">
        <v>1405</v>
      </c>
      <c r="J3129" s="39">
        <f t="shared" si="391"/>
        <v>8430</v>
      </c>
      <c r="K3129" s="38">
        <v>250</v>
      </c>
      <c r="L3129" s="38">
        <f t="shared" si="392"/>
        <v>1500</v>
      </c>
      <c r="M3129" s="38">
        <f t="shared" si="393"/>
        <v>1655</v>
      </c>
      <c r="N3129" s="109">
        <f t="shared" si="394"/>
        <v>9930</v>
      </c>
      <c r="O3129" s="113" t="s">
        <v>2568</v>
      </c>
      <c r="P3129" s="525"/>
      <c r="Q3129" s="463"/>
      <c r="R3129" s="862"/>
      <c r="S3129" s="862"/>
    </row>
    <row r="3130" spans="1:19" s="112" customFormat="1" hidden="1" outlineLevel="1">
      <c r="A3130" s="30" t="s">
        <v>5280</v>
      </c>
      <c r="B3130" s="31" t="s">
        <v>2527</v>
      </c>
      <c r="C3130" s="594" t="s">
        <v>2993</v>
      </c>
      <c r="D3130" s="32" t="s">
        <v>2996</v>
      </c>
      <c r="E3130" s="32"/>
      <c r="F3130" s="32" t="s">
        <v>3076</v>
      </c>
      <c r="G3130" s="32" t="s">
        <v>16</v>
      </c>
      <c r="H3130" s="583">
        <v>194</v>
      </c>
      <c r="I3130" s="38">
        <v>2652</v>
      </c>
      <c r="J3130" s="39">
        <f t="shared" si="391"/>
        <v>514488</v>
      </c>
      <c r="K3130" s="38">
        <v>398</v>
      </c>
      <c r="L3130" s="38">
        <f t="shared" si="392"/>
        <v>77212</v>
      </c>
      <c r="M3130" s="38">
        <f t="shared" si="393"/>
        <v>3050</v>
      </c>
      <c r="N3130" s="109">
        <f t="shared" si="394"/>
        <v>591700</v>
      </c>
      <c r="O3130" s="113" t="s">
        <v>2568</v>
      </c>
      <c r="P3130" s="525"/>
      <c r="Q3130" s="463"/>
      <c r="R3130" s="862"/>
      <c r="S3130" s="862"/>
    </row>
    <row r="3131" spans="1:19" s="112" customFormat="1" hidden="1" outlineLevel="1">
      <c r="A3131" s="30" t="s">
        <v>5281</v>
      </c>
      <c r="B3131" s="31" t="s">
        <v>2527</v>
      </c>
      <c r="C3131" s="594" t="s">
        <v>2998</v>
      </c>
      <c r="D3131" s="32" t="s">
        <v>2999</v>
      </c>
      <c r="E3131" s="32"/>
      <c r="F3131" s="32" t="s">
        <v>3076</v>
      </c>
      <c r="G3131" s="32" t="s">
        <v>16</v>
      </c>
      <c r="H3131" s="583">
        <v>4</v>
      </c>
      <c r="I3131" s="38">
        <v>17292</v>
      </c>
      <c r="J3131" s="39">
        <f t="shared" si="391"/>
        <v>69168</v>
      </c>
      <c r="K3131" s="38">
        <v>2600</v>
      </c>
      <c r="L3131" s="38">
        <f t="shared" si="392"/>
        <v>10400</v>
      </c>
      <c r="M3131" s="38">
        <f t="shared" si="393"/>
        <v>19892</v>
      </c>
      <c r="N3131" s="109">
        <f t="shared" si="394"/>
        <v>79568</v>
      </c>
      <c r="O3131" s="113"/>
      <c r="P3131" s="525"/>
      <c r="Q3131" s="463"/>
      <c r="R3131" s="862"/>
      <c r="S3131" s="862"/>
    </row>
    <row r="3132" spans="1:19" s="112" customFormat="1" ht="82.8" hidden="1" outlineLevel="1">
      <c r="A3132" s="30" t="s">
        <v>5282</v>
      </c>
      <c r="B3132" s="31" t="s">
        <v>2527</v>
      </c>
      <c r="C3132" s="594" t="s">
        <v>2998</v>
      </c>
      <c r="D3132" s="32" t="s">
        <v>3001</v>
      </c>
      <c r="E3132" s="32"/>
      <c r="F3132" s="32" t="s">
        <v>3076</v>
      </c>
      <c r="G3132" s="32" t="s">
        <v>16</v>
      </c>
      <c r="H3132" s="583">
        <v>2</v>
      </c>
      <c r="I3132" s="38">
        <v>17910</v>
      </c>
      <c r="J3132" s="39">
        <f t="shared" si="391"/>
        <v>35820</v>
      </c>
      <c r="K3132" s="38">
        <v>2700</v>
      </c>
      <c r="L3132" s="38">
        <f t="shared" si="392"/>
        <v>5400</v>
      </c>
      <c r="M3132" s="38">
        <f t="shared" si="393"/>
        <v>20610</v>
      </c>
      <c r="N3132" s="109">
        <f t="shared" si="394"/>
        <v>41220</v>
      </c>
      <c r="O3132" s="113" t="s">
        <v>2586</v>
      </c>
      <c r="P3132" s="525"/>
      <c r="Q3132" s="463"/>
      <c r="R3132" s="862"/>
      <c r="S3132" s="862"/>
    </row>
    <row r="3133" spans="1:19" s="112" customFormat="1" ht="55.2" hidden="1" outlineLevel="1">
      <c r="A3133" s="30" t="s">
        <v>5283</v>
      </c>
      <c r="B3133" s="31" t="s">
        <v>2527</v>
      </c>
      <c r="C3133" s="594" t="s">
        <v>3003</v>
      </c>
      <c r="D3133" s="32" t="s">
        <v>3004</v>
      </c>
      <c r="E3133" s="32"/>
      <c r="F3133" s="32" t="s">
        <v>3005</v>
      </c>
      <c r="G3133" s="32" t="s">
        <v>16</v>
      </c>
      <c r="H3133" s="583">
        <v>8</v>
      </c>
      <c r="I3133" s="38">
        <v>576</v>
      </c>
      <c r="J3133" s="39">
        <f t="shared" si="391"/>
        <v>4608</v>
      </c>
      <c r="K3133" s="38">
        <v>220</v>
      </c>
      <c r="L3133" s="38">
        <f t="shared" si="392"/>
        <v>1760</v>
      </c>
      <c r="M3133" s="38">
        <f t="shared" si="393"/>
        <v>796</v>
      </c>
      <c r="N3133" s="109">
        <f t="shared" si="394"/>
        <v>6368</v>
      </c>
      <c r="O3133" s="113" t="s">
        <v>2587</v>
      </c>
      <c r="P3133" s="525"/>
      <c r="Q3133" s="463"/>
      <c r="R3133" s="862"/>
      <c r="S3133" s="862"/>
    </row>
    <row r="3134" spans="1:19" s="103" customFormat="1" ht="55.2" hidden="1" outlineLevel="1">
      <c r="A3134" s="30" t="s">
        <v>5284</v>
      </c>
      <c r="B3134" s="31" t="s">
        <v>2527</v>
      </c>
      <c r="C3134" s="594" t="s">
        <v>3007</v>
      </c>
      <c r="D3134" s="32" t="s">
        <v>3008</v>
      </c>
      <c r="E3134" s="32"/>
      <c r="F3134" s="32" t="s">
        <v>3005</v>
      </c>
      <c r="G3134" s="32" t="s">
        <v>16</v>
      </c>
      <c r="H3134" s="583">
        <v>10</v>
      </c>
      <c r="I3134" s="38">
        <v>220</v>
      </c>
      <c r="J3134" s="39">
        <f t="shared" si="391"/>
        <v>2200</v>
      </c>
      <c r="K3134" s="38">
        <v>100</v>
      </c>
      <c r="L3134" s="38">
        <f t="shared" si="392"/>
        <v>1000</v>
      </c>
      <c r="M3134" s="38">
        <f t="shared" si="393"/>
        <v>320</v>
      </c>
      <c r="N3134" s="109">
        <f t="shared" si="394"/>
        <v>3200</v>
      </c>
      <c r="O3134" s="56" t="s">
        <v>2588</v>
      </c>
      <c r="P3134" s="528"/>
      <c r="Q3134" s="563"/>
      <c r="R3134" s="862"/>
      <c r="S3134" s="862"/>
    </row>
    <row r="3135" spans="1:19" s="84" customFormat="1" ht="41.4" hidden="1" outlineLevel="1">
      <c r="A3135" s="30" t="s">
        <v>5285</v>
      </c>
      <c r="B3135" s="31" t="s">
        <v>2527</v>
      </c>
      <c r="C3135" s="594" t="s">
        <v>3010</v>
      </c>
      <c r="D3135" s="32"/>
      <c r="E3135" s="32"/>
      <c r="F3135" s="32" t="s">
        <v>3076</v>
      </c>
      <c r="G3135" s="32" t="s">
        <v>16</v>
      </c>
      <c r="H3135" s="583">
        <v>1</v>
      </c>
      <c r="I3135" s="38">
        <v>190320</v>
      </c>
      <c r="J3135" s="39">
        <f t="shared" si="391"/>
        <v>190320</v>
      </c>
      <c r="K3135" s="38">
        <v>28548</v>
      </c>
      <c r="L3135" s="38">
        <f t="shared" si="392"/>
        <v>28548</v>
      </c>
      <c r="M3135" s="38">
        <f t="shared" si="393"/>
        <v>218868</v>
      </c>
      <c r="N3135" s="109">
        <f t="shared" si="394"/>
        <v>218868</v>
      </c>
      <c r="O3135" s="113" t="s">
        <v>2589</v>
      </c>
      <c r="P3135" s="525"/>
      <c r="Q3135" s="463"/>
      <c r="R3135" s="862"/>
      <c r="S3135" s="862"/>
    </row>
    <row r="3136" spans="1:19" s="84" customFormat="1" hidden="1" outlineLevel="1">
      <c r="A3136" s="587" t="s">
        <v>2610</v>
      </c>
      <c r="B3136" s="591" t="s">
        <v>2527</v>
      </c>
      <c r="C3136" s="102" t="s">
        <v>3012</v>
      </c>
      <c r="D3136" s="585"/>
      <c r="E3136" s="585"/>
      <c r="F3136" s="585"/>
      <c r="G3136" s="585"/>
      <c r="H3136" s="601"/>
      <c r="I3136" s="63"/>
      <c r="J3136" s="63"/>
      <c r="K3136" s="63"/>
      <c r="L3136" s="63"/>
      <c r="M3136" s="63"/>
      <c r="N3136" s="56"/>
      <c r="O3136" s="113"/>
      <c r="P3136" s="525"/>
      <c r="Q3136" s="463"/>
      <c r="R3136" s="862"/>
      <c r="S3136" s="862"/>
    </row>
    <row r="3137" spans="1:19" s="84" customFormat="1" ht="27.6" hidden="1" outlineLevel="1">
      <c r="A3137" s="30" t="s">
        <v>5286</v>
      </c>
      <c r="B3137" s="31" t="s">
        <v>2527</v>
      </c>
      <c r="C3137" s="594" t="s">
        <v>2965</v>
      </c>
      <c r="D3137" s="32" t="s">
        <v>2966</v>
      </c>
      <c r="E3137" s="32"/>
      <c r="F3137" s="32" t="s">
        <v>3076</v>
      </c>
      <c r="G3137" s="32" t="s">
        <v>16</v>
      </c>
      <c r="H3137" s="387">
        <v>147</v>
      </c>
      <c r="I3137" s="38">
        <v>1016</v>
      </c>
      <c r="J3137" s="38">
        <f t="shared" si="391"/>
        <v>149352</v>
      </c>
      <c r="K3137" s="38">
        <v>300</v>
      </c>
      <c r="L3137" s="38">
        <f t="shared" ref="L3137:L3145" si="395">H3137*K3137</f>
        <v>44100</v>
      </c>
      <c r="M3137" s="38">
        <f t="shared" ref="M3137:M3145" si="396">I3137+K3137</f>
        <v>1316</v>
      </c>
      <c r="N3137" s="109">
        <f t="shared" ref="N3137:N3145" si="397">H3137*M3137</f>
        <v>193452</v>
      </c>
      <c r="O3137" s="113"/>
      <c r="P3137" s="525"/>
      <c r="Q3137" s="463"/>
      <c r="R3137" s="862"/>
      <c r="S3137" s="862"/>
    </row>
    <row r="3138" spans="1:19" s="83" customFormat="1" ht="41.4" hidden="1" outlineLevel="1">
      <c r="A3138" s="30" t="s">
        <v>5287</v>
      </c>
      <c r="B3138" s="31" t="s">
        <v>2527</v>
      </c>
      <c r="C3138" s="594" t="s">
        <v>2968</v>
      </c>
      <c r="D3138" s="32" t="s">
        <v>2969</v>
      </c>
      <c r="E3138" s="32"/>
      <c r="F3138" s="32" t="s">
        <v>2970</v>
      </c>
      <c r="G3138" s="32" t="s">
        <v>16</v>
      </c>
      <c r="H3138" s="387">
        <v>43</v>
      </c>
      <c r="I3138" s="38">
        <v>231.8</v>
      </c>
      <c r="J3138" s="38">
        <f t="shared" si="391"/>
        <v>9967.4</v>
      </c>
      <c r="K3138" s="38">
        <v>150</v>
      </c>
      <c r="L3138" s="38">
        <f t="shared" si="395"/>
        <v>6450</v>
      </c>
      <c r="M3138" s="38">
        <f t="shared" si="396"/>
        <v>381.8</v>
      </c>
      <c r="N3138" s="109">
        <f t="shared" si="397"/>
        <v>16417.400000000001</v>
      </c>
      <c r="O3138" s="161"/>
      <c r="P3138" s="529"/>
      <c r="Q3138" s="564"/>
      <c r="R3138" s="862"/>
      <c r="S3138" s="862"/>
    </row>
    <row r="3139" spans="1:19" s="108" customFormat="1" ht="27.6" hidden="1" outlineLevel="1">
      <c r="A3139" s="30" t="s">
        <v>5288</v>
      </c>
      <c r="B3139" s="31" t="s">
        <v>2527</v>
      </c>
      <c r="C3139" s="594" t="s">
        <v>2972</v>
      </c>
      <c r="D3139" s="32" t="s">
        <v>2973</v>
      </c>
      <c r="E3139" s="32"/>
      <c r="F3139" s="32" t="s">
        <v>3076</v>
      </c>
      <c r="G3139" s="32" t="s">
        <v>16</v>
      </c>
      <c r="H3139" s="387">
        <v>2</v>
      </c>
      <c r="I3139" s="38">
        <v>930</v>
      </c>
      <c r="J3139" s="38">
        <f t="shared" si="391"/>
        <v>1860</v>
      </c>
      <c r="K3139" s="38">
        <v>240</v>
      </c>
      <c r="L3139" s="38">
        <f t="shared" si="395"/>
        <v>480</v>
      </c>
      <c r="M3139" s="38">
        <f t="shared" si="396"/>
        <v>1170</v>
      </c>
      <c r="N3139" s="109">
        <f t="shared" si="397"/>
        <v>2340</v>
      </c>
      <c r="O3139" s="207"/>
      <c r="P3139" s="530"/>
      <c r="Q3139" s="565"/>
      <c r="R3139" s="862"/>
      <c r="S3139" s="862"/>
    </row>
    <row r="3140" spans="1:19" s="108" customFormat="1" hidden="1" outlineLevel="1">
      <c r="A3140" s="30" t="s">
        <v>5289</v>
      </c>
      <c r="B3140" s="31" t="s">
        <v>2527</v>
      </c>
      <c r="C3140" s="594" t="s">
        <v>2975</v>
      </c>
      <c r="D3140" s="32" t="s">
        <v>2976</v>
      </c>
      <c r="E3140" s="32"/>
      <c r="F3140" s="32" t="s">
        <v>3076</v>
      </c>
      <c r="G3140" s="32" t="s">
        <v>16</v>
      </c>
      <c r="H3140" s="387">
        <v>6</v>
      </c>
      <c r="I3140" s="38">
        <v>713.5</v>
      </c>
      <c r="J3140" s="38">
        <f t="shared" si="391"/>
        <v>4281</v>
      </c>
      <c r="K3140" s="38">
        <v>220</v>
      </c>
      <c r="L3140" s="38">
        <f t="shared" si="395"/>
        <v>1320</v>
      </c>
      <c r="M3140" s="38">
        <f t="shared" si="396"/>
        <v>933.5</v>
      </c>
      <c r="N3140" s="109">
        <f t="shared" si="397"/>
        <v>5601</v>
      </c>
      <c r="O3140" s="207"/>
      <c r="P3140" s="530"/>
      <c r="Q3140" s="565"/>
      <c r="R3140" s="862"/>
      <c r="S3140" s="862"/>
    </row>
    <row r="3141" spans="1:19" hidden="1" outlineLevel="1">
      <c r="A3141" s="30" t="s">
        <v>5290</v>
      </c>
      <c r="B3141" s="31" t="s">
        <v>2527</v>
      </c>
      <c r="C3141" s="594" t="s">
        <v>2981</v>
      </c>
      <c r="D3141" s="32" t="s">
        <v>2982</v>
      </c>
      <c r="E3141" s="32"/>
      <c r="F3141" s="32" t="s">
        <v>3076</v>
      </c>
      <c r="G3141" s="32" t="s">
        <v>16</v>
      </c>
      <c r="H3141" s="387">
        <v>2</v>
      </c>
      <c r="I3141" s="38">
        <v>627</v>
      </c>
      <c r="J3141" s="38">
        <f t="shared" si="391"/>
        <v>1254</v>
      </c>
      <c r="K3141" s="38">
        <v>250</v>
      </c>
      <c r="L3141" s="38">
        <f t="shared" si="395"/>
        <v>500</v>
      </c>
      <c r="M3141" s="38">
        <f t="shared" si="396"/>
        <v>877</v>
      </c>
      <c r="N3141" s="109">
        <f t="shared" si="397"/>
        <v>1754</v>
      </c>
      <c r="O3141" s="206"/>
      <c r="P3141" s="531"/>
      <c r="Q3141" s="566"/>
      <c r="R3141" s="862"/>
      <c r="S3141" s="862"/>
    </row>
    <row r="3142" spans="1:19" hidden="1" outlineLevel="1">
      <c r="A3142" s="30" t="s">
        <v>5291</v>
      </c>
      <c r="B3142" s="31" t="s">
        <v>2527</v>
      </c>
      <c r="C3142" s="594" t="s">
        <v>2984</v>
      </c>
      <c r="D3142" s="32" t="s">
        <v>2985</v>
      </c>
      <c r="E3142" s="32"/>
      <c r="F3142" s="32" t="s">
        <v>3076</v>
      </c>
      <c r="G3142" s="32" t="s">
        <v>16</v>
      </c>
      <c r="H3142" s="387">
        <v>12</v>
      </c>
      <c r="I3142" s="38">
        <v>476</v>
      </c>
      <c r="J3142" s="38">
        <f t="shared" si="391"/>
        <v>5712</v>
      </c>
      <c r="K3142" s="38">
        <v>220</v>
      </c>
      <c r="L3142" s="38">
        <f t="shared" si="395"/>
        <v>2640</v>
      </c>
      <c r="M3142" s="38">
        <f t="shared" si="396"/>
        <v>696</v>
      </c>
      <c r="N3142" s="109">
        <f t="shared" si="397"/>
        <v>8352</v>
      </c>
      <c r="O3142" s="206"/>
      <c r="P3142" s="531"/>
      <c r="Q3142" s="566"/>
      <c r="R3142" s="862"/>
      <c r="S3142" s="862"/>
    </row>
    <row r="3143" spans="1:19" hidden="1" outlineLevel="1">
      <c r="A3143" s="30" t="s">
        <v>5292</v>
      </c>
      <c r="B3143" s="31" t="s">
        <v>2527</v>
      </c>
      <c r="C3143" s="594" t="s">
        <v>2987</v>
      </c>
      <c r="D3143" s="588" t="s">
        <v>2988</v>
      </c>
      <c r="E3143" s="588"/>
      <c r="F3143" s="588" t="s">
        <v>3076</v>
      </c>
      <c r="G3143" s="32" t="s">
        <v>16</v>
      </c>
      <c r="H3143" s="387">
        <v>11</v>
      </c>
      <c r="I3143" s="38">
        <v>756.8</v>
      </c>
      <c r="J3143" s="38">
        <f t="shared" si="391"/>
        <v>8324.7999999999993</v>
      </c>
      <c r="K3143" s="38">
        <v>220</v>
      </c>
      <c r="L3143" s="38">
        <f t="shared" si="395"/>
        <v>2420</v>
      </c>
      <c r="M3143" s="38">
        <f t="shared" si="396"/>
        <v>976.8</v>
      </c>
      <c r="N3143" s="109">
        <f t="shared" si="397"/>
        <v>10744.8</v>
      </c>
      <c r="O3143" s="206"/>
      <c r="P3143" s="531"/>
      <c r="Q3143" s="566"/>
      <c r="R3143" s="862"/>
      <c r="S3143" s="862"/>
    </row>
    <row r="3144" spans="1:19" hidden="1" outlineLevel="1">
      <c r="A3144" s="30" t="s">
        <v>5293</v>
      </c>
      <c r="B3144" s="31" t="s">
        <v>2527</v>
      </c>
      <c r="C3144" s="594" t="s">
        <v>2990</v>
      </c>
      <c r="D3144" s="588" t="s">
        <v>2991</v>
      </c>
      <c r="E3144" s="588"/>
      <c r="F3144" s="588" t="s">
        <v>3076</v>
      </c>
      <c r="G3144" s="32" t="s">
        <v>16</v>
      </c>
      <c r="H3144" s="387">
        <v>20</v>
      </c>
      <c r="I3144" s="38">
        <v>500</v>
      </c>
      <c r="J3144" s="38">
        <f t="shared" si="391"/>
        <v>10000</v>
      </c>
      <c r="K3144" s="38">
        <v>220</v>
      </c>
      <c r="L3144" s="38">
        <f t="shared" si="395"/>
        <v>4400</v>
      </c>
      <c r="M3144" s="38">
        <f t="shared" si="396"/>
        <v>720</v>
      </c>
      <c r="N3144" s="109">
        <f t="shared" si="397"/>
        <v>14400</v>
      </c>
      <c r="O3144" s="206"/>
      <c r="P3144" s="531"/>
      <c r="Q3144" s="566"/>
      <c r="R3144" s="862"/>
      <c r="S3144" s="862"/>
    </row>
    <row r="3145" spans="1:19" hidden="1" outlineLevel="1">
      <c r="A3145" s="30" t="s">
        <v>5274</v>
      </c>
      <c r="B3145" s="31" t="s">
        <v>2527</v>
      </c>
      <c r="C3145" s="594" t="s">
        <v>2978</v>
      </c>
      <c r="D3145" s="32" t="s">
        <v>2979</v>
      </c>
      <c r="E3145" s="32"/>
      <c r="F3145" s="32" t="s">
        <v>3076</v>
      </c>
      <c r="G3145" s="32" t="s">
        <v>16</v>
      </c>
      <c r="H3145" s="583">
        <v>1</v>
      </c>
      <c r="I3145" s="38">
        <v>411</v>
      </c>
      <c r="J3145" s="39">
        <f t="shared" si="391"/>
        <v>411</v>
      </c>
      <c r="K3145" s="38">
        <v>220</v>
      </c>
      <c r="L3145" s="38">
        <f t="shared" si="395"/>
        <v>220</v>
      </c>
      <c r="M3145" s="38">
        <f t="shared" si="396"/>
        <v>631</v>
      </c>
      <c r="N3145" s="109">
        <f t="shared" si="397"/>
        <v>631</v>
      </c>
      <c r="O3145" s="206"/>
      <c r="P3145" s="531"/>
      <c r="Q3145" s="566"/>
      <c r="R3145" s="862"/>
      <c r="S3145" s="862"/>
    </row>
    <row r="3146" spans="1:19" hidden="1" outlineLevel="1">
      <c r="A3146" s="587" t="s">
        <v>2611</v>
      </c>
      <c r="B3146" s="591" t="s">
        <v>2527</v>
      </c>
      <c r="C3146" s="167" t="s">
        <v>2895</v>
      </c>
      <c r="D3146" s="597"/>
      <c r="E3146" s="597"/>
      <c r="F3146" s="597"/>
      <c r="G3146" s="597"/>
      <c r="H3146" s="604"/>
      <c r="I3146" s="120"/>
      <c r="J3146" s="120"/>
      <c r="K3146" s="120"/>
      <c r="L3146" s="120"/>
      <c r="M3146" s="120"/>
      <c r="N3146" s="121"/>
      <c r="O3146" s="206"/>
      <c r="P3146" s="531"/>
      <c r="Q3146" s="566"/>
      <c r="R3146" s="862"/>
      <c r="S3146" s="862"/>
    </row>
    <row r="3147" spans="1:19" hidden="1" outlineLevel="1">
      <c r="A3147" s="609"/>
      <c r="B3147" s="610" t="s">
        <v>2527</v>
      </c>
      <c r="C3147" s="195" t="s">
        <v>3014</v>
      </c>
      <c r="D3147" s="611"/>
      <c r="E3147" s="611"/>
      <c r="F3147" s="611"/>
      <c r="G3147" s="612"/>
      <c r="H3147" s="613"/>
      <c r="I3147" s="196"/>
      <c r="J3147" s="230"/>
      <c r="K3147" s="196"/>
      <c r="L3147" s="196"/>
      <c r="M3147" s="196"/>
      <c r="N3147" s="197"/>
      <c r="O3147" s="206"/>
      <c r="P3147" s="531"/>
      <c r="Q3147" s="566"/>
      <c r="R3147" s="862"/>
      <c r="S3147" s="862"/>
    </row>
    <row r="3148" spans="1:19" ht="27.6" hidden="1" outlineLevel="1">
      <c r="A3148" s="584" t="s">
        <v>5294</v>
      </c>
      <c r="B3148" s="32" t="s">
        <v>2527</v>
      </c>
      <c r="C3148" s="614" t="s">
        <v>3015</v>
      </c>
      <c r="D3148" s="615" t="s">
        <v>3016</v>
      </c>
      <c r="E3148" s="615"/>
      <c r="F3148" s="615" t="s">
        <v>3017</v>
      </c>
      <c r="G3148" s="46" t="s">
        <v>30</v>
      </c>
      <c r="H3148" s="598">
        <v>17300</v>
      </c>
      <c r="I3148" s="57">
        <v>34.200000000000003</v>
      </c>
      <c r="J3148" s="57">
        <f t="shared" ref="J3148:J3151" si="398">H3148*I3148</f>
        <v>591660</v>
      </c>
      <c r="K3148" s="57">
        <v>24</v>
      </c>
      <c r="L3148" s="57">
        <f t="shared" ref="L3148:L3151" si="399">H3148*K3148</f>
        <v>415200</v>
      </c>
      <c r="M3148" s="57">
        <f t="shared" ref="M3148:M3151" si="400">I3148+K3148</f>
        <v>58.2</v>
      </c>
      <c r="N3148" s="57">
        <f t="shared" ref="N3148:N3151" si="401">H3148*M3148</f>
        <v>1006860</v>
      </c>
      <c r="O3148" s="206"/>
      <c r="P3148" s="531"/>
      <c r="Q3148" s="566"/>
      <c r="R3148" s="862"/>
      <c r="S3148" s="862"/>
    </row>
    <row r="3149" spans="1:19" ht="27.6" hidden="1" outlineLevel="1">
      <c r="A3149" s="584" t="s">
        <v>5295</v>
      </c>
      <c r="B3149" s="32" t="s">
        <v>2527</v>
      </c>
      <c r="C3149" s="594" t="s">
        <v>3015</v>
      </c>
      <c r="D3149" s="588" t="s">
        <v>3018</v>
      </c>
      <c r="E3149" s="588"/>
      <c r="F3149" s="588" t="s">
        <v>3017</v>
      </c>
      <c r="G3149" s="32" t="s">
        <v>30</v>
      </c>
      <c r="H3149" s="599">
        <v>3300</v>
      </c>
      <c r="I3149" s="38">
        <v>66.94</v>
      </c>
      <c r="J3149" s="38">
        <f t="shared" si="398"/>
        <v>220902</v>
      </c>
      <c r="K3149" s="38">
        <v>47</v>
      </c>
      <c r="L3149" s="38">
        <f t="shared" si="399"/>
        <v>155100</v>
      </c>
      <c r="M3149" s="38">
        <f t="shared" si="400"/>
        <v>113.94</v>
      </c>
      <c r="N3149" s="38">
        <f t="shared" si="401"/>
        <v>376002</v>
      </c>
      <c r="O3149" s="206"/>
      <c r="P3149" s="531"/>
      <c r="Q3149" s="566"/>
      <c r="R3149" s="862"/>
      <c r="S3149" s="862"/>
    </row>
    <row r="3150" spans="1:19" hidden="1" outlineLevel="1">
      <c r="A3150" s="584" t="s">
        <v>5296</v>
      </c>
      <c r="B3150" s="32" t="s">
        <v>2527</v>
      </c>
      <c r="C3150" s="594" t="s">
        <v>3019</v>
      </c>
      <c r="D3150" s="588" t="s">
        <v>3020</v>
      </c>
      <c r="E3150" s="588"/>
      <c r="F3150" s="588" t="s">
        <v>3017</v>
      </c>
      <c r="G3150" s="32" t="s">
        <v>30</v>
      </c>
      <c r="H3150" s="599">
        <v>3030</v>
      </c>
      <c r="I3150" s="38">
        <v>188</v>
      </c>
      <c r="J3150" s="38">
        <f t="shared" si="398"/>
        <v>569640</v>
      </c>
      <c r="K3150" s="38">
        <v>120</v>
      </c>
      <c r="L3150" s="38">
        <f t="shared" si="399"/>
        <v>363600</v>
      </c>
      <c r="M3150" s="38">
        <f t="shared" si="400"/>
        <v>308</v>
      </c>
      <c r="N3150" s="38">
        <f t="shared" si="401"/>
        <v>933240</v>
      </c>
      <c r="O3150" s="206"/>
      <c r="P3150" s="531"/>
      <c r="Q3150" s="566"/>
      <c r="R3150" s="862"/>
      <c r="S3150" s="862"/>
    </row>
    <row r="3151" spans="1:19" hidden="1" outlineLevel="1">
      <c r="A3151" s="584" t="s">
        <v>5297</v>
      </c>
      <c r="B3151" s="32" t="s">
        <v>2527</v>
      </c>
      <c r="C3151" s="594" t="s">
        <v>3021</v>
      </c>
      <c r="D3151" s="588" t="s">
        <v>3022</v>
      </c>
      <c r="E3151" s="588"/>
      <c r="F3151" s="588" t="s">
        <v>3017</v>
      </c>
      <c r="G3151" s="32" t="s">
        <v>30</v>
      </c>
      <c r="H3151" s="599">
        <v>6800</v>
      </c>
      <c r="I3151" s="38">
        <v>200</v>
      </c>
      <c r="J3151" s="38">
        <f t="shared" si="398"/>
        <v>1360000</v>
      </c>
      <c r="K3151" s="38">
        <v>142</v>
      </c>
      <c r="L3151" s="38">
        <f t="shared" si="399"/>
        <v>965600</v>
      </c>
      <c r="M3151" s="38">
        <f t="shared" si="400"/>
        <v>342</v>
      </c>
      <c r="N3151" s="38">
        <f t="shared" si="401"/>
        <v>2325600</v>
      </c>
      <c r="O3151" s="206"/>
      <c r="P3151" s="531"/>
      <c r="Q3151" s="566"/>
      <c r="R3151" s="862"/>
      <c r="S3151" s="862"/>
    </row>
    <row r="3152" spans="1:19" hidden="1" outlineLevel="1">
      <c r="A3152" s="53" t="s">
        <v>2612</v>
      </c>
      <c r="B3152" s="589" t="s">
        <v>2527</v>
      </c>
      <c r="C3152" s="198" t="s">
        <v>37</v>
      </c>
      <c r="D3152" s="618"/>
      <c r="E3152" s="618"/>
      <c r="F3152" s="618"/>
      <c r="G3152" s="50"/>
      <c r="H3152" s="607"/>
      <c r="I3152" s="211"/>
      <c r="J3152" s="231"/>
      <c r="K3152" s="211"/>
      <c r="L3152" s="211"/>
      <c r="M3152" s="211"/>
      <c r="N3152" s="211"/>
      <c r="O3152" s="206"/>
      <c r="P3152" s="531"/>
      <c r="Q3152" s="566"/>
      <c r="R3152" s="862"/>
      <c r="S3152" s="862"/>
    </row>
    <row r="3153" spans="1:26" hidden="1" outlineLevel="1">
      <c r="A3153" s="609"/>
      <c r="B3153" s="610" t="s">
        <v>2527</v>
      </c>
      <c r="C3153" s="195" t="s">
        <v>3014</v>
      </c>
      <c r="D3153" s="611"/>
      <c r="E3153" s="611"/>
      <c r="F3153" s="611"/>
      <c r="G3153" s="612"/>
      <c r="H3153" s="613"/>
      <c r="I3153" s="196"/>
      <c r="J3153" s="230"/>
      <c r="K3153" s="196"/>
      <c r="L3153" s="196"/>
      <c r="M3153" s="196"/>
      <c r="N3153" s="197"/>
      <c r="O3153" s="206"/>
      <c r="P3153" s="531"/>
      <c r="Q3153" s="566"/>
      <c r="R3153" s="862"/>
      <c r="S3153" s="862"/>
    </row>
    <row r="3154" spans="1:26" hidden="1" outlineLevel="1">
      <c r="A3154" s="30" t="s">
        <v>5298</v>
      </c>
      <c r="B3154" s="31" t="s">
        <v>2527</v>
      </c>
      <c r="C3154" s="194" t="s">
        <v>3024</v>
      </c>
      <c r="D3154" s="588"/>
      <c r="E3154" s="588" t="s">
        <v>3025</v>
      </c>
      <c r="F3154" s="588" t="s">
        <v>3026</v>
      </c>
      <c r="G3154" s="32" t="s">
        <v>30</v>
      </c>
      <c r="H3154" s="599">
        <v>28830</v>
      </c>
      <c r="I3154" s="38">
        <v>36.6</v>
      </c>
      <c r="J3154" s="38">
        <f t="shared" ref="J3154:J3168" si="402">H3154*I3154</f>
        <v>1055178</v>
      </c>
      <c r="K3154" s="38">
        <v>25</v>
      </c>
      <c r="L3154" s="38">
        <f t="shared" ref="L3154:L3159" si="403">H3154*K3154</f>
        <v>720750</v>
      </c>
      <c r="M3154" s="38">
        <f t="shared" ref="M3154:M3159" si="404">I3154+K3154</f>
        <v>61.6</v>
      </c>
      <c r="N3154" s="38">
        <f t="shared" ref="N3154:N3159" si="405">H3154*M3154</f>
        <v>1775928</v>
      </c>
      <c r="O3154" s="835"/>
      <c r="P3154" s="531"/>
      <c r="Q3154" s="566"/>
      <c r="R3154" s="862"/>
      <c r="S3154" s="862"/>
    </row>
    <row r="3155" spans="1:26" s="16" customFormat="1" hidden="1" outlineLevel="1">
      <c r="A3155" s="30" t="s">
        <v>5299</v>
      </c>
      <c r="B3155" s="31" t="s">
        <v>2527</v>
      </c>
      <c r="C3155" s="194" t="s">
        <v>3027</v>
      </c>
      <c r="D3155" s="588" t="s">
        <v>3028</v>
      </c>
      <c r="E3155" s="588" t="s">
        <v>3029</v>
      </c>
      <c r="F3155" s="588" t="s">
        <v>3026</v>
      </c>
      <c r="G3155" s="32" t="s">
        <v>16</v>
      </c>
      <c r="H3155" s="599">
        <v>270</v>
      </c>
      <c r="I3155" s="38">
        <v>1242</v>
      </c>
      <c r="J3155" s="38">
        <f t="shared" si="402"/>
        <v>335340</v>
      </c>
      <c r="K3155" s="38">
        <v>250</v>
      </c>
      <c r="L3155" s="38">
        <f t="shared" si="403"/>
        <v>67500</v>
      </c>
      <c r="M3155" s="38">
        <f t="shared" si="404"/>
        <v>1492</v>
      </c>
      <c r="N3155" s="38">
        <f t="shared" si="405"/>
        <v>402840</v>
      </c>
      <c r="O3155" s="836"/>
      <c r="P3155" s="532"/>
      <c r="Q3155" s="567"/>
      <c r="R3155" s="862"/>
      <c r="S3155" s="862"/>
    </row>
    <row r="3156" spans="1:26" s="119" customFormat="1" ht="27.6" hidden="1" outlineLevel="1">
      <c r="A3156" s="30" t="s">
        <v>5300</v>
      </c>
      <c r="B3156" s="31" t="s">
        <v>2527</v>
      </c>
      <c r="C3156" s="594" t="s">
        <v>3030</v>
      </c>
      <c r="D3156" s="588" t="s">
        <v>3031</v>
      </c>
      <c r="E3156" s="588" t="s">
        <v>3032</v>
      </c>
      <c r="F3156" s="588" t="s">
        <v>3026</v>
      </c>
      <c r="G3156" s="32" t="s">
        <v>16</v>
      </c>
      <c r="H3156" s="599">
        <v>10</v>
      </c>
      <c r="I3156" s="38">
        <v>2957</v>
      </c>
      <c r="J3156" s="38">
        <f t="shared" si="402"/>
        <v>29570</v>
      </c>
      <c r="K3156" s="38">
        <v>440</v>
      </c>
      <c r="L3156" s="38">
        <f t="shared" si="403"/>
        <v>4400</v>
      </c>
      <c r="M3156" s="38">
        <f t="shared" si="404"/>
        <v>3397</v>
      </c>
      <c r="N3156" s="38">
        <f t="shared" si="405"/>
        <v>33970</v>
      </c>
      <c r="O3156" s="576"/>
      <c r="P3156" s="533"/>
      <c r="Q3156" s="568"/>
      <c r="R3156" s="862"/>
      <c r="S3156" s="862"/>
      <c r="T3156" s="5"/>
      <c r="U3156" s="5"/>
      <c r="V3156" s="5"/>
      <c r="W3156" s="5"/>
      <c r="X3156" s="5"/>
      <c r="Y3156" s="5"/>
      <c r="Z3156" s="5"/>
    </row>
    <row r="3157" spans="1:26" hidden="1" outlineLevel="1">
      <c r="A3157" s="30" t="s">
        <v>5301</v>
      </c>
      <c r="B3157" s="31" t="s">
        <v>2527</v>
      </c>
      <c r="C3157" s="194" t="s">
        <v>3033</v>
      </c>
      <c r="D3157" s="588"/>
      <c r="E3157" s="588">
        <v>43716</v>
      </c>
      <c r="F3157" s="588" t="s">
        <v>3026</v>
      </c>
      <c r="G3157" s="32" t="s">
        <v>16</v>
      </c>
      <c r="H3157" s="599">
        <v>59060</v>
      </c>
      <c r="I3157" s="38">
        <v>5</v>
      </c>
      <c r="J3157" s="38">
        <f t="shared" si="402"/>
        <v>295300</v>
      </c>
      <c r="K3157" s="38"/>
      <c r="L3157" s="38">
        <f t="shared" si="403"/>
        <v>0</v>
      </c>
      <c r="M3157" s="38">
        <f t="shared" si="404"/>
        <v>5</v>
      </c>
      <c r="N3157" s="38">
        <f t="shared" si="405"/>
        <v>295300</v>
      </c>
      <c r="O3157" s="835"/>
      <c r="P3157" s="531"/>
      <c r="Q3157" s="566"/>
      <c r="R3157" s="862"/>
      <c r="S3157" s="862"/>
    </row>
    <row r="3158" spans="1:26" hidden="1" outlineLevel="1">
      <c r="A3158" s="30" t="s">
        <v>5302</v>
      </c>
      <c r="B3158" s="31" t="s">
        <v>2527</v>
      </c>
      <c r="C3158" s="194" t="s">
        <v>3034</v>
      </c>
      <c r="D3158" s="588"/>
      <c r="E3158" s="588">
        <v>47204</v>
      </c>
      <c r="F3158" s="588" t="s">
        <v>3026</v>
      </c>
      <c r="G3158" s="32" t="s">
        <v>16</v>
      </c>
      <c r="H3158" s="599">
        <v>59060</v>
      </c>
      <c r="I3158" s="38">
        <v>11.2</v>
      </c>
      <c r="J3158" s="38">
        <f t="shared" si="402"/>
        <v>661472</v>
      </c>
      <c r="K3158" s="38"/>
      <c r="L3158" s="38">
        <f t="shared" si="403"/>
        <v>0</v>
      </c>
      <c r="M3158" s="38">
        <f t="shared" si="404"/>
        <v>11.2</v>
      </c>
      <c r="N3158" s="38">
        <f t="shared" si="405"/>
        <v>661472</v>
      </c>
      <c r="O3158" s="835"/>
      <c r="P3158" s="531"/>
      <c r="Q3158" s="566"/>
      <c r="R3158" s="862"/>
      <c r="S3158" s="862"/>
    </row>
    <row r="3159" spans="1:26" hidden="1" outlineLevel="1">
      <c r="A3159" s="30" t="s">
        <v>5303</v>
      </c>
      <c r="B3159" s="31" t="s">
        <v>2527</v>
      </c>
      <c r="C3159" s="194" t="s">
        <v>3035</v>
      </c>
      <c r="D3159" s="588"/>
      <c r="E3159" s="588">
        <v>47403</v>
      </c>
      <c r="F3159" s="588" t="s">
        <v>3026</v>
      </c>
      <c r="G3159" s="32" t="s">
        <v>16</v>
      </c>
      <c r="H3159" s="599">
        <v>59060</v>
      </c>
      <c r="I3159" s="38">
        <v>5</v>
      </c>
      <c r="J3159" s="38">
        <f t="shared" si="402"/>
        <v>295300</v>
      </c>
      <c r="K3159" s="38"/>
      <c r="L3159" s="38">
        <f t="shared" si="403"/>
        <v>0</v>
      </c>
      <c r="M3159" s="38">
        <f t="shared" si="404"/>
        <v>5</v>
      </c>
      <c r="N3159" s="38">
        <f t="shared" si="405"/>
        <v>295300</v>
      </c>
      <c r="O3159" s="835"/>
      <c r="P3159" s="531"/>
      <c r="Q3159" s="566"/>
      <c r="R3159" s="862"/>
      <c r="S3159" s="862"/>
    </row>
    <row r="3160" spans="1:26" hidden="1" outlineLevel="1">
      <c r="A3160" s="53" t="s">
        <v>2613</v>
      </c>
      <c r="B3160" s="589" t="s">
        <v>2527</v>
      </c>
      <c r="C3160" s="198" t="s">
        <v>2896</v>
      </c>
      <c r="D3160" s="618"/>
      <c r="E3160" s="618"/>
      <c r="F3160" s="618"/>
      <c r="G3160" s="50"/>
      <c r="H3160" s="607"/>
      <c r="I3160" s="211"/>
      <c r="J3160" s="231"/>
      <c r="K3160" s="211"/>
      <c r="L3160" s="211"/>
      <c r="M3160" s="211"/>
      <c r="N3160" s="211"/>
      <c r="O3160" s="835"/>
      <c r="P3160" s="531"/>
      <c r="Q3160" s="566"/>
      <c r="R3160" s="862"/>
      <c r="S3160" s="862"/>
    </row>
    <row r="3161" spans="1:26" s="119" customFormat="1" hidden="1" outlineLevel="1">
      <c r="A3161" s="30" t="s">
        <v>5304</v>
      </c>
      <c r="B3161" s="31" t="s">
        <v>2527</v>
      </c>
      <c r="C3161" s="194" t="s">
        <v>2965</v>
      </c>
      <c r="D3161" s="32" t="s">
        <v>2966</v>
      </c>
      <c r="E3161" s="32" t="s">
        <v>2912</v>
      </c>
      <c r="F3161" s="32" t="s">
        <v>3076</v>
      </c>
      <c r="G3161" s="32" t="s">
        <v>16</v>
      </c>
      <c r="H3161" s="599">
        <v>76</v>
      </c>
      <c r="I3161" s="38">
        <v>1016</v>
      </c>
      <c r="J3161" s="38">
        <f t="shared" si="402"/>
        <v>77216</v>
      </c>
      <c r="K3161" s="38">
        <v>300</v>
      </c>
      <c r="L3161" s="38">
        <f t="shared" ref="L3161:L3168" si="406">H3161*K3161</f>
        <v>22800</v>
      </c>
      <c r="M3161" s="38">
        <f t="shared" ref="M3161:M3168" si="407">I3161+K3161</f>
        <v>1316</v>
      </c>
      <c r="N3161" s="38">
        <f t="shared" ref="N3161:N3168" si="408">H3161*M3161</f>
        <v>100016</v>
      </c>
      <c r="O3161" s="835"/>
      <c r="P3161" s="531"/>
      <c r="Q3161" s="566"/>
      <c r="R3161" s="862"/>
      <c r="S3161" s="862"/>
      <c r="T3161" s="5"/>
      <c r="U3161" s="5"/>
      <c r="V3161" s="5"/>
      <c r="W3161" s="5"/>
      <c r="X3161" s="5"/>
      <c r="Y3161" s="5"/>
      <c r="Z3161" s="5"/>
    </row>
    <row r="3162" spans="1:26" ht="41.4" hidden="1" outlineLevel="1">
      <c r="A3162" s="30" t="s">
        <v>5305</v>
      </c>
      <c r="B3162" s="31" t="s">
        <v>2527</v>
      </c>
      <c r="C3162" s="194" t="s">
        <v>2968</v>
      </c>
      <c r="D3162" s="32" t="s">
        <v>2969</v>
      </c>
      <c r="E3162" s="32" t="s">
        <v>2912</v>
      </c>
      <c r="F3162" s="32" t="s">
        <v>2970</v>
      </c>
      <c r="G3162" s="32" t="s">
        <v>16</v>
      </c>
      <c r="H3162" s="599">
        <v>42</v>
      </c>
      <c r="I3162" s="38">
        <v>231.8</v>
      </c>
      <c r="J3162" s="38">
        <f t="shared" si="402"/>
        <v>9735.6</v>
      </c>
      <c r="K3162" s="38">
        <v>150</v>
      </c>
      <c r="L3162" s="38">
        <f t="shared" si="406"/>
        <v>6300</v>
      </c>
      <c r="M3162" s="38">
        <f t="shared" si="407"/>
        <v>381.8</v>
      </c>
      <c r="N3162" s="38">
        <f t="shared" si="408"/>
        <v>16035.6</v>
      </c>
      <c r="O3162" s="835"/>
      <c r="P3162" s="531"/>
      <c r="Q3162" s="566"/>
      <c r="R3162" s="862"/>
      <c r="S3162" s="862"/>
    </row>
    <row r="3163" spans="1:26" hidden="1" outlineLevel="1">
      <c r="A3163" s="30" t="s">
        <v>5306</v>
      </c>
      <c r="B3163" s="31" t="s">
        <v>2527</v>
      </c>
      <c r="C3163" s="194" t="s">
        <v>2949</v>
      </c>
      <c r="D3163" s="32" t="s">
        <v>3037</v>
      </c>
      <c r="E3163" s="32" t="s">
        <v>2912</v>
      </c>
      <c r="F3163" s="32" t="s">
        <v>3076</v>
      </c>
      <c r="G3163" s="32" t="s">
        <v>16</v>
      </c>
      <c r="H3163" s="599">
        <v>1</v>
      </c>
      <c r="I3163" s="38">
        <v>19567.2</v>
      </c>
      <c r="J3163" s="38">
        <f t="shared" si="402"/>
        <v>19567.2</v>
      </c>
      <c r="K3163" s="38">
        <v>2935</v>
      </c>
      <c r="L3163" s="38">
        <f t="shared" si="406"/>
        <v>2935</v>
      </c>
      <c r="M3163" s="38">
        <f t="shared" si="407"/>
        <v>22502.2</v>
      </c>
      <c r="N3163" s="38">
        <f t="shared" si="408"/>
        <v>22502.2</v>
      </c>
      <c r="O3163" s="835"/>
      <c r="P3163" s="531"/>
      <c r="Q3163" s="566"/>
      <c r="R3163" s="862"/>
      <c r="S3163" s="862"/>
    </row>
    <row r="3164" spans="1:26" hidden="1" outlineLevel="1">
      <c r="A3164" s="30" t="s">
        <v>5307</v>
      </c>
      <c r="B3164" s="31" t="s">
        <v>2527</v>
      </c>
      <c r="C3164" s="194" t="s">
        <v>2952</v>
      </c>
      <c r="D3164" s="32" t="s">
        <v>2953</v>
      </c>
      <c r="E3164" s="32" t="s">
        <v>2912</v>
      </c>
      <c r="F3164" s="32" t="s">
        <v>854</v>
      </c>
      <c r="G3164" s="32" t="s">
        <v>16</v>
      </c>
      <c r="H3164" s="599">
        <v>2</v>
      </c>
      <c r="I3164" s="38">
        <v>3432</v>
      </c>
      <c r="J3164" s="38">
        <f t="shared" si="402"/>
        <v>6864</v>
      </c>
      <c r="K3164" s="38">
        <v>515</v>
      </c>
      <c r="L3164" s="38">
        <f t="shared" si="406"/>
        <v>1030</v>
      </c>
      <c r="M3164" s="38">
        <f t="shared" si="407"/>
        <v>3947</v>
      </c>
      <c r="N3164" s="38">
        <f t="shared" si="408"/>
        <v>7894</v>
      </c>
      <c r="O3164" s="835"/>
      <c r="P3164" s="531"/>
      <c r="Q3164" s="566"/>
      <c r="R3164" s="862"/>
      <c r="S3164" s="862"/>
    </row>
    <row r="3165" spans="1:26" hidden="1" outlineLevel="1">
      <c r="A3165" s="30" t="s">
        <v>5308</v>
      </c>
      <c r="B3165" s="31" t="s">
        <v>2527</v>
      </c>
      <c r="C3165" s="194" t="s">
        <v>2535</v>
      </c>
      <c r="D3165" s="32" t="s">
        <v>2961</v>
      </c>
      <c r="E3165" s="32" t="s">
        <v>2912</v>
      </c>
      <c r="F3165" s="32" t="s">
        <v>3076</v>
      </c>
      <c r="G3165" s="32" t="s">
        <v>16</v>
      </c>
      <c r="H3165" s="599">
        <v>1</v>
      </c>
      <c r="I3165" s="38">
        <v>3393</v>
      </c>
      <c r="J3165" s="38">
        <f t="shared" si="402"/>
        <v>3393</v>
      </c>
      <c r="K3165" s="38">
        <v>509</v>
      </c>
      <c r="L3165" s="38">
        <f t="shared" si="406"/>
        <v>509</v>
      </c>
      <c r="M3165" s="38">
        <f t="shared" si="407"/>
        <v>3902</v>
      </c>
      <c r="N3165" s="38">
        <f t="shared" si="408"/>
        <v>3902</v>
      </c>
      <c r="O3165" s="835"/>
      <c r="P3165" s="531"/>
      <c r="Q3165" s="566"/>
      <c r="R3165" s="862"/>
      <c r="S3165" s="862"/>
    </row>
    <row r="3166" spans="1:26" s="119" customFormat="1" hidden="1" outlineLevel="1">
      <c r="A3166" s="30" t="s">
        <v>5309</v>
      </c>
      <c r="B3166" s="31" t="s">
        <v>2527</v>
      </c>
      <c r="C3166" s="194" t="s">
        <v>2938</v>
      </c>
      <c r="D3166" s="32" t="s">
        <v>2939</v>
      </c>
      <c r="E3166" s="32" t="s">
        <v>2912</v>
      </c>
      <c r="F3166" s="32" t="s">
        <v>3076</v>
      </c>
      <c r="G3166" s="32" t="s">
        <v>16</v>
      </c>
      <c r="H3166" s="599">
        <v>1</v>
      </c>
      <c r="I3166" s="38">
        <v>5412</v>
      </c>
      <c r="J3166" s="38">
        <f t="shared" si="402"/>
        <v>5412</v>
      </c>
      <c r="K3166" s="38">
        <v>812</v>
      </c>
      <c r="L3166" s="38">
        <f t="shared" si="406"/>
        <v>812</v>
      </c>
      <c r="M3166" s="38">
        <f t="shared" si="407"/>
        <v>6224</v>
      </c>
      <c r="N3166" s="38">
        <f t="shared" si="408"/>
        <v>6224</v>
      </c>
      <c r="O3166" s="835"/>
      <c r="P3166" s="531"/>
      <c r="Q3166" s="566"/>
      <c r="R3166" s="862"/>
      <c r="S3166" s="862"/>
      <c r="T3166" s="5"/>
      <c r="U3166" s="5"/>
      <c r="V3166" s="5"/>
      <c r="W3166" s="5"/>
      <c r="X3166" s="5"/>
      <c r="Y3166" s="5"/>
      <c r="Z3166" s="5"/>
    </row>
    <row r="3167" spans="1:26" hidden="1" outlineLevel="1">
      <c r="A3167" s="30" t="s">
        <v>5310</v>
      </c>
      <c r="B3167" s="31" t="s">
        <v>2527</v>
      </c>
      <c r="C3167" s="194" t="s">
        <v>2941</v>
      </c>
      <c r="D3167" s="32" t="s">
        <v>2942</v>
      </c>
      <c r="E3167" s="32" t="s">
        <v>2912</v>
      </c>
      <c r="F3167" s="32" t="s">
        <v>3076</v>
      </c>
      <c r="G3167" s="32" t="s">
        <v>16</v>
      </c>
      <c r="H3167" s="599">
        <v>1</v>
      </c>
      <c r="I3167" s="38">
        <v>5726</v>
      </c>
      <c r="J3167" s="38">
        <f t="shared" si="402"/>
        <v>5726</v>
      </c>
      <c r="K3167" s="38">
        <v>860</v>
      </c>
      <c r="L3167" s="38">
        <f t="shared" si="406"/>
        <v>860</v>
      </c>
      <c r="M3167" s="38">
        <f t="shared" si="407"/>
        <v>6586</v>
      </c>
      <c r="N3167" s="38">
        <f t="shared" si="408"/>
        <v>6586</v>
      </c>
      <c r="O3167" s="835"/>
      <c r="P3167" s="531"/>
      <c r="Q3167" s="566"/>
      <c r="R3167" s="862"/>
      <c r="S3167" s="862"/>
    </row>
    <row r="3168" spans="1:26" hidden="1" outlineLevel="1">
      <c r="A3168" s="30" t="s">
        <v>5311</v>
      </c>
      <c r="B3168" s="31" t="s">
        <v>2527</v>
      </c>
      <c r="C3168" s="194" t="s">
        <v>2536</v>
      </c>
      <c r="D3168" s="32" t="s">
        <v>2963</v>
      </c>
      <c r="E3168" s="32" t="s">
        <v>2912</v>
      </c>
      <c r="F3168" s="32" t="s">
        <v>3076</v>
      </c>
      <c r="G3168" s="32" t="s">
        <v>16</v>
      </c>
      <c r="H3168" s="599">
        <v>1</v>
      </c>
      <c r="I3168" s="38">
        <v>2551</v>
      </c>
      <c r="J3168" s="38">
        <f t="shared" si="402"/>
        <v>2551</v>
      </c>
      <c r="K3168" s="38">
        <v>383</v>
      </c>
      <c r="L3168" s="38">
        <f t="shared" si="406"/>
        <v>383</v>
      </c>
      <c r="M3168" s="38">
        <f t="shared" si="407"/>
        <v>2934</v>
      </c>
      <c r="N3168" s="38">
        <f t="shared" si="408"/>
        <v>2934</v>
      </c>
      <c r="O3168" s="835"/>
      <c r="P3168" s="531"/>
      <c r="Q3168" s="566"/>
      <c r="R3168" s="862"/>
      <c r="S3168" s="862"/>
    </row>
    <row r="3169" spans="1:26" hidden="1" outlineLevel="1">
      <c r="A3169" s="33" t="s">
        <v>2614</v>
      </c>
      <c r="B3169" s="619" t="s">
        <v>2527</v>
      </c>
      <c r="C3169" s="200" t="s">
        <v>3042</v>
      </c>
      <c r="D3169" s="620"/>
      <c r="E3169" s="620"/>
      <c r="F3169" s="620"/>
      <c r="G3169" s="621"/>
      <c r="H3169" s="622"/>
      <c r="I3169" s="232"/>
      <c r="J3169" s="233"/>
      <c r="K3169" s="232"/>
      <c r="L3169" s="232"/>
      <c r="M3169" s="232"/>
      <c r="N3169" s="234"/>
      <c r="O3169" s="206"/>
      <c r="P3169" s="531"/>
      <c r="Q3169" s="566"/>
      <c r="R3169" s="862"/>
      <c r="S3169" s="862"/>
    </row>
    <row r="3170" spans="1:26" hidden="1" outlineLevel="1">
      <c r="A3170" s="605" t="s">
        <v>5312</v>
      </c>
      <c r="B3170" s="606" t="s">
        <v>2527</v>
      </c>
      <c r="C3170" s="201" t="s">
        <v>40</v>
      </c>
      <c r="D3170" s="623"/>
      <c r="E3170" s="623"/>
      <c r="F3170" s="623"/>
      <c r="G3170" s="624"/>
      <c r="H3170" s="625"/>
      <c r="I3170" s="235"/>
      <c r="J3170" s="236"/>
      <c r="K3170" s="235"/>
      <c r="L3170" s="235"/>
      <c r="M3170" s="235"/>
      <c r="N3170" s="237"/>
      <c r="O3170" s="206"/>
      <c r="P3170" s="531"/>
      <c r="Q3170" s="566"/>
      <c r="R3170" s="862"/>
      <c r="S3170" s="862"/>
    </row>
    <row r="3171" spans="1:26" s="122" customFormat="1" ht="27.6" hidden="1" outlineLevel="1">
      <c r="A3171" s="30" t="s">
        <v>5482</v>
      </c>
      <c r="B3171" s="31" t="s">
        <v>2527</v>
      </c>
      <c r="C3171" s="614" t="s">
        <v>3043</v>
      </c>
      <c r="D3171" s="615" t="s">
        <v>3044</v>
      </c>
      <c r="E3171" s="32" t="s">
        <v>2912</v>
      </c>
      <c r="F3171" s="46" t="s">
        <v>3076</v>
      </c>
      <c r="G3171" s="46" t="s">
        <v>16</v>
      </c>
      <c r="H3171" s="598">
        <v>5</v>
      </c>
      <c r="I3171" s="57">
        <v>9934.4</v>
      </c>
      <c r="J3171" s="57">
        <f t="shared" ref="J3171:J3185" si="409">H3171*I3171</f>
        <v>49672</v>
      </c>
      <c r="K3171" s="57">
        <v>1500</v>
      </c>
      <c r="L3171" s="57">
        <f t="shared" ref="L3171:L3185" si="410">H3171*K3171</f>
        <v>7500</v>
      </c>
      <c r="M3171" s="57">
        <f t="shared" ref="M3171:M3185" si="411">I3171+K3171</f>
        <v>11434.4</v>
      </c>
      <c r="N3171" s="57">
        <f t="shared" ref="N3171:N3185" si="412">H3171*M3171</f>
        <v>57172</v>
      </c>
      <c r="O3171" s="209"/>
      <c r="P3171" s="534"/>
      <c r="Q3171" s="569"/>
      <c r="R3171" s="862"/>
      <c r="S3171" s="862"/>
    </row>
    <row r="3172" spans="1:26" s="119" customFormat="1" hidden="1" outlineLevel="1">
      <c r="A3172" s="30" t="s">
        <v>5483</v>
      </c>
      <c r="B3172" s="31" t="s">
        <v>2527</v>
      </c>
      <c r="C3172" s="594" t="s">
        <v>3045</v>
      </c>
      <c r="D3172" s="588" t="s">
        <v>3046</v>
      </c>
      <c r="E3172" s="32" t="s">
        <v>2912</v>
      </c>
      <c r="F3172" s="588" t="s">
        <v>854</v>
      </c>
      <c r="G3172" s="32" t="s">
        <v>16</v>
      </c>
      <c r="H3172" s="599">
        <v>10</v>
      </c>
      <c r="I3172" s="38">
        <v>570</v>
      </c>
      <c r="J3172" s="38">
        <f t="shared" si="409"/>
        <v>5700</v>
      </c>
      <c r="K3172" s="38">
        <v>220</v>
      </c>
      <c r="L3172" s="38">
        <f t="shared" si="410"/>
        <v>2200</v>
      </c>
      <c r="M3172" s="38">
        <f t="shared" si="411"/>
        <v>790</v>
      </c>
      <c r="N3172" s="38">
        <f t="shared" si="412"/>
        <v>7900</v>
      </c>
      <c r="O3172" s="208"/>
      <c r="P3172" s="531"/>
      <c r="Q3172" s="566"/>
      <c r="R3172" s="862"/>
      <c r="S3172" s="862"/>
      <c r="T3172" s="5"/>
      <c r="U3172" s="5"/>
      <c r="V3172" s="5"/>
      <c r="W3172" s="5"/>
      <c r="X3172" s="5"/>
      <c r="Y3172" s="5"/>
      <c r="Z3172" s="5"/>
    </row>
    <row r="3173" spans="1:26" hidden="1" outlineLevel="1">
      <c r="A3173" s="30" t="s">
        <v>5484</v>
      </c>
      <c r="B3173" s="31" t="s">
        <v>2527</v>
      </c>
      <c r="C3173" s="594" t="s">
        <v>2535</v>
      </c>
      <c r="D3173" s="588" t="s">
        <v>2961</v>
      </c>
      <c r="E3173" s="32" t="s">
        <v>2912</v>
      </c>
      <c r="F3173" s="588" t="s">
        <v>3076</v>
      </c>
      <c r="G3173" s="32" t="s">
        <v>16</v>
      </c>
      <c r="H3173" s="599">
        <v>9</v>
      </c>
      <c r="I3173" s="38">
        <v>3393</v>
      </c>
      <c r="J3173" s="38">
        <f t="shared" si="409"/>
        <v>30537</v>
      </c>
      <c r="K3173" s="38">
        <v>509</v>
      </c>
      <c r="L3173" s="38">
        <f t="shared" si="410"/>
        <v>4581</v>
      </c>
      <c r="M3173" s="38">
        <f t="shared" si="411"/>
        <v>3902</v>
      </c>
      <c r="N3173" s="38">
        <f t="shared" si="412"/>
        <v>35118</v>
      </c>
      <c r="O3173" s="206"/>
      <c r="P3173" s="531"/>
      <c r="Q3173" s="566"/>
      <c r="R3173" s="862"/>
      <c r="S3173" s="862"/>
    </row>
    <row r="3174" spans="1:26" hidden="1" outlineLevel="1">
      <c r="A3174" s="30" t="s">
        <v>5485</v>
      </c>
      <c r="B3174" s="31" t="s">
        <v>2527</v>
      </c>
      <c r="C3174" s="594" t="s">
        <v>3047</v>
      </c>
      <c r="D3174" s="588" t="s">
        <v>3048</v>
      </c>
      <c r="E3174" s="32" t="s">
        <v>2912</v>
      </c>
      <c r="F3174" s="588" t="s">
        <v>3076</v>
      </c>
      <c r="G3174" s="32" t="s">
        <v>16</v>
      </c>
      <c r="H3174" s="599">
        <v>30</v>
      </c>
      <c r="I3174" s="38">
        <v>393</v>
      </c>
      <c r="J3174" s="38">
        <f t="shared" si="409"/>
        <v>11790</v>
      </c>
      <c r="K3174" s="38">
        <v>180</v>
      </c>
      <c r="L3174" s="38">
        <f t="shared" si="410"/>
        <v>5400</v>
      </c>
      <c r="M3174" s="38">
        <f t="shared" si="411"/>
        <v>573</v>
      </c>
      <c r="N3174" s="38">
        <f t="shared" si="412"/>
        <v>17190</v>
      </c>
      <c r="O3174" s="206"/>
      <c r="P3174" s="531"/>
      <c r="Q3174" s="566"/>
      <c r="R3174" s="862"/>
      <c r="S3174" s="862"/>
    </row>
    <row r="3175" spans="1:26" ht="41.4" hidden="1" outlineLevel="1">
      <c r="A3175" s="30" t="s">
        <v>5486</v>
      </c>
      <c r="B3175" s="31" t="s">
        <v>2527</v>
      </c>
      <c r="C3175" s="594" t="s">
        <v>2968</v>
      </c>
      <c r="D3175" s="588" t="s">
        <v>2969</v>
      </c>
      <c r="E3175" s="32" t="s">
        <v>2912</v>
      </c>
      <c r="F3175" s="588" t="s">
        <v>2970</v>
      </c>
      <c r="G3175" s="32" t="s">
        <v>16</v>
      </c>
      <c r="H3175" s="599">
        <v>15</v>
      </c>
      <c r="I3175" s="38">
        <v>231.8</v>
      </c>
      <c r="J3175" s="38">
        <f t="shared" si="409"/>
        <v>3477</v>
      </c>
      <c r="K3175" s="38">
        <v>150</v>
      </c>
      <c r="L3175" s="38">
        <f t="shared" si="410"/>
        <v>2250</v>
      </c>
      <c r="M3175" s="38">
        <f t="shared" si="411"/>
        <v>381.8</v>
      </c>
      <c r="N3175" s="38">
        <f t="shared" si="412"/>
        <v>5727</v>
      </c>
      <c r="O3175" s="206"/>
      <c r="P3175" s="531"/>
      <c r="Q3175" s="566"/>
      <c r="R3175" s="862"/>
      <c r="S3175" s="862"/>
    </row>
    <row r="3176" spans="1:26" hidden="1" outlineLevel="1">
      <c r="A3176" s="30" t="s">
        <v>5487</v>
      </c>
      <c r="B3176" s="31" t="s">
        <v>2527</v>
      </c>
      <c r="C3176" s="594" t="s">
        <v>3049</v>
      </c>
      <c r="D3176" s="588" t="s">
        <v>3050</v>
      </c>
      <c r="E3176" s="32" t="s">
        <v>2912</v>
      </c>
      <c r="F3176" s="588" t="s">
        <v>3076</v>
      </c>
      <c r="G3176" s="32" t="s">
        <v>16</v>
      </c>
      <c r="H3176" s="599">
        <v>6</v>
      </c>
      <c r="I3176" s="38">
        <v>600</v>
      </c>
      <c r="J3176" s="38">
        <f t="shared" si="409"/>
        <v>3600</v>
      </c>
      <c r="K3176" s="38">
        <v>200</v>
      </c>
      <c r="L3176" s="38">
        <f t="shared" si="410"/>
        <v>1200</v>
      </c>
      <c r="M3176" s="38">
        <f t="shared" si="411"/>
        <v>800</v>
      </c>
      <c r="N3176" s="38">
        <f t="shared" si="412"/>
        <v>4800</v>
      </c>
      <c r="O3176" s="206"/>
      <c r="P3176" s="531"/>
      <c r="Q3176" s="566"/>
      <c r="R3176" s="862"/>
      <c r="S3176" s="862"/>
    </row>
    <row r="3177" spans="1:26" ht="41.4" hidden="1" outlineLevel="1">
      <c r="A3177" s="30" t="s">
        <v>5488</v>
      </c>
      <c r="B3177" s="31" t="s">
        <v>2527</v>
      </c>
      <c r="C3177" s="594" t="s">
        <v>3051</v>
      </c>
      <c r="D3177" s="588" t="s">
        <v>3052</v>
      </c>
      <c r="E3177" s="32" t="s">
        <v>2912</v>
      </c>
      <c r="F3177" s="588" t="s">
        <v>3053</v>
      </c>
      <c r="G3177" s="32" t="s">
        <v>16</v>
      </c>
      <c r="H3177" s="599">
        <v>6</v>
      </c>
      <c r="I3177" s="38">
        <v>300</v>
      </c>
      <c r="J3177" s="38">
        <f t="shared" si="409"/>
        <v>1800</v>
      </c>
      <c r="K3177" s="38">
        <v>120</v>
      </c>
      <c r="L3177" s="38">
        <f t="shared" si="410"/>
        <v>720</v>
      </c>
      <c r="M3177" s="38">
        <f t="shared" si="411"/>
        <v>420</v>
      </c>
      <c r="N3177" s="38">
        <f t="shared" si="412"/>
        <v>2520</v>
      </c>
      <c r="O3177" s="206"/>
      <c r="P3177" s="531"/>
      <c r="Q3177" s="566"/>
      <c r="R3177" s="862"/>
      <c r="S3177" s="862"/>
    </row>
    <row r="3178" spans="1:26" ht="41.4" hidden="1" outlineLevel="1">
      <c r="A3178" s="30" t="s">
        <v>5489</v>
      </c>
      <c r="B3178" s="31" t="s">
        <v>2527</v>
      </c>
      <c r="C3178" s="594" t="s">
        <v>3054</v>
      </c>
      <c r="D3178" s="588" t="s">
        <v>3052</v>
      </c>
      <c r="E3178" s="32" t="s">
        <v>2912</v>
      </c>
      <c r="F3178" s="588" t="s">
        <v>3053</v>
      </c>
      <c r="G3178" s="32" t="s">
        <v>16</v>
      </c>
      <c r="H3178" s="599">
        <v>6</v>
      </c>
      <c r="I3178" s="38">
        <v>300</v>
      </c>
      <c r="J3178" s="38">
        <f t="shared" si="409"/>
        <v>1800</v>
      </c>
      <c r="K3178" s="38">
        <v>120</v>
      </c>
      <c r="L3178" s="38">
        <f t="shared" si="410"/>
        <v>720</v>
      </c>
      <c r="M3178" s="38">
        <f t="shared" si="411"/>
        <v>420</v>
      </c>
      <c r="N3178" s="38">
        <f t="shared" si="412"/>
        <v>2520</v>
      </c>
      <c r="O3178" s="206"/>
      <c r="P3178" s="531"/>
      <c r="Q3178" s="566"/>
      <c r="R3178" s="862"/>
      <c r="S3178" s="862"/>
    </row>
    <row r="3179" spans="1:26" s="119" customFormat="1" ht="41.4" hidden="1" outlineLevel="1">
      <c r="A3179" s="30" t="s">
        <v>5490</v>
      </c>
      <c r="B3179" s="31" t="s">
        <v>2527</v>
      </c>
      <c r="C3179" s="594" t="s">
        <v>3055</v>
      </c>
      <c r="D3179" s="588" t="s">
        <v>3056</v>
      </c>
      <c r="E3179" s="32" t="s">
        <v>2912</v>
      </c>
      <c r="F3179" s="588" t="s">
        <v>3053</v>
      </c>
      <c r="G3179" s="32" t="s">
        <v>16</v>
      </c>
      <c r="H3179" s="599">
        <v>6</v>
      </c>
      <c r="I3179" s="38">
        <v>778.4</v>
      </c>
      <c r="J3179" s="38">
        <f t="shared" si="409"/>
        <v>4670.3999999999996</v>
      </c>
      <c r="K3179" s="38">
        <v>120</v>
      </c>
      <c r="L3179" s="38">
        <f t="shared" si="410"/>
        <v>720</v>
      </c>
      <c r="M3179" s="38">
        <f t="shared" si="411"/>
        <v>898.4</v>
      </c>
      <c r="N3179" s="38">
        <f t="shared" si="412"/>
        <v>5390.4</v>
      </c>
      <c r="O3179" s="208"/>
      <c r="P3179" s="531"/>
      <c r="Q3179" s="566"/>
      <c r="R3179" s="862"/>
      <c r="S3179" s="862"/>
      <c r="T3179" s="5"/>
      <c r="U3179" s="5"/>
      <c r="V3179" s="5"/>
      <c r="W3179" s="5"/>
      <c r="X3179" s="5"/>
      <c r="Y3179" s="5"/>
      <c r="Z3179" s="5"/>
    </row>
    <row r="3180" spans="1:26" ht="41.4" hidden="1" outlineLevel="1">
      <c r="A3180" s="30" t="s">
        <v>5491</v>
      </c>
      <c r="B3180" s="31" t="s">
        <v>2527</v>
      </c>
      <c r="C3180" s="594" t="s">
        <v>3057</v>
      </c>
      <c r="D3180" s="588" t="s">
        <v>3058</v>
      </c>
      <c r="E3180" s="32" t="s">
        <v>2912</v>
      </c>
      <c r="F3180" s="588" t="s">
        <v>3059</v>
      </c>
      <c r="G3180" s="32" t="s">
        <v>16</v>
      </c>
      <c r="H3180" s="599">
        <v>9</v>
      </c>
      <c r="I3180" s="38">
        <v>146</v>
      </c>
      <c r="J3180" s="38">
        <f t="shared" si="409"/>
        <v>1314</v>
      </c>
      <c r="K3180" s="38">
        <v>100</v>
      </c>
      <c r="L3180" s="38">
        <f t="shared" si="410"/>
        <v>900</v>
      </c>
      <c r="M3180" s="38">
        <f t="shared" si="411"/>
        <v>246</v>
      </c>
      <c r="N3180" s="38">
        <f t="shared" si="412"/>
        <v>2214</v>
      </c>
      <c r="O3180" s="206"/>
      <c r="P3180" s="531"/>
      <c r="Q3180" s="566"/>
      <c r="R3180" s="862"/>
      <c r="S3180" s="862"/>
    </row>
    <row r="3181" spans="1:26" ht="41.4" hidden="1" outlineLevel="1">
      <c r="A3181" s="30" t="s">
        <v>5492</v>
      </c>
      <c r="B3181" s="31" t="s">
        <v>2527</v>
      </c>
      <c r="C3181" s="594" t="s">
        <v>3060</v>
      </c>
      <c r="D3181" s="588" t="s">
        <v>3061</v>
      </c>
      <c r="E3181" s="32" t="s">
        <v>2912</v>
      </c>
      <c r="F3181" s="588" t="s">
        <v>3062</v>
      </c>
      <c r="G3181" s="32" t="s">
        <v>16</v>
      </c>
      <c r="H3181" s="599">
        <v>5</v>
      </c>
      <c r="I3181" s="38">
        <v>16456</v>
      </c>
      <c r="J3181" s="38">
        <f t="shared" si="409"/>
        <v>82280</v>
      </c>
      <c r="K3181" s="38">
        <v>2460</v>
      </c>
      <c r="L3181" s="38">
        <f t="shared" si="410"/>
        <v>12300</v>
      </c>
      <c r="M3181" s="38">
        <f t="shared" si="411"/>
        <v>18916</v>
      </c>
      <c r="N3181" s="38">
        <f t="shared" si="412"/>
        <v>94580</v>
      </c>
      <c r="O3181" s="206"/>
      <c r="P3181" s="531"/>
      <c r="Q3181" s="566"/>
      <c r="R3181" s="862"/>
      <c r="S3181" s="862"/>
    </row>
    <row r="3182" spans="1:26" ht="41.4" hidden="1" outlineLevel="1">
      <c r="A3182" s="30" t="s">
        <v>5493</v>
      </c>
      <c r="B3182" s="31" t="s">
        <v>2527</v>
      </c>
      <c r="C3182" s="594" t="s">
        <v>3063</v>
      </c>
      <c r="D3182" s="588" t="s">
        <v>3064</v>
      </c>
      <c r="E3182" s="32" t="s">
        <v>2912</v>
      </c>
      <c r="F3182" s="588" t="s">
        <v>3062</v>
      </c>
      <c r="G3182" s="32" t="s">
        <v>16</v>
      </c>
      <c r="H3182" s="599">
        <v>6</v>
      </c>
      <c r="I3182" s="38">
        <v>2660</v>
      </c>
      <c r="J3182" s="38">
        <f t="shared" si="409"/>
        <v>15960</v>
      </c>
      <c r="K3182" s="38">
        <v>400</v>
      </c>
      <c r="L3182" s="38">
        <f t="shared" si="410"/>
        <v>2400</v>
      </c>
      <c r="M3182" s="38">
        <f t="shared" si="411"/>
        <v>3060</v>
      </c>
      <c r="N3182" s="38">
        <f t="shared" si="412"/>
        <v>18360</v>
      </c>
      <c r="O3182" s="206"/>
      <c r="P3182" s="531"/>
      <c r="Q3182" s="566"/>
      <c r="R3182" s="862"/>
      <c r="S3182" s="862"/>
    </row>
    <row r="3183" spans="1:26" hidden="1" outlineLevel="1">
      <c r="A3183" s="30" t="s">
        <v>5494</v>
      </c>
      <c r="B3183" s="31" t="s">
        <v>2527</v>
      </c>
      <c r="C3183" s="594" t="s">
        <v>3065</v>
      </c>
      <c r="D3183" s="588" t="s">
        <v>3066</v>
      </c>
      <c r="E3183" s="32" t="s">
        <v>2912</v>
      </c>
      <c r="F3183" s="588" t="s">
        <v>3076</v>
      </c>
      <c r="G3183" s="32" t="s">
        <v>16</v>
      </c>
      <c r="H3183" s="599">
        <v>6</v>
      </c>
      <c r="I3183" s="38">
        <v>444</v>
      </c>
      <c r="J3183" s="38">
        <f t="shared" si="409"/>
        <v>2664</v>
      </c>
      <c r="K3183" s="38">
        <v>150</v>
      </c>
      <c r="L3183" s="38">
        <f t="shared" si="410"/>
        <v>900</v>
      </c>
      <c r="M3183" s="38">
        <f t="shared" si="411"/>
        <v>594</v>
      </c>
      <c r="N3183" s="38">
        <f t="shared" si="412"/>
        <v>3564</v>
      </c>
      <c r="O3183" s="206"/>
      <c r="P3183" s="531"/>
      <c r="Q3183" s="566"/>
      <c r="R3183" s="862"/>
      <c r="S3183" s="862"/>
    </row>
    <row r="3184" spans="1:26" ht="27.6" hidden="1" outlineLevel="1">
      <c r="A3184" s="30" t="s">
        <v>5495</v>
      </c>
      <c r="B3184" s="31" t="s">
        <v>2527</v>
      </c>
      <c r="C3184" s="594" t="s">
        <v>2949</v>
      </c>
      <c r="D3184" s="588" t="s">
        <v>2950</v>
      </c>
      <c r="E3184" s="32" t="s">
        <v>2912</v>
      </c>
      <c r="F3184" s="588" t="s">
        <v>3076</v>
      </c>
      <c r="G3184" s="32" t="s">
        <v>16</v>
      </c>
      <c r="H3184" s="599">
        <v>3</v>
      </c>
      <c r="I3184" s="38">
        <v>19567.2</v>
      </c>
      <c r="J3184" s="38">
        <f t="shared" si="409"/>
        <v>58701.600000000006</v>
      </c>
      <c r="K3184" s="38">
        <v>2935</v>
      </c>
      <c r="L3184" s="38">
        <f t="shared" si="410"/>
        <v>8805</v>
      </c>
      <c r="M3184" s="38">
        <f t="shared" si="411"/>
        <v>22502.2</v>
      </c>
      <c r="N3184" s="38">
        <f t="shared" si="412"/>
        <v>67506.600000000006</v>
      </c>
      <c r="O3184" s="206"/>
      <c r="P3184" s="531"/>
      <c r="Q3184" s="566"/>
      <c r="R3184" s="862"/>
      <c r="S3184" s="862"/>
    </row>
    <row r="3185" spans="1:26" hidden="1" outlineLevel="1">
      <c r="A3185" s="30" t="s">
        <v>5496</v>
      </c>
      <c r="B3185" s="31" t="s">
        <v>2527</v>
      </c>
      <c r="C3185" s="616" t="s">
        <v>2952</v>
      </c>
      <c r="D3185" s="617" t="s">
        <v>2953</v>
      </c>
      <c r="E3185" s="32" t="s">
        <v>2912</v>
      </c>
      <c r="F3185" s="617" t="s">
        <v>854</v>
      </c>
      <c r="G3185" s="43" t="s">
        <v>16</v>
      </c>
      <c r="H3185" s="600">
        <v>6</v>
      </c>
      <c r="I3185" s="39">
        <v>3432</v>
      </c>
      <c r="J3185" s="39">
        <f t="shared" si="409"/>
        <v>20592</v>
      </c>
      <c r="K3185" s="39">
        <v>515</v>
      </c>
      <c r="L3185" s="39">
        <f t="shared" si="410"/>
        <v>3090</v>
      </c>
      <c r="M3185" s="39">
        <f t="shared" si="411"/>
        <v>3947</v>
      </c>
      <c r="N3185" s="39">
        <f t="shared" si="412"/>
        <v>23682</v>
      </c>
      <c r="O3185" s="206"/>
      <c r="P3185" s="531"/>
      <c r="Q3185" s="566"/>
      <c r="R3185" s="862"/>
      <c r="S3185" s="862"/>
    </row>
    <row r="3186" spans="1:26" s="119" customFormat="1" hidden="1" outlineLevel="1">
      <c r="A3186" s="53" t="s">
        <v>2615</v>
      </c>
      <c r="B3186" s="590" t="s">
        <v>2527</v>
      </c>
      <c r="C3186" s="200" t="s">
        <v>3067</v>
      </c>
      <c r="D3186" s="626"/>
      <c r="E3186" s="626"/>
      <c r="F3186" s="626"/>
      <c r="G3186" s="391"/>
      <c r="H3186" s="603"/>
      <c r="I3186" s="61"/>
      <c r="J3186" s="228"/>
      <c r="K3186" s="61"/>
      <c r="L3186" s="61"/>
      <c r="M3186" s="61"/>
      <c r="N3186" s="62"/>
      <c r="O3186" s="208"/>
      <c r="P3186" s="531"/>
      <c r="Q3186" s="566"/>
      <c r="R3186" s="862"/>
      <c r="S3186" s="862"/>
      <c r="T3186" s="5"/>
      <c r="U3186" s="5"/>
      <c r="V3186" s="5"/>
      <c r="W3186" s="5"/>
      <c r="X3186" s="5"/>
      <c r="Y3186" s="5"/>
      <c r="Z3186" s="5"/>
    </row>
    <row r="3187" spans="1:26" hidden="1" outlineLevel="1">
      <c r="A3187" s="605"/>
      <c r="B3187" s="606" t="s">
        <v>2527</v>
      </c>
      <c r="C3187" s="201" t="s">
        <v>3014</v>
      </c>
      <c r="D3187" s="623"/>
      <c r="E3187" s="623"/>
      <c r="F3187" s="623"/>
      <c r="G3187" s="624"/>
      <c r="H3187" s="625"/>
      <c r="I3187" s="235"/>
      <c r="J3187" s="236"/>
      <c r="K3187" s="235"/>
      <c r="L3187" s="235"/>
      <c r="M3187" s="235"/>
      <c r="N3187" s="237"/>
      <c r="O3187" s="206"/>
      <c r="P3187" s="531"/>
      <c r="Q3187" s="566"/>
      <c r="R3187" s="862"/>
      <c r="S3187" s="862"/>
    </row>
    <row r="3188" spans="1:26" hidden="1" outlineLevel="1">
      <c r="A3188" s="30" t="s">
        <v>5315</v>
      </c>
      <c r="B3188" s="31" t="s">
        <v>2527</v>
      </c>
      <c r="C3188" s="203" t="s">
        <v>3015</v>
      </c>
      <c r="D3188" s="615" t="s">
        <v>3016</v>
      </c>
      <c r="E3188" s="615"/>
      <c r="F3188" s="615" t="s">
        <v>3017</v>
      </c>
      <c r="G3188" s="46" t="s">
        <v>30</v>
      </c>
      <c r="H3188" s="455">
        <v>550</v>
      </c>
      <c r="I3188" s="57">
        <v>34.200000000000003</v>
      </c>
      <c r="J3188" s="57">
        <f>H3188*I3188</f>
        <v>18810</v>
      </c>
      <c r="K3188" s="57">
        <v>24</v>
      </c>
      <c r="L3188" s="57">
        <f>H3188*K3188</f>
        <v>13200</v>
      </c>
      <c r="M3188" s="57">
        <f>I3188+K3188</f>
        <v>58.2</v>
      </c>
      <c r="N3188" s="57">
        <f>H3188*M3188</f>
        <v>32010</v>
      </c>
      <c r="O3188" s="206"/>
      <c r="P3188" s="531"/>
      <c r="Q3188" s="566"/>
      <c r="R3188" s="862"/>
      <c r="S3188" s="862"/>
    </row>
    <row r="3189" spans="1:26" hidden="1" outlineLevel="1">
      <c r="A3189" s="30" t="s">
        <v>5497</v>
      </c>
      <c r="B3189" s="31" t="s">
        <v>2527</v>
      </c>
      <c r="C3189" s="194" t="s">
        <v>3019</v>
      </c>
      <c r="D3189" s="588" t="s">
        <v>3068</v>
      </c>
      <c r="E3189" s="588"/>
      <c r="F3189" s="588" t="s">
        <v>3017</v>
      </c>
      <c r="G3189" s="32" t="s">
        <v>30</v>
      </c>
      <c r="H3189" s="387">
        <v>100</v>
      </c>
      <c r="I3189" s="38">
        <v>150</v>
      </c>
      <c r="J3189" s="38">
        <f>H3189*I3189</f>
        <v>15000</v>
      </c>
      <c r="K3189" s="38">
        <v>117</v>
      </c>
      <c r="L3189" s="38">
        <f>H3189*K3189</f>
        <v>11700</v>
      </c>
      <c r="M3189" s="38">
        <f>I3189+K3189</f>
        <v>267</v>
      </c>
      <c r="N3189" s="38">
        <f>H3189*M3189</f>
        <v>26700</v>
      </c>
      <c r="O3189" s="206"/>
      <c r="P3189" s="531"/>
      <c r="Q3189" s="566"/>
      <c r="R3189" s="862"/>
      <c r="S3189" s="862"/>
    </row>
    <row r="3190" spans="1:26" hidden="1" outlineLevel="1">
      <c r="A3190" s="30" t="s">
        <v>5498</v>
      </c>
      <c r="B3190" s="31" t="s">
        <v>2527</v>
      </c>
      <c r="C3190" s="199" t="s">
        <v>3021</v>
      </c>
      <c r="D3190" s="617" t="s">
        <v>3022</v>
      </c>
      <c r="E3190" s="617"/>
      <c r="F3190" s="617" t="s">
        <v>3017</v>
      </c>
      <c r="G3190" s="43" t="s">
        <v>30</v>
      </c>
      <c r="H3190" s="636">
        <v>500</v>
      </c>
      <c r="I3190" s="39">
        <v>200</v>
      </c>
      <c r="J3190" s="39">
        <f>H3190*I3190</f>
        <v>100000</v>
      </c>
      <c r="K3190" s="39">
        <v>142</v>
      </c>
      <c r="L3190" s="39">
        <f>H3190*K3190</f>
        <v>71000</v>
      </c>
      <c r="M3190" s="39">
        <f>I3190+K3190</f>
        <v>342</v>
      </c>
      <c r="N3190" s="39">
        <f>H3190*M3190</f>
        <v>171000</v>
      </c>
      <c r="O3190" s="206"/>
      <c r="P3190" s="531"/>
      <c r="Q3190" s="566"/>
      <c r="R3190" s="862"/>
      <c r="S3190" s="862"/>
    </row>
    <row r="3191" spans="1:26" hidden="1" outlineLevel="1">
      <c r="A3191" s="53" t="s">
        <v>5499</v>
      </c>
      <c r="B3191" s="590" t="s">
        <v>2527</v>
      </c>
      <c r="C3191" s="200" t="s">
        <v>37</v>
      </c>
      <c r="D3191" s="626"/>
      <c r="E3191" s="626"/>
      <c r="F3191" s="626"/>
      <c r="G3191" s="391"/>
      <c r="H3191" s="603"/>
      <c r="I3191" s="61"/>
      <c r="J3191" s="228"/>
      <c r="K3191" s="61"/>
      <c r="L3191" s="61"/>
      <c r="M3191" s="61"/>
      <c r="N3191" s="62"/>
      <c r="O3191" s="835"/>
      <c r="P3191" s="531"/>
      <c r="Q3191" s="566"/>
      <c r="R3191" s="862"/>
      <c r="S3191" s="862"/>
    </row>
    <row r="3192" spans="1:26" hidden="1" outlineLevel="1">
      <c r="A3192" s="605"/>
      <c r="B3192" s="606" t="s">
        <v>2527</v>
      </c>
      <c r="C3192" s="201" t="s">
        <v>3014</v>
      </c>
      <c r="D3192" s="623"/>
      <c r="E3192" s="623"/>
      <c r="F3192" s="623"/>
      <c r="G3192" s="624"/>
      <c r="H3192" s="625"/>
      <c r="I3192" s="235"/>
      <c r="J3192" s="236"/>
      <c r="K3192" s="235"/>
      <c r="L3192" s="235"/>
      <c r="M3192" s="235"/>
      <c r="N3192" s="237"/>
      <c r="O3192" s="835"/>
      <c r="P3192" s="531"/>
      <c r="Q3192" s="566"/>
      <c r="R3192" s="862"/>
      <c r="S3192" s="862"/>
    </row>
    <row r="3193" spans="1:26" s="122" customFormat="1" hidden="1" outlineLevel="1">
      <c r="A3193" s="30" t="s">
        <v>5500</v>
      </c>
      <c r="B3193" s="31" t="s">
        <v>2527</v>
      </c>
      <c r="C3193" s="203" t="s">
        <v>3024</v>
      </c>
      <c r="D3193" s="615"/>
      <c r="E3193" s="615" t="s">
        <v>3025</v>
      </c>
      <c r="F3193" s="615" t="s">
        <v>3026</v>
      </c>
      <c r="G3193" s="46" t="s">
        <v>30</v>
      </c>
      <c r="H3193" s="455">
        <v>110</v>
      </c>
      <c r="I3193" s="57">
        <v>36.6</v>
      </c>
      <c r="J3193" s="57">
        <f>H3193*I3193</f>
        <v>4026</v>
      </c>
      <c r="K3193" s="57">
        <v>25</v>
      </c>
      <c r="L3193" s="57">
        <f>H3193*K3193</f>
        <v>2750</v>
      </c>
      <c r="M3193" s="57">
        <f>I3193+K3193</f>
        <v>61.6</v>
      </c>
      <c r="N3193" s="57">
        <f>H3193*M3193</f>
        <v>6776</v>
      </c>
      <c r="O3193" s="837"/>
      <c r="P3193" s="535"/>
      <c r="Q3193" s="570"/>
      <c r="R3193" s="862"/>
      <c r="S3193" s="862"/>
    </row>
    <row r="3194" spans="1:26" hidden="1" outlineLevel="1">
      <c r="A3194" s="30" t="s">
        <v>5501</v>
      </c>
      <c r="B3194" s="31" t="s">
        <v>2527</v>
      </c>
      <c r="C3194" s="194" t="s">
        <v>3027</v>
      </c>
      <c r="D3194" s="588" t="s">
        <v>3028</v>
      </c>
      <c r="E3194" s="588" t="s">
        <v>3029</v>
      </c>
      <c r="F3194" s="588" t="s">
        <v>3026</v>
      </c>
      <c r="G3194" s="32" t="s">
        <v>16</v>
      </c>
      <c r="H3194" s="387">
        <v>50</v>
      </c>
      <c r="I3194" s="38">
        <v>1242</v>
      </c>
      <c r="J3194" s="38">
        <f>H3194*I3194</f>
        <v>62100</v>
      </c>
      <c r="K3194" s="38">
        <v>250</v>
      </c>
      <c r="L3194" s="38">
        <f>H3194*K3194</f>
        <v>12500</v>
      </c>
      <c r="M3194" s="38">
        <f>I3194+K3194</f>
        <v>1492</v>
      </c>
      <c r="N3194" s="38">
        <f>H3194*M3194</f>
        <v>74600</v>
      </c>
      <c r="O3194" s="835"/>
      <c r="P3194" s="531"/>
      <c r="Q3194" s="566"/>
      <c r="R3194" s="862"/>
      <c r="S3194" s="862"/>
    </row>
    <row r="3195" spans="1:26" hidden="1" outlineLevel="1">
      <c r="A3195" s="30" t="s">
        <v>5502</v>
      </c>
      <c r="B3195" s="31" t="s">
        <v>2527</v>
      </c>
      <c r="C3195" s="194" t="s">
        <v>3033</v>
      </c>
      <c r="D3195" s="588"/>
      <c r="E3195" s="588">
        <v>43716</v>
      </c>
      <c r="F3195" s="588" t="s">
        <v>3026</v>
      </c>
      <c r="G3195" s="32" t="s">
        <v>16</v>
      </c>
      <c r="H3195" s="387">
        <v>2300</v>
      </c>
      <c r="I3195" s="38">
        <v>5</v>
      </c>
      <c r="J3195" s="38">
        <f>H3195*I3195</f>
        <v>11500</v>
      </c>
      <c r="K3195" s="38"/>
      <c r="L3195" s="38">
        <f>H3195*K3195</f>
        <v>0</v>
      </c>
      <c r="M3195" s="38">
        <f>I3195+K3195</f>
        <v>5</v>
      </c>
      <c r="N3195" s="38">
        <f>H3195*M3195</f>
        <v>11500</v>
      </c>
      <c r="O3195" s="835"/>
      <c r="P3195" s="531"/>
      <c r="Q3195" s="566"/>
      <c r="R3195" s="862"/>
      <c r="S3195" s="862"/>
    </row>
    <row r="3196" spans="1:26" hidden="1" outlineLevel="1">
      <c r="A3196" s="30" t="s">
        <v>5503</v>
      </c>
      <c r="B3196" s="31" t="s">
        <v>2527</v>
      </c>
      <c r="C3196" s="194" t="s">
        <v>3034</v>
      </c>
      <c r="D3196" s="588"/>
      <c r="E3196" s="588">
        <v>47204</v>
      </c>
      <c r="F3196" s="588" t="s">
        <v>3026</v>
      </c>
      <c r="G3196" s="32" t="s">
        <v>16</v>
      </c>
      <c r="H3196" s="387">
        <v>2300</v>
      </c>
      <c r="I3196" s="38">
        <v>11.2</v>
      </c>
      <c r="J3196" s="38">
        <f>H3196*I3196</f>
        <v>25760</v>
      </c>
      <c r="K3196" s="38"/>
      <c r="L3196" s="38">
        <f>H3196*K3196</f>
        <v>0</v>
      </c>
      <c r="M3196" s="38">
        <f>I3196+K3196</f>
        <v>11.2</v>
      </c>
      <c r="N3196" s="38">
        <f>H3196*M3196</f>
        <v>25760</v>
      </c>
      <c r="O3196" s="835"/>
      <c r="P3196" s="531"/>
      <c r="Q3196" s="566"/>
      <c r="R3196" s="862"/>
      <c r="S3196" s="862"/>
    </row>
    <row r="3197" spans="1:26" hidden="1" outlineLevel="1">
      <c r="A3197" s="30" t="s">
        <v>5504</v>
      </c>
      <c r="B3197" s="31" t="s">
        <v>2527</v>
      </c>
      <c r="C3197" s="194" t="s">
        <v>3035</v>
      </c>
      <c r="D3197" s="588"/>
      <c r="E3197" s="588">
        <v>47403</v>
      </c>
      <c r="F3197" s="588" t="s">
        <v>3026</v>
      </c>
      <c r="G3197" s="32" t="s">
        <v>16</v>
      </c>
      <c r="H3197" s="387">
        <v>2300</v>
      </c>
      <c r="I3197" s="38">
        <v>5</v>
      </c>
      <c r="J3197" s="38">
        <f>H3197*I3197</f>
        <v>11500</v>
      </c>
      <c r="K3197" s="38"/>
      <c r="L3197" s="38">
        <f>H3197*K3197</f>
        <v>0</v>
      </c>
      <c r="M3197" s="38">
        <f>I3197+K3197</f>
        <v>5</v>
      </c>
      <c r="N3197" s="38">
        <f>H3197*M3197</f>
        <v>11500</v>
      </c>
      <c r="O3197" s="835"/>
      <c r="P3197" s="531"/>
      <c r="Q3197" s="566"/>
      <c r="R3197" s="862"/>
      <c r="S3197" s="862"/>
    </row>
    <row r="3198" spans="1:26" hidden="1" outlineLevel="1">
      <c r="A3198" s="53" t="s">
        <v>5505</v>
      </c>
      <c r="B3198" s="590" t="s">
        <v>2527</v>
      </c>
      <c r="C3198" s="200" t="s">
        <v>3012</v>
      </c>
      <c r="D3198" s="626"/>
      <c r="E3198" s="626"/>
      <c r="F3198" s="626"/>
      <c r="G3198" s="391"/>
      <c r="H3198" s="603"/>
      <c r="I3198" s="61"/>
      <c r="J3198" s="61"/>
      <c r="K3198" s="61"/>
      <c r="L3198" s="61"/>
      <c r="M3198" s="61"/>
      <c r="N3198" s="62"/>
      <c r="O3198" s="835"/>
      <c r="P3198" s="531"/>
      <c r="Q3198" s="566"/>
      <c r="R3198" s="862"/>
      <c r="S3198" s="862"/>
    </row>
    <row r="3199" spans="1:26" hidden="1" outlineLevel="1">
      <c r="A3199" s="30" t="s">
        <v>5506</v>
      </c>
      <c r="B3199" s="31" t="s">
        <v>2527</v>
      </c>
      <c r="C3199" s="203" t="s">
        <v>3047</v>
      </c>
      <c r="D3199" s="615" t="s">
        <v>3048</v>
      </c>
      <c r="E3199" s="615"/>
      <c r="F3199" s="615" t="s">
        <v>3076</v>
      </c>
      <c r="G3199" s="46" t="s">
        <v>16</v>
      </c>
      <c r="H3199" s="598">
        <v>3</v>
      </c>
      <c r="I3199" s="57">
        <v>393</v>
      </c>
      <c r="J3199" s="57">
        <f>H3199*I3199</f>
        <v>1179</v>
      </c>
      <c r="K3199" s="57">
        <v>180</v>
      </c>
      <c r="L3199" s="57">
        <f>H3199*K3199</f>
        <v>540</v>
      </c>
      <c r="M3199" s="57">
        <f>I3199+K3199</f>
        <v>573</v>
      </c>
      <c r="N3199" s="57">
        <f>H3199*M3199</f>
        <v>1719</v>
      </c>
      <c r="O3199" s="835"/>
      <c r="P3199" s="531"/>
      <c r="Q3199" s="566"/>
      <c r="R3199" s="862"/>
      <c r="S3199" s="862"/>
    </row>
    <row r="3200" spans="1:26" ht="41.4" hidden="1" outlineLevel="1">
      <c r="A3200" s="30" t="s">
        <v>5507</v>
      </c>
      <c r="B3200" s="31" t="s">
        <v>2527</v>
      </c>
      <c r="C3200" s="194" t="s">
        <v>2968</v>
      </c>
      <c r="D3200" s="588" t="s">
        <v>2969</v>
      </c>
      <c r="E3200" s="588"/>
      <c r="F3200" s="588" t="s">
        <v>2970</v>
      </c>
      <c r="G3200" s="32" t="s">
        <v>16</v>
      </c>
      <c r="H3200" s="599">
        <v>1</v>
      </c>
      <c r="I3200" s="38">
        <v>231.8</v>
      </c>
      <c r="J3200" s="38">
        <f>H3200*I3200</f>
        <v>231.8</v>
      </c>
      <c r="K3200" s="38">
        <v>150</v>
      </c>
      <c r="L3200" s="38">
        <f>H3200*K3200</f>
        <v>150</v>
      </c>
      <c r="M3200" s="38">
        <f>I3200+K3200</f>
        <v>381.8</v>
      </c>
      <c r="N3200" s="38">
        <f>H3200*M3200</f>
        <v>381.8</v>
      </c>
      <c r="O3200" s="835"/>
      <c r="P3200" s="531"/>
      <c r="Q3200" s="566"/>
      <c r="R3200" s="862"/>
      <c r="S3200" s="862"/>
    </row>
    <row r="3201" spans="1:19" hidden="1" outlineLevel="1">
      <c r="A3201" s="30" t="s">
        <v>5508</v>
      </c>
      <c r="B3201" s="31" t="s">
        <v>2527</v>
      </c>
      <c r="C3201" s="199" t="s">
        <v>3049</v>
      </c>
      <c r="D3201" s="617" t="s">
        <v>3050</v>
      </c>
      <c r="E3201" s="617"/>
      <c r="F3201" s="617" t="s">
        <v>3076</v>
      </c>
      <c r="G3201" s="43" t="s">
        <v>16</v>
      </c>
      <c r="H3201" s="600">
        <v>1</v>
      </c>
      <c r="I3201" s="39">
        <v>600</v>
      </c>
      <c r="J3201" s="39">
        <f>H3201*I3201</f>
        <v>600</v>
      </c>
      <c r="K3201" s="39">
        <v>200</v>
      </c>
      <c r="L3201" s="39">
        <f>H3201*K3201</f>
        <v>200</v>
      </c>
      <c r="M3201" s="39">
        <f>I3201+K3201</f>
        <v>800</v>
      </c>
      <c r="N3201" s="39">
        <f>H3201*M3201</f>
        <v>800</v>
      </c>
      <c r="O3201" s="835"/>
      <c r="P3201" s="531"/>
      <c r="Q3201" s="566"/>
      <c r="R3201" s="862"/>
      <c r="S3201" s="862"/>
    </row>
    <row r="3202" spans="1:19" hidden="1" outlineLevel="1">
      <c r="A3202" s="33" t="s">
        <v>5509</v>
      </c>
      <c r="B3202" s="619" t="s">
        <v>2527</v>
      </c>
      <c r="C3202" s="200" t="s">
        <v>3073</v>
      </c>
      <c r="D3202" s="620"/>
      <c r="E3202" s="620"/>
      <c r="F3202" s="620"/>
      <c r="G3202" s="621"/>
      <c r="H3202" s="622"/>
      <c r="I3202" s="232"/>
      <c r="J3202" s="233"/>
      <c r="K3202" s="232"/>
      <c r="L3202" s="232"/>
      <c r="M3202" s="232"/>
      <c r="N3202" s="61"/>
      <c r="O3202" s="835"/>
      <c r="P3202" s="531"/>
      <c r="Q3202" s="566"/>
      <c r="R3202" s="862"/>
      <c r="S3202" s="862"/>
    </row>
    <row r="3203" spans="1:19" hidden="1" outlineLevel="1">
      <c r="A3203" s="605" t="s">
        <v>5510</v>
      </c>
      <c r="B3203" s="606" t="s">
        <v>2527</v>
      </c>
      <c r="C3203" s="627" t="s">
        <v>40</v>
      </c>
      <c r="D3203" s="624"/>
      <c r="E3203" s="624"/>
      <c r="F3203" s="624"/>
      <c r="G3203" s="624"/>
      <c r="H3203" s="625"/>
      <c r="I3203" s="235"/>
      <c r="J3203" s="236"/>
      <c r="K3203" s="235"/>
      <c r="L3203" s="235"/>
      <c r="M3203" s="235"/>
      <c r="N3203" s="205"/>
      <c r="O3203" s="835"/>
      <c r="P3203" s="531"/>
      <c r="Q3203" s="566"/>
      <c r="R3203" s="862"/>
      <c r="S3203" s="862"/>
    </row>
    <row r="3204" spans="1:19" s="122" customFormat="1" hidden="1" outlineLevel="1">
      <c r="A3204" s="30" t="s">
        <v>5510</v>
      </c>
      <c r="B3204" s="31" t="s">
        <v>2527</v>
      </c>
      <c r="C3204" s="614" t="s">
        <v>2535</v>
      </c>
      <c r="D3204" s="46" t="s">
        <v>2961</v>
      </c>
      <c r="E3204" s="32" t="s">
        <v>2912</v>
      </c>
      <c r="F3204" s="46" t="s">
        <v>3076</v>
      </c>
      <c r="G3204" s="46" t="s">
        <v>16</v>
      </c>
      <c r="H3204" s="455">
        <v>42</v>
      </c>
      <c r="I3204" s="57">
        <v>3393</v>
      </c>
      <c r="J3204" s="57">
        <f t="shared" ref="J3204:J3211" si="413">H3204*I3204</f>
        <v>142506</v>
      </c>
      <c r="K3204" s="57">
        <v>509</v>
      </c>
      <c r="L3204" s="57">
        <f t="shared" ref="L3204:L3211" si="414">H3204*K3204</f>
        <v>21378</v>
      </c>
      <c r="M3204" s="57">
        <f t="shared" ref="M3204:M3211" si="415">I3204+K3204</f>
        <v>3902</v>
      </c>
      <c r="N3204" s="57">
        <f t="shared" ref="N3204:N3211" si="416">H3204*M3204</f>
        <v>163884</v>
      </c>
      <c r="O3204" s="837"/>
      <c r="P3204" s="535"/>
      <c r="Q3204" s="570"/>
      <c r="R3204" s="862"/>
      <c r="S3204" s="862"/>
    </row>
    <row r="3205" spans="1:19" hidden="1" outlineLevel="1">
      <c r="A3205" s="30" t="s">
        <v>5511</v>
      </c>
      <c r="B3205" s="31" t="s">
        <v>2527</v>
      </c>
      <c r="C3205" s="594" t="s">
        <v>2536</v>
      </c>
      <c r="D3205" s="32" t="s">
        <v>2963</v>
      </c>
      <c r="E3205" s="32" t="s">
        <v>2912</v>
      </c>
      <c r="F3205" s="32" t="s">
        <v>3076</v>
      </c>
      <c r="G3205" s="32" t="s">
        <v>16</v>
      </c>
      <c r="H3205" s="387">
        <v>4</v>
      </c>
      <c r="I3205" s="38">
        <v>2551</v>
      </c>
      <c r="J3205" s="38">
        <f t="shared" si="413"/>
        <v>10204</v>
      </c>
      <c r="K3205" s="38">
        <v>383</v>
      </c>
      <c r="L3205" s="38">
        <f t="shared" si="414"/>
        <v>1532</v>
      </c>
      <c r="M3205" s="38">
        <f t="shared" si="415"/>
        <v>2934</v>
      </c>
      <c r="N3205" s="38">
        <f t="shared" si="416"/>
        <v>11736</v>
      </c>
      <c r="O3205" s="206"/>
      <c r="P3205" s="531"/>
      <c r="Q3205" s="566"/>
      <c r="R3205" s="862"/>
      <c r="S3205" s="862"/>
    </row>
    <row r="3206" spans="1:19" hidden="1" outlineLevel="1">
      <c r="A3206" s="30" t="s">
        <v>5512</v>
      </c>
      <c r="B3206" s="31" t="s">
        <v>2527</v>
      </c>
      <c r="C3206" s="594" t="s">
        <v>2533</v>
      </c>
      <c r="D3206" s="32" t="s">
        <v>2944</v>
      </c>
      <c r="E3206" s="32" t="s">
        <v>2912</v>
      </c>
      <c r="F3206" s="32" t="s">
        <v>3076</v>
      </c>
      <c r="G3206" s="32" t="s">
        <v>16</v>
      </c>
      <c r="H3206" s="387">
        <v>23</v>
      </c>
      <c r="I3206" s="38">
        <v>8820</v>
      </c>
      <c r="J3206" s="38">
        <f t="shared" si="413"/>
        <v>202860</v>
      </c>
      <c r="K3206" s="38">
        <v>1323</v>
      </c>
      <c r="L3206" s="38">
        <f t="shared" si="414"/>
        <v>30429</v>
      </c>
      <c r="M3206" s="38">
        <f t="shared" si="415"/>
        <v>10143</v>
      </c>
      <c r="N3206" s="38">
        <f t="shared" si="416"/>
        <v>233289</v>
      </c>
      <c r="O3206" s="206"/>
      <c r="P3206" s="531"/>
      <c r="Q3206" s="566"/>
      <c r="R3206" s="862"/>
      <c r="S3206" s="862"/>
    </row>
    <row r="3207" spans="1:19" hidden="1" outlineLevel="1">
      <c r="A3207" s="30" t="s">
        <v>5513</v>
      </c>
      <c r="B3207" s="31" t="s">
        <v>2527</v>
      </c>
      <c r="C3207" s="594" t="s">
        <v>2946</v>
      </c>
      <c r="D3207" s="32" t="s">
        <v>2947</v>
      </c>
      <c r="E3207" s="32" t="s">
        <v>2912</v>
      </c>
      <c r="F3207" s="32" t="s">
        <v>854</v>
      </c>
      <c r="G3207" s="32" t="s">
        <v>16</v>
      </c>
      <c r="H3207" s="387">
        <v>46</v>
      </c>
      <c r="I3207" s="38">
        <v>8100</v>
      </c>
      <c r="J3207" s="38">
        <f t="shared" si="413"/>
        <v>372600</v>
      </c>
      <c r="K3207" s="38">
        <v>1216</v>
      </c>
      <c r="L3207" s="38">
        <f t="shared" si="414"/>
        <v>55936</v>
      </c>
      <c r="M3207" s="38">
        <f t="shared" si="415"/>
        <v>9316</v>
      </c>
      <c r="N3207" s="38">
        <f t="shared" si="416"/>
        <v>428536</v>
      </c>
      <c r="O3207" s="206"/>
      <c r="P3207" s="531"/>
      <c r="Q3207" s="566"/>
      <c r="R3207" s="862"/>
      <c r="S3207" s="862"/>
    </row>
    <row r="3208" spans="1:19" ht="41.4" hidden="1" outlineLevel="1">
      <c r="A3208" s="30" t="s">
        <v>5514</v>
      </c>
      <c r="B3208" s="31" t="s">
        <v>2527</v>
      </c>
      <c r="C3208" s="594" t="s">
        <v>3060</v>
      </c>
      <c r="D3208" s="32" t="s">
        <v>3061</v>
      </c>
      <c r="E3208" s="32" t="s">
        <v>2912</v>
      </c>
      <c r="F3208" s="32" t="s">
        <v>3062</v>
      </c>
      <c r="G3208" s="32" t="s">
        <v>16</v>
      </c>
      <c r="H3208" s="387">
        <v>11</v>
      </c>
      <c r="I3208" s="38">
        <v>16456</v>
      </c>
      <c r="J3208" s="38">
        <f t="shared" si="413"/>
        <v>181016</v>
      </c>
      <c r="K3208" s="38">
        <v>2460</v>
      </c>
      <c r="L3208" s="38">
        <f t="shared" si="414"/>
        <v>27060</v>
      </c>
      <c r="M3208" s="38">
        <f t="shared" si="415"/>
        <v>18916</v>
      </c>
      <c r="N3208" s="38">
        <f t="shared" si="416"/>
        <v>208076</v>
      </c>
      <c r="O3208" s="206"/>
      <c r="P3208" s="531"/>
      <c r="Q3208" s="566"/>
      <c r="R3208" s="862"/>
      <c r="S3208" s="862"/>
    </row>
    <row r="3209" spans="1:19" ht="41.4" hidden="1" outlineLevel="1">
      <c r="A3209" s="30" t="s">
        <v>5515</v>
      </c>
      <c r="B3209" s="31" t="s">
        <v>2527</v>
      </c>
      <c r="C3209" s="594" t="s">
        <v>3063</v>
      </c>
      <c r="D3209" s="32" t="s">
        <v>3064</v>
      </c>
      <c r="E3209" s="32" t="s">
        <v>2912</v>
      </c>
      <c r="F3209" s="32" t="s">
        <v>3062</v>
      </c>
      <c r="G3209" s="32" t="s">
        <v>16</v>
      </c>
      <c r="H3209" s="387">
        <v>15</v>
      </c>
      <c r="I3209" s="38">
        <v>2660</v>
      </c>
      <c r="J3209" s="38">
        <f t="shared" si="413"/>
        <v>39900</v>
      </c>
      <c r="K3209" s="38">
        <v>400</v>
      </c>
      <c r="L3209" s="38">
        <f t="shared" si="414"/>
        <v>6000</v>
      </c>
      <c r="M3209" s="38">
        <f t="shared" si="415"/>
        <v>3060</v>
      </c>
      <c r="N3209" s="38">
        <f t="shared" si="416"/>
        <v>45900</v>
      </c>
      <c r="O3209" s="206"/>
      <c r="P3209" s="531"/>
      <c r="Q3209" s="566"/>
      <c r="R3209" s="862"/>
      <c r="S3209" s="862"/>
    </row>
    <row r="3210" spans="1:19" ht="41.4" hidden="1" outlineLevel="1">
      <c r="A3210" s="30" t="s">
        <v>5516</v>
      </c>
      <c r="B3210" s="31" t="s">
        <v>2527</v>
      </c>
      <c r="C3210" s="594" t="s">
        <v>3074</v>
      </c>
      <c r="D3210" s="32" t="s">
        <v>3052</v>
      </c>
      <c r="E3210" s="32" t="s">
        <v>2912</v>
      </c>
      <c r="F3210" s="32" t="s">
        <v>3053</v>
      </c>
      <c r="G3210" s="32" t="s">
        <v>16</v>
      </c>
      <c r="H3210" s="387">
        <v>9</v>
      </c>
      <c r="I3210" s="38">
        <v>300</v>
      </c>
      <c r="J3210" s="38">
        <f t="shared" si="413"/>
        <v>2700</v>
      </c>
      <c r="K3210" s="38">
        <v>120</v>
      </c>
      <c r="L3210" s="38">
        <f t="shared" si="414"/>
        <v>1080</v>
      </c>
      <c r="M3210" s="38">
        <f t="shared" si="415"/>
        <v>420</v>
      </c>
      <c r="N3210" s="38">
        <f t="shared" si="416"/>
        <v>3780</v>
      </c>
      <c r="O3210" s="206"/>
      <c r="P3210" s="531"/>
      <c r="Q3210" s="566"/>
      <c r="R3210" s="862"/>
      <c r="S3210" s="862"/>
    </row>
    <row r="3211" spans="1:19" hidden="1" outlineLevel="1">
      <c r="A3211" s="30" t="s">
        <v>5517</v>
      </c>
      <c r="B3211" s="31" t="s">
        <v>2527</v>
      </c>
      <c r="C3211" s="594" t="s">
        <v>3075</v>
      </c>
      <c r="D3211" s="32" t="s">
        <v>2988</v>
      </c>
      <c r="E3211" s="32" t="s">
        <v>2912</v>
      </c>
      <c r="F3211" s="32" t="s">
        <v>3076</v>
      </c>
      <c r="G3211" s="32" t="s">
        <v>16</v>
      </c>
      <c r="H3211" s="387">
        <v>7</v>
      </c>
      <c r="I3211" s="38">
        <v>756.8</v>
      </c>
      <c r="J3211" s="38">
        <f t="shared" si="413"/>
        <v>5297.5999999999995</v>
      </c>
      <c r="K3211" s="38">
        <v>220</v>
      </c>
      <c r="L3211" s="38">
        <f t="shared" si="414"/>
        <v>1540</v>
      </c>
      <c r="M3211" s="38">
        <f t="shared" si="415"/>
        <v>976.8</v>
      </c>
      <c r="N3211" s="38">
        <f t="shared" si="416"/>
        <v>6837.5999999999995</v>
      </c>
      <c r="O3211" s="206"/>
      <c r="P3211" s="531"/>
      <c r="Q3211" s="566"/>
      <c r="R3211" s="862"/>
      <c r="S3211" s="862"/>
    </row>
    <row r="3212" spans="1:19" hidden="1" outlineLevel="1">
      <c r="A3212" s="53" t="s">
        <v>5518</v>
      </c>
      <c r="B3212" s="590"/>
      <c r="C3212" s="200" t="s">
        <v>2895</v>
      </c>
      <c r="D3212" s="626"/>
      <c r="E3212" s="626"/>
      <c r="F3212" s="626"/>
      <c r="G3212" s="391"/>
      <c r="H3212" s="603"/>
      <c r="I3212" s="61"/>
      <c r="J3212" s="228"/>
      <c r="K3212" s="61"/>
      <c r="L3212" s="61"/>
      <c r="M3212" s="61"/>
      <c r="N3212" s="61"/>
      <c r="O3212" s="206"/>
      <c r="P3212" s="531"/>
      <c r="Q3212" s="566"/>
      <c r="R3212" s="862"/>
      <c r="S3212" s="862"/>
    </row>
    <row r="3213" spans="1:19" hidden="1" outlineLevel="1">
      <c r="A3213" s="628"/>
      <c r="B3213" s="629"/>
      <c r="C3213" s="204" t="s">
        <v>3014</v>
      </c>
      <c r="D3213" s="630"/>
      <c r="E3213" s="630"/>
      <c r="F3213" s="630"/>
      <c r="G3213" s="631"/>
      <c r="H3213" s="632"/>
      <c r="I3213" s="205"/>
      <c r="J3213" s="238"/>
      <c r="K3213" s="205"/>
      <c r="L3213" s="205"/>
      <c r="M3213" s="205"/>
      <c r="N3213" s="205"/>
      <c r="O3213" s="206"/>
      <c r="P3213" s="531"/>
      <c r="Q3213" s="566"/>
      <c r="R3213" s="862"/>
      <c r="S3213" s="862"/>
    </row>
    <row r="3214" spans="1:19" ht="27.6" hidden="1" outlineLevel="1">
      <c r="A3214" s="30" t="s">
        <v>5519</v>
      </c>
      <c r="B3214" s="31" t="s">
        <v>2527</v>
      </c>
      <c r="C3214" s="614" t="s">
        <v>3015</v>
      </c>
      <c r="D3214" s="615" t="s">
        <v>3016</v>
      </c>
      <c r="E3214" s="32" t="s">
        <v>2912</v>
      </c>
      <c r="F3214" s="615" t="s">
        <v>3017</v>
      </c>
      <c r="G3214" s="46" t="s">
        <v>30</v>
      </c>
      <c r="H3214" s="455">
        <v>1450</v>
      </c>
      <c r="I3214" s="57">
        <v>34.200000000000003</v>
      </c>
      <c r="J3214" s="57">
        <f t="shared" ref="J3214:J3216" si="417">H3214*I3214</f>
        <v>49590.000000000007</v>
      </c>
      <c r="K3214" s="57">
        <v>24</v>
      </c>
      <c r="L3214" s="57">
        <f t="shared" ref="L3214:L3216" si="418">H3214*K3214</f>
        <v>34800</v>
      </c>
      <c r="M3214" s="57">
        <f t="shared" ref="M3214:M3216" si="419">I3214+K3214</f>
        <v>58.2</v>
      </c>
      <c r="N3214" s="57">
        <f t="shared" ref="N3214:N3216" si="420">H3214*M3214</f>
        <v>84390</v>
      </c>
      <c r="O3214" s="206"/>
      <c r="P3214" s="531"/>
      <c r="Q3214" s="566"/>
      <c r="R3214" s="862"/>
      <c r="S3214" s="862"/>
    </row>
    <row r="3215" spans="1:19" ht="27.6" hidden="1" outlineLevel="1">
      <c r="A3215" s="30" t="s">
        <v>5520</v>
      </c>
      <c r="B3215" s="31" t="s">
        <v>2527</v>
      </c>
      <c r="C3215" s="594" t="s">
        <v>3015</v>
      </c>
      <c r="D3215" s="588" t="s">
        <v>3018</v>
      </c>
      <c r="E3215" s="32" t="s">
        <v>2912</v>
      </c>
      <c r="F3215" s="588" t="s">
        <v>3017</v>
      </c>
      <c r="G3215" s="32" t="s">
        <v>30</v>
      </c>
      <c r="H3215" s="387">
        <v>200</v>
      </c>
      <c r="I3215" s="38">
        <v>66.94</v>
      </c>
      <c r="J3215" s="38">
        <f t="shared" si="417"/>
        <v>13388</v>
      </c>
      <c r="K3215" s="38">
        <v>47</v>
      </c>
      <c r="L3215" s="38">
        <f t="shared" si="418"/>
        <v>9400</v>
      </c>
      <c r="M3215" s="38">
        <f t="shared" si="419"/>
        <v>113.94</v>
      </c>
      <c r="N3215" s="38">
        <f t="shared" si="420"/>
        <v>22788</v>
      </c>
      <c r="O3215" s="206"/>
      <c r="P3215" s="531"/>
      <c r="Q3215" s="566"/>
      <c r="R3215" s="862"/>
      <c r="S3215" s="862"/>
    </row>
    <row r="3216" spans="1:19" hidden="1" outlineLevel="1">
      <c r="A3216" s="30" t="s">
        <v>5521</v>
      </c>
      <c r="B3216" s="31" t="s">
        <v>2527</v>
      </c>
      <c r="C3216" s="594" t="s">
        <v>3021</v>
      </c>
      <c r="D3216" s="588" t="s">
        <v>3022</v>
      </c>
      <c r="E3216" s="32" t="s">
        <v>2912</v>
      </c>
      <c r="F3216" s="588" t="s">
        <v>3017</v>
      </c>
      <c r="G3216" s="32" t="s">
        <v>30</v>
      </c>
      <c r="H3216" s="387">
        <v>2650</v>
      </c>
      <c r="I3216" s="38">
        <v>200</v>
      </c>
      <c r="J3216" s="38">
        <f t="shared" si="417"/>
        <v>530000</v>
      </c>
      <c r="K3216" s="38">
        <v>142</v>
      </c>
      <c r="L3216" s="38">
        <f t="shared" si="418"/>
        <v>376300</v>
      </c>
      <c r="M3216" s="38">
        <f t="shared" si="419"/>
        <v>342</v>
      </c>
      <c r="N3216" s="38">
        <f t="shared" si="420"/>
        <v>906300</v>
      </c>
      <c r="O3216" s="206"/>
      <c r="P3216" s="531"/>
      <c r="Q3216" s="566"/>
      <c r="R3216" s="862"/>
      <c r="S3216" s="862"/>
    </row>
    <row r="3217" spans="1:19" hidden="1" outlineLevel="1">
      <c r="A3217" s="53" t="s">
        <v>5522</v>
      </c>
      <c r="B3217" s="590" t="s">
        <v>2527</v>
      </c>
      <c r="C3217" s="200" t="s">
        <v>2892</v>
      </c>
      <c r="D3217" s="626"/>
      <c r="E3217" s="626"/>
      <c r="F3217" s="626"/>
      <c r="G3217" s="391"/>
      <c r="H3217" s="603"/>
      <c r="I3217" s="61"/>
      <c r="J3217" s="228"/>
      <c r="K3217" s="61"/>
      <c r="L3217" s="61"/>
      <c r="M3217" s="61"/>
      <c r="N3217" s="61"/>
      <c r="O3217" s="206"/>
      <c r="P3217" s="531"/>
      <c r="Q3217" s="566"/>
      <c r="R3217" s="862"/>
      <c r="S3217" s="862"/>
    </row>
    <row r="3218" spans="1:19" hidden="1" outlineLevel="1">
      <c r="A3218" s="628"/>
      <c r="B3218" s="629" t="s">
        <v>2527</v>
      </c>
      <c r="C3218" s="204" t="s">
        <v>3014</v>
      </c>
      <c r="D3218" s="630"/>
      <c r="E3218" s="630"/>
      <c r="F3218" s="630"/>
      <c r="G3218" s="631"/>
      <c r="H3218" s="632"/>
      <c r="I3218" s="205"/>
      <c r="J3218" s="238"/>
      <c r="K3218" s="205"/>
      <c r="L3218" s="205"/>
      <c r="M3218" s="205"/>
      <c r="N3218" s="205"/>
      <c r="O3218" s="206"/>
      <c r="P3218" s="531"/>
      <c r="Q3218" s="566"/>
      <c r="R3218" s="862"/>
      <c r="S3218" s="862"/>
    </row>
    <row r="3219" spans="1:19" hidden="1" outlineLevel="1">
      <c r="A3219" s="30" t="s">
        <v>5523</v>
      </c>
      <c r="B3219" s="31" t="s">
        <v>2527</v>
      </c>
      <c r="C3219" s="594" t="s">
        <v>3024</v>
      </c>
      <c r="D3219" s="588"/>
      <c r="E3219" s="588" t="s">
        <v>3025</v>
      </c>
      <c r="F3219" s="588" t="s">
        <v>3026</v>
      </c>
      <c r="G3219" s="32" t="s">
        <v>30</v>
      </c>
      <c r="H3219" s="599">
        <v>4300</v>
      </c>
      <c r="I3219" s="38">
        <v>36.6</v>
      </c>
      <c r="J3219" s="38">
        <f>H3219*I3219</f>
        <v>157380</v>
      </c>
      <c r="K3219" s="38">
        <v>25</v>
      </c>
      <c r="L3219" s="38">
        <f>H3219*K3219</f>
        <v>107500</v>
      </c>
      <c r="M3219" s="38">
        <f>I3219+K3219</f>
        <v>61.6</v>
      </c>
      <c r="N3219" s="38">
        <f>H3219*M3219</f>
        <v>264880</v>
      </c>
      <c r="O3219" s="206"/>
      <c r="P3219" s="531"/>
      <c r="Q3219" s="566"/>
      <c r="R3219" s="862"/>
      <c r="S3219" s="862"/>
    </row>
    <row r="3220" spans="1:19" hidden="1" outlineLevel="1">
      <c r="A3220" s="30" t="s">
        <v>5524</v>
      </c>
      <c r="B3220" s="31" t="s">
        <v>2527</v>
      </c>
      <c r="C3220" s="594" t="s">
        <v>3027</v>
      </c>
      <c r="D3220" s="588" t="s">
        <v>3028</v>
      </c>
      <c r="E3220" s="588" t="s">
        <v>3029</v>
      </c>
      <c r="F3220" s="588" t="s">
        <v>3026</v>
      </c>
      <c r="G3220" s="32" t="s">
        <v>16</v>
      </c>
      <c r="H3220" s="599">
        <v>155</v>
      </c>
      <c r="I3220" s="38">
        <v>1242</v>
      </c>
      <c r="J3220" s="38">
        <f>H3220*I3220</f>
        <v>192510</v>
      </c>
      <c r="K3220" s="38">
        <v>250</v>
      </c>
      <c r="L3220" s="38">
        <f>H3220*K3220</f>
        <v>38750</v>
      </c>
      <c r="M3220" s="38">
        <f>I3220+K3220</f>
        <v>1492</v>
      </c>
      <c r="N3220" s="38">
        <f>H3220*M3220</f>
        <v>231260</v>
      </c>
      <c r="O3220" s="206"/>
      <c r="P3220" s="531"/>
      <c r="Q3220" s="566"/>
      <c r="R3220" s="862"/>
      <c r="S3220" s="862"/>
    </row>
    <row r="3221" spans="1:19" hidden="1" outlineLevel="1">
      <c r="A3221" s="30" t="s">
        <v>5525</v>
      </c>
      <c r="B3221" s="31" t="s">
        <v>2527</v>
      </c>
      <c r="C3221" s="594" t="s">
        <v>3033</v>
      </c>
      <c r="D3221" s="588"/>
      <c r="E3221" s="588">
        <v>43716</v>
      </c>
      <c r="F3221" s="588" t="s">
        <v>3026</v>
      </c>
      <c r="G3221" s="32" t="s">
        <v>16</v>
      </c>
      <c r="H3221" s="599">
        <v>8600</v>
      </c>
      <c r="I3221" s="38">
        <v>5</v>
      </c>
      <c r="J3221" s="38">
        <f>H3221*I3221</f>
        <v>43000</v>
      </c>
      <c r="K3221" s="38"/>
      <c r="L3221" s="38">
        <f>H3221*K3221</f>
        <v>0</v>
      </c>
      <c r="M3221" s="38">
        <f>I3221+K3221</f>
        <v>5</v>
      </c>
      <c r="N3221" s="38">
        <f>H3221*M3221</f>
        <v>43000</v>
      </c>
      <c r="O3221" s="206"/>
      <c r="P3221" s="531"/>
      <c r="Q3221" s="566"/>
      <c r="R3221" s="862"/>
      <c r="S3221" s="862"/>
    </row>
    <row r="3222" spans="1:19" hidden="1" outlineLevel="1">
      <c r="A3222" s="30" t="s">
        <v>5526</v>
      </c>
      <c r="B3222" s="31" t="s">
        <v>2527</v>
      </c>
      <c r="C3222" s="594" t="s">
        <v>3034</v>
      </c>
      <c r="D3222" s="588"/>
      <c r="E3222" s="588">
        <v>47204</v>
      </c>
      <c r="F3222" s="588" t="s">
        <v>3026</v>
      </c>
      <c r="G3222" s="32" t="s">
        <v>16</v>
      </c>
      <c r="H3222" s="599">
        <v>8600</v>
      </c>
      <c r="I3222" s="38">
        <v>11.2</v>
      </c>
      <c r="J3222" s="38">
        <f>H3222*I3222</f>
        <v>96320</v>
      </c>
      <c r="K3222" s="38"/>
      <c r="L3222" s="38">
        <f>H3222*K3222</f>
        <v>0</v>
      </c>
      <c r="M3222" s="38">
        <f>I3222+K3222</f>
        <v>11.2</v>
      </c>
      <c r="N3222" s="38">
        <f>H3222*M3222</f>
        <v>96320</v>
      </c>
      <c r="O3222" s="206"/>
      <c r="P3222" s="531"/>
      <c r="Q3222" s="566"/>
      <c r="R3222" s="862"/>
      <c r="S3222" s="862"/>
    </row>
    <row r="3223" spans="1:19" hidden="1" outlineLevel="1">
      <c r="A3223" s="30" t="s">
        <v>5527</v>
      </c>
      <c r="B3223" s="31" t="s">
        <v>2527</v>
      </c>
      <c r="C3223" s="594" t="s">
        <v>3035</v>
      </c>
      <c r="D3223" s="588"/>
      <c r="E3223" s="588">
        <v>47403</v>
      </c>
      <c r="F3223" s="588" t="s">
        <v>3026</v>
      </c>
      <c r="G3223" s="32" t="s">
        <v>16</v>
      </c>
      <c r="H3223" s="599">
        <v>8600</v>
      </c>
      <c r="I3223" s="38">
        <v>5</v>
      </c>
      <c r="J3223" s="38">
        <f>H3223*I3223</f>
        <v>43000</v>
      </c>
      <c r="K3223" s="38"/>
      <c r="L3223" s="38">
        <f>H3223*K3223</f>
        <v>0</v>
      </c>
      <c r="M3223" s="39">
        <f>I3223+K3223</f>
        <v>5</v>
      </c>
      <c r="N3223" s="39">
        <f>H3223*M3223</f>
        <v>43000</v>
      </c>
      <c r="O3223" s="206"/>
      <c r="P3223" s="531"/>
      <c r="Q3223" s="566"/>
      <c r="R3223" s="862"/>
      <c r="S3223" s="862"/>
    </row>
    <row r="3224" spans="1:19" hidden="1" outlineLevel="1">
      <c r="A3224" s="33" t="s">
        <v>2615</v>
      </c>
      <c r="B3224" s="619" t="s">
        <v>2527</v>
      </c>
      <c r="C3224" s="200" t="s">
        <v>5846</v>
      </c>
      <c r="D3224" s="620"/>
      <c r="E3224" s="620"/>
      <c r="F3224" s="620"/>
      <c r="G3224" s="621"/>
      <c r="H3224" s="622"/>
      <c r="I3224" s="232"/>
      <c r="J3224" s="233"/>
      <c r="K3224" s="232"/>
      <c r="L3224" s="232"/>
      <c r="M3224" s="232"/>
      <c r="N3224" s="234"/>
      <c r="O3224" s="206"/>
      <c r="P3224" s="531"/>
      <c r="Q3224" s="566"/>
      <c r="R3224" s="862"/>
      <c r="S3224" s="862"/>
    </row>
    <row r="3225" spans="1:19" hidden="1" outlineLevel="1">
      <c r="A3225" s="605" t="s">
        <v>5315</v>
      </c>
      <c r="B3225" s="606" t="s">
        <v>2527</v>
      </c>
      <c r="C3225" s="201" t="s">
        <v>40</v>
      </c>
      <c r="D3225" s="623"/>
      <c r="E3225" s="623"/>
      <c r="F3225" s="623"/>
      <c r="G3225" s="624"/>
      <c r="H3225" s="625"/>
      <c r="I3225" s="235"/>
      <c r="J3225" s="236"/>
      <c r="K3225" s="235"/>
      <c r="L3225" s="235"/>
      <c r="M3225" s="235"/>
      <c r="N3225" s="237"/>
      <c r="O3225" s="206"/>
      <c r="P3225" s="531"/>
      <c r="Q3225" s="566"/>
      <c r="R3225" s="862"/>
      <c r="S3225" s="862"/>
    </row>
    <row r="3226" spans="1:19" ht="27.6" hidden="1" outlineLevel="1">
      <c r="A3226" s="30" t="s">
        <v>5847</v>
      </c>
      <c r="B3226" s="31" t="s">
        <v>2527</v>
      </c>
      <c r="C3226" s="614" t="s">
        <v>3043</v>
      </c>
      <c r="D3226" s="615" t="s">
        <v>3044</v>
      </c>
      <c r="E3226" s="32" t="s">
        <v>2912</v>
      </c>
      <c r="F3226" s="615" t="s">
        <v>3076</v>
      </c>
      <c r="G3226" s="46" t="s">
        <v>16</v>
      </c>
      <c r="H3226" s="598">
        <v>1</v>
      </c>
      <c r="I3226" s="57">
        <v>9934.4</v>
      </c>
      <c r="J3226" s="57">
        <f t="shared" ref="J3226:J3230" si="421">H3226*I3226</f>
        <v>9934.4</v>
      </c>
      <c r="K3226" s="57">
        <v>1500</v>
      </c>
      <c r="L3226" s="57">
        <f t="shared" ref="L3226:L3230" si="422">H3226*K3226</f>
        <v>1500</v>
      </c>
      <c r="M3226" s="57">
        <f t="shared" ref="M3226:M3230" si="423">I3226+K3226</f>
        <v>11434.4</v>
      </c>
      <c r="N3226" s="57">
        <f t="shared" ref="N3226:N3230" si="424">H3226*M3226</f>
        <v>11434.4</v>
      </c>
      <c r="O3226" s="206"/>
      <c r="P3226" s="531"/>
      <c r="Q3226" s="566"/>
      <c r="R3226" s="862"/>
      <c r="S3226" s="862"/>
    </row>
    <row r="3227" spans="1:19" hidden="1" outlineLevel="1">
      <c r="A3227" s="30" t="s">
        <v>5848</v>
      </c>
      <c r="B3227" s="31" t="s">
        <v>2527</v>
      </c>
      <c r="C3227" s="594" t="s">
        <v>3045</v>
      </c>
      <c r="D3227" s="588" t="s">
        <v>3046</v>
      </c>
      <c r="E3227" s="32" t="s">
        <v>2912</v>
      </c>
      <c r="F3227" s="588" t="s">
        <v>854</v>
      </c>
      <c r="G3227" s="32" t="s">
        <v>16</v>
      </c>
      <c r="H3227" s="599">
        <v>2</v>
      </c>
      <c r="I3227" s="38">
        <v>570</v>
      </c>
      <c r="J3227" s="38">
        <f t="shared" si="421"/>
        <v>1140</v>
      </c>
      <c r="K3227" s="38">
        <v>220</v>
      </c>
      <c r="L3227" s="38">
        <f t="shared" si="422"/>
        <v>440</v>
      </c>
      <c r="M3227" s="38">
        <f t="shared" si="423"/>
        <v>790</v>
      </c>
      <c r="N3227" s="38">
        <f t="shared" si="424"/>
        <v>1580</v>
      </c>
      <c r="O3227" s="206"/>
      <c r="P3227" s="531"/>
      <c r="Q3227" s="566"/>
      <c r="R3227" s="862"/>
      <c r="S3227" s="862"/>
    </row>
    <row r="3228" spans="1:19" hidden="1" outlineLevel="1">
      <c r="A3228" s="30" t="s">
        <v>5849</v>
      </c>
      <c r="B3228" s="31" t="s">
        <v>2527</v>
      </c>
      <c r="C3228" s="594" t="s">
        <v>2535</v>
      </c>
      <c r="D3228" s="588" t="s">
        <v>2961</v>
      </c>
      <c r="E3228" s="32" t="s">
        <v>2912</v>
      </c>
      <c r="F3228" s="588" t="s">
        <v>3076</v>
      </c>
      <c r="G3228" s="32" t="s">
        <v>16</v>
      </c>
      <c r="H3228" s="599">
        <v>3</v>
      </c>
      <c r="I3228" s="38">
        <v>3393</v>
      </c>
      <c r="J3228" s="38">
        <f t="shared" si="421"/>
        <v>10179</v>
      </c>
      <c r="K3228" s="38">
        <v>509</v>
      </c>
      <c r="L3228" s="38">
        <f t="shared" si="422"/>
        <v>1527</v>
      </c>
      <c r="M3228" s="38">
        <f t="shared" si="423"/>
        <v>3902</v>
      </c>
      <c r="N3228" s="38">
        <f t="shared" si="424"/>
        <v>11706</v>
      </c>
      <c r="O3228" s="206"/>
      <c r="P3228" s="531"/>
      <c r="Q3228" s="566"/>
      <c r="R3228" s="862"/>
      <c r="S3228" s="862"/>
    </row>
    <row r="3229" spans="1:19" hidden="1" outlineLevel="1">
      <c r="A3229" s="30" t="s">
        <v>5850</v>
      </c>
      <c r="B3229" s="31" t="s">
        <v>2527</v>
      </c>
      <c r="C3229" s="594" t="s">
        <v>3047</v>
      </c>
      <c r="D3229" s="588" t="s">
        <v>3048</v>
      </c>
      <c r="E3229" s="32" t="s">
        <v>2912</v>
      </c>
      <c r="F3229" s="588" t="s">
        <v>3076</v>
      </c>
      <c r="G3229" s="32" t="s">
        <v>16</v>
      </c>
      <c r="H3229" s="599">
        <v>1</v>
      </c>
      <c r="I3229" s="38">
        <v>393</v>
      </c>
      <c r="J3229" s="38">
        <f t="shared" si="421"/>
        <v>393</v>
      </c>
      <c r="K3229" s="38">
        <v>180</v>
      </c>
      <c r="L3229" s="38">
        <f t="shared" si="422"/>
        <v>180</v>
      </c>
      <c r="M3229" s="38">
        <f t="shared" si="423"/>
        <v>573</v>
      </c>
      <c r="N3229" s="38">
        <f t="shared" si="424"/>
        <v>573</v>
      </c>
      <c r="O3229" s="206"/>
      <c r="P3229" s="531"/>
      <c r="Q3229" s="566"/>
      <c r="R3229" s="862"/>
      <c r="S3229" s="862"/>
    </row>
    <row r="3230" spans="1:19" hidden="1" outlineLevel="1">
      <c r="A3230" s="30" t="s">
        <v>5851</v>
      </c>
      <c r="B3230" s="31" t="s">
        <v>2527</v>
      </c>
      <c r="C3230" s="594" t="s">
        <v>3049</v>
      </c>
      <c r="D3230" s="588" t="s">
        <v>3050</v>
      </c>
      <c r="E3230" s="32" t="s">
        <v>2912</v>
      </c>
      <c r="F3230" s="588" t="s">
        <v>3076</v>
      </c>
      <c r="G3230" s="32" t="s">
        <v>16</v>
      </c>
      <c r="H3230" s="599">
        <v>1</v>
      </c>
      <c r="I3230" s="38">
        <v>600</v>
      </c>
      <c r="J3230" s="38">
        <f t="shared" si="421"/>
        <v>600</v>
      </c>
      <c r="K3230" s="38">
        <v>200</v>
      </c>
      <c r="L3230" s="38">
        <f t="shared" si="422"/>
        <v>200</v>
      </c>
      <c r="M3230" s="38">
        <f t="shared" si="423"/>
        <v>800</v>
      </c>
      <c r="N3230" s="38">
        <f t="shared" si="424"/>
        <v>800</v>
      </c>
      <c r="O3230" s="206"/>
      <c r="P3230" s="531"/>
      <c r="Q3230" s="566"/>
      <c r="R3230" s="862"/>
      <c r="S3230" s="862"/>
    </row>
    <row r="3231" spans="1:19" ht="41.4" hidden="1" outlineLevel="1">
      <c r="A3231" s="30" t="s">
        <v>5852</v>
      </c>
      <c r="B3231" s="31" t="s">
        <v>2527</v>
      </c>
      <c r="C3231" s="594" t="s">
        <v>3070</v>
      </c>
      <c r="D3231" s="588" t="s">
        <v>3052</v>
      </c>
      <c r="E3231" s="32" t="s">
        <v>2912</v>
      </c>
      <c r="F3231" s="588" t="s">
        <v>3053</v>
      </c>
      <c r="G3231" s="32" t="s">
        <v>16</v>
      </c>
      <c r="H3231" s="599">
        <v>1</v>
      </c>
      <c r="I3231" s="38">
        <v>300</v>
      </c>
      <c r="J3231" s="38">
        <f>H3231*I3231</f>
        <v>300</v>
      </c>
      <c r="K3231" s="38">
        <v>120</v>
      </c>
      <c r="L3231" s="38">
        <f>H3231*K3231</f>
        <v>120</v>
      </c>
      <c r="M3231" s="38">
        <f>I3231+K3231</f>
        <v>420</v>
      </c>
      <c r="N3231" s="38">
        <f>H3231*M3231</f>
        <v>420</v>
      </c>
      <c r="O3231" s="206"/>
      <c r="P3231" s="531"/>
      <c r="Q3231" s="566"/>
      <c r="R3231" s="862"/>
      <c r="S3231" s="862"/>
    </row>
    <row r="3232" spans="1:19" ht="41.4" hidden="1" outlineLevel="1">
      <c r="A3232" s="30" t="s">
        <v>5853</v>
      </c>
      <c r="B3232" s="31" t="s">
        <v>2527</v>
      </c>
      <c r="C3232" s="594" t="s">
        <v>3054</v>
      </c>
      <c r="D3232" s="588" t="s">
        <v>3052</v>
      </c>
      <c r="E3232" s="32" t="s">
        <v>2912</v>
      </c>
      <c r="F3232" s="588" t="s">
        <v>3053</v>
      </c>
      <c r="G3232" s="32" t="s">
        <v>16</v>
      </c>
      <c r="H3232" s="599">
        <v>1</v>
      </c>
      <c r="I3232" s="38">
        <v>300</v>
      </c>
      <c r="J3232" s="38">
        <f t="shared" ref="J3232" si="425">H3232*I3232</f>
        <v>300</v>
      </c>
      <c r="K3232" s="38">
        <v>120</v>
      </c>
      <c r="L3232" s="38">
        <f t="shared" ref="L3232" si="426">H3232*K3232</f>
        <v>120</v>
      </c>
      <c r="M3232" s="38">
        <f t="shared" ref="M3232" si="427">I3232+K3232</f>
        <v>420</v>
      </c>
      <c r="N3232" s="38">
        <f t="shared" ref="N3232" si="428">H3232*M3232</f>
        <v>420</v>
      </c>
      <c r="O3232" s="206"/>
      <c r="P3232" s="531"/>
      <c r="Q3232" s="566"/>
      <c r="R3232" s="862"/>
      <c r="S3232" s="862"/>
    </row>
    <row r="3233" spans="1:19" ht="41.4" hidden="1" outlineLevel="1">
      <c r="A3233" s="30" t="s">
        <v>5854</v>
      </c>
      <c r="B3233" s="31" t="s">
        <v>2527</v>
      </c>
      <c r="C3233" s="594" t="s">
        <v>3071</v>
      </c>
      <c r="D3233" s="588" t="s">
        <v>3056</v>
      </c>
      <c r="E3233" s="32" t="s">
        <v>2912</v>
      </c>
      <c r="F3233" s="588" t="s">
        <v>3053</v>
      </c>
      <c r="G3233" s="32" t="s">
        <v>16</v>
      </c>
      <c r="H3233" s="599">
        <v>1</v>
      </c>
      <c r="I3233" s="38">
        <v>778.4</v>
      </c>
      <c r="J3233" s="38">
        <f>H3233*I3233</f>
        <v>778.4</v>
      </c>
      <c r="K3233" s="38">
        <v>120</v>
      </c>
      <c r="L3233" s="38">
        <f>H3233*K3233</f>
        <v>120</v>
      </c>
      <c r="M3233" s="38">
        <f>I3233+K3233</f>
        <v>898.4</v>
      </c>
      <c r="N3233" s="38">
        <f>H3233*M3233</f>
        <v>898.4</v>
      </c>
      <c r="O3233" s="206"/>
      <c r="P3233" s="531"/>
      <c r="Q3233" s="566"/>
      <c r="R3233" s="862"/>
      <c r="S3233" s="862"/>
    </row>
    <row r="3234" spans="1:19" ht="41.4" hidden="1" outlineLevel="1">
      <c r="A3234" s="30" t="s">
        <v>5855</v>
      </c>
      <c r="B3234" s="31" t="s">
        <v>2527</v>
      </c>
      <c r="C3234" s="594" t="s">
        <v>3057</v>
      </c>
      <c r="D3234" s="588" t="s">
        <v>3058</v>
      </c>
      <c r="E3234" s="32" t="s">
        <v>2912</v>
      </c>
      <c r="F3234" s="588" t="s">
        <v>3059</v>
      </c>
      <c r="G3234" s="32" t="s">
        <v>16</v>
      </c>
      <c r="H3234" s="599">
        <v>1</v>
      </c>
      <c r="I3234" s="38">
        <v>146</v>
      </c>
      <c r="J3234" s="38">
        <f t="shared" ref="J3234:J3237" si="429">H3234*I3234</f>
        <v>146</v>
      </c>
      <c r="K3234" s="38">
        <v>100</v>
      </c>
      <c r="L3234" s="38">
        <f t="shared" ref="L3234:L3237" si="430">H3234*K3234</f>
        <v>100</v>
      </c>
      <c r="M3234" s="38">
        <f t="shared" ref="M3234:M3237" si="431">I3234+K3234</f>
        <v>246</v>
      </c>
      <c r="N3234" s="38">
        <f t="shared" ref="N3234:N3237" si="432">H3234*M3234</f>
        <v>246</v>
      </c>
      <c r="O3234" s="206"/>
      <c r="P3234" s="531"/>
      <c r="Q3234" s="566"/>
      <c r="R3234" s="862"/>
      <c r="S3234" s="862"/>
    </row>
    <row r="3235" spans="1:19" ht="41.4" hidden="1" outlineLevel="1">
      <c r="A3235" s="30" t="s">
        <v>5856</v>
      </c>
      <c r="B3235" s="31" t="s">
        <v>2527</v>
      </c>
      <c r="C3235" s="594" t="s">
        <v>3060</v>
      </c>
      <c r="D3235" s="588" t="s">
        <v>3061</v>
      </c>
      <c r="E3235" s="32" t="s">
        <v>2912</v>
      </c>
      <c r="F3235" s="588" t="s">
        <v>3062</v>
      </c>
      <c r="G3235" s="32" t="s">
        <v>16</v>
      </c>
      <c r="H3235" s="599">
        <v>1</v>
      </c>
      <c r="I3235" s="38">
        <v>16456</v>
      </c>
      <c r="J3235" s="38">
        <f t="shared" si="429"/>
        <v>16456</v>
      </c>
      <c r="K3235" s="38">
        <v>2460</v>
      </c>
      <c r="L3235" s="38">
        <f t="shared" si="430"/>
        <v>2460</v>
      </c>
      <c r="M3235" s="38">
        <f t="shared" si="431"/>
        <v>18916</v>
      </c>
      <c r="N3235" s="38">
        <f t="shared" si="432"/>
        <v>18916</v>
      </c>
      <c r="O3235" s="206"/>
      <c r="P3235" s="531"/>
      <c r="Q3235" s="566"/>
      <c r="R3235" s="862"/>
      <c r="S3235" s="862"/>
    </row>
    <row r="3236" spans="1:19" ht="41.4" hidden="1" outlineLevel="1">
      <c r="A3236" s="30" t="s">
        <v>5857</v>
      </c>
      <c r="B3236" s="31" t="s">
        <v>2527</v>
      </c>
      <c r="C3236" s="594" t="s">
        <v>3063</v>
      </c>
      <c r="D3236" s="588" t="s">
        <v>3064</v>
      </c>
      <c r="E3236" s="32" t="s">
        <v>2912</v>
      </c>
      <c r="F3236" s="588" t="s">
        <v>3062</v>
      </c>
      <c r="G3236" s="32" t="s">
        <v>16</v>
      </c>
      <c r="H3236" s="599">
        <v>1</v>
      </c>
      <c r="I3236" s="38">
        <v>2660</v>
      </c>
      <c r="J3236" s="38">
        <f t="shared" si="429"/>
        <v>2660</v>
      </c>
      <c r="K3236" s="38">
        <v>400</v>
      </c>
      <c r="L3236" s="38">
        <f t="shared" si="430"/>
        <v>400</v>
      </c>
      <c r="M3236" s="38">
        <f t="shared" si="431"/>
        <v>3060</v>
      </c>
      <c r="N3236" s="38">
        <f t="shared" si="432"/>
        <v>3060</v>
      </c>
      <c r="O3236" s="206"/>
      <c r="P3236" s="531"/>
      <c r="Q3236" s="566"/>
      <c r="R3236" s="862"/>
      <c r="S3236" s="862"/>
    </row>
    <row r="3237" spans="1:19" hidden="1" outlineLevel="1">
      <c r="A3237" s="30" t="s">
        <v>5858</v>
      </c>
      <c r="B3237" s="31" t="s">
        <v>2527</v>
      </c>
      <c r="C3237" s="594" t="s">
        <v>3065</v>
      </c>
      <c r="D3237" s="588" t="s">
        <v>3066</v>
      </c>
      <c r="E3237" s="32" t="s">
        <v>2912</v>
      </c>
      <c r="F3237" s="588" t="s">
        <v>3076</v>
      </c>
      <c r="G3237" s="32" t="s">
        <v>16</v>
      </c>
      <c r="H3237" s="599">
        <v>1</v>
      </c>
      <c r="I3237" s="38">
        <v>444</v>
      </c>
      <c r="J3237" s="38">
        <f t="shared" si="429"/>
        <v>444</v>
      </c>
      <c r="K3237" s="38">
        <v>150</v>
      </c>
      <c r="L3237" s="38">
        <f t="shared" si="430"/>
        <v>150</v>
      </c>
      <c r="M3237" s="38">
        <f t="shared" si="431"/>
        <v>594</v>
      </c>
      <c r="N3237" s="38">
        <f t="shared" si="432"/>
        <v>594</v>
      </c>
      <c r="O3237" s="206"/>
      <c r="P3237" s="531"/>
      <c r="Q3237" s="566"/>
      <c r="R3237" s="862"/>
      <c r="S3237" s="862"/>
    </row>
    <row r="3238" spans="1:19" hidden="1" outlineLevel="1">
      <c r="A3238" s="53" t="s">
        <v>5497</v>
      </c>
      <c r="B3238" s="590" t="s">
        <v>2527</v>
      </c>
      <c r="C3238" s="200" t="s">
        <v>3067</v>
      </c>
      <c r="D3238" s="626"/>
      <c r="E3238" s="626"/>
      <c r="F3238" s="626"/>
      <c r="G3238" s="391"/>
      <c r="H3238" s="603"/>
      <c r="I3238" s="61"/>
      <c r="J3238" s="228"/>
      <c r="K3238" s="61"/>
      <c r="L3238" s="61"/>
      <c r="M3238" s="61"/>
      <c r="N3238" s="62"/>
      <c r="O3238" s="206"/>
      <c r="P3238" s="531"/>
      <c r="Q3238" s="566"/>
      <c r="R3238" s="862"/>
      <c r="S3238" s="862"/>
    </row>
    <row r="3239" spans="1:19" hidden="1" outlineLevel="1">
      <c r="A3239" s="628"/>
      <c r="B3239" s="629" t="s">
        <v>2527</v>
      </c>
      <c r="C3239" s="201" t="s">
        <v>3014</v>
      </c>
      <c r="D3239" s="623"/>
      <c r="E3239" s="623"/>
      <c r="F3239" s="623"/>
      <c r="G3239" s="624"/>
      <c r="H3239" s="625"/>
      <c r="I3239" s="235"/>
      <c r="J3239" s="236"/>
      <c r="K3239" s="235"/>
      <c r="L3239" s="235"/>
      <c r="M3239" s="235"/>
      <c r="N3239" s="237"/>
      <c r="O3239" s="206"/>
      <c r="P3239" s="531"/>
      <c r="Q3239" s="566"/>
      <c r="R3239" s="862"/>
      <c r="S3239" s="862"/>
    </row>
    <row r="3240" spans="1:19" hidden="1" outlineLevel="1">
      <c r="A3240" s="628" t="s">
        <v>5859</v>
      </c>
      <c r="B3240" s="31" t="s">
        <v>2527</v>
      </c>
      <c r="C3240" s="203" t="s">
        <v>3015</v>
      </c>
      <c r="D3240" s="615" t="s">
        <v>3016</v>
      </c>
      <c r="E3240" s="615"/>
      <c r="F3240" s="615" t="s">
        <v>3017</v>
      </c>
      <c r="G3240" s="46" t="s">
        <v>30</v>
      </c>
      <c r="H3240" s="455">
        <v>100</v>
      </c>
      <c r="I3240" s="57">
        <v>34.200000000000003</v>
      </c>
      <c r="J3240" s="57">
        <f>H3240*I3240</f>
        <v>3420.0000000000005</v>
      </c>
      <c r="K3240" s="57">
        <v>24</v>
      </c>
      <c r="L3240" s="57">
        <f>H3240*K3240</f>
        <v>2400</v>
      </c>
      <c r="M3240" s="57">
        <f>I3240+K3240</f>
        <v>58.2</v>
      </c>
      <c r="N3240" s="57">
        <f>H3240*M3240</f>
        <v>5820</v>
      </c>
      <c r="O3240" s="206"/>
      <c r="P3240" s="531"/>
      <c r="Q3240" s="566"/>
      <c r="R3240" s="862"/>
      <c r="S3240" s="862"/>
    </row>
    <row r="3241" spans="1:19" hidden="1" outlineLevel="1">
      <c r="A3241" s="628" t="s">
        <v>5860</v>
      </c>
      <c r="B3241" s="31" t="s">
        <v>2527</v>
      </c>
      <c r="C3241" s="194" t="s">
        <v>3019</v>
      </c>
      <c r="D3241" s="588" t="s">
        <v>3068</v>
      </c>
      <c r="E3241" s="588"/>
      <c r="F3241" s="588" t="s">
        <v>3017</v>
      </c>
      <c r="G3241" s="32" t="s">
        <v>30</v>
      </c>
      <c r="H3241" s="387">
        <v>25</v>
      </c>
      <c r="I3241" s="38">
        <v>150</v>
      </c>
      <c r="J3241" s="38">
        <f>H3241*I3241</f>
        <v>3750</v>
      </c>
      <c r="K3241" s="38">
        <v>117</v>
      </c>
      <c r="L3241" s="38">
        <f>H3241*K3241</f>
        <v>2925</v>
      </c>
      <c r="M3241" s="38">
        <f>I3241+K3241</f>
        <v>267</v>
      </c>
      <c r="N3241" s="38">
        <f>H3241*M3241</f>
        <v>6675</v>
      </c>
      <c r="O3241" s="206"/>
      <c r="P3241" s="531"/>
      <c r="Q3241" s="566"/>
      <c r="R3241" s="862"/>
      <c r="S3241" s="862"/>
    </row>
    <row r="3242" spans="1:19" hidden="1" outlineLevel="1">
      <c r="A3242" s="628" t="s">
        <v>5861</v>
      </c>
      <c r="B3242" s="31" t="s">
        <v>2527</v>
      </c>
      <c r="C3242" s="199" t="s">
        <v>3021</v>
      </c>
      <c r="D3242" s="617" t="s">
        <v>3022</v>
      </c>
      <c r="E3242" s="617"/>
      <c r="F3242" s="617" t="s">
        <v>3017</v>
      </c>
      <c r="G3242" s="43" t="s">
        <v>30</v>
      </c>
      <c r="H3242" s="636">
        <v>50</v>
      </c>
      <c r="I3242" s="39">
        <v>200</v>
      </c>
      <c r="J3242" s="39">
        <f>H3242*I3242</f>
        <v>10000</v>
      </c>
      <c r="K3242" s="39">
        <v>142</v>
      </c>
      <c r="L3242" s="39">
        <f>H3242*K3242</f>
        <v>7100</v>
      </c>
      <c r="M3242" s="39">
        <f>I3242+K3242</f>
        <v>342</v>
      </c>
      <c r="N3242" s="39">
        <f>H3242*M3242</f>
        <v>17100</v>
      </c>
      <c r="O3242" s="206"/>
      <c r="P3242" s="531"/>
      <c r="Q3242" s="566"/>
      <c r="R3242" s="862"/>
      <c r="S3242" s="862"/>
    </row>
    <row r="3243" spans="1:19" hidden="1" outlineLevel="1">
      <c r="A3243" s="53" t="s">
        <v>5498</v>
      </c>
      <c r="B3243" s="590" t="s">
        <v>2527</v>
      </c>
      <c r="C3243" s="200" t="s">
        <v>37</v>
      </c>
      <c r="D3243" s="626"/>
      <c r="E3243" s="626"/>
      <c r="F3243" s="626"/>
      <c r="G3243" s="391"/>
      <c r="H3243" s="603"/>
      <c r="I3243" s="61"/>
      <c r="J3243" s="228"/>
      <c r="K3243" s="61"/>
      <c r="L3243" s="61"/>
      <c r="M3243" s="61"/>
      <c r="N3243" s="62"/>
      <c r="O3243" s="366"/>
      <c r="P3243" s="518"/>
      <c r="Q3243" s="555"/>
      <c r="R3243" s="862"/>
      <c r="S3243" s="862"/>
    </row>
    <row r="3244" spans="1:19" s="122" customFormat="1" hidden="1" outlineLevel="1">
      <c r="A3244" s="605"/>
      <c r="B3244" s="606" t="s">
        <v>2527</v>
      </c>
      <c r="C3244" s="201" t="s">
        <v>3014</v>
      </c>
      <c r="D3244" s="623"/>
      <c r="E3244" s="623"/>
      <c r="F3244" s="623"/>
      <c r="G3244" s="624"/>
      <c r="H3244" s="625"/>
      <c r="I3244" s="235"/>
      <c r="J3244" s="236"/>
      <c r="K3244" s="235"/>
      <c r="L3244" s="235"/>
      <c r="M3244" s="235"/>
      <c r="N3244" s="237"/>
      <c r="O3244" s="837"/>
      <c r="P3244" s="535"/>
      <c r="Q3244" s="570"/>
      <c r="R3244" s="862"/>
      <c r="S3244" s="862"/>
    </row>
    <row r="3245" spans="1:19" hidden="1" outlineLevel="1">
      <c r="A3245" s="30" t="s">
        <v>5862</v>
      </c>
      <c r="B3245" s="31" t="s">
        <v>2527</v>
      </c>
      <c r="C3245" s="203" t="s">
        <v>3024</v>
      </c>
      <c r="D3245" s="615"/>
      <c r="E3245" s="615" t="s">
        <v>3025</v>
      </c>
      <c r="F3245" s="615" t="s">
        <v>3026</v>
      </c>
      <c r="G3245" s="46" t="s">
        <v>30</v>
      </c>
      <c r="H3245" s="455">
        <v>175</v>
      </c>
      <c r="I3245" s="57">
        <v>36.6</v>
      </c>
      <c r="J3245" s="57">
        <f>H3245*I3245</f>
        <v>6405</v>
      </c>
      <c r="K3245" s="57">
        <v>25</v>
      </c>
      <c r="L3245" s="57">
        <f>H3245*K3245</f>
        <v>4375</v>
      </c>
      <c r="M3245" s="57">
        <f>I3245+K3245</f>
        <v>61.6</v>
      </c>
      <c r="N3245" s="57">
        <f>H3245*M3245</f>
        <v>10780</v>
      </c>
      <c r="O3245" s="835"/>
      <c r="P3245" s="531"/>
      <c r="Q3245" s="566"/>
      <c r="R3245" s="862"/>
      <c r="S3245" s="862"/>
    </row>
    <row r="3246" spans="1:19" hidden="1" outlineLevel="1">
      <c r="A3246" s="30" t="s">
        <v>5863</v>
      </c>
      <c r="B3246" s="31" t="s">
        <v>2527</v>
      </c>
      <c r="C3246" s="194" t="s">
        <v>3027</v>
      </c>
      <c r="D3246" s="588" t="s">
        <v>3028</v>
      </c>
      <c r="E3246" s="588" t="s">
        <v>3029</v>
      </c>
      <c r="F3246" s="588" t="s">
        <v>3026</v>
      </c>
      <c r="G3246" s="32" t="s">
        <v>16</v>
      </c>
      <c r="H3246" s="387">
        <v>7</v>
      </c>
      <c r="I3246" s="38">
        <v>1242</v>
      </c>
      <c r="J3246" s="38">
        <f>H3246*I3246</f>
        <v>8694</v>
      </c>
      <c r="K3246" s="38">
        <v>250</v>
      </c>
      <c r="L3246" s="38">
        <f>H3246*K3246</f>
        <v>1750</v>
      </c>
      <c r="M3246" s="38">
        <f>I3246+K3246</f>
        <v>1492</v>
      </c>
      <c r="N3246" s="38">
        <f>H3246*M3246</f>
        <v>10444</v>
      </c>
      <c r="O3246" s="206"/>
      <c r="P3246" s="531"/>
      <c r="Q3246" s="566"/>
      <c r="R3246" s="862"/>
      <c r="S3246" s="862"/>
    </row>
    <row r="3247" spans="1:19" hidden="1" outlineLevel="1">
      <c r="A3247" s="30" t="s">
        <v>5864</v>
      </c>
      <c r="B3247" s="31" t="s">
        <v>2527</v>
      </c>
      <c r="C3247" s="194" t="s">
        <v>3033</v>
      </c>
      <c r="D3247" s="588"/>
      <c r="E3247" s="588">
        <v>43716</v>
      </c>
      <c r="F3247" s="588" t="s">
        <v>3026</v>
      </c>
      <c r="G3247" s="32" t="s">
        <v>16</v>
      </c>
      <c r="H3247" s="387">
        <v>350</v>
      </c>
      <c r="I3247" s="38">
        <v>5</v>
      </c>
      <c r="J3247" s="38">
        <f>H3247*I3247</f>
        <v>1750</v>
      </c>
      <c r="K3247" s="38"/>
      <c r="L3247" s="38">
        <f>H3247*K3247</f>
        <v>0</v>
      </c>
      <c r="M3247" s="38">
        <f>I3247+K3247</f>
        <v>5</v>
      </c>
      <c r="N3247" s="38">
        <f>H3247*M3247</f>
        <v>1750</v>
      </c>
      <c r="O3247" s="206"/>
      <c r="P3247" s="531"/>
      <c r="Q3247" s="566"/>
      <c r="R3247" s="862"/>
      <c r="S3247" s="862"/>
    </row>
    <row r="3248" spans="1:19" hidden="1" outlineLevel="1">
      <c r="A3248" s="30" t="s">
        <v>5865</v>
      </c>
      <c r="B3248" s="31" t="s">
        <v>2527</v>
      </c>
      <c r="C3248" s="194" t="s">
        <v>3034</v>
      </c>
      <c r="D3248" s="588"/>
      <c r="E3248" s="588">
        <v>47204</v>
      </c>
      <c r="F3248" s="588" t="s">
        <v>3026</v>
      </c>
      <c r="G3248" s="32" t="s">
        <v>16</v>
      </c>
      <c r="H3248" s="387">
        <v>350</v>
      </c>
      <c r="I3248" s="38">
        <v>11.2</v>
      </c>
      <c r="J3248" s="38">
        <f>H3248*I3248</f>
        <v>3919.9999999999995</v>
      </c>
      <c r="K3248" s="38"/>
      <c r="L3248" s="38">
        <f>H3248*K3248</f>
        <v>0</v>
      </c>
      <c r="M3248" s="38">
        <f>I3248+K3248</f>
        <v>11.2</v>
      </c>
      <c r="N3248" s="38">
        <f>H3248*M3248</f>
        <v>3919.9999999999995</v>
      </c>
      <c r="O3248" s="206"/>
      <c r="P3248" s="531"/>
      <c r="Q3248" s="566"/>
      <c r="R3248" s="862"/>
      <c r="S3248" s="862"/>
    </row>
    <row r="3249" spans="1:19" hidden="1" outlineLevel="1">
      <c r="A3249" s="30" t="s">
        <v>5866</v>
      </c>
      <c r="B3249" s="31" t="s">
        <v>2527</v>
      </c>
      <c r="C3249" s="194" t="s">
        <v>3035</v>
      </c>
      <c r="D3249" s="588"/>
      <c r="E3249" s="588">
        <v>47403</v>
      </c>
      <c r="F3249" s="588" t="s">
        <v>3026</v>
      </c>
      <c r="G3249" s="32" t="s">
        <v>16</v>
      </c>
      <c r="H3249" s="387">
        <v>350</v>
      </c>
      <c r="I3249" s="38">
        <v>5</v>
      </c>
      <c r="J3249" s="38">
        <f>H3249*I3249</f>
        <v>1750</v>
      </c>
      <c r="K3249" s="38"/>
      <c r="L3249" s="38">
        <f>H3249*K3249</f>
        <v>0</v>
      </c>
      <c r="M3249" s="38">
        <f>I3249+K3249</f>
        <v>5</v>
      </c>
      <c r="N3249" s="38">
        <f>H3249*M3249</f>
        <v>1750</v>
      </c>
      <c r="O3249" s="206"/>
      <c r="P3249" s="531"/>
      <c r="Q3249" s="566"/>
      <c r="R3249" s="862"/>
      <c r="S3249" s="862"/>
    </row>
    <row r="3250" spans="1:19" s="3" customFormat="1" ht="27.6" collapsed="1">
      <c r="A3250" s="318" t="s">
        <v>2601</v>
      </c>
      <c r="B3250" s="319" t="s">
        <v>2548</v>
      </c>
      <c r="C3250" s="275" t="s">
        <v>2549</v>
      </c>
      <c r="D3250" s="275"/>
      <c r="E3250" s="275"/>
      <c r="F3250" s="320"/>
      <c r="G3250" s="321"/>
      <c r="H3250" s="322"/>
      <c r="I3250" s="758"/>
      <c r="J3250" s="413">
        <f>SUM(J3252:J3272)</f>
        <v>3041061.166666667</v>
      </c>
      <c r="K3250" s="759"/>
      <c r="L3250" s="413">
        <f>SUM(L3252:L3272)</f>
        <v>508185</v>
      </c>
      <c r="M3250" s="759"/>
      <c r="N3250" s="413">
        <f>SUM(N3252:N3272)</f>
        <v>3549246.166666667</v>
      </c>
      <c r="O3250" s="323"/>
      <c r="P3250" s="663"/>
      <c r="Q3250" s="550"/>
      <c r="R3250" s="862"/>
      <c r="S3250" s="862"/>
    </row>
    <row r="3251" spans="1:19" s="3" customFormat="1" hidden="1" outlineLevel="1">
      <c r="A3251" s="53" t="s">
        <v>5333</v>
      </c>
      <c r="B3251" s="589" t="s">
        <v>2548</v>
      </c>
      <c r="C3251" s="106" t="s">
        <v>2559</v>
      </c>
      <c r="D3251" s="50"/>
      <c r="E3251" s="50"/>
      <c r="F3251" s="50"/>
      <c r="G3251" s="50"/>
      <c r="H3251" s="607"/>
      <c r="I3251" s="496"/>
      <c r="J3251" s="497"/>
      <c r="K3251" s="497"/>
      <c r="L3251" s="497"/>
      <c r="M3251" s="497"/>
      <c r="N3251" s="498"/>
      <c r="O3251" s="64"/>
      <c r="P3251" s="514"/>
      <c r="Q3251" s="550"/>
      <c r="R3251" s="862"/>
      <c r="S3251" s="862"/>
    </row>
    <row r="3252" spans="1:19" s="3" customFormat="1" ht="124.2" hidden="1" outlineLevel="1">
      <c r="A3252" s="30" t="s">
        <v>5334</v>
      </c>
      <c r="B3252" s="31" t="s">
        <v>2548</v>
      </c>
      <c r="C3252" s="107" t="s">
        <v>2561</v>
      </c>
      <c r="D3252" s="32"/>
      <c r="E3252" s="32" t="s">
        <v>2562</v>
      </c>
      <c r="F3252" s="32"/>
      <c r="G3252" s="32" t="s">
        <v>2563</v>
      </c>
      <c r="H3252" s="599">
        <v>1</v>
      </c>
      <c r="I3252" s="426">
        <v>3034.5</v>
      </c>
      <c r="J3252" s="426">
        <f t="shared" ref="J3252:J3257" si="433">H3252*I3252</f>
        <v>3034.5</v>
      </c>
      <c r="K3252" s="426">
        <v>910.4</v>
      </c>
      <c r="L3252" s="426">
        <f t="shared" ref="L3252:L3257" si="434">H3252*K3252</f>
        <v>910.4</v>
      </c>
      <c r="M3252" s="426">
        <f t="shared" ref="M3252:M3257" si="435">I3252+K3252</f>
        <v>3944.9</v>
      </c>
      <c r="N3252" s="426">
        <f t="shared" ref="N3252:N3257" si="436">H3252*M3252</f>
        <v>3944.9</v>
      </c>
      <c r="O3252" s="221" t="s">
        <v>2560</v>
      </c>
      <c r="P3252" s="525"/>
      <c r="Q3252" s="463"/>
      <c r="R3252" s="862"/>
      <c r="S3252" s="862"/>
    </row>
    <row r="3253" spans="1:19" s="3" customFormat="1" ht="41.4" hidden="1" outlineLevel="1">
      <c r="A3253" s="30" t="s">
        <v>5335</v>
      </c>
      <c r="B3253" s="31" t="s">
        <v>2548</v>
      </c>
      <c r="C3253" s="107" t="s">
        <v>2561</v>
      </c>
      <c r="D3253" s="32"/>
      <c r="E3253" s="32" t="s">
        <v>2562</v>
      </c>
      <c r="F3253" s="32"/>
      <c r="G3253" s="32" t="s">
        <v>16</v>
      </c>
      <c r="H3253" s="599">
        <v>2</v>
      </c>
      <c r="I3253" s="426">
        <v>3034.5</v>
      </c>
      <c r="J3253" s="426">
        <f t="shared" si="433"/>
        <v>6069</v>
      </c>
      <c r="K3253" s="426">
        <v>910.4</v>
      </c>
      <c r="L3253" s="426">
        <f t="shared" si="434"/>
        <v>1820.8</v>
      </c>
      <c r="M3253" s="426">
        <f t="shared" si="435"/>
        <v>3944.9</v>
      </c>
      <c r="N3253" s="426">
        <f t="shared" si="436"/>
        <v>7889.8</v>
      </c>
      <c r="O3253" s="221" t="s">
        <v>2564</v>
      </c>
      <c r="P3253" s="525"/>
      <c r="Q3253" s="463"/>
      <c r="R3253" s="862"/>
      <c r="S3253" s="862"/>
    </row>
    <row r="3254" spans="1:19" s="3" customFormat="1" ht="110.4" hidden="1" outlineLevel="1">
      <c r="A3254" s="30" t="s">
        <v>5336</v>
      </c>
      <c r="B3254" s="31" t="s">
        <v>2550</v>
      </c>
      <c r="C3254" s="107" t="s">
        <v>2561</v>
      </c>
      <c r="D3254" s="32"/>
      <c r="E3254" s="32" t="s">
        <v>2562</v>
      </c>
      <c r="F3254" s="32"/>
      <c r="G3254" s="32" t="s">
        <v>16</v>
      </c>
      <c r="H3254" s="599">
        <v>5</v>
      </c>
      <c r="I3254" s="426">
        <v>3034.5</v>
      </c>
      <c r="J3254" s="426">
        <f t="shared" si="433"/>
        <v>15172.5</v>
      </c>
      <c r="K3254" s="426">
        <v>910.4</v>
      </c>
      <c r="L3254" s="426">
        <f t="shared" si="434"/>
        <v>4552</v>
      </c>
      <c r="M3254" s="426">
        <f t="shared" si="435"/>
        <v>3944.9</v>
      </c>
      <c r="N3254" s="426">
        <f t="shared" si="436"/>
        <v>19724.5</v>
      </c>
      <c r="O3254" s="221" t="s">
        <v>2565</v>
      </c>
      <c r="P3254" s="525"/>
      <c r="Q3254" s="463"/>
      <c r="R3254" s="862"/>
      <c r="S3254" s="862"/>
    </row>
    <row r="3255" spans="1:19" s="3" customFormat="1" ht="41.4" hidden="1" outlineLevel="1">
      <c r="A3255" s="30" t="s">
        <v>5337</v>
      </c>
      <c r="B3255" s="31" t="s">
        <v>2551</v>
      </c>
      <c r="C3255" s="107" t="s">
        <v>2561</v>
      </c>
      <c r="D3255" s="32"/>
      <c r="E3255" s="32" t="s">
        <v>2562</v>
      </c>
      <c r="F3255" s="32"/>
      <c r="G3255" s="32" t="s">
        <v>16</v>
      </c>
      <c r="H3255" s="599">
        <v>4</v>
      </c>
      <c r="I3255" s="426">
        <v>3034.5</v>
      </c>
      <c r="J3255" s="426">
        <f t="shared" si="433"/>
        <v>12138</v>
      </c>
      <c r="K3255" s="426">
        <v>910.4</v>
      </c>
      <c r="L3255" s="426">
        <f t="shared" si="434"/>
        <v>3641.6</v>
      </c>
      <c r="M3255" s="426">
        <f t="shared" si="435"/>
        <v>3944.9</v>
      </c>
      <c r="N3255" s="426">
        <f t="shared" si="436"/>
        <v>15779.6</v>
      </c>
      <c r="O3255" s="221" t="s">
        <v>2566</v>
      </c>
      <c r="P3255" s="525"/>
      <c r="Q3255" s="463"/>
      <c r="R3255" s="862"/>
      <c r="S3255" s="862"/>
    </row>
    <row r="3256" spans="1:19" s="3" customFormat="1" ht="82.8" hidden="1" outlineLevel="1">
      <c r="A3256" s="30" t="s">
        <v>5338</v>
      </c>
      <c r="B3256" s="31" t="s">
        <v>2552</v>
      </c>
      <c r="C3256" s="107" t="s">
        <v>2561</v>
      </c>
      <c r="D3256" s="32"/>
      <c r="E3256" s="32" t="s">
        <v>2562</v>
      </c>
      <c r="F3256" s="32"/>
      <c r="G3256" s="32" t="s">
        <v>16</v>
      </c>
      <c r="H3256" s="599">
        <v>4</v>
      </c>
      <c r="I3256" s="426">
        <v>3034.5</v>
      </c>
      <c r="J3256" s="426">
        <f t="shared" si="433"/>
        <v>12138</v>
      </c>
      <c r="K3256" s="426">
        <v>910.4</v>
      </c>
      <c r="L3256" s="426">
        <f t="shared" si="434"/>
        <v>3641.6</v>
      </c>
      <c r="M3256" s="426">
        <f t="shared" si="435"/>
        <v>3944.9</v>
      </c>
      <c r="N3256" s="426">
        <f t="shared" si="436"/>
        <v>15779.6</v>
      </c>
      <c r="O3256" s="221" t="s">
        <v>2567</v>
      </c>
      <c r="P3256" s="525"/>
      <c r="Q3256" s="463"/>
      <c r="R3256" s="862"/>
      <c r="S3256" s="862"/>
    </row>
    <row r="3257" spans="1:19" s="3" customFormat="1" hidden="1" outlineLevel="1">
      <c r="A3257" s="30" t="s">
        <v>5339</v>
      </c>
      <c r="B3257" s="31" t="s">
        <v>2553</v>
      </c>
      <c r="C3257" s="107" t="s">
        <v>2561</v>
      </c>
      <c r="D3257" s="32"/>
      <c r="E3257" s="32" t="s">
        <v>2562</v>
      </c>
      <c r="F3257" s="32"/>
      <c r="G3257" s="32" t="s">
        <v>16</v>
      </c>
      <c r="H3257" s="599">
        <v>5</v>
      </c>
      <c r="I3257" s="426">
        <v>3034.5</v>
      </c>
      <c r="J3257" s="426">
        <f t="shared" si="433"/>
        <v>15172.5</v>
      </c>
      <c r="K3257" s="426">
        <v>910.4</v>
      </c>
      <c r="L3257" s="426">
        <f t="shared" si="434"/>
        <v>4552</v>
      </c>
      <c r="M3257" s="426">
        <f t="shared" si="435"/>
        <v>3944.9</v>
      </c>
      <c r="N3257" s="426">
        <f t="shared" si="436"/>
        <v>19724.5</v>
      </c>
      <c r="O3257" s="221" t="s">
        <v>2568</v>
      </c>
      <c r="P3257" s="525"/>
      <c r="Q3257" s="463"/>
      <c r="R3257" s="862"/>
      <c r="S3257" s="862"/>
    </row>
    <row r="3258" spans="1:19" s="3" customFormat="1" hidden="1" outlineLevel="1">
      <c r="A3258" s="53" t="s">
        <v>5340</v>
      </c>
      <c r="B3258" s="589" t="s">
        <v>2554</v>
      </c>
      <c r="C3258" s="106" t="s">
        <v>2582</v>
      </c>
      <c r="D3258" s="50"/>
      <c r="E3258" s="50"/>
      <c r="F3258" s="50"/>
      <c r="G3258" s="50"/>
      <c r="H3258" s="607"/>
      <c r="I3258" s="496"/>
      <c r="J3258" s="497"/>
      <c r="K3258" s="497"/>
      <c r="L3258" s="497"/>
      <c r="M3258" s="497"/>
      <c r="N3258" s="498"/>
      <c r="O3258" s="64"/>
      <c r="P3258" s="514"/>
      <c r="Q3258" s="550"/>
      <c r="R3258" s="862"/>
      <c r="S3258" s="862"/>
    </row>
    <row r="3259" spans="1:19" s="3" customFormat="1" ht="55.2" hidden="1" outlineLevel="1">
      <c r="A3259" s="30" t="s">
        <v>5341</v>
      </c>
      <c r="B3259" s="31" t="s">
        <v>2555</v>
      </c>
      <c r="C3259" s="107" t="s">
        <v>2569</v>
      </c>
      <c r="D3259" s="32"/>
      <c r="E3259" s="32" t="s">
        <v>2576</v>
      </c>
      <c r="F3259" s="32"/>
      <c r="G3259" s="32" t="s">
        <v>16</v>
      </c>
      <c r="H3259" s="599">
        <v>1</v>
      </c>
      <c r="I3259" s="426">
        <v>183551.66666666669</v>
      </c>
      <c r="J3259" s="426">
        <f>H3259*I3259</f>
        <v>183551.66666666669</v>
      </c>
      <c r="K3259" s="426">
        <v>33039.299999999996</v>
      </c>
      <c r="L3259" s="426">
        <f t="shared" ref="L3259:L3267" si="437">H3259*K3259</f>
        <v>33039.299999999996</v>
      </c>
      <c r="M3259" s="426">
        <f t="shared" ref="M3259:M3267" si="438">I3259+K3259</f>
        <v>216590.96666666667</v>
      </c>
      <c r="N3259" s="426">
        <f t="shared" ref="N3259:N3267" si="439">H3259*M3259</f>
        <v>216590.96666666667</v>
      </c>
      <c r="O3259" s="221" t="s">
        <v>2581</v>
      </c>
      <c r="P3259" s="525"/>
      <c r="Q3259" s="463"/>
      <c r="R3259" s="862"/>
      <c r="S3259" s="862"/>
    </row>
    <row r="3260" spans="1:19" s="3" customFormat="1" ht="55.2" hidden="1" outlineLevel="1">
      <c r="A3260" s="30" t="s">
        <v>5342</v>
      </c>
      <c r="B3260" s="31" t="s">
        <v>2556</v>
      </c>
      <c r="C3260" s="107" t="s">
        <v>2570</v>
      </c>
      <c r="D3260" s="32"/>
      <c r="E3260" s="32" t="s">
        <v>2577</v>
      </c>
      <c r="F3260" s="32"/>
      <c r="G3260" s="32" t="s">
        <v>38</v>
      </c>
      <c r="H3260" s="599">
        <v>45</v>
      </c>
      <c r="I3260" s="426">
        <v>2916.666666666667</v>
      </c>
      <c r="J3260" s="426">
        <f t="shared" ref="J3260:J3272" si="440">H3260*I3260</f>
        <v>131250</v>
      </c>
      <c r="K3260" s="426">
        <v>0</v>
      </c>
      <c r="L3260" s="426">
        <f t="shared" si="437"/>
        <v>0</v>
      </c>
      <c r="M3260" s="426">
        <f t="shared" si="438"/>
        <v>2916.666666666667</v>
      </c>
      <c r="N3260" s="426">
        <f t="shared" si="439"/>
        <v>131250</v>
      </c>
      <c r="O3260" s="221" t="s">
        <v>2581</v>
      </c>
      <c r="P3260" s="525"/>
      <c r="Q3260" s="463"/>
      <c r="R3260" s="862"/>
      <c r="S3260" s="862"/>
    </row>
    <row r="3261" spans="1:19" s="3" customFormat="1" ht="55.2" hidden="1" outlineLevel="1">
      <c r="A3261" s="30" t="s">
        <v>5343</v>
      </c>
      <c r="B3261" s="31" t="s">
        <v>2557</v>
      </c>
      <c r="C3261" s="107" t="s">
        <v>2571</v>
      </c>
      <c r="D3261" s="32"/>
      <c r="E3261" s="32" t="s">
        <v>2578</v>
      </c>
      <c r="F3261" s="32"/>
      <c r="G3261" s="32" t="s">
        <v>16</v>
      </c>
      <c r="H3261" s="599">
        <v>1</v>
      </c>
      <c r="I3261" s="426">
        <v>17266.666666666668</v>
      </c>
      <c r="J3261" s="426">
        <f t="shared" si="440"/>
        <v>17266.666666666668</v>
      </c>
      <c r="K3261" s="426">
        <v>3108</v>
      </c>
      <c r="L3261" s="426">
        <f t="shared" si="437"/>
        <v>3108</v>
      </c>
      <c r="M3261" s="426">
        <f t="shared" si="438"/>
        <v>20374.666666666668</v>
      </c>
      <c r="N3261" s="426">
        <f t="shared" si="439"/>
        <v>20374.666666666668</v>
      </c>
      <c r="O3261" s="221" t="s">
        <v>2581</v>
      </c>
      <c r="P3261" s="525"/>
      <c r="Q3261" s="463"/>
      <c r="R3261" s="862"/>
      <c r="S3261" s="862"/>
    </row>
    <row r="3262" spans="1:19" s="3" customFormat="1" ht="55.2" hidden="1" outlineLevel="1">
      <c r="A3262" s="30" t="s">
        <v>5344</v>
      </c>
      <c r="B3262" s="31" t="s">
        <v>2590</v>
      </c>
      <c r="C3262" s="107" t="s">
        <v>2575</v>
      </c>
      <c r="D3262" s="32"/>
      <c r="E3262" s="32" t="s">
        <v>2579</v>
      </c>
      <c r="F3262" s="32"/>
      <c r="G3262" s="32" t="s">
        <v>16</v>
      </c>
      <c r="H3262" s="599">
        <v>1</v>
      </c>
      <c r="I3262" s="426">
        <v>4250</v>
      </c>
      <c r="J3262" s="426">
        <f t="shared" si="440"/>
        <v>4250</v>
      </c>
      <c r="K3262" s="426">
        <v>765</v>
      </c>
      <c r="L3262" s="426">
        <f t="shared" si="437"/>
        <v>765</v>
      </c>
      <c r="M3262" s="426">
        <f t="shared" si="438"/>
        <v>5015</v>
      </c>
      <c r="N3262" s="426">
        <f t="shared" si="439"/>
        <v>5015</v>
      </c>
      <c r="O3262" s="221" t="s">
        <v>2581</v>
      </c>
      <c r="P3262" s="525"/>
      <c r="Q3262" s="463"/>
      <c r="R3262" s="862"/>
      <c r="S3262" s="862"/>
    </row>
    <row r="3263" spans="1:19" s="3" customFormat="1" ht="55.2" hidden="1" outlineLevel="1">
      <c r="A3263" s="30" t="s">
        <v>5345</v>
      </c>
      <c r="B3263" s="31" t="s">
        <v>2591</v>
      </c>
      <c r="C3263" s="107" t="s">
        <v>2572</v>
      </c>
      <c r="D3263" s="32"/>
      <c r="E3263" s="32" t="s">
        <v>2580</v>
      </c>
      <c r="F3263" s="32"/>
      <c r="G3263" s="32" t="s">
        <v>30</v>
      </c>
      <c r="H3263" s="599">
        <v>5</v>
      </c>
      <c r="I3263" s="426">
        <v>1083.3333333333335</v>
      </c>
      <c r="J3263" s="426">
        <f t="shared" si="440"/>
        <v>5416.6666666666679</v>
      </c>
      <c r="K3263" s="426">
        <v>195</v>
      </c>
      <c r="L3263" s="426">
        <f t="shared" si="437"/>
        <v>975</v>
      </c>
      <c r="M3263" s="426">
        <f t="shared" si="438"/>
        <v>1278.3333333333335</v>
      </c>
      <c r="N3263" s="426">
        <f t="shared" si="439"/>
        <v>6391.6666666666679</v>
      </c>
      <c r="O3263" s="221" t="s">
        <v>2581</v>
      </c>
      <c r="P3263" s="525"/>
      <c r="Q3263" s="463"/>
      <c r="R3263" s="862"/>
      <c r="S3263" s="862"/>
    </row>
    <row r="3264" spans="1:19" s="3" customFormat="1" ht="55.2" hidden="1" outlineLevel="1">
      <c r="A3264" s="30" t="s">
        <v>5346</v>
      </c>
      <c r="B3264" s="31" t="s">
        <v>2592</v>
      </c>
      <c r="C3264" s="107" t="s">
        <v>2573</v>
      </c>
      <c r="D3264" s="32"/>
      <c r="E3264" s="32" t="s">
        <v>156</v>
      </c>
      <c r="F3264" s="32"/>
      <c r="G3264" s="32" t="s">
        <v>16</v>
      </c>
      <c r="H3264" s="599">
        <v>1</v>
      </c>
      <c r="I3264" s="426">
        <v>300</v>
      </c>
      <c r="J3264" s="426">
        <f t="shared" si="440"/>
        <v>300</v>
      </c>
      <c r="K3264" s="426">
        <v>450</v>
      </c>
      <c r="L3264" s="426">
        <f t="shared" si="437"/>
        <v>450</v>
      </c>
      <c r="M3264" s="426">
        <f t="shared" si="438"/>
        <v>750</v>
      </c>
      <c r="N3264" s="426">
        <f t="shared" si="439"/>
        <v>750</v>
      </c>
      <c r="O3264" s="221" t="s">
        <v>2581</v>
      </c>
      <c r="P3264" s="525"/>
      <c r="Q3264" s="463"/>
      <c r="R3264" s="862"/>
      <c r="S3264" s="862"/>
    </row>
    <row r="3265" spans="1:19" s="3" customFormat="1" ht="55.2" hidden="1" outlineLevel="1">
      <c r="A3265" s="30" t="s">
        <v>5347</v>
      </c>
      <c r="B3265" s="31" t="s">
        <v>2593</v>
      </c>
      <c r="C3265" s="107" t="s">
        <v>2574</v>
      </c>
      <c r="D3265" s="32"/>
      <c r="E3265" s="32"/>
      <c r="F3265" s="32"/>
      <c r="G3265" s="32"/>
      <c r="H3265" s="599"/>
      <c r="I3265" s="426">
        <v>787.5</v>
      </c>
      <c r="J3265" s="426">
        <f t="shared" si="440"/>
        <v>0</v>
      </c>
      <c r="K3265" s="426">
        <v>141.75</v>
      </c>
      <c r="L3265" s="426">
        <f t="shared" si="437"/>
        <v>0</v>
      </c>
      <c r="M3265" s="426">
        <f t="shared" si="438"/>
        <v>929.25</v>
      </c>
      <c r="N3265" s="426">
        <f t="shared" si="439"/>
        <v>0</v>
      </c>
      <c r="O3265" s="221" t="s">
        <v>2581</v>
      </c>
      <c r="P3265" s="525"/>
      <c r="Q3265" s="463"/>
      <c r="R3265" s="862"/>
      <c r="S3265" s="862"/>
    </row>
    <row r="3266" spans="1:19" s="3" customFormat="1" hidden="1" outlineLevel="1">
      <c r="A3266" s="30" t="s">
        <v>5348</v>
      </c>
      <c r="B3266" s="31" t="s">
        <v>2594</v>
      </c>
      <c r="C3266" s="107" t="s">
        <v>2569</v>
      </c>
      <c r="D3266" s="32"/>
      <c r="E3266" s="32" t="s">
        <v>2576</v>
      </c>
      <c r="F3266" s="32"/>
      <c r="G3266" s="32" t="s">
        <v>16</v>
      </c>
      <c r="H3266" s="599">
        <v>1</v>
      </c>
      <c r="I3266" s="426">
        <v>183551.66666666669</v>
      </c>
      <c r="J3266" s="426">
        <f t="shared" si="440"/>
        <v>183551.66666666669</v>
      </c>
      <c r="K3266" s="426">
        <v>33039.299999999996</v>
      </c>
      <c r="L3266" s="426">
        <f t="shared" si="437"/>
        <v>33039.299999999996</v>
      </c>
      <c r="M3266" s="426">
        <f t="shared" si="438"/>
        <v>216590.96666666667</v>
      </c>
      <c r="N3266" s="426">
        <f t="shared" si="439"/>
        <v>216590.96666666667</v>
      </c>
      <c r="O3266" s="221" t="s">
        <v>2568</v>
      </c>
      <c r="P3266" s="525"/>
      <c r="Q3266" s="463"/>
      <c r="R3266" s="862"/>
      <c r="S3266" s="862"/>
    </row>
    <row r="3267" spans="1:19" s="3" customFormat="1" hidden="1" outlineLevel="1">
      <c r="A3267" s="30" t="s">
        <v>5349</v>
      </c>
      <c r="B3267" s="31" t="s">
        <v>2595</v>
      </c>
      <c r="C3267" s="107" t="s">
        <v>2570</v>
      </c>
      <c r="D3267" s="32"/>
      <c r="E3267" s="32" t="s">
        <v>2577</v>
      </c>
      <c r="F3267" s="32"/>
      <c r="G3267" s="32" t="s">
        <v>38</v>
      </c>
      <c r="H3267" s="599">
        <v>45</v>
      </c>
      <c r="I3267" s="426">
        <v>2916.666666666667</v>
      </c>
      <c r="J3267" s="426">
        <f t="shared" si="440"/>
        <v>131250</v>
      </c>
      <c r="K3267" s="426">
        <v>0</v>
      </c>
      <c r="L3267" s="426">
        <f t="shared" si="437"/>
        <v>0</v>
      </c>
      <c r="M3267" s="426">
        <f t="shared" si="438"/>
        <v>2916.666666666667</v>
      </c>
      <c r="N3267" s="426">
        <f t="shared" si="439"/>
        <v>131250</v>
      </c>
      <c r="O3267" s="221" t="s">
        <v>2568</v>
      </c>
      <c r="P3267" s="525"/>
      <c r="Q3267" s="463"/>
      <c r="R3267" s="862"/>
      <c r="S3267" s="862"/>
    </row>
    <row r="3268" spans="1:19" s="3" customFormat="1" ht="27.6" hidden="1" outlineLevel="1">
      <c r="A3268" s="53" t="s">
        <v>5350</v>
      </c>
      <c r="B3268" s="589" t="s">
        <v>2596</v>
      </c>
      <c r="C3268" s="106" t="s">
        <v>2583</v>
      </c>
      <c r="D3268" s="50"/>
      <c r="E3268" s="50"/>
      <c r="F3268" s="50"/>
      <c r="G3268" s="50"/>
      <c r="H3268" s="607"/>
      <c r="I3268" s="496"/>
      <c r="J3268" s="497"/>
      <c r="K3268" s="497"/>
      <c r="L3268" s="497"/>
      <c r="M3268" s="497"/>
      <c r="N3268" s="498"/>
      <c r="O3268" s="64"/>
      <c r="P3268" s="514"/>
      <c r="Q3268" s="550"/>
      <c r="R3268" s="862"/>
      <c r="S3268" s="862"/>
    </row>
    <row r="3269" spans="1:19" s="3" customFormat="1" ht="82.8" hidden="1" outlineLevel="1">
      <c r="A3269" s="467" t="s">
        <v>5351</v>
      </c>
      <c r="B3269" s="130" t="s">
        <v>2597</v>
      </c>
      <c r="C3269" s="168" t="s">
        <v>2584</v>
      </c>
      <c r="D3269" s="131"/>
      <c r="E3269" s="131" t="s">
        <v>2585</v>
      </c>
      <c r="F3269" s="131"/>
      <c r="G3269" s="131" t="s">
        <v>16</v>
      </c>
      <c r="H3269" s="145">
        <v>13</v>
      </c>
      <c r="I3269" s="426">
        <v>18416.666666666668</v>
      </c>
      <c r="J3269" s="426">
        <f t="shared" si="440"/>
        <v>239416.66666666669</v>
      </c>
      <c r="K3269" s="426">
        <v>3315</v>
      </c>
      <c r="L3269" s="426">
        <f>H3269*K3269</f>
        <v>43095</v>
      </c>
      <c r="M3269" s="426">
        <f>I3269+K3269</f>
        <v>21731.666666666668</v>
      </c>
      <c r="N3269" s="426">
        <f>H3269*M3269</f>
        <v>282511.66666666669</v>
      </c>
      <c r="O3269" s="221" t="s">
        <v>2586</v>
      </c>
      <c r="P3269" s="525"/>
      <c r="Q3269" s="463"/>
      <c r="R3269" s="862"/>
      <c r="S3269" s="862"/>
    </row>
    <row r="3270" spans="1:19" s="3" customFormat="1" ht="55.2" hidden="1" outlineLevel="1">
      <c r="A3270" s="467" t="s">
        <v>5352</v>
      </c>
      <c r="B3270" s="130" t="s">
        <v>2598</v>
      </c>
      <c r="C3270" s="168" t="s">
        <v>2584</v>
      </c>
      <c r="D3270" s="131"/>
      <c r="E3270" s="131" t="s">
        <v>2585</v>
      </c>
      <c r="F3270" s="131"/>
      <c r="G3270" s="131" t="s">
        <v>16</v>
      </c>
      <c r="H3270" s="145">
        <v>62</v>
      </c>
      <c r="I3270" s="426">
        <v>18416.666666666668</v>
      </c>
      <c r="J3270" s="426">
        <f t="shared" si="440"/>
        <v>1141833.3333333335</v>
      </c>
      <c r="K3270" s="426">
        <v>3315</v>
      </c>
      <c r="L3270" s="426">
        <f>H3270*K3270</f>
        <v>205530</v>
      </c>
      <c r="M3270" s="426">
        <f>I3270+K3270</f>
        <v>21731.666666666668</v>
      </c>
      <c r="N3270" s="426">
        <f>H3270*M3270</f>
        <v>1347363.3333333335</v>
      </c>
      <c r="O3270" s="221" t="s">
        <v>2587</v>
      </c>
      <c r="P3270" s="525"/>
      <c r="Q3270" s="463"/>
      <c r="R3270" s="862"/>
      <c r="S3270" s="862"/>
    </row>
    <row r="3271" spans="1:19" s="3" customFormat="1" ht="41.4" hidden="1" outlineLevel="1">
      <c r="A3271" s="467" t="s">
        <v>5353</v>
      </c>
      <c r="B3271" s="130" t="s">
        <v>2599</v>
      </c>
      <c r="C3271" s="168" t="s">
        <v>2584</v>
      </c>
      <c r="D3271" s="131"/>
      <c r="E3271" s="131" t="s">
        <v>2585</v>
      </c>
      <c r="F3271" s="131"/>
      <c r="G3271" s="131" t="s">
        <v>16</v>
      </c>
      <c r="H3271" s="145">
        <v>19</v>
      </c>
      <c r="I3271" s="426">
        <v>18416.666666666668</v>
      </c>
      <c r="J3271" s="426">
        <f t="shared" si="440"/>
        <v>349916.66666666669</v>
      </c>
      <c r="K3271" s="426">
        <v>3315</v>
      </c>
      <c r="L3271" s="426">
        <f>H3271*K3271</f>
        <v>62985</v>
      </c>
      <c r="M3271" s="426">
        <f>I3271+K3271</f>
        <v>21731.666666666668</v>
      </c>
      <c r="N3271" s="426">
        <f>H3271*M3271</f>
        <v>412901.66666666669</v>
      </c>
      <c r="O3271" s="221" t="s">
        <v>2588</v>
      </c>
      <c r="P3271" s="525"/>
      <c r="Q3271" s="463"/>
      <c r="R3271" s="862"/>
      <c r="S3271" s="862"/>
    </row>
    <row r="3272" spans="1:19" s="3" customFormat="1" ht="41.4" hidden="1" outlineLevel="1">
      <c r="A3272" s="467" t="s">
        <v>5354</v>
      </c>
      <c r="B3272" s="130" t="s">
        <v>2600</v>
      </c>
      <c r="C3272" s="168" t="s">
        <v>2584</v>
      </c>
      <c r="D3272" s="131"/>
      <c r="E3272" s="131" t="s">
        <v>2585</v>
      </c>
      <c r="F3272" s="131"/>
      <c r="G3272" s="131" t="s">
        <v>16</v>
      </c>
      <c r="H3272" s="145">
        <v>32</v>
      </c>
      <c r="I3272" s="426">
        <v>18416.666666666668</v>
      </c>
      <c r="J3272" s="426">
        <f t="shared" si="440"/>
        <v>589333.33333333337</v>
      </c>
      <c r="K3272" s="426">
        <v>3315</v>
      </c>
      <c r="L3272" s="426">
        <f>H3272*K3272</f>
        <v>106080</v>
      </c>
      <c r="M3272" s="426">
        <f>I3272+K3272</f>
        <v>21731.666666666668</v>
      </c>
      <c r="N3272" s="426">
        <f>H3272*M3272</f>
        <v>695413.33333333337</v>
      </c>
      <c r="O3272" s="221" t="s">
        <v>2589</v>
      </c>
      <c r="P3272" s="525"/>
      <c r="Q3272" s="463"/>
      <c r="R3272" s="862"/>
      <c r="S3272" s="862"/>
    </row>
    <row r="3273" spans="1:19" s="3" customFormat="1" collapsed="1">
      <c r="A3273" s="65"/>
      <c r="B3273" s="66"/>
      <c r="C3273" s="324"/>
      <c r="D3273" s="324"/>
      <c r="E3273" s="324"/>
      <c r="F3273" s="325"/>
      <c r="G3273" s="67"/>
      <c r="H3273" s="326"/>
      <c r="I3273" s="700"/>
      <c r="J3273" s="701"/>
      <c r="K3273" s="701"/>
      <c r="L3273" s="701"/>
      <c r="M3273" s="701"/>
      <c r="N3273" s="429"/>
      <c r="O3273" s="327"/>
      <c r="P3273" s="514"/>
      <c r="Q3273" s="550"/>
      <c r="R3273" s="862"/>
      <c r="S3273" s="862"/>
    </row>
    <row r="3274" spans="1:19" s="3" customFormat="1">
      <c r="A3274" s="30"/>
      <c r="B3274" s="31"/>
      <c r="C3274" s="328"/>
      <c r="D3274" s="328"/>
      <c r="E3274" s="328"/>
      <c r="F3274" s="239"/>
      <c r="G3274" s="32"/>
      <c r="H3274" s="329"/>
      <c r="I3274" s="488"/>
      <c r="J3274" s="476"/>
      <c r="K3274" s="476"/>
      <c r="L3274" s="476"/>
      <c r="M3274" s="476"/>
      <c r="N3274" s="222"/>
      <c r="O3274" s="330"/>
      <c r="P3274" s="514"/>
      <c r="Q3274" s="550"/>
      <c r="R3274" s="862"/>
      <c r="S3274" s="862"/>
    </row>
    <row r="3275" spans="1:19" s="3" customFormat="1">
      <c r="A3275" s="33"/>
      <c r="B3275" s="34"/>
      <c r="C3275" s="225" t="s">
        <v>20</v>
      </c>
      <c r="D3275" s="225"/>
      <c r="E3275" s="225"/>
      <c r="F3275" s="303"/>
      <c r="G3275" s="27"/>
      <c r="H3275" s="288"/>
      <c r="I3275" s="499"/>
      <c r="J3275" s="422"/>
      <c r="K3275" s="422"/>
      <c r="L3275" s="422"/>
      <c r="M3275" s="422"/>
      <c r="N3275" s="423"/>
      <c r="O3275" s="64"/>
      <c r="P3275" s="514"/>
      <c r="Q3275" s="550"/>
      <c r="R3275" s="862"/>
      <c r="S3275" s="862"/>
    </row>
    <row r="3276" spans="1:19" s="3" customFormat="1">
      <c r="A3276" s="218"/>
      <c r="B3276" s="219"/>
      <c r="C3276" s="331"/>
      <c r="D3276" s="331"/>
      <c r="E3276" s="331"/>
      <c r="F3276" s="265"/>
      <c r="G3276" s="190"/>
      <c r="H3276" s="260"/>
      <c r="I3276" s="746"/>
      <c r="J3276" s="421"/>
      <c r="K3276" s="421"/>
      <c r="L3276" s="421"/>
      <c r="M3276" s="421"/>
      <c r="N3276" s="893"/>
      <c r="O3276" s="299"/>
      <c r="P3276" s="514"/>
      <c r="Q3276" s="550"/>
      <c r="R3276" s="862"/>
      <c r="S3276" s="862"/>
    </row>
    <row r="3277" spans="1:19" s="3" customFormat="1">
      <c r="A3277" s="218"/>
      <c r="B3277" s="219"/>
      <c r="C3277" s="331"/>
      <c r="D3277" s="331"/>
      <c r="E3277" s="331"/>
      <c r="F3277" s="265"/>
      <c r="G3277" s="190"/>
      <c r="H3277" s="260"/>
      <c r="I3277" s="746"/>
      <c r="J3277" s="421"/>
      <c r="K3277" s="421"/>
      <c r="L3277" s="421"/>
      <c r="M3277" s="421"/>
      <c r="N3277" s="430"/>
      <c r="O3277" s="299"/>
      <c r="P3277" s="514"/>
      <c r="Q3277" s="550"/>
      <c r="R3277" s="862"/>
      <c r="S3277" s="862"/>
    </row>
    <row r="3278" spans="1:19" s="1" customFormat="1">
      <c r="A3278" s="68"/>
      <c r="B3278" s="69"/>
      <c r="C3278" s="344" t="s">
        <v>21</v>
      </c>
      <c r="D3278" s="332"/>
      <c r="E3278" s="332"/>
      <c r="F3278" s="332"/>
      <c r="G3278" s="70"/>
      <c r="H3278" s="333"/>
      <c r="I3278" s="500"/>
      <c r="J3278" s="431">
        <f>J7+J241+J286+J489+J681+J816+J1093+J1904+J2234+J2307+J2342+J2434+J2526+J2812+J3090+J3250</f>
        <v>632879561.77725017</v>
      </c>
      <c r="K3278" s="431"/>
      <c r="L3278" s="431">
        <f>L7+L241+L286+L489+L681+L816+L1093+L1904+L2234+L2307+L2342+L2434+L2526+L2812+L3090+L3250</f>
        <v>180527414.88214076</v>
      </c>
      <c r="M3278" s="431"/>
      <c r="N3278" s="431">
        <f>N7+N241+N286+N489+N681+N816+N1093+N1904+N2234+N2307+N2342+N2434+N2526+N2812+N3090+N3250</f>
        <v>813406976.65939093</v>
      </c>
      <c r="O3278" s="334"/>
      <c r="P3278" s="536"/>
      <c r="Q3278" s="571"/>
      <c r="R3278" s="862"/>
      <c r="S3278" s="862"/>
    </row>
    <row r="3279" spans="1:19" s="1" customFormat="1">
      <c r="A3279" s="335"/>
      <c r="B3279" s="336"/>
      <c r="C3279" s="345" t="s">
        <v>18</v>
      </c>
      <c r="D3279" s="337"/>
      <c r="E3279" s="337"/>
      <c r="F3279" s="337"/>
      <c r="G3279" s="338"/>
      <c r="H3279" s="339"/>
      <c r="I3279" s="760"/>
      <c r="J3279" s="432"/>
      <c r="K3279" s="761"/>
      <c r="L3279" s="432"/>
      <c r="M3279" s="432"/>
      <c r="N3279" s="432"/>
      <c r="O3279" s="340"/>
      <c r="P3279" s="536"/>
      <c r="Q3279" s="571"/>
    </row>
    <row r="3281" spans="3:14">
      <c r="C3281" s="350" t="s">
        <v>1742</v>
      </c>
      <c r="D3281" s="350"/>
      <c r="E3281" s="350"/>
      <c r="N3281" s="433" t="e">
        <f>N3278/#REF!</f>
        <v>#REF!</v>
      </c>
    </row>
    <row r="3282" spans="3:14">
      <c r="C3282" s="11" t="s">
        <v>3120</v>
      </c>
      <c r="D3282" s="11"/>
      <c r="E3282" s="11"/>
      <c r="N3282" s="863"/>
    </row>
    <row r="3283" spans="3:14" ht="27.6">
      <c r="C3283" s="11" t="s">
        <v>3121</v>
      </c>
      <c r="D3283" s="11"/>
      <c r="E3283" s="11"/>
      <c r="N3283" s="434"/>
    </row>
    <row r="3284" spans="3:14" ht="41.4">
      <c r="C3284" s="11" t="s">
        <v>3117</v>
      </c>
      <c r="D3284" s="11"/>
      <c r="E3284" s="11"/>
      <c r="N3284" s="434"/>
    </row>
    <row r="3285" spans="3:14">
      <c r="C3285" s="11" t="s">
        <v>3118</v>
      </c>
      <c r="D3285" s="11"/>
      <c r="E3285" s="11"/>
      <c r="N3285" s="434"/>
    </row>
    <row r="3286" spans="3:14" ht="41.4">
      <c r="C3286" s="11" t="s">
        <v>3119</v>
      </c>
      <c r="D3286" s="11"/>
      <c r="E3286" s="11"/>
      <c r="N3286" s="434"/>
    </row>
    <row r="3287" spans="3:14" ht="41.4">
      <c r="C3287" s="11" t="s">
        <v>3122</v>
      </c>
      <c r="D3287" s="11"/>
      <c r="E3287" s="11"/>
      <c r="N3287" s="434"/>
    </row>
  </sheetData>
  <sortState ref="C2289:N2297">
    <sortCondition ref="C2289:C2297"/>
  </sortState>
  <mergeCells count="47">
    <mergeCell ref="O2168:O2169"/>
    <mergeCell ref="O2162:O2164"/>
    <mergeCell ref="O2124:O2138"/>
    <mergeCell ref="O2139:O2151"/>
    <mergeCell ref="A1:A3"/>
    <mergeCell ref="B1:B3"/>
    <mergeCell ref="C1:C3"/>
    <mergeCell ref="O599:O626"/>
    <mergeCell ref="O2165:O2166"/>
    <mergeCell ref="O2152:O2161"/>
    <mergeCell ref="M1:M2"/>
    <mergeCell ref="N1:N2"/>
    <mergeCell ref="O1:O3"/>
    <mergeCell ref="F1:F3"/>
    <mergeCell ref="G1:G3"/>
    <mergeCell ref="H1:H3"/>
    <mergeCell ref="I1:J1"/>
    <mergeCell ref="K1:L1"/>
    <mergeCell ref="P1:P3"/>
    <mergeCell ref="Q1:Q3"/>
    <mergeCell ref="P599:P626"/>
    <mergeCell ref="Q599:Q626"/>
    <mergeCell ref="P10:P11"/>
    <mergeCell ref="Q19:Q21"/>
    <mergeCell ref="P22:P25"/>
    <mergeCell ref="Q22:Q25"/>
    <mergeCell ref="P19:P21"/>
    <mergeCell ref="P45:P92"/>
    <mergeCell ref="Q45:Q92"/>
    <mergeCell ref="P100:P101"/>
    <mergeCell ref="Q94:Q104"/>
    <mergeCell ref="P192:P194"/>
    <mergeCell ref="P2165:P2166"/>
    <mergeCell ref="Q2165:Q2166"/>
    <mergeCell ref="P2168:P2169"/>
    <mergeCell ref="Q2168:Q2169"/>
    <mergeCell ref="P2124:P2138"/>
    <mergeCell ref="Q2124:Q2138"/>
    <mergeCell ref="P2139:P2151"/>
    <mergeCell ref="Q2139:Q2151"/>
    <mergeCell ref="P2152:P2161"/>
    <mergeCell ref="Q2152:Q2161"/>
    <mergeCell ref="Q192:Q194"/>
    <mergeCell ref="P2162:P2164"/>
    <mergeCell ref="Q2162:Q2164"/>
    <mergeCell ref="P826:P895"/>
    <mergeCell ref="Q826:Q895"/>
  </mergeCells>
  <pageMargins left="0.7" right="0.7" top="0.75" bottom="0.75" header="0.3" footer="0.3"/>
  <pageSetup paperSize="8" orientation="landscape" horizontalDpi="300" r:id="rId1"/>
  <rowBreaks count="1" manualBreakCount="1">
    <brk id="240" max="16383" man="1"/>
  </rowBreaks>
  <ignoredErrors>
    <ignoredError sqref="J3282:M3285 J3279:M3279 I1:M5" unlockedFormula="1"/>
    <ignoredError sqref="J3280:M3280" formula="1" unlockedFormula="1"/>
    <ignoredError sqref="N328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BS2997"/>
  <sheetViews>
    <sheetView tabSelected="1" view="pageBreakPreview" topLeftCell="A17" zoomScale="70" zoomScaleNormal="70" zoomScaleSheetLayoutView="70" zoomScalePageLayoutView="10" workbookViewId="0">
      <selection activeCell="E11" sqref="E11:O11"/>
    </sheetView>
  </sheetViews>
  <sheetFormatPr defaultColWidth="8.69921875" defaultRowHeight="15.6" outlineLevelRow="3"/>
  <cols>
    <col min="1" max="1" width="3.8984375" style="71" customWidth="1"/>
    <col min="2" max="2" width="4.59765625" style="71" customWidth="1"/>
    <col min="3" max="3" width="4.5" style="71" customWidth="1"/>
    <col min="4" max="4" width="4.09765625" style="71" customWidth="1"/>
    <col min="5" max="6" width="5" style="71" customWidth="1"/>
    <col min="7" max="7" width="42.19921875" style="952" customWidth="1"/>
    <col min="8" max="8" width="11.69921875" style="73" customWidth="1"/>
    <col min="9" max="9" width="13.69921875" style="342" bestFit="1" customWidth="1"/>
    <col min="10" max="10" width="11.5" style="933" customWidth="1"/>
    <col min="11" max="11" width="13.19921875" style="933" customWidth="1"/>
    <col min="12" max="12" width="11.5" style="933" customWidth="1"/>
    <col min="13" max="13" width="14.3984375" style="932" customWidth="1"/>
    <col min="14" max="14" width="11.5" style="932" customWidth="1"/>
    <col min="15" max="15" width="12.3984375" style="918" customWidth="1"/>
    <col min="16" max="16" width="48" style="982" customWidth="1"/>
    <col min="17" max="71" width="8.69921875" style="1256"/>
    <col min="72" max="16384" width="8.69921875" style="5"/>
  </cols>
  <sheetData>
    <row r="1" spans="1:16" ht="18">
      <c r="A1" s="1343"/>
      <c r="B1" s="1343"/>
      <c r="C1" s="1343"/>
      <c r="D1" s="1343"/>
      <c r="E1" s="1262"/>
      <c r="F1" s="1263"/>
      <c r="G1" s="1264"/>
      <c r="H1" s="1265"/>
      <c r="I1" s="1266"/>
      <c r="J1" s="1267"/>
      <c r="K1" s="1267"/>
      <c r="L1" s="1267"/>
      <c r="M1" s="1268"/>
      <c r="N1" s="1269"/>
      <c r="O1" s="1270"/>
      <c r="P1" s="1270"/>
    </row>
    <row r="2" spans="1:16" ht="22.8">
      <c r="A2" s="1343"/>
      <c r="B2" s="1343"/>
      <c r="C2" s="1343"/>
      <c r="D2" s="1343"/>
      <c r="E2" s="1262"/>
      <c r="F2" s="1263"/>
      <c r="G2" s="1264"/>
      <c r="H2" s="1265"/>
      <c r="I2" s="1266"/>
      <c r="J2" s="1267"/>
      <c r="K2" s="1267"/>
      <c r="L2" s="1267"/>
      <c r="M2" s="1271" t="s">
        <v>8271</v>
      </c>
      <c r="N2" s="1269"/>
      <c r="O2" s="1269"/>
      <c r="P2" s="1269"/>
    </row>
    <row r="3" spans="1:16" ht="69.599999999999994" customHeight="1">
      <c r="A3" s="1343"/>
      <c r="B3" s="1343"/>
      <c r="C3" s="1343"/>
      <c r="D3" s="1343"/>
      <c r="E3" s="1262"/>
      <c r="F3" s="1263"/>
      <c r="G3" s="1264"/>
      <c r="H3" s="1265"/>
      <c r="I3" s="1266"/>
      <c r="J3" s="1267"/>
      <c r="K3" s="1267"/>
      <c r="L3" s="1267"/>
      <c r="M3" s="1369" t="s">
        <v>8300</v>
      </c>
      <c r="N3" s="1370"/>
      <c r="O3" s="1370"/>
      <c r="P3" s="1370"/>
    </row>
    <row r="4" spans="1:16">
      <c r="A4" s="1343"/>
      <c r="B4" s="1343"/>
      <c r="C4" s="1343"/>
      <c r="D4" s="1343"/>
      <c r="E4" s="1262"/>
      <c r="F4" s="1263"/>
      <c r="G4" s="1264"/>
      <c r="H4" s="1265"/>
      <c r="I4" s="1266"/>
      <c r="J4" s="1267"/>
      <c r="K4" s="1267"/>
      <c r="L4" s="1267"/>
      <c r="M4" s="1272"/>
      <c r="N4" s="1273"/>
      <c r="O4" s="1273"/>
      <c r="P4" s="1273"/>
    </row>
    <row r="5" spans="1:16" ht="48.75" customHeight="1">
      <c r="A5" s="1343"/>
      <c r="B5" s="1343"/>
      <c r="C5" s="1343"/>
      <c r="D5" s="1343"/>
      <c r="E5" s="1344"/>
      <c r="F5" s="1344"/>
      <c r="G5" s="1344"/>
      <c r="H5" s="1344"/>
      <c r="I5" s="1344"/>
      <c r="J5" s="1344"/>
      <c r="K5" s="1344"/>
      <c r="L5" s="1344"/>
      <c r="M5" s="1344"/>
      <c r="N5" s="1344"/>
      <c r="O5" s="1344"/>
      <c r="P5" s="1274"/>
    </row>
    <row r="6" spans="1:16">
      <c r="A6" s="1343"/>
      <c r="B6" s="1343"/>
      <c r="C6" s="1343"/>
      <c r="D6" s="1343"/>
      <c r="E6" s="1262"/>
      <c r="F6" s="1263"/>
      <c r="G6" s="1264"/>
      <c r="H6" s="1265"/>
      <c r="I6" s="1266"/>
      <c r="J6" s="1267"/>
      <c r="K6" s="1267"/>
      <c r="L6" s="1267"/>
      <c r="M6" s="1272"/>
      <c r="N6" s="1273"/>
      <c r="O6" s="1273"/>
      <c r="P6" s="1273"/>
    </row>
    <row r="7" spans="1:16">
      <c r="A7" s="1343"/>
      <c r="B7" s="1343"/>
      <c r="C7" s="1343"/>
      <c r="D7" s="1343"/>
      <c r="E7" s="1275" t="s">
        <v>8272</v>
      </c>
      <c r="F7" s="5"/>
      <c r="G7" s="1264"/>
      <c r="H7" s="1265"/>
      <c r="I7" s="1266"/>
      <c r="J7" s="1267"/>
      <c r="K7" s="1267"/>
      <c r="L7" s="1267"/>
      <c r="M7" s="1272"/>
      <c r="N7" s="1273"/>
      <c r="O7" s="1273"/>
      <c r="P7" s="1273"/>
    </row>
    <row r="8" spans="1:16" ht="65.25" customHeight="1">
      <c r="A8" s="1343"/>
      <c r="B8" s="1343"/>
      <c r="C8" s="1343"/>
      <c r="D8" s="1343"/>
      <c r="E8" s="1345" t="s">
        <v>8273</v>
      </c>
      <c r="F8" s="1345"/>
      <c r="G8" s="1345"/>
      <c r="H8" s="1345"/>
      <c r="I8" s="1345"/>
      <c r="J8" s="1345"/>
      <c r="K8" s="1345"/>
      <c r="L8" s="1345"/>
      <c r="M8" s="1345"/>
      <c r="N8" s="1345"/>
      <c r="O8" s="1345"/>
      <c r="P8" s="1276"/>
    </row>
    <row r="9" spans="1:16" ht="63.75" customHeight="1">
      <c r="A9" s="1343"/>
      <c r="B9" s="1343"/>
      <c r="C9" s="1343"/>
      <c r="D9" s="1343"/>
      <c r="E9" s="1345" t="s">
        <v>8274</v>
      </c>
      <c r="F9" s="1345"/>
      <c r="G9" s="1345"/>
      <c r="H9" s="1345"/>
      <c r="I9" s="1345"/>
      <c r="J9" s="1345"/>
      <c r="K9" s="1345"/>
      <c r="L9" s="1345"/>
      <c r="M9" s="1345"/>
      <c r="N9" s="1345"/>
      <c r="O9" s="1345"/>
      <c r="P9" s="1276"/>
    </row>
    <row r="10" spans="1:16" ht="81.75" customHeight="1">
      <c r="A10" s="1343"/>
      <c r="B10" s="1343"/>
      <c r="C10" s="1343"/>
      <c r="D10" s="1343"/>
      <c r="E10" s="1345" t="s">
        <v>8275</v>
      </c>
      <c r="F10" s="1345"/>
      <c r="G10" s="1345"/>
      <c r="H10" s="1345"/>
      <c r="I10" s="1345"/>
      <c r="J10" s="1345"/>
      <c r="K10" s="1345"/>
      <c r="L10" s="1345"/>
      <c r="M10" s="1345"/>
      <c r="N10" s="1345"/>
      <c r="O10" s="1345"/>
      <c r="P10" s="1276"/>
    </row>
    <row r="11" spans="1:16" ht="110.25" customHeight="1">
      <c r="A11" s="1343"/>
      <c r="B11" s="1343"/>
      <c r="C11" s="1343"/>
      <c r="D11" s="1343"/>
      <c r="E11" s="1345" t="s">
        <v>8276</v>
      </c>
      <c r="F11" s="1345"/>
      <c r="G11" s="1345"/>
      <c r="H11" s="1345"/>
      <c r="I11" s="1345"/>
      <c r="J11" s="1345"/>
      <c r="K11" s="1345"/>
      <c r="L11" s="1345"/>
      <c r="M11" s="1345"/>
      <c r="N11" s="1345"/>
      <c r="O11" s="1345"/>
      <c r="P11" s="1276"/>
    </row>
    <row r="12" spans="1:16">
      <c r="A12" s="1261"/>
      <c r="B12" s="1261"/>
      <c r="C12" s="1261"/>
      <c r="D12" s="1261"/>
      <c r="E12" s="1262"/>
      <c r="F12" s="1263"/>
      <c r="G12" s="1264"/>
      <c r="H12" s="1265"/>
      <c r="I12" s="1266"/>
      <c r="J12" s="1267"/>
      <c r="K12" s="1267"/>
      <c r="L12" s="1267"/>
      <c r="M12" s="1272"/>
      <c r="N12" s="1273"/>
      <c r="O12" s="1273"/>
      <c r="P12" s="1273"/>
    </row>
    <row r="13" spans="1:16">
      <c r="A13" s="1348" t="s">
        <v>8277</v>
      </c>
      <c r="B13" s="1348"/>
      <c r="C13" s="1348"/>
      <c r="D13" s="1348"/>
      <c r="E13" s="1348"/>
      <c r="F13" s="1348"/>
      <c r="G13" s="1348"/>
      <c r="H13" s="1348"/>
      <c r="I13" s="1348"/>
      <c r="J13" s="1348"/>
      <c r="K13" s="1348"/>
      <c r="L13" s="1348"/>
      <c r="M13" s="1349"/>
      <c r="N13" s="1346" t="s">
        <v>8278</v>
      </c>
      <c r="O13" s="1346"/>
      <c r="P13" s="1277"/>
    </row>
    <row r="14" spans="1:16">
      <c r="A14" s="1348" t="s">
        <v>8279</v>
      </c>
      <c r="B14" s="1348"/>
      <c r="C14" s="1348"/>
      <c r="D14" s="1348"/>
      <c r="E14" s="1348"/>
      <c r="F14" s="1348"/>
      <c r="G14" s="1348"/>
      <c r="H14" s="1348"/>
      <c r="I14" s="1348"/>
      <c r="J14" s="1348"/>
      <c r="K14" s="1348"/>
      <c r="L14" s="1348"/>
      <c r="M14" s="1349"/>
      <c r="N14" s="1346" t="s">
        <v>8278</v>
      </c>
      <c r="O14" s="1346"/>
      <c r="P14" s="1277"/>
    </row>
    <row r="15" spans="1:16">
      <c r="A15" s="1348" t="s">
        <v>8280</v>
      </c>
      <c r="B15" s="1348"/>
      <c r="C15" s="1348"/>
      <c r="D15" s="1348"/>
      <c r="E15" s="1348"/>
      <c r="F15" s="1348"/>
      <c r="G15" s="1348"/>
      <c r="H15" s="1348"/>
      <c r="I15" s="1348"/>
      <c r="J15" s="1348"/>
      <c r="K15" s="1348"/>
      <c r="L15" s="1348"/>
      <c r="M15" s="1349"/>
      <c r="N15" s="1346" t="s">
        <v>8278</v>
      </c>
      <c r="O15" s="1346"/>
      <c r="P15" s="1277"/>
    </row>
    <row r="16" spans="1:16">
      <c r="A16" s="1348" t="s">
        <v>8281</v>
      </c>
      <c r="B16" s="1348"/>
      <c r="C16" s="1348"/>
      <c r="D16" s="1348"/>
      <c r="E16" s="1348"/>
      <c r="F16" s="1348"/>
      <c r="G16" s="1348"/>
      <c r="H16" s="1348"/>
      <c r="I16" s="1348"/>
      <c r="J16" s="1348"/>
      <c r="K16" s="1348"/>
      <c r="L16" s="1348"/>
      <c r="M16" s="1349"/>
      <c r="N16" s="1346" t="s">
        <v>8278</v>
      </c>
      <c r="O16" s="1346"/>
      <c r="P16" s="1277"/>
    </row>
    <row r="17" spans="1:71" ht="15.75" customHeight="1">
      <c r="A17" s="1350" t="s">
        <v>8282</v>
      </c>
      <c r="B17" s="1350"/>
      <c r="C17" s="1350"/>
      <c r="D17" s="1350"/>
      <c r="E17" s="1350"/>
      <c r="F17" s="1350"/>
      <c r="G17" s="1350"/>
      <c r="H17" s="1350"/>
      <c r="I17" s="1350"/>
      <c r="J17" s="1350"/>
      <c r="K17" s="1350"/>
      <c r="L17" s="1350"/>
      <c r="M17" s="1351"/>
      <c r="N17" s="1347" t="s">
        <v>8283</v>
      </c>
      <c r="O17" s="1347"/>
      <c r="P17" s="1278"/>
    </row>
    <row r="18" spans="1:71" s="1" customFormat="1" ht="35.25" customHeight="1">
      <c r="A18" s="1357" t="s">
        <v>6291</v>
      </c>
      <c r="B18" s="1358"/>
      <c r="C18" s="1358"/>
      <c r="D18" s="1358"/>
      <c r="E18" s="1358"/>
      <c r="F18" s="1359"/>
      <c r="G18" s="1353" t="s">
        <v>6292</v>
      </c>
      <c r="H18" s="1368" t="s">
        <v>5</v>
      </c>
      <c r="I18" s="1352" t="s">
        <v>3077</v>
      </c>
      <c r="J18" s="1364" t="s">
        <v>6293</v>
      </c>
      <c r="K18" s="1364"/>
      <c r="L18" s="1364" t="s">
        <v>6296</v>
      </c>
      <c r="M18" s="1364"/>
      <c r="N18" s="1365" t="s">
        <v>6094</v>
      </c>
      <c r="O18" s="1366" t="s">
        <v>6297</v>
      </c>
      <c r="P18" s="1367" t="s">
        <v>15</v>
      </c>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1248"/>
      <c r="BG18" s="1248"/>
      <c r="BH18" s="1248"/>
      <c r="BI18" s="1248"/>
      <c r="BJ18" s="1248"/>
      <c r="BK18" s="1248"/>
      <c r="BL18" s="1248"/>
      <c r="BM18" s="1248"/>
      <c r="BN18" s="1248"/>
      <c r="BO18" s="1248"/>
      <c r="BP18" s="1248"/>
      <c r="BQ18" s="1248"/>
      <c r="BR18" s="1248"/>
      <c r="BS18" s="1248"/>
    </row>
    <row r="19" spans="1:71" s="1" customFormat="1" ht="36" customHeight="1">
      <c r="A19" s="1067"/>
      <c r="B19" s="1067">
        <v>1</v>
      </c>
      <c r="C19" s="1067">
        <v>2</v>
      </c>
      <c r="D19" s="1067">
        <v>3</v>
      </c>
      <c r="E19" s="1067">
        <v>4</v>
      </c>
      <c r="F19" s="1067">
        <v>5</v>
      </c>
      <c r="G19" s="1353"/>
      <c r="H19" s="1368"/>
      <c r="I19" s="1352"/>
      <c r="J19" s="1060" t="s">
        <v>6294</v>
      </c>
      <c r="K19" s="1060" t="s">
        <v>6295</v>
      </c>
      <c r="L19" s="1060" t="s">
        <v>6294</v>
      </c>
      <c r="M19" s="1060" t="s">
        <v>6295</v>
      </c>
      <c r="N19" s="1365"/>
      <c r="O19" s="1366"/>
      <c r="P19" s="1367"/>
      <c r="Q19" s="1248"/>
      <c r="R19" s="1248"/>
      <c r="S19" s="1248"/>
      <c r="T19" s="1248"/>
      <c r="U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row>
    <row r="20" spans="1:71" s="1059" customFormat="1">
      <c r="A20" s="1360" t="s">
        <v>1559</v>
      </c>
      <c r="B20" s="1358"/>
      <c r="C20" s="1358"/>
      <c r="D20" s="1358"/>
      <c r="E20" s="1358"/>
      <c r="F20" s="1359"/>
      <c r="G20" s="1061">
        <v>2</v>
      </c>
      <c r="H20" s="1062">
        <v>3</v>
      </c>
      <c r="I20" s="1063">
        <v>4</v>
      </c>
      <c r="J20" s="1064">
        <v>5</v>
      </c>
      <c r="K20" s="1064">
        <v>6</v>
      </c>
      <c r="L20" s="1064">
        <v>7</v>
      </c>
      <c r="M20" s="1064">
        <v>8</v>
      </c>
      <c r="N20" s="1064">
        <v>9</v>
      </c>
      <c r="O20" s="1063">
        <v>10</v>
      </c>
      <c r="P20" s="1063">
        <v>11</v>
      </c>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49"/>
    </row>
    <row r="21" spans="1:71" s="995" customFormat="1" ht="30" customHeight="1">
      <c r="A21" s="1068">
        <v>1</v>
      </c>
      <c r="B21" s="1068"/>
      <c r="C21" s="1068"/>
      <c r="D21" s="1068"/>
      <c r="E21" s="1068"/>
      <c r="F21" s="1068"/>
      <c r="G21" s="1361" t="s">
        <v>6081</v>
      </c>
      <c r="H21" s="1362"/>
      <c r="I21" s="1362"/>
      <c r="J21" s="1362"/>
      <c r="K21" s="1362"/>
      <c r="L21" s="1362"/>
      <c r="M21" s="1362"/>
      <c r="N21" s="1362"/>
      <c r="O21" s="1362"/>
      <c r="P21" s="1363"/>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1248"/>
      <c r="AZ21" s="1248"/>
      <c r="BA21" s="1248"/>
      <c r="BB21" s="1248"/>
      <c r="BC21" s="1248"/>
      <c r="BD21" s="1248"/>
      <c r="BE21" s="1248"/>
      <c r="BF21" s="1248"/>
      <c r="BG21" s="1248"/>
      <c r="BH21" s="1248"/>
      <c r="BI21" s="1248"/>
      <c r="BJ21" s="1248"/>
      <c r="BK21" s="1248"/>
      <c r="BL21" s="1248"/>
      <c r="BM21" s="1248"/>
      <c r="BN21" s="1248"/>
      <c r="BO21" s="1248"/>
      <c r="BP21" s="1248"/>
      <c r="BQ21" s="1248"/>
      <c r="BR21" s="1248"/>
      <c r="BS21" s="1248"/>
    </row>
    <row r="22" spans="1:71" s="995" customFormat="1">
      <c r="A22" s="1065">
        <v>1</v>
      </c>
      <c r="B22" s="1065">
        <v>1</v>
      </c>
      <c r="C22" s="1065"/>
      <c r="D22" s="1065"/>
      <c r="E22" s="1065"/>
      <c r="F22" s="1065"/>
      <c r="G22" s="1354" t="s">
        <v>6083</v>
      </c>
      <c r="H22" s="1355"/>
      <c r="I22" s="1355"/>
      <c r="J22" s="1355"/>
      <c r="K22" s="1355"/>
      <c r="L22" s="1355"/>
      <c r="M22" s="1355"/>
      <c r="N22" s="1355"/>
      <c r="O22" s="1355"/>
      <c r="P22" s="1356"/>
      <c r="Q22" s="1248"/>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8"/>
      <c r="BR22" s="1248"/>
      <c r="BS22" s="1248"/>
    </row>
    <row r="23" spans="1:71" s="14" customFormat="1" collapsed="1">
      <c r="A23" s="1069">
        <v>1</v>
      </c>
      <c r="B23" s="1069">
        <v>1</v>
      </c>
      <c r="C23" s="1069">
        <v>1</v>
      </c>
      <c r="D23" s="1069"/>
      <c r="E23" s="1069"/>
      <c r="F23" s="1069"/>
      <c r="G23" s="1114" t="s">
        <v>6085</v>
      </c>
      <c r="H23" s="1070"/>
      <c r="I23" s="1070"/>
      <c r="J23" s="1115"/>
      <c r="K23" s="1116">
        <f>K24+K79+K116+K151</f>
        <v>0</v>
      </c>
      <c r="L23" s="1117"/>
      <c r="M23" s="1116">
        <f>M24+M79+M116+M151</f>
        <v>0</v>
      </c>
      <c r="N23" s="1117"/>
      <c r="O23" s="1116">
        <f>O24+O79+O116+O151</f>
        <v>0</v>
      </c>
      <c r="P23" s="1071"/>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c r="AX23" s="1248"/>
      <c r="AY23" s="1248"/>
      <c r="AZ23" s="1248"/>
      <c r="BA23" s="1248"/>
      <c r="BB23" s="1248"/>
      <c r="BC23" s="1248"/>
      <c r="BD23" s="1248"/>
      <c r="BE23" s="1248"/>
      <c r="BF23" s="1248"/>
      <c r="BG23" s="1248"/>
      <c r="BH23" s="1248"/>
      <c r="BI23" s="1248"/>
      <c r="BJ23" s="1248"/>
      <c r="BK23" s="1248"/>
      <c r="BL23" s="1248"/>
      <c r="BM23" s="1248"/>
      <c r="BN23" s="1248"/>
      <c r="BO23" s="1248"/>
      <c r="BP23" s="1248"/>
      <c r="BQ23" s="1248"/>
      <c r="BR23" s="1248"/>
      <c r="BS23" s="1248"/>
    </row>
    <row r="24" spans="1:71" s="138" customFormat="1" ht="27.6" hidden="1" outlineLevel="1" collapsed="1">
      <c r="A24" s="1072">
        <v>1</v>
      </c>
      <c r="B24" s="1072">
        <v>1</v>
      </c>
      <c r="C24" s="1072" t="s">
        <v>1559</v>
      </c>
      <c r="D24" s="1072">
        <v>1</v>
      </c>
      <c r="E24" s="1072"/>
      <c r="F24" s="1072"/>
      <c r="G24" s="1073" t="s">
        <v>6202</v>
      </c>
      <c r="H24" s="1074"/>
      <c r="I24" s="1075"/>
      <c r="J24" s="1076"/>
      <c r="K24" s="1077">
        <f>SUM(K25:K78)</f>
        <v>0</v>
      </c>
      <c r="L24" s="1078"/>
      <c r="M24" s="1077">
        <f>SUM(M25:M78)</f>
        <v>0</v>
      </c>
      <c r="N24" s="1079"/>
      <c r="O24" s="1077">
        <f>SUM(O25:O78)</f>
        <v>0</v>
      </c>
      <c r="P24" s="108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row>
    <row r="25" spans="1:71" s="1" customFormat="1" ht="27.6" hidden="1" outlineLevel="2">
      <c r="A25" s="1014">
        <v>1</v>
      </c>
      <c r="B25" s="1014">
        <v>1</v>
      </c>
      <c r="C25" s="1014" t="s">
        <v>1559</v>
      </c>
      <c r="D25" s="1014">
        <v>1</v>
      </c>
      <c r="E25" s="1014" t="s">
        <v>6393</v>
      </c>
      <c r="F25" s="1014">
        <v>1</v>
      </c>
      <c r="G25" s="1048" t="s">
        <v>6193</v>
      </c>
      <c r="H25" s="937"/>
      <c r="I25" s="926"/>
      <c r="J25" s="915"/>
      <c r="K25" s="930">
        <f t="shared" ref="K25:K56" si="0">I25*J25</f>
        <v>0</v>
      </c>
      <c r="L25" s="426"/>
      <c r="M25" s="910">
        <f t="shared" ref="M25:M56" si="1">I25*L25</f>
        <v>0</v>
      </c>
      <c r="N25" s="910">
        <f t="shared" ref="N25:N56" si="2">J25+L25</f>
        <v>0</v>
      </c>
      <c r="O25" s="38">
        <f t="shared" ref="O25:O56" si="3">I25*N25</f>
        <v>0</v>
      </c>
      <c r="P25" s="149"/>
      <c r="Q25" s="1248"/>
      <c r="R25" s="1248"/>
      <c r="S25" s="1248"/>
      <c r="T25" s="1248"/>
      <c r="U25" s="1248"/>
      <c r="V25" s="1248"/>
      <c r="W25" s="1248"/>
      <c r="X25" s="1248"/>
      <c r="Y25" s="1248"/>
      <c r="Z25" s="1248"/>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c r="AW25" s="1248"/>
      <c r="AX25" s="1248"/>
      <c r="AY25" s="1248"/>
      <c r="AZ25" s="1248"/>
      <c r="BA25" s="1248"/>
      <c r="BB25" s="1248"/>
      <c r="BC25" s="1248"/>
      <c r="BD25" s="1248"/>
      <c r="BE25" s="1248"/>
      <c r="BF25" s="1248"/>
      <c r="BG25" s="1248"/>
      <c r="BH25" s="1248"/>
      <c r="BI25" s="1248"/>
      <c r="BJ25" s="1248"/>
      <c r="BK25" s="1248"/>
      <c r="BL25" s="1248"/>
      <c r="BM25" s="1248"/>
      <c r="BN25" s="1248"/>
      <c r="BO25" s="1248"/>
      <c r="BP25" s="1248"/>
      <c r="BQ25" s="1248"/>
      <c r="BR25" s="1248"/>
      <c r="BS25" s="1248"/>
    </row>
    <row r="26" spans="1:71" s="1" customFormat="1" ht="27.6" hidden="1" outlineLevel="2">
      <c r="A26" s="1014">
        <v>1</v>
      </c>
      <c r="B26" s="1014">
        <v>1</v>
      </c>
      <c r="C26" s="1014" t="s">
        <v>1559</v>
      </c>
      <c r="D26" s="1014">
        <v>1</v>
      </c>
      <c r="E26" s="1014" t="s">
        <v>6393</v>
      </c>
      <c r="F26" s="1014">
        <v>2</v>
      </c>
      <c r="G26" s="943" t="s">
        <v>6724</v>
      </c>
      <c r="H26" s="937" t="s">
        <v>24</v>
      </c>
      <c r="I26" s="926">
        <v>2235</v>
      </c>
      <c r="J26" s="915"/>
      <c r="K26" s="930">
        <f t="shared" si="0"/>
        <v>0</v>
      </c>
      <c r="L26" s="426"/>
      <c r="M26" s="910">
        <f t="shared" si="1"/>
        <v>0</v>
      </c>
      <c r="N26" s="910">
        <f t="shared" si="2"/>
        <v>0</v>
      </c>
      <c r="O26" s="38">
        <f t="shared" si="3"/>
        <v>0</v>
      </c>
      <c r="P26" s="149" t="s">
        <v>6201</v>
      </c>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c r="AW26" s="1248"/>
      <c r="AX26" s="1248"/>
      <c r="AY26" s="1248"/>
      <c r="AZ26" s="1248"/>
      <c r="BA26" s="1248"/>
      <c r="BB26" s="1248"/>
      <c r="BC26" s="1248"/>
      <c r="BD26" s="1248"/>
      <c r="BE26" s="1248"/>
      <c r="BF26" s="1248"/>
      <c r="BG26" s="1248"/>
      <c r="BH26" s="1248"/>
      <c r="BI26" s="1248"/>
      <c r="BJ26" s="1248"/>
      <c r="BK26" s="1248"/>
      <c r="BL26" s="1248"/>
      <c r="BM26" s="1248"/>
      <c r="BN26" s="1248"/>
      <c r="BO26" s="1248"/>
      <c r="BP26" s="1248"/>
      <c r="BQ26" s="1248"/>
      <c r="BR26" s="1248"/>
      <c r="BS26" s="1248"/>
    </row>
    <row r="27" spans="1:71" s="1" customFormat="1" ht="41.4" hidden="1" outlineLevel="2">
      <c r="A27" s="1014">
        <v>1</v>
      </c>
      <c r="B27" s="1014">
        <v>1</v>
      </c>
      <c r="C27" s="1014" t="s">
        <v>1559</v>
      </c>
      <c r="D27" s="1014">
        <v>1</v>
      </c>
      <c r="E27" s="1014" t="s">
        <v>6393</v>
      </c>
      <c r="F27" s="1014">
        <v>3</v>
      </c>
      <c r="G27" s="943" t="s">
        <v>6725</v>
      </c>
      <c r="H27" s="937" t="s">
        <v>22</v>
      </c>
      <c r="I27" s="926">
        <v>1862.5</v>
      </c>
      <c r="J27" s="915"/>
      <c r="K27" s="930">
        <f t="shared" si="0"/>
        <v>0</v>
      </c>
      <c r="L27" s="426"/>
      <c r="M27" s="910">
        <f t="shared" si="1"/>
        <v>0</v>
      </c>
      <c r="N27" s="910">
        <f t="shared" si="2"/>
        <v>0</v>
      </c>
      <c r="O27" s="38">
        <f t="shared" si="3"/>
        <v>0</v>
      </c>
      <c r="P27" s="149" t="s">
        <v>6201</v>
      </c>
      <c r="Q27" s="1248"/>
      <c r="R27" s="1248"/>
      <c r="S27" s="1248"/>
      <c r="T27" s="1248"/>
      <c r="U27" s="1248"/>
      <c r="V27" s="1248"/>
      <c r="W27" s="1248"/>
      <c r="X27" s="1248"/>
      <c r="Y27" s="1248"/>
      <c r="Z27" s="1248"/>
      <c r="AA27" s="1248"/>
      <c r="AB27" s="1248"/>
      <c r="AC27" s="1248"/>
      <c r="AD27" s="1248"/>
      <c r="AE27" s="1248"/>
      <c r="AF27" s="1248"/>
      <c r="AG27" s="1248"/>
      <c r="AH27" s="1248"/>
      <c r="AI27" s="1248"/>
      <c r="AJ27" s="1248"/>
      <c r="AK27" s="1248"/>
      <c r="AL27" s="1248"/>
      <c r="AM27" s="1248"/>
      <c r="AN27" s="1248"/>
      <c r="AO27" s="1248"/>
      <c r="AP27" s="1248"/>
      <c r="AQ27" s="1248"/>
      <c r="AR27" s="1248"/>
      <c r="AS27" s="1248"/>
      <c r="AT27" s="1248"/>
      <c r="AU27" s="1248"/>
      <c r="AV27" s="1248"/>
      <c r="AW27" s="1248"/>
      <c r="AX27" s="1248"/>
      <c r="AY27" s="1248"/>
      <c r="AZ27" s="1248"/>
      <c r="BA27" s="1248"/>
      <c r="BB27" s="1248"/>
      <c r="BC27" s="1248"/>
      <c r="BD27" s="1248"/>
      <c r="BE27" s="1248"/>
      <c r="BF27" s="1248"/>
      <c r="BG27" s="1248"/>
      <c r="BH27" s="1248"/>
      <c r="BI27" s="1248"/>
      <c r="BJ27" s="1248"/>
      <c r="BK27" s="1248"/>
      <c r="BL27" s="1248"/>
      <c r="BM27" s="1248"/>
      <c r="BN27" s="1248"/>
      <c r="BO27" s="1248"/>
      <c r="BP27" s="1248"/>
      <c r="BQ27" s="1248"/>
      <c r="BR27" s="1248"/>
      <c r="BS27" s="1248"/>
    </row>
    <row r="28" spans="1:71" s="1" customFormat="1" ht="27.6" hidden="1" outlineLevel="2">
      <c r="A28" s="1014">
        <v>1</v>
      </c>
      <c r="B28" s="1014">
        <v>1</v>
      </c>
      <c r="C28" s="1014" t="s">
        <v>1559</v>
      </c>
      <c r="D28" s="1014">
        <v>1</v>
      </c>
      <c r="E28" s="1014" t="s">
        <v>6393</v>
      </c>
      <c r="F28" s="1014">
        <v>4</v>
      </c>
      <c r="G28" s="943" t="s">
        <v>6726</v>
      </c>
      <c r="H28" s="937" t="s">
        <v>24</v>
      </c>
      <c r="I28" s="926">
        <v>475</v>
      </c>
      <c r="J28" s="915"/>
      <c r="K28" s="930">
        <f t="shared" si="0"/>
        <v>0</v>
      </c>
      <c r="L28" s="426"/>
      <c r="M28" s="910">
        <f t="shared" si="1"/>
        <v>0</v>
      </c>
      <c r="N28" s="910">
        <f t="shared" si="2"/>
        <v>0</v>
      </c>
      <c r="O28" s="38">
        <f t="shared" si="3"/>
        <v>0</v>
      </c>
      <c r="P28" s="149" t="s">
        <v>6201</v>
      </c>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c r="AL28" s="1248"/>
      <c r="AM28" s="1248"/>
      <c r="AN28" s="1248"/>
      <c r="AO28" s="1248"/>
      <c r="AP28" s="1248"/>
      <c r="AQ28" s="1248"/>
      <c r="AR28" s="1248"/>
      <c r="AS28" s="1248"/>
      <c r="AT28" s="1248"/>
      <c r="AU28" s="1248"/>
      <c r="AV28" s="1248"/>
      <c r="AW28" s="1248"/>
      <c r="AX28" s="1248"/>
      <c r="AY28" s="1248"/>
      <c r="AZ28" s="1248"/>
      <c r="BA28" s="1248"/>
      <c r="BB28" s="1248"/>
      <c r="BC28" s="1248"/>
      <c r="BD28" s="1248"/>
      <c r="BE28" s="1248"/>
      <c r="BF28" s="1248"/>
      <c r="BG28" s="1248"/>
      <c r="BH28" s="1248"/>
      <c r="BI28" s="1248"/>
      <c r="BJ28" s="1248"/>
      <c r="BK28" s="1248"/>
      <c r="BL28" s="1248"/>
      <c r="BM28" s="1248"/>
      <c r="BN28" s="1248"/>
      <c r="BO28" s="1248"/>
      <c r="BP28" s="1248"/>
      <c r="BQ28" s="1248"/>
      <c r="BR28" s="1248"/>
      <c r="BS28" s="1248"/>
    </row>
    <row r="29" spans="1:71" s="1" customFormat="1" ht="27.6" hidden="1" outlineLevel="2">
      <c r="A29" s="1014">
        <v>1</v>
      </c>
      <c r="B29" s="1014">
        <v>1</v>
      </c>
      <c r="C29" s="1014" t="s">
        <v>1559</v>
      </c>
      <c r="D29" s="1014">
        <v>1</v>
      </c>
      <c r="E29" s="1014" t="s">
        <v>6393</v>
      </c>
      <c r="F29" s="1014">
        <v>5</v>
      </c>
      <c r="G29" s="943" t="s">
        <v>6727</v>
      </c>
      <c r="H29" s="937" t="s">
        <v>3152</v>
      </c>
      <c r="I29" s="926">
        <v>37.950000000000003</v>
      </c>
      <c r="J29" s="915"/>
      <c r="K29" s="910">
        <f t="shared" si="0"/>
        <v>0</v>
      </c>
      <c r="L29" s="426"/>
      <c r="M29" s="910">
        <f t="shared" si="1"/>
        <v>0</v>
      </c>
      <c r="N29" s="910">
        <f t="shared" si="2"/>
        <v>0</v>
      </c>
      <c r="O29" s="38">
        <f t="shared" si="3"/>
        <v>0</v>
      </c>
      <c r="P29" s="149" t="s">
        <v>6201</v>
      </c>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1248"/>
      <c r="BB29" s="1248"/>
      <c r="BC29" s="1248"/>
      <c r="BD29" s="1248"/>
      <c r="BE29" s="1248"/>
      <c r="BF29" s="1248"/>
      <c r="BG29" s="1248"/>
      <c r="BH29" s="1248"/>
      <c r="BI29" s="1248"/>
      <c r="BJ29" s="1248"/>
      <c r="BK29" s="1248"/>
      <c r="BL29" s="1248"/>
      <c r="BM29" s="1248"/>
      <c r="BN29" s="1248"/>
      <c r="BO29" s="1248"/>
      <c r="BP29" s="1248"/>
      <c r="BQ29" s="1248"/>
      <c r="BR29" s="1248"/>
      <c r="BS29" s="1248"/>
    </row>
    <row r="30" spans="1:71" s="1" customFormat="1" ht="27.6" hidden="1" outlineLevel="2">
      <c r="A30" s="1014">
        <v>1</v>
      </c>
      <c r="B30" s="1014">
        <v>1</v>
      </c>
      <c r="C30" s="1014" t="s">
        <v>1559</v>
      </c>
      <c r="D30" s="1014">
        <v>1</v>
      </c>
      <c r="E30" s="1014" t="s">
        <v>6393</v>
      </c>
      <c r="F30" s="1014">
        <v>6</v>
      </c>
      <c r="G30" s="943" t="s">
        <v>6728</v>
      </c>
      <c r="H30" s="937" t="s">
        <v>29</v>
      </c>
      <c r="I30" s="926">
        <v>1</v>
      </c>
      <c r="J30" s="915"/>
      <c r="K30" s="930">
        <f t="shared" si="0"/>
        <v>0</v>
      </c>
      <c r="L30" s="426"/>
      <c r="M30" s="910">
        <f t="shared" si="1"/>
        <v>0</v>
      </c>
      <c r="N30" s="910">
        <f t="shared" si="2"/>
        <v>0</v>
      </c>
      <c r="O30" s="38">
        <f t="shared" si="3"/>
        <v>0</v>
      </c>
      <c r="P30" s="149" t="s">
        <v>6201</v>
      </c>
      <c r="Q30" s="1248"/>
      <c r="R30" s="1248"/>
      <c r="S30" s="1248"/>
      <c r="T30" s="1248"/>
      <c r="U30" s="1248"/>
      <c r="V30" s="1248"/>
      <c r="W30" s="1248"/>
      <c r="X30" s="1248"/>
      <c r="Y30" s="1248"/>
      <c r="Z30" s="1248"/>
      <c r="AA30" s="1248"/>
      <c r="AB30" s="1248"/>
      <c r="AC30" s="1248"/>
      <c r="AD30" s="1248"/>
      <c r="AE30" s="1248"/>
      <c r="AF30" s="1248"/>
      <c r="AG30" s="1248"/>
      <c r="AH30" s="1248"/>
      <c r="AI30" s="1248"/>
      <c r="AJ30" s="1248"/>
      <c r="AK30" s="1248"/>
      <c r="AL30" s="1248"/>
      <c r="AM30" s="1248"/>
      <c r="AN30" s="1248"/>
      <c r="AO30" s="1248"/>
      <c r="AP30" s="1248"/>
      <c r="AQ30" s="1248"/>
      <c r="AR30" s="1248"/>
      <c r="AS30" s="1248"/>
      <c r="AT30" s="1248"/>
      <c r="AU30" s="1248"/>
      <c r="AV30" s="1248"/>
      <c r="AW30" s="1248"/>
      <c r="AX30" s="1248"/>
      <c r="AY30" s="1248"/>
      <c r="AZ30" s="1248"/>
      <c r="BA30" s="1248"/>
      <c r="BB30" s="1248"/>
      <c r="BC30" s="1248"/>
      <c r="BD30" s="1248"/>
      <c r="BE30" s="1248"/>
      <c r="BF30" s="1248"/>
      <c r="BG30" s="1248"/>
      <c r="BH30" s="1248"/>
      <c r="BI30" s="1248"/>
      <c r="BJ30" s="1248"/>
      <c r="BK30" s="1248"/>
      <c r="BL30" s="1248"/>
      <c r="BM30" s="1248"/>
      <c r="BN30" s="1248"/>
      <c r="BO30" s="1248"/>
      <c r="BP30" s="1248"/>
      <c r="BQ30" s="1248"/>
      <c r="BR30" s="1248"/>
      <c r="BS30" s="1248"/>
    </row>
    <row r="31" spans="1:71" s="1" customFormat="1" ht="27.6" hidden="1" outlineLevel="2">
      <c r="A31" s="1014">
        <v>1</v>
      </c>
      <c r="B31" s="1014">
        <v>1</v>
      </c>
      <c r="C31" s="1014" t="s">
        <v>1559</v>
      </c>
      <c r="D31" s="1014">
        <v>1</v>
      </c>
      <c r="E31" s="1014" t="s">
        <v>6393</v>
      </c>
      <c r="F31" s="1014">
        <v>7</v>
      </c>
      <c r="G31" s="943" t="s">
        <v>6729</v>
      </c>
      <c r="H31" s="937" t="s">
        <v>29</v>
      </c>
      <c r="I31" s="926">
        <v>2</v>
      </c>
      <c r="J31" s="915"/>
      <c r="K31" s="930">
        <f t="shared" si="0"/>
        <v>0</v>
      </c>
      <c r="L31" s="426"/>
      <c r="M31" s="910">
        <f t="shared" si="1"/>
        <v>0</v>
      </c>
      <c r="N31" s="910">
        <f t="shared" si="2"/>
        <v>0</v>
      </c>
      <c r="O31" s="38">
        <f t="shared" si="3"/>
        <v>0</v>
      </c>
      <c r="P31" s="149" t="s">
        <v>6201</v>
      </c>
      <c r="Q31" s="1248"/>
      <c r="R31" s="1248"/>
      <c r="S31" s="1248"/>
      <c r="T31" s="1248"/>
      <c r="U31" s="1248"/>
      <c r="V31" s="1248"/>
      <c r="W31" s="1248"/>
      <c r="X31" s="1248"/>
      <c r="Y31" s="1248"/>
      <c r="Z31" s="1248"/>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48"/>
      <c r="BM31" s="1248"/>
      <c r="BN31" s="1248"/>
      <c r="BO31" s="1248"/>
      <c r="BP31" s="1248"/>
      <c r="BQ31" s="1248"/>
      <c r="BR31" s="1248"/>
      <c r="BS31" s="1248"/>
    </row>
    <row r="32" spans="1:71" s="1" customFormat="1" ht="27.6" hidden="1" outlineLevel="2">
      <c r="A32" s="1014">
        <v>1</v>
      </c>
      <c r="B32" s="1014">
        <v>1</v>
      </c>
      <c r="C32" s="1014" t="s">
        <v>1559</v>
      </c>
      <c r="D32" s="1014">
        <v>1</v>
      </c>
      <c r="E32" s="1014" t="s">
        <v>6393</v>
      </c>
      <c r="F32" s="1014">
        <v>8</v>
      </c>
      <c r="G32" s="943" t="s">
        <v>6730</v>
      </c>
      <c r="H32" s="937" t="s">
        <v>29</v>
      </c>
      <c r="I32" s="926">
        <v>1</v>
      </c>
      <c r="J32" s="915"/>
      <c r="K32" s="930">
        <f t="shared" si="0"/>
        <v>0</v>
      </c>
      <c r="L32" s="426"/>
      <c r="M32" s="910">
        <f t="shared" si="1"/>
        <v>0</v>
      </c>
      <c r="N32" s="910">
        <f t="shared" si="2"/>
        <v>0</v>
      </c>
      <c r="O32" s="38">
        <f t="shared" si="3"/>
        <v>0</v>
      </c>
      <c r="P32" s="149" t="s">
        <v>6201</v>
      </c>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48"/>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row>
    <row r="33" spans="1:71" s="1" customFormat="1" ht="27.6" hidden="1" outlineLevel="2">
      <c r="A33" s="1014">
        <v>1</v>
      </c>
      <c r="B33" s="1014">
        <v>1</v>
      </c>
      <c r="C33" s="1014" t="s">
        <v>1559</v>
      </c>
      <c r="D33" s="1014">
        <v>1</v>
      </c>
      <c r="E33" s="1014" t="s">
        <v>6393</v>
      </c>
      <c r="F33" s="1014">
        <v>9</v>
      </c>
      <c r="G33" s="1048" t="s">
        <v>6194</v>
      </c>
      <c r="H33" s="937"/>
      <c r="I33" s="926"/>
      <c r="J33" s="915"/>
      <c r="K33" s="930">
        <f t="shared" si="0"/>
        <v>0</v>
      </c>
      <c r="L33" s="426"/>
      <c r="M33" s="910">
        <f t="shared" si="1"/>
        <v>0</v>
      </c>
      <c r="N33" s="910">
        <f t="shared" si="2"/>
        <v>0</v>
      </c>
      <c r="O33" s="38">
        <f t="shared" si="3"/>
        <v>0</v>
      </c>
      <c r="P33" s="149"/>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48"/>
      <c r="BM33" s="1248"/>
      <c r="BN33" s="1248"/>
      <c r="BO33" s="1248"/>
      <c r="BP33" s="1248"/>
      <c r="BQ33" s="1248"/>
      <c r="BR33" s="1248"/>
      <c r="BS33" s="1248"/>
    </row>
    <row r="34" spans="1:71" s="1" customFormat="1" ht="41.4" hidden="1" outlineLevel="2">
      <c r="A34" s="1014">
        <v>1</v>
      </c>
      <c r="B34" s="1014">
        <v>1</v>
      </c>
      <c r="C34" s="1014" t="s">
        <v>1559</v>
      </c>
      <c r="D34" s="1014">
        <v>1</v>
      </c>
      <c r="E34" s="1014" t="s">
        <v>6393</v>
      </c>
      <c r="F34" s="1014">
        <v>10</v>
      </c>
      <c r="G34" s="943" t="s">
        <v>6731</v>
      </c>
      <c r="H34" s="937" t="s">
        <v>29</v>
      </c>
      <c r="I34" s="926">
        <v>150</v>
      </c>
      <c r="J34" s="915"/>
      <c r="K34" s="930">
        <f t="shared" si="0"/>
        <v>0</v>
      </c>
      <c r="L34" s="426"/>
      <c r="M34" s="910">
        <f t="shared" si="1"/>
        <v>0</v>
      </c>
      <c r="N34" s="910">
        <f t="shared" si="2"/>
        <v>0</v>
      </c>
      <c r="O34" s="38">
        <f t="shared" si="3"/>
        <v>0</v>
      </c>
      <c r="P34" s="149" t="s">
        <v>6201</v>
      </c>
      <c r="Q34" s="1248"/>
      <c r="R34" s="1248"/>
      <c r="S34" s="1248"/>
      <c r="T34" s="1248"/>
      <c r="U34" s="1248"/>
      <c r="V34" s="1248"/>
      <c r="W34" s="1248"/>
      <c r="X34" s="1248"/>
      <c r="Y34" s="1248"/>
      <c r="Z34" s="1248"/>
      <c r="AA34" s="1248"/>
      <c r="AB34" s="1248"/>
      <c r="AC34" s="1248"/>
      <c r="AD34" s="1248"/>
      <c r="AE34" s="1248"/>
      <c r="AF34" s="1248"/>
      <c r="AG34" s="1248"/>
      <c r="AH34" s="1248"/>
      <c r="AI34" s="1248"/>
      <c r="AJ34" s="1248"/>
      <c r="AK34" s="1248"/>
      <c r="AL34" s="1248"/>
      <c r="AM34" s="1248"/>
      <c r="AN34" s="1248"/>
      <c r="AO34" s="1248"/>
      <c r="AP34" s="1248"/>
      <c r="AQ34" s="1248"/>
      <c r="AR34" s="1248"/>
      <c r="AS34" s="1248"/>
      <c r="AT34" s="1248"/>
      <c r="AU34" s="1248"/>
      <c r="AV34" s="1248"/>
      <c r="AW34" s="1248"/>
      <c r="AX34" s="1248"/>
      <c r="AY34" s="1248"/>
      <c r="AZ34" s="1248"/>
      <c r="BA34" s="1248"/>
      <c r="BB34" s="1248"/>
      <c r="BC34" s="1248"/>
      <c r="BD34" s="1248"/>
      <c r="BE34" s="1248"/>
      <c r="BF34" s="1248"/>
      <c r="BG34" s="1248"/>
      <c r="BH34" s="1248"/>
      <c r="BI34" s="1248"/>
      <c r="BJ34" s="1248"/>
      <c r="BK34" s="1248"/>
      <c r="BL34" s="1248"/>
      <c r="BM34" s="1248"/>
      <c r="BN34" s="1248"/>
      <c r="BO34" s="1248"/>
      <c r="BP34" s="1248"/>
      <c r="BQ34" s="1248"/>
      <c r="BR34" s="1248"/>
      <c r="BS34" s="1248"/>
    </row>
    <row r="35" spans="1:71" s="1" customFormat="1" hidden="1" outlineLevel="2">
      <c r="A35" s="1014">
        <v>1</v>
      </c>
      <c r="B35" s="1014">
        <v>1</v>
      </c>
      <c r="C35" s="1014" t="s">
        <v>1559</v>
      </c>
      <c r="D35" s="1014">
        <v>1</v>
      </c>
      <c r="E35" s="1014" t="s">
        <v>6393</v>
      </c>
      <c r="F35" s="1014">
        <v>11</v>
      </c>
      <c r="G35" s="1048" t="s">
        <v>6195</v>
      </c>
      <c r="H35" s="937"/>
      <c r="I35" s="926"/>
      <c r="J35" s="915"/>
      <c r="K35" s="930">
        <f t="shared" si="0"/>
        <v>0</v>
      </c>
      <c r="L35" s="426"/>
      <c r="M35" s="910">
        <f t="shared" si="1"/>
        <v>0</v>
      </c>
      <c r="N35" s="910">
        <f t="shared" si="2"/>
        <v>0</v>
      </c>
      <c r="O35" s="38">
        <f t="shared" si="3"/>
        <v>0</v>
      </c>
      <c r="P35" s="149"/>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c r="BS35" s="1248"/>
    </row>
    <row r="36" spans="1:71" s="1" customFormat="1" ht="27.6" hidden="1" outlineLevel="2">
      <c r="A36" s="1014">
        <v>1</v>
      </c>
      <c r="B36" s="1014">
        <v>1</v>
      </c>
      <c r="C36" s="1014" t="s">
        <v>1559</v>
      </c>
      <c r="D36" s="1014">
        <v>1</v>
      </c>
      <c r="E36" s="1014" t="s">
        <v>6393</v>
      </c>
      <c r="F36" s="1014">
        <v>12</v>
      </c>
      <c r="G36" s="943" t="s">
        <v>6732</v>
      </c>
      <c r="H36" s="937" t="s">
        <v>29</v>
      </c>
      <c r="I36" s="926">
        <v>645</v>
      </c>
      <c r="J36" s="915"/>
      <c r="K36" s="930">
        <f t="shared" si="0"/>
        <v>0</v>
      </c>
      <c r="L36" s="426"/>
      <c r="M36" s="910">
        <f t="shared" si="1"/>
        <v>0</v>
      </c>
      <c r="N36" s="910">
        <f t="shared" si="2"/>
        <v>0</v>
      </c>
      <c r="O36" s="38">
        <f t="shared" si="3"/>
        <v>0</v>
      </c>
      <c r="P36" s="149" t="s">
        <v>6201</v>
      </c>
      <c r="Q36" s="1248"/>
      <c r="R36" s="1248"/>
      <c r="S36" s="1248"/>
      <c r="T36" s="1248"/>
      <c r="U36" s="1248"/>
      <c r="V36" s="1248"/>
      <c r="W36" s="1248"/>
      <c r="X36" s="1248"/>
      <c r="Y36" s="1248"/>
      <c r="Z36" s="1248"/>
      <c r="AA36" s="1248"/>
      <c r="AB36" s="1248"/>
      <c r="AC36" s="1248"/>
      <c r="AD36" s="1248"/>
      <c r="AE36" s="1248"/>
      <c r="AF36" s="1248"/>
      <c r="AG36" s="1248"/>
      <c r="AH36" s="1248"/>
      <c r="AI36" s="1248"/>
      <c r="AJ36" s="1248"/>
      <c r="AK36" s="1248"/>
      <c r="AL36" s="1248"/>
      <c r="AM36" s="1248"/>
      <c r="AN36" s="1248"/>
      <c r="AO36" s="1248"/>
      <c r="AP36" s="1248"/>
      <c r="AQ36" s="1248"/>
      <c r="AR36" s="1248"/>
      <c r="AS36" s="1248"/>
      <c r="AT36" s="1248"/>
      <c r="AU36" s="1248"/>
      <c r="AV36" s="1248"/>
      <c r="AW36" s="1248"/>
      <c r="AX36" s="1248"/>
      <c r="AY36" s="1248"/>
      <c r="AZ36" s="1248"/>
      <c r="BA36" s="1248"/>
      <c r="BB36" s="1248"/>
      <c r="BC36" s="1248"/>
      <c r="BD36" s="1248"/>
      <c r="BE36" s="1248"/>
      <c r="BF36" s="1248"/>
      <c r="BG36" s="1248"/>
      <c r="BH36" s="1248"/>
      <c r="BI36" s="1248"/>
      <c r="BJ36" s="1248"/>
      <c r="BK36" s="1248"/>
      <c r="BL36" s="1248"/>
      <c r="BM36" s="1248"/>
      <c r="BN36" s="1248"/>
      <c r="BO36" s="1248"/>
      <c r="BP36" s="1248"/>
      <c r="BQ36" s="1248"/>
      <c r="BR36" s="1248"/>
      <c r="BS36" s="1248"/>
    </row>
    <row r="37" spans="1:71" s="1" customFormat="1" ht="27.6" hidden="1" outlineLevel="2">
      <c r="A37" s="1014">
        <v>1</v>
      </c>
      <c r="B37" s="1014">
        <v>1</v>
      </c>
      <c r="C37" s="1014" t="s">
        <v>1559</v>
      </c>
      <c r="D37" s="1014">
        <v>1</v>
      </c>
      <c r="E37" s="1014" t="s">
        <v>6393</v>
      </c>
      <c r="F37" s="1014">
        <v>13</v>
      </c>
      <c r="G37" s="943" t="s">
        <v>6733</v>
      </c>
      <c r="H37" s="937" t="s">
        <v>3152</v>
      </c>
      <c r="I37" s="926">
        <v>383.3</v>
      </c>
      <c r="J37" s="915"/>
      <c r="K37" s="930">
        <f t="shared" si="0"/>
        <v>0</v>
      </c>
      <c r="L37" s="426"/>
      <c r="M37" s="910">
        <f t="shared" si="1"/>
        <v>0</v>
      </c>
      <c r="N37" s="910">
        <f t="shared" si="2"/>
        <v>0</v>
      </c>
      <c r="O37" s="38">
        <f t="shared" si="3"/>
        <v>0</v>
      </c>
      <c r="P37" s="149" t="s">
        <v>6201</v>
      </c>
      <c r="Q37" s="1248"/>
      <c r="R37" s="1248"/>
      <c r="S37" s="1248"/>
      <c r="T37" s="1248"/>
      <c r="U37" s="1248"/>
      <c r="V37" s="1248"/>
      <c r="W37" s="1248"/>
      <c r="X37" s="1248"/>
      <c r="Y37" s="1248"/>
      <c r="Z37" s="1248"/>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c r="AX37" s="1248"/>
      <c r="AY37" s="1248"/>
      <c r="AZ37" s="1248"/>
      <c r="BA37" s="1248"/>
      <c r="BB37" s="1248"/>
      <c r="BC37" s="1248"/>
      <c r="BD37" s="1248"/>
      <c r="BE37" s="1248"/>
      <c r="BF37" s="1248"/>
      <c r="BG37" s="1248"/>
      <c r="BH37" s="1248"/>
      <c r="BI37" s="1248"/>
      <c r="BJ37" s="1248"/>
      <c r="BK37" s="1248"/>
      <c r="BL37" s="1248"/>
      <c r="BM37" s="1248"/>
      <c r="BN37" s="1248"/>
      <c r="BO37" s="1248"/>
      <c r="BP37" s="1248"/>
      <c r="BQ37" s="1248"/>
      <c r="BR37" s="1248"/>
      <c r="BS37" s="1248"/>
    </row>
    <row r="38" spans="1:71" s="1" customFormat="1" ht="41.4" hidden="1" outlineLevel="2">
      <c r="A38" s="1014">
        <v>1</v>
      </c>
      <c r="B38" s="1014">
        <v>1</v>
      </c>
      <c r="C38" s="1014" t="s">
        <v>1559</v>
      </c>
      <c r="D38" s="1014">
        <v>1</v>
      </c>
      <c r="E38" s="1014" t="s">
        <v>6393</v>
      </c>
      <c r="F38" s="1014">
        <v>14</v>
      </c>
      <c r="G38" s="943" t="s">
        <v>6734</v>
      </c>
      <c r="H38" s="937" t="s">
        <v>22</v>
      </c>
      <c r="I38" s="926">
        <v>837.36</v>
      </c>
      <c r="J38" s="915"/>
      <c r="K38" s="930">
        <f t="shared" si="0"/>
        <v>0</v>
      </c>
      <c r="L38" s="426"/>
      <c r="M38" s="910">
        <f t="shared" si="1"/>
        <v>0</v>
      </c>
      <c r="N38" s="910">
        <f t="shared" si="2"/>
        <v>0</v>
      </c>
      <c r="O38" s="38">
        <f t="shared" si="3"/>
        <v>0</v>
      </c>
      <c r="P38" s="149" t="s">
        <v>6201</v>
      </c>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c r="AX38" s="1248"/>
      <c r="AY38" s="1248"/>
      <c r="AZ38" s="1248"/>
      <c r="BA38" s="1248"/>
      <c r="BB38" s="1248"/>
      <c r="BC38" s="1248"/>
      <c r="BD38" s="1248"/>
      <c r="BE38" s="1248"/>
      <c r="BF38" s="1248"/>
      <c r="BG38" s="1248"/>
      <c r="BH38" s="1248"/>
      <c r="BI38" s="1248"/>
      <c r="BJ38" s="1248"/>
      <c r="BK38" s="1248"/>
      <c r="BL38" s="1248"/>
      <c r="BM38" s="1248"/>
      <c r="BN38" s="1248"/>
      <c r="BO38" s="1248"/>
      <c r="BP38" s="1248"/>
      <c r="BQ38" s="1248"/>
      <c r="BR38" s="1248"/>
      <c r="BS38" s="1248"/>
    </row>
    <row r="39" spans="1:71" s="1" customFormat="1" ht="27.6" hidden="1" outlineLevel="2">
      <c r="A39" s="1014">
        <v>1</v>
      </c>
      <c r="B39" s="1014">
        <v>1</v>
      </c>
      <c r="C39" s="1014" t="s">
        <v>1559</v>
      </c>
      <c r="D39" s="1014">
        <v>1</v>
      </c>
      <c r="E39" s="1014" t="s">
        <v>6393</v>
      </c>
      <c r="F39" s="1014">
        <v>15</v>
      </c>
      <c r="G39" s="1048" t="s">
        <v>6196</v>
      </c>
      <c r="H39" s="937"/>
      <c r="I39" s="926"/>
      <c r="J39" s="915"/>
      <c r="K39" s="930">
        <f t="shared" si="0"/>
        <v>0</v>
      </c>
      <c r="L39" s="426"/>
      <c r="M39" s="910">
        <f t="shared" si="1"/>
        <v>0</v>
      </c>
      <c r="N39" s="910">
        <f t="shared" si="2"/>
        <v>0</v>
      </c>
      <c r="O39" s="38">
        <f t="shared" si="3"/>
        <v>0</v>
      </c>
      <c r="P39" s="149"/>
      <c r="Q39" s="1248"/>
      <c r="R39" s="1248"/>
      <c r="S39" s="1248"/>
      <c r="T39" s="1248"/>
      <c r="U39" s="1248"/>
      <c r="V39" s="1248"/>
      <c r="W39" s="1248"/>
      <c r="X39" s="1248"/>
      <c r="Y39" s="1248"/>
      <c r="Z39" s="1248"/>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48"/>
      <c r="BM39" s="1248"/>
      <c r="BN39" s="1248"/>
      <c r="BO39" s="1248"/>
      <c r="BP39" s="1248"/>
      <c r="BQ39" s="1248"/>
      <c r="BR39" s="1248"/>
      <c r="BS39" s="1248"/>
    </row>
    <row r="40" spans="1:71" s="1" customFormat="1" ht="41.4" hidden="1" outlineLevel="2">
      <c r="A40" s="1014">
        <v>1</v>
      </c>
      <c r="B40" s="1014">
        <v>1</v>
      </c>
      <c r="C40" s="1014" t="s">
        <v>1559</v>
      </c>
      <c r="D40" s="1014">
        <v>1</v>
      </c>
      <c r="E40" s="1014" t="s">
        <v>6393</v>
      </c>
      <c r="F40" s="1014">
        <v>16</v>
      </c>
      <c r="G40" s="943" t="s">
        <v>6735</v>
      </c>
      <c r="H40" s="937" t="s">
        <v>29</v>
      </c>
      <c r="I40" s="926">
        <v>23</v>
      </c>
      <c r="J40" s="1049"/>
      <c r="K40" s="1051">
        <f t="shared" si="0"/>
        <v>0</v>
      </c>
      <c r="L40" s="426"/>
      <c r="M40" s="910">
        <f t="shared" si="1"/>
        <v>0</v>
      </c>
      <c r="N40" s="910">
        <f t="shared" si="2"/>
        <v>0</v>
      </c>
      <c r="O40" s="38">
        <f t="shared" si="3"/>
        <v>0</v>
      </c>
      <c r="P40" s="149" t="s">
        <v>6201</v>
      </c>
      <c r="Q40" s="1248"/>
      <c r="R40" s="1248"/>
      <c r="S40" s="1248"/>
      <c r="T40" s="1248"/>
      <c r="U40" s="1248"/>
      <c r="V40" s="1248"/>
      <c r="W40" s="1248"/>
      <c r="X40" s="1248"/>
      <c r="Y40" s="1248"/>
      <c r="Z40" s="1248"/>
      <c r="AA40" s="1248"/>
      <c r="AB40" s="1248"/>
      <c r="AC40" s="1248"/>
      <c r="AD40" s="1248"/>
      <c r="AE40" s="1248"/>
      <c r="AF40" s="1248"/>
      <c r="AG40" s="1248"/>
      <c r="AH40" s="1248"/>
      <c r="AI40" s="1248"/>
      <c r="AJ40" s="1248"/>
      <c r="AK40" s="1248"/>
      <c r="AL40" s="1248"/>
      <c r="AM40" s="1248"/>
      <c r="AN40" s="1248"/>
      <c r="AO40" s="1248"/>
      <c r="AP40" s="1248"/>
      <c r="AQ40" s="1248"/>
      <c r="AR40" s="1248"/>
      <c r="AS40" s="1248"/>
      <c r="AT40" s="1248"/>
      <c r="AU40" s="1248"/>
      <c r="AV40" s="1248"/>
      <c r="AW40" s="1248"/>
      <c r="AX40" s="1248"/>
      <c r="AY40" s="1248"/>
      <c r="AZ40" s="1248"/>
      <c r="BA40" s="1248"/>
      <c r="BB40" s="1248"/>
      <c r="BC40" s="1248"/>
      <c r="BD40" s="1248"/>
      <c r="BE40" s="1248"/>
      <c r="BF40" s="1248"/>
      <c r="BG40" s="1248"/>
      <c r="BH40" s="1248"/>
      <c r="BI40" s="1248"/>
      <c r="BJ40" s="1248"/>
      <c r="BK40" s="1248"/>
      <c r="BL40" s="1248"/>
      <c r="BM40" s="1248"/>
      <c r="BN40" s="1248"/>
      <c r="BO40" s="1248"/>
      <c r="BP40" s="1248"/>
      <c r="BQ40" s="1248"/>
      <c r="BR40" s="1248"/>
      <c r="BS40" s="1248"/>
    </row>
    <row r="41" spans="1:71" s="1" customFormat="1" ht="41.4" hidden="1" outlineLevel="2">
      <c r="A41" s="1014">
        <v>1</v>
      </c>
      <c r="B41" s="1014">
        <v>1</v>
      </c>
      <c r="C41" s="1014" t="s">
        <v>1559</v>
      </c>
      <c r="D41" s="1014">
        <v>1</v>
      </c>
      <c r="E41" s="1014" t="s">
        <v>6393</v>
      </c>
      <c r="F41" s="1014">
        <v>17</v>
      </c>
      <c r="G41" s="943" t="s">
        <v>6736</v>
      </c>
      <c r="H41" s="937" t="s">
        <v>29</v>
      </c>
      <c r="I41" s="926">
        <v>3</v>
      </c>
      <c r="J41" s="1049"/>
      <c r="K41" s="1051">
        <f t="shared" si="0"/>
        <v>0</v>
      </c>
      <c r="L41" s="426"/>
      <c r="M41" s="910">
        <f t="shared" si="1"/>
        <v>0</v>
      </c>
      <c r="N41" s="910">
        <f t="shared" si="2"/>
        <v>0</v>
      </c>
      <c r="O41" s="38">
        <f t="shared" si="3"/>
        <v>0</v>
      </c>
      <c r="P41" s="149" t="s">
        <v>6201</v>
      </c>
      <c r="Q41" s="1248"/>
      <c r="R41" s="1248"/>
      <c r="S41" s="1248"/>
      <c r="T41" s="1248"/>
      <c r="U41" s="1248"/>
      <c r="V41" s="1248"/>
      <c r="W41" s="1248"/>
      <c r="X41" s="1248"/>
      <c r="Y41" s="1248"/>
      <c r="Z41" s="1248"/>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1248"/>
      <c r="AV41" s="1248"/>
      <c r="AW41" s="1248"/>
      <c r="AX41" s="1248"/>
      <c r="AY41" s="1248"/>
      <c r="AZ41" s="1248"/>
      <c r="BA41" s="1248"/>
      <c r="BB41" s="1248"/>
      <c r="BC41" s="1248"/>
      <c r="BD41" s="1248"/>
      <c r="BE41" s="1248"/>
      <c r="BF41" s="1248"/>
      <c r="BG41" s="1248"/>
      <c r="BH41" s="1248"/>
      <c r="BI41" s="1248"/>
      <c r="BJ41" s="1248"/>
      <c r="BK41" s="1248"/>
      <c r="BL41" s="1248"/>
      <c r="BM41" s="1248"/>
      <c r="BN41" s="1248"/>
      <c r="BO41" s="1248"/>
      <c r="BP41" s="1248"/>
      <c r="BQ41" s="1248"/>
      <c r="BR41" s="1248"/>
      <c r="BS41" s="1248"/>
    </row>
    <row r="42" spans="1:71" s="1" customFormat="1" ht="41.4" hidden="1" outlineLevel="2">
      <c r="A42" s="1014">
        <v>1</v>
      </c>
      <c r="B42" s="1014">
        <v>1</v>
      </c>
      <c r="C42" s="1014" t="s">
        <v>1559</v>
      </c>
      <c r="D42" s="1014">
        <v>1</v>
      </c>
      <c r="E42" s="1014" t="s">
        <v>6393</v>
      </c>
      <c r="F42" s="1014">
        <v>18</v>
      </c>
      <c r="G42" s="943" t="s">
        <v>6737</v>
      </c>
      <c r="H42" s="937" t="s">
        <v>29</v>
      </c>
      <c r="I42" s="926">
        <v>1</v>
      </c>
      <c r="J42" s="915"/>
      <c r="K42" s="911">
        <f t="shared" si="0"/>
        <v>0</v>
      </c>
      <c r="L42" s="426"/>
      <c r="M42" s="910">
        <f t="shared" si="1"/>
        <v>0</v>
      </c>
      <c r="N42" s="910">
        <f t="shared" si="2"/>
        <v>0</v>
      </c>
      <c r="O42" s="38">
        <f t="shared" si="3"/>
        <v>0</v>
      </c>
      <c r="P42" s="149" t="s">
        <v>6201</v>
      </c>
      <c r="Q42" s="1248"/>
      <c r="R42" s="1248"/>
      <c r="S42" s="1248"/>
      <c r="T42" s="1248"/>
      <c r="U42" s="1248"/>
      <c r="V42" s="1248"/>
      <c r="W42" s="1248"/>
      <c r="X42" s="1248"/>
      <c r="Y42" s="1248"/>
      <c r="Z42" s="1248"/>
      <c r="AA42" s="1248"/>
      <c r="AB42" s="1248"/>
      <c r="AC42" s="1248"/>
      <c r="AD42" s="1248"/>
      <c r="AE42" s="1248"/>
      <c r="AF42" s="1248"/>
      <c r="AG42" s="1248"/>
      <c r="AH42" s="1248"/>
      <c r="AI42" s="1248"/>
      <c r="AJ42" s="1248"/>
      <c r="AK42" s="1248"/>
      <c r="AL42" s="1248"/>
      <c r="AM42" s="1248"/>
      <c r="AN42" s="1248"/>
      <c r="AO42" s="1248"/>
      <c r="AP42" s="1248"/>
      <c r="AQ42" s="1248"/>
      <c r="AR42" s="1248"/>
      <c r="AS42" s="1248"/>
      <c r="AT42" s="1248"/>
      <c r="AU42" s="1248"/>
      <c r="AV42" s="1248"/>
      <c r="AW42" s="1248"/>
      <c r="AX42" s="1248"/>
      <c r="AY42" s="1248"/>
      <c r="AZ42" s="1248"/>
      <c r="BA42" s="1248"/>
      <c r="BB42" s="1248"/>
      <c r="BC42" s="1248"/>
      <c r="BD42" s="1248"/>
      <c r="BE42" s="1248"/>
      <c r="BF42" s="1248"/>
      <c r="BG42" s="1248"/>
      <c r="BH42" s="1248"/>
      <c r="BI42" s="1248"/>
      <c r="BJ42" s="1248"/>
      <c r="BK42" s="1248"/>
      <c r="BL42" s="1248"/>
      <c r="BM42" s="1248"/>
      <c r="BN42" s="1248"/>
      <c r="BO42" s="1248"/>
      <c r="BP42" s="1248"/>
      <c r="BQ42" s="1248"/>
      <c r="BR42" s="1248"/>
      <c r="BS42" s="1248"/>
    </row>
    <row r="43" spans="1:71" s="1" customFormat="1" ht="41.4" hidden="1" outlineLevel="2">
      <c r="A43" s="1014">
        <v>1</v>
      </c>
      <c r="B43" s="1014">
        <v>1</v>
      </c>
      <c r="C43" s="1014" t="s">
        <v>1559</v>
      </c>
      <c r="D43" s="1014">
        <v>1</v>
      </c>
      <c r="E43" s="1014" t="s">
        <v>6393</v>
      </c>
      <c r="F43" s="1014">
        <v>19</v>
      </c>
      <c r="G43" s="943" t="s">
        <v>6738</v>
      </c>
      <c r="H43" s="937" t="s">
        <v>29</v>
      </c>
      <c r="I43" s="926">
        <v>1</v>
      </c>
      <c r="J43" s="1049"/>
      <c r="K43" s="1051">
        <f t="shared" si="0"/>
        <v>0</v>
      </c>
      <c r="L43" s="426"/>
      <c r="M43" s="910">
        <f t="shared" si="1"/>
        <v>0</v>
      </c>
      <c r="N43" s="910">
        <f t="shared" si="2"/>
        <v>0</v>
      </c>
      <c r="O43" s="38">
        <f t="shared" si="3"/>
        <v>0</v>
      </c>
      <c r="P43" s="149" t="s">
        <v>6201</v>
      </c>
      <c r="Q43" s="1248"/>
      <c r="R43" s="1248"/>
      <c r="S43" s="1248"/>
      <c r="T43" s="1248"/>
      <c r="U43" s="1248"/>
      <c r="V43" s="1248"/>
      <c r="W43" s="1248"/>
      <c r="X43" s="1248"/>
      <c r="Y43" s="1248"/>
      <c r="Z43" s="1248"/>
      <c r="AA43" s="1248"/>
      <c r="AB43" s="1248"/>
      <c r="AC43" s="1248"/>
      <c r="AD43" s="1248"/>
      <c r="AE43" s="1248"/>
      <c r="AF43" s="1248"/>
      <c r="AG43" s="1248"/>
      <c r="AH43" s="1248"/>
      <c r="AI43" s="1248"/>
      <c r="AJ43" s="1248"/>
      <c r="AK43" s="1248"/>
      <c r="AL43" s="1248"/>
      <c r="AM43" s="1248"/>
      <c r="AN43" s="1248"/>
      <c r="AO43" s="1248"/>
      <c r="AP43" s="1248"/>
      <c r="AQ43" s="1248"/>
      <c r="AR43" s="1248"/>
      <c r="AS43" s="1248"/>
      <c r="AT43" s="1248"/>
      <c r="AU43" s="1248"/>
      <c r="AV43" s="1248"/>
      <c r="AW43" s="1248"/>
      <c r="AX43" s="1248"/>
      <c r="AY43" s="1248"/>
      <c r="AZ43" s="1248"/>
      <c r="BA43" s="1248"/>
      <c r="BB43" s="1248"/>
      <c r="BC43" s="1248"/>
      <c r="BD43" s="1248"/>
      <c r="BE43" s="1248"/>
      <c r="BF43" s="1248"/>
      <c r="BG43" s="1248"/>
      <c r="BH43" s="1248"/>
      <c r="BI43" s="1248"/>
      <c r="BJ43" s="1248"/>
      <c r="BK43" s="1248"/>
      <c r="BL43" s="1248"/>
      <c r="BM43" s="1248"/>
      <c r="BN43" s="1248"/>
      <c r="BO43" s="1248"/>
      <c r="BP43" s="1248"/>
      <c r="BQ43" s="1248"/>
      <c r="BR43" s="1248"/>
      <c r="BS43" s="1248"/>
    </row>
    <row r="44" spans="1:71" s="1" customFormat="1" ht="41.4" hidden="1" outlineLevel="2">
      <c r="A44" s="1014">
        <v>1</v>
      </c>
      <c r="B44" s="1014">
        <v>1</v>
      </c>
      <c r="C44" s="1014" t="s">
        <v>1559</v>
      </c>
      <c r="D44" s="1014">
        <v>1</v>
      </c>
      <c r="E44" s="1014" t="s">
        <v>6393</v>
      </c>
      <c r="F44" s="1014">
        <v>20</v>
      </c>
      <c r="G44" s="943" t="s">
        <v>6739</v>
      </c>
      <c r="H44" s="937" t="s">
        <v>29</v>
      </c>
      <c r="I44" s="926">
        <v>2</v>
      </c>
      <c r="J44" s="1049"/>
      <c r="K44" s="1051">
        <f t="shared" si="0"/>
        <v>0</v>
      </c>
      <c r="L44" s="426"/>
      <c r="M44" s="910">
        <f t="shared" si="1"/>
        <v>0</v>
      </c>
      <c r="N44" s="910">
        <f t="shared" si="2"/>
        <v>0</v>
      </c>
      <c r="O44" s="38">
        <f t="shared" si="3"/>
        <v>0</v>
      </c>
      <c r="P44" s="149" t="s">
        <v>6201</v>
      </c>
      <c r="Q44" s="1248"/>
      <c r="R44" s="1248"/>
      <c r="S44" s="1248"/>
      <c r="T44" s="1248"/>
      <c r="U44" s="1248"/>
      <c r="V44" s="1248"/>
      <c r="W44" s="1248"/>
      <c r="X44" s="1248"/>
      <c r="Y44" s="1248"/>
      <c r="Z44" s="1248"/>
      <c r="AA44" s="1248"/>
      <c r="AB44" s="1248"/>
      <c r="AC44" s="1248"/>
      <c r="AD44" s="1248"/>
      <c r="AE44" s="1248"/>
      <c r="AF44" s="1248"/>
      <c r="AG44" s="1248"/>
      <c r="AH44" s="1248"/>
      <c r="AI44" s="1248"/>
      <c r="AJ44" s="1248"/>
      <c r="AK44" s="1248"/>
      <c r="AL44" s="1248"/>
      <c r="AM44" s="1248"/>
      <c r="AN44" s="1248"/>
      <c r="AO44" s="1248"/>
      <c r="AP44" s="1248"/>
      <c r="AQ44" s="1248"/>
      <c r="AR44" s="1248"/>
      <c r="AS44" s="1248"/>
      <c r="AT44" s="1248"/>
      <c r="AU44" s="1248"/>
      <c r="AV44" s="1248"/>
      <c r="AW44" s="1248"/>
      <c r="AX44" s="1248"/>
      <c r="AY44" s="1248"/>
      <c r="AZ44" s="1248"/>
      <c r="BA44" s="1248"/>
      <c r="BB44" s="1248"/>
      <c r="BC44" s="1248"/>
      <c r="BD44" s="1248"/>
      <c r="BE44" s="1248"/>
      <c r="BF44" s="1248"/>
      <c r="BG44" s="1248"/>
      <c r="BH44" s="1248"/>
      <c r="BI44" s="1248"/>
      <c r="BJ44" s="1248"/>
      <c r="BK44" s="1248"/>
      <c r="BL44" s="1248"/>
      <c r="BM44" s="1248"/>
      <c r="BN44" s="1248"/>
      <c r="BO44" s="1248"/>
      <c r="BP44" s="1248"/>
      <c r="BQ44" s="1248"/>
      <c r="BR44" s="1248"/>
      <c r="BS44" s="1248"/>
    </row>
    <row r="45" spans="1:71" s="1" customFormat="1" ht="27.6" hidden="1" outlineLevel="2">
      <c r="A45" s="1014">
        <v>1</v>
      </c>
      <c r="B45" s="1014">
        <v>1</v>
      </c>
      <c r="C45" s="1014" t="s">
        <v>1559</v>
      </c>
      <c r="D45" s="1014">
        <v>1</v>
      </c>
      <c r="E45" s="1014" t="s">
        <v>6393</v>
      </c>
      <c r="F45" s="1014">
        <v>21</v>
      </c>
      <c r="G45" s="943" t="s">
        <v>6740</v>
      </c>
      <c r="H45" s="937" t="s">
        <v>29</v>
      </c>
      <c r="I45" s="926">
        <v>1</v>
      </c>
      <c r="J45" s="1049"/>
      <c r="K45" s="1051">
        <f t="shared" si="0"/>
        <v>0</v>
      </c>
      <c r="L45" s="426"/>
      <c r="M45" s="910">
        <f t="shared" si="1"/>
        <v>0</v>
      </c>
      <c r="N45" s="910">
        <f t="shared" si="2"/>
        <v>0</v>
      </c>
      <c r="O45" s="38">
        <f t="shared" si="3"/>
        <v>0</v>
      </c>
      <c r="P45" s="149" t="s">
        <v>6201</v>
      </c>
      <c r="Q45" s="1248"/>
      <c r="R45" s="1248"/>
      <c r="S45" s="1248"/>
      <c r="T45" s="1248"/>
      <c r="U45" s="1248"/>
      <c r="V45" s="1248"/>
      <c r="W45" s="1248"/>
      <c r="X45" s="1248"/>
      <c r="Y45" s="1248"/>
      <c r="Z45" s="1248"/>
      <c r="AA45" s="1248"/>
      <c r="AB45" s="1248"/>
      <c r="AC45" s="1248"/>
      <c r="AD45" s="1248"/>
      <c r="AE45" s="1248"/>
      <c r="AF45" s="1248"/>
      <c r="AG45" s="1248"/>
      <c r="AH45" s="1248"/>
      <c r="AI45" s="1248"/>
      <c r="AJ45" s="1248"/>
      <c r="AK45" s="1248"/>
      <c r="AL45" s="1248"/>
      <c r="AM45" s="1248"/>
      <c r="AN45" s="1248"/>
      <c r="AO45" s="1248"/>
      <c r="AP45" s="1248"/>
      <c r="AQ45" s="1248"/>
      <c r="AR45" s="1248"/>
      <c r="AS45" s="1248"/>
      <c r="AT45" s="1248"/>
      <c r="AU45" s="1248"/>
      <c r="AV45" s="1248"/>
      <c r="AW45" s="1248"/>
      <c r="AX45" s="1248"/>
      <c r="AY45" s="1248"/>
      <c r="AZ45" s="1248"/>
      <c r="BA45" s="1248"/>
      <c r="BB45" s="1248"/>
      <c r="BC45" s="1248"/>
      <c r="BD45" s="1248"/>
      <c r="BE45" s="1248"/>
      <c r="BF45" s="1248"/>
      <c r="BG45" s="1248"/>
      <c r="BH45" s="1248"/>
      <c r="BI45" s="1248"/>
      <c r="BJ45" s="1248"/>
      <c r="BK45" s="1248"/>
      <c r="BL45" s="1248"/>
      <c r="BM45" s="1248"/>
      <c r="BN45" s="1248"/>
      <c r="BO45" s="1248"/>
      <c r="BP45" s="1248"/>
      <c r="BQ45" s="1248"/>
      <c r="BR45" s="1248"/>
      <c r="BS45" s="1248"/>
    </row>
    <row r="46" spans="1:71" s="1" customFormat="1" ht="55.2" hidden="1" outlineLevel="2">
      <c r="A46" s="1014">
        <v>1</v>
      </c>
      <c r="B46" s="1014">
        <v>1</v>
      </c>
      <c r="C46" s="1014" t="s">
        <v>1559</v>
      </c>
      <c r="D46" s="1014">
        <v>1</v>
      </c>
      <c r="E46" s="1014" t="s">
        <v>6393</v>
      </c>
      <c r="F46" s="1014">
        <v>22</v>
      </c>
      <c r="G46" s="943" t="s">
        <v>6741</v>
      </c>
      <c r="H46" s="937" t="s">
        <v>29</v>
      </c>
      <c r="I46" s="926">
        <v>1</v>
      </c>
      <c r="J46" s="1049"/>
      <c r="K46" s="1050">
        <f t="shared" si="0"/>
        <v>0</v>
      </c>
      <c r="L46" s="426"/>
      <c r="M46" s="910">
        <f t="shared" si="1"/>
        <v>0</v>
      </c>
      <c r="N46" s="910">
        <f t="shared" si="2"/>
        <v>0</v>
      </c>
      <c r="O46" s="38">
        <f t="shared" si="3"/>
        <v>0</v>
      </c>
      <c r="P46" s="149" t="s">
        <v>6201</v>
      </c>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c r="AM46" s="1248"/>
      <c r="AN46" s="1248"/>
      <c r="AO46" s="1248"/>
      <c r="AP46" s="1248"/>
      <c r="AQ46" s="1248"/>
      <c r="AR46" s="1248"/>
      <c r="AS46" s="1248"/>
      <c r="AT46" s="1248"/>
      <c r="AU46" s="1248"/>
      <c r="AV46" s="1248"/>
      <c r="AW46" s="1248"/>
      <c r="AX46" s="1248"/>
      <c r="AY46" s="1248"/>
      <c r="AZ46" s="1248"/>
      <c r="BA46" s="1248"/>
      <c r="BB46" s="1248"/>
      <c r="BC46" s="1248"/>
      <c r="BD46" s="1248"/>
      <c r="BE46" s="1248"/>
      <c r="BF46" s="1248"/>
      <c r="BG46" s="1248"/>
      <c r="BH46" s="1248"/>
      <c r="BI46" s="1248"/>
      <c r="BJ46" s="1248"/>
      <c r="BK46" s="1248"/>
      <c r="BL46" s="1248"/>
      <c r="BM46" s="1248"/>
      <c r="BN46" s="1248"/>
      <c r="BO46" s="1248"/>
      <c r="BP46" s="1248"/>
      <c r="BQ46" s="1248"/>
      <c r="BR46" s="1248"/>
      <c r="BS46" s="1248"/>
    </row>
    <row r="47" spans="1:71" s="1" customFormat="1" ht="41.4" hidden="1" outlineLevel="2">
      <c r="A47" s="1014">
        <v>1</v>
      </c>
      <c r="B47" s="1014">
        <v>1</v>
      </c>
      <c r="C47" s="1014" t="s">
        <v>1559</v>
      </c>
      <c r="D47" s="1014">
        <v>1</v>
      </c>
      <c r="E47" s="1014" t="s">
        <v>6393</v>
      </c>
      <c r="F47" s="1014">
        <v>23</v>
      </c>
      <c r="G47" s="943" t="s">
        <v>6742</v>
      </c>
      <c r="H47" s="937" t="s">
        <v>29</v>
      </c>
      <c r="I47" s="926">
        <v>1</v>
      </c>
      <c r="J47" s="915"/>
      <c r="K47" s="911">
        <f t="shared" si="0"/>
        <v>0</v>
      </c>
      <c r="L47" s="426"/>
      <c r="M47" s="910">
        <f t="shared" si="1"/>
        <v>0</v>
      </c>
      <c r="N47" s="910">
        <f t="shared" si="2"/>
        <v>0</v>
      </c>
      <c r="O47" s="38">
        <f t="shared" si="3"/>
        <v>0</v>
      </c>
      <c r="P47" s="149" t="s">
        <v>6201</v>
      </c>
      <c r="Q47" s="1248"/>
      <c r="R47" s="1248"/>
      <c r="S47" s="1248"/>
      <c r="T47" s="1248"/>
      <c r="U47" s="1248"/>
      <c r="V47" s="1248"/>
      <c r="W47" s="1248"/>
      <c r="X47" s="1248"/>
      <c r="Y47" s="1248"/>
      <c r="Z47" s="1248"/>
      <c r="AA47" s="1248"/>
      <c r="AB47" s="1248"/>
      <c r="AC47" s="1248"/>
      <c r="AD47" s="1248"/>
      <c r="AE47" s="1248"/>
      <c r="AF47" s="1248"/>
      <c r="AG47" s="1248"/>
      <c r="AH47" s="1248"/>
      <c r="AI47" s="1248"/>
      <c r="AJ47" s="1248"/>
      <c r="AK47" s="1248"/>
      <c r="AL47" s="1248"/>
      <c r="AM47" s="1248"/>
      <c r="AN47" s="1248"/>
      <c r="AO47" s="1248"/>
      <c r="AP47" s="1248"/>
      <c r="AQ47" s="1248"/>
      <c r="AR47" s="1248"/>
      <c r="AS47" s="1248"/>
      <c r="AT47" s="1248"/>
      <c r="AU47" s="1248"/>
      <c r="AV47" s="1248"/>
      <c r="AW47" s="1248"/>
      <c r="AX47" s="1248"/>
      <c r="AY47" s="1248"/>
      <c r="AZ47" s="1248"/>
      <c r="BA47" s="1248"/>
      <c r="BB47" s="1248"/>
      <c r="BC47" s="1248"/>
      <c r="BD47" s="1248"/>
      <c r="BE47" s="1248"/>
      <c r="BF47" s="1248"/>
      <c r="BG47" s="1248"/>
      <c r="BH47" s="1248"/>
      <c r="BI47" s="1248"/>
      <c r="BJ47" s="1248"/>
      <c r="BK47" s="1248"/>
      <c r="BL47" s="1248"/>
      <c r="BM47" s="1248"/>
      <c r="BN47" s="1248"/>
      <c r="BO47" s="1248"/>
      <c r="BP47" s="1248"/>
      <c r="BQ47" s="1248"/>
      <c r="BR47" s="1248"/>
      <c r="BS47" s="1248"/>
    </row>
    <row r="48" spans="1:71" s="1" customFormat="1" ht="41.4" hidden="1" outlineLevel="2">
      <c r="A48" s="1014">
        <v>1</v>
      </c>
      <c r="B48" s="1014">
        <v>1</v>
      </c>
      <c r="C48" s="1014" t="s">
        <v>1559</v>
      </c>
      <c r="D48" s="1014">
        <v>1</v>
      </c>
      <c r="E48" s="1014" t="s">
        <v>6393</v>
      </c>
      <c r="F48" s="1014">
        <v>24</v>
      </c>
      <c r="G48" s="943" t="s">
        <v>6743</v>
      </c>
      <c r="H48" s="937" t="s">
        <v>29</v>
      </c>
      <c r="I48" s="926">
        <v>14</v>
      </c>
      <c r="J48" s="915"/>
      <c r="K48" s="930">
        <f t="shared" si="0"/>
        <v>0</v>
      </c>
      <c r="L48" s="426"/>
      <c r="M48" s="910">
        <f t="shared" si="1"/>
        <v>0</v>
      </c>
      <c r="N48" s="910">
        <f t="shared" si="2"/>
        <v>0</v>
      </c>
      <c r="O48" s="38">
        <f t="shared" si="3"/>
        <v>0</v>
      </c>
      <c r="P48" s="149" t="s">
        <v>6201</v>
      </c>
      <c r="Q48" s="1248"/>
      <c r="R48" s="1248"/>
      <c r="S48" s="1248"/>
      <c r="T48" s="1248"/>
      <c r="U48" s="1248"/>
      <c r="V48" s="1248"/>
      <c r="W48" s="1248"/>
      <c r="X48" s="1248"/>
      <c r="Y48" s="1248"/>
      <c r="Z48" s="1248"/>
      <c r="AA48" s="1248"/>
      <c r="AB48" s="1248"/>
      <c r="AC48" s="1248"/>
      <c r="AD48" s="1248"/>
      <c r="AE48" s="1248"/>
      <c r="AF48" s="1248"/>
      <c r="AG48" s="1248"/>
      <c r="AH48" s="1248"/>
      <c r="AI48" s="1248"/>
      <c r="AJ48" s="1248"/>
      <c r="AK48" s="1248"/>
      <c r="AL48" s="1248"/>
      <c r="AM48" s="1248"/>
      <c r="AN48" s="1248"/>
      <c r="AO48" s="1248"/>
      <c r="AP48" s="1248"/>
      <c r="AQ48" s="1248"/>
      <c r="AR48" s="1248"/>
      <c r="AS48" s="1248"/>
      <c r="AT48" s="1248"/>
      <c r="AU48" s="1248"/>
      <c r="AV48" s="1248"/>
      <c r="AW48" s="1248"/>
      <c r="AX48" s="1248"/>
      <c r="AY48" s="1248"/>
      <c r="AZ48" s="1248"/>
      <c r="BA48" s="1248"/>
      <c r="BB48" s="1248"/>
      <c r="BC48" s="1248"/>
      <c r="BD48" s="1248"/>
      <c r="BE48" s="1248"/>
      <c r="BF48" s="1248"/>
      <c r="BG48" s="1248"/>
      <c r="BH48" s="1248"/>
      <c r="BI48" s="1248"/>
      <c r="BJ48" s="1248"/>
      <c r="BK48" s="1248"/>
      <c r="BL48" s="1248"/>
      <c r="BM48" s="1248"/>
      <c r="BN48" s="1248"/>
      <c r="BO48" s="1248"/>
      <c r="BP48" s="1248"/>
      <c r="BQ48" s="1248"/>
      <c r="BR48" s="1248"/>
      <c r="BS48" s="1248"/>
    </row>
    <row r="49" spans="1:71" s="1" customFormat="1" ht="27.6" hidden="1" outlineLevel="2">
      <c r="A49" s="1014">
        <v>1</v>
      </c>
      <c r="B49" s="1014">
        <v>1</v>
      </c>
      <c r="C49" s="1014" t="s">
        <v>1559</v>
      </c>
      <c r="D49" s="1014">
        <v>1</v>
      </c>
      <c r="E49" s="1014" t="s">
        <v>6393</v>
      </c>
      <c r="F49" s="1014">
        <v>25</v>
      </c>
      <c r="G49" s="943" t="s">
        <v>6744</v>
      </c>
      <c r="H49" s="937" t="s">
        <v>29</v>
      </c>
      <c r="I49" s="926">
        <v>2</v>
      </c>
      <c r="J49" s="915"/>
      <c r="K49" s="930">
        <f t="shared" si="0"/>
        <v>0</v>
      </c>
      <c r="L49" s="426"/>
      <c r="M49" s="910">
        <f t="shared" si="1"/>
        <v>0</v>
      </c>
      <c r="N49" s="910">
        <f t="shared" si="2"/>
        <v>0</v>
      </c>
      <c r="O49" s="38">
        <f t="shared" si="3"/>
        <v>0</v>
      </c>
      <c r="P49" s="149" t="s">
        <v>6201</v>
      </c>
      <c r="Q49" s="1248"/>
      <c r="R49" s="1248"/>
      <c r="S49" s="1248"/>
      <c r="T49" s="1248"/>
      <c r="U49" s="1248"/>
      <c r="V49" s="1248"/>
      <c r="W49" s="1248"/>
      <c r="X49" s="1248"/>
      <c r="Y49" s="1248"/>
      <c r="Z49" s="1248"/>
      <c r="AA49" s="1248"/>
      <c r="AB49" s="1248"/>
      <c r="AC49" s="1248"/>
      <c r="AD49" s="1248"/>
      <c r="AE49" s="1248"/>
      <c r="AF49" s="1248"/>
      <c r="AG49" s="1248"/>
      <c r="AH49" s="1248"/>
      <c r="AI49" s="1248"/>
      <c r="AJ49" s="1248"/>
      <c r="AK49" s="1248"/>
      <c r="AL49" s="1248"/>
      <c r="AM49" s="1248"/>
      <c r="AN49" s="1248"/>
      <c r="AO49" s="1248"/>
      <c r="AP49" s="1248"/>
      <c r="AQ49" s="1248"/>
      <c r="AR49" s="1248"/>
      <c r="AS49" s="1248"/>
      <c r="AT49" s="1248"/>
      <c r="AU49" s="1248"/>
      <c r="AV49" s="1248"/>
      <c r="AW49" s="1248"/>
      <c r="AX49" s="1248"/>
      <c r="AY49" s="1248"/>
      <c r="AZ49" s="1248"/>
      <c r="BA49" s="1248"/>
      <c r="BB49" s="1248"/>
      <c r="BC49" s="1248"/>
      <c r="BD49" s="1248"/>
      <c r="BE49" s="1248"/>
      <c r="BF49" s="1248"/>
      <c r="BG49" s="1248"/>
      <c r="BH49" s="1248"/>
      <c r="BI49" s="1248"/>
      <c r="BJ49" s="1248"/>
      <c r="BK49" s="1248"/>
      <c r="BL49" s="1248"/>
      <c r="BM49" s="1248"/>
      <c r="BN49" s="1248"/>
      <c r="BO49" s="1248"/>
      <c r="BP49" s="1248"/>
      <c r="BQ49" s="1248"/>
      <c r="BR49" s="1248"/>
      <c r="BS49" s="1248"/>
    </row>
    <row r="50" spans="1:71" s="1" customFormat="1" ht="27.6" hidden="1" outlineLevel="2">
      <c r="A50" s="1014">
        <v>1</v>
      </c>
      <c r="B50" s="1014">
        <v>1</v>
      </c>
      <c r="C50" s="1014" t="s">
        <v>1559</v>
      </c>
      <c r="D50" s="1014">
        <v>1</v>
      </c>
      <c r="E50" s="1014" t="s">
        <v>6393</v>
      </c>
      <c r="F50" s="1014">
        <v>26</v>
      </c>
      <c r="G50" s="943" t="s">
        <v>6745</v>
      </c>
      <c r="H50" s="937" t="s">
        <v>24</v>
      </c>
      <c r="I50" s="926">
        <v>250</v>
      </c>
      <c r="J50" s="915"/>
      <c r="K50" s="930">
        <f t="shared" si="0"/>
        <v>0</v>
      </c>
      <c r="L50" s="426"/>
      <c r="M50" s="910">
        <f t="shared" si="1"/>
        <v>0</v>
      </c>
      <c r="N50" s="910">
        <f t="shared" si="2"/>
        <v>0</v>
      </c>
      <c r="O50" s="38">
        <f t="shared" si="3"/>
        <v>0</v>
      </c>
      <c r="P50" s="149" t="s">
        <v>6201</v>
      </c>
      <c r="Q50" s="1248"/>
      <c r="R50" s="1248"/>
      <c r="S50" s="1248"/>
      <c r="T50" s="1248"/>
      <c r="U50" s="1248"/>
      <c r="V50" s="1248"/>
      <c r="W50" s="1248"/>
      <c r="X50" s="1248"/>
      <c r="Y50" s="1248"/>
      <c r="Z50" s="1248"/>
      <c r="AA50" s="1248"/>
      <c r="AB50" s="1248"/>
      <c r="AC50" s="1248"/>
      <c r="AD50" s="1248"/>
      <c r="AE50" s="1248"/>
      <c r="AF50" s="1248"/>
      <c r="AG50" s="1248"/>
      <c r="AH50" s="1248"/>
      <c r="AI50" s="1248"/>
      <c r="AJ50" s="1248"/>
      <c r="AK50" s="1248"/>
      <c r="AL50" s="1248"/>
      <c r="AM50" s="1248"/>
      <c r="AN50" s="1248"/>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8"/>
      <c r="BP50" s="1248"/>
      <c r="BQ50" s="1248"/>
      <c r="BR50" s="1248"/>
      <c r="BS50" s="1248"/>
    </row>
    <row r="51" spans="1:71" s="1" customFormat="1" ht="27.6" hidden="1" outlineLevel="2">
      <c r="A51" s="1014">
        <v>1</v>
      </c>
      <c r="B51" s="1014">
        <v>1</v>
      </c>
      <c r="C51" s="1014" t="s">
        <v>1559</v>
      </c>
      <c r="D51" s="1014">
        <v>1</v>
      </c>
      <c r="E51" s="1014" t="s">
        <v>6393</v>
      </c>
      <c r="F51" s="1014">
        <v>27</v>
      </c>
      <c r="G51" s="943" t="s">
        <v>6746</v>
      </c>
      <c r="H51" s="937" t="s">
        <v>24</v>
      </c>
      <c r="I51" s="926">
        <v>100</v>
      </c>
      <c r="J51" s="915"/>
      <c r="K51" s="930">
        <f t="shared" si="0"/>
        <v>0</v>
      </c>
      <c r="L51" s="426"/>
      <c r="M51" s="910">
        <f t="shared" si="1"/>
        <v>0</v>
      </c>
      <c r="N51" s="910">
        <f t="shared" si="2"/>
        <v>0</v>
      </c>
      <c r="O51" s="38">
        <f t="shared" si="3"/>
        <v>0</v>
      </c>
      <c r="P51" s="149" t="s">
        <v>6201</v>
      </c>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c r="AL51" s="1248"/>
      <c r="AM51" s="1248"/>
      <c r="AN51" s="1248"/>
      <c r="AO51" s="1248"/>
      <c r="AP51" s="1248"/>
      <c r="AQ51" s="1248"/>
      <c r="AR51" s="1248"/>
      <c r="AS51" s="1248"/>
      <c r="AT51" s="1248"/>
      <c r="AU51" s="1248"/>
      <c r="AV51" s="1248"/>
      <c r="AW51" s="1248"/>
      <c r="AX51" s="1248"/>
      <c r="AY51" s="1248"/>
      <c r="AZ51" s="1248"/>
      <c r="BA51" s="1248"/>
      <c r="BB51" s="1248"/>
      <c r="BC51" s="1248"/>
      <c r="BD51" s="1248"/>
      <c r="BE51" s="1248"/>
      <c r="BF51" s="1248"/>
      <c r="BG51" s="1248"/>
      <c r="BH51" s="1248"/>
      <c r="BI51" s="1248"/>
      <c r="BJ51" s="1248"/>
      <c r="BK51" s="1248"/>
      <c r="BL51" s="1248"/>
      <c r="BM51" s="1248"/>
      <c r="BN51" s="1248"/>
      <c r="BO51" s="1248"/>
      <c r="BP51" s="1248"/>
      <c r="BQ51" s="1248"/>
      <c r="BR51" s="1248"/>
      <c r="BS51" s="1248"/>
    </row>
    <row r="52" spans="1:71" s="1" customFormat="1" ht="27.6" hidden="1" outlineLevel="2">
      <c r="A52" s="1014">
        <v>1</v>
      </c>
      <c r="B52" s="1014">
        <v>1</v>
      </c>
      <c r="C52" s="1014" t="s">
        <v>1559</v>
      </c>
      <c r="D52" s="1014">
        <v>1</v>
      </c>
      <c r="E52" s="1014" t="s">
        <v>6393</v>
      </c>
      <c r="F52" s="1014">
        <v>28</v>
      </c>
      <c r="G52" s="943" t="s">
        <v>6747</v>
      </c>
      <c r="H52" s="937" t="s">
        <v>24</v>
      </c>
      <c r="I52" s="926">
        <v>150</v>
      </c>
      <c r="J52" s="915"/>
      <c r="K52" s="930">
        <f t="shared" si="0"/>
        <v>0</v>
      </c>
      <c r="L52" s="426"/>
      <c r="M52" s="910">
        <f t="shared" si="1"/>
        <v>0</v>
      </c>
      <c r="N52" s="910">
        <f t="shared" si="2"/>
        <v>0</v>
      </c>
      <c r="O52" s="38">
        <f t="shared" si="3"/>
        <v>0</v>
      </c>
      <c r="P52" s="149" t="s">
        <v>6201</v>
      </c>
      <c r="Q52" s="1248"/>
      <c r="R52" s="1248"/>
      <c r="S52" s="1248"/>
      <c r="T52" s="1248"/>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T52" s="1248"/>
      <c r="AU52" s="1248"/>
      <c r="AV52" s="1248"/>
      <c r="AW52" s="1248"/>
      <c r="AX52" s="1248"/>
      <c r="AY52" s="1248"/>
      <c r="AZ52" s="1248"/>
      <c r="BA52" s="1248"/>
      <c r="BB52" s="1248"/>
      <c r="BC52" s="1248"/>
      <c r="BD52" s="1248"/>
      <c r="BE52" s="1248"/>
      <c r="BF52" s="1248"/>
      <c r="BG52" s="1248"/>
      <c r="BH52" s="1248"/>
      <c r="BI52" s="1248"/>
      <c r="BJ52" s="1248"/>
      <c r="BK52" s="1248"/>
      <c r="BL52" s="1248"/>
      <c r="BM52" s="1248"/>
      <c r="BN52" s="1248"/>
      <c r="BO52" s="1248"/>
      <c r="BP52" s="1248"/>
      <c r="BQ52" s="1248"/>
      <c r="BR52" s="1248"/>
      <c r="BS52" s="1248"/>
    </row>
    <row r="53" spans="1:71" s="1" customFormat="1" ht="27.6" hidden="1" outlineLevel="2">
      <c r="A53" s="1014">
        <v>1</v>
      </c>
      <c r="B53" s="1014">
        <v>1</v>
      </c>
      <c r="C53" s="1014" t="s">
        <v>1559</v>
      </c>
      <c r="D53" s="1014">
        <v>1</v>
      </c>
      <c r="E53" s="1014" t="s">
        <v>6393</v>
      </c>
      <c r="F53" s="1014">
        <v>29</v>
      </c>
      <c r="G53" s="1048" t="s">
        <v>6197</v>
      </c>
      <c r="H53" s="937"/>
      <c r="I53" s="926"/>
      <c r="J53" s="915"/>
      <c r="K53" s="930">
        <f t="shared" si="0"/>
        <v>0</v>
      </c>
      <c r="L53" s="426"/>
      <c r="M53" s="910">
        <f t="shared" si="1"/>
        <v>0</v>
      </c>
      <c r="N53" s="910">
        <f t="shared" si="2"/>
        <v>0</v>
      </c>
      <c r="O53" s="38">
        <f t="shared" si="3"/>
        <v>0</v>
      </c>
      <c r="P53" s="149"/>
      <c r="Q53" s="1248"/>
      <c r="R53" s="1248"/>
      <c r="S53" s="1248"/>
      <c r="T53" s="1248"/>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T53" s="1248"/>
      <c r="AU53" s="1248"/>
      <c r="AV53" s="1248"/>
      <c r="AW53" s="1248"/>
      <c r="AX53" s="1248"/>
      <c r="AY53" s="1248"/>
      <c r="AZ53" s="1248"/>
      <c r="BA53" s="1248"/>
      <c r="BB53" s="1248"/>
      <c r="BC53" s="1248"/>
      <c r="BD53" s="1248"/>
      <c r="BE53" s="1248"/>
      <c r="BF53" s="1248"/>
      <c r="BG53" s="1248"/>
      <c r="BH53" s="1248"/>
      <c r="BI53" s="1248"/>
      <c r="BJ53" s="1248"/>
      <c r="BK53" s="1248"/>
      <c r="BL53" s="1248"/>
      <c r="BM53" s="1248"/>
      <c r="BN53" s="1248"/>
      <c r="BO53" s="1248"/>
      <c r="BP53" s="1248"/>
      <c r="BQ53" s="1248"/>
      <c r="BR53" s="1248"/>
      <c r="BS53" s="1248"/>
    </row>
    <row r="54" spans="1:71" s="1" customFormat="1" ht="27.6" hidden="1" outlineLevel="2">
      <c r="A54" s="1014">
        <v>1</v>
      </c>
      <c r="B54" s="1014">
        <v>1</v>
      </c>
      <c r="C54" s="1014" t="s">
        <v>1559</v>
      </c>
      <c r="D54" s="1014">
        <v>1</v>
      </c>
      <c r="E54" s="1014" t="s">
        <v>6393</v>
      </c>
      <c r="F54" s="1014">
        <v>30</v>
      </c>
      <c r="G54" s="943" t="s">
        <v>6732</v>
      </c>
      <c r="H54" s="937" t="s">
        <v>29</v>
      </c>
      <c r="I54" s="926">
        <v>1044</v>
      </c>
      <c r="J54" s="915"/>
      <c r="K54" s="930">
        <f t="shared" si="0"/>
        <v>0</v>
      </c>
      <c r="L54" s="426"/>
      <c r="M54" s="910">
        <f t="shared" si="1"/>
        <v>0</v>
      </c>
      <c r="N54" s="910">
        <f t="shared" si="2"/>
        <v>0</v>
      </c>
      <c r="O54" s="38">
        <f t="shared" si="3"/>
        <v>0</v>
      </c>
      <c r="P54" s="149" t="s">
        <v>6201</v>
      </c>
      <c r="Q54" s="1248"/>
      <c r="R54" s="1248"/>
      <c r="S54" s="1248"/>
      <c r="T54" s="1248"/>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T54" s="1248"/>
      <c r="AU54" s="1248"/>
      <c r="AV54" s="1248"/>
      <c r="AW54" s="1248"/>
      <c r="AX54" s="1248"/>
      <c r="AY54" s="1248"/>
      <c r="AZ54" s="1248"/>
      <c r="BA54" s="1248"/>
      <c r="BB54" s="1248"/>
      <c r="BC54" s="1248"/>
      <c r="BD54" s="1248"/>
      <c r="BE54" s="1248"/>
      <c r="BF54" s="1248"/>
      <c r="BG54" s="1248"/>
      <c r="BH54" s="1248"/>
      <c r="BI54" s="1248"/>
      <c r="BJ54" s="1248"/>
      <c r="BK54" s="1248"/>
      <c r="BL54" s="1248"/>
      <c r="BM54" s="1248"/>
      <c r="BN54" s="1248"/>
      <c r="BO54" s="1248"/>
      <c r="BP54" s="1248"/>
      <c r="BQ54" s="1248"/>
      <c r="BR54" s="1248"/>
      <c r="BS54" s="1248"/>
    </row>
    <row r="55" spans="1:71" s="1" customFormat="1" ht="41.4" hidden="1" outlineLevel="2">
      <c r="A55" s="1014">
        <v>1</v>
      </c>
      <c r="B55" s="1014">
        <v>1</v>
      </c>
      <c r="C55" s="1014" t="s">
        <v>1559</v>
      </c>
      <c r="D55" s="1014">
        <v>1</v>
      </c>
      <c r="E55" s="1014" t="s">
        <v>6393</v>
      </c>
      <c r="F55" s="1014">
        <v>31</v>
      </c>
      <c r="G55" s="943" t="s">
        <v>6748</v>
      </c>
      <c r="H55" s="937" t="s">
        <v>3152</v>
      </c>
      <c r="I55" s="926">
        <v>548.1</v>
      </c>
      <c r="J55" s="915"/>
      <c r="K55" s="930">
        <f t="shared" si="0"/>
        <v>0</v>
      </c>
      <c r="L55" s="426"/>
      <c r="M55" s="910">
        <f t="shared" si="1"/>
        <v>0</v>
      </c>
      <c r="N55" s="910">
        <f t="shared" si="2"/>
        <v>0</v>
      </c>
      <c r="O55" s="38">
        <f t="shared" si="3"/>
        <v>0</v>
      </c>
      <c r="P55" s="149" t="s">
        <v>6201</v>
      </c>
      <c r="Q55" s="1248"/>
      <c r="R55" s="1248"/>
      <c r="S55" s="1248"/>
      <c r="T55" s="1248"/>
      <c r="U55" s="1248"/>
      <c r="V55" s="1248"/>
      <c r="W55" s="1248"/>
      <c r="X55" s="1248"/>
      <c r="Y55" s="1248"/>
      <c r="Z55" s="1248"/>
      <c r="AA55" s="1248"/>
      <c r="AB55" s="1248"/>
      <c r="AC55" s="1248"/>
      <c r="AD55" s="1248"/>
      <c r="AE55" s="1248"/>
      <c r="AF55" s="1248"/>
      <c r="AG55" s="1248"/>
      <c r="AH55" s="1248"/>
      <c r="AI55" s="1248"/>
      <c r="AJ55" s="1248"/>
      <c r="AK55" s="1248"/>
      <c r="AL55" s="1248"/>
      <c r="AM55" s="1248"/>
      <c r="AN55" s="1248"/>
      <c r="AO55" s="1248"/>
      <c r="AP55" s="1248"/>
      <c r="AQ55" s="1248"/>
      <c r="AR55" s="1248"/>
      <c r="AS55" s="1248"/>
      <c r="AT55" s="1248"/>
      <c r="AU55" s="1248"/>
      <c r="AV55" s="1248"/>
      <c r="AW55" s="1248"/>
      <c r="AX55" s="1248"/>
      <c r="AY55" s="1248"/>
      <c r="AZ55" s="1248"/>
      <c r="BA55" s="1248"/>
      <c r="BB55" s="1248"/>
      <c r="BC55" s="1248"/>
      <c r="BD55" s="1248"/>
      <c r="BE55" s="1248"/>
      <c r="BF55" s="1248"/>
      <c r="BG55" s="1248"/>
      <c r="BH55" s="1248"/>
      <c r="BI55" s="1248"/>
      <c r="BJ55" s="1248"/>
      <c r="BK55" s="1248"/>
      <c r="BL55" s="1248"/>
      <c r="BM55" s="1248"/>
      <c r="BN55" s="1248"/>
      <c r="BO55" s="1248"/>
      <c r="BP55" s="1248"/>
      <c r="BQ55" s="1248"/>
      <c r="BR55" s="1248"/>
      <c r="BS55" s="1248"/>
    </row>
    <row r="56" spans="1:71" s="1" customFormat="1" ht="41.4" hidden="1" outlineLevel="2">
      <c r="A56" s="1014">
        <v>1</v>
      </c>
      <c r="B56" s="1014">
        <v>1</v>
      </c>
      <c r="C56" s="1014" t="s">
        <v>1559</v>
      </c>
      <c r="D56" s="1014">
        <v>1</v>
      </c>
      <c r="E56" s="1014" t="s">
        <v>6393</v>
      </c>
      <c r="F56" s="1014">
        <v>32</v>
      </c>
      <c r="G56" s="943" t="s">
        <v>6749</v>
      </c>
      <c r="H56" s="937" t="s">
        <v>22</v>
      </c>
      <c r="I56" s="926">
        <v>2820</v>
      </c>
      <c r="J56" s="915"/>
      <c r="K56" s="930">
        <f t="shared" si="0"/>
        <v>0</v>
      </c>
      <c r="L56" s="426"/>
      <c r="M56" s="910">
        <f t="shared" si="1"/>
        <v>0</v>
      </c>
      <c r="N56" s="910">
        <f t="shared" si="2"/>
        <v>0</v>
      </c>
      <c r="O56" s="38">
        <f t="shared" si="3"/>
        <v>0</v>
      </c>
      <c r="P56" s="149" t="s">
        <v>6201</v>
      </c>
      <c r="Q56" s="1248"/>
      <c r="R56" s="1248"/>
      <c r="S56" s="1248"/>
      <c r="T56" s="1248"/>
      <c r="U56" s="1248"/>
      <c r="V56" s="1248"/>
      <c r="W56" s="1248"/>
      <c r="X56" s="1248"/>
      <c r="Y56" s="1248"/>
      <c r="Z56" s="1248"/>
      <c r="AA56" s="1248"/>
      <c r="AB56" s="1248"/>
      <c r="AC56" s="1248"/>
      <c r="AD56" s="1248"/>
      <c r="AE56" s="1248"/>
      <c r="AF56" s="1248"/>
      <c r="AG56" s="1248"/>
      <c r="AH56" s="1248"/>
      <c r="AI56" s="1248"/>
      <c r="AJ56" s="1248"/>
      <c r="AK56" s="1248"/>
      <c r="AL56" s="1248"/>
      <c r="AM56" s="1248"/>
      <c r="AN56" s="1248"/>
      <c r="AO56" s="1248"/>
      <c r="AP56" s="1248"/>
      <c r="AQ56" s="1248"/>
      <c r="AR56" s="1248"/>
      <c r="AS56" s="1248"/>
      <c r="AT56" s="1248"/>
      <c r="AU56" s="1248"/>
      <c r="AV56" s="1248"/>
      <c r="AW56" s="1248"/>
      <c r="AX56" s="1248"/>
      <c r="AY56" s="1248"/>
      <c r="AZ56" s="1248"/>
      <c r="BA56" s="1248"/>
      <c r="BB56" s="1248"/>
      <c r="BC56" s="1248"/>
      <c r="BD56" s="1248"/>
      <c r="BE56" s="1248"/>
      <c r="BF56" s="1248"/>
      <c r="BG56" s="1248"/>
      <c r="BH56" s="1248"/>
      <c r="BI56" s="1248"/>
      <c r="BJ56" s="1248"/>
      <c r="BK56" s="1248"/>
      <c r="BL56" s="1248"/>
      <c r="BM56" s="1248"/>
      <c r="BN56" s="1248"/>
      <c r="BO56" s="1248"/>
      <c r="BP56" s="1248"/>
      <c r="BQ56" s="1248"/>
      <c r="BR56" s="1248"/>
      <c r="BS56" s="1248"/>
    </row>
    <row r="57" spans="1:71" s="1" customFormat="1" ht="27.6" hidden="1" outlineLevel="2">
      <c r="A57" s="1014">
        <v>1</v>
      </c>
      <c r="B57" s="1014">
        <v>1</v>
      </c>
      <c r="C57" s="1014" t="s">
        <v>1559</v>
      </c>
      <c r="D57" s="1014">
        <v>1</v>
      </c>
      <c r="E57" s="1014" t="s">
        <v>6393</v>
      </c>
      <c r="F57" s="1014">
        <v>33</v>
      </c>
      <c r="G57" s="1048" t="s">
        <v>6198</v>
      </c>
      <c r="H57" s="937"/>
      <c r="I57" s="926"/>
      <c r="J57" s="915"/>
      <c r="K57" s="930">
        <f t="shared" ref="K57:K78" si="4">I57*J57</f>
        <v>0</v>
      </c>
      <c r="L57" s="426"/>
      <c r="M57" s="910">
        <f t="shared" ref="M57:M78" si="5">I57*L57</f>
        <v>0</v>
      </c>
      <c r="N57" s="910">
        <f t="shared" ref="N57:N78" si="6">J57+L57</f>
        <v>0</v>
      </c>
      <c r="O57" s="38">
        <f t="shared" ref="O57:O78" si="7">I57*N57</f>
        <v>0</v>
      </c>
      <c r="P57" s="149"/>
      <c r="Q57" s="1248"/>
      <c r="R57" s="1248"/>
      <c r="S57" s="1248"/>
      <c r="T57" s="1248"/>
      <c r="U57" s="1248"/>
      <c r="V57" s="1248"/>
      <c r="W57" s="1248"/>
      <c r="X57" s="1248"/>
      <c r="Y57" s="1248"/>
      <c r="Z57" s="1248"/>
      <c r="AA57" s="1248"/>
      <c r="AB57" s="1248"/>
      <c r="AC57" s="1248"/>
      <c r="AD57" s="1248"/>
      <c r="AE57" s="1248"/>
      <c r="AF57" s="1248"/>
      <c r="AG57" s="1248"/>
      <c r="AH57" s="1248"/>
      <c r="AI57" s="1248"/>
      <c r="AJ57" s="1248"/>
      <c r="AK57" s="1248"/>
      <c r="AL57" s="1248"/>
      <c r="AM57" s="1248"/>
      <c r="AN57" s="1248"/>
      <c r="AO57" s="1248"/>
      <c r="AP57" s="1248"/>
      <c r="AQ57" s="1248"/>
      <c r="AR57" s="1248"/>
      <c r="AS57" s="1248"/>
      <c r="AT57" s="1248"/>
      <c r="AU57" s="1248"/>
      <c r="AV57" s="1248"/>
      <c r="AW57" s="1248"/>
      <c r="AX57" s="1248"/>
      <c r="AY57" s="1248"/>
      <c r="AZ57" s="1248"/>
      <c r="BA57" s="1248"/>
      <c r="BB57" s="1248"/>
      <c r="BC57" s="1248"/>
      <c r="BD57" s="1248"/>
      <c r="BE57" s="1248"/>
      <c r="BF57" s="1248"/>
      <c r="BG57" s="1248"/>
      <c r="BH57" s="1248"/>
      <c r="BI57" s="1248"/>
      <c r="BJ57" s="1248"/>
      <c r="BK57" s="1248"/>
      <c r="BL57" s="1248"/>
      <c r="BM57" s="1248"/>
      <c r="BN57" s="1248"/>
      <c r="BO57" s="1248"/>
      <c r="BP57" s="1248"/>
      <c r="BQ57" s="1248"/>
      <c r="BR57" s="1248"/>
      <c r="BS57" s="1248"/>
    </row>
    <row r="58" spans="1:71" s="1" customFormat="1" ht="27.6" hidden="1" outlineLevel="2">
      <c r="A58" s="1014">
        <v>1</v>
      </c>
      <c r="B58" s="1014">
        <v>1</v>
      </c>
      <c r="C58" s="1014" t="s">
        <v>1559</v>
      </c>
      <c r="D58" s="1014">
        <v>1</v>
      </c>
      <c r="E58" s="1014" t="s">
        <v>6393</v>
      </c>
      <c r="F58" s="1014">
        <v>34</v>
      </c>
      <c r="G58" s="943" t="s">
        <v>6750</v>
      </c>
      <c r="H58" s="937" t="s">
        <v>29</v>
      </c>
      <c r="I58" s="926">
        <v>1</v>
      </c>
      <c r="J58" s="915"/>
      <c r="K58" s="930">
        <f t="shared" si="4"/>
        <v>0</v>
      </c>
      <c r="L58" s="426"/>
      <c r="M58" s="910">
        <f t="shared" si="5"/>
        <v>0</v>
      </c>
      <c r="N58" s="910">
        <f t="shared" si="6"/>
        <v>0</v>
      </c>
      <c r="O58" s="38">
        <f t="shared" si="7"/>
        <v>0</v>
      </c>
      <c r="P58" s="149" t="s">
        <v>6201</v>
      </c>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V58" s="1248"/>
      <c r="AW58" s="1248"/>
      <c r="AX58" s="1248"/>
      <c r="AY58" s="1248"/>
      <c r="AZ58" s="1248"/>
      <c r="BA58" s="1248"/>
      <c r="BB58" s="1248"/>
      <c r="BC58" s="1248"/>
      <c r="BD58" s="1248"/>
      <c r="BE58" s="1248"/>
      <c r="BF58" s="1248"/>
      <c r="BG58" s="1248"/>
      <c r="BH58" s="1248"/>
      <c r="BI58" s="1248"/>
      <c r="BJ58" s="1248"/>
      <c r="BK58" s="1248"/>
      <c r="BL58" s="1248"/>
      <c r="BM58" s="1248"/>
      <c r="BN58" s="1248"/>
      <c r="BO58" s="1248"/>
      <c r="BP58" s="1248"/>
      <c r="BQ58" s="1248"/>
      <c r="BR58" s="1248"/>
      <c r="BS58" s="1248"/>
    </row>
    <row r="59" spans="1:71" s="1" customFormat="1" ht="41.4" hidden="1" outlineLevel="2">
      <c r="A59" s="1014">
        <v>1</v>
      </c>
      <c r="B59" s="1014">
        <v>1</v>
      </c>
      <c r="C59" s="1014" t="s">
        <v>1559</v>
      </c>
      <c r="D59" s="1014">
        <v>1</v>
      </c>
      <c r="E59" s="1014" t="s">
        <v>6393</v>
      </c>
      <c r="F59" s="1014">
        <v>35</v>
      </c>
      <c r="G59" s="943" t="s">
        <v>6751</v>
      </c>
      <c r="H59" s="937" t="s">
        <v>29</v>
      </c>
      <c r="I59" s="926">
        <v>1</v>
      </c>
      <c r="J59" s="915"/>
      <c r="K59" s="930">
        <f t="shared" si="4"/>
        <v>0</v>
      </c>
      <c r="L59" s="426"/>
      <c r="M59" s="910">
        <f t="shared" si="5"/>
        <v>0</v>
      </c>
      <c r="N59" s="910">
        <f t="shared" si="6"/>
        <v>0</v>
      </c>
      <c r="O59" s="38">
        <f t="shared" si="7"/>
        <v>0</v>
      </c>
      <c r="P59" s="149" t="s">
        <v>6201</v>
      </c>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48"/>
      <c r="BM59" s="1248"/>
      <c r="BN59" s="1248"/>
      <c r="BO59" s="1248"/>
      <c r="BP59" s="1248"/>
      <c r="BQ59" s="1248"/>
      <c r="BR59" s="1248"/>
      <c r="BS59" s="1248"/>
    </row>
    <row r="60" spans="1:71" s="1" customFormat="1" ht="27.6" hidden="1" outlineLevel="2">
      <c r="A60" s="1014">
        <v>1</v>
      </c>
      <c r="B60" s="1014">
        <v>1</v>
      </c>
      <c r="C60" s="1014" t="s">
        <v>1559</v>
      </c>
      <c r="D60" s="1014">
        <v>1</v>
      </c>
      <c r="E60" s="1014" t="s">
        <v>6393</v>
      </c>
      <c r="F60" s="1014">
        <v>36</v>
      </c>
      <c r="G60" s="943" t="s">
        <v>6752</v>
      </c>
      <c r="H60" s="937" t="s">
        <v>29</v>
      </c>
      <c r="I60" s="926">
        <v>1</v>
      </c>
      <c r="J60" s="915"/>
      <c r="K60" s="930">
        <f t="shared" si="4"/>
        <v>0</v>
      </c>
      <c r="L60" s="426"/>
      <c r="M60" s="910">
        <f t="shared" si="5"/>
        <v>0</v>
      </c>
      <c r="N60" s="910">
        <f t="shared" si="6"/>
        <v>0</v>
      </c>
      <c r="O60" s="38">
        <f t="shared" si="7"/>
        <v>0</v>
      </c>
      <c r="P60" s="149" t="s">
        <v>6201</v>
      </c>
      <c r="Q60" s="1248"/>
      <c r="R60" s="1248"/>
      <c r="S60" s="1248"/>
      <c r="T60" s="1248"/>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D60" s="1248"/>
      <c r="BE60" s="1248"/>
      <c r="BF60" s="1248"/>
      <c r="BG60" s="1248"/>
      <c r="BH60" s="1248"/>
      <c r="BI60" s="1248"/>
      <c r="BJ60" s="1248"/>
      <c r="BK60" s="1248"/>
      <c r="BL60" s="1248"/>
      <c r="BM60" s="1248"/>
      <c r="BN60" s="1248"/>
      <c r="BO60" s="1248"/>
      <c r="BP60" s="1248"/>
      <c r="BQ60" s="1248"/>
      <c r="BR60" s="1248"/>
      <c r="BS60" s="1248"/>
    </row>
    <row r="61" spans="1:71" s="1" customFormat="1" ht="27.6" hidden="1" outlineLevel="2">
      <c r="A61" s="1014">
        <v>1</v>
      </c>
      <c r="B61" s="1014">
        <v>1</v>
      </c>
      <c r="C61" s="1014" t="s">
        <v>1559</v>
      </c>
      <c r="D61" s="1014">
        <v>1</v>
      </c>
      <c r="E61" s="1014" t="s">
        <v>6393</v>
      </c>
      <c r="F61" s="1014">
        <v>37</v>
      </c>
      <c r="G61" s="943" t="s">
        <v>6753</v>
      </c>
      <c r="H61" s="937" t="s">
        <v>29</v>
      </c>
      <c r="I61" s="926">
        <v>1</v>
      </c>
      <c r="J61" s="915"/>
      <c r="K61" s="930">
        <f t="shared" si="4"/>
        <v>0</v>
      </c>
      <c r="L61" s="426"/>
      <c r="M61" s="910">
        <f t="shared" si="5"/>
        <v>0</v>
      </c>
      <c r="N61" s="910">
        <f t="shared" si="6"/>
        <v>0</v>
      </c>
      <c r="O61" s="38">
        <f t="shared" si="7"/>
        <v>0</v>
      </c>
      <c r="P61" s="149" t="s">
        <v>6201</v>
      </c>
      <c r="Q61" s="1248"/>
      <c r="R61" s="1248"/>
      <c r="S61" s="1248"/>
      <c r="T61" s="1248"/>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D61" s="1248"/>
      <c r="BE61" s="1248"/>
      <c r="BF61" s="1248"/>
      <c r="BG61" s="1248"/>
      <c r="BH61" s="1248"/>
      <c r="BI61" s="1248"/>
      <c r="BJ61" s="1248"/>
      <c r="BK61" s="1248"/>
      <c r="BL61" s="1248"/>
      <c r="BM61" s="1248"/>
      <c r="BN61" s="1248"/>
      <c r="BO61" s="1248"/>
      <c r="BP61" s="1248"/>
      <c r="BQ61" s="1248"/>
      <c r="BR61" s="1248"/>
      <c r="BS61" s="1248"/>
    </row>
    <row r="62" spans="1:71" s="1" customFormat="1" ht="27.6" hidden="1" outlineLevel="2">
      <c r="A62" s="1014">
        <v>1</v>
      </c>
      <c r="B62" s="1014">
        <v>1</v>
      </c>
      <c r="C62" s="1014" t="s">
        <v>1559</v>
      </c>
      <c r="D62" s="1014">
        <v>1</v>
      </c>
      <c r="E62" s="1014" t="s">
        <v>6393</v>
      </c>
      <c r="F62" s="1014">
        <v>38</v>
      </c>
      <c r="G62" s="1048" t="s">
        <v>6199</v>
      </c>
      <c r="H62" s="937"/>
      <c r="I62" s="926"/>
      <c r="J62" s="915"/>
      <c r="K62" s="930">
        <f t="shared" si="4"/>
        <v>0</v>
      </c>
      <c r="L62" s="426"/>
      <c r="M62" s="910">
        <f t="shared" si="5"/>
        <v>0</v>
      </c>
      <c r="N62" s="910">
        <f t="shared" si="6"/>
        <v>0</v>
      </c>
      <c r="O62" s="38">
        <f t="shared" si="7"/>
        <v>0</v>
      </c>
      <c r="P62" s="149"/>
      <c r="Q62" s="1248"/>
      <c r="R62" s="1248"/>
      <c r="S62" s="1248"/>
      <c r="T62" s="1248"/>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D62" s="1248"/>
      <c r="BE62" s="1248"/>
      <c r="BF62" s="1248"/>
      <c r="BG62" s="1248"/>
      <c r="BH62" s="1248"/>
      <c r="BI62" s="1248"/>
      <c r="BJ62" s="1248"/>
      <c r="BK62" s="1248"/>
      <c r="BL62" s="1248"/>
      <c r="BM62" s="1248"/>
      <c r="BN62" s="1248"/>
      <c r="BO62" s="1248"/>
      <c r="BP62" s="1248"/>
      <c r="BQ62" s="1248"/>
      <c r="BR62" s="1248"/>
      <c r="BS62" s="1248"/>
    </row>
    <row r="63" spans="1:71" s="1" customFormat="1" ht="41.4" hidden="1" outlineLevel="2">
      <c r="A63" s="1014">
        <v>1</v>
      </c>
      <c r="B63" s="1014">
        <v>1</v>
      </c>
      <c r="C63" s="1014" t="s">
        <v>1559</v>
      </c>
      <c r="D63" s="1014">
        <v>1</v>
      </c>
      <c r="E63" s="1014" t="s">
        <v>6393</v>
      </c>
      <c r="F63" s="1014">
        <v>39</v>
      </c>
      <c r="G63" s="943" t="s">
        <v>6754</v>
      </c>
      <c r="H63" s="937" t="s">
        <v>29</v>
      </c>
      <c r="I63" s="926">
        <v>1</v>
      </c>
      <c r="J63" s="915"/>
      <c r="K63" s="930">
        <f t="shared" si="4"/>
        <v>0</v>
      </c>
      <c r="L63" s="426"/>
      <c r="M63" s="910">
        <f t="shared" si="5"/>
        <v>0</v>
      </c>
      <c r="N63" s="910">
        <f t="shared" si="6"/>
        <v>0</v>
      </c>
      <c r="O63" s="38">
        <f t="shared" si="7"/>
        <v>0</v>
      </c>
      <c r="P63" s="149" t="s">
        <v>6201</v>
      </c>
      <c r="Q63" s="1248"/>
      <c r="R63" s="1248"/>
      <c r="S63" s="1248"/>
      <c r="T63" s="1248"/>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D63" s="1248"/>
      <c r="BE63" s="1248"/>
      <c r="BF63" s="1248"/>
      <c r="BG63" s="1248"/>
      <c r="BH63" s="1248"/>
      <c r="BI63" s="1248"/>
      <c r="BJ63" s="1248"/>
      <c r="BK63" s="1248"/>
      <c r="BL63" s="1248"/>
      <c r="BM63" s="1248"/>
      <c r="BN63" s="1248"/>
      <c r="BO63" s="1248"/>
      <c r="BP63" s="1248"/>
      <c r="BQ63" s="1248"/>
      <c r="BR63" s="1248"/>
      <c r="BS63" s="1248"/>
    </row>
    <row r="64" spans="1:71" s="1" customFormat="1" ht="41.4" hidden="1" outlineLevel="2">
      <c r="A64" s="1014">
        <v>1</v>
      </c>
      <c r="B64" s="1014">
        <v>1</v>
      </c>
      <c r="C64" s="1014" t="s">
        <v>1559</v>
      </c>
      <c r="D64" s="1014">
        <v>1</v>
      </c>
      <c r="E64" s="1014" t="s">
        <v>6393</v>
      </c>
      <c r="F64" s="1014">
        <v>40</v>
      </c>
      <c r="G64" s="943" t="s">
        <v>6755</v>
      </c>
      <c r="H64" s="937" t="s">
        <v>29</v>
      </c>
      <c r="I64" s="926">
        <v>1</v>
      </c>
      <c r="J64" s="915"/>
      <c r="K64" s="930">
        <f t="shared" si="4"/>
        <v>0</v>
      </c>
      <c r="L64" s="426"/>
      <c r="M64" s="910">
        <f t="shared" si="5"/>
        <v>0</v>
      </c>
      <c r="N64" s="910">
        <f t="shared" si="6"/>
        <v>0</v>
      </c>
      <c r="O64" s="38">
        <f t="shared" si="7"/>
        <v>0</v>
      </c>
      <c r="P64" s="149" t="s">
        <v>6201</v>
      </c>
      <c r="Q64" s="1248"/>
      <c r="R64" s="1248"/>
      <c r="S64" s="1248"/>
      <c r="T64" s="1248"/>
      <c r="U64" s="1248"/>
      <c r="V64" s="1248"/>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R64" s="1248"/>
      <c r="AS64" s="1248"/>
      <c r="AT64" s="1248"/>
      <c r="AU64" s="1248"/>
      <c r="AV64" s="1248"/>
      <c r="AW64" s="1248"/>
      <c r="AX64" s="1248"/>
      <c r="AY64" s="1248"/>
      <c r="AZ64" s="1248"/>
      <c r="BA64" s="1248"/>
      <c r="BB64" s="1248"/>
      <c r="BC64" s="1248"/>
      <c r="BD64" s="1248"/>
      <c r="BE64" s="1248"/>
      <c r="BF64" s="1248"/>
      <c r="BG64" s="1248"/>
      <c r="BH64" s="1248"/>
      <c r="BI64" s="1248"/>
      <c r="BJ64" s="1248"/>
      <c r="BK64" s="1248"/>
      <c r="BL64" s="1248"/>
      <c r="BM64" s="1248"/>
      <c r="BN64" s="1248"/>
      <c r="BO64" s="1248"/>
      <c r="BP64" s="1248"/>
      <c r="BQ64" s="1248"/>
      <c r="BR64" s="1248"/>
      <c r="BS64" s="1248"/>
    </row>
    <row r="65" spans="1:71" s="1" customFormat="1" ht="41.4" hidden="1" outlineLevel="2">
      <c r="A65" s="1014">
        <v>1</v>
      </c>
      <c r="B65" s="1014">
        <v>1</v>
      </c>
      <c r="C65" s="1014" t="s">
        <v>1559</v>
      </c>
      <c r="D65" s="1014">
        <v>1</v>
      </c>
      <c r="E65" s="1014" t="s">
        <v>6393</v>
      </c>
      <c r="F65" s="1014">
        <v>41</v>
      </c>
      <c r="G65" s="943" t="s">
        <v>6756</v>
      </c>
      <c r="H65" s="937" t="s">
        <v>29</v>
      </c>
      <c r="I65" s="926">
        <v>1</v>
      </c>
      <c r="J65" s="915"/>
      <c r="K65" s="930">
        <f t="shared" si="4"/>
        <v>0</v>
      </c>
      <c r="L65" s="426"/>
      <c r="M65" s="910">
        <f t="shared" si="5"/>
        <v>0</v>
      </c>
      <c r="N65" s="910">
        <f t="shared" si="6"/>
        <v>0</v>
      </c>
      <c r="O65" s="38">
        <f t="shared" si="7"/>
        <v>0</v>
      </c>
      <c r="P65" s="149" t="s">
        <v>6201</v>
      </c>
      <c r="Q65" s="1248"/>
      <c r="R65" s="1248"/>
      <c r="S65" s="1248"/>
      <c r="T65" s="1248"/>
      <c r="U65" s="1248"/>
      <c r="V65" s="1248"/>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R65" s="1248"/>
      <c r="AS65" s="1248"/>
      <c r="AT65" s="1248"/>
      <c r="AU65" s="1248"/>
      <c r="AV65" s="1248"/>
      <c r="AW65" s="1248"/>
      <c r="AX65" s="1248"/>
      <c r="AY65" s="1248"/>
      <c r="AZ65" s="1248"/>
      <c r="BA65" s="1248"/>
      <c r="BB65" s="1248"/>
      <c r="BC65" s="1248"/>
      <c r="BD65" s="1248"/>
      <c r="BE65" s="1248"/>
      <c r="BF65" s="1248"/>
      <c r="BG65" s="1248"/>
      <c r="BH65" s="1248"/>
      <c r="BI65" s="1248"/>
      <c r="BJ65" s="1248"/>
      <c r="BK65" s="1248"/>
      <c r="BL65" s="1248"/>
      <c r="BM65" s="1248"/>
      <c r="BN65" s="1248"/>
      <c r="BO65" s="1248"/>
      <c r="BP65" s="1248"/>
      <c r="BQ65" s="1248"/>
      <c r="BR65" s="1248"/>
      <c r="BS65" s="1248"/>
    </row>
    <row r="66" spans="1:71" s="1" customFormat="1" ht="27.6" hidden="1" outlineLevel="2">
      <c r="A66" s="1014">
        <v>1</v>
      </c>
      <c r="B66" s="1014">
        <v>1</v>
      </c>
      <c r="C66" s="1014" t="s">
        <v>1559</v>
      </c>
      <c r="D66" s="1014">
        <v>1</v>
      </c>
      <c r="E66" s="1014" t="s">
        <v>6393</v>
      </c>
      <c r="F66" s="1014">
        <v>42</v>
      </c>
      <c r="G66" s="943" t="s">
        <v>6757</v>
      </c>
      <c r="H66" s="937" t="s">
        <v>29</v>
      </c>
      <c r="I66" s="926">
        <v>1</v>
      </c>
      <c r="J66" s="915"/>
      <c r="K66" s="930">
        <f t="shared" si="4"/>
        <v>0</v>
      </c>
      <c r="L66" s="426"/>
      <c r="M66" s="910">
        <f t="shared" si="5"/>
        <v>0</v>
      </c>
      <c r="N66" s="910">
        <f t="shared" si="6"/>
        <v>0</v>
      </c>
      <c r="O66" s="38">
        <f t="shared" si="7"/>
        <v>0</v>
      </c>
      <c r="P66" s="149" t="s">
        <v>6201</v>
      </c>
      <c r="Q66" s="1248"/>
      <c r="R66" s="1248"/>
      <c r="S66" s="1248"/>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AV66" s="1248"/>
      <c r="AW66" s="1248"/>
      <c r="AX66" s="1248"/>
      <c r="AY66" s="1248"/>
      <c r="AZ66" s="1248"/>
      <c r="BA66" s="1248"/>
      <c r="BB66" s="1248"/>
      <c r="BC66" s="1248"/>
      <c r="BD66" s="1248"/>
      <c r="BE66" s="1248"/>
      <c r="BF66" s="1248"/>
      <c r="BG66" s="1248"/>
      <c r="BH66" s="1248"/>
      <c r="BI66" s="1248"/>
      <c r="BJ66" s="1248"/>
      <c r="BK66" s="1248"/>
      <c r="BL66" s="1248"/>
      <c r="BM66" s="1248"/>
      <c r="BN66" s="1248"/>
      <c r="BO66" s="1248"/>
      <c r="BP66" s="1248"/>
      <c r="BQ66" s="1248"/>
      <c r="BR66" s="1248"/>
      <c r="BS66" s="1248"/>
    </row>
    <row r="67" spans="1:71" s="1" customFormat="1" ht="27.6" hidden="1" outlineLevel="2">
      <c r="A67" s="1014">
        <v>1</v>
      </c>
      <c r="B67" s="1014">
        <v>1</v>
      </c>
      <c r="C67" s="1014" t="s">
        <v>1559</v>
      </c>
      <c r="D67" s="1014">
        <v>1</v>
      </c>
      <c r="E67" s="1014" t="s">
        <v>6393</v>
      </c>
      <c r="F67" s="1014">
        <v>43</v>
      </c>
      <c r="G67" s="943" t="s">
        <v>6758</v>
      </c>
      <c r="H67" s="937" t="s">
        <v>29</v>
      </c>
      <c r="I67" s="926">
        <v>1</v>
      </c>
      <c r="J67" s="915"/>
      <c r="K67" s="930">
        <f t="shared" si="4"/>
        <v>0</v>
      </c>
      <c r="L67" s="426"/>
      <c r="M67" s="910">
        <f t="shared" si="5"/>
        <v>0</v>
      </c>
      <c r="N67" s="910">
        <f t="shared" si="6"/>
        <v>0</v>
      </c>
      <c r="O67" s="38">
        <f t="shared" si="7"/>
        <v>0</v>
      </c>
      <c r="P67" s="149" t="s">
        <v>6201</v>
      </c>
      <c r="Q67" s="1248"/>
      <c r="R67" s="1248"/>
      <c r="S67" s="1248"/>
      <c r="T67" s="1248"/>
      <c r="U67" s="1248"/>
      <c r="V67" s="1248"/>
      <c r="W67" s="1248"/>
      <c r="X67" s="1248"/>
      <c r="Y67" s="1248"/>
      <c r="Z67" s="1248"/>
      <c r="AA67" s="1248"/>
      <c r="AB67" s="1248"/>
      <c r="AC67" s="1248"/>
      <c r="AD67" s="1248"/>
      <c r="AE67" s="1248"/>
      <c r="AF67" s="1248"/>
      <c r="AG67" s="1248"/>
      <c r="AH67" s="1248"/>
      <c r="AI67" s="1248"/>
      <c r="AJ67" s="1248"/>
      <c r="AK67" s="1248"/>
      <c r="AL67" s="1248"/>
      <c r="AM67" s="1248"/>
      <c r="AN67" s="1248"/>
      <c r="AO67" s="1248"/>
      <c r="AP67" s="1248"/>
      <c r="AQ67" s="1248"/>
      <c r="AR67" s="1248"/>
      <c r="AS67" s="1248"/>
      <c r="AT67" s="1248"/>
      <c r="AU67" s="1248"/>
      <c r="AV67" s="1248"/>
      <c r="AW67" s="1248"/>
      <c r="AX67" s="1248"/>
      <c r="AY67" s="1248"/>
      <c r="AZ67" s="1248"/>
      <c r="BA67" s="1248"/>
      <c r="BB67" s="1248"/>
      <c r="BC67" s="1248"/>
      <c r="BD67" s="1248"/>
      <c r="BE67" s="1248"/>
      <c r="BF67" s="1248"/>
      <c r="BG67" s="1248"/>
      <c r="BH67" s="1248"/>
      <c r="BI67" s="1248"/>
      <c r="BJ67" s="1248"/>
      <c r="BK67" s="1248"/>
      <c r="BL67" s="1248"/>
      <c r="BM67" s="1248"/>
      <c r="BN67" s="1248"/>
      <c r="BO67" s="1248"/>
      <c r="BP67" s="1248"/>
      <c r="BQ67" s="1248"/>
      <c r="BR67" s="1248"/>
      <c r="BS67" s="1248"/>
    </row>
    <row r="68" spans="1:71" s="1" customFormat="1" ht="27.6" hidden="1" outlineLevel="2">
      <c r="A68" s="1014">
        <v>1</v>
      </c>
      <c r="B68" s="1014">
        <v>1</v>
      </c>
      <c r="C68" s="1014" t="s">
        <v>1559</v>
      </c>
      <c r="D68" s="1014">
        <v>1</v>
      </c>
      <c r="E68" s="1014" t="s">
        <v>6393</v>
      </c>
      <c r="F68" s="1014">
        <v>44</v>
      </c>
      <c r="G68" s="943" t="s">
        <v>6752</v>
      </c>
      <c r="H68" s="937" t="s">
        <v>29</v>
      </c>
      <c r="I68" s="926">
        <v>1</v>
      </c>
      <c r="J68" s="915"/>
      <c r="K68" s="930">
        <f t="shared" si="4"/>
        <v>0</v>
      </c>
      <c r="L68" s="426"/>
      <c r="M68" s="910">
        <f t="shared" si="5"/>
        <v>0</v>
      </c>
      <c r="N68" s="910">
        <f t="shared" si="6"/>
        <v>0</v>
      </c>
      <c r="O68" s="38">
        <f t="shared" si="7"/>
        <v>0</v>
      </c>
      <c r="P68" s="149" t="s">
        <v>6201</v>
      </c>
      <c r="Q68" s="1248"/>
      <c r="R68" s="1248"/>
      <c r="S68" s="1248"/>
      <c r="T68" s="1248"/>
      <c r="U68" s="1248"/>
      <c r="V68" s="1248"/>
      <c r="W68" s="1248"/>
      <c r="X68" s="1248"/>
      <c r="Y68" s="1248"/>
      <c r="Z68" s="1248"/>
      <c r="AA68" s="1248"/>
      <c r="AB68" s="1248"/>
      <c r="AC68" s="1248"/>
      <c r="AD68" s="1248"/>
      <c r="AE68" s="1248"/>
      <c r="AF68" s="1248"/>
      <c r="AG68" s="1248"/>
      <c r="AH68" s="1248"/>
      <c r="AI68" s="1248"/>
      <c r="AJ68" s="1248"/>
      <c r="AK68" s="1248"/>
      <c r="AL68" s="1248"/>
      <c r="AM68" s="1248"/>
      <c r="AN68" s="1248"/>
      <c r="AO68" s="1248"/>
      <c r="AP68" s="1248"/>
      <c r="AQ68" s="1248"/>
      <c r="AR68" s="1248"/>
      <c r="AS68" s="1248"/>
      <c r="AT68" s="1248"/>
      <c r="AU68" s="1248"/>
      <c r="AV68" s="1248"/>
      <c r="AW68" s="1248"/>
      <c r="AX68" s="1248"/>
      <c r="AY68" s="1248"/>
      <c r="AZ68" s="1248"/>
      <c r="BA68" s="1248"/>
      <c r="BB68" s="1248"/>
      <c r="BC68" s="1248"/>
      <c r="BD68" s="1248"/>
      <c r="BE68" s="1248"/>
      <c r="BF68" s="1248"/>
      <c r="BG68" s="1248"/>
      <c r="BH68" s="1248"/>
      <c r="BI68" s="1248"/>
      <c r="BJ68" s="1248"/>
      <c r="BK68" s="1248"/>
      <c r="BL68" s="1248"/>
      <c r="BM68" s="1248"/>
      <c r="BN68" s="1248"/>
      <c r="BO68" s="1248"/>
      <c r="BP68" s="1248"/>
      <c r="BQ68" s="1248"/>
      <c r="BR68" s="1248"/>
      <c r="BS68" s="1248"/>
    </row>
    <row r="69" spans="1:71" s="1" customFormat="1" ht="27.6" hidden="1" outlineLevel="2">
      <c r="A69" s="1014">
        <v>1</v>
      </c>
      <c r="B69" s="1014">
        <v>1</v>
      </c>
      <c r="C69" s="1014" t="s">
        <v>1559</v>
      </c>
      <c r="D69" s="1014">
        <v>1</v>
      </c>
      <c r="E69" s="1014" t="s">
        <v>6393</v>
      </c>
      <c r="F69" s="1014">
        <v>45</v>
      </c>
      <c r="G69" s="943" t="s">
        <v>6753</v>
      </c>
      <c r="H69" s="937" t="s">
        <v>29</v>
      </c>
      <c r="I69" s="926">
        <v>1</v>
      </c>
      <c r="J69" s="915"/>
      <c r="K69" s="930">
        <f t="shared" si="4"/>
        <v>0</v>
      </c>
      <c r="L69" s="426"/>
      <c r="M69" s="910">
        <f t="shared" si="5"/>
        <v>0</v>
      </c>
      <c r="N69" s="910">
        <f t="shared" si="6"/>
        <v>0</v>
      </c>
      <c r="O69" s="38">
        <f t="shared" si="7"/>
        <v>0</v>
      </c>
      <c r="P69" s="149" t="s">
        <v>6201</v>
      </c>
      <c r="Q69" s="1248"/>
      <c r="R69" s="1248"/>
      <c r="S69" s="1248"/>
      <c r="T69" s="1248"/>
      <c r="U69" s="1248"/>
      <c r="V69" s="1248"/>
      <c r="W69" s="1248"/>
      <c r="X69" s="1248"/>
      <c r="Y69" s="1248"/>
      <c r="Z69" s="1248"/>
      <c r="AA69" s="1248"/>
      <c r="AB69" s="1248"/>
      <c r="AC69" s="1248"/>
      <c r="AD69" s="1248"/>
      <c r="AE69" s="1248"/>
      <c r="AF69" s="1248"/>
      <c r="AG69" s="1248"/>
      <c r="AH69" s="1248"/>
      <c r="AI69" s="1248"/>
      <c r="AJ69" s="1248"/>
      <c r="AK69" s="1248"/>
      <c r="AL69" s="1248"/>
      <c r="AM69" s="1248"/>
      <c r="AN69" s="1248"/>
      <c r="AO69" s="1248"/>
      <c r="AP69" s="1248"/>
      <c r="AQ69" s="1248"/>
      <c r="AR69" s="1248"/>
      <c r="AS69" s="1248"/>
      <c r="AT69" s="1248"/>
      <c r="AU69" s="1248"/>
      <c r="AV69" s="1248"/>
      <c r="AW69" s="1248"/>
      <c r="AX69" s="1248"/>
      <c r="AY69" s="1248"/>
      <c r="AZ69" s="1248"/>
      <c r="BA69" s="1248"/>
      <c r="BB69" s="1248"/>
      <c r="BC69" s="1248"/>
      <c r="BD69" s="1248"/>
      <c r="BE69" s="1248"/>
      <c r="BF69" s="1248"/>
      <c r="BG69" s="1248"/>
      <c r="BH69" s="1248"/>
      <c r="BI69" s="1248"/>
      <c r="BJ69" s="1248"/>
      <c r="BK69" s="1248"/>
      <c r="BL69" s="1248"/>
      <c r="BM69" s="1248"/>
      <c r="BN69" s="1248"/>
      <c r="BO69" s="1248"/>
      <c r="BP69" s="1248"/>
      <c r="BQ69" s="1248"/>
      <c r="BR69" s="1248"/>
      <c r="BS69" s="1248"/>
    </row>
    <row r="70" spans="1:71" s="1" customFormat="1" hidden="1" outlineLevel="2">
      <c r="A70" s="1014">
        <v>1</v>
      </c>
      <c r="B70" s="1014">
        <v>1</v>
      </c>
      <c r="C70" s="1014" t="s">
        <v>1559</v>
      </c>
      <c r="D70" s="1014">
        <v>1</v>
      </c>
      <c r="E70" s="1014" t="s">
        <v>6393</v>
      </c>
      <c r="F70" s="1014">
        <v>46</v>
      </c>
      <c r="G70" s="943" t="s">
        <v>6200</v>
      </c>
      <c r="H70" s="937" t="s">
        <v>29</v>
      </c>
      <c r="I70" s="926">
        <v>4</v>
      </c>
      <c r="J70" s="915"/>
      <c r="K70" s="930">
        <f t="shared" si="4"/>
        <v>0</v>
      </c>
      <c r="L70" s="426"/>
      <c r="M70" s="910">
        <f t="shared" si="5"/>
        <v>0</v>
      </c>
      <c r="N70" s="910">
        <f t="shared" si="6"/>
        <v>0</v>
      </c>
      <c r="O70" s="38">
        <f t="shared" si="7"/>
        <v>0</v>
      </c>
      <c r="P70" s="149"/>
      <c r="Q70" s="1248"/>
      <c r="R70" s="1248"/>
      <c r="S70" s="1248"/>
      <c r="T70" s="1248"/>
      <c r="U70" s="1248"/>
      <c r="V70" s="1248"/>
      <c r="W70" s="1248"/>
      <c r="X70" s="1248"/>
      <c r="Y70" s="1248"/>
      <c r="Z70" s="1248"/>
      <c r="AA70" s="1248"/>
      <c r="AB70" s="1248"/>
      <c r="AC70" s="1248"/>
      <c r="AD70" s="1248"/>
      <c r="AE70" s="1248"/>
      <c r="AF70" s="1248"/>
      <c r="AG70" s="1248"/>
      <c r="AH70" s="1248"/>
      <c r="AI70" s="1248"/>
      <c r="AJ70" s="1248"/>
      <c r="AK70" s="1248"/>
      <c r="AL70" s="1248"/>
      <c r="AM70" s="1248"/>
      <c r="AN70" s="1248"/>
      <c r="AO70" s="1248"/>
      <c r="AP70" s="1248"/>
      <c r="AQ70" s="1248"/>
      <c r="AR70" s="1248"/>
      <c r="AS70" s="1248"/>
      <c r="AT70" s="1248"/>
      <c r="AU70" s="1248"/>
      <c r="AV70" s="1248"/>
      <c r="AW70" s="1248"/>
      <c r="AX70" s="1248"/>
      <c r="AY70" s="1248"/>
      <c r="AZ70" s="1248"/>
      <c r="BA70" s="1248"/>
      <c r="BB70" s="1248"/>
      <c r="BC70" s="1248"/>
      <c r="BD70" s="1248"/>
      <c r="BE70" s="1248"/>
      <c r="BF70" s="1248"/>
      <c r="BG70" s="1248"/>
      <c r="BH70" s="1248"/>
      <c r="BI70" s="1248"/>
      <c r="BJ70" s="1248"/>
      <c r="BK70" s="1248"/>
      <c r="BL70" s="1248"/>
      <c r="BM70" s="1248"/>
      <c r="BN70" s="1248"/>
      <c r="BO70" s="1248"/>
      <c r="BP70" s="1248"/>
      <c r="BQ70" s="1248"/>
      <c r="BR70" s="1248"/>
      <c r="BS70" s="1248"/>
    </row>
    <row r="71" spans="1:71" s="1" customFormat="1" ht="27.6" hidden="1" outlineLevel="2">
      <c r="A71" s="1014">
        <v>1</v>
      </c>
      <c r="B71" s="1014">
        <v>1</v>
      </c>
      <c r="C71" s="1014" t="s">
        <v>1559</v>
      </c>
      <c r="D71" s="1014">
        <v>1</v>
      </c>
      <c r="E71" s="1014" t="s">
        <v>6393</v>
      </c>
      <c r="F71" s="1014">
        <v>47</v>
      </c>
      <c r="G71" s="943" t="s">
        <v>6759</v>
      </c>
      <c r="H71" s="937" t="s">
        <v>24</v>
      </c>
      <c r="I71" s="926">
        <v>120</v>
      </c>
      <c r="J71" s="915"/>
      <c r="K71" s="930">
        <f t="shared" si="4"/>
        <v>0</v>
      </c>
      <c r="L71" s="426"/>
      <c r="M71" s="910">
        <f t="shared" si="5"/>
        <v>0</v>
      </c>
      <c r="N71" s="910">
        <f t="shared" si="6"/>
        <v>0</v>
      </c>
      <c r="O71" s="38">
        <f t="shared" si="7"/>
        <v>0</v>
      </c>
      <c r="P71" s="149"/>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c r="AL71" s="1248"/>
      <c r="AM71" s="1248"/>
      <c r="AN71" s="1248"/>
      <c r="AO71" s="1248"/>
      <c r="AP71" s="1248"/>
      <c r="AQ71" s="1248"/>
      <c r="AR71" s="1248"/>
      <c r="AS71" s="1248"/>
      <c r="AT71" s="1248"/>
      <c r="AU71" s="1248"/>
      <c r="AV71" s="1248"/>
      <c r="AW71" s="1248"/>
      <c r="AX71" s="1248"/>
      <c r="AY71" s="1248"/>
      <c r="AZ71" s="1248"/>
      <c r="BA71" s="1248"/>
      <c r="BB71" s="1248"/>
      <c r="BC71" s="1248"/>
      <c r="BD71" s="1248"/>
      <c r="BE71" s="1248"/>
      <c r="BF71" s="1248"/>
      <c r="BG71" s="1248"/>
      <c r="BH71" s="1248"/>
      <c r="BI71" s="1248"/>
      <c r="BJ71" s="1248"/>
      <c r="BK71" s="1248"/>
      <c r="BL71" s="1248"/>
      <c r="BM71" s="1248"/>
      <c r="BN71" s="1248"/>
      <c r="BO71" s="1248"/>
      <c r="BP71" s="1248"/>
      <c r="BQ71" s="1248"/>
      <c r="BR71" s="1248"/>
      <c r="BS71" s="1248"/>
    </row>
    <row r="72" spans="1:71" s="1" customFormat="1" ht="41.4" hidden="1" outlineLevel="2">
      <c r="A72" s="1014">
        <v>1</v>
      </c>
      <c r="B72" s="1014">
        <v>1</v>
      </c>
      <c r="C72" s="1014" t="s">
        <v>1559</v>
      </c>
      <c r="D72" s="1014">
        <v>1</v>
      </c>
      <c r="E72" s="1014" t="s">
        <v>6393</v>
      </c>
      <c r="F72" s="1014">
        <v>48</v>
      </c>
      <c r="G72" s="943" t="s">
        <v>6760</v>
      </c>
      <c r="H72" s="937" t="s">
        <v>24</v>
      </c>
      <c r="I72" s="926">
        <v>125</v>
      </c>
      <c r="J72" s="915"/>
      <c r="K72" s="930">
        <f t="shared" si="4"/>
        <v>0</v>
      </c>
      <c r="L72" s="426"/>
      <c r="M72" s="910">
        <f t="shared" si="5"/>
        <v>0</v>
      </c>
      <c r="N72" s="910">
        <f t="shared" si="6"/>
        <v>0</v>
      </c>
      <c r="O72" s="38">
        <f t="shared" si="7"/>
        <v>0</v>
      </c>
      <c r="P72" s="149"/>
      <c r="Q72" s="1248"/>
      <c r="R72" s="1248"/>
      <c r="S72" s="1248"/>
      <c r="T72" s="1248"/>
      <c r="U72" s="1248"/>
      <c r="V72" s="1248"/>
      <c r="W72" s="1248"/>
      <c r="X72" s="1248"/>
      <c r="Y72" s="1248"/>
      <c r="Z72" s="1248"/>
      <c r="AA72" s="1248"/>
      <c r="AB72" s="1248"/>
      <c r="AC72" s="1248"/>
      <c r="AD72" s="1248"/>
      <c r="AE72" s="1248"/>
      <c r="AF72" s="1248"/>
      <c r="AG72" s="1248"/>
      <c r="AH72" s="1248"/>
      <c r="AI72" s="1248"/>
      <c r="AJ72" s="1248"/>
      <c r="AK72" s="1248"/>
      <c r="AL72" s="1248"/>
      <c r="AM72" s="1248"/>
      <c r="AN72" s="1248"/>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8"/>
      <c r="BP72" s="1248"/>
      <c r="BQ72" s="1248"/>
      <c r="BR72" s="1248"/>
      <c r="BS72" s="1248"/>
    </row>
    <row r="73" spans="1:71" s="1" customFormat="1" ht="27.6" hidden="1" outlineLevel="2">
      <c r="A73" s="1014">
        <v>1</v>
      </c>
      <c r="B73" s="1014">
        <v>1</v>
      </c>
      <c r="C73" s="1014" t="s">
        <v>1559</v>
      </c>
      <c r="D73" s="1014">
        <v>1</v>
      </c>
      <c r="E73" s="1014" t="s">
        <v>6393</v>
      </c>
      <c r="F73" s="1014">
        <v>49</v>
      </c>
      <c r="G73" s="943" t="s">
        <v>6761</v>
      </c>
      <c r="H73" s="937" t="s">
        <v>24</v>
      </c>
      <c r="I73" s="926">
        <v>200</v>
      </c>
      <c r="J73" s="915"/>
      <c r="K73" s="930">
        <f t="shared" si="4"/>
        <v>0</v>
      </c>
      <c r="L73" s="426"/>
      <c r="M73" s="910">
        <f t="shared" si="5"/>
        <v>0</v>
      </c>
      <c r="N73" s="910">
        <f t="shared" si="6"/>
        <v>0</v>
      </c>
      <c r="O73" s="38">
        <f t="shared" si="7"/>
        <v>0</v>
      </c>
      <c r="P73" s="149"/>
      <c r="Q73" s="1248"/>
      <c r="R73" s="1248"/>
      <c r="S73" s="1248"/>
      <c r="T73" s="1248"/>
      <c r="U73" s="1248"/>
      <c r="V73" s="1248"/>
      <c r="W73" s="1248"/>
      <c r="X73" s="1248"/>
      <c r="Y73" s="1248"/>
      <c r="Z73" s="1248"/>
      <c r="AA73" s="1248"/>
      <c r="AB73" s="1248"/>
      <c r="AC73" s="1248"/>
      <c r="AD73" s="1248"/>
      <c r="AE73" s="1248"/>
      <c r="AF73" s="1248"/>
      <c r="AG73" s="1248"/>
      <c r="AH73" s="1248"/>
      <c r="AI73" s="1248"/>
      <c r="AJ73" s="1248"/>
      <c r="AK73" s="1248"/>
      <c r="AL73" s="1248"/>
      <c r="AM73" s="1248"/>
      <c r="AN73" s="1248"/>
      <c r="AO73" s="1248"/>
      <c r="AP73" s="1248"/>
      <c r="AQ73" s="1248"/>
      <c r="AR73" s="1248"/>
      <c r="AS73" s="1248"/>
      <c r="AT73" s="1248"/>
      <c r="AU73" s="1248"/>
      <c r="AV73" s="1248"/>
      <c r="AW73" s="1248"/>
      <c r="AX73" s="1248"/>
      <c r="AY73" s="1248"/>
      <c r="AZ73" s="1248"/>
      <c r="BA73" s="1248"/>
      <c r="BB73" s="1248"/>
      <c r="BC73" s="1248"/>
      <c r="BD73" s="1248"/>
      <c r="BE73" s="1248"/>
      <c r="BF73" s="1248"/>
      <c r="BG73" s="1248"/>
      <c r="BH73" s="1248"/>
      <c r="BI73" s="1248"/>
      <c r="BJ73" s="1248"/>
      <c r="BK73" s="1248"/>
      <c r="BL73" s="1248"/>
      <c r="BM73" s="1248"/>
      <c r="BN73" s="1248"/>
      <c r="BO73" s="1248"/>
      <c r="BP73" s="1248"/>
      <c r="BQ73" s="1248"/>
      <c r="BR73" s="1248"/>
      <c r="BS73" s="1248"/>
    </row>
    <row r="74" spans="1:71" s="1" customFormat="1" ht="27.6" hidden="1" outlineLevel="2">
      <c r="A74" s="1014">
        <v>1</v>
      </c>
      <c r="B74" s="1014">
        <v>1</v>
      </c>
      <c r="C74" s="1014" t="s">
        <v>1559</v>
      </c>
      <c r="D74" s="1014">
        <v>1</v>
      </c>
      <c r="E74" s="1014" t="s">
        <v>6393</v>
      </c>
      <c r="F74" s="1014">
        <v>50</v>
      </c>
      <c r="G74" s="943" t="s">
        <v>6762</v>
      </c>
      <c r="H74" s="937" t="s">
        <v>24</v>
      </c>
      <c r="I74" s="926">
        <v>305</v>
      </c>
      <c r="J74" s="915"/>
      <c r="K74" s="930">
        <f t="shared" si="4"/>
        <v>0</v>
      </c>
      <c r="L74" s="426"/>
      <c r="M74" s="910">
        <f t="shared" si="5"/>
        <v>0</v>
      </c>
      <c r="N74" s="910">
        <f t="shared" si="6"/>
        <v>0</v>
      </c>
      <c r="O74" s="38">
        <f t="shared" si="7"/>
        <v>0</v>
      </c>
      <c r="P74" s="149"/>
      <c r="Q74" s="1248"/>
      <c r="R74" s="1248"/>
      <c r="S74" s="1248"/>
      <c r="T74" s="1248"/>
      <c r="U74" s="1248"/>
      <c r="V74" s="1248"/>
      <c r="W74" s="1248"/>
      <c r="X74" s="1248"/>
      <c r="Y74" s="1248"/>
      <c r="Z74" s="1248"/>
      <c r="AA74" s="1248"/>
      <c r="AB74" s="1248"/>
      <c r="AC74" s="1248"/>
      <c r="AD74" s="1248"/>
      <c r="AE74" s="1248"/>
      <c r="AF74" s="1248"/>
      <c r="AG74" s="1248"/>
      <c r="AH74" s="1248"/>
      <c r="AI74" s="1248"/>
      <c r="AJ74" s="1248"/>
      <c r="AK74" s="1248"/>
      <c r="AL74" s="1248"/>
      <c r="AM74" s="1248"/>
      <c r="AN74" s="1248"/>
      <c r="AO74" s="1248"/>
      <c r="AP74" s="1248"/>
      <c r="AQ74" s="1248"/>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8"/>
      <c r="BM74" s="1248"/>
      <c r="BN74" s="1248"/>
      <c r="BO74" s="1248"/>
      <c r="BP74" s="1248"/>
      <c r="BQ74" s="1248"/>
      <c r="BR74" s="1248"/>
      <c r="BS74" s="1248"/>
    </row>
    <row r="75" spans="1:71" s="1" customFormat="1" ht="27.6" hidden="1" outlineLevel="2">
      <c r="A75" s="1014">
        <v>1</v>
      </c>
      <c r="B75" s="1014">
        <v>1</v>
      </c>
      <c r="C75" s="1014" t="s">
        <v>1559</v>
      </c>
      <c r="D75" s="1014">
        <v>1</v>
      </c>
      <c r="E75" s="1014" t="s">
        <v>6393</v>
      </c>
      <c r="F75" s="1014">
        <v>51</v>
      </c>
      <c r="G75" s="943" t="s">
        <v>6763</v>
      </c>
      <c r="H75" s="937" t="s">
        <v>24</v>
      </c>
      <c r="I75" s="926">
        <v>250</v>
      </c>
      <c r="J75" s="915"/>
      <c r="K75" s="930">
        <f t="shared" si="4"/>
        <v>0</v>
      </c>
      <c r="L75" s="426"/>
      <c r="M75" s="910">
        <f t="shared" si="5"/>
        <v>0</v>
      </c>
      <c r="N75" s="910">
        <f t="shared" si="6"/>
        <v>0</v>
      </c>
      <c r="O75" s="38">
        <f t="shared" si="7"/>
        <v>0</v>
      </c>
      <c r="P75" s="149"/>
      <c r="Q75" s="1248"/>
      <c r="R75" s="1248"/>
      <c r="S75" s="1248"/>
      <c r="T75" s="1248"/>
      <c r="U75" s="1248"/>
      <c r="V75" s="1248"/>
      <c r="W75" s="1248"/>
      <c r="X75" s="1248"/>
      <c r="Y75" s="1248"/>
      <c r="Z75" s="1248"/>
      <c r="AA75" s="1248"/>
      <c r="AB75" s="1248"/>
      <c r="AC75" s="1248"/>
      <c r="AD75" s="1248"/>
      <c r="AE75" s="1248"/>
      <c r="AF75" s="1248"/>
      <c r="AG75" s="1248"/>
      <c r="AH75" s="1248"/>
      <c r="AI75" s="1248"/>
      <c r="AJ75" s="1248"/>
      <c r="AK75" s="1248"/>
      <c r="AL75" s="1248"/>
      <c r="AM75" s="1248"/>
      <c r="AN75" s="1248"/>
      <c r="AO75" s="1248"/>
      <c r="AP75" s="1248"/>
      <c r="AQ75" s="1248"/>
      <c r="AR75" s="1248"/>
      <c r="AS75" s="1248"/>
      <c r="AT75" s="1248"/>
      <c r="AU75" s="1248"/>
      <c r="AV75" s="1248"/>
      <c r="AW75" s="1248"/>
      <c r="AX75" s="1248"/>
      <c r="AY75" s="1248"/>
      <c r="AZ75" s="1248"/>
      <c r="BA75" s="1248"/>
      <c r="BB75" s="1248"/>
      <c r="BC75" s="1248"/>
      <c r="BD75" s="1248"/>
      <c r="BE75" s="1248"/>
      <c r="BF75" s="1248"/>
      <c r="BG75" s="1248"/>
      <c r="BH75" s="1248"/>
      <c r="BI75" s="1248"/>
      <c r="BJ75" s="1248"/>
      <c r="BK75" s="1248"/>
      <c r="BL75" s="1248"/>
      <c r="BM75" s="1248"/>
      <c r="BN75" s="1248"/>
      <c r="BO75" s="1248"/>
      <c r="BP75" s="1248"/>
      <c r="BQ75" s="1248"/>
      <c r="BR75" s="1248"/>
      <c r="BS75" s="1248"/>
    </row>
    <row r="76" spans="1:71" s="1" customFormat="1" ht="27.6" hidden="1" outlineLevel="2">
      <c r="A76" s="1014">
        <v>1</v>
      </c>
      <c r="B76" s="1014">
        <v>1</v>
      </c>
      <c r="C76" s="1014" t="s">
        <v>1559</v>
      </c>
      <c r="D76" s="1014">
        <v>1</v>
      </c>
      <c r="E76" s="1014" t="s">
        <v>6393</v>
      </c>
      <c r="F76" s="1014">
        <v>52</v>
      </c>
      <c r="G76" s="943" t="s">
        <v>6764</v>
      </c>
      <c r="H76" s="937" t="s">
        <v>24</v>
      </c>
      <c r="I76" s="926">
        <v>120</v>
      </c>
      <c r="J76" s="915"/>
      <c r="K76" s="930">
        <f t="shared" si="4"/>
        <v>0</v>
      </c>
      <c r="L76" s="426"/>
      <c r="M76" s="910">
        <f t="shared" si="5"/>
        <v>0</v>
      </c>
      <c r="N76" s="910">
        <f t="shared" si="6"/>
        <v>0</v>
      </c>
      <c r="O76" s="38">
        <f t="shared" si="7"/>
        <v>0</v>
      </c>
      <c r="P76" s="149"/>
      <c r="Q76" s="1248"/>
      <c r="R76" s="1248"/>
      <c r="S76" s="1248"/>
      <c r="T76" s="1248"/>
      <c r="U76" s="1248"/>
      <c r="V76" s="1248"/>
      <c r="W76" s="1248"/>
      <c r="X76" s="1248"/>
      <c r="Y76" s="1248"/>
      <c r="Z76" s="1248"/>
      <c r="AA76" s="1248"/>
      <c r="AB76" s="1248"/>
      <c r="AC76" s="1248"/>
      <c r="AD76" s="1248"/>
      <c r="AE76" s="1248"/>
      <c r="AF76" s="1248"/>
      <c r="AG76" s="1248"/>
      <c r="AH76" s="1248"/>
      <c r="AI76" s="1248"/>
      <c r="AJ76" s="1248"/>
      <c r="AK76" s="1248"/>
      <c r="AL76" s="1248"/>
      <c r="AM76" s="1248"/>
      <c r="AN76" s="1248"/>
      <c r="AO76" s="1248"/>
      <c r="AP76" s="1248"/>
      <c r="AQ76" s="1248"/>
      <c r="AR76" s="1248"/>
      <c r="AS76" s="1248"/>
      <c r="AT76" s="1248"/>
      <c r="AU76" s="1248"/>
      <c r="AV76" s="1248"/>
      <c r="AW76" s="1248"/>
      <c r="AX76" s="1248"/>
      <c r="AY76" s="1248"/>
      <c r="AZ76" s="1248"/>
      <c r="BA76" s="1248"/>
      <c r="BB76" s="1248"/>
      <c r="BC76" s="1248"/>
      <c r="BD76" s="1248"/>
      <c r="BE76" s="1248"/>
      <c r="BF76" s="1248"/>
      <c r="BG76" s="1248"/>
      <c r="BH76" s="1248"/>
      <c r="BI76" s="1248"/>
      <c r="BJ76" s="1248"/>
      <c r="BK76" s="1248"/>
      <c r="BL76" s="1248"/>
      <c r="BM76" s="1248"/>
      <c r="BN76" s="1248"/>
      <c r="BO76" s="1248"/>
      <c r="BP76" s="1248"/>
      <c r="BQ76" s="1248"/>
      <c r="BR76" s="1248"/>
      <c r="BS76" s="1248"/>
    </row>
    <row r="77" spans="1:71" s="1" customFormat="1" ht="27.6" hidden="1" outlineLevel="2">
      <c r="A77" s="1014">
        <v>1</v>
      </c>
      <c r="B77" s="1014">
        <v>1</v>
      </c>
      <c r="C77" s="1014" t="s">
        <v>1559</v>
      </c>
      <c r="D77" s="1014">
        <v>1</v>
      </c>
      <c r="E77" s="1014" t="s">
        <v>6393</v>
      </c>
      <c r="F77" s="1014">
        <v>53</v>
      </c>
      <c r="G77" s="943" t="s">
        <v>6765</v>
      </c>
      <c r="H77" s="937" t="s">
        <v>24</v>
      </c>
      <c r="I77" s="926">
        <v>200</v>
      </c>
      <c r="J77" s="915"/>
      <c r="K77" s="930">
        <f t="shared" si="4"/>
        <v>0</v>
      </c>
      <c r="L77" s="426"/>
      <c r="M77" s="910">
        <f t="shared" si="5"/>
        <v>0</v>
      </c>
      <c r="N77" s="910">
        <f t="shared" si="6"/>
        <v>0</v>
      </c>
      <c r="O77" s="38">
        <f t="shared" si="7"/>
        <v>0</v>
      </c>
      <c r="P77" s="149"/>
      <c r="Q77" s="1248"/>
      <c r="R77" s="1248"/>
      <c r="S77" s="1248"/>
      <c r="T77" s="1248"/>
      <c r="U77" s="1248"/>
      <c r="V77" s="1248"/>
      <c r="W77" s="1248"/>
      <c r="X77" s="1248"/>
      <c r="Y77" s="1248"/>
      <c r="Z77" s="1248"/>
      <c r="AA77" s="1248"/>
      <c r="AB77" s="1248"/>
      <c r="AC77" s="1248"/>
      <c r="AD77" s="1248"/>
      <c r="AE77" s="1248"/>
      <c r="AF77" s="1248"/>
      <c r="AG77" s="1248"/>
      <c r="AH77" s="1248"/>
      <c r="AI77" s="1248"/>
      <c r="AJ77" s="1248"/>
      <c r="AK77" s="1248"/>
      <c r="AL77" s="1248"/>
      <c r="AM77" s="1248"/>
      <c r="AN77" s="1248"/>
      <c r="AO77" s="1248"/>
      <c r="AP77" s="1248"/>
      <c r="AQ77" s="1248"/>
      <c r="AR77" s="1248"/>
      <c r="AS77" s="1248"/>
      <c r="AT77" s="1248"/>
      <c r="AU77" s="1248"/>
      <c r="AV77" s="1248"/>
      <c r="AW77" s="1248"/>
      <c r="AX77" s="1248"/>
      <c r="AY77" s="1248"/>
      <c r="AZ77" s="1248"/>
      <c r="BA77" s="1248"/>
      <c r="BB77" s="1248"/>
      <c r="BC77" s="1248"/>
      <c r="BD77" s="1248"/>
      <c r="BE77" s="1248"/>
      <c r="BF77" s="1248"/>
      <c r="BG77" s="1248"/>
      <c r="BH77" s="1248"/>
      <c r="BI77" s="1248"/>
      <c r="BJ77" s="1248"/>
      <c r="BK77" s="1248"/>
      <c r="BL77" s="1248"/>
      <c r="BM77" s="1248"/>
      <c r="BN77" s="1248"/>
      <c r="BO77" s="1248"/>
      <c r="BP77" s="1248"/>
      <c r="BQ77" s="1248"/>
      <c r="BR77" s="1248"/>
      <c r="BS77" s="1248"/>
    </row>
    <row r="78" spans="1:71" s="1" customFormat="1" ht="27.6" hidden="1" outlineLevel="2">
      <c r="A78" s="1014">
        <v>1</v>
      </c>
      <c r="B78" s="1014">
        <v>1</v>
      </c>
      <c r="C78" s="1014" t="s">
        <v>1559</v>
      </c>
      <c r="D78" s="1014">
        <v>1</v>
      </c>
      <c r="E78" s="1014" t="s">
        <v>6393</v>
      </c>
      <c r="F78" s="1014">
        <v>54</v>
      </c>
      <c r="G78" s="943" t="s">
        <v>6766</v>
      </c>
      <c r="H78" s="937" t="s">
        <v>29</v>
      </c>
      <c r="I78" s="926">
        <v>4</v>
      </c>
      <c r="J78" s="915"/>
      <c r="K78" s="930">
        <f t="shared" si="4"/>
        <v>0</v>
      </c>
      <c r="L78" s="426"/>
      <c r="M78" s="910">
        <f t="shared" si="5"/>
        <v>0</v>
      </c>
      <c r="N78" s="910">
        <f t="shared" si="6"/>
        <v>0</v>
      </c>
      <c r="O78" s="38">
        <f t="shared" si="7"/>
        <v>0</v>
      </c>
      <c r="P78" s="149"/>
      <c r="Q78" s="1248"/>
      <c r="R78" s="1248"/>
      <c r="S78" s="1248"/>
      <c r="T78" s="1248"/>
      <c r="U78" s="1248"/>
      <c r="V78" s="1248"/>
      <c r="W78" s="1248"/>
      <c r="X78" s="1248"/>
      <c r="Y78" s="1248"/>
      <c r="Z78" s="1248"/>
      <c r="AA78" s="1248"/>
      <c r="AB78" s="1248"/>
      <c r="AC78" s="1248"/>
      <c r="AD78" s="1248"/>
      <c r="AE78" s="1248"/>
      <c r="AF78" s="1248"/>
      <c r="AG78" s="1248"/>
      <c r="AH78" s="1248"/>
      <c r="AI78" s="1248"/>
      <c r="AJ78" s="1248"/>
      <c r="AK78" s="1248"/>
      <c r="AL78" s="1248"/>
      <c r="AM78" s="1248"/>
      <c r="AN78" s="1248"/>
      <c r="AO78" s="1248"/>
      <c r="AP78" s="1248"/>
      <c r="AQ78" s="1248"/>
      <c r="AR78" s="1248"/>
      <c r="AS78" s="1248"/>
      <c r="AT78" s="1248"/>
      <c r="AU78" s="1248"/>
      <c r="AV78" s="1248"/>
      <c r="AW78" s="1248"/>
      <c r="AX78" s="1248"/>
      <c r="AY78" s="1248"/>
      <c r="AZ78" s="1248"/>
      <c r="BA78" s="1248"/>
      <c r="BB78" s="1248"/>
      <c r="BC78" s="1248"/>
      <c r="BD78" s="1248"/>
      <c r="BE78" s="1248"/>
      <c r="BF78" s="1248"/>
      <c r="BG78" s="1248"/>
      <c r="BH78" s="1248"/>
      <c r="BI78" s="1248"/>
      <c r="BJ78" s="1248"/>
      <c r="BK78" s="1248"/>
      <c r="BL78" s="1248"/>
      <c r="BM78" s="1248"/>
      <c r="BN78" s="1248"/>
      <c r="BO78" s="1248"/>
      <c r="BP78" s="1248"/>
      <c r="BQ78" s="1248"/>
      <c r="BR78" s="1248"/>
      <c r="BS78" s="1248"/>
    </row>
    <row r="79" spans="1:71" s="138" customFormat="1" ht="27.6" hidden="1" outlineLevel="1" collapsed="1">
      <c r="A79" s="1072">
        <v>1</v>
      </c>
      <c r="B79" s="1072">
        <v>1</v>
      </c>
      <c r="C79" s="1072" t="s">
        <v>1559</v>
      </c>
      <c r="D79" s="1072">
        <v>2</v>
      </c>
      <c r="E79" s="1072"/>
      <c r="F79" s="1072"/>
      <c r="G79" s="1073" t="s">
        <v>6203</v>
      </c>
      <c r="H79" s="1074"/>
      <c r="I79" s="1075"/>
      <c r="J79" s="1076"/>
      <c r="K79" s="1077">
        <f>SUM(K80:K115)</f>
        <v>0</v>
      </c>
      <c r="L79" s="1078"/>
      <c r="M79" s="1077">
        <f>SUM(M80:M115)</f>
        <v>0</v>
      </c>
      <c r="N79" s="1079"/>
      <c r="O79" s="1077">
        <f>SUM(O80:O115)</f>
        <v>0</v>
      </c>
      <c r="P79" s="108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row>
    <row r="80" spans="1:71" s="1" customFormat="1" ht="27.6" hidden="1" outlineLevel="2">
      <c r="A80" s="1014">
        <v>1</v>
      </c>
      <c r="B80" s="1014">
        <v>1</v>
      </c>
      <c r="C80" s="1014" t="s">
        <v>1559</v>
      </c>
      <c r="D80" s="1014">
        <v>2</v>
      </c>
      <c r="E80" s="1014" t="s">
        <v>6393</v>
      </c>
      <c r="F80" s="1014">
        <v>1</v>
      </c>
      <c r="G80" s="1048" t="s">
        <v>6204</v>
      </c>
      <c r="H80" s="937"/>
      <c r="I80" s="926"/>
      <c r="J80" s="915"/>
      <c r="K80" s="930">
        <f t="shared" ref="K80:K115" si="8">I80*J80</f>
        <v>0</v>
      </c>
      <c r="L80" s="426"/>
      <c r="M80" s="910">
        <f t="shared" ref="M80:M115" si="9">I80*L80</f>
        <v>0</v>
      </c>
      <c r="N80" s="910">
        <f t="shared" ref="N80:N115" si="10">J80+L80</f>
        <v>0</v>
      </c>
      <c r="O80" s="38">
        <f t="shared" ref="O80:O115" si="11">I80*N80</f>
        <v>0</v>
      </c>
      <c r="P80" s="149"/>
      <c r="Q80" s="1248"/>
      <c r="R80" s="1248"/>
      <c r="S80" s="1248"/>
      <c r="T80" s="1248"/>
      <c r="U80" s="1248"/>
      <c r="V80" s="1248"/>
      <c r="W80" s="1248"/>
      <c r="X80" s="1248"/>
      <c r="Y80" s="1248"/>
      <c r="Z80" s="1248"/>
      <c r="AA80" s="1248"/>
      <c r="AB80" s="1248"/>
      <c r="AC80" s="1248"/>
      <c r="AD80" s="1248"/>
      <c r="AE80" s="1248"/>
      <c r="AF80" s="1248"/>
      <c r="AG80" s="1248"/>
      <c r="AH80" s="1248"/>
      <c r="AI80" s="1248"/>
      <c r="AJ80" s="1248"/>
      <c r="AK80" s="1248"/>
      <c r="AL80" s="1248"/>
      <c r="AM80" s="1248"/>
      <c r="AN80" s="1248"/>
      <c r="AO80" s="1248"/>
      <c r="AP80" s="1248"/>
      <c r="AQ80" s="1248"/>
      <c r="AR80" s="1248"/>
      <c r="AS80" s="1248"/>
      <c r="AT80" s="1248"/>
      <c r="AU80" s="1248"/>
      <c r="AV80" s="1248"/>
      <c r="AW80" s="1248"/>
      <c r="AX80" s="1248"/>
      <c r="AY80" s="1248"/>
      <c r="AZ80" s="1248"/>
      <c r="BA80" s="1248"/>
      <c r="BB80" s="1248"/>
      <c r="BC80" s="1248"/>
      <c r="BD80" s="1248"/>
      <c r="BE80" s="1248"/>
      <c r="BF80" s="1248"/>
      <c r="BG80" s="1248"/>
      <c r="BH80" s="1248"/>
      <c r="BI80" s="1248"/>
      <c r="BJ80" s="1248"/>
      <c r="BK80" s="1248"/>
      <c r="BL80" s="1248"/>
      <c r="BM80" s="1248"/>
      <c r="BN80" s="1248"/>
      <c r="BO80" s="1248"/>
      <c r="BP80" s="1248"/>
      <c r="BQ80" s="1248"/>
      <c r="BR80" s="1248"/>
      <c r="BS80" s="1248"/>
    </row>
    <row r="81" spans="1:71" s="1" customFormat="1" ht="27.6" hidden="1" outlineLevel="2">
      <c r="A81" s="1014">
        <v>1</v>
      </c>
      <c r="B81" s="1014">
        <v>1</v>
      </c>
      <c r="C81" s="1014" t="s">
        <v>1559</v>
      </c>
      <c r="D81" s="1014">
        <v>2</v>
      </c>
      <c r="E81" s="1014" t="s">
        <v>6393</v>
      </c>
      <c r="F81" s="1014">
        <v>2</v>
      </c>
      <c r="G81" s="943" t="s">
        <v>6767</v>
      </c>
      <c r="H81" s="937" t="s">
        <v>24</v>
      </c>
      <c r="I81" s="926">
        <v>170</v>
      </c>
      <c r="J81" s="915"/>
      <c r="K81" s="930">
        <f t="shared" si="8"/>
        <v>0</v>
      </c>
      <c r="L81" s="426"/>
      <c r="M81" s="910">
        <f t="shared" si="9"/>
        <v>0</v>
      </c>
      <c r="N81" s="910">
        <f t="shared" si="10"/>
        <v>0</v>
      </c>
      <c r="O81" s="38">
        <f t="shared" si="11"/>
        <v>0</v>
      </c>
      <c r="P81" s="149"/>
      <c r="Q81" s="1248"/>
      <c r="R81" s="1248"/>
      <c r="S81" s="1248"/>
      <c r="T81" s="1248"/>
      <c r="U81" s="1248"/>
      <c r="V81" s="1248"/>
      <c r="W81" s="1248"/>
      <c r="X81" s="1248"/>
      <c r="Y81" s="1248"/>
      <c r="Z81" s="1248"/>
      <c r="AA81" s="1248"/>
      <c r="AB81" s="1248"/>
      <c r="AC81" s="1248"/>
      <c r="AD81" s="1248"/>
      <c r="AE81" s="1248"/>
      <c r="AF81" s="1248"/>
      <c r="AG81" s="1248"/>
      <c r="AH81" s="1248"/>
      <c r="AI81" s="1248"/>
      <c r="AJ81" s="1248"/>
      <c r="AK81" s="1248"/>
      <c r="AL81" s="1248"/>
      <c r="AM81" s="1248"/>
      <c r="AN81" s="1248"/>
      <c r="AO81" s="1248"/>
      <c r="AP81" s="1248"/>
      <c r="AQ81" s="1248"/>
      <c r="AR81" s="1248"/>
      <c r="AS81" s="1248"/>
      <c r="AT81" s="1248"/>
      <c r="AU81" s="1248"/>
      <c r="AV81" s="1248"/>
      <c r="AW81" s="1248"/>
      <c r="AX81" s="1248"/>
      <c r="AY81" s="1248"/>
      <c r="AZ81" s="1248"/>
      <c r="BA81" s="1248"/>
      <c r="BB81" s="1248"/>
      <c r="BC81" s="1248"/>
      <c r="BD81" s="1248"/>
      <c r="BE81" s="1248"/>
      <c r="BF81" s="1248"/>
      <c r="BG81" s="1248"/>
      <c r="BH81" s="1248"/>
      <c r="BI81" s="1248"/>
      <c r="BJ81" s="1248"/>
      <c r="BK81" s="1248"/>
      <c r="BL81" s="1248"/>
      <c r="BM81" s="1248"/>
      <c r="BN81" s="1248"/>
      <c r="BO81" s="1248"/>
      <c r="BP81" s="1248"/>
      <c r="BQ81" s="1248"/>
      <c r="BR81" s="1248"/>
      <c r="BS81" s="1248"/>
    </row>
    <row r="82" spans="1:71" s="1" customFormat="1" ht="27.6" hidden="1" outlineLevel="2">
      <c r="A82" s="1014">
        <v>1</v>
      </c>
      <c r="B82" s="1014">
        <v>1</v>
      </c>
      <c r="C82" s="1014" t="s">
        <v>1559</v>
      </c>
      <c r="D82" s="1014">
        <v>2</v>
      </c>
      <c r="E82" s="1014" t="s">
        <v>6393</v>
      </c>
      <c r="F82" s="1014">
        <v>3</v>
      </c>
      <c r="G82" s="943" t="s">
        <v>6768</v>
      </c>
      <c r="H82" s="937" t="s">
        <v>22</v>
      </c>
      <c r="I82" s="926">
        <v>408</v>
      </c>
      <c r="J82" s="915"/>
      <c r="K82" s="930">
        <f t="shared" si="8"/>
        <v>0</v>
      </c>
      <c r="L82" s="426"/>
      <c r="M82" s="910">
        <f t="shared" si="9"/>
        <v>0</v>
      </c>
      <c r="N82" s="910">
        <f t="shared" si="10"/>
        <v>0</v>
      </c>
      <c r="O82" s="38">
        <f t="shared" si="11"/>
        <v>0</v>
      </c>
      <c r="P82" s="149"/>
      <c r="Q82" s="1248"/>
      <c r="R82" s="1248"/>
      <c r="S82" s="1248"/>
      <c r="T82" s="1248"/>
      <c r="U82" s="1248"/>
      <c r="V82" s="1248"/>
      <c r="W82" s="1248"/>
      <c r="X82" s="1248"/>
      <c r="Y82" s="1248"/>
      <c r="Z82" s="1248"/>
      <c r="AA82" s="1248"/>
      <c r="AB82" s="1248"/>
      <c r="AC82" s="1248"/>
      <c r="AD82" s="1248"/>
      <c r="AE82" s="1248"/>
      <c r="AF82" s="1248"/>
      <c r="AG82" s="1248"/>
      <c r="AH82" s="1248"/>
      <c r="AI82" s="1248"/>
      <c r="AJ82" s="1248"/>
      <c r="AK82" s="1248"/>
      <c r="AL82" s="1248"/>
      <c r="AM82" s="1248"/>
      <c r="AN82" s="1248"/>
      <c r="AO82" s="1248"/>
      <c r="AP82" s="1248"/>
      <c r="AQ82" s="1248"/>
      <c r="AR82" s="1248"/>
      <c r="AS82" s="1248"/>
      <c r="AT82" s="1248"/>
      <c r="AU82" s="1248"/>
      <c r="AV82" s="1248"/>
      <c r="AW82" s="1248"/>
      <c r="AX82" s="1248"/>
      <c r="AY82" s="1248"/>
      <c r="AZ82" s="1248"/>
      <c r="BA82" s="1248"/>
      <c r="BB82" s="1248"/>
      <c r="BC82" s="1248"/>
      <c r="BD82" s="1248"/>
      <c r="BE82" s="1248"/>
      <c r="BF82" s="1248"/>
      <c r="BG82" s="1248"/>
      <c r="BH82" s="1248"/>
      <c r="BI82" s="1248"/>
      <c r="BJ82" s="1248"/>
      <c r="BK82" s="1248"/>
      <c r="BL82" s="1248"/>
      <c r="BM82" s="1248"/>
      <c r="BN82" s="1248"/>
      <c r="BO82" s="1248"/>
      <c r="BP82" s="1248"/>
      <c r="BQ82" s="1248"/>
      <c r="BR82" s="1248"/>
      <c r="BS82" s="1248"/>
    </row>
    <row r="83" spans="1:71" s="1" customFormat="1" ht="27.6" hidden="1" outlineLevel="2">
      <c r="A83" s="1014">
        <v>1</v>
      </c>
      <c r="B83" s="1014">
        <v>1</v>
      </c>
      <c r="C83" s="1014" t="s">
        <v>1559</v>
      </c>
      <c r="D83" s="1014">
        <v>2</v>
      </c>
      <c r="E83" s="1014" t="s">
        <v>6393</v>
      </c>
      <c r="F83" s="1014">
        <v>4</v>
      </c>
      <c r="G83" s="943" t="s">
        <v>6726</v>
      </c>
      <c r="H83" s="937" t="s">
        <v>24</v>
      </c>
      <c r="I83" s="926">
        <v>204</v>
      </c>
      <c r="J83" s="915"/>
      <c r="K83" s="930">
        <f t="shared" si="8"/>
        <v>0</v>
      </c>
      <c r="L83" s="426"/>
      <c r="M83" s="910">
        <f t="shared" si="9"/>
        <v>0</v>
      </c>
      <c r="N83" s="910">
        <f t="shared" si="10"/>
        <v>0</v>
      </c>
      <c r="O83" s="38">
        <f t="shared" si="11"/>
        <v>0</v>
      </c>
      <c r="P83" s="149"/>
      <c r="Q83" s="1248"/>
      <c r="R83" s="1248"/>
      <c r="S83" s="1248"/>
      <c r="T83" s="1248"/>
      <c r="U83" s="1248"/>
      <c r="V83" s="1248"/>
      <c r="W83" s="1248"/>
      <c r="X83" s="1248"/>
      <c r="Y83" s="1248"/>
      <c r="Z83" s="1248"/>
      <c r="AA83" s="1248"/>
      <c r="AB83" s="1248"/>
      <c r="AC83" s="1248"/>
      <c r="AD83" s="1248"/>
      <c r="AE83" s="1248"/>
      <c r="AF83" s="1248"/>
      <c r="AG83" s="1248"/>
      <c r="AH83" s="1248"/>
      <c r="AI83" s="1248"/>
      <c r="AJ83" s="1248"/>
      <c r="AK83" s="1248"/>
      <c r="AL83" s="1248"/>
      <c r="AM83" s="1248"/>
      <c r="AN83" s="1248"/>
      <c r="AO83" s="1248"/>
      <c r="AP83" s="1248"/>
      <c r="AQ83" s="1248"/>
      <c r="AR83" s="1248"/>
      <c r="AS83" s="1248"/>
      <c r="AT83" s="1248"/>
      <c r="AU83" s="1248"/>
      <c r="AV83" s="1248"/>
      <c r="AW83" s="1248"/>
      <c r="AX83" s="1248"/>
      <c r="AY83" s="1248"/>
      <c r="AZ83" s="1248"/>
      <c r="BA83" s="1248"/>
      <c r="BB83" s="1248"/>
      <c r="BC83" s="1248"/>
      <c r="BD83" s="1248"/>
      <c r="BE83" s="1248"/>
      <c r="BF83" s="1248"/>
      <c r="BG83" s="1248"/>
      <c r="BH83" s="1248"/>
      <c r="BI83" s="1248"/>
      <c r="BJ83" s="1248"/>
      <c r="BK83" s="1248"/>
      <c r="BL83" s="1248"/>
      <c r="BM83" s="1248"/>
      <c r="BN83" s="1248"/>
      <c r="BO83" s="1248"/>
      <c r="BP83" s="1248"/>
      <c r="BQ83" s="1248"/>
      <c r="BR83" s="1248"/>
      <c r="BS83" s="1248"/>
    </row>
    <row r="84" spans="1:71" s="1" customFormat="1" ht="27.6" hidden="1" outlineLevel="2">
      <c r="A84" s="1014">
        <v>1</v>
      </c>
      <c r="B84" s="1014">
        <v>1</v>
      </c>
      <c r="C84" s="1014" t="s">
        <v>1559</v>
      </c>
      <c r="D84" s="1014">
        <v>2</v>
      </c>
      <c r="E84" s="1014" t="s">
        <v>6393</v>
      </c>
      <c r="F84" s="1014">
        <v>5</v>
      </c>
      <c r="G84" s="943" t="s">
        <v>6769</v>
      </c>
      <c r="H84" s="937" t="s">
        <v>29</v>
      </c>
      <c r="I84" s="926">
        <v>68</v>
      </c>
      <c r="J84" s="915"/>
      <c r="K84" s="910">
        <f t="shared" si="8"/>
        <v>0</v>
      </c>
      <c r="L84" s="426"/>
      <c r="M84" s="910">
        <f t="shared" si="9"/>
        <v>0</v>
      </c>
      <c r="N84" s="910">
        <f t="shared" si="10"/>
        <v>0</v>
      </c>
      <c r="O84" s="38">
        <f t="shared" si="11"/>
        <v>0</v>
      </c>
      <c r="P84" s="149"/>
      <c r="Q84" s="1248"/>
      <c r="R84" s="1248"/>
      <c r="S84" s="1248"/>
      <c r="T84" s="1248"/>
      <c r="U84" s="1248"/>
      <c r="V84" s="1248"/>
      <c r="W84" s="1248"/>
      <c r="X84" s="1248"/>
      <c r="Y84" s="1248"/>
      <c r="Z84" s="1248"/>
      <c r="AA84" s="1248"/>
      <c r="AB84" s="1248"/>
      <c r="AC84" s="1248"/>
      <c r="AD84" s="1248"/>
      <c r="AE84" s="1248"/>
      <c r="AF84" s="1248"/>
      <c r="AG84" s="1248"/>
      <c r="AH84" s="1248"/>
      <c r="AI84" s="1248"/>
      <c r="AJ84" s="1248"/>
      <c r="AK84" s="1248"/>
      <c r="AL84" s="1248"/>
      <c r="AM84" s="1248"/>
      <c r="AN84" s="1248"/>
      <c r="AO84" s="1248"/>
      <c r="AP84" s="1248"/>
      <c r="AQ84" s="1248"/>
      <c r="AR84" s="1248"/>
      <c r="AS84" s="1248"/>
      <c r="AT84" s="1248"/>
      <c r="AU84" s="1248"/>
      <c r="AV84" s="1248"/>
      <c r="AW84" s="1248"/>
      <c r="AX84" s="1248"/>
      <c r="AY84" s="1248"/>
      <c r="AZ84" s="1248"/>
      <c r="BA84" s="1248"/>
      <c r="BB84" s="1248"/>
      <c r="BC84" s="1248"/>
      <c r="BD84" s="1248"/>
      <c r="BE84" s="1248"/>
      <c r="BF84" s="1248"/>
      <c r="BG84" s="1248"/>
      <c r="BH84" s="1248"/>
      <c r="BI84" s="1248"/>
      <c r="BJ84" s="1248"/>
      <c r="BK84" s="1248"/>
      <c r="BL84" s="1248"/>
      <c r="BM84" s="1248"/>
      <c r="BN84" s="1248"/>
      <c r="BO84" s="1248"/>
      <c r="BP84" s="1248"/>
      <c r="BQ84" s="1248"/>
      <c r="BR84" s="1248"/>
      <c r="BS84" s="1248"/>
    </row>
    <row r="85" spans="1:71" s="1" customFormat="1" ht="27.6" hidden="1" outlineLevel="2">
      <c r="A85" s="1014">
        <v>1</v>
      </c>
      <c r="B85" s="1014">
        <v>1</v>
      </c>
      <c r="C85" s="1014" t="s">
        <v>1559</v>
      </c>
      <c r="D85" s="1014">
        <v>2</v>
      </c>
      <c r="E85" s="1014" t="s">
        <v>6393</v>
      </c>
      <c r="F85" s="1014">
        <v>6</v>
      </c>
      <c r="G85" s="943" t="s">
        <v>6770</v>
      </c>
      <c r="H85" s="937" t="s">
        <v>29</v>
      </c>
      <c r="I85" s="926">
        <v>2</v>
      </c>
      <c r="J85" s="915"/>
      <c r="K85" s="930">
        <f t="shared" si="8"/>
        <v>0</v>
      </c>
      <c r="L85" s="426"/>
      <c r="M85" s="910">
        <f t="shared" si="9"/>
        <v>0</v>
      </c>
      <c r="N85" s="910">
        <f t="shared" si="10"/>
        <v>0</v>
      </c>
      <c r="O85" s="38">
        <f t="shared" si="11"/>
        <v>0</v>
      </c>
      <c r="P85" s="149"/>
      <c r="Q85" s="1248"/>
      <c r="R85" s="1248"/>
      <c r="S85" s="1248"/>
      <c r="T85" s="1248"/>
      <c r="U85" s="1248"/>
      <c r="V85" s="1248"/>
      <c r="W85" s="1248"/>
      <c r="X85" s="1248"/>
      <c r="Y85" s="1248"/>
      <c r="Z85" s="1248"/>
      <c r="AA85" s="1248"/>
      <c r="AB85" s="1248"/>
      <c r="AC85" s="1248"/>
      <c r="AD85" s="1248"/>
      <c r="AE85" s="1248"/>
      <c r="AF85" s="1248"/>
      <c r="AG85" s="1248"/>
      <c r="AH85" s="1248"/>
      <c r="AI85" s="1248"/>
      <c r="AJ85" s="1248"/>
      <c r="AK85" s="1248"/>
      <c r="AL85" s="1248"/>
      <c r="AM85" s="1248"/>
      <c r="AN85" s="1248"/>
      <c r="AO85" s="1248"/>
      <c r="AP85" s="1248"/>
      <c r="AQ85" s="1248"/>
      <c r="AR85" s="1248"/>
      <c r="AS85" s="1248"/>
      <c r="AT85" s="1248"/>
      <c r="AU85" s="1248"/>
      <c r="AV85" s="1248"/>
      <c r="AW85" s="1248"/>
      <c r="AX85" s="1248"/>
      <c r="AY85" s="1248"/>
      <c r="AZ85" s="1248"/>
      <c r="BA85" s="1248"/>
      <c r="BB85" s="1248"/>
      <c r="BC85" s="1248"/>
      <c r="BD85" s="1248"/>
      <c r="BE85" s="1248"/>
      <c r="BF85" s="1248"/>
      <c r="BG85" s="1248"/>
      <c r="BH85" s="1248"/>
      <c r="BI85" s="1248"/>
      <c r="BJ85" s="1248"/>
      <c r="BK85" s="1248"/>
      <c r="BL85" s="1248"/>
      <c r="BM85" s="1248"/>
      <c r="BN85" s="1248"/>
      <c r="BO85" s="1248"/>
      <c r="BP85" s="1248"/>
      <c r="BQ85" s="1248"/>
      <c r="BR85" s="1248"/>
      <c r="BS85" s="1248"/>
    </row>
    <row r="86" spans="1:71" s="1" customFormat="1" ht="27.6" hidden="1" outlineLevel="2">
      <c r="A86" s="1014">
        <v>1</v>
      </c>
      <c r="B86" s="1014">
        <v>1</v>
      </c>
      <c r="C86" s="1014" t="s">
        <v>1559</v>
      </c>
      <c r="D86" s="1014">
        <v>2</v>
      </c>
      <c r="E86" s="1014" t="s">
        <v>6393</v>
      </c>
      <c r="F86" s="1014">
        <v>7</v>
      </c>
      <c r="G86" s="1048" t="s">
        <v>6194</v>
      </c>
      <c r="H86" s="937"/>
      <c r="I86" s="926"/>
      <c r="J86" s="915"/>
      <c r="K86" s="930">
        <f t="shared" si="8"/>
        <v>0</v>
      </c>
      <c r="L86" s="426"/>
      <c r="M86" s="910">
        <f t="shared" si="9"/>
        <v>0</v>
      </c>
      <c r="N86" s="910">
        <f t="shared" si="10"/>
        <v>0</v>
      </c>
      <c r="O86" s="38">
        <f t="shared" si="11"/>
        <v>0</v>
      </c>
      <c r="P86" s="149"/>
      <c r="Q86" s="1248"/>
      <c r="R86" s="1248"/>
      <c r="S86" s="1248"/>
      <c r="T86" s="1248"/>
      <c r="U86" s="1248"/>
      <c r="V86" s="1248"/>
      <c r="W86" s="1248"/>
      <c r="X86" s="1248"/>
      <c r="Y86" s="1248"/>
      <c r="Z86" s="1248"/>
      <c r="AA86" s="1248"/>
      <c r="AB86" s="1248"/>
      <c r="AC86" s="1248"/>
      <c r="AD86" s="1248"/>
      <c r="AE86" s="1248"/>
      <c r="AF86" s="1248"/>
      <c r="AG86" s="1248"/>
      <c r="AH86" s="1248"/>
      <c r="AI86" s="1248"/>
      <c r="AJ86" s="1248"/>
      <c r="AK86" s="1248"/>
      <c r="AL86" s="1248"/>
      <c r="AM86" s="1248"/>
      <c r="AN86" s="1248"/>
      <c r="AO86" s="1248"/>
      <c r="AP86" s="1248"/>
      <c r="AQ86" s="1248"/>
      <c r="AR86" s="1248"/>
      <c r="AS86" s="1248"/>
      <c r="AT86" s="1248"/>
      <c r="AU86" s="1248"/>
      <c r="AV86" s="1248"/>
      <c r="AW86" s="1248"/>
      <c r="AX86" s="1248"/>
      <c r="AY86" s="1248"/>
      <c r="AZ86" s="1248"/>
      <c r="BA86" s="1248"/>
      <c r="BB86" s="1248"/>
      <c r="BC86" s="1248"/>
      <c r="BD86" s="1248"/>
      <c r="BE86" s="1248"/>
      <c r="BF86" s="1248"/>
      <c r="BG86" s="1248"/>
      <c r="BH86" s="1248"/>
      <c r="BI86" s="1248"/>
      <c r="BJ86" s="1248"/>
      <c r="BK86" s="1248"/>
      <c r="BL86" s="1248"/>
      <c r="BM86" s="1248"/>
      <c r="BN86" s="1248"/>
      <c r="BO86" s="1248"/>
      <c r="BP86" s="1248"/>
      <c r="BQ86" s="1248"/>
      <c r="BR86" s="1248"/>
      <c r="BS86" s="1248"/>
    </row>
    <row r="87" spans="1:71" s="1" customFormat="1" ht="41.4" hidden="1" outlineLevel="2">
      <c r="A87" s="1014">
        <v>1</v>
      </c>
      <c r="B87" s="1014">
        <v>1</v>
      </c>
      <c r="C87" s="1014" t="s">
        <v>1559</v>
      </c>
      <c r="D87" s="1014">
        <v>2</v>
      </c>
      <c r="E87" s="1014" t="s">
        <v>6393</v>
      </c>
      <c r="F87" s="1014">
        <v>8</v>
      </c>
      <c r="G87" s="943" t="s">
        <v>6731</v>
      </c>
      <c r="H87" s="937" t="s">
        <v>29</v>
      </c>
      <c r="I87" s="926">
        <v>120</v>
      </c>
      <c r="J87" s="915"/>
      <c r="K87" s="930">
        <f t="shared" si="8"/>
        <v>0</v>
      </c>
      <c r="L87" s="426"/>
      <c r="M87" s="910">
        <f t="shared" si="9"/>
        <v>0</v>
      </c>
      <c r="N87" s="910">
        <f t="shared" si="10"/>
        <v>0</v>
      </c>
      <c r="O87" s="38">
        <f t="shared" si="11"/>
        <v>0</v>
      </c>
      <c r="P87" s="149"/>
      <c r="Q87" s="1248"/>
      <c r="R87" s="1248"/>
      <c r="S87" s="1248"/>
      <c r="T87" s="1248"/>
      <c r="U87" s="1248"/>
      <c r="V87" s="1248"/>
      <c r="W87" s="1248"/>
      <c r="X87" s="1248"/>
      <c r="Y87" s="1248"/>
      <c r="Z87" s="1248"/>
      <c r="AA87" s="1248"/>
      <c r="AB87" s="1248"/>
      <c r="AC87" s="1248"/>
      <c r="AD87" s="1248"/>
      <c r="AE87" s="1248"/>
      <c r="AF87" s="1248"/>
      <c r="AG87" s="1248"/>
      <c r="AH87" s="1248"/>
      <c r="AI87" s="1248"/>
      <c r="AJ87" s="1248"/>
      <c r="AK87" s="1248"/>
      <c r="AL87" s="1248"/>
      <c r="AM87" s="1248"/>
      <c r="AN87" s="1248"/>
      <c r="AO87" s="1248"/>
      <c r="AP87" s="1248"/>
      <c r="AQ87" s="1248"/>
      <c r="AR87" s="1248"/>
      <c r="AS87" s="1248"/>
      <c r="AT87" s="1248"/>
      <c r="AU87" s="1248"/>
      <c r="AV87" s="1248"/>
      <c r="AW87" s="1248"/>
      <c r="AX87" s="1248"/>
      <c r="AY87" s="1248"/>
      <c r="AZ87" s="1248"/>
      <c r="BA87" s="1248"/>
      <c r="BB87" s="1248"/>
      <c r="BC87" s="1248"/>
      <c r="BD87" s="1248"/>
      <c r="BE87" s="1248"/>
      <c r="BF87" s="1248"/>
      <c r="BG87" s="1248"/>
      <c r="BH87" s="1248"/>
      <c r="BI87" s="1248"/>
      <c r="BJ87" s="1248"/>
      <c r="BK87" s="1248"/>
      <c r="BL87" s="1248"/>
      <c r="BM87" s="1248"/>
      <c r="BN87" s="1248"/>
      <c r="BO87" s="1248"/>
      <c r="BP87" s="1248"/>
      <c r="BQ87" s="1248"/>
      <c r="BR87" s="1248"/>
      <c r="BS87" s="1248"/>
    </row>
    <row r="88" spans="1:71" s="1" customFormat="1" ht="27.6" hidden="1" outlineLevel="2">
      <c r="A88" s="1014">
        <v>1</v>
      </c>
      <c r="B88" s="1014">
        <v>1</v>
      </c>
      <c r="C88" s="1014" t="s">
        <v>1559</v>
      </c>
      <c r="D88" s="1014">
        <v>1</v>
      </c>
      <c r="E88" s="1014" t="s">
        <v>6393</v>
      </c>
      <c r="F88" s="1014">
        <v>9</v>
      </c>
      <c r="G88" s="943" t="s">
        <v>6771</v>
      </c>
      <c r="H88" s="937" t="s">
        <v>29</v>
      </c>
      <c r="I88" s="926">
        <v>7</v>
      </c>
      <c r="J88" s="915"/>
      <c r="K88" s="930">
        <f t="shared" si="8"/>
        <v>0</v>
      </c>
      <c r="L88" s="426"/>
      <c r="M88" s="910">
        <f t="shared" si="9"/>
        <v>0</v>
      </c>
      <c r="N88" s="910">
        <f t="shared" si="10"/>
        <v>0</v>
      </c>
      <c r="O88" s="38">
        <f t="shared" si="11"/>
        <v>0</v>
      </c>
      <c r="P88" s="149" t="s">
        <v>6201</v>
      </c>
      <c r="Q88" s="1248"/>
      <c r="R88" s="1248"/>
      <c r="S88" s="1248"/>
      <c r="T88" s="1248"/>
      <c r="U88" s="1248"/>
      <c r="V88" s="1248"/>
      <c r="W88" s="1248"/>
      <c r="X88" s="1248"/>
      <c r="Y88" s="1248"/>
      <c r="Z88" s="1248"/>
      <c r="AA88" s="1248"/>
      <c r="AB88" s="1248"/>
      <c r="AC88" s="1248"/>
      <c r="AD88" s="1248"/>
      <c r="AE88" s="1248"/>
      <c r="AF88" s="1248"/>
      <c r="AG88" s="1248"/>
      <c r="AH88" s="1248"/>
      <c r="AI88" s="1248"/>
      <c r="AJ88" s="1248"/>
      <c r="AK88" s="1248"/>
      <c r="AL88" s="1248"/>
      <c r="AM88" s="1248"/>
      <c r="AN88" s="1248"/>
      <c r="AO88" s="1248"/>
      <c r="AP88" s="1248"/>
      <c r="AQ88" s="1248"/>
      <c r="AR88" s="1248"/>
      <c r="AS88" s="1248"/>
      <c r="AT88" s="1248"/>
      <c r="AU88" s="1248"/>
      <c r="AV88" s="1248"/>
      <c r="AW88" s="1248"/>
      <c r="AX88" s="1248"/>
      <c r="AY88" s="1248"/>
      <c r="AZ88" s="1248"/>
      <c r="BA88" s="1248"/>
      <c r="BB88" s="1248"/>
      <c r="BC88" s="1248"/>
      <c r="BD88" s="1248"/>
      <c r="BE88" s="1248"/>
      <c r="BF88" s="1248"/>
      <c r="BG88" s="1248"/>
      <c r="BH88" s="1248"/>
      <c r="BI88" s="1248"/>
      <c r="BJ88" s="1248"/>
      <c r="BK88" s="1248"/>
      <c r="BL88" s="1248"/>
      <c r="BM88" s="1248"/>
      <c r="BN88" s="1248"/>
      <c r="BO88" s="1248"/>
      <c r="BP88" s="1248"/>
      <c r="BQ88" s="1248"/>
      <c r="BR88" s="1248"/>
      <c r="BS88" s="1248"/>
    </row>
    <row r="89" spans="1:71" s="1" customFormat="1" ht="27.6" hidden="1" outlineLevel="2">
      <c r="A89" s="1014">
        <v>1</v>
      </c>
      <c r="B89" s="1014">
        <v>1</v>
      </c>
      <c r="C89" s="1014" t="s">
        <v>1559</v>
      </c>
      <c r="D89" s="1014">
        <v>2</v>
      </c>
      <c r="E89" s="1014" t="s">
        <v>6393</v>
      </c>
      <c r="F89" s="1014">
        <v>10</v>
      </c>
      <c r="G89" s="971" t="s">
        <v>6730</v>
      </c>
      <c r="H89" s="937" t="s">
        <v>29</v>
      </c>
      <c r="I89" s="926">
        <v>4</v>
      </c>
      <c r="J89" s="915"/>
      <c r="K89" s="930">
        <f t="shared" si="8"/>
        <v>0</v>
      </c>
      <c r="L89" s="426"/>
      <c r="M89" s="910">
        <f t="shared" si="9"/>
        <v>0</v>
      </c>
      <c r="N89" s="910">
        <f t="shared" si="10"/>
        <v>0</v>
      </c>
      <c r="O89" s="38">
        <f t="shared" si="11"/>
        <v>0</v>
      </c>
      <c r="P89" s="149"/>
      <c r="Q89" s="1248"/>
      <c r="R89" s="1248"/>
      <c r="S89" s="1248"/>
      <c r="T89" s="1248"/>
      <c r="U89" s="1248"/>
      <c r="V89" s="1248"/>
      <c r="W89" s="1248"/>
      <c r="X89" s="1248"/>
      <c r="Y89" s="1248"/>
      <c r="Z89" s="1248"/>
      <c r="AA89" s="1248"/>
      <c r="AB89" s="1248"/>
      <c r="AC89" s="1248"/>
      <c r="AD89" s="1248"/>
      <c r="AE89" s="1248"/>
      <c r="AF89" s="1248"/>
      <c r="AG89" s="1248"/>
      <c r="AH89" s="1248"/>
      <c r="AI89" s="1248"/>
      <c r="AJ89" s="1248"/>
      <c r="AK89" s="1248"/>
      <c r="AL89" s="1248"/>
      <c r="AM89" s="1248"/>
      <c r="AN89" s="1248"/>
      <c r="AO89" s="1248"/>
      <c r="AP89" s="1248"/>
      <c r="AQ89" s="1248"/>
      <c r="AR89" s="1248"/>
      <c r="AS89" s="1248"/>
      <c r="AT89" s="1248"/>
      <c r="AU89" s="1248"/>
      <c r="AV89" s="1248"/>
      <c r="AW89" s="1248"/>
      <c r="AX89" s="1248"/>
      <c r="AY89" s="1248"/>
      <c r="AZ89" s="1248"/>
      <c r="BA89" s="1248"/>
      <c r="BB89" s="1248"/>
      <c r="BC89" s="1248"/>
      <c r="BD89" s="1248"/>
      <c r="BE89" s="1248"/>
      <c r="BF89" s="1248"/>
      <c r="BG89" s="1248"/>
      <c r="BH89" s="1248"/>
      <c r="BI89" s="1248"/>
      <c r="BJ89" s="1248"/>
      <c r="BK89" s="1248"/>
      <c r="BL89" s="1248"/>
      <c r="BM89" s="1248"/>
      <c r="BN89" s="1248"/>
      <c r="BO89" s="1248"/>
      <c r="BP89" s="1248"/>
      <c r="BQ89" s="1248"/>
      <c r="BR89" s="1248"/>
      <c r="BS89" s="1248"/>
    </row>
    <row r="90" spans="1:71" s="1" customFormat="1" ht="27.6" hidden="1" outlineLevel="2">
      <c r="A90" s="1014">
        <v>1</v>
      </c>
      <c r="B90" s="1014">
        <v>1</v>
      </c>
      <c r="C90" s="1014" t="s">
        <v>1559</v>
      </c>
      <c r="D90" s="1014">
        <v>2</v>
      </c>
      <c r="E90" s="1014" t="s">
        <v>6393</v>
      </c>
      <c r="F90" s="1014">
        <v>11</v>
      </c>
      <c r="G90" s="1048" t="s">
        <v>6205</v>
      </c>
      <c r="H90" s="937"/>
      <c r="I90" s="1052"/>
      <c r="J90" s="915"/>
      <c r="K90" s="911">
        <f t="shared" si="8"/>
        <v>0</v>
      </c>
      <c r="L90" s="426"/>
      <c r="M90" s="910">
        <f t="shared" si="9"/>
        <v>0</v>
      </c>
      <c r="N90" s="910">
        <f t="shared" si="10"/>
        <v>0</v>
      </c>
      <c r="O90" s="38">
        <f t="shared" si="11"/>
        <v>0</v>
      </c>
      <c r="P90" s="149"/>
      <c r="Q90" s="1248"/>
      <c r="R90" s="1248"/>
      <c r="S90" s="1248"/>
      <c r="T90" s="1248"/>
      <c r="U90" s="1248"/>
      <c r="V90" s="1248"/>
      <c r="W90" s="1248"/>
      <c r="X90" s="1248"/>
      <c r="Y90" s="1248"/>
      <c r="Z90" s="1248"/>
      <c r="AA90" s="1248"/>
      <c r="AB90" s="1248"/>
      <c r="AC90" s="1248"/>
      <c r="AD90" s="1248"/>
      <c r="AE90" s="1248"/>
      <c r="AF90" s="1248"/>
      <c r="AG90" s="1248"/>
      <c r="AH90" s="1248"/>
      <c r="AI90" s="1248"/>
      <c r="AJ90" s="1248"/>
      <c r="AK90" s="1248"/>
      <c r="AL90" s="1248"/>
      <c r="AM90" s="1248"/>
      <c r="AN90" s="1248"/>
      <c r="AO90" s="1248"/>
      <c r="AP90" s="1248"/>
      <c r="AQ90" s="1248"/>
      <c r="AR90" s="1248"/>
      <c r="AS90" s="1248"/>
      <c r="AT90" s="1248"/>
      <c r="AU90" s="1248"/>
      <c r="AV90" s="1248"/>
      <c r="AW90" s="1248"/>
      <c r="AX90" s="1248"/>
      <c r="AY90" s="1248"/>
      <c r="AZ90" s="1248"/>
      <c r="BA90" s="1248"/>
      <c r="BB90" s="1248"/>
      <c r="BC90" s="1248"/>
      <c r="BD90" s="1248"/>
      <c r="BE90" s="1248"/>
      <c r="BF90" s="1248"/>
      <c r="BG90" s="1248"/>
      <c r="BH90" s="1248"/>
      <c r="BI90" s="1248"/>
      <c r="BJ90" s="1248"/>
      <c r="BK90" s="1248"/>
      <c r="BL90" s="1248"/>
      <c r="BM90" s="1248"/>
      <c r="BN90" s="1248"/>
      <c r="BO90" s="1248"/>
      <c r="BP90" s="1248"/>
      <c r="BQ90" s="1248"/>
      <c r="BR90" s="1248"/>
      <c r="BS90" s="1248"/>
    </row>
    <row r="91" spans="1:71" s="1" customFormat="1" ht="27.6" hidden="1" outlineLevel="2">
      <c r="A91" s="1014">
        <v>1</v>
      </c>
      <c r="B91" s="1014">
        <v>1</v>
      </c>
      <c r="C91" s="1014" t="s">
        <v>1559</v>
      </c>
      <c r="D91" s="1014">
        <v>2</v>
      </c>
      <c r="E91" s="1014" t="s">
        <v>6393</v>
      </c>
      <c r="F91" s="1014">
        <v>12</v>
      </c>
      <c r="G91" s="943" t="s">
        <v>6740</v>
      </c>
      <c r="H91" s="937" t="s">
        <v>29</v>
      </c>
      <c r="I91" s="1052">
        <v>2</v>
      </c>
      <c r="J91" s="1049"/>
      <c r="K91" s="1051">
        <f t="shared" si="8"/>
        <v>0</v>
      </c>
      <c r="L91" s="426"/>
      <c r="M91" s="910">
        <f t="shared" si="9"/>
        <v>0</v>
      </c>
      <c r="N91" s="910">
        <f t="shared" si="10"/>
        <v>0</v>
      </c>
      <c r="O91" s="38">
        <f t="shared" si="11"/>
        <v>0</v>
      </c>
      <c r="P91" s="149"/>
      <c r="Q91" s="1248"/>
      <c r="R91" s="1248"/>
      <c r="S91" s="1248"/>
      <c r="T91" s="1248"/>
      <c r="U91" s="1248"/>
      <c r="V91" s="1248"/>
      <c r="W91" s="1248"/>
      <c r="X91" s="1248"/>
      <c r="Y91" s="1248"/>
      <c r="Z91" s="1248"/>
      <c r="AA91" s="1248"/>
      <c r="AB91" s="1248"/>
      <c r="AC91" s="1248"/>
      <c r="AD91" s="1248"/>
      <c r="AE91" s="1248"/>
      <c r="AF91" s="1248"/>
      <c r="AG91" s="1248"/>
      <c r="AH91" s="1248"/>
      <c r="AI91" s="1248"/>
      <c r="AJ91" s="1248"/>
      <c r="AK91" s="1248"/>
      <c r="AL91" s="1248"/>
      <c r="AM91" s="1248"/>
      <c r="AN91" s="1248"/>
      <c r="AO91" s="1248"/>
      <c r="AP91" s="1248"/>
      <c r="AQ91" s="1248"/>
      <c r="AR91" s="1248"/>
      <c r="AS91" s="1248"/>
      <c r="AT91" s="1248"/>
      <c r="AU91" s="1248"/>
      <c r="AV91" s="1248"/>
      <c r="AW91" s="1248"/>
      <c r="AX91" s="1248"/>
      <c r="AY91" s="1248"/>
      <c r="AZ91" s="1248"/>
      <c r="BA91" s="1248"/>
      <c r="BB91" s="1248"/>
      <c r="BC91" s="1248"/>
      <c r="BD91" s="1248"/>
      <c r="BE91" s="1248"/>
      <c r="BF91" s="1248"/>
      <c r="BG91" s="1248"/>
      <c r="BH91" s="1248"/>
      <c r="BI91" s="1248"/>
      <c r="BJ91" s="1248"/>
      <c r="BK91" s="1248"/>
      <c r="BL91" s="1248"/>
      <c r="BM91" s="1248"/>
      <c r="BN91" s="1248"/>
      <c r="BO91" s="1248"/>
      <c r="BP91" s="1248"/>
      <c r="BQ91" s="1248"/>
      <c r="BR91" s="1248"/>
      <c r="BS91" s="1248"/>
    </row>
    <row r="92" spans="1:71" s="1" customFormat="1" ht="41.4" hidden="1" outlineLevel="2">
      <c r="A92" s="1014">
        <v>1</v>
      </c>
      <c r="B92" s="1014">
        <v>1</v>
      </c>
      <c r="C92" s="1014" t="s">
        <v>1559</v>
      </c>
      <c r="D92" s="1014">
        <v>2</v>
      </c>
      <c r="E92" s="1014" t="s">
        <v>6393</v>
      </c>
      <c r="F92" s="1014">
        <v>13</v>
      </c>
      <c r="G92" s="943" t="s">
        <v>6772</v>
      </c>
      <c r="H92" s="937" t="s">
        <v>29</v>
      </c>
      <c r="I92" s="1052">
        <v>4</v>
      </c>
      <c r="J92" s="915"/>
      <c r="K92" s="911">
        <f t="shared" si="8"/>
        <v>0</v>
      </c>
      <c r="L92" s="426"/>
      <c r="M92" s="910">
        <f t="shared" si="9"/>
        <v>0</v>
      </c>
      <c r="N92" s="910">
        <f t="shared" si="10"/>
        <v>0</v>
      </c>
      <c r="O92" s="38">
        <f t="shared" si="11"/>
        <v>0</v>
      </c>
      <c r="P92" s="149"/>
      <c r="Q92" s="1248"/>
      <c r="R92" s="1248"/>
      <c r="S92" s="1248"/>
      <c r="T92" s="1248"/>
      <c r="U92" s="1248"/>
      <c r="V92" s="1248"/>
      <c r="W92" s="1248"/>
      <c r="X92" s="1248"/>
      <c r="Y92" s="1248"/>
      <c r="Z92" s="1248"/>
      <c r="AA92" s="1248"/>
      <c r="AB92" s="1248"/>
      <c r="AC92" s="1248"/>
      <c r="AD92" s="1248"/>
      <c r="AE92" s="1248"/>
      <c r="AF92" s="1248"/>
      <c r="AG92" s="1248"/>
      <c r="AH92" s="1248"/>
      <c r="AI92" s="1248"/>
      <c r="AJ92" s="1248"/>
      <c r="AK92" s="1248"/>
      <c r="AL92" s="1248"/>
      <c r="AM92" s="1248"/>
      <c r="AN92" s="1248"/>
      <c r="AO92" s="1248"/>
      <c r="AP92" s="1248"/>
      <c r="AQ92" s="1248"/>
      <c r="AR92" s="1248"/>
      <c r="AS92" s="1248"/>
      <c r="AT92" s="1248"/>
      <c r="AU92" s="1248"/>
      <c r="AV92" s="1248"/>
      <c r="AW92" s="1248"/>
      <c r="AX92" s="1248"/>
      <c r="AY92" s="1248"/>
      <c r="AZ92" s="1248"/>
      <c r="BA92" s="1248"/>
      <c r="BB92" s="1248"/>
      <c r="BC92" s="1248"/>
      <c r="BD92" s="1248"/>
      <c r="BE92" s="1248"/>
      <c r="BF92" s="1248"/>
      <c r="BG92" s="1248"/>
      <c r="BH92" s="1248"/>
      <c r="BI92" s="1248"/>
      <c r="BJ92" s="1248"/>
      <c r="BK92" s="1248"/>
      <c r="BL92" s="1248"/>
      <c r="BM92" s="1248"/>
      <c r="BN92" s="1248"/>
      <c r="BO92" s="1248"/>
      <c r="BP92" s="1248"/>
      <c r="BQ92" s="1248"/>
      <c r="BR92" s="1248"/>
      <c r="BS92" s="1248"/>
    </row>
    <row r="93" spans="1:71" s="1" customFormat="1" ht="55.2" hidden="1" outlineLevel="2">
      <c r="A93" s="1014">
        <v>1</v>
      </c>
      <c r="B93" s="1014">
        <v>1</v>
      </c>
      <c r="C93" s="1014" t="s">
        <v>1559</v>
      </c>
      <c r="D93" s="1014">
        <v>2</v>
      </c>
      <c r="E93" s="1014" t="s">
        <v>6393</v>
      </c>
      <c r="F93" s="1014">
        <v>14</v>
      </c>
      <c r="G93" s="943" t="s">
        <v>6741</v>
      </c>
      <c r="H93" s="937" t="s">
        <v>29</v>
      </c>
      <c r="I93" s="1052">
        <v>1</v>
      </c>
      <c r="J93" s="1049"/>
      <c r="K93" s="1051">
        <f t="shared" si="8"/>
        <v>0</v>
      </c>
      <c r="L93" s="426"/>
      <c r="M93" s="910">
        <f t="shared" si="9"/>
        <v>0</v>
      </c>
      <c r="N93" s="910">
        <f t="shared" si="10"/>
        <v>0</v>
      </c>
      <c r="O93" s="38">
        <f t="shared" si="11"/>
        <v>0</v>
      </c>
      <c r="P93" s="149"/>
      <c r="Q93" s="1248"/>
      <c r="R93" s="1248"/>
      <c r="S93" s="1248"/>
      <c r="T93" s="1248"/>
      <c r="U93" s="1248"/>
      <c r="V93" s="1248"/>
      <c r="W93" s="1248"/>
      <c r="X93" s="1248"/>
      <c r="Y93" s="1248"/>
      <c r="Z93" s="1248"/>
      <c r="AA93" s="1248"/>
      <c r="AB93" s="1248"/>
      <c r="AC93" s="1248"/>
      <c r="AD93" s="1248"/>
      <c r="AE93" s="1248"/>
      <c r="AF93" s="1248"/>
      <c r="AG93" s="1248"/>
      <c r="AH93" s="1248"/>
      <c r="AI93" s="1248"/>
      <c r="AJ93" s="1248"/>
      <c r="AK93" s="1248"/>
      <c r="AL93" s="1248"/>
      <c r="AM93" s="1248"/>
      <c r="AN93" s="1248"/>
      <c r="AO93" s="1248"/>
      <c r="AP93" s="1248"/>
      <c r="AQ93" s="1248"/>
      <c r="AR93" s="1248"/>
      <c r="AS93" s="1248"/>
      <c r="AT93" s="1248"/>
      <c r="AU93" s="1248"/>
      <c r="AV93" s="1248"/>
      <c r="AW93" s="1248"/>
      <c r="AX93" s="1248"/>
      <c r="AY93" s="1248"/>
      <c r="AZ93" s="1248"/>
      <c r="BA93" s="1248"/>
      <c r="BB93" s="1248"/>
      <c r="BC93" s="1248"/>
      <c r="BD93" s="1248"/>
      <c r="BE93" s="1248"/>
      <c r="BF93" s="1248"/>
      <c r="BG93" s="1248"/>
      <c r="BH93" s="1248"/>
      <c r="BI93" s="1248"/>
      <c r="BJ93" s="1248"/>
      <c r="BK93" s="1248"/>
      <c r="BL93" s="1248"/>
      <c r="BM93" s="1248"/>
      <c r="BN93" s="1248"/>
      <c r="BO93" s="1248"/>
      <c r="BP93" s="1248"/>
      <c r="BQ93" s="1248"/>
      <c r="BR93" s="1248"/>
      <c r="BS93" s="1248"/>
    </row>
    <row r="94" spans="1:71" s="1" customFormat="1" ht="41.4" hidden="1" outlineLevel="2">
      <c r="A94" s="1014">
        <v>1</v>
      </c>
      <c r="B94" s="1014">
        <v>1</v>
      </c>
      <c r="C94" s="1014" t="s">
        <v>1559</v>
      </c>
      <c r="D94" s="1014">
        <v>2</v>
      </c>
      <c r="E94" s="1014" t="s">
        <v>6393</v>
      </c>
      <c r="F94" s="1014">
        <v>15</v>
      </c>
      <c r="G94" s="943" t="s">
        <v>6773</v>
      </c>
      <c r="H94" s="937" t="s">
        <v>29</v>
      </c>
      <c r="I94" s="1052">
        <v>1</v>
      </c>
      <c r="J94" s="915"/>
      <c r="K94" s="911">
        <f t="shared" si="8"/>
        <v>0</v>
      </c>
      <c r="L94" s="426"/>
      <c r="M94" s="910">
        <f t="shared" si="9"/>
        <v>0</v>
      </c>
      <c r="N94" s="910">
        <f t="shared" si="10"/>
        <v>0</v>
      </c>
      <c r="O94" s="38">
        <f t="shared" si="11"/>
        <v>0</v>
      </c>
      <c r="P94" s="149"/>
      <c r="Q94" s="1248"/>
      <c r="R94" s="1248"/>
      <c r="S94" s="1248"/>
      <c r="T94" s="1248"/>
      <c r="U94" s="1248"/>
      <c r="V94" s="1248"/>
      <c r="W94" s="1248"/>
      <c r="X94" s="1248"/>
      <c r="Y94" s="1248"/>
      <c r="Z94" s="1248"/>
      <c r="AA94" s="1248"/>
      <c r="AB94" s="1248"/>
      <c r="AC94" s="1248"/>
      <c r="AD94" s="1248"/>
      <c r="AE94" s="1248"/>
      <c r="AF94" s="1248"/>
      <c r="AG94" s="1248"/>
      <c r="AH94" s="1248"/>
      <c r="AI94" s="1248"/>
      <c r="AJ94" s="1248"/>
      <c r="AK94" s="1248"/>
      <c r="AL94" s="1248"/>
      <c r="AM94" s="1248"/>
      <c r="AN94" s="1248"/>
      <c r="AO94" s="1248"/>
      <c r="AP94" s="1248"/>
      <c r="AQ94" s="1248"/>
      <c r="AR94" s="1248"/>
      <c r="AS94" s="1248"/>
      <c r="AT94" s="1248"/>
      <c r="AU94" s="1248"/>
      <c r="AV94" s="1248"/>
      <c r="AW94" s="1248"/>
      <c r="AX94" s="1248"/>
      <c r="AY94" s="1248"/>
      <c r="AZ94" s="1248"/>
      <c r="BA94" s="1248"/>
      <c r="BB94" s="1248"/>
      <c r="BC94" s="1248"/>
      <c r="BD94" s="1248"/>
      <c r="BE94" s="1248"/>
      <c r="BF94" s="1248"/>
      <c r="BG94" s="1248"/>
      <c r="BH94" s="1248"/>
      <c r="BI94" s="1248"/>
      <c r="BJ94" s="1248"/>
      <c r="BK94" s="1248"/>
      <c r="BL94" s="1248"/>
      <c r="BM94" s="1248"/>
      <c r="BN94" s="1248"/>
      <c r="BO94" s="1248"/>
      <c r="BP94" s="1248"/>
      <c r="BQ94" s="1248"/>
      <c r="BR94" s="1248"/>
      <c r="BS94" s="1248"/>
    </row>
    <row r="95" spans="1:71" s="1" customFormat="1" ht="41.4" hidden="1" outlineLevel="2">
      <c r="A95" s="1014">
        <v>1</v>
      </c>
      <c r="B95" s="1014">
        <v>1</v>
      </c>
      <c r="C95" s="1014" t="s">
        <v>1559</v>
      </c>
      <c r="D95" s="1014">
        <v>2</v>
      </c>
      <c r="E95" s="1014" t="s">
        <v>6393</v>
      </c>
      <c r="F95" s="1014">
        <v>16</v>
      </c>
      <c r="G95" s="943" t="s">
        <v>6735</v>
      </c>
      <c r="H95" s="937" t="s">
        <v>29</v>
      </c>
      <c r="I95" s="1052">
        <v>4</v>
      </c>
      <c r="J95" s="1049"/>
      <c r="K95" s="1051">
        <f t="shared" si="8"/>
        <v>0</v>
      </c>
      <c r="L95" s="426"/>
      <c r="M95" s="910">
        <f t="shared" si="9"/>
        <v>0</v>
      </c>
      <c r="N95" s="910">
        <f t="shared" si="10"/>
        <v>0</v>
      </c>
      <c r="O95" s="38">
        <f t="shared" si="11"/>
        <v>0</v>
      </c>
      <c r="P95" s="149"/>
      <c r="Q95" s="1248"/>
      <c r="R95" s="1248"/>
      <c r="S95" s="1248"/>
      <c r="T95" s="1248"/>
      <c r="U95" s="1248"/>
      <c r="V95" s="1248"/>
      <c r="W95" s="1248"/>
      <c r="X95" s="1248"/>
      <c r="Y95" s="1248"/>
      <c r="Z95" s="1248"/>
      <c r="AA95" s="1248"/>
      <c r="AB95" s="1248"/>
      <c r="AC95" s="1248"/>
      <c r="AD95" s="1248"/>
      <c r="AE95" s="1248"/>
      <c r="AF95" s="1248"/>
      <c r="AG95" s="1248"/>
      <c r="AH95" s="1248"/>
      <c r="AI95" s="1248"/>
      <c r="AJ95" s="1248"/>
      <c r="AK95" s="1248"/>
      <c r="AL95" s="1248"/>
      <c r="AM95" s="1248"/>
      <c r="AN95" s="1248"/>
      <c r="AO95" s="1248"/>
      <c r="AP95" s="1248"/>
      <c r="AQ95" s="1248"/>
      <c r="AR95" s="1248"/>
      <c r="AS95" s="1248"/>
      <c r="AT95" s="1248"/>
      <c r="AU95" s="1248"/>
      <c r="AV95" s="1248"/>
      <c r="AW95" s="1248"/>
      <c r="AX95" s="1248"/>
      <c r="AY95" s="1248"/>
      <c r="AZ95" s="1248"/>
      <c r="BA95" s="1248"/>
      <c r="BB95" s="1248"/>
      <c r="BC95" s="1248"/>
      <c r="BD95" s="1248"/>
      <c r="BE95" s="1248"/>
      <c r="BF95" s="1248"/>
      <c r="BG95" s="1248"/>
      <c r="BH95" s="1248"/>
      <c r="BI95" s="1248"/>
      <c r="BJ95" s="1248"/>
      <c r="BK95" s="1248"/>
      <c r="BL95" s="1248"/>
      <c r="BM95" s="1248"/>
      <c r="BN95" s="1248"/>
      <c r="BO95" s="1248"/>
      <c r="BP95" s="1248"/>
      <c r="BQ95" s="1248"/>
      <c r="BR95" s="1248"/>
      <c r="BS95" s="1248"/>
    </row>
    <row r="96" spans="1:71" s="1" customFormat="1" ht="41.4" hidden="1" outlineLevel="2">
      <c r="A96" s="1014">
        <v>1</v>
      </c>
      <c r="B96" s="1014">
        <v>1</v>
      </c>
      <c r="C96" s="1014" t="s">
        <v>1559</v>
      </c>
      <c r="D96" s="1014">
        <v>2</v>
      </c>
      <c r="E96" s="1014" t="s">
        <v>6393</v>
      </c>
      <c r="F96" s="1014">
        <v>17</v>
      </c>
      <c r="G96" s="943" t="s">
        <v>6736</v>
      </c>
      <c r="H96" s="937" t="s">
        <v>29</v>
      </c>
      <c r="I96" s="926">
        <v>1</v>
      </c>
      <c r="J96" s="1049"/>
      <c r="K96" s="1051">
        <f t="shared" si="8"/>
        <v>0</v>
      </c>
      <c r="L96" s="426"/>
      <c r="M96" s="910">
        <f t="shared" si="9"/>
        <v>0</v>
      </c>
      <c r="N96" s="910">
        <f t="shared" si="10"/>
        <v>0</v>
      </c>
      <c r="O96" s="38">
        <f t="shared" si="11"/>
        <v>0</v>
      </c>
      <c r="P96" s="149"/>
      <c r="Q96" s="1248"/>
      <c r="R96" s="1248"/>
      <c r="S96" s="1248"/>
      <c r="T96" s="1248"/>
      <c r="U96" s="1248"/>
      <c r="V96" s="1248"/>
      <c r="W96" s="1248"/>
      <c r="X96" s="1248"/>
      <c r="Y96" s="1248"/>
      <c r="Z96" s="1248"/>
      <c r="AA96" s="1248"/>
      <c r="AB96" s="1248"/>
      <c r="AC96" s="1248"/>
      <c r="AD96" s="1248"/>
      <c r="AE96" s="1248"/>
      <c r="AF96" s="1248"/>
      <c r="AG96" s="1248"/>
      <c r="AH96" s="1248"/>
      <c r="AI96" s="1248"/>
      <c r="AJ96" s="1248"/>
      <c r="AK96" s="1248"/>
      <c r="AL96" s="1248"/>
      <c r="AM96" s="1248"/>
      <c r="AN96" s="1248"/>
      <c r="AO96" s="1248"/>
      <c r="AP96" s="1248"/>
      <c r="AQ96" s="1248"/>
      <c r="AR96" s="1248"/>
      <c r="AS96" s="1248"/>
      <c r="AT96" s="1248"/>
      <c r="AU96" s="1248"/>
      <c r="AV96" s="1248"/>
      <c r="AW96" s="1248"/>
      <c r="AX96" s="1248"/>
      <c r="AY96" s="1248"/>
      <c r="AZ96" s="1248"/>
      <c r="BA96" s="1248"/>
      <c r="BB96" s="1248"/>
      <c r="BC96" s="1248"/>
      <c r="BD96" s="1248"/>
      <c r="BE96" s="1248"/>
      <c r="BF96" s="1248"/>
      <c r="BG96" s="1248"/>
      <c r="BH96" s="1248"/>
      <c r="BI96" s="1248"/>
      <c r="BJ96" s="1248"/>
      <c r="BK96" s="1248"/>
      <c r="BL96" s="1248"/>
      <c r="BM96" s="1248"/>
      <c r="BN96" s="1248"/>
      <c r="BO96" s="1248"/>
      <c r="BP96" s="1248"/>
      <c r="BQ96" s="1248"/>
      <c r="BR96" s="1248"/>
      <c r="BS96" s="1248"/>
    </row>
    <row r="97" spans="1:71" s="1" customFormat="1" ht="41.4" hidden="1" outlineLevel="2">
      <c r="A97" s="1014">
        <v>1</v>
      </c>
      <c r="B97" s="1014">
        <v>1</v>
      </c>
      <c r="C97" s="1014" t="s">
        <v>1559</v>
      </c>
      <c r="D97" s="1014">
        <v>2</v>
      </c>
      <c r="E97" s="1014" t="s">
        <v>6393</v>
      </c>
      <c r="F97" s="1014">
        <v>18</v>
      </c>
      <c r="G97" s="943" t="s">
        <v>6743</v>
      </c>
      <c r="H97" s="937" t="s">
        <v>29</v>
      </c>
      <c r="I97" s="926">
        <v>4</v>
      </c>
      <c r="J97" s="915"/>
      <c r="K97" s="930">
        <f t="shared" si="8"/>
        <v>0</v>
      </c>
      <c r="L97" s="426"/>
      <c r="M97" s="910">
        <f t="shared" si="9"/>
        <v>0</v>
      </c>
      <c r="N97" s="910">
        <f t="shared" si="10"/>
        <v>0</v>
      </c>
      <c r="O97" s="38">
        <f t="shared" si="11"/>
        <v>0</v>
      </c>
      <c r="P97" s="149"/>
      <c r="Q97" s="1248"/>
      <c r="R97" s="1248"/>
      <c r="S97" s="1248"/>
      <c r="T97" s="1248"/>
      <c r="U97" s="1248"/>
      <c r="V97" s="1248"/>
      <c r="W97" s="1248"/>
      <c r="X97" s="1248"/>
      <c r="Y97" s="1248"/>
      <c r="Z97" s="1248"/>
      <c r="AA97" s="1248"/>
      <c r="AB97" s="1248"/>
      <c r="AC97" s="1248"/>
      <c r="AD97" s="1248"/>
      <c r="AE97" s="1248"/>
      <c r="AF97" s="1248"/>
      <c r="AG97" s="1248"/>
      <c r="AH97" s="1248"/>
      <c r="AI97" s="1248"/>
      <c r="AJ97" s="1248"/>
      <c r="AK97" s="1248"/>
      <c r="AL97" s="1248"/>
      <c r="AM97" s="1248"/>
      <c r="AN97" s="1248"/>
      <c r="AO97" s="1248"/>
      <c r="AP97" s="1248"/>
      <c r="AQ97" s="1248"/>
      <c r="AR97" s="1248"/>
      <c r="AS97" s="1248"/>
      <c r="AT97" s="1248"/>
      <c r="AU97" s="1248"/>
      <c r="AV97" s="1248"/>
      <c r="AW97" s="1248"/>
      <c r="AX97" s="1248"/>
      <c r="AY97" s="1248"/>
      <c r="AZ97" s="1248"/>
      <c r="BA97" s="1248"/>
      <c r="BB97" s="1248"/>
      <c r="BC97" s="1248"/>
      <c r="BD97" s="1248"/>
      <c r="BE97" s="1248"/>
      <c r="BF97" s="1248"/>
      <c r="BG97" s="1248"/>
      <c r="BH97" s="1248"/>
      <c r="BI97" s="1248"/>
      <c r="BJ97" s="1248"/>
      <c r="BK97" s="1248"/>
      <c r="BL97" s="1248"/>
      <c r="BM97" s="1248"/>
      <c r="BN97" s="1248"/>
      <c r="BO97" s="1248"/>
      <c r="BP97" s="1248"/>
      <c r="BQ97" s="1248"/>
      <c r="BR97" s="1248"/>
      <c r="BS97" s="1248"/>
    </row>
    <row r="98" spans="1:71" s="1" customFormat="1" ht="27.6" hidden="1" outlineLevel="2">
      <c r="A98" s="1014">
        <v>1</v>
      </c>
      <c r="B98" s="1014">
        <v>1</v>
      </c>
      <c r="C98" s="1014" t="s">
        <v>1559</v>
      </c>
      <c r="D98" s="1014">
        <v>2</v>
      </c>
      <c r="E98" s="1014" t="s">
        <v>6393</v>
      </c>
      <c r="F98" s="1014">
        <v>19</v>
      </c>
      <c r="G98" s="943" t="s">
        <v>6744</v>
      </c>
      <c r="H98" s="937" t="s">
        <v>29</v>
      </c>
      <c r="I98" s="926">
        <v>1</v>
      </c>
      <c r="J98" s="915"/>
      <c r="K98" s="911">
        <f t="shared" si="8"/>
        <v>0</v>
      </c>
      <c r="L98" s="426"/>
      <c r="M98" s="910">
        <f t="shared" si="9"/>
        <v>0</v>
      </c>
      <c r="N98" s="910">
        <f t="shared" si="10"/>
        <v>0</v>
      </c>
      <c r="O98" s="38">
        <f t="shared" si="11"/>
        <v>0</v>
      </c>
      <c r="P98" s="149"/>
      <c r="Q98" s="1248"/>
      <c r="R98" s="1248"/>
      <c r="S98" s="1248"/>
      <c r="T98" s="1248"/>
      <c r="U98" s="1248"/>
      <c r="V98" s="1248"/>
      <c r="W98" s="1248"/>
      <c r="X98" s="1248"/>
      <c r="Y98" s="1248"/>
      <c r="Z98" s="1248"/>
      <c r="AA98" s="1248"/>
      <c r="AB98" s="1248"/>
      <c r="AC98" s="1248"/>
      <c r="AD98" s="1248"/>
      <c r="AE98" s="1248"/>
      <c r="AF98" s="1248"/>
      <c r="AG98" s="1248"/>
      <c r="AH98" s="1248"/>
      <c r="AI98" s="1248"/>
      <c r="AJ98" s="1248"/>
      <c r="AK98" s="1248"/>
      <c r="AL98" s="1248"/>
      <c r="AM98" s="1248"/>
      <c r="AN98" s="1248"/>
      <c r="AO98" s="1248"/>
      <c r="AP98" s="1248"/>
      <c r="AQ98" s="1248"/>
      <c r="AR98" s="1248"/>
      <c r="AS98" s="1248"/>
      <c r="AT98" s="1248"/>
      <c r="AU98" s="1248"/>
      <c r="AV98" s="1248"/>
      <c r="AW98" s="1248"/>
      <c r="AX98" s="1248"/>
      <c r="AY98" s="1248"/>
      <c r="AZ98" s="1248"/>
      <c r="BA98" s="1248"/>
      <c r="BB98" s="1248"/>
      <c r="BC98" s="1248"/>
      <c r="BD98" s="1248"/>
      <c r="BE98" s="1248"/>
      <c r="BF98" s="1248"/>
      <c r="BG98" s="1248"/>
      <c r="BH98" s="1248"/>
      <c r="BI98" s="1248"/>
      <c r="BJ98" s="1248"/>
      <c r="BK98" s="1248"/>
      <c r="BL98" s="1248"/>
      <c r="BM98" s="1248"/>
      <c r="BN98" s="1248"/>
      <c r="BO98" s="1248"/>
      <c r="BP98" s="1248"/>
      <c r="BQ98" s="1248"/>
      <c r="BR98" s="1248"/>
      <c r="BS98" s="1248"/>
    </row>
    <row r="99" spans="1:71" s="1" customFormat="1" ht="41.4" hidden="1" outlineLevel="2">
      <c r="A99" s="1014">
        <v>1</v>
      </c>
      <c r="B99" s="1014">
        <v>1</v>
      </c>
      <c r="C99" s="1014" t="s">
        <v>1559</v>
      </c>
      <c r="D99" s="1014">
        <v>2</v>
      </c>
      <c r="E99" s="1014" t="s">
        <v>6393</v>
      </c>
      <c r="F99" s="1014">
        <v>20</v>
      </c>
      <c r="G99" s="943" t="s">
        <v>6774</v>
      </c>
      <c r="H99" s="937" t="s">
        <v>29</v>
      </c>
      <c r="I99" s="926">
        <v>1</v>
      </c>
      <c r="J99" s="915"/>
      <c r="K99" s="930">
        <f t="shared" si="8"/>
        <v>0</v>
      </c>
      <c r="L99" s="426"/>
      <c r="M99" s="910">
        <f t="shared" si="9"/>
        <v>0</v>
      </c>
      <c r="N99" s="910">
        <f t="shared" si="10"/>
        <v>0</v>
      </c>
      <c r="O99" s="38">
        <f t="shared" si="11"/>
        <v>0</v>
      </c>
      <c r="P99" s="149"/>
      <c r="Q99" s="1248"/>
      <c r="R99" s="1248"/>
      <c r="S99" s="1248"/>
      <c r="T99" s="1248"/>
      <c r="U99" s="1248"/>
      <c r="V99" s="1248"/>
      <c r="W99" s="1248"/>
      <c r="X99" s="1248"/>
      <c r="Y99" s="1248"/>
      <c r="Z99" s="1248"/>
      <c r="AA99" s="1248"/>
      <c r="AB99" s="1248"/>
      <c r="AC99" s="1248"/>
      <c r="AD99" s="1248"/>
      <c r="AE99" s="1248"/>
      <c r="AF99" s="1248"/>
      <c r="AG99" s="1248"/>
      <c r="AH99" s="1248"/>
      <c r="AI99" s="1248"/>
      <c r="AJ99" s="1248"/>
      <c r="AK99" s="1248"/>
      <c r="AL99" s="1248"/>
      <c r="AM99" s="1248"/>
      <c r="AN99" s="1248"/>
      <c r="AO99" s="1248"/>
      <c r="AP99" s="1248"/>
      <c r="AQ99" s="1248"/>
      <c r="AR99" s="1248"/>
      <c r="AS99" s="1248"/>
      <c r="AT99" s="1248"/>
      <c r="AU99" s="1248"/>
      <c r="AV99" s="1248"/>
      <c r="AW99" s="1248"/>
      <c r="AX99" s="1248"/>
      <c r="AY99" s="1248"/>
      <c r="AZ99" s="1248"/>
      <c r="BA99" s="1248"/>
      <c r="BB99" s="1248"/>
      <c r="BC99" s="1248"/>
      <c r="BD99" s="1248"/>
      <c r="BE99" s="1248"/>
      <c r="BF99" s="1248"/>
      <c r="BG99" s="1248"/>
      <c r="BH99" s="1248"/>
      <c r="BI99" s="1248"/>
      <c r="BJ99" s="1248"/>
      <c r="BK99" s="1248"/>
      <c r="BL99" s="1248"/>
      <c r="BM99" s="1248"/>
      <c r="BN99" s="1248"/>
      <c r="BO99" s="1248"/>
      <c r="BP99" s="1248"/>
      <c r="BQ99" s="1248"/>
      <c r="BR99" s="1248"/>
      <c r="BS99" s="1248"/>
    </row>
    <row r="100" spans="1:71" s="1" customFormat="1" ht="41.4" hidden="1" outlineLevel="2">
      <c r="A100" s="1014">
        <v>1</v>
      </c>
      <c r="B100" s="1014">
        <v>1</v>
      </c>
      <c r="C100" s="1014" t="s">
        <v>1559</v>
      </c>
      <c r="D100" s="1014">
        <v>2</v>
      </c>
      <c r="E100" s="1014" t="s">
        <v>6393</v>
      </c>
      <c r="F100" s="1014">
        <v>21</v>
      </c>
      <c r="G100" s="943" t="s">
        <v>6749</v>
      </c>
      <c r="H100" s="937" t="s">
        <v>22</v>
      </c>
      <c r="I100" s="926">
        <v>280</v>
      </c>
      <c r="J100" s="915"/>
      <c r="K100" s="930">
        <f t="shared" si="8"/>
        <v>0</v>
      </c>
      <c r="L100" s="426"/>
      <c r="M100" s="910">
        <f t="shared" si="9"/>
        <v>0</v>
      </c>
      <c r="N100" s="910">
        <f t="shared" si="10"/>
        <v>0</v>
      </c>
      <c r="O100" s="38">
        <f t="shared" si="11"/>
        <v>0</v>
      </c>
      <c r="P100" s="149"/>
      <c r="Q100" s="1248"/>
      <c r="R100" s="1248"/>
      <c r="S100" s="1248"/>
      <c r="T100" s="1248"/>
      <c r="U100" s="1248"/>
      <c r="V100" s="1248"/>
      <c r="W100" s="1248"/>
      <c r="X100" s="1248"/>
      <c r="Y100" s="1248"/>
      <c r="Z100" s="1248"/>
      <c r="AA100" s="1248"/>
      <c r="AB100" s="1248"/>
      <c r="AC100" s="1248"/>
      <c r="AD100" s="1248"/>
      <c r="AE100" s="1248"/>
      <c r="AF100" s="1248"/>
      <c r="AG100" s="1248"/>
      <c r="AH100" s="1248"/>
      <c r="AI100" s="1248"/>
      <c r="AJ100" s="1248"/>
      <c r="AK100" s="1248"/>
      <c r="AL100" s="1248"/>
      <c r="AM100" s="1248"/>
      <c r="AN100" s="1248"/>
      <c r="AO100" s="1248"/>
      <c r="AP100" s="1248"/>
      <c r="AQ100" s="1248"/>
      <c r="AR100" s="1248"/>
      <c r="AS100" s="1248"/>
      <c r="AT100" s="1248"/>
      <c r="AU100" s="1248"/>
      <c r="AV100" s="1248"/>
      <c r="AW100" s="1248"/>
      <c r="AX100" s="1248"/>
      <c r="AY100" s="1248"/>
      <c r="AZ100" s="1248"/>
      <c r="BA100" s="1248"/>
      <c r="BB100" s="1248"/>
      <c r="BC100" s="1248"/>
      <c r="BD100" s="1248"/>
      <c r="BE100" s="1248"/>
      <c r="BF100" s="1248"/>
      <c r="BG100" s="1248"/>
      <c r="BH100" s="1248"/>
      <c r="BI100" s="1248"/>
      <c r="BJ100" s="1248"/>
      <c r="BK100" s="1248"/>
      <c r="BL100" s="1248"/>
      <c r="BM100" s="1248"/>
      <c r="BN100" s="1248"/>
      <c r="BO100" s="1248"/>
      <c r="BP100" s="1248"/>
      <c r="BQ100" s="1248"/>
      <c r="BR100" s="1248"/>
      <c r="BS100" s="1248"/>
    </row>
    <row r="101" spans="1:71" s="1" customFormat="1" ht="41.4" hidden="1" outlineLevel="2">
      <c r="A101" s="1014">
        <v>1</v>
      </c>
      <c r="B101" s="1014">
        <v>1</v>
      </c>
      <c r="C101" s="1014" t="s">
        <v>1559</v>
      </c>
      <c r="D101" s="1014">
        <v>2</v>
      </c>
      <c r="E101" s="1014" t="s">
        <v>6393</v>
      </c>
      <c r="F101" s="1014">
        <v>22</v>
      </c>
      <c r="G101" s="943" t="s">
        <v>6775</v>
      </c>
      <c r="H101" s="937" t="s">
        <v>29</v>
      </c>
      <c r="I101" s="926">
        <v>1</v>
      </c>
      <c r="J101" s="915"/>
      <c r="K101" s="930">
        <f t="shared" si="8"/>
        <v>0</v>
      </c>
      <c r="L101" s="426"/>
      <c r="M101" s="910">
        <f t="shared" si="9"/>
        <v>0</v>
      </c>
      <c r="N101" s="910">
        <f t="shared" si="10"/>
        <v>0</v>
      </c>
      <c r="O101" s="38">
        <f t="shared" si="11"/>
        <v>0</v>
      </c>
      <c r="P101" s="149"/>
      <c r="Q101" s="1248"/>
      <c r="R101" s="1248"/>
      <c r="S101" s="1248"/>
      <c r="T101" s="1248"/>
      <c r="U101" s="1248"/>
      <c r="V101" s="1248"/>
      <c r="W101" s="1248"/>
      <c r="X101" s="1248"/>
      <c r="Y101" s="1248"/>
      <c r="Z101" s="1248"/>
      <c r="AA101" s="1248"/>
      <c r="AB101" s="1248"/>
      <c r="AC101" s="1248"/>
      <c r="AD101" s="1248"/>
      <c r="AE101" s="1248"/>
      <c r="AF101" s="1248"/>
      <c r="AG101" s="1248"/>
      <c r="AH101" s="1248"/>
      <c r="AI101" s="1248"/>
      <c r="AJ101" s="1248"/>
      <c r="AK101" s="1248"/>
      <c r="AL101" s="1248"/>
      <c r="AM101" s="1248"/>
      <c r="AN101" s="1248"/>
      <c r="AO101" s="1248"/>
      <c r="AP101" s="1248"/>
      <c r="AQ101" s="1248"/>
      <c r="AR101" s="1248"/>
      <c r="AS101" s="1248"/>
      <c r="AT101" s="1248"/>
      <c r="AU101" s="1248"/>
      <c r="AV101" s="1248"/>
      <c r="AW101" s="1248"/>
      <c r="AX101" s="1248"/>
      <c r="AY101" s="1248"/>
      <c r="AZ101" s="1248"/>
      <c r="BA101" s="1248"/>
      <c r="BB101" s="1248"/>
      <c r="BC101" s="1248"/>
      <c r="BD101" s="1248"/>
      <c r="BE101" s="1248"/>
      <c r="BF101" s="1248"/>
      <c r="BG101" s="1248"/>
      <c r="BH101" s="1248"/>
      <c r="BI101" s="1248"/>
      <c r="BJ101" s="1248"/>
      <c r="BK101" s="1248"/>
      <c r="BL101" s="1248"/>
      <c r="BM101" s="1248"/>
      <c r="BN101" s="1248"/>
      <c r="BO101" s="1248"/>
      <c r="BP101" s="1248"/>
      <c r="BQ101" s="1248"/>
      <c r="BR101" s="1248"/>
      <c r="BS101" s="1248"/>
    </row>
    <row r="102" spans="1:71" s="1" customFormat="1" ht="41.4" hidden="1" outlineLevel="2">
      <c r="A102" s="1014">
        <v>1</v>
      </c>
      <c r="B102" s="1014">
        <v>1</v>
      </c>
      <c r="C102" s="1014" t="s">
        <v>1559</v>
      </c>
      <c r="D102" s="1014">
        <v>2</v>
      </c>
      <c r="E102" s="1014" t="s">
        <v>6393</v>
      </c>
      <c r="F102" s="1014">
        <v>23</v>
      </c>
      <c r="G102" s="943" t="s">
        <v>6776</v>
      </c>
      <c r="H102" s="937" t="s">
        <v>29</v>
      </c>
      <c r="I102" s="926">
        <v>2</v>
      </c>
      <c r="J102" s="915"/>
      <c r="K102" s="930">
        <f t="shared" si="8"/>
        <v>0</v>
      </c>
      <c r="L102" s="426"/>
      <c r="M102" s="910">
        <f t="shared" si="9"/>
        <v>0</v>
      </c>
      <c r="N102" s="910">
        <f t="shared" si="10"/>
        <v>0</v>
      </c>
      <c r="O102" s="38">
        <f t="shared" si="11"/>
        <v>0</v>
      </c>
      <c r="P102" s="149"/>
      <c r="Q102" s="1248"/>
      <c r="R102" s="1248"/>
      <c r="S102" s="1248"/>
      <c r="T102" s="1248"/>
      <c r="U102" s="1248"/>
      <c r="V102" s="1248"/>
      <c r="W102" s="1248"/>
      <c r="X102" s="1248"/>
      <c r="Y102" s="1248"/>
      <c r="Z102" s="1248"/>
      <c r="AA102" s="1248"/>
      <c r="AB102" s="1248"/>
      <c r="AC102" s="1248"/>
      <c r="AD102" s="1248"/>
      <c r="AE102" s="1248"/>
      <c r="AF102" s="1248"/>
      <c r="AG102" s="1248"/>
      <c r="AH102" s="1248"/>
      <c r="AI102" s="1248"/>
      <c r="AJ102" s="1248"/>
      <c r="AK102" s="1248"/>
      <c r="AL102" s="1248"/>
      <c r="AM102" s="1248"/>
      <c r="AN102" s="1248"/>
      <c r="AO102" s="1248"/>
      <c r="AP102" s="1248"/>
      <c r="AQ102" s="1248"/>
      <c r="AR102" s="1248"/>
      <c r="AS102" s="1248"/>
      <c r="AT102" s="1248"/>
      <c r="AU102" s="1248"/>
      <c r="AV102" s="1248"/>
      <c r="AW102" s="1248"/>
      <c r="AX102" s="1248"/>
      <c r="AY102" s="1248"/>
      <c r="AZ102" s="1248"/>
      <c r="BA102" s="1248"/>
      <c r="BB102" s="1248"/>
      <c r="BC102" s="1248"/>
      <c r="BD102" s="1248"/>
      <c r="BE102" s="1248"/>
      <c r="BF102" s="1248"/>
      <c r="BG102" s="1248"/>
      <c r="BH102" s="1248"/>
      <c r="BI102" s="1248"/>
      <c r="BJ102" s="1248"/>
      <c r="BK102" s="1248"/>
      <c r="BL102" s="1248"/>
      <c r="BM102" s="1248"/>
      <c r="BN102" s="1248"/>
      <c r="BO102" s="1248"/>
      <c r="BP102" s="1248"/>
      <c r="BQ102" s="1248"/>
      <c r="BR102" s="1248"/>
      <c r="BS102" s="1248"/>
    </row>
    <row r="103" spans="1:71" s="1" customFormat="1" ht="41.4" hidden="1" outlineLevel="2">
      <c r="A103" s="1014">
        <v>1</v>
      </c>
      <c r="B103" s="1014">
        <v>1</v>
      </c>
      <c r="C103" s="1014" t="s">
        <v>1559</v>
      </c>
      <c r="D103" s="1014">
        <v>2</v>
      </c>
      <c r="E103" s="1014" t="s">
        <v>6393</v>
      </c>
      <c r="F103" s="1014">
        <v>24</v>
      </c>
      <c r="G103" s="943" t="s">
        <v>6777</v>
      </c>
      <c r="H103" s="937" t="s">
        <v>29</v>
      </c>
      <c r="I103" s="926">
        <v>2</v>
      </c>
      <c r="J103" s="915"/>
      <c r="K103" s="930">
        <f t="shared" si="8"/>
        <v>0</v>
      </c>
      <c r="L103" s="426"/>
      <c r="M103" s="910">
        <f t="shared" si="9"/>
        <v>0</v>
      </c>
      <c r="N103" s="910">
        <f t="shared" si="10"/>
        <v>0</v>
      </c>
      <c r="O103" s="38">
        <f t="shared" si="11"/>
        <v>0</v>
      </c>
      <c r="P103" s="149"/>
      <c r="Q103" s="1248"/>
      <c r="R103" s="1248"/>
      <c r="S103" s="1248"/>
      <c r="T103" s="1248"/>
      <c r="U103" s="1248"/>
      <c r="V103" s="1248"/>
      <c r="W103" s="1248"/>
      <c r="X103" s="1248"/>
      <c r="Y103" s="1248"/>
      <c r="Z103" s="1248"/>
      <c r="AA103" s="1248"/>
      <c r="AB103" s="1248"/>
      <c r="AC103" s="1248"/>
      <c r="AD103" s="1248"/>
      <c r="AE103" s="1248"/>
      <c r="AF103" s="1248"/>
      <c r="AG103" s="1248"/>
      <c r="AH103" s="1248"/>
      <c r="AI103" s="1248"/>
      <c r="AJ103" s="1248"/>
      <c r="AK103" s="1248"/>
      <c r="AL103" s="1248"/>
      <c r="AM103" s="1248"/>
      <c r="AN103" s="1248"/>
      <c r="AO103" s="1248"/>
      <c r="AP103" s="1248"/>
      <c r="AQ103" s="1248"/>
      <c r="AR103" s="1248"/>
      <c r="AS103" s="1248"/>
      <c r="AT103" s="1248"/>
      <c r="AU103" s="1248"/>
      <c r="AV103" s="1248"/>
      <c r="AW103" s="1248"/>
      <c r="AX103" s="1248"/>
      <c r="AY103" s="1248"/>
      <c r="AZ103" s="1248"/>
      <c r="BA103" s="1248"/>
      <c r="BB103" s="1248"/>
      <c r="BC103" s="1248"/>
      <c r="BD103" s="1248"/>
      <c r="BE103" s="1248"/>
      <c r="BF103" s="1248"/>
      <c r="BG103" s="1248"/>
      <c r="BH103" s="1248"/>
      <c r="BI103" s="1248"/>
      <c r="BJ103" s="1248"/>
      <c r="BK103" s="1248"/>
      <c r="BL103" s="1248"/>
      <c r="BM103" s="1248"/>
      <c r="BN103" s="1248"/>
      <c r="BO103" s="1248"/>
      <c r="BP103" s="1248"/>
      <c r="BQ103" s="1248"/>
      <c r="BR103" s="1248"/>
      <c r="BS103" s="1248"/>
    </row>
    <row r="104" spans="1:71" s="1" customFormat="1" ht="41.4" hidden="1" outlineLevel="2">
      <c r="A104" s="1014">
        <v>1</v>
      </c>
      <c r="B104" s="1014">
        <v>1</v>
      </c>
      <c r="C104" s="1014" t="s">
        <v>1559</v>
      </c>
      <c r="D104" s="1014">
        <v>2</v>
      </c>
      <c r="E104" s="1014" t="s">
        <v>6393</v>
      </c>
      <c r="F104" s="1014">
        <v>25</v>
      </c>
      <c r="G104" s="943" t="s">
        <v>6778</v>
      </c>
      <c r="H104" s="937" t="s">
        <v>29</v>
      </c>
      <c r="I104" s="926">
        <v>4</v>
      </c>
      <c r="J104" s="915"/>
      <c r="K104" s="930">
        <f t="shared" si="8"/>
        <v>0</v>
      </c>
      <c r="L104" s="426"/>
      <c r="M104" s="910">
        <f t="shared" si="9"/>
        <v>0</v>
      </c>
      <c r="N104" s="910">
        <f t="shared" si="10"/>
        <v>0</v>
      </c>
      <c r="O104" s="38">
        <f t="shared" si="11"/>
        <v>0</v>
      </c>
      <c r="P104" s="149"/>
      <c r="Q104" s="1248"/>
      <c r="R104" s="1248"/>
      <c r="S104" s="1248"/>
      <c r="T104" s="1248"/>
      <c r="U104" s="1248"/>
      <c r="V104" s="1248"/>
      <c r="W104" s="1248"/>
      <c r="X104" s="1248"/>
      <c r="Y104" s="1248"/>
      <c r="Z104" s="1248"/>
      <c r="AA104" s="1248"/>
      <c r="AB104" s="1248"/>
      <c r="AC104" s="1248"/>
      <c r="AD104" s="1248"/>
      <c r="AE104" s="1248"/>
      <c r="AF104" s="1248"/>
      <c r="AG104" s="1248"/>
      <c r="AH104" s="1248"/>
      <c r="AI104" s="1248"/>
      <c r="AJ104" s="1248"/>
      <c r="AK104" s="1248"/>
      <c r="AL104" s="1248"/>
      <c r="AM104" s="1248"/>
      <c r="AN104" s="1248"/>
      <c r="AO104" s="1248"/>
      <c r="AP104" s="1248"/>
      <c r="AQ104" s="1248"/>
      <c r="AR104" s="1248"/>
      <c r="AS104" s="1248"/>
      <c r="AT104" s="1248"/>
      <c r="AU104" s="1248"/>
      <c r="AV104" s="1248"/>
      <c r="AW104" s="1248"/>
      <c r="AX104" s="1248"/>
      <c r="AY104" s="1248"/>
      <c r="AZ104" s="1248"/>
      <c r="BA104" s="1248"/>
      <c r="BB104" s="1248"/>
      <c r="BC104" s="1248"/>
      <c r="BD104" s="1248"/>
      <c r="BE104" s="1248"/>
      <c r="BF104" s="1248"/>
      <c r="BG104" s="1248"/>
      <c r="BH104" s="1248"/>
      <c r="BI104" s="1248"/>
      <c r="BJ104" s="1248"/>
      <c r="BK104" s="1248"/>
      <c r="BL104" s="1248"/>
      <c r="BM104" s="1248"/>
      <c r="BN104" s="1248"/>
      <c r="BO104" s="1248"/>
      <c r="BP104" s="1248"/>
      <c r="BQ104" s="1248"/>
      <c r="BR104" s="1248"/>
      <c r="BS104" s="1248"/>
    </row>
    <row r="105" spans="1:71" s="1" customFormat="1" ht="27.6" hidden="1" outlineLevel="2">
      <c r="A105" s="1014">
        <v>1</v>
      </c>
      <c r="B105" s="1014">
        <v>1</v>
      </c>
      <c r="C105" s="1014" t="s">
        <v>1559</v>
      </c>
      <c r="D105" s="1014">
        <v>2</v>
      </c>
      <c r="E105" s="1014" t="s">
        <v>6393</v>
      </c>
      <c r="F105" s="1014">
        <v>26</v>
      </c>
      <c r="G105" s="1048" t="s">
        <v>6206</v>
      </c>
      <c r="H105" s="937"/>
      <c r="I105" s="926"/>
      <c r="J105" s="915"/>
      <c r="K105" s="930">
        <f t="shared" si="8"/>
        <v>0</v>
      </c>
      <c r="L105" s="426"/>
      <c r="M105" s="910">
        <f t="shared" si="9"/>
        <v>0</v>
      </c>
      <c r="N105" s="910">
        <f t="shared" si="10"/>
        <v>0</v>
      </c>
      <c r="O105" s="38">
        <f t="shared" si="11"/>
        <v>0</v>
      </c>
      <c r="P105" s="149"/>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P105" s="1248"/>
      <c r="AQ105" s="1248"/>
      <c r="AR105" s="1248"/>
      <c r="AS105" s="1248"/>
      <c r="AT105" s="1248"/>
      <c r="AU105" s="1248"/>
      <c r="AV105" s="1248"/>
      <c r="AW105" s="1248"/>
      <c r="AX105" s="1248"/>
      <c r="AY105" s="1248"/>
      <c r="AZ105" s="1248"/>
      <c r="BA105" s="1248"/>
      <c r="BB105" s="1248"/>
      <c r="BC105" s="1248"/>
      <c r="BD105" s="1248"/>
      <c r="BE105" s="1248"/>
      <c r="BF105" s="1248"/>
      <c r="BG105" s="1248"/>
      <c r="BH105" s="1248"/>
      <c r="BI105" s="1248"/>
      <c r="BJ105" s="1248"/>
      <c r="BK105" s="1248"/>
      <c r="BL105" s="1248"/>
      <c r="BM105" s="1248"/>
      <c r="BN105" s="1248"/>
      <c r="BO105" s="1248"/>
      <c r="BP105" s="1248"/>
      <c r="BQ105" s="1248"/>
      <c r="BR105" s="1248"/>
      <c r="BS105" s="1248"/>
    </row>
    <row r="106" spans="1:71" s="1" customFormat="1" ht="55.2" hidden="1" outlineLevel="2">
      <c r="A106" s="1014">
        <v>1</v>
      </c>
      <c r="B106" s="1014">
        <v>1</v>
      </c>
      <c r="C106" s="1014" t="s">
        <v>1559</v>
      </c>
      <c r="D106" s="1014">
        <v>2</v>
      </c>
      <c r="E106" s="1014" t="s">
        <v>6393</v>
      </c>
      <c r="F106" s="1014">
        <v>27</v>
      </c>
      <c r="G106" s="943" t="s">
        <v>6779</v>
      </c>
      <c r="H106" s="937" t="s">
        <v>22</v>
      </c>
      <c r="I106" s="926">
        <v>2242.9</v>
      </c>
      <c r="J106" s="915"/>
      <c r="K106" s="930">
        <f t="shared" si="8"/>
        <v>0</v>
      </c>
      <c r="L106" s="426"/>
      <c r="M106" s="910">
        <f t="shared" si="9"/>
        <v>0</v>
      </c>
      <c r="N106" s="910">
        <f t="shared" si="10"/>
        <v>0</v>
      </c>
      <c r="O106" s="38">
        <f t="shared" si="11"/>
        <v>0</v>
      </c>
      <c r="P106" s="149"/>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P106" s="1248"/>
      <c r="AQ106" s="1248"/>
      <c r="AR106" s="1248"/>
      <c r="AS106" s="1248"/>
      <c r="AT106" s="1248"/>
      <c r="AU106" s="1248"/>
      <c r="AV106" s="1248"/>
      <c r="AW106" s="1248"/>
      <c r="AX106" s="1248"/>
      <c r="AY106" s="1248"/>
      <c r="AZ106" s="1248"/>
      <c r="BA106" s="1248"/>
      <c r="BB106" s="1248"/>
      <c r="BC106" s="1248"/>
      <c r="BD106" s="1248"/>
      <c r="BE106" s="1248"/>
      <c r="BF106" s="1248"/>
      <c r="BG106" s="1248"/>
      <c r="BH106" s="1248"/>
      <c r="BI106" s="1248"/>
      <c r="BJ106" s="1248"/>
      <c r="BK106" s="1248"/>
      <c r="BL106" s="1248"/>
      <c r="BM106" s="1248"/>
      <c r="BN106" s="1248"/>
      <c r="BO106" s="1248"/>
      <c r="BP106" s="1248"/>
      <c r="BQ106" s="1248"/>
      <c r="BR106" s="1248"/>
      <c r="BS106" s="1248"/>
    </row>
    <row r="107" spans="1:71" s="1" customFormat="1" ht="41.4" hidden="1" outlineLevel="2">
      <c r="A107" s="1014">
        <v>1</v>
      </c>
      <c r="B107" s="1014">
        <v>1</v>
      </c>
      <c r="C107" s="1014" t="s">
        <v>1559</v>
      </c>
      <c r="D107" s="1014">
        <v>2</v>
      </c>
      <c r="E107" s="1014" t="s">
        <v>6393</v>
      </c>
      <c r="F107" s="1014">
        <v>28</v>
      </c>
      <c r="G107" s="943" t="s">
        <v>6780</v>
      </c>
      <c r="H107" s="937" t="s">
        <v>29</v>
      </c>
      <c r="I107" s="926">
        <v>4</v>
      </c>
      <c r="J107" s="915"/>
      <c r="K107" s="930">
        <f t="shared" si="8"/>
        <v>0</v>
      </c>
      <c r="L107" s="426"/>
      <c r="M107" s="910">
        <f t="shared" si="9"/>
        <v>0</v>
      </c>
      <c r="N107" s="910">
        <f t="shared" si="10"/>
        <v>0</v>
      </c>
      <c r="O107" s="38">
        <f t="shared" si="11"/>
        <v>0</v>
      </c>
      <c r="P107" s="149"/>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P107" s="1248"/>
      <c r="AQ107" s="1248"/>
      <c r="AR107" s="1248"/>
      <c r="AS107" s="1248"/>
      <c r="AT107" s="1248"/>
      <c r="AU107" s="1248"/>
      <c r="AV107" s="1248"/>
      <c r="AW107" s="1248"/>
      <c r="AX107" s="1248"/>
      <c r="AY107" s="1248"/>
      <c r="AZ107" s="1248"/>
      <c r="BA107" s="1248"/>
      <c r="BB107" s="1248"/>
      <c r="BC107" s="1248"/>
      <c r="BD107" s="1248"/>
      <c r="BE107" s="1248"/>
      <c r="BF107" s="1248"/>
      <c r="BG107" s="1248"/>
      <c r="BH107" s="1248"/>
      <c r="BI107" s="1248"/>
      <c r="BJ107" s="1248"/>
      <c r="BK107" s="1248"/>
      <c r="BL107" s="1248"/>
      <c r="BM107" s="1248"/>
      <c r="BN107" s="1248"/>
      <c r="BO107" s="1248"/>
      <c r="BP107" s="1248"/>
      <c r="BQ107" s="1248"/>
      <c r="BR107" s="1248"/>
      <c r="BS107" s="1248"/>
    </row>
    <row r="108" spans="1:71" s="1" customFormat="1" ht="41.4" hidden="1" outlineLevel="2">
      <c r="A108" s="1014">
        <v>1</v>
      </c>
      <c r="B108" s="1014">
        <v>1</v>
      </c>
      <c r="C108" s="1014" t="s">
        <v>1559</v>
      </c>
      <c r="D108" s="1014">
        <v>2</v>
      </c>
      <c r="E108" s="1014" t="s">
        <v>6393</v>
      </c>
      <c r="F108" s="1014">
        <v>29</v>
      </c>
      <c r="G108" s="943" t="s">
        <v>6781</v>
      </c>
      <c r="H108" s="937" t="s">
        <v>29</v>
      </c>
      <c r="I108" s="926">
        <v>3</v>
      </c>
      <c r="J108" s="915"/>
      <c r="K108" s="930">
        <f t="shared" si="8"/>
        <v>0</v>
      </c>
      <c r="L108" s="426"/>
      <c r="M108" s="910">
        <f t="shared" si="9"/>
        <v>0</v>
      </c>
      <c r="N108" s="910">
        <f t="shared" si="10"/>
        <v>0</v>
      </c>
      <c r="O108" s="38">
        <f t="shared" si="11"/>
        <v>0</v>
      </c>
      <c r="P108" s="149"/>
      <c r="Q108" s="1248"/>
      <c r="R108" s="1248"/>
      <c r="S108" s="1248"/>
      <c r="T108" s="1248"/>
      <c r="U108" s="1248"/>
      <c r="V108" s="1248"/>
      <c r="W108" s="1248"/>
      <c r="X108" s="1248"/>
      <c r="Y108" s="1248"/>
      <c r="Z108" s="1248"/>
      <c r="AA108" s="1248"/>
      <c r="AB108" s="1248"/>
      <c r="AC108" s="1248"/>
      <c r="AD108" s="1248"/>
      <c r="AE108" s="1248"/>
      <c r="AF108" s="1248"/>
      <c r="AG108" s="1248"/>
      <c r="AH108" s="1248"/>
      <c r="AI108" s="1248"/>
      <c r="AJ108" s="1248"/>
      <c r="AK108" s="1248"/>
      <c r="AL108" s="1248"/>
      <c r="AM108" s="1248"/>
      <c r="AN108" s="1248"/>
      <c r="AO108" s="1248"/>
      <c r="AP108" s="1248"/>
      <c r="AQ108" s="1248"/>
      <c r="AR108" s="1248"/>
      <c r="AS108" s="1248"/>
      <c r="AT108" s="1248"/>
      <c r="AU108" s="1248"/>
      <c r="AV108" s="1248"/>
      <c r="AW108" s="1248"/>
      <c r="AX108" s="1248"/>
      <c r="AY108" s="1248"/>
      <c r="AZ108" s="1248"/>
      <c r="BA108" s="1248"/>
      <c r="BB108" s="1248"/>
      <c r="BC108" s="1248"/>
      <c r="BD108" s="1248"/>
      <c r="BE108" s="1248"/>
      <c r="BF108" s="1248"/>
      <c r="BG108" s="1248"/>
      <c r="BH108" s="1248"/>
      <c r="BI108" s="1248"/>
      <c r="BJ108" s="1248"/>
      <c r="BK108" s="1248"/>
      <c r="BL108" s="1248"/>
      <c r="BM108" s="1248"/>
      <c r="BN108" s="1248"/>
      <c r="BO108" s="1248"/>
      <c r="BP108" s="1248"/>
      <c r="BQ108" s="1248"/>
      <c r="BR108" s="1248"/>
      <c r="BS108" s="1248"/>
    </row>
    <row r="109" spans="1:71" s="1" customFormat="1" ht="27.6" hidden="1" outlineLevel="2">
      <c r="A109" s="1014">
        <v>1</v>
      </c>
      <c r="B109" s="1014">
        <v>1</v>
      </c>
      <c r="C109" s="1014" t="s">
        <v>1559</v>
      </c>
      <c r="D109" s="1014">
        <v>2</v>
      </c>
      <c r="E109" s="1014" t="s">
        <v>6393</v>
      </c>
      <c r="F109" s="1014">
        <v>30</v>
      </c>
      <c r="G109" s="1048" t="s">
        <v>6207</v>
      </c>
      <c r="H109" s="937"/>
      <c r="I109" s="926"/>
      <c r="J109" s="915"/>
      <c r="K109" s="930">
        <f t="shared" si="8"/>
        <v>0</v>
      </c>
      <c r="L109" s="426"/>
      <c r="M109" s="910">
        <f t="shared" si="9"/>
        <v>0</v>
      </c>
      <c r="N109" s="910">
        <f t="shared" si="10"/>
        <v>0</v>
      </c>
      <c r="O109" s="38">
        <f t="shared" si="11"/>
        <v>0</v>
      </c>
      <c r="P109" s="149"/>
      <c r="Q109" s="1248"/>
      <c r="R109" s="1248"/>
      <c r="S109" s="1248"/>
      <c r="T109" s="1248"/>
      <c r="U109" s="1248"/>
      <c r="V109" s="1248"/>
      <c r="W109" s="1248"/>
      <c r="X109" s="1248"/>
      <c r="Y109" s="1248"/>
      <c r="Z109" s="1248"/>
      <c r="AA109" s="1248"/>
      <c r="AB109" s="1248"/>
      <c r="AC109" s="1248"/>
      <c r="AD109" s="1248"/>
      <c r="AE109" s="1248"/>
      <c r="AF109" s="1248"/>
      <c r="AG109" s="1248"/>
      <c r="AH109" s="1248"/>
      <c r="AI109" s="1248"/>
      <c r="AJ109" s="1248"/>
      <c r="AK109" s="1248"/>
      <c r="AL109" s="1248"/>
      <c r="AM109" s="1248"/>
      <c r="AN109" s="1248"/>
      <c r="AO109" s="1248"/>
      <c r="AP109" s="1248"/>
      <c r="AQ109" s="1248"/>
      <c r="AR109" s="1248"/>
      <c r="AS109" s="1248"/>
      <c r="AT109" s="1248"/>
      <c r="AU109" s="1248"/>
      <c r="AV109" s="1248"/>
      <c r="AW109" s="1248"/>
      <c r="AX109" s="1248"/>
      <c r="AY109" s="1248"/>
      <c r="AZ109" s="1248"/>
      <c r="BA109" s="1248"/>
      <c r="BB109" s="1248"/>
      <c r="BC109" s="1248"/>
      <c r="BD109" s="1248"/>
      <c r="BE109" s="1248"/>
      <c r="BF109" s="1248"/>
      <c r="BG109" s="1248"/>
      <c r="BH109" s="1248"/>
      <c r="BI109" s="1248"/>
      <c r="BJ109" s="1248"/>
      <c r="BK109" s="1248"/>
      <c r="BL109" s="1248"/>
      <c r="BM109" s="1248"/>
      <c r="BN109" s="1248"/>
      <c r="BO109" s="1248"/>
      <c r="BP109" s="1248"/>
      <c r="BQ109" s="1248"/>
      <c r="BR109" s="1248"/>
      <c r="BS109" s="1248"/>
    </row>
    <row r="110" spans="1:71" s="1" customFormat="1" ht="69" hidden="1" outlineLevel="2">
      <c r="A110" s="1014">
        <v>1</v>
      </c>
      <c r="B110" s="1014">
        <v>1</v>
      </c>
      <c r="C110" s="1014" t="s">
        <v>1559</v>
      </c>
      <c r="D110" s="1014">
        <v>2</v>
      </c>
      <c r="E110" s="1014" t="s">
        <v>6393</v>
      </c>
      <c r="F110" s="1014">
        <v>31</v>
      </c>
      <c r="G110" s="943" t="s">
        <v>6782</v>
      </c>
      <c r="H110" s="937" t="s">
        <v>22</v>
      </c>
      <c r="I110" s="926">
        <v>1293.5999999999999</v>
      </c>
      <c r="J110" s="915"/>
      <c r="K110" s="930">
        <f t="shared" si="8"/>
        <v>0</v>
      </c>
      <c r="L110" s="426"/>
      <c r="M110" s="910">
        <f t="shared" si="9"/>
        <v>0</v>
      </c>
      <c r="N110" s="910">
        <f t="shared" si="10"/>
        <v>0</v>
      </c>
      <c r="O110" s="38">
        <f t="shared" si="11"/>
        <v>0</v>
      </c>
      <c r="P110" s="149"/>
      <c r="Q110" s="1248"/>
      <c r="R110" s="1248"/>
      <c r="S110" s="1248"/>
      <c r="T110" s="1248"/>
      <c r="U110" s="1248"/>
      <c r="V110" s="1248"/>
      <c r="W110" s="1248"/>
      <c r="X110" s="1248"/>
      <c r="Y110" s="1248"/>
      <c r="Z110" s="1248"/>
      <c r="AA110" s="1248"/>
      <c r="AB110" s="1248"/>
      <c r="AC110" s="1248"/>
      <c r="AD110" s="1248"/>
      <c r="AE110" s="1248"/>
      <c r="AF110" s="1248"/>
      <c r="AG110" s="1248"/>
      <c r="AH110" s="1248"/>
      <c r="AI110" s="1248"/>
      <c r="AJ110" s="1248"/>
      <c r="AK110" s="1248"/>
      <c r="AL110" s="1248"/>
      <c r="AM110" s="1248"/>
      <c r="AN110" s="1248"/>
      <c r="AO110" s="1248"/>
      <c r="AP110" s="1248"/>
      <c r="AQ110" s="1248"/>
      <c r="AR110" s="1248"/>
      <c r="AS110" s="1248"/>
      <c r="AT110" s="1248"/>
      <c r="AU110" s="1248"/>
      <c r="AV110" s="1248"/>
      <c r="AW110" s="1248"/>
      <c r="AX110" s="1248"/>
      <c r="AY110" s="1248"/>
      <c r="AZ110" s="1248"/>
      <c r="BA110" s="1248"/>
      <c r="BB110" s="1248"/>
      <c r="BC110" s="1248"/>
      <c r="BD110" s="1248"/>
      <c r="BE110" s="1248"/>
      <c r="BF110" s="1248"/>
      <c r="BG110" s="1248"/>
      <c r="BH110" s="1248"/>
      <c r="BI110" s="1248"/>
      <c r="BJ110" s="1248"/>
      <c r="BK110" s="1248"/>
      <c r="BL110" s="1248"/>
      <c r="BM110" s="1248"/>
      <c r="BN110" s="1248"/>
      <c r="BO110" s="1248"/>
      <c r="BP110" s="1248"/>
      <c r="BQ110" s="1248"/>
      <c r="BR110" s="1248"/>
      <c r="BS110" s="1248"/>
    </row>
    <row r="111" spans="1:71" s="1" customFormat="1" ht="41.4" hidden="1" outlineLevel="2">
      <c r="A111" s="1014">
        <v>1</v>
      </c>
      <c r="B111" s="1014">
        <v>1</v>
      </c>
      <c r="C111" s="1014" t="s">
        <v>1559</v>
      </c>
      <c r="D111" s="1014">
        <v>2</v>
      </c>
      <c r="E111" s="1014" t="s">
        <v>6393</v>
      </c>
      <c r="F111" s="1014">
        <v>32</v>
      </c>
      <c r="G111" s="943" t="s">
        <v>6783</v>
      </c>
      <c r="H111" s="937" t="s">
        <v>29</v>
      </c>
      <c r="I111" s="926">
        <v>1</v>
      </c>
      <c r="J111" s="915"/>
      <c r="K111" s="930">
        <f t="shared" si="8"/>
        <v>0</v>
      </c>
      <c r="L111" s="426"/>
      <c r="M111" s="910">
        <f t="shared" si="9"/>
        <v>0</v>
      </c>
      <c r="N111" s="910">
        <f t="shared" si="10"/>
        <v>0</v>
      </c>
      <c r="O111" s="38">
        <f t="shared" si="11"/>
        <v>0</v>
      </c>
      <c r="P111" s="149"/>
      <c r="Q111" s="1248"/>
      <c r="R111" s="1248"/>
      <c r="S111" s="1248"/>
      <c r="T111" s="1248"/>
      <c r="U111" s="1248"/>
      <c r="V111" s="1248"/>
      <c r="W111" s="1248"/>
      <c r="X111" s="1248"/>
      <c r="Y111" s="1248"/>
      <c r="Z111" s="1248"/>
      <c r="AA111" s="1248"/>
      <c r="AB111" s="1248"/>
      <c r="AC111" s="1248"/>
      <c r="AD111" s="1248"/>
      <c r="AE111" s="1248"/>
      <c r="AF111" s="1248"/>
      <c r="AG111" s="1248"/>
      <c r="AH111" s="1248"/>
      <c r="AI111" s="1248"/>
      <c r="AJ111" s="1248"/>
      <c r="AK111" s="1248"/>
      <c r="AL111" s="1248"/>
      <c r="AM111" s="1248"/>
      <c r="AN111" s="1248"/>
      <c r="AO111" s="1248"/>
      <c r="AP111" s="1248"/>
      <c r="AQ111" s="1248"/>
      <c r="AR111" s="1248"/>
      <c r="AS111" s="1248"/>
      <c r="AT111" s="1248"/>
      <c r="AU111" s="1248"/>
      <c r="AV111" s="1248"/>
      <c r="AW111" s="1248"/>
      <c r="AX111" s="1248"/>
      <c r="AY111" s="1248"/>
      <c r="AZ111" s="1248"/>
      <c r="BA111" s="1248"/>
      <c r="BB111" s="1248"/>
      <c r="BC111" s="1248"/>
      <c r="BD111" s="1248"/>
      <c r="BE111" s="1248"/>
      <c r="BF111" s="1248"/>
      <c r="BG111" s="1248"/>
      <c r="BH111" s="1248"/>
      <c r="BI111" s="1248"/>
      <c r="BJ111" s="1248"/>
      <c r="BK111" s="1248"/>
      <c r="BL111" s="1248"/>
      <c r="BM111" s="1248"/>
      <c r="BN111" s="1248"/>
      <c r="BO111" s="1248"/>
      <c r="BP111" s="1248"/>
      <c r="BQ111" s="1248"/>
      <c r="BR111" s="1248"/>
      <c r="BS111" s="1248"/>
    </row>
    <row r="112" spans="1:71" s="1" customFormat="1" ht="41.4" hidden="1" outlineLevel="2">
      <c r="A112" s="1014">
        <v>1</v>
      </c>
      <c r="B112" s="1014">
        <v>1</v>
      </c>
      <c r="C112" s="1014" t="s">
        <v>1559</v>
      </c>
      <c r="D112" s="1014">
        <v>2</v>
      </c>
      <c r="E112" s="1014" t="s">
        <v>6393</v>
      </c>
      <c r="F112" s="1014">
        <v>33</v>
      </c>
      <c r="G112" s="943" t="s">
        <v>6784</v>
      </c>
      <c r="H112" s="937" t="s">
        <v>22</v>
      </c>
      <c r="I112" s="926">
        <v>20.9</v>
      </c>
      <c r="J112" s="915"/>
      <c r="K112" s="930">
        <f t="shared" si="8"/>
        <v>0</v>
      </c>
      <c r="L112" s="426"/>
      <c r="M112" s="910">
        <f t="shared" si="9"/>
        <v>0</v>
      </c>
      <c r="N112" s="910">
        <f t="shared" si="10"/>
        <v>0</v>
      </c>
      <c r="O112" s="38">
        <f t="shared" si="11"/>
        <v>0</v>
      </c>
      <c r="P112" s="149"/>
      <c r="Q112" s="1248"/>
      <c r="R112" s="1248"/>
      <c r="S112" s="1248"/>
      <c r="T112" s="1248"/>
      <c r="U112" s="1248"/>
      <c r="V112" s="1248"/>
      <c r="W112" s="1248"/>
      <c r="X112" s="1248"/>
      <c r="Y112" s="1248"/>
      <c r="Z112" s="1248"/>
      <c r="AA112" s="1248"/>
      <c r="AB112" s="1248"/>
      <c r="AC112" s="1248"/>
      <c r="AD112" s="1248"/>
      <c r="AE112" s="1248"/>
      <c r="AF112" s="1248"/>
      <c r="AG112" s="1248"/>
      <c r="AH112" s="1248"/>
      <c r="AI112" s="1248"/>
      <c r="AJ112" s="1248"/>
      <c r="AK112" s="1248"/>
      <c r="AL112" s="1248"/>
      <c r="AM112" s="1248"/>
      <c r="AN112" s="1248"/>
      <c r="AO112" s="1248"/>
      <c r="AP112" s="1248"/>
      <c r="AQ112" s="1248"/>
      <c r="AR112" s="1248"/>
      <c r="AS112" s="1248"/>
      <c r="AT112" s="1248"/>
      <c r="AU112" s="1248"/>
      <c r="AV112" s="1248"/>
      <c r="AW112" s="1248"/>
      <c r="AX112" s="1248"/>
      <c r="AY112" s="1248"/>
      <c r="AZ112" s="1248"/>
      <c r="BA112" s="1248"/>
      <c r="BB112" s="1248"/>
      <c r="BC112" s="1248"/>
      <c r="BD112" s="1248"/>
      <c r="BE112" s="1248"/>
      <c r="BF112" s="1248"/>
      <c r="BG112" s="1248"/>
      <c r="BH112" s="1248"/>
      <c r="BI112" s="1248"/>
      <c r="BJ112" s="1248"/>
      <c r="BK112" s="1248"/>
      <c r="BL112" s="1248"/>
      <c r="BM112" s="1248"/>
      <c r="BN112" s="1248"/>
      <c r="BO112" s="1248"/>
      <c r="BP112" s="1248"/>
      <c r="BQ112" s="1248"/>
      <c r="BR112" s="1248"/>
      <c r="BS112" s="1248"/>
    </row>
    <row r="113" spans="1:71" s="1" customFormat="1" ht="41.4" hidden="1" outlineLevel="2">
      <c r="A113" s="1014">
        <v>1</v>
      </c>
      <c r="B113" s="1014">
        <v>1</v>
      </c>
      <c r="C113" s="1014" t="s">
        <v>1559</v>
      </c>
      <c r="D113" s="1014">
        <v>2</v>
      </c>
      <c r="E113" s="1014" t="s">
        <v>6393</v>
      </c>
      <c r="F113" s="1014">
        <v>34</v>
      </c>
      <c r="G113" s="943" t="s">
        <v>6785</v>
      </c>
      <c r="H113" s="937" t="s">
        <v>29</v>
      </c>
      <c r="I113" s="926">
        <v>50</v>
      </c>
      <c r="J113" s="915"/>
      <c r="K113" s="38">
        <f t="shared" si="8"/>
        <v>0</v>
      </c>
      <c r="L113" s="426"/>
      <c r="M113" s="910">
        <f t="shared" si="9"/>
        <v>0</v>
      </c>
      <c r="N113" s="910">
        <f t="shared" si="10"/>
        <v>0</v>
      </c>
      <c r="O113" s="38">
        <f t="shared" si="11"/>
        <v>0</v>
      </c>
      <c r="P113" s="149"/>
      <c r="Q113" s="1248"/>
      <c r="R113" s="1248"/>
      <c r="S113" s="1248"/>
      <c r="T113" s="1248"/>
      <c r="U113" s="1248"/>
      <c r="V113" s="1248"/>
      <c r="W113" s="1248"/>
      <c r="X113" s="1248"/>
      <c r="Y113" s="1248"/>
      <c r="Z113" s="1248"/>
      <c r="AA113" s="1248"/>
      <c r="AB113" s="1248"/>
      <c r="AC113" s="1248"/>
      <c r="AD113" s="1248"/>
      <c r="AE113" s="1248"/>
      <c r="AF113" s="1248"/>
      <c r="AG113" s="1248"/>
      <c r="AH113" s="1248"/>
      <c r="AI113" s="1248"/>
      <c r="AJ113" s="1248"/>
      <c r="AK113" s="1248"/>
      <c r="AL113" s="1248"/>
      <c r="AM113" s="1248"/>
      <c r="AN113" s="1248"/>
      <c r="AO113" s="1248"/>
      <c r="AP113" s="1248"/>
      <c r="AQ113" s="1248"/>
      <c r="AR113" s="1248"/>
      <c r="AS113" s="1248"/>
      <c r="AT113" s="1248"/>
      <c r="AU113" s="1248"/>
      <c r="AV113" s="1248"/>
      <c r="AW113" s="1248"/>
      <c r="AX113" s="1248"/>
      <c r="AY113" s="1248"/>
      <c r="AZ113" s="1248"/>
      <c r="BA113" s="1248"/>
      <c r="BB113" s="1248"/>
      <c r="BC113" s="1248"/>
      <c r="BD113" s="1248"/>
      <c r="BE113" s="1248"/>
      <c r="BF113" s="1248"/>
      <c r="BG113" s="1248"/>
      <c r="BH113" s="1248"/>
      <c r="BI113" s="1248"/>
      <c r="BJ113" s="1248"/>
      <c r="BK113" s="1248"/>
      <c r="BL113" s="1248"/>
      <c r="BM113" s="1248"/>
      <c r="BN113" s="1248"/>
      <c r="BO113" s="1248"/>
      <c r="BP113" s="1248"/>
      <c r="BQ113" s="1248"/>
      <c r="BR113" s="1248"/>
      <c r="BS113" s="1248"/>
    </row>
    <row r="114" spans="1:71" s="1" customFormat="1" ht="41.4" hidden="1" outlineLevel="2">
      <c r="A114" s="1014">
        <v>1</v>
      </c>
      <c r="B114" s="1014">
        <v>1</v>
      </c>
      <c r="C114" s="1014" t="s">
        <v>1559</v>
      </c>
      <c r="D114" s="1014">
        <v>2</v>
      </c>
      <c r="E114" s="1014" t="s">
        <v>6393</v>
      </c>
      <c r="F114" s="1014">
        <v>35</v>
      </c>
      <c r="G114" s="943" t="s">
        <v>6786</v>
      </c>
      <c r="H114" s="937" t="s">
        <v>24</v>
      </c>
      <c r="I114" s="926">
        <v>150</v>
      </c>
      <c r="J114" s="915"/>
      <c r="K114" s="930">
        <f t="shared" si="8"/>
        <v>0</v>
      </c>
      <c r="L114" s="426"/>
      <c r="M114" s="910">
        <f t="shared" si="9"/>
        <v>0</v>
      </c>
      <c r="N114" s="910">
        <f t="shared" si="10"/>
        <v>0</v>
      </c>
      <c r="O114" s="38">
        <f t="shared" si="11"/>
        <v>0</v>
      </c>
      <c r="P114" s="149"/>
      <c r="Q114" s="1248"/>
      <c r="R114" s="1248"/>
      <c r="S114" s="1248"/>
      <c r="T114" s="1248"/>
      <c r="U114" s="1248"/>
      <c r="V114" s="1248"/>
      <c r="W114" s="1248"/>
      <c r="X114" s="1248"/>
      <c r="Y114" s="1248"/>
      <c r="Z114" s="1248"/>
      <c r="AA114" s="1248"/>
      <c r="AB114" s="1248"/>
      <c r="AC114" s="1248"/>
      <c r="AD114" s="1248"/>
      <c r="AE114" s="1248"/>
      <c r="AF114" s="1248"/>
      <c r="AG114" s="1248"/>
      <c r="AH114" s="1248"/>
      <c r="AI114" s="1248"/>
      <c r="AJ114" s="1248"/>
      <c r="AK114" s="1248"/>
      <c r="AL114" s="1248"/>
      <c r="AM114" s="1248"/>
      <c r="AN114" s="1248"/>
      <c r="AO114" s="1248"/>
      <c r="AP114" s="1248"/>
      <c r="AQ114" s="1248"/>
      <c r="AR114" s="1248"/>
      <c r="AS114" s="1248"/>
      <c r="AT114" s="1248"/>
      <c r="AU114" s="1248"/>
      <c r="AV114" s="1248"/>
      <c r="AW114" s="1248"/>
      <c r="AX114" s="1248"/>
      <c r="AY114" s="1248"/>
      <c r="AZ114" s="1248"/>
      <c r="BA114" s="1248"/>
      <c r="BB114" s="1248"/>
      <c r="BC114" s="1248"/>
      <c r="BD114" s="1248"/>
      <c r="BE114" s="1248"/>
      <c r="BF114" s="1248"/>
      <c r="BG114" s="1248"/>
      <c r="BH114" s="1248"/>
      <c r="BI114" s="1248"/>
      <c r="BJ114" s="1248"/>
      <c r="BK114" s="1248"/>
      <c r="BL114" s="1248"/>
      <c r="BM114" s="1248"/>
      <c r="BN114" s="1248"/>
      <c r="BO114" s="1248"/>
      <c r="BP114" s="1248"/>
      <c r="BQ114" s="1248"/>
      <c r="BR114" s="1248"/>
      <c r="BS114" s="1248"/>
    </row>
    <row r="115" spans="1:71" s="1" customFormat="1" ht="82.8" hidden="1" outlineLevel="2">
      <c r="A115" s="1014">
        <v>1</v>
      </c>
      <c r="B115" s="1014">
        <v>1</v>
      </c>
      <c r="C115" s="1014" t="s">
        <v>1559</v>
      </c>
      <c r="D115" s="1014">
        <v>2</v>
      </c>
      <c r="E115" s="1014" t="s">
        <v>6393</v>
      </c>
      <c r="F115" s="1014">
        <v>35</v>
      </c>
      <c r="G115" s="943" t="s">
        <v>6787</v>
      </c>
      <c r="H115" s="937" t="s">
        <v>29</v>
      </c>
      <c r="I115" s="926">
        <v>5</v>
      </c>
      <c r="J115" s="915"/>
      <c r="K115" s="930">
        <f t="shared" si="8"/>
        <v>0</v>
      </c>
      <c r="L115" s="426"/>
      <c r="M115" s="910">
        <f t="shared" si="9"/>
        <v>0</v>
      </c>
      <c r="N115" s="910">
        <f t="shared" si="10"/>
        <v>0</v>
      </c>
      <c r="O115" s="38">
        <f t="shared" si="11"/>
        <v>0</v>
      </c>
      <c r="P115" s="149"/>
      <c r="Q115" s="1248"/>
      <c r="R115" s="1248"/>
      <c r="S115" s="1248"/>
      <c r="T115" s="1248"/>
      <c r="U115" s="1248"/>
      <c r="V115" s="1248"/>
      <c r="W115" s="1248"/>
      <c r="X115" s="1248"/>
      <c r="Y115" s="1248"/>
      <c r="Z115" s="1248"/>
      <c r="AA115" s="1248"/>
      <c r="AB115" s="1248"/>
      <c r="AC115" s="1248"/>
      <c r="AD115" s="1248"/>
      <c r="AE115" s="1248"/>
      <c r="AF115" s="1248"/>
      <c r="AG115" s="1248"/>
      <c r="AH115" s="1248"/>
      <c r="AI115" s="1248"/>
      <c r="AJ115" s="1248"/>
      <c r="AK115" s="1248"/>
      <c r="AL115" s="1248"/>
      <c r="AM115" s="1248"/>
      <c r="AN115" s="1248"/>
      <c r="AO115" s="1248"/>
      <c r="AP115" s="1248"/>
      <c r="AQ115" s="1248"/>
      <c r="AR115" s="1248"/>
      <c r="AS115" s="1248"/>
      <c r="AT115" s="1248"/>
      <c r="AU115" s="1248"/>
      <c r="AV115" s="1248"/>
      <c r="AW115" s="1248"/>
      <c r="AX115" s="1248"/>
      <c r="AY115" s="1248"/>
      <c r="AZ115" s="1248"/>
      <c r="BA115" s="1248"/>
      <c r="BB115" s="1248"/>
      <c r="BC115" s="1248"/>
      <c r="BD115" s="1248"/>
      <c r="BE115" s="1248"/>
      <c r="BF115" s="1248"/>
      <c r="BG115" s="1248"/>
      <c r="BH115" s="1248"/>
      <c r="BI115" s="1248"/>
      <c r="BJ115" s="1248"/>
      <c r="BK115" s="1248"/>
      <c r="BL115" s="1248"/>
      <c r="BM115" s="1248"/>
      <c r="BN115" s="1248"/>
      <c r="BO115" s="1248"/>
      <c r="BP115" s="1248"/>
      <c r="BQ115" s="1248"/>
      <c r="BR115" s="1248"/>
      <c r="BS115" s="1248"/>
    </row>
    <row r="116" spans="1:71" s="138" customFormat="1" ht="27.6" hidden="1" outlineLevel="1" collapsed="1">
      <c r="A116" s="1072">
        <v>1</v>
      </c>
      <c r="B116" s="1072">
        <v>1</v>
      </c>
      <c r="C116" s="1072" t="s">
        <v>1559</v>
      </c>
      <c r="D116" s="1072">
        <v>3</v>
      </c>
      <c r="E116" s="1072"/>
      <c r="F116" s="1072"/>
      <c r="G116" s="1073" t="s">
        <v>6208</v>
      </c>
      <c r="H116" s="1074"/>
      <c r="I116" s="1075"/>
      <c r="J116" s="1076"/>
      <c r="K116" s="1077">
        <f>SUM(K117:K150)</f>
        <v>0</v>
      </c>
      <c r="L116" s="1078"/>
      <c r="M116" s="1077">
        <f>SUM(M117:M150)</f>
        <v>0</v>
      </c>
      <c r="N116" s="1079"/>
      <c r="O116" s="1077">
        <f>SUM(O117:O150)</f>
        <v>0</v>
      </c>
      <c r="P116" s="108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row>
    <row r="117" spans="1:71" s="1" customFormat="1" ht="27.6" hidden="1" outlineLevel="2">
      <c r="A117" s="1014">
        <v>1</v>
      </c>
      <c r="B117" s="1014">
        <v>1</v>
      </c>
      <c r="C117" s="1014" t="s">
        <v>1559</v>
      </c>
      <c r="D117" s="1014">
        <v>3</v>
      </c>
      <c r="E117" s="1014" t="s">
        <v>6393</v>
      </c>
      <c r="F117" s="1014">
        <v>1</v>
      </c>
      <c r="G117" s="1048" t="s">
        <v>6204</v>
      </c>
      <c r="H117" s="937"/>
      <c r="I117" s="926"/>
      <c r="J117" s="915"/>
      <c r="K117" s="930">
        <f t="shared" ref="K117:K150" si="12">I117*J117</f>
        <v>0</v>
      </c>
      <c r="L117" s="426"/>
      <c r="M117" s="910">
        <f t="shared" ref="M117:M150" si="13">I117*L117</f>
        <v>0</v>
      </c>
      <c r="N117" s="910">
        <f t="shared" ref="N117:N150" si="14">J117+L117</f>
        <v>0</v>
      </c>
      <c r="O117" s="38">
        <f t="shared" ref="O117:O150" si="15">I117*N117</f>
        <v>0</v>
      </c>
      <c r="P117" s="149"/>
      <c r="Q117" s="1248"/>
      <c r="R117" s="1248"/>
      <c r="S117" s="1248"/>
      <c r="T117" s="1248"/>
      <c r="U117" s="1248"/>
      <c r="V117" s="1248"/>
      <c r="W117" s="1248"/>
      <c r="X117" s="1248"/>
      <c r="Y117" s="1248"/>
      <c r="Z117" s="1248"/>
      <c r="AA117" s="1248"/>
      <c r="AB117" s="1248"/>
      <c r="AC117" s="1248"/>
      <c r="AD117" s="1248"/>
      <c r="AE117" s="1248"/>
      <c r="AF117" s="1248"/>
      <c r="AG117" s="1248"/>
      <c r="AH117" s="1248"/>
      <c r="AI117" s="1248"/>
      <c r="AJ117" s="1248"/>
      <c r="AK117" s="1248"/>
      <c r="AL117" s="1248"/>
      <c r="AM117" s="1248"/>
      <c r="AN117" s="1248"/>
      <c r="AO117" s="1248"/>
      <c r="AP117" s="1248"/>
      <c r="AQ117" s="1248"/>
      <c r="AR117" s="1248"/>
      <c r="AS117" s="1248"/>
      <c r="AT117" s="1248"/>
      <c r="AU117" s="1248"/>
      <c r="AV117" s="1248"/>
      <c r="AW117" s="1248"/>
      <c r="AX117" s="1248"/>
      <c r="AY117" s="1248"/>
      <c r="AZ117" s="1248"/>
      <c r="BA117" s="1248"/>
      <c r="BB117" s="1248"/>
      <c r="BC117" s="1248"/>
      <c r="BD117" s="1248"/>
      <c r="BE117" s="1248"/>
      <c r="BF117" s="1248"/>
      <c r="BG117" s="1248"/>
      <c r="BH117" s="1248"/>
      <c r="BI117" s="1248"/>
      <c r="BJ117" s="1248"/>
      <c r="BK117" s="1248"/>
      <c r="BL117" s="1248"/>
      <c r="BM117" s="1248"/>
      <c r="BN117" s="1248"/>
      <c r="BO117" s="1248"/>
      <c r="BP117" s="1248"/>
      <c r="BQ117" s="1248"/>
      <c r="BR117" s="1248"/>
      <c r="BS117" s="1248"/>
    </row>
    <row r="118" spans="1:71" s="1" customFormat="1" ht="27.6" hidden="1" outlineLevel="2">
      <c r="A118" s="1014">
        <v>1</v>
      </c>
      <c r="B118" s="1014">
        <v>1</v>
      </c>
      <c r="C118" s="1014" t="s">
        <v>1559</v>
      </c>
      <c r="D118" s="1014">
        <v>3</v>
      </c>
      <c r="E118" s="1014" t="s">
        <v>6393</v>
      </c>
      <c r="F118" s="1014">
        <v>2</v>
      </c>
      <c r="G118" s="943" t="s">
        <v>6767</v>
      </c>
      <c r="H118" s="937" t="s">
        <v>24</v>
      </c>
      <c r="I118" s="926">
        <v>270</v>
      </c>
      <c r="J118" s="915"/>
      <c r="K118" s="930">
        <f t="shared" si="12"/>
        <v>0</v>
      </c>
      <c r="L118" s="426"/>
      <c r="M118" s="910">
        <f t="shared" si="13"/>
        <v>0</v>
      </c>
      <c r="N118" s="910">
        <f t="shared" si="14"/>
        <v>0</v>
      </c>
      <c r="O118" s="38">
        <f t="shared" si="15"/>
        <v>0</v>
      </c>
      <c r="P118" s="149"/>
      <c r="Q118" s="1248"/>
      <c r="R118" s="1248"/>
      <c r="S118" s="1248"/>
      <c r="T118" s="1248"/>
      <c r="U118" s="1248"/>
      <c r="V118" s="1248"/>
      <c r="W118" s="1248"/>
      <c r="X118" s="1248"/>
      <c r="Y118" s="1248"/>
      <c r="Z118" s="1248"/>
      <c r="AA118" s="1248"/>
      <c r="AB118" s="1248"/>
      <c r="AC118" s="1248"/>
      <c r="AD118" s="1248"/>
      <c r="AE118" s="1248"/>
      <c r="AF118" s="1248"/>
      <c r="AG118" s="1248"/>
      <c r="AH118" s="1248"/>
      <c r="AI118" s="1248"/>
      <c r="AJ118" s="1248"/>
      <c r="AK118" s="1248"/>
      <c r="AL118" s="1248"/>
      <c r="AM118" s="1248"/>
      <c r="AN118" s="1248"/>
      <c r="AO118" s="1248"/>
      <c r="AP118" s="1248"/>
      <c r="AQ118" s="1248"/>
      <c r="AR118" s="1248"/>
      <c r="AS118" s="1248"/>
      <c r="AT118" s="1248"/>
      <c r="AU118" s="1248"/>
      <c r="AV118" s="1248"/>
      <c r="AW118" s="1248"/>
      <c r="AX118" s="1248"/>
      <c r="AY118" s="1248"/>
      <c r="AZ118" s="1248"/>
      <c r="BA118" s="1248"/>
      <c r="BB118" s="1248"/>
      <c r="BC118" s="1248"/>
      <c r="BD118" s="1248"/>
      <c r="BE118" s="1248"/>
      <c r="BF118" s="1248"/>
      <c r="BG118" s="1248"/>
      <c r="BH118" s="1248"/>
      <c r="BI118" s="1248"/>
      <c r="BJ118" s="1248"/>
      <c r="BK118" s="1248"/>
      <c r="BL118" s="1248"/>
      <c r="BM118" s="1248"/>
      <c r="BN118" s="1248"/>
      <c r="BO118" s="1248"/>
      <c r="BP118" s="1248"/>
      <c r="BQ118" s="1248"/>
      <c r="BR118" s="1248"/>
      <c r="BS118" s="1248"/>
    </row>
    <row r="119" spans="1:71" s="1" customFormat="1" ht="27.6" hidden="1" outlineLevel="2">
      <c r="A119" s="1014">
        <v>1</v>
      </c>
      <c r="B119" s="1014">
        <v>1</v>
      </c>
      <c r="C119" s="1014" t="s">
        <v>1559</v>
      </c>
      <c r="D119" s="1014">
        <v>3</v>
      </c>
      <c r="E119" s="1014" t="s">
        <v>6393</v>
      </c>
      <c r="F119" s="1014">
        <v>3</v>
      </c>
      <c r="G119" s="943" t="s">
        <v>6768</v>
      </c>
      <c r="H119" s="937" t="s">
        <v>22</v>
      </c>
      <c r="I119" s="926">
        <v>644.6</v>
      </c>
      <c r="J119" s="915"/>
      <c r="K119" s="930">
        <f t="shared" si="12"/>
        <v>0</v>
      </c>
      <c r="L119" s="426"/>
      <c r="M119" s="910">
        <f t="shared" si="13"/>
        <v>0</v>
      </c>
      <c r="N119" s="910">
        <f t="shared" si="14"/>
        <v>0</v>
      </c>
      <c r="O119" s="38">
        <f t="shared" si="15"/>
        <v>0</v>
      </c>
      <c r="P119" s="149"/>
      <c r="Q119" s="1248"/>
      <c r="R119" s="1248"/>
      <c r="S119" s="1248"/>
      <c r="T119" s="1248"/>
      <c r="U119" s="1248"/>
      <c r="V119" s="1248"/>
      <c r="W119" s="1248"/>
      <c r="X119" s="1248"/>
      <c r="Y119" s="1248"/>
      <c r="Z119" s="1248"/>
      <c r="AA119" s="1248"/>
      <c r="AB119" s="1248"/>
      <c r="AC119" s="1248"/>
      <c r="AD119" s="1248"/>
      <c r="AE119" s="1248"/>
      <c r="AF119" s="1248"/>
      <c r="AG119" s="1248"/>
      <c r="AH119" s="1248"/>
      <c r="AI119" s="1248"/>
      <c r="AJ119" s="1248"/>
      <c r="AK119" s="1248"/>
      <c r="AL119" s="1248"/>
      <c r="AM119" s="1248"/>
      <c r="AN119" s="1248"/>
      <c r="AO119" s="1248"/>
      <c r="AP119" s="1248"/>
      <c r="AQ119" s="1248"/>
      <c r="AR119" s="1248"/>
      <c r="AS119" s="1248"/>
      <c r="AT119" s="1248"/>
      <c r="AU119" s="1248"/>
      <c r="AV119" s="1248"/>
      <c r="AW119" s="1248"/>
      <c r="AX119" s="1248"/>
      <c r="AY119" s="1248"/>
      <c r="AZ119" s="1248"/>
      <c r="BA119" s="1248"/>
      <c r="BB119" s="1248"/>
      <c r="BC119" s="1248"/>
      <c r="BD119" s="1248"/>
      <c r="BE119" s="1248"/>
      <c r="BF119" s="1248"/>
      <c r="BG119" s="1248"/>
      <c r="BH119" s="1248"/>
      <c r="BI119" s="1248"/>
      <c r="BJ119" s="1248"/>
      <c r="BK119" s="1248"/>
      <c r="BL119" s="1248"/>
      <c r="BM119" s="1248"/>
      <c r="BN119" s="1248"/>
      <c r="BO119" s="1248"/>
      <c r="BP119" s="1248"/>
      <c r="BQ119" s="1248"/>
      <c r="BR119" s="1248"/>
      <c r="BS119" s="1248"/>
    </row>
    <row r="120" spans="1:71" s="1" customFormat="1" ht="27.6" hidden="1" outlineLevel="2">
      <c r="A120" s="1014">
        <v>1</v>
      </c>
      <c r="B120" s="1014">
        <v>1</v>
      </c>
      <c r="C120" s="1014" t="s">
        <v>1559</v>
      </c>
      <c r="D120" s="1014">
        <v>3</v>
      </c>
      <c r="E120" s="1014" t="s">
        <v>6393</v>
      </c>
      <c r="F120" s="1014">
        <v>4</v>
      </c>
      <c r="G120" s="943" t="s">
        <v>6726</v>
      </c>
      <c r="H120" s="937" t="s">
        <v>24</v>
      </c>
      <c r="I120" s="926">
        <v>324</v>
      </c>
      <c r="J120" s="915"/>
      <c r="K120" s="930">
        <f t="shared" si="12"/>
        <v>0</v>
      </c>
      <c r="L120" s="426"/>
      <c r="M120" s="910">
        <f t="shared" si="13"/>
        <v>0</v>
      </c>
      <c r="N120" s="910">
        <f t="shared" si="14"/>
        <v>0</v>
      </c>
      <c r="O120" s="38">
        <f t="shared" si="15"/>
        <v>0</v>
      </c>
      <c r="P120" s="149"/>
      <c r="Q120" s="1248"/>
      <c r="R120" s="1248"/>
      <c r="S120" s="1248"/>
      <c r="T120" s="1248"/>
      <c r="U120" s="1248"/>
      <c r="V120" s="1248"/>
      <c r="W120" s="1248"/>
      <c r="X120" s="1248"/>
      <c r="Y120" s="1248"/>
      <c r="Z120" s="1248"/>
      <c r="AA120" s="1248"/>
      <c r="AB120" s="1248"/>
      <c r="AC120" s="1248"/>
      <c r="AD120" s="1248"/>
      <c r="AE120" s="1248"/>
      <c r="AF120" s="1248"/>
      <c r="AG120" s="1248"/>
      <c r="AH120" s="1248"/>
      <c r="AI120" s="1248"/>
      <c r="AJ120" s="1248"/>
      <c r="AK120" s="1248"/>
      <c r="AL120" s="1248"/>
      <c r="AM120" s="1248"/>
      <c r="AN120" s="1248"/>
      <c r="AO120" s="1248"/>
      <c r="AP120" s="1248"/>
      <c r="AQ120" s="1248"/>
      <c r="AR120" s="1248"/>
      <c r="AS120" s="1248"/>
      <c r="AT120" s="1248"/>
      <c r="AU120" s="1248"/>
      <c r="AV120" s="1248"/>
      <c r="AW120" s="1248"/>
      <c r="AX120" s="1248"/>
      <c r="AY120" s="1248"/>
      <c r="AZ120" s="1248"/>
      <c r="BA120" s="1248"/>
      <c r="BB120" s="1248"/>
      <c r="BC120" s="1248"/>
      <c r="BD120" s="1248"/>
      <c r="BE120" s="1248"/>
      <c r="BF120" s="1248"/>
      <c r="BG120" s="1248"/>
      <c r="BH120" s="1248"/>
      <c r="BI120" s="1248"/>
      <c r="BJ120" s="1248"/>
      <c r="BK120" s="1248"/>
      <c r="BL120" s="1248"/>
      <c r="BM120" s="1248"/>
      <c r="BN120" s="1248"/>
      <c r="BO120" s="1248"/>
      <c r="BP120" s="1248"/>
      <c r="BQ120" s="1248"/>
      <c r="BR120" s="1248"/>
      <c r="BS120" s="1248"/>
    </row>
    <row r="121" spans="1:71" s="1" customFormat="1" ht="27.6" hidden="1" outlineLevel="2">
      <c r="A121" s="1014">
        <v>1</v>
      </c>
      <c r="B121" s="1014">
        <v>1</v>
      </c>
      <c r="C121" s="1014" t="s">
        <v>1559</v>
      </c>
      <c r="D121" s="1014">
        <v>3</v>
      </c>
      <c r="E121" s="1014" t="s">
        <v>6393</v>
      </c>
      <c r="F121" s="1014">
        <v>5</v>
      </c>
      <c r="G121" s="943" t="s">
        <v>6769</v>
      </c>
      <c r="H121" s="937" t="s">
        <v>29</v>
      </c>
      <c r="I121" s="926">
        <v>108</v>
      </c>
      <c r="J121" s="915"/>
      <c r="K121" s="910">
        <f t="shared" si="12"/>
        <v>0</v>
      </c>
      <c r="L121" s="426"/>
      <c r="M121" s="910">
        <f t="shared" si="13"/>
        <v>0</v>
      </c>
      <c r="N121" s="910">
        <f t="shared" si="14"/>
        <v>0</v>
      </c>
      <c r="O121" s="38">
        <f t="shared" si="15"/>
        <v>0</v>
      </c>
      <c r="P121" s="149"/>
      <c r="Q121" s="1248"/>
      <c r="R121" s="1248"/>
      <c r="S121" s="1248"/>
      <c r="T121" s="1248"/>
      <c r="U121" s="1248"/>
      <c r="V121" s="1248"/>
      <c r="W121" s="1248"/>
      <c r="X121" s="1248"/>
      <c r="Y121" s="1248"/>
      <c r="Z121" s="1248"/>
      <c r="AA121" s="1248"/>
      <c r="AB121" s="1248"/>
      <c r="AC121" s="1248"/>
      <c r="AD121" s="1248"/>
      <c r="AE121" s="1248"/>
      <c r="AF121" s="1248"/>
      <c r="AG121" s="1248"/>
      <c r="AH121" s="1248"/>
      <c r="AI121" s="1248"/>
      <c r="AJ121" s="1248"/>
      <c r="AK121" s="1248"/>
      <c r="AL121" s="1248"/>
      <c r="AM121" s="1248"/>
      <c r="AN121" s="1248"/>
      <c r="AO121" s="1248"/>
      <c r="AP121" s="1248"/>
      <c r="AQ121" s="1248"/>
      <c r="AR121" s="1248"/>
      <c r="AS121" s="1248"/>
      <c r="AT121" s="1248"/>
      <c r="AU121" s="1248"/>
      <c r="AV121" s="1248"/>
      <c r="AW121" s="1248"/>
      <c r="AX121" s="1248"/>
      <c r="AY121" s="1248"/>
      <c r="AZ121" s="1248"/>
      <c r="BA121" s="1248"/>
      <c r="BB121" s="1248"/>
      <c r="BC121" s="1248"/>
      <c r="BD121" s="1248"/>
      <c r="BE121" s="1248"/>
      <c r="BF121" s="1248"/>
      <c r="BG121" s="1248"/>
      <c r="BH121" s="1248"/>
      <c r="BI121" s="1248"/>
      <c r="BJ121" s="1248"/>
      <c r="BK121" s="1248"/>
      <c r="BL121" s="1248"/>
      <c r="BM121" s="1248"/>
      <c r="BN121" s="1248"/>
      <c r="BO121" s="1248"/>
      <c r="BP121" s="1248"/>
      <c r="BQ121" s="1248"/>
      <c r="BR121" s="1248"/>
      <c r="BS121" s="1248"/>
    </row>
    <row r="122" spans="1:71" s="1" customFormat="1" ht="27.6" hidden="1" outlineLevel="2">
      <c r="A122" s="1014">
        <v>1</v>
      </c>
      <c r="B122" s="1014">
        <v>1</v>
      </c>
      <c r="C122" s="1014" t="s">
        <v>1559</v>
      </c>
      <c r="D122" s="1014">
        <v>3</v>
      </c>
      <c r="E122" s="1014" t="s">
        <v>6393</v>
      </c>
      <c r="F122" s="1014">
        <v>6</v>
      </c>
      <c r="G122" s="943" t="s">
        <v>6770</v>
      </c>
      <c r="H122" s="937" t="s">
        <v>29</v>
      </c>
      <c r="I122" s="926">
        <v>3</v>
      </c>
      <c r="J122" s="915"/>
      <c r="K122" s="930">
        <f t="shared" si="12"/>
        <v>0</v>
      </c>
      <c r="L122" s="426"/>
      <c r="M122" s="910">
        <f t="shared" si="13"/>
        <v>0</v>
      </c>
      <c r="N122" s="910">
        <f t="shared" si="14"/>
        <v>0</v>
      </c>
      <c r="O122" s="38">
        <f t="shared" si="15"/>
        <v>0</v>
      </c>
      <c r="P122" s="149"/>
      <c r="Q122" s="1248"/>
      <c r="R122" s="1248"/>
      <c r="S122" s="1248"/>
      <c r="T122" s="1248"/>
      <c r="U122" s="1248"/>
      <c r="V122" s="1248"/>
      <c r="W122" s="1248"/>
      <c r="X122" s="1248"/>
      <c r="Y122" s="1248"/>
      <c r="Z122" s="1248"/>
      <c r="AA122" s="1248"/>
      <c r="AB122" s="1248"/>
      <c r="AC122" s="1248"/>
      <c r="AD122" s="1248"/>
      <c r="AE122" s="1248"/>
      <c r="AF122" s="1248"/>
      <c r="AG122" s="1248"/>
      <c r="AH122" s="1248"/>
      <c r="AI122" s="1248"/>
      <c r="AJ122" s="1248"/>
      <c r="AK122" s="1248"/>
      <c r="AL122" s="1248"/>
      <c r="AM122" s="1248"/>
      <c r="AN122" s="1248"/>
      <c r="AO122" s="1248"/>
      <c r="AP122" s="1248"/>
      <c r="AQ122" s="1248"/>
      <c r="AR122" s="1248"/>
      <c r="AS122" s="1248"/>
      <c r="AT122" s="1248"/>
      <c r="AU122" s="1248"/>
      <c r="AV122" s="1248"/>
      <c r="AW122" s="1248"/>
      <c r="AX122" s="1248"/>
      <c r="AY122" s="1248"/>
      <c r="AZ122" s="1248"/>
      <c r="BA122" s="1248"/>
      <c r="BB122" s="1248"/>
      <c r="BC122" s="1248"/>
      <c r="BD122" s="1248"/>
      <c r="BE122" s="1248"/>
      <c r="BF122" s="1248"/>
      <c r="BG122" s="1248"/>
      <c r="BH122" s="1248"/>
      <c r="BI122" s="1248"/>
      <c r="BJ122" s="1248"/>
      <c r="BK122" s="1248"/>
      <c r="BL122" s="1248"/>
      <c r="BM122" s="1248"/>
      <c r="BN122" s="1248"/>
      <c r="BO122" s="1248"/>
      <c r="BP122" s="1248"/>
      <c r="BQ122" s="1248"/>
      <c r="BR122" s="1248"/>
      <c r="BS122" s="1248"/>
    </row>
    <row r="123" spans="1:71" s="1" customFormat="1" ht="27.6" hidden="1" outlineLevel="2">
      <c r="A123" s="1014">
        <v>1</v>
      </c>
      <c r="B123" s="1014">
        <v>1</v>
      </c>
      <c r="C123" s="1014" t="s">
        <v>1559</v>
      </c>
      <c r="D123" s="1014">
        <v>3</v>
      </c>
      <c r="E123" s="1014" t="s">
        <v>6393</v>
      </c>
      <c r="F123" s="1014">
        <v>7</v>
      </c>
      <c r="G123" s="1048" t="s">
        <v>6194</v>
      </c>
      <c r="H123" s="937"/>
      <c r="I123" s="926"/>
      <c r="J123" s="915"/>
      <c r="K123" s="930">
        <f t="shared" si="12"/>
        <v>0</v>
      </c>
      <c r="L123" s="426"/>
      <c r="M123" s="910">
        <f t="shared" si="13"/>
        <v>0</v>
      </c>
      <c r="N123" s="910">
        <f t="shared" si="14"/>
        <v>0</v>
      </c>
      <c r="O123" s="38">
        <f t="shared" si="15"/>
        <v>0</v>
      </c>
      <c r="P123" s="149"/>
      <c r="Q123" s="1248"/>
      <c r="R123" s="1248"/>
      <c r="S123" s="1248"/>
      <c r="T123" s="1248"/>
      <c r="U123" s="1248"/>
      <c r="V123" s="1248"/>
      <c r="W123" s="1248"/>
      <c r="X123" s="1248"/>
      <c r="Y123" s="1248"/>
      <c r="Z123" s="1248"/>
      <c r="AA123" s="1248"/>
      <c r="AB123" s="1248"/>
      <c r="AC123" s="1248"/>
      <c r="AD123" s="1248"/>
      <c r="AE123" s="1248"/>
      <c r="AF123" s="1248"/>
      <c r="AG123" s="1248"/>
      <c r="AH123" s="1248"/>
      <c r="AI123" s="1248"/>
      <c r="AJ123" s="1248"/>
      <c r="AK123" s="1248"/>
      <c r="AL123" s="1248"/>
      <c r="AM123" s="1248"/>
      <c r="AN123" s="1248"/>
      <c r="AO123" s="1248"/>
      <c r="AP123" s="1248"/>
      <c r="AQ123" s="1248"/>
      <c r="AR123" s="1248"/>
      <c r="AS123" s="1248"/>
      <c r="AT123" s="1248"/>
      <c r="AU123" s="1248"/>
      <c r="AV123" s="1248"/>
      <c r="AW123" s="1248"/>
      <c r="AX123" s="1248"/>
      <c r="AY123" s="1248"/>
      <c r="AZ123" s="1248"/>
      <c r="BA123" s="1248"/>
      <c r="BB123" s="1248"/>
      <c r="BC123" s="1248"/>
      <c r="BD123" s="1248"/>
      <c r="BE123" s="1248"/>
      <c r="BF123" s="1248"/>
      <c r="BG123" s="1248"/>
      <c r="BH123" s="1248"/>
      <c r="BI123" s="1248"/>
      <c r="BJ123" s="1248"/>
      <c r="BK123" s="1248"/>
      <c r="BL123" s="1248"/>
      <c r="BM123" s="1248"/>
      <c r="BN123" s="1248"/>
      <c r="BO123" s="1248"/>
      <c r="BP123" s="1248"/>
      <c r="BQ123" s="1248"/>
      <c r="BR123" s="1248"/>
      <c r="BS123" s="1248"/>
    </row>
    <row r="124" spans="1:71" s="1" customFormat="1" ht="41.4" hidden="1" outlineLevel="2">
      <c r="A124" s="1014">
        <v>1</v>
      </c>
      <c r="B124" s="1014">
        <v>1</v>
      </c>
      <c r="C124" s="1014" t="s">
        <v>1559</v>
      </c>
      <c r="D124" s="1014">
        <v>3</v>
      </c>
      <c r="E124" s="1014" t="s">
        <v>6393</v>
      </c>
      <c r="F124" s="1014">
        <v>8</v>
      </c>
      <c r="G124" s="943" t="s">
        <v>6731</v>
      </c>
      <c r="H124" s="937" t="s">
        <v>29</v>
      </c>
      <c r="I124" s="926">
        <v>56</v>
      </c>
      <c r="J124" s="915"/>
      <c r="K124" s="930">
        <f t="shared" si="12"/>
        <v>0</v>
      </c>
      <c r="L124" s="426"/>
      <c r="M124" s="910">
        <f t="shared" si="13"/>
        <v>0</v>
      </c>
      <c r="N124" s="910">
        <f t="shared" si="14"/>
        <v>0</v>
      </c>
      <c r="O124" s="38">
        <f t="shared" si="15"/>
        <v>0</v>
      </c>
      <c r="P124" s="149"/>
      <c r="Q124" s="1248"/>
      <c r="R124" s="1248"/>
      <c r="S124" s="1248"/>
      <c r="T124" s="1248"/>
      <c r="U124" s="1248"/>
      <c r="V124" s="1248"/>
      <c r="W124" s="1248"/>
      <c r="X124" s="1248"/>
      <c r="Y124" s="1248"/>
      <c r="Z124" s="1248"/>
      <c r="AA124" s="1248"/>
      <c r="AB124" s="1248"/>
      <c r="AC124" s="1248"/>
      <c r="AD124" s="1248"/>
      <c r="AE124" s="1248"/>
      <c r="AF124" s="1248"/>
      <c r="AG124" s="1248"/>
      <c r="AH124" s="1248"/>
      <c r="AI124" s="1248"/>
      <c r="AJ124" s="1248"/>
      <c r="AK124" s="1248"/>
      <c r="AL124" s="1248"/>
      <c r="AM124" s="1248"/>
      <c r="AN124" s="1248"/>
      <c r="AO124" s="1248"/>
      <c r="AP124" s="1248"/>
      <c r="AQ124" s="1248"/>
      <c r="AR124" s="1248"/>
      <c r="AS124" s="1248"/>
      <c r="AT124" s="1248"/>
      <c r="AU124" s="1248"/>
      <c r="AV124" s="1248"/>
      <c r="AW124" s="1248"/>
      <c r="AX124" s="1248"/>
      <c r="AY124" s="1248"/>
      <c r="AZ124" s="1248"/>
      <c r="BA124" s="1248"/>
      <c r="BB124" s="1248"/>
      <c r="BC124" s="1248"/>
      <c r="BD124" s="1248"/>
      <c r="BE124" s="1248"/>
      <c r="BF124" s="1248"/>
      <c r="BG124" s="1248"/>
      <c r="BH124" s="1248"/>
      <c r="BI124" s="1248"/>
      <c r="BJ124" s="1248"/>
      <c r="BK124" s="1248"/>
      <c r="BL124" s="1248"/>
      <c r="BM124" s="1248"/>
      <c r="BN124" s="1248"/>
      <c r="BO124" s="1248"/>
      <c r="BP124" s="1248"/>
      <c r="BQ124" s="1248"/>
      <c r="BR124" s="1248"/>
      <c r="BS124" s="1248"/>
    </row>
    <row r="125" spans="1:71" s="1" customFormat="1" ht="27.6" hidden="1" outlineLevel="2">
      <c r="A125" s="1014">
        <v>1</v>
      </c>
      <c r="B125" s="1014">
        <v>1</v>
      </c>
      <c r="C125" s="1014" t="s">
        <v>1559</v>
      </c>
      <c r="D125" s="1014">
        <v>1</v>
      </c>
      <c r="E125" s="1014" t="s">
        <v>6393</v>
      </c>
      <c r="F125" s="1014">
        <v>9</v>
      </c>
      <c r="G125" s="943" t="s">
        <v>6771</v>
      </c>
      <c r="H125" s="937" t="s">
        <v>29</v>
      </c>
      <c r="I125" s="926">
        <v>3</v>
      </c>
      <c r="J125" s="915"/>
      <c r="K125" s="930">
        <f t="shared" si="12"/>
        <v>0</v>
      </c>
      <c r="L125" s="426"/>
      <c r="M125" s="910">
        <f t="shared" si="13"/>
        <v>0</v>
      </c>
      <c r="N125" s="910">
        <f t="shared" si="14"/>
        <v>0</v>
      </c>
      <c r="O125" s="38">
        <f t="shared" si="15"/>
        <v>0</v>
      </c>
      <c r="P125" s="149" t="s">
        <v>6201</v>
      </c>
      <c r="Q125" s="1248"/>
      <c r="R125" s="1248"/>
      <c r="S125" s="1248"/>
      <c r="T125" s="1248"/>
      <c r="U125" s="1248"/>
      <c r="V125" s="1248"/>
      <c r="W125" s="1248"/>
      <c r="X125" s="1248"/>
      <c r="Y125" s="1248"/>
      <c r="Z125" s="1248"/>
      <c r="AA125" s="1248"/>
      <c r="AB125" s="1248"/>
      <c r="AC125" s="1248"/>
      <c r="AD125" s="1248"/>
      <c r="AE125" s="1248"/>
      <c r="AF125" s="1248"/>
      <c r="AG125" s="1248"/>
      <c r="AH125" s="1248"/>
      <c r="AI125" s="1248"/>
      <c r="AJ125" s="1248"/>
      <c r="AK125" s="1248"/>
      <c r="AL125" s="1248"/>
      <c r="AM125" s="1248"/>
      <c r="AN125" s="1248"/>
      <c r="AO125" s="1248"/>
      <c r="AP125" s="1248"/>
      <c r="AQ125" s="1248"/>
      <c r="AR125" s="1248"/>
      <c r="AS125" s="1248"/>
      <c r="AT125" s="1248"/>
      <c r="AU125" s="1248"/>
      <c r="AV125" s="1248"/>
      <c r="AW125" s="1248"/>
      <c r="AX125" s="1248"/>
      <c r="AY125" s="1248"/>
      <c r="AZ125" s="1248"/>
      <c r="BA125" s="1248"/>
      <c r="BB125" s="1248"/>
      <c r="BC125" s="1248"/>
      <c r="BD125" s="1248"/>
      <c r="BE125" s="1248"/>
      <c r="BF125" s="1248"/>
      <c r="BG125" s="1248"/>
      <c r="BH125" s="1248"/>
      <c r="BI125" s="1248"/>
      <c r="BJ125" s="1248"/>
      <c r="BK125" s="1248"/>
      <c r="BL125" s="1248"/>
      <c r="BM125" s="1248"/>
      <c r="BN125" s="1248"/>
      <c r="BO125" s="1248"/>
      <c r="BP125" s="1248"/>
      <c r="BQ125" s="1248"/>
      <c r="BR125" s="1248"/>
      <c r="BS125" s="1248"/>
    </row>
    <row r="126" spans="1:71" s="1" customFormat="1" ht="27.6" hidden="1" outlineLevel="2">
      <c r="A126" s="1014">
        <v>1</v>
      </c>
      <c r="B126" s="1014">
        <v>1</v>
      </c>
      <c r="C126" s="1014" t="s">
        <v>1559</v>
      </c>
      <c r="D126" s="1014">
        <v>3</v>
      </c>
      <c r="E126" s="1014" t="s">
        <v>6393</v>
      </c>
      <c r="F126" s="1014">
        <v>10</v>
      </c>
      <c r="G126" s="971" t="s">
        <v>6730</v>
      </c>
      <c r="H126" s="937" t="s">
        <v>29</v>
      </c>
      <c r="I126" s="926">
        <v>1</v>
      </c>
      <c r="J126" s="915"/>
      <c r="K126" s="930">
        <f t="shared" si="12"/>
        <v>0</v>
      </c>
      <c r="L126" s="426"/>
      <c r="M126" s="910">
        <f t="shared" si="13"/>
        <v>0</v>
      </c>
      <c r="N126" s="910">
        <f t="shared" si="14"/>
        <v>0</v>
      </c>
      <c r="O126" s="38">
        <f t="shared" si="15"/>
        <v>0</v>
      </c>
      <c r="P126" s="149"/>
      <c r="Q126" s="1248"/>
      <c r="R126" s="1248"/>
      <c r="S126" s="1248"/>
      <c r="T126" s="1248"/>
      <c r="U126" s="1248"/>
      <c r="V126" s="1248"/>
      <c r="W126" s="1248"/>
      <c r="X126" s="1248"/>
      <c r="Y126" s="1248"/>
      <c r="Z126" s="1248"/>
      <c r="AA126" s="1248"/>
      <c r="AB126" s="1248"/>
      <c r="AC126" s="1248"/>
      <c r="AD126" s="1248"/>
      <c r="AE126" s="1248"/>
      <c r="AF126" s="1248"/>
      <c r="AG126" s="1248"/>
      <c r="AH126" s="1248"/>
      <c r="AI126" s="1248"/>
      <c r="AJ126" s="1248"/>
      <c r="AK126" s="1248"/>
      <c r="AL126" s="1248"/>
      <c r="AM126" s="1248"/>
      <c r="AN126" s="1248"/>
      <c r="AO126" s="1248"/>
      <c r="AP126" s="1248"/>
      <c r="AQ126" s="1248"/>
      <c r="AR126" s="1248"/>
      <c r="AS126" s="1248"/>
      <c r="AT126" s="1248"/>
      <c r="AU126" s="1248"/>
      <c r="AV126" s="1248"/>
      <c r="AW126" s="1248"/>
      <c r="AX126" s="1248"/>
      <c r="AY126" s="1248"/>
      <c r="AZ126" s="1248"/>
      <c r="BA126" s="1248"/>
      <c r="BB126" s="1248"/>
      <c r="BC126" s="1248"/>
      <c r="BD126" s="1248"/>
      <c r="BE126" s="1248"/>
      <c r="BF126" s="1248"/>
      <c r="BG126" s="1248"/>
      <c r="BH126" s="1248"/>
      <c r="BI126" s="1248"/>
      <c r="BJ126" s="1248"/>
      <c r="BK126" s="1248"/>
      <c r="BL126" s="1248"/>
      <c r="BM126" s="1248"/>
      <c r="BN126" s="1248"/>
      <c r="BO126" s="1248"/>
      <c r="BP126" s="1248"/>
      <c r="BQ126" s="1248"/>
      <c r="BR126" s="1248"/>
      <c r="BS126" s="1248"/>
    </row>
    <row r="127" spans="1:71" s="1" customFormat="1" ht="27.6" hidden="1" outlineLevel="2">
      <c r="A127" s="1014">
        <v>1</v>
      </c>
      <c r="B127" s="1014">
        <v>1</v>
      </c>
      <c r="C127" s="1014" t="s">
        <v>1559</v>
      </c>
      <c r="D127" s="1014">
        <v>3</v>
      </c>
      <c r="E127" s="1014" t="s">
        <v>6393</v>
      </c>
      <c r="F127" s="1014">
        <v>11</v>
      </c>
      <c r="G127" s="1048" t="s">
        <v>6205</v>
      </c>
      <c r="H127" s="937"/>
      <c r="I127" s="926"/>
      <c r="J127" s="915"/>
      <c r="K127" s="930">
        <f t="shared" si="12"/>
        <v>0</v>
      </c>
      <c r="L127" s="426"/>
      <c r="M127" s="910">
        <f t="shared" si="13"/>
        <v>0</v>
      </c>
      <c r="N127" s="910">
        <f t="shared" si="14"/>
        <v>0</v>
      </c>
      <c r="O127" s="38">
        <f t="shared" si="15"/>
        <v>0</v>
      </c>
      <c r="P127" s="149"/>
      <c r="Q127" s="1248"/>
      <c r="R127" s="1248"/>
      <c r="S127" s="1248"/>
      <c r="T127" s="1248"/>
      <c r="U127" s="1248"/>
      <c r="V127" s="1248"/>
      <c r="W127" s="1248"/>
      <c r="X127" s="1248"/>
      <c r="Y127" s="1248"/>
      <c r="Z127" s="1248"/>
      <c r="AA127" s="1248"/>
      <c r="AB127" s="1248"/>
      <c r="AC127" s="1248"/>
      <c r="AD127" s="1248"/>
      <c r="AE127" s="1248"/>
      <c r="AF127" s="1248"/>
      <c r="AG127" s="1248"/>
      <c r="AH127" s="1248"/>
      <c r="AI127" s="1248"/>
      <c r="AJ127" s="1248"/>
      <c r="AK127" s="1248"/>
      <c r="AL127" s="1248"/>
      <c r="AM127" s="1248"/>
      <c r="AN127" s="1248"/>
      <c r="AO127" s="1248"/>
      <c r="AP127" s="1248"/>
      <c r="AQ127" s="1248"/>
      <c r="AR127" s="1248"/>
      <c r="AS127" s="1248"/>
      <c r="AT127" s="1248"/>
      <c r="AU127" s="1248"/>
      <c r="AV127" s="1248"/>
      <c r="AW127" s="1248"/>
      <c r="AX127" s="1248"/>
      <c r="AY127" s="1248"/>
      <c r="AZ127" s="1248"/>
      <c r="BA127" s="1248"/>
      <c r="BB127" s="1248"/>
      <c r="BC127" s="1248"/>
      <c r="BD127" s="1248"/>
      <c r="BE127" s="1248"/>
      <c r="BF127" s="1248"/>
      <c r="BG127" s="1248"/>
      <c r="BH127" s="1248"/>
      <c r="BI127" s="1248"/>
      <c r="BJ127" s="1248"/>
      <c r="BK127" s="1248"/>
      <c r="BL127" s="1248"/>
      <c r="BM127" s="1248"/>
      <c r="BN127" s="1248"/>
      <c r="BO127" s="1248"/>
      <c r="BP127" s="1248"/>
      <c r="BQ127" s="1248"/>
      <c r="BR127" s="1248"/>
      <c r="BS127" s="1248"/>
    </row>
    <row r="128" spans="1:71" s="1" customFormat="1" ht="27.6" hidden="1" outlineLevel="2">
      <c r="A128" s="1014">
        <v>1</v>
      </c>
      <c r="B128" s="1014">
        <v>1</v>
      </c>
      <c r="C128" s="1014" t="s">
        <v>1559</v>
      </c>
      <c r="D128" s="1014">
        <v>3</v>
      </c>
      <c r="E128" s="1014" t="s">
        <v>6393</v>
      </c>
      <c r="F128" s="1014">
        <v>12</v>
      </c>
      <c r="G128" s="943" t="s">
        <v>6740</v>
      </c>
      <c r="H128" s="937" t="s">
        <v>29</v>
      </c>
      <c r="I128" s="926">
        <v>3</v>
      </c>
      <c r="J128" s="1049"/>
      <c r="K128" s="1051">
        <f t="shared" si="12"/>
        <v>0</v>
      </c>
      <c r="L128" s="426"/>
      <c r="M128" s="910">
        <f t="shared" si="13"/>
        <v>0</v>
      </c>
      <c r="N128" s="910">
        <f t="shared" si="14"/>
        <v>0</v>
      </c>
      <c r="O128" s="38">
        <f t="shared" si="15"/>
        <v>0</v>
      </c>
      <c r="P128" s="149"/>
      <c r="Q128" s="1248"/>
      <c r="R128" s="1248"/>
      <c r="S128" s="1248"/>
      <c r="T128" s="1248"/>
      <c r="U128" s="1248"/>
      <c r="V128" s="1248"/>
      <c r="W128" s="1248"/>
      <c r="X128" s="1248"/>
      <c r="Y128" s="1248"/>
      <c r="Z128" s="1248"/>
      <c r="AA128" s="1248"/>
      <c r="AB128" s="1248"/>
      <c r="AC128" s="1248"/>
      <c r="AD128" s="1248"/>
      <c r="AE128" s="1248"/>
      <c r="AF128" s="1248"/>
      <c r="AG128" s="1248"/>
      <c r="AH128" s="1248"/>
      <c r="AI128" s="1248"/>
      <c r="AJ128" s="1248"/>
      <c r="AK128" s="1248"/>
      <c r="AL128" s="1248"/>
      <c r="AM128" s="1248"/>
      <c r="AN128" s="1248"/>
      <c r="AO128" s="1248"/>
      <c r="AP128" s="1248"/>
      <c r="AQ128" s="1248"/>
      <c r="AR128" s="1248"/>
      <c r="AS128" s="1248"/>
      <c r="AT128" s="1248"/>
      <c r="AU128" s="1248"/>
      <c r="AV128" s="1248"/>
      <c r="AW128" s="1248"/>
      <c r="AX128" s="1248"/>
      <c r="AY128" s="1248"/>
      <c r="AZ128" s="1248"/>
      <c r="BA128" s="1248"/>
      <c r="BB128" s="1248"/>
      <c r="BC128" s="1248"/>
      <c r="BD128" s="1248"/>
      <c r="BE128" s="1248"/>
      <c r="BF128" s="1248"/>
      <c r="BG128" s="1248"/>
      <c r="BH128" s="1248"/>
      <c r="BI128" s="1248"/>
      <c r="BJ128" s="1248"/>
      <c r="BK128" s="1248"/>
      <c r="BL128" s="1248"/>
      <c r="BM128" s="1248"/>
      <c r="BN128" s="1248"/>
      <c r="BO128" s="1248"/>
      <c r="BP128" s="1248"/>
      <c r="BQ128" s="1248"/>
      <c r="BR128" s="1248"/>
      <c r="BS128" s="1248"/>
    </row>
    <row r="129" spans="1:71" s="1" customFormat="1" ht="41.4" hidden="1" outlineLevel="2">
      <c r="A129" s="1014">
        <v>1</v>
      </c>
      <c r="B129" s="1014">
        <v>1</v>
      </c>
      <c r="C129" s="1014" t="s">
        <v>1559</v>
      </c>
      <c r="D129" s="1014">
        <v>3</v>
      </c>
      <c r="E129" s="1014" t="s">
        <v>6393</v>
      </c>
      <c r="F129" s="1014">
        <v>13</v>
      </c>
      <c r="G129" s="943" t="s">
        <v>6772</v>
      </c>
      <c r="H129" s="937" t="s">
        <v>29</v>
      </c>
      <c r="I129" s="926">
        <v>6</v>
      </c>
      <c r="J129" s="915"/>
      <c r="K129" s="911">
        <f t="shared" si="12"/>
        <v>0</v>
      </c>
      <c r="L129" s="426"/>
      <c r="M129" s="910">
        <f t="shared" si="13"/>
        <v>0</v>
      </c>
      <c r="N129" s="910">
        <f t="shared" si="14"/>
        <v>0</v>
      </c>
      <c r="O129" s="38">
        <f t="shared" si="15"/>
        <v>0</v>
      </c>
      <c r="P129" s="149"/>
      <c r="Q129" s="1248"/>
      <c r="R129" s="1248"/>
      <c r="S129" s="1248"/>
      <c r="T129" s="1248"/>
      <c r="U129" s="1248"/>
      <c r="V129" s="1248"/>
      <c r="W129" s="1248"/>
      <c r="X129" s="1248"/>
      <c r="Y129" s="1248"/>
      <c r="Z129" s="1248"/>
      <c r="AA129" s="1248"/>
      <c r="AB129" s="1248"/>
      <c r="AC129" s="1248"/>
      <c r="AD129" s="1248"/>
      <c r="AE129" s="1248"/>
      <c r="AF129" s="1248"/>
      <c r="AG129" s="1248"/>
      <c r="AH129" s="1248"/>
      <c r="AI129" s="1248"/>
      <c r="AJ129" s="1248"/>
      <c r="AK129" s="1248"/>
      <c r="AL129" s="1248"/>
      <c r="AM129" s="1248"/>
      <c r="AN129" s="1248"/>
      <c r="AO129" s="1248"/>
      <c r="AP129" s="1248"/>
      <c r="AQ129" s="1248"/>
      <c r="AR129" s="1248"/>
      <c r="AS129" s="1248"/>
      <c r="AT129" s="1248"/>
      <c r="AU129" s="1248"/>
      <c r="AV129" s="1248"/>
      <c r="AW129" s="1248"/>
      <c r="AX129" s="1248"/>
      <c r="AY129" s="1248"/>
      <c r="AZ129" s="1248"/>
      <c r="BA129" s="1248"/>
      <c r="BB129" s="1248"/>
      <c r="BC129" s="1248"/>
      <c r="BD129" s="1248"/>
      <c r="BE129" s="1248"/>
      <c r="BF129" s="1248"/>
      <c r="BG129" s="1248"/>
      <c r="BH129" s="1248"/>
      <c r="BI129" s="1248"/>
      <c r="BJ129" s="1248"/>
      <c r="BK129" s="1248"/>
      <c r="BL129" s="1248"/>
      <c r="BM129" s="1248"/>
      <c r="BN129" s="1248"/>
      <c r="BO129" s="1248"/>
      <c r="BP129" s="1248"/>
      <c r="BQ129" s="1248"/>
      <c r="BR129" s="1248"/>
      <c r="BS129" s="1248"/>
    </row>
    <row r="130" spans="1:71" s="1" customFormat="1" ht="55.2" hidden="1" outlineLevel="2">
      <c r="A130" s="1014">
        <v>1</v>
      </c>
      <c r="B130" s="1014">
        <v>1</v>
      </c>
      <c r="C130" s="1014" t="s">
        <v>1559</v>
      </c>
      <c r="D130" s="1014">
        <v>3</v>
      </c>
      <c r="E130" s="1014" t="s">
        <v>6393</v>
      </c>
      <c r="F130" s="1014">
        <v>14</v>
      </c>
      <c r="G130" s="943" t="s">
        <v>6741</v>
      </c>
      <c r="H130" s="937" t="s">
        <v>29</v>
      </c>
      <c r="I130" s="926">
        <v>2</v>
      </c>
      <c r="J130" s="1049"/>
      <c r="K130" s="1051">
        <f t="shared" si="12"/>
        <v>0</v>
      </c>
      <c r="L130" s="426"/>
      <c r="M130" s="910">
        <f t="shared" si="13"/>
        <v>0</v>
      </c>
      <c r="N130" s="910">
        <f t="shared" si="14"/>
        <v>0</v>
      </c>
      <c r="O130" s="38">
        <f t="shared" si="15"/>
        <v>0</v>
      </c>
      <c r="P130" s="149"/>
      <c r="Q130" s="1248"/>
      <c r="R130" s="1248"/>
      <c r="S130" s="1248"/>
      <c r="T130" s="1248"/>
      <c r="U130" s="1248"/>
      <c r="V130" s="1248"/>
      <c r="W130" s="1248"/>
      <c r="X130" s="1248"/>
      <c r="Y130" s="1248"/>
      <c r="Z130" s="1248"/>
      <c r="AA130" s="1248"/>
      <c r="AB130" s="1248"/>
      <c r="AC130" s="1248"/>
      <c r="AD130" s="1248"/>
      <c r="AE130" s="1248"/>
      <c r="AF130" s="1248"/>
      <c r="AG130" s="1248"/>
      <c r="AH130" s="1248"/>
      <c r="AI130" s="1248"/>
      <c r="AJ130" s="1248"/>
      <c r="AK130" s="1248"/>
      <c r="AL130" s="1248"/>
      <c r="AM130" s="1248"/>
      <c r="AN130" s="1248"/>
      <c r="AO130" s="1248"/>
      <c r="AP130" s="1248"/>
      <c r="AQ130" s="1248"/>
      <c r="AR130" s="1248"/>
      <c r="AS130" s="1248"/>
      <c r="AT130" s="1248"/>
      <c r="AU130" s="1248"/>
      <c r="AV130" s="1248"/>
      <c r="AW130" s="1248"/>
      <c r="AX130" s="1248"/>
      <c r="AY130" s="1248"/>
      <c r="AZ130" s="1248"/>
      <c r="BA130" s="1248"/>
      <c r="BB130" s="1248"/>
      <c r="BC130" s="1248"/>
      <c r="BD130" s="1248"/>
      <c r="BE130" s="1248"/>
      <c r="BF130" s="1248"/>
      <c r="BG130" s="1248"/>
      <c r="BH130" s="1248"/>
      <c r="BI130" s="1248"/>
      <c r="BJ130" s="1248"/>
      <c r="BK130" s="1248"/>
      <c r="BL130" s="1248"/>
      <c r="BM130" s="1248"/>
      <c r="BN130" s="1248"/>
      <c r="BO130" s="1248"/>
      <c r="BP130" s="1248"/>
      <c r="BQ130" s="1248"/>
      <c r="BR130" s="1248"/>
      <c r="BS130" s="1248"/>
    </row>
    <row r="131" spans="1:71" s="1" customFormat="1" ht="41.4" hidden="1" outlineLevel="2">
      <c r="A131" s="1014">
        <v>1</v>
      </c>
      <c r="B131" s="1014">
        <v>1</v>
      </c>
      <c r="C131" s="1014" t="s">
        <v>1559</v>
      </c>
      <c r="D131" s="1014">
        <v>3</v>
      </c>
      <c r="E131" s="1014" t="s">
        <v>6393</v>
      </c>
      <c r="F131" s="1014">
        <v>15</v>
      </c>
      <c r="G131" s="943" t="s">
        <v>6773</v>
      </c>
      <c r="H131" s="937" t="s">
        <v>29</v>
      </c>
      <c r="I131" s="926">
        <v>2</v>
      </c>
      <c r="J131" s="915"/>
      <c r="K131" s="911">
        <f t="shared" si="12"/>
        <v>0</v>
      </c>
      <c r="L131" s="426"/>
      <c r="M131" s="910">
        <f t="shared" si="13"/>
        <v>0</v>
      </c>
      <c r="N131" s="910">
        <f t="shared" si="14"/>
        <v>0</v>
      </c>
      <c r="O131" s="38">
        <f t="shared" si="15"/>
        <v>0</v>
      </c>
      <c r="P131" s="149"/>
      <c r="Q131" s="1248"/>
      <c r="R131" s="1248"/>
      <c r="S131" s="1248"/>
      <c r="T131" s="1248"/>
      <c r="U131" s="1248"/>
      <c r="V131" s="1248"/>
      <c r="W131" s="1248"/>
      <c r="X131" s="1248"/>
      <c r="Y131" s="1248"/>
      <c r="Z131" s="1248"/>
      <c r="AA131" s="1248"/>
      <c r="AB131" s="1248"/>
      <c r="AC131" s="1248"/>
      <c r="AD131" s="1248"/>
      <c r="AE131" s="1248"/>
      <c r="AF131" s="1248"/>
      <c r="AG131" s="1248"/>
      <c r="AH131" s="1248"/>
      <c r="AI131" s="1248"/>
      <c r="AJ131" s="1248"/>
      <c r="AK131" s="1248"/>
      <c r="AL131" s="1248"/>
      <c r="AM131" s="1248"/>
      <c r="AN131" s="1248"/>
      <c r="AO131" s="1248"/>
      <c r="AP131" s="1248"/>
      <c r="AQ131" s="1248"/>
      <c r="AR131" s="1248"/>
      <c r="AS131" s="1248"/>
      <c r="AT131" s="1248"/>
      <c r="AU131" s="1248"/>
      <c r="AV131" s="1248"/>
      <c r="AW131" s="1248"/>
      <c r="AX131" s="1248"/>
      <c r="AY131" s="1248"/>
      <c r="AZ131" s="1248"/>
      <c r="BA131" s="1248"/>
      <c r="BB131" s="1248"/>
      <c r="BC131" s="1248"/>
      <c r="BD131" s="1248"/>
      <c r="BE131" s="1248"/>
      <c r="BF131" s="1248"/>
      <c r="BG131" s="1248"/>
      <c r="BH131" s="1248"/>
      <c r="BI131" s="1248"/>
      <c r="BJ131" s="1248"/>
      <c r="BK131" s="1248"/>
      <c r="BL131" s="1248"/>
      <c r="BM131" s="1248"/>
      <c r="BN131" s="1248"/>
      <c r="BO131" s="1248"/>
      <c r="BP131" s="1248"/>
      <c r="BQ131" s="1248"/>
      <c r="BR131" s="1248"/>
      <c r="BS131" s="1248"/>
    </row>
    <row r="132" spans="1:71" s="1" customFormat="1" ht="41.4" hidden="1" outlineLevel="2">
      <c r="A132" s="1014">
        <v>1</v>
      </c>
      <c r="B132" s="1014">
        <v>1</v>
      </c>
      <c r="C132" s="1014" t="s">
        <v>1559</v>
      </c>
      <c r="D132" s="1014">
        <v>3</v>
      </c>
      <c r="E132" s="1014" t="s">
        <v>6393</v>
      </c>
      <c r="F132" s="1014">
        <v>16</v>
      </c>
      <c r="G132" s="943" t="s">
        <v>6735</v>
      </c>
      <c r="H132" s="937" t="s">
        <v>29</v>
      </c>
      <c r="I132" s="926">
        <v>4</v>
      </c>
      <c r="J132" s="1049"/>
      <c r="K132" s="1051">
        <f t="shared" si="12"/>
        <v>0</v>
      </c>
      <c r="L132" s="426"/>
      <c r="M132" s="910">
        <f t="shared" si="13"/>
        <v>0</v>
      </c>
      <c r="N132" s="910">
        <f t="shared" si="14"/>
        <v>0</v>
      </c>
      <c r="O132" s="38">
        <f t="shared" si="15"/>
        <v>0</v>
      </c>
      <c r="P132" s="149"/>
      <c r="Q132" s="1248"/>
      <c r="R132" s="1248"/>
      <c r="S132" s="1248"/>
      <c r="T132" s="1248"/>
      <c r="U132" s="1248"/>
      <c r="V132" s="1248"/>
      <c r="W132" s="1248"/>
      <c r="X132" s="1248"/>
      <c r="Y132" s="1248"/>
      <c r="Z132" s="1248"/>
      <c r="AA132" s="1248"/>
      <c r="AB132" s="1248"/>
      <c r="AC132" s="1248"/>
      <c r="AD132" s="1248"/>
      <c r="AE132" s="1248"/>
      <c r="AF132" s="1248"/>
      <c r="AG132" s="1248"/>
      <c r="AH132" s="1248"/>
      <c r="AI132" s="1248"/>
      <c r="AJ132" s="1248"/>
      <c r="AK132" s="1248"/>
      <c r="AL132" s="1248"/>
      <c r="AM132" s="1248"/>
      <c r="AN132" s="1248"/>
      <c r="AO132" s="1248"/>
      <c r="AP132" s="1248"/>
      <c r="AQ132" s="1248"/>
      <c r="AR132" s="1248"/>
      <c r="AS132" s="1248"/>
      <c r="AT132" s="1248"/>
      <c r="AU132" s="1248"/>
      <c r="AV132" s="1248"/>
      <c r="AW132" s="1248"/>
      <c r="AX132" s="1248"/>
      <c r="AY132" s="1248"/>
      <c r="AZ132" s="1248"/>
      <c r="BA132" s="1248"/>
      <c r="BB132" s="1248"/>
      <c r="BC132" s="1248"/>
      <c r="BD132" s="1248"/>
      <c r="BE132" s="1248"/>
      <c r="BF132" s="1248"/>
      <c r="BG132" s="1248"/>
      <c r="BH132" s="1248"/>
      <c r="BI132" s="1248"/>
      <c r="BJ132" s="1248"/>
      <c r="BK132" s="1248"/>
      <c r="BL132" s="1248"/>
      <c r="BM132" s="1248"/>
      <c r="BN132" s="1248"/>
      <c r="BO132" s="1248"/>
      <c r="BP132" s="1248"/>
      <c r="BQ132" s="1248"/>
      <c r="BR132" s="1248"/>
      <c r="BS132" s="1248"/>
    </row>
    <row r="133" spans="1:71" s="1" customFormat="1" ht="41.4" hidden="1" outlineLevel="2">
      <c r="A133" s="1014">
        <v>1</v>
      </c>
      <c r="B133" s="1014">
        <v>1</v>
      </c>
      <c r="C133" s="1014" t="s">
        <v>1559</v>
      </c>
      <c r="D133" s="1014">
        <v>3</v>
      </c>
      <c r="E133" s="1014" t="s">
        <v>6393</v>
      </c>
      <c r="F133" s="1014">
        <v>17</v>
      </c>
      <c r="G133" s="943" t="s">
        <v>6736</v>
      </c>
      <c r="H133" s="937" t="s">
        <v>29</v>
      </c>
      <c r="I133" s="926">
        <v>1</v>
      </c>
      <c r="J133" s="1049"/>
      <c r="K133" s="1051">
        <f t="shared" si="12"/>
        <v>0</v>
      </c>
      <c r="L133" s="426"/>
      <c r="M133" s="910">
        <f t="shared" si="13"/>
        <v>0</v>
      </c>
      <c r="N133" s="910">
        <f t="shared" si="14"/>
        <v>0</v>
      </c>
      <c r="O133" s="38">
        <f t="shared" si="15"/>
        <v>0</v>
      </c>
      <c r="P133" s="149"/>
      <c r="Q133" s="1248"/>
      <c r="R133" s="1248"/>
      <c r="S133" s="1248"/>
      <c r="T133" s="1248"/>
      <c r="U133" s="1248"/>
      <c r="V133" s="1248"/>
      <c r="W133" s="1248"/>
      <c r="X133" s="1248"/>
      <c r="Y133" s="1248"/>
      <c r="Z133" s="1248"/>
      <c r="AA133" s="1248"/>
      <c r="AB133" s="1248"/>
      <c r="AC133" s="1248"/>
      <c r="AD133" s="1248"/>
      <c r="AE133" s="1248"/>
      <c r="AF133" s="1248"/>
      <c r="AG133" s="1248"/>
      <c r="AH133" s="1248"/>
      <c r="AI133" s="1248"/>
      <c r="AJ133" s="1248"/>
      <c r="AK133" s="1248"/>
      <c r="AL133" s="1248"/>
      <c r="AM133" s="1248"/>
      <c r="AN133" s="1248"/>
      <c r="AO133" s="1248"/>
      <c r="AP133" s="1248"/>
      <c r="AQ133" s="1248"/>
      <c r="AR133" s="1248"/>
      <c r="AS133" s="1248"/>
      <c r="AT133" s="1248"/>
      <c r="AU133" s="1248"/>
      <c r="AV133" s="1248"/>
      <c r="AW133" s="1248"/>
      <c r="AX133" s="1248"/>
      <c r="AY133" s="1248"/>
      <c r="AZ133" s="1248"/>
      <c r="BA133" s="1248"/>
      <c r="BB133" s="1248"/>
      <c r="BC133" s="1248"/>
      <c r="BD133" s="1248"/>
      <c r="BE133" s="1248"/>
      <c r="BF133" s="1248"/>
      <c r="BG133" s="1248"/>
      <c r="BH133" s="1248"/>
      <c r="BI133" s="1248"/>
      <c r="BJ133" s="1248"/>
      <c r="BK133" s="1248"/>
      <c r="BL133" s="1248"/>
      <c r="BM133" s="1248"/>
      <c r="BN133" s="1248"/>
      <c r="BO133" s="1248"/>
      <c r="BP133" s="1248"/>
      <c r="BQ133" s="1248"/>
      <c r="BR133" s="1248"/>
      <c r="BS133" s="1248"/>
    </row>
    <row r="134" spans="1:71" s="1" customFormat="1" ht="41.4" hidden="1" outlineLevel="2">
      <c r="A134" s="1014">
        <v>1</v>
      </c>
      <c r="B134" s="1014">
        <v>1</v>
      </c>
      <c r="C134" s="1014" t="s">
        <v>1559</v>
      </c>
      <c r="D134" s="1014">
        <v>3</v>
      </c>
      <c r="E134" s="1014" t="s">
        <v>6393</v>
      </c>
      <c r="F134" s="1014">
        <v>18</v>
      </c>
      <c r="G134" s="943" t="s">
        <v>6743</v>
      </c>
      <c r="H134" s="937" t="s">
        <v>29</v>
      </c>
      <c r="I134" s="926">
        <v>7</v>
      </c>
      <c r="J134" s="915"/>
      <c r="K134" s="930">
        <f t="shared" si="12"/>
        <v>0</v>
      </c>
      <c r="L134" s="426"/>
      <c r="M134" s="910">
        <f t="shared" si="13"/>
        <v>0</v>
      </c>
      <c r="N134" s="910">
        <f t="shared" si="14"/>
        <v>0</v>
      </c>
      <c r="O134" s="38">
        <f t="shared" si="15"/>
        <v>0</v>
      </c>
      <c r="P134" s="149"/>
      <c r="Q134" s="1248"/>
      <c r="R134" s="1248"/>
      <c r="S134" s="1248"/>
      <c r="T134" s="1248"/>
      <c r="U134" s="1248"/>
      <c r="V134" s="1248"/>
      <c r="W134" s="1248"/>
      <c r="X134" s="1248"/>
      <c r="Y134" s="1248"/>
      <c r="Z134" s="1248"/>
      <c r="AA134" s="1248"/>
      <c r="AB134" s="1248"/>
      <c r="AC134" s="1248"/>
      <c r="AD134" s="1248"/>
      <c r="AE134" s="1248"/>
      <c r="AF134" s="1248"/>
      <c r="AG134" s="1248"/>
      <c r="AH134" s="1248"/>
      <c r="AI134" s="1248"/>
      <c r="AJ134" s="1248"/>
      <c r="AK134" s="1248"/>
      <c r="AL134" s="1248"/>
      <c r="AM134" s="1248"/>
      <c r="AN134" s="1248"/>
      <c r="AO134" s="1248"/>
      <c r="AP134" s="1248"/>
      <c r="AQ134" s="1248"/>
      <c r="AR134" s="1248"/>
      <c r="AS134" s="1248"/>
      <c r="AT134" s="1248"/>
      <c r="AU134" s="1248"/>
      <c r="AV134" s="1248"/>
      <c r="AW134" s="1248"/>
      <c r="AX134" s="1248"/>
      <c r="AY134" s="1248"/>
      <c r="AZ134" s="1248"/>
      <c r="BA134" s="1248"/>
      <c r="BB134" s="1248"/>
      <c r="BC134" s="1248"/>
      <c r="BD134" s="1248"/>
      <c r="BE134" s="1248"/>
      <c r="BF134" s="1248"/>
      <c r="BG134" s="1248"/>
      <c r="BH134" s="1248"/>
      <c r="BI134" s="1248"/>
      <c r="BJ134" s="1248"/>
      <c r="BK134" s="1248"/>
      <c r="BL134" s="1248"/>
      <c r="BM134" s="1248"/>
      <c r="BN134" s="1248"/>
      <c r="BO134" s="1248"/>
      <c r="BP134" s="1248"/>
      <c r="BQ134" s="1248"/>
      <c r="BR134" s="1248"/>
      <c r="BS134" s="1248"/>
    </row>
    <row r="135" spans="1:71" s="1" customFormat="1" ht="27.6" hidden="1" outlineLevel="2">
      <c r="A135" s="1014">
        <v>1</v>
      </c>
      <c r="B135" s="1014">
        <v>1</v>
      </c>
      <c r="C135" s="1014" t="s">
        <v>1559</v>
      </c>
      <c r="D135" s="1014">
        <v>3</v>
      </c>
      <c r="E135" s="1014" t="s">
        <v>6393</v>
      </c>
      <c r="F135" s="1014">
        <v>19</v>
      </c>
      <c r="G135" s="943" t="s">
        <v>6744</v>
      </c>
      <c r="H135" s="937" t="s">
        <v>29</v>
      </c>
      <c r="I135" s="926">
        <v>1</v>
      </c>
      <c r="J135" s="915"/>
      <c r="K135" s="911">
        <f t="shared" si="12"/>
        <v>0</v>
      </c>
      <c r="L135" s="426"/>
      <c r="M135" s="910">
        <f t="shared" si="13"/>
        <v>0</v>
      </c>
      <c r="N135" s="910">
        <f t="shared" si="14"/>
        <v>0</v>
      </c>
      <c r="O135" s="38">
        <f t="shared" si="15"/>
        <v>0</v>
      </c>
      <c r="P135" s="149"/>
      <c r="Q135" s="1248"/>
      <c r="R135" s="1248"/>
      <c r="S135" s="1248"/>
      <c r="T135" s="1248"/>
      <c r="U135" s="1248"/>
      <c r="V135" s="1248"/>
      <c r="W135" s="1248"/>
      <c r="X135" s="1248"/>
      <c r="Y135" s="1248"/>
      <c r="Z135" s="1248"/>
      <c r="AA135" s="1248"/>
      <c r="AB135" s="1248"/>
      <c r="AC135" s="1248"/>
      <c r="AD135" s="1248"/>
      <c r="AE135" s="1248"/>
      <c r="AF135" s="1248"/>
      <c r="AG135" s="1248"/>
      <c r="AH135" s="1248"/>
      <c r="AI135" s="1248"/>
      <c r="AJ135" s="1248"/>
      <c r="AK135" s="1248"/>
      <c r="AL135" s="1248"/>
      <c r="AM135" s="1248"/>
      <c r="AN135" s="1248"/>
      <c r="AO135" s="1248"/>
      <c r="AP135" s="1248"/>
      <c r="AQ135" s="1248"/>
      <c r="AR135" s="1248"/>
      <c r="AS135" s="1248"/>
      <c r="AT135" s="1248"/>
      <c r="AU135" s="1248"/>
      <c r="AV135" s="1248"/>
      <c r="AW135" s="1248"/>
      <c r="AX135" s="1248"/>
      <c r="AY135" s="1248"/>
      <c r="AZ135" s="1248"/>
      <c r="BA135" s="1248"/>
      <c r="BB135" s="1248"/>
      <c r="BC135" s="1248"/>
      <c r="BD135" s="1248"/>
      <c r="BE135" s="1248"/>
      <c r="BF135" s="1248"/>
      <c r="BG135" s="1248"/>
      <c r="BH135" s="1248"/>
      <c r="BI135" s="1248"/>
      <c r="BJ135" s="1248"/>
      <c r="BK135" s="1248"/>
      <c r="BL135" s="1248"/>
      <c r="BM135" s="1248"/>
      <c r="BN135" s="1248"/>
      <c r="BO135" s="1248"/>
      <c r="BP135" s="1248"/>
      <c r="BQ135" s="1248"/>
      <c r="BR135" s="1248"/>
      <c r="BS135" s="1248"/>
    </row>
    <row r="136" spans="1:71" s="1" customFormat="1" ht="41.4" hidden="1" outlineLevel="2">
      <c r="A136" s="1014">
        <v>1</v>
      </c>
      <c r="B136" s="1014">
        <v>1</v>
      </c>
      <c r="C136" s="1014" t="s">
        <v>1559</v>
      </c>
      <c r="D136" s="1014">
        <v>3</v>
      </c>
      <c r="E136" s="1014" t="s">
        <v>6393</v>
      </c>
      <c r="F136" s="1014">
        <v>20</v>
      </c>
      <c r="G136" s="943" t="s">
        <v>6774</v>
      </c>
      <c r="H136" s="937" t="s">
        <v>29</v>
      </c>
      <c r="I136" s="926">
        <v>3</v>
      </c>
      <c r="J136" s="915"/>
      <c r="K136" s="930">
        <f t="shared" si="12"/>
        <v>0</v>
      </c>
      <c r="L136" s="426"/>
      <c r="M136" s="910">
        <f t="shared" si="13"/>
        <v>0</v>
      </c>
      <c r="N136" s="910">
        <f t="shared" si="14"/>
        <v>0</v>
      </c>
      <c r="O136" s="38">
        <f t="shared" si="15"/>
        <v>0</v>
      </c>
      <c r="P136" s="149"/>
      <c r="Q136" s="1248"/>
      <c r="R136" s="1248"/>
      <c r="S136" s="1248"/>
      <c r="T136" s="1248"/>
      <c r="U136" s="1248"/>
      <c r="V136" s="1248"/>
      <c r="W136" s="1248"/>
      <c r="X136" s="1248"/>
      <c r="Y136" s="1248"/>
      <c r="Z136" s="1248"/>
      <c r="AA136" s="1248"/>
      <c r="AB136" s="1248"/>
      <c r="AC136" s="1248"/>
      <c r="AD136" s="1248"/>
      <c r="AE136" s="1248"/>
      <c r="AF136" s="1248"/>
      <c r="AG136" s="1248"/>
      <c r="AH136" s="1248"/>
      <c r="AI136" s="1248"/>
      <c r="AJ136" s="1248"/>
      <c r="AK136" s="1248"/>
      <c r="AL136" s="1248"/>
      <c r="AM136" s="1248"/>
      <c r="AN136" s="1248"/>
      <c r="AO136" s="1248"/>
      <c r="AP136" s="1248"/>
      <c r="AQ136" s="1248"/>
      <c r="AR136" s="1248"/>
      <c r="AS136" s="1248"/>
      <c r="AT136" s="1248"/>
      <c r="AU136" s="1248"/>
      <c r="AV136" s="1248"/>
      <c r="AW136" s="1248"/>
      <c r="AX136" s="1248"/>
      <c r="AY136" s="1248"/>
      <c r="AZ136" s="1248"/>
      <c r="BA136" s="1248"/>
      <c r="BB136" s="1248"/>
      <c r="BC136" s="1248"/>
      <c r="BD136" s="1248"/>
      <c r="BE136" s="1248"/>
      <c r="BF136" s="1248"/>
      <c r="BG136" s="1248"/>
      <c r="BH136" s="1248"/>
      <c r="BI136" s="1248"/>
      <c r="BJ136" s="1248"/>
      <c r="BK136" s="1248"/>
      <c r="BL136" s="1248"/>
      <c r="BM136" s="1248"/>
      <c r="BN136" s="1248"/>
      <c r="BO136" s="1248"/>
      <c r="BP136" s="1248"/>
      <c r="BQ136" s="1248"/>
      <c r="BR136" s="1248"/>
      <c r="BS136" s="1248"/>
    </row>
    <row r="137" spans="1:71" s="1" customFormat="1" ht="41.4" hidden="1" outlineLevel="2">
      <c r="A137" s="1014">
        <v>1</v>
      </c>
      <c r="B137" s="1014">
        <v>1</v>
      </c>
      <c r="C137" s="1014" t="s">
        <v>1559</v>
      </c>
      <c r="D137" s="1014">
        <v>3</v>
      </c>
      <c r="E137" s="1014" t="s">
        <v>6393</v>
      </c>
      <c r="F137" s="1014">
        <v>21</v>
      </c>
      <c r="G137" s="943" t="s">
        <v>6749</v>
      </c>
      <c r="H137" s="937" t="s">
        <v>22</v>
      </c>
      <c r="I137" s="926">
        <v>140</v>
      </c>
      <c r="J137" s="915"/>
      <c r="K137" s="930">
        <f t="shared" si="12"/>
        <v>0</v>
      </c>
      <c r="L137" s="426"/>
      <c r="M137" s="910">
        <f t="shared" si="13"/>
        <v>0</v>
      </c>
      <c r="N137" s="910">
        <f t="shared" si="14"/>
        <v>0</v>
      </c>
      <c r="O137" s="38">
        <f t="shared" si="15"/>
        <v>0</v>
      </c>
      <c r="P137" s="149"/>
      <c r="Q137" s="1248"/>
      <c r="R137" s="1248"/>
      <c r="S137" s="1248"/>
      <c r="T137" s="1248"/>
      <c r="U137" s="1248"/>
      <c r="V137" s="1248"/>
      <c r="W137" s="1248"/>
      <c r="X137" s="1248"/>
      <c r="Y137" s="1248"/>
      <c r="Z137" s="1248"/>
      <c r="AA137" s="1248"/>
      <c r="AB137" s="1248"/>
      <c r="AC137" s="1248"/>
      <c r="AD137" s="1248"/>
      <c r="AE137" s="1248"/>
      <c r="AF137" s="1248"/>
      <c r="AG137" s="1248"/>
      <c r="AH137" s="1248"/>
      <c r="AI137" s="1248"/>
      <c r="AJ137" s="1248"/>
      <c r="AK137" s="1248"/>
      <c r="AL137" s="1248"/>
      <c r="AM137" s="1248"/>
      <c r="AN137" s="1248"/>
      <c r="AO137" s="1248"/>
      <c r="AP137" s="1248"/>
      <c r="AQ137" s="1248"/>
      <c r="AR137" s="1248"/>
      <c r="AS137" s="1248"/>
      <c r="AT137" s="1248"/>
      <c r="AU137" s="1248"/>
      <c r="AV137" s="1248"/>
      <c r="AW137" s="1248"/>
      <c r="AX137" s="1248"/>
      <c r="AY137" s="1248"/>
      <c r="AZ137" s="1248"/>
      <c r="BA137" s="1248"/>
      <c r="BB137" s="1248"/>
      <c r="BC137" s="1248"/>
      <c r="BD137" s="1248"/>
      <c r="BE137" s="1248"/>
      <c r="BF137" s="1248"/>
      <c r="BG137" s="1248"/>
      <c r="BH137" s="1248"/>
      <c r="BI137" s="1248"/>
      <c r="BJ137" s="1248"/>
      <c r="BK137" s="1248"/>
      <c r="BL137" s="1248"/>
      <c r="BM137" s="1248"/>
      <c r="BN137" s="1248"/>
      <c r="BO137" s="1248"/>
      <c r="BP137" s="1248"/>
      <c r="BQ137" s="1248"/>
      <c r="BR137" s="1248"/>
      <c r="BS137" s="1248"/>
    </row>
    <row r="138" spans="1:71" s="1" customFormat="1" ht="41.4" hidden="1" outlineLevel="2">
      <c r="A138" s="1014">
        <v>1</v>
      </c>
      <c r="B138" s="1014">
        <v>1</v>
      </c>
      <c r="C138" s="1014" t="s">
        <v>1559</v>
      </c>
      <c r="D138" s="1014">
        <v>3</v>
      </c>
      <c r="E138" s="1014" t="s">
        <v>6393</v>
      </c>
      <c r="F138" s="1014">
        <v>22</v>
      </c>
      <c r="G138" s="943" t="s">
        <v>6775</v>
      </c>
      <c r="H138" s="937" t="s">
        <v>29</v>
      </c>
      <c r="I138" s="926">
        <v>1</v>
      </c>
      <c r="J138" s="915"/>
      <c r="K138" s="930">
        <f t="shared" si="12"/>
        <v>0</v>
      </c>
      <c r="L138" s="426"/>
      <c r="M138" s="910">
        <f t="shared" si="13"/>
        <v>0</v>
      </c>
      <c r="N138" s="910">
        <f t="shared" si="14"/>
        <v>0</v>
      </c>
      <c r="O138" s="38">
        <f t="shared" si="15"/>
        <v>0</v>
      </c>
      <c r="P138" s="149"/>
      <c r="Q138" s="1248"/>
      <c r="R138" s="1248"/>
      <c r="S138" s="1248"/>
      <c r="T138" s="1248"/>
      <c r="U138" s="1248"/>
      <c r="V138" s="1248"/>
      <c r="W138" s="1248"/>
      <c r="X138" s="1248"/>
      <c r="Y138" s="1248"/>
      <c r="Z138" s="1248"/>
      <c r="AA138" s="1248"/>
      <c r="AB138" s="1248"/>
      <c r="AC138" s="1248"/>
      <c r="AD138" s="1248"/>
      <c r="AE138" s="1248"/>
      <c r="AF138" s="1248"/>
      <c r="AG138" s="1248"/>
      <c r="AH138" s="1248"/>
      <c r="AI138" s="1248"/>
      <c r="AJ138" s="1248"/>
      <c r="AK138" s="1248"/>
      <c r="AL138" s="1248"/>
      <c r="AM138" s="1248"/>
      <c r="AN138" s="1248"/>
      <c r="AO138" s="1248"/>
      <c r="AP138" s="1248"/>
      <c r="AQ138" s="1248"/>
      <c r="AR138" s="1248"/>
      <c r="AS138" s="1248"/>
      <c r="AT138" s="1248"/>
      <c r="AU138" s="1248"/>
      <c r="AV138" s="1248"/>
      <c r="AW138" s="1248"/>
      <c r="AX138" s="1248"/>
      <c r="AY138" s="1248"/>
      <c r="AZ138" s="1248"/>
      <c r="BA138" s="1248"/>
      <c r="BB138" s="1248"/>
      <c r="BC138" s="1248"/>
      <c r="BD138" s="1248"/>
      <c r="BE138" s="1248"/>
      <c r="BF138" s="1248"/>
      <c r="BG138" s="1248"/>
      <c r="BH138" s="1248"/>
      <c r="BI138" s="1248"/>
      <c r="BJ138" s="1248"/>
      <c r="BK138" s="1248"/>
      <c r="BL138" s="1248"/>
      <c r="BM138" s="1248"/>
      <c r="BN138" s="1248"/>
      <c r="BO138" s="1248"/>
      <c r="BP138" s="1248"/>
      <c r="BQ138" s="1248"/>
      <c r="BR138" s="1248"/>
      <c r="BS138" s="1248"/>
    </row>
    <row r="139" spans="1:71" s="1" customFormat="1" ht="41.4" hidden="1" outlineLevel="2">
      <c r="A139" s="1014">
        <v>1</v>
      </c>
      <c r="B139" s="1014">
        <v>1</v>
      </c>
      <c r="C139" s="1014" t="s">
        <v>1559</v>
      </c>
      <c r="D139" s="1014">
        <v>3</v>
      </c>
      <c r="E139" s="1014" t="s">
        <v>6393</v>
      </c>
      <c r="F139" s="1014">
        <v>23</v>
      </c>
      <c r="G139" s="943" t="s">
        <v>6788</v>
      </c>
      <c r="H139" s="937" t="s">
        <v>29</v>
      </c>
      <c r="I139" s="926">
        <v>4</v>
      </c>
      <c r="J139" s="915"/>
      <c r="K139" s="930">
        <f t="shared" si="12"/>
        <v>0</v>
      </c>
      <c r="L139" s="426"/>
      <c r="M139" s="910">
        <f t="shared" si="13"/>
        <v>0</v>
      </c>
      <c r="N139" s="910">
        <f t="shared" si="14"/>
        <v>0</v>
      </c>
      <c r="O139" s="38">
        <f t="shared" si="15"/>
        <v>0</v>
      </c>
      <c r="P139" s="149"/>
      <c r="Q139" s="1248"/>
      <c r="R139" s="1248"/>
      <c r="S139" s="1248"/>
      <c r="T139" s="1248"/>
      <c r="U139" s="1248"/>
      <c r="V139" s="1248"/>
      <c r="W139" s="1248"/>
      <c r="X139" s="1248"/>
      <c r="Y139" s="1248"/>
      <c r="Z139" s="1248"/>
      <c r="AA139" s="1248"/>
      <c r="AB139" s="1248"/>
      <c r="AC139" s="1248"/>
      <c r="AD139" s="1248"/>
      <c r="AE139" s="1248"/>
      <c r="AF139" s="1248"/>
      <c r="AG139" s="1248"/>
      <c r="AH139" s="1248"/>
      <c r="AI139" s="1248"/>
      <c r="AJ139" s="1248"/>
      <c r="AK139" s="1248"/>
      <c r="AL139" s="1248"/>
      <c r="AM139" s="1248"/>
      <c r="AN139" s="1248"/>
      <c r="AO139" s="1248"/>
      <c r="AP139" s="1248"/>
      <c r="AQ139" s="1248"/>
      <c r="AR139" s="1248"/>
      <c r="AS139" s="1248"/>
      <c r="AT139" s="1248"/>
      <c r="AU139" s="1248"/>
      <c r="AV139" s="1248"/>
      <c r="AW139" s="1248"/>
      <c r="AX139" s="1248"/>
      <c r="AY139" s="1248"/>
      <c r="AZ139" s="1248"/>
      <c r="BA139" s="1248"/>
      <c r="BB139" s="1248"/>
      <c r="BC139" s="1248"/>
      <c r="BD139" s="1248"/>
      <c r="BE139" s="1248"/>
      <c r="BF139" s="1248"/>
      <c r="BG139" s="1248"/>
      <c r="BH139" s="1248"/>
      <c r="BI139" s="1248"/>
      <c r="BJ139" s="1248"/>
      <c r="BK139" s="1248"/>
      <c r="BL139" s="1248"/>
      <c r="BM139" s="1248"/>
      <c r="BN139" s="1248"/>
      <c r="BO139" s="1248"/>
      <c r="BP139" s="1248"/>
      <c r="BQ139" s="1248"/>
      <c r="BR139" s="1248"/>
      <c r="BS139" s="1248"/>
    </row>
    <row r="140" spans="1:71" s="1" customFormat="1" ht="41.4" hidden="1" outlineLevel="2">
      <c r="A140" s="1014">
        <v>1</v>
      </c>
      <c r="B140" s="1014">
        <v>1</v>
      </c>
      <c r="C140" s="1014" t="s">
        <v>1559</v>
      </c>
      <c r="D140" s="1014">
        <v>3</v>
      </c>
      <c r="E140" s="1014" t="s">
        <v>6393</v>
      </c>
      <c r="F140" s="1014">
        <v>24</v>
      </c>
      <c r="G140" s="943" t="s">
        <v>6777</v>
      </c>
      <c r="H140" s="937" t="s">
        <v>29</v>
      </c>
      <c r="I140" s="926">
        <v>4</v>
      </c>
      <c r="J140" s="915"/>
      <c r="K140" s="930">
        <f t="shared" si="12"/>
        <v>0</v>
      </c>
      <c r="L140" s="426"/>
      <c r="M140" s="910">
        <f t="shared" si="13"/>
        <v>0</v>
      </c>
      <c r="N140" s="910">
        <f t="shared" si="14"/>
        <v>0</v>
      </c>
      <c r="O140" s="38">
        <f t="shared" si="15"/>
        <v>0</v>
      </c>
      <c r="P140" s="149"/>
      <c r="Q140" s="1248"/>
      <c r="R140" s="1248"/>
      <c r="S140" s="1248"/>
      <c r="T140" s="1248"/>
      <c r="U140" s="1248"/>
      <c r="V140" s="1248"/>
      <c r="W140" s="1248"/>
      <c r="X140" s="1248"/>
      <c r="Y140" s="1248"/>
      <c r="Z140" s="1248"/>
      <c r="AA140" s="1248"/>
      <c r="AB140" s="1248"/>
      <c r="AC140" s="1248"/>
      <c r="AD140" s="1248"/>
      <c r="AE140" s="1248"/>
      <c r="AF140" s="1248"/>
      <c r="AG140" s="1248"/>
      <c r="AH140" s="1248"/>
      <c r="AI140" s="1248"/>
      <c r="AJ140" s="1248"/>
      <c r="AK140" s="1248"/>
      <c r="AL140" s="1248"/>
      <c r="AM140" s="1248"/>
      <c r="AN140" s="1248"/>
      <c r="AO140" s="1248"/>
      <c r="AP140" s="1248"/>
      <c r="AQ140" s="1248"/>
      <c r="AR140" s="1248"/>
      <c r="AS140" s="1248"/>
      <c r="AT140" s="1248"/>
      <c r="AU140" s="1248"/>
      <c r="AV140" s="1248"/>
      <c r="AW140" s="1248"/>
      <c r="AX140" s="1248"/>
      <c r="AY140" s="1248"/>
      <c r="AZ140" s="1248"/>
      <c r="BA140" s="1248"/>
      <c r="BB140" s="1248"/>
      <c r="BC140" s="1248"/>
      <c r="BD140" s="1248"/>
      <c r="BE140" s="1248"/>
      <c r="BF140" s="1248"/>
      <c r="BG140" s="1248"/>
      <c r="BH140" s="1248"/>
      <c r="BI140" s="1248"/>
      <c r="BJ140" s="1248"/>
      <c r="BK140" s="1248"/>
      <c r="BL140" s="1248"/>
      <c r="BM140" s="1248"/>
      <c r="BN140" s="1248"/>
      <c r="BO140" s="1248"/>
      <c r="BP140" s="1248"/>
      <c r="BQ140" s="1248"/>
      <c r="BR140" s="1248"/>
      <c r="BS140" s="1248"/>
    </row>
    <row r="141" spans="1:71" s="1" customFormat="1" ht="41.4" hidden="1" outlineLevel="2">
      <c r="A141" s="1014">
        <v>1</v>
      </c>
      <c r="B141" s="1014">
        <v>1</v>
      </c>
      <c r="C141" s="1014" t="s">
        <v>1559</v>
      </c>
      <c r="D141" s="1014">
        <v>3</v>
      </c>
      <c r="E141" s="1014" t="s">
        <v>6393</v>
      </c>
      <c r="F141" s="1014">
        <v>25</v>
      </c>
      <c r="G141" s="943" t="s">
        <v>6778</v>
      </c>
      <c r="H141" s="937" t="s">
        <v>29</v>
      </c>
      <c r="I141" s="926">
        <v>8</v>
      </c>
      <c r="J141" s="915"/>
      <c r="K141" s="930">
        <f t="shared" si="12"/>
        <v>0</v>
      </c>
      <c r="L141" s="426"/>
      <c r="M141" s="910">
        <f t="shared" si="13"/>
        <v>0</v>
      </c>
      <c r="N141" s="910">
        <f t="shared" si="14"/>
        <v>0</v>
      </c>
      <c r="O141" s="38">
        <f t="shared" si="15"/>
        <v>0</v>
      </c>
      <c r="P141" s="149"/>
      <c r="Q141" s="1248"/>
      <c r="R141" s="1248"/>
      <c r="S141" s="1248"/>
      <c r="T141" s="1248"/>
      <c r="U141" s="1248"/>
      <c r="V141" s="1248"/>
      <c r="W141" s="1248"/>
      <c r="X141" s="1248"/>
      <c r="Y141" s="1248"/>
      <c r="Z141" s="1248"/>
      <c r="AA141" s="1248"/>
      <c r="AB141" s="1248"/>
      <c r="AC141" s="1248"/>
      <c r="AD141" s="1248"/>
      <c r="AE141" s="1248"/>
      <c r="AF141" s="1248"/>
      <c r="AG141" s="1248"/>
      <c r="AH141" s="1248"/>
      <c r="AI141" s="1248"/>
      <c r="AJ141" s="1248"/>
      <c r="AK141" s="1248"/>
      <c r="AL141" s="1248"/>
      <c r="AM141" s="1248"/>
      <c r="AN141" s="1248"/>
      <c r="AO141" s="1248"/>
      <c r="AP141" s="1248"/>
      <c r="AQ141" s="1248"/>
      <c r="AR141" s="1248"/>
      <c r="AS141" s="1248"/>
      <c r="AT141" s="1248"/>
      <c r="AU141" s="1248"/>
      <c r="AV141" s="1248"/>
      <c r="AW141" s="1248"/>
      <c r="AX141" s="1248"/>
      <c r="AY141" s="1248"/>
      <c r="AZ141" s="1248"/>
      <c r="BA141" s="1248"/>
      <c r="BB141" s="1248"/>
      <c r="BC141" s="1248"/>
      <c r="BD141" s="1248"/>
      <c r="BE141" s="1248"/>
      <c r="BF141" s="1248"/>
      <c r="BG141" s="1248"/>
      <c r="BH141" s="1248"/>
      <c r="BI141" s="1248"/>
      <c r="BJ141" s="1248"/>
      <c r="BK141" s="1248"/>
      <c r="BL141" s="1248"/>
      <c r="BM141" s="1248"/>
      <c r="BN141" s="1248"/>
      <c r="BO141" s="1248"/>
      <c r="BP141" s="1248"/>
      <c r="BQ141" s="1248"/>
      <c r="BR141" s="1248"/>
      <c r="BS141" s="1248"/>
    </row>
    <row r="142" spans="1:71" s="1" customFormat="1" ht="27.6" hidden="1" outlineLevel="2">
      <c r="A142" s="1014">
        <v>1</v>
      </c>
      <c r="B142" s="1014">
        <v>1</v>
      </c>
      <c r="C142" s="1014" t="s">
        <v>1559</v>
      </c>
      <c r="D142" s="1014">
        <v>3</v>
      </c>
      <c r="E142" s="1014" t="s">
        <v>6393</v>
      </c>
      <c r="F142" s="1014">
        <v>26</v>
      </c>
      <c r="G142" s="1048" t="s">
        <v>6206</v>
      </c>
      <c r="H142" s="937"/>
      <c r="I142" s="926"/>
      <c r="J142" s="915"/>
      <c r="K142" s="930">
        <f t="shared" si="12"/>
        <v>0</v>
      </c>
      <c r="L142" s="426"/>
      <c r="M142" s="910">
        <f t="shared" si="13"/>
        <v>0</v>
      </c>
      <c r="N142" s="910">
        <f t="shared" si="14"/>
        <v>0</v>
      </c>
      <c r="O142" s="38">
        <f t="shared" si="15"/>
        <v>0</v>
      </c>
      <c r="P142" s="149"/>
      <c r="Q142" s="1248"/>
      <c r="R142" s="1248"/>
      <c r="S142" s="1248"/>
      <c r="T142" s="1248"/>
      <c r="U142" s="1248"/>
      <c r="V142" s="1248"/>
      <c r="W142" s="1248"/>
      <c r="X142" s="1248"/>
      <c r="Y142" s="1248"/>
      <c r="Z142" s="1248"/>
      <c r="AA142" s="1248"/>
      <c r="AB142" s="1248"/>
      <c r="AC142" s="1248"/>
      <c r="AD142" s="1248"/>
      <c r="AE142" s="1248"/>
      <c r="AF142" s="1248"/>
      <c r="AG142" s="1248"/>
      <c r="AH142" s="1248"/>
      <c r="AI142" s="1248"/>
      <c r="AJ142" s="1248"/>
      <c r="AK142" s="1248"/>
      <c r="AL142" s="1248"/>
      <c r="AM142" s="1248"/>
      <c r="AN142" s="1248"/>
      <c r="AO142" s="1248"/>
      <c r="AP142" s="1248"/>
      <c r="AQ142" s="1248"/>
      <c r="AR142" s="1248"/>
      <c r="AS142" s="1248"/>
      <c r="AT142" s="1248"/>
      <c r="AU142" s="1248"/>
      <c r="AV142" s="1248"/>
      <c r="AW142" s="1248"/>
      <c r="AX142" s="1248"/>
      <c r="AY142" s="1248"/>
      <c r="AZ142" s="1248"/>
      <c r="BA142" s="1248"/>
      <c r="BB142" s="1248"/>
      <c r="BC142" s="1248"/>
      <c r="BD142" s="1248"/>
      <c r="BE142" s="1248"/>
      <c r="BF142" s="1248"/>
      <c r="BG142" s="1248"/>
      <c r="BH142" s="1248"/>
      <c r="BI142" s="1248"/>
      <c r="BJ142" s="1248"/>
      <c r="BK142" s="1248"/>
      <c r="BL142" s="1248"/>
      <c r="BM142" s="1248"/>
      <c r="BN142" s="1248"/>
      <c r="BO142" s="1248"/>
      <c r="BP142" s="1248"/>
      <c r="BQ142" s="1248"/>
      <c r="BR142" s="1248"/>
      <c r="BS142" s="1248"/>
    </row>
    <row r="143" spans="1:71" s="1" customFormat="1" ht="55.2" hidden="1" outlineLevel="2">
      <c r="A143" s="1014">
        <v>1</v>
      </c>
      <c r="B143" s="1014">
        <v>1</v>
      </c>
      <c r="C143" s="1014" t="s">
        <v>1559</v>
      </c>
      <c r="D143" s="1014">
        <v>3</v>
      </c>
      <c r="E143" s="1014" t="s">
        <v>6393</v>
      </c>
      <c r="F143" s="1014">
        <v>27</v>
      </c>
      <c r="G143" s="943" t="s">
        <v>6779</v>
      </c>
      <c r="H143" s="937" t="s">
        <v>22</v>
      </c>
      <c r="I143" s="926">
        <v>1417.3</v>
      </c>
      <c r="J143" s="915"/>
      <c r="K143" s="930">
        <f t="shared" si="12"/>
        <v>0</v>
      </c>
      <c r="L143" s="426"/>
      <c r="M143" s="910">
        <f t="shared" si="13"/>
        <v>0</v>
      </c>
      <c r="N143" s="910">
        <f t="shared" si="14"/>
        <v>0</v>
      </c>
      <c r="O143" s="38">
        <f t="shared" si="15"/>
        <v>0</v>
      </c>
      <c r="P143" s="149"/>
      <c r="Q143" s="1248"/>
      <c r="R143" s="1248"/>
      <c r="S143" s="1248"/>
      <c r="T143" s="1248"/>
      <c r="U143" s="1248"/>
      <c r="V143" s="1248"/>
      <c r="W143" s="1248"/>
      <c r="X143" s="1248"/>
      <c r="Y143" s="1248"/>
      <c r="Z143" s="1248"/>
      <c r="AA143" s="1248"/>
      <c r="AB143" s="1248"/>
      <c r="AC143" s="1248"/>
      <c r="AD143" s="1248"/>
      <c r="AE143" s="1248"/>
      <c r="AF143" s="1248"/>
      <c r="AG143" s="1248"/>
      <c r="AH143" s="1248"/>
      <c r="AI143" s="1248"/>
      <c r="AJ143" s="1248"/>
      <c r="AK143" s="1248"/>
      <c r="AL143" s="1248"/>
      <c r="AM143" s="1248"/>
      <c r="AN143" s="1248"/>
      <c r="AO143" s="1248"/>
      <c r="AP143" s="1248"/>
      <c r="AQ143" s="1248"/>
      <c r="AR143" s="1248"/>
      <c r="AS143" s="1248"/>
      <c r="AT143" s="1248"/>
      <c r="AU143" s="1248"/>
      <c r="AV143" s="1248"/>
      <c r="AW143" s="1248"/>
      <c r="AX143" s="1248"/>
      <c r="AY143" s="1248"/>
      <c r="AZ143" s="1248"/>
      <c r="BA143" s="1248"/>
      <c r="BB143" s="1248"/>
      <c r="BC143" s="1248"/>
      <c r="BD143" s="1248"/>
      <c r="BE143" s="1248"/>
      <c r="BF143" s="1248"/>
      <c r="BG143" s="1248"/>
      <c r="BH143" s="1248"/>
      <c r="BI143" s="1248"/>
      <c r="BJ143" s="1248"/>
      <c r="BK143" s="1248"/>
      <c r="BL143" s="1248"/>
      <c r="BM143" s="1248"/>
      <c r="BN143" s="1248"/>
      <c r="BO143" s="1248"/>
      <c r="BP143" s="1248"/>
      <c r="BQ143" s="1248"/>
      <c r="BR143" s="1248"/>
      <c r="BS143" s="1248"/>
    </row>
    <row r="144" spans="1:71" s="1" customFormat="1" ht="27.6" hidden="1" outlineLevel="2">
      <c r="A144" s="1014">
        <v>1</v>
      </c>
      <c r="B144" s="1014">
        <v>1</v>
      </c>
      <c r="C144" s="1014" t="s">
        <v>1559</v>
      </c>
      <c r="D144" s="1014">
        <v>3</v>
      </c>
      <c r="E144" s="1014" t="s">
        <v>6393</v>
      </c>
      <c r="F144" s="1014">
        <v>28</v>
      </c>
      <c r="G144" s="1048" t="s">
        <v>6207</v>
      </c>
      <c r="H144" s="937"/>
      <c r="I144" s="926"/>
      <c r="J144" s="915"/>
      <c r="K144" s="930">
        <f t="shared" si="12"/>
        <v>0</v>
      </c>
      <c r="L144" s="426"/>
      <c r="M144" s="910">
        <f t="shared" si="13"/>
        <v>0</v>
      </c>
      <c r="N144" s="910">
        <f t="shared" si="14"/>
        <v>0</v>
      </c>
      <c r="O144" s="38">
        <f t="shared" si="15"/>
        <v>0</v>
      </c>
      <c r="P144" s="149"/>
      <c r="Q144" s="1248"/>
      <c r="R144" s="1248"/>
      <c r="S144" s="1248"/>
      <c r="T144" s="1248"/>
      <c r="U144" s="1248"/>
      <c r="V144" s="1248"/>
      <c r="W144" s="1248"/>
      <c r="X144" s="1248"/>
      <c r="Y144" s="1248"/>
      <c r="Z144" s="1248"/>
      <c r="AA144" s="1248"/>
      <c r="AB144" s="1248"/>
      <c r="AC144" s="1248"/>
      <c r="AD144" s="1248"/>
      <c r="AE144" s="1248"/>
      <c r="AF144" s="1248"/>
      <c r="AG144" s="1248"/>
      <c r="AH144" s="1248"/>
      <c r="AI144" s="1248"/>
      <c r="AJ144" s="1248"/>
      <c r="AK144" s="1248"/>
      <c r="AL144" s="1248"/>
      <c r="AM144" s="1248"/>
      <c r="AN144" s="1248"/>
      <c r="AO144" s="1248"/>
      <c r="AP144" s="1248"/>
      <c r="AQ144" s="1248"/>
      <c r="AR144" s="1248"/>
      <c r="AS144" s="1248"/>
      <c r="AT144" s="1248"/>
      <c r="AU144" s="1248"/>
      <c r="AV144" s="1248"/>
      <c r="AW144" s="1248"/>
      <c r="AX144" s="1248"/>
      <c r="AY144" s="1248"/>
      <c r="AZ144" s="1248"/>
      <c r="BA144" s="1248"/>
      <c r="BB144" s="1248"/>
      <c r="BC144" s="1248"/>
      <c r="BD144" s="1248"/>
      <c r="BE144" s="1248"/>
      <c r="BF144" s="1248"/>
      <c r="BG144" s="1248"/>
      <c r="BH144" s="1248"/>
      <c r="BI144" s="1248"/>
      <c r="BJ144" s="1248"/>
      <c r="BK144" s="1248"/>
      <c r="BL144" s="1248"/>
      <c r="BM144" s="1248"/>
      <c r="BN144" s="1248"/>
      <c r="BO144" s="1248"/>
      <c r="BP144" s="1248"/>
      <c r="BQ144" s="1248"/>
      <c r="BR144" s="1248"/>
      <c r="BS144" s="1248"/>
    </row>
    <row r="145" spans="1:71" s="1" customFormat="1" ht="69" hidden="1" outlineLevel="2">
      <c r="A145" s="1014">
        <v>1</v>
      </c>
      <c r="B145" s="1014">
        <v>1</v>
      </c>
      <c r="C145" s="1014" t="s">
        <v>1559</v>
      </c>
      <c r="D145" s="1014">
        <v>3</v>
      </c>
      <c r="E145" s="1014" t="s">
        <v>6393</v>
      </c>
      <c r="F145" s="1014">
        <v>29</v>
      </c>
      <c r="G145" s="943" t="s">
        <v>6782</v>
      </c>
      <c r="H145" s="937" t="s">
        <v>22</v>
      </c>
      <c r="I145" s="926">
        <v>1977.1</v>
      </c>
      <c r="J145" s="915"/>
      <c r="K145" s="930">
        <f t="shared" si="12"/>
        <v>0</v>
      </c>
      <c r="L145" s="426"/>
      <c r="M145" s="910">
        <f t="shared" si="13"/>
        <v>0</v>
      </c>
      <c r="N145" s="910">
        <f t="shared" si="14"/>
        <v>0</v>
      </c>
      <c r="O145" s="38">
        <f t="shared" si="15"/>
        <v>0</v>
      </c>
      <c r="P145" s="149"/>
      <c r="Q145" s="1248"/>
      <c r="R145" s="1248"/>
      <c r="S145" s="1248"/>
      <c r="T145" s="1248"/>
      <c r="U145" s="1248"/>
      <c r="V145" s="1248"/>
      <c r="W145" s="1248"/>
      <c r="X145" s="1248"/>
      <c r="Y145" s="1248"/>
      <c r="Z145" s="1248"/>
      <c r="AA145" s="1248"/>
      <c r="AB145" s="1248"/>
      <c r="AC145" s="1248"/>
      <c r="AD145" s="1248"/>
      <c r="AE145" s="1248"/>
      <c r="AF145" s="1248"/>
      <c r="AG145" s="1248"/>
      <c r="AH145" s="1248"/>
      <c r="AI145" s="1248"/>
      <c r="AJ145" s="1248"/>
      <c r="AK145" s="1248"/>
      <c r="AL145" s="1248"/>
      <c r="AM145" s="1248"/>
      <c r="AN145" s="1248"/>
      <c r="AO145" s="1248"/>
      <c r="AP145" s="1248"/>
      <c r="AQ145" s="1248"/>
      <c r="AR145" s="1248"/>
      <c r="AS145" s="1248"/>
      <c r="AT145" s="1248"/>
      <c r="AU145" s="1248"/>
      <c r="AV145" s="1248"/>
      <c r="AW145" s="1248"/>
      <c r="AX145" s="1248"/>
      <c r="AY145" s="1248"/>
      <c r="AZ145" s="1248"/>
      <c r="BA145" s="1248"/>
      <c r="BB145" s="1248"/>
      <c r="BC145" s="1248"/>
      <c r="BD145" s="1248"/>
      <c r="BE145" s="1248"/>
      <c r="BF145" s="1248"/>
      <c r="BG145" s="1248"/>
      <c r="BH145" s="1248"/>
      <c r="BI145" s="1248"/>
      <c r="BJ145" s="1248"/>
      <c r="BK145" s="1248"/>
      <c r="BL145" s="1248"/>
      <c r="BM145" s="1248"/>
      <c r="BN145" s="1248"/>
      <c r="BO145" s="1248"/>
      <c r="BP145" s="1248"/>
      <c r="BQ145" s="1248"/>
      <c r="BR145" s="1248"/>
      <c r="BS145" s="1248"/>
    </row>
    <row r="146" spans="1:71" s="1" customFormat="1" ht="41.4" hidden="1" outlineLevel="2">
      <c r="A146" s="1014">
        <v>1</v>
      </c>
      <c r="B146" s="1014">
        <v>1</v>
      </c>
      <c r="C146" s="1014" t="s">
        <v>1559</v>
      </c>
      <c r="D146" s="1014">
        <v>3</v>
      </c>
      <c r="E146" s="1014" t="s">
        <v>6393</v>
      </c>
      <c r="F146" s="1014">
        <v>30</v>
      </c>
      <c r="G146" s="943" t="s">
        <v>6781</v>
      </c>
      <c r="H146" s="937" t="s">
        <v>29</v>
      </c>
      <c r="I146" s="926">
        <v>4</v>
      </c>
      <c r="J146" s="915"/>
      <c r="K146" s="930">
        <f t="shared" si="12"/>
        <v>0</v>
      </c>
      <c r="L146" s="426"/>
      <c r="M146" s="910">
        <f t="shared" si="13"/>
        <v>0</v>
      </c>
      <c r="N146" s="910">
        <f t="shared" si="14"/>
        <v>0</v>
      </c>
      <c r="O146" s="38">
        <f t="shared" si="15"/>
        <v>0</v>
      </c>
      <c r="P146" s="149"/>
      <c r="Q146" s="1248"/>
      <c r="R146" s="1248"/>
      <c r="S146" s="1248"/>
      <c r="T146" s="1248"/>
      <c r="U146" s="1248"/>
      <c r="V146" s="1248"/>
      <c r="W146" s="1248"/>
      <c r="X146" s="1248"/>
      <c r="Y146" s="1248"/>
      <c r="Z146" s="1248"/>
      <c r="AA146" s="1248"/>
      <c r="AB146" s="1248"/>
      <c r="AC146" s="1248"/>
      <c r="AD146" s="1248"/>
      <c r="AE146" s="1248"/>
      <c r="AF146" s="1248"/>
      <c r="AG146" s="1248"/>
      <c r="AH146" s="1248"/>
      <c r="AI146" s="1248"/>
      <c r="AJ146" s="1248"/>
      <c r="AK146" s="1248"/>
      <c r="AL146" s="1248"/>
      <c r="AM146" s="1248"/>
      <c r="AN146" s="1248"/>
      <c r="AO146" s="1248"/>
      <c r="AP146" s="1248"/>
      <c r="AQ146" s="1248"/>
      <c r="AR146" s="1248"/>
      <c r="AS146" s="1248"/>
      <c r="AT146" s="1248"/>
      <c r="AU146" s="1248"/>
      <c r="AV146" s="1248"/>
      <c r="AW146" s="1248"/>
      <c r="AX146" s="1248"/>
      <c r="AY146" s="1248"/>
      <c r="AZ146" s="1248"/>
      <c r="BA146" s="1248"/>
      <c r="BB146" s="1248"/>
      <c r="BC146" s="1248"/>
      <c r="BD146" s="1248"/>
      <c r="BE146" s="1248"/>
      <c r="BF146" s="1248"/>
      <c r="BG146" s="1248"/>
      <c r="BH146" s="1248"/>
      <c r="BI146" s="1248"/>
      <c r="BJ146" s="1248"/>
      <c r="BK146" s="1248"/>
      <c r="BL146" s="1248"/>
      <c r="BM146" s="1248"/>
      <c r="BN146" s="1248"/>
      <c r="BO146" s="1248"/>
      <c r="BP146" s="1248"/>
      <c r="BQ146" s="1248"/>
      <c r="BR146" s="1248"/>
      <c r="BS146" s="1248"/>
    </row>
    <row r="147" spans="1:71" s="1" customFormat="1" ht="41.4" hidden="1" outlineLevel="2">
      <c r="A147" s="1014">
        <v>1</v>
      </c>
      <c r="B147" s="1014">
        <v>1</v>
      </c>
      <c r="C147" s="1014" t="s">
        <v>1559</v>
      </c>
      <c r="D147" s="1014">
        <v>3</v>
      </c>
      <c r="E147" s="1014" t="s">
        <v>6393</v>
      </c>
      <c r="F147" s="1014">
        <v>30</v>
      </c>
      <c r="G147" s="971" t="s">
        <v>6780</v>
      </c>
      <c r="H147" s="937" t="s">
        <v>29</v>
      </c>
      <c r="I147" s="926">
        <v>1</v>
      </c>
      <c r="J147" s="915"/>
      <c r="K147" s="930">
        <f t="shared" si="12"/>
        <v>0</v>
      </c>
      <c r="L147" s="426"/>
      <c r="M147" s="910">
        <f t="shared" si="13"/>
        <v>0</v>
      </c>
      <c r="N147" s="910">
        <f t="shared" si="14"/>
        <v>0</v>
      </c>
      <c r="O147" s="38">
        <f t="shared" si="15"/>
        <v>0</v>
      </c>
      <c r="P147" s="149"/>
      <c r="Q147" s="1248"/>
      <c r="R147" s="1248"/>
      <c r="S147" s="1248"/>
      <c r="T147" s="1248"/>
      <c r="U147" s="1248"/>
      <c r="V147" s="1248"/>
      <c r="W147" s="1248"/>
      <c r="X147" s="1248"/>
      <c r="Y147" s="1248"/>
      <c r="Z147" s="1248"/>
      <c r="AA147" s="1248"/>
      <c r="AB147" s="1248"/>
      <c r="AC147" s="1248"/>
      <c r="AD147" s="1248"/>
      <c r="AE147" s="1248"/>
      <c r="AF147" s="1248"/>
      <c r="AG147" s="1248"/>
      <c r="AH147" s="1248"/>
      <c r="AI147" s="1248"/>
      <c r="AJ147" s="1248"/>
      <c r="AK147" s="1248"/>
      <c r="AL147" s="1248"/>
      <c r="AM147" s="1248"/>
      <c r="AN147" s="1248"/>
      <c r="AO147" s="1248"/>
      <c r="AP147" s="1248"/>
      <c r="AQ147" s="1248"/>
      <c r="AR147" s="1248"/>
      <c r="AS147" s="1248"/>
      <c r="AT147" s="1248"/>
      <c r="AU147" s="1248"/>
      <c r="AV147" s="1248"/>
      <c r="AW147" s="1248"/>
      <c r="AX147" s="1248"/>
      <c r="AY147" s="1248"/>
      <c r="AZ147" s="1248"/>
      <c r="BA147" s="1248"/>
      <c r="BB147" s="1248"/>
      <c r="BC147" s="1248"/>
      <c r="BD147" s="1248"/>
      <c r="BE147" s="1248"/>
      <c r="BF147" s="1248"/>
      <c r="BG147" s="1248"/>
      <c r="BH147" s="1248"/>
      <c r="BI147" s="1248"/>
      <c r="BJ147" s="1248"/>
      <c r="BK147" s="1248"/>
      <c r="BL147" s="1248"/>
      <c r="BM147" s="1248"/>
      <c r="BN147" s="1248"/>
      <c r="BO147" s="1248"/>
      <c r="BP147" s="1248"/>
      <c r="BQ147" s="1248"/>
      <c r="BR147" s="1248"/>
      <c r="BS147" s="1248"/>
    </row>
    <row r="148" spans="1:71" s="1" customFormat="1" ht="41.4" hidden="1" outlineLevel="2">
      <c r="A148" s="1014">
        <v>1</v>
      </c>
      <c r="B148" s="1014">
        <v>1</v>
      </c>
      <c r="C148" s="1014" t="s">
        <v>1559</v>
      </c>
      <c r="D148" s="1014">
        <v>3</v>
      </c>
      <c r="E148" s="1014" t="s">
        <v>6393</v>
      </c>
      <c r="F148" s="1014">
        <v>31</v>
      </c>
      <c r="G148" s="943" t="s">
        <v>6789</v>
      </c>
      <c r="H148" s="937" t="s">
        <v>22</v>
      </c>
      <c r="I148" s="926">
        <v>16.7</v>
      </c>
      <c r="J148" s="915"/>
      <c r="K148" s="930">
        <f t="shared" si="12"/>
        <v>0</v>
      </c>
      <c r="L148" s="426"/>
      <c r="M148" s="910">
        <f t="shared" si="13"/>
        <v>0</v>
      </c>
      <c r="N148" s="910">
        <f t="shared" si="14"/>
        <v>0</v>
      </c>
      <c r="O148" s="38">
        <f t="shared" si="15"/>
        <v>0</v>
      </c>
      <c r="P148" s="149"/>
      <c r="Q148" s="1248"/>
      <c r="R148" s="1248"/>
      <c r="S148" s="1248"/>
      <c r="T148" s="1248"/>
      <c r="U148" s="1248"/>
      <c r="V148" s="1248"/>
      <c r="W148" s="1248"/>
      <c r="X148" s="1248"/>
      <c r="Y148" s="1248"/>
      <c r="Z148" s="1248"/>
      <c r="AA148" s="1248"/>
      <c r="AB148" s="1248"/>
      <c r="AC148" s="1248"/>
      <c r="AD148" s="1248"/>
      <c r="AE148" s="1248"/>
      <c r="AF148" s="1248"/>
      <c r="AG148" s="1248"/>
      <c r="AH148" s="1248"/>
      <c r="AI148" s="1248"/>
      <c r="AJ148" s="1248"/>
      <c r="AK148" s="1248"/>
      <c r="AL148" s="1248"/>
      <c r="AM148" s="1248"/>
      <c r="AN148" s="1248"/>
      <c r="AO148" s="1248"/>
      <c r="AP148" s="1248"/>
      <c r="AQ148" s="1248"/>
      <c r="AR148" s="1248"/>
      <c r="AS148" s="1248"/>
      <c r="AT148" s="1248"/>
      <c r="AU148" s="1248"/>
      <c r="AV148" s="1248"/>
      <c r="AW148" s="1248"/>
      <c r="AX148" s="1248"/>
      <c r="AY148" s="1248"/>
      <c r="AZ148" s="1248"/>
      <c r="BA148" s="1248"/>
      <c r="BB148" s="1248"/>
      <c r="BC148" s="1248"/>
      <c r="BD148" s="1248"/>
      <c r="BE148" s="1248"/>
      <c r="BF148" s="1248"/>
      <c r="BG148" s="1248"/>
      <c r="BH148" s="1248"/>
      <c r="BI148" s="1248"/>
      <c r="BJ148" s="1248"/>
      <c r="BK148" s="1248"/>
      <c r="BL148" s="1248"/>
      <c r="BM148" s="1248"/>
      <c r="BN148" s="1248"/>
      <c r="BO148" s="1248"/>
      <c r="BP148" s="1248"/>
      <c r="BQ148" s="1248"/>
      <c r="BR148" s="1248"/>
      <c r="BS148" s="1248"/>
    </row>
    <row r="149" spans="1:71" s="1" customFormat="1" ht="41.4" hidden="1" outlineLevel="2">
      <c r="A149" s="1014">
        <v>1</v>
      </c>
      <c r="B149" s="1014">
        <v>1</v>
      </c>
      <c r="C149" s="1014" t="s">
        <v>1559</v>
      </c>
      <c r="D149" s="1014">
        <v>3</v>
      </c>
      <c r="E149" s="1014" t="s">
        <v>6393</v>
      </c>
      <c r="F149" s="1014">
        <v>32</v>
      </c>
      <c r="G149" s="943" t="s">
        <v>6785</v>
      </c>
      <c r="H149" s="937" t="s">
        <v>29</v>
      </c>
      <c r="I149" s="926">
        <v>50</v>
      </c>
      <c r="J149" s="915"/>
      <c r="K149" s="38">
        <f t="shared" si="12"/>
        <v>0</v>
      </c>
      <c r="L149" s="426"/>
      <c r="M149" s="910">
        <f t="shared" si="13"/>
        <v>0</v>
      </c>
      <c r="N149" s="910">
        <f t="shared" si="14"/>
        <v>0</v>
      </c>
      <c r="O149" s="38">
        <f t="shared" si="15"/>
        <v>0</v>
      </c>
      <c r="P149" s="149"/>
      <c r="Q149" s="1248"/>
      <c r="R149" s="1248"/>
      <c r="S149" s="1248"/>
      <c r="T149" s="1248"/>
      <c r="U149" s="1248"/>
      <c r="V149" s="1248"/>
      <c r="W149" s="1248"/>
      <c r="X149" s="1248"/>
      <c r="Y149" s="1248"/>
      <c r="Z149" s="1248"/>
      <c r="AA149" s="1248"/>
      <c r="AB149" s="1248"/>
      <c r="AC149" s="1248"/>
      <c r="AD149" s="1248"/>
      <c r="AE149" s="1248"/>
      <c r="AF149" s="1248"/>
      <c r="AG149" s="1248"/>
      <c r="AH149" s="1248"/>
      <c r="AI149" s="1248"/>
      <c r="AJ149" s="1248"/>
      <c r="AK149" s="1248"/>
      <c r="AL149" s="1248"/>
      <c r="AM149" s="1248"/>
      <c r="AN149" s="1248"/>
      <c r="AO149" s="1248"/>
      <c r="AP149" s="1248"/>
      <c r="AQ149" s="1248"/>
      <c r="AR149" s="1248"/>
      <c r="AS149" s="1248"/>
      <c r="AT149" s="1248"/>
      <c r="AU149" s="1248"/>
      <c r="AV149" s="1248"/>
      <c r="AW149" s="1248"/>
      <c r="AX149" s="1248"/>
      <c r="AY149" s="1248"/>
      <c r="AZ149" s="1248"/>
      <c r="BA149" s="1248"/>
      <c r="BB149" s="1248"/>
      <c r="BC149" s="1248"/>
      <c r="BD149" s="1248"/>
      <c r="BE149" s="1248"/>
      <c r="BF149" s="1248"/>
      <c r="BG149" s="1248"/>
      <c r="BH149" s="1248"/>
      <c r="BI149" s="1248"/>
      <c r="BJ149" s="1248"/>
      <c r="BK149" s="1248"/>
      <c r="BL149" s="1248"/>
      <c r="BM149" s="1248"/>
      <c r="BN149" s="1248"/>
      <c r="BO149" s="1248"/>
      <c r="BP149" s="1248"/>
      <c r="BQ149" s="1248"/>
      <c r="BR149" s="1248"/>
      <c r="BS149" s="1248"/>
    </row>
    <row r="150" spans="1:71" s="1" customFormat="1" ht="41.4" hidden="1" outlineLevel="2">
      <c r="A150" s="1014">
        <v>1</v>
      </c>
      <c r="B150" s="1014">
        <v>1</v>
      </c>
      <c r="C150" s="1014" t="s">
        <v>1559</v>
      </c>
      <c r="D150" s="1014">
        <v>3</v>
      </c>
      <c r="E150" s="1014" t="s">
        <v>6393</v>
      </c>
      <c r="F150" s="1014">
        <v>33</v>
      </c>
      <c r="G150" s="943" t="s">
        <v>6786</v>
      </c>
      <c r="H150" s="937" t="s">
        <v>24</v>
      </c>
      <c r="I150" s="926">
        <v>150</v>
      </c>
      <c r="J150" s="915"/>
      <c r="K150" s="930">
        <f t="shared" si="12"/>
        <v>0</v>
      </c>
      <c r="L150" s="426"/>
      <c r="M150" s="910">
        <f t="shared" si="13"/>
        <v>0</v>
      </c>
      <c r="N150" s="910">
        <f t="shared" si="14"/>
        <v>0</v>
      </c>
      <c r="O150" s="38">
        <f t="shared" si="15"/>
        <v>0</v>
      </c>
      <c r="P150" s="149"/>
      <c r="Q150" s="1248"/>
      <c r="R150" s="1248"/>
      <c r="S150" s="1248"/>
      <c r="T150" s="1248"/>
      <c r="U150" s="1248"/>
      <c r="V150" s="1248"/>
      <c r="W150" s="1248"/>
      <c r="X150" s="1248"/>
      <c r="Y150" s="1248"/>
      <c r="Z150" s="1248"/>
      <c r="AA150" s="1248"/>
      <c r="AB150" s="1248"/>
      <c r="AC150" s="1248"/>
      <c r="AD150" s="1248"/>
      <c r="AE150" s="1248"/>
      <c r="AF150" s="1248"/>
      <c r="AG150" s="1248"/>
      <c r="AH150" s="1248"/>
      <c r="AI150" s="1248"/>
      <c r="AJ150" s="1248"/>
      <c r="AK150" s="1248"/>
      <c r="AL150" s="1248"/>
      <c r="AM150" s="1248"/>
      <c r="AN150" s="1248"/>
      <c r="AO150" s="1248"/>
      <c r="AP150" s="1248"/>
      <c r="AQ150" s="1248"/>
      <c r="AR150" s="1248"/>
      <c r="AS150" s="1248"/>
      <c r="AT150" s="1248"/>
      <c r="AU150" s="1248"/>
      <c r="AV150" s="1248"/>
      <c r="AW150" s="1248"/>
      <c r="AX150" s="1248"/>
      <c r="AY150" s="1248"/>
      <c r="AZ150" s="1248"/>
      <c r="BA150" s="1248"/>
      <c r="BB150" s="1248"/>
      <c r="BC150" s="1248"/>
      <c r="BD150" s="1248"/>
      <c r="BE150" s="1248"/>
      <c r="BF150" s="1248"/>
      <c r="BG150" s="1248"/>
      <c r="BH150" s="1248"/>
      <c r="BI150" s="1248"/>
      <c r="BJ150" s="1248"/>
      <c r="BK150" s="1248"/>
      <c r="BL150" s="1248"/>
      <c r="BM150" s="1248"/>
      <c r="BN150" s="1248"/>
      <c r="BO150" s="1248"/>
      <c r="BP150" s="1248"/>
      <c r="BQ150" s="1248"/>
      <c r="BR150" s="1248"/>
      <c r="BS150" s="1248"/>
    </row>
    <row r="151" spans="1:71" s="138" customFormat="1" ht="27.6" hidden="1" outlineLevel="1" collapsed="1">
      <c r="A151" s="1072">
        <v>1</v>
      </c>
      <c r="B151" s="1072">
        <v>1</v>
      </c>
      <c r="C151" s="1072" t="s">
        <v>1559</v>
      </c>
      <c r="D151" s="1072">
        <v>4</v>
      </c>
      <c r="E151" s="1072"/>
      <c r="F151" s="1072"/>
      <c r="G151" s="1073" t="s">
        <v>6209</v>
      </c>
      <c r="H151" s="1074"/>
      <c r="I151" s="1075"/>
      <c r="J151" s="1076"/>
      <c r="K151" s="1077">
        <f>SUM(K152:K174)</f>
        <v>0</v>
      </c>
      <c r="L151" s="1078"/>
      <c r="M151" s="1077">
        <f>SUM(M152:M174)</f>
        <v>0</v>
      </c>
      <c r="N151" s="1079"/>
      <c r="O151" s="1077">
        <f>SUM(O152:O174)</f>
        <v>0</v>
      </c>
      <c r="P151" s="108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row>
    <row r="152" spans="1:71" s="1" customFormat="1" ht="27.6" hidden="1" outlineLevel="2">
      <c r="A152" s="1014">
        <v>1</v>
      </c>
      <c r="B152" s="1014">
        <v>1</v>
      </c>
      <c r="C152" s="1014">
        <v>0</v>
      </c>
      <c r="D152" s="1014">
        <v>4</v>
      </c>
      <c r="E152" s="1014" t="s">
        <v>6393</v>
      </c>
      <c r="F152" s="1014">
        <v>1</v>
      </c>
      <c r="G152" s="1048" t="s">
        <v>6204</v>
      </c>
      <c r="H152" s="937"/>
      <c r="I152" s="926"/>
      <c r="J152" s="915"/>
      <c r="K152" s="930">
        <f t="shared" ref="K152:K174" si="16">I152*J152</f>
        <v>0</v>
      </c>
      <c r="L152" s="426"/>
      <c r="M152" s="910">
        <f t="shared" ref="M152:M174" si="17">I152*L152</f>
        <v>0</v>
      </c>
      <c r="N152" s="910">
        <f t="shared" ref="N152:N174" si="18">J152+L152</f>
        <v>0</v>
      </c>
      <c r="O152" s="38">
        <f t="shared" ref="O152:O174" si="19">I152*N152</f>
        <v>0</v>
      </c>
      <c r="P152" s="149"/>
      <c r="Q152" s="1248"/>
      <c r="R152" s="1248"/>
      <c r="S152" s="1248"/>
      <c r="T152" s="1248"/>
      <c r="U152" s="1248"/>
      <c r="V152" s="1248"/>
      <c r="W152" s="1248"/>
      <c r="X152" s="1248"/>
      <c r="Y152" s="1248"/>
      <c r="Z152" s="1248"/>
      <c r="AA152" s="1248"/>
      <c r="AB152" s="1248"/>
      <c r="AC152" s="1248"/>
      <c r="AD152" s="1248"/>
      <c r="AE152" s="1248"/>
      <c r="AF152" s="1248"/>
      <c r="AG152" s="1248"/>
      <c r="AH152" s="1248"/>
      <c r="AI152" s="1248"/>
      <c r="AJ152" s="1248"/>
      <c r="AK152" s="1248"/>
      <c r="AL152" s="1248"/>
      <c r="AM152" s="1248"/>
      <c r="AN152" s="1248"/>
      <c r="AO152" s="1248"/>
      <c r="AP152" s="1248"/>
      <c r="AQ152" s="1248"/>
      <c r="AR152" s="1248"/>
      <c r="AS152" s="1248"/>
      <c r="AT152" s="1248"/>
      <c r="AU152" s="1248"/>
      <c r="AV152" s="1248"/>
      <c r="AW152" s="1248"/>
      <c r="AX152" s="1248"/>
      <c r="AY152" s="1248"/>
      <c r="AZ152" s="1248"/>
      <c r="BA152" s="1248"/>
      <c r="BB152" s="1248"/>
      <c r="BC152" s="1248"/>
      <c r="BD152" s="1248"/>
      <c r="BE152" s="1248"/>
      <c r="BF152" s="1248"/>
      <c r="BG152" s="1248"/>
      <c r="BH152" s="1248"/>
      <c r="BI152" s="1248"/>
      <c r="BJ152" s="1248"/>
      <c r="BK152" s="1248"/>
      <c r="BL152" s="1248"/>
      <c r="BM152" s="1248"/>
      <c r="BN152" s="1248"/>
      <c r="BO152" s="1248"/>
      <c r="BP152" s="1248"/>
      <c r="BQ152" s="1248"/>
      <c r="BR152" s="1248"/>
      <c r="BS152" s="1248"/>
    </row>
    <row r="153" spans="1:71" s="1" customFormat="1" ht="27.6" hidden="1" outlineLevel="2">
      <c r="A153" s="1014">
        <v>1</v>
      </c>
      <c r="B153" s="1014">
        <v>1</v>
      </c>
      <c r="C153" s="1014">
        <v>0</v>
      </c>
      <c r="D153" s="1014">
        <v>4</v>
      </c>
      <c r="E153" s="1014" t="s">
        <v>6393</v>
      </c>
      <c r="F153" s="1014">
        <v>2</v>
      </c>
      <c r="G153" s="943" t="s">
        <v>6767</v>
      </c>
      <c r="H153" s="937" t="s">
        <v>24</v>
      </c>
      <c r="I153" s="926">
        <v>42.5</v>
      </c>
      <c r="J153" s="915"/>
      <c r="K153" s="930">
        <f t="shared" si="16"/>
        <v>0</v>
      </c>
      <c r="L153" s="426"/>
      <c r="M153" s="910">
        <f t="shared" si="17"/>
        <v>0</v>
      </c>
      <c r="N153" s="910">
        <f t="shared" si="18"/>
        <v>0</v>
      </c>
      <c r="O153" s="38">
        <f t="shared" si="19"/>
        <v>0</v>
      </c>
      <c r="P153" s="149"/>
      <c r="Q153" s="1248"/>
      <c r="R153" s="1248"/>
      <c r="S153" s="1248"/>
      <c r="T153" s="1248"/>
      <c r="U153" s="1248"/>
      <c r="V153" s="1248"/>
      <c r="W153" s="1248"/>
      <c r="X153" s="1248"/>
      <c r="Y153" s="1248"/>
      <c r="Z153" s="1248"/>
      <c r="AA153" s="1248"/>
      <c r="AB153" s="1248"/>
      <c r="AC153" s="1248"/>
      <c r="AD153" s="1248"/>
      <c r="AE153" s="1248"/>
      <c r="AF153" s="1248"/>
      <c r="AG153" s="1248"/>
      <c r="AH153" s="1248"/>
      <c r="AI153" s="1248"/>
      <c r="AJ153" s="1248"/>
      <c r="AK153" s="1248"/>
      <c r="AL153" s="1248"/>
      <c r="AM153" s="1248"/>
      <c r="AN153" s="1248"/>
      <c r="AO153" s="1248"/>
      <c r="AP153" s="1248"/>
      <c r="AQ153" s="1248"/>
      <c r="AR153" s="1248"/>
      <c r="AS153" s="1248"/>
      <c r="AT153" s="1248"/>
      <c r="AU153" s="1248"/>
      <c r="AV153" s="1248"/>
      <c r="AW153" s="1248"/>
      <c r="AX153" s="1248"/>
      <c r="AY153" s="1248"/>
      <c r="AZ153" s="1248"/>
      <c r="BA153" s="1248"/>
      <c r="BB153" s="1248"/>
      <c r="BC153" s="1248"/>
      <c r="BD153" s="1248"/>
      <c r="BE153" s="1248"/>
      <c r="BF153" s="1248"/>
      <c r="BG153" s="1248"/>
      <c r="BH153" s="1248"/>
      <c r="BI153" s="1248"/>
      <c r="BJ153" s="1248"/>
      <c r="BK153" s="1248"/>
      <c r="BL153" s="1248"/>
      <c r="BM153" s="1248"/>
      <c r="BN153" s="1248"/>
      <c r="BO153" s="1248"/>
      <c r="BP153" s="1248"/>
      <c r="BQ153" s="1248"/>
      <c r="BR153" s="1248"/>
      <c r="BS153" s="1248"/>
    </row>
    <row r="154" spans="1:71" s="1" customFormat="1" ht="27.6" hidden="1" outlineLevel="2">
      <c r="A154" s="1014">
        <v>1</v>
      </c>
      <c r="B154" s="1014">
        <v>1</v>
      </c>
      <c r="C154" s="1014">
        <v>0</v>
      </c>
      <c r="D154" s="1014">
        <v>4</v>
      </c>
      <c r="E154" s="1014" t="s">
        <v>6393</v>
      </c>
      <c r="F154" s="1014">
        <v>3</v>
      </c>
      <c r="G154" s="943" t="s">
        <v>6768</v>
      </c>
      <c r="H154" s="937" t="s">
        <v>22</v>
      </c>
      <c r="I154" s="926">
        <v>100.2</v>
      </c>
      <c r="J154" s="915"/>
      <c r="K154" s="930">
        <f t="shared" si="16"/>
        <v>0</v>
      </c>
      <c r="L154" s="426"/>
      <c r="M154" s="910">
        <f t="shared" si="17"/>
        <v>0</v>
      </c>
      <c r="N154" s="910">
        <f t="shared" si="18"/>
        <v>0</v>
      </c>
      <c r="O154" s="38">
        <f t="shared" si="19"/>
        <v>0</v>
      </c>
      <c r="P154" s="149"/>
      <c r="Q154" s="1248"/>
      <c r="R154" s="1248"/>
      <c r="S154" s="1248"/>
      <c r="T154" s="1248"/>
      <c r="U154" s="1248"/>
      <c r="V154" s="1248"/>
      <c r="W154" s="1248"/>
      <c r="X154" s="1248"/>
      <c r="Y154" s="1248"/>
      <c r="Z154" s="1248"/>
      <c r="AA154" s="1248"/>
      <c r="AB154" s="1248"/>
      <c r="AC154" s="1248"/>
      <c r="AD154" s="1248"/>
      <c r="AE154" s="1248"/>
      <c r="AF154" s="1248"/>
      <c r="AG154" s="1248"/>
      <c r="AH154" s="1248"/>
      <c r="AI154" s="1248"/>
      <c r="AJ154" s="1248"/>
      <c r="AK154" s="1248"/>
      <c r="AL154" s="1248"/>
      <c r="AM154" s="1248"/>
      <c r="AN154" s="1248"/>
      <c r="AO154" s="1248"/>
      <c r="AP154" s="1248"/>
      <c r="AQ154" s="1248"/>
      <c r="AR154" s="1248"/>
      <c r="AS154" s="1248"/>
      <c r="AT154" s="1248"/>
      <c r="AU154" s="1248"/>
      <c r="AV154" s="1248"/>
      <c r="AW154" s="1248"/>
      <c r="AX154" s="1248"/>
      <c r="AY154" s="1248"/>
      <c r="AZ154" s="1248"/>
      <c r="BA154" s="1248"/>
      <c r="BB154" s="1248"/>
      <c r="BC154" s="1248"/>
      <c r="BD154" s="1248"/>
      <c r="BE154" s="1248"/>
      <c r="BF154" s="1248"/>
      <c r="BG154" s="1248"/>
      <c r="BH154" s="1248"/>
      <c r="BI154" s="1248"/>
      <c r="BJ154" s="1248"/>
      <c r="BK154" s="1248"/>
      <c r="BL154" s="1248"/>
      <c r="BM154" s="1248"/>
      <c r="BN154" s="1248"/>
      <c r="BO154" s="1248"/>
      <c r="BP154" s="1248"/>
      <c r="BQ154" s="1248"/>
      <c r="BR154" s="1248"/>
      <c r="BS154" s="1248"/>
    </row>
    <row r="155" spans="1:71" s="1" customFormat="1" ht="27.6" hidden="1" outlineLevel="2">
      <c r="A155" s="1014">
        <v>1</v>
      </c>
      <c r="B155" s="1014">
        <v>1</v>
      </c>
      <c r="C155" s="1014">
        <v>0</v>
      </c>
      <c r="D155" s="1014">
        <v>4</v>
      </c>
      <c r="E155" s="1014" t="s">
        <v>6393</v>
      </c>
      <c r="F155" s="1014">
        <v>4</v>
      </c>
      <c r="G155" s="943" t="s">
        <v>6726</v>
      </c>
      <c r="H155" s="937" t="s">
        <v>24</v>
      </c>
      <c r="I155" s="926">
        <v>51</v>
      </c>
      <c r="J155" s="915"/>
      <c r="K155" s="930">
        <f t="shared" si="16"/>
        <v>0</v>
      </c>
      <c r="L155" s="426"/>
      <c r="M155" s="910">
        <f t="shared" si="17"/>
        <v>0</v>
      </c>
      <c r="N155" s="910">
        <f t="shared" si="18"/>
        <v>0</v>
      </c>
      <c r="O155" s="38">
        <f t="shared" si="19"/>
        <v>0</v>
      </c>
      <c r="P155" s="149"/>
      <c r="Q155" s="1248"/>
      <c r="R155" s="1248"/>
      <c r="S155" s="1248"/>
      <c r="T155" s="1248"/>
      <c r="U155" s="1248"/>
      <c r="V155" s="1248"/>
      <c r="W155" s="1248"/>
      <c r="X155" s="1248"/>
      <c r="Y155" s="1248"/>
      <c r="Z155" s="1248"/>
      <c r="AA155" s="1248"/>
      <c r="AB155" s="1248"/>
      <c r="AC155" s="1248"/>
      <c r="AD155" s="1248"/>
      <c r="AE155" s="1248"/>
      <c r="AF155" s="1248"/>
      <c r="AG155" s="1248"/>
      <c r="AH155" s="1248"/>
      <c r="AI155" s="1248"/>
      <c r="AJ155" s="1248"/>
      <c r="AK155" s="1248"/>
      <c r="AL155" s="1248"/>
      <c r="AM155" s="1248"/>
      <c r="AN155" s="1248"/>
      <c r="AO155" s="1248"/>
      <c r="AP155" s="1248"/>
      <c r="AQ155" s="1248"/>
      <c r="AR155" s="1248"/>
      <c r="AS155" s="1248"/>
      <c r="AT155" s="1248"/>
      <c r="AU155" s="1248"/>
      <c r="AV155" s="1248"/>
      <c r="AW155" s="1248"/>
      <c r="AX155" s="1248"/>
      <c r="AY155" s="1248"/>
      <c r="AZ155" s="1248"/>
      <c r="BA155" s="1248"/>
      <c r="BB155" s="1248"/>
      <c r="BC155" s="1248"/>
      <c r="BD155" s="1248"/>
      <c r="BE155" s="1248"/>
      <c r="BF155" s="1248"/>
      <c r="BG155" s="1248"/>
      <c r="BH155" s="1248"/>
      <c r="BI155" s="1248"/>
      <c r="BJ155" s="1248"/>
      <c r="BK155" s="1248"/>
      <c r="BL155" s="1248"/>
      <c r="BM155" s="1248"/>
      <c r="BN155" s="1248"/>
      <c r="BO155" s="1248"/>
      <c r="BP155" s="1248"/>
      <c r="BQ155" s="1248"/>
      <c r="BR155" s="1248"/>
      <c r="BS155" s="1248"/>
    </row>
    <row r="156" spans="1:71" s="1" customFormat="1" ht="27.6" hidden="1" outlineLevel="2">
      <c r="A156" s="1014">
        <v>1</v>
      </c>
      <c r="B156" s="1014">
        <v>1</v>
      </c>
      <c r="C156" s="1014">
        <v>0</v>
      </c>
      <c r="D156" s="1014">
        <v>4</v>
      </c>
      <c r="E156" s="1014" t="s">
        <v>6393</v>
      </c>
      <c r="F156" s="1014">
        <v>5</v>
      </c>
      <c r="G156" s="943" t="s">
        <v>6769</v>
      </c>
      <c r="H156" s="937" t="s">
        <v>29</v>
      </c>
      <c r="I156" s="926">
        <v>17</v>
      </c>
      <c r="J156" s="915"/>
      <c r="K156" s="910">
        <f t="shared" si="16"/>
        <v>0</v>
      </c>
      <c r="L156" s="426"/>
      <c r="M156" s="910">
        <f t="shared" si="17"/>
        <v>0</v>
      </c>
      <c r="N156" s="910">
        <f t="shared" si="18"/>
        <v>0</v>
      </c>
      <c r="O156" s="38">
        <f t="shared" si="19"/>
        <v>0</v>
      </c>
      <c r="P156" s="149"/>
      <c r="Q156" s="1248"/>
      <c r="R156" s="1248"/>
      <c r="S156" s="1248"/>
      <c r="T156" s="1248"/>
      <c r="U156" s="1248"/>
      <c r="V156" s="1248"/>
      <c r="W156" s="1248"/>
      <c r="X156" s="1248"/>
      <c r="Y156" s="1248"/>
      <c r="Z156" s="1248"/>
      <c r="AA156" s="1248"/>
      <c r="AB156" s="1248"/>
      <c r="AC156" s="1248"/>
      <c r="AD156" s="1248"/>
      <c r="AE156" s="1248"/>
      <c r="AF156" s="1248"/>
      <c r="AG156" s="1248"/>
      <c r="AH156" s="1248"/>
      <c r="AI156" s="1248"/>
      <c r="AJ156" s="1248"/>
      <c r="AK156" s="1248"/>
      <c r="AL156" s="1248"/>
      <c r="AM156" s="1248"/>
      <c r="AN156" s="1248"/>
      <c r="AO156" s="1248"/>
      <c r="AP156" s="1248"/>
      <c r="AQ156" s="1248"/>
      <c r="AR156" s="1248"/>
      <c r="AS156" s="1248"/>
      <c r="AT156" s="1248"/>
      <c r="AU156" s="1248"/>
      <c r="AV156" s="1248"/>
      <c r="AW156" s="1248"/>
      <c r="AX156" s="1248"/>
      <c r="AY156" s="1248"/>
      <c r="AZ156" s="1248"/>
      <c r="BA156" s="1248"/>
      <c r="BB156" s="1248"/>
      <c r="BC156" s="1248"/>
      <c r="BD156" s="1248"/>
      <c r="BE156" s="1248"/>
      <c r="BF156" s="1248"/>
      <c r="BG156" s="1248"/>
      <c r="BH156" s="1248"/>
      <c r="BI156" s="1248"/>
      <c r="BJ156" s="1248"/>
      <c r="BK156" s="1248"/>
      <c r="BL156" s="1248"/>
      <c r="BM156" s="1248"/>
      <c r="BN156" s="1248"/>
      <c r="BO156" s="1248"/>
      <c r="BP156" s="1248"/>
      <c r="BQ156" s="1248"/>
      <c r="BR156" s="1248"/>
      <c r="BS156" s="1248"/>
    </row>
    <row r="157" spans="1:71" s="1" customFormat="1" ht="27.6" hidden="1" outlineLevel="2">
      <c r="A157" s="1014">
        <v>1</v>
      </c>
      <c r="B157" s="1014">
        <v>1</v>
      </c>
      <c r="C157" s="1014">
        <v>0</v>
      </c>
      <c r="D157" s="1014">
        <v>4</v>
      </c>
      <c r="E157" s="1014" t="s">
        <v>6393</v>
      </c>
      <c r="F157" s="1014">
        <v>6</v>
      </c>
      <c r="G157" s="943" t="s">
        <v>6770</v>
      </c>
      <c r="H157" s="937" t="s">
        <v>29</v>
      </c>
      <c r="I157" s="926">
        <v>1</v>
      </c>
      <c r="J157" s="915"/>
      <c r="K157" s="930">
        <f t="shared" si="16"/>
        <v>0</v>
      </c>
      <c r="L157" s="426"/>
      <c r="M157" s="910">
        <f t="shared" si="17"/>
        <v>0</v>
      </c>
      <c r="N157" s="910">
        <f t="shared" si="18"/>
        <v>0</v>
      </c>
      <c r="O157" s="38">
        <f t="shared" si="19"/>
        <v>0</v>
      </c>
      <c r="P157" s="149"/>
      <c r="Q157" s="1248"/>
      <c r="R157" s="1248"/>
      <c r="S157" s="1248"/>
      <c r="T157" s="1248"/>
      <c r="U157" s="1248"/>
      <c r="V157" s="1248"/>
      <c r="W157" s="1248"/>
      <c r="X157" s="1248"/>
      <c r="Y157" s="1248"/>
      <c r="Z157" s="1248"/>
      <c r="AA157" s="1248"/>
      <c r="AB157" s="1248"/>
      <c r="AC157" s="1248"/>
      <c r="AD157" s="1248"/>
      <c r="AE157" s="1248"/>
      <c r="AF157" s="1248"/>
      <c r="AG157" s="1248"/>
      <c r="AH157" s="1248"/>
      <c r="AI157" s="1248"/>
      <c r="AJ157" s="1248"/>
      <c r="AK157" s="1248"/>
      <c r="AL157" s="1248"/>
      <c r="AM157" s="1248"/>
      <c r="AN157" s="1248"/>
      <c r="AO157" s="1248"/>
      <c r="AP157" s="1248"/>
      <c r="AQ157" s="1248"/>
      <c r="AR157" s="1248"/>
      <c r="AS157" s="1248"/>
      <c r="AT157" s="1248"/>
      <c r="AU157" s="1248"/>
      <c r="AV157" s="1248"/>
      <c r="AW157" s="1248"/>
      <c r="AX157" s="1248"/>
      <c r="AY157" s="1248"/>
      <c r="AZ157" s="1248"/>
      <c r="BA157" s="1248"/>
      <c r="BB157" s="1248"/>
      <c r="BC157" s="1248"/>
      <c r="BD157" s="1248"/>
      <c r="BE157" s="1248"/>
      <c r="BF157" s="1248"/>
      <c r="BG157" s="1248"/>
      <c r="BH157" s="1248"/>
      <c r="BI157" s="1248"/>
      <c r="BJ157" s="1248"/>
      <c r="BK157" s="1248"/>
      <c r="BL157" s="1248"/>
      <c r="BM157" s="1248"/>
      <c r="BN157" s="1248"/>
      <c r="BO157" s="1248"/>
      <c r="BP157" s="1248"/>
      <c r="BQ157" s="1248"/>
      <c r="BR157" s="1248"/>
      <c r="BS157" s="1248"/>
    </row>
    <row r="158" spans="1:71" s="1" customFormat="1" ht="27.6" hidden="1" outlineLevel="2">
      <c r="A158" s="1014">
        <v>1</v>
      </c>
      <c r="B158" s="1014">
        <v>1</v>
      </c>
      <c r="C158" s="1014">
        <v>0</v>
      </c>
      <c r="D158" s="1014">
        <v>4</v>
      </c>
      <c r="E158" s="1014" t="s">
        <v>6393</v>
      </c>
      <c r="F158" s="1014">
        <v>7</v>
      </c>
      <c r="G158" s="1048" t="s">
        <v>6194</v>
      </c>
      <c r="H158" s="937"/>
      <c r="I158" s="926"/>
      <c r="J158" s="915"/>
      <c r="K158" s="930">
        <f t="shared" si="16"/>
        <v>0</v>
      </c>
      <c r="L158" s="426"/>
      <c r="M158" s="910">
        <f t="shared" si="17"/>
        <v>0</v>
      </c>
      <c r="N158" s="910">
        <f t="shared" si="18"/>
        <v>0</v>
      </c>
      <c r="O158" s="38">
        <f t="shared" si="19"/>
        <v>0</v>
      </c>
      <c r="P158" s="149"/>
      <c r="Q158" s="1248"/>
      <c r="R158" s="1248"/>
      <c r="S158" s="1248"/>
      <c r="T158" s="1248"/>
      <c r="U158" s="1248"/>
      <c r="V158" s="1248"/>
      <c r="W158" s="1248"/>
      <c r="X158" s="1248"/>
      <c r="Y158" s="1248"/>
      <c r="Z158" s="1248"/>
      <c r="AA158" s="1248"/>
      <c r="AB158" s="1248"/>
      <c r="AC158" s="1248"/>
      <c r="AD158" s="1248"/>
      <c r="AE158" s="1248"/>
      <c r="AF158" s="1248"/>
      <c r="AG158" s="1248"/>
      <c r="AH158" s="1248"/>
      <c r="AI158" s="1248"/>
      <c r="AJ158" s="1248"/>
      <c r="AK158" s="1248"/>
      <c r="AL158" s="1248"/>
      <c r="AM158" s="1248"/>
      <c r="AN158" s="1248"/>
      <c r="AO158" s="1248"/>
      <c r="AP158" s="1248"/>
      <c r="AQ158" s="1248"/>
      <c r="AR158" s="1248"/>
      <c r="AS158" s="1248"/>
      <c r="AT158" s="1248"/>
      <c r="AU158" s="1248"/>
      <c r="AV158" s="1248"/>
      <c r="AW158" s="1248"/>
      <c r="AX158" s="1248"/>
      <c r="AY158" s="1248"/>
      <c r="AZ158" s="1248"/>
      <c r="BA158" s="1248"/>
      <c r="BB158" s="1248"/>
      <c r="BC158" s="1248"/>
      <c r="BD158" s="1248"/>
      <c r="BE158" s="1248"/>
      <c r="BF158" s="1248"/>
      <c r="BG158" s="1248"/>
      <c r="BH158" s="1248"/>
      <c r="BI158" s="1248"/>
      <c r="BJ158" s="1248"/>
      <c r="BK158" s="1248"/>
      <c r="BL158" s="1248"/>
      <c r="BM158" s="1248"/>
      <c r="BN158" s="1248"/>
      <c r="BO158" s="1248"/>
      <c r="BP158" s="1248"/>
      <c r="BQ158" s="1248"/>
      <c r="BR158" s="1248"/>
      <c r="BS158" s="1248"/>
    </row>
    <row r="159" spans="1:71" s="1" customFormat="1" ht="41.4" hidden="1" outlineLevel="2">
      <c r="A159" s="1014">
        <v>1</v>
      </c>
      <c r="B159" s="1014">
        <v>1</v>
      </c>
      <c r="C159" s="1014">
        <v>0</v>
      </c>
      <c r="D159" s="1014">
        <v>4</v>
      </c>
      <c r="E159" s="1014" t="s">
        <v>6393</v>
      </c>
      <c r="F159" s="1014">
        <v>8</v>
      </c>
      <c r="G159" s="971" t="s">
        <v>6731</v>
      </c>
      <c r="H159" s="937" t="s">
        <v>29</v>
      </c>
      <c r="I159" s="926">
        <v>48</v>
      </c>
      <c r="J159" s="915"/>
      <c r="K159" s="930">
        <f t="shared" si="16"/>
        <v>0</v>
      </c>
      <c r="L159" s="426"/>
      <c r="M159" s="910">
        <f t="shared" si="17"/>
        <v>0</v>
      </c>
      <c r="N159" s="910">
        <f t="shared" si="18"/>
        <v>0</v>
      </c>
      <c r="O159" s="38">
        <f t="shared" si="19"/>
        <v>0</v>
      </c>
      <c r="P159" s="149"/>
      <c r="Q159" s="1248"/>
      <c r="R159" s="1248"/>
      <c r="S159" s="1248"/>
      <c r="T159" s="1248"/>
      <c r="U159" s="1248"/>
      <c r="V159" s="1248"/>
      <c r="W159" s="1248"/>
      <c r="X159" s="1248"/>
      <c r="Y159" s="1248"/>
      <c r="Z159" s="1248"/>
      <c r="AA159" s="1248"/>
      <c r="AB159" s="1248"/>
      <c r="AC159" s="1248"/>
      <c r="AD159" s="1248"/>
      <c r="AE159" s="1248"/>
      <c r="AF159" s="1248"/>
      <c r="AG159" s="1248"/>
      <c r="AH159" s="1248"/>
      <c r="AI159" s="1248"/>
      <c r="AJ159" s="1248"/>
      <c r="AK159" s="1248"/>
      <c r="AL159" s="1248"/>
      <c r="AM159" s="1248"/>
      <c r="AN159" s="1248"/>
      <c r="AO159" s="1248"/>
      <c r="AP159" s="1248"/>
      <c r="AQ159" s="1248"/>
      <c r="AR159" s="1248"/>
      <c r="AS159" s="1248"/>
      <c r="AT159" s="1248"/>
      <c r="AU159" s="1248"/>
      <c r="AV159" s="1248"/>
      <c r="AW159" s="1248"/>
      <c r="AX159" s="1248"/>
      <c r="AY159" s="1248"/>
      <c r="AZ159" s="1248"/>
      <c r="BA159" s="1248"/>
      <c r="BB159" s="1248"/>
      <c r="BC159" s="1248"/>
      <c r="BD159" s="1248"/>
      <c r="BE159" s="1248"/>
      <c r="BF159" s="1248"/>
      <c r="BG159" s="1248"/>
      <c r="BH159" s="1248"/>
      <c r="BI159" s="1248"/>
      <c r="BJ159" s="1248"/>
      <c r="BK159" s="1248"/>
      <c r="BL159" s="1248"/>
      <c r="BM159" s="1248"/>
      <c r="BN159" s="1248"/>
      <c r="BO159" s="1248"/>
      <c r="BP159" s="1248"/>
      <c r="BQ159" s="1248"/>
      <c r="BR159" s="1248"/>
      <c r="BS159" s="1248"/>
    </row>
    <row r="160" spans="1:71" s="1" customFormat="1" ht="27.6" hidden="1" outlineLevel="2">
      <c r="A160" s="1014">
        <v>1</v>
      </c>
      <c r="B160" s="1014">
        <v>1</v>
      </c>
      <c r="C160" s="1014" t="s">
        <v>1559</v>
      </c>
      <c r="D160" s="1014">
        <v>1</v>
      </c>
      <c r="E160" s="1014" t="s">
        <v>6393</v>
      </c>
      <c r="F160" s="1014">
        <v>9</v>
      </c>
      <c r="G160" s="943" t="s">
        <v>6771</v>
      </c>
      <c r="H160" s="937" t="s">
        <v>29</v>
      </c>
      <c r="I160" s="926">
        <v>3</v>
      </c>
      <c r="J160" s="915"/>
      <c r="K160" s="930">
        <f t="shared" si="16"/>
        <v>0</v>
      </c>
      <c r="L160" s="426"/>
      <c r="M160" s="910">
        <f t="shared" si="17"/>
        <v>0</v>
      </c>
      <c r="N160" s="910">
        <f t="shared" si="18"/>
        <v>0</v>
      </c>
      <c r="O160" s="38">
        <f t="shared" si="19"/>
        <v>0</v>
      </c>
      <c r="P160" s="149" t="s">
        <v>6201</v>
      </c>
      <c r="Q160" s="1248"/>
      <c r="R160" s="1248"/>
      <c r="S160" s="1248"/>
      <c r="T160" s="1248"/>
      <c r="U160" s="1248"/>
      <c r="V160" s="1248"/>
      <c r="W160" s="1248"/>
      <c r="X160" s="1248"/>
      <c r="Y160" s="1248"/>
      <c r="Z160" s="1248"/>
      <c r="AA160" s="1248"/>
      <c r="AB160" s="1248"/>
      <c r="AC160" s="1248"/>
      <c r="AD160" s="1248"/>
      <c r="AE160" s="1248"/>
      <c r="AF160" s="1248"/>
      <c r="AG160" s="1248"/>
      <c r="AH160" s="1248"/>
      <c r="AI160" s="1248"/>
      <c r="AJ160" s="1248"/>
      <c r="AK160" s="1248"/>
      <c r="AL160" s="1248"/>
      <c r="AM160" s="1248"/>
      <c r="AN160" s="1248"/>
      <c r="AO160" s="1248"/>
      <c r="AP160" s="1248"/>
      <c r="AQ160" s="1248"/>
      <c r="AR160" s="1248"/>
      <c r="AS160" s="1248"/>
      <c r="AT160" s="1248"/>
      <c r="AU160" s="1248"/>
      <c r="AV160" s="1248"/>
      <c r="AW160" s="1248"/>
      <c r="AX160" s="1248"/>
      <c r="AY160" s="1248"/>
      <c r="AZ160" s="1248"/>
      <c r="BA160" s="1248"/>
      <c r="BB160" s="1248"/>
      <c r="BC160" s="1248"/>
      <c r="BD160" s="1248"/>
      <c r="BE160" s="1248"/>
      <c r="BF160" s="1248"/>
      <c r="BG160" s="1248"/>
      <c r="BH160" s="1248"/>
      <c r="BI160" s="1248"/>
      <c r="BJ160" s="1248"/>
      <c r="BK160" s="1248"/>
      <c r="BL160" s="1248"/>
      <c r="BM160" s="1248"/>
      <c r="BN160" s="1248"/>
      <c r="BO160" s="1248"/>
      <c r="BP160" s="1248"/>
      <c r="BQ160" s="1248"/>
      <c r="BR160" s="1248"/>
      <c r="BS160" s="1248"/>
    </row>
    <row r="161" spans="1:71" s="1" customFormat="1" ht="27.6" hidden="1" outlineLevel="2">
      <c r="A161" s="1014">
        <v>1</v>
      </c>
      <c r="B161" s="1014">
        <v>1</v>
      </c>
      <c r="C161" s="1014">
        <v>0</v>
      </c>
      <c r="D161" s="1014">
        <v>4</v>
      </c>
      <c r="E161" s="1014" t="s">
        <v>6393</v>
      </c>
      <c r="F161" s="1014">
        <v>10</v>
      </c>
      <c r="G161" s="1048" t="s">
        <v>6205</v>
      </c>
      <c r="H161" s="937"/>
      <c r="I161" s="926"/>
      <c r="J161" s="915"/>
      <c r="K161" s="930">
        <f t="shared" si="16"/>
        <v>0</v>
      </c>
      <c r="L161" s="426"/>
      <c r="M161" s="910">
        <f t="shared" si="17"/>
        <v>0</v>
      </c>
      <c r="N161" s="910">
        <f t="shared" si="18"/>
        <v>0</v>
      </c>
      <c r="O161" s="38">
        <f t="shared" si="19"/>
        <v>0</v>
      </c>
      <c r="P161" s="149"/>
      <c r="Q161" s="1248"/>
      <c r="R161" s="1248"/>
      <c r="S161" s="1248"/>
      <c r="T161" s="1248"/>
      <c r="U161" s="1248"/>
      <c r="V161" s="1248"/>
      <c r="W161" s="1248"/>
      <c r="X161" s="1248"/>
      <c r="Y161" s="1248"/>
      <c r="Z161" s="1248"/>
      <c r="AA161" s="1248"/>
      <c r="AB161" s="1248"/>
      <c r="AC161" s="1248"/>
      <c r="AD161" s="1248"/>
      <c r="AE161" s="1248"/>
      <c r="AF161" s="1248"/>
      <c r="AG161" s="1248"/>
      <c r="AH161" s="1248"/>
      <c r="AI161" s="1248"/>
      <c r="AJ161" s="1248"/>
      <c r="AK161" s="1248"/>
      <c r="AL161" s="1248"/>
      <c r="AM161" s="1248"/>
      <c r="AN161" s="1248"/>
      <c r="AO161" s="1248"/>
      <c r="AP161" s="1248"/>
      <c r="AQ161" s="1248"/>
      <c r="AR161" s="1248"/>
      <c r="AS161" s="1248"/>
      <c r="AT161" s="1248"/>
      <c r="AU161" s="1248"/>
      <c r="AV161" s="1248"/>
      <c r="AW161" s="1248"/>
      <c r="AX161" s="1248"/>
      <c r="AY161" s="1248"/>
      <c r="AZ161" s="1248"/>
      <c r="BA161" s="1248"/>
      <c r="BB161" s="1248"/>
      <c r="BC161" s="1248"/>
      <c r="BD161" s="1248"/>
      <c r="BE161" s="1248"/>
      <c r="BF161" s="1248"/>
      <c r="BG161" s="1248"/>
      <c r="BH161" s="1248"/>
      <c r="BI161" s="1248"/>
      <c r="BJ161" s="1248"/>
      <c r="BK161" s="1248"/>
      <c r="BL161" s="1248"/>
      <c r="BM161" s="1248"/>
      <c r="BN161" s="1248"/>
      <c r="BO161" s="1248"/>
      <c r="BP161" s="1248"/>
      <c r="BQ161" s="1248"/>
      <c r="BR161" s="1248"/>
      <c r="BS161" s="1248"/>
    </row>
    <row r="162" spans="1:71" s="1" customFormat="1" ht="27.6" hidden="1" outlineLevel="2">
      <c r="A162" s="1014">
        <v>1</v>
      </c>
      <c r="B162" s="1014">
        <v>1</v>
      </c>
      <c r="C162" s="1014">
        <v>0</v>
      </c>
      <c r="D162" s="1014">
        <v>4</v>
      </c>
      <c r="E162" s="1014" t="s">
        <v>6393</v>
      </c>
      <c r="F162" s="1014">
        <v>11</v>
      </c>
      <c r="G162" s="943" t="s">
        <v>6740</v>
      </c>
      <c r="H162" s="937" t="s">
        <v>29</v>
      </c>
      <c r="I162" s="926">
        <v>1</v>
      </c>
      <c r="J162" s="1049"/>
      <c r="K162" s="1051">
        <f t="shared" si="16"/>
        <v>0</v>
      </c>
      <c r="L162" s="426"/>
      <c r="M162" s="910">
        <f t="shared" si="17"/>
        <v>0</v>
      </c>
      <c r="N162" s="910">
        <f t="shared" si="18"/>
        <v>0</v>
      </c>
      <c r="O162" s="38">
        <f t="shared" si="19"/>
        <v>0</v>
      </c>
      <c r="P162" s="149"/>
      <c r="Q162" s="1248"/>
      <c r="R162" s="1248"/>
      <c r="S162" s="1248"/>
      <c r="T162" s="1248"/>
      <c r="U162" s="1248"/>
      <c r="V162" s="1248"/>
      <c r="W162" s="1248"/>
      <c r="X162" s="1248"/>
      <c r="Y162" s="1248"/>
      <c r="Z162" s="1248"/>
      <c r="AA162" s="1248"/>
      <c r="AB162" s="1248"/>
      <c r="AC162" s="1248"/>
      <c r="AD162" s="1248"/>
      <c r="AE162" s="1248"/>
      <c r="AF162" s="1248"/>
      <c r="AG162" s="1248"/>
      <c r="AH162" s="1248"/>
      <c r="AI162" s="1248"/>
      <c r="AJ162" s="1248"/>
      <c r="AK162" s="1248"/>
      <c r="AL162" s="1248"/>
      <c r="AM162" s="1248"/>
      <c r="AN162" s="1248"/>
      <c r="AO162" s="1248"/>
      <c r="AP162" s="1248"/>
      <c r="AQ162" s="1248"/>
      <c r="AR162" s="1248"/>
      <c r="AS162" s="1248"/>
      <c r="AT162" s="1248"/>
      <c r="AU162" s="1248"/>
      <c r="AV162" s="1248"/>
      <c r="AW162" s="1248"/>
      <c r="AX162" s="1248"/>
      <c r="AY162" s="1248"/>
      <c r="AZ162" s="1248"/>
      <c r="BA162" s="1248"/>
      <c r="BB162" s="1248"/>
      <c r="BC162" s="1248"/>
      <c r="BD162" s="1248"/>
      <c r="BE162" s="1248"/>
      <c r="BF162" s="1248"/>
      <c r="BG162" s="1248"/>
      <c r="BH162" s="1248"/>
      <c r="BI162" s="1248"/>
      <c r="BJ162" s="1248"/>
      <c r="BK162" s="1248"/>
      <c r="BL162" s="1248"/>
      <c r="BM162" s="1248"/>
      <c r="BN162" s="1248"/>
      <c r="BO162" s="1248"/>
      <c r="BP162" s="1248"/>
      <c r="BQ162" s="1248"/>
      <c r="BR162" s="1248"/>
      <c r="BS162" s="1248"/>
    </row>
    <row r="163" spans="1:71" s="1" customFormat="1" ht="41.4" hidden="1" outlineLevel="2">
      <c r="A163" s="1014">
        <v>1</v>
      </c>
      <c r="B163" s="1014">
        <v>1</v>
      </c>
      <c r="C163" s="1014">
        <v>0</v>
      </c>
      <c r="D163" s="1014">
        <v>4</v>
      </c>
      <c r="E163" s="1014" t="s">
        <v>6393</v>
      </c>
      <c r="F163" s="1014">
        <v>12</v>
      </c>
      <c r="G163" s="943" t="s">
        <v>6772</v>
      </c>
      <c r="H163" s="937" t="s">
        <v>29</v>
      </c>
      <c r="I163" s="926">
        <v>2</v>
      </c>
      <c r="J163" s="915"/>
      <c r="K163" s="911">
        <f t="shared" si="16"/>
        <v>0</v>
      </c>
      <c r="L163" s="426"/>
      <c r="M163" s="910">
        <f t="shared" si="17"/>
        <v>0</v>
      </c>
      <c r="N163" s="910">
        <f t="shared" si="18"/>
        <v>0</v>
      </c>
      <c r="O163" s="38">
        <f t="shared" si="19"/>
        <v>0</v>
      </c>
      <c r="P163" s="149"/>
      <c r="Q163" s="1248"/>
      <c r="R163" s="1248"/>
      <c r="S163" s="1248"/>
      <c r="T163" s="1248"/>
      <c r="U163" s="1248"/>
      <c r="V163" s="1248"/>
      <c r="W163" s="1248"/>
      <c r="X163" s="1248"/>
      <c r="Y163" s="1248"/>
      <c r="Z163" s="1248"/>
      <c r="AA163" s="1248"/>
      <c r="AB163" s="1248"/>
      <c r="AC163" s="1248"/>
      <c r="AD163" s="1248"/>
      <c r="AE163" s="1248"/>
      <c r="AF163" s="1248"/>
      <c r="AG163" s="1248"/>
      <c r="AH163" s="1248"/>
      <c r="AI163" s="1248"/>
      <c r="AJ163" s="1248"/>
      <c r="AK163" s="1248"/>
      <c r="AL163" s="1248"/>
      <c r="AM163" s="1248"/>
      <c r="AN163" s="1248"/>
      <c r="AO163" s="1248"/>
      <c r="AP163" s="1248"/>
      <c r="AQ163" s="1248"/>
      <c r="AR163" s="1248"/>
      <c r="AS163" s="1248"/>
      <c r="AT163" s="1248"/>
      <c r="AU163" s="1248"/>
      <c r="AV163" s="1248"/>
      <c r="AW163" s="1248"/>
      <c r="AX163" s="1248"/>
      <c r="AY163" s="1248"/>
      <c r="AZ163" s="1248"/>
      <c r="BA163" s="1248"/>
      <c r="BB163" s="1248"/>
      <c r="BC163" s="1248"/>
      <c r="BD163" s="1248"/>
      <c r="BE163" s="1248"/>
      <c r="BF163" s="1248"/>
      <c r="BG163" s="1248"/>
      <c r="BH163" s="1248"/>
      <c r="BI163" s="1248"/>
      <c r="BJ163" s="1248"/>
      <c r="BK163" s="1248"/>
      <c r="BL163" s="1248"/>
      <c r="BM163" s="1248"/>
      <c r="BN163" s="1248"/>
      <c r="BO163" s="1248"/>
      <c r="BP163" s="1248"/>
      <c r="BQ163" s="1248"/>
      <c r="BR163" s="1248"/>
      <c r="BS163" s="1248"/>
    </row>
    <row r="164" spans="1:71" s="1" customFormat="1" ht="55.2" hidden="1" outlineLevel="2">
      <c r="A164" s="1014">
        <v>1</v>
      </c>
      <c r="B164" s="1014">
        <v>1</v>
      </c>
      <c r="C164" s="1014">
        <v>0</v>
      </c>
      <c r="D164" s="1014">
        <v>4</v>
      </c>
      <c r="E164" s="1014" t="s">
        <v>6393</v>
      </c>
      <c r="F164" s="1014">
        <v>13</v>
      </c>
      <c r="G164" s="943" t="s">
        <v>6741</v>
      </c>
      <c r="H164" s="937" t="s">
        <v>29</v>
      </c>
      <c r="I164" s="926">
        <v>1</v>
      </c>
      <c r="J164" s="1049"/>
      <c r="K164" s="1051">
        <f t="shared" si="16"/>
        <v>0</v>
      </c>
      <c r="L164" s="426"/>
      <c r="M164" s="910">
        <f t="shared" si="17"/>
        <v>0</v>
      </c>
      <c r="N164" s="910">
        <f t="shared" si="18"/>
        <v>0</v>
      </c>
      <c r="O164" s="38">
        <f t="shared" si="19"/>
        <v>0</v>
      </c>
      <c r="P164" s="149"/>
      <c r="Q164" s="1248"/>
      <c r="R164" s="1248"/>
      <c r="S164" s="1248"/>
      <c r="T164" s="1248"/>
      <c r="U164" s="1248"/>
      <c r="V164" s="1248"/>
      <c r="W164" s="1248"/>
      <c r="X164" s="1248"/>
      <c r="Y164" s="1248"/>
      <c r="Z164" s="1248"/>
      <c r="AA164" s="1248"/>
      <c r="AB164" s="1248"/>
      <c r="AC164" s="1248"/>
      <c r="AD164" s="1248"/>
      <c r="AE164" s="1248"/>
      <c r="AF164" s="1248"/>
      <c r="AG164" s="1248"/>
      <c r="AH164" s="1248"/>
      <c r="AI164" s="1248"/>
      <c r="AJ164" s="1248"/>
      <c r="AK164" s="1248"/>
      <c r="AL164" s="1248"/>
      <c r="AM164" s="1248"/>
      <c r="AN164" s="1248"/>
      <c r="AO164" s="1248"/>
      <c r="AP164" s="1248"/>
      <c r="AQ164" s="1248"/>
      <c r="AR164" s="1248"/>
      <c r="AS164" s="1248"/>
      <c r="AT164" s="1248"/>
      <c r="AU164" s="1248"/>
      <c r="AV164" s="1248"/>
      <c r="AW164" s="1248"/>
      <c r="AX164" s="1248"/>
      <c r="AY164" s="1248"/>
      <c r="AZ164" s="1248"/>
      <c r="BA164" s="1248"/>
      <c r="BB164" s="1248"/>
      <c r="BC164" s="1248"/>
      <c r="BD164" s="1248"/>
      <c r="BE164" s="1248"/>
      <c r="BF164" s="1248"/>
      <c r="BG164" s="1248"/>
      <c r="BH164" s="1248"/>
      <c r="BI164" s="1248"/>
      <c r="BJ164" s="1248"/>
      <c r="BK164" s="1248"/>
      <c r="BL164" s="1248"/>
      <c r="BM164" s="1248"/>
      <c r="BN164" s="1248"/>
      <c r="BO164" s="1248"/>
      <c r="BP164" s="1248"/>
      <c r="BQ164" s="1248"/>
      <c r="BR164" s="1248"/>
      <c r="BS164" s="1248"/>
    </row>
    <row r="165" spans="1:71" s="1" customFormat="1" ht="41.4" hidden="1" outlineLevel="2">
      <c r="A165" s="1014">
        <v>1</v>
      </c>
      <c r="B165" s="1014">
        <v>1</v>
      </c>
      <c r="C165" s="1014">
        <v>0</v>
      </c>
      <c r="D165" s="1014">
        <v>4</v>
      </c>
      <c r="E165" s="1014" t="s">
        <v>6393</v>
      </c>
      <c r="F165" s="1014">
        <v>14</v>
      </c>
      <c r="G165" s="943" t="s">
        <v>6773</v>
      </c>
      <c r="H165" s="937" t="s">
        <v>29</v>
      </c>
      <c r="I165" s="926">
        <v>1</v>
      </c>
      <c r="J165" s="915"/>
      <c r="K165" s="911">
        <f t="shared" si="16"/>
        <v>0</v>
      </c>
      <c r="L165" s="426"/>
      <c r="M165" s="910">
        <f t="shared" si="17"/>
        <v>0</v>
      </c>
      <c r="N165" s="910">
        <f t="shared" si="18"/>
        <v>0</v>
      </c>
      <c r="O165" s="38">
        <f t="shared" si="19"/>
        <v>0</v>
      </c>
      <c r="P165" s="149"/>
      <c r="Q165" s="1248"/>
      <c r="R165" s="1248"/>
      <c r="S165" s="1248"/>
      <c r="T165" s="1248"/>
      <c r="U165" s="1248"/>
      <c r="V165" s="1248"/>
      <c r="W165" s="1248"/>
      <c r="X165" s="1248"/>
      <c r="Y165" s="1248"/>
      <c r="Z165" s="1248"/>
      <c r="AA165" s="1248"/>
      <c r="AB165" s="1248"/>
      <c r="AC165" s="1248"/>
      <c r="AD165" s="1248"/>
      <c r="AE165" s="1248"/>
      <c r="AF165" s="1248"/>
      <c r="AG165" s="1248"/>
      <c r="AH165" s="1248"/>
      <c r="AI165" s="1248"/>
      <c r="AJ165" s="1248"/>
      <c r="AK165" s="1248"/>
      <c r="AL165" s="1248"/>
      <c r="AM165" s="1248"/>
      <c r="AN165" s="1248"/>
      <c r="AO165" s="1248"/>
      <c r="AP165" s="1248"/>
      <c r="AQ165" s="1248"/>
      <c r="AR165" s="1248"/>
      <c r="AS165" s="1248"/>
      <c r="AT165" s="1248"/>
      <c r="AU165" s="1248"/>
      <c r="AV165" s="1248"/>
      <c r="AW165" s="1248"/>
      <c r="AX165" s="1248"/>
      <c r="AY165" s="1248"/>
      <c r="AZ165" s="1248"/>
      <c r="BA165" s="1248"/>
      <c r="BB165" s="1248"/>
      <c r="BC165" s="1248"/>
      <c r="BD165" s="1248"/>
      <c r="BE165" s="1248"/>
      <c r="BF165" s="1248"/>
      <c r="BG165" s="1248"/>
      <c r="BH165" s="1248"/>
      <c r="BI165" s="1248"/>
      <c r="BJ165" s="1248"/>
      <c r="BK165" s="1248"/>
      <c r="BL165" s="1248"/>
      <c r="BM165" s="1248"/>
      <c r="BN165" s="1248"/>
      <c r="BO165" s="1248"/>
      <c r="BP165" s="1248"/>
      <c r="BQ165" s="1248"/>
      <c r="BR165" s="1248"/>
      <c r="BS165" s="1248"/>
    </row>
    <row r="166" spans="1:71" s="1" customFormat="1" ht="41.4" hidden="1" outlineLevel="2">
      <c r="A166" s="1014">
        <v>1</v>
      </c>
      <c r="B166" s="1014">
        <v>1</v>
      </c>
      <c r="C166" s="1014">
        <v>0</v>
      </c>
      <c r="D166" s="1014">
        <v>4</v>
      </c>
      <c r="E166" s="1014" t="s">
        <v>6393</v>
      </c>
      <c r="F166" s="1014">
        <v>15</v>
      </c>
      <c r="G166" s="943" t="s">
        <v>6736</v>
      </c>
      <c r="H166" s="937" t="s">
        <v>29</v>
      </c>
      <c r="I166" s="926">
        <v>1</v>
      </c>
      <c r="J166" s="1049"/>
      <c r="K166" s="1051">
        <f t="shared" si="16"/>
        <v>0</v>
      </c>
      <c r="L166" s="426"/>
      <c r="M166" s="910">
        <f t="shared" si="17"/>
        <v>0</v>
      </c>
      <c r="N166" s="910">
        <f t="shared" si="18"/>
        <v>0</v>
      </c>
      <c r="O166" s="38">
        <f t="shared" si="19"/>
        <v>0</v>
      </c>
      <c r="P166" s="149"/>
      <c r="Q166" s="1248"/>
      <c r="R166" s="1248"/>
      <c r="S166" s="1248"/>
      <c r="T166" s="1248"/>
      <c r="U166" s="1248"/>
      <c r="V166" s="1248"/>
      <c r="W166" s="1248"/>
      <c r="X166" s="1248"/>
      <c r="Y166" s="1248"/>
      <c r="Z166" s="1248"/>
      <c r="AA166" s="1248"/>
      <c r="AB166" s="1248"/>
      <c r="AC166" s="1248"/>
      <c r="AD166" s="1248"/>
      <c r="AE166" s="1248"/>
      <c r="AF166" s="1248"/>
      <c r="AG166" s="1248"/>
      <c r="AH166" s="1248"/>
      <c r="AI166" s="1248"/>
      <c r="AJ166" s="1248"/>
      <c r="AK166" s="1248"/>
      <c r="AL166" s="1248"/>
      <c r="AM166" s="1248"/>
      <c r="AN166" s="1248"/>
      <c r="AO166" s="1248"/>
      <c r="AP166" s="1248"/>
      <c r="AQ166" s="1248"/>
      <c r="AR166" s="1248"/>
      <c r="AS166" s="1248"/>
      <c r="AT166" s="1248"/>
      <c r="AU166" s="1248"/>
      <c r="AV166" s="1248"/>
      <c r="AW166" s="1248"/>
      <c r="AX166" s="1248"/>
      <c r="AY166" s="1248"/>
      <c r="AZ166" s="1248"/>
      <c r="BA166" s="1248"/>
      <c r="BB166" s="1248"/>
      <c r="BC166" s="1248"/>
      <c r="BD166" s="1248"/>
      <c r="BE166" s="1248"/>
      <c r="BF166" s="1248"/>
      <c r="BG166" s="1248"/>
      <c r="BH166" s="1248"/>
      <c r="BI166" s="1248"/>
      <c r="BJ166" s="1248"/>
      <c r="BK166" s="1248"/>
      <c r="BL166" s="1248"/>
      <c r="BM166" s="1248"/>
      <c r="BN166" s="1248"/>
      <c r="BO166" s="1248"/>
      <c r="BP166" s="1248"/>
      <c r="BQ166" s="1248"/>
      <c r="BR166" s="1248"/>
      <c r="BS166" s="1248"/>
    </row>
    <row r="167" spans="1:71" s="1" customFormat="1" ht="41.4" hidden="1" outlineLevel="2">
      <c r="A167" s="1014">
        <v>1</v>
      </c>
      <c r="B167" s="1014">
        <v>1</v>
      </c>
      <c r="C167" s="1014">
        <v>0</v>
      </c>
      <c r="D167" s="1014">
        <v>4</v>
      </c>
      <c r="E167" s="1014" t="s">
        <v>6393</v>
      </c>
      <c r="F167" s="1014">
        <v>16</v>
      </c>
      <c r="G167" s="943" t="s">
        <v>6743</v>
      </c>
      <c r="H167" s="937" t="s">
        <v>29</v>
      </c>
      <c r="I167" s="926">
        <v>1</v>
      </c>
      <c r="J167" s="915"/>
      <c r="K167" s="930">
        <f t="shared" si="16"/>
        <v>0</v>
      </c>
      <c r="L167" s="426"/>
      <c r="M167" s="910">
        <f t="shared" si="17"/>
        <v>0</v>
      </c>
      <c r="N167" s="910">
        <f t="shared" si="18"/>
        <v>0</v>
      </c>
      <c r="O167" s="38">
        <f t="shared" si="19"/>
        <v>0</v>
      </c>
      <c r="P167" s="149"/>
      <c r="Q167" s="1248"/>
      <c r="R167" s="1248"/>
      <c r="S167" s="1248"/>
      <c r="T167" s="1248"/>
      <c r="U167" s="1248"/>
      <c r="V167" s="1248"/>
      <c r="W167" s="1248"/>
      <c r="X167" s="1248"/>
      <c r="Y167" s="1248"/>
      <c r="Z167" s="1248"/>
      <c r="AA167" s="1248"/>
      <c r="AB167" s="1248"/>
      <c r="AC167" s="1248"/>
      <c r="AD167" s="1248"/>
      <c r="AE167" s="1248"/>
      <c r="AF167" s="1248"/>
      <c r="AG167" s="1248"/>
      <c r="AH167" s="1248"/>
      <c r="AI167" s="1248"/>
      <c r="AJ167" s="1248"/>
      <c r="AK167" s="1248"/>
      <c r="AL167" s="1248"/>
      <c r="AM167" s="1248"/>
      <c r="AN167" s="1248"/>
      <c r="AO167" s="1248"/>
      <c r="AP167" s="1248"/>
      <c r="AQ167" s="1248"/>
      <c r="AR167" s="1248"/>
      <c r="AS167" s="1248"/>
      <c r="AT167" s="1248"/>
      <c r="AU167" s="1248"/>
      <c r="AV167" s="1248"/>
      <c r="AW167" s="1248"/>
      <c r="AX167" s="1248"/>
      <c r="AY167" s="1248"/>
      <c r="AZ167" s="1248"/>
      <c r="BA167" s="1248"/>
      <c r="BB167" s="1248"/>
      <c r="BC167" s="1248"/>
      <c r="BD167" s="1248"/>
      <c r="BE167" s="1248"/>
      <c r="BF167" s="1248"/>
      <c r="BG167" s="1248"/>
      <c r="BH167" s="1248"/>
      <c r="BI167" s="1248"/>
      <c r="BJ167" s="1248"/>
      <c r="BK167" s="1248"/>
      <c r="BL167" s="1248"/>
      <c r="BM167" s="1248"/>
      <c r="BN167" s="1248"/>
      <c r="BO167" s="1248"/>
      <c r="BP167" s="1248"/>
      <c r="BQ167" s="1248"/>
      <c r="BR167" s="1248"/>
      <c r="BS167" s="1248"/>
    </row>
    <row r="168" spans="1:71" s="1" customFormat="1" ht="27.6" hidden="1" outlineLevel="2">
      <c r="A168" s="1014">
        <v>1</v>
      </c>
      <c r="B168" s="1014">
        <v>1</v>
      </c>
      <c r="C168" s="1014">
        <v>0</v>
      </c>
      <c r="D168" s="1014">
        <v>4</v>
      </c>
      <c r="E168" s="1014" t="s">
        <v>6393</v>
      </c>
      <c r="F168" s="1014">
        <v>17</v>
      </c>
      <c r="G168" s="943" t="s">
        <v>6744</v>
      </c>
      <c r="H168" s="937" t="s">
        <v>29</v>
      </c>
      <c r="I168" s="926">
        <v>1</v>
      </c>
      <c r="J168" s="915"/>
      <c r="K168" s="911">
        <f t="shared" si="16"/>
        <v>0</v>
      </c>
      <c r="L168" s="426"/>
      <c r="M168" s="910">
        <f t="shared" si="17"/>
        <v>0</v>
      </c>
      <c r="N168" s="910">
        <f t="shared" si="18"/>
        <v>0</v>
      </c>
      <c r="O168" s="38">
        <f t="shared" si="19"/>
        <v>0</v>
      </c>
      <c r="P168" s="149"/>
      <c r="Q168" s="1248"/>
      <c r="R168" s="1248"/>
      <c r="S168" s="1248"/>
      <c r="T168" s="1248"/>
      <c r="U168" s="1248"/>
      <c r="V168" s="1248"/>
      <c r="W168" s="1248"/>
      <c r="X168" s="1248"/>
      <c r="Y168" s="1248"/>
      <c r="Z168" s="1248"/>
      <c r="AA168" s="1248"/>
      <c r="AB168" s="1248"/>
      <c r="AC168" s="1248"/>
      <c r="AD168" s="1248"/>
      <c r="AE168" s="1248"/>
      <c r="AF168" s="1248"/>
      <c r="AG168" s="1248"/>
      <c r="AH168" s="1248"/>
      <c r="AI168" s="1248"/>
      <c r="AJ168" s="1248"/>
      <c r="AK168" s="1248"/>
      <c r="AL168" s="1248"/>
      <c r="AM168" s="1248"/>
      <c r="AN168" s="1248"/>
      <c r="AO168" s="1248"/>
      <c r="AP168" s="1248"/>
      <c r="AQ168" s="1248"/>
      <c r="AR168" s="1248"/>
      <c r="AS168" s="1248"/>
      <c r="AT168" s="1248"/>
      <c r="AU168" s="1248"/>
      <c r="AV168" s="1248"/>
      <c r="AW168" s="1248"/>
      <c r="AX168" s="1248"/>
      <c r="AY168" s="1248"/>
      <c r="AZ168" s="1248"/>
      <c r="BA168" s="1248"/>
      <c r="BB168" s="1248"/>
      <c r="BC168" s="1248"/>
      <c r="BD168" s="1248"/>
      <c r="BE168" s="1248"/>
      <c r="BF168" s="1248"/>
      <c r="BG168" s="1248"/>
      <c r="BH168" s="1248"/>
      <c r="BI168" s="1248"/>
      <c r="BJ168" s="1248"/>
      <c r="BK168" s="1248"/>
      <c r="BL168" s="1248"/>
      <c r="BM168" s="1248"/>
      <c r="BN168" s="1248"/>
      <c r="BO168" s="1248"/>
      <c r="BP168" s="1248"/>
      <c r="BQ168" s="1248"/>
      <c r="BR168" s="1248"/>
      <c r="BS168" s="1248"/>
    </row>
    <row r="169" spans="1:71" s="1" customFormat="1" ht="41.4" hidden="1" outlineLevel="2">
      <c r="A169" s="1014">
        <v>1</v>
      </c>
      <c r="B169" s="1014">
        <v>1</v>
      </c>
      <c r="C169" s="1014">
        <v>0</v>
      </c>
      <c r="D169" s="1014">
        <v>4</v>
      </c>
      <c r="E169" s="1014" t="s">
        <v>6393</v>
      </c>
      <c r="F169" s="1014">
        <v>18</v>
      </c>
      <c r="G169" s="943" t="s">
        <v>6774</v>
      </c>
      <c r="H169" s="937" t="s">
        <v>29</v>
      </c>
      <c r="I169" s="926">
        <v>1</v>
      </c>
      <c r="J169" s="915"/>
      <c r="K169" s="930">
        <f t="shared" si="16"/>
        <v>0</v>
      </c>
      <c r="L169" s="426"/>
      <c r="M169" s="910">
        <f t="shared" si="17"/>
        <v>0</v>
      </c>
      <c r="N169" s="910">
        <f t="shared" si="18"/>
        <v>0</v>
      </c>
      <c r="O169" s="38">
        <f t="shared" si="19"/>
        <v>0</v>
      </c>
      <c r="P169" s="149"/>
      <c r="Q169" s="1248"/>
      <c r="R169" s="1248"/>
      <c r="S169" s="1248"/>
      <c r="T169" s="1248"/>
      <c r="U169" s="1248"/>
      <c r="V169" s="1248"/>
      <c r="W169" s="1248"/>
      <c r="X169" s="1248"/>
      <c r="Y169" s="1248"/>
      <c r="Z169" s="1248"/>
      <c r="AA169" s="1248"/>
      <c r="AB169" s="1248"/>
      <c r="AC169" s="1248"/>
      <c r="AD169" s="1248"/>
      <c r="AE169" s="1248"/>
      <c r="AF169" s="1248"/>
      <c r="AG169" s="1248"/>
      <c r="AH169" s="1248"/>
      <c r="AI169" s="1248"/>
      <c r="AJ169" s="1248"/>
      <c r="AK169" s="1248"/>
      <c r="AL169" s="1248"/>
      <c r="AM169" s="1248"/>
      <c r="AN169" s="1248"/>
      <c r="AO169" s="1248"/>
      <c r="AP169" s="1248"/>
      <c r="AQ169" s="1248"/>
      <c r="AR169" s="1248"/>
      <c r="AS169" s="1248"/>
      <c r="AT169" s="1248"/>
      <c r="AU169" s="1248"/>
      <c r="AV169" s="1248"/>
      <c r="AW169" s="1248"/>
      <c r="AX169" s="1248"/>
      <c r="AY169" s="1248"/>
      <c r="AZ169" s="1248"/>
      <c r="BA169" s="1248"/>
      <c r="BB169" s="1248"/>
      <c r="BC169" s="1248"/>
      <c r="BD169" s="1248"/>
      <c r="BE169" s="1248"/>
      <c r="BF169" s="1248"/>
      <c r="BG169" s="1248"/>
      <c r="BH169" s="1248"/>
      <c r="BI169" s="1248"/>
      <c r="BJ169" s="1248"/>
      <c r="BK169" s="1248"/>
      <c r="BL169" s="1248"/>
      <c r="BM169" s="1248"/>
      <c r="BN169" s="1248"/>
      <c r="BO169" s="1248"/>
      <c r="BP169" s="1248"/>
      <c r="BQ169" s="1248"/>
      <c r="BR169" s="1248"/>
      <c r="BS169" s="1248"/>
    </row>
    <row r="170" spans="1:71" s="1" customFormat="1" ht="41.4" hidden="1" outlineLevel="2">
      <c r="A170" s="1014">
        <v>1</v>
      </c>
      <c r="B170" s="1014">
        <v>1</v>
      </c>
      <c r="C170" s="1014">
        <v>0</v>
      </c>
      <c r="D170" s="1014">
        <v>4</v>
      </c>
      <c r="E170" s="1014" t="s">
        <v>6393</v>
      </c>
      <c r="F170" s="1014">
        <v>19</v>
      </c>
      <c r="G170" s="943" t="s">
        <v>6749</v>
      </c>
      <c r="H170" s="937" t="s">
        <v>22</v>
      </c>
      <c r="I170" s="926">
        <v>90</v>
      </c>
      <c r="J170" s="915"/>
      <c r="K170" s="930">
        <f t="shared" si="16"/>
        <v>0</v>
      </c>
      <c r="L170" s="426"/>
      <c r="M170" s="910">
        <f t="shared" si="17"/>
        <v>0</v>
      </c>
      <c r="N170" s="910">
        <f t="shared" si="18"/>
        <v>0</v>
      </c>
      <c r="O170" s="38">
        <f t="shared" si="19"/>
        <v>0</v>
      </c>
      <c r="P170" s="149"/>
      <c r="Q170" s="1248"/>
      <c r="R170" s="1248"/>
      <c r="S170" s="1248"/>
      <c r="T170" s="1248"/>
      <c r="U170" s="1248"/>
      <c r="V170" s="1248"/>
      <c r="W170" s="1248"/>
      <c r="X170" s="1248"/>
      <c r="Y170" s="1248"/>
      <c r="Z170" s="1248"/>
      <c r="AA170" s="1248"/>
      <c r="AB170" s="1248"/>
      <c r="AC170" s="1248"/>
      <c r="AD170" s="1248"/>
      <c r="AE170" s="1248"/>
      <c r="AF170" s="1248"/>
      <c r="AG170" s="1248"/>
      <c r="AH170" s="1248"/>
      <c r="AI170" s="1248"/>
      <c r="AJ170" s="1248"/>
      <c r="AK170" s="1248"/>
      <c r="AL170" s="1248"/>
      <c r="AM170" s="1248"/>
      <c r="AN170" s="1248"/>
      <c r="AO170" s="1248"/>
      <c r="AP170" s="1248"/>
      <c r="AQ170" s="1248"/>
      <c r="AR170" s="1248"/>
      <c r="AS170" s="1248"/>
      <c r="AT170" s="1248"/>
      <c r="AU170" s="1248"/>
      <c r="AV170" s="1248"/>
      <c r="AW170" s="1248"/>
      <c r="AX170" s="1248"/>
      <c r="AY170" s="1248"/>
      <c r="AZ170" s="1248"/>
      <c r="BA170" s="1248"/>
      <c r="BB170" s="1248"/>
      <c r="BC170" s="1248"/>
      <c r="BD170" s="1248"/>
      <c r="BE170" s="1248"/>
      <c r="BF170" s="1248"/>
      <c r="BG170" s="1248"/>
      <c r="BH170" s="1248"/>
      <c r="BI170" s="1248"/>
      <c r="BJ170" s="1248"/>
      <c r="BK170" s="1248"/>
      <c r="BL170" s="1248"/>
      <c r="BM170" s="1248"/>
      <c r="BN170" s="1248"/>
      <c r="BO170" s="1248"/>
      <c r="BP170" s="1248"/>
      <c r="BQ170" s="1248"/>
      <c r="BR170" s="1248"/>
      <c r="BS170" s="1248"/>
    </row>
    <row r="171" spans="1:71" s="1" customFormat="1" ht="27.6" hidden="1" outlineLevel="2">
      <c r="A171" s="1014">
        <v>1</v>
      </c>
      <c r="B171" s="1014">
        <v>1</v>
      </c>
      <c r="C171" s="1014">
        <v>0</v>
      </c>
      <c r="D171" s="1014">
        <v>4</v>
      </c>
      <c r="E171" s="1014" t="s">
        <v>6393</v>
      </c>
      <c r="F171" s="1014">
        <v>20</v>
      </c>
      <c r="G171" s="1048" t="s">
        <v>6206</v>
      </c>
      <c r="H171" s="937"/>
      <c r="I171" s="926"/>
      <c r="J171" s="915"/>
      <c r="K171" s="930">
        <f t="shared" si="16"/>
        <v>0</v>
      </c>
      <c r="L171" s="426"/>
      <c r="M171" s="910">
        <f t="shared" si="17"/>
        <v>0</v>
      </c>
      <c r="N171" s="910">
        <f t="shared" si="18"/>
        <v>0</v>
      </c>
      <c r="O171" s="38">
        <f t="shared" si="19"/>
        <v>0</v>
      </c>
      <c r="P171" s="149"/>
      <c r="Q171" s="1248"/>
      <c r="R171" s="1248"/>
      <c r="S171" s="1248"/>
      <c r="T171" s="1248"/>
      <c r="U171" s="1248"/>
      <c r="V171" s="1248"/>
      <c r="W171" s="1248"/>
      <c r="X171" s="1248"/>
      <c r="Y171" s="1248"/>
      <c r="Z171" s="1248"/>
      <c r="AA171" s="1248"/>
      <c r="AB171" s="1248"/>
      <c r="AC171" s="1248"/>
      <c r="AD171" s="1248"/>
      <c r="AE171" s="1248"/>
      <c r="AF171" s="1248"/>
      <c r="AG171" s="1248"/>
      <c r="AH171" s="1248"/>
      <c r="AI171" s="1248"/>
      <c r="AJ171" s="1248"/>
      <c r="AK171" s="1248"/>
      <c r="AL171" s="1248"/>
      <c r="AM171" s="1248"/>
      <c r="AN171" s="1248"/>
      <c r="AO171" s="1248"/>
      <c r="AP171" s="1248"/>
      <c r="AQ171" s="1248"/>
      <c r="AR171" s="1248"/>
      <c r="AS171" s="1248"/>
      <c r="AT171" s="1248"/>
      <c r="AU171" s="1248"/>
      <c r="AV171" s="1248"/>
      <c r="AW171" s="1248"/>
      <c r="AX171" s="1248"/>
      <c r="AY171" s="1248"/>
      <c r="AZ171" s="1248"/>
      <c r="BA171" s="1248"/>
      <c r="BB171" s="1248"/>
      <c r="BC171" s="1248"/>
      <c r="BD171" s="1248"/>
      <c r="BE171" s="1248"/>
      <c r="BF171" s="1248"/>
      <c r="BG171" s="1248"/>
      <c r="BH171" s="1248"/>
      <c r="BI171" s="1248"/>
      <c r="BJ171" s="1248"/>
      <c r="BK171" s="1248"/>
      <c r="BL171" s="1248"/>
      <c r="BM171" s="1248"/>
      <c r="BN171" s="1248"/>
      <c r="BO171" s="1248"/>
      <c r="BP171" s="1248"/>
      <c r="BQ171" s="1248"/>
      <c r="BR171" s="1248"/>
      <c r="BS171" s="1248"/>
    </row>
    <row r="172" spans="1:71" s="1" customFormat="1" ht="55.2" hidden="1" outlineLevel="2">
      <c r="A172" s="1014">
        <v>1</v>
      </c>
      <c r="B172" s="1014">
        <v>1</v>
      </c>
      <c r="C172" s="1014">
        <v>0</v>
      </c>
      <c r="D172" s="1014">
        <v>4</v>
      </c>
      <c r="E172" s="1014" t="s">
        <v>6393</v>
      </c>
      <c r="F172" s="1014">
        <v>21</v>
      </c>
      <c r="G172" s="943" t="s">
        <v>6779</v>
      </c>
      <c r="H172" s="937" t="s">
        <v>22</v>
      </c>
      <c r="I172" s="926">
        <v>1723.1</v>
      </c>
      <c r="J172" s="915"/>
      <c r="K172" s="930">
        <f t="shared" si="16"/>
        <v>0</v>
      </c>
      <c r="L172" s="426"/>
      <c r="M172" s="910">
        <f t="shared" si="17"/>
        <v>0</v>
      </c>
      <c r="N172" s="910">
        <f t="shared" si="18"/>
        <v>0</v>
      </c>
      <c r="O172" s="38">
        <f t="shared" si="19"/>
        <v>0</v>
      </c>
      <c r="P172" s="149"/>
      <c r="Q172" s="1248"/>
      <c r="R172" s="1248"/>
      <c r="S172" s="1248"/>
      <c r="T172" s="1248"/>
      <c r="U172" s="1248"/>
      <c r="V172" s="1248"/>
      <c r="W172" s="1248"/>
      <c r="X172" s="1248"/>
      <c r="Y172" s="1248"/>
      <c r="Z172" s="1248"/>
      <c r="AA172" s="1248"/>
      <c r="AB172" s="1248"/>
      <c r="AC172" s="1248"/>
      <c r="AD172" s="1248"/>
      <c r="AE172" s="1248"/>
      <c r="AF172" s="1248"/>
      <c r="AG172" s="1248"/>
      <c r="AH172" s="1248"/>
      <c r="AI172" s="1248"/>
      <c r="AJ172" s="1248"/>
      <c r="AK172" s="1248"/>
      <c r="AL172" s="1248"/>
      <c r="AM172" s="1248"/>
      <c r="AN172" s="1248"/>
      <c r="AO172" s="1248"/>
      <c r="AP172" s="1248"/>
      <c r="AQ172" s="1248"/>
      <c r="AR172" s="1248"/>
      <c r="AS172" s="1248"/>
      <c r="AT172" s="1248"/>
      <c r="AU172" s="1248"/>
      <c r="AV172" s="1248"/>
      <c r="AW172" s="1248"/>
      <c r="AX172" s="1248"/>
      <c r="AY172" s="1248"/>
      <c r="AZ172" s="1248"/>
      <c r="BA172" s="1248"/>
      <c r="BB172" s="1248"/>
      <c r="BC172" s="1248"/>
      <c r="BD172" s="1248"/>
      <c r="BE172" s="1248"/>
      <c r="BF172" s="1248"/>
      <c r="BG172" s="1248"/>
      <c r="BH172" s="1248"/>
      <c r="BI172" s="1248"/>
      <c r="BJ172" s="1248"/>
      <c r="BK172" s="1248"/>
      <c r="BL172" s="1248"/>
      <c r="BM172" s="1248"/>
      <c r="BN172" s="1248"/>
      <c r="BO172" s="1248"/>
      <c r="BP172" s="1248"/>
      <c r="BQ172" s="1248"/>
      <c r="BR172" s="1248"/>
      <c r="BS172" s="1248"/>
    </row>
    <row r="173" spans="1:71" s="1" customFormat="1" ht="41.4" hidden="1" outlineLevel="2">
      <c r="A173" s="1014">
        <v>1</v>
      </c>
      <c r="B173" s="1014">
        <v>1</v>
      </c>
      <c r="C173" s="1014">
        <v>0</v>
      </c>
      <c r="D173" s="1014">
        <v>4</v>
      </c>
      <c r="E173" s="1014" t="s">
        <v>6393</v>
      </c>
      <c r="F173" s="1014">
        <v>22</v>
      </c>
      <c r="G173" s="943" t="s">
        <v>6781</v>
      </c>
      <c r="H173" s="937" t="s">
        <v>29</v>
      </c>
      <c r="I173" s="926">
        <v>11</v>
      </c>
      <c r="J173" s="915"/>
      <c r="K173" s="930">
        <f t="shared" si="16"/>
        <v>0</v>
      </c>
      <c r="L173" s="426"/>
      <c r="M173" s="910">
        <f t="shared" si="17"/>
        <v>0</v>
      </c>
      <c r="N173" s="910">
        <f t="shared" si="18"/>
        <v>0</v>
      </c>
      <c r="O173" s="38">
        <f t="shared" si="19"/>
        <v>0</v>
      </c>
      <c r="P173" s="149"/>
      <c r="Q173" s="1248"/>
      <c r="R173" s="1248"/>
      <c r="S173" s="1248"/>
      <c r="T173" s="1248"/>
      <c r="U173" s="1248"/>
      <c r="V173" s="1248"/>
      <c r="W173" s="1248"/>
      <c r="X173" s="1248"/>
      <c r="Y173" s="1248"/>
      <c r="Z173" s="1248"/>
      <c r="AA173" s="1248"/>
      <c r="AB173" s="1248"/>
      <c r="AC173" s="1248"/>
      <c r="AD173" s="1248"/>
      <c r="AE173" s="1248"/>
      <c r="AF173" s="1248"/>
      <c r="AG173" s="1248"/>
      <c r="AH173" s="1248"/>
      <c r="AI173" s="1248"/>
      <c r="AJ173" s="1248"/>
      <c r="AK173" s="1248"/>
      <c r="AL173" s="1248"/>
      <c r="AM173" s="1248"/>
      <c r="AN173" s="1248"/>
      <c r="AO173" s="1248"/>
      <c r="AP173" s="1248"/>
      <c r="AQ173" s="1248"/>
      <c r="AR173" s="1248"/>
      <c r="AS173" s="1248"/>
      <c r="AT173" s="1248"/>
      <c r="AU173" s="1248"/>
      <c r="AV173" s="1248"/>
      <c r="AW173" s="1248"/>
      <c r="AX173" s="1248"/>
      <c r="AY173" s="1248"/>
      <c r="AZ173" s="1248"/>
      <c r="BA173" s="1248"/>
      <c r="BB173" s="1248"/>
      <c r="BC173" s="1248"/>
      <c r="BD173" s="1248"/>
      <c r="BE173" s="1248"/>
      <c r="BF173" s="1248"/>
      <c r="BG173" s="1248"/>
      <c r="BH173" s="1248"/>
      <c r="BI173" s="1248"/>
      <c r="BJ173" s="1248"/>
      <c r="BK173" s="1248"/>
      <c r="BL173" s="1248"/>
      <c r="BM173" s="1248"/>
      <c r="BN173" s="1248"/>
      <c r="BO173" s="1248"/>
      <c r="BP173" s="1248"/>
      <c r="BQ173" s="1248"/>
      <c r="BR173" s="1248"/>
      <c r="BS173" s="1248"/>
    </row>
    <row r="174" spans="1:71" s="1" customFormat="1" ht="41.4" hidden="1" outlineLevel="2">
      <c r="A174" s="1014">
        <v>1</v>
      </c>
      <c r="B174" s="1014">
        <v>1</v>
      </c>
      <c r="C174" s="1014">
        <v>0</v>
      </c>
      <c r="D174" s="1014">
        <v>4</v>
      </c>
      <c r="E174" s="1014" t="s">
        <v>6393</v>
      </c>
      <c r="F174" s="1014">
        <v>23</v>
      </c>
      <c r="G174" s="943" t="s">
        <v>6785</v>
      </c>
      <c r="H174" s="937" t="s">
        <v>29</v>
      </c>
      <c r="I174" s="926">
        <v>16</v>
      </c>
      <c r="J174" s="915"/>
      <c r="K174" s="38">
        <f t="shared" si="16"/>
        <v>0</v>
      </c>
      <c r="L174" s="426"/>
      <c r="M174" s="910">
        <f t="shared" si="17"/>
        <v>0</v>
      </c>
      <c r="N174" s="910">
        <f t="shared" si="18"/>
        <v>0</v>
      </c>
      <c r="O174" s="38">
        <f t="shared" si="19"/>
        <v>0</v>
      </c>
      <c r="P174" s="149"/>
      <c r="Q174" s="1248"/>
      <c r="R174" s="1248"/>
      <c r="S174" s="1248"/>
      <c r="T174" s="1248"/>
      <c r="U174" s="1248"/>
      <c r="V174" s="1248"/>
      <c r="W174" s="1248"/>
      <c r="X174" s="1248"/>
      <c r="Y174" s="1248"/>
      <c r="Z174" s="1248"/>
      <c r="AA174" s="1248"/>
      <c r="AB174" s="1248"/>
      <c r="AC174" s="1248"/>
      <c r="AD174" s="1248"/>
      <c r="AE174" s="1248"/>
      <c r="AF174" s="1248"/>
      <c r="AG174" s="1248"/>
      <c r="AH174" s="1248"/>
      <c r="AI174" s="1248"/>
      <c r="AJ174" s="1248"/>
      <c r="AK174" s="1248"/>
      <c r="AL174" s="1248"/>
      <c r="AM174" s="1248"/>
      <c r="AN174" s="1248"/>
      <c r="AO174" s="1248"/>
      <c r="AP174" s="1248"/>
      <c r="AQ174" s="1248"/>
      <c r="AR174" s="1248"/>
      <c r="AS174" s="1248"/>
      <c r="AT174" s="1248"/>
      <c r="AU174" s="1248"/>
      <c r="AV174" s="1248"/>
      <c r="AW174" s="1248"/>
      <c r="AX174" s="1248"/>
      <c r="AY174" s="1248"/>
      <c r="AZ174" s="1248"/>
      <c r="BA174" s="1248"/>
      <c r="BB174" s="1248"/>
      <c r="BC174" s="1248"/>
      <c r="BD174" s="1248"/>
      <c r="BE174" s="1248"/>
      <c r="BF174" s="1248"/>
      <c r="BG174" s="1248"/>
      <c r="BH174" s="1248"/>
      <c r="BI174" s="1248"/>
      <c r="BJ174" s="1248"/>
      <c r="BK174" s="1248"/>
      <c r="BL174" s="1248"/>
      <c r="BM174" s="1248"/>
      <c r="BN174" s="1248"/>
      <c r="BO174" s="1248"/>
      <c r="BP174" s="1248"/>
      <c r="BQ174" s="1248"/>
      <c r="BR174" s="1248"/>
      <c r="BS174" s="1248"/>
    </row>
    <row r="175" spans="1:71" s="14" customFormat="1">
      <c r="A175" s="1069">
        <v>1</v>
      </c>
      <c r="B175" s="1069">
        <v>1</v>
      </c>
      <c r="C175" s="1069">
        <v>2</v>
      </c>
      <c r="D175" s="1069"/>
      <c r="E175" s="1069"/>
      <c r="F175" s="1069"/>
      <c r="G175" s="1114" t="s">
        <v>5948</v>
      </c>
      <c r="H175" s="1070"/>
      <c r="I175" s="1070"/>
      <c r="J175" s="1115"/>
      <c r="K175" s="1116">
        <f>K176+K249</f>
        <v>0</v>
      </c>
      <c r="L175" s="1117"/>
      <c r="M175" s="1116">
        <f>M176+M249</f>
        <v>0</v>
      </c>
      <c r="N175" s="1117"/>
      <c r="O175" s="1116">
        <f>O176+O249</f>
        <v>0</v>
      </c>
      <c r="P175" s="1071"/>
      <c r="Q175" s="1248"/>
      <c r="R175" s="1248"/>
      <c r="S175" s="1248"/>
      <c r="T175" s="1248"/>
      <c r="U175" s="1248"/>
      <c r="V175" s="1248"/>
      <c r="W175" s="1248"/>
      <c r="X175" s="1248"/>
      <c r="Y175" s="1248"/>
      <c r="Z175" s="1248"/>
      <c r="AA175" s="1248"/>
      <c r="AB175" s="1248"/>
      <c r="AC175" s="1248"/>
      <c r="AD175" s="1248"/>
      <c r="AE175" s="1248"/>
      <c r="AF175" s="1248"/>
      <c r="AG175" s="1248"/>
      <c r="AH175" s="1248"/>
      <c r="AI175" s="1248"/>
      <c r="AJ175" s="1248"/>
      <c r="AK175" s="1248"/>
      <c r="AL175" s="1248"/>
      <c r="AM175" s="1248"/>
      <c r="AN175" s="1248"/>
      <c r="AO175" s="1248"/>
      <c r="AP175" s="1248"/>
      <c r="AQ175" s="1248"/>
      <c r="AR175" s="1248"/>
      <c r="AS175" s="1248"/>
      <c r="AT175" s="1248"/>
      <c r="AU175" s="1248"/>
      <c r="AV175" s="1248"/>
      <c r="AW175" s="1248"/>
      <c r="AX175" s="1248"/>
      <c r="AY175" s="1248"/>
      <c r="AZ175" s="1248"/>
      <c r="BA175" s="1248"/>
      <c r="BB175" s="1248"/>
      <c r="BC175" s="1248"/>
      <c r="BD175" s="1248"/>
      <c r="BE175" s="1248"/>
      <c r="BF175" s="1248"/>
      <c r="BG175" s="1248"/>
      <c r="BH175" s="1248"/>
      <c r="BI175" s="1248"/>
      <c r="BJ175" s="1248"/>
      <c r="BK175" s="1248"/>
      <c r="BL175" s="1248"/>
      <c r="BM175" s="1248"/>
      <c r="BN175" s="1248"/>
      <c r="BO175" s="1248"/>
      <c r="BP175" s="1248"/>
      <c r="BQ175" s="1248"/>
      <c r="BR175" s="1248"/>
      <c r="BS175" s="1248"/>
    </row>
    <row r="176" spans="1:71" s="138" customFormat="1" outlineLevel="1" collapsed="1">
      <c r="A176" s="1072">
        <v>1</v>
      </c>
      <c r="B176" s="1072">
        <v>1</v>
      </c>
      <c r="C176" s="1072" t="s">
        <v>1556</v>
      </c>
      <c r="D176" s="1072">
        <v>1</v>
      </c>
      <c r="E176" s="1072"/>
      <c r="F176" s="1072"/>
      <c r="G176" s="1073" t="s">
        <v>637</v>
      </c>
      <c r="H176" s="1074"/>
      <c r="I176" s="1075"/>
      <c r="J176" s="1076"/>
      <c r="K176" s="1077">
        <f>SUM(K177:K248)</f>
        <v>0</v>
      </c>
      <c r="L176" s="1078"/>
      <c r="M176" s="1077">
        <f>SUM(M177:M248)</f>
        <v>0</v>
      </c>
      <c r="N176" s="1079"/>
      <c r="O176" s="1077">
        <f>SUM(O177:O248)</f>
        <v>0</v>
      </c>
      <c r="P176" s="108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row>
    <row r="177" spans="1:71" s="1" customFormat="1" hidden="1" outlineLevel="2">
      <c r="A177" s="1066">
        <v>1</v>
      </c>
      <c r="B177" s="1066">
        <v>1</v>
      </c>
      <c r="C177" s="1066">
        <v>1</v>
      </c>
      <c r="D177" s="1066">
        <v>1</v>
      </c>
      <c r="E177" s="1066">
        <v>0</v>
      </c>
      <c r="F177" s="1066">
        <v>1</v>
      </c>
      <c r="G177" s="974" t="s">
        <v>5926</v>
      </c>
      <c r="H177" s="37"/>
      <c r="I177" s="329"/>
      <c r="J177" s="915"/>
      <c r="K177" s="38">
        <f t="shared" ref="K177:K208" si="20">I177*J177</f>
        <v>0</v>
      </c>
      <c r="L177" s="369"/>
      <c r="M177" s="38">
        <f t="shared" ref="M177:M208" si="21">I177*L177</f>
        <v>0</v>
      </c>
      <c r="N177" s="369">
        <f t="shared" ref="N177:N208" si="22">J177+L177</f>
        <v>0</v>
      </c>
      <c r="O177" s="39">
        <f t="shared" ref="O177:O208" si="23">I177*N177</f>
        <v>0</v>
      </c>
      <c r="P177" s="983"/>
      <c r="Q177" s="1248"/>
      <c r="R177" s="1248"/>
      <c r="S177" s="1248"/>
      <c r="T177" s="1248"/>
      <c r="U177" s="1248"/>
      <c r="V177" s="1248"/>
      <c r="W177" s="1248"/>
      <c r="X177" s="1248"/>
      <c r="Y177" s="1248"/>
      <c r="Z177" s="1248"/>
      <c r="AA177" s="1248"/>
      <c r="AB177" s="1248"/>
      <c r="AC177" s="1248"/>
      <c r="AD177" s="1248"/>
      <c r="AE177" s="1248"/>
      <c r="AF177" s="1248"/>
      <c r="AG177" s="1248"/>
      <c r="AH177" s="1248"/>
      <c r="AI177" s="1248"/>
      <c r="AJ177" s="1248"/>
      <c r="AK177" s="1248"/>
      <c r="AL177" s="1248"/>
      <c r="AM177" s="1248"/>
      <c r="AN177" s="1248"/>
      <c r="AO177" s="1248"/>
      <c r="AP177" s="1248"/>
      <c r="AQ177" s="1248"/>
      <c r="AR177" s="1248"/>
      <c r="AS177" s="1248"/>
      <c r="AT177" s="1248"/>
      <c r="AU177" s="1248"/>
      <c r="AV177" s="1248"/>
      <c r="AW177" s="1248"/>
      <c r="AX177" s="1248"/>
      <c r="AY177" s="1248"/>
      <c r="AZ177" s="1248"/>
      <c r="BA177" s="1248"/>
      <c r="BB177" s="1248"/>
      <c r="BC177" s="1248"/>
      <c r="BD177" s="1248"/>
      <c r="BE177" s="1248"/>
      <c r="BF177" s="1248"/>
      <c r="BG177" s="1248"/>
      <c r="BH177" s="1248"/>
      <c r="BI177" s="1248"/>
      <c r="BJ177" s="1248"/>
      <c r="BK177" s="1248"/>
      <c r="BL177" s="1248"/>
      <c r="BM177" s="1248"/>
      <c r="BN177" s="1248"/>
      <c r="BO177" s="1248"/>
      <c r="BP177" s="1248"/>
      <c r="BQ177" s="1248"/>
      <c r="BR177" s="1248"/>
      <c r="BS177" s="1248"/>
    </row>
    <row r="178" spans="1:71" s="1" customFormat="1" ht="27.6" hidden="1" outlineLevel="2">
      <c r="A178" s="1066">
        <v>1</v>
      </c>
      <c r="B178" s="1066">
        <v>1</v>
      </c>
      <c r="C178" s="1066">
        <v>1</v>
      </c>
      <c r="D178" s="1066">
        <v>1</v>
      </c>
      <c r="E178" s="1066">
        <v>0</v>
      </c>
      <c r="F178" s="1066">
        <v>2</v>
      </c>
      <c r="G178" s="951" t="s">
        <v>6790</v>
      </c>
      <c r="H178" s="37" t="s">
        <v>29</v>
      </c>
      <c r="I178" s="935">
        <v>3</v>
      </c>
      <c r="J178" s="915"/>
      <c r="K178" s="38">
        <f t="shared" si="20"/>
        <v>0</v>
      </c>
      <c r="L178" s="369"/>
      <c r="M178" s="38">
        <f t="shared" si="21"/>
        <v>0</v>
      </c>
      <c r="N178" s="369">
        <f t="shared" si="22"/>
        <v>0</v>
      </c>
      <c r="O178" s="39">
        <f t="shared" si="23"/>
        <v>0</v>
      </c>
      <c r="P178" s="983"/>
      <c r="Q178" s="1248"/>
      <c r="R178" s="1248"/>
      <c r="S178" s="1248"/>
      <c r="T178" s="1248"/>
      <c r="U178" s="1248"/>
      <c r="V178" s="1248"/>
      <c r="W178" s="1248"/>
      <c r="X178" s="1248"/>
      <c r="Y178" s="1248"/>
      <c r="Z178" s="1248"/>
      <c r="AA178" s="1248"/>
      <c r="AB178" s="1248"/>
      <c r="AC178" s="1248"/>
      <c r="AD178" s="1248"/>
      <c r="AE178" s="1248"/>
      <c r="AF178" s="1248"/>
      <c r="AG178" s="1248"/>
      <c r="AH178" s="1248"/>
      <c r="AI178" s="1248"/>
      <c r="AJ178" s="1248"/>
      <c r="AK178" s="1248"/>
      <c r="AL178" s="1248"/>
      <c r="AM178" s="1248"/>
      <c r="AN178" s="1248"/>
      <c r="AO178" s="1248"/>
      <c r="AP178" s="1248"/>
      <c r="AQ178" s="1248"/>
      <c r="AR178" s="1248"/>
      <c r="AS178" s="1248"/>
      <c r="AT178" s="1248"/>
      <c r="AU178" s="1248"/>
      <c r="AV178" s="1248"/>
      <c r="AW178" s="1248"/>
      <c r="AX178" s="1248"/>
      <c r="AY178" s="1248"/>
      <c r="AZ178" s="1248"/>
      <c r="BA178" s="1248"/>
      <c r="BB178" s="1248"/>
      <c r="BC178" s="1248"/>
      <c r="BD178" s="1248"/>
      <c r="BE178" s="1248"/>
      <c r="BF178" s="1248"/>
      <c r="BG178" s="1248"/>
      <c r="BH178" s="1248"/>
      <c r="BI178" s="1248"/>
      <c r="BJ178" s="1248"/>
      <c r="BK178" s="1248"/>
      <c r="BL178" s="1248"/>
      <c r="BM178" s="1248"/>
      <c r="BN178" s="1248"/>
      <c r="BO178" s="1248"/>
      <c r="BP178" s="1248"/>
      <c r="BQ178" s="1248"/>
      <c r="BR178" s="1248"/>
      <c r="BS178" s="1248"/>
    </row>
    <row r="179" spans="1:71" s="1" customFormat="1" hidden="1" outlineLevel="2">
      <c r="A179" s="1066">
        <v>1</v>
      </c>
      <c r="B179" s="1066">
        <v>1</v>
      </c>
      <c r="C179" s="1066">
        <v>1</v>
      </c>
      <c r="D179" s="1066">
        <v>1</v>
      </c>
      <c r="E179" s="1066">
        <v>0</v>
      </c>
      <c r="F179" s="1066">
        <v>3</v>
      </c>
      <c r="G179" s="951" t="s">
        <v>6791</v>
      </c>
      <c r="H179" s="37" t="s">
        <v>29</v>
      </c>
      <c r="I179" s="935">
        <v>15</v>
      </c>
      <c r="J179" s="915"/>
      <c r="K179" s="38">
        <f t="shared" si="20"/>
        <v>0</v>
      </c>
      <c r="L179" s="369"/>
      <c r="M179" s="38">
        <f t="shared" si="21"/>
        <v>0</v>
      </c>
      <c r="N179" s="369">
        <f t="shared" si="22"/>
        <v>0</v>
      </c>
      <c r="O179" s="39">
        <f t="shared" si="23"/>
        <v>0</v>
      </c>
      <c r="P179" s="983"/>
      <c r="Q179" s="1248"/>
      <c r="R179" s="1248"/>
      <c r="S179" s="1248"/>
      <c r="T179" s="1248"/>
      <c r="U179" s="1248"/>
      <c r="V179" s="1248"/>
      <c r="W179" s="1248"/>
      <c r="X179" s="1248"/>
      <c r="Y179" s="1248"/>
      <c r="Z179" s="1248"/>
      <c r="AA179" s="1248"/>
      <c r="AB179" s="1248"/>
      <c r="AC179" s="1248"/>
      <c r="AD179" s="1248"/>
      <c r="AE179" s="1248"/>
      <c r="AF179" s="1248"/>
      <c r="AG179" s="1248"/>
      <c r="AH179" s="1248"/>
      <c r="AI179" s="1248"/>
      <c r="AJ179" s="1248"/>
      <c r="AK179" s="1248"/>
      <c r="AL179" s="1248"/>
      <c r="AM179" s="1248"/>
      <c r="AN179" s="1248"/>
      <c r="AO179" s="1248"/>
      <c r="AP179" s="1248"/>
      <c r="AQ179" s="1248"/>
      <c r="AR179" s="1248"/>
      <c r="AS179" s="1248"/>
      <c r="AT179" s="1248"/>
      <c r="AU179" s="1248"/>
      <c r="AV179" s="1248"/>
      <c r="AW179" s="1248"/>
      <c r="AX179" s="1248"/>
      <c r="AY179" s="1248"/>
      <c r="AZ179" s="1248"/>
      <c r="BA179" s="1248"/>
      <c r="BB179" s="1248"/>
      <c r="BC179" s="1248"/>
      <c r="BD179" s="1248"/>
      <c r="BE179" s="1248"/>
      <c r="BF179" s="1248"/>
      <c r="BG179" s="1248"/>
      <c r="BH179" s="1248"/>
      <c r="BI179" s="1248"/>
      <c r="BJ179" s="1248"/>
      <c r="BK179" s="1248"/>
      <c r="BL179" s="1248"/>
      <c r="BM179" s="1248"/>
      <c r="BN179" s="1248"/>
      <c r="BO179" s="1248"/>
      <c r="BP179" s="1248"/>
      <c r="BQ179" s="1248"/>
      <c r="BR179" s="1248"/>
      <c r="BS179" s="1248"/>
    </row>
    <row r="180" spans="1:71" s="1" customFormat="1" hidden="1" outlineLevel="2">
      <c r="A180" s="1066">
        <v>1</v>
      </c>
      <c r="B180" s="1066">
        <v>1</v>
      </c>
      <c r="C180" s="1066">
        <v>1</v>
      </c>
      <c r="D180" s="1066">
        <v>1</v>
      </c>
      <c r="E180" s="1066">
        <v>0</v>
      </c>
      <c r="F180" s="1066">
        <v>4</v>
      </c>
      <c r="G180" s="951" t="s">
        <v>6792</v>
      </c>
      <c r="H180" s="37" t="s">
        <v>29</v>
      </c>
      <c r="I180" s="935">
        <v>4</v>
      </c>
      <c r="J180" s="915"/>
      <c r="K180" s="38">
        <f t="shared" si="20"/>
        <v>0</v>
      </c>
      <c r="L180" s="369"/>
      <c r="M180" s="38">
        <f t="shared" si="21"/>
        <v>0</v>
      </c>
      <c r="N180" s="369">
        <f t="shared" si="22"/>
        <v>0</v>
      </c>
      <c r="O180" s="39">
        <f t="shared" si="23"/>
        <v>0</v>
      </c>
      <c r="P180" s="983"/>
      <c r="Q180" s="1248"/>
      <c r="R180" s="1248"/>
      <c r="S180" s="1248"/>
      <c r="T180" s="1248"/>
      <c r="U180" s="1248"/>
      <c r="V180" s="1248"/>
      <c r="W180" s="1248"/>
      <c r="X180" s="1248"/>
      <c r="Y180" s="1248"/>
      <c r="Z180" s="1248"/>
      <c r="AA180" s="1248"/>
      <c r="AB180" s="1248"/>
      <c r="AC180" s="1248"/>
      <c r="AD180" s="1248"/>
      <c r="AE180" s="1248"/>
      <c r="AF180" s="1248"/>
      <c r="AG180" s="1248"/>
      <c r="AH180" s="1248"/>
      <c r="AI180" s="1248"/>
      <c r="AJ180" s="1248"/>
      <c r="AK180" s="1248"/>
      <c r="AL180" s="1248"/>
      <c r="AM180" s="1248"/>
      <c r="AN180" s="1248"/>
      <c r="AO180" s="1248"/>
      <c r="AP180" s="1248"/>
      <c r="AQ180" s="1248"/>
      <c r="AR180" s="1248"/>
      <c r="AS180" s="1248"/>
      <c r="AT180" s="1248"/>
      <c r="AU180" s="1248"/>
      <c r="AV180" s="1248"/>
      <c r="AW180" s="1248"/>
      <c r="AX180" s="1248"/>
      <c r="AY180" s="1248"/>
      <c r="AZ180" s="1248"/>
      <c r="BA180" s="1248"/>
      <c r="BB180" s="1248"/>
      <c r="BC180" s="1248"/>
      <c r="BD180" s="1248"/>
      <c r="BE180" s="1248"/>
      <c r="BF180" s="1248"/>
      <c r="BG180" s="1248"/>
      <c r="BH180" s="1248"/>
      <c r="BI180" s="1248"/>
      <c r="BJ180" s="1248"/>
      <c r="BK180" s="1248"/>
      <c r="BL180" s="1248"/>
      <c r="BM180" s="1248"/>
      <c r="BN180" s="1248"/>
      <c r="BO180" s="1248"/>
      <c r="BP180" s="1248"/>
      <c r="BQ180" s="1248"/>
      <c r="BR180" s="1248"/>
      <c r="BS180" s="1248"/>
    </row>
    <row r="181" spans="1:71" s="1" customFormat="1" hidden="1" outlineLevel="2">
      <c r="A181" s="1066">
        <v>1</v>
      </c>
      <c r="B181" s="1066">
        <v>1</v>
      </c>
      <c r="C181" s="1066">
        <v>1</v>
      </c>
      <c r="D181" s="1066">
        <v>1</v>
      </c>
      <c r="E181" s="1066">
        <v>0</v>
      </c>
      <c r="F181" s="1066">
        <v>5</v>
      </c>
      <c r="G181" s="951" t="s">
        <v>6793</v>
      </c>
      <c r="H181" s="37" t="s">
        <v>29</v>
      </c>
      <c r="I181" s="935">
        <v>84</v>
      </c>
      <c r="J181" s="915"/>
      <c r="K181" s="38">
        <f t="shared" si="20"/>
        <v>0</v>
      </c>
      <c r="L181" s="369"/>
      <c r="M181" s="38">
        <f t="shared" si="21"/>
        <v>0</v>
      </c>
      <c r="N181" s="369">
        <f t="shared" si="22"/>
        <v>0</v>
      </c>
      <c r="O181" s="39">
        <f t="shared" si="23"/>
        <v>0</v>
      </c>
      <c r="P181" s="983"/>
      <c r="Q181" s="1248"/>
      <c r="R181" s="1248"/>
      <c r="S181" s="1248"/>
      <c r="T181" s="1248"/>
      <c r="U181" s="1248"/>
      <c r="V181" s="1248"/>
      <c r="W181" s="1248"/>
      <c r="X181" s="1248"/>
      <c r="Y181" s="1248"/>
      <c r="Z181" s="1248"/>
      <c r="AA181" s="1248"/>
      <c r="AB181" s="1248"/>
      <c r="AC181" s="1248"/>
      <c r="AD181" s="1248"/>
      <c r="AE181" s="1248"/>
      <c r="AF181" s="1248"/>
      <c r="AG181" s="1248"/>
      <c r="AH181" s="1248"/>
      <c r="AI181" s="1248"/>
      <c r="AJ181" s="1248"/>
      <c r="AK181" s="1248"/>
      <c r="AL181" s="1248"/>
      <c r="AM181" s="1248"/>
      <c r="AN181" s="1248"/>
      <c r="AO181" s="1248"/>
      <c r="AP181" s="1248"/>
      <c r="AQ181" s="1248"/>
      <c r="AR181" s="1248"/>
      <c r="AS181" s="1248"/>
      <c r="AT181" s="1248"/>
      <c r="AU181" s="1248"/>
      <c r="AV181" s="1248"/>
      <c r="AW181" s="1248"/>
      <c r="AX181" s="1248"/>
      <c r="AY181" s="1248"/>
      <c r="AZ181" s="1248"/>
      <c r="BA181" s="1248"/>
      <c r="BB181" s="1248"/>
      <c r="BC181" s="1248"/>
      <c r="BD181" s="1248"/>
      <c r="BE181" s="1248"/>
      <c r="BF181" s="1248"/>
      <c r="BG181" s="1248"/>
      <c r="BH181" s="1248"/>
      <c r="BI181" s="1248"/>
      <c r="BJ181" s="1248"/>
      <c r="BK181" s="1248"/>
      <c r="BL181" s="1248"/>
      <c r="BM181" s="1248"/>
      <c r="BN181" s="1248"/>
      <c r="BO181" s="1248"/>
      <c r="BP181" s="1248"/>
      <c r="BQ181" s="1248"/>
      <c r="BR181" s="1248"/>
      <c r="BS181" s="1248"/>
    </row>
    <row r="182" spans="1:71" s="1" customFormat="1" hidden="1" outlineLevel="2">
      <c r="A182" s="1066">
        <v>1</v>
      </c>
      <c r="B182" s="1066">
        <v>1</v>
      </c>
      <c r="C182" s="1066">
        <v>1</v>
      </c>
      <c r="D182" s="1066">
        <v>1</v>
      </c>
      <c r="E182" s="1066">
        <v>0</v>
      </c>
      <c r="F182" s="1066">
        <v>6</v>
      </c>
      <c r="G182" s="951" t="s">
        <v>6794</v>
      </c>
      <c r="H182" s="1017" t="s">
        <v>29</v>
      </c>
      <c r="I182" s="935">
        <v>19</v>
      </c>
      <c r="J182" s="915"/>
      <c r="K182" s="38">
        <f t="shared" si="20"/>
        <v>0</v>
      </c>
      <c r="L182" s="369"/>
      <c r="M182" s="38">
        <f t="shared" si="21"/>
        <v>0</v>
      </c>
      <c r="N182" s="369">
        <f t="shared" si="22"/>
        <v>0</v>
      </c>
      <c r="O182" s="39">
        <f t="shared" si="23"/>
        <v>0</v>
      </c>
      <c r="P182" s="983"/>
      <c r="Q182" s="1248"/>
      <c r="R182" s="1248"/>
      <c r="S182" s="1248"/>
      <c r="T182" s="1248"/>
      <c r="U182" s="1248"/>
      <c r="V182" s="1248"/>
      <c r="W182" s="1248"/>
      <c r="X182" s="1248"/>
      <c r="Y182" s="1248"/>
      <c r="Z182" s="1248"/>
      <c r="AA182" s="1248"/>
      <c r="AB182" s="1248"/>
      <c r="AC182" s="1248"/>
      <c r="AD182" s="1248"/>
      <c r="AE182" s="1248"/>
      <c r="AF182" s="1248"/>
      <c r="AG182" s="1248"/>
      <c r="AH182" s="1248"/>
      <c r="AI182" s="1248"/>
      <c r="AJ182" s="1248"/>
      <c r="AK182" s="1248"/>
      <c r="AL182" s="1248"/>
      <c r="AM182" s="1248"/>
      <c r="AN182" s="1248"/>
      <c r="AO182" s="1248"/>
      <c r="AP182" s="1248"/>
      <c r="AQ182" s="1248"/>
      <c r="AR182" s="1248"/>
      <c r="AS182" s="1248"/>
      <c r="AT182" s="1248"/>
      <c r="AU182" s="1248"/>
      <c r="AV182" s="1248"/>
      <c r="AW182" s="1248"/>
      <c r="AX182" s="1248"/>
      <c r="AY182" s="1248"/>
      <c r="AZ182" s="1248"/>
      <c r="BA182" s="1248"/>
      <c r="BB182" s="1248"/>
      <c r="BC182" s="1248"/>
      <c r="BD182" s="1248"/>
      <c r="BE182" s="1248"/>
      <c r="BF182" s="1248"/>
      <c r="BG182" s="1248"/>
      <c r="BH182" s="1248"/>
      <c r="BI182" s="1248"/>
      <c r="BJ182" s="1248"/>
      <c r="BK182" s="1248"/>
      <c r="BL182" s="1248"/>
      <c r="BM182" s="1248"/>
      <c r="BN182" s="1248"/>
      <c r="BO182" s="1248"/>
      <c r="BP182" s="1248"/>
      <c r="BQ182" s="1248"/>
      <c r="BR182" s="1248"/>
      <c r="BS182" s="1248"/>
    </row>
    <row r="183" spans="1:71" s="1" customFormat="1" hidden="1" outlineLevel="2">
      <c r="A183" s="1066">
        <v>1</v>
      </c>
      <c r="B183" s="1066">
        <v>1</v>
      </c>
      <c r="C183" s="1066">
        <v>1</v>
      </c>
      <c r="D183" s="1066">
        <v>1</v>
      </c>
      <c r="E183" s="1066">
        <v>0</v>
      </c>
      <c r="F183" s="1066">
        <v>7</v>
      </c>
      <c r="G183" s="951" t="s">
        <v>6795</v>
      </c>
      <c r="H183" s="1017" t="s">
        <v>29</v>
      </c>
      <c r="I183" s="935">
        <v>4</v>
      </c>
      <c r="J183" s="915"/>
      <c r="K183" s="38">
        <f t="shared" si="20"/>
        <v>0</v>
      </c>
      <c r="L183" s="369"/>
      <c r="M183" s="38">
        <f t="shared" si="21"/>
        <v>0</v>
      </c>
      <c r="N183" s="369">
        <f t="shared" si="22"/>
        <v>0</v>
      </c>
      <c r="O183" s="39">
        <f t="shared" si="23"/>
        <v>0</v>
      </c>
      <c r="P183" s="983"/>
      <c r="Q183" s="1248"/>
      <c r="R183" s="1248"/>
      <c r="S183" s="1248"/>
      <c r="T183" s="1248"/>
      <c r="U183" s="1248"/>
      <c r="V183" s="1248"/>
      <c r="W183" s="1248"/>
      <c r="X183" s="1248"/>
      <c r="Y183" s="1248"/>
      <c r="Z183" s="1248"/>
      <c r="AA183" s="1248"/>
      <c r="AB183" s="1248"/>
      <c r="AC183" s="1248"/>
      <c r="AD183" s="1248"/>
      <c r="AE183" s="1248"/>
      <c r="AF183" s="1248"/>
      <c r="AG183" s="1248"/>
      <c r="AH183" s="1248"/>
      <c r="AI183" s="1248"/>
      <c r="AJ183" s="1248"/>
      <c r="AK183" s="1248"/>
      <c r="AL183" s="1248"/>
      <c r="AM183" s="1248"/>
      <c r="AN183" s="1248"/>
      <c r="AO183" s="1248"/>
      <c r="AP183" s="1248"/>
      <c r="AQ183" s="1248"/>
      <c r="AR183" s="1248"/>
      <c r="AS183" s="1248"/>
      <c r="AT183" s="1248"/>
      <c r="AU183" s="1248"/>
      <c r="AV183" s="1248"/>
      <c r="AW183" s="1248"/>
      <c r="AX183" s="1248"/>
      <c r="AY183" s="1248"/>
      <c r="AZ183" s="1248"/>
      <c r="BA183" s="1248"/>
      <c r="BB183" s="1248"/>
      <c r="BC183" s="1248"/>
      <c r="BD183" s="1248"/>
      <c r="BE183" s="1248"/>
      <c r="BF183" s="1248"/>
      <c r="BG183" s="1248"/>
      <c r="BH183" s="1248"/>
      <c r="BI183" s="1248"/>
      <c r="BJ183" s="1248"/>
      <c r="BK183" s="1248"/>
      <c r="BL183" s="1248"/>
      <c r="BM183" s="1248"/>
      <c r="BN183" s="1248"/>
      <c r="BO183" s="1248"/>
      <c r="BP183" s="1248"/>
      <c r="BQ183" s="1248"/>
      <c r="BR183" s="1248"/>
      <c r="BS183" s="1248"/>
    </row>
    <row r="184" spans="1:71" s="1" customFormat="1" hidden="1" outlineLevel="2">
      <c r="A184" s="1066">
        <v>1</v>
      </c>
      <c r="B184" s="1066">
        <v>1</v>
      </c>
      <c r="C184" s="1066">
        <v>1</v>
      </c>
      <c r="D184" s="1066">
        <v>1</v>
      </c>
      <c r="E184" s="1066">
        <v>0</v>
      </c>
      <c r="F184" s="1066">
        <v>8</v>
      </c>
      <c r="G184" s="951" t="s">
        <v>6796</v>
      </c>
      <c r="H184" s="1017" t="s">
        <v>29</v>
      </c>
      <c r="I184" s="935">
        <v>25</v>
      </c>
      <c r="J184" s="915"/>
      <c r="K184" s="38">
        <f t="shared" si="20"/>
        <v>0</v>
      </c>
      <c r="L184" s="369"/>
      <c r="M184" s="38">
        <f t="shared" si="21"/>
        <v>0</v>
      </c>
      <c r="N184" s="369">
        <f t="shared" si="22"/>
        <v>0</v>
      </c>
      <c r="O184" s="39">
        <f t="shared" si="23"/>
        <v>0</v>
      </c>
      <c r="P184" s="983"/>
      <c r="Q184" s="1248"/>
      <c r="R184" s="1248"/>
      <c r="S184" s="1248"/>
      <c r="T184" s="1248"/>
      <c r="U184" s="1248"/>
      <c r="V184" s="1248"/>
      <c r="W184" s="1248"/>
      <c r="X184" s="1248"/>
      <c r="Y184" s="1248"/>
      <c r="Z184" s="1248"/>
      <c r="AA184" s="1248"/>
      <c r="AB184" s="1248"/>
      <c r="AC184" s="1248"/>
      <c r="AD184" s="1248"/>
      <c r="AE184" s="1248"/>
      <c r="AF184" s="1248"/>
      <c r="AG184" s="1248"/>
      <c r="AH184" s="1248"/>
      <c r="AI184" s="1248"/>
      <c r="AJ184" s="1248"/>
      <c r="AK184" s="1248"/>
      <c r="AL184" s="1248"/>
      <c r="AM184" s="1248"/>
      <c r="AN184" s="1248"/>
      <c r="AO184" s="1248"/>
      <c r="AP184" s="1248"/>
      <c r="AQ184" s="1248"/>
      <c r="AR184" s="1248"/>
      <c r="AS184" s="1248"/>
      <c r="AT184" s="1248"/>
      <c r="AU184" s="1248"/>
      <c r="AV184" s="1248"/>
      <c r="AW184" s="1248"/>
      <c r="AX184" s="1248"/>
      <c r="AY184" s="1248"/>
      <c r="AZ184" s="1248"/>
      <c r="BA184" s="1248"/>
      <c r="BB184" s="1248"/>
      <c r="BC184" s="1248"/>
      <c r="BD184" s="1248"/>
      <c r="BE184" s="1248"/>
      <c r="BF184" s="1248"/>
      <c r="BG184" s="1248"/>
      <c r="BH184" s="1248"/>
      <c r="BI184" s="1248"/>
      <c r="BJ184" s="1248"/>
      <c r="BK184" s="1248"/>
      <c r="BL184" s="1248"/>
      <c r="BM184" s="1248"/>
      <c r="BN184" s="1248"/>
      <c r="BO184" s="1248"/>
      <c r="BP184" s="1248"/>
      <c r="BQ184" s="1248"/>
      <c r="BR184" s="1248"/>
      <c r="BS184" s="1248"/>
    </row>
    <row r="185" spans="1:71" s="1" customFormat="1" hidden="1" outlineLevel="2">
      <c r="A185" s="1066">
        <v>1</v>
      </c>
      <c r="B185" s="1066">
        <v>1</v>
      </c>
      <c r="C185" s="1066">
        <v>1</v>
      </c>
      <c r="D185" s="1066">
        <v>1</v>
      </c>
      <c r="E185" s="1066">
        <v>0</v>
      </c>
      <c r="F185" s="1066">
        <v>9</v>
      </c>
      <c r="G185" s="951" t="s">
        <v>6797</v>
      </c>
      <c r="H185" s="1017" t="s">
        <v>29</v>
      </c>
      <c r="I185" s="935">
        <v>3</v>
      </c>
      <c r="J185" s="915"/>
      <c r="K185" s="38">
        <f t="shared" si="20"/>
        <v>0</v>
      </c>
      <c r="L185" s="369"/>
      <c r="M185" s="38">
        <f t="shared" si="21"/>
        <v>0</v>
      </c>
      <c r="N185" s="369">
        <f t="shared" si="22"/>
        <v>0</v>
      </c>
      <c r="O185" s="39">
        <f t="shared" si="23"/>
        <v>0</v>
      </c>
      <c r="P185" s="983"/>
      <c r="Q185" s="1248"/>
      <c r="R185" s="1248"/>
      <c r="S185" s="1248"/>
      <c r="T185" s="1248"/>
      <c r="U185" s="1248"/>
      <c r="V185" s="1248"/>
      <c r="W185" s="1248"/>
      <c r="X185" s="1248"/>
      <c r="Y185" s="1248"/>
      <c r="Z185" s="1248"/>
      <c r="AA185" s="1248"/>
      <c r="AB185" s="1248"/>
      <c r="AC185" s="1248"/>
      <c r="AD185" s="1248"/>
      <c r="AE185" s="1248"/>
      <c r="AF185" s="1248"/>
      <c r="AG185" s="1248"/>
      <c r="AH185" s="1248"/>
      <c r="AI185" s="1248"/>
      <c r="AJ185" s="1248"/>
      <c r="AK185" s="1248"/>
      <c r="AL185" s="1248"/>
      <c r="AM185" s="1248"/>
      <c r="AN185" s="1248"/>
      <c r="AO185" s="1248"/>
      <c r="AP185" s="1248"/>
      <c r="AQ185" s="1248"/>
      <c r="AR185" s="1248"/>
      <c r="AS185" s="1248"/>
      <c r="AT185" s="1248"/>
      <c r="AU185" s="1248"/>
      <c r="AV185" s="1248"/>
      <c r="AW185" s="1248"/>
      <c r="AX185" s="1248"/>
      <c r="AY185" s="1248"/>
      <c r="AZ185" s="1248"/>
      <c r="BA185" s="1248"/>
      <c r="BB185" s="1248"/>
      <c r="BC185" s="1248"/>
      <c r="BD185" s="1248"/>
      <c r="BE185" s="1248"/>
      <c r="BF185" s="1248"/>
      <c r="BG185" s="1248"/>
      <c r="BH185" s="1248"/>
      <c r="BI185" s="1248"/>
      <c r="BJ185" s="1248"/>
      <c r="BK185" s="1248"/>
      <c r="BL185" s="1248"/>
      <c r="BM185" s="1248"/>
      <c r="BN185" s="1248"/>
      <c r="BO185" s="1248"/>
      <c r="BP185" s="1248"/>
      <c r="BQ185" s="1248"/>
      <c r="BR185" s="1248"/>
      <c r="BS185" s="1248"/>
    </row>
    <row r="186" spans="1:71" s="1" customFormat="1" hidden="1" outlineLevel="2">
      <c r="A186" s="1066">
        <v>1</v>
      </c>
      <c r="B186" s="1066">
        <v>1</v>
      </c>
      <c r="C186" s="1066">
        <v>1</v>
      </c>
      <c r="D186" s="1066">
        <v>1</v>
      </c>
      <c r="E186" s="1066">
        <v>0</v>
      </c>
      <c r="F186" s="1066">
        <v>10</v>
      </c>
      <c r="G186" s="951" t="s">
        <v>6798</v>
      </c>
      <c r="H186" s="1017" t="s">
        <v>29</v>
      </c>
      <c r="I186" s="935">
        <v>9</v>
      </c>
      <c r="J186" s="915"/>
      <c r="K186" s="38">
        <f t="shared" si="20"/>
        <v>0</v>
      </c>
      <c r="L186" s="369"/>
      <c r="M186" s="38">
        <f t="shared" si="21"/>
        <v>0</v>
      </c>
      <c r="N186" s="369">
        <f t="shared" si="22"/>
        <v>0</v>
      </c>
      <c r="O186" s="39">
        <f t="shared" si="23"/>
        <v>0</v>
      </c>
      <c r="P186" s="983"/>
      <c r="Q186" s="1248"/>
      <c r="R186" s="1248"/>
      <c r="S186" s="1248"/>
      <c r="T186" s="1248"/>
      <c r="U186" s="1248"/>
      <c r="V186" s="1248"/>
      <c r="W186" s="1248"/>
      <c r="X186" s="1248"/>
      <c r="Y186" s="1248"/>
      <c r="Z186" s="1248"/>
      <c r="AA186" s="1248"/>
      <c r="AB186" s="1248"/>
      <c r="AC186" s="1248"/>
      <c r="AD186" s="1248"/>
      <c r="AE186" s="1248"/>
      <c r="AF186" s="1248"/>
      <c r="AG186" s="1248"/>
      <c r="AH186" s="1248"/>
      <c r="AI186" s="1248"/>
      <c r="AJ186" s="1248"/>
      <c r="AK186" s="1248"/>
      <c r="AL186" s="1248"/>
      <c r="AM186" s="1248"/>
      <c r="AN186" s="1248"/>
      <c r="AO186" s="1248"/>
      <c r="AP186" s="1248"/>
      <c r="AQ186" s="1248"/>
      <c r="AR186" s="1248"/>
      <c r="AS186" s="1248"/>
      <c r="AT186" s="1248"/>
      <c r="AU186" s="1248"/>
      <c r="AV186" s="1248"/>
      <c r="AW186" s="1248"/>
      <c r="AX186" s="1248"/>
      <c r="AY186" s="1248"/>
      <c r="AZ186" s="1248"/>
      <c r="BA186" s="1248"/>
      <c r="BB186" s="1248"/>
      <c r="BC186" s="1248"/>
      <c r="BD186" s="1248"/>
      <c r="BE186" s="1248"/>
      <c r="BF186" s="1248"/>
      <c r="BG186" s="1248"/>
      <c r="BH186" s="1248"/>
      <c r="BI186" s="1248"/>
      <c r="BJ186" s="1248"/>
      <c r="BK186" s="1248"/>
      <c r="BL186" s="1248"/>
      <c r="BM186" s="1248"/>
      <c r="BN186" s="1248"/>
      <c r="BO186" s="1248"/>
      <c r="BP186" s="1248"/>
      <c r="BQ186" s="1248"/>
      <c r="BR186" s="1248"/>
      <c r="BS186" s="1248"/>
    </row>
    <row r="187" spans="1:71" s="1" customFormat="1" hidden="1" outlineLevel="2">
      <c r="A187" s="1066">
        <v>1</v>
      </c>
      <c r="B187" s="1066">
        <v>1</v>
      </c>
      <c r="C187" s="1066">
        <v>1</v>
      </c>
      <c r="D187" s="1066">
        <v>1</v>
      </c>
      <c r="E187" s="1066">
        <v>0</v>
      </c>
      <c r="F187" s="1066">
        <v>11</v>
      </c>
      <c r="G187" s="951" t="s">
        <v>6799</v>
      </c>
      <c r="H187" s="1017" t="s">
        <v>29</v>
      </c>
      <c r="I187" s="935">
        <v>3</v>
      </c>
      <c r="J187" s="915"/>
      <c r="K187" s="38">
        <f t="shared" si="20"/>
        <v>0</v>
      </c>
      <c r="L187" s="369"/>
      <c r="M187" s="38">
        <f t="shared" si="21"/>
        <v>0</v>
      </c>
      <c r="N187" s="369">
        <f t="shared" si="22"/>
        <v>0</v>
      </c>
      <c r="O187" s="39">
        <f t="shared" si="23"/>
        <v>0</v>
      </c>
      <c r="P187" s="983"/>
      <c r="Q187" s="1248"/>
      <c r="R187" s="1248"/>
      <c r="S187" s="1248"/>
      <c r="T187" s="1248"/>
      <c r="U187" s="1248"/>
      <c r="V187" s="1248"/>
      <c r="W187" s="1248"/>
      <c r="X187" s="1248"/>
      <c r="Y187" s="1248"/>
      <c r="Z187" s="1248"/>
      <c r="AA187" s="1248"/>
      <c r="AB187" s="1248"/>
      <c r="AC187" s="1248"/>
      <c r="AD187" s="1248"/>
      <c r="AE187" s="1248"/>
      <c r="AF187" s="1248"/>
      <c r="AG187" s="1248"/>
      <c r="AH187" s="1248"/>
      <c r="AI187" s="1248"/>
      <c r="AJ187" s="1248"/>
      <c r="AK187" s="1248"/>
      <c r="AL187" s="1248"/>
      <c r="AM187" s="1248"/>
      <c r="AN187" s="1248"/>
      <c r="AO187" s="1248"/>
      <c r="AP187" s="1248"/>
      <c r="AQ187" s="1248"/>
      <c r="AR187" s="1248"/>
      <c r="AS187" s="1248"/>
      <c r="AT187" s="1248"/>
      <c r="AU187" s="1248"/>
      <c r="AV187" s="1248"/>
      <c r="AW187" s="1248"/>
      <c r="AX187" s="1248"/>
      <c r="AY187" s="1248"/>
      <c r="AZ187" s="1248"/>
      <c r="BA187" s="1248"/>
      <c r="BB187" s="1248"/>
      <c r="BC187" s="1248"/>
      <c r="BD187" s="1248"/>
      <c r="BE187" s="1248"/>
      <c r="BF187" s="1248"/>
      <c r="BG187" s="1248"/>
      <c r="BH187" s="1248"/>
      <c r="BI187" s="1248"/>
      <c r="BJ187" s="1248"/>
      <c r="BK187" s="1248"/>
      <c r="BL187" s="1248"/>
      <c r="BM187" s="1248"/>
      <c r="BN187" s="1248"/>
      <c r="BO187" s="1248"/>
      <c r="BP187" s="1248"/>
      <c r="BQ187" s="1248"/>
      <c r="BR187" s="1248"/>
      <c r="BS187" s="1248"/>
    </row>
    <row r="188" spans="1:71" s="1" customFormat="1" hidden="1" outlineLevel="2">
      <c r="A188" s="1066">
        <v>1</v>
      </c>
      <c r="B188" s="1066">
        <v>1</v>
      </c>
      <c r="C188" s="1066">
        <v>1</v>
      </c>
      <c r="D188" s="1066">
        <v>1</v>
      </c>
      <c r="E188" s="1066">
        <v>0</v>
      </c>
      <c r="F188" s="1066">
        <v>12</v>
      </c>
      <c r="G188" s="951" t="s">
        <v>6800</v>
      </c>
      <c r="H188" s="1017" t="s">
        <v>29</v>
      </c>
      <c r="I188" s="935">
        <v>2</v>
      </c>
      <c r="J188" s="915"/>
      <c r="K188" s="38">
        <f t="shared" si="20"/>
        <v>0</v>
      </c>
      <c r="L188" s="369"/>
      <c r="M188" s="38">
        <f t="shared" si="21"/>
        <v>0</v>
      </c>
      <c r="N188" s="369">
        <f t="shared" si="22"/>
        <v>0</v>
      </c>
      <c r="O188" s="39">
        <f t="shared" si="23"/>
        <v>0</v>
      </c>
      <c r="P188" s="983"/>
      <c r="Q188" s="1248"/>
      <c r="R188" s="1248"/>
      <c r="S188" s="1248"/>
      <c r="T188" s="1248"/>
      <c r="U188" s="1248"/>
      <c r="V188" s="1248"/>
      <c r="W188" s="1248"/>
      <c r="X188" s="1248"/>
      <c r="Y188" s="1248"/>
      <c r="Z188" s="1248"/>
      <c r="AA188" s="1248"/>
      <c r="AB188" s="1248"/>
      <c r="AC188" s="1248"/>
      <c r="AD188" s="1248"/>
      <c r="AE188" s="1248"/>
      <c r="AF188" s="1248"/>
      <c r="AG188" s="1248"/>
      <c r="AH188" s="1248"/>
      <c r="AI188" s="1248"/>
      <c r="AJ188" s="1248"/>
      <c r="AK188" s="1248"/>
      <c r="AL188" s="1248"/>
      <c r="AM188" s="1248"/>
      <c r="AN188" s="1248"/>
      <c r="AO188" s="1248"/>
      <c r="AP188" s="1248"/>
      <c r="AQ188" s="1248"/>
      <c r="AR188" s="1248"/>
      <c r="AS188" s="1248"/>
      <c r="AT188" s="1248"/>
      <c r="AU188" s="1248"/>
      <c r="AV188" s="1248"/>
      <c r="AW188" s="1248"/>
      <c r="AX188" s="1248"/>
      <c r="AY188" s="1248"/>
      <c r="AZ188" s="1248"/>
      <c r="BA188" s="1248"/>
      <c r="BB188" s="1248"/>
      <c r="BC188" s="1248"/>
      <c r="BD188" s="1248"/>
      <c r="BE188" s="1248"/>
      <c r="BF188" s="1248"/>
      <c r="BG188" s="1248"/>
      <c r="BH188" s="1248"/>
      <c r="BI188" s="1248"/>
      <c r="BJ188" s="1248"/>
      <c r="BK188" s="1248"/>
      <c r="BL188" s="1248"/>
      <c r="BM188" s="1248"/>
      <c r="BN188" s="1248"/>
      <c r="BO188" s="1248"/>
      <c r="BP188" s="1248"/>
      <c r="BQ188" s="1248"/>
      <c r="BR188" s="1248"/>
      <c r="BS188" s="1248"/>
    </row>
    <row r="189" spans="1:71" s="1" customFormat="1" hidden="1" outlineLevel="2">
      <c r="A189" s="1066">
        <v>1</v>
      </c>
      <c r="B189" s="1066">
        <v>1</v>
      </c>
      <c r="C189" s="1066">
        <v>1</v>
      </c>
      <c r="D189" s="1066">
        <v>1</v>
      </c>
      <c r="E189" s="1066">
        <v>0</v>
      </c>
      <c r="F189" s="1066">
        <v>13</v>
      </c>
      <c r="G189" s="951" t="s">
        <v>6801</v>
      </c>
      <c r="H189" s="1017" t="s">
        <v>29</v>
      </c>
      <c r="I189" s="935">
        <v>5</v>
      </c>
      <c r="J189" s="915"/>
      <c r="K189" s="38">
        <f t="shared" si="20"/>
        <v>0</v>
      </c>
      <c r="L189" s="369"/>
      <c r="M189" s="38">
        <f t="shared" si="21"/>
        <v>0</v>
      </c>
      <c r="N189" s="369">
        <f t="shared" si="22"/>
        <v>0</v>
      </c>
      <c r="O189" s="39">
        <f t="shared" si="23"/>
        <v>0</v>
      </c>
      <c r="P189" s="983"/>
      <c r="Q189" s="1248"/>
      <c r="R189" s="1248"/>
      <c r="S189" s="1248"/>
      <c r="T189" s="1248"/>
      <c r="U189" s="1248"/>
      <c r="V189" s="1248"/>
      <c r="W189" s="1248"/>
      <c r="X189" s="1248"/>
      <c r="Y189" s="1248"/>
      <c r="Z189" s="1248"/>
      <c r="AA189" s="1248"/>
      <c r="AB189" s="1248"/>
      <c r="AC189" s="1248"/>
      <c r="AD189" s="1248"/>
      <c r="AE189" s="1248"/>
      <c r="AF189" s="1248"/>
      <c r="AG189" s="1248"/>
      <c r="AH189" s="1248"/>
      <c r="AI189" s="1248"/>
      <c r="AJ189" s="1248"/>
      <c r="AK189" s="1248"/>
      <c r="AL189" s="1248"/>
      <c r="AM189" s="1248"/>
      <c r="AN189" s="1248"/>
      <c r="AO189" s="1248"/>
      <c r="AP189" s="1248"/>
      <c r="AQ189" s="1248"/>
      <c r="AR189" s="1248"/>
      <c r="AS189" s="1248"/>
      <c r="AT189" s="1248"/>
      <c r="AU189" s="1248"/>
      <c r="AV189" s="1248"/>
      <c r="AW189" s="1248"/>
      <c r="AX189" s="1248"/>
      <c r="AY189" s="1248"/>
      <c r="AZ189" s="1248"/>
      <c r="BA189" s="1248"/>
      <c r="BB189" s="1248"/>
      <c r="BC189" s="1248"/>
      <c r="BD189" s="1248"/>
      <c r="BE189" s="1248"/>
      <c r="BF189" s="1248"/>
      <c r="BG189" s="1248"/>
      <c r="BH189" s="1248"/>
      <c r="BI189" s="1248"/>
      <c r="BJ189" s="1248"/>
      <c r="BK189" s="1248"/>
      <c r="BL189" s="1248"/>
      <c r="BM189" s="1248"/>
      <c r="BN189" s="1248"/>
      <c r="BO189" s="1248"/>
      <c r="BP189" s="1248"/>
      <c r="BQ189" s="1248"/>
      <c r="BR189" s="1248"/>
      <c r="BS189" s="1248"/>
    </row>
    <row r="190" spans="1:71" s="1" customFormat="1" hidden="1" outlineLevel="2">
      <c r="A190" s="1066">
        <v>1</v>
      </c>
      <c r="B190" s="1066">
        <v>1</v>
      </c>
      <c r="C190" s="1066">
        <v>1</v>
      </c>
      <c r="D190" s="1066">
        <v>1</v>
      </c>
      <c r="E190" s="1066">
        <v>0</v>
      </c>
      <c r="F190" s="1066">
        <v>14</v>
      </c>
      <c r="G190" s="951" t="s">
        <v>6802</v>
      </c>
      <c r="H190" s="1017" t="s">
        <v>29</v>
      </c>
      <c r="I190" s="935">
        <v>24</v>
      </c>
      <c r="J190" s="915"/>
      <c r="K190" s="38">
        <f t="shared" si="20"/>
        <v>0</v>
      </c>
      <c r="L190" s="369"/>
      <c r="M190" s="38">
        <f t="shared" si="21"/>
        <v>0</v>
      </c>
      <c r="N190" s="369">
        <f t="shared" si="22"/>
        <v>0</v>
      </c>
      <c r="O190" s="39">
        <f t="shared" si="23"/>
        <v>0</v>
      </c>
      <c r="P190" s="983"/>
      <c r="Q190" s="1248"/>
      <c r="R190" s="1248"/>
      <c r="S190" s="1248"/>
      <c r="T190" s="1248"/>
      <c r="U190" s="1248"/>
      <c r="V190" s="1248"/>
      <c r="W190" s="1248"/>
      <c r="X190" s="1248"/>
      <c r="Y190" s="1248"/>
      <c r="Z190" s="1248"/>
      <c r="AA190" s="1248"/>
      <c r="AB190" s="1248"/>
      <c r="AC190" s="1248"/>
      <c r="AD190" s="1248"/>
      <c r="AE190" s="1248"/>
      <c r="AF190" s="1248"/>
      <c r="AG190" s="1248"/>
      <c r="AH190" s="1248"/>
      <c r="AI190" s="1248"/>
      <c r="AJ190" s="1248"/>
      <c r="AK190" s="1248"/>
      <c r="AL190" s="1248"/>
      <c r="AM190" s="1248"/>
      <c r="AN190" s="1248"/>
      <c r="AO190" s="1248"/>
      <c r="AP190" s="1248"/>
      <c r="AQ190" s="1248"/>
      <c r="AR190" s="1248"/>
      <c r="AS190" s="1248"/>
      <c r="AT190" s="1248"/>
      <c r="AU190" s="1248"/>
      <c r="AV190" s="1248"/>
      <c r="AW190" s="1248"/>
      <c r="AX190" s="1248"/>
      <c r="AY190" s="1248"/>
      <c r="AZ190" s="1248"/>
      <c r="BA190" s="1248"/>
      <c r="BB190" s="1248"/>
      <c r="BC190" s="1248"/>
      <c r="BD190" s="1248"/>
      <c r="BE190" s="1248"/>
      <c r="BF190" s="1248"/>
      <c r="BG190" s="1248"/>
      <c r="BH190" s="1248"/>
      <c r="BI190" s="1248"/>
      <c r="BJ190" s="1248"/>
      <c r="BK190" s="1248"/>
      <c r="BL190" s="1248"/>
      <c r="BM190" s="1248"/>
      <c r="BN190" s="1248"/>
      <c r="BO190" s="1248"/>
      <c r="BP190" s="1248"/>
      <c r="BQ190" s="1248"/>
      <c r="BR190" s="1248"/>
      <c r="BS190" s="1248"/>
    </row>
    <row r="191" spans="1:71" s="1" customFormat="1" hidden="1" outlineLevel="2">
      <c r="A191" s="1066">
        <v>1</v>
      </c>
      <c r="B191" s="1066">
        <v>1</v>
      </c>
      <c r="C191" s="1066">
        <v>1</v>
      </c>
      <c r="D191" s="1066">
        <v>1</v>
      </c>
      <c r="E191" s="1066">
        <v>0</v>
      </c>
      <c r="F191" s="1066">
        <v>15</v>
      </c>
      <c r="G191" s="951" t="s">
        <v>6803</v>
      </c>
      <c r="H191" s="1017" t="s">
        <v>29</v>
      </c>
      <c r="I191" s="935">
        <v>1</v>
      </c>
      <c r="J191" s="915"/>
      <c r="K191" s="38">
        <f t="shared" si="20"/>
        <v>0</v>
      </c>
      <c r="L191" s="369"/>
      <c r="M191" s="38">
        <f t="shared" si="21"/>
        <v>0</v>
      </c>
      <c r="N191" s="369">
        <f t="shared" si="22"/>
        <v>0</v>
      </c>
      <c r="O191" s="39">
        <f t="shared" si="23"/>
        <v>0</v>
      </c>
      <c r="P191" s="983"/>
      <c r="Q191" s="1248"/>
      <c r="R191" s="1248"/>
      <c r="S191" s="1248"/>
      <c r="T191" s="1248"/>
      <c r="U191" s="1248"/>
      <c r="V191" s="1248"/>
      <c r="W191" s="1248"/>
      <c r="X191" s="1248"/>
      <c r="Y191" s="1248"/>
      <c r="Z191" s="1248"/>
      <c r="AA191" s="1248"/>
      <c r="AB191" s="1248"/>
      <c r="AC191" s="1248"/>
      <c r="AD191" s="1248"/>
      <c r="AE191" s="1248"/>
      <c r="AF191" s="1248"/>
      <c r="AG191" s="1248"/>
      <c r="AH191" s="1248"/>
      <c r="AI191" s="1248"/>
      <c r="AJ191" s="1248"/>
      <c r="AK191" s="1248"/>
      <c r="AL191" s="1248"/>
      <c r="AM191" s="1248"/>
      <c r="AN191" s="1248"/>
      <c r="AO191" s="1248"/>
      <c r="AP191" s="1248"/>
      <c r="AQ191" s="1248"/>
      <c r="AR191" s="1248"/>
      <c r="AS191" s="1248"/>
      <c r="AT191" s="1248"/>
      <c r="AU191" s="1248"/>
      <c r="AV191" s="1248"/>
      <c r="AW191" s="1248"/>
      <c r="AX191" s="1248"/>
      <c r="AY191" s="1248"/>
      <c r="AZ191" s="1248"/>
      <c r="BA191" s="1248"/>
      <c r="BB191" s="1248"/>
      <c r="BC191" s="1248"/>
      <c r="BD191" s="1248"/>
      <c r="BE191" s="1248"/>
      <c r="BF191" s="1248"/>
      <c r="BG191" s="1248"/>
      <c r="BH191" s="1248"/>
      <c r="BI191" s="1248"/>
      <c r="BJ191" s="1248"/>
      <c r="BK191" s="1248"/>
      <c r="BL191" s="1248"/>
      <c r="BM191" s="1248"/>
      <c r="BN191" s="1248"/>
      <c r="BO191" s="1248"/>
      <c r="BP191" s="1248"/>
      <c r="BQ191" s="1248"/>
      <c r="BR191" s="1248"/>
      <c r="BS191" s="1248"/>
    </row>
    <row r="192" spans="1:71" s="1" customFormat="1" hidden="1" outlineLevel="2">
      <c r="A192" s="1066">
        <v>1</v>
      </c>
      <c r="B192" s="1066">
        <v>1</v>
      </c>
      <c r="C192" s="1066">
        <v>1</v>
      </c>
      <c r="D192" s="1066">
        <v>1</v>
      </c>
      <c r="E192" s="1066">
        <v>0</v>
      </c>
      <c r="F192" s="1066">
        <v>16</v>
      </c>
      <c r="G192" s="951" t="s">
        <v>6804</v>
      </c>
      <c r="H192" s="1017" t="s">
        <v>29</v>
      </c>
      <c r="I192" s="935">
        <v>12</v>
      </c>
      <c r="J192" s="915"/>
      <c r="K192" s="38">
        <f t="shared" si="20"/>
        <v>0</v>
      </c>
      <c r="L192" s="369"/>
      <c r="M192" s="38">
        <f t="shared" si="21"/>
        <v>0</v>
      </c>
      <c r="N192" s="369">
        <f t="shared" si="22"/>
        <v>0</v>
      </c>
      <c r="O192" s="39">
        <f t="shared" si="23"/>
        <v>0</v>
      </c>
      <c r="P192" s="983"/>
      <c r="Q192" s="1248"/>
      <c r="R192" s="1248"/>
      <c r="S192" s="1248"/>
      <c r="T192" s="1248"/>
      <c r="U192" s="1248"/>
      <c r="V192" s="1248"/>
      <c r="W192" s="1248"/>
      <c r="X192" s="1248"/>
      <c r="Y192" s="1248"/>
      <c r="Z192" s="1248"/>
      <c r="AA192" s="1248"/>
      <c r="AB192" s="1248"/>
      <c r="AC192" s="1248"/>
      <c r="AD192" s="1248"/>
      <c r="AE192" s="1248"/>
      <c r="AF192" s="1248"/>
      <c r="AG192" s="1248"/>
      <c r="AH192" s="1248"/>
      <c r="AI192" s="1248"/>
      <c r="AJ192" s="1248"/>
      <c r="AK192" s="1248"/>
      <c r="AL192" s="1248"/>
      <c r="AM192" s="1248"/>
      <c r="AN192" s="1248"/>
      <c r="AO192" s="1248"/>
      <c r="AP192" s="1248"/>
      <c r="AQ192" s="1248"/>
      <c r="AR192" s="1248"/>
      <c r="AS192" s="1248"/>
      <c r="AT192" s="1248"/>
      <c r="AU192" s="1248"/>
      <c r="AV192" s="1248"/>
      <c r="AW192" s="1248"/>
      <c r="AX192" s="1248"/>
      <c r="AY192" s="1248"/>
      <c r="AZ192" s="1248"/>
      <c r="BA192" s="1248"/>
      <c r="BB192" s="1248"/>
      <c r="BC192" s="1248"/>
      <c r="BD192" s="1248"/>
      <c r="BE192" s="1248"/>
      <c r="BF192" s="1248"/>
      <c r="BG192" s="1248"/>
      <c r="BH192" s="1248"/>
      <c r="BI192" s="1248"/>
      <c r="BJ192" s="1248"/>
      <c r="BK192" s="1248"/>
      <c r="BL192" s="1248"/>
      <c r="BM192" s="1248"/>
      <c r="BN192" s="1248"/>
      <c r="BO192" s="1248"/>
      <c r="BP192" s="1248"/>
      <c r="BQ192" s="1248"/>
      <c r="BR192" s="1248"/>
      <c r="BS192" s="1248"/>
    </row>
    <row r="193" spans="1:71" s="1" customFormat="1" hidden="1" outlineLevel="2">
      <c r="A193" s="1066">
        <v>1</v>
      </c>
      <c r="B193" s="1066">
        <v>1</v>
      </c>
      <c r="C193" s="1066">
        <v>1</v>
      </c>
      <c r="D193" s="1066">
        <v>1</v>
      </c>
      <c r="E193" s="1066">
        <v>0</v>
      </c>
      <c r="F193" s="1066">
        <v>17</v>
      </c>
      <c r="G193" s="951" t="s">
        <v>6805</v>
      </c>
      <c r="H193" s="1017" t="s">
        <v>29</v>
      </c>
      <c r="I193" s="935">
        <v>2</v>
      </c>
      <c r="J193" s="915"/>
      <c r="K193" s="38">
        <f t="shared" si="20"/>
        <v>0</v>
      </c>
      <c r="L193" s="369"/>
      <c r="M193" s="38">
        <f t="shared" si="21"/>
        <v>0</v>
      </c>
      <c r="N193" s="369">
        <f t="shared" si="22"/>
        <v>0</v>
      </c>
      <c r="O193" s="39">
        <f t="shared" si="23"/>
        <v>0</v>
      </c>
      <c r="P193" s="983"/>
      <c r="Q193" s="1248"/>
      <c r="R193" s="1248"/>
      <c r="S193" s="1248"/>
      <c r="T193" s="1248"/>
      <c r="U193" s="1248"/>
      <c r="V193" s="1248"/>
      <c r="W193" s="1248"/>
      <c r="X193" s="1248"/>
      <c r="Y193" s="1248"/>
      <c r="Z193" s="1248"/>
      <c r="AA193" s="1248"/>
      <c r="AB193" s="1248"/>
      <c r="AC193" s="1248"/>
      <c r="AD193" s="1248"/>
      <c r="AE193" s="1248"/>
      <c r="AF193" s="1248"/>
      <c r="AG193" s="1248"/>
      <c r="AH193" s="1248"/>
      <c r="AI193" s="1248"/>
      <c r="AJ193" s="1248"/>
      <c r="AK193" s="1248"/>
      <c r="AL193" s="1248"/>
      <c r="AM193" s="1248"/>
      <c r="AN193" s="1248"/>
      <c r="AO193" s="1248"/>
      <c r="AP193" s="1248"/>
      <c r="AQ193" s="1248"/>
      <c r="AR193" s="1248"/>
      <c r="AS193" s="1248"/>
      <c r="AT193" s="1248"/>
      <c r="AU193" s="1248"/>
      <c r="AV193" s="1248"/>
      <c r="AW193" s="1248"/>
      <c r="AX193" s="1248"/>
      <c r="AY193" s="1248"/>
      <c r="AZ193" s="1248"/>
      <c r="BA193" s="1248"/>
      <c r="BB193" s="1248"/>
      <c r="BC193" s="1248"/>
      <c r="BD193" s="1248"/>
      <c r="BE193" s="1248"/>
      <c r="BF193" s="1248"/>
      <c r="BG193" s="1248"/>
      <c r="BH193" s="1248"/>
      <c r="BI193" s="1248"/>
      <c r="BJ193" s="1248"/>
      <c r="BK193" s="1248"/>
      <c r="BL193" s="1248"/>
      <c r="BM193" s="1248"/>
      <c r="BN193" s="1248"/>
      <c r="BO193" s="1248"/>
      <c r="BP193" s="1248"/>
      <c r="BQ193" s="1248"/>
      <c r="BR193" s="1248"/>
      <c r="BS193" s="1248"/>
    </row>
    <row r="194" spans="1:71" s="1" customFormat="1" hidden="1" outlineLevel="2">
      <c r="A194" s="1066">
        <v>1</v>
      </c>
      <c r="B194" s="1066">
        <v>1</v>
      </c>
      <c r="C194" s="1066">
        <v>1</v>
      </c>
      <c r="D194" s="1066">
        <v>1</v>
      </c>
      <c r="E194" s="1066">
        <v>0</v>
      </c>
      <c r="F194" s="1066">
        <v>18</v>
      </c>
      <c r="G194" s="974" t="s">
        <v>5925</v>
      </c>
      <c r="H194" s="1017"/>
      <c r="I194" s="935"/>
      <c r="J194" s="915"/>
      <c r="K194" s="38">
        <f t="shared" si="20"/>
        <v>0</v>
      </c>
      <c r="L194" s="369"/>
      <c r="M194" s="38">
        <f t="shared" si="21"/>
        <v>0</v>
      </c>
      <c r="N194" s="369">
        <f t="shared" si="22"/>
        <v>0</v>
      </c>
      <c r="O194" s="39">
        <f t="shared" si="23"/>
        <v>0</v>
      </c>
      <c r="P194" s="983"/>
      <c r="Q194" s="1248"/>
      <c r="R194" s="1248"/>
      <c r="S194" s="1248"/>
      <c r="T194" s="1248"/>
      <c r="U194" s="1248"/>
      <c r="V194" s="1248"/>
      <c r="W194" s="1248"/>
      <c r="X194" s="1248"/>
      <c r="Y194" s="1248"/>
      <c r="Z194" s="1248"/>
      <c r="AA194" s="1248"/>
      <c r="AB194" s="1248"/>
      <c r="AC194" s="1248"/>
      <c r="AD194" s="1248"/>
      <c r="AE194" s="1248"/>
      <c r="AF194" s="1248"/>
      <c r="AG194" s="1248"/>
      <c r="AH194" s="1248"/>
      <c r="AI194" s="1248"/>
      <c r="AJ194" s="1248"/>
      <c r="AK194" s="1248"/>
      <c r="AL194" s="1248"/>
      <c r="AM194" s="1248"/>
      <c r="AN194" s="1248"/>
      <c r="AO194" s="1248"/>
      <c r="AP194" s="1248"/>
      <c r="AQ194" s="1248"/>
      <c r="AR194" s="1248"/>
      <c r="AS194" s="1248"/>
      <c r="AT194" s="1248"/>
      <c r="AU194" s="1248"/>
      <c r="AV194" s="1248"/>
      <c r="AW194" s="1248"/>
      <c r="AX194" s="1248"/>
      <c r="AY194" s="1248"/>
      <c r="AZ194" s="1248"/>
      <c r="BA194" s="1248"/>
      <c r="BB194" s="1248"/>
      <c r="BC194" s="1248"/>
      <c r="BD194" s="1248"/>
      <c r="BE194" s="1248"/>
      <c r="BF194" s="1248"/>
      <c r="BG194" s="1248"/>
      <c r="BH194" s="1248"/>
      <c r="BI194" s="1248"/>
      <c r="BJ194" s="1248"/>
      <c r="BK194" s="1248"/>
      <c r="BL194" s="1248"/>
      <c r="BM194" s="1248"/>
      <c r="BN194" s="1248"/>
      <c r="BO194" s="1248"/>
      <c r="BP194" s="1248"/>
      <c r="BQ194" s="1248"/>
      <c r="BR194" s="1248"/>
      <c r="BS194" s="1248"/>
    </row>
    <row r="195" spans="1:71" s="1" customFormat="1" hidden="1" outlineLevel="2">
      <c r="A195" s="1066">
        <v>1</v>
      </c>
      <c r="B195" s="1066">
        <v>1</v>
      </c>
      <c r="C195" s="1066">
        <v>1</v>
      </c>
      <c r="D195" s="1066">
        <v>1</v>
      </c>
      <c r="E195" s="1066">
        <v>0</v>
      </c>
      <c r="F195" s="1066">
        <v>19</v>
      </c>
      <c r="G195" s="951" t="s">
        <v>6806</v>
      </c>
      <c r="H195" s="1017" t="s">
        <v>29</v>
      </c>
      <c r="I195" s="935">
        <v>5</v>
      </c>
      <c r="J195" s="915"/>
      <c r="K195" s="38">
        <f t="shared" si="20"/>
        <v>0</v>
      </c>
      <c r="L195" s="369"/>
      <c r="M195" s="38">
        <f t="shared" si="21"/>
        <v>0</v>
      </c>
      <c r="N195" s="369">
        <f t="shared" si="22"/>
        <v>0</v>
      </c>
      <c r="O195" s="39">
        <f t="shared" si="23"/>
        <v>0</v>
      </c>
      <c r="P195" s="983"/>
      <c r="Q195" s="1248"/>
      <c r="R195" s="1248"/>
      <c r="S195" s="1248"/>
      <c r="T195" s="1248"/>
      <c r="U195" s="1248"/>
      <c r="V195" s="1248"/>
      <c r="W195" s="1248"/>
      <c r="X195" s="1248"/>
      <c r="Y195" s="1248"/>
      <c r="Z195" s="1248"/>
      <c r="AA195" s="1248"/>
      <c r="AB195" s="1248"/>
      <c r="AC195" s="1248"/>
      <c r="AD195" s="1248"/>
      <c r="AE195" s="1248"/>
      <c r="AF195" s="1248"/>
      <c r="AG195" s="1248"/>
      <c r="AH195" s="1248"/>
      <c r="AI195" s="1248"/>
      <c r="AJ195" s="1248"/>
      <c r="AK195" s="1248"/>
      <c r="AL195" s="1248"/>
      <c r="AM195" s="1248"/>
      <c r="AN195" s="1248"/>
      <c r="AO195" s="1248"/>
      <c r="AP195" s="1248"/>
      <c r="AQ195" s="1248"/>
      <c r="AR195" s="1248"/>
      <c r="AS195" s="1248"/>
      <c r="AT195" s="1248"/>
      <c r="AU195" s="1248"/>
      <c r="AV195" s="1248"/>
      <c r="AW195" s="1248"/>
      <c r="AX195" s="1248"/>
      <c r="AY195" s="1248"/>
      <c r="AZ195" s="1248"/>
      <c r="BA195" s="1248"/>
      <c r="BB195" s="1248"/>
      <c r="BC195" s="1248"/>
      <c r="BD195" s="1248"/>
      <c r="BE195" s="1248"/>
      <c r="BF195" s="1248"/>
      <c r="BG195" s="1248"/>
      <c r="BH195" s="1248"/>
      <c r="BI195" s="1248"/>
      <c r="BJ195" s="1248"/>
      <c r="BK195" s="1248"/>
      <c r="BL195" s="1248"/>
      <c r="BM195" s="1248"/>
      <c r="BN195" s="1248"/>
      <c r="BO195" s="1248"/>
      <c r="BP195" s="1248"/>
      <c r="BQ195" s="1248"/>
      <c r="BR195" s="1248"/>
      <c r="BS195" s="1248"/>
    </row>
    <row r="196" spans="1:71" s="1" customFormat="1" hidden="1" outlineLevel="2">
      <c r="A196" s="1066">
        <v>1</v>
      </c>
      <c r="B196" s="1066">
        <v>1</v>
      </c>
      <c r="C196" s="1066">
        <v>1</v>
      </c>
      <c r="D196" s="1066">
        <v>1</v>
      </c>
      <c r="E196" s="1066">
        <v>0</v>
      </c>
      <c r="F196" s="1066">
        <v>20</v>
      </c>
      <c r="G196" s="951" t="s">
        <v>6807</v>
      </c>
      <c r="H196" s="1017" t="s">
        <v>29</v>
      </c>
      <c r="I196" s="935">
        <v>20</v>
      </c>
      <c r="J196" s="915"/>
      <c r="K196" s="38">
        <f t="shared" si="20"/>
        <v>0</v>
      </c>
      <c r="L196" s="369"/>
      <c r="M196" s="38">
        <f t="shared" si="21"/>
        <v>0</v>
      </c>
      <c r="N196" s="369">
        <f t="shared" si="22"/>
        <v>0</v>
      </c>
      <c r="O196" s="39">
        <f t="shared" si="23"/>
        <v>0</v>
      </c>
      <c r="P196" s="983"/>
      <c r="Q196" s="1248"/>
      <c r="R196" s="1248"/>
      <c r="S196" s="1248"/>
      <c r="T196" s="1248"/>
      <c r="U196" s="1248"/>
      <c r="V196" s="1248"/>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8"/>
      <c r="BF196" s="1248"/>
      <c r="BG196" s="1248"/>
      <c r="BH196" s="1248"/>
      <c r="BI196" s="1248"/>
      <c r="BJ196" s="1248"/>
      <c r="BK196" s="1248"/>
      <c r="BL196" s="1248"/>
      <c r="BM196" s="1248"/>
      <c r="BN196" s="1248"/>
      <c r="BO196" s="1248"/>
      <c r="BP196" s="1248"/>
      <c r="BQ196" s="1248"/>
      <c r="BR196" s="1248"/>
      <c r="BS196" s="1248"/>
    </row>
    <row r="197" spans="1:71" s="1" customFormat="1" hidden="1" outlineLevel="2">
      <c r="A197" s="1066">
        <v>1</v>
      </c>
      <c r="B197" s="1066">
        <v>1</v>
      </c>
      <c r="C197" s="1066">
        <v>1</v>
      </c>
      <c r="D197" s="1066">
        <v>1</v>
      </c>
      <c r="E197" s="1066">
        <v>0</v>
      </c>
      <c r="F197" s="1066">
        <v>21</v>
      </c>
      <c r="G197" s="951" t="s">
        <v>6808</v>
      </c>
      <c r="H197" s="1017" t="s">
        <v>29</v>
      </c>
      <c r="I197" s="935">
        <v>6</v>
      </c>
      <c r="J197" s="915"/>
      <c r="K197" s="38">
        <f t="shared" si="20"/>
        <v>0</v>
      </c>
      <c r="L197" s="369"/>
      <c r="M197" s="38">
        <f t="shared" si="21"/>
        <v>0</v>
      </c>
      <c r="N197" s="369">
        <f t="shared" si="22"/>
        <v>0</v>
      </c>
      <c r="O197" s="39">
        <f t="shared" si="23"/>
        <v>0</v>
      </c>
      <c r="P197" s="983"/>
      <c r="Q197" s="1248"/>
      <c r="R197" s="1248"/>
      <c r="S197" s="1248"/>
      <c r="T197" s="1248"/>
      <c r="U197" s="1248"/>
      <c r="V197" s="1248"/>
      <c r="W197" s="1248"/>
      <c r="X197" s="1248"/>
      <c r="Y197" s="1248"/>
      <c r="Z197" s="1248"/>
      <c r="AA197" s="1248"/>
      <c r="AB197" s="1248"/>
      <c r="AC197" s="1248"/>
      <c r="AD197" s="1248"/>
      <c r="AE197" s="1248"/>
      <c r="AF197" s="1248"/>
      <c r="AG197" s="1248"/>
      <c r="AH197" s="1248"/>
      <c r="AI197" s="1248"/>
      <c r="AJ197" s="1248"/>
      <c r="AK197" s="1248"/>
      <c r="AL197" s="1248"/>
      <c r="AM197" s="1248"/>
      <c r="AN197" s="1248"/>
      <c r="AO197" s="1248"/>
      <c r="AP197" s="1248"/>
      <c r="AQ197" s="1248"/>
      <c r="AR197" s="1248"/>
      <c r="AS197" s="1248"/>
      <c r="AT197" s="1248"/>
      <c r="AU197" s="1248"/>
      <c r="AV197" s="1248"/>
      <c r="AW197" s="1248"/>
      <c r="AX197" s="1248"/>
      <c r="AY197" s="1248"/>
      <c r="AZ197" s="1248"/>
      <c r="BA197" s="1248"/>
      <c r="BB197" s="1248"/>
      <c r="BC197" s="1248"/>
      <c r="BD197" s="1248"/>
      <c r="BE197" s="1248"/>
      <c r="BF197" s="1248"/>
      <c r="BG197" s="1248"/>
      <c r="BH197" s="1248"/>
      <c r="BI197" s="1248"/>
      <c r="BJ197" s="1248"/>
      <c r="BK197" s="1248"/>
      <c r="BL197" s="1248"/>
      <c r="BM197" s="1248"/>
      <c r="BN197" s="1248"/>
      <c r="BO197" s="1248"/>
      <c r="BP197" s="1248"/>
      <c r="BQ197" s="1248"/>
      <c r="BR197" s="1248"/>
      <c r="BS197" s="1248"/>
    </row>
    <row r="198" spans="1:71" s="1" customFormat="1" hidden="1" outlineLevel="2">
      <c r="A198" s="1066">
        <v>1</v>
      </c>
      <c r="B198" s="1066">
        <v>1</v>
      </c>
      <c r="C198" s="1066">
        <v>1</v>
      </c>
      <c r="D198" s="1066">
        <v>1</v>
      </c>
      <c r="E198" s="1066">
        <v>0</v>
      </c>
      <c r="F198" s="1066">
        <v>22</v>
      </c>
      <c r="G198" s="974" t="s">
        <v>1610</v>
      </c>
      <c r="H198" s="1017"/>
      <c r="I198" s="935"/>
      <c r="J198" s="915"/>
      <c r="K198" s="38">
        <f t="shared" si="20"/>
        <v>0</v>
      </c>
      <c r="L198" s="369"/>
      <c r="M198" s="38">
        <f t="shared" si="21"/>
        <v>0</v>
      </c>
      <c r="N198" s="369">
        <f t="shared" si="22"/>
        <v>0</v>
      </c>
      <c r="O198" s="39">
        <f t="shared" si="23"/>
        <v>0</v>
      </c>
      <c r="P198" s="983"/>
      <c r="Q198" s="1248"/>
      <c r="R198" s="1248"/>
      <c r="S198" s="1248"/>
      <c r="T198" s="1248"/>
      <c r="U198" s="1248"/>
      <c r="V198" s="1248"/>
      <c r="W198" s="1248"/>
      <c r="X198" s="1248"/>
      <c r="Y198" s="1248"/>
      <c r="Z198" s="1248"/>
      <c r="AA198" s="1248"/>
      <c r="AB198" s="1248"/>
      <c r="AC198" s="1248"/>
      <c r="AD198" s="1248"/>
      <c r="AE198" s="1248"/>
      <c r="AF198" s="1248"/>
      <c r="AG198" s="1248"/>
      <c r="AH198" s="1248"/>
      <c r="AI198" s="1248"/>
      <c r="AJ198" s="1248"/>
      <c r="AK198" s="1248"/>
      <c r="AL198" s="1248"/>
      <c r="AM198" s="1248"/>
      <c r="AN198" s="1248"/>
      <c r="AO198" s="1248"/>
      <c r="AP198" s="1248"/>
      <c r="AQ198" s="1248"/>
      <c r="AR198" s="1248"/>
      <c r="AS198" s="1248"/>
      <c r="AT198" s="1248"/>
      <c r="AU198" s="1248"/>
      <c r="AV198" s="1248"/>
      <c r="AW198" s="1248"/>
      <c r="AX198" s="1248"/>
      <c r="AY198" s="1248"/>
      <c r="AZ198" s="1248"/>
      <c r="BA198" s="1248"/>
      <c r="BB198" s="1248"/>
      <c r="BC198" s="1248"/>
      <c r="BD198" s="1248"/>
      <c r="BE198" s="1248"/>
      <c r="BF198" s="1248"/>
      <c r="BG198" s="1248"/>
      <c r="BH198" s="1248"/>
      <c r="BI198" s="1248"/>
      <c r="BJ198" s="1248"/>
      <c r="BK198" s="1248"/>
      <c r="BL198" s="1248"/>
      <c r="BM198" s="1248"/>
      <c r="BN198" s="1248"/>
      <c r="BO198" s="1248"/>
      <c r="BP198" s="1248"/>
      <c r="BQ198" s="1248"/>
      <c r="BR198" s="1248"/>
      <c r="BS198" s="1248"/>
    </row>
    <row r="199" spans="1:71" s="1" customFormat="1" hidden="1" outlineLevel="2">
      <c r="A199" s="1066">
        <v>1</v>
      </c>
      <c r="B199" s="1066">
        <v>1</v>
      </c>
      <c r="C199" s="1066">
        <v>1</v>
      </c>
      <c r="D199" s="1066">
        <v>1</v>
      </c>
      <c r="E199" s="1066">
        <v>0</v>
      </c>
      <c r="F199" s="1066">
        <v>23</v>
      </c>
      <c r="G199" s="951" t="s">
        <v>6809</v>
      </c>
      <c r="H199" s="1017" t="s">
        <v>22</v>
      </c>
      <c r="I199" s="935">
        <v>3310.7599999999998</v>
      </c>
      <c r="J199" s="915"/>
      <c r="K199" s="38">
        <f t="shared" si="20"/>
        <v>0</v>
      </c>
      <c r="L199" s="369"/>
      <c r="M199" s="38">
        <f t="shared" si="21"/>
        <v>0</v>
      </c>
      <c r="N199" s="369">
        <f t="shared" si="22"/>
        <v>0</v>
      </c>
      <c r="O199" s="39">
        <f t="shared" si="23"/>
        <v>0</v>
      </c>
      <c r="P199" s="983"/>
      <c r="Q199" s="1248"/>
      <c r="R199" s="1248"/>
      <c r="S199" s="1248"/>
      <c r="T199" s="1248"/>
      <c r="U199" s="1248"/>
      <c r="V199" s="1248"/>
      <c r="W199" s="1248"/>
      <c r="X199" s="1248"/>
      <c r="Y199" s="1248"/>
      <c r="Z199" s="1248"/>
      <c r="AA199" s="1248"/>
      <c r="AB199" s="1248"/>
      <c r="AC199" s="1248"/>
      <c r="AD199" s="1248"/>
      <c r="AE199" s="1248"/>
      <c r="AF199" s="1248"/>
      <c r="AG199" s="1248"/>
      <c r="AH199" s="1248"/>
      <c r="AI199" s="1248"/>
      <c r="AJ199" s="1248"/>
      <c r="AK199" s="1248"/>
      <c r="AL199" s="1248"/>
      <c r="AM199" s="1248"/>
      <c r="AN199" s="1248"/>
      <c r="AO199" s="1248"/>
      <c r="AP199" s="1248"/>
      <c r="AQ199" s="1248"/>
      <c r="AR199" s="1248"/>
      <c r="AS199" s="1248"/>
      <c r="AT199" s="1248"/>
      <c r="AU199" s="1248"/>
      <c r="AV199" s="1248"/>
      <c r="AW199" s="1248"/>
      <c r="AX199" s="1248"/>
      <c r="AY199" s="1248"/>
      <c r="AZ199" s="1248"/>
      <c r="BA199" s="1248"/>
      <c r="BB199" s="1248"/>
      <c r="BC199" s="1248"/>
      <c r="BD199" s="1248"/>
      <c r="BE199" s="1248"/>
      <c r="BF199" s="1248"/>
      <c r="BG199" s="1248"/>
      <c r="BH199" s="1248"/>
      <c r="BI199" s="1248"/>
      <c r="BJ199" s="1248"/>
      <c r="BK199" s="1248"/>
      <c r="BL199" s="1248"/>
      <c r="BM199" s="1248"/>
      <c r="BN199" s="1248"/>
      <c r="BO199" s="1248"/>
      <c r="BP199" s="1248"/>
      <c r="BQ199" s="1248"/>
      <c r="BR199" s="1248"/>
      <c r="BS199" s="1248"/>
    </row>
    <row r="200" spans="1:71" s="1" customFormat="1" hidden="1" outlineLevel="2">
      <c r="A200" s="1066">
        <v>1</v>
      </c>
      <c r="B200" s="1066">
        <v>1</v>
      </c>
      <c r="C200" s="1066">
        <v>1</v>
      </c>
      <c r="D200" s="1066">
        <v>1</v>
      </c>
      <c r="E200" s="1066">
        <v>0</v>
      </c>
      <c r="F200" s="1066">
        <v>24</v>
      </c>
      <c r="G200" s="951" t="s">
        <v>6810</v>
      </c>
      <c r="H200" s="1017" t="s">
        <v>22</v>
      </c>
      <c r="I200" s="935">
        <v>25.5</v>
      </c>
      <c r="J200" s="915"/>
      <c r="K200" s="38">
        <f t="shared" si="20"/>
        <v>0</v>
      </c>
      <c r="L200" s="369"/>
      <c r="M200" s="38">
        <f t="shared" si="21"/>
        <v>0</v>
      </c>
      <c r="N200" s="369">
        <f t="shared" si="22"/>
        <v>0</v>
      </c>
      <c r="O200" s="39">
        <f t="shared" si="23"/>
        <v>0</v>
      </c>
      <c r="P200" s="983"/>
      <c r="Q200" s="1248"/>
      <c r="R200" s="1248"/>
      <c r="S200" s="1248"/>
      <c r="T200" s="1248"/>
      <c r="U200" s="1248"/>
      <c r="V200" s="1248"/>
      <c r="W200" s="1248"/>
      <c r="X200" s="1248"/>
      <c r="Y200" s="1248"/>
      <c r="Z200" s="1248"/>
      <c r="AA200" s="1248"/>
      <c r="AB200" s="1248"/>
      <c r="AC200" s="1248"/>
      <c r="AD200" s="1248"/>
      <c r="AE200" s="1248"/>
      <c r="AF200" s="1248"/>
      <c r="AG200" s="1248"/>
      <c r="AH200" s="1248"/>
      <c r="AI200" s="1248"/>
      <c r="AJ200" s="1248"/>
      <c r="AK200" s="1248"/>
      <c r="AL200" s="1248"/>
      <c r="AM200" s="1248"/>
      <c r="AN200" s="1248"/>
      <c r="AO200" s="1248"/>
      <c r="AP200" s="1248"/>
      <c r="AQ200" s="1248"/>
      <c r="AR200" s="1248"/>
      <c r="AS200" s="1248"/>
      <c r="AT200" s="1248"/>
      <c r="AU200" s="1248"/>
      <c r="AV200" s="1248"/>
      <c r="AW200" s="1248"/>
      <c r="AX200" s="1248"/>
      <c r="AY200" s="1248"/>
      <c r="AZ200" s="1248"/>
      <c r="BA200" s="1248"/>
      <c r="BB200" s="1248"/>
      <c r="BC200" s="1248"/>
      <c r="BD200" s="1248"/>
      <c r="BE200" s="1248"/>
      <c r="BF200" s="1248"/>
      <c r="BG200" s="1248"/>
      <c r="BH200" s="1248"/>
      <c r="BI200" s="1248"/>
      <c r="BJ200" s="1248"/>
      <c r="BK200" s="1248"/>
      <c r="BL200" s="1248"/>
      <c r="BM200" s="1248"/>
      <c r="BN200" s="1248"/>
      <c r="BO200" s="1248"/>
      <c r="BP200" s="1248"/>
      <c r="BQ200" s="1248"/>
      <c r="BR200" s="1248"/>
      <c r="BS200" s="1248"/>
    </row>
    <row r="201" spans="1:71" s="1" customFormat="1" hidden="1" outlineLevel="2">
      <c r="A201" s="1066">
        <v>1</v>
      </c>
      <c r="B201" s="1066">
        <v>1</v>
      </c>
      <c r="C201" s="1066">
        <v>1</v>
      </c>
      <c r="D201" s="1066">
        <v>1</v>
      </c>
      <c r="E201" s="1066">
        <v>0</v>
      </c>
      <c r="F201" s="1066">
        <v>25</v>
      </c>
      <c r="G201" s="974" t="s">
        <v>5927</v>
      </c>
      <c r="H201" s="1017"/>
      <c r="I201" s="935"/>
      <c r="J201" s="915"/>
      <c r="K201" s="38">
        <f t="shared" si="20"/>
        <v>0</v>
      </c>
      <c r="L201" s="369"/>
      <c r="M201" s="38">
        <f t="shared" si="21"/>
        <v>0</v>
      </c>
      <c r="N201" s="369">
        <f t="shared" si="22"/>
        <v>0</v>
      </c>
      <c r="O201" s="39">
        <f t="shared" si="23"/>
        <v>0</v>
      </c>
      <c r="P201" s="983"/>
      <c r="Q201" s="1248"/>
      <c r="R201" s="1248"/>
      <c r="S201" s="1248"/>
      <c r="T201" s="1248"/>
      <c r="U201" s="1248"/>
      <c r="V201" s="1248"/>
      <c r="W201" s="1248"/>
      <c r="X201" s="1248"/>
      <c r="Y201" s="1248"/>
      <c r="Z201" s="1248"/>
      <c r="AA201" s="1248"/>
      <c r="AB201" s="1248"/>
      <c r="AC201" s="1248"/>
      <c r="AD201" s="1248"/>
      <c r="AE201" s="1248"/>
      <c r="AF201" s="1248"/>
      <c r="AG201" s="1248"/>
      <c r="AH201" s="1248"/>
      <c r="AI201" s="1248"/>
      <c r="AJ201" s="1248"/>
      <c r="AK201" s="1248"/>
      <c r="AL201" s="1248"/>
      <c r="AM201" s="1248"/>
      <c r="AN201" s="1248"/>
      <c r="AO201" s="1248"/>
      <c r="AP201" s="1248"/>
      <c r="AQ201" s="1248"/>
      <c r="AR201" s="1248"/>
      <c r="AS201" s="1248"/>
      <c r="AT201" s="1248"/>
      <c r="AU201" s="1248"/>
      <c r="AV201" s="1248"/>
      <c r="AW201" s="1248"/>
      <c r="AX201" s="1248"/>
      <c r="AY201" s="1248"/>
      <c r="AZ201" s="1248"/>
      <c r="BA201" s="1248"/>
      <c r="BB201" s="1248"/>
      <c r="BC201" s="1248"/>
      <c r="BD201" s="1248"/>
      <c r="BE201" s="1248"/>
      <c r="BF201" s="1248"/>
      <c r="BG201" s="1248"/>
      <c r="BH201" s="1248"/>
      <c r="BI201" s="1248"/>
      <c r="BJ201" s="1248"/>
      <c r="BK201" s="1248"/>
      <c r="BL201" s="1248"/>
      <c r="BM201" s="1248"/>
      <c r="BN201" s="1248"/>
      <c r="BO201" s="1248"/>
      <c r="BP201" s="1248"/>
      <c r="BQ201" s="1248"/>
      <c r="BR201" s="1248"/>
      <c r="BS201" s="1248"/>
    </row>
    <row r="202" spans="1:71" s="1" customFormat="1" hidden="1" outlineLevel="2">
      <c r="A202" s="1066">
        <v>1</v>
      </c>
      <c r="B202" s="1066">
        <v>1</v>
      </c>
      <c r="C202" s="1066">
        <v>1</v>
      </c>
      <c r="D202" s="1066">
        <v>1</v>
      </c>
      <c r="E202" s="1066">
        <v>0</v>
      </c>
      <c r="F202" s="1066">
        <v>26</v>
      </c>
      <c r="G202" s="951" t="s">
        <v>6811</v>
      </c>
      <c r="H202" s="1017" t="s">
        <v>22</v>
      </c>
      <c r="I202" s="935">
        <v>2228.4299999999998</v>
      </c>
      <c r="J202" s="915"/>
      <c r="K202" s="38">
        <f t="shared" si="20"/>
        <v>0</v>
      </c>
      <c r="L202" s="369"/>
      <c r="M202" s="38">
        <f t="shared" si="21"/>
        <v>0</v>
      </c>
      <c r="N202" s="369">
        <f t="shared" si="22"/>
        <v>0</v>
      </c>
      <c r="O202" s="39">
        <f t="shared" si="23"/>
        <v>0</v>
      </c>
      <c r="P202" s="983"/>
      <c r="Q202" s="1248"/>
      <c r="R202" s="1248"/>
      <c r="S202" s="1248"/>
      <c r="T202" s="1248"/>
      <c r="U202" s="1248"/>
      <c r="V202" s="1248"/>
      <c r="W202" s="1248"/>
      <c r="X202" s="1248"/>
      <c r="Y202" s="1248"/>
      <c r="Z202" s="1248"/>
      <c r="AA202" s="1248"/>
      <c r="AB202" s="1248"/>
      <c r="AC202" s="1248"/>
      <c r="AD202" s="1248"/>
      <c r="AE202" s="1248"/>
      <c r="AF202" s="1248"/>
      <c r="AG202" s="1248"/>
      <c r="AH202" s="1248"/>
      <c r="AI202" s="1248"/>
      <c r="AJ202" s="1248"/>
      <c r="AK202" s="1248"/>
      <c r="AL202" s="1248"/>
      <c r="AM202" s="1248"/>
      <c r="AN202" s="1248"/>
      <c r="AO202" s="1248"/>
      <c r="AP202" s="1248"/>
      <c r="AQ202" s="1248"/>
      <c r="AR202" s="1248"/>
      <c r="AS202" s="1248"/>
      <c r="AT202" s="1248"/>
      <c r="AU202" s="1248"/>
      <c r="AV202" s="1248"/>
      <c r="AW202" s="1248"/>
      <c r="AX202" s="1248"/>
      <c r="AY202" s="1248"/>
      <c r="AZ202" s="1248"/>
      <c r="BA202" s="1248"/>
      <c r="BB202" s="1248"/>
      <c r="BC202" s="1248"/>
      <c r="BD202" s="1248"/>
      <c r="BE202" s="1248"/>
      <c r="BF202" s="1248"/>
      <c r="BG202" s="1248"/>
      <c r="BH202" s="1248"/>
      <c r="BI202" s="1248"/>
      <c r="BJ202" s="1248"/>
      <c r="BK202" s="1248"/>
      <c r="BL202" s="1248"/>
      <c r="BM202" s="1248"/>
      <c r="BN202" s="1248"/>
      <c r="BO202" s="1248"/>
      <c r="BP202" s="1248"/>
      <c r="BQ202" s="1248"/>
      <c r="BR202" s="1248"/>
      <c r="BS202" s="1248"/>
    </row>
    <row r="203" spans="1:71" s="1" customFormat="1" hidden="1" outlineLevel="2">
      <c r="A203" s="1066">
        <v>1</v>
      </c>
      <c r="B203" s="1066">
        <v>1</v>
      </c>
      <c r="C203" s="1066">
        <v>1</v>
      </c>
      <c r="D203" s="1066">
        <v>1</v>
      </c>
      <c r="E203" s="1066">
        <v>0</v>
      </c>
      <c r="F203" s="1066">
        <v>27</v>
      </c>
      <c r="G203" s="951" t="s">
        <v>6812</v>
      </c>
      <c r="H203" s="1017" t="s">
        <v>22</v>
      </c>
      <c r="I203" s="935" t="s">
        <v>6257</v>
      </c>
      <c r="J203" s="915"/>
      <c r="K203" s="38">
        <f t="shared" si="20"/>
        <v>0</v>
      </c>
      <c r="L203" s="369"/>
      <c r="M203" s="38">
        <f t="shared" si="21"/>
        <v>0</v>
      </c>
      <c r="N203" s="369">
        <f t="shared" si="22"/>
        <v>0</v>
      </c>
      <c r="O203" s="39">
        <f t="shared" si="23"/>
        <v>0</v>
      </c>
      <c r="P203" s="983"/>
      <c r="Q203" s="1248"/>
      <c r="R203" s="1248"/>
      <c r="S203" s="1248"/>
      <c r="T203" s="1248"/>
      <c r="U203" s="1248"/>
      <c r="V203" s="1248"/>
      <c r="W203" s="1248"/>
      <c r="X203" s="1248"/>
      <c r="Y203" s="1248"/>
      <c r="Z203" s="1248"/>
      <c r="AA203" s="1248"/>
      <c r="AB203" s="1248"/>
      <c r="AC203" s="1248"/>
      <c r="AD203" s="1248"/>
      <c r="AE203" s="1248"/>
      <c r="AF203" s="1248"/>
      <c r="AG203" s="1248"/>
      <c r="AH203" s="1248"/>
      <c r="AI203" s="1248"/>
      <c r="AJ203" s="1248"/>
      <c r="AK203" s="1248"/>
      <c r="AL203" s="1248"/>
      <c r="AM203" s="1248"/>
      <c r="AN203" s="1248"/>
      <c r="AO203" s="1248"/>
      <c r="AP203" s="1248"/>
      <c r="AQ203" s="1248"/>
      <c r="AR203" s="1248"/>
      <c r="AS203" s="1248"/>
      <c r="AT203" s="1248"/>
      <c r="AU203" s="1248"/>
      <c r="AV203" s="1248"/>
      <c r="AW203" s="1248"/>
      <c r="AX203" s="1248"/>
      <c r="AY203" s="1248"/>
      <c r="AZ203" s="1248"/>
      <c r="BA203" s="1248"/>
      <c r="BB203" s="1248"/>
      <c r="BC203" s="1248"/>
      <c r="BD203" s="1248"/>
      <c r="BE203" s="1248"/>
      <c r="BF203" s="1248"/>
      <c r="BG203" s="1248"/>
      <c r="BH203" s="1248"/>
      <c r="BI203" s="1248"/>
      <c r="BJ203" s="1248"/>
      <c r="BK203" s="1248"/>
      <c r="BL203" s="1248"/>
      <c r="BM203" s="1248"/>
      <c r="BN203" s="1248"/>
      <c r="BO203" s="1248"/>
      <c r="BP203" s="1248"/>
      <c r="BQ203" s="1248"/>
      <c r="BR203" s="1248"/>
      <c r="BS203" s="1248"/>
    </row>
    <row r="204" spans="1:71" s="1" customFormat="1" hidden="1" outlineLevel="2">
      <c r="A204" s="1066">
        <v>1</v>
      </c>
      <c r="B204" s="1066">
        <v>1</v>
      </c>
      <c r="C204" s="1066">
        <v>1</v>
      </c>
      <c r="D204" s="1066">
        <v>1</v>
      </c>
      <c r="E204" s="1066">
        <v>0</v>
      </c>
      <c r="F204" s="1066">
        <v>28</v>
      </c>
      <c r="G204" s="951" t="s">
        <v>6813</v>
      </c>
      <c r="H204" s="1017" t="s">
        <v>22</v>
      </c>
      <c r="I204" s="935">
        <v>1.61</v>
      </c>
      <c r="J204" s="915"/>
      <c r="K204" s="38">
        <f t="shared" si="20"/>
        <v>0</v>
      </c>
      <c r="L204" s="369"/>
      <c r="M204" s="38">
        <f t="shared" si="21"/>
        <v>0</v>
      </c>
      <c r="N204" s="369">
        <f t="shared" si="22"/>
        <v>0</v>
      </c>
      <c r="O204" s="39">
        <f t="shared" si="23"/>
        <v>0</v>
      </c>
      <c r="P204" s="983"/>
      <c r="Q204" s="1248"/>
      <c r="R204" s="1248"/>
      <c r="S204" s="1248"/>
      <c r="T204" s="1248"/>
      <c r="U204" s="1248"/>
      <c r="V204" s="1248"/>
      <c r="W204" s="1248"/>
      <c r="X204" s="1248"/>
      <c r="Y204" s="1248"/>
      <c r="Z204" s="1248"/>
      <c r="AA204" s="1248"/>
      <c r="AB204" s="1248"/>
      <c r="AC204" s="1248"/>
      <c r="AD204" s="1248"/>
      <c r="AE204" s="1248"/>
      <c r="AF204" s="1248"/>
      <c r="AG204" s="1248"/>
      <c r="AH204" s="1248"/>
      <c r="AI204" s="1248"/>
      <c r="AJ204" s="1248"/>
      <c r="AK204" s="1248"/>
      <c r="AL204" s="1248"/>
      <c r="AM204" s="1248"/>
      <c r="AN204" s="1248"/>
      <c r="AO204" s="1248"/>
      <c r="AP204" s="1248"/>
      <c r="AQ204" s="1248"/>
      <c r="AR204" s="1248"/>
      <c r="AS204" s="1248"/>
      <c r="AT204" s="1248"/>
      <c r="AU204" s="1248"/>
      <c r="AV204" s="1248"/>
      <c r="AW204" s="1248"/>
      <c r="AX204" s="1248"/>
      <c r="AY204" s="1248"/>
      <c r="AZ204" s="1248"/>
      <c r="BA204" s="1248"/>
      <c r="BB204" s="1248"/>
      <c r="BC204" s="1248"/>
      <c r="BD204" s="1248"/>
      <c r="BE204" s="1248"/>
      <c r="BF204" s="1248"/>
      <c r="BG204" s="1248"/>
      <c r="BH204" s="1248"/>
      <c r="BI204" s="1248"/>
      <c r="BJ204" s="1248"/>
      <c r="BK204" s="1248"/>
      <c r="BL204" s="1248"/>
      <c r="BM204" s="1248"/>
      <c r="BN204" s="1248"/>
      <c r="BO204" s="1248"/>
      <c r="BP204" s="1248"/>
      <c r="BQ204" s="1248"/>
      <c r="BR204" s="1248"/>
      <c r="BS204" s="1248"/>
    </row>
    <row r="205" spans="1:71" s="1" customFormat="1" hidden="1" outlineLevel="2">
      <c r="A205" s="1066">
        <v>1</v>
      </c>
      <c r="B205" s="1066">
        <v>1</v>
      </c>
      <c r="C205" s="1066">
        <v>1</v>
      </c>
      <c r="D205" s="1066">
        <v>1</v>
      </c>
      <c r="E205" s="1066">
        <v>0</v>
      </c>
      <c r="F205" s="1066">
        <v>29</v>
      </c>
      <c r="G205" s="951" t="s">
        <v>6814</v>
      </c>
      <c r="H205" s="1017" t="s">
        <v>22</v>
      </c>
      <c r="I205" s="935">
        <v>124.97</v>
      </c>
      <c r="J205" s="915"/>
      <c r="K205" s="38">
        <f t="shared" si="20"/>
        <v>0</v>
      </c>
      <c r="L205" s="369"/>
      <c r="M205" s="38">
        <f t="shared" si="21"/>
        <v>0</v>
      </c>
      <c r="N205" s="369">
        <f t="shared" si="22"/>
        <v>0</v>
      </c>
      <c r="O205" s="39">
        <f t="shared" si="23"/>
        <v>0</v>
      </c>
      <c r="P205" s="983"/>
      <c r="Q205" s="1248"/>
      <c r="R205" s="1248"/>
      <c r="S205" s="1248"/>
      <c r="T205" s="1248"/>
      <c r="U205" s="1248"/>
      <c r="V205" s="1248"/>
      <c r="W205" s="1248"/>
      <c r="X205" s="1248"/>
      <c r="Y205" s="1248"/>
      <c r="Z205" s="1248"/>
      <c r="AA205" s="1248"/>
      <c r="AB205" s="1248"/>
      <c r="AC205" s="1248"/>
      <c r="AD205" s="1248"/>
      <c r="AE205" s="1248"/>
      <c r="AF205" s="1248"/>
      <c r="AG205" s="1248"/>
      <c r="AH205" s="1248"/>
      <c r="AI205" s="1248"/>
      <c r="AJ205" s="1248"/>
      <c r="AK205" s="1248"/>
      <c r="AL205" s="1248"/>
      <c r="AM205" s="1248"/>
      <c r="AN205" s="1248"/>
      <c r="AO205" s="1248"/>
      <c r="AP205" s="1248"/>
      <c r="AQ205" s="1248"/>
      <c r="AR205" s="1248"/>
      <c r="AS205" s="1248"/>
      <c r="AT205" s="1248"/>
      <c r="AU205" s="1248"/>
      <c r="AV205" s="1248"/>
      <c r="AW205" s="1248"/>
      <c r="AX205" s="1248"/>
      <c r="AY205" s="1248"/>
      <c r="AZ205" s="1248"/>
      <c r="BA205" s="1248"/>
      <c r="BB205" s="1248"/>
      <c r="BC205" s="1248"/>
      <c r="BD205" s="1248"/>
      <c r="BE205" s="1248"/>
      <c r="BF205" s="1248"/>
      <c r="BG205" s="1248"/>
      <c r="BH205" s="1248"/>
      <c r="BI205" s="1248"/>
      <c r="BJ205" s="1248"/>
      <c r="BK205" s="1248"/>
      <c r="BL205" s="1248"/>
      <c r="BM205" s="1248"/>
      <c r="BN205" s="1248"/>
      <c r="BO205" s="1248"/>
      <c r="BP205" s="1248"/>
      <c r="BQ205" s="1248"/>
      <c r="BR205" s="1248"/>
      <c r="BS205" s="1248"/>
    </row>
    <row r="206" spans="1:71" s="1" customFormat="1" hidden="1" outlineLevel="2">
      <c r="A206" s="1066">
        <v>1</v>
      </c>
      <c r="B206" s="1066">
        <v>1</v>
      </c>
      <c r="C206" s="1066">
        <v>1</v>
      </c>
      <c r="D206" s="1066">
        <v>1</v>
      </c>
      <c r="E206" s="1066">
        <v>0</v>
      </c>
      <c r="F206" s="1066">
        <v>30</v>
      </c>
      <c r="G206" s="974" t="s">
        <v>5928</v>
      </c>
      <c r="H206" s="1017"/>
      <c r="I206" s="935"/>
      <c r="J206" s="915"/>
      <c r="K206" s="38">
        <f t="shared" si="20"/>
        <v>0</v>
      </c>
      <c r="L206" s="369"/>
      <c r="M206" s="38">
        <f t="shared" si="21"/>
        <v>0</v>
      </c>
      <c r="N206" s="369">
        <f t="shared" si="22"/>
        <v>0</v>
      </c>
      <c r="O206" s="39">
        <f t="shared" si="23"/>
        <v>0</v>
      </c>
      <c r="P206" s="983"/>
      <c r="Q206" s="1248"/>
      <c r="R206" s="1248"/>
      <c r="S206" s="1248"/>
      <c r="T206" s="1248"/>
      <c r="U206" s="1248"/>
      <c r="V206" s="1248"/>
      <c r="W206" s="1248"/>
      <c r="X206" s="1248"/>
      <c r="Y206" s="1248"/>
      <c r="Z206" s="1248"/>
      <c r="AA206" s="1248"/>
      <c r="AB206" s="1248"/>
      <c r="AC206" s="1248"/>
      <c r="AD206" s="1248"/>
      <c r="AE206" s="1248"/>
      <c r="AF206" s="1248"/>
      <c r="AG206" s="1248"/>
      <c r="AH206" s="1248"/>
      <c r="AI206" s="1248"/>
      <c r="AJ206" s="1248"/>
      <c r="AK206" s="1248"/>
      <c r="AL206" s="1248"/>
      <c r="AM206" s="1248"/>
      <c r="AN206" s="1248"/>
      <c r="AO206" s="1248"/>
      <c r="AP206" s="1248"/>
      <c r="AQ206" s="1248"/>
      <c r="AR206" s="1248"/>
      <c r="AS206" s="1248"/>
      <c r="AT206" s="1248"/>
      <c r="AU206" s="1248"/>
      <c r="AV206" s="1248"/>
      <c r="AW206" s="1248"/>
      <c r="AX206" s="1248"/>
      <c r="AY206" s="1248"/>
      <c r="AZ206" s="1248"/>
      <c r="BA206" s="1248"/>
      <c r="BB206" s="1248"/>
      <c r="BC206" s="1248"/>
      <c r="BD206" s="1248"/>
      <c r="BE206" s="1248"/>
      <c r="BF206" s="1248"/>
      <c r="BG206" s="1248"/>
      <c r="BH206" s="1248"/>
      <c r="BI206" s="1248"/>
      <c r="BJ206" s="1248"/>
      <c r="BK206" s="1248"/>
      <c r="BL206" s="1248"/>
      <c r="BM206" s="1248"/>
      <c r="BN206" s="1248"/>
      <c r="BO206" s="1248"/>
      <c r="BP206" s="1248"/>
      <c r="BQ206" s="1248"/>
      <c r="BR206" s="1248"/>
      <c r="BS206" s="1248"/>
    </row>
    <row r="207" spans="1:71" s="1" customFormat="1" hidden="1" outlineLevel="2">
      <c r="A207" s="1066">
        <v>1</v>
      </c>
      <c r="B207" s="1066">
        <v>1</v>
      </c>
      <c r="C207" s="1066">
        <v>1</v>
      </c>
      <c r="D207" s="1066">
        <v>1</v>
      </c>
      <c r="E207" s="1066">
        <v>0</v>
      </c>
      <c r="F207" s="1066">
        <v>31</v>
      </c>
      <c r="G207" s="951" t="s">
        <v>6815</v>
      </c>
      <c r="H207" s="1017" t="s">
        <v>22</v>
      </c>
      <c r="I207" s="935">
        <v>150.74</v>
      </c>
      <c r="J207" s="915"/>
      <c r="K207" s="38">
        <f t="shared" si="20"/>
        <v>0</v>
      </c>
      <c r="L207" s="369"/>
      <c r="M207" s="38">
        <f t="shared" si="21"/>
        <v>0</v>
      </c>
      <c r="N207" s="369">
        <f t="shared" si="22"/>
        <v>0</v>
      </c>
      <c r="O207" s="39">
        <f t="shared" si="23"/>
        <v>0</v>
      </c>
      <c r="P207" s="983"/>
      <c r="Q207" s="1248"/>
      <c r="R207" s="1248"/>
      <c r="S207" s="1248"/>
      <c r="T207" s="1248"/>
      <c r="U207" s="1248"/>
      <c r="V207" s="1248"/>
      <c r="W207" s="1248"/>
      <c r="X207" s="1248"/>
      <c r="Y207" s="1248"/>
      <c r="Z207" s="1248"/>
      <c r="AA207" s="1248"/>
      <c r="AB207" s="1248"/>
      <c r="AC207" s="1248"/>
      <c r="AD207" s="1248"/>
      <c r="AE207" s="1248"/>
      <c r="AF207" s="1248"/>
      <c r="AG207" s="1248"/>
      <c r="AH207" s="1248"/>
      <c r="AI207" s="1248"/>
      <c r="AJ207" s="1248"/>
      <c r="AK207" s="1248"/>
      <c r="AL207" s="1248"/>
      <c r="AM207" s="1248"/>
      <c r="AN207" s="1248"/>
      <c r="AO207" s="1248"/>
      <c r="AP207" s="1248"/>
      <c r="AQ207" s="1248"/>
      <c r="AR207" s="1248"/>
      <c r="AS207" s="1248"/>
      <c r="AT207" s="1248"/>
      <c r="AU207" s="1248"/>
      <c r="AV207" s="1248"/>
      <c r="AW207" s="1248"/>
      <c r="AX207" s="1248"/>
      <c r="AY207" s="1248"/>
      <c r="AZ207" s="1248"/>
      <c r="BA207" s="1248"/>
      <c r="BB207" s="1248"/>
      <c r="BC207" s="1248"/>
      <c r="BD207" s="1248"/>
      <c r="BE207" s="1248"/>
      <c r="BF207" s="1248"/>
      <c r="BG207" s="1248"/>
      <c r="BH207" s="1248"/>
      <c r="BI207" s="1248"/>
      <c r="BJ207" s="1248"/>
      <c r="BK207" s="1248"/>
      <c r="BL207" s="1248"/>
      <c r="BM207" s="1248"/>
      <c r="BN207" s="1248"/>
      <c r="BO207" s="1248"/>
      <c r="BP207" s="1248"/>
      <c r="BQ207" s="1248"/>
      <c r="BR207" s="1248"/>
      <c r="BS207" s="1248"/>
    </row>
    <row r="208" spans="1:71" s="1" customFormat="1" hidden="1" outlineLevel="2">
      <c r="A208" s="1066">
        <v>1</v>
      </c>
      <c r="B208" s="1066">
        <v>1</v>
      </c>
      <c r="C208" s="1066">
        <v>1</v>
      </c>
      <c r="D208" s="1066">
        <v>1</v>
      </c>
      <c r="E208" s="1066">
        <v>0</v>
      </c>
      <c r="F208" s="1066">
        <v>32</v>
      </c>
      <c r="G208" s="951" t="s">
        <v>6816</v>
      </c>
      <c r="H208" s="1017" t="s">
        <v>22</v>
      </c>
      <c r="I208" s="935">
        <v>3161.68</v>
      </c>
      <c r="J208" s="915"/>
      <c r="K208" s="38">
        <f t="shared" si="20"/>
        <v>0</v>
      </c>
      <c r="L208" s="369"/>
      <c r="M208" s="38">
        <f t="shared" si="21"/>
        <v>0</v>
      </c>
      <c r="N208" s="369">
        <f t="shared" si="22"/>
        <v>0</v>
      </c>
      <c r="O208" s="39">
        <f t="shared" si="23"/>
        <v>0</v>
      </c>
      <c r="P208" s="983"/>
      <c r="Q208" s="1248"/>
      <c r="R208" s="1248"/>
      <c r="S208" s="1248"/>
      <c r="T208" s="1248"/>
      <c r="U208" s="1248"/>
      <c r="V208" s="1248"/>
      <c r="W208" s="1248"/>
      <c r="X208" s="1248"/>
      <c r="Y208" s="1248"/>
      <c r="Z208" s="1248"/>
      <c r="AA208" s="1248"/>
      <c r="AB208" s="1248"/>
      <c r="AC208" s="1248"/>
      <c r="AD208" s="1248"/>
      <c r="AE208" s="1248"/>
      <c r="AF208" s="1248"/>
      <c r="AG208" s="1248"/>
      <c r="AH208" s="1248"/>
      <c r="AI208" s="1248"/>
      <c r="AJ208" s="1248"/>
      <c r="AK208" s="1248"/>
      <c r="AL208" s="1248"/>
      <c r="AM208" s="1248"/>
      <c r="AN208" s="1248"/>
      <c r="AO208" s="1248"/>
      <c r="AP208" s="1248"/>
      <c r="AQ208" s="1248"/>
      <c r="AR208" s="1248"/>
      <c r="AS208" s="1248"/>
      <c r="AT208" s="1248"/>
      <c r="AU208" s="1248"/>
      <c r="AV208" s="1248"/>
      <c r="AW208" s="1248"/>
      <c r="AX208" s="1248"/>
      <c r="AY208" s="1248"/>
      <c r="AZ208" s="1248"/>
      <c r="BA208" s="1248"/>
      <c r="BB208" s="1248"/>
      <c r="BC208" s="1248"/>
      <c r="BD208" s="1248"/>
      <c r="BE208" s="1248"/>
      <c r="BF208" s="1248"/>
      <c r="BG208" s="1248"/>
      <c r="BH208" s="1248"/>
      <c r="BI208" s="1248"/>
      <c r="BJ208" s="1248"/>
      <c r="BK208" s="1248"/>
      <c r="BL208" s="1248"/>
      <c r="BM208" s="1248"/>
      <c r="BN208" s="1248"/>
      <c r="BO208" s="1248"/>
      <c r="BP208" s="1248"/>
      <c r="BQ208" s="1248"/>
      <c r="BR208" s="1248"/>
      <c r="BS208" s="1248"/>
    </row>
    <row r="209" spans="1:71" s="1" customFormat="1" hidden="1" outlineLevel="2">
      <c r="A209" s="1066">
        <v>1</v>
      </c>
      <c r="B209" s="1066">
        <v>1</v>
      </c>
      <c r="C209" s="1066">
        <v>1</v>
      </c>
      <c r="D209" s="1066">
        <v>1</v>
      </c>
      <c r="E209" s="1066">
        <v>0</v>
      </c>
      <c r="F209" s="1066">
        <v>33</v>
      </c>
      <c r="G209" s="951" t="s">
        <v>6817</v>
      </c>
      <c r="H209" s="1017" t="s">
        <v>22</v>
      </c>
      <c r="I209" s="935">
        <v>94.65</v>
      </c>
      <c r="J209" s="915"/>
      <c r="K209" s="38">
        <f t="shared" ref="K209:K226" si="24">I209*J209</f>
        <v>0</v>
      </c>
      <c r="L209" s="369"/>
      <c r="M209" s="38">
        <f t="shared" ref="M209:M226" si="25">I209*L209</f>
        <v>0</v>
      </c>
      <c r="N209" s="369">
        <f t="shared" ref="N209:N226" si="26">J209+L209</f>
        <v>0</v>
      </c>
      <c r="O209" s="39">
        <f t="shared" ref="O209:O226" si="27">I209*N209</f>
        <v>0</v>
      </c>
      <c r="P209" s="983"/>
      <c r="Q209" s="1248"/>
      <c r="R209" s="1248"/>
      <c r="S209" s="1248"/>
      <c r="T209" s="1248"/>
      <c r="U209" s="1248"/>
      <c r="V209" s="1248"/>
      <c r="W209" s="1248"/>
      <c r="X209" s="1248"/>
      <c r="Y209" s="1248"/>
      <c r="Z209" s="1248"/>
      <c r="AA209" s="1248"/>
      <c r="AB209" s="1248"/>
      <c r="AC209" s="1248"/>
      <c r="AD209" s="1248"/>
      <c r="AE209" s="1248"/>
      <c r="AF209" s="1248"/>
      <c r="AG209" s="1248"/>
      <c r="AH209" s="1248"/>
      <c r="AI209" s="1248"/>
      <c r="AJ209" s="1248"/>
      <c r="AK209" s="1248"/>
      <c r="AL209" s="1248"/>
      <c r="AM209" s="1248"/>
      <c r="AN209" s="1248"/>
      <c r="AO209" s="1248"/>
      <c r="AP209" s="1248"/>
      <c r="AQ209" s="1248"/>
      <c r="AR209" s="1248"/>
      <c r="AS209" s="1248"/>
      <c r="AT209" s="1248"/>
      <c r="AU209" s="1248"/>
      <c r="AV209" s="1248"/>
      <c r="AW209" s="1248"/>
      <c r="AX209" s="1248"/>
      <c r="AY209" s="1248"/>
      <c r="AZ209" s="1248"/>
      <c r="BA209" s="1248"/>
      <c r="BB209" s="1248"/>
      <c r="BC209" s="1248"/>
      <c r="BD209" s="1248"/>
      <c r="BE209" s="1248"/>
      <c r="BF209" s="1248"/>
      <c r="BG209" s="1248"/>
      <c r="BH209" s="1248"/>
      <c r="BI209" s="1248"/>
      <c r="BJ209" s="1248"/>
      <c r="BK209" s="1248"/>
      <c r="BL209" s="1248"/>
      <c r="BM209" s="1248"/>
      <c r="BN209" s="1248"/>
      <c r="BO209" s="1248"/>
      <c r="BP209" s="1248"/>
      <c r="BQ209" s="1248"/>
      <c r="BR209" s="1248"/>
      <c r="BS209" s="1248"/>
    </row>
    <row r="210" spans="1:71" s="1" customFormat="1" hidden="1" outlineLevel="2">
      <c r="A210" s="1066">
        <v>1</v>
      </c>
      <c r="B210" s="1066">
        <v>1</v>
      </c>
      <c r="C210" s="1066">
        <v>1</v>
      </c>
      <c r="D210" s="1066">
        <v>1</v>
      </c>
      <c r="E210" s="1066">
        <v>0</v>
      </c>
      <c r="F210" s="1066">
        <v>34</v>
      </c>
      <c r="G210" s="951" t="s">
        <v>6818</v>
      </c>
      <c r="H210" s="1017" t="s">
        <v>22</v>
      </c>
      <c r="I210" s="935">
        <v>34.86</v>
      </c>
      <c r="J210" s="915"/>
      <c r="K210" s="38">
        <f t="shared" si="24"/>
        <v>0</v>
      </c>
      <c r="L210" s="369"/>
      <c r="M210" s="38">
        <f t="shared" si="25"/>
        <v>0</v>
      </c>
      <c r="N210" s="369">
        <f t="shared" si="26"/>
        <v>0</v>
      </c>
      <c r="O210" s="39">
        <f t="shared" si="27"/>
        <v>0</v>
      </c>
      <c r="P210" s="983"/>
      <c r="Q210" s="1248"/>
      <c r="R210" s="1248"/>
      <c r="S210" s="1248"/>
      <c r="T210" s="1248"/>
      <c r="U210" s="1248"/>
      <c r="V210" s="1248"/>
      <c r="W210" s="1248"/>
      <c r="X210" s="1248"/>
      <c r="Y210" s="1248"/>
      <c r="Z210" s="1248"/>
      <c r="AA210" s="1248"/>
      <c r="AB210" s="1248"/>
      <c r="AC210" s="1248"/>
      <c r="AD210" s="1248"/>
      <c r="AE210" s="1248"/>
      <c r="AF210" s="1248"/>
      <c r="AG210" s="1248"/>
      <c r="AH210" s="1248"/>
      <c r="AI210" s="1248"/>
      <c r="AJ210" s="1248"/>
      <c r="AK210" s="1248"/>
      <c r="AL210" s="1248"/>
      <c r="AM210" s="1248"/>
      <c r="AN210" s="1248"/>
      <c r="AO210" s="1248"/>
      <c r="AP210" s="1248"/>
      <c r="AQ210" s="1248"/>
      <c r="AR210" s="1248"/>
      <c r="AS210" s="1248"/>
      <c r="AT210" s="1248"/>
      <c r="AU210" s="1248"/>
      <c r="AV210" s="1248"/>
      <c r="AW210" s="1248"/>
      <c r="AX210" s="1248"/>
      <c r="AY210" s="1248"/>
      <c r="AZ210" s="1248"/>
      <c r="BA210" s="1248"/>
      <c r="BB210" s="1248"/>
      <c r="BC210" s="1248"/>
      <c r="BD210" s="1248"/>
      <c r="BE210" s="1248"/>
      <c r="BF210" s="1248"/>
      <c r="BG210" s="1248"/>
      <c r="BH210" s="1248"/>
      <c r="BI210" s="1248"/>
      <c r="BJ210" s="1248"/>
      <c r="BK210" s="1248"/>
      <c r="BL210" s="1248"/>
      <c r="BM210" s="1248"/>
      <c r="BN210" s="1248"/>
      <c r="BO210" s="1248"/>
      <c r="BP210" s="1248"/>
      <c r="BQ210" s="1248"/>
      <c r="BR210" s="1248"/>
      <c r="BS210" s="1248"/>
    </row>
    <row r="211" spans="1:71" s="1" customFormat="1" hidden="1" outlineLevel="2">
      <c r="A211" s="1066">
        <v>1</v>
      </c>
      <c r="B211" s="1066">
        <v>1</v>
      </c>
      <c r="C211" s="1066">
        <v>1</v>
      </c>
      <c r="D211" s="1066">
        <v>1</v>
      </c>
      <c r="E211" s="1066">
        <v>0</v>
      </c>
      <c r="F211" s="1066">
        <v>35</v>
      </c>
      <c r="G211" s="951" t="s">
        <v>6819</v>
      </c>
      <c r="H211" s="1017" t="s">
        <v>22</v>
      </c>
      <c r="I211" s="935">
        <v>653.42999999999995</v>
      </c>
      <c r="J211" s="915"/>
      <c r="K211" s="38">
        <f t="shared" si="24"/>
        <v>0</v>
      </c>
      <c r="L211" s="369"/>
      <c r="M211" s="38">
        <f t="shared" si="25"/>
        <v>0</v>
      </c>
      <c r="N211" s="369">
        <f t="shared" si="26"/>
        <v>0</v>
      </c>
      <c r="O211" s="39">
        <f t="shared" si="27"/>
        <v>0</v>
      </c>
      <c r="P211" s="983"/>
      <c r="Q211" s="1248"/>
      <c r="R211" s="1248"/>
      <c r="S211" s="1248"/>
      <c r="T211" s="1248"/>
      <c r="U211" s="1248"/>
      <c r="V211" s="1248"/>
      <c r="W211" s="1248"/>
      <c r="X211" s="1248"/>
      <c r="Y211" s="1248"/>
      <c r="Z211" s="1248"/>
      <c r="AA211" s="1248"/>
      <c r="AB211" s="1248"/>
      <c r="AC211" s="1248"/>
      <c r="AD211" s="1248"/>
      <c r="AE211" s="1248"/>
      <c r="AF211" s="1248"/>
      <c r="AG211" s="1248"/>
      <c r="AH211" s="1248"/>
      <c r="AI211" s="1248"/>
      <c r="AJ211" s="1248"/>
      <c r="AK211" s="1248"/>
      <c r="AL211" s="1248"/>
      <c r="AM211" s="1248"/>
      <c r="AN211" s="1248"/>
      <c r="AO211" s="1248"/>
      <c r="AP211" s="1248"/>
      <c r="AQ211" s="1248"/>
      <c r="AR211" s="1248"/>
      <c r="AS211" s="1248"/>
      <c r="AT211" s="1248"/>
      <c r="AU211" s="1248"/>
      <c r="AV211" s="1248"/>
      <c r="AW211" s="1248"/>
      <c r="AX211" s="1248"/>
      <c r="AY211" s="1248"/>
      <c r="AZ211" s="1248"/>
      <c r="BA211" s="1248"/>
      <c r="BB211" s="1248"/>
      <c r="BC211" s="1248"/>
      <c r="BD211" s="1248"/>
      <c r="BE211" s="1248"/>
      <c r="BF211" s="1248"/>
      <c r="BG211" s="1248"/>
      <c r="BH211" s="1248"/>
      <c r="BI211" s="1248"/>
      <c r="BJ211" s="1248"/>
      <c r="BK211" s="1248"/>
      <c r="BL211" s="1248"/>
      <c r="BM211" s="1248"/>
      <c r="BN211" s="1248"/>
      <c r="BO211" s="1248"/>
      <c r="BP211" s="1248"/>
      <c r="BQ211" s="1248"/>
      <c r="BR211" s="1248"/>
      <c r="BS211" s="1248"/>
    </row>
    <row r="212" spans="1:71" s="1" customFormat="1" hidden="1" outlineLevel="2">
      <c r="A212" s="1066">
        <v>1</v>
      </c>
      <c r="B212" s="1066">
        <v>1</v>
      </c>
      <c r="C212" s="1066">
        <v>1</v>
      </c>
      <c r="D212" s="1066">
        <v>1</v>
      </c>
      <c r="E212" s="1066">
        <v>0</v>
      </c>
      <c r="F212" s="1066">
        <v>36</v>
      </c>
      <c r="G212" s="951" t="s">
        <v>6820</v>
      </c>
      <c r="H212" s="1017" t="s">
        <v>22</v>
      </c>
      <c r="I212" s="935">
        <v>148.78</v>
      </c>
      <c r="J212" s="915"/>
      <c r="K212" s="38">
        <f t="shared" si="24"/>
        <v>0</v>
      </c>
      <c r="L212" s="369"/>
      <c r="M212" s="38">
        <f t="shared" si="25"/>
        <v>0</v>
      </c>
      <c r="N212" s="369">
        <f t="shared" si="26"/>
        <v>0</v>
      </c>
      <c r="O212" s="39">
        <f t="shared" si="27"/>
        <v>0</v>
      </c>
      <c r="P212" s="983"/>
      <c r="Q212" s="1248"/>
      <c r="R212" s="1248"/>
      <c r="S212" s="1248"/>
      <c r="T212" s="1248"/>
      <c r="U212" s="1248"/>
      <c r="V212" s="1248"/>
      <c r="W212" s="1248"/>
      <c r="X212" s="1248"/>
      <c r="Y212" s="1248"/>
      <c r="Z212" s="1248"/>
      <c r="AA212" s="1248"/>
      <c r="AB212" s="1248"/>
      <c r="AC212" s="1248"/>
      <c r="AD212" s="1248"/>
      <c r="AE212" s="1248"/>
      <c r="AF212" s="1248"/>
      <c r="AG212" s="1248"/>
      <c r="AH212" s="1248"/>
      <c r="AI212" s="1248"/>
      <c r="AJ212" s="1248"/>
      <c r="AK212" s="1248"/>
      <c r="AL212" s="1248"/>
      <c r="AM212" s="1248"/>
      <c r="AN212" s="1248"/>
      <c r="AO212" s="1248"/>
      <c r="AP212" s="1248"/>
      <c r="AQ212" s="1248"/>
      <c r="AR212" s="1248"/>
      <c r="AS212" s="1248"/>
      <c r="AT212" s="1248"/>
      <c r="AU212" s="1248"/>
      <c r="AV212" s="1248"/>
      <c r="AW212" s="1248"/>
      <c r="AX212" s="1248"/>
      <c r="AY212" s="1248"/>
      <c r="AZ212" s="1248"/>
      <c r="BA212" s="1248"/>
      <c r="BB212" s="1248"/>
      <c r="BC212" s="1248"/>
      <c r="BD212" s="1248"/>
      <c r="BE212" s="1248"/>
      <c r="BF212" s="1248"/>
      <c r="BG212" s="1248"/>
      <c r="BH212" s="1248"/>
      <c r="BI212" s="1248"/>
      <c r="BJ212" s="1248"/>
      <c r="BK212" s="1248"/>
      <c r="BL212" s="1248"/>
      <c r="BM212" s="1248"/>
      <c r="BN212" s="1248"/>
      <c r="BO212" s="1248"/>
      <c r="BP212" s="1248"/>
      <c r="BQ212" s="1248"/>
      <c r="BR212" s="1248"/>
      <c r="BS212" s="1248"/>
    </row>
    <row r="213" spans="1:71" s="1" customFormat="1" hidden="1" outlineLevel="2">
      <c r="A213" s="1066">
        <v>1</v>
      </c>
      <c r="B213" s="1066">
        <v>1</v>
      </c>
      <c r="C213" s="1066">
        <v>1</v>
      </c>
      <c r="D213" s="1066">
        <v>1</v>
      </c>
      <c r="E213" s="1066">
        <v>0</v>
      </c>
      <c r="F213" s="1066">
        <v>37</v>
      </c>
      <c r="G213" s="951" t="s">
        <v>6821</v>
      </c>
      <c r="H213" s="1017" t="s">
        <v>22</v>
      </c>
      <c r="I213" s="935">
        <v>1069.22</v>
      </c>
      <c r="J213" s="915"/>
      <c r="K213" s="38">
        <f t="shared" si="24"/>
        <v>0</v>
      </c>
      <c r="L213" s="369"/>
      <c r="M213" s="38">
        <f t="shared" si="25"/>
        <v>0</v>
      </c>
      <c r="N213" s="369">
        <f t="shared" si="26"/>
        <v>0</v>
      </c>
      <c r="O213" s="39">
        <f t="shared" si="27"/>
        <v>0</v>
      </c>
      <c r="P213" s="983"/>
      <c r="Q213" s="1248"/>
      <c r="R213" s="1248"/>
      <c r="S213" s="1248"/>
      <c r="T213" s="1248"/>
      <c r="U213" s="1248"/>
      <c r="V213" s="1248"/>
      <c r="W213" s="1248"/>
      <c r="X213" s="1248"/>
      <c r="Y213" s="1248"/>
      <c r="Z213" s="1248"/>
      <c r="AA213" s="1248"/>
      <c r="AB213" s="1248"/>
      <c r="AC213" s="1248"/>
      <c r="AD213" s="1248"/>
      <c r="AE213" s="1248"/>
      <c r="AF213" s="1248"/>
      <c r="AG213" s="1248"/>
      <c r="AH213" s="1248"/>
      <c r="AI213" s="1248"/>
      <c r="AJ213" s="1248"/>
      <c r="AK213" s="1248"/>
      <c r="AL213" s="1248"/>
      <c r="AM213" s="1248"/>
      <c r="AN213" s="1248"/>
      <c r="AO213" s="1248"/>
      <c r="AP213" s="1248"/>
      <c r="AQ213" s="1248"/>
      <c r="AR213" s="1248"/>
      <c r="AS213" s="1248"/>
      <c r="AT213" s="1248"/>
      <c r="AU213" s="1248"/>
      <c r="AV213" s="1248"/>
      <c r="AW213" s="1248"/>
      <c r="AX213" s="1248"/>
      <c r="AY213" s="1248"/>
      <c r="AZ213" s="1248"/>
      <c r="BA213" s="1248"/>
      <c r="BB213" s="1248"/>
      <c r="BC213" s="1248"/>
      <c r="BD213" s="1248"/>
      <c r="BE213" s="1248"/>
      <c r="BF213" s="1248"/>
      <c r="BG213" s="1248"/>
      <c r="BH213" s="1248"/>
      <c r="BI213" s="1248"/>
      <c r="BJ213" s="1248"/>
      <c r="BK213" s="1248"/>
      <c r="BL213" s="1248"/>
      <c r="BM213" s="1248"/>
      <c r="BN213" s="1248"/>
      <c r="BO213" s="1248"/>
      <c r="BP213" s="1248"/>
      <c r="BQ213" s="1248"/>
      <c r="BR213" s="1248"/>
      <c r="BS213" s="1248"/>
    </row>
    <row r="214" spans="1:71" s="1" customFormat="1" hidden="1" outlineLevel="2">
      <c r="A214" s="1066">
        <v>1</v>
      </c>
      <c r="B214" s="1066">
        <v>1</v>
      </c>
      <c r="C214" s="1066">
        <v>1</v>
      </c>
      <c r="D214" s="1066">
        <v>1</v>
      </c>
      <c r="E214" s="1066">
        <v>0</v>
      </c>
      <c r="F214" s="1066">
        <v>38</v>
      </c>
      <c r="G214" s="951" t="s">
        <v>6822</v>
      </c>
      <c r="H214" s="1017" t="s">
        <v>22</v>
      </c>
      <c r="I214" s="935">
        <v>90.9</v>
      </c>
      <c r="J214" s="915"/>
      <c r="K214" s="38">
        <f t="shared" si="24"/>
        <v>0</v>
      </c>
      <c r="L214" s="369"/>
      <c r="M214" s="38">
        <f t="shared" si="25"/>
        <v>0</v>
      </c>
      <c r="N214" s="369">
        <f t="shared" si="26"/>
        <v>0</v>
      </c>
      <c r="O214" s="39">
        <f t="shared" si="27"/>
        <v>0</v>
      </c>
      <c r="P214" s="983"/>
      <c r="Q214" s="1248"/>
      <c r="R214" s="1248"/>
      <c r="S214" s="1248"/>
      <c r="T214" s="1248"/>
      <c r="U214" s="1248"/>
      <c r="V214" s="1248"/>
      <c r="W214" s="1248"/>
      <c r="X214" s="1248"/>
      <c r="Y214" s="1248"/>
      <c r="Z214" s="1248"/>
      <c r="AA214" s="1248"/>
      <c r="AB214" s="1248"/>
      <c r="AC214" s="1248"/>
      <c r="AD214" s="1248"/>
      <c r="AE214" s="1248"/>
      <c r="AF214" s="1248"/>
      <c r="AG214" s="1248"/>
      <c r="AH214" s="1248"/>
      <c r="AI214" s="1248"/>
      <c r="AJ214" s="1248"/>
      <c r="AK214" s="1248"/>
      <c r="AL214" s="1248"/>
      <c r="AM214" s="1248"/>
      <c r="AN214" s="1248"/>
      <c r="AO214" s="1248"/>
      <c r="AP214" s="1248"/>
      <c r="AQ214" s="1248"/>
      <c r="AR214" s="1248"/>
      <c r="AS214" s="1248"/>
      <c r="AT214" s="1248"/>
      <c r="AU214" s="1248"/>
      <c r="AV214" s="1248"/>
      <c r="AW214" s="1248"/>
      <c r="AX214" s="1248"/>
      <c r="AY214" s="1248"/>
      <c r="AZ214" s="1248"/>
      <c r="BA214" s="1248"/>
      <c r="BB214" s="1248"/>
      <c r="BC214" s="1248"/>
      <c r="BD214" s="1248"/>
      <c r="BE214" s="1248"/>
      <c r="BF214" s="1248"/>
      <c r="BG214" s="1248"/>
      <c r="BH214" s="1248"/>
      <c r="BI214" s="1248"/>
      <c r="BJ214" s="1248"/>
      <c r="BK214" s="1248"/>
      <c r="BL214" s="1248"/>
      <c r="BM214" s="1248"/>
      <c r="BN214" s="1248"/>
      <c r="BO214" s="1248"/>
      <c r="BP214" s="1248"/>
      <c r="BQ214" s="1248"/>
      <c r="BR214" s="1248"/>
      <c r="BS214" s="1248"/>
    </row>
    <row r="215" spans="1:71" s="1" customFormat="1" hidden="1" outlineLevel="2">
      <c r="A215" s="1066">
        <v>1</v>
      </c>
      <c r="B215" s="1066">
        <v>1</v>
      </c>
      <c r="C215" s="1066">
        <v>1</v>
      </c>
      <c r="D215" s="1066">
        <v>1</v>
      </c>
      <c r="E215" s="1066">
        <v>0</v>
      </c>
      <c r="F215" s="1066">
        <v>39</v>
      </c>
      <c r="G215" s="951" t="s">
        <v>6823</v>
      </c>
      <c r="H215" s="1018" t="s">
        <v>22</v>
      </c>
      <c r="I215" s="972">
        <v>600.66999999999996</v>
      </c>
      <c r="J215" s="915"/>
      <c r="K215" s="38">
        <f t="shared" si="24"/>
        <v>0</v>
      </c>
      <c r="L215" s="369"/>
      <c r="M215" s="38">
        <f t="shared" si="25"/>
        <v>0</v>
      </c>
      <c r="N215" s="369">
        <f t="shared" si="26"/>
        <v>0</v>
      </c>
      <c r="O215" s="39">
        <f t="shared" si="27"/>
        <v>0</v>
      </c>
      <c r="P215" s="983"/>
      <c r="Q215" s="1248"/>
      <c r="R215" s="1248"/>
      <c r="S215" s="1248"/>
      <c r="T215" s="1248"/>
      <c r="U215" s="1248"/>
      <c r="V215" s="1248"/>
      <c r="W215" s="1248"/>
      <c r="X215" s="1248"/>
      <c r="Y215" s="1248"/>
      <c r="Z215" s="1248"/>
      <c r="AA215" s="1248"/>
      <c r="AB215" s="1248"/>
      <c r="AC215" s="1248"/>
      <c r="AD215" s="1248"/>
      <c r="AE215" s="1248"/>
      <c r="AF215" s="1248"/>
      <c r="AG215" s="1248"/>
      <c r="AH215" s="1248"/>
      <c r="AI215" s="1248"/>
      <c r="AJ215" s="1248"/>
      <c r="AK215" s="1248"/>
      <c r="AL215" s="1248"/>
      <c r="AM215" s="1248"/>
      <c r="AN215" s="1248"/>
      <c r="AO215" s="1248"/>
      <c r="AP215" s="1248"/>
      <c r="AQ215" s="1248"/>
      <c r="AR215" s="1248"/>
      <c r="AS215" s="1248"/>
      <c r="AT215" s="1248"/>
      <c r="AU215" s="1248"/>
      <c r="AV215" s="1248"/>
      <c r="AW215" s="1248"/>
      <c r="AX215" s="1248"/>
      <c r="AY215" s="1248"/>
      <c r="AZ215" s="1248"/>
      <c r="BA215" s="1248"/>
      <c r="BB215" s="1248"/>
      <c r="BC215" s="1248"/>
      <c r="BD215" s="1248"/>
      <c r="BE215" s="1248"/>
      <c r="BF215" s="1248"/>
      <c r="BG215" s="1248"/>
      <c r="BH215" s="1248"/>
      <c r="BI215" s="1248"/>
      <c r="BJ215" s="1248"/>
      <c r="BK215" s="1248"/>
      <c r="BL215" s="1248"/>
      <c r="BM215" s="1248"/>
      <c r="BN215" s="1248"/>
      <c r="BO215" s="1248"/>
      <c r="BP215" s="1248"/>
      <c r="BQ215" s="1248"/>
      <c r="BR215" s="1248"/>
      <c r="BS215" s="1248"/>
    </row>
    <row r="216" spans="1:71" s="1" customFormat="1" hidden="1" outlineLevel="2">
      <c r="A216" s="1066">
        <v>1</v>
      </c>
      <c r="B216" s="1066">
        <v>1</v>
      </c>
      <c r="C216" s="1066">
        <v>1</v>
      </c>
      <c r="D216" s="1066">
        <v>1</v>
      </c>
      <c r="E216" s="1066">
        <v>0</v>
      </c>
      <c r="F216" s="1066">
        <v>40</v>
      </c>
      <c r="G216" s="993" t="s">
        <v>5939</v>
      </c>
      <c r="H216" s="1017"/>
      <c r="I216" s="935"/>
      <c r="J216" s="915"/>
      <c r="K216" s="38">
        <f t="shared" si="24"/>
        <v>0</v>
      </c>
      <c r="L216" s="369"/>
      <c r="M216" s="38">
        <f t="shared" si="25"/>
        <v>0</v>
      </c>
      <c r="N216" s="369">
        <f t="shared" si="26"/>
        <v>0</v>
      </c>
      <c r="O216" s="39">
        <f t="shared" si="27"/>
        <v>0</v>
      </c>
      <c r="P216" s="983"/>
      <c r="Q216" s="1248"/>
      <c r="R216" s="1248"/>
      <c r="S216" s="1248"/>
      <c r="T216" s="1248"/>
      <c r="U216" s="1248"/>
      <c r="V216" s="1248"/>
      <c r="W216" s="1248"/>
      <c r="X216" s="1248"/>
      <c r="Y216" s="1248"/>
      <c r="Z216" s="1248"/>
      <c r="AA216" s="1248"/>
      <c r="AB216" s="1248"/>
      <c r="AC216" s="1248"/>
      <c r="AD216" s="1248"/>
      <c r="AE216" s="1248"/>
      <c r="AF216" s="1248"/>
      <c r="AG216" s="1248"/>
      <c r="AH216" s="1248"/>
      <c r="AI216" s="1248"/>
      <c r="AJ216" s="1248"/>
      <c r="AK216" s="1248"/>
      <c r="AL216" s="1248"/>
      <c r="AM216" s="1248"/>
      <c r="AN216" s="1248"/>
      <c r="AO216" s="1248"/>
      <c r="AP216" s="1248"/>
      <c r="AQ216" s="1248"/>
      <c r="AR216" s="1248"/>
      <c r="AS216" s="1248"/>
      <c r="AT216" s="1248"/>
      <c r="AU216" s="1248"/>
      <c r="AV216" s="1248"/>
      <c r="AW216" s="1248"/>
      <c r="AX216" s="1248"/>
      <c r="AY216" s="1248"/>
      <c r="AZ216" s="1248"/>
      <c r="BA216" s="1248"/>
      <c r="BB216" s="1248"/>
      <c r="BC216" s="1248"/>
      <c r="BD216" s="1248"/>
      <c r="BE216" s="1248"/>
      <c r="BF216" s="1248"/>
      <c r="BG216" s="1248"/>
      <c r="BH216" s="1248"/>
      <c r="BI216" s="1248"/>
      <c r="BJ216" s="1248"/>
      <c r="BK216" s="1248"/>
      <c r="BL216" s="1248"/>
      <c r="BM216" s="1248"/>
      <c r="BN216" s="1248"/>
      <c r="BO216" s="1248"/>
      <c r="BP216" s="1248"/>
      <c r="BQ216" s="1248"/>
      <c r="BR216" s="1248"/>
      <c r="BS216" s="1248"/>
    </row>
    <row r="217" spans="1:71" s="1" customFormat="1" hidden="1" outlineLevel="2">
      <c r="A217" s="1066">
        <v>1</v>
      </c>
      <c r="B217" s="1066">
        <v>1</v>
      </c>
      <c r="C217" s="1066">
        <v>1</v>
      </c>
      <c r="D217" s="1066">
        <v>1</v>
      </c>
      <c r="E217" s="1066">
        <v>0</v>
      </c>
      <c r="F217" s="1066">
        <v>41</v>
      </c>
      <c r="G217" s="951" t="s">
        <v>6824</v>
      </c>
      <c r="H217" s="1018" t="s">
        <v>22</v>
      </c>
      <c r="I217" s="972">
        <v>2355</v>
      </c>
      <c r="J217" s="915"/>
      <c r="K217" s="38">
        <f t="shared" si="24"/>
        <v>0</v>
      </c>
      <c r="L217" s="369"/>
      <c r="M217" s="38">
        <f t="shared" si="25"/>
        <v>0</v>
      </c>
      <c r="N217" s="369">
        <f t="shared" si="26"/>
        <v>0</v>
      </c>
      <c r="O217" s="39">
        <f t="shared" si="27"/>
        <v>0</v>
      </c>
      <c r="P217" s="983"/>
      <c r="Q217" s="1248"/>
      <c r="R217" s="1248"/>
      <c r="S217" s="1248"/>
      <c r="T217" s="1248"/>
      <c r="U217" s="1248"/>
      <c r="V217" s="1248"/>
      <c r="W217" s="1248"/>
      <c r="X217" s="1248"/>
      <c r="Y217" s="1248"/>
      <c r="Z217" s="1248"/>
      <c r="AA217" s="1248"/>
      <c r="AB217" s="1248"/>
      <c r="AC217" s="1248"/>
      <c r="AD217" s="1248"/>
      <c r="AE217" s="1248"/>
      <c r="AF217" s="1248"/>
      <c r="AG217" s="1248"/>
      <c r="AH217" s="1248"/>
      <c r="AI217" s="1248"/>
      <c r="AJ217" s="1248"/>
      <c r="AK217" s="1248"/>
      <c r="AL217" s="1248"/>
      <c r="AM217" s="1248"/>
      <c r="AN217" s="1248"/>
      <c r="AO217" s="1248"/>
      <c r="AP217" s="1248"/>
      <c r="AQ217" s="1248"/>
      <c r="AR217" s="1248"/>
      <c r="AS217" s="1248"/>
      <c r="AT217" s="1248"/>
      <c r="AU217" s="1248"/>
      <c r="AV217" s="1248"/>
      <c r="AW217" s="1248"/>
      <c r="AX217" s="1248"/>
      <c r="AY217" s="1248"/>
      <c r="AZ217" s="1248"/>
      <c r="BA217" s="1248"/>
      <c r="BB217" s="1248"/>
      <c r="BC217" s="1248"/>
      <c r="BD217" s="1248"/>
      <c r="BE217" s="1248"/>
      <c r="BF217" s="1248"/>
      <c r="BG217" s="1248"/>
      <c r="BH217" s="1248"/>
      <c r="BI217" s="1248"/>
      <c r="BJ217" s="1248"/>
      <c r="BK217" s="1248"/>
      <c r="BL217" s="1248"/>
      <c r="BM217" s="1248"/>
      <c r="BN217" s="1248"/>
      <c r="BO217" s="1248"/>
      <c r="BP217" s="1248"/>
      <c r="BQ217" s="1248"/>
      <c r="BR217" s="1248"/>
      <c r="BS217" s="1248"/>
    </row>
    <row r="218" spans="1:71" s="1" customFormat="1" hidden="1" outlineLevel="2">
      <c r="A218" s="1066">
        <v>1</v>
      </c>
      <c r="B218" s="1066">
        <v>1</v>
      </c>
      <c r="C218" s="1066">
        <v>1</v>
      </c>
      <c r="D218" s="1066">
        <v>1</v>
      </c>
      <c r="E218" s="1066">
        <v>0</v>
      </c>
      <c r="F218" s="1066">
        <v>42</v>
      </c>
      <c r="G218" s="951" t="s">
        <v>6825</v>
      </c>
      <c r="H218" s="1017" t="s">
        <v>22</v>
      </c>
      <c r="I218" s="935">
        <v>2381</v>
      </c>
      <c r="J218" s="915"/>
      <c r="K218" s="38">
        <f t="shared" si="24"/>
        <v>0</v>
      </c>
      <c r="L218" s="369"/>
      <c r="M218" s="38">
        <f t="shared" si="25"/>
        <v>0</v>
      </c>
      <c r="N218" s="369">
        <f t="shared" si="26"/>
        <v>0</v>
      </c>
      <c r="O218" s="39">
        <f t="shared" si="27"/>
        <v>0</v>
      </c>
      <c r="P218" s="983"/>
      <c r="Q218" s="1248"/>
      <c r="R218" s="1248"/>
      <c r="S218" s="1248"/>
      <c r="T218" s="1248"/>
      <c r="U218" s="1248"/>
      <c r="V218" s="1248"/>
      <c r="W218" s="1248"/>
      <c r="X218" s="1248"/>
      <c r="Y218" s="1248"/>
      <c r="Z218" s="1248"/>
      <c r="AA218" s="1248"/>
      <c r="AB218" s="1248"/>
      <c r="AC218" s="1248"/>
      <c r="AD218" s="1248"/>
      <c r="AE218" s="1248"/>
      <c r="AF218" s="1248"/>
      <c r="AG218" s="1248"/>
      <c r="AH218" s="1248"/>
      <c r="AI218" s="1248"/>
      <c r="AJ218" s="1248"/>
      <c r="AK218" s="1248"/>
      <c r="AL218" s="1248"/>
      <c r="AM218" s="1248"/>
      <c r="AN218" s="1248"/>
      <c r="AO218" s="1248"/>
      <c r="AP218" s="1248"/>
      <c r="AQ218" s="1248"/>
      <c r="AR218" s="1248"/>
      <c r="AS218" s="1248"/>
      <c r="AT218" s="1248"/>
      <c r="AU218" s="1248"/>
      <c r="AV218" s="1248"/>
      <c r="AW218" s="1248"/>
      <c r="AX218" s="1248"/>
      <c r="AY218" s="1248"/>
      <c r="AZ218" s="1248"/>
      <c r="BA218" s="1248"/>
      <c r="BB218" s="1248"/>
      <c r="BC218" s="1248"/>
      <c r="BD218" s="1248"/>
      <c r="BE218" s="1248"/>
      <c r="BF218" s="1248"/>
      <c r="BG218" s="1248"/>
      <c r="BH218" s="1248"/>
      <c r="BI218" s="1248"/>
      <c r="BJ218" s="1248"/>
      <c r="BK218" s="1248"/>
      <c r="BL218" s="1248"/>
      <c r="BM218" s="1248"/>
      <c r="BN218" s="1248"/>
      <c r="BO218" s="1248"/>
      <c r="BP218" s="1248"/>
      <c r="BQ218" s="1248"/>
      <c r="BR218" s="1248"/>
      <c r="BS218" s="1248"/>
    </row>
    <row r="219" spans="1:71" s="1" customFormat="1" hidden="1" outlineLevel="2">
      <c r="A219" s="1066">
        <v>1</v>
      </c>
      <c r="B219" s="1066">
        <v>1</v>
      </c>
      <c r="C219" s="1066">
        <v>1</v>
      </c>
      <c r="D219" s="1066">
        <v>1</v>
      </c>
      <c r="E219" s="1066">
        <v>0</v>
      </c>
      <c r="F219" s="1066">
        <v>43</v>
      </c>
      <c r="G219" s="993" t="s">
        <v>6104</v>
      </c>
      <c r="H219" s="1017"/>
      <c r="I219" s="935"/>
      <c r="J219" s="915"/>
      <c r="K219" s="38">
        <f t="shared" si="24"/>
        <v>0</v>
      </c>
      <c r="L219" s="369"/>
      <c r="M219" s="38">
        <f t="shared" si="25"/>
        <v>0</v>
      </c>
      <c r="N219" s="369">
        <f t="shared" si="26"/>
        <v>0</v>
      </c>
      <c r="O219" s="39">
        <f t="shared" si="27"/>
        <v>0</v>
      </c>
      <c r="P219" s="983"/>
      <c r="Q219" s="1248"/>
      <c r="R219" s="1248"/>
      <c r="S219" s="1248"/>
      <c r="T219" s="1248"/>
      <c r="U219" s="1248"/>
      <c r="V219" s="1248"/>
      <c r="W219" s="1248"/>
      <c r="X219" s="1248"/>
      <c r="Y219" s="1248"/>
      <c r="Z219" s="1248"/>
      <c r="AA219" s="1248"/>
      <c r="AB219" s="1248"/>
      <c r="AC219" s="1248"/>
      <c r="AD219" s="1248"/>
      <c r="AE219" s="1248"/>
      <c r="AF219" s="1248"/>
      <c r="AG219" s="1248"/>
      <c r="AH219" s="1248"/>
      <c r="AI219" s="1248"/>
      <c r="AJ219" s="1248"/>
      <c r="AK219" s="1248"/>
      <c r="AL219" s="1248"/>
      <c r="AM219" s="1248"/>
      <c r="AN219" s="1248"/>
      <c r="AO219" s="1248"/>
      <c r="AP219" s="1248"/>
      <c r="AQ219" s="1248"/>
      <c r="AR219" s="1248"/>
      <c r="AS219" s="1248"/>
      <c r="AT219" s="1248"/>
      <c r="AU219" s="1248"/>
      <c r="AV219" s="1248"/>
      <c r="AW219" s="1248"/>
      <c r="AX219" s="1248"/>
      <c r="AY219" s="1248"/>
      <c r="AZ219" s="1248"/>
      <c r="BA219" s="1248"/>
      <c r="BB219" s="1248"/>
      <c r="BC219" s="1248"/>
      <c r="BD219" s="1248"/>
      <c r="BE219" s="1248"/>
      <c r="BF219" s="1248"/>
      <c r="BG219" s="1248"/>
      <c r="BH219" s="1248"/>
      <c r="BI219" s="1248"/>
      <c r="BJ219" s="1248"/>
      <c r="BK219" s="1248"/>
      <c r="BL219" s="1248"/>
      <c r="BM219" s="1248"/>
      <c r="BN219" s="1248"/>
      <c r="BO219" s="1248"/>
      <c r="BP219" s="1248"/>
      <c r="BQ219" s="1248"/>
      <c r="BR219" s="1248"/>
      <c r="BS219" s="1248"/>
    </row>
    <row r="220" spans="1:71" s="1" customFormat="1" ht="27.6" hidden="1" outlineLevel="2">
      <c r="A220" s="1066">
        <v>1</v>
      </c>
      <c r="B220" s="1066">
        <v>1</v>
      </c>
      <c r="C220" s="1066">
        <v>1</v>
      </c>
      <c r="D220" s="1066">
        <v>1</v>
      </c>
      <c r="E220" s="1066">
        <v>0</v>
      </c>
      <c r="F220" s="1066">
        <v>44</v>
      </c>
      <c r="G220" s="951" t="s">
        <v>6105</v>
      </c>
      <c r="H220" s="1017" t="s">
        <v>29</v>
      </c>
      <c r="I220" s="935">
        <v>1</v>
      </c>
      <c r="J220" s="915"/>
      <c r="K220" s="38">
        <f t="shared" si="24"/>
        <v>0</v>
      </c>
      <c r="L220" s="369"/>
      <c r="M220" s="38">
        <f t="shared" si="25"/>
        <v>0</v>
      </c>
      <c r="N220" s="369">
        <f t="shared" si="26"/>
        <v>0</v>
      </c>
      <c r="O220" s="39">
        <f t="shared" si="27"/>
        <v>0</v>
      </c>
      <c r="P220" s="983"/>
      <c r="Q220" s="1248"/>
      <c r="R220" s="1248"/>
      <c r="S220" s="1248"/>
      <c r="T220" s="1248"/>
      <c r="U220" s="1248"/>
      <c r="V220" s="1248"/>
      <c r="W220" s="1248"/>
      <c r="X220" s="1248"/>
      <c r="Y220" s="1248"/>
      <c r="Z220" s="1248"/>
      <c r="AA220" s="1248"/>
      <c r="AB220" s="1248"/>
      <c r="AC220" s="1248"/>
      <c r="AD220" s="1248"/>
      <c r="AE220" s="1248"/>
      <c r="AF220" s="1248"/>
      <c r="AG220" s="1248"/>
      <c r="AH220" s="1248"/>
      <c r="AI220" s="1248"/>
      <c r="AJ220" s="1248"/>
      <c r="AK220" s="1248"/>
      <c r="AL220" s="1248"/>
      <c r="AM220" s="1248"/>
      <c r="AN220" s="1248"/>
      <c r="AO220" s="1248"/>
      <c r="AP220" s="1248"/>
      <c r="AQ220" s="1248"/>
      <c r="AR220" s="1248"/>
      <c r="AS220" s="1248"/>
      <c r="AT220" s="1248"/>
      <c r="AU220" s="1248"/>
      <c r="AV220" s="1248"/>
      <c r="AW220" s="1248"/>
      <c r="AX220" s="1248"/>
      <c r="AY220" s="1248"/>
      <c r="AZ220" s="1248"/>
      <c r="BA220" s="1248"/>
      <c r="BB220" s="1248"/>
      <c r="BC220" s="1248"/>
      <c r="BD220" s="1248"/>
      <c r="BE220" s="1248"/>
      <c r="BF220" s="1248"/>
      <c r="BG220" s="1248"/>
      <c r="BH220" s="1248"/>
      <c r="BI220" s="1248"/>
      <c r="BJ220" s="1248"/>
      <c r="BK220" s="1248"/>
      <c r="BL220" s="1248"/>
      <c r="BM220" s="1248"/>
      <c r="BN220" s="1248"/>
      <c r="BO220" s="1248"/>
      <c r="BP220" s="1248"/>
      <c r="BQ220" s="1248"/>
      <c r="BR220" s="1248"/>
      <c r="BS220" s="1248"/>
    </row>
    <row r="221" spans="1:71" s="1" customFormat="1" ht="27.6" hidden="1" outlineLevel="2">
      <c r="A221" s="1066">
        <v>1</v>
      </c>
      <c r="B221" s="1066">
        <v>1</v>
      </c>
      <c r="C221" s="1066">
        <v>1</v>
      </c>
      <c r="D221" s="1066">
        <v>1</v>
      </c>
      <c r="E221" s="1066">
        <v>0</v>
      </c>
      <c r="F221" s="1066">
        <v>45</v>
      </c>
      <c r="G221" s="951" t="s">
        <v>6106</v>
      </c>
      <c r="H221" s="1017" t="s">
        <v>29</v>
      </c>
      <c r="I221" s="935">
        <v>1</v>
      </c>
      <c r="J221" s="915"/>
      <c r="K221" s="38">
        <f t="shared" si="24"/>
        <v>0</v>
      </c>
      <c r="L221" s="369"/>
      <c r="M221" s="38">
        <f t="shared" si="25"/>
        <v>0</v>
      </c>
      <c r="N221" s="369">
        <f t="shared" si="26"/>
        <v>0</v>
      </c>
      <c r="O221" s="39">
        <f t="shared" si="27"/>
        <v>0</v>
      </c>
      <c r="P221" s="983"/>
      <c r="Q221" s="1248"/>
      <c r="R221" s="1248"/>
      <c r="S221" s="1248"/>
      <c r="T221" s="1248"/>
      <c r="U221" s="1248"/>
      <c r="V221" s="1248"/>
      <c r="W221" s="1248"/>
      <c r="X221" s="1248"/>
      <c r="Y221" s="1248"/>
      <c r="Z221" s="1248"/>
      <c r="AA221" s="1248"/>
      <c r="AB221" s="1248"/>
      <c r="AC221" s="1248"/>
      <c r="AD221" s="1248"/>
      <c r="AE221" s="1248"/>
      <c r="AF221" s="1248"/>
      <c r="AG221" s="1248"/>
      <c r="AH221" s="1248"/>
      <c r="AI221" s="1248"/>
      <c r="AJ221" s="1248"/>
      <c r="AK221" s="1248"/>
      <c r="AL221" s="1248"/>
      <c r="AM221" s="1248"/>
      <c r="AN221" s="1248"/>
      <c r="AO221" s="1248"/>
      <c r="AP221" s="1248"/>
      <c r="AQ221" s="1248"/>
      <c r="AR221" s="1248"/>
      <c r="AS221" s="1248"/>
      <c r="AT221" s="1248"/>
      <c r="AU221" s="1248"/>
      <c r="AV221" s="1248"/>
      <c r="AW221" s="1248"/>
      <c r="AX221" s="1248"/>
      <c r="AY221" s="1248"/>
      <c r="AZ221" s="1248"/>
      <c r="BA221" s="1248"/>
      <c r="BB221" s="1248"/>
      <c r="BC221" s="1248"/>
      <c r="BD221" s="1248"/>
      <c r="BE221" s="1248"/>
      <c r="BF221" s="1248"/>
      <c r="BG221" s="1248"/>
      <c r="BH221" s="1248"/>
      <c r="BI221" s="1248"/>
      <c r="BJ221" s="1248"/>
      <c r="BK221" s="1248"/>
      <c r="BL221" s="1248"/>
      <c r="BM221" s="1248"/>
      <c r="BN221" s="1248"/>
      <c r="BO221" s="1248"/>
      <c r="BP221" s="1248"/>
      <c r="BQ221" s="1248"/>
      <c r="BR221" s="1248"/>
      <c r="BS221" s="1248"/>
    </row>
    <row r="222" spans="1:71" s="1" customFormat="1" ht="27.6" hidden="1" outlineLevel="2">
      <c r="A222" s="1066">
        <v>1</v>
      </c>
      <c r="B222" s="1066">
        <v>1</v>
      </c>
      <c r="C222" s="1066">
        <v>1</v>
      </c>
      <c r="D222" s="1066">
        <v>1</v>
      </c>
      <c r="E222" s="1066">
        <v>0</v>
      </c>
      <c r="F222" s="1066">
        <v>46</v>
      </c>
      <c r="G222" s="951" t="s">
        <v>6107</v>
      </c>
      <c r="H222" s="1017" t="s">
        <v>29</v>
      </c>
      <c r="I222" s="935">
        <v>1</v>
      </c>
      <c r="J222" s="915"/>
      <c r="K222" s="38">
        <f t="shared" si="24"/>
        <v>0</v>
      </c>
      <c r="L222" s="369"/>
      <c r="M222" s="38">
        <f t="shared" si="25"/>
        <v>0</v>
      </c>
      <c r="N222" s="369">
        <f t="shared" si="26"/>
        <v>0</v>
      </c>
      <c r="O222" s="39">
        <f t="shared" si="27"/>
        <v>0</v>
      </c>
      <c r="P222" s="983"/>
      <c r="Q222" s="1248"/>
      <c r="R222" s="1248"/>
      <c r="S222" s="1248"/>
      <c r="T222" s="1248"/>
      <c r="U222" s="1248"/>
      <c r="V222" s="1248"/>
      <c r="W222" s="1248"/>
      <c r="X222" s="1248"/>
      <c r="Y222" s="1248"/>
      <c r="Z222" s="1248"/>
      <c r="AA222" s="1248"/>
      <c r="AB222" s="1248"/>
      <c r="AC222" s="1248"/>
      <c r="AD222" s="1248"/>
      <c r="AE222" s="1248"/>
      <c r="AF222" s="1248"/>
      <c r="AG222" s="1248"/>
      <c r="AH222" s="1248"/>
      <c r="AI222" s="1248"/>
      <c r="AJ222" s="1248"/>
      <c r="AK222" s="1248"/>
      <c r="AL222" s="1248"/>
      <c r="AM222" s="1248"/>
      <c r="AN222" s="1248"/>
      <c r="AO222" s="1248"/>
      <c r="AP222" s="1248"/>
      <c r="AQ222" s="1248"/>
      <c r="AR222" s="1248"/>
      <c r="AS222" s="1248"/>
      <c r="AT222" s="1248"/>
      <c r="AU222" s="1248"/>
      <c r="AV222" s="1248"/>
      <c r="AW222" s="1248"/>
      <c r="AX222" s="1248"/>
      <c r="AY222" s="1248"/>
      <c r="AZ222" s="1248"/>
      <c r="BA222" s="1248"/>
      <c r="BB222" s="1248"/>
      <c r="BC222" s="1248"/>
      <c r="BD222" s="1248"/>
      <c r="BE222" s="1248"/>
      <c r="BF222" s="1248"/>
      <c r="BG222" s="1248"/>
      <c r="BH222" s="1248"/>
      <c r="BI222" s="1248"/>
      <c r="BJ222" s="1248"/>
      <c r="BK222" s="1248"/>
      <c r="BL222" s="1248"/>
      <c r="BM222" s="1248"/>
      <c r="BN222" s="1248"/>
      <c r="BO222" s="1248"/>
      <c r="BP222" s="1248"/>
      <c r="BQ222" s="1248"/>
      <c r="BR222" s="1248"/>
      <c r="BS222" s="1248"/>
    </row>
    <row r="223" spans="1:71" s="1" customFormat="1" ht="27.6" hidden="1" outlineLevel="2">
      <c r="A223" s="1066">
        <v>1</v>
      </c>
      <c r="B223" s="1066">
        <v>1</v>
      </c>
      <c r="C223" s="1066">
        <v>1</v>
      </c>
      <c r="D223" s="1066">
        <v>1</v>
      </c>
      <c r="E223" s="1066">
        <v>0</v>
      </c>
      <c r="F223" s="1066">
        <v>47</v>
      </c>
      <c r="G223" s="951" t="s">
        <v>6826</v>
      </c>
      <c r="H223" s="1017" t="s">
        <v>6108</v>
      </c>
      <c r="I223" s="935">
        <v>9</v>
      </c>
      <c r="J223" s="915"/>
      <c r="K223" s="38">
        <f t="shared" si="24"/>
        <v>0</v>
      </c>
      <c r="L223" s="369"/>
      <c r="M223" s="38">
        <f t="shared" si="25"/>
        <v>0</v>
      </c>
      <c r="N223" s="369">
        <f t="shared" si="26"/>
        <v>0</v>
      </c>
      <c r="O223" s="39">
        <f t="shared" si="27"/>
        <v>0</v>
      </c>
      <c r="P223" s="983"/>
      <c r="Q223" s="1248"/>
      <c r="R223" s="1248"/>
      <c r="S223" s="1248"/>
      <c r="T223" s="1248"/>
      <c r="U223" s="1248"/>
      <c r="V223" s="1248"/>
      <c r="W223" s="1248"/>
      <c r="X223" s="1248"/>
      <c r="Y223" s="1248"/>
      <c r="Z223" s="1248"/>
      <c r="AA223" s="1248"/>
      <c r="AB223" s="1248"/>
      <c r="AC223" s="1248"/>
      <c r="AD223" s="1248"/>
      <c r="AE223" s="1248"/>
      <c r="AF223" s="1248"/>
      <c r="AG223" s="1248"/>
      <c r="AH223" s="1248"/>
      <c r="AI223" s="1248"/>
      <c r="AJ223" s="1248"/>
      <c r="AK223" s="1248"/>
      <c r="AL223" s="1248"/>
      <c r="AM223" s="1248"/>
      <c r="AN223" s="1248"/>
      <c r="AO223" s="1248"/>
      <c r="AP223" s="1248"/>
      <c r="AQ223" s="1248"/>
      <c r="AR223" s="1248"/>
      <c r="AS223" s="1248"/>
      <c r="AT223" s="1248"/>
      <c r="AU223" s="1248"/>
      <c r="AV223" s="1248"/>
      <c r="AW223" s="1248"/>
      <c r="AX223" s="1248"/>
      <c r="AY223" s="1248"/>
      <c r="AZ223" s="1248"/>
      <c r="BA223" s="1248"/>
      <c r="BB223" s="1248"/>
      <c r="BC223" s="1248"/>
      <c r="BD223" s="1248"/>
      <c r="BE223" s="1248"/>
      <c r="BF223" s="1248"/>
      <c r="BG223" s="1248"/>
      <c r="BH223" s="1248"/>
      <c r="BI223" s="1248"/>
      <c r="BJ223" s="1248"/>
      <c r="BK223" s="1248"/>
      <c r="BL223" s="1248"/>
      <c r="BM223" s="1248"/>
      <c r="BN223" s="1248"/>
      <c r="BO223" s="1248"/>
      <c r="BP223" s="1248"/>
      <c r="BQ223" s="1248"/>
      <c r="BR223" s="1248"/>
      <c r="BS223" s="1248"/>
    </row>
    <row r="224" spans="1:71" s="1" customFormat="1" ht="27.6" hidden="1" outlineLevel="2">
      <c r="A224" s="1066">
        <v>1</v>
      </c>
      <c r="B224" s="1066">
        <v>1</v>
      </c>
      <c r="C224" s="1066">
        <v>1</v>
      </c>
      <c r="D224" s="1066">
        <v>1</v>
      </c>
      <c r="E224" s="1066">
        <v>0</v>
      </c>
      <c r="F224" s="1066">
        <v>48</v>
      </c>
      <c r="G224" s="951" t="s">
        <v>6827</v>
      </c>
      <c r="H224" s="1017" t="s">
        <v>6108</v>
      </c>
      <c r="I224" s="935">
        <v>9</v>
      </c>
      <c r="J224" s="915"/>
      <c r="K224" s="38">
        <f t="shared" si="24"/>
        <v>0</v>
      </c>
      <c r="L224" s="369"/>
      <c r="M224" s="38">
        <f t="shared" si="25"/>
        <v>0</v>
      </c>
      <c r="N224" s="369">
        <f t="shared" si="26"/>
        <v>0</v>
      </c>
      <c r="O224" s="39">
        <f t="shared" si="27"/>
        <v>0</v>
      </c>
      <c r="P224" s="983"/>
      <c r="Q224" s="1248"/>
      <c r="R224" s="1248"/>
      <c r="S224" s="1248"/>
      <c r="T224" s="1248"/>
      <c r="U224" s="1248"/>
      <c r="V224" s="1248"/>
      <c r="W224" s="1248"/>
      <c r="X224" s="1248"/>
      <c r="Y224" s="1248"/>
      <c r="Z224" s="1248"/>
      <c r="AA224" s="1248"/>
      <c r="AB224" s="1248"/>
      <c r="AC224" s="1248"/>
      <c r="AD224" s="1248"/>
      <c r="AE224" s="1248"/>
      <c r="AF224" s="1248"/>
      <c r="AG224" s="1248"/>
      <c r="AH224" s="1248"/>
      <c r="AI224" s="1248"/>
      <c r="AJ224" s="1248"/>
      <c r="AK224" s="1248"/>
      <c r="AL224" s="1248"/>
      <c r="AM224" s="1248"/>
      <c r="AN224" s="1248"/>
      <c r="AO224" s="1248"/>
      <c r="AP224" s="1248"/>
      <c r="AQ224" s="1248"/>
      <c r="AR224" s="1248"/>
      <c r="AS224" s="1248"/>
      <c r="AT224" s="1248"/>
      <c r="AU224" s="1248"/>
      <c r="AV224" s="1248"/>
      <c r="AW224" s="1248"/>
      <c r="AX224" s="1248"/>
      <c r="AY224" s="1248"/>
      <c r="AZ224" s="1248"/>
      <c r="BA224" s="1248"/>
      <c r="BB224" s="1248"/>
      <c r="BC224" s="1248"/>
      <c r="BD224" s="1248"/>
      <c r="BE224" s="1248"/>
      <c r="BF224" s="1248"/>
      <c r="BG224" s="1248"/>
      <c r="BH224" s="1248"/>
      <c r="BI224" s="1248"/>
      <c r="BJ224" s="1248"/>
      <c r="BK224" s="1248"/>
      <c r="BL224" s="1248"/>
      <c r="BM224" s="1248"/>
      <c r="BN224" s="1248"/>
      <c r="BO224" s="1248"/>
      <c r="BP224" s="1248"/>
      <c r="BQ224" s="1248"/>
      <c r="BR224" s="1248"/>
      <c r="BS224" s="1248"/>
    </row>
    <row r="225" spans="1:71" s="1" customFormat="1" hidden="1" outlineLevel="2">
      <c r="A225" s="1066">
        <v>1</v>
      </c>
      <c r="B225" s="1066">
        <v>1</v>
      </c>
      <c r="C225" s="1066">
        <v>1</v>
      </c>
      <c r="D225" s="1066">
        <v>1</v>
      </c>
      <c r="E225" s="1066">
        <v>0</v>
      </c>
      <c r="F225" s="1066">
        <v>49</v>
      </c>
      <c r="G225" s="951" t="s">
        <v>6828</v>
      </c>
      <c r="H225" s="1017" t="s">
        <v>29</v>
      </c>
      <c r="I225" s="935">
        <v>1</v>
      </c>
      <c r="J225" s="915"/>
      <c r="K225" s="38">
        <f t="shared" si="24"/>
        <v>0</v>
      </c>
      <c r="L225" s="369"/>
      <c r="M225" s="38">
        <f t="shared" si="25"/>
        <v>0</v>
      </c>
      <c r="N225" s="369">
        <f t="shared" si="26"/>
        <v>0</v>
      </c>
      <c r="O225" s="39">
        <f t="shared" si="27"/>
        <v>0</v>
      </c>
      <c r="P225" s="983"/>
      <c r="Q225" s="1248"/>
      <c r="R225" s="1248"/>
      <c r="S225" s="1248"/>
      <c r="T225" s="1248"/>
      <c r="U225" s="1248"/>
      <c r="V225" s="1248"/>
      <c r="W225" s="1248"/>
      <c r="X225" s="1248"/>
      <c r="Y225" s="1248"/>
      <c r="Z225" s="1248"/>
      <c r="AA225" s="1248"/>
      <c r="AB225" s="1248"/>
      <c r="AC225" s="1248"/>
      <c r="AD225" s="1248"/>
      <c r="AE225" s="1248"/>
      <c r="AF225" s="1248"/>
      <c r="AG225" s="1248"/>
      <c r="AH225" s="1248"/>
      <c r="AI225" s="1248"/>
      <c r="AJ225" s="1248"/>
      <c r="AK225" s="1248"/>
      <c r="AL225" s="1248"/>
      <c r="AM225" s="1248"/>
      <c r="AN225" s="1248"/>
      <c r="AO225" s="1248"/>
      <c r="AP225" s="1248"/>
      <c r="AQ225" s="1248"/>
      <c r="AR225" s="1248"/>
      <c r="AS225" s="1248"/>
      <c r="AT225" s="1248"/>
      <c r="AU225" s="1248"/>
      <c r="AV225" s="1248"/>
      <c r="AW225" s="1248"/>
      <c r="AX225" s="1248"/>
      <c r="AY225" s="1248"/>
      <c r="AZ225" s="1248"/>
      <c r="BA225" s="1248"/>
      <c r="BB225" s="1248"/>
      <c r="BC225" s="1248"/>
      <c r="BD225" s="1248"/>
      <c r="BE225" s="1248"/>
      <c r="BF225" s="1248"/>
      <c r="BG225" s="1248"/>
      <c r="BH225" s="1248"/>
      <c r="BI225" s="1248"/>
      <c r="BJ225" s="1248"/>
      <c r="BK225" s="1248"/>
      <c r="BL225" s="1248"/>
      <c r="BM225" s="1248"/>
      <c r="BN225" s="1248"/>
      <c r="BO225" s="1248"/>
      <c r="BP225" s="1248"/>
      <c r="BQ225" s="1248"/>
      <c r="BR225" s="1248"/>
      <c r="BS225" s="1248"/>
    </row>
    <row r="226" spans="1:71" s="1" customFormat="1" hidden="1" outlineLevel="2">
      <c r="A226" s="1066">
        <v>1</v>
      </c>
      <c r="B226" s="1066">
        <v>1</v>
      </c>
      <c r="C226" s="1066">
        <v>1</v>
      </c>
      <c r="D226" s="1066">
        <v>1</v>
      </c>
      <c r="E226" s="1066">
        <v>0</v>
      </c>
      <c r="F226" s="1066">
        <v>50</v>
      </c>
      <c r="G226" s="951" t="s">
        <v>6829</v>
      </c>
      <c r="H226" s="1017" t="s">
        <v>29</v>
      </c>
      <c r="I226" s="935">
        <v>1</v>
      </c>
      <c r="J226" s="915"/>
      <c r="K226" s="38">
        <f t="shared" si="24"/>
        <v>0</v>
      </c>
      <c r="L226" s="369"/>
      <c r="M226" s="38">
        <f t="shared" si="25"/>
        <v>0</v>
      </c>
      <c r="N226" s="369">
        <f t="shared" si="26"/>
        <v>0</v>
      </c>
      <c r="O226" s="39">
        <f t="shared" si="27"/>
        <v>0</v>
      </c>
      <c r="P226" s="983"/>
      <c r="Q226" s="1248"/>
      <c r="R226" s="1248"/>
      <c r="S226" s="1248"/>
      <c r="T226" s="1248"/>
      <c r="U226" s="1248"/>
      <c r="V226" s="1248"/>
      <c r="W226" s="1248"/>
      <c r="X226" s="1248"/>
      <c r="Y226" s="1248"/>
      <c r="Z226" s="1248"/>
      <c r="AA226" s="1248"/>
      <c r="AB226" s="1248"/>
      <c r="AC226" s="1248"/>
      <c r="AD226" s="1248"/>
      <c r="AE226" s="1248"/>
      <c r="AF226" s="1248"/>
      <c r="AG226" s="1248"/>
      <c r="AH226" s="1248"/>
      <c r="AI226" s="1248"/>
      <c r="AJ226" s="1248"/>
      <c r="AK226" s="1248"/>
      <c r="AL226" s="1248"/>
      <c r="AM226" s="1248"/>
      <c r="AN226" s="1248"/>
      <c r="AO226" s="1248"/>
      <c r="AP226" s="1248"/>
      <c r="AQ226" s="1248"/>
      <c r="AR226" s="1248"/>
      <c r="AS226" s="1248"/>
      <c r="AT226" s="1248"/>
      <c r="AU226" s="1248"/>
      <c r="AV226" s="1248"/>
      <c r="AW226" s="1248"/>
      <c r="AX226" s="1248"/>
      <c r="AY226" s="1248"/>
      <c r="AZ226" s="1248"/>
      <c r="BA226" s="1248"/>
      <c r="BB226" s="1248"/>
      <c r="BC226" s="1248"/>
      <c r="BD226" s="1248"/>
      <c r="BE226" s="1248"/>
      <c r="BF226" s="1248"/>
      <c r="BG226" s="1248"/>
      <c r="BH226" s="1248"/>
      <c r="BI226" s="1248"/>
      <c r="BJ226" s="1248"/>
      <c r="BK226" s="1248"/>
      <c r="BL226" s="1248"/>
      <c r="BM226" s="1248"/>
      <c r="BN226" s="1248"/>
      <c r="BO226" s="1248"/>
      <c r="BP226" s="1248"/>
      <c r="BQ226" s="1248"/>
      <c r="BR226" s="1248"/>
      <c r="BS226" s="1248"/>
    </row>
    <row r="227" spans="1:71" s="1" customFormat="1" hidden="1" outlineLevel="2">
      <c r="A227" s="1066">
        <v>1</v>
      </c>
      <c r="B227" s="1066">
        <v>1</v>
      </c>
      <c r="C227" s="1066">
        <v>1</v>
      </c>
      <c r="D227" s="1066">
        <v>1</v>
      </c>
      <c r="E227" s="1066">
        <v>0</v>
      </c>
      <c r="F227" s="1066">
        <v>51</v>
      </c>
      <c r="G227" s="974" t="s">
        <v>6103</v>
      </c>
      <c r="H227" s="1017"/>
      <c r="I227" s="935"/>
      <c r="J227" s="915"/>
      <c r="K227" s="38"/>
      <c r="L227" s="369"/>
      <c r="M227" s="38"/>
      <c r="N227" s="369"/>
      <c r="O227" s="39"/>
      <c r="P227" s="983"/>
      <c r="Q227" s="1248"/>
      <c r="R227" s="1248"/>
      <c r="S227" s="1248"/>
      <c r="T227" s="1248"/>
      <c r="U227" s="1248"/>
      <c r="V227" s="1248"/>
      <c r="W227" s="1248"/>
      <c r="X227" s="1248"/>
      <c r="Y227" s="1248"/>
      <c r="Z227" s="1248"/>
      <c r="AA227" s="1248"/>
      <c r="AB227" s="1248"/>
      <c r="AC227" s="1248"/>
      <c r="AD227" s="1248"/>
      <c r="AE227" s="1248"/>
      <c r="AF227" s="1248"/>
      <c r="AG227" s="1248"/>
      <c r="AH227" s="1248"/>
      <c r="AI227" s="1248"/>
      <c r="AJ227" s="1248"/>
      <c r="AK227" s="1248"/>
      <c r="AL227" s="1248"/>
      <c r="AM227" s="1248"/>
      <c r="AN227" s="1248"/>
      <c r="AO227" s="1248"/>
      <c r="AP227" s="1248"/>
      <c r="AQ227" s="1248"/>
      <c r="AR227" s="1248"/>
      <c r="AS227" s="1248"/>
      <c r="AT227" s="1248"/>
      <c r="AU227" s="1248"/>
      <c r="AV227" s="1248"/>
      <c r="AW227" s="1248"/>
      <c r="AX227" s="1248"/>
      <c r="AY227" s="1248"/>
      <c r="AZ227" s="1248"/>
      <c r="BA227" s="1248"/>
      <c r="BB227" s="1248"/>
      <c r="BC227" s="1248"/>
      <c r="BD227" s="1248"/>
      <c r="BE227" s="1248"/>
      <c r="BF227" s="1248"/>
      <c r="BG227" s="1248"/>
      <c r="BH227" s="1248"/>
      <c r="BI227" s="1248"/>
      <c r="BJ227" s="1248"/>
      <c r="BK227" s="1248"/>
      <c r="BL227" s="1248"/>
      <c r="BM227" s="1248"/>
      <c r="BN227" s="1248"/>
      <c r="BO227" s="1248"/>
      <c r="BP227" s="1248"/>
      <c r="BQ227" s="1248"/>
      <c r="BR227" s="1248"/>
      <c r="BS227" s="1248"/>
    </row>
    <row r="228" spans="1:71" s="1" customFormat="1" ht="27.6" hidden="1" outlineLevel="2">
      <c r="A228" s="1066">
        <v>1</v>
      </c>
      <c r="B228" s="1066">
        <v>1</v>
      </c>
      <c r="C228" s="1066">
        <v>1</v>
      </c>
      <c r="D228" s="1066">
        <v>1</v>
      </c>
      <c r="E228" s="1066">
        <v>0</v>
      </c>
      <c r="F228" s="1066">
        <v>52</v>
      </c>
      <c r="G228" s="951" t="s">
        <v>6830</v>
      </c>
      <c r="H228" s="1017" t="s">
        <v>24</v>
      </c>
      <c r="I228" s="935">
        <v>499.95000000000005</v>
      </c>
      <c r="J228" s="915"/>
      <c r="K228" s="38">
        <f t="shared" ref="K228:K248" si="28">I228*J228</f>
        <v>0</v>
      </c>
      <c r="L228" s="369"/>
      <c r="M228" s="38">
        <f t="shared" ref="M228:M248" si="29">I228*L228</f>
        <v>0</v>
      </c>
      <c r="N228" s="369">
        <f t="shared" ref="N228:N248" si="30">J228+L228</f>
        <v>0</v>
      </c>
      <c r="O228" s="39">
        <f t="shared" ref="O228:O248" si="31">I228*N228</f>
        <v>0</v>
      </c>
      <c r="P228" s="983"/>
      <c r="Q228" s="1248"/>
      <c r="R228" s="1248"/>
      <c r="S228" s="1248"/>
      <c r="T228" s="1248"/>
      <c r="U228" s="1248"/>
      <c r="V228" s="1248"/>
      <c r="W228" s="1248"/>
      <c r="X228" s="1248"/>
      <c r="Y228" s="1248"/>
      <c r="Z228" s="1248"/>
      <c r="AA228" s="1248"/>
      <c r="AB228" s="1248"/>
      <c r="AC228" s="1248"/>
      <c r="AD228" s="1248"/>
      <c r="AE228" s="1248"/>
      <c r="AF228" s="1248"/>
      <c r="AG228" s="1248"/>
      <c r="AH228" s="1248"/>
      <c r="AI228" s="1248"/>
      <c r="AJ228" s="1248"/>
      <c r="AK228" s="1248"/>
      <c r="AL228" s="1248"/>
      <c r="AM228" s="1248"/>
      <c r="AN228" s="1248"/>
      <c r="AO228" s="1248"/>
      <c r="AP228" s="1248"/>
      <c r="AQ228" s="1248"/>
      <c r="AR228" s="1248"/>
      <c r="AS228" s="1248"/>
      <c r="AT228" s="1248"/>
      <c r="AU228" s="1248"/>
      <c r="AV228" s="1248"/>
      <c r="AW228" s="1248"/>
      <c r="AX228" s="1248"/>
      <c r="AY228" s="1248"/>
      <c r="AZ228" s="1248"/>
      <c r="BA228" s="1248"/>
      <c r="BB228" s="1248"/>
      <c r="BC228" s="1248"/>
      <c r="BD228" s="1248"/>
      <c r="BE228" s="1248"/>
      <c r="BF228" s="1248"/>
      <c r="BG228" s="1248"/>
      <c r="BH228" s="1248"/>
      <c r="BI228" s="1248"/>
      <c r="BJ228" s="1248"/>
      <c r="BK228" s="1248"/>
      <c r="BL228" s="1248"/>
      <c r="BM228" s="1248"/>
      <c r="BN228" s="1248"/>
      <c r="BO228" s="1248"/>
      <c r="BP228" s="1248"/>
      <c r="BQ228" s="1248"/>
      <c r="BR228" s="1248"/>
      <c r="BS228" s="1248"/>
    </row>
    <row r="229" spans="1:71" s="1" customFormat="1" ht="41.4" hidden="1" outlineLevel="2">
      <c r="A229" s="1066">
        <v>1</v>
      </c>
      <c r="B229" s="1066">
        <v>1</v>
      </c>
      <c r="C229" s="1066">
        <v>1</v>
      </c>
      <c r="D229" s="1066">
        <v>1</v>
      </c>
      <c r="E229" s="1066">
        <v>0</v>
      </c>
      <c r="F229" s="1066">
        <v>54</v>
      </c>
      <c r="G229" s="951" t="s">
        <v>6831</v>
      </c>
      <c r="H229" s="1017" t="s">
        <v>24</v>
      </c>
      <c r="I229" s="935">
        <v>22.17</v>
      </c>
      <c r="J229" s="915"/>
      <c r="K229" s="38">
        <f t="shared" si="28"/>
        <v>0</v>
      </c>
      <c r="L229" s="369"/>
      <c r="M229" s="38">
        <f t="shared" si="29"/>
        <v>0</v>
      </c>
      <c r="N229" s="369">
        <f t="shared" si="30"/>
        <v>0</v>
      </c>
      <c r="O229" s="39">
        <f t="shared" si="31"/>
        <v>0</v>
      </c>
      <c r="P229" s="983"/>
      <c r="Q229" s="1248"/>
      <c r="R229" s="1248"/>
      <c r="S229" s="1248"/>
      <c r="T229" s="1248"/>
      <c r="U229" s="1248"/>
      <c r="V229" s="1248"/>
      <c r="W229" s="1248"/>
      <c r="X229" s="1248"/>
      <c r="Y229" s="1248"/>
      <c r="Z229" s="1248"/>
      <c r="AA229" s="1248"/>
      <c r="AB229" s="1248"/>
      <c r="AC229" s="1248"/>
      <c r="AD229" s="1248"/>
      <c r="AE229" s="1248"/>
      <c r="AF229" s="1248"/>
      <c r="AG229" s="1248"/>
      <c r="AH229" s="1248"/>
      <c r="AI229" s="1248"/>
      <c r="AJ229" s="1248"/>
      <c r="AK229" s="1248"/>
      <c r="AL229" s="1248"/>
      <c r="AM229" s="1248"/>
      <c r="AN229" s="1248"/>
      <c r="AO229" s="1248"/>
      <c r="AP229" s="1248"/>
      <c r="AQ229" s="1248"/>
      <c r="AR229" s="1248"/>
      <c r="AS229" s="1248"/>
      <c r="AT229" s="1248"/>
      <c r="AU229" s="1248"/>
      <c r="AV229" s="1248"/>
      <c r="AW229" s="1248"/>
      <c r="AX229" s="1248"/>
      <c r="AY229" s="1248"/>
      <c r="AZ229" s="1248"/>
      <c r="BA229" s="1248"/>
      <c r="BB229" s="1248"/>
      <c r="BC229" s="1248"/>
      <c r="BD229" s="1248"/>
      <c r="BE229" s="1248"/>
      <c r="BF229" s="1248"/>
      <c r="BG229" s="1248"/>
      <c r="BH229" s="1248"/>
      <c r="BI229" s="1248"/>
      <c r="BJ229" s="1248"/>
      <c r="BK229" s="1248"/>
      <c r="BL229" s="1248"/>
      <c r="BM229" s="1248"/>
      <c r="BN229" s="1248"/>
      <c r="BO229" s="1248"/>
      <c r="BP229" s="1248"/>
      <c r="BQ229" s="1248"/>
      <c r="BR229" s="1248"/>
      <c r="BS229" s="1248"/>
    </row>
    <row r="230" spans="1:71" s="1" customFormat="1" ht="41.4" hidden="1" outlineLevel="2">
      <c r="A230" s="1066">
        <v>1</v>
      </c>
      <c r="B230" s="1066">
        <v>1</v>
      </c>
      <c r="C230" s="1066">
        <v>1</v>
      </c>
      <c r="D230" s="1066">
        <v>1</v>
      </c>
      <c r="E230" s="1066">
        <v>0</v>
      </c>
      <c r="F230" s="1066">
        <v>55</v>
      </c>
      <c r="G230" s="951" t="s">
        <v>6832</v>
      </c>
      <c r="H230" s="1017" t="s">
        <v>24</v>
      </c>
      <c r="I230" s="935">
        <v>50.58</v>
      </c>
      <c r="J230" s="915"/>
      <c r="K230" s="38">
        <f t="shared" si="28"/>
        <v>0</v>
      </c>
      <c r="L230" s="369"/>
      <c r="M230" s="38">
        <f t="shared" si="29"/>
        <v>0</v>
      </c>
      <c r="N230" s="369">
        <f t="shared" si="30"/>
        <v>0</v>
      </c>
      <c r="O230" s="39">
        <f t="shared" si="31"/>
        <v>0</v>
      </c>
      <c r="P230" s="983"/>
      <c r="Q230" s="1248"/>
      <c r="R230" s="1248"/>
      <c r="S230" s="1248"/>
      <c r="T230" s="1248"/>
      <c r="U230" s="1248"/>
      <c r="V230" s="1248"/>
      <c r="W230" s="1248"/>
      <c r="X230" s="1248"/>
      <c r="Y230" s="1248"/>
      <c r="Z230" s="1248"/>
      <c r="AA230" s="1248"/>
      <c r="AB230" s="1248"/>
      <c r="AC230" s="1248"/>
      <c r="AD230" s="1248"/>
      <c r="AE230" s="1248"/>
      <c r="AF230" s="1248"/>
      <c r="AG230" s="1248"/>
      <c r="AH230" s="1248"/>
      <c r="AI230" s="1248"/>
      <c r="AJ230" s="1248"/>
      <c r="AK230" s="1248"/>
      <c r="AL230" s="1248"/>
      <c r="AM230" s="1248"/>
      <c r="AN230" s="1248"/>
      <c r="AO230" s="1248"/>
      <c r="AP230" s="1248"/>
      <c r="AQ230" s="1248"/>
      <c r="AR230" s="1248"/>
      <c r="AS230" s="1248"/>
      <c r="AT230" s="1248"/>
      <c r="AU230" s="1248"/>
      <c r="AV230" s="1248"/>
      <c r="AW230" s="1248"/>
      <c r="AX230" s="1248"/>
      <c r="AY230" s="1248"/>
      <c r="AZ230" s="1248"/>
      <c r="BA230" s="1248"/>
      <c r="BB230" s="1248"/>
      <c r="BC230" s="1248"/>
      <c r="BD230" s="1248"/>
      <c r="BE230" s="1248"/>
      <c r="BF230" s="1248"/>
      <c r="BG230" s="1248"/>
      <c r="BH230" s="1248"/>
      <c r="BI230" s="1248"/>
      <c r="BJ230" s="1248"/>
      <c r="BK230" s="1248"/>
      <c r="BL230" s="1248"/>
      <c r="BM230" s="1248"/>
      <c r="BN230" s="1248"/>
      <c r="BO230" s="1248"/>
      <c r="BP230" s="1248"/>
      <c r="BQ230" s="1248"/>
      <c r="BR230" s="1248"/>
      <c r="BS230" s="1248"/>
    </row>
    <row r="231" spans="1:71" s="1" customFormat="1" ht="41.4" hidden="1" outlineLevel="2">
      <c r="A231" s="1066">
        <v>1</v>
      </c>
      <c r="B231" s="1066">
        <v>1</v>
      </c>
      <c r="C231" s="1066">
        <v>1</v>
      </c>
      <c r="D231" s="1066">
        <v>1</v>
      </c>
      <c r="E231" s="1066">
        <v>0</v>
      </c>
      <c r="F231" s="1066">
        <v>56</v>
      </c>
      <c r="G231" s="951" t="s">
        <v>6833</v>
      </c>
      <c r="H231" s="1017" t="s">
        <v>24</v>
      </c>
      <c r="I231" s="935">
        <v>12.07</v>
      </c>
      <c r="J231" s="915"/>
      <c r="K231" s="38">
        <f t="shared" si="28"/>
        <v>0</v>
      </c>
      <c r="L231" s="369"/>
      <c r="M231" s="38">
        <f t="shared" si="29"/>
        <v>0</v>
      </c>
      <c r="N231" s="369">
        <f t="shared" si="30"/>
        <v>0</v>
      </c>
      <c r="O231" s="39">
        <f t="shared" si="31"/>
        <v>0</v>
      </c>
      <c r="P231" s="983"/>
      <c r="Q231" s="1248"/>
      <c r="R231" s="1248"/>
      <c r="S231" s="1248"/>
      <c r="T231" s="1248"/>
      <c r="U231" s="1248"/>
      <c r="V231" s="1248"/>
      <c r="W231" s="1248"/>
      <c r="X231" s="1248"/>
      <c r="Y231" s="1248"/>
      <c r="Z231" s="1248"/>
      <c r="AA231" s="1248"/>
      <c r="AB231" s="1248"/>
      <c r="AC231" s="1248"/>
      <c r="AD231" s="1248"/>
      <c r="AE231" s="1248"/>
      <c r="AF231" s="1248"/>
      <c r="AG231" s="1248"/>
      <c r="AH231" s="1248"/>
      <c r="AI231" s="1248"/>
      <c r="AJ231" s="1248"/>
      <c r="AK231" s="1248"/>
      <c r="AL231" s="1248"/>
      <c r="AM231" s="1248"/>
      <c r="AN231" s="1248"/>
      <c r="AO231" s="1248"/>
      <c r="AP231" s="1248"/>
      <c r="AQ231" s="1248"/>
      <c r="AR231" s="1248"/>
      <c r="AS231" s="1248"/>
      <c r="AT231" s="1248"/>
      <c r="AU231" s="1248"/>
      <c r="AV231" s="1248"/>
      <c r="AW231" s="1248"/>
      <c r="AX231" s="1248"/>
      <c r="AY231" s="1248"/>
      <c r="AZ231" s="1248"/>
      <c r="BA231" s="1248"/>
      <c r="BB231" s="1248"/>
      <c r="BC231" s="1248"/>
      <c r="BD231" s="1248"/>
      <c r="BE231" s="1248"/>
      <c r="BF231" s="1248"/>
      <c r="BG231" s="1248"/>
      <c r="BH231" s="1248"/>
      <c r="BI231" s="1248"/>
      <c r="BJ231" s="1248"/>
      <c r="BK231" s="1248"/>
      <c r="BL231" s="1248"/>
      <c r="BM231" s="1248"/>
      <c r="BN231" s="1248"/>
      <c r="BO231" s="1248"/>
      <c r="BP231" s="1248"/>
      <c r="BQ231" s="1248"/>
      <c r="BR231" s="1248"/>
      <c r="BS231" s="1248"/>
    </row>
    <row r="232" spans="1:71" s="1" customFormat="1" ht="27.6" hidden="1" outlineLevel="2">
      <c r="A232" s="1066">
        <v>1</v>
      </c>
      <c r="B232" s="1066">
        <v>1</v>
      </c>
      <c r="C232" s="1066">
        <v>1</v>
      </c>
      <c r="D232" s="1066">
        <v>1</v>
      </c>
      <c r="E232" s="1066">
        <v>0</v>
      </c>
      <c r="F232" s="1066">
        <v>57</v>
      </c>
      <c r="G232" s="951" t="s">
        <v>6834</v>
      </c>
      <c r="H232" s="1017" t="s">
        <v>24</v>
      </c>
      <c r="I232" s="935">
        <v>88.3</v>
      </c>
      <c r="J232" s="915"/>
      <c r="K232" s="38">
        <f t="shared" si="28"/>
        <v>0</v>
      </c>
      <c r="L232" s="369"/>
      <c r="M232" s="38">
        <f t="shared" si="29"/>
        <v>0</v>
      </c>
      <c r="N232" s="369">
        <f t="shared" si="30"/>
        <v>0</v>
      </c>
      <c r="O232" s="39">
        <f t="shared" si="31"/>
        <v>0</v>
      </c>
      <c r="P232" s="983"/>
      <c r="Q232" s="1248"/>
      <c r="R232" s="1248"/>
      <c r="S232" s="1248"/>
      <c r="T232" s="1248"/>
      <c r="U232" s="1248"/>
      <c r="V232" s="1248"/>
      <c r="W232" s="1248"/>
      <c r="X232" s="1248"/>
      <c r="Y232" s="1248"/>
      <c r="Z232" s="1248"/>
      <c r="AA232" s="1248"/>
      <c r="AB232" s="1248"/>
      <c r="AC232" s="1248"/>
      <c r="AD232" s="1248"/>
      <c r="AE232" s="1248"/>
      <c r="AF232" s="1248"/>
      <c r="AG232" s="1248"/>
      <c r="AH232" s="1248"/>
      <c r="AI232" s="1248"/>
      <c r="AJ232" s="1248"/>
      <c r="AK232" s="1248"/>
      <c r="AL232" s="1248"/>
      <c r="AM232" s="1248"/>
      <c r="AN232" s="1248"/>
      <c r="AO232" s="1248"/>
      <c r="AP232" s="1248"/>
      <c r="AQ232" s="1248"/>
      <c r="AR232" s="1248"/>
      <c r="AS232" s="1248"/>
      <c r="AT232" s="1248"/>
      <c r="AU232" s="1248"/>
      <c r="AV232" s="1248"/>
      <c r="AW232" s="1248"/>
      <c r="AX232" s="1248"/>
      <c r="AY232" s="1248"/>
      <c r="AZ232" s="1248"/>
      <c r="BA232" s="1248"/>
      <c r="BB232" s="1248"/>
      <c r="BC232" s="1248"/>
      <c r="BD232" s="1248"/>
      <c r="BE232" s="1248"/>
      <c r="BF232" s="1248"/>
      <c r="BG232" s="1248"/>
      <c r="BH232" s="1248"/>
      <c r="BI232" s="1248"/>
      <c r="BJ232" s="1248"/>
      <c r="BK232" s="1248"/>
      <c r="BL232" s="1248"/>
      <c r="BM232" s="1248"/>
      <c r="BN232" s="1248"/>
      <c r="BO232" s="1248"/>
      <c r="BP232" s="1248"/>
      <c r="BQ232" s="1248"/>
      <c r="BR232" s="1248"/>
      <c r="BS232" s="1248"/>
    </row>
    <row r="233" spans="1:71" s="1" customFormat="1" hidden="1" outlineLevel="2">
      <c r="A233" s="1066">
        <v>1</v>
      </c>
      <c r="B233" s="1066">
        <v>1</v>
      </c>
      <c r="C233" s="1066">
        <v>1</v>
      </c>
      <c r="D233" s="1066">
        <v>1</v>
      </c>
      <c r="E233" s="1066">
        <v>0</v>
      </c>
      <c r="F233" s="1066">
        <v>58</v>
      </c>
      <c r="G233" s="951" t="s">
        <v>6835</v>
      </c>
      <c r="H233" s="1017" t="s">
        <v>24</v>
      </c>
      <c r="I233" s="935">
        <v>73.709999999999994</v>
      </c>
      <c r="J233" s="915"/>
      <c r="K233" s="38">
        <f t="shared" si="28"/>
        <v>0</v>
      </c>
      <c r="L233" s="369"/>
      <c r="M233" s="38">
        <f t="shared" si="29"/>
        <v>0</v>
      </c>
      <c r="N233" s="369">
        <f t="shared" si="30"/>
        <v>0</v>
      </c>
      <c r="O233" s="39">
        <f t="shared" si="31"/>
        <v>0</v>
      </c>
      <c r="P233" s="983"/>
      <c r="Q233" s="1248"/>
      <c r="R233" s="1248"/>
      <c r="S233" s="1248"/>
      <c r="T233" s="1248"/>
      <c r="U233" s="1248"/>
      <c r="V233" s="1248"/>
      <c r="W233" s="1248"/>
      <c r="X233" s="1248"/>
      <c r="Y233" s="1248"/>
      <c r="Z233" s="1248"/>
      <c r="AA233" s="1248"/>
      <c r="AB233" s="1248"/>
      <c r="AC233" s="1248"/>
      <c r="AD233" s="1248"/>
      <c r="AE233" s="1248"/>
      <c r="AF233" s="1248"/>
      <c r="AG233" s="1248"/>
      <c r="AH233" s="1248"/>
      <c r="AI233" s="1248"/>
      <c r="AJ233" s="1248"/>
      <c r="AK233" s="1248"/>
      <c r="AL233" s="1248"/>
      <c r="AM233" s="1248"/>
      <c r="AN233" s="1248"/>
      <c r="AO233" s="1248"/>
      <c r="AP233" s="1248"/>
      <c r="AQ233" s="1248"/>
      <c r="AR233" s="1248"/>
      <c r="AS233" s="1248"/>
      <c r="AT233" s="1248"/>
      <c r="AU233" s="1248"/>
      <c r="AV233" s="1248"/>
      <c r="AW233" s="1248"/>
      <c r="AX233" s="1248"/>
      <c r="AY233" s="1248"/>
      <c r="AZ233" s="1248"/>
      <c r="BA233" s="1248"/>
      <c r="BB233" s="1248"/>
      <c r="BC233" s="1248"/>
      <c r="BD233" s="1248"/>
      <c r="BE233" s="1248"/>
      <c r="BF233" s="1248"/>
      <c r="BG233" s="1248"/>
      <c r="BH233" s="1248"/>
      <c r="BI233" s="1248"/>
      <c r="BJ233" s="1248"/>
      <c r="BK233" s="1248"/>
      <c r="BL233" s="1248"/>
      <c r="BM233" s="1248"/>
      <c r="BN233" s="1248"/>
      <c r="BO233" s="1248"/>
      <c r="BP233" s="1248"/>
      <c r="BQ233" s="1248"/>
      <c r="BR233" s="1248"/>
      <c r="BS233" s="1248"/>
    </row>
    <row r="234" spans="1:71" s="1" customFormat="1" ht="27.6" hidden="1" outlineLevel="2">
      <c r="A234" s="1066">
        <v>1</v>
      </c>
      <c r="B234" s="1066">
        <v>1</v>
      </c>
      <c r="C234" s="1066">
        <v>1</v>
      </c>
      <c r="D234" s="1066">
        <v>1</v>
      </c>
      <c r="E234" s="1066">
        <v>0</v>
      </c>
      <c r="F234" s="1066">
        <v>59</v>
      </c>
      <c r="G234" s="951" t="s">
        <v>6836</v>
      </c>
      <c r="H234" s="1017" t="s">
        <v>24</v>
      </c>
      <c r="I234" s="935">
        <v>2</v>
      </c>
      <c r="J234" s="915"/>
      <c r="K234" s="38">
        <f t="shared" si="28"/>
        <v>0</v>
      </c>
      <c r="L234" s="369"/>
      <c r="M234" s="38">
        <f t="shared" si="29"/>
        <v>0</v>
      </c>
      <c r="N234" s="369">
        <f t="shared" si="30"/>
        <v>0</v>
      </c>
      <c r="O234" s="39">
        <f t="shared" si="31"/>
        <v>0</v>
      </c>
      <c r="P234" s="983"/>
      <c r="Q234" s="1248"/>
      <c r="R234" s="1248"/>
      <c r="S234" s="1248"/>
      <c r="T234" s="1248"/>
      <c r="U234" s="1248"/>
      <c r="V234" s="1248"/>
      <c r="W234" s="1248"/>
      <c r="X234" s="1248"/>
      <c r="Y234" s="1248"/>
      <c r="Z234" s="1248"/>
      <c r="AA234" s="1248"/>
      <c r="AB234" s="1248"/>
      <c r="AC234" s="1248"/>
      <c r="AD234" s="1248"/>
      <c r="AE234" s="1248"/>
      <c r="AF234" s="1248"/>
      <c r="AG234" s="1248"/>
      <c r="AH234" s="1248"/>
      <c r="AI234" s="1248"/>
      <c r="AJ234" s="1248"/>
      <c r="AK234" s="1248"/>
      <c r="AL234" s="1248"/>
      <c r="AM234" s="1248"/>
      <c r="AN234" s="1248"/>
      <c r="AO234" s="1248"/>
      <c r="AP234" s="1248"/>
      <c r="AQ234" s="1248"/>
      <c r="AR234" s="1248"/>
      <c r="AS234" s="1248"/>
      <c r="AT234" s="1248"/>
      <c r="AU234" s="1248"/>
      <c r="AV234" s="1248"/>
      <c r="AW234" s="1248"/>
      <c r="AX234" s="1248"/>
      <c r="AY234" s="1248"/>
      <c r="AZ234" s="1248"/>
      <c r="BA234" s="1248"/>
      <c r="BB234" s="1248"/>
      <c r="BC234" s="1248"/>
      <c r="BD234" s="1248"/>
      <c r="BE234" s="1248"/>
      <c r="BF234" s="1248"/>
      <c r="BG234" s="1248"/>
      <c r="BH234" s="1248"/>
      <c r="BI234" s="1248"/>
      <c r="BJ234" s="1248"/>
      <c r="BK234" s="1248"/>
      <c r="BL234" s="1248"/>
      <c r="BM234" s="1248"/>
      <c r="BN234" s="1248"/>
      <c r="BO234" s="1248"/>
      <c r="BP234" s="1248"/>
      <c r="BQ234" s="1248"/>
      <c r="BR234" s="1248"/>
      <c r="BS234" s="1248"/>
    </row>
    <row r="235" spans="1:71" s="1" customFormat="1" ht="27.6" hidden="1" outlineLevel="2">
      <c r="A235" s="1066">
        <v>1</v>
      </c>
      <c r="B235" s="1066">
        <v>1</v>
      </c>
      <c r="C235" s="1066">
        <v>1</v>
      </c>
      <c r="D235" s="1066">
        <v>1</v>
      </c>
      <c r="E235" s="1066">
        <v>0</v>
      </c>
      <c r="F235" s="1066">
        <v>61</v>
      </c>
      <c r="G235" s="951" t="s">
        <v>6837</v>
      </c>
      <c r="H235" s="1017" t="s">
        <v>29</v>
      </c>
      <c r="I235" s="935">
        <v>1</v>
      </c>
      <c r="J235" s="915"/>
      <c r="K235" s="38">
        <f t="shared" si="28"/>
        <v>0</v>
      </c>
      <c r="L235" s="369"/>
      <c r="M235" s="38">
        <f t="shared" si="29"/>
        <v>0</v>
      </c>
      <c r="N235" s="369">
        <f t="shared" si="30"/>
        <v>0</v>
      </c>
      <c r="O235" s="39">
        <f t="shared" si="31"/>
        <v>0</v>
      </c>
      <c r="P235" s="983"/>
      <c r="Q235" s="1248"/>
      <c r="R235" s="1248"/>
      <c r="S235" s="1248"/>
      <c r="T235" s="1248"/>
      <c r="U235" s="1248"/>
      <c r="V235" s="1248"/>
      <c r="W235" s="1248"/>
      <c r="X235" s="1248"/>
      <c r="Y235" s="1248"/>
      <c r="Z235" s="1248"/>
      <c r="AA235" s="1248"/>
      <c r="AB235" s="1248"/>
      <c r="AC235" s="1248"/>
      <c r="AD235" s="1248"/>
      <c r="AE235" s="1248"/>
      <c r="AF235" s="1248"/>
      <c r="AG235" s="1248"/>
      <c r="AH235" s="1248"/>
      <c r="AI235" s="1248"/>
      <c r="AJ235" s="1248"/>
      <c r="AK235" s="1248"/>
      <c r="AL235" s="1248"/>
      <c r="AM235" s="1248"/>
      <c r="AN235" s="1248"/>
      <c r="AO235" s="1248"/>
      <c r="AP235" s="1248"/>
      <c r="AQ235" s="1248"/>
      <c r="AR235" s="1248"/>
      <c r="AS235" s="1248"/>
      <c r="AT235" s="1248"/>
      <c r="AU235" s="1248"/>
      <c r="AV235" s="1248"/>
      <c r="AW235" s="1248"/>
      <c r="AX235" s="1248"/>
      <c r="AY235" s="1248"/>
      <c r="AZ235" s="1248"/>
      <c r="BA235" s="1248"/>
      <c r="BB235" s="1248"/>
      <c r="BC235" s="1248"/>
      <c r="BD235" s="1248"/>
      <c r="BE235" s="1248"/>
      <c r="BF235" s="1248"/>
      <c r="BG235" s="1248"/>
      <c r="BH235" s="1248"/>
      <c r="BI235" s="1248"/>
      <c r="BJ235" s="1248"/>
      <c r="BK235" s="1248"/>
      <c r="BL235" s="1248"/>
      <c r="BM235" s="1248"/>
      <c r="BN235" s="1248"/>
      <c r="BO235" s="1248"/>
      <c r="BP235" s="1248"/>
      <c r="BQ235" s="1248"/>
      <c r="BR235" s="1248"/>
      <c r="BS235" s="1248"/>
    </row>
    <row r="236" spans="1:71" s="1" customFormat="1" ht="27.6" hidden="1" outlineLevel="2">
      <c r="A236" s="1066">
        <v>1</v>
      </c>
      <c r="B236" s="1066">
        <v>1</v>
      </c>
      <c r="C236" s="1066">
        <v>1</v>
      </c>
      <c r="D236" s="1066">
        <v>1</v>
      </c>
      <c r="E236" s="1066">
        <v>0</v>
      </c>
      <c r="F236" s="1066">
        <v>62</v>
      </c>
      <c r="G236" s="951" t="s">
        <v>6838</v>
      </c>
      <c r="H236" s="1017" t="s">
        <v>29</v>
      </c>
      <c r="I236" s="935">
        <v>1</v>
      </c>
      <c r="J236" s="915"/>
      <c r="K236" s="38">
        <f t="shared" si="28"/>
        <v>0</v>
      </c>
      <c r="L236" s="369"/>
      <c r="M236" s="38">
        <f t="shared" si="29"/>
        <v>0</v>
      </c>
      <c r="N236" s="369">
        <f t="shared" si="30"/>
        <v>0</v>
      </c>
      <c r="O236" s="39">
        <f t="shared" si="31"/>
        <v>0</v>
      </c>
      <c r="P236" s="983"/>
      <c r="Q236" s="1248"/>
      <c r="R236" s="1248"/>
      <c r="S236" s="1248"/>
      <c r="T236" s="1248"/>
      <c r="U236" s="1248"/>
      <c r="V236" s="1248"/>
      <c r="W236" s="1248"/>
      <c r="X236" s="1248"/>
      <c r="Y236" s="1248"/>
      <c r="Z236" s="1248"/>
      <c r="AA236" s="1248"/>
      <c r="AB236" s="1248"/>
      <c r="AC236" s="1248"/>
      <c r="AD236" s="1248"/>
      <c r="AE236" s="1248"/>
      <c r="AF236" s="1248"/>
      <c r="AG236" s="1248"/>
      <c r="AH236" s="1248"/>
      <c r="AI236" s="1248"/>
      <c r="AJ236" s="1248"/>
      <c r="AK236" s="1248"/>
      <c r="AL236" s="1248"/>
      <c r="AM236" s="1248"/>
      <c r="AN236" s="1248"/>
      <c r="AO236" s="1248"/>
      <c r="AP236" s="1248"/>
      <c r="AQ236" s="1248"/>
      <c r="AR236" s="1248"/>
      <c r="AS236" s="1248"/>
      <c r="AT236" s="1248"/>
      <c r="AU236" s="1248"/>
      <c r="AV236" s="1248"/>
      <c r="AW236" s="1248"/>
      <c r="AX236" s="1248"/>
      <c r="AY236" s="1248"/>
      <c r="AZ236" s="1248"/>
      <c r="BA236" s="1248"/>
      <c r="BB236" s="1248"/>
      <c r="BC236" s="1248"/>
      <c r="BD236" s="1248"/>
      <c r="BE236" s="1248"/>
      <c r="BF236" s="1248"/>
      <c r="BG236" s="1248"/>
      <c r="BH236" s="1248"/>
      <c r="BI236" s="1248"/>
      <c r="BJ236" s="1248"/>
      <c r="BK236" s="1248"/>
      <c r="BL236" s="1248"/>
      <c r="BM236" s="1248"/>
      <c r="BN236" s="1248"/>
      <c r="BO236" s="1248"/>
      <c r="BP236" s="1248"/>
      <c r="BQ236" s="1248"/>
      <c r="BR236" s="1248"/>
      <c r="BS236" s="1248"/>
    </row>
    <row r="237" spans="1:71" s="1" customFormat="1" ht="27.6" hidden="1" outlineLevel="2">
      <c r="A237" s="1066">
        <v>1</v>
      </c>
      <c r="B237" s="1066">
        <v>1</v>
      </c>
      <c r="C237" s="1066">
        <v>1</v>
      </c>
      <c r="D237" s="1066">
        <v>1</v>
      </c>
      <c r="E237" s="1066">
        <v>0</v>
      </c>
      <c r="F237" s="1066">
        <v>63</v>
      </c>
      <c r="G237" s="951" t="s">
        <v>6839</v>
      </c>
      <c r="H237" s="1017" t="s">
        <v>29</v>
      </c>
      <c r="I237" s="935">
        <v>1</v>
      </c>
      <c r="J237" s="915"/>
      <c r="K237" s="38">
        <f t="shared" si="28"/>
        <v>0</v>
      </c>
      <c r="L237" s="369"/>
      <c r="M237" s="38">
        <f t="shared" si="29"/>
        <v>0</v>
      </c>
      <c r="N237" s="369">
        <f t="shared" si="30"/>
        <v>0</v>
      </c>
      <c r="O237" s="39">
        <f t="shared" si="31"/>
        <v>0</v>
      </c>
      <c r="P237" s="983"/>
      <c r="Q237" s="1248"/>
      <c r="R237" s="1248"/>
      <c r="S237" s="1248"/>
      <c r="T237" s="1248"/>
      <c r="U237" s="1248"/>
      <c r="V237" s="1248"/>
      <c r="W237" s="1248"/>
      <c r="X237" s="1248"/>
      <c r="Y237" s="1248"/>
      <c r="Z237" s="1248"/>
      <c r="AA237" s="1248"/>
      <c r="AB237" s="1248"/>
      <c r="AC237" s="1248"/>
      <c r="AD237" s="1248"/>
      <c r="AE237" s="1248"/>
      <c r="AF237" s="1248"/>
      <c r="AG237" s="1248"/>
      <c r="AH237" s="1248"/>
      <c r="AI237" s="1248"/>
      <c r="AJ237" s="1248"/>
      <c r="AK237" s="1248"/>
      <c r="AL237" s="1248"/>
      <c r="AM237" s="1248"/>
      <c r="AN237" s="1248"/>
      <c r="AO237" s="1248"/>
      <c r="AP237" s="1248"/>
      <c r="AQ237" s="1248"/>
      <c r="AR237" s="1248"/>
      <c r="AS237" s="1248"/>
      <c r="AT237" s="1248"/>
      <c r="AU237" s="1248"/>
      <c r="AV237" s="1248"/>
      <c r="AW237" s="1248"/>
      <c r="AX237" s="1248"/>
      <c r="AY237" s="1248"/>
      <c r="AZ237" s="1248"/>
      <c r="BA237" s="1248"/>
      <c r="BB237" s="1248"/>
      <c r="BC237" s="1248"/>
      <c r="BD237" s="1248"/>
      <c r="BE237" s="1248"/>
      <c r="BF237" s="1248"/>
      <c r="BG237" s="1248"/>
      <c r="BH237" s="1248"/>
      <c r="BI237" s="1248"/>
      <c r="BJ237" s="1248"/>
      <c r="BK237" s="1248"/>
      <c r="BL237" s="1248"/>
      <c r="BM237" s="1248"/>
      <c r="BN237" s="1248"/>
      <c r="BO237" s="1248"/>
      <c r="BP237" s="1248"/>
      <c r="BQ237" s="1248"/>
      <c r="BR237" s="1248"/>
      <c r="BS237" s="1248"/>
    </row>
    <row r="238" spans="1:71" s="1" customFormat="1" ht="27.6" hidden="1" outlineLevel="2">
      <c r="A238" s="1066">
        <v>1</v>
      </c>
      <c r="B238" s="1066">
        <v>1</v>
      </c>
      <c r="C238" s="1066">
        <v>1</v>
      </c>
      <c r="D238" s="1066">
        <v>1</v>
      </c>
      <c r="E238" s="1066">
        <v>0</v>
      </c>
      <c r="F238" s="1066">
        <v>64</v>
      </c>
      <c r="G238" s="951" t="s">
        <v>6840</v>
      </c>
      <c r="H238" s="1017" t="s">
        <v>29</v>
      </c>
      <c r="I238" s="935">
        <v>1</v>
      </c>
      <c r="J238" s="915"/>
      <c r="K238" s="38">
        <f t="shared" si="28"/>
        <v>0</v>
      </c>
      <c r="L238" s="369"/>
      <c r="M238" s="38">
        <f t="shared" si="29"/>
        <v>0</v>
      </c>
      <c r="N238" s="369">
        <f t="shared" si="30"/>
        <v>0</v>
      </c>
      <c r="O238" s="39">
        <f t="shared" si="31"/>
        <v>0</v>
      </c>
      <c r="P238" s="983"/>
      <c r="Q238" s="1248"/>
      <c r="R238" s="1248"/>
      <c r="S238" s="1248"/>
      <c r="T238" s="1248"/>
      <c r="U238" s="1248"/>
      <c r="V238" s="1248"/>
      <c r="W238" s="1248"/>
      <c r="X238" s="1248"/>
      <c r="Y238" s="1248"/>
      <c r="Z238" s="1248"/>
      <c r="AA238" s="1248"/>
      <c r="AB238" s="1248"/>
      <c r="AC238" s="1248"/>
      <c r="AD238" s="1248"/>
      <c r="AE238" s="1248"/>
      <c r="AF238" s="1248"/>
      <c r="AG238" s="1248"/>
      <c r="AH238" s="1248"/>
      <c r="AI238" s="1248"/>
      <c r="AJ238" s="1248"/>
      <c r="AK238" s="1248"/>
      <c r="AL238" s="1248"/>
      <c r="AM238" s="1248"/>
      <c r="AN238" s="1248"/>
      <c r="AO238" s="1248"/>
      <c r="AP238" s="1248"/>
      <c r="AQ238" s="1248"/>
      <c r="AR238" s="1248"/>
      <c r="AS238" s="1248"/>
      <c r="AT238" s="1248"/>
      <c r="AU238" s="1248"/>
      <c r="AV238" s="1248"/>
      <c r="AW238" s="1248"/>
      <c r="AX238" s="1248"/>
      <c r="AY238" s="1248"/>
      <c r="AZ238" s="1248"/>
      <c r="BA238" s="1248"/>
      <c r="BB238" s="1248"/>
      <c r="BC238" s="1248"/>
      <c r="BD238" s="1248"/>
      <c r="BE238" s="1248"/>
      <c r="BF238" s="1248"/>
      <c r="BG238" s="1248"/>
      <c r="BH238" s="1248"/>
      <c r="BI238" s="1248"/>
      <c r="BJ238" s="1248"/>
      <c r="BK238" s="1248"/>
      <c r="BL238" s="1248"/>
      <c r="BM238" s="1248"/>
      <c r="BN238" s="1248"/>
      <c r="BO238" s="1248"/>
      <c r="BP238" s="1248"/>
      <c r="BQ238" s="1248"/>
      <c r="BR238" s="1248"/>
      <c r="BS238" s="1248"/>
    </row>
    <row r="239" spans="1:71" s="1" customFormat="1" hidden="1" outlineLevel="2">
      <c r="A239" s="1066">
        <v>1</v>
      </c>
      <c r="B239" s="1066">
        <v>1</v>
      </c>
      <c r="C239" s="1066">
        <v>1</v>
      </c>
      <c r="D239" s="1066">
        <v>1</v>
      </c>
      <c r="E239" s="1066">
        <v>0</v>
      </c>
      <c r="F239" s="1066">
        <v>65</v>
      </c>
      <c r="G239" s="993" t="s">
        <v>5950</v>
      </c>
      <c r="H239" s="1017"/>
      <c r="I239" s="935"/>
      <c r="J239" s="915"/>
      <c r="K239" s="38">
        <f t="shared" si="28"/>
        <v>0</v>
      </c>
      <c r="L239" s="369"/>
      <c r="M239" s="38">
        <f t="shared" si="29"/>
        <v>0</v>
      </c>
      <c r="N239" s="369">
        <f t="shared" si="30"/>
        <v>0</v>
      </c>
      <c r="O239" s="39">
        <f t="shared" si="31"/>
        <v>0</v>
      </c>
      <c r="P239" s="983"/>
      <c r="Q239" s="1248"/>
      <c r="R239" s="1248"/>
      <c r="S239" s="1248"/>
      <c r="T239" s="1248"/>
      <c r="U239" s="1248"/>
      <c r="V239" s="1248"/>
      <c r="W239" s="1248"/>
      <c r="X239" s="1248"/>
      <c r="Y239" s="1248"/>
      <c r="Z239" s="1248"/>
      <c r="AA239" s="1248"/>
      <c r="AB239" s="1248"/>
      <c r="AC239" s="1248"/>
      <c r="AD239" s="1248"/>
      <c r="AE239" s="1248"/>
      <c r="AF239" s="1248"/>
      <c r="AG239" s="1248"/>
      <c r="AH239" s="1248"/>
      <c r="AI239" s="1248"/>
      <c r="AJ239" s="1248"/>
      <c r="AK239" s="1248"/>
      <c r="AL239" s="1248"/>
      <c r="AM239" s="1248"/>
      <c r="AN239" s="1248"/>
      <c r="AO239" s="1248"/>
      <c r="AP239" s="1248"/>
      <c r="AQ239" s="1248"/>
      <c r="AR239" s="1248"/>
      <c r="AS239" s="1248"/>
      <c r="AT239" s="1248"/>
      <c r="AU239" s="1248"/>
      <c r="AV239" s="1248"/>
      <c r="AW239" s="1248"/>
      <c r="AX239" s="1248"/>
      <c r="AY239" s="1248"/>
      <c r="AZ239" s="1248"/>
      <c r="BA239" s="1248"/>
      <c r="BB239" s="1248"/>
      <c r="BC239" s="1248"/>
      <c r="BD239" s="1248"/>
      <c r="BE239" s="1248"/>
      <c r="BF239" s="1248"/>
      <c r="BG239" s="1248"/>
      <c r="BH239" s="1248"/>
      <c r="BI239" s="1248"/>
      <c r="BJ239" s="1248"/>
      <c r="BK239" s="1248"/>
      <c r="BL239" s="1248"/>
      <c r="BM239" s="1248"/>
      <c r="BN239" s="1248"/>
      <c r="BO239" s="1248"/>
      <c r="BP239" s="1248"/>
      <c r="BQ239" s="1248"/>
      <c r="BR239" s="1248"/>
      <c r="BS239" s="1248"/>
    </row>
    <row r="240" spans="1:71" s="1" customFormat="1" hidden="1" outlineLevel="2">
      <c r="A240" s="1066">
        <v>1</v>
      </c>
      <c r="B240" s="1066">
        <v>1</v>
      </c>
      <c r="C240" s="1066">
        <v>1</v>
      </c>
      <c r="D240" s="1066">
        <v>1</v>
      </c>
      <c r="E240" s="1066">
        <v>0</v>
      </c>
      <c r="F240" s="1066">
        <v>66</v>
      </c>
      <c r="G240" s="951" t="s">
        <v>6841</v>
      </c>
      <c r="H240" s="1017" t="s">
        <v>29</v>
      </c>
      <c r="I240" s="935">
        <v>4</v>
      </c>
      <c r="J240" s="915"/>
      <c r="K240" s="38">
        <f t="shared" si="28"/>
        <v>0</v>
      </c>
      <c r="L240" s="369"/>
      <c r="M240" s="38">
        <f t="shared" si="29"/>
        <v>0</v>
      </c>
      <c r="N240" s="369">
        <f t="shared" si="30"/>
        <v>0</v>
      </c>
      <c r="O240" s="39">
        <f t="shared" si="31"/>
        <v>0</v>
      </c>
      <c r="P240" s="983"/>
      <c r="Q240" s="1248"/>
      <c r="R240" s="1248"/>
      <c r="S240" s="1248"/>
      <c r="T240" s="1248"/>
      <c r="U240" s="1248"/>
      <c r="V240" s="1248"/>
      <c r="W240" s="1248"/>
      <c r="X240" s="1248"/>
      <c r="Y240" s="1248"/>
      <c r="Z240" s="1248"/>
      <c r="AA240" s="1248"/>
      <c r="AB240" s="1248"/>
      <c r="AC240" s="1248"/>
      <c r="AD240" s="1248"/>
      <c r="AE240" s="1248"/>
      <c r="AF240" s="1248"/>
      <c r="AG240" s="1248"/>
      <c r="AH240" s="1248"/>
      <c r="AI240" s="1248"/>
      <c r="AJ240" s="1248"/>
      <c r="AK240" s="1248"/>
      <c r="AL240" s="1248"/>
      <c r="AM240" s="1248"/>
      <c r="AN240" s="1248"/>
      <c r="AO240" s="1248"/>
      <c r="AP240" s="1248"/>
      <c r="AQ240" s="1248"/>
      <c r="AR240" s="1248"/>
      <c r="AS240" s="1248"/>
      <c r="AT240" s="1248"/>
      <c r="AU240" s="1248"/>
      <c r="AV240" s="1248"/>
      <c r="AW240" s="1248"/>
      <c r="AX240" s="1248"/>
      <c r="AY240" s="1248"/>
      <c r="AZ240" s="1248"/>
      <c r="BA240" s="1248"/>
      <c r="BB240" s="1248"/>
      <c r="BC240" s="1248"/>
      <c r="BD240" s="1248"/>
      <c r="BE240" s="1248"/>
      <c r="BF240" s="1248"/>
      <c r="BG240" s="1248"/>
      <c r="BH240" s="1248"/>
      <c r="BI240" s="1248"/>
      <c r="BJ240" s="1248"/>
      <c r="BK240" s="1248"/>
      <c r="BL240" s="1248"/>
      <c r="BM240" s="1248"/>
      <c r="BN240" s="1248"/>
      <c r="BO240" s="1248"/>
      <c r="BP240" s="1248"/>
      <c r="BQ240" s="1248"/>
      <c r="BR240" s="1248"/>
      <c r="BS240" s="1248"/>
    </row>
    <row r="241" spans="1:71" s="1" customFormat="1" hidden="1" outlineLevel="2">
      <c r="A241" s="1066">
        <v>1</v>
      </c>
      <c r="B241" s="1066">
        <v>1</v>
      </c>
      <c r="C241" s="1066">
        <v>1</v>
      </c>
      <c r="D241" s="1066">
        <v>1</v>
      </c>
      <c r="E241" s="1066">
        <v>0</v>
      </c>
      <c r="F241" s="1066">
        <v>67</v>
      </c>
      <c r="G241" s="993" t="s">
        <v>5929</v>
      </c>
      <c r="H241" s="1017"/>
      <c r="I241" s="935"/>
      <c r="J241" s="915"/>
      <c r="K241" s="38">
        <f t="shared" si="28"/>
        <v>0</v>
      </c>
      <c r="L241" s="369"/>
      <c r="M241" s="38">
        <f t="shared" si="29"/>
        <v>0</v>
      </c>
      <c r="N241" s="369">
        <f t="shared" si="30"/>
        <v>0</v>
      </c>
      <c r="O241" s="39">
        <f t="shared" si="31"/>
        <v>0</v>
      </c>
      <c r="P241" s="983"/>
      <c r="Q241" s="1248"/>
      <c r="R241" s="1248"/>
      <c r="S241" s="1248"/>
      <c r="T241" s="1248"/>
      <c r="U241" s="1248"/>
      <c r="V241" s="1248"/>
      <c r="W241" s="1248"/>
      <c r="X241" s="1248"/>
      <c r="Y241" s="1248"/>
      <c r="Z241" s="1248"/>
      <c r="AA241" s="1248"/>
      <c r="AB241" s="1248"/>
      <c r="AC241" s="1248"/>
      <c r="AD241" s="1248"/>
      <c r="AE241" s="1248"/>
      <c r="AF241" s="1248"/>
      <c r="AG241" s="1248"/>
      <c r="AH241" s="1248"/>
      <c r="AI241" s="1248"/>
      <c r="AJ241" s="1248"/>
      <c r="AK241" s="1248"/>
      <c r="AL241" s="1248"/>
      <c r="AM241" s="1248"/>
      <c r="AN241" s="1248"/>
      <c r="AO241" s="1248"/>
      <c r="AP241" s="1248"/>
      <c r="AQ241" s="1248"/>
      <c r="AR241" s="1248"/>
      <c r="AS241" s="1248"/>
      <c r="AT241" s="1248"/>
      <c r="AU241" s="1248"/>
      <c r="AV241" s="1248"/>
      <c r="AW241" s="1248"/>
      <c r="AX241" s="1248"/>
      <c r="AY241" s="1248"/>
      <c r="AZ241" s="1248"/>
      <c r="BA241" s="1248"/>
      <c r="BB241" s="1248"/>
      <c r="BC241" s="1248"/>
      <c r="BD241" s="1248"/>
      <c r="BE241" s="1248"/>
      <c r="BF241" s="1248"/>
      <c r="BG241" s="1248"/>
      <c r="BH241" s="1248"/>
      <c r="BI241" s="1248"/>
      <c r="BJ241" s="1248"/>
      <c r="BK241" s="1248"/>
      <c r="BL241" s="1248"/>
      <c r="BM241" s="1248"/>
      <c r="BN241" s="1248"/>
      <c r="BO241" s="1248"/>
      <c r="BP241" s="1248"/>
      <c r="BQ241" s="1248"/>
      <c r="BR241" s="1248"/>
      <c r="BS241" s="1248"/>
    </row>
    <row r="242" spans="1:71" s="1" customFormat="1" hidden="1" outlineLevel="2">
      <c r="A242" s="1066">
        <v>1</v>
      </c>
      <c r="B242" s="1066">
        <v>1</v>
      </c>
      <c r="C242" s="1066">
        <v>1</v>
      </c>
      <c r="D242" s="1066">
        <v>1</v>
      </c>
      <c r="E242" s="1066">
        <v>0</v>
      </c>
      <c r="F242" s="1066">
        <v>68</v>
      </c>
      <c r="G242" s="951" t="s">
        <v>6842</v>
      </c>
      <c r="H242" s="1017" t="s">
        <v>22</v>
      </c>
      <c r="I242" s="935">
        <v>3.46</v>
      </c>
      <c r="J242" s="915"/>
      <c r="K242" s="38">
        <f t="shared" si="28"/>
        <v>0</v>
      </c>
      <c r="L242" s="369"/>
      <c r="M242" s="38">
        <f t="shared" si="29"/>
        <v>0</v>
      </c>
      <c r="N242" s="369">
        <f t="shared" si="30"/>
        <v>0</v>
      </c>
      <c r="O242" s="39">
        <f t="shared" si="31"/>
        <v>0</v>
      </c>
      <c r="P242" s="983"/>
      <c r="Q242" s="1248"/>
      <c r="R242" s="1248"/>
      <c r="S242" s="1248"/>
      <c r="T242" s="1248"/>
      <c r="U242" s="1248"/>
      <c r="V242" s="1248"/>
      <c r="W242" s="1248"/>
      <c r="X242" s="1248"/>
      <c r="Y242" s="1248"/>
      <c r="Z242" s="1248"/>
      <c r="AA242" s="1248"/>
      <c r="AB242" s="1248"/>
      <c r="AC242" s="1248"/>
      <c r="AD242" s="1248"/>
      <c r="AE242" s="1248"/>
      <c r="AF242" s="1248"/>
      <c r="AG242" s="1248"/>
      <c r="AH242" s="1248"/>
      <c r="AI242" s="1248"/>
      <c r="AJ242" s="1248"/>
      <c r="AK242" s="1248"/>
      <c r="AL242" s="1248"/>
      <c r="AM242" s="1248"/>
      <c r="AN242" s="1248"/>
      <c r="AO242" s="1248"/>
      <c r="AP242" s="1248"/>
      <c r="AQ242" s="1248"/>
      <c r="AR242" s="1248"/>
      <c r="AS242" s="1248"/>
      <c r="AT242" s="1248"/>
      <c r="AU242" s="1248"/>
      <c r="AV242" s="1248"/>
      <c r="AW242" s="1248"/>
      <c r="AX242" s="1248"/>
      <c r="AY242" s="1248"/>
      <c r="AZ242" s="1248"/>
      <c r="BA242" s="1248"/>
      <c r="BB242" s="1248"/>
      <c r="BC242" s="1248"/>
      <c r="BD242" s="1248"/>
      <c r="BE242" s="1248"/>
      <c r="BF242" s="1248"/>
      <c r="BG242" s="1248"/>
      <c r="BH242" s="1248"/>
      <c r="BI242" s="1248"/>
      <c r="BJ242" s="1248"/>
      <c r="BK242" s="1248"/>
      <c r="BL242" s="1248"/>
      <c r="BM242" s="1248"/>
      <c r="BN242" s="1248"/>
      <c r="BO242" s="1248"/>
      <c r="BP242" s="1248"/>
      <c r="BQ242" s="1248"/>
      <c r="BR242" s="1248"/>
      <c r="BS242" s="1248"/>
    </row>
    <row r="243" spans="1:71" s="1" customFormat="1" hidden="1" outlineLevel="2">
      <c r="A243" s="1066">
        <v>1</v>
      </c>
      <c r="B243" s="1066">
        <v>1</v>
      </c>
      <c r="C243" s="1066">
        <v>1</v>
      </c>
      <c r="D243" s="1066">
        <v>1</v>
      </c>
      <c r="E243" s="1066">
        <v>0</v>
      </c>
      <c r="F243" s="1066">
        <v>69</v>
      </c>
      <c r="G243" s="951" t="s">
        <v>6843</v>
      </c>
      <c r="H243" s="1017" t="s">
        <v>22</v>
      </c>
      <c r="I243" s="935">
        <v>50.88</v>
      </c>
      <c r="J243" s="915"/>
      <c r="K243" s="38">
        <f t="shared" si="28"/>
        <v>0</v>
      </c>
      <c r="L243" s="369"/>
      <c r="M243" s="38">
        <f t="shared" si="29"/>
        <v>0</v>
      </c>
      <c r="N243" s="369">
        <f t="shared" si="30"/>
        <v>0</v>
      </c>
      <c r="O243" s="39">
        <f t="shared" si="31"/>
        <v>0</v>
      </c>
      <c r="P243" s="983"/>
      <c r="Q243" s="1248"/>
      <c r="R243" s="1248"/>
      <c r="S243" s="1248"/>
      <c r="T243" s="1248"/>
      <c r="U243" s="1248"/>
      <c r="V243" s="1248"/>
      <c r="W243" s="1248"/>
      <c r="X243" s="1248"/>
      <c r="Y243" s="1248"/>
      <c r="Z243" s="1248"/>
      <c r="AA243" s="1248"/>
      <c r="AB243" s="1248"/>
      <c r="AC243" s="1248"/>
      <c r="AD243" s="1248"/>
      <c r="AE243" s="1248"/>
      <c r="AF243" s="1248"/>
      <c r="AG243" s="1248"/>
      <c r="AH243" s="1248"/>
      <c r="AI243" s="1248"/>
      <c r="AJ243" s="1248"/>
      <c r="AK243" s="1248"/>
      <c r="AL243" s="1248"/>
      <c r="AM243" s="1248"/>
      <c r="AN243" s="1248"/>
      <c r="AO243" s="1248"/>
      <c r="AP243" s="1248"/>
      <c r="AQ243" s="1248"/>
      <c r="AR243" s="1248"/>
      <c r="AS243" s="1248"/>
      <c r="AT243" s="1248"/>
      <c r="AU243" s="1248"/>
      <c r="AV243" s="1248"/>
      <c r="AW243" s="1248"/>
      <c r="AX243" s="1248"/>
      <c r="AY243" s="1248"/>
      <c r="AZ243" s="1248"/>
      <c r="BA243" s="1248"/>
      <c r="BB243" s="1248"/>
      <c r="BC243" s="1248"/>
      <c r="BD243" s="1248"/>
      <c r="BE243" s="1248"/>
      <c r="BF243" s="1248"/>
      <c r="BG243" s="1248"/>
      <c r="BH243" s="1248"/>
      <c r="BI243" s="1248"/>
      <c r="BJ243" s="1248"/>
      <c r="BK243" s="1248"/>
      <c r="BL243" s="1248"/>
      <c r="BM243" s="1248"/>
      <c r="BN243" s="1248"/>
      <c r="BO243" s="1248"/>
      <c r="BP243" s="1248"/>
      <c r="BQ243" s="1248"/>
      <c r="BR243" s="1248"/>
      <c r="BS243" s="1248"/>
    </row>
    <row r="244" spans="1:71" s="1" customFormat="1" hidden="1" outlineLevel="2">
      <c r="A244" s="1066">
        <v>1</v>
      </c>
      <c r="B244" s="1066">
        <v>1</v>
      </c>
      <c r="C244" s="1066">
        <v>1</v>
      </c>
      <c r="D244" s="1066">
        <v>1</v>
      </c>
      <c r="E244" s="1066">
        <v>0</v>
      </c>
      <c r="F244" s="1066">
        <v>70</v>
      </c>
      <c r="G244" s="951" t="s">
        <v>6844</v>
      </c>
      <c r="H244" s="1017" t="s">
        <v>22</v>
      </c>
      <c r="I244" s="935">
        <v>40.01</v>
      </c>
      <c r="J244" s="915"/>
      <c r="K244" s="38">
        <f t="shared" si="28"/>
        <v>0</v>
      </c>
      <c r="L244" s="369"/>
      <c r="M244" s="38">
        <f t="shared" si="29"/>
        <v>0</v>
      </c>
      <c r="N244" s="369">
        <f t="shared" si="30"/>
        <v>0</v>
      </c>
      <c r="O244" s="39">
        <f t="shared" si="31"/>
        <v>0</v>
      </c>
      <c r="P244" s="983"/>
      <c r="Q244" s="1248"/>
      <c r="R244" s="1248"/>
      <c r="S244" s="1248"/>
      <c r="T244" s="1248"/>
      <c r="U244" s="1248"/>
      <c r="V244" s="1248"/>
      <c r="W244" s="1248"/>
      <c r="X244" s="1248"/>
      <c r="Y244" s="1248"/>
      <c r="Z244" s="1248"/>
      <c r="AA244" s="1248"/>
      <c r="AB244" s="1248"/>
      <c r="AC244" s="1248"/>
      <c r="AD244" s="1248"/>
      <c r="AE244" s="1248"/>
      <c r="AF244" s="1248"/>
      <c r="AG244" s="1248"/>
      <c r="AH244" s="1248"/>
      <c r="AI244" s="1248"/>
      <c r="AJ244" s="1248"/>
      <c r="AK244" s="1248"/>
      <c r="AL244" s="1248"/>
      <c r="AM244" s="1248"/>
      <c r="AN244" s="1248"/>
      <c r="AO244" s="1248"/>
      <c r="AP244" s="1248"/>
      <c r="AQ244" s="1248"/>
      <c r="AR244" s="1248"/>
      <c r="AS244" s="1248"/>
      <c r="AT244" s="1248"/>
      <c r="AU244" s="1248"/>
      <c r="AV244" s="1248"/>
      <c r="AW244" s="1248"/>
      <c r="AX244" s="1248"/>
      <c r="AY244" s="1248"/>
      <c r="AZ244" s="1248"/>
      <c r="BA244" s="1248"/>
      <c r="BB244" s="1248"/>
      <c r="BC244" s="1248"/>
      <c r="BD244" s="1248"/>
      <c r="BE244" s="1248"/>
      <c r="BF244" s="1248"/>
      <c r="BG244" s="1248"/>
      <c r="BH244" s="1248"/>
      <c r="BI244" s="1248"/>
      <c r="BJ244" s="1248"/>
      <c r="BK244" s="1248"/>
      <c r="BL244" s="1248"/>
      <c r="BM244" s="1248"/>
      <c r="BN244" s="1248"/>
      <c r="BO244" s="1248"/>
      <c r="BP244" s="1248"/>
      <c r="BQ244" s="1248"/>
      <c r="BR244" s="1248"/>
      <c r="BS244" s="1248"/>
    </row>
    <row r="245" spans="1:71" s="1" customFormat="1" hidden="1" outlineLevel="2">
      <c r="A245" s="1066">
        <v>1</v>
      </c>
      <c r="B245" s="1066">
        <v>1</v>
      </c>
      <c r="C245" s="1066">
        <v>1</v>
      </c>
      <c r="D245" s="1066">
        <v>1</v>
      </c>
      <c r="E245" s="1066">
        <v>0</v>
      </c>
      <c r="F245" s="1066">
        <v>71</v>
      </c>
      <c r="G245" s="951" t="s">
        <v>6845</v>
      </c>
      <c r="H245" s="1017" t="s">
        <v>22</v>
      </c>
      <c r="I245" s="935">
        <v>250.1</v>
      </c>
      <c r="J245" s="915"/>
      <c r="K245" s="38">
        <f t="shared" si="28"/>
        <v>0</v>
      </c>
      <c r="L245" s="369"/>
      <c r="M245" s="38">
        <f t="shared" si="29"/>
        <v>0</v>
      </c>
      <c r="N245" s="369">
        <f t="shared" si="30"/>
        <v>0</v>
      </c>
      <c r="O245" s="39">
        <f t="shared" si="31"/>
        <v>0</v>
      </c>
      <c r="P245" s="983"/>
      <c r="Q245" s="1248"/>
      <c r="R245" s="1248"/>
      <c r="S245" s="1248"/>
      <c r="T245" s="1248"/>
      <c r="U245" s="1248"/>
      <c r="V245" s="1248"/>
      <c r="W245" s="1248"/>
      <c r="X245" s="1248"/>
      <c r="Y245" s="1248"/>
      <c r="Z245" s="1248"/>
      <c r="AA245" s="1248"/>
      <c r="AB245" s="1248"/>
      <c r="AC245" s="1248"/>
      <c r="AD245" s="1248"/>
      <c r="AE245" s="1248"/>
      <c r="AF245" s="1248"/>
      <c r="AG245" s="1248"/>
      <c r="AH245" s="1248"/>
      <c r="AI245" s="1248"/>
      <c r="AJ245" s="1248"/>
      <c r="AK245" s="1248"/>
      <c r="AL245" s="1248"/>
      <c r="AM245" s="1248"/>
      <c r="AN245" s="1248"/>
      <c r="AO245" s="1248"/>
      <c r="AP245" s="1248"/>
      <c r="AQ245" s="1248"/>
      <c r="AR245" s="1248"/>
      <c r="AS245" s="1248"/>
      <c r="AT245" s="1248"/>
      <c r="AU245" s="1248"/>
      <c r="AV245" s="1248"/>
      <c r="AW245" s="1248"/>
      <c r="AX245" s="1248"/>
      <c r="AY245" s="1248"/>
      <c r="AZ245" s="1248"/>
      <c r="BA245" s="1248"/>
      <c r="BB245" s="1248"/>
      <c r="BC245" s="1248"/>
      <c r="BD245" s="1248"/>
      <c r="BE245" s="1248"/>
      <c r="BF245" s="1248"/>
      <c r="BG245" s="1248"/>
      <c r="BH245" s="1248"/>
      <c r="BI245" s="1248"/>
      <c r="BJ245" s="1248"/>
      <c r="BK245" s="1248"/>
      <c r="BL245" s="1248"/>
      <c r="BM245" s="1248"/>
      <c r="BN245" s="1248"/>
      <c r="BO245" s="1248"/>
      <c r="BP245" s="1248"/>
      <c r="BQ245" s="1248"/>
      <c r="BR245" s="1248"/>
      <c r="BS245" s="1248"/>
    </row>
    <row r="246" spans="1:71" s="1" customFormat="1" hidden="1" outlineLevel="2">
      <c r="A246" s="1066">
        <v>1</v>
      </c>
      <c r="B246" s="1066">
        <v>1</v>
      </c>
      <c r="C246" s="1066">
        <v>1</v>
      </c>
      <c r="D246" s="1066">
        <v>1</v>
      </c>
      <c r="E246" s="1066">
        <v>0</v>
      </c>
      <c r="F246" s="1066">
        <v>72</v>
      </c>
      <c r="G246" s="951" t="s">
        <v>6846</v>
      </c>
      <c r="H246" s="1017" t="s">
        <v>22</v>
      </c>
      <c r="I246" s="935">
        <v>6.49</v>
      </c>
      <c r="J246" s="915"/>
      <c r="K246" s="38">
        <f t="shared" si="28"/>
        <v>0</v>
      </c>
      <c r="L246" s="369"/>
      <c r="M246" s="38">
        <f t="shared" si="29"/>
        <v>0</v>
      </c>
      <c r="N246" s="369">
        <f t="shared" si="30"/>
        <v>0</v>
      </c>
      <c r="O246" s="39">
        <f t="shared" si="31"/>
        <v>0</v>
      </c>
      <c r="P246" s="983"/>
      <c r="Q246" s="1248"/>
      <c r="R246" s="1248"/>
      <c r="S246" s="1248"/>
      <c r="T246" s="1248"/>
      <c r="U246" s="1248"/>
      <c r="V246" s="1248"/>
      <c r="W246" s="1248"/>
      <c r="X246" s="1248"/>
      <c r="Y246" s="1248"/>
      <c r="Z246" s="1248"/>
      <c r="AA246" s="1248"/>
      <c r="AB246" s="1248"/>
      <c r="AC246" s="1248"/>
      <c r="AD246" s="1248"/>
      <c r="AE246" s="1248"/>
      <c r="AF246" s="1248"/>
      <c r="AG246" s="1248"/>
      <c r="AH246" s="1248"/>
      <c r="AI246" s="1248"/>
      <c r="AJ246" s="1248"/>
      <c r="AK246" s="1248"/>
      <c r="AL246" s="1248"/>
      <c r="AM246" s="1248"/>
      <c r="AN246" s="1248"/>
      <c r="AO246" s="1248"/>
      <c r="AP246" s="1248"/>
      <c r="AQ246" s="1248"/>
      <c r="AR246" s="1248"/>
      <c r="AS246" s="1248"/>
      <c r="AT246" s="1248"/>
      <c r="AU246" s="1248"/>
      <c r="AV246" s="1248"/>
      <c r="AW246" s="1248"/>
      <c r="AX246" s="1248"/>
      <c r="AY246" s="1248"/>
      <c r="AZ246" s="1248"/>
      <c r="BA246" s="1248"/>
      <c r="BB246" s="1248"/>
      <c r="BC246" s="1248"/>
      <c r="BD246" s="1248"/>
      <c r="BE246" s="1248"/>
      <c r="BF246" s="1248"/>
      <c r="BG246" s="1248"/>
      <c r="BH246" s="1248"/>
      <c r="BI246" s="1248"/>
      <c r="BJ246" s="1248"/>
      <c r="BK246" s="1248"/>
      <c r="BL246" s="1248"/>
      <c r="BM246" s="1248"/>
      <c r="BN246" s="1248"/>
      <c r="BO246" s="1248"/>
      <c r="BP246" s="1248"/>
      <c r="BQ246" s="1248"/>
      <c r="BR246" s="1248"/>
      <c r="BS246" s="1248"/>
    </row>
    <row r="247" spans="1:71" s="1" customFormat="1" hidden="1" outlineLevel="2">
      <c r="A247" s="1066">
        <v>1</v>
      </c>
      <c r="B247" s="1066">
        <v>1</v>
      </c>
      <c r="C247" s="1066">
        <v>1</v>
      </c>
      <c r="D247" s="1066">
        <v>1</v>
      </c>
      <c r="E247" s="1066">
        <v>0</v>
      </c>
      <c r="F247" s="1066">
        <v>73</v>
      </c>
      <c r="G247" s="951" t="s">
        <v>6847</v>
      </c>
      <c r="H247" s="1017" t="s">
        <v>29</v>
      </c>
      <c r="I247" s="935">
        <v>2</v>
      </c>
      <c r="J247" s="915"/>
      <c r="K247" s="38">
        <f t="shared" si="28"/>
        <v>0</v>
      </c>
      <c r="L247" s="369"/>
      <c r="M247" s="38">
        <f t="shared" si="29"/>
        <v>0</v>
      </c>
      <c r="N247" s="369">
        <f t="shared" si="30"/>
        <v>0</v>
      </c>
      <c r="O247" s="39">
        <f t="shared" si="31"/>
        <v>0</v>
      </c>
      <c r="P247" s="983"/>
      <c r="Q247" s="1248"/>
      <c r="R247" s="1248"/>
      <c r="S247" s="1248"/>
      <c r="T247" s="1248"/>
      <c r="U247" s="1248"/>
      <c r="V247" s="1248"/>
      <c r="W247" s="1248"/>
      <c r="X247" s="1248"/>
      <c r="Y247" s="1248"/>
      <c r="Z247" s="1248"/>
      <c r="AA247" s="1248"/>
      <c r="AB247" s="1248"/>
      <c r="AC247" s="1248"/>
      <c r="AD247" s="1248"/>
      <c r="AE247" s="1248"/>
      <c r="AF247" s="1248"/>
      <c r="AG247" s="1248"/>
      <c r="AH247" s="1248"/>
      <c r="AI247" s="1248"/>
      <c r="AJ247" s="1248"/>
      <c r="AK247" s="1248"/>
      <c r="AL247" s="1248"/>
      <c r="AM247" s="1248"/>
      <c r="AN247" s="1248"/>
      <c r="AO247" s="1248"/>
      <c r="AP247" s="1248"/>
      <c r="AQ247" s="1248"/>
      <c r="AR247" s="1248"/>
      <c r="AS247" s="1248"/>
      <c r="AT247" s="1248"/>
      <c r="AU247" s="1248"/>
      <c r="AV247" s="1248"/>
      <c r="AW247" s="1248"/>
      <c r="AX247" s="1248"/>
      <c r="AY247" s="1248"/>
      <c r="AZ247" s="1248"/>
      <c r="BA247" s="1248"/>
      <c r="BB247" s="1248"/>
      <c r="BC247" s="1248"/>
      <c r="BD247" s="1248"/>
      <c r="BE247" s="1248"/>
      <c r="BF247" s="1248"/>
      <c r="BG247" s="1248"/>
      <c r="BH247" s="1248"/>
      <c r="BI247" s="1248"/>
      <c r="BJ247" s="1248"/>
      <c r="BK247" s="1248"/>
      <c r="BL247" s="1248"/>
      <c r="BM247" s="1248"/>
      <c r="BN247" s="1248"/>
      <c r="BO247" s="1248"/>
      <c r="BP247" s="1248"/>
      <c r="BQ247" s="1248"/>
      <c r="BR247" s="1248"/>
      <c r="BS247" s="1248"/>
    </row>
    <row r="248" spans="1:71" s="1" customFormat="1" hidden="1" outlineLevel="2">
      <c r="A248" s="1066">
        <v>1</v>
      </c>
      <c r="B248" s="1066">
        <v>1</v>
      </c>
      <c r="C248" s="1066">
        <v>1</v>
      </c>
      <c r="D248" s="1066">
        <v>1</v>
      </c>
      <c r="E248" s="1066">
        <v>0</v>
      </c>
      <c r="F248" s="1066">
        <v>74</v>
      </c>
      <c r="G248" s="951" t="s">
        <v>6848</v>
      </c>
      <c r="H248" s="1017" t="s">
        <v>22</v>
      </c>
      <c r="I248" s="935">
        <v>48.93</v>
      </c>
      <c r="J248" s="915"/>
      <c r="K248" s="38">
        <f t="shared" si="28"/>
        <v>0</v>
      </c>
      <c r="L248" s="369"/>
      <c r="M248" s="38">
        <f t="shared" si="29"/>
        <v>0</v>
      </c>
      <c r="N248" s="369">
        <f t="shared" si="30"/>
        <v>0</v>
      </c>
      <c r="O248" s="39">
        <f t="shared" si="31"/>
        <v>0</v>
      </c>
      <c r="P248" s="983"/>
      <c r="Q248" s="1248"/>
      <c r="R248" s="1248"/>
      <c r="S248" s="1248"/>
      <c r="T248" s="1248"/>
      <c r="U248" s="1248"/>
      <c r="V248" s="1248"/>
      <c r="W248" s="1248"/>
      <c r="X248" s="1248"/>
      <c r="Y248" s="1248"/>
      <c r="Z248" s="1248"/>
      <c r="AA248" s="1248"/>
      <c r="AB248" s="1248"/>
      <c r="AC248" s="1248"/>
      <c r="AD248" s="1248"/>
      <c r="AE248" s="1248"/>
      <c r="AF248" s="1248"/>
      <c r="AG248" s="1248"/>
      <c r="AH248" s="1248"/>
      <c r="AI248" s="1248"/>
      <c r="AJ248" s="1248"/>
      <c r="AK248" s="1248"/>
      <c r="AL248" s="1248"/>
      <c r="AM248" s="1248"/>
      <c r="AN248" s="1248"/>
      <c r="AO248" s="1248"/>
      <c r="AP248" s="1248"/>
      <c r="AQ248" s="1248"/>
      <c r="AR248" s="1248"/>
      <c r="AS248" s="1248"/>
      <c r="AT248" s="1248"/>
      <c r="AU248" s="1248"/>
      <c r="AV248" s="1248"/>
      <c r="AW248" s="1248"/>
      <c r="AX248" s="1248"/>
      <c r="AY248" s="1248"/>
      <c r="AZ248" s="1248"/>
      <c r="BA248" s="1248"/>
      <c r="BB248" s="1248"/>
      <c r="BC248" s="1248"/>
      <c r="BD248" s="1248"/>
      <c r="BE248" s="1248"/>
      <c r="BF248" s="1248"/>
      <c r="BG248" s="1248"/>
      <c r="BH248" s="1248"/>
      <c r="BI248" s="1248"/>
      <c r="BJ248" s="1248"/>
      <c r="BK248" s="1248"/>
      <c r="BL248" s="1248"/>
      <c r="BM248" s="1248"/>
      <c r="BN248" s="1248"/>
      <c r="BO248" s="1248"/>
      <c r="BP248" s="1248"/>
      <c r="BQ248" s="1248"/>
      <c r="BR248" s="1248"/>
      <c r="BS248" s="1248"/>
    </row>
    <row r="249" spans="1:71" s="138" customFormat="1" outlineLevel="1" collapsed="1">
      <c r="A249" s="1072">
        <v>1</v>
      </c>
      <c r="B249" s="1072">
        <v>1</v>
      </c>
      <c r="C249" s="1072" t="s">
        <v>1556</v>
      </c>
      <c r="D249" s="1072">
        <v>2</v>
      </c>
      <c r="E249" s="1072"/>
      <c r="F249" s="1072"/>
      <c r="G249" s="1073" t="s">
        <v>1347</v>
      </c>
      <c r="H249" s="1074"/>
      <c r="I249" s="1075"/>
      <c r="J249" s="1076"/>
      <c r="K249" s="1077">
        <f>K250+K268+K273+K355+K376+K379+K399+K455+K482+K487+K491+K503+K524+K479+K518</f>
        <v>0</v>
      </c>
      <c r="L249" s="1078"/>
      <c r="M249" s="1077">
        <f>M250+M268+M273+M355+M376+M379+M399+M455+M482+M487+M491+M503+M524+M479+M518</f>
        <v>0</v>
      </c>
      <c r="N249" s="1079"/>
      <c r="O249" s="1077">
        <f>O250+O268+O273+O355+O376+O379+O399+O455+O482+O487+O491+O503+O524+O479+O518</f>
        <v>0</v>
      </c>
      <c r="P249" s="108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row>
    <row r="250" spans="1:71" s="138" customFormat="1" outlineLevel="1" collapsed="1">
      <c r="A250" s="1081">
        <v>1</v>
      </c>
      <c r="B250" s="1081">
        <v>1</v>
      </c>
      <c r="C250" s="1081" t="s">
        <v>1556</v>
      </c>
      <c r="D250" s="1081">
        <v>2</v>
      </c>
      <c r="E250" s="1081" t="s">
        <v>1559</v>
      </c>
      <c r="F250" s="1081"/>
      <c r="G250" s="1082" t="s">
        <v>6103</v>
      </c>
      <c r="H250" s="1083"/>
      <c r="I250" s="1084"/>
      <c r="J250" s="1085"/>
      <c r="K250" s="1086">
        <f>SUM(K251:K267)</f>
        <v>0</v>
      </c>
      <c r="L250" s="1087"/>
      <c r="M250" s="1086">
        <f>SUM(M251:M267)</f>
        <v>0</v>
      </c>
      <c r="N250" s="1088"/>
      <c r="O250" s="1086">
        <f>SUM(O251:O267)</f>
        <v>0</v>
      </c>
      <c r="P250" s="1089"/>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row>
    <row r="251" spans="1:71" s="1" customFormat="1" ht="41.4" hidden="1" outlineLevel="2">
      <c r="A251" s="1014">
        <v>1</v>
      </c>
      <c r="B251" s="1014">
        <v>1</v>
      </c>
      <c r="C251" s="1014" t="s">
        <v>1556</v>
      </c>
      <c r="D251" s="1014">
        <v>2</v>
      </c>
      <c r="E251" s="1014" t="s">
        <v>1559</v>
      </c>
      <c r="F251" s="1014">
        <v>1</v>
      </c>
      <c r="G251" s="971" t="s">
        <v>6849</v>
      </c>
      <c r="H251" s="1031" t="s">
        <v>24</v>
      </c>
      <c r="I251" s="1032">
        <v>80.990000000000009</v>
      </c>
      <c r="J251" s="915"/>
      <c r="K251" s="930">
        <f t="shared" ref="K251:K267" si="32">I251*J251</f>
        <v>0</v>
      </c>
      <c r="L251" s="369"/>
      <c r="M251" s="916">
        <f t="shared" ref="M251:M267" si="33">I251*L251</f>
        <v>0</v>
      </c>
      <c r="N251" s="916">
        <f t="shared" ref="N251:N267" si="34">J251+L251</f>
        <v>0</v>
      </c>
      <c r="O251" s="38">
        <f t="shared" ref="O251:O267" si="35">I251*N251</f>
        <v>0</v>
      </c>
      <c r="P251" s="149"/>
      <c r="Q251" s="1248"/>
      <c r="R251" s="1248"/>
      <c r="S251" s="1248"/>
      <c r="T251" s="1248"/>
      <c r="U251" s="1248"/>
      <c r="V251" s="1248"/>
      <c r="W251" s="1248"/>
      <c r="X251" s="1248"/>
      <c r="Y251" s="1248"/>
      <c r="Z251" s="1248"/>
      <c r="AA251" s="1248"/>
      <c r="AB251" s="1248"/>
      <c r="AC251" s="1248"/>
      <c r="AD251" s="1248"/>
      <c r="AE251" s="1248"/>
      <c r="AF251" s="1248"/>
      <c r="AG251" s="1248"/>
      <c r="AH251" s="1248"/>
      <c r="AI251" s="1248"/>
      <c r="AJ251" s="1248"/>
      <c r="AK251" s="1248"/>
      <c r="AL251" s="1248"/>
      <c r="AM251" s="1248"/>
      <c r="AN251" s="1248"/>
      <c r="AO251" s="1248"/>
      <c r="AP251" s="1248"/>
      <c r="AQ251" s="1248"/>
      <c r="AR251" s="1248"/>
      <c r="AS251" s="1248"/>
      <c r="AT251" s="1248"/>
      <c r="AU251" s="1248"/>
      <c r="AV251" s="1248"/>
      <c r="AW251" s="1248"/>
      <c r="AX251" s="1248"/>
      <c r="AY251" s="1248"/>
      <c r="AZ251" s="1248"/>
      <c r="BA251" s="1248"/>
      <c r="BB251" s="1248"/>
      <c r="BC251" s="1248"/>
      <c r="BD251" s="1248"/>
      <c r="BE251" s="1248"/>
      <c r="BF251" s="1248"/>
      <c r="BG251" s="1248"/>
      <c r="BH251" s="1248"/>
      <c r="BI251" s="1248"/>
      <c r="BJ251" s="1248"/>
      <c r="BK251" s="1248"/>
      <c r="BL251" s="1248"/>
      <c r="BM251" s="1248"/>
      <c r="BN251" s="1248"/>
      <c r="BO251" s="1248"/>
      <c r="BP251" s="1248"/>
      <c r="BQ251" s="1248"/>
      <c r="BR251" s="1248"/>
      <c r="BS251" s="1248"/>
    </row>
    <row r="252" spans="1:71" s="1" customFormat="1" ht="41.4" hidden="1" outlineLevel="2">
      <c r="A252" s="1014">
        <v>1</v>
      </c>
      <c r="B252" s="1014">
        <v>1</v>
      </c>
      <c r="C252" s="1014" t="s">
        <v>1556</v>
      </c>
      <c r="D252" s="1014">
        <v>2</v>
      </c>
      <c r="E252" s="1014" t="s">
        <v>1559</v>
      </c>
      <c r="F252" s="1014">
        <v>2</v>
      </c>
      <c r="G252" s="971" t="s">
        <v>6850</v>
      </c>
      <c r="H252" s="1031" t="s">
        <v>24</v>
      </c>
      <c r="I252" s="1032">
        <v>699.6</v>
      </c>
      <c r="J252" s="915"/>
      <c r="K252" s="930">
        <f t="shared" si="32"/>
        <v>0</v>
      </c>
      <c r="L252" s="369"/>
      <c r="M252" s="916">
        <f t="shared" si="33"/>
        <v>0</v>
      </c>
      <c r="N252" s="916">
        <f t="shared" si="34"/>
        <v>0</v>
      </c>
      <c r="O252" s="38">
        <f t="shared" si="35"/>
        <v>0</v>
      </c>
      <c r="P252" s="149"/>
      <c r="Q252" s="1248"/>
      <c r="R252" s="1248"/>
      <c r="S252" s="1248"/>
      <c r="T252" s="1248"/>
      <c r="U252" s="1248"/>
      <c r="V252" s="1248"/>
      <c r="W252" s="1248"/>
      <c r="X252" s="1248"/>
      <c r="Y252" s="1248"/>
      <c r="Z252" s="1248"/>
      <c r="AA252" s="1248"/>
      <c r="AB252" s="1248"/>
      <c r="AC252" s="1248"/>
      <c r="AD252" s="1248"/>
      <c r="AE252" s="1248"/>
      <c r="AF252" s="1248"/>
      <c r="AG252" s="1248"/>
      <c r="AH252" s="1248"/>
      <c r="AI252" s="1248"/>
      <c r="AJ252" s="1248"/>
      <c r="AK252" s="1248"/>
      <c r="AL252" s="1248"/>
      <c r="AM252" s="1248"/>
      <c r="AN252" s="1248"/>
      <c r="AO252" s="1248"/>
      <c r="AP252" s="1248"/>
      <c r="AQ252" s="1248"/>
      <c r="AR252" s="1248"/>
      <c r="AS252" s="1248"/>
      <c r="AT252" s="1248"/>
      <c r="AU252" s="1248"/>
      <c r="AV252" s="1248"/>
      <c r="AW252" s="1248"/>
      <c r="AX252" s="1248"/>
      <c r="AY252" s="1248"/>
      <c r="AZ252" s="1248"/>
      <c r="BA252" s="1248"/>
      <c r="BB252" s="1248"/>
      <c r="BC252" s="1248"/>
      <c r="BD252" s="1248"/>
      <c r="BE252" s="1248"/>
      <c r="BF252" s="1248"/>
      <c r="BG252" s="1248"/>
      <c r="BH252" s="1248"/>
      <c r="BI252" s="1248"/>
      <c r="BJ252" s="1248"/>
      <c r="BK252" s="1248"/>
      <c r="BL252" s="1248"/>
      <c r="BM252" s="1248"/>
      <c r="BN252" s="1248"/>
      <c r="BO252" s="1248"/>
      <c r="BP252" s="1248"/>
      <c r="BQ252" s="1248"/>
      <c r="BR252" s="1248"/>
      <c r="BS252" s="1248"/>
    </row>
    <row r="253" spans="1:71" s="1" customFormat="1" ht="41.4" hidden="1" outlineLevel="2">
      <c r="A253" s="1014">
        <v>1</v>
      </c>
      <c r="B253" s="1014">
        <v>1</v>
      </c>
      <c r="C253" s="1014" t="s">
        <v>1556</v>
      </c>
      <c r="D253" s="1014">
        <v>2</v>
      </c>
      <c r="E253" s="1014" t="s">
        <v>1559</v>
      </c>
      <c r="F253" s="1014">
        <v>2</v>
      </c>
      <c r="G253" s="971" t="s">
        <v>6851</v>
      </c>
      <c r="H253" s="1031" t="s">
        <v>24</v>
      </c>
      <c r="I253" s="1032">
        <v>100.24000000000001</v>
      </c>
      <c r="J253" s="915"/>
      <c r="K253" s="930">
        <f t="shared" si="32"/>
        <v>0</v>
      </c>
      <c r="L253" s="369"/>
      <c r="M253" s="916">
        <f t="shared" si="33"/>
        <v>0</v>
      </c>
      <c r="N253" s="916">
        <f t="shared" si="34"/>
        <v>0</v>
      </c>
      <c r="O253" s="38">
        <f t="shared" si="35"/>
        <v>0</v>
      </c>
      <c r="P253" s="149"/>
      <c r="Q253" s="1248"/>
      <c r="R253" s="1248"/>
      <c r="S253" s="1248"/>
      <c r="T253" s="1248"/>
      <c r="U253" s="1248"/>
      <c r="V253" s="1248"/>
      <c r="W253" s="1248"/>
      <c r="X253" s="1248"/>
      <c r="Y253" s="1248"/>
      <c r="Z253" s="1248"/>
      <c r="AA253" s="1248"/>
      <c r="AB253" s="1248"/>
      <c r="AC253" s="1248"/>
      <c r="AD253" s="1248"/>
      <c r="AE253" s="1248"/>
      <c r="AF253" s="1248"/>
      <c r="AG253" s="1248"/>
      <c r="AH253" s="1248"/>
      <c r="AI253" s="1248"/>
      <c r="AJ253" s="1248"/>
      <c r="AK253" s="1248"/>
      <c r="AL253" s="1248"/>
      <c r="AM253" s="1248"/>
      <c r="AN253" s="1248"/>
      <c r="AO253" s="1248"/>
      <c r="AP253" s="1248"/>
      <c r="AQ253" s="1248"/>
      <c r="AR253" s="1248"/>
      <c r="AS253" s="1248"/>
      <c r="AT253" s="1248"/>
      <c r="AU253" s="1248"/>
      <c r="AV253" s="1248"/>
      <c r="AW253" s="1248"/>
      <c r="AX253" s="1248"/>
      <c r="AY253" s="1248"/>
      <c r="AZ253" s="1248"/>
      <c r="BA253" s="1248"/>
      <c r="BB253" s="1248"/>
      <c r="BC253" s="1248"/>
      <c r="BD253" s="1248"/>
      <c r="BE253" s="1248"/>
      <c r="BF253" s="1248"/>
      <c r="BG253" s="1248"/>
      <c r="BH253" s="1248"/>
      <c r="BI253" s="1248"/>
      <c r="BJ253" s="1248"/>
      <c r="BK253" s="1248"/>
      <c r="BL253" s="1248"/>
      <c r="BM253" s="1248"/>
      <c r="BN253" s="1248"/>
      <c r="BO253" s="1248"/>
      <c r="BP253" s="1248"/>
      <c r="BQ253" s="1248"/>
      <c r="BR253" s="1248"/>
      <c r="BS253" s="1248"/>
    </row>
    <row r="254" spans="1:71" s="1" customFormat="1" ht="41.4" hidden="1" outlineLevel="2">
      <c r="A254" s="1014">
        <v>1</v>
      </c>
      <c r="B254" s="1014">
        <v>1</v>
      </c>
      <c r="C254" s="1014" t="s">
        <v>1556</v>
      </c>
      <c r="D254" s="1014">
        <v>2</v>
      </c>
      <c r="E254" s="1014" t="s">
        <v>1559</v>
      </c>
      <c r="F254" s="1014">
        <v>3</v>
      </c>
      <c r="G254" s="971" t="s">
        <v>6852</v>
      </c>
      <c r="H254" s="1031" t="s">
        <v>24</v>
      </c>
      <c r="I254" s="1032">
        <v>64.150000000000006</v>
      </c>
      <c r="J254" s="915"/>
      <c r="K254" s="930">
        <f t="shared" si="32"/>
        <v>0</v>
      </c>
      <c r="L254" s="369"/>
      <c r="M254" s="916">
        <f t="shared" si="33"/>
        <v>0</v>
      </c>
      <c r="N254" s="916">
        <f t="shared" si="34"/>
        <v>0</v>
      </c>
      <c r="O254" s="38">
        <f t="shared" si="35"/>
        <v>0</v>
      </c>
      <c r="P254" s="149"/>
      <c r="Q254" s="1248"/>
      <c r="R254" s="1248"/>
      <c r="S254" s="1248"/>
      <c r="T254" s="1248"/>
      <c r="U254" s="1248"/>
      <c r="V254" s="1248"/>
      <c r="W254" s="1248"/>
      <c r="X254" s="1248"/>
      <c r="Y254" s="1248"/>
      <c r="Z254" s="1248"/>
      <c r="AA254" s="1248"/>
      <c r="AB254" s="1248"/>
      <c r="AC254" s="1248"/>
      <c r="AD254" s="1248"/>
      <c r="AE254" s="1248"/>
      <c r="AF254" s="1248"/>
      <c r="AG254" s="1248"/>
      <c r="AH254" s="1248"/>
      <c r="AI254" s="1248"/>
      <c r="AJ254" s="1248"/>
      <c r="AK254" s="1248"/>
      <c r="AL254" s="1248"/>
      <c r="AM254" s="1248"/>
      <c r="AN254" s="1248"/>
      <c r="AO254" s="1248"/>
      <c r="AP254" s="1248"/>
      <c r="AQ254" s="1248"/>
      <c r="AR254" s="1248"/>
      <c r="AS254" s="1248"/>
      <c r="AT254" s="1248"/>
      <c r="AU254" s="1248"/>
      <c r="AV254" s="1248"/>
      <c r="AW254" s="1248"/>
      <c r="AX254" s="1248"/>
      <c r="AY254" s="1248"/>
      <c r="AZ254" s="1248"/>
      <c r="BA254" s="1248"/>
      <c r="BB254" s="1248"/>
      <c r="BC254" s="1248"/>
      <c r="BD254" s="1248"/>
      <c r="BE254" s="1248"/>
      <c r="BF254" s="1248"/>
      <c r="BG254" s="1248"/>
      <c r="BH254" s="1248"/>
      <c r="BI254" s="1248"/>
      <c r="BJ254" s="1248"/>
      <c r="BK254" s="1248"/>
      <c r="BL254" s="1248"/>
      <c r="BM254" s="1248"/>
      <c r="BN254" s="1248"/>
      <c r="BO254" s="1248"/>
      <c r="BP254" s="1248"/>
      <c r="BQ254" s="1248"/>
      <c r="BR254" s="1248"/>
      <c r="BS254" s="1248"/>
    </row>
    <row r="255" spans="1:71" s="1" customFormat="1" ht="69" hidden="1" outlineLevel="2">
      <c r="A255" s="1014">
        <v>1</v>
      </c>
      <c r="B255" s="1014">
        <v>1</v>
      </c>
      <c r="C255" s="1014" t="s">
        <v>1556</v>
      </c>
      <c r="D255" s="1014">
        <v>2</v>
      </c>
      <c r="E255" s="1014" t="s">
        <v>1559</v>
      </c>
      <c r="F255" s="1014">
        <v>4</v>
      </c>
      <c r="G255" s="971" t="s">
        <v>6853</v>
      </c>
      <c r="H255" s="1031" t="s">
        <v>24</v>
      </c>
      <c r="I255" s="1032">
        <v>36.65</v>
      </c>
      <c r="J255" s="915"/>
      <c r="K255" s="930">
        <f t="shared" si="32"/>
        <v>0</v>
      </c>
      <c r="L255" s="369"/>
      <c r="M255" s="916">
        <f t="shared" si="33"/>
        <v>0</v>
      </c>
      <c r="N255" s="916">
        <f t="shared" si="34"/>
        <v>0</v>
      </c>
      <c r="O255" s="38">
        <f t="shared" si="35"/>
        <v>0</v>
      </c>
      <c r="P255" s="149"/>
      <c r="Q255" s="1248"/>
      <c r="R255" s="1248"/>
      <c r="S255" s="1248"/>
      <c r="T255" s="1248"/>
      <c r="U255" s="1248"/>
      <c r="V255" s="1248"/>
      <c r="W255" s="1248"/>
      <c r="X255" s="1248"/>
      <c r="Y255" s="1248"/>
      <c r="Z255" s="1248"/>
      <c r="AA255" s="1248"/>
      <c r="AB255" s="1248"/>
      <c r="AC255" s="1248"/>
      <c r="AD255" s="1248"/>
      <c r="AE255" s="1248"/>
      <c r="AF255" s="1248"/>
      <c r="AG255" s="1248"/>
      <c r="AH255" s="1248"/>
      <c r="AI255" s="1248"/>
      <c r="AJ255" s="1248"/>
      <c r="AK255" s="1248"/>
      <c r="AL255" s="1248"/>
      <c r="AM255" s="1248"/>
      <c r="AN255" s="1248"/>
      <c r="AO255" s="1248"/>
      <c r="AP255" s="1248"/>
      <c r="AQ255" s="1248"/>
      <c r="AR255" s="1248"/>
      <c r="AS255" s="1248"/>
      <c r="AT255" s="1248"/>
      <c r="AU255" s="1248"/>
      <c r="AV255" s="1248"/>
      <c r="AW255" s="1248"/>
      <c r="AX255" s="1248"/>
      <c r="AY255" s="1248"/>
      <c r="AZ255" s="1248"/>
      <c r="BA255" s="1248"/>
      <c r="BB255" s="1248"/>
      <c r="BC255" s="1248"/>
      <c r="BD255" s="1248"/>
      <c r="BE255" s="1248"/>
      <c r="BF255" s="1248"/>
      <c r="BG255" s="1248"/>
      <c r="BH255" s="1248"/>
      <c r="BI255" s="1248"/>
      <c r="BJ255" s="1248"/>
      <c r="BK255" s="1248"/>
      <c r="BL255" s="1248"/>
      <c r="BM255" s="1248"/>
      <c r="BN255" s="1248"/>
      <c r="BO255" s="1248"/>
      <c r="BP255" s="1248"/>
      <c r="BQ255" s="1248"/>
      <c r="BR255" s="1248"/>
      <c r="BS255" s="1248"/>
    </row>
    <row r="256" spans="1:71" s="1" customFormat="1" ht="69" hidden="1" outlineLevel="2">
      <c r="A256" s="1014">
        <v>1</v>
      </c>
      <c r="B256" s="1014">
        <v>1</v>
      </c>
      <c r="C256" s="1014" t="s">
        <v>1556</v>
      </c>
      <c r="D256" s="1014">
        <v>2</v>
      </c>
      <c r="E256" s="1014" t="s">
        <v>1559</v>
      </c>
      <c r="F256" s="1014">
        <v>5</v>
      </c>
      <c r="G256" s="1033" t="s">
        <v>6854</v>
      </c>
      <c r="H256" s="1034" t="s">
        <v>24</v>
      </c>
      <c r="I256" s="1035">
        <v>9.75</v>
      </c>
      <c r="J256" s="915"/>
      <c r="K256" s="912">
        <f t="shared" si="32"/>
        <v>0</v>
      </c>
      <c r="L256" s="369"/>
      <c r="M256" s="909">
        <f t="shared" si="33"/>
        <v>0</v>
      </c>
      <c r="N256" s="909">
        <f t="shared" si="34"/>
        <v>0</v>
      </c>
      <c r="O256" s="38">
        <f t="shared" si="35"/>
        <v>0</v>
      </c>
      <c r="P256" s="149"/>
      <c r="Q256" s="1248"/>
      <c r="R256" s="1248"/>
      <c r="S256" s="1248"/>
      <c r="T256" s="1248"/>
      <c r="U256" s="1248"/>
      <c r="V256" s="1248"/>
      <c r="W256" s="1248"/>
      <c r="X256" s="1248"/>
      <c r="Y256" s="1248"/>
      <c r="Z256" s="1248"/>
      <c r="AA256" s="1248"/>
      <c r="AB256" s="1248"/>
      <c r="AC256" s="1248"/>
      <c r="AD256" s="1248"/>
      <c r="AE256" s="1248"/>
      <c r="AF256" s="1248"/>
      <c r="AG256" s="1248"/>
      <c r="AH256" s="1248"/>
      <c r="AI256" s="1248"/>
      <c r="AJ256" s="1248"/>
      <c r="AK256" s="1248"/>
      <c r="AL256" s="1248"/>
      <c r="AM256" s="1248"/>
      <c r="AN256" s="1248"/>
      <c r="AO256" s="1248"/>
      <c r="AP256" s="1248"/>
      <c r="AQ256" s="1248"/>
      <c r="AR256" s="1248"/>
      <c r="AS256" s="1248"/>
      <c r="AT256" s="1248"/>
      <c r="AU256" s="1248"/>
      <c r="AV256" s="1248"/>
      <c r="AW256" s="1248"/>
      <c r="AX256" s="1248"/>
      <c r="AY256" s="1248"/>
      <c r="AZ256" s="1248"/>
      <c r="BA256" s="1248"/>
      <c r="BB256" s="1248"/>
      <c r="BC256" s="1248"/>
      <c r="BD256" s="1248"/>
      <c r="BE256" s="1248"/>
      <c r="BF256" s="1248"/>
      <c r="BG256" s="1248"/>
      <c r="BH256" s="1248"/>
      <c r="BI256" s="1248"/>
      <c r="BJ256" s="1248"/>
      <c r="BK256" s="1248"/>
      <c r="BL256" s="1248"/>
      <c r="BM256" s="1248"/>
      <c r="BN256" s="1248"/>
      <c r="BO256" s="1248"/>
      <c r="BP256" s="1248"/>
      <c r="BQ256" s="1248"/>
      <c r="BR256" s="1248"/>
      <c r="BS256" s="1248"/>
    </row>
    <row r="257" spans="1:71" s="1" customFormat="1" ht="69" hidden="1" outlineLevel="2">
      <c r="A257" s="1014">
        <v>1</v>
      </c>
      <c r="B257" s="1014">
        <v>1</v>
      </c>
      <c r="C257" s="1014" t="s">
        <v>1556</v>
      </c>
      <c r="D257" s="1014">
        <v>2</v>
      </c>
      <c r="E257" s="1014" t="s">
        <v>1559</v>
      </c>
      <c r="F257" s="1014">
        <v>6</v>
      </c>
      <c r="G257" s="1033" t="s">
        <v>6855</v>
      </c>
      <c r="H257" s="1034" t="s">
        <v>24</v>
      </c>
      <c r="I257" s="1035">
        <v>265.43</v>
      </c>
      <c r="J257" s="915"/>
      <c r="K257" s="912">
        <f t="shared" si="32"/>
        <v>0</v>
      </c>
      <c r="L257" s="369"/>
      <c r="M257" s="909">
        <f t="shared" si="33"/>
        <v>0</v>
      </c>
      <c r="N257" s="909">
        <f t="shared" si="34"/>
        <v>0</v>
      </c>
      <c r="O257" s="38">
        <f t="shared" si="35"/>
        <v>0</v>
      </c>
      <c r="P257" s="149"/>
      <c r="Q257" s="1248"/>
      <c r="R257" s="1248"/>
      <c r="S257" s="1248"/>
      <c r="T257" s="1248"/>
      <c r="U257" s="1248"/>
      <c r="V257" s="1248"/>
      <c r="W257" s="1248"/>
      <c r="X257" s="1248"/>
      <c r="Y257" s="1248"/>
      <c r="Z257" s="1248"/>
      <c r="AA257" s="1248"/>
      <c r="AB257" s="1248"/>
      <c r="AC257" s="1248"/>
      <c r="AD257" s="1248"/>
      <c r="AE257" s="1248"/>
      <c r="AF257" s="1248"/>
      <c r="AG257" s="1248"/>
      <c r="AH257" s="1248"/>
      <c r="AI257" s="1248"/>
      <c r="AJ257" s="1248"/>
      <c r="AK257" s="1248"/>
      <c r="AL257" s="1248"/>
      <c r="AM257" s="1248"/>
      <c r="AN257" s="1248"/>
      <c r="AO257" s="1248"/>
      <c r="AP257" s="1248"/>
      <c r="AQ257" s="1248"/>
      <c r="AR257" s="1248"/>
      <c r="AS257" s="1248"/>
      <c r="AT257" s="1248"/>
      <c r="AU257" s="1248"/>
      <c r="AV257" s="1248"/>
      <c r="AW257" s="1248"/>
      <c r="AX257" s="1248"/>
      <c r="AY257" s="1248"/>
      <c r="AZ257" s="1248"/>
      <c r="BA257" s="1248"/>
      <c r="BB257" s="1248"/>
      <c r="BC257" s="1248"/>
      <c r="BD257" s="1248"/>
      <c r="BE257" s="1248"/>
      <c r="BF257" s="1248"/>
      <c r="BG257" s="1248"/>
      <c r="BH257" s="1248"/>
      <c r="BI257" s="1248"/>
      <c r="BJ257" s="1248"/>
      <c r="BK257" s="1248"/>
      <c r="BL257" s="1248"/>
      <c r="BM257" s="1248"/>
      <c r="BN257" s="1248"/>
      <c r="BO257" s="1248"/>
      <c r="BP257" s="1248"/>
      <c r="BQ257" s="1248"/>
      <c r="BR257" s="1248"/>
      <c r="BS257" s="1248"/>
    </row>
    <row r="258" spans="1:71" s="1" customFormat="1" ht="55.2" hidden="1" outlineLevel="2">
      <c r="A258" s="1014">
        <v>1</v>
      </c>
      <c r="B258" s="1014">
        <v>1</v>
      </c>
      <c r="C258" s="1014" t="s">
        <v>1556</v>
      </c>
      <c r="D258" s="1014">
        <v>2</v>
      </c>
      <c r="E258" s="1014" t="s">
        <v>1559</v>
      </c>
      <c r="F258" s="1014">
        <v>7</v>
      </c>
      <c r="G258" s="1033" t="s">
        <v>6856</v>
      </c>
      <c r="H258" s="1034" t="s">
        <v>24</v>
      </c>
      <c r="I258" s="1035">
        <v>72.39</v>
      </c>
      <c r="J258" s="915"/>
      <c r="K258" s="912">
        <f t="shared" si="32"/>
        <v>0</v>
      </c>
      <c r="L258" s="369"/>
      <c r="M258" s="909">
        <f t="shared" si="33"/>
        <v>0</v>
      </c>
      <c r="N258" s="909">
        <f t="shared" si="34"/>
        <v>0</v>
      </c>
      <c r="O258" s="38">
        <f t="shared" si="35"/>
        <v>0</v>
      </c>
      <c r="P258" s="149"/>
      <c r="Q258" s="1248"/>
      <c r="R258" s="1248"/>
      <c r="S258" s="1248"/>
      <c r="T258" s="1248"/>
      <c r="U258" s="1248"/>
      <c r="V258" s="1248"/>
      <c r="W258" s="1248"/>
      <c r="X258" s="1248"/>
      <c r="Y258" s="1248"/>
      <c r="Z258" s="1248"/>
      <c r="AA258" s="1248"/>
      <c r="AB258" s="1248"/>
      <c r="AC258" s="1248"/>
      <c r="AD258" s="1248"/>
      <c r="AE258" s="1248"/>
      <c r="AF258" s="1248"/>
      <c r="AG258" s="1248"/>
      <c r="AH258" s="1248"/>
      <c r="AI258" s="1248"/>
      <c r="AJ258" s="1248"/>
      <c r="AK258" s="1248"/>
      <c r="AL258" s="1248"/>
      <c r="AM258" s="1248"/>
      <c r="AN258" s="1248"/>
      <c r="AO258" s="1248"/>
      <c r="AP258" s="1248"/>
      <c r="AQ258" s="1248"/>
      <c r="AR258" s="1248"/>
      <c r="AS258" s="1248"/>
      <c r="AT258" s="1248"/>
      <c r="AU258" s="1248"/>
      <c r="AV258" s="1248"/>
      <c r="AW258" s="1248"/>
      <c r="AX258" s="1248"/>
      <c r="AY258" s="1248"/>
      <c r="AZ258" s="1248"/>
      <c r="BA258" s="1248"/>
      <c r="BB258" s="1248"/>
      <c r="BC258" s="1248"/>
      <c r="BD258" s="1248"/>
      <c r="BE258" s="1248"/>
      <c r="BF258" s="1248"/>
      <c r="BG258" s="1248"/>
      <c r="BH258" s="1248"/>
      <c r="BI258" s="1248"/>
      <c r="BJ258" s="1248"/>
      <c r="BK258" s="1248"/>
      <c r="BL258" s="1248"/>
      <c r="BM258" s="1248"/>
      <c r="BN258" s="1248"/>
      <c r="BO258" s="1248"/>
      <c r="BP258" s="1248"/>
      <c r="BQ258" s="1248"/>
      <c r="BR258" s="1248"/>
      <c r="BS258" s="1248"/>
    </row>
    <row r="259" spans="1:71" s="1" customFormat="1" ht="27.6" hidden="1" outlineLevel="2">
      <c r="A259" s="1014">
        <v>1</v>
      </c>
      <c r="B259" s="1014">
        <v>1</v>
      </c>
      <c r="C259" s="1014" t="s">
        <v>1556</v>
      </c>
      <c r="D259" s="1014">
        <v>2</v>
      </c>
      <c r="E259" s="1014" t="s">
        <v>1559</v>
      </c>
      <c r="F259" s="1014">
        <v>8</v>
      </c>
      <c r="G259" s="1033" t="s">
        <v>6857</v>
      </c>
      <c r="H259" s="1034" t="s">
        <v>24</v>
      </c>
      <c r="I259" s="1035">
        <v>66.91</v>
      </c>
      <c r="J259" s="915"/>
      <c r="K259" s="912">
        <f t="shared" si="32"/>
        <v>0</v>
      </c>
      <c r="L259" s="369"/>
      <c r="M259" s="909">
        <f t="shared" si="33"/>
        <v>0</v>
      </c>
      <c r="N259" s="909">
        <f t="shared" si="34"/>
        <v>0</v>
      </c>
      <c r="O259" s="38">
        <f t="shared" si="35"/>
        <v>0</v>
      </c>
      <c r="P259" s="149"/>
      <c r="Q259" s="1248"/>
      <c r="R259" s="1248"/>
      <c r="S259" s="1248"/>
      <c r="T259" s="1248"/>
      <c r="U259" s="1248"/>
      <c r="V259" s="1248"/>
      <c r="W259" s="1248"/>
      <c r="X259" s="1248"/>
      <c r="Y259" s="1248"/>
      <c r="Z259" s="1248"/>
      <c r="AA259" s="1248"/>
      <c r="AB259" s="1248"/>
      <c r="AC259" s="1248"/>
      <c r="AD259" s="1248"/>
      <c r="AE259" s="1248"/>
      <c r="AF259" s="1248"/>
      <c r="AG259" s="1248"/>
      <c r="AH259" s="1248"/>
      <c r="AI259" s="1248"/>
      <c r="AJ259" s="1248"/>
      <c r="AK259" s="1248"/>
      <c r="AL259" s="1248"/>
      <c r="AM259" s="1248"/>
      <c r="AN259" s="1248"/>
      <c r="AO259" s="1248"/>
      <c r="AP259" s="1248"/>
      <c r="AQ259" s="1248"/>
      <c r="AR259" s="1248"/>
      <c r="AS259" s="1248"/>
      <c r="AT259" s="1248"/>
      <c r="AU259" s="1248"/>
      <c r="AV259" s="1248"/>
      <c r="AW259" s="1248"/>
      <c r="AX259" s="1248"/>
      <c r="AY259" s="1248"/>
      <c r="AZ259" s="1248"/>
      <c r="BA259" s="1248"/>
      <c r="BB259" s="1248"/>
      <c r="BC259" s="1248"/>
      <c r="BD259" s="1248"/>
      <c r="BE259" s="1248"/>
      <c r="BF259" s="1248"/>
      <c r="BG259" s="1248"/>
      <c r="BH259" s="1248"/>
      <c r="BI259" s="1248"/>
      <c r="BJ259" s="1248"/>
      <c r="BK259" s="1248"/>
      <c r="BL259" s="1248"/>
      <c r="BM259" s="1248"/>
      <c r="BN259" s="1248"/>
      <c r="BO259" s="1248"/>
      <c r="BP259" s="1248"/>
      <c r="BQ259" s="1248"/>
      <c r="BR259" s="1248"/>
      <c r="BS259" s="1248"/>
    </row>
    <row r="260" spans="1:71" s="1" customFormat="1" ht="41.4" hidden="1" outlineLevel="2">
      <c r="A260" s="1014">
        <v>1</v>
      </c>
      <c r="B260" s="1014">
        <v>1</v>
      </c>
      <c r="C260" s="1014" t="s">
        <v>1556</v>
      </c>
      <c r="D260" s="1014">
        <v>2</v>
      </c>
      <c r="E260" s="1014" t="s">
        <v>1559</v>
      </c>
      <c r="F260" s="1014">
        <v>9</v>
      </c>
      <c r="G260" s="1033" t="s">
        <v>6858</v>
      </c>
      <c r="H260" s="1017" t="s">
        <v>29</v>
      </c>
      <c r="I260" s="935">
        <v>16</v>
      </c>
      <c r="J260" s="915"/>
      <c r="K260" s="38">
        <f t="shared" si="32"/>
        <v>0</v>
      </c>
      <c r="L260" s="369"/>
      <c r="M260" s="909">
        <f t="shared" si="33"/>
        <v>0</v>
      </c>
      <c r="N260" s="909">
        <f t="shared" si="34"/>
        <v>0</v>
      </c>
      <c r="O260" s="38">
        <f t="shared" si="35"/>
        <v>0</v>
      </c>
      <c r="P260" s="149"/>
      <c r="Q260" s="1248"/>
      <c r="R260" s="1248"/>
      <c r="S260" s="1248"/>
      <c r="T260" s="1248"/>
      <c r="U260" s="1248"/>
      <c r="V260" s="1248"/>
      <c r="W260" s="1248"/>
      <c r="X260" s="1248"/>
      <c r="Y260" s="1248"/>
      <c r="Z260" s="1248"/>
      <c r="AA260" s="1248"/>
      <c r="AB260" s="1248"/>
      <c r="AC260" s="1248"/>
      <c r="AD260" s="1248"/>
      <c r="AE260" s="1248"/>
      <c r="AF260" s="1248"/>
      <c r="AG260" s="1248"/>
      <c r="AH260" s="1248"/>
      <c r="AI260" s="1248"/>
      <c r="AJ260" s="1248"/>
      <c r="AK260" s="1248"/>
      <c r="AL260" s="1248"/>
      <c r="AM260" s="1248"/>
      <c r="AN260" s="1248"/>
      <c r="AO260" s="1248"/>
      <c r="AP260" s="1248"/>
      <c r="AQ260" s="1248"/>
      <c r="AR260" s="1248"/>
      <c r="AS260" s="1248"/>
      <c r="AT260" s="1248"/>
      <c r="AU260" s="1248"/>
      <c r="AV260" s="1248"/>
      <c r="AW260" s="1248"/>
      <c r="AX260" s="1248"/>
      <c r="AY260" s="1248"/>
      <c r="AZ260" s="1248"/>
      <c r="BA260" s="1248"/>
      <c r="BB260" s="1248"/>
      <c r="BC260" s="1248"/>
      <c r="BD260" s="1248"/>
      <c r="BE260" s="1248"/>
      <c r="BF260" s="1248"/>
      <c r="BG260" s="1248"/>
      <c r="BH260" s="1248"/>
      <c r="BI260" s="1248"/>
      <c r="BJ260" s="1248"/>
      <c r="BK260" s="1248"/>
      <c r="BL260" s="1248"/>
      <c r="BM260" s="1248"/>
      <c r="BN260" s="1248"/>
      <c r="BO260" s="1248"/>
      <c r="BP260" s="1248"/>
      <c r="BQ260" s="1248"/>
      <c r="BR260" s="1248"/>
      <c r="BS260" s="1248"/>
    </row>
    <row r="261" spans="1:71" s="1" customFormat="1" ht="55.2" hidden="1" outlineLevel="2">
      <c r="A261" s="1014">
        <v>1</v>
      </c>
      <c r="B261" s="1014">
        <v>1</v>
      </c>
      <c r="C261" s="1014" t="s">
        <v>1556</v>
      </c>
      <c r="D261" s="1014">
        <v>2</v>
      </c>
      <c r="E261" s="1014" t="s">
        <v>1559</v>
      </c>
      <c r="F261" s="1014">
        <v>10</v>
      </c>
      <c r="G261" s="951" t="s">
        <v>6859</v>
      </c>
      <c r="H261" s="1031" t="s">
        <v>24</v>
      </c>
      <c r="I261" s="1032">
        <v>30.96</v>
      </c>
      <c r="J261" s="915"/>
      <c r="K261" s="930">
        <f t="shared" si="32"/>
        <v>0</v>
      </c>
      <c r="L261" s="426"/>
      <c r="M261" s="910">
        <f t="shared" si="33"/>
        <v>0</v>
      </c>
      <c r="N261" s="910">
        <f t="shared" si="34"/>
        <v>0</v>
      </c>
      <c r="O261" s="38">
        <f t="shared" si="35"/>
        <v>0</v>
      </c>
      <c r="P261" s="149"/>
      <c r="Q261" s="1248"/>
      <c r="R261" s="1248"/>
      <c r="S261" s="1248"/>
      <c r="T261" s="1248"/>
      <c r="U261" s="1248"/>
      <c r="V261" s="1248"/>
      <c r="W261" s="1248"/>
      <c r="X261" s="1248"/>
      <c r="Y261" s="1248"/>
      <c r="Z261" s="1248"/>
      <c r="AA261" s="1248"/>
      <c r="AB261" s="1248"/>
      <c r="AC261" s="1248"/>
      <c r="AD261" s="1248"/>
      <c r="AE261" s="1248"/>
      <c r="AF261" s="1248"/>
      <c r="AG261" s="1248"/>
      <c r="AH261" s="1248"/>
      <c r="AI261" s="1248"/>
      <c r="AJ261" s="1248"/>
      <c r="AK261" s="1248"/>
      <c r="AL261" s="1248"/>
      <c r="AM261" s="1248"/>
      <c r="AN261" s="1248"/>
      <c r="AO261" s="1248"/>
      <c r="AP261" s="1248"/>
      <c r="AQ261" s="1248"/>
      <c r="AR261" s="1248"/>
      <c r="AS261" s="1248"/>
      <c r="AT261" s="1248"/>
      <c r="AU261" s="1248"/>
      <c r="AV261" s="1248"/>
      <c r="AW261" s="1248"/>
      <c r="AX261" s="1248"/>
      <c r="AY261" s="1248"/>
      <c r="AZ261" s="1248"/>
      <c r="BA261" s="1248"/>
      <c r="BB261" s="1248"/>
      <c r="BC261" s="1248"/>
      <c r="BD261" s="1248"/>
      <c r="BE261" s="1248"/>
      <c r="BF261" s="1248"/>
      <c r="BG261" s="1248"/>
      <c r="BH261" s="1248"/>
      <c r="BI261" s="1248"/>
      <c r="BJ261" s="1248"/>
      <c r="BK261" s="1248"/>
      <c r="BL261" s="1248"/>
      <c r="BM261" s="1248"/>
      <c r="BN261" s="1248"/>
      <c r="BO261" s="1248"/>
      <c r="BP261" s="1248"/>
      <c r="BQ261" s="1248"/>
      <c r="BR261" s="1248"/>
      <c r="BS261" s="1248"/>
    </row>
    <row r="262" spans="1:71" s="1" customFormat="1" ht="27.6" hidden="1" outlineLevel="2">
      <c r="A262" s="1014">
        <v>1</v>
      </c>
      <c r="B262" s="1014">
        <v>1</v>
      </c>
      <c r="C262" s="1014" t="s">
        <v>1556</v>
      </c>
      <c r="D262" s="1014">
        <v>2</v>
      </c>
      <c r="E262" s="1014" t="s">
        <v>1559</v>
      </c>
      <c r="F262" s="1014">
        <v>11</v>
      </c>
      <c r="G262" s="1033" t="s">
        <v>6860</v>
      </c>
      <c r="H262" s="1017" t="s">
        <v>29</v>
      </c>
      <c r="I262" s="935">
        <v>169</v>
      </c>
      <c r="J262" s="915"/>
      <c r="K262" s="38">
        <f t="shared" si="32"/>
        <v>0</v>
      </c>
      <c r="L262" s="369"/>
      <c r="M262" s="909">
        <f t="shared" si="33"/>
        <v>0</v>
      </c>
      <c r="N262" s="909">
        <f t="shared" si="34"/>
        <v>0</v>
      </c>
      <c r="O262" s="38">
        <f t="shared" si="35"/>
        <v>0</v>
      </c>
      <c r="P262" s="149"/>
      <c r="Q262" s="1248"/>
      <c r="R262" s="1248"/>
      <c r="S262" s="1248"/>
      <c r="T262" s="1248"/>
      <c r="U262" s="1248"/>
      <c r="V262" s="1248"/>
      <c r="W262" s="1248"/>
      <c r="X262" s="1248"/>
      <c r="Y262" s="1248"/>
      <c r="Z262" s="1248"/>
      <c r="AA262" s="1248"/>
      <c r="AB262" s="1248"/>
      <c r="AC262" s="1248"/>
      <c r="AD262" s="1248"/>
      <c r="AE262" s="1248"/>
      <c r="AF262" s="1248"/>
      <c r="AG262" s="1248"/>
      <c r="AH262" s="1248"/>
      <c r="AI262" s="1248"/>
      <c r="AJ262" s="1248"/>
      <c r="AK262" s="1248"/>
      <c r="AL262" s="1248"/>
      <c r="AM262" s="1248"/>
      <c r="AN262" s="1248"/>
      <c r="AO262" s="1248"/>
      <c r="AP262" s="1248"/>
      <c r="AQ262" s="1248"/>
      <c r="AR262" s="1248"/>
      <c r="AS262" s="1248"/>
      <c r="AT262" s="1248"/>
      <c r="AU262" s="1248"/>
      <c r="AV262" s="1248"/>
      <c r="AW262" s="1248"/>
      <c r="AX262" s="1248"/>
      <c r="AY262" s="1248"/>
      <c r="AZ262" s="1248"/>
      <c r="BA262" s="1248"/>
      <c r="BB262" s="1248"/>
      <c r="BC262" s="1248"/>
      <c r="BD262" s="1248"/>
      <c r="BE262" s="1248"/>
      <c r="BF262" s="1248"/>
      <c r="BG262" s="1248"/>
      <c r="BH262" s="1248"/>
      <c r="BI262" s="1248"/>
      <c r="BJ262" s="1248"/>
      <c r="BK262" s="1248"/>
      <c r="BL262" s="1248"/>
      <c r="BM262" s="1248"/>
      <c r="BN262" s="1248"/>
      <c r="BO262" s="1248"/>
      <c r="BP262" s="1248"/>
      <c r="BQ262" s="1248"/>
      <c r="BR262" s="1248"/>
      <c r="BS262" s="1248"/>
    </row>
    <row r="263" spans="1:71" s="1" customFormat="1" ht="41.4" hidden="1" outlineLevel="2">
      <c r="A263" s="1014">
        <v>1</v>
      </c>
      <c r="B263" s="1014">
        <v>1</v>
      </c>
      <c r="C263" s="1014" t="s">
        <v>1556</v>
      </c>
      <c r="D263" s="1014">
        <v>2</v>
      </c>
      <c r="E263" s="1014" t="s">
        <v>1559</v>
      </c>
      <c r="F263" s="1014">
        <v>12</v>
      </c>
      <c r="G263" s="1033" t="s">
        <v>6861</v>
      </c>
      <c r="H263" s="1017" t="s">
        <v>29</v>
      </c>
      <c r="I263" s="935">
        <v>1</v>
      </c>
      <c r="J263" s="915"/>
      <c r="K263" s="38">
        <f t="shared" si="32"/>
        <v>0</v>
      </c>
      <c r="L263" s="369"/>
      <c r="M263" s="909">
        <f t="shared" si="33"/>
        <v>0</v>
      </c>
      <c r="N263" s="909">
        <f t="shared" si="34"/>
        <v>0</v>
      </c>
      <c r="O263" s="38">
        <f t="shared" si="35"/>
        <v>0</v>
      </c>
      <c r="P263" s="149"/>
      <c r="Q263" s="1248"/>
      <c r="R263" s="1248"/>
      <c r="S263" s="1248"/>
      <c r="T263" s="1248"/>
      <c r="U263" s="1248"/>
      <c r="V263" s="1248"/>
      <c r="W263" s="1248"/>
      <c r="X263" s="1248"/>
      <c r="Y263" s="1248"/>
      <c r="Z263" s="1248"/>
      <c r="AA263" s="1248"/>
      <c r="AB263" s="1248"/>
      <c r="AC263" s="1248"/>
      <c r="AD263" s="1248"/>
      <c r="AE263" s="1248"/>
      <c r="AF263" s="1248"/>
      <c r="AG263" s="1248"/>
      <c r="AH263" s="1248"/>
      <c r="AI263" s="1248"/>
      <c r="AJ263" s="1248"/>
      <c r="AK263" s="1248"/>
      <c r="AL263" s="1248"/>
      <c r="AM263" s="1248"/>
      <c r="AN263" s="1248"/>
      <c r="AO263" s="1248"/>
      <c r="AP263" s="1248"/>
      <c r="AQ263" s="1248"/>
      <c r="AR263" s="1248"/>
      <c r="AS263" s="1248"/>
      <c r="AT263" s="1248"/>
      <c r="AU263" s="1248"/>
      <c r="AV263" s="1248"/>
      <c r="AW263" s="1248"/>
      <c r="AX263" s="1248"/>
      <c r="AY263" s="1248"/>
      <c r="AZ263" s="1248"/>
      <c r="BA263" s="1248"/>
      <c r="BB263" s="1248"/>
      <c r="BC263" s="1248"/>
      <c r="BD263" s="1248"/>
      <c r="BE263" s="1248"/>
      <c r="BF263" s="1248"/>
      <c r="BG263" s="1248"/>
      <c r="BH263" s="1248"/>
      <c r="BI263" s="1248"/>
      <c r="BJ263" s="1248"/>
      <c r="BK263" s="1248"/>
      <c r="BL263" s="1248"/>
      <c r="BM263" s="1248"/>
      <c r="BN263" s="1248"/>
      <c r="BO263" s="1248"/>
      <c r="BP263" s="1248"/>
      <c r="BQ263" s="1248"/>
      <c r="BR263" s="1248"/>
      <c r="BS263" s="1248"/>
    </row>
    <row r="264" spans="1:71" s="1" customFormat="1" ht="41.4" hidden="1" outlineLevel="2">
      <c r="A264" s="1014">
        <v>1</v>
      </c>
      <c r="B264" s="1014">
        <v>1</v>
      </c>
      <c r="C264" s="1014" t="s">
        <v>1556</v>
      </c>
      <c r="D264" s="1014">
        <v>2</v>
      </c>
      <c r="E264" s="1014" t="s">
        <v>1559</v>
      </c>
      <c r="F264" s="1014">
        <v>13</v>
      </c>
      <c r="G264" s="1033" t="s">
        <v>6862</v>
      </c>
      <c r="H264" s="1017" t="s">
        <v>29</v>
      </c>
      <c r="I264" s="935">
        <v>1</v>
      </c>
      <c r="J264" s="915"/>
      <c r="K264" s="38">
        <f t="shared" si="32"/>
        <v>0</v>
      </c>
      <c r="L264" s="369"/>
      <c r="M264" s="909">
        <f t="shared" si="33"/>
        <v>0</v>
      </c>
      <c r="N264" s="909">
        <f t="shared" si="34"/>
        <v>0</v>
      </c>
      <c r="O264" s="38">
        <f t="shared" si="35"/>
        <v>0</v>
      </c>
      <c r="P264" s="149"/>
      <c r="Q264" s="1248"/>
      <c r="R264" s="1248"/>
      <c r="S264" s="1248"/>
      <c r="T264" s="1248"/>
      <c r="U264" s="1248"/>
      <c r="V264" s="1248"/>
      <c r="W264" s="1248"/>
      <c r="X264" s="1248"/>
      <c r="Y264" s="1248"/>
      <c r="Z264" s="1248"/>
      <c r="AA264" s="1248"/>
      <c r="AB264" s="1248"/>
      <c r="AC264" s="1248"/>
      <c r="AD264" s="1248"/>
      <c r="AE264" s="1248"/>
      <c r="AF264" s="1248"/>
      <c r="AG264" s="1248"/>
      <c r="AH264" s="1248"/>
      <c r="AI264" s="1248"/>
      <c r="AJ264" s="1248"/>
      <c r="AK264" s="1248"/>
      <c r="AL264" s="1248"/>
      <c r="AM264" s="1248"/>
      <c r="AN264" s="1248"/>
      <c r="AO264" s="1248"/>
      <c r="AP264" s="1248"/>
      <c r="AQ264" s="1248"/>
      <c r="AR264" s="1248"/>
      <c r="AS264" s="1248"/>
      <c r="AT264" s="1248"/>
      <c r="AU264" s="1248"/>
      <c r="AV264" s="1248"/>
      <c r="AW264" s="1248"/>
      <c r="AX264" s="1248"/>
      <c r="AY264" s="1248"/>
      <c r="AZ264" s="1248"/>
      <c r="BA264" s="1248"/>
      <c r="BB264" s="1248"/>
      <c r="BC264" s="1248"/>
      <c r="BD264" s="1248"/>
      <c r="BE264" s="1248"/>
      <c r="BF264" s="1248"/>
      <c r="BG264" s="1248"/>
      <c r="BH264" s="1248"/>
      <c r="BI264" s="1248"/>
      <c r="BJ264" s="1248"/>
      <c r="BK264" s="1248"/>
      <c r="BL264" s="1248"/>
      <c r="BM264" s="1248"/>
      <c r="BN264" s="1248"/>
      <c r="BO264" s="1248"/>
      <c r="BP264" s="1248"/>
      <c r="BQ264" s="1248"/>
      <c r="BR264" s="1248"/>
      <c r="BS264" s="1248"/>
    </row>
    <row r="265" spans="1:71" s="1" customFormat="1" ht="41.4" hidden="1" outlineLevel="2">
      <c r="A265" s="1014">
        <v>1</v>
      </c>
      <c r="B265" s="1014">
        <v>1</v>
      </c>
      <c r="C265" s="1014" t="s">
        <v>1556</v>
      </c>
      <c r="D265" s="1014">
        <v>2</v>
      </c>
      <c r="E265" s="1014" t="s">
        <v>1559</v>
      </c>
      <c r="F265" s="1014">
        <v>14</v>
      </c>
      <c r="G265" s="1033" t="s">
        <v>6863</v>
      </c>
      <c r="H265" s="1017" t="s">
        <v>29</v>
      </c>
      <c r="I265" s="935">
        <v>1</v>
      </c>
      <c r="J265" s="915"/>
      <c r="K265" s="38">
        <f t="shared" si="32"/>
        <v>0</v>
      </c>
      <c r="L265" s="369"/>
      <c r="M265" s="909">
        <f t="shared" si="33"/>
        <v>0</v>
      </c>
      <c r="N265" s="909">
        <f t="shared" si="34"/>
        <v>0</v>
      </c>
      <c r="O265" s="38">
        <f t="shared" si="35"/>
        <v>0</v>
      </c>
      <c r="P265" s="149"/>
      <c r="Q265" s="1248"/>
      <c r="R265" s="1248"/>
      <c r="S265" s="1248"/>
      <c r="T265" s="1248"/>
      <c r="U265" s="1248"/>
      <c r="V265" s="1248"/>
      <c r="W265" s="1248"/>
      <c r="X265" s="1248"/>
      <c r="Y265" s="1248"/>
      <c r="Z265" s="1248"/>
      <c r="AA265" s="1248"/>
      <c r="AB265" s="1248"/>
      <c r="AC265" s="1248"/>
      <c r="AD265" s="1248"/>
      <c r="AE265" s="1248"/>
      <c r="AF265" s="1248"/>
      <c r="AG265" s="1248"/>
      <c r="AH265" s="1248"/>
      <c r="AI265" s="1248"/>
      <c r="AJ265" s="1248"/>
      <c r="AK265" s="1248"/>
      <c r="AL265" s="1248"/>
      <c r="AM265" s="1248"/>
      <c r="AN265" s="1248"/>
      <c r="AO265" s="1248"/>
      <c r="AP265" s="1248"/>
      <c r="AQ265" s="1248"/>
      <c r="AR265" s="1248"/>
      <c r="AS265" s="1248"/>
      <c r="AT265" s="1248"/>
      <c r="AU265" s="1248"/>
      <c r="AV265" s="1248"/>
      <c r="AW265" s="1248"/>
      <c r="AX265" s="1248"/>
      <c r="AY265" s="1248"/>
      <c r="AZ265" s="1248"/>
      <c r="BA265" s="1248"/>
      <c r="BB265" s="1248"/>
      <c r="BC265" s="1248"/>
      <c r="BD265" s="1248"/>
      <c r="BE265" s="1248"/>
      <c r="BF265" s="1248"/>
      <c r="BG265" s="1248"/>
      <c r="BH265" s="1248"/>
      <c r="BI265" s="1248"/>
      <c r="BJ265" s="1248"/>
      <c r="BK265" s="1248"/>
      <c r="BL265" s="1248"/>
      <c r="BM265" s="1248"/>
      <c r="BN265" s="1248"/>
      <c r="BO265" s="1248"/>
      <c r="BP265" s="1248"/>
      <c r="BQ265" s="1248"/>
      <c r="BR265" s="1248"/>
      <c r="BS265" s="1248"/>
    </row>
    <row r="266" spans="1:71" s="1" customFormat="1" ht="41.4" hidden="1" outlineLevel="2">
      <c r="A266" s="1014">
        <v>1</v>
      </c>
      <c r="B266" s="1014">
        <v>1</v>
      </c>
      <c r="C266" s="1014" t="s">
        <v>1556</v>
      </c>
      <c r="D266" s="1014">
        <v>2</v>
      </c>
      <c r="E266" s="1014" t="s">
        <v>1559</v>
      </c>
      <c r="F266" s="1014">
        <v>15</v>
      </c>
      <c r="G266" s="1033" t="s">
        <v>6864</v>
      </c>
      <c r="H266" s="1017" t="s">
        <v>29</v>
      </c>
      <c r="I266" s="935">
        <v>1</v>
      </c>
      <c r="J266" s="915"/>
      <c r="K266" s="38">
        <f t="shared" si="32"/>
        <v>0</v>
      </c>
      <c r="L266" s="369"/>
      <c r="M266" s="909">
        <f t="shared" si="33"/>
        <v>0</v>
      </c>
      <c r="N266" s="909">
        <f t="shared" si="34"/>
        <v>0</v>
      </c>
      <c r="O266" s="38">
        <f t="shared" si="35"/>
        <v>0</v>
      </c>
      <c r="P266" s="149"/>
      <c r="Q266" s="1248"/>
      <c r="R266" s="1248"/>
      <c r="S266" s="1248"/>
      <c r="T266" s="1248"/>
      <c r="U266" s="1248"/>
      <c r="V266" s="1248"/>
      <c r="W266" s="1248"/>
      <c r="X266" s="1248"/>
      <c r="Y266" s="1248"/>
      <c r="Z266" s="1248"/>
      <c r="AA266" s="1248"/>
      <c r="AB266" s="1248"/>
      <c r="AC266" s="1248"/>
      <c r="AD266" s="1248"/>
      <c r="AE266" s="1248"/>
      <c r="AF266" s="1248"/>
      <c r="AG266" s="1248"/>
      <c r="AH266" s="1248"/>
      <c r="AI266" s="1248"/>
      <c r="AJ266" s="1248"/>
      <c r="AK266" s="1248"/>
      <c r="AL266" s="1248"/>
      <c r="AM266" s="1248"/>
      <c r="AN266" s="1248"/>
      <c r="AO266" s="1248"/>
      <c r="AP266" s="1248"/>
      <c r="AQ266" s="1248"/>
      <c r="AR266" s="1248"/>
      <c r="AS266" s="1248"/>
      <c r="AT266" s="1248"/>
      <c r="AU266" s="1248"/>
      <c r="AV266" s="1248"/>
      <c r="AW266" s="1248"/>
      <c r="AX266" s="1248"/>
      <c r="AY266" s="1248"/>
      <c r="AZ266" s="1248"/>
      <c r="BA266" s="1248"/>
      <c r="BB266" s="1248"/>
      <c r="BC266" s="1248"/>
      <c r="BD266" s="1248"/>
      <c r="BE266" s="1248"/>
      <c r="BF266" s="1248"/>
      <c r="BG266" s="1248"/>
      <c r="BH266" s="1248"/>
      <c r="BI266" s="1248"/>
      <c r="BJ266" s="1248"/>
      <c r="BK266" s="1248"/>
      <c r="BL266" s="1248"/>
      <c r="BM266" s="1248"/>
      <c r="BN266" s="1248"/>
      <c r="BO266" s="1248"/>
      <c r="BP266" s="1248"/>
      <c r="BQ266" s="1248"/>
      <c r="BR266" s="1248"/>
      <c r="BS266" s="1248"/>
    </row>
    <row r="267" spans="1:71" s="1" customFormat="1" ht="41.4" hidden="1" outlineLevel="2">
      <c r="A267" s="1014">
        <v>1</v>
      </c>
      <c r="B267" s="1014">
        <v>1</v>
      </c>
      <c r="C267" s="1014" t="s">
        <v>1556</v>
      </c>
      <c r="D267" s="1014">
        <v>2</v>
      </c>
      <c r="E267" s="1014" t="s">
        <v>1559</v>
      </c>
      <c r="F267" s="1014">
        <v>16</v>
      </c>
      <c r="G267" s="1033" t="s">
        <v>6865</v>
      </c>
      <c r="H267" s="1017" t="s">
        <v>29</v>
      </c>
      <c r="I267" s="935">
        <v>1</v>
      </c>
      <c r="J267" s="915"/>
      <c r="K267" s="38">
        <f t="shared" si="32"/>
        <v>0</v>
      </c>
      <c r="L267" s="369"/>
      <c r="M267" s="909">
        <f t="shared" si="33"/>
        <v>0</v>
      </c>
      <c r="N267" s="909">
        <f t="shared" si="34"/>
        <v>0</v>
      </c>
      <c r="O267" s="38">
        <f t="shared" si="35"/>
        <v>0</v>
      </c>
      <c r="P267" s="149"/>
      <c r="Q267" s="1248"/>
      <c r="R267" s="1248"/>
      <c r="S267" s="1248"/>
      <c r="T267" s="1248"/>
      <c r="U267" s="1248"/>
      <c r="V267" s="1248"/>
      <c r="W267" s="1248"/>
      <c r="X267" s="1248"/>
      <c r="Y267" s="1248"/>
      <c r="Z267" s="1248"/>
      <c r="AA267" s="1248"/>
      <c r="AB267" s="1248"/>
      <c r="AC267" s="1248"/>
      <c r="AD267" s="1248"/>
      <c r="AE267" s="1248"/>
      <c r="AF267" s="1248"/>
      <c r="AG267" s="1248"/>
      <c r="AH267" s="1248"/>
      <c r="AI267" s="1248"/>
      <c r="AJ267" s="1248"/>
      <c r="AK267" s="1248"/>
      <c r="AL267" s="1248"/>
      <c r="AM267" s="1248"/>
      <c r="AN267" s="1248"/>
      <c r="AO267" s="1248"/>
      <c r="AP267" s="1248"/>
      <c r="AQ267" s="1248"/>
      <c r="AR267" s="1248"/>
      <c r="AS267" s="1248"/>
      <c r="AT267" s="1248"/>
      <c r="AU267" s="1248"/>
      <c r="AV267" s="1248"/>
      <c r="AW267" s="1248"/>
      <c r="AX267" s="1248"/>
      <c r="AY267" s="1248"/>
      <c r="AZ267" s="1248"/>
      <c r="BA267" s="1248"/>
      <c r="BB267" s="1248"/>
      <c r="BC267" s="1248"/>
      <c r="BD267" s="1248"/>
      <c r="BE267" s="1248"/>
      <c r="BF267" s="1248"/>
      <c r="BG267" s="1248"/>
      <c r="BH267" s="1248"/>
      <c r="BI267" s="1248"/>
      <c r="BJ267" s="1248"/>
      <c r="BK267" s="1248"/>
      <c r="BL267" s="1248"/>
      <c r="BM267" s="1248"/>
      <c r="BN267" s="1248"/>
      <c r="BO267" s="1248"/>
      <c r="BP267" s="1248"/>
      <c r="BQ267" s="1248"/>
      <c r="BR267" s="1248"/>
      <c r="BS267" s="1248"/>
    </row>
    <row r="268" spans="1:71" s="138" customFormat="1" outlineLevel="1" collapsed="1">
      <c r="A268" s="1081">
        <v>1</v>
      </c>
      <c r="B268" s="1081">
        <v>1</v>
      </c>
      <c r="C268" s="1081" t="s">
        <v>1556</v>
      </c>
      <c r="D268" s="1081">
        <v>2</v>
      </c>
      <c r="E268" s="1081" t="s">
        <v>1556</v>
      </c>
      <c r="F268" s="1081"/>
      <c r="G268" s="1082" t="s">
        <v>5931</v>
      </c>
      <c r="H268" s="1083"/>
      <c r="I268" s="1084"/>
      <c r="J268" s="1085"/>
      <c r="K268" s="1086">
        <f>SUM(K269:K272)</f>
        <v>0</v>
      </c>
      <c r="L268" s="1087"/>
      <c r="M268" s="1086">
        <f>SUM(M269:M272)</f>
        <v>0</v>
      </c>
      <c r="N268" s="1088"/>
      <c r="O268" s="1086">
        <f>SUM(O269:O272)</f>
        <v>0</v>
      </c>
      <c r="P268" s="1089"/>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row>
    <row r="269" spans="1:71" s="1" customFormat="1" ht="41.4" hidden="1" outlineLevel="2">
      <c r="A269" s="1014">
        <v>1</v>
      </c>
      <c r="B269" s="1014">
        <v>1</v>
      </c>
      <c r="C269" s="1014" t="s">
        <v>1556</v>
      </c>
      <c r="D269" s="1014">
        <v>2</v>
      </c>
      <c r="E269" s="1014" t="s">
        <v>1556</v>
      </c>
      <c r="F269" s="1014">
        <v>1</v>
      </c>
      <c r="G269" s="943" t="s">
        <v>6866</v>
      </c>
      <c r="H269" s="46" t="s">
        <v>22</v>
      </c>
      <c r="I269" s="938">
        <v>128.29</v>
      </c>
      <c r="J269" s="915"/>
      <c r="K269" s="930">
        <f>I269*J269</f>
        <v>0</v>
      </c>
      <c r="L269" s="369"/>
      <c r="M269" s="916">
        <f>I269*L269</f>
        <v>0</v>
      </c>
      <c r="N269" s="916">
        <f>J269+L269</f>
        <v>0</v>
      </c>
      <c r="O269" s="57">
        <f>I269*N269</f>
        <v>0</v>
      </c>
      <c r="P269" s="171"/>
      <c r="Q269" s="1248"/>
      <c r="R269" s="1248"/>
      <c r="S269" s="1248"/>
      <c r="T269" s="1248"/>
      <c r="U269" s="1248"/>
      <c r="V269" s="1248"/>
      <c r="W269" s="1248"/>
      <c r="X269" s="1248"/>
      <c r="Y269" s="1248"/>
      <c r="Z269" s="1248"/>
      <c r="AA269" s="1248"/>
      <c r="AB269" s="1248"/>
      <c r="AC269" s="1248"/>
      <c r="AD269" s="1248"/>
      <c r="AE269" s="1248"/>
      <c r="AF269" s="1248"/>
      <c r="AG269" s="1248"/>
      <c r="AH269" s="1248"/>
      <c r="AI269" s="1248"/>
      <c r="AJ269" s="1248"/>
      <c r="AK269" s="1248"/>
      <c r="AL269" s="1248"/>
      <c r="AM269" s="1248"/>
      <c r="AN269" s="1248"/>
      <c r="AO269" s="1248"/>
      <c r="AP269" s="1248"/>
      <c r="AQ269" s="1248"/>
      <c r="AR269" s="1248"/>
      <c r="AS269" s="1248"/>
      <c r="AT269" s="1248"/>
      <c r="AU269" s="1248"/>
      <c r="AV269" s="1248"/>
      <c r="AW269" s="1248"/>
      <c r="AX269" s="1248"/>
      <c r="AY269" s="1248"/>
      <c r="AZ269" s="1248"/>
      <c r="BA269" s="1248"/>
      <c r="BB269" s="1248"/>
      <c r="BC269" s="1248"/>
      <c r="BD269" s="1248"/>
      <c r="BE269" s="1248"/>
      <c r="BF269" s="1248"/>
      <c r="BG269" s="1248"/>
      <c r="BH269" s="1248"/>
      <c r="BI269" s="1248"/>
      <c r="BJ269" s="1248"/>
      <c r="BK269" s="1248"/>
      <c r="BL269" s="1248"/>
      <c r="BM269" s="1248"/>
      <c r="BN269" s="1248"/>
      <c r="BO269" s="1248"/>
      <c r="BP269" s="1248"/>
      <c r="BQ269" s="1248"/>
      <c r="BR269" s="1248"/>
      <c r="BS269" s="1248"/>
    </row>
    <row r="270" spans="1:71" s="1" customFormat="1" ht="41.4" hidden="1" outlineLevel="2">
      <c r="A270" s="1014">
        <v>1</v>
      </c>
      <c r="B270" s="1014">
        <v>1</v>
      </c>
      <c r="C270" s="1014" t="s">
        <v>1556</v>
      </c>
      <c r="D270" s="1014">
        <v>2</v>
      </c>
      <c r="E270" s="1014" t="s">
        <v>1556</v>
      </c>
      <c r="F270" s="1014">
        <v>2</v>
      </c>
      <c r="G270" s="941" t="s">
        <v>6867</v>
      </c>
      <c r="H270" s="32" t="s">
        <v>22</v>
      </c>
      <c r="I270" s="905">
        <v>27.51</v>
      </c>
      <c r="J270" s="915"/>
      <c r="K270" s="911">
        <f>I270*J270</f>
        <v>0</v>
      </c>
      <c r="L270" s="369"/>
      <c r="M270" s="910">
        <f>I270*L270</f>
        <v>0</v>
      </c>
      <c r="N270" s="910">
        <f>J270+L270</f>
        <v>0</v>
      </c>
      <c r="O270" s="38">
        <f>I270*N270</f>
        <v>0</v>
      </c>
      <c r="P270" s="151"/>
      <c r="Q270" s="1248"/>
      <c r="R270" s="1248"/>
      <c r="S270" s="1248"/>
      <c r="T270" s="1248"/>
      <c r="U270" s="1248"/>
      <c r="V270" s="1248"/>
      <c r="W270" s="1248"/>
      <c r="X270" s="1248"/>
      <c r="Y270" s="1248"/>
      <c r="Z270" s="1248"/>
      <c r="AA270" s="1248"/>
      <c r="AB270" s="1248"/>
      <c r="AC270" s="1248"/>
      <c r="AD270" s="1248"/>
      <c r="AE270" s="1248"/>
      <c r="AF270" s="1248"/>
      <c r="AG270" s="1248"/>
      <c r="AH270" s="1248"/>
      <c r="AI270" s="1248"/>
      <c r="AJ270" s="1248"/>
      <c r="AK270" s="1248"/>
      <c r="AL270" s="1248"/>
      <c r="AM270" s="1248"/>
      <c r="AN270" s="1248"/>
      <c r="AO270" s="1248"/>
      <c r="AP270" s="1248"/>
      <c r="AQ270" s="1248"/>
      <c r="AR270" s="1248"/>
      <c r="AS270" s="1248"/>
      <c r="AT270" s="1248"/>
      <c r="AU270" s="1248"/>
      <c r="AV270" s="1248"/>
      <c r="AW270" s="1248"/>
      <c r="AX270" s="1248"/>
      <c r="AY270" s="1248"/>
      <c r="AZ270" s="1248"/>
      <c r="BA270" s="1248"/>
      <c r="BB270" s="1248"/>
      <c r="BC270" s="1248"/>
      <c r="BD270" s="1248"/>
      <c r="BE270" s="1248"/>
      <c r="BF270" s="1248"/>
      <c r="BG270" s="1248"/>
      <c r="BH270" s="1248"/>
      <c r="BI270" s="1248"/>
      <c r="BJ270" s="1248"/>
      <c r="BK270" s="1248"/>
      <c r="BL270" s="1248"/>
      <c r="BM270" s="1248"/>
      <c r="BN270" s="1248"/>
      <c r="BO270" s="1248"/>
      <c r="BP270" s="1248"/>
      <c r="BQ270" s="1248"/>
      <c r="BR270" s="1248"/>
      <c r="BS270" s="1248"/>
    </row>
    <row r="271" spans="1:71" s="1" customFormat="1" ht="41.4" hidden="1" outlineLevel="2">
      <c r="A271" s="1014">
        <v>1</v>
      </c>
      <c r="B271" s="1014">
        <v>1</v>
      </c>
      <c r="C271" s="1014" t="s">
        <v>1556</v>
      </c>
      <c r="D271" s="1014">
        <v>2</v>
      </c>
      <c r="E271" s="1014" t="s">
        <v>1556</v>
      </c>
      <c r="F271" s="1014">
        <v>3</v>
      </c>
      <c r="G271" s="941" t="s">
        <v>6868</v>
      </c>
      <c r="H271" s="32" t="s">
        <v>22</v>
      </c>
      <c r="I271" s="905">
        <v>91.46</v>
      </c>
      <c r="J271" s="915"/>
      <c r="K271" s="911">
        <f>I271*J271</f>
        <v>0</v>
      </c>
      <c r="L271" s="369"/>
      <c r="M271" s="910">
        <f>I271*L271</f>
        <v>0</v>
      </c>
      <c r="N271" s="910">
        <f>J271+L271</f>
        <v>0</v>
      </c>
      <c r="O271" s="38">
        <f>I271*N271</f>
        <v>0</v>
      </c>
      <c r="P271" s="151"/>
      <c r="Q271" s="1248"/>
      <c r="R271" s="1248"/>
      <c r="S271" s="1248"/>
      <c r="T271" s="1248"/>
      <c r="U271" s="1248"/>
      <c r="V271" s="1248"/>
      <c r="W271" s="1248"/>
      <c r="X271" s="1248"/>
      <c r="Y271" s="1248"/>
      <c r="Z271" s="1248"/>
      <c r="AA271" s="1248"/>
      <c r="AB271" s="1248"/>
      <c r="AC271" s="1248"/>
      <c r="AD271" s="1248"/>
      <c r="AE271" s="1248"/>
      <c r="AF271" s="1248"/>
      <c r="AG271" s="1248"/>
      <c r="AH271" s="1248"/>
      <c r="AI271" s="1248"/>
      <c r="AJ271" s="1248"/>
      <c r="AK271" s="1248"/>
      <c r="AL271" s="1248"/>
      <c r="AM271" s="1248"/>
      <c r="AN271" s="1248"/>
      <c r="AO271" s="1248"/>
      <c r="AP271" s="1248"/>
      <c r="AQ271" s="1248"/>
      <c r="AR271" s="1248"/>
      <c r="AS271" s="1248"/>
      <c r="AT271" s="1248"/>
      <c r="AU271" s="1248"/>
      <c r="AV271" s="1248"/>
      <c r="AW271" s="1248"/>
      <c r="AX271" s="1248"/>
      <c r="AY271" s="1248"/>
      <c r="AZ271" s="1248"/>
      <c r="BA271" s="1248"/>
      <c r="BB271" s="1248"/>
      <c r="BC271" s="1248"/>
      <c r="BD271" s="1248"/>
      <c r="BE271" s="1248"/>
      <c r="BF271" s="1248"/>
      <c r="BG271" s="1248"/>
      <c r="BH271" s="1248"/>
      <c r="BI271" s="1248"/>
      <c r="BJ271" s="1248"/>
      <c r="BK271" s="1248"/>
      <c r="BL271" s="1248"/>
      <c r="BM271" s="1248"/>
      <c r="BN271" s="1248"/>
      <c r="BO271" s="1248"/>
      <c r="BP271" s="1248"/>
      <c r="BQ271" s="1248"/>
      <c r="BR271" s="1248"/>
      <c r="BS271" s="1248"/>
    </row>
    <row r="272" spans="1:71" s="1" customFormat="1" ht="41.4" hidden="1" outlineLevel="2">
      <c r="A272" s="1014">
        <v>1</v>
      </c>
      <c r="B272" s="1014">
        <v>1</v>
      </c>
      <c r="C272" s="1014" t="s">
        <v>1556</v>
      </c>
      <c r="D272" s="1014">
        <v>2</v>
      </c>
      <c r="E272" s="1014" t="s">
        <v>1556</v>
      </c>
      <c r="F272" s="1014">
        <v>4</v>
      </c>
      <c r="G272" s="945" t="s">
        <v>6869</v>
      </c>
      <c r="H272" s="32" t="s">
        <v>22</v>
      </c>
      <c r="I272" s="905">
        <v>46.42</v>
      </c>
      <c r="J272" s="915"/>
      <c r="K272" s="911">
        <f>I272*J272</f>
        <v>0</v>
      </c>
      <c r="L272" s="369"/>
      <c r="M272" s="910">
        <f>I272*L272</f>
        <v>0</v>
      </c>
      <c r="N272" s="910">
        <f>J272+L272</f>
        <v>0</v>
      </c>
      <c r="O272" s="38">
        <f>I272*N272</f>
        <v>0</v>
      </c>
      <c r="P272" s="151"/>
      <c r="Q272" s="1248"/>
      <c r="R272" s="1248"/>
      <c r="S272" s="1248"/>
      <c r="T272" s="1248"/>
      <c r="U272" s="1248"/>
      <c r="V272" s="1248"/>
      <c r="W272" s="1248"/>
      <c r="X272" s="1248"/>
      <c r="Y272" s="1248"/>
      <c r="Z272" s="1248"/>
      <c r="AA272" s="1248"/>
      <c r="AB272" s="1248"/>
      <c r="AC272" s="1248"/>
      <c r="AD272" s="1248"/>
      <c r="AE272" s="1248"/>
      <c r="AF272" s="1248"/>
      <c r="AG272" s="1248"/>
      <c r="AH272" s="1248"/>
      <c r="AI272" s="1248"/>
      <c r="AJ272" s="1248"/>
      <c r="AK272" s="1248"/>
      <c r="AL272" s="1248"/>
      <c r="AM272" s="1248"/>
      <c r="AN272" s="1248"/>
      <c r="AO272" s="1248"/>
      <c r="AP272" s="1248"/>
      <c r="AQ272" s="1248"/>
      <c r="AR272" s="1248"/>
      <c r="AS272" s="1248"/>
      <c r="AT272" s="1248"/>
      <c r="AU272" s="1248"/>
      <c r="AV272" s="1248"/>
      <c r="AW272" s="1248"/>
      <c r="AX272" s="1248"/>
      <c r="AY272" s="1248"/>
      <c r="AZ272" s="1248"/>
      <c r="BA272" s="1248"/>
      <c r="BB272" s="1248"/>
      <c r="BC272" s="1248"/>
      <c r="BD272" s="1248"/>
      <c r="BE272" s="1248"/>
      <c r="BF272" s="1248"/>
      <c r="BG272" s="1248"/>
      <c r="BH272" s="1248"/>
      <c r="BI272" s="1248"/>
      <c r="BJ272" s="1248"/>
      <c r="BK272" s="1248"/>
      <c r="BL272" s="1248"/>
      <c r="BM272" s="1248"/>
      <c r="BN272" s="1248"/>
      <c r="BO272" s="1248"/>
      <c r="BP272" s="1248"/>
      <c r="BQ272" s="1248"/>
      <c r="BR272" s="1248"/>
      <c r="BS272" s="1248"/>
    </row>
    <row r="273" spans="1:71" s="138" customFormat="1" outlineLevel="1" collapsed="1">
      <c r="A273" s="1081">
        <v>1</v>
      </c>
      <c r="B273" s="1081">
        <v>1</v>
      </c>
      <c r="C273" s="1081" t="s">
        <v>1556</v>
      </c>
      <c r="D273" s="1081">
        <v>2</v>
      </c>
      <c r="E273" s="1081" t="s">
        <v>1561</v>
      </c>
      <c r="F273" s="1081"/>
      <c r="G273" s="1082" t="s">
        <v>1554</v>
      </c>
      <c r="H273" s="1083"/>
      <c r="I273" s="1084"/>
      <c r="J273" s="1085"/>
      <c r="K273" s="1086">
        <f>SUM(K274:K354)</f>
        <v>0</v>
      </c>
      <c r="L273" s="1087"/>
      <c r="M273" s="1086">
        <f>SUM(M274:M354)</f>
        <v>0</v>
      </c>
      <c r="N273" s="1088"/>
      <c r="O273" s="1086">
        <f>SUM(O274:O354)</f>
        <v>0</v>
      </c>
      <c r="P273" s="1089"/>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row>
    <row r="274" spans="1:71" s="1" customFormat="1" ht="41.4" hidden="1" outlineLevel="2">
      <c r="A274" s="1014">
        <v>1</v>
      </c>
      <c r="B274" s="1014">
        <v>1</v>
      </c>
      <c r="C274" s="1014" t="s">
        <v>1556</v>
      </c>
      <c r="D274" s="1014">
        <v>2</v>
      </c>
      <c r="E274" s="1014" t="s">
        <v>1561</v>
      </c>
      <c r="F274" s="1014">
        <v>1</v>
      </c>
      <c r="G274" s="946" t="s">
        <v>6870</v>
      </c>
      <c r="H274" s="447" t="s">
        <v>29</v>
      </c>
      <c r="I274" s="939" t="s">
        <v>1559</v>
      </c>
      <c r="J274" s="915"/>
      <c r="K274" s="930">
        <f t="shared" ref="K274:K305" si="36">I274*J274</f>
        <v>0</v>
      </c>
      <c r="L274" s="369"/>
      <c r="M274" s="916">
        <f t="shared" ref="M274:M305" si="37">I274*L274</f>
        <v>0</v>
      </c>
      <c r="N274" s="913">
        <f t="shared" ref="N274:N305" si="38">J274+L274</f>
        <v>0</v>
      </c>
      <c r="O274" s="1000">
        <f t="shared" ref="O274:O305" si="39">I274*N274</f>
        <v>0</v>
      </c>
      <c r="P274" s="940"/>
      <c r="Q274" s="1248"/>
      <c r="R274" s="1248"/>
      <c r="S274" s="1248"/>
      <c r="T274" s="1248"/>
      <c r="U274" s="1248"/>
      <c r="V274" s="1248"/>
      <c r="W274" s="1248"/>
      <c r="X274" s="1248"/>
      <c r="Y274" s="1248"/>
      <c r="Z274" s="1248"/>
      <c r="AA274" s="1248"/>
      <c r="AB274" s="1248"/>
      <c r="AC274" s="1248"/>
      <c r="AD274" s="1248"/>
      <c r="AE274" s="1248"/>
      <c r="AF274" s="1248"/>
      <c r="AG274" s="1248"/>
      <c r="AH274" s="1248"/>
      <c r="AI274" s="1248"/>
      <c r="AJ274" s="1248"/>
      <c r="AK274" s="1248"/>
      <c r="AL274" s="1248"/>
      <c r="AM274" s="1248"/>
      <c r="AN274" s="1248"/>
      <c r="AO274" s="1248"/>
      <c r="AP274" s="1248"/>
      <c r="AQ274" s="1248"/>
      <c r="AR274" s="1248"/>
      <c r="AS274" s="1248"/>
      <c r="AT274" s="1248"/>
      <c r="AU274" s="1248"/>
      <c r="AV274" s="1248"/>
      <c r="AW274" s="1248"/>
      <c r="AX274" s="1248"/>
      <c r="AY274" s="1248"/>
      <c r="AZ274" s="1248"/>
      <c r="BA274" s="1248"/>
      <c r="BB274" s="1248"/>
      <c r="BC274" s="1248"/>
      <c r="BD274" s="1248"/>
      <c r="BE274" s="1248"/>
      <c r="BF274" s="1248"/>
      <c r="BG274" s="1248"/>
      <c r="BH274" s="1248"/>
      <c r="BI274" s="1248"/>
      <c r="BJ274" s="1248"/>
      <c r="BK274" s="1248"/>
      <c r="BL274" s="1248"/>
      <c r="BM274" s="1248"/>
      <c r="BN274" s="1248"/>
      <c r="BO274" s="1248"/>
      <c r="BP274" s="1248"/>
      <c r="BQ274" s="1248"/>
      <c r="BR274" s="1248"/>
      <c r="BS274" s="1248"/>
    </row>
    <row r="275" spans="1:71" s="1" customFormat="1" ht="27.6" hidden="1" outlineLevel="2">
      <c r="A275" s="1014">
        <v>1</v>
      </c>
      <c r="B275" s="1014">
        <v>1</v>
      </c>
      <c r="C275" s="1014" t="s">
        <v>1556</v>
      </c>
      <c r="D275" s="1014">
        <v>2</v>
      </c>
      <c r="E275" s="1014" t="s">
        <v>1561</v>
      </c>
      <c r="F275" s="1014">
        <v>2</v>
      </c>
      <c r="G275" s="942" t="s">
        <v>6871</v>
      </c>
      <c r="H275" s="386" t="s">
        <v>29</v>
      </c>
      <c r="I275" s="920">
        <v>1</v>
      </c>
      <c r="J275" s="915"/>
      <c r="K275" s="911">
        <f t="shared" si="36"/>
        <v>0</v>
      </c>
      <c r="L275" s="369"/>
      <c r="M275" s="910">
        <f t="shared" si="37"/>
        <v>0</v>
      </c>
      <c r="N275" s="912">
        <f t="shared" si="38"/>
        <v>0</v>
      </c>
      <c r="O275" s="359">
        <f t="shared" si="39"/>
        <v>0</v>
      </c>
      <c r="P275" s="647"/>
      <c r="Q275" s="1248"/>
      <c r="R275" s="1248"/>
      <c r="S275" s="1248"/>
      <c r="T275" s="1248"/>
      <c r="U275" s="1248"/>
      <c r="V275" s="1248"/>
      <c r="W275" s="1248"/>
      <c r="X275" s="1248"/>
      <c r="Y275" s="1248"/>
      <c r="Z275" s="1248"/>
      <c r="AA275" s="1248"/>
      <c r="AB275" s="1248"/>
      <c r="AC275" s="1248"/>
      <c r="AD275" s="1248"/>
      <c r="AE275" s="1248"/>
      <c r="AF275" s="1248"/>
      <c r="AG275" s="1248"/>
      <c r="AH275" s="1248"/>
      <c r="AI275" s="1248"/>
      <c r="AJ275" s="1248"/>
      <c r="AK275" s="1248"/>
      <c r="AL275" s="1248"/>
      <c r="AM275" s="1248"/>
      <c r="AN275" s="1248"/>
      <c r="AO275" s="1248"/>
      <c r="AP275" s="1248"/>
      <c r="AQ275" s="1248"/>
      <c r="AR275" s="1248"/>
      <c r="AS275" s="1248"/>
      <c r="AT275" s="1248"/>
      <c r="AU275" s="1248"/>
      <c r="AV275" s="1248"/>
      <c r="AW275" s="1248"/>
      <c r="AX275" s="1248"/>
      <c r="AY275" s="1248"/>
      <c r="AZ275" s="1248"/>
      <c r="BA275" s="1248"/>
      <c r="BB275" s="1248"/>
      <c r="BC275" s="1248"/>
      <c r="BD275" s="1248"/>
      <c r="BE275" s="1248"/>
      <c r="BF275" s="1248"/>
      <c r="BG275" s="1248"/>
      <c r="BH275" s="1248"/>
      <c r="BI275" s="1248"/>
      <c r="BJ275" s="1248"/>
      <c r="BK275" s="1248"/>
      <c r="BL275" s="1248"/>
      <c r="BM275" s="1248"/>
      <c r="BN275" s="1248"/>
      <c r="BO275" s="1248"/>
      <c r="BP275" s="1248"/>
      <c r="BQ275" s="1248"/>
      <c r="BR275" s="1248"/>
      <c r="BS275" s="1248"/>
    </row>
    <row r="276" spans="1:71" s="1" customFormat="1" ht="27.6" hidden="1" outlineLevel="2">
      <c r="A276" s="1014">
        <v>1</v>
      </c>
      <c r="B276" s="1014">
        <v>1</v>
      </c>
      <c r="C276" s="1014" t="s">
        <v>1556</v>
      </c>
      <c r="D276" s="1014">
        <v>2</v>
      </c>
      <c r="E276" s="1014" t="s">
        <v>1561</v>
      </c>
      <c r="F276" s="1014">
        <v>3</v>
      </c>
      <c r="G276" s="942" t="s">
        <v>6872</v>
      </c>
      <c r="H276" s="386" t="s">
        <v>29</v>
      </c>
      <c r="I276" s="920">
        <v>1</v>
      </c>
      <c r="J276" s="915"/>
      <c r="K276" s="911">
        <f t="shared" si="36"/>
        <v>0</v>
      </c>
      <c r="L276" s="369"/>
      <c r="M276" s="910">
        <f t="shared" si="37"/>
        <v>0</v>
      </c>
      <c r="N276" s="912">
        <f t="shared" si="38"/>
        <v>0</v>
      </c>
      <c r="O276" s="359">
        <f t="shared" si="39"/>
        <v>0</v>
      </c>
      <c r="P276" s="647"/>
      <c r="Q276" s="1248"/>
      <c r="R276" s="1248"/>
      <c r="S276" s="1248"/>
      <c r="T276" s="1248"/>
      <c r="U276" s="1248"/>
      <c r="V276" s="1248"/>
      <c r="W276" s="1248"/>
      <c r="X276" s="1248"/>
      <c r="Y276" s="1248"/>
      <c r="Z276" s="1248"/>
      <c r="AA276" s="1248"/>
      <c r="AB276" s="1248"/>
      <c r="AC276" s="1248"/>
      <c r="AD276" s="1248"/>
      <c r="AE276" s="1248"/>
      <c r="AF276" s="1248"/>
      <c r="AG276" s="1248"/>
      <c r="AH276" s="1248"/>
      <c r="AI276" s="1248"/>
      <c r="AJ276" s="1248"/>
      <c r="AK276" s="1248"/>
      <c r="AL276" s="1248"/>
      <c r="AM276" s="1248"/>
      <c r="AN276" s="1248"/>
      <c r="AO276" s="1248"/>
      <c r="AP276" s="1248"/>
      <c r="AQ276" s="1248"/>
      <c r="AR276" s="1248"/>
      <c r="AS276" s="1248"/>
      <c r="AT276" s="1248"/>
      <c r="AU276" s="1248"/>
      <c r="AV276" s="1248"/>
      <c r="AW276" s="1248"/>
      <c r="AX276" s="1248"/>
      <c r="AY276" s="1248"/>
      <c r="AZ276" s="1248"/>
      <c r="BA276" s="1248"/>
      <c r="BB276" s="1248"/>
      <c r="BC276" s="1248"/>
      <c r="BD276" s="1248"/>
      <c r="BE276" s="1248"/>
      <c r="BF276" s="1248"/>
      <c r="BG276" s="1248"/>
      <c r="BH276" s="1248"/>
      <c r="BI276" s="1248"/>
      <c r="BJ276" s="1248"/>
      <c r="BK276" s="1248"/>
      <c r="BL276" s="1248"/>
      <c r="BM276" s="1248"/>
      <c r="BN276" s="1248"/>
      <c r="BO276" s="1248"/>
      <c r="BP276" s="1248"/>
      <c r="BQ276" s="1248"/>
      <c r="BR276" s="1248"/>
      <c r="BS276" s="1248"/>
    </row>
    <row r="277" spans="1:71" s="1" customFormat="1" ht="41.4" hidden="1" outlineLevel="2">
      <c r="A277" s="1014">
        <v>1</v>
      </c>
      <c r="B277" s="1014">
        <v>1</v>
      </c>
      <c r="C277" s="1014" t="s">
        <v>1556</v>
      </c>
      <c r="D277" s="1014">
        <v>2</v>
      </c>
      <c r="E277" s="1014" t="s">
        <v>1561</v>
      </c>
      <c r="F277" s="1014">
        <v>4</v>
      </c>
      <c r="G277" s="942" t="s">
        <v>6873</v>
      </c>
      <c r="H277" s="386" t="s">
        <v>29</v>
      </c>
      <c r="I277" s="920">
        <v>2</v>
      </c>
      <c r="J277" s="915"/>
      <c r="K277" s="911">
        <f t="shared" si="36"/>
        <v>0</v>
      </c>
      <c r="L277" s="369"/>
      <c r="M277" s="910">
        <f t="shared" si="37"/>
        <v>0</v>
      </c>
      <c r="N277" s="912">
        <f t="shared" si="38"/>
        <v>0</v>
      </c>
      <c r="O277" s="359">
        <f t="shared" si="39"/>
        <v>0</v>
      </c>
      <c r="P277" s="647"/>
      <c r="Q277" s="1248"/>
      <c r="R277" s="1248"/>
      <c r="S277" s="1248"/>
      <c r="T277" s="1248"/>
      <c r="U277" s="1248"/>
      <c r="V277" s="1248"/>
      <c r="W277" s="1248"/>
      <c r="X277" s="1248"/>
      <c r="Y277" s="1248"/>
      <c r="Z277" s="1248"/>
      <c r="AA277" s="1248"/>
      <c r="AB277" s="1248"/>
      <c r="AC277" s="1248"/>
      <c r="AD277" s="1248"/>
      <c r="AE277" s="1248"/>
      <c r="AF277" s="1248"/>
      <c r="AG277" s="1248"/>
      <c r="AH277" s="1248"/>
      <c r="AI277" s="1248"/>
      <c r="AJ277" s="1248"/>
      <c r="AK277" s="1248"/>
      <c r="AL277" s="1248"/>
      <c r="AM277" s="1248"/>
      <c r="AN277" s="1248"/>
      <c r="AO277" s="1248"/>
      <c r="AP277" s="1248"/>
      <c r="AQ277" s="1248"/>
      <c r="AR277" s="1248"/>
      <c r="AS277" s="1248"/>
      <c r="AT277" s="1248"/>
      <c r="AU277" s="1248"/>
      <c r="AV277" s="1248"/>
      <c r="AW277" s="1248"/>
      <c r="AX277" s="1248"/>
      <c r="AY277" s="1248"/>
      <c r="AZ277" s="1248"/>
      <c r="BA277" s="1248"/>
      <c r="BB277" s="1248"/>
      <c r="BC277" s="1248"/>
      <c r="BD277" s="1248"/>
      <c r="BE277" s="1248"/>
      <c r="BF277" s="1248"/>
      <c r="BG277" s="1248"/>
      <c r="BH277" s="1248"/>
      <c r="BI277" s="1248"/>
      <c r="BJ277" s="1248"/>
      <c r="BK277" s="1248"/>
      <c r="BL277" s="1248"/>
      <c r="BM277" s="1248"/>
      <c r="BN277" s="1248"/>
      <c r="BO277" s="1248"/>
      <c r="BP277" s="1248"/>
      <c r="BQ277" s="1248"/>
      <c r="BR277" s="1248"/>
      <c r="BS277" s="1248"/>
    </row>
    <row r="278" spans="1:71" s="1" customFormat="1" ht="41.4" hidden="1" outlineLevel="2">
      <c r="A278" s="1014">
        <v>1</v>
      </c>
      <c r="B278" s="1014">
        <v>1</v>
      </c>
      <c r="C278" s="1014" t="s">
        <v>1556</v>
      </c>
      <c r="D278" s="1014">
        <v>2</v>
      </c>
      <c r="E278" s="1014" t="s">
        <v>1561</v>
      </c>
      <c r="F278" s="1014">
        <v>5</v>
      </c>
      <c r="G278" s="942" t="s">
        <v>6874</v>
      </c>
      <c r="H278" s="386" t="s">
        <v>29</v>
      </c>
      <c r="I278" s="920">
        <v>4</v>
      </c>
      <c r="J278" s="915"/>
      <c r="K278" s="911">
        <f t="shared" si="36"/>
        <v>0</v>
      </c>
      <c r="L278" s="369"/>
      <c r="M278" s="910">
        <f t="shared" si="37"/>
        <v>0</v>
      </c>
      <c r="N278" s="912">
        <f t="shared" si="38"/>
        <v>0</v>
      </c>
      <c r="O278" s="359">
        <f t="shared" si="39"/>
        <v>0</v>
      </c>
      <c r="P278" s="647"/>
      <c r="Q278" s="1248"/>
      <c r="R278" s="1248"/>
      <c r="S278" s="1248"/>
      <c r="T278" s="1248"/>
      <c r="U278" s="1248"/>
      <c r="V278" s="1248"/>
      <c r="W278" s="1248"/>
      <c r="X278" s="1248"/>
      <c r="Y278" s="1248"/>
      <c r="Z278" s="1248"/>
      <c r="AA278" s="1248"/>
      <c r="AB278" s="1248"/>
      <c r="AC278" s="1248"/>
      <c r="AD278" s="1248"/>
      <c r="AE278" s="1248"/>
      <c r="AF278" s="1248"/>
      <c r="AG278" s="1248"/>
      <c r="AH278" s="1248"/>
      <c r="AI278" s="1248"/>
      <c r="AJ278" s="1248"/>
      <c r="AK278" s="1248"/>
      <c r="AL278" s="1248"/>
      <c r="AM278" s="1248"/>
      <c r="AN278" s="1248"/>
      <c r="AO278" s="1248"/>
      <c r="AP278" s="1248"/>
      <c r="AQ278" s="1248"/>
      <c r="AR278" s="1248"/>
      <c r="AS278" s="1248"/>
      <c r="AT278" s="1248"/>
      <c r="AU278" s="1248"/>
      <c r="AV278" s="1248"/>
      <c r="AW278" s="1248"/>
      <c r="AX278" s="1248"/>
      <c r="AY278" s="1248"/>
      <c r="AZ278" s="1248"/>
      <c r="BA278" s="1248"/>
      <c r="BB278" s="1248"/>
      <c r="BC278" s="1248"/>
      <c r="BD278" s="1248"/>
      <c r="BE278" s="1248"/>
      <c r="BF278" s="1248"/>
      <c r="BG278" s="1248"/>
      <c r="BH278" s="1248"/>
      <c r="BI278" s="1248"/>
      <c r="BJ278" s="1248"/>
      <c r="BK278" s="1248"/>
      <c r="BL278" s="1248"/>
      <c r="BM278" s="1248"/>
      <c r="BN278" s="1248"/>
      <c r="BO278" s="1248"/>
      <c r="BP278" s="1248"/>
      <c r="BQ278" s="1248"/>
      <c r="BR278" s="1248"/>
      <c r="BS278" s="1248"/>
    </row>
    <row r="279" spans="1:71" s="1" customFormat="1" ht="41.4" hidden="1" outlineLevel="2">
      <c r="A279" s="1014">
        <v>1</v>
      </c>
      <c r="B279" s="1014">
        <v>1</v>
      </c>
      <c r="C279" s="1014" t="s">
        <v>1556</v>
      </c>
      <c r="D279" s="1014">
        <v>2</v>
      </c>
      <c r="E279" s="1014" t="s">
        <v>1561</v>
      </c>
      <c r="F279" s="1014">
        <v>6</v>
      </c>
      <c r="G279" s="951" t="s">
        <v>6875</v>
      </c>
      <c r="H279" s="1017" t="s">
        <v>29</v>
      </c>
      <c r="I279" s="1019">
        <v>4</v>
      </c>
      <c r="J279" s="915"/>
      <c r="K279" s="911">
        <f t="shared" si="36"/>
        <v>0</v>
      </c>
      <c r="L279" s="369"/>
      <c r="M279" s="910">
        <f t="shared" si="37"/>
        <v>0</v>
      </c>
      <c r="N279" s="912">
        <f t="shared" si="38"/>
        <v>0</v>
      </c>
      <c r="O279" s="359">
        <f t="shared" si="39"/>
        <v>0</v>
      </c>
      <c r="P279" s="647"/>
      <c r="Q279" s="1248"/>
      <c r="R279" s="1248"/>
      <c r="S279" s="1248"/>
      <c r="T279" s="1248"/>
      <c r="U279" s="1248"/>
      <c r="V279" s="1248"/>
      <c r="W279" s="1248"/>
      <c r="X279" s="1248"/>
      <c r="Y279" s="1248"/>
      <c r="Z279" s="1248"/>
      <c r="AA279" s="1248"/>
      <c r="AB279" s="1248"/>
      <c r="AC279" s="1248"/>
      <c r="AD279" s="1248"/>
      <c r="AE279" s="1248"/>
      <c r="AF279" s="1248"/>
      <c r="AG279" s="1248"/>
      <c r="AH279" s="1248"/>
      <c r="AI279" s="1248"/>
      <c r="AJ279" s="1248"/>
      <c r="AK279" s="1248"/>
      <c r="AL279" s="1248"/>
      <c r="AM279" s="1248"/>
      <c r="AN279" s="1248"/>
      <c r="AO279" s="1248"/>
      <c r="AP279" s="1248"/>
      <c r="AQ279" s="1248"/>
      <c r="AR279" s="1248"/>
      <c r="AS279" s="1248"/>
      <c r="AT279" s="1248"/>
      <c r="AU279" s="1248"/>
      <c r="AV279" s="1248"/>
      <c r="AW279" s="1248"/>
      <c r="AX279" s="1248"/>
      <c r="AY279" s="1248"/>
      <c r="AZ279" s="1248"/>
      <c r="BA279" s="1248"/>
      <c r="BB279" s="1248"/>
      <c r="BC279" s="1248"/>
      <c r="BD279" s="1248"/>
      <c r="BE279" s="1248"/>
      <c r="BF279" s="1248"/>
      <c r="BG279" s="1248"/>
      <c r="BH279" s="1248"/>
      <c r="BI279" s="1248"/>
      <c r="BJ279" s="1248"/>
      <c r="BK279" s="1248"/>
      <c r="BL279" s="1248"/>
      <c r="BM279" s="1248"/>
      <c r="BN279" s="1248"/>
      <c r="BO279" s="1248"/>
      <c r="BP279" s="1248"/>
      <c r="BQ279" s="1248"/>
      <c r="BR279" s="1248"/>
      <c r="BS279" s="1248"/>
    </row>
    <row r="280" spans="1:71" s="1" customFormat="1" ht="41.4" hidden="1" outlineLevel="2">
      <c r="A280" s="1014">
        <v>1</v>
      </c>
      <c r="B280" s="1014">
        <v>1</v>
      </c>
      <c r="C280" s="1014" t="s">
        <v>1556</v>
      </c>
      <c r="D280" s="1014">
        <v>2</v>
      </c>
      <c r="E280" s="1014" t="s">
        <v>1561</v>
      </c>
      <c r="F280" s="1014">
        <v>7</v>
      </c>
      <c r="G280" s="951" t="s">
        <v>6876</v>
      </c>
      <c r="H280" s="1017" t="s">
        <v>29</v>
      </c>
      <c r="I280" s="1019">
        <v>8</v>
      </c>
      <c r="J280" s="915"/>
      <c r="K280" s="911">
        <f t="shared" si="36"/>
        <v>0</v>
      </c>
      <c r="L280" s="369"/>
      <c r="M280" s="910">
        <f t="shared" si="37"/>
        <v>0</v>
      </c>
      <c r="N280" s="912">
        <f t="shared" si="38"/>
        <v>0</v>
      </c>
      <c r="O280" s="359">
        <f t="shared" si="39"/>
        <v>0</v>
      </c>
      <c r="P280" s="647"/>
      <c r="Q280" s="1248"/>
      <c r="R280" s="1248"/>
      <c r="S280" s="1248"/>
      <c r="T280" s="1248"/>
      <c r="U280" s="1248"/>
      <c r="V280" s="1248"/>
      <c r="W280" s="1248"/>
      <c r="X280" s="1248"/>
      <c r="Y280" s="1248"/>
      <c r="Z280" s="1248"/>
      <c r="AA280" s="1248"/>
      <c r="AB280" s="1248"/>
      <c r="AC280" s="1248"/>
      <c r="AD280" s="1248"/>
      <c r="AE280" s="1248"/>
      <c r="AF280" s="1248"/>
      <c r="AG280" s="1248"/>
      <c r="AH280" s="1248"/>
      <c r="AI280" s="1248"/>
      <c r="AJ280" s="1248"/>
      <c r="AK280" s="1248"/>
      <c r="AL280" s="1248"/>
      <c r="AM280" s="1248"/>
      <c r="AN280" s="1248"/>
      <c r="AO280" s="1248"/>
      <c r="AP280" s="1248"/>
      <c r="AQ280" s="1248"/>
      <c r="AR280" s="1248"/>
      <c r="AS280" s="1248"/>
      <c r="AT280" s="1248"/>
      <c r="AU280" s="1248"/>
      <c r="AV280" s="1248"/>
      <c r="AW280" s="1248"/>
      <c r="AX280" s="1248"/>
      <c r="AY280" s="1248"/>
      <c r="AZ280" s="1248"/>
      <c r="BA280" s="1248"/>
      <c r="BB280" s="1248"/>
      <c r="BC280" s="1248"/>
      <c r="BD280" s="1248"/>
      <c r="BE280" s="1248"/>
      <c r="BF280" s="1248"/>
      <c r="BG280" s="1248"/>
      <c r="BH280" s="1248"/>
      <c r="BI280" s="1248"/>
      <c r="BJ280" s="1248"/>
      <c r="BK280" s="1248"/>
      <c r="BL280" s="1248"/>
      <c r="BM280" s="1248"/>
      <c r="BN280" s="1248"/>
      <c r="BO280" s="1248"/>
      <c r="BP280" s="1248"/>
      <c r="BQ280" s="1248"/>
      <c r="BR280" s="1248"/>
      <c r="BS280" s="1248"/>
    </row>
    <row r="281" spans="1:71" s="1" customFormat="1" ht="41.4" hidden="1" outlineLevel="2">
      <c r="A281" s="1014">
        <v>1</v>
      </c>
      <c r="B281" s="1014">
        <v>1</v>
      </c>
      <c r="C281" s="1014" t="s">
        <v>1556</v>
      </c>
      <c r="D281" s="1014">
        <v>2</v>
      </c>
      <c r="E281" s="1014" t="s">
        <v>1561</v>
      </c>
      <c r="F281" s="1014">
        <v>8</v>
      </c>
      <c r="G281" s="951" t="s">
        <v>6877</v>
      </c>
      <c r="H281" s="1017" t="s">
        <v>29</v>
      </c>
      <c r="I281" s="1019">
        <v>34</v>
      </c>
      <c r="J281" s="915"/>
      <c r="K281" s="911">
        <f t="shared" si="36"/>
        <v>0</v>
      </c>
      <c r="L281" s="369"/>
      <c r="M281" s="910">
        <f t="shared" si="37"/>
        <v>0</v>
      </c>
      <c r="N281" s="912">
        <f t="shared" si="38"/>
        <v>0</v>
      </c>
      <c r="O281" s="359">
        <f t="shared" si="39"/>
        <v>0</v>
      </c>
      <c r="P281" s="647"/>
      <c r="Q281" s="1248"/>
      <c r="R281" s="1248"/>
      <c r="S281" s="1248"/>
      <c r="T281" s="1248"/>
      <c r="U281" s="1248"/>
      <c r="V281" s="1248"/>
      <c r="W281" s="1248"/>
      <c r="X281" s="1248"/>
      <c r="Y281" s="1248"/>
      <c r="Z281" s="1248"/>
      <c r="AA281" s="1248"/>
      <c r="AB281" s="1248"/>
      <c r="AC281" s="1248"/>
      <c r="AD281" s="1248"/>
      <c r="AE281" s="1248"/>
      <c r="AF281" s="1248"/>
      <c r="AG281" s="1248"/>
      <c r="AH281" s="1248"/>
      <c r="AI281" s="1248"/>
      <c r="AJ281" s="1248"/>
      <c r="AK281" s="1248"/>
      <c r="AL281" s="1248"/>
      <c r="AM281" s="1248"/>
      <c r="AN281" s="1248"/>
      <c r="AO281" s="1248"/>
      <c r="AP281" s="1248"/>
      <c r="AQ281" s="1248"/>
      <c r="AR281" s="1248"/>
      <c r="AS281" s="1248"/>
      <c r="AT281" s="1248"/>
      <c r="AU281" s="1248"/>
      <c r="AV281" s="1248"/>
      <c r="AW281" s="1248"/>
      <c r="AX281" s="1248"/>
      <c r="AY281" s="1248"/>
      <c r="AZ281" s="1248"/>
      <c r="BA281" s="1248"/>
      <c r="BB281" s="1248"/>
      <c r="BC281" s="1248"/>
      <c r="BD281" s="1248"/>
      <c r="BE281" s="1248"/>
      <c r="BF281" s="1248"/>
      <c r="BG281" s="1248"/>
      <c r="BH281" s="1248"/>
      <c r="BI281" s="1248"/>
      <c r="BJ281" s="1248"/>
      <c r="BK281" s="1248"/>
      <c r="BL281" s="1248"/>
      <c r="BM281" s="1248"/>
      <c r="BN281" s="1248"/>
      <c r="BO281" s="1248"/>
      <c r="BP281" s="1248"/>
      <c r="BQ281" s="1248"/>
      <c r="BR281" s="1248"/>
      <c r="BS281" s="1248"/>
    </row>
    <row r="282" spans="1:71" s="1" customFormat="1" ht="41.4" hidden="1" outlineLevel="2">
      <c r="A282" s="1014">
        <v>1</v>
      </c>
      <c r="B282" s="1014">
        <v>1</v>
      </c>
      <c r="C282" s="1014" t="s">
        <v>1556</v>
      </c>
      <c r="D282" s="1014">
        <v>2</v>
      </c>
      <c r="E282" s="1014" t="s">
        <v>1561</v>
      </c>
      <c r="F282" s="1014">
        <v>9</v>
      </c>
      <c r="G282" s="951" t="s">
        <v>6878</v>
      </c>
      <c r="H282" s="1017" t="s">
        <v>29</v>
      </c>
      <c r="I282" s="1019">
        <v>1</v>
      </c>
      <c r="J282" s="915"/>
      <c r="K282" s="911">
        <f t="shared" si="36"/>
        <v>0</v>
      </c>
      <c r="L282" s="369"/>
      <c r="M282" s="910">
        <f t="shared" si="37"/>
        <v>0</v>
      </c>
      <c r="N282" s="912">
        <f t="shared" si="38"/>
        <v>0</v>
      </c>
      <c r="O282" s="359">
        <f t="shared" si="39"/>
        <v>0</v>
      </c>
      <c r="P282" s="647"/>
      <c r="Q282" s="1248"/>
      <c r="R282" s="1248"/>
      <c r="S282" s="1248"/>
      <c r="T282" s="1248"/>
      <c r="U282" s="1248"/>
      <c r="V282" s="1248"/>
      <c r="W282" s="1248"/>
      <c r="X282" s="1248"/>
      <c r="Y282" s="1248"/>
      <c r="Z282" s="1248"/>
      <c r="AA282" s="1248"/>
      <c r="AB282" s="1248"/>
      <c r="AC282" s="1248"/>
      <c r="AD282" s="1248"/>
      <c r="AE282" s="1248"/>
      <c r="AF282" s="1248"/>
      <c r="AG282" s="1248"/>
      <c r="AH282" s="1248"/>
      <c r="AI282" s="1248"/>
      <c r="AJ282" s="1248"/>
      <c r="AK282" s="1248"/>
      <c r="AL282" s="1248"/>
      <c r="AM282" s="1248"/>
      <c r="AN282" s="1248"/>
      <c r="AO282" s="1248"/>
      <c r="AP282" s="1248"/>
      <c r="AQ282" s="1248"/>
      <c r="AR282" s="1248"/>
      <c r="AS282" s="1248"/>
      <c r="AT282" s="1248"/>
      <c r="AU282" s="1248"/>
      <c r="AV282" s="1248"/>
      <c r="AW282" s="1248"/>
      <c r="AX282" s="1248"/>
      <c r="AY282" s="1248"/>
      <c r="AZ282" s="1248"/>
      <c r="BA282" s="1248"/>
      <c r="BB282" s="1248"/>
      <c r="BC282" s="1248"/>
      <c r="BD282" s="1248"/>
      <c r="BE282" s="1248"/>
      <c r="BF282" s="1248"/>
      <c r="BG282" s="1248"/>
      <c r="BH282" s="1248"/>
      <c r="BI282" s="1248"/>
      <c r="BJ282" s="1248"/>
      <c r="BK282" s="1248"/>
      <c r="BL282" s="1248"/>
      <c r="BM282" s="1248"/>
      <c r="BN282" s="1248"/>
      <c r="BO282" s="1248"/>
      <c r="BP282" s="1248"/>
      <c r="BQ282" s="1248"/>
      <c r="BR282" s="1248"/>
      <c r="BS282" s="1248"/>
    </row>
    <row r="283" spans="1:71" s="1" customFormat="1" ht="41.4" hidden="1" outlineLevel="2">
      <c r="A283" s="1014">
        <v>1</v>
      </c>
      <c r="B283" s="1014">
        <v>1</v>
      </c>
      <c r="C283" s="1014" t="s">
        <v>1556</v>
      </c>
      <c r="D283" s="1014">
        <v>2</v>
      </c>
      <c r="E283" s="1014" t="s">
        <v>1561</v>
      </c>
      <c r="F283" s="1014">
        <v>10</v>
      </c>
      <c r="G283" s="951" t="s">
        <v>6879</v>
      </c>
      <c r="H283" s="1017" t="s">
        <v>29</v>
      </c>
      <c r="I283" s="1019">
        <v>38</v>
      </c>
      <c r="J283" s="915"/>
      <c r="K283" s="911">
        <f t="shared" si="36"/>
        <v>0</v>
      </c>
      <c r="L283" s="369"/>
      <c r="M283" s="910">
        <f t="shared" si="37"/>
        <v>0</v>
      </c>
      <c r="N283" s="912">
        <f t="shared" si="38"/>
        <v>0</v>
      </c>
      <c r="O283" s="359">
        <f t="shared" si="39"/>
        <v>0</v>
      </c>
      <c r="P283" s="647"/>
      <c r="Q283" s="1248"/>
      <c r="R283" s="1248"/>
      <c r="S283" s="1248"/>
      <c r="T283" s="1248"/>
      <c r="U283" s="1248"/>
      <c r="V283" s="1248"/>
      <c r="W283" s="1248"/>
      <c r="X283" s="1248"/>
      <c r="Y283" s="1248"/>
      <c r="Z283" s="1248"/>
      <c r="AA283" s="1248"/>
      <c r="AB283" s="1248"/>
      <c r="AC283" s="1248"/>
      <c r="AD283" s="1248"/>
      <c r="AE283" s="1248"/>
      <c r="AF283" s="1248"/>
      <c r="AG283" s="1248"/>
      <c r="AH283" s="1248"/>
      <c r="AI283" s="1248"/>
      <c r="AJ283" s="1248"/>
      <c r="AK283" s="1248"/>
      <c r="AL283" s="1248"/>
      <c r="AM283" s="1248"/>
      <c r="AN283" s="1248"/>
      <c r="AO283" s="1248"/>
      <c r="AP283" s="1248"/>
      <c r="AQ283" s="1248"/>
      <c r="AR283" s="1248"/>
      <c r="AS283" s="1248"/>
      <c r="AT283" s="1248"/>
      <c r="AU283" s="1248"/>
      <c r="AV283" s="1248"/>
      <c r="AW283" s="1248"/>
      <c r="AX283" s="1248"/>
      <c r="AY283" s="1248"/>
      <c r="AZ283" s="1248"/>
      <c r="BA283" s="1248"/>
      <c r="BB283" s="1248"/>
      <c r="BC283" s="1248"/>
      <c r="BD283" s="1248"/>
      <c r="BE283" s="1248"/>
      <c r="BF283" s="1248"/>
      <c r="BG283" s="1248"/>
      <c r="BH283" s="1248"/>
      <c r="BI283" s="1248"/>
      <c r="BJ283" s="1248"/>
      <c r="BK283" s="1248"/>
      <c r="BL283" s="1248"/>
      <c r="BM283" s="1248"/>
      <c r="BN283" s="1248"/>
      <c r="BO283" s="1248"/>
      <c r="BP283" s="1248"/>
      <c r="BQ283" s="1248"/>
      <c r="BR283" s="1248"/>
      <c r="BS283" s="1248"/>
    </row>
    <row r="284" spans="1:71" s="1" customFormat="1" ht="41.4" hidden="1" outlineLevel="2">
      <c r="A284" s="1014">
        <v>1</v>
      </c>
      <c r="B284" s="1014">
        <v>1</v>
      </c>
      <c r="C284" s="1014" t="s">
        <v>1556</v>
      </c>
      <c r="D284" s="1014">
        <v>2</v>
      </c>
      <c r="E284" s="1014" t="s">
        <v>1561</v>
      </c>
      <c r="F284" s="1014">
        <v>11</v>
      </c>
      <c r="G284" s="951" t="s">
        <v>6880</v>
      </c>
      <c r="H284" s="1017" t="s">
        <v>29</v>
      </c>
      <c r="I284" s="1019">
        <v>2</v>
      </c>
      <c r="J284" s="915"/>
      <c r="K284" s="911">
        <f t="shared" si="36"/>
        <v>0</v>
      </c>
      <c r="L284" s="369"/>
      <c r="M284" s="910">
        <f t="shared" si="37"/>
        <v>0</v>
      </c>
      <c r="N284" s="912">
        <f t="shared" si="38"/>
        <v>0</v>
      </c>
      <c r="O284" s="359">
        <f t="shared" si="39"/>
        <v>0</v>
      </c>
      <c r="P284" s="647"/>
      <c r="Q284" s="1248"/>
      <c r="R284" s="1248"/>
      <c r="S284" s="1248"/>
      <c r="T284" s="1248"/>
      <c r="U284" s="1248"/>
      <c r="V284" s="1248"/>
      <c r="W284" s="1248"/>
      <c r="X284" s="1248"/>
      <c r="Y284" s="1248"/>
      <c r="Z284" s="1248"/>
      <c r="AA284" s="1248"/>
      <c r="AB284" s="1248"/>
      <c r="AC284" s="1248"/>
      <c r="AD284" s="1248"/>
      <c r="AE284" s="1248"/>
      <c r="AF284" s="1248"/>
      <c r="AG284" s="1248"/>
      <c r="AH284" s="1248"/>
      <c r="AI284" s="1248"/>
      <c r="AJ284" s="1248"/>
      <c r="AK284" s="1248"/>
      <c r="AL284" s="1248"/>
      <c r="AM284" s="1248"/>
      <c r="AN284" s="1248"/>
      <c r="AO284" s="1248"/>
      <c r="AP284" s="1248"/>
      <c r="AQ284" s="1248"/>
      <c r="AR284" s="1248"/>
      <c r="AS284" s="1248"/>
      <c r="AT284" s="1248"/>
      <c r="AU284" s="1248"/>
      <c r="AV284" s="1248"/>
      <c r="AW284" s="1248"/>
      <c r="AX284" s="1248"/>
      <c r="AY284" s="1248"/>
      <c r="AZ284" s="1248"/>
      <c r="BA284" s="1248"/>
      <c r="BB284" s="1248"/>
      <c r="BC284" s="1248"/>
      <c r="BD284" s="1248"/>
      <c r="BE284" s="1248"/>
      <c r="BF284" s="1248"/>
      <c r="BG284" s="1248"/>
      <c r="BH284" s="1248"/>
      <c r="BI284" s="1248"/>
      <c r="BJ284" s="1248"/>
      <c r="BK284" s="1248"/>
      <c r="BL284" s="1248"/>
      <c r="BM284" s="1248"/>
      <c r="BN284" s="1248"/>
      <c r="BO284" s="1248"/>
      <c r="BP284" s="1248"/>
      <c r="BQ284" s="1248"/>
      <c r="BR284" s="1248"/>
      <c r="BS284" s="1248"/>
    </row>
    <row r="285" spans="1:71" s="1" customFormat="1" ht="41.4" hidden="1" outlineLevel="2">
      <c r="A285" s="1014">
        <v>1</v>
      </c>
      <c r="B285" s="1014">
        <v>1</v>
      </c>
      <c r="C285" s="1014" t="s">
        <v>1556</v>
      </c>
      <c r="D285" s="1014">
        <v>2</v>
      </c>
      <c r="E285" s="1014" t="s">
        <v>1561</v>
      </c>
      <c r="F285" s="1014">
        <v>12</v>
      </c>
      <c r="G285" s="951" t="s">
        <v>6881</v>
      </c>
      <c r="H285" s="1017" t="s">
        <v>29</v>
      </c>
      <c r="I285" s="1019">
        <v>8</v>
      </c>
      <c r="J285" s="915"/>
      <c r="K285" s="911">
        <f t="shared" si="36"/>
        <v>0</v>
      </c>
      <c r="L285" s="369"/>
      <c r="M285" s="910">
        <f t="shared" si="37"/>
        <v>0</v>
      </c>
      <c r="N285" s="912">
        <f t="shared" si="38"/>
        <v>0</v>
      </c>
      <c r="O285" s="359">
        <f t="shared" si="39"/>
        <v>0</v>
      </c>
      <c r="P285" s="647"/>
      <c r="Q285" s="1248"/>
      <c r="R285" s="1248"/>
      <c r="S285" s="1248"/>
      <c r="T285" s="1248"/>
      <c r="U285" s="1248"/>
      <c r="V285" s="1248"/>
      <c r="W285" s="1248"/>
      <c r="X285" s="1248"/>
      <c r="Y285" s="1248"/>
      <c r="Z285" s="1248"/>
      <c r="AA285" s="1248"/>
      <c r="AB285" s="1248"/>
      <c r="AC285" s="1248"/>
      <c r="AD285" s="1248"/>
      <c r="AE285" s="1248"/>
      <c r="AF285" s="1248"/>
      <c r="AG285" s="1248"/>
      <c r="AH285" s="1248"/>
      <c r="AI285" s="1248"/>
      <c r="AJ285" s="1248"/>
      <c r="AK285" s="1248"/>
      <c r="AL285" s="1248"/>
      <c r="AM285" s="1248"/>
      <c r="AN285" s="1248"/>
      <c r="AO285" s="1248"/>
      <c r="AP285" s="1248"/>
      <c r="AQ285" s="1248"/>
      <c r="AR285" s="1248"/>
      <c r="AS285" s="1248"/>
      <c r="AT285" s="1248"/>
      <c r="AU285" s="1248"/>
      <c r="AV285" s="1248"/>
      <c r="AW285" s="1248"/>
      <c r="AX285" s="1248"/>
      <c r="AY285" s="1248"/>
      <c r="AZ285" s="1248"/>
      <c r="BA285" s="1248"/>
      <c r="BB285" s="1248"/>
      <c r="BC285" s="1248"/>
      <c r="BD285" s="1248"/>
      <c r="BE285" s="1248"/>
      <c r="BF285" s="1248"/>
      <c r="BG285" s="1248"/>
      <c r="BH285" s="1248"/>
      <c r="BI285" s="1248"/>
      <c r="BJ285" s="1248"/>
      <c r="BK285" s="1248"/>
      <c r="BL285" s="1248"/>
      <c r="BM285" s="1248"/>
      <c r="BN285" s="1248"/>
      <c r="BO285" s="1248"/>
      <c r="BP285" s="1248"/>
      <c r="BQ285" s="1248"/>
      <c r="BR285" s="1248"/>
      <c r="BS285" s="1248"/>
    </row>
    <row r="286" spans="1:71" s="1" customFormat="1" ht="41.4" hidden="1" outlineLevel="2">
      <c r="A286" s="1014">
        <v>1</v>
      </c>
      <c r="B286" s="1014">
        <v>1</v>
      </c>
      <c r="C286" s="1014" t="s">
        <v>1556</v>
      </c>
      <c r="D286" s="1014">
        <v>2</v>
      </c>
      <c r="E286" s="1014" t="s">
        <v>1561</v>
      </c>
      <c r="F286" s="1014">
        <v>13</v>
      </c>
      <c r="G286" s="951" t="s">
        <v>6882</v>
      </c>
      <c r="H286" s="1017" t="s">
        <v>29</v>
      </c>
      <c r="I286" s="1019">
        <v>9</v>
      </c>
      <c r="J286" s="915"/>
      <c r="K286" s="911">
        <f t="shared" si="36"/>
        <v>0</v>
      </c>
      <c r="L286" s="369"/>
      <c r="M286" s="910">
        <f t="shared" si="37"/>
        <v>0</v>
      </c>
      <c r="N286" s="912">
        <f t="shared" si="38"/>
        <v>0</v>
      </c>
      <c r="O286" s="359">
        <f t="shared" si="39"/>
        <v>0</v>
      </c>
      <c r="P286" s="647"/>
      <c r="Q286" s="1248"/>
      <c r="R286" s="1248"/>
      <c r="S286" s="1248"/>
      <c r="T286" s="1248"/>
      <c r="U286" s="1248"/>
      <c r="V286" s="1248"/>
      <c r="W286" s="1248"/>
      <c r="X286" s="1248"/>
      <c r="Y286" s="1248"/>
      <c r="Z286" s="1248"/>
      <c r="AA286" s="1248"/>
      <c r="AB286" s="1248"/>
      <c r="AC286" s="1248"/>
      <c r="AD286" s="1248"/>
      <c r="AE286" s="1248"/>
      <c r="AF286" s="1248"/>
      <c r="AG286" s="1248"/>
      <c r="AH286" s="1248"/>
      <c r="AI286" s="1248"/>
      <c r="AJ286" s="1248"/>
      <c r="AK286" s="1248"/>
      <c r="AL286" s="1248"/>
      <c r="AM286" s="1248"/>
      <c r="AN286" s="1248"/>
      <c r="AO286" s="1248"/>
      <c r="AP286" s="1248"/>
      <c r="AQ286" s="1248"/>
      <c r="AR286" s="1248"/>
      <c r="AS286" s="1248"/>
      <c r="AT286" s="1248"/>
      <c r="AU286" s="1248"/>
      <c r="AV286" s="1248"/>
      <c r="AW286" s="1248"/>
      <c r="AX286" s="1248"/>
      <c r="AY286" s="1248"/>
      <c r="AZ286" s="1248"/>
      <c r="BA286" s="1248"/>
      <c r="BB286" s="1248"/>
      <c r="BC286" s="1248"/>
      <c r="BD286" s="1248"/>
      <c r="BE286" s="1248"/>
      <c r="BF286" s="1248"/>
      <c r="BG286" s="1248"/>
      <c r="BH286" s="1248"/>
      <c r="BI286" s="1248"/>
      <c r="BJ286" s="1248"/>
      <c r="BK286" s="1248"/>
      <c r="BL286" s="1248"/>
      <c r="BM286" s="1248"/>
      <c r="BN286" s="1248"/>
      <c r="BO286" s="1248"/>
      <c r="BP286" s="1248"/>
      <c r="BQ286" s="1248"/>
      <c r="BR286" s="1248"/>
      <c r="BS286" s="1248"/>
    </row>
    <row r="287" spans="1:71" s="1" customFormat="1" ht="41.4" hidden="1" outlineLevel="2">
      <c r="A287" s="1014">
        <v>1</v>
      </c>
      <c r="B287" s="1014">
        <v>1</v>
      </c>
      <c r="C287" s="1014" t="s">
        <v>1556</v>
      </c>
      <c r="D287" s="1014">
        <v>2</v>
      </c>
      <c r="E287" s="1014" t="s">
        <v>1561</v>
      </c>
      <c r="F287" s="1014">
        <v>14</v>
      </c>
      <c r="G287" s="951" t="s">
        <v>6883</v>
      </c>
      <c r="H287" s="1017" t="s">
        <v>29</v>
      </c>
      <c r="I287" s="1019">
        <v>16</v>
      </c>
      <c r="J287" s="915"/>
      <c r="K287" s="911">
        <f t="shared" si="36"/>
        <v>0</v>
      </c>
      <c r="L287" s="369"/>
      <c r="M287" s="910">
        <f t="shared" si="37"/>
        <v>0</v>
      </c>
      <c r="N287" s="912">
        <f t="shared" si="38"/>
        <v>0</v>
      </c>
      <c r="O287" s="359">
        <f t="shared" si="39"/>
        <v>0</v>
      </c>
      <c r="P287" s="647"/>
      <c r="Q287" s="1248"/>
      <c r="R287" s="1248"/>
      <c r="S287" s="1248"/>
      <c r="T287" s="1248"/>
      <c r="U287" s="1248"/>
      <c r="V287" s="1248"/>
      <c r="W287" s="1248"/>
      <c r="X287" s="1248"/>
      <c r="Y287" s="1248"/>
      <c r="Z287" s="1248"/>
      <c r="AA287" s="1248"/>
      <c r="AB287" s="1248"/>
      <c r="AC287" s="1248"/>
      <c r="AD287" s="1248"/>
      <c r="AE287" s="1248"/>
      <c r="AF287" s="1248"/>
      <c r="AG287" s="1248"/>
      <c r="AH287" s="1248"/>
      <c r="AI287" s="1248"/>
      <c r="AJ287" s="1248"/>
      <c r="AK287" s="1248"/>
      <c r="AL287" s="1248"/>
      <c r="AM287" s="1248"/>
      <c r="AN287" s="1248"/>
      <c r="AO287" s="1248"/>
      <c r="AP287" s="1248"/>
      <c r="AQ287" s="1248"/>
      <c r="AR287" s="1248"/>
      <c r="AS287" s="1248"/>
      <c r="AT287" s="1248"/>
      <c r="AU287" s="1248"/>
      <c r="AV287" s="1248"/>
      <c r="AW287" s="1248"/>
      <c r="AX287" s="1248"/>
      <c r="AY287" s="1248"/>
      <c r="AZ287" s="1248"/>
      <c r="BA287" s="1248"/>
      <c r="BB287" s="1248"/>
      <c r="BC287" s="1248"/>
      <c r="BD287" s="1248"/>
      <c r="BE287" s="1248"/>
      <c r="BF287" s="1248"/>
      <c r="BG287" s="1248"/>
      <c r="BH287" s="1248"/>
      <c r="BI287" s="1248"/>
      <c r="BJ287" s="1248"/>
      <c r="BK287" s="1248"/>
      <c r="BL287" s="1248"/>
      <c r="BM287" s="1248"/>
      <c r="BN287" s="1248"/>
      <c r="BO287" s="1248"/>
      <c r="BP287" s="1248"/>
      <c r="BQ287" s="1248"/>
      <c r="BR287" s="1248"/>
      <c r="BS287" s="1248"/>
    </row>
    <row r="288" spans="1:71" s="1" customFormat="1" ht="55.2" hidden="1" outlineLevel="2">
      <c r="A288" s="1014">
        <v>1</v>
      </c>
      <c r="B288" s="1014">
        <v>1</v>
      </c>
      <c r="C288" s="1014" t="s">
        <v>1556</v>
      </c>
      <c r="D288" s="1014">
        <v>2</v>
      </c>
      <c r="E288" s="1014" t="s">
        <v>1561</v>
      </c>
      <c r="F288" s="1014">
        <v>15</v>
      </c>
      <c r="G288" s="951" t="s">
        <v>6884</v>
      </c>
      <c r="H288" s="1017" t="s">
        <v>29</v>
      </c>
      <c r="I288" s="1019">
        <v>2</v>
      </c>
      <c r="J288" s="915"/>
      <c r="K288" s="911">
        <f t="shared" si="36"/>
        <v>0</v>
      </c>
      <c r="L288" s="369"/>
      <c r="M288" s="910">
        <f t="shared" si="37"/>
        <v>0</v>
      </c>
      <c r="N288" s="912">
        <f t="shared" si="38"/>
        <v>0</v>
      </c>
      <c r="O288" s="359">
        <f t="shared" si="39"/>
        <v>0</v>
      </c>
      <c r="P288" s="647"/>
      <c r="Q288" s="1248"/>
      <c r="R288" s="1248"/>
      <c r="S288" s="1248"/>
      <c r="T288" s="1248"/>
      <c r="U288" s="1248"/>
      <c r="V288" s="1248"/>
      <c r="W288" s="1248"/>
      <c r="X288" s="1248"/>
      <c r="Y288" s="1248"/>
      <c r="Z288" s="1248"/>
      <c r="AA288" s="1248"/>
      <c r="AB288" s="1248"/>
      <c r="AC288" s="1248"/>
      <c r="AD288" s="1248"/>
      <c r="AE288" s="1248"/>
      <c r="AF288" s="1248"/>
      <c r="AG288" s="1248"/>
      <c r="AH288" s="1248"/>
      <c r="AI288" s="1248"/>
      <c r="AJ288" s="1248"/>
      <c r="AK288" s="1248"/>
      <c r="AL288" s="1248"/>
      <c r="AM288" s="1248"/>
      <c r="AN288" s="1248"/>
      <c r="AO288" s="1248"/>
      <c r="AP288" s="1248"/>
      <c r="AQ288" s="1248"/>
      <c r="AR288" s="1248"/>
      <c r="AS288" s="1248"/>
      <c r="AT288" s="1248"/>
      <c r="AU288" s="1248"/>
      <c r="AV288" s="1248"/>
      <c r="AW288" s="1248"/>
      <c r="AX288" s="1248"/>
      <c r="AY288" s="1248"/>
      <c r="AZ288" s="1248"/>
      <c r="BA288" s="1248"/>
      <c r="BB288" s="1248"/>
      <c r="BC288" s="1248"/>
      <c r="BD288" s="1248"/>
      <c r="BE288" s="1248"/>
      <c r="BF288" s="1248"/>
      <c r="BG288" s="1248"/>
      <c r="BH288" s="1248"/>
      <c r="BI288" s="1248"/>
      <c r="BJ288" s="1248"/>
      <c r="BK288" s="1248"/>
      <c r="BL288" s="1248"/>
      <c r="BM288" s="1248"/>
      <c r="BN288" s="1248"/>
      <c r="BO288" s="1248"/>
      <c r="BP288" s="1248"/>
      <c r="BQ288" s="1248"/>
      <c r="BR288" s="1248"/>
      <c r="BS288" s="1248"/>
    </row>
    <row r="289" spans="1:71" s="1" customFormat="1" ht="41.4" hidden="1" outlineLevel="2">
      <c r="A289" s="1014">
        <v>1</v>
      </c>
      <c r="B289" s="1014">
        <v>1</v>
      </c>
      <c r="C289" s="1014" t="s">
        <v>1556</v>
      </c>
      <c r="D289" s="1014">
        <v>2</v>
      </c>
      <c r="E289" s="1014" t="s">
        <v>1561</v>
      </c>
      <c r="F289" s="1014">
        <v>16</v>
      </c>
      <c r="G289" s="951" t="s">
        <v>6885</v>
      </c>
      <c r="H289" s="1017" t="s">
        <v>29</v>
      </c>
      <c r="I289" s="1019">
        <v>4</v>
      </c>
      <c r="J289" s="915"/>
      <c r="K289" s="911">
        <f t="shared" si="36"/>
        <v>0</v>
      </c>
      <c r="L289" s="369"/>
      <c r="M289" s="910">
        <f t="shared" si="37"/>
        <v>0</v>
      </c>
      <c r="N289" s="912">
        <f t="shared" si="38"/>
        <v>0</v>
      </c>
      <c r="O289" s="359">
        <f t="shared" si="39"/>
        <v>0</v>
      </c>
      <c r="P289" s="647"/>
      <c r="Q289" s="1248"/>
      <c r="R289" s="1248"/>
      <c r="S289" s="1248"/>
      <c r="T289" s="1248"/>
      <c r="U289" s="1248"/>
      <c r="V289" s="1248"/>
      <c r="W289" s="1248"/>
      <c r="X289" s="1248"/>
      <c r="Y289" s="1248"/>
      <c r="Z289" s="1248"/>
      <c r="AA289" s="1248"/>
      <c r="AB289" s="1248"/>
      <c r="AC289" s="1248"/>
      <c r="AD289" s="1248"/>
      <c r="AE289" s="1248"/>
      <c r="AF289" s="1248"/>
      <c r="AG289" s="1248"/>
      <c r="AH289" s="1248"/>
      <c r="AI289" s="1248"/>
      <c r="AJ289" s="1248"/>
      <c r="AK289" s="1248"/>
      <c r="AL289" s="1248"/>
      <c r="AM289" s="1248"/>
      <c r="AN289" s="1248"/>
      <c r="AO289" s="1248"/>
      <c r="AP289" s="1248"/>
      <c r="AQ289" s="1248"/>
      <c r="AR289" s="1248"/>
      <c r="AS289" s="1248"/>
      <c r="AT289" s="1248"/>
      <c r="AU289" s="1248"/>
      <c r="AV289" s="1248"/>
      <c r="AW289" s="1248"/>
      <c r="AX289" s="1248"/>
      <c r="AY289" s="1248"/>
      <c r="AZ289" s="1248"/>
      <c r="BA289" s="1248"/>
      <c r="BB289" s="1248"/>
      <c r="BC289" s="1248"/>
      <c r="BD289" s="1248"/>
      <c r="BE289" s="1248"/>
      <c r="BF289" s="1248"/>
      <c r="BG289" s="1248"/>
      <c r="BH289" s="1248"/>
      <c r="BI289" s="1248"/>
      <c r="BJ289" s="1248"/>
      <c r="BK289" s="1248"/>
      <c r="BL289" s="1248"/>
      <c r="BM289" s="1248"/>
      <c r="BN289" s="1248"/>
      <c r="BO289" s="1248"/>
      <c r="BP289" s="1248"/>
      <c r="BQ289" s="1248"/>
      <c r="BR289" s="1248"/>
      <c r="BS289" s="1248"/>
    </row>
    <row r="290" spans="1:71" s="1" customFormat="1" ht="41.4" hidden="1" outlineLevel="2">
      <c r="A290" s="1014">
        <v>1</v>
      </c>
      <c r="B290" s="1014">
        <v>1</v>
      </c>
      <c r="C290" s="1014" t="s">
        <v>1556</v>
      </c>
      <c r="D290" s="1014">
        <v>2</v>
      </c>
      <c r="E290" s="1014" t="s">
        <v>1561</v>
      </c>
      <c r="F290" s="1014">
        <v>17</v>
      </c>
      <c r="G290" s="951" t="s">
        <v>6886</v>
      </c>
      <c r="H290" s="1017" t="s">
        <v>29</v>
      </c>
      <c r="I290" s="1019">
        <v>4</v>
      </c>
      <c r="J290" s="915"/>
      <c r="K290" s="911">
        <f t="shared" si="36"/>
        <v>0</v>
      </c>
      <c r="L290" s="369"/>
      <c r="M290" s="910">
        <f t="shared" si="37"/>
        <v>0</v>
      </c>
      <c r="N290" s="912">
        <f t="shared" si="38"/>
        <v>0</v>
      </c>
      <c r="O290" s="359">
        <f t="shared" si="39"/>
        <v>0</v>
      </c>
      <c r="P290" s="647"/>
      <c r="Q290" s="1248"/>
      <c r="R290" s="1248"/>
      <c r="S290" s="1248"/>
      <c r="T290" s="1248"/>
      <c r="U290" s="1248"/>
      <c r="V290" s="1248"/>
      <c r="W290" s="1248"/>
      <c r="X290" s="1248"/>
      <c r="Y290" s="1248"/>
      <c r="Z290" s="1248"/>
      <c r="AA290" s="1248"/>
      <c r="AB290" s="1248"/>
      <c r="AC290" s="1248"/>
      <c r="AD290" s="1248"/>
      <c r="AE290" s="1248"/>
      <c r="AF290" s="1248"/>
      <c r="AG290" s="1248"/>
      <c r="AH290" s="1248"/>
      <c r="AI290" s="1248"/>
      <c r="AJ290" s="1248"/>
      <c r="AK290" s="1248"/>
      <c r="AL290" s="1248"/>
      <c r="AM290" s="1248"/>
      <c r="AN290" s="1248"/>
      <c r="AO290" s="1248"/>
      <c r="AP290" s="1248"/>
      <c r="AQ290" s="1248"/>
      <c r="AR290" s="1248"/>
      <c r="AS290" s="1248"/>
      <c r="AT290" s="1248"/>
      <c r="AU290" s="1248"/>
      <c r="AV290" s="1248"/>
      <c r="AW290" s="1248"/>
      <c r="AX290" s="1248"/>
      <c r="AY290" s="1248"/>
      <c r="AZ290" s="1248"/>
      <c r="BA290" s="1248"/>
      <c r="BB290" s="1248"/>
      <c r="BC290" s="1248"/>
      <c r="BD290" s="1248"/>
      <c r="BE290" s="1248"/>
      <c r="BF290" s="1248"/>
      <c r="BG290" s="1248"/>
      <c r="BH290" s="1248"/>
      <c r="BI290" s="1248"/>
      <c r="BJ290" s="1248"/>
      <c r="BK290" s="1248"/>
      <c r="BL290" s="1248"/>
      <c r="BM290" s="1248"/>
      <c r="BN290" s="1248"/>
      <c r="BO290" s="1248"/>
      <c r="BP290" s="1248"/>
      <c r="BQ290" s="1248"/>
      <c r="BR290" s="1248"/>
      <c r="BS290" s="1248"/>
    </row>
    <row r="291" spans="1:71" s="1" customFormat="1" ht="41.4" hidden="1" outlineLevel="2">
      <c r="A291" s="1014">
        <v>1</v>
      </c>
      <c r="B291" s="1014">
        <v>1</v>
      </c>
      <c r="C291" s="1014" t="s">
        <v>1556</v>
      </c>
      <c r="D291" s="1014">
        <v>2</v>
      </c>
      <c r="E291" s="1014" t="s">
        <v>1561</v>
      </c>
      <c r="F291" s="1014">
        <v>18</v>
      </c>
      <c r="G291" s="951" t="s">
        <v>6887</v>
      </c>
      <c r="H291" s="1017" t="s">
        <v>29</v>
      </c>
      <c r="I291" s="1019">
        <v>1</v>
      </c>
      <c r="J291" s="915"/>
      <c r="K291" s="911">
        <f t="shared" si="36"/>
        <v>0</v>
      </c>
      <c r="L291" s="369"/>
      <c r="M291" s="910">
        <f t="shared" si="37"/>
        <v>0</v>
      </c>
      <c r="N291" s="912">
        <f t="shared" si="38"/>
        <v>0</v>
      </c>
      <c r="O291" s="359">
        <f t="shared" si="39"/>
        <v>0</v>
      </c>
      <c r="P291" s="647"/>
      <c r="Q291" s="1248"/>
      <c r="R291" s="1248"/>
      <c r="S291" s="1248"/>
      <c r="T291" s="1248"/>
      <c r="U291" s="1248"/>
      <c r="V291" s="1248"/>
      <c r="W291" s="1248"/>
      <c r="X291" s="1248"/>
      <c r="Y291" s="1248"/>
      <c r="Z291" s="1248"/>
      <c r="AA291" s="1248"/>
      <c r="AB291" s="1248"/>
      <c r="AC291" s="1248"/>
      <c r="AD291" s="1248"/>
      <c r="AE291" s="1248"/>
      <c r="AF291" s="1248"/>
      <c r="AG291" s="1248"/>
      <c r="AH291" s="1248"/>
      <c r="AI291" s="1248"/>
      <c r="AJ291" s="1248"/>
      <c r="AK291" s="1248"/>
      <c r="AL291" s="1248"/>
      <c r="AM291" s="1248"/>
      <c r="AN291" s="1248"/>
      <c r="AO291" s="1248"/>
      <c r="AP291" s="1248"/>
      <c r="AQ291" s="1248"/>
      <c r="AR291" s="1248"/>
      <c r="AS291" s="1248"/>
      <c r="AT291" s="1248"/>
      <c r="AU291" s="1248"/>
      <c r="AV291" s="1248"/>
      <c r="AW291" s="1248"/>
      <c r="AX291" s="1248"/>
      <c r="AY291" s="1248"/>
      <c r="AZ291" s="1248"/>
      <c r="BA291" s="1248"/>
      <c r="BB291" s="1248"/>
      <c r="BC291" s="1248"/>
      <c r="BD291" s="1248"/>
      <c r="BE291" s="1248"/>
      <c r="BF291" s="1248"/>
      <c r="BG291" s="1248"/>
      <c r="BH291" s="1248"/>
      <c r="BI291" s="1248"/>
      <c r="BJ291" s="1248"/>
      <c r="BK291" s="1248"/>
      <c r="BL291" s="1248"/>
      <c r="BM291" s="1248"/>
      <c r="BN291" s="1248"/>
      <c r="BO291" s="1248"/>
      <c r="BP291" s="1248"/>
      <c r="BQ291" s="1248"/>
      <c r="BR291" s="1248"/>
      <c r="BS291" s="1248"/>
    </row>
    <row r="292" spans="1:71" s="1" customFormat="1" ht="27.6" hidden="1" outlineLevel="2">
      <c r="A292" s="1014">
        <v>1</v>
      </c>
      <c r="B292" s="1014">
        <v>1</v>
      </c>
      <c r="C292" s="1014" t="s">
        <v>1556</v>
      </c>
      <c r="D292" s="1014">
        <v>2</v>
      </c>
      <c r="E292" s="1014" t="s">
        <v>1561</v>
      </c>
      <c r="F292" s="1014">
        <v>18</v>
      </c>
      <c r="G292" s="951" t="s">
        <v>6888</v>
      </c>
      <c r="H292" s="1017" t="s">
        <v>29</v>
      </c>
      <c r="I292" s="1019">
        <v>1</v>
      </c>
      <c r="J292" s="915"/>
      <c r="K292" s="911">
        <f t="shared" si="36"/>
        <v>0</v>
      </c>
      <c r="L292" s="369"/>
      <c r="M292" s="910">
        <f t="shared" si="37"/>
        <v>0</v>
      </c>
      <c r="N292" s="912">
        <f t="shared" si="38"/>
        <v>0</v>
      </c>
      <c r="O292" s="359">
        <f t="shared" si="39"/>
        <v>0</v>
      </c>
      <c r="P292" s="647"/>
      <c r="Q292" s="1248"/>
      <c r="R292" s="1248"/>
      <c r="S292" s="1248"/>
      <c r="T292" s="1248"/>
      <c r="U292" s="1248"/>
      <c r="V292" s="1248"/>
      <c r="W292" s="1248"/>
      <c r="X292" s="1248"/>
      <c r="Y292" s="1248"/>
      <c r="Z292" s="1248"/>
      <c r="AA292" s="1248"/>
      <c r="AB292" s="1248"/>
      <c r="AC292" s="1248"/>
      <c r="AD292" s="1248"/>
      <c r="AE292" s="1248"/>
      <c r="AF292" s="1248"/>
      <c r="AG292" s="1248"/>
      <c r="AH292" s="1248"/>
      <c r="AI292" s="1248"/>
      <c r="AJ292" s="1248"/>
      <c r="AK292" s="1248"/>
      <c r="AL292" s="1248"/>
      <c r="AM292" s="1248"/>
      <c r="AN292" s="1248"/>
      <c r="AO292" s="1248"/>
      <c r="AP292" s="1248"/>
      <c r="AQ292" s="1248"/>
      <c r="AR292" s="1248"/>
      <c r="AS292" s="1248"/>
      <c r="AT292" s="1248"/>
      <c r="AU292" s="1248"/>
      <c r="AV292" s="1248"/>
      <c r="AW292" s="1248"/>
      <c r="AX292" s="1248"/>
      <c r="AY292" s="1248"/>
      <c r="AZ292" s="1248"/>
      <c r="BA292" s="1248"/>
      <c r="BB292" s="1248"/>
      <c r="BC292" s="1248"/>
      <c r="BD292" s="1248"/>
      <c r="BE292" s="1248"/>
      <c r="BF292" s="1248"/>
      <c r="BG292" s="1248"/>
      <c r="BH292" s="1248"/>
      <c r="BI292" s="1248"/>
      <c r="BJ292" s="1248"/>
      <c r="BK292" s="1248"/>
      <c r="BL292" s="1248"/>
      <c r="BM292" s="1248"/>
      <c r="BN292" s="1248"/>
      <c r="BO292" s="1248"/>
      <c r="BP292" s="1248"/>
      <c r="BQ292" s="1248"/>
      <c r="BR292" s="1248"/>
      <c r="BS292" s="1248"/>
    </row>
    <row r="293" spans="1:71" s="1" customFormat="1" ht="27.6" hidden="1" outlineLevel="2">
      <c r="A293" s="1014">
        <v>1</v>
      </c>
      <c r="B293" s="1014">
        <v>1</v>
      </c>
      <c r="C293" s="1014" t="s">
        <v>1556</v>
      </c>
      <c r="D293" s="1014">
        <v>2</v>
      </c>
      <c r="E293" s="1014" t="s">
        <v>1561</v>
      </c>
      <c r="F293" s="1014">
        <v>18</v>
      </c>
      <c r="G293" s="951" t="s">
        <v>6889</v>
      </c>
      <c r="H293" s="1017" t="s">
        <v>29</v>
      </c>
      <c r="I293" s="1019">
        <v>1</v>
      </c>
      <c r="J293" s="915"/>
      <c r="K293" s="911">
        <f t="shared" si="36"/>
        <v>0</v>
      </c>
      <c r="L293" s="369"/>
      <c r="M293" s="910">
        <f t="shared" si="37"/>
        <v>0</v>
      </c>
      <c r="N293" s="912">
        <f t="shared" si="38"/>
        <v>0</v>
      </c>
      <c r="O293" s="359">
        <f t="shared" si="39"/>
        <v>0</v>
      </c>
      <c r="P293" s="647"/>
      <c r="Q293" s="1248"/>
      <c r="R293" s="1248"/>
      <c r="S293" s="1248"/>
      <c r="T293" s="1248"/>
      <c r="U293" s="1248"/>
      <c r="V293" s="1248"/>
      <c r="W293" s="1248"/>
      <c r="X293" s="1248"/>
      <c r="Y293" s="1248"/>
      <c r="Z293" s="1248"/>
      <c r="AA293" s="1248"/>
      <c r="AB293" s="1248"/>
      <c r="AC293" s="1248"/>
      <c r="AD293" s="1248"/>
      <c r="AE293" s="1248"/>
      <c r="AF293" s="1248"/>
      <c r="AG293" s="1248"/>
      <c r="AH293" s="1248"/>
      <c r="AI293" s="1248"/>
      <c r="AJ293" s="1248"/>
      <c r="AK293" s="1248"/>
      <c r="AL293" s="1248"/>
      <c r="AM293" s="1248"/>
      <c r="AN293" s="1248"/>
      <c r="AO293" s="1248"/>
      <c r="AP293" s="1248"/>
      <c r="AQ293" s="1248"/>
      <c r="AR293" s="1248"/>
      <c r="AS293" s="1248"/>
      <c r="AT293" s="1248"/>
      <c r="AU293" s="1248"/>
      <c r="AV293" s="1248"/>
      <c r="AW293" s="1248"/>
      <c r="AX293" s="1248"/>
      <c r="AY293" s="1248"/>
      <c r="AZ293" s="1248"/>
      <c r="BA293" s="1248"/>
      <c r="BB293" s="1248"/>
      <c r="BC293" s="1248"/>
      <c r="BD293" s="1248"/>
      <c r="BE293" s="1248"/>
      <c r="BF293" s="1248"/>
      <c r="BG293" s="1248"/>
      <c r="BH293" s="1248"/>
      <c r="BI293" s="1248"/>
      <c r="BJ293" s="1248"/>
      <c r="BK293" s="1248"/>
      <c r="BL293" s="1248"/>
      <c r="BM293" s="1248"/>
      <c r="BN293" s="1248"/>
      <c r="BO293" s="1248"/>
      <c r="BP293" s="1248"/>
      <c r="BQ293" s="1248"/>
      <c r="BR293" s="1248"/>
      <c r="BS293" s="1248"/>
    </row>
    <row r="294" spans="1:71" s="1" customFormat="1" ht="27.6" hidden="1" outlineLevel="2">
      <c r="A294" s="1014">
        <v>1</v>
      </c>
      <c r="B294" s="1014">
        <v>1</v>
      </c>
      <c r="C294" s="1014" t="s">
        <v>1556</v>
      </c>
      <c r="D294" s="1014">
        <v>2</v>
      </c>
      <c r="E294" s="1014" t="s">
        <v>1561</v>
      </c>
      <c r="F294" s="1014">
        <v>19</v>
      </c>
      <c r="G294" s="951" t="s">
        <v>6890</v>
      </c>
      <c r="H294" s="1017" t="s">
        <v>29</v>
      </c>
      <c r="I294" s="1019">
        <v>2</v>
      </c>
      <c r="J294" s="915"/>
      <c r="K294" s="911">
        <f t="shared" si="36"/>
        <v>0</v>
      </c>
      <c r="L294" s="369"/>
      <c r="M294" s="910">
        <f t="shared" si="37"/>
        <v>0</v>
      </c>
      <c r="N294" s="912">
        <f t="shared" si="38"/>
        <v>0</v>
      </c>
      <c r="O294" s="359">
        <f t="shared" si="39"/>
        <v>0</v>
      </c>
      <c r="P294" s="647"/>
      <c r="Q294" s="1248"/>
      <c r="R294" s="1248"/>
      <c r="S294" s="1248"/>
      <c r="T294" s="1248"/>
      <c r="U294" s="1248"/>
      <c r="V294" s="1248"/>
      <c r="W294" s="1248"/>
      <c r="X294" s="1248"/>
      <c r="Y294" s="1248"/>
      <c r="Z294" s="1248"/>
      <c r="AA294" s="1248"/>
      <c r="AB294" s="1248"/>
      <c r="AC294" s="1248"/>
      <c r="AD294" s="1248"/>
      <c r="AE294" s="1248"/>
      <c r="AF294" s="1248"/>
      <c r="AG294" s="1248"/>
      <c r="AH294" s="1248"/>
      <c r="AI294" s="1248"/>
      <c r="AJ294" s="1248"/>
      <c r="AK294" s="1248"/>
      <c r="AL294" s="1248"/>
      <c r="AM294" s="1248"/>
      <c r="AN294" s="1248"/>
      <c r="AO294" s="1248"/>
      <c r="AP294" s="1248"/>
      <c r="AQ294" s="1248"/>
      <c r="AR294" s="1248"/>
      <c r="AS294" s="1248"/>
      <c r="AT294" s="1248"/>
      <c r="AU294" s="1248"/>
      <c r="AV294" s="1248"/>
      <c r="AW294" s="1248"/>
      <c r="AX294" s="1248"/>
      <c r="AY294" s="1248"/>
      <c r="AZ294" s="1248"/>
      <c r="BA294" s="1248"/>
      <c r="BB294" s="1248"/>
      <c r="BC294" s="1248"/>
      <c r="BD294" s="1248"/>
      <c r="BE294" s="1248"/>
      <c r="BF294" s="1248"/>
      <c r="BG294" s="1248"/>
      <c r="BH294" s="1248"/>
      <c r="BI294" s="1248"/>
      <c r="BJ294" s="1248"/>
      <c r="BK294" s="1248"/>
      <c r="BL294" s="1248"/>
      <c r="BM294" s="1248"/>
      <c r="BN294" s="1248"/>
      <c r="BO294" s="1248"/>
      <c r="BP294" s="1248"/>
      <c r="BQ294" s="1248"/>
      <c r="BR294" s="1248"/>
      <c r="BS294" s="1248"/>
    </row>
    <row r="295" spans="1:71" s="1" customFormat="1" ht="27.6" hidden="1" outlineLevel="2">
      <c r="A295" s="1014">
        <v>1</v>
      </c>
      <c r="B295" s="1014">
        <v>1</v>
      </c>
      <c r="C295" s="1014" t="s">
        <v>1556</v>
      </c>
      <c r="D295" s="1014">
        <v>2</v>
      </c>
      <c r="E295" s="1014" t="s">
        <v>1561</v>
      </c>
      <c r="F295" s="1014">
        <v>20</v>
      </c>
      <c r="G295" s="951" t="s">
        <v>6891</v>
      </c>
      <c r="H295" s="1017" t="s">
        <v>29</v>
      </c>
      <c r="I295" s="1019">
        <v>5</v>
      </c>
      <c r="J295" s="915"/>
      <c r="K295" s="911">
        <f t="shared" si="36"/>
        <v>0</v>
      </c>
      <c r="L295" s="369"/>
      <c r="M295" s="910">
        <f t="shared" si="37"/>
        <v>0</v>
      </c>
      <c r="N295" s="912">
        <f t="shared" si="38"/>
        <v>0</v>
      </c>
      <c r="O295" s="359">
        <f t="shared" si="39"/>
        <v>0</v>
      </c>
      <c r="P295" s="647"/>
      <c r="Q295" s="1248"/>
      <c r="R295" s="1248"/>
      <c r="S295" s="1248"/>
      <c r="T295" s="1248"/>
      <c r="U295" s="1248"/>
      <c r="V295" s="1248"/>
      <c r="W295" s="1248"/>
      <c r="X295" s="1248"/>
      <c r="Y295" s="1248"/>
      <c r="Z295" s="1248"/>
      <c r="AA295" s="1248"/>
      <c r="AB295" s="1248"/>
      <c r="AC295" s="1248"/>
      <c r="AD295" s="1248"/>
      <c r="AE295" s="1248"/>
      <c r="AF295" s="1248"/>
      <c r="AG295" s="1248"/>
      <c r="AH295" s="1248"/>
      <c r="AI295" s="1248"/>
      <c r="AJ295" s="1248"/>
      <c r="AK295" s="1248"/>
      <c r="AL295" s="1248"/>
      <c r="AM295" s="1248"/>
      <c r="AN295" s="1248"/>
      <c r="AO295" s="1248"/>
      <c r="AP295" s="1248"/>
      <c r="AQ295" s="1248"/>
      <c r="AR295" s="1248"/>
      <c r="AS295" s="1248"/>
      <c r="AT295" s="1248"/>
      <c r="AU295" s="1248"/>
      <c r="AV295" s="1248"/>
      <c r="AW295" s="1248"/>
      <c r="AX295" s="1248"/>
      <c r="AY295" s="1248"/>
      <c r="AZ295" s="1248"/>
      <c r="BA295" s="1248"/>
      <c r="BB295" s="1248"/>
      <c r="BC295" s="1248"/>
      <c r="BD295" s="1248"/>
      <c r="BE295" s="1248"/>
      <c r="BF295" s="1248"/>
      <c r="BG295" s="1248"/>
      <c r="BH295" s="1248"/>
      <c r="BI295" s="1248"/>
      <c r="BJ295" s="1248"/>
      <c r="BK295" s="1248"/>
      <c r="BL295" s="1248"/>
      <c r="BM295" s="1248"/>
      <c r="BN295" s="1248"/>
      <c r="BO295" s="1248"/>
      <c r="BP295" s="1248"/>
      <c r="BQ295" s="1248"/>
      <c r="BR295" s="1248"/>
      <c r="BS295" s="1248"/>
    </row>
    <row r="296" spans="1:71" s="1" customFormat="1" ht="41.4" hidden="1" outlineLevel="2">
      <c r="A296" s="1014">
        <v>1</v>
      </c>
      <c r="B296" s="1014">
        <v>1</v>
      </c>
      <c r="C296" s="1014" t="s">
        <v>1556</v>
      </c>
      <c r="D296" s="1014">
        <v>2</v>
      </c>
      <c r="E296" s="1014" t="s">
        <v>1561</v>
      </c>
      <c r="F296" s="1014">
        <v>21</v>
      </c>
      <c r="G296" s="951" t="s">
        <v>6892</v>
      </c>
      <c r="H296" s="1017" t="s">
        <v>29</v>
      </c>
      <c r="I296" s="1019">
        <v>1</v>
      </c>
      <c r="J296" s="915"/>
      <c r="K296" s="911">
        <f t="shared" si="36"/>
        <v>0</v>
      </c>
      <c r="L296" s="369"/>
      <c r="M296" s="910">
        <f t="shared" si="37"/>
        <v>0</v>
      </c>
      <c r="N296" s="912">
        <f t="shared" si="38"/>
        <v>0</v>
      </c>
      <c r="O296" s="359">
        <f t="shared" si="39"/>
        <v>0</v>
      </c>
      <c r="P296" s="647"/>
      <c r="Q296" s="1248"/>
      <c r="R296" s="1248"/>
      <c r="S296" s="1248"/>
      <c r="T296" s="1248"/>
      <c r="U296" s="1248"/>
      <c r="V296" s="1248"/>
      <c r="W296" s="1248"/>
      <c r="X296" s="1248"/>
      <c r="Y296" s="1248"/>
      <c r="Z296" s="1248"/>
      <c r="AA296" s="1248"/>
      <c r="AB296" s="1248"/>
      <c r="AC296" s="1248"/>
      <c r="AD296" s="1248"/>
      <c r="AE296" s="1248"/>
      <c r="AF296" s="1248"/>
      <c r="AG296" s="1248"/>
      <c r="AH296" s="1248"/>
      <c r="AI296" s="1248"/>
      <c r="AJ296" s="1248"/>
      <c r="AK296" s="1248"/>
      <c r="AL296" s="1248"/>
      <c r="AM296" s="1248"/>
      <c r="AN296" s="1248"/>
      <c r="AO296" s="1248"/>
      <c r="AP296" s="1248"/>
      <c r="AQ296" s="1248"/>
      <c r="AR296" s="1248"/>
      <c r="AS296" s="1248"/>
      <c r="AT296" s="1248"/>
      <c r="AU296" s="1248"/>
      <c r="AV296" s="1248"/>
      <c r="AW296" s="1248"/>
      <c r="AX296" s="1248"/>
      <c r="AY296" s="1248"/>
      <c r="AZ296" s="1248"/>
      <c r="BA296" s="1248"/>
      <c r="BB296" s="1248"/>
      <c r="BC296" s="1248"/>
      <c r="BD296" s="1248"/>
      <c r="BE296" s="1248"/>
      <c r="BF296" s="1248"/>
      <c r="BG296" s="1248"/>
      <c r="BH296" s="1248"/>
      <c r="BI296" s="1248"/>
      <c r="BJ296" s="1248"/>
      <c r="BK296" s="1248"/>
      <c r="BL296" s="1248"/>
      <c r="BM296" s="1248"/>
      <c r="BN296" s="1248"/>
      <c r="BO296" s="1248"/>
      <c r="BP296" s="1248"/>
      <c r="BQ296" s="1248"/>
      <c r="BR296" s="1248"/>
      <c r="BS296" s="1248"/>
    </row>
    <row r="297" spans="1:71" s="1" customFormat="1" ht="27.6" hidden="1" outlineLevel="2">
      <c r="A297" s="1014">
        <v>1</v>
      </c>
      <c r="B297" s="1014">
        <v>1</v>
      </c>
      <c r="C297" s="1014" t="s">
        <v>1556</v>
      </c>
      <c r="D297" s="1014">
        <v>2</v>
      </c>
      <c r="E297" s="1014" t="s">
        <v>1561</v>
      </c>
      <c r="F297" s="1014">
        <v>22</v>
      </c>
      <c r="G297" s="951" t="s">
        <v>6893</v>
      </c>
      <c r="H297" s="1017" t="s">
        <v>29</v>
      </c>
      <c r="I297" s="1019">
        <v>1</v>
      </c>
      <c r="J297" s="915"/>
      <c r="K297" s="911">
        <f t="shared" si="36"/>
        <v>0</v>
      </c>
      <c r="L297" s="369"/>
      <c r="M297" s="910">
        <f t="shared" si="37"/>
        <v>0</v>
      </c>
      <c r="N297" s="912">
        <f t="shared" si="38"/>
        <v>0</v>
      </c>
      <c r="O297" s="359">
        <f t="shared" si="39"/>
        <v>0</v>
      </c>
      <c r="P297" s="647"/>
      <c r="Q297" s="1248"/>
      <c r="R297" s="1248"/>
      <c r="S297" s="1248"/>
      <c r="T297" s="1248"/>
      <c r="U297" s="1248"/>
      <c r="V297" s="1248"/>
      <c r="W297" s="1248"/>
      <c r="X297" s="1248"/>
      <c r="Y297" s="1248"/>
      <c r="Z297" s="1248"/>
      <c r="AA297" s="1248"/>
      <c r="AB297" s="1248"/>
      <c r="AC297" s="1248"/>
      <c r="AD297" s="1248"/>
      <c r="AE297" s="1248"/>
      <c r="AF297" s="1248"/>
      <c r="AG297" s="1248"/>
      <c r="AH297" s="1248"/>
      <c r="AI297" s="1248"/>
      <c r="AJ297" s="1248"/>
      <c r="AK297" s="1248"/>
      <c r="AL297" s="1248"/>
      <c r="AM297" s="1248"/>
      <c r="AN297" s="1248"/>
      <c r="AO297" s="1248"/>
      <c r="AP297" s="1248"/>
      <c r="AQ297" s="1248"/>
      <c r="AR297" s="1248"/>
      <c r="AS297" s="1248"/>
      <c r="AT297" s="1248"/>
      <c r="AU297" s="1248"/>
      <c r="AV297" s="1248"/>
      <c r="AW297" s="1248"/>
      <c r="AX297" s="1248"/>
      <c r="AY297" s="1248"/>
      <c r="AZ297" s="1248"/>
      <c r="BA297" s="1248"/>
      <c r="BB297" s="1248"/>
      <c r="BC297" s="1248"/>
      <c r="BD297" s="1248"/>
      <c r="BE297" s="1248"/>
      <c r="BF297" s="1248"/>
      <c r="BG297" s="1248"/>
      <c r="BH297" s="1248"/>
      <c r="BI297" s="1248"/>
      <c r="BJ297" s="1248"/>
      <c r="BK297" s="1248"/>
      <c r="BL297" s="1248"/>
      <c r="BM297" s="1248"/>
      <c r="BN297" s="1248"/>
      <c r="BO297" s="1248"/>
      <c r="BP297" s="1248"/>
      <c r="BQ297" s="1248"/>
      <c r="BR297" s="1248"/>
      <c r="BS297" s="1248"/>
    </row>
    <row r="298" spans="1:71" s="1" customFormat="1" ht="27.6" hidden="1" outlineLevel="2">
      <c r="A298" s="1014">
        <v>1</v>
      </c>
      <c r="B298" s="1014">
        <v>1</v>
      </c>
      <c r="C298" s="1014" t="s">
        <v>1556</v>
      </c>
      <c r="D298" s="1014">
        <v>2</v>
      </c>
      <c r="E298" s="1014" t="s">
        <v>1561</v>
      </c>
      <c r="F298" s="1014">
        <v>23</v>
      </c>
      <c r="G298" s="951" t="s">
        <v>6893</v>
      </c>
      <c r="H298" s="1017" t="s">
        <v>29</v>
      </c>
      <c r="I298" s="1019">
        <v>3</v>
      </c>
      <c r="J298" s="915"/>
      <c r="K298" s="911">
        <f t="shared" si="36"/>
        <v>0</v>
      </c>
      <c r="L298" s="369"/>
      <c r="M298" s="910">
        <f t="shared" si="37"/>
        <v>0</v>
      </c>
      <c r="N298" s="912">
        <f t="shared" si="38"/>
        <v>0</v>
      </c>
      <c r="O298" s="359">
        <f t="shared" si="39"/>
        <v>0</v>
      </c>
      <c r="P298" s="647"/>
      <c r="Q298" s="1248"/>
      <c r="R298" s="1248"/>
      <c r="S298" s="1248"/>
      <c r="T298" s="1248"/>
      <c r="U298" s="1248"/>
      <c r="V298" s="1248"/>
      <c r="W298" s="1248"/>
      <c r="X298" s="1248"/>
      <c r="Y298" s="1248"/>
      <c r="Z298" s="1248"/>
      <c r="AA298" s="1248"/>
      <c r="AB298" s="1248"/>
      <c r="AC298" s="1248"/>
      <c r="AD298" s="1248"/>
      <c r="AE298" s="1248"/>
      <c r="AF298" s="1248"/>
      <c r="AG298" s="1248"/>
      <c r="AH298" s="1248"/>
      <c r="AI298" s="1248"/>
      <c r="AJ298" s="1248"/>
      <c r="AK298" s="1248"/>
      <c r="AL298" s="1248"/>
      <c r="AM298" s="1248"/>
      <c r="AN298" s="1248"/>
      <c r="AO298" s="1248"/>
      <c r="AP298" s="1248"/>
      <c r="AQ298" s="1248"/>
      <c r="AR298" s="1248"/>
      <c r="AS298" s="1248"/>
      <c r="AT298" s="1248"/>
      <c r="AU298" s="1248"/>
      <c r="AV298" s="1248"/>
      <c r="AW298" s="1248"/>
      <c r="AX298" s="1248"/>
      <c r="AY298" s="1248"/>
      <c r="AZ298" s="1248"/>
      <c r="BA298" s="1248"/>
      <c r="BB298" s="1248"/>
      <c r="BC298" s="1248"/>
      <c r="BD298" s="1248"/>
      <c r="BE298" s="1248"/>
      <c r="BF298" s="1248"/>
      <c r="BG298" s="1248"/>
      <c r="BH298" s="1248"/>
      <c r="BI298" s="1248"/>
      <c r="BJ298" s="1248"/>
      <c r="BK298" s="1248"/>
      <c r="BL298" s="1248"/>
      <c r="BM298" s="1248"/>
      <c r="BN298" s="1248"/>
      <c r="BO298" s="1248"/>
      <c r="BP298" s="1248"/>
      <c r="BQ298" s="1248"/>
      <c r="BR298" s="1248"/>
      <c r="BS298" s="1248"/>
    </row>
    <row r="299" spans="1:71" s="1" customFormat="1" ht="27.6" hidden="1" outlineLevel="2">
      <c r="A299" s="1014">
        <v>1</v>
      </c>
      <c r="B299" s="1014">
        <v>1</v>
      </c>
      <c r="C299" s="1014" t="s">
        <v>1556</v>
      </c>
      <c r="D299" s="1014">
        <v>2</v>
      </c>
      <c r="E299" s="1014" t="s">
        <v>1561</v>
      </c>
      <c r="F299" s="1014">
        <v>24</v>
      </c>
      <c r="G299" s="951" t="s">
        <v>6894</v>
      </c>
      <c r="H299" s="1017" t="s">
        <v>29</v>
      </c>
      <c r="I299" s="1019">
        <v>10</v>
      </c>
      <c r="J299" s="915"/>
      <c r="K299" s="911">
        <f t="shared" si="36"/>
        <v>0</v>
      </c>
      <c r="L299" s="369"/>
      <c r="M299" s="910">
        <f t="shared" si="37"/>
        <v>0</v>
      </c>
      <c r="N299" s="912">
        <f t="shared" si="38"/>
        <v>0</v>
      </c>
      <c r="O299" s="359">
        <f t="shared" si="39"/>
        <v>0</v>
      </c>
      <c r="P299" s="647"/>
      <c r="Q299" s="1248"/>
      <c r="R299" s="1248"/>
      <c r="S299" s="1248"/>
      <c r="T299" s="1248"/>
      <c r="U299" s="1248"/>
      <c r="V299" s="1248"/>
      <c r="W299" s="1248"/>
      <c r="X299" s="1248"/>
      <c r="Y299" s="1248"/>
      <c r="Z299" s="1248"/>
      <c r="AA299" s="1248"/>
      <c r="AB299" s="1248"/>
      <c r="AC299" s="1248"/>
      <c r="AD299" s="1248"/>
      <c r="AE299" s="1248"/>
      <c r="AF299" s="1248"/>
      <c r="AG299" s="1248"/>
      <c r="AH299" s="1248"/>
      <c r="AI299" s="1248"/>
      <c r="AJ299" s="1248"/>
      <c r="AK299" s="1248"/>
      <c r="AL299" s="1248"/>
      <c r="AM299" s="1248"/>
      <c r="AN299" s="1248"/>
      <c r="AO299" s="1248"/>
      <c r="AP299" s="1248"/>
      <c r="AQ299" s="1248"/>
      <c r="AR299" s="1248"/>
      <c r="AS299" s="1248"/>
      <c r="AT299" s="1248"/>
      <c r="AU299" s="1248"/>
      <c r="AV299" s="1248"/>
      <c r="AW299" s="1248"/>
      <c r="AX299" s="1248"/>
      <c r="AY299" s="1248"/>
      <c r="AZ299" s="1248"/>
      <c r="BA299" s="1248"/>
      <c r="BB299" s="1248"/>
      <c r="BC299" s="1248"/>
      <c r="BD299" s="1248"/>
      <c r="BE299" s="1248"/>
      <c r="BF299" s="1248"/>
      <c r="BG299" s="1248"/>
      <c r="BH299" s="1248"/>
      <c r="BI299" s="1248"/>
      <c r="BJ299" s="1248"/>
      <c r="BK299" s="1248"/>
      <c r="BL299" s="1248"/>
      <c r="BM299" s="1248"/>
      <c r="BN299" s="1248"/>
      <c r="BO299" s="1248"/>
      <c r="BP299" s="1248"/>
      <c r="BQ299" s="1248"/>
      <c r="BR299" s="1248"/>
      <c r="BS299" s="1248"/>
    </row>
    <row r="300" spans="1:71" s="1" customFormat="1" ht="41.4" hidden="1" outlineLevel="2">
      <c r="A300" s="1014">
        <v>1</v>
      </c>
      <c r="B300" s="1014">
        <v>1</v>
      </c>
      <c r="C300" s="1014" t="s">
        <v>1556</v>
      </c>
      <c r="D300" s="1014">
        <v>2</v>
      </c>
      <c r="E300" s="1014" t="s">
        <v>1561</v>
      </c>
      <c r="F300" s="1014">
        <v>25</v>
      </c>
      <c r="G300" s="951" t="s">
        <v>6895</v>
      </c>
      <c r="H300" s="1017" t="s">
        <v>29</v>
      </c>
      <c r="I300" s="1019">
        <v>1</v>
      </c>
      <c r="J300" s="915"/>
      <c r="K300" s="911">
        <f t="shared" si="36"/>
        <v>0</v>
      </c>
      <c r="L300" s="369"/>
      <c r="M300" s="910">
        <f t="shared" si="37"/>
        <v>0</v>
      </c>
      <c r="N300" s="912">
        <f t="shared" si="38"/>
        <v>0</v>
      </c>
      <c r="O300" s="359">
        <f t="shared" si="39"/>
        <v>0</v>
      </c>
      <c r="P300" s="647"/>
      <c r="Q300" s="1248"/>
      <c r="R300" s="1248"/>
      <c r="S300" s="1248"/>
      <c r="T300" s="1248"/>
      <c r="U300" s="1248"/>
      <c r="V300" s="1248"/>
      <c r="W300" s="1248"/>
      <c r="X300" s="1248"/>
      <c r="Y300" s="1248"/>
      <c r="Z300" s="1248"/>
      <c r="AA300" s="1248"/>
      <c r="AB300" s="1248"/>
      <c r="AC300" s="1248"/>
      <c r="AD300" s="1248"/>
      <c r="AE300" s="1248"/>
      <c r="AF300" s="1248"/>
      <c r="AG300" s="1248"/>
      <c r="AH300" s="1248"/>
      <c r="AI300" s="1248"/>
      <c r="AJ300" s="1248"/>
      <c r="AK300" s="1248"/>
      <c r="AL300" s="1248"/>
      <c r="AM300" s="1248"/>
      <c r="AN300" s="1248"/>
      <c r="AO300" s="1248"/>
      <c r="AP300" s="1248"/>
      <c r="AQ300" s="1248"/>
      <c r="AR300" s="1248"/>
      <c r="AS300" s="1248"/>
      <c r="AT300" s="1248"/>
      <c r="AU300" s="1248"/>
      <c r="AV300" s="1248"/>
      <c r="AW300" s="1248"/>
      <c r="AX300" s="1248"/>
      <c r="AY300" s="1248"/>
      <c r="AZ300" s="1248"/>
      <c r="BA300" s="1248"/>
      <c r="BB300" s="1248"/>
      <c r="BC300" s="1248"/>
      <c r="BD300" s="1248"/>
      <c r="BE300" s="1248"/>
      <c r="BF300" s="1248"/>
      <c r="BG300" s="1248"/>
      <c r="BH300" s="1248"/>
      <c r="BI300" s="1248"/>
      <c r="BJ300" s="1248"/>
      <c r="BK300" s="1248"/>
      <c r="BL300" s="1248"/>
      <c r="BM300" s="1248"/>
      <c r="BN300" s="1248"/>
      <c r="BO300" s="1248"/>
      <c r="BP300" s="1248"/>
      <c r="BQ300" s="1248"/>
      <c r="BR300" s="1248"/>
      <c r="BS300" s="1248"/>
    </row>
    <row r="301" spans="1:71" s="1" customFormat="1" ht="27.6" hidden="1" outlineLevel="2">
      <c r="A301" s="1014">
        <v>1</v>
      </c>
      <c r="B301" s="1014">
        <v>1</v>
      </c>
      <c r="C301" s="1014" t="s">
        <v>1556</v>
      </c>
      <c r="D301" s="1014">
        <v>2</v>
      </c>
      <c r="E301" s="1014" t="s">
        <v>1561</v>
      </c>
      <c r="F301" s="1014">
        <v>26</v>
      </c>
      <c r="G301" s="951" t="s">
        <v>6896</v>
      </c>
      <c r="H301" s="1017" t="s">
        <v>29</v>
      </c>
      <c r="I301" s="1019">
        <v>1</v>
      </c>
      <c r="J301" s="915"/>
      <c r="K301" s="911">
        <f t="shared" si="36"/>
        <v>0</v>
      </c>
      <c r="L301" s="369"/>
      <c r="M301" s="910">
        <f t="shared" si="37"/>
        <v>0</v>
      </c>
      <c r="N301" s="912">
        <f t="shared" si="38"/>
        <v>0</v>
      </c>
      <c r="O301" s="359">
        <f t="shared" si="39"/>
        <v>0</v>
      </c>
      <c r="P301" s="647"/>
      <c r="Q301" s="1248"/>
      <c r="R301" s="1248"/>
      <c r="S301" s="1248"/>
      <c r="T301" s="1248"/>
      <c r="U301" s="1248"/>
      <c r="V301" s="1248"/>
      <c r="W301" s="1248"/>
      <c r="X301" s="1248"/>
      <c r="Y301" s="1248"/>
      <c r="Z301" s="1248"/>
      <c r="AA301" s="1248"/>
      <c r="AB301" s="1248"/>
      <c r="AC301" s="1248"/>
      <c r="AD301" s="1248"/>
      <c r="AE301" s="1248"/>
      <c r="AF301" s="1248"/>
      <c r="AG301" s="1248"/>
      <c r="AH301" s="1248"/>
      <c r="AI301" s="1248"/>
      <c r="AJ301" s="1248"/>
      <c r="AK301" s="1248"/>
      <c r="AL301" s="1248"/>
      <c r="AM301" s="1248"/>
      <c r="AN301" s="1248"/>
      <c r="AO301" s="1248"/>
      <c r="AP301" s="1248"/>
      <c r="AQ301" s="1248"/>
      <c r="AR301" s="1248"/>
      <c r="AS301" s="1248"/>
      <c r="AT301" s="1248"/>
      <c r="AU301" s="1248"/>
      <c r="AV301" s="1248"/>
      <c r="AW301" s="1248"/>
      <c r="AX301" s="1248"/>
      <c r="AY301" s="1248"/>
      <c r="AZ301" s="1248"/>
      <c r="BA301" s="1248"/>
      <c r="BB301" s="1248"/>
      <c r="BC301" s="1248"/>
      <c r="BD301" s="1248"/>
      <c r="BE301" s="1248"/>
      <c r="BF301" s="1248"/>
      <c r="BG301" s="1248"/>
      <c r="BH301" s="1248"/>
      <c r="BI301" s="1248"/>
      <c r="BJ301" s="1248"/>
      <c r="BK301" s="1248"/>
      <c r="BL301" s="1248"/>
      <c r="BM301" s="1248"/>
      <c r="BN301" s="1248"/>
      <c r="BO301" s="1248"/>
      <c r="BP301" s="1248"/>
      <c r="BQ301" s="1248"/>
      <c r="BR301" s="1248"/>
      <c r="BS301" s="1248"/>
    </row>
    <row r="302" spans="1:71" s="1" customFormat="1" ht="41.4" hidden="1" outlineLevel="2">
      <c r="A302" s="1014">
        <v>1</v>
      </c>
      <c r="B302" s="1014">
        <v>1</v>
      </c>
      <c r="C302" s="1014" t="s">
        <v>1556</v>
      </c>
      <c r="D302" s="1014">
        <v>2</v>
      </c>
      <c r="E302" s="1014" t="s">
        <v>1561</v>
      </c>
      <c r="F302" s="1014">
        <v>27</v>
      </c>
      <c r="G302" s="951" t="s">
        <v>6897</v>
      </c>
      <c r="H302" s="1017" t="s">
        <v>29</v>
      </c>
      <c r="I302" s="1019">
        <v>2</v>
      </c>
      <c r="J302" s="915"/>
      <c r="K302" s="911">
        <f t="shared" si="36"/>
        <v>0</v>
      </c>
      <c r="L302" s="369"/>
      <c r="M302" s="910">
        <f t="shared" si="37"/>
        <v>0</v>
      </c>
      <c r="N302" s="912">
        <f t="shared" si="38"/>
        <v>0</v>
      </c>
      <c r="O302" s="359">
        <f t="shared" si="39"/>
        <v>0</v>
      </c>
      <c r="P302" s="647"/>
      <c r="Q302" s="1248"/>
      <c r="R302" s="1248"/>
      <c r="S302" s="1248"/>
      <c r="T302" s="1248"/>
      <c r="U302" s="1248"/>
      <c r="V302" s="1248"/>
      <c r="W302" s="1248"/>
      <c r="X302" s="1248"/>
      <c r="Y302" s="1248"/>
      <c r="Z302" s="1248"/>
      <c r="AA302" s="1248"/>
      <c r="AB302" s="1248"/>
      <c r="AC302" s="1248"/>
      <c r="AD302" s="1248"/>
      <c r="AE302" s="1248"/>
      <c r="AF302" s="1248"/>
      <c r="AG302" s="1248"/>
      <c r="AH302" s="1248"/>
      <c r="AI302" s="1248"/>
      <c r="AJ302" s="1248"/>
      <c r="AK302" s="1248"/>
      <c r="AL302" s="1248"/>
      <c r="AM302" s="1248"/>
      <c r="AN302" s="1248"/>
      <c r="AO302" s="1248"/>
      <c r="AP302" s="1248"/>
      <c r="AQ302" s="1248"/>
      <c r="AR302" s="1248"/>
      <c r="AS302" s="1248"/>
      <c r="AT302" s="1248"/>
      <c r="AU302" s="1248"/>
      <c r="AV302" s="1248"/>
      <c r="AW302" s="1248"/>
      <c r="AX302" s="1248"/>
      <c r="AY302" s="1248"/>
      <c r="AZ302" s="1248"/>
      <c r="BA302" s="1248"/>
      <c r="BB302" s="1248"/>
      <c r="BC302" s="1248"/>
      <c r="BD302" s="1248"/>
      <c r="BE302" s="1248"/>
      <c r="BF302" s="1248"/>
      <c r="BG302" s="1248"/>
      <c r="BH302" s="1248"/>
      <c r="BI302" s="1248"/>
      <c r="BJ302" s="1248"/>
      <c r="BK302" s="1248"/>
      <c r="BL302" s="1248"/>
      <c r="BM302" s="1248"/>
      <c r="BN302" s="1248"/>
      <c r="BO302" s="1248"/>
      <c r="BP302" s="1248"/>
      <c r="BQ302" s="1248"/>
      <c r="BR302" s="1248"/>
      <c r="BS302" s="1248"/>
    </row>
    <row r="303" spans="1:71" s="1" customFormat="1" ht="27.6" hidden="1" outlineLevel="2">
      <c r="A303" s="1014">
        <v>1</v>
      </c>
      <c r="B303" s="1014">
        <v>1</v>
      </c>
      <c r="C303" s="1014" t="s">
        <v>1556</v>
      </c>
      <c r="D303" s="1014">
        <v>2</v>
      </c>
      <c r="E303" s="1014" t="s">
        <v>1561</v>
      </c>
      <c r="F303" s="1014">
        <v>28</v>
      </c>
      <c r="G303" s="951" t="s">
        <v>6898</v>
      </c>
      <c r="H303" s="1017" t="s">
        <v>29</v>
      </c>
      <c r="I303" s="1019">
        <v>1</v>
      </c>
      <c r="J303" s="915"/>
      <c r="K303" s="911">
        <f t="shared" si="36"/>
        <v>0</v>
      </c>
      <c r="L303" s="369"/>
      <c r="M303" s="910">
        <f t="shared" si="37"/>
        <v>0</v>
      </c>
      <c r="N303" s="912">
        <f t="shared" si="38"/>
        <v>0</v>
      </c>
      <c r="O303" s="359">
        <f t="shared" si="39"/>
        <v>0</v>
      </c>
      <c r="P303" s="647"/>
      <c r="Q303" s="1248"/>
      <c r="R303" s="1248"/>
      <c r="S303" s="1248"/>
      <c r="T303" s="1248"/>
      <c r="U303" s="1248"/>
      <c r="V303" s="1248"/>
      <c r="W303" s="1248"/>
      <c r="X303" s="1248"/>
      <c r="Y303" s="1248"/>
      <c r="Z303" s="1248"/>
      <c r="AA303" s="1248"/>
      <c r="AB303" s="1248"/>
      <c r="AC303" s="1248"/>
      <c r="AD303" s="1248"/>
      <c r="AE303" s="1248"/>
      <c r="AF303" s="1248"/>
      <c r="AG303" s="1248"/>
      <c r="AH303" s="1248"/>
      <c r="AI303" s="1248"/>
      <c r="AJ303" s="1248"/>
      <c r="AK303" s="1248"/>
      <c r="AL303" s="1248"/>
      <c r="AM303" s="1248"/>
      <c r="AN303" s="1248"/>
      <c r="AO303" s="1248"/>
      <c r="AP303" s="1248"/>
      <c r="AQ303" s="1248"/>
      <c r="AR303" s="1248"/>
      <c r="AS303" s="1248"/>
      <c r="AT303" s="1248"/>
      <c r="AU303" s="1248"/>
      <c r="AV303" s="1248"/>
      <c r="AW303" s="1248"/>
      <c r="AX303" s="1248"/>
      <c r="AY303" s="1248"/>
      <c r="AZ303" s="1248"/>
      <c r="BA303" s="1248"/>
      <c r="BB303" s="1248"/>
      <c r="BC303" s="1248"/>
      <c r="BD303" s="1248"/>
      <c r="BE303" s="1248"/>
      <c r="BF303" s="1248"/>
      <c r="BG303" s="1248"/>
      <c r="BH303" s="1248"/>
      <c r="BI303" s="1248"/>
      <c r="BJ303" s="1248"/>
      <c r="BK303" s="1248"/>
      <c r="BL303" s="1248"/>
      <c r="BM303" s="1248"/>
      <c r="BN303" s="1248"/>
      <c r="BO303" s="1248"/>
      <c r="BP303" s="1248"/>
      <c r="BQ303" s="1248"/>
      <c r="BR303" s="1248"/>
      <c r="BS303" s="1248"/>
    </row>
    <row r="304" spans="1:71" s="1" customFormat="1" ht="27.6" hidden="1" outlineLevel="2">
      <c r="A304" s="1014">
        <v>1</v>
      </c>
      <c r="B304" s="1014">
        <v>1</v>
      </c>
      <c r="C304" s="1014" t="s">
        <v>1556</v>
      </c>
      <c r="D304" s="1014">
        <v>2</v>
      </c>
      <c r="E304" s="1014" t="s">
        <v>1561</v>
      </c>
      <c r="F304" s="1014">
        <v>29</v>
      </c>
      <c r="G304" s="951" t="s">
        <v>6899</v>
      </c>
      <c r="H304" s="1017" t="s">
        <v>29</v>
      </c>
      <c r="I304" s="1019">
        <v>1</v>
      </c>
      <c r="J304" s="915"/>
      <c r="K304" s="911">
        <f t="shared" si="36"/>
        <v>0</v>
      </c>
      <c r="L304" s="369"/>
      <c r="M304" s="910">
        <f t="shared" si="37"/>
        <v>0</v>
      </c>
      <c r="N304" s="912">
        <f t="shared" si="38"/>
        <v>0</v>
      </c>
      <c r="O304" s="359">
        <f t="shared" si="39"/>
        <v>0</v>
      </c>
      <c r="P304" s="647"/>
      <c r="Q304" s="1248"/>
      <c r="R304" s="1248"/>
      <c r="S304" s="1248"/>
      <c r="T304" s="1248"/>
      <c r="U304" s="1248"/>
      <c r="V304" s="1248"/>
      <c r="W304" s="1248"/>
      <c r="X304" s="1248"/>
      <c r="Y304" s="1248"/>
      <c r="Z304" s="1248"/>
      <c r="AA304" s="1248"/>
      <c r="AB304" s="1248"/>
      <c r="AC304" s="1248"/>
      <c r="AD304" s="1248"/>
      <c r="AE304" s="1248"/>
      <c r="AF304" s="1248"/>
      <c r="AG304" s="1248"/>
      <c r="AH304" s="1248"/>
      <c r="AI304" s="1248"/>
      <c r="AJ304" s="1248"/>
      <c r="AK304" s="1248"/>
      <c r="AL304" s="1248"/>
      <c r="AM304" s="1248"/>
      <c r="AN304" s="1248"/>
      <c r="AO304" s="1248"/>
      <c r="AP304" s="1248"/>
      <c r="AQ304" s="1248"/>
      <c r="AR304" s="1248"/>
      <c r="AS304" s="1248"/>
      <c r="AT304" s="1248"/>
      <c r="AU304" s="1248"/>
      <c r="AV304" s="1248"/>
      <c r="AW304" s="1248"/>
      <c r="AX304" s="1248"/>
      <c r="AY304" s="1248"/>
      <c r="AZ304" s="1248"/>
      <c r="BA304" s="1248"/>
      <c r="BB304" s="1248"/>
      <c r="BC304" s="1248"/>
      <c r="BD304" s="1248"/>
      <c r="BE304" s="1248"/>
      <c r="BF304" s="1248"/>
      <c r="BG304" s="1248"/>
      <c r="BH304" s="1248"/>
      <c r="BI304" s="1248"/>
      <c r="BJ304" s="1248"/>
      <c r="BK304" s="1248"/>
      <c r="BL304" s="1248"/>
      <c r="BM304" s="1248"/>
      <c r="BN304" s="1248"/>
      <c r="BO304" s="1248"/>
      <c r="BP304" s="1248"/>
      <c r="BQ304" s="1248"/>
      <c r="BR304" s="1248"/>
      <c r="BS304" s="1248"/>
    </row>
    <row r="305" spans="1:71" s="1" customFormat="1" ht="27.6" hidden="1" outlineLevel="2">
      <c r="A305" s="1014">
        <v>1</v>
      </c>
      <c r="B305" s="1014">
        <v>1</v>
      </c>
      <c r="C305" s="1014" t="s">
        <v>1556</v>
      </c>
      <c r="D305" s="1014">
        <v>2</v>
      </c>
      <c r="E305" s="1014" t="s">
        <v>1561</v>
      </c>
      <c r="F305" s="1014">
        <v>30</v>
      </c>
      <c r="G305" s="951" t="s">
        <v>6900</v>
      </c>
      <c r="H305" s="1017" t="s">
        <v>29</v>
      </c>
      <c r="I305" s="1019">
        <v>1</v>
      </c>
      <c r="J305" s="915"/>
      <c r="K305" s="911">
        <f t="shared" si="36"/>
        <v>0</v>
      </c>
      <c r="L305" s="369"/>
      <c r="M305" s="910">
        <f t="shared" si="37"/>
        <v>0</v>
      </c>
      <c r="N305" s="912">
        <f t="shared" si="38"/>
        <v>0</v>
      </c>
      <c r="O305" s="359">
        <f t="shared" si="39"/>
        <v>0</v>
      </c>
      <c r="P305" s="647"/>
      <c r="Q305" s="1248"/>
      <c r="R305" s="1248"/>
      <c r="S305" s="1248"/>
      <c r="T305" s="1248"/>
      <c r="U305" s="1248"/>
      <c r="V305" s="1248"/>
      <c r="W305" s="1248"/>
      <c r="X305" s="1248"/>
      <c r="Y305" s="1248"/>
      <c r="Z305" s="1248"/>
      <c r="AA305" s="1248"/>
      <c r="AB305" s="1248"/>
      <c r="AC305" s="1248"/>
      <c r="AD305" s="1248"/>
      <c r="AE305" s="1248"/>
      <c r="AF305" s="1248"/>
      <c r="AG305" s="1248"/>
      <c r="AH305" s="1248"/>
      <c r="AI305" s="1248"/>
      <c r="AJ305" s="1248"/>
      <c r="AK305" s="1248"/>
      <c r="AL305" s="1248"/>
      <c r="AM305" s="1248"/>
      <c r="AN305" s="1248"/>
      <c r="AO305" s="1248"/>
      <c r="AP305" s="1248"/>
      <c r="AQ305" s="1248"/>
      <c r="AR305" s="1248"/>
      <c r="AS305" s="1248"/>
      <c r="AT305" s="1248"/>
      <c r="AU305" s="1248"/>
      <c r="AV305" s="1248"/>
      <c r="AW305" s="1248"/>
      <c r="AX305" s="1248"/>
      <c r="AY305" s="1248"/>
      <c r="AZ305" s="1248"/>
      <c r="BA305" s="1248"/>
      <c r="BB305" s="1248"/>
      <c r="BC305" s="1248"/>
      <c r="BD305" s="1248"/>
      <c r="BE305" s="1248"/>
      <c r="BF305" s="1248"/>
      <c r="BG305" s="1248"/>
      <c r="BH305" s="1248"/>
      <c r="BI305" s="1248"/>
      <c r="BJ305" s="1248"/>
      <c r="BK305" s="1248"/>
      <c r="BL305" s="1248"/>
      <c r="BM305" s="1248"/>
      <c r="BN305" s="1248"/>
      <c r="BO305" s="1248"/>
      <c r="BP305" s="1248"/>
      <c r="BQ305" s="1248"/>
      <c r="BR305" s="1248"/>
      <c r="BS305" s="1248"/>
    </row>
    <row r="306" spans="1:71" s="1" customFormat="1" ht="41.4" hidden="1" outlineLevel="2">
      <c r="A306" s="1014">
        <v>1</v>
      </c>
      <c r="B306" s="1014">
        <v>1</v>
      </c>
      <c r="C306" s="1014" t="s">
        <v>1556</v>
      </c>
      <c r="D306" s="1014">
        <v>2</v>
      </c>
      <c r="E306" s="1014" t="s">
        <v>1561</v>
      </c>
      <c r="F306" s="1014">
        <v>31</v>
      </c>
      <c r="G306" s="951" t="s">
        <v>6901</v>
      </c>
      <c r="H306" s="1017" t="s">
        <v>29</v>
      </c>
      <c r="I306" s="1019">
        <v>14</v>
      </c>
      <c r="J306" s="915"/>
      <c r="K306" s="911">
        <f t="shared" ref="K306:K337" si="40">I306*J306</f>
        <v>0</v>
      </c>
      <c r="L306" s="369"/>
      <c r="M306" s="910">
        <f t="shared" ref="M306:M337" si="41">I306*L306</f>
        <v>0</v>
      </c>
      <c r="N306" s="912">
        <f t="shared" ref="N306:N337" si="42">J306+L306</f>
        <v>0</v>
      </c>
      <c r="O306" s="359">
        <f t="shared" ref="O306:O337" si="43">I306*N306</f>
        <v>0</v>
      </c>
      <c r="P306" s="647"/>
      <c r="Q306" s="1248"/>
      <c r="R306" s="1248"/>
      <c r="S306" s="1248"/>
      <c r="T306" s="1248"/>
      <c r="U306" s="1248"/>
      <c r="V306" s="1248"/>
      <c r="W306" s="1248"/>
      <c r="X306" s="1248"/>
      <c r="Y306" s="1248"/>
      <c r="Z306" s="1248"/>
      <c r="AA306" s="1248"/>
      <c r="AB306" s="1248"/>
      <c r="AC306" s="1248"/>
      <c r="AD306" s="1248"/>
      <c r="AE306" s="1248"/>
      <c r="AF306" s="1248"/>
      <c r="AG306" s="1248"/>
      <c r="AH306" s="1248"/>
      <c r="AI306" s="1248"/>
      <c r="AJ306" s="1248"/>
      <c r="AK306" s="1248"/>
      <c r="AL306" s="1248"/>
      <c r="AM306" s="1248"/>
      <c r="AN306" s="1248"/>
      <c r="AO306" s="1248"/>
      <c r="AP306" s="1248"/>
      <c r="AQ306" s="1248"/>
      <c r="AR306" s="1248"/>
      <c r="AS306" s="1248"/>
      <c r="AT306" s="1248"/>
      <c r="AU306" s="1248"/>
      <c r="AV306" s="1248"/>
      <c r="AW306" s="1248"/>
      <c r="AX306" s="1248"/>
      <c r="AY306" s="1248"/>
      <c r="AZ306" s="1248"/>
      <c r="BA306" s="1248"/>
      <c r="BB306" s="1248"/>
      <c r="BC306" s="1248"/>
      <c r="BD306" s="1248"/>
      <c r="BE306" s="1248"/>
      <c r="BF306" s="1248"/>
      <c r="BG306" s="1248"/>
      <c r="BH306" s="1248"/>
      <c r="BI306" s="1248"/>
      <c r="BJ306" s="1248"/>
      <c r="BK306" s="1248"/>
      <c r="BL306" s="1248"/>
      <c r="BM306" s="1248"/>
      <c r="BN306" s="1248"/>
      <c r="BO306" s="1248"/>
      <c r="BP306" s="1248"/>
      <c r="BQ306" s="1248"/>
      <c r="BR306" s="1248"/>
      <c r="BS306" s="1248"/>
    </row>
    <row r="307" spans="1:71" s="1" customFormat="1" ht="55.2" hidden="1" outlineLevel="2">
      <c r="A307" s="1014">
        <v>1</v>
      </c>
      <c r="B307" s="1014">
        <v>1</v>
      </c>
      <c r="C307" s="1014" t="s">
        <v>1556</v>
      </c>
      <c r="D307" s="1014">
        <v>2</v>
      </c>
      <c r="E307" s="1014" t="s">
        <v>1561</v>
      </c>
      <c r="F307" s="1014">
        <v>32</v>
      </c>
      <c r="G307" s="951" t="s">
        <v>6902</v>
      </c>
      <c r="H307" s="1017" t="s">
        <v>29</v>
      </c>
      <c r="I307" s="1019">
        <v>2</v>
      </c>
      <c r="J307" s="915"/>
      <c r="K307" s="911">
        <f t="shared" si="40"/>
        <v>0</v>
      </c>
      <c r="L307" s="369"/>
      <c r="M307" s="910">
        <f t="shared" si="41"/>
        <v>0</v>
      </c>
      <c r="N307" s="912">
        <f t="shared" si="42"/>
        <v>0</v>
      </c>
      <c r="O307" s="359">
        <f t="shared" si="43"/>
        <v>0</v>
      </c>
      <c r="P307" s="647"/>
      <c r="Q307" s="1248"/>
      <c r="R307" s="1248"/>
      <c r="S307" s="1248"/>
      <c r="T307" s="1248"/>
      <c r="U307" s="1248"/>
      <c r="V307" s="1248"/>
      <c r="W307" s="1248"/>
      <c r="X307" s="1248"/>
      <c r="Y307" s="1248"/>
      <c r="Z307" s="1248"/>
      <c r="AA307" s="1248"/>
      <c r="AB307" s="1248"/>
      <c r="AC307" s="1248"/>
      <c r="AD307" s="1248"/>
      <c r="AE307" s="1248"/>
      <c r="AF307" s="1248"/>
      <c r="AG307" s="1248"/>
      <c r="AH307" s="1248"/>
      <c r="AI307" s="1248"/>
      <c r="AJ307" s="1248"/>
      <c r="AK307" s="1248"/>
      <c r="AL307" s="1248"/>
      <c r="AM307" s="1248"/>
      <c r="AN307" s="1248"/>
      <c r="AO307" s="1248"/>
      <c r="AP307" s="1248"/>
      <c r="AQ307" s="1248"/>
      <c r="AR307" s="1248"/>
      <c r="AS307" s="1248"/>
      <c r="AT307" s="1248"/>
      <c r="AU307" s="1248"/>
      <c r="AV307" s="1248"/>
      <c r="AW307" s="1248"/>
      <c r="AX307" s="1248"/>
      <c r="AY307" s="1248"/>
      <c r="AZ307" s="1248"/>
      <c r="BA307" s="1248"/>
      <c r="BB307" s="1248"/>
      <c r="BC307" s="1248"/>
      <c r="BD307" s="1248"/>
      <c r="BE307" s="1248"/>
      <c r="BF307" s="1248"/>
      <c r="BG307" s="1248"/>
      <c r="BH307" s="1248"/>
      <c r="BI307" s="1248"/>
      <c r="BJ307" s="1248"/>
      <c r="BK307" s="1248"/>
      <c r="BL307" s="1248"/>
      <c r="BM307" s="1248"/>
      <c r="BN307" s="1248"/>
      <c r="BO307" s="1248"/>
      <c r="BP307" s="1248"/>
      <c r="BQ307" s="1248"/>
      <c r="BR307" s="1248"/>
      <c r="BS307" s="1248"/>
    </row>
    <row r="308" spans="1:71" s="1" customFormat="1" ht="41.4" hidden="1" outlineLevel="2">
      <c r="A308" s="1014">
        <v>1</v>
      </c>
      <c r="B308" s="1014">
        <v>1</v>
      </c>
      <c r="C308" s="1014" t="s">
        <v>1556</v>
      </c>
      <c r="D308" s="1014">
        <v>2</v>
      </c>
      <c r="E308" s="1014" t="s">
        <v>1561</v>
      </c>
      <c r="F308" s="1014">
        <v>33</v>
      </c>
      <c r="G308" s="951" t="s">
        <v>6901</v>
      </c>
      <c r="H308" s="1017" t="s">
        <v>29</v>
      </c>
      <c r="I308" s="1019">
        <v>1</v>
      </c>
      <c r="J308" s="915"/>
      <c r="K308" s="911">
        <f t="shared" si="40"/>
        <v>0</v>
      </c>
      <c r="L308" s="369"/>
      <c r="M308" s="910">
        <f t="shared" si="41"/>
        <v>0</v>
      </c>
      <c r="N308" s="912">
        <f t="shared" si="42"/>
        <v>0</v>
      </c>
      <c r="O308" s="359">
        <f t="shared" si="43"/>
        <v>0</v>
      </c>
      <c r="P308" s="647"/>
      <c r="Q308" s="1248"/>
      <c r="R308" s="1248"/>
      <c r="S308" s="1248"/>
      <c r="T308" s="1248"/>
      <c r="U308" s="1248"/>
      <c r="V308" s="1248"/>
      <c r="W308" s="1248"/>
      <c r="X308" s="1248"/>
      <c r="Y308" s="1248"/>
      <c r="Z308" s="1248"/>
      <c r="AA308" s="1248"/>
      <c r="AB308" s="1248"/>
      <c r="AC308" s="1248"/>
      <c r="AD308" s="1248"/>
      <c r="AE308" s="1248"/>
      <c r="AF308" s="1248"/>
      <c r="AG308" s="1248"/>
      <c r="AH308" s="1248"/>
      <c r="AI308" s="1248"/>
      <c r="AJ308" s="1248"/>
      <c r="AK308" s="1248"/>
      <c r="AL308" s="1248"/>
      <c r="AM308" s="1248"/>
      <c r="AN308" s="1248"/>
      <c r="AO308" s="1248"/>
      <c r="AP308" s="1248"/>
      <c r="AQ308" s="1248"/>
      <c r="AR308" s="1248"/>
      <c r="AS308" s="1248"/>
      <c r="AT308" s="1248"/>
      <c r="AU308" s="1248"/>
      <c r="AV308" s="1248"/>
      <c r="AW308" s="1248"/>
      <c r="AX308" s="1248"/>
      <c r="AY308" s="1248"/>
      <c r="AZ308" s="1248"/>
      <c r="BA308" s="1248"/>
      <c r="BB308" s="1248"/>
      <c r="BC308" s="1248"/>
      <c r="BD308" s="1248"/>
      <c r="BE308" s="1248"/>
      <c r="BF308" s="1248"/>
      <c r="BG308" s="1248"/>
      <c r="BH308" s="1248"/>
      <c r="BI308" s="1248"/>
      <c r="BJ308" s="1248"/>
      <c r="BK308" s="1248"/>
      <c r="BL308" s="1248"/>
      <c r="BM308" s="1248"/>
      <c r="BN308" s="1248"/>
      <c r="BO308" s="1248"/>
      <c r="BP308" s="1248"/>
      <c r="BQ308" s="1248"/>
      <c r="BR308" s="1248"/>
      <c r="BS308" s="1248"/>
    </row>
    <row r="309" spans="1:71" s="1" customFormat="1" ht="41.4" hidden="1" outlineLevel="2">
      <c r="A309" s="1014">
        <v>1</v>
      </c>
      <c r="B309" s="1014">
        <v>1</v>
      </c>
      <c r="C309" s="1014" t="s">
        <v>1556</v>
      </c>
      <c r="D309" s="1014">
        <v>2</v>
      </c>
      <c r="E309" s="1014" t="s">
        <v>1561</v>
      </c>
      <c r="F309" s="1014">
        <v>34</v>
      </c>
      <c r="G309" s="951" t="s">
        <v>6903</v>
      </c>
      <c r="H309" s="1017" t="s">
        <v>29</v>
      </c>
      <c r="I309" s="1019">
        <v>14</v>
      </c>
      <c r="J309" s="915"/>
      <c r="K309" s="911">
        <f t="shared" si="40"/>
        <v>0</v>
      </c>
      <c r="L309" s="369"/>
      <c r="M309" s="910">
        <f t="shared" si="41"/>
        <v>0</v>
      </c>
      <c r="N309" s="912">
        <f t="shared" si="42"/>
        <v>0</v>
      </c>
      <c r="O309" s="359">
        <f t="shared" si="43"/>
        <v>0</v>
      </c>
      <c r="P309" s="647"/>
      <c r="Q309" s="1248"/>
      <c r="R309" s="1248"/>
      <c r="S309" s="1248"/>
      <c r="T309" s="1248"/>
      <c r="U309" s="1248"/>
      <c r="V309" s="1248"/>
      <c r="W309" s="1248"/>
      <c r="X309" s="1248"/>
      <c r="Y309" s="1248"/>
      <c r="Z309" s="1248"/>
      <c r="AA309" s="1248"/>
      <c r="AB309" s="1248"/>
      <c r="AC309" s="1248"/>
      <c r="AD309" s="1248"/>
      <c r="AE309" s="1248"/>
      <c r="AF309" s="1248"/>
      <c r="AG309" s="1248"/>
      <c r="AH309" s="1248"/>
      <c r="AI309" s="1248"/>
      <c r="AJ309" s="1248"/>
      <c r="AK309" s="1248"/>
      <c r="AL309" s="1248"/>
      <c r="AM309" s="1248"/>
      <c r="AN309" s="1248"/>
      <c r="AO309" s="1248"/>
      <c r="AP309" s="1248"/>
      <c r="AQ309" s="1248"/>
      <c r="AR309" s="1248"/>
      <c r="AS309" s="1248"/>
      <c r="AT309" s="1248"/>
      <c r="AU309" s="1248"/>
      <c r="AV309" s="1248"/>
      <c r="AW309" s="1248"/>
      <c r="AX309" s="1248"/>
      <c r="AY309" s="1248"/>
      <c r="AZ309" s="1248"/>
      <c r="BA309" s="1248"/>
      <c r="BB309" s="1248"/>
      <c r="BC309" s="1248"/>
      <c r="BD309" s="1248"/>
      <c r="BE309" s="1248"/>
      <c r="BF309" s="1248"/>
      <c r="BG309" s="1248"/>
      <c r="BH309" s="1248"/>
      <c r="BI309" s="1248"/>
      <c r="BJ309" s="1248"/>
      <c r="BK309" s="1248"/>
      <c r="BL309" s="1248"/>
      <c r="BM309" s="1248"/>
      <c r="BN309" s="1248"/>
      <c r="BO309" s="1248"/>
      <c r="BP309" s="1248"/>
      <c r="BQ309" s="1248"/>
      <c r="BR309" s="1248"/>
      <c r="BS309" s="1248"/>
    </row>
    <row r="310" spans="1:71" s="1" customFormat="1" ht="55.2" hidden="1" outlineLevel="2">
      <c r="A310" s="1014">
        <v>1</v>
      </c>
      <c r="B310" s="1014">
        <v>1</v>
      </c>
      <c r="C310" s="1014" t="s">
        <v>1556</v>
      </c>
      <c r="D310" s="1014">
        <v>2</v>
      </c>
      <c r="E310" s="1014" t="s">
        <v>1561</v>
      </c>
      <c r="F310" s="1014">
        <v>34</v>
      </c>
      <c r="G310" s="951" t="s">
        <v>6904</v>
      </c>
      <c r="H310" s="1017" t="s">
        <v>29</v>
      </c>
      <c r="I310" s="1019">
        <v>5</v>
      </c>
      <c r="J310" s="915"/>
      <c r="K310" s="911">
        <f t="shared" si="40"/>
        <v>0</v>
      </c>
      <c r="L310" s="369"/>
      <c r="M310" s="910">
        <f t="shared" si="41"/>
        <v>0</v>
      </c>
      <c r="N310" s="912">
        <f t="shared" si="42"/>
        <v>0</v>
      </c>
      <c r="O310" s="359">
        <f t="shared" si="43"/>
        <v>0</v>
      </c>
      <c r="P310" s="647"/>
      <c r="Q310" s="1248"/>
      <c r="R310" s="1248"/>
      <c r="S310" s="1248"/>
      <c r="T310" s="1248"/>
      <c r="U310" s="1248"/>
      <c r="V310" s="1248"/>
      <c r="W310" s="1248"/>
      <c r="X310" s="1248"/>
      <c r="Y310" s="1248"/>
      <c r="Z310" s="1248"/>
      <c r="AA310" s="1248"/>
      <c r="AB310" s="1248"/>
      <c r="AC310" s="1248"/>
      <c r="AD310" s="1248"/>
      <c r="AE310" s="1248"/>
      <c r="AF310" s="1248"/>
      <c r="AG310" s="1248"/>
      <c r="AH310" s="1248"/>
      <c r="AI310" s="1248"/>
      <c r="AJ310" s="1248"/>
      <c r="AK310" s="1248"/>
      <c r="AL310" s="1248"/>
      <c r="AM310" s="1248"/>
      <c r="AN310" s="1248"/>
      <c r="AO310" s="1248"/>
      <c r="AP310" s="1248"/>
      <c r="AQ310" s="1248"/>
      <c r="AR310" s="1248"/>
      <c r="AS310" s="1248"/>
      <c r="AT310" s="1248"/>
      <c r="AU310" s="1248"/>
      <c r="AV310" s="1248"/>
      <c r="AW310" s="1248"/>
      <c r="AX310" s="1248"/>
      <c r="AY310" s="1248"/>
      <c r="AZ310" s="1248"/>
      <c r="BA310" s="1248"/>
      <c r="BB310" s="1248"/>
      <c r="BC310" s="1248"/>
      <c r="BD310" s="1248"/>
      <c r="BE310" s="1248"/>
      <c r="BF310" s="1248"/>
      <c r="BG310" s="1248"/>
      <c r="BH310" s="1248"/>
      <c r="BI310" s="1248"/>
      <c r="BJ310" s="1248"/>
      <c r="BK310" s="1248"/>
      <c r="BL310" s="1248"/>
      <c r="BM310" s="1248"/>
      <c r="BN310" s="1248"/>
      <c r="BO310" s="1248"/>
      <c r="BP310" s="1248"/>
      <c r="BQ310" s="1248"/>
      <c r="BR310" s="1248"/>
      <c r="BS310" s="1248"/>
    </row>
    <row r="311" spans="1:71" s="1" customFormat="1" ht="27.6" hidden="1" outlineLevel="2">
      <c r="A311" s="1014">
        <v>1</v>
      </c>
      <c r="B311" s="1014">
        <v>1</v>
      </c>
      <c r="C311" s="1014" t="s">
        <v>1556</v>
      </c>
      <c r="D311" s="1014">
        <v>2</v>
      </c>
      <c r="E311" s="1014" t="s">
        <v>1561</v>
      </c>
      <c r="F311" s="1014">
        <v>35</v>
      </c>
      <c r="G311" s="951" t="s">
        <v>6905</v>
      </c>
      <c r="H311" s="1017" t="s">
        <v>29</v>
      </c>
      <c r="I311" s="1019">
        <v>3</v>
      </c>
      <c r="J311" s="915"/>
      <c r="K311" s="911">
        <f t="shared" si="40"/>
        <v>0</v>
      </c>
      <c r="L311" s="369"/>
      <c r="M311" s="910">
        <f t="shared" si="41"/>
        <v>0</v>
      </c>
      <c r="N311" s="912">
        <f t="shared" si="42"/>
        <v>0</v>
      </c>
      <c r="O311" s="359">
        <f t="shared" si="43"/>
        <v>0</v>
      </c>
      <c r="P311" s="647"/>
      <c r="Q311" s="1248"/>
      <c r="R311" s="1248"/>
      <c r="S311" s="1248"/>
      <c r="T311" s="1248"/>
      <c r="U311" s="1248"/>
      <c r="V311" s="1248"/>
      <c r="W311" s="1248"/>
      <c r="X311" s="1248"/>
      <c r="Y311" s="1248"/>
      <c r="Z311" s="1248"/>
      <c r="AA311" s="1248"/>
      <c r="AB311" s="1248"/>
      <c r="AC311" s="1248"/>
      <c r="AD311" s="1248"/>
      <c r="AE311" s="1248"/>
      <c r="AF311" s="1248"/>
      <c r="AG311" s="1248"/>
      <c r="AH311" s="1248"/>
      <c r="AI311" s="1248"/>
      <c r="AJ311" s="1248"/>
      <c r="AK311" s="1248"/>
      <c r="AL311" s="1248"/>
      <c r="AM311" s="1248"/>
      <c r="AN311" s="1248"/>
      <c r="AO311" s="1248"/>
      <c r="AP311" s="1248"/>
      <c r="AQ311" s="1248"/>
      <c r="AR311" s="1248"/>
      <c r="AS311" s="1248"/>
      <c r="AT311" s="1248"/>
      <c r="AU311" s="1248"/>
      <c r="AV311" s="1248"/>
      <c r="AW311" s="1248"/>
      <c r="AX311" s="1248"/>
      <c r="AY311" s="1248"/>
      <c r="AZ311" s="1248"/>
      <c r="BA311" s="1248"/>
      <c r="BB311" s="1248"/>
      <c r="BC311" s="1248"/>
      <c r="BD311" s="1248"/>
      <c r="BE311" s="1248"/>
      <c r="BF311" s="1248"/>
      <c r="BG311" s="1248"/>
      <c r="BH311" s="1248"/>
      <c r="BI311" s="1248"/>
      <c r="BJ311" s="1248"/>
      <c r="BK311" s="1248"/>
      <c r="BL311" s="1248"/>
      <c r="BM311" s="1248"/>
      <c r="BN311" s="1248"/>
      <c r="BO311" s="1248"/>
      <c r="BP311" s="1248"/>
      <c r="BQ311" s="1248"/>
      <c r="BR311" s="1248"/>
      <c r="BS311" s="1248"/>
    </row>
    <row r="312" spans="1:71" s="1" customFormat="1" ht="27.6" hidden="1" outlineLevel="2">
      <c r="A312" s="1014">
        <v>1</v>
      </c>
      <c r="B312" s="1014">
        <v>1</v>
      </c>
      <c r="C312" s="1014" t="s">
        <v>1556</v>
      </c>
      <c r="D312" s="1014">
        <v>2</v>
      </c>
      <c r="E312" s="1014" t="s">
        <v>1561</v>
      </c>
      <c r="F312" s="1014">
        <v>36</v>
      </c>
      <c r="G312" s="951" t="s">
        <v>6906</v>
      </c>
      <c r="H312" s="1017" t="s">
        <v>29</v>
      </c>
      <c r="I312" s="1019">
        <v>3</v>
      </c>
      <c r="J312" s="915"/>
      <c r="K312" s="911">
        <f t="shared" si="40"/>
        <v>0</v>
      </c>
      <c r="L312" s="369"/>
      <c r="M312" s="910">
        <f t="shared" si="41"/>
        <v>0</v>
      </c>
      <c r="N312" s="912">
        <f t="shared" si="42"/>
        <v>0</v>
      </c>
      <c r="O312" s="359">
        <f t="shared" si="43"/>
        <v>0</v>
      </c>
      <c r="P312" s="647"/>
      <c r="Q312" s="1248"/>
      <c r="R312" s="1248"/>
      <c r="S312" s="1248"/>
      <c r="T312" s="1248"/>
      <c r="U312" s="1248"/>
      <c r="V312" s="1248"/>
      <c r="W312" s="1248"/>
      <c r="X312" s="1248"/>
      <c r="Y312" s="1248"/>
      <c r="Z312" s="1248"/>
      <c r="AA312" s="1248"/>
      <c r="AB312" s="1248"/>
      <c r="AC312" s="1248"/>
      <c r="AD312" s="1248"/>
      <c r="AE312" s="1248"/>
      <c r="AF312" s="1248"/>
      <c r="AG312" s="1248"/>
      <c r="AH312" s="1248"/>
      <c r="AI312" s="1248"/>
      <c r="AJ312" s="1248"/>
      <c r="AK312" s="1248"/>
      <c r="AL312" s="1248"/>
      <c r="AM312" s="1248"/>
      <c r="AN312" s="1248"/>
      <c r="AO312" s="1248"/>
      <c r="AP312" s="1248"/>
      <c r="AQ312" s="1248"/>
      <c r="AR312" s="1248"/>
      <c r="AS312" s="1248"/>
      <c r="AT312" s="1248"/>
      <c r="AU312" s="1248"/>
      <c r="AV312" s="1248"/>
      <c r="AW312" s="1248"/>
      <c r="AX312" s="1248"/>
      <c r="AY312" s="1248"/>
      <c r="AZ312" s="1248"/>
      <c r="BA312" s="1248"/>
      <c r="BB312" s="1248"/>
      <c r="BC312" s="1248"/>
      <c r="BD312" s="1248"/>
      <c r="BE312" s="1248"/>
      <c r="BF312" s="1248"/>
      <c r="BG312" s="1248"/>
      <c r="BH312" s="1248"/>
      <c r="BI312" s="1248"/>
      <c r="BJ312" s="1248"/>
      <c r="BK312" s="1248"/>
      <c r="BL312" s="1248"/>
      <c r="BM312" s="1248"/>
      <c r="BN312" s="1248"/>
      <c r="BO312" s="1248"/>
      <c r="BP312" s="1248"/>
      <c r="BQ312" s="1248"/>
      <c r="BR312" s="1248"/>
      <c r="BS312" s="1248"/>
    </row>
    <row r="313" spans="1:71" s="1" customFormat="1" ht="27.6" hidden="1" outlineLevel="2">
      <c r="A313" s="1014">
        <v>1</v>
      </c>
      <c r="B313" s="1014">
        <v>1</v>
      </c>
      <c r="C313" s="1014" t="s">
        <v>1556</v>
      </c>
      <c r="D313" s="1014">
        <v>2</v>
      </c>
      <c r="E313" s="1014" t="s">
        <v>1561</v>
      </c>
      <c r="F313" s="1014">
        <v>37</v>
      </c>
      <c r="G313" s="951" t="s">
        <v>6907</v>
      </c>
      <c r="H313" s="1017" t="s">
        <v>29</v>
      </c>
      <c r="I313" s="1019">
        <v>1</v>
      </c>
      <c r="J313" s="915"/>
      <c r="K313" s="911">
        <f t="shared" si="40"/>
        <v>0</v>
      </c>
      <c r="L313" s="369"/>
      <c r="M313" s="910">
        <f t="shared" si="41"/>
        <v>0</v>
      </c>
      <c r="N313" s="912">
        <f t="shared" si="42"/>
        <v>0</v>
      </c>
      <c r="O313" s="359">
        <f t="shared" si="43"/>
        <v>0</v>
      </c>
      <c r="P313" s="647"/>
      <c r="Q313" s="1248"/>
      <c r="R313" s="1248"/>
      <c r="S313" s="1248"/>
      <c r="T313" s="1248"/>
      <c r="U313" s="1248"/>
      <c r="V313" s="1248"/>
      <c r="W313" s="1248"/>
      <c r="X313" s="1248"/>
      <c r="Y313" s="1248"/>
      <c r="Z313" s="1248"/>
      <c r="AA313" s="1248"/>
      <c r="AB313" s="1248"/>
      <c r="AC313" s="1248"/>
      <c r="AD313" s="1248"/>
      <c r="AE313" s="1248"/>
      <c r="AF313" s="1248"/>
      <c r="AG313" s="1248"/>
      <c r="AH313" s="1248"/>
      <c r="AI313" s="1248"/>
      <c r="AJ313" s="1248"/>
      <c r="AK313" s="1248"/>
      <c r="AL313" s="1248"/>
      <c r="AM313" s="1248"/>
      <c r="AN313" s="1248"/>
      <c r="AO313" s="1248"/>
      <c r="AP313" s="1248"/>
      <c r="AQ313" s="1248"/>
      <c r="AR313" s="1248"/>
      <c r="AS313" s="1248"/>
      <c r="AT313" s="1248"/>
      <c r="AU313" s="1248"/>
      <c r="AV313" s="1248"/>
      <c r="AW313" s="1248"/>
      <c r="AX313" s="1248"/>
      <c r="AY313" s="1248"/>
      <c r="AZ313" s="1248"/>
      <c r="BA313" s="1248"/>
      <c r="BB313" s="1248"/>
      <c r="BC313" s="1248"/>
      <c r="BD313" s="1248"/>
      <c r="BE313" s="1248"/>
      <c r="BF313" s="1248"/>
      <c r="BG313" s="1248"/>
      <c r="BH313" s="1248"/>
      <c r="BI313" s="1248"/>
      <c r="BJ313" s="1248"/>
      <c r="BK313" s="1248"/>
      <c r="BL313" s="1248"/>
      <c r="BM313" s="1248"/>
      <c r="BN313" s="1248"/>
      <c r="BO313" s="1248"/>
      <c r="BP313" s="1248"/>
      <c r="BQ313" s="1248"/>
      <c r="BR313" s="1248"/>
      <c r="BS313" s="1248"/>
    </row>
    <row r="314" spans="1:71" s="1" customFormat="1" ht="41.4" hidden="1" outlineLevel="2">
      <c r="A314" s="1014">
        <v>1</v>
      </c>
      <c r="B314" s="1014">
        <v>1</v>
      </c>
      <c r="C314" s="1014" t="s">
        <v>1556</v>
      </c>
      <c r="D314" s="1014">
        <v>2</v>
      </c>
      <c r="E314" s="1014" t="s">
        <v>1561</v>
      </c>
      <c r="F314" s="1014">
        <v>38</v>
      </c>
      <c r="G314" s="951" t="s">
        <v>6908</v>
      </c>
      <c r="H314" s="1017" t="s">
        <v>29</v>
      </c>
      <c r="I314" s="1019">
        <v>3</v>
      </c>
      <c r="J314" s="915"/>
      <c r="K314" s="911">
        <f t="shared" si="40"/>
        <v>0</v>
      </c>
      <c r="L314" s="369"/>
      <c r="M314" s="910">
        <f t="shared" si="41"/>
        <v>0</v>
      </c>
      <c r="N314" s="912">
        <f t="shared" si="42"/>
        <v>0</v>
      </c>
      <c r="O314" s="359">
        <f t="shared" si="43"/>
        <v>0</v>
      </c>
      <c r="P314" s="647"/>
      <c r="Q314" s="1248"/>
      <c r="R314" s="1248"/>
      <c r="S314" s="1248"/>
      <c r="T314" s="1248"/>
      <c r="U314" s="1248"/>
      <c r="V314" s="1248"/>
      <c r="W314" s="1248"/>
      <c r="X314" s="1248"/>
      <c r="Y314" s="1248"/>
      <c r="Z314" s="1248"/>
      <c r="AA314" s="1248"/>
      <c r="AB314" s="1248"/>
      <c r="AC314" s="1248"/>
      <c r="AD314" s="1248"/>
      <c r="AE314" s="1248"/>
      <c r="AF314" s="1248"/>
      <c r="AG314" s="1248"/>
      <c r="AH314" s="1248"/>
      <c r="AI314" s="1248"/>
      <c r="AJ314" s="1248"/>
      <c r="AK314" s="1248"/>
      <c r="AL314" s="1248"/>
      <c r="AM314" s="1248"/>
      <c r="AN314" s="1248"/>
      <c r="AO314" s="1248"/>
      <c r="AP314" s="1248"/>
      <c r="AQ314" s="1248"/>
      <c r="AR314" s="1248"/>
      <c r="AS314" s="1248"/>
      <c r="AT314" s="1248"/>
      <c r="AU314" s="1248"/>
      <c r="AV314" s="1248"/>
      <c r="AW314" s="1248"/>
      <c r="AX314" s="1248"/>
      <c r="AY314" s="1248"/>
      <c r="AZ314" s="1248"/>
      <c r="BA314" s="1248"/>
      <c r="BB314" s="1248"/>
      <c r="BC314" s="1248"/>
      <c r="BD314" s="1248"/>
      <c r="BE314" s="1248"/>
      <c r="BF314" s="1248"/>
      <c r="BG314" s="1248"/>
      <c r="BH314" s="1248"/>
      <c r="BI314" s="1248"/>
      <c r="BJ314" s="1248"/>
      <c r="BK314" s="1248"/>
      <c r="BL314" s="1248"/>
      <c r="BM314" s="1248"/>
      <c r="BN314" s="1248"/>
      <c r="BO314" s="1248"/>
      <c r="BP314" s="1248"/>
      <c r="BQ314" s="1248"/>
      <c r="BR314" s="1248"/>
      <c r="BS314" s="1248"/>
    </row>
    <row r="315" spans="1:71" s="1" customFormat="1" ht="41.4" hidden="1" outlineLevel="2">
      <c r="A315" s="1014">
        <v>1</v>
      </c>
      <c r="B315" s="1014">
        <v>1</v>
      </c>
      <c r="C315" s="1014" t="s">
        <v>1556</v>
      </c>
      <c r="D315" s="1014">
        <v>2</v>
      </c>
      <c r="E315" s="1014" t="s">
        <v>1561</v>
      </c>
      <c r="F315" s="1014">
        <v>39</v>
      </c>
      <c r="G315" s="951" t="s">
        <v>6909</v>
      </c>
      <c r="H315" s="1017" t="s">
        <v>29</v>
      </c>
      <c r="I315" s="1019">
        <v>1</v>
      </c>
      <c r="J315" s="915"/>
      <c r="K315" s="911">
        <f t="shared" si="40"/>
        <v>0</v>
      </c>
      <c r="L315" s="369"/>
      <c r="M315" s="910">
        <f t="shared" si="41"/>
        <v>0</v>
      </c>
      <c r="N315" s="912">
        <f t="shared" si="42"/>
        <v>0</v>
      </c>
      <c r="O315" s="359">
        <f t="shared" si="43"/>
        <v>0</v>
      </c>
      <c r="P315" s="647"/>
      <c r="Q315" s="1248"/>
      <c r="R315" s="1248"/>
      <c r="S315" s="1248"/>
      <c r="T315" s="1248"/>
      <c r="U315" s="1248"/>
      <c r="V315" s="1248"/>
      <c r="W315" s="1248"/>
      <c r="X315" s="1248"/>
      <c r="Y315" s="1248"/>
      <c r="Z315" s="1248"/>
      <c r="AA315" s="1248"/>
      <c r="AB315" s="1248"/>
      <c r="AC315" s="1248"/>
      <c r="AD315" s="1248"/>
      <c r="AE315" s="1248"/>
      <c r="AF315" s="1248"/>
      <c r="AG315" s="1248"/>
      <c r="AH315" s="1248"/>
      <c r="AI315" s="1248"/>
      <c r="AJ315" s="1248"/>
      <c r="AK315" s="1248"/>
      <c r="AL315" s="1248"/>
      <c r="AM315" s="1248"/>
      <c r="AN315" s="1248"/>
      <c r="AO315" s="1248"/>
      <c r="AP315" s="1248"/>
      <c r="AQ315" s="1248"/>
      <c r="AR315" s="1248"/>
      <c r="AS315" s="1248"/>
      <c r="AT315" s="1248"/>
      <c r="AU315" s="1248"/>
      <c r="AV315" s="1248"/>
      <c r="AW315" s="1248"/>
      <c r="AX315" s="1248"/>
      <c r="AY315" s="1248"/>
      <c r="AZ315" s="1248"/>
      <c r="BA315" s="1248"/>
      <c r="BB315" s="1248"/>
      <c r="BC315" s="1248"/>
      <c r="BD315" s="1248"/>
      <c r="BE315" s="1248"/>
      <c r="BF315" s="1248"/>
      <c r="BG315" s="1248"/>
      <c r="BH315" s="1248"/>
      <c r="BI315" s="1248"/>
      <c r="BJ315" s="1248"/>
      <c r="BK315" s="1248"/>
      <c r="BL315" s="1248"/>
      <c r="BM315" s="1248"/>
      <c r="BN315" s="1248"/>
      <c r="BO315" s="1248"/>
      <c r="BP315" s="1248"/>
      <c r="BQ315" s="1248"/>
      <c r="BR315" s="1248"/>
      <c r="BS315" s="1248"/>
    </row>
    <row r="316" spans="1:71" s="1" customFormat="1" ht="27.6" hidden="1" outlineLevel="2">
      <c r="A316" s="1014">
        <v>1</v>
      </c>
      <c r="B316" s="1014">
        <v>1</v>
      </c>
      <c r="C316" s="1014" t="s">
        <v>1556</v>
      </c>
      <c r="D316" s="1014">
        <v>2</v>
      </c>
      <c r="E316" s="1014" t="s">
        <v>1561</v>
      </c>
      <c r="F316" s="1014">
        <v>40</v>
      </c>
      <c r="G316" s="951" t="s">
        <v>6910</v>
      </c>
      <c r="H316" s="1017" t="s">
        <v>29</v>
      </c>
      <c r="I316" s="1019" t="s">
        <v>1559</v>
      </c>
      <c r="J316" s="915"/>
      <c r="K316" s="911">
        <f t="shared" si="40"/>
        <v>0</v>
      </c>
      <c r="L316" s="369"/>
      <c r="M316" s="910">
        <f t="shared" si="41"/>
        <v>0</v>
      </c>
      <c r="N316" s="912">
        <f t="shared" si="42"/>
        <v>0</v>
      </c>
      <c r="O316" s="359">
        <f t="shared" si="43"/>
        <v>0</v>
      </c>
      <c r="P316" s="647"/>
      <c r="Q316" s="1248"/>
      <c r="R316" s="1248"/>
      <c r="S316" s="1248"/>
      <c r="T316" s="1248"/>
      <c r="U316" s="1248"/>
      <c r="V316" s="1248"/>
      <c r="W316" s="1248"/>
      <c r="X316" s="1248"/>
      <c r="Y316" s="1248"/>
      <c r="Z316" s="1248"/>
      <c r="AA316" s="1248"/>
      <c r="AB316" s="1248"/>
      <c r="AC316" s="1248"/>
      <c r="AD316" s="1248"/>
      <c r="AE316" s="1248"/>
      <c r="AF316" s="1248"/>
      <c r="AG316" s="1248"/>
      <c r="AH316" s="1248"/>
      <c r="AI316" s="1248"/>
      <c r="AJ316" s="1248"/>
      <c r="AK316" s="1248"/>
      <c r="AL316" s="1248"/>
      <c r="AM316" s="1248"/>
      <c r="AN316" s="1248"/>
      <c r="AO316" s="1248"/>
      <c r="AP316" s="1248"/>
      <c r="AQ316" s="1248"/>
      <c r="AR316" s="1248"/>
      <c r="AS316" s="1248"/>
      <c r="AT316" s="1248"/>
      <c r="AU316" s="1248"/>
      <c r="AV316" s="1248"/>
      <c r="AW316" s="1248"/>
      <c r="AX316" s="1248"/>
      <c r="AY316" s="1248"/>
      <c r="AZ316" s="1248"/>
      <c r="BA316" s="1248"/>
      <c r="BB316" s="1248"/>
      <c r="BC316" s="1248"/>
      <c r="BD316" s="1248"/>
      <c r="BE316" s="1248"/>
      <c r="BF316" s="1248"/>
      <c r="BG316" s="1248"/>
      <c r="BH316" s="1248"/>
      <c r="BI316" s="1248"/>
      <c r="BJ316" s="1248"/>
      <c r="BK316" s="1248"/>
      <c r="BL316" s="1248"/>
      <c r="BM316" s="1248"/>
      <c r="BN316" s="1248"/>
      <c r="BO316" s="1248"/>
      <c r="BP316" s="1248"/>
      <c r="BQ316" s="1248"/>
      <c r="BR316" s="1248"/>
      <c r="BS316" s="1248"/>
    </row>
    <row r="317" spans="1:71" s="1" customFormat="1" ht="27.6" hidden="1" outlineLevel="2">
      <c r="A317" s="1014">
        <v>1</v>
      </c>
      <c r="B317" s="1014">
        <v>1</v>
      </c>
      <c r="C317" s="1014" t="s">
        <v>1556</v>
      </c>
      <c r="D317" s="1014">
        <v>2</v>
      </c>
      <c r="E317" s="1014" t="s">
        <v>1561</v>
      </c>
      <c r="F317" s="1014">
        <v>41</v>
      </c>
      <c r="G317" s="951" t="s">
        <v>6911</v>
      </c>
      <c r="H317" s="1017" t="s">
        <v>29</v>
      </c>
      <c r="I317" s="1019">
        <v>1</v>
      </c>
      <c r="J317" s="915"/>
      <c r="K317" s="911">
        <f t="shared" si="40"/>
        <v>0</v>
      </c>
      <c r="L317" s="369"/>
      <c r="M317" s="910">
        <f t="shared" si="41"/>
        <v>0</v>
      </c>
      <c r="N317" s="912">
        <f t="shared" si="42"/>
        <v>0</v>
      </c>
      <c r="O317" s="359">
        <f t="shared" si="43"/>
        <v>0</v>
      </c>
      <c r="P317" s="647"/>
      <c r="Q317" s="1248"/>
      <c r="R317" s="1248"/>
      <c r="S317" s="1248"/>
      <c r="T317" s="1248"/>
      <c r="U317" s="1248"/>
      <c r="V317" s="1248"/>
      <c r="W317" s="1248"/>
      <c r="X317" s="1248"/>
      <c r="Y317" s="1248"/>
      <c r="Z317" s="1248"/>
      <c r="AA317" s="1248"/>
      <c r="AB317" s="1248"/>
      <c r="AC317" s="1248"/>
      <c r="AD317" s="1248"/>
      <c r="AE317" s="1248"/>
      <c r="AF317" s="1248"/>
      <c r="AG317" s="1248"/>
      <c r="AH317" s="1248"/>
      <c r="AI317" s="1248"/>
      <c r="AJ317" s="1248"/>
      <c r="AK317" s="1248"/>
      <c r="AL317" s="1248"/>
      <c r="AM317" s="1248"/>
      <c r="AN317" s="1248"/>
      <c r="AO317" s="1248"/>
      <c r="AP317" s="1248"/>
      <c r="AQ317" s="1248"/>
      <c r="AR317" s="1248"/>
      <c r="AS317" s="1248"/>
      <c r="AT317" s="1248"/>
      <c r="AU317" s="1248"/>
      <c r="AV317" s="1248"/>
      <c r="AW317" s="1248"/>
      <c r="AX317" s="1248"/>
      <c r="AY317" s="1248"/>
      <c r="AZ317" s="1248"/>
      <c r="BA317" s="1248"/>
      <c r="BB317" s="1248"/>
      <c r="BC317" s="1248"/>
      <c r="BD317" s="1248"/>
      <c r="BE317" s="1248"/>
      <c r="BF317" s="1248"/>
      <c r="BG317" s="1248"/>
      <c r="BH317" s="1248"/>
      <c r="BI317" s="1248"/>
      <c r="BJ317" s="1248"/>
      <c r="BK317" s="1248"/>
      <c r="BL317" s="1248"/>
      <c r="BM317" s="1248"/>
      <c r="BN317" s="1248"/>
      <c r="BO317" s="1248"/>
      <c r="BP317" s="1248"/>
      <c r="BQ317" s="1248"/>
      <c r="BR317" s="1248"/>
      <c r="BS317" s="1248"/>
    </row>
    <row r="318" spans="1:71" s="1" customFormat="1" ht="41.4" hidden="1" outlineLevel="2">
      <c r="A318" s="1014">
        <v>1</v>
      </c>
      <c r="B318" s="1014">
        <v>1</v>
      </c>
      <c r="C318" s="1014" t="s">
        <v>1556</v>
      </c>
      <c r="D318" s="1014">
        <v>2</v>
      </c>
      <c r="E318" s="1014" t="s">
        <v>1561</v>
      </c>
      <c r="F318" s="1014">
        <v>42</v>
      </c>
      <c r="G318" s="951" t="s">
        <v>6912</v>
      </c>
      <c r="H318" s="1017" t="s">
        <v>29</v>
      </c>
      <c r="I318" s="1019">
        <v>1</v>
      </c>
      <c r="J318" s="915"/>
      <c r="K318" s="911">
        <f t="shared" si="40"/>
        <v>0</v>
      </c>
      <c r="L318" s="369"/>
      <c r="M318" s="910">
        <f t="shared" si="41"/>
        <v>0</v>
      </c>
      <c r="N318" s="912">
        <f t="shared" si="42"/>
        <v>0</v>
      </c>
      <c r="O318" s="359">
        <f t="shared" si="43"/>
        <v>0</v>
      </c>
      <c r="P318" s="647"/>
      <c r="Q318" s="1248"/>
      <c r="R318" s="1248"/>
      <c r="S318" s="1248"/>
      <c r="T318" s="1248"/>
      <c r="U318" s="1248"/>
      <c r="V318" s="1248"/>
      <c r="W318" s="1248"/>
      <c r="X318" s="1248"/>
      <c r="Y318" s="1248"/>
      <c r="Z318" s="1248"/>
      <c r="AA318" s="1248"/>
      <c r="AB318" s="1248"/>
      <c r="AC318" s="1248"/>
      <c r="AD318" s="1248"/>
      <c r="AE318" s="1248"/>
      <c r="AF318" s="1248"/>
      <c r="AG318" s="1248"/>
      <c r="AH318" s="1248"/>
      <c r="AI318" s="1248"/>
      <c r="AJ318" s="1248"/>
      <c r="AK318" s="1248"/>
      <c r="AL318" s="1248"/>
      <c r="AM318" s="1248"/>
      <c r="AN318" s="1248"/>
      <c r="AO318" s="1248"/>
      <c r="AP318" s="1248"/>
      <c r="AQ318" s="1248"/>
      <c r="AR318" s="1248"/>
      <c r="AS318" s="1248"/>
      <c r="AT318" s="1248"/>
      <c r="AU318" s="1248"/>
      <c r="AV318" s="1248"/>
      <c r="AW318" s="1248"/>
      <c r="AX318" s="1248"/>
      <c r="AY318" s="1248"/>
      <c r="AZ318" s="1248"/>
      <c r="BA318" s="1248"/>
      <c r="BB318" s="1248"/>
      <c r="BC318" s="1248"/>
      <c r="BD318" s="1248"/>
      <c r="BE318" s="1248"/>
      <c r="BF318" s="1248"/>
      <c r="BG318" s="1248"/>
      <c r="BH318" s="1248"/>
      <c r="BI318" s="1248"/>
      <c r="BJ318" s="1248"/>
      <c r="BK318" s="1248"/>
      <c r="BL318" s="1248"/>
      <c r="BM318" s="1248"/>
      <c r="BN318" s="1248"/>
      <c r="BO318" s="1248"/>
      <c r="BP318" s="1248"/>
      <c r="BQ318" s="1248"/>
      <c r="BR318" s="1248"/>
      <c r="BS318" s="1248"/>
    </row>
    <row r="319" spans="1:71" s="1" customFormat="1" ht="41.4" hidden="1" outlineLevel="2">
      <c r="A319" s="1014">
        <v>1</v>
      </c>
      <c r="B319" s="1014">
        <v>1</v>
      </c>
      <c r="C319" s="1014" t="s">
        <v>1556</v>
      </c>
      <c r="D319" s="1014">
        <v>2</v>
      </c>
      <c r="E319" s="1014" t="s">
        <v>1561</v>
      </c>
      <c r="F319" s="1014">
        <v>42</v>
      </c>
      <c r="G319" s="951" t="s">
        <v>6913</v>
      </c>
      <c r="H319" s="1017" t="s">
        <v>29</v>
      </c>
      <c r="I319" s="1019">
        <v>1</v>
      </c>
      <c r="J319" s="915"/>
      <c r="K319" s="911">
        <f t="shared" si="40"/>
        <v>0</v>
      </c>
      <c r="L319" s="369"/>
      <c r="M319" s="910">
        <f t="shared" si="41"/>
        <v>0</v>
      </c>
      <c r="N319" s="912">
        <f t="shared" si="42"/>
        <v>0</v>
      </c>
      <c r="O319" s="359">
        <f t="shared" si="43"/>
        <v>0</v>
      </c>
      <c r="P319" s="647"/>
      <c r="Q319" s="1248"/>
      <c r="R319" s="1248"/>
      <c r="S319" s="1248"/>
      <c r="T319" s="1248"/>
      <c r="U319" s="1248"/>
      <c r="V319" s="1248"/>
      <c r="W319" s="1248"/>
      <c r="X319" s="1248"/>
      <c r="Y319" s="1248"/>
      <c r="Z319" s="1248"/>
      <c r="AA319" s="1248"/>
      <c r="AB319" s="1248"/>
      <c r="AC319" s="1248"/>
      <c r="AD319" s="1248"/>
      <c r="AE319" s="1248"/>
      <c r="AF319" s="1248"/>
      <c r="AG319" s="1248"/>
      <c r="AH319" s="1248"/>
      <c r="AI319" s="1248"/>
      <c r="AJ319" s="1248"/>
      <c r="AK319" s="1248"/>
      <c r="AL319" s="1248"/>
      <c r="AM319" s="1248"/>
      <c r="AN319" s="1248"/>
      <c r="AO319" s="1248"/>
      <c r="AP319" s="1248"/>
      <c r="AQ319" s="1248"/>
      <c r="AR319" s="1248"/>
      <c r="AS319" s="1248"/>
      <c r="AT319" s="1248"/>
      <c r="AU319" s="1248"/>
      <c r="AV319" s="1248"/>
      <c r="AW319" s="1248"/>
      <c r="AX319" s="1248"/>
      <c r="AY319" s="1248"/>
      <c r="AZ319" s="1248"/>
      <c r="BA319" s="1248"/>
      <c r="BB319" s="1248"/>
      <c r="BC319" s="1248"/>
      <c r="BD319" s="1248"/>
      <c r="BE319" s="1248"/>
      <c r="BF319" s="1248"/>
      <c r="BG319" s="1248"/>
      <c r="BH319" s="1248"/>
      <c r="BI319" s="1248"/>
      <c r="BJ319" s="1248"/>
      <c r="BK319" s="1248"/>
      <c r="BL319" s="1248"/>
      <c r="BM319" s="1248"/>
      <c r="BN319" s="1248"/>
      <c r="BO319" s="1248"/>
      <c r="BP319" s="1248"/>
      <c r="BQ319" s="1248"/>
      <c r="BR319" s="1248"/>
      <c r="BS319" s="1248"/>
    </row>
    <row r="320" spans="1:71" s="1" customFormat="1" ht="27.6" hidden="1" outlineLevel="2">
      <c r="A320" s="1014">
        <v>1</v>
      </c>
      <c r="B320" s="1014">
        <v>1</v>
      </c>
      <c r="C320" s="1014" t="s">
        <v>1556</v>
      </c>
      <c r="D320" s="1014">
        <v>2</v>
      </c>
      <c r="E320" s="1014" t="s">
        <v>1561</v>
      </c>
      <c r="F320" s="1014">
        <v>43</v>
      </c>
      <c r="G320" s="951" t="s">
        <v>6914</v>
      </c>
      <c r="H320" s="1017" t="s">
        <v>29</v>
      </c>
      <c r="I320" s="1019">
        <v>1</v>
      </c>
      <c r="J320" s="915"/>
      <c r="K320" s="911">
        <f t="shared" si="40"/>
        <v>0</v>
      </c>
      <c r="L320" s="369"/>
      <c r="M320" s="910">
        <f t="shared" si="41"/>
        <v>0</v>
      </c>
      <c r="N320" s="912">
        <f t="shared" si="42"/>
        <v>0</v>
      </c>
      <c r="O320" s="359">
        <f t="shared" si="43"/>
        <v>0</v>
      </c>
      <c r="P320" s="647"/>
      <c r="Q320" s="1248"/>
      <c r="R320" s="1248"/>
      <c r="S320" s="1248"/>
      <c r="T320" s="1248"/>
      <c r="U320" s="1248"/>
      <c r="V320" s="1248"/>
      <c r="W320" s="1248"/>
      <c r="X320" s="1248"/>
      <c r="Y320" s="1248"/>
      <c r="Z320" s="1248"/>
      <c r="AA320" s="1248"/>
      <c r="AB320" s="1248"/>
      <c r="AC320" s="1248"/>
      <c r="AD320" s="1248"/>
      <c r="AE320" s="1248"/>
      <c r="AF320" s="1248"/>
      <c r="AG320" s="1248"/>
      <c r="AH320" s="1248"/>
      <c r="AI320" s="1248"/>
      <c r="AJ320" s="1248"/>
      <c r="AK320" s="1248"/>
      <c r="AL320" s="1248"/>
      <c r="AM320" s="1248"/>
      <c r="AN320" s="1248"/>
      <c r="AO320" s="1248"/>
      <c r="AP320" s="1248"/>
      <c r="AQ320" s="1248"/>
      <c r="AR320" s="1248"/>
      <c r="AS320" s="1248"/>
      <c r="AT320" s="1248"/>
      <c r="AU320" s="1248"/>
      <c r="AV320" s="1248"/>
      <c r="AW320" s="1248"/>
      <c r="AX320" s="1248"/>
      <c r="AY320" s="1248"/>
      <c r="AZ320" s="1248"/>
      <c r="BA320" s="1248"/>
      <c r="BB320" s="1248"/>
      <c r="BC320" s="1248"/>
      <c r="BD320" s="1248"/>
      <c r="BE320" s="1248"/>
      <c r="BF320" s="1248"/>
      <c r="BG320" s="1248"/>
      <c r="BH320" s="1248"/>
      <c r="BI320" s="1248"/>
      <c r="BJ320" s="1248"/>
      <c r="BK320" s="1248"/>
      <c r="BL320" s="1248"/>
      <c r="BM320" s="1248"/>
      <c r="BN320" s="1248"/>
      <c r="BO320" s="1248"/>
      <c r="BP320" s="1248"/>
      <c r="BQ320" s="1248"/>
      <c r="BR320" s="1248"/>
      <c r="BS320" s="1248"/>
    </row>
    <row r="321" spans="1:71" s="1" customFormat="1" ht="27.6" hidden="1" outlineLevel="2">
      <c r="A321" s="1014">
        <v>1</v>
      </c>
      <c r="B321" s="1014">
        <v>1</v>
      </c>
      <c r="C321" s="1014" t="s">
        <v>1556</v>
      </c>
      <c r="D321" s="1014">
        <v>2</v>
      </c>
      <c r="E321" s="1014" t="s">
        <v>1561</v>
      </c>
      <c r="F321" s="1014">
        <v>43</v>
      </c>
      <c r="G321" s="951" t="s">
        <v>6915</v>
      </c>
      <c r="H321" s="1017" t="s">
        <v>29</v>
      </c>
      <c r="I321" s="1019">
        <v>9</v>
      </c>
      <c r="J321" s="915"/>
      <c r="K321" s="911">
        <f t="shared" si="40"/>
        <v>0</v>
      </c>
      <c r="L321" s="369"/>
      <c r="M321" s="910">
        <f t="shared" si="41"/>
        <v>0</v>
      </c>
      <c r="N321" s="912">
        <f t="shared" si="42"/>
        <v>0</v>
      </c>
      <c r="O321" s="359">
        <f t="shared" si="43"/>
        <v>0</v>
      </c>
      <c r="P321" s="647"/>
      <c r="Q321" s="1248"/>
      <c r="R321" s="1248"/>
      <c r="S321" s="1248"/>
      <c r="T321" s="1248"/>
      <c r="U321" s="1248"/>
      <c r="V321" s="1248"/>
      <c r="W321" s="1248"/>
      <c r="X321" s="1248"/>
      <c r="Y321" s="1248"/>
      <c r="Z321" s="1248"/>
      <c r="AA321" s="1248"/>
      <c r="AB321" s="1248"/>
      <c r="AC321" s="1248"/>
      <c r="AD321" s="1248"/>
      <c r="AE321" s="1248"/>
      <c r="AF321" s="1248"/>
      <c r="AG321" s="1248"/>
      <c r="AH321" s="1248"/>
      <c r="AI321" s="1248"/>
      <c r="AJ321" s="1248"/>
      <c r="AK321" s="1248"/>
      <c r="AL321" s="1248"/>
      <c r="AM321" s="1248"/>
      <c r="AN321" s="1248"/>
      <c r="AO321" s="1248"/>
      <c r="AP321" s="1248"/>
      <c r="AQ321" s="1248"/>
      <c r="AR321" s="1248"/>
      <c r="AS321" s="1248"/>
      <c r="AT321" s="1248"/>
      <c r="AU321" s="1248"/>
      <c r="AV321" s="1248"/>
      <c r="AW321" s="1248"/>
      <c r="AX321" s="1248"/>
      <c r="AY321" s="1248"/>
      <c r="AZ321" s="1248"/>
      <c r="BA321" s="1248"/>
      <c r="BB321" s="1248"/>
      <c r="BC321" s="1248"/>
      <c r="BD321" s="1248"/>
      <c r="BE321" s="1248"/>
      <c r="BF321" s="1248"/>
      <c r="BG321" s="1248"/>
      <c r="BH321" s="1248"/>
      <c r="BI321" s="1248"/>
      <c r="BJ321" s="1248"/>
      <c r="BK321" s="1248"/>
      <c r="BL321" s="1248"/>
      <c r="BM321" s="1248"/>
      <c r="BN321" s="1248"/>
      <c r="BO321" s="1248"/>
      <c r="BP321" s="1248"/>
      <c r="BQ321" s="1248"/>
      <c r="BR321" s="1248"/>
      <c r="BS321" s="1248"/>
    </row>
    <row r="322" spans="1:71" s="1" customFormat="1" ht="27.6" hidden="1" outlineLevel="2">
      <c r="A322" s="1014">
        <v>1</v>
      </c>
      <c r="B322" s="1014">
        <v>1</v>
      </c>
      <c r="C322" s="1014" t="s">
        <v>1556</v>
      </c>
      <c r="D322" s="1014">
        <v>2</v>
      </c>
      <c r="E322" s="1014" t="s">
        <v>1561</v>
      </c>
      <c r="F322" s="1014">
        <v>44</v>
      </c>
      <c r="G322" s="951" t="s">
        <v>6916</v>
      </c>
      <c r="H322" s="1017" t="s">
        <v>29</v>
      </c>
      <c r="I322" s="1019">
        <v>8</v>
      </c>
      <c r="J322" s="915"/>
      <c r="K322" s="911">
        <f t="shared" si="40"/>
        <v>0</v>
      </c>
      <c r="L322" s="369"/>
      <c r="M322" s="910">
        <f t="shared" si="41"/>
        <v>0</v>
      </c>
      <c r="N322" s="912">
        <f t="shared" si="42"/>
        <v>0</v>
      </c>
      <c r="O322" s="359">
        <f t="shared" si="43"/>
        <v>0</v>
      </c>
      <c r="P322" s="647"/>
      <c r="Q322" s="1248"/>
      <c r="R322" s="1248"/>
      <c r="S322" s="1248"/>
      <c r="T322" s="1248"/>
      <c r="U322" s="1248"/>
      <c r="V322" s="1248"/>
      <c r="W322" s="1248"/>
      <c r="X322" s="1248"/>
      <c r="Y322" s="1248"/>
      <c r="Z322" s="1248"/>
      <c r="AA322" s="1248"/>
      <c r="AB322" s="1248"/>
      <c r="AC322" s="1248"/>
      <c r="AD322" s="1248"/>
      <c r="AE322" s="1248"/>
      <c r="AF322" s="1248"/>
      <c r="AG322" s="1248"/>
      <c r="AH322" s="1248"/>
      <c r="AI322" s="1248"/>
      <c r="AJ322" s="1248"/>
      <c r="AK322" s="1248"/>
      <c r="AL322" s="1248"/>
      <c r="AM322" s="1248"/>
      <c r="AN322" s="1248"/>
      <c r="AO322" s="1248"/>
      <c r="AP322" s="1248"/>
      <c r="AQ322" s="1248"/>
      <c r="AR322" s="1248"/>
      <c r="AS322" s="1248"/>
      <c r="AT322" s="1248"/>
      <c r="AU322" s="1248"/>
      <c r="AV322" s="1248"/>
      <c r="AW322" s="1248"/>
      <c r="AX322" s="1248"/>
      <c r="AY322" s="1248"/>
      <c r="AZ322" s="1248"/>
      <c r="BA322" s="1248"/>
      <c r="BB322" s="1248"/>
      <c r="BC322" s="1248"/>
      <c r="BD322" s="1248"/>
      <c r="BE322" s="1248"/>
      <c r="BF322" s="1248"/>
      <c r="BG322" s="1248"/>
      <c r="BH322" s="1248"/>
      <c r="BI322" s="1248"/>
      <c r="BJ322" s="1248"/>
      <c r="BK322" s="1248"/>
      <c r="BL322" s="1248"/>
      <c r="BM322" s="1248"/>
      <c r="BN322" s="1248"/>
      <c r="BO322" s="1248"/>
      <c r="BP322" s="1248"/>
      <c r="BQ322" s="1248"/>
      <c r="BR322" s="1248"/>
      <c r="BS322" s="1248"/>
    </row>
    <row r="323" spans="1:71" s="1" customFormat="1" ht="27.6" hidden="1" outlineLevel="2">
      <c r="A323" s="1014">
        <v>1</v>
      </c>
      <c r="B323" s="1014">
        <v>1</v>
      </c>
      <c r="C323" s="1014" t="s">
        <v>1556</v>
      </c>
      <c r="D323" s="1014">
        <v>2</v>
      </c>
      <c r="E323" s="1014" t="s">
        <v>1561</v>
      </c>
      <c r="F323" s="1014">
        <v>45</v>
      </c>
      <c r="G323" s="951" t="s">
        <v>6917</v>
      </c>
      <c r="H323" s="1017" t="s">
        <v>29</v>
      </c>
      <c r="I323" s="1019">
        <v>6</v>
      </c>
      <c r="J323" s="915"/>
      <c r="K323" s="911">
        <f t="shared" si="40"/>
        <v>0</v>
      </c>
      <c r="L323" s="369"/>
      <c r="M323" s="910">
        <f t="shared" si="41"/>
        <v>0</v>
      </c>
      <c r="N323" s="912">
        <f t="shared" si="42"/>
        <v>0</v>
      </c>
      <c r="O323" s="359">
        <f t="shared" si="43"/>
        <v>0</v>
      </c>
      <c r="P323" s="647"/>
      <c r="Q323" s="1248"/>
      <c r="R323" s="1248"/>
      <c r="S323" s="1248"/>
      <c r="T323" s="1248"/>
      <c r="U323" s="1248"/>
      <c r="V323" s="1248"/>
      <c r="W323" s="1248"/>
      <c r="X323" s="1248"/>
      <c r="Y323" s="1248"/>
      <c r="Z323" s="1248"/>
      <c r="AA323" s="1248"/>
      <c r="AB323" s="1248"/>
      <c r="AC323" s="1248"/>
      <c r="AD323" s="1248"/>
      <c r="AE323" s="1248"/>
      <c r="AF323" s="1248"/>
      <c r="AG323" s="1248"/>
      <c r="AH323" s="1248"/>
      <c r="AI323" s="1248"/>
      <c r="AJ323" s="1248"/>
      <c r="AK323" s="1248"/>
      <c r="AL323" s="1248"/>
      <c r="AM323" s="1248"/>
      <c r="AN323" s="1248"/>
      <c r="AO323" s="1248"/>
      <c r="AP323" s="1248"/>
      <c r="AQ323" s="1248"/>
      <c r="AR323" s="1248"/>
      <c r="AS323" s="1248"/>
      <c r="AT323" s="1248"/>
      <c r="AU323" s="1248"/>
      <c r="AV323" s="1248"/>
      <c r="AW323" s="1248"/>
      <c r="AX323" s="1248"/>
      <c r="AY323" s="1248"/>
      <c r="AZ323" s="1248"/>
      <c r="BA323" s="1248"/>
      <c r="BB323" s="1248"/>
      <c r="BC323" s="1248"/>
      <c r="BD323" s="1248"/>
      <c r="BE323" s="1248"/>
      <c r="BF323" s="1248"/>
      <c r="BG323" s="1248"/>
      <c r="BH323" s="1248"/>
      <c r="BI323" s="1248"/>
      <c r="BJ323" s="1248"/>
      <c r="BK323" s="1248"/>
      <c r="BL323" s="1248"/>
      <c r="BM323" s="1248"/>
      <c r="BN323" s="1248"/>
      <c r="BO323" s="1248"/>
      <c r="BP323" s="1248"/>
      <c r="BQ323" s="1248"/>
      <c r="BR323" s="1248"/>
      <c r="BS323" s="1248"/>
    </row>
    <row r="324" spans="1:71" s="1" customFormat="1" ht="27.6" hidden="1" outlineLevel="2">
      <c r="A324" s="1014">
        <v>1</v>
      </c>
      <c r="B324" s="1014">
        <v>1</v>
      </c>
      <c r="C324" s="1014" t="s">
        <v>1556</v>
      </c>
      <c r="D324" s="1014">
        <v>2</v>
      </c>
      <c r="E324" s="1014" t="s">
        <v>1561</v>
      </c>
      <c r="F324" s="1014">
        <v>46</v>
      </c>
      <c r="G324" s="951" t="s">
        <v>6918</v>
      </c>
      <c r="H324" s="1017" t="s">
        <v>29</v>
      </c>
      <c r="I324" s="1019">
        <v>6</v>
      </c>
      <c r="J324" s="915"/>
      <c r="K324" s="911">
        <f t="shared" si="40"/>
        <v>0</v>
      </c>
      <c r="L324" s="369"/>
      <c r="M324" s="910">
        <f t="shared" si="41"/>
        <v>0</v>
      </c>
      <c r="N324" s="912">
        <f t="shared" si="42"/>
        <v>0</v>
      </c>
      <c r="O324" s="359">
        <f t="shared" si="43"/>
        <v>0</v>
      </c>
      <c r="P324" s="647"/>
      <c r="Q324" s="1248"/>
      <c r="R324" s="1248"/>
      <c r="S324" s="1248"/>
      <c r="T324" s="1248"/>
      <c r="U324" s="1248"/>
      <c r="V324" s="1248"/>
      <c r="W324" s="1248"/>
      <c r="X324" s="1248"/>
      <c r="Y324" s="1248"/>
      <c r="Z324" s="1248"/>
      <c r="AA324" s="1248"/>
      <c r="AB324" s="1248"/>
      <c r="AC324" s="1248"/>
      <c r="AD324" s="1248"/>
      <c r="AE324" s="1248"/>
      <c r="AF324" s="1248"/>
      <c r="AG324" s="1248"/>
      <c r="AH324" s="1248"/>
      <c r="AI324" s="1248"/>
      <c r="AJ324" s="1248"/>
      <c r="AK324" s="1248"/>
      <c r="AL324" s="1248"/>
      <c r="AM324" s="1248"/>
      <c r="AN324" s="1248"/>
      <c r="AO324" s="1248"/>
      <c r="AP324" s="1248"/>
      <c r="AQ324" s="1248"/>
      <c r="AR324" s="1248"/>
      <c r="AS324" s="1248"/>
      <c r="AT324" s="1248"/>
      <c r="AU324" s="1248"/>
      <c r="AV324" s="1248"/>
      <c r="AW324" s="1248"/>
      <c r="AX324" s="1248"/>
      <c r="AY324" s="1248"/>
      <c r="AZ324" s="1248"/>
      <c r="BA324" s="1248"/>
      <c r="BB324" s="1248"/>
      <c r="BC324" s="1248"/>
      <c r="BD324" s="1248"/>
      <c r="BE324" s="1248"/>
      <c r="BF324" s="1248"/>
      <c r="BG324" s="1248"/>
      <c r="BH324" s="1248"/>
      <c r="BI324" s="1248"/>
      <c r="BJ324" s="1248"/>
      <c r="BK324" s="1248"/>
      <c r="BL324" s="1248"/>
      <c r="BM324" s="1248"/>
      <c r="BN324" s="1248"/>
      <c r="BO324" s="1248"/>
      <c r="BP324" s="1248"/>
      <c r="BQ324" s="1248"/>
      <c r="BR324" s="1248"/>
      <c r="BS324" s="1248"/>
    </row>
    <row r="325" spans="1:71" s="1" customFormat="1" ht="41.4" hidden="1" outlineLevel="2">
      <c r="A325" s="1014">
        <v>1</v>
      </c>
      <c r="B325" s="1014">
        <v>1</v>
      </c>
      <c r="C325" s="1014" t="s">
        <v>1556</v>
      </c>
      <c r="D325" s="1014">
        <v>2</v>
      </c>
      <c r="E325" s="1014" t="s">
        <v>1561</v>
      </c>
      <c r="F325" s="1014">
        <v>47</v>
      </c>
      <c r="G325" s="951" t="s">
        <v>6919</v>
      </c>
      <c r="H325" s="1017" t="s">
        <v>29</v>
      </c>
      <c r="I325" s="1019">
        <v>3</v>
      </c>
      <c r="J325" s="915"/>
      <c r="K325" s="911">
        <f t="shared" si="40"/>
        <v>0</v>
      </c>
      <c r="L325" s="369"/>
      <c r="M325" s="910">
        <f t="shared" si="41"/>
        <v>0</v>
      </c>
      <c r="N325" s="912">
        <f t="shared" si="42"/>
        <v>0</v>
      </c>
      <c r="O325" s="359">
        <f t="shared" si="43"/>
        <v>0</v>
      </c>
      <c r="P325" s="647"/>
      <c r="Q325" s="1248"/>
      <c r="R325" s="1248"/>
      <c r="S325" s="1248"/>
      <c r="T325" s="1248"/>
      <c r="U325" s="1248"/>
      <c r="V325" s="1248"/>
      <c r="W325" s="1248"/>
      <c r="X325" s="1248"/>
      <c r="Y325" s="1248"/>
      <c r="Z325" s="1248"/>
      <c r="AA325" s="1248"/>
      <c r="AB325" s="1248"/>
      <c r="AC325" s="1248"/>
      <c r="AD325" s="1248"/>
      <c r="AE325" s="1248"/>
      <c r="AF325" s="1248"/>
      <c r="AG325" s="1248"/>
      <c r="AH325" s="1248"/>
      <c r="AI325" s="1248"/>
      <c r="AJ325" s="1248"/>
      <c r="AK325" s="1248"/>
      <c r="AL325" s="1248"/>
      <c r="AM325" s="1248"/>
      <c r="AN325" s="1248"/>
      <c r="AO325" s="1248"/>
      <c r="AP325" s="1248"/>
      <c r="AQ325" s="1248"/>
      <c r="AR325" s="1248"/>
      <c r="AS325" s="1248"/>
      <c r="AT325" s="1248"/>
      <c r="AU325" s="1248"/>
      <c r="AV325" s="1248"/>
      <c r="AW325" s="1248"/>
      <c r="AX325" s="1248"/>
      <c r="AY325" s="1248"/>
      <c r="AZ325" s="1248"/>
      <c r="BA325" s="1248"/>
      <c r="BB325" s="1248"/>
      <c r="BC325" s="1248"/>
      <c r="BD325" s="1248"/>
      <c r="BE325" s="1248"/>
      <c r="BF325" s="1248"/>
      <c r="BG325" s="1248"/>
      <c r="BH325" s="1248"/>
      <c r="BI325" s="1248"/>
      <c r="BJ325" s="1248"/>
      <c r="BK325" s="1248"/>
      <c r="BL325" s="1248"/>
      <c r="BM325" s="1248"/>
      <c r="BN325" s="1248"/>
      <c r="BO325" s="1248"/>
      <c r="BP325" s="1248"/>
      <c r="BQ325" s="1248"/>
      <c r="BR325" s="1248"/>
      <c r="BS325" s="1248"/>
    </row>
    <row r="326" spans="1:71" s="1" customFormat="1" ht="41.4" hidden="1" outlineLevel="2">
      <c r="A326" s="1014">
        <v>1</v>
      </c>
      <c r="B326" s="1014">
        <v>1</v>
      </c>
      <c r="C326" s="1014" t="s">
        <v>1556</v>
      </c>
      <c r="D326" s="1014">
        <v>2</v>
      </c>
      <c r="E326" s="1014" t="s">
        <v>1561</v>
      </c>
      <c r="F326" s="1014">
        <v>48</v>
      </c>
      <c r="G326" s="951" t="s">
        <v>6920</v>
      </c>
      <c r="H326" s="1017" t="s">
        <v>29</v>
      </c>
      <c r="I326" s="1019">
        <v>1</v>
      </c>
      <c r="J326" s="915"/>
      <c r="K326" s="911">
        <f t="shared" si="40"/>
        <v>0</v>
      </c>
      <c r="L326" s="369"/>
      <c r="M326" s="910">
        <f t="shared" si="41"/>
        <v>0</v>
      </c>
      <c r="N326" s="912">
        <f t="shared" si="42"/>
        <v>0</v>
      </c>
      <c r="O326" s="359">
        <f t="shared" si="43"/>
        <v>0</v>
      </c>
      <c r="P326" s="647"/>
      <c r="Q326" s="1248"/>
      <c r="R326" s="1248"/>
      <c r="S326" s="1248"/>
      <c r="T326" s="1248"/>
      <c r="U326" s="1248"/>
      <c r="V326" s="1248"/>
      <c r="W326" s="1248"/>
      <c r="X326" s="1248"/>
      <c r="Y326" s="1248"/>
      <c r="Z326" s="1248"/>
      <c r="AA326" s="1248"/>
      <c r="AB326" s="1248"/>
      <c r="AC326" s="1248"/>
      <c r="AD326" s="1248"/>
      <c r="AE326" s="1248"/>
      <c r="AF326" s="1248"/>
      <c r="AG326" s="1248"/>
      <c r="AH326" s="1248"/>
      <c r="AI326" s="1248"/>
      <c r="AJ326" s="1248"/>
      <c r="AK326" s="1248"/>
      <c r="AL326" s="1248"/>
      <c r="AM326" s="1248"/>
      <c r="AN326" s="1248"/>
      <c r="AO326" s="1248"/>
      <c r="AP326" s="1248"/>
      <c r="AQ326" s="1248"/>
      <c r="AR326" s="1248"/>
      <c r="AS326" s="1248"/>
      <c r="AT326" s="1248"/>
      <c r="AU326" s="1248"/>
      <c r="AV326" s="1248"/>
      <c r="AW326" s="1248"/>
      <c r="AX326" s="1248"/>
      <c r="AY326" s="1248"/>
      <c r="AZ326" s="1248"/>
      <c r="BA326" s="1248"/>
      <c r="BB326" s="1248"/>
      <c r="BC326" s="1248"/>
      <c r="BD326" s="1248"/>
      <c r="BE326" s="1248"/>
      <c r="BF326" s="1248"/>
      <c r="BG326" s="1248"/>
      <c r="BH326" s="1248"/>
      <c r="BI326" s="1248"/>
      <c r="BJ326" s="1248"/>
      <c r="BK326" s="1248"/>
      <c r="BL326" s="1248"/>
      <c r="BM326" s="1248"/>
      <c r="BN326" s="1248"/>
      <c r="BO326" s="1248"/>
      <c r="BP326" s="1248"/>
      <c r="BQ326" s="1248"/>
      <c r="BR326" s="1248"/>
      <c r="BS326" s="1248"/>
    </row>
    <row r="327" spans="1:71" s="1" customFormat="1" ht="41.4" hidden="1" outlineLevel="2">
      <c r="A327" s="1014">
        <v>1</v>
      </c>
      <c r="B327" s="1014">
        <v>1</v>
      </c>
      <c r="C327" s="1014" t="s">
        <v>1556</v>
      </c>
      <c r="D327" s="1014">
        <v>2</v>
      </c>
      <c r="E327" s="1014" t="s">
        <v>1561</v>
      </c>
      <c r="F327" s="1014">
        <v>49</v>
      </c>
      <c r="G327" s="951" t="s">
        <v>6921</v>
      </c>
      <c r="H327" s="1017" t="s">
        <v>29</v>
      </c>
      <c r="I327" s="1019">
        <v>1</v>
      </c>
      <c r="J327" s="915"/>
      <c r="K327" s="911">
        <f t="shared" si="40"/>
        <v>0</v>
      </c>
      <c r="L327" s="369"/>
      <c r="M327" s="910">
        <f t="shared" si="41"/>
        <v>0</v>
      </c>
      <c r="N327" s="912">
        <f t="shared" si="42"/>
        <v>0</v>
      </c>
      <c r="O327" s="359">
        <f t="shared" si="43"/>
        <v>0</v>
      </c>
      <c r="P327" s="647"/>
      <c r="Q327" s="1248"/>
      <c r="R327" s="1248"/>
      <c r="S327" s="1248"/>
      <c r="T327" s="1248"/>
      <c r="U327" s="1248"/>
      <c r="V327" s="1248"/>
      <c r="W327" s="1248"/>
      <c r="X327" s="1248"/>
      <c r="Y327" s="1248"/>
      <c r="Z327" s="1248"/>
      <c r="AA327" s="1248"/>
      <c r="AB327" s="1248"/>
      <c r="AC327" s="1248"/>
      <c r="AD327" s="1248"/>
      <c r="AE327" s="1248"/>
      <c r="AF327" s="1248"/>
      <c r="AG327" s="1248"/>
      <c r="AH327" s="1248"/>
      <c r="AI327" s="1248"/>
      <c r="AJ327" s="1248"/>
      <c r="AK327" s="1248"/>
      <c r="AL327" s="1248"/>
      <c r="AM327" s="1248"/>
      <c r="AN327" s="1248"/>
      <c r="AO327" s="1248"/>
      <c r="AP327" s="1248"/>
      <c r="AQ327" s="1248"/>
      <c r="AR327" s="1248"/>
      <c r="AS327" s="1248"/>
      <c r="AT327" s="1248"/>
      <c r="AU327" s="1248"/>
      <c r="AV327" s="1248"/>
      <c r="AW327" s="1248"/>
      <c r="AX327" s="1248"/>
      <c r="AY327" s="1248"/>
      <c r="AZ327" s="1248"/>
      <c r="BA327" s="1248"/>
      <c r="BB327" s="1248"/>
      <c r="BC327" s="1248"/>
      <c r="BD327" s="1248"/>
      <c r="BE327" s="1248"/>
      <c r="BF327" s="1248"/>
      <c r="BG327" s="1248"/>
      <c r="BH327" s="1248"/>
      <c r="BI327" s="1248"/>
      <c r="BJ327" s="1248"/>
      <c r="BK327" s="1248"/>
      <c r="BL327" s="1248"/>
      <c r="BM327" s="1248"/>
      <c r="BN327" s="1248"/>
      <c r="BO327" s="1248"/>
      <c r="BP327" s="1248"/>
      <c r="BQ327" s="1248"/>
      <c r="BR327" s="1248"/>
      <c r="BS327" s="1248"/>
    </row>
    <row r="328" spans="1:71" s="1" customFormat="1" ht="27.6" hidden="1" outlineLevel="2">
      <c r="A328" s="1014">
        <v>1</v>
      </c>
      <c r="B328" s="1014">
        <v>1</v>
      </c>
      <c r="C328" s="1014" t="s">
        <v>1556</v>
      </c>
      <c r="D328" s="1014">
        <v>2</v>
      </c>
      <c r="E328" s="1014" t="s">
        <v>1561</v>
      </c>
      <c r="F328" s="1014">
        <v>49</v>
      </c>
      <c r="G328" s="951" t="s">
        <v>6922</v>
      </c>
      <c r="H328" s="1017" t="s">
        <v>29</v>
      </c>
      <c r="I328" s="1019">
        <v>2</v>
      </c>
      <c r="J328" s="915"/>
      <c r="K328" s="911">
        <f t="shared" si="40"/>
        <v>0</v>
      </c>
      <c r="L328" s="369"/>
      <c r="M328" s="910">
        <f t="shared" si="41"/>
        <v>0</v>
      </c>
      <c r="N328" s="912">
        <f t="shared" si="42"/>
        <v>0</v>
      </c>
      <c r="O328" s="359">
        <f t="shared" si="43"/>
        <v>0</v>
      </c>
      <c r="P328" s="647"/>
      <c r="Q328" s="1248"/>
      <c r="R328" s="1248"/>
      <c r="S328" s="1248"/>
      <c r="T328" s="1248"/>
      <c r="U328" s="1248"/>
      <c r="V328" s="1248"/>
      <c r="W328" s="1248"/>
      <c r="X328" s="1248"/>
      <c r="Y328" s="1248"/>
      <c r="Z328" s="1248"/>
      <c r="AA328" s="1248"/>
      <c r="AB328" s="1248"/>
      <c r="AC328" s="1248"/>
      <c r="AD328" s="1248"/>
      <c r="AE328" s="1248"/>
      <c r="AF328" s="1248"/>
      <c r="AG328" s="1248"/>
      <c r="AH328" s="1248"/>
      <c r="AI328" s="1248"/>
      <c r="AJ328" s="1248"/>
      <c r="AK328" s="1248"/>
      <c r="AL328" s="1248"/>
      <c r="AM328" s="1248"/>
      <c r="AN328" s="1248"/>
      <c r="AO328" s="1248"/>
      <c r="AP328" s="1248"/>
      <c r="AQ328" s="1248"/>
      <c r="AR328" s="1248"/>
      <c r="AS328" s="1248"/>
      <c r="AT328" s="1248"/>
      <c r="AU328" s="1248"/>
      <c r="AV328" s="1248"/>
      <c r="AW328" s="1248"/>
      <c r="AX328" s="1248"/>
      <c r="AY328" s="1248"/>
      <c r="AZ328" s="1248"/>
      <c r="BA328" s="1248"/>
      <c r="BB328" s="1248"/>
      <c r="BC328" s="1248"/>
      <c r="BD328" s="1248"/>
      <c r="BE328" s="1248"/>
      <c r="BF328" s="1248"/>
      <c r="BG328" s="1248"/>
      <c r="BH328" s="1248"/>
      <c r="BI328" s="1248"/>
      <c r="BJ328" s="1248"/>
      <c r="BK328" s="1248"/>
      <c r="BL328" s="1248"/>
      <c r="BM328" s="1248"/>
      <c r="BN328" s="1248"/>
      <c r="BO328" s="1248"/>
      <c r="BP328" s="1248"/>
      <c r="BQ328" s="1248"/>
      <c r="BR328" s="1248"/>
      <c r="BS328" s="1248"/>
    </row>
    <row r="329" spans="1:71" s="1" customFormat="1" ht="41.4" hidden="1" outlineLevel="2">
      <c r="A329" s="1014">
        <v>1</v>
      </c>
      <c r="B329" s="1014">
        <v>1</v>
      </c>
      <c r="C329" s="1014" t="s">
        <v>1556</v>
      </c>
      <c r="D329" s="1014">
        <v>2</v>
      </c>
      <c r="E329" s="1014" t="s">
        <v>1561</v>
      </c>
      <c r="F329" s="1014">
        <v>50</v>
      </c>
      <c r="G329" s="951" t="s">
        <v>6923</v>
      </c>
      <c r="H329" s="1017" t="s">
        <v>29</v>
      </c>
      <c r="I329" s="1019">
        <v>4</v>
      </c>
      <c r="J329" s="915"/>
      <c r="K329" s="911">
        <f t="shared" si="40"/>
        <v>0</v>
      </c>
      <c r="L329" s="369"/>
      <c r="M329" s="910">
        <f t="shared" si="41"/>
        <v>0</v>
      </c>
      <c r="N329" s="912">
        <f t="shared" si="42"/>
        <v>0</v>
      </c>
      <c r="O329" s="359">
        <f t="shared" si="43"/>
        <v>0</v>
      </c>
      <c r="P329" s="647"/>
      <c r="Q329" s="1248"/>
      <c r="R329" s="1248"/>
      <c r="S329" s="1248"/>
      <c r="T329" s="1248"/>
      <c r="U329" s="1248"/>
      <c r="V329" s="1248"/>
      <c r="W329" s="1248"/>
      <c r="X329" s="1248"/>
      <c r="Y329" s="1248"/>
      <c r="Z329" s="1248"/>
      <c r="AA329" s="1248"/>
      <c r="AB329" s="1248"/>
      <c r="AC329" s="1248"/>
      <c r="AD329" s="1248"/>
      <c r="AE329" s="1248"/>
      <c r="AF329" s="1248"/>
      <c r="AG329" s="1248"/>
      <c r="AH329" s="1248"/>
      <c r="AI329" s="1248"/>
      <c r="AJ329" s="1248"/>
      <c r="AK329" s="1248"/>
      <c r="AL329" s="1248"/>
      <c r="AM329" s="1248"/>
      <c r="AN329" s="1248"/>
      <c r="AO329" s="1248"/>
      <c r="AP329" s="1248"/>
      <c r="AQ329" s="1248"/>
      <c r="AR329" s="1248"/>
      <c r="AS329" s="1248"/>
      <c r="AT329" s="1248"/>
      <c r="AU329" s="1248"/>
      <c r="AV329" s="1248"/>
      <c r="AW329" s="1248"/>
      <c r="AX329" s="1248"/>
      <c r="AY329" s="1248"/>
      <c r="AZ329" s="1248"/>
      <c r="BA329" s="1248"/>
      <c r="BB329" s="1248"/>
      <c r="BC329" s="1248"/>
      <c r="BD329" s="1248"/>
      <c r="BE329" s="1248"/>
      <c r="BF329" s="1248"/>
      <c r="BG329" s="1248"/>
      <c r="BH329" s="1248"/>
      <c r="BI329" s="1248"/>
      <c r="BJ329" s="1248"/>
      <c r="BK329" s="1248"/>
      <c r="BL329" s="1248"/>
      <c r="BM329" s="1248"/>
      <c r="BN329" s="1248"/>
      <c r="BO329" s="1248"/>
      <c r="BP329" s="1248"/>
      <c r="BQ329" s="1248"/>
      <c r="BR329" s="1248"/>
      <c r="BS329" s="1248"/>
    </row>
    <row r="330" spans="1:71" s="1" customFormat="1" ht="41.4" hidden="1" outlineLevel="2">
      <c r="A330" s="1014">
        <v>1</v>
      </c>
      <c r="B330" s="1014">
        <v>1</v>
      </c>
      <c r="C330" s="1014" t="s">
        <v>1556</v>
      </c>
      <c r="D330" s="1014">
        <v>2</v>
      </c>
      <c r="E330" s="1014" t="s">
        <v>1561</v>
      </c>
      <c r="F330" s="1014">
        <v>51</v>
      </c>
      <c r="G330" s="951" t="s">
        <v>6924</v>
      </c>
      <c r="H330" s="1017" t="s">
        <v>29</v>
      </c>
      <c r="I330" s="1019">
        <v>3</v>
      </c>
      <c r="J330" s="915"/>
      <c r="K330" s="911">
        <f t="shared" si="40"/>
        <v>0</v>
      </c>
      <c r="L330" s="369"/>
      <c r="M330" s="910">
        <f t="shared" si="41"/>
        <v>0</v>
      </c>
      <c r="N330" s="912">
        <f t="shared" si="42"/>
        <v>0</v>
      </c>
      <c r="O330" s="359">
        <f t="shared" si="43"/>
        <v>0</v>
      </c>
      <c r="P330" s="647"/>
      <c r="Q330" s="1248"/>
      <c r="R330" s="1248"/>
      <c r="S330" s="1248"/>
      <c r="T330" s="1248"/>
      <c r="U330" s="1248"/>
      <c r="V330" s="1248"/>
      <c r="W330" s="1248"/>
      <c r="X330" s="1248"/>
      <c r="Y330" s="1248"/>
      <c r="Z330" s="1248"/>
      <c r="AA330" s="1248"/>
      <c r="AB330" s="1248"/>
      <c r="AC330" s="1248"/>
      <c r="AD330" s="1248"/>
      <c r="AE330" s="1248"/>
      <c r="AF330" s="1248"/>
      <c r="AG330" s="1248"/>
      <c r="AH330" s="1248"/>
      <c r="AI330" s="1248"/>
      <c r="AJ330" s="1248"/>
      <c r="AK330" s="1248"/>
      <c r="AL330" s="1248"/>
      <c r="AM330" s="1248"/>
      <c r="AN330" s="1248"/>
      <c r="AO330" s="1248"/>
      <c r="AP330" s="1248"/>
      <c r="AQ330" s="1248"/>
      <c r="AR330" s="1248"/>
      <c r="AS330" s="1248"/>
      <c r="AT330" s="1248"/>
      <c r="AU330" s="1248"/>
      <c r="AV330" s="1248"/>
      <c r="AW330" s="1248"/>
      <c r="AX330" s="1248"/>
      <c r="AY330" s="1248"/>
      <c r="AZ330" s="1248"/>
      <c r="BA330" s="1248"/>
      <c r="BB330" s="1248"/>
      <c r="BC330" s="1248"/>
      <c r="BD330" s="1248"/>
      <c r="BE330" s="1248"/>
      <c r="BF330" s="1248"/>
      <c r="BG330" s="1248"/>
      <c r="BH330" s="1248"/>
      <c r="BI330" s="1248"/>
      <c r="BJ330" s="1248"/>
      <c r="BK330" s="1248"/>
      <c r="BL330" s="1248"/>
      <c r="BM330" s="1248"/>
      <c r="BN330" s="1248"/>
      <c r="BO330" s="1248"/>
      <c r="BP330" s="1248"/>
      <c r="BQ330" s="1248"/>
      <c r="BR330" s="1248"/>
      <c r="BS330" s="1248"/>
    </row>
    <row r="331" spans="1:71" s="1" customFormat="1" ht="41.4" hidden="1" outlineLevel="2">
      <c r="A331" s="1014">
        <v>1</v>
      </c>
      <c r="B331" s="1014">
        <v>1</v>
      </c>
      <c r="C331" s="1014" t="s">
        <v>1556</v>
      </c>
      <c r="D331" s="1014">
        <v>2</v>
      </c>
      <c r="E331" s="1014" t="s">
        <v>1561</v>
      </c>
      <c r="F331" s="1014">
        <v>51</v>
      </c>
      <c r="G331" s="951" t="s">
        <v>6923</v>
      </c>
      <c r="H331" s="1017" t="s">
        <v>29</v>
      </c>
      <c r="I331" s="1019">
        <v>1</v>
      </c>
      <c r="J331" s="915"/>
      <c r="K331" s="911">
        <f t="shared" si="40"/>
        <v>0</v>
      </c>
      <c r="L331" s="369"/>
      <c r="M331" s="910">
        <f t="shared" si="41"/>
        <v>0</v>
      </c>
      <c r="N331" s="912">
        <f t="shared" si="42"/>
        <v>0</v>
      </c>
      <c r="O331" s="359">
        <f t="shared" si="43"/>
        <v>0</v>
      </c>
      <c r="P331" s="647"/>
      <c r="Q331" s="1248"/>
      <c r="R331" s="1248"/>
      <c r="S331" s="1248"/>
      <c r="T331" s="1248"/>
      <c r="U331" s="1248"/>
      <c r="V331" s="1248"/>
      <c r="W331" s="1248"/>
      <c r="X331" s="1248"/>
      <c r="Y331" s="1248"/>
      <c r="Z331" s="1248"/>
      <c r="AA331" s="1248"/>
      <c r="AB331" s="1248"/>
      <c r="AC331" s="1248"/>
      <c r="AD331" s="1248"/>
      <c r="AE331" s="1248"/>
      <c r="AF331" s="1248"/>
      <c r="AG331" s="1248"/>
      <c r="AH331" s="1248"/>
      <c r="AI331" s="1248"/>
      <c r="AJ331" s="1248"/>
      <c r="AK331" s="1248"/>
      <c r="AL331" s="1248"/>
      <c r="AM331" s="1248"/>
      <c r="AN331" s="1248"/>
      <c r="AO331" s="1248"/>
      <c r="AP331" s="1248"/>
      <c r="AQ331" s="1248"/>
      <c r="AR331" s="1248"/>
      <c r="AS331" s="1248"/>
      <c r="AT331" s="1248"/>
      <c r="AU331" s="1248"/>
      <c r="AV331" s="1248"/>
      <c r="AW331" s="1248"/>
      <c r="AX331" s="1248"/>
      <c r="AY331" s="1248"/>
      <c r="AZ331" s="1248"/>
      <c r="BA331" s="1248"/>
      <c r="BB331" s="1248"/>
      <c r="BC331" s="1248"/>
      <c r="BD331" s="1248"/>
      <c r="BE331" s="1248"/>
      <c r="BF331" s="1248"/>
      <c r="BG331" s="1248"/>
      <c r="BH331" s="1248"/>
      <c r="BI331" s="1248"/>
      <c r="BJ331" s="1248"/>
      <c r="BK331" s="1248"/>
      <c r="BL331" s="1248"/>
      <c r="BM331" s="1248"/>
      <c r="BN331" s="1248"/>
      <c r="BO331" s="1248"/>
      <c r="BP331" s="1248"/>
      <c r="BQ331" s="1248"/>
      <c r="BR331" s="1248"/>
      <c r="BS331" s="1248"/>
    </row>
    <row r="332" spans="1:71" s="1" customFormat="1" ht="41.4" hidden="1" outlineLevel="2">
      <c r="A332" s="1014">
        <v>1</v>
      </c>
      <c r="B332" s="1014">
        <v>1</v>
      </c>
      <c r="C332" s="1014" t="s">
        <v>1556</v>
      </c>
      <c r="D332" s="1014">
        <v>2</v>
      </c>
      <c r="E332" s="1014" t="s">
        <v>1561</v>
      </c>
      <c r="F332" s="1014">
        <v>51</v>
      </c>
      <c r="G332" s="951" t="s">
        <v>6924</v>
      </c>
      <c r="H332" s="1017" t="s">
        <v>29</v>
      </c>
      <c r="I332" s="1019">
        <v>2</v>
      </c>
      <c r="J332" s="915"/>
      <c r="K332" s="911">
        <f t="shared" si="40"/>
        <v>0</v>
      </c>
      <c r="L332" s="369"/>
      <c r="M332" s="910">
        <f t="shared" si="41"/>
        <v>0</v>
      </c>
      <c r="N332" s="912">
        <f t="shared" si="42"/>
        <v>0</v>
      </c>
      <c r="O332" s="359">
        <f t="shared" si="43"/>
        <v>0</v>
      </c>
      <c r="P332" s="647"/>
      <c r="Q332" s="1248"/>
      <c r="R332" s="1248"/>
      <c r="S332" s="1248"/>
      <c r="T332" s="1248"/>
      <c r="U332" s="1248"/>
      <c r="V332" s="1248"/>
      <c r="W332" s="1248"/>
      <c r="X332" s="1248"/>
      <c r="Y332" s="1248"/>
      <c r="Z332" s="1248"/>
      <c r="AA332" s="1248"/>
      <c r="AB332" s="1248"/>
      <c r="AC332" s="1248"/>
      <c r="AD332" s="1248"/>
      <c r="AE332" s="1248"/>
      <c r="AF332" s="1248"/>
      <c r="AG332" s="1248"/>
      <c r="AH332" s="1248"/>
      <c r="AI332" s="1248"/>
      <c r="AJ332" s="1248"/>
      <c r="AK332" s="1248"/>
      <c r="AL332" s="1248"/>
      <c r="AM332" s="1248"/>
      <c r="AN332" s="1248"/>
      <c r="AO332" s="1248"/>
      <c r="AP332" s="1248"/>
      <c r="AQ332" s="1248"/>
      <c r="AR332" s="1248"/>
      <c r="AS332" s="1248"/>
      <c r="AT332" s="1248"/>
      <c r="AU332" s="1248"/>
      <c r="AV332" s="1248"/>
      <c r="AW332" s="1248"/>
      <c r="AX332" s="1248"/>
      <c r="AY332" s="1248"/>
      <c r="AZ332" s="1248"/>
      <c r="BA332" s="1248"/>
      <c r="BB332" s="1248"/>
      <c r="BC332" s="1248"/>
      <c r="BD332" s="1248"/>
      <c r="BE332" s="1248"/>
      <c r="BF332" s="1248"/>
      <c r="BG332" s="1248"/>
      <c r="BH332" s="1248"/>
      <c r="BI332" s="1248"/>
      <c r="BJ332" s="1248"/>
      <c r="BK332" s="1248"/>
      <c r="BL332" s="1248"/>
      <c r="BM332" s="1248"/>
      <c r="BN332" s="1248"/>
      <c r="BO332" s="1248"/>
      <c r="BP332" s="1248"/>
      <c r="BQ332" s="1248"/>
      <c r="BR332" s="1248"/>
      <c r="BS332" s="1248"/>
    </row>
    <row r="333" spans="1:71" s="1" customFormat="1" ht="27.6" hidden="1" outlineLevel="2">
      <c r="A333" s="1014">
        <v>1</v>
      </c>
      <c r="B333" s="1014">
        <v>1</v>
      </c>
      <c r="C333" s="1014" t="s">
        <v>1556</v>
      </c>
      <c r="D333" s="1014">
        <v>2</v>
      </c>
      <c r="E333" s="1014" t="s">
        <v>1561</v>
      </c>
      <c r="F333" s="1014">
        <v>52</v>
      </c>
      <c r="G333" s="951" t="s">
        <v>6925</v>
      </c>
      <c r="H333" s="1017" t="s">
        <v>29</v>
      </c>
      <c r="I333" s="1019">
        <v>4</v>
      </c>
      <c r="J333" s="915"/>
      <c r="K333" s="911">
        <f t="shared" si="40"/>
        <v>0</v>
      </c>
      <c r="L333" s="369"/>
      <c r="M333" s="910">
        <f t="shared" si="41"/>
        <v>0</v>
      </c>
      <c r="N333" s="912">
        <f t="shared" si="42"/>
        <v>0</v>
      </c>
      <c r="O333" s="359">
        <f t="shared" si="43"/>
        <v>0</v>
      </c>
      <c r="P333" s="647"/>
      <c r="Q333" s="1248"/>
      <c r="R333" s="1248"/>
      <c r="S333" s="1248"/>
      <c r="T333" s="1248"/>
      <c r="U333" s="1248"/>
      <c r="V333" s="1248"/>
      <c r="W333" s="1248"/>
      <c r="X333" s="1248"/>
      <c r="Y333" s="1248"/>
      <c r="Z333" s="1248"/>
      <c r="AA333" s="1248"/>
      <c r="AB333" s="1248"/>
      <c r="AC333" s="1248"/>
      <c r="AD333" s="1248"/>
      <c r="AE333" s="1248"/>
      <c r="AF333" s="1248"/>
      <c r="AG333" s="1248"/>
      <c r="AH333" s="1248"/>
      <c r="AI333" s="1248"/>
      <c r="AJ333" s="1248"/>
      <c r="AK333" s="1248"/>
      <c r="AL333" s="1248"/>
      <c r="AM333" s="1248"/>
      <c r="AN333" s="1248"/>
      <c r="AO333" s="1248"/>
      <c r="AP333" s="1248"/>
      <c r="AQ333" s="1248"/>
      <c r="AR333" s="1248"/>
      <c r="AS333" s="1248"/>
      <c r="AT333" s="1248"/>
      <c r="AU333" s="1248"/>
      <c r="AV333" s="1248"/>
      <c r="AW333" s="1248"/>
      <c r="AX333" s="1248"/>
      <c r="AY333" s="1248"/>
      <c r="AZ333" s="1248"/>
      <c r="BA333" s="1248"/>
      <c r="BB333" s="1248"/>
      <c r="BC333" s="1248"/>
      <c r="BD333" s="1248"/>
      <c r="BE333" s="1248"/>
      <c r="BF333" s="1248"/>
      <c r="BG333" s="1248"/>
      <c r="BH333" s="1248"/>
      <c r="BI333" s="1248"/>
      <c r="BJ333" s="1248"/>
      <c r="BK333" s="1248"/>
      <c r="BL333" s="1248"/>
      <c r="BM333" s="1248"/>
      <c r="BN333" s="1248"/>
      <c r="BO333" s="1248"/>
      <c r="BP333" s="1248"/>
      <c r="BQ333" s="1248"/>
      <c r="BR333" s="1248"/>
      <c r="BS333" s="1248"/>
    </row>
    <row r="334" spans="1:71" s="1" customFormat="1" ht="41.4" hidden="1" outlineLevel="2">
      <c r="A334" s="1014">
        <v>1</v>
      </c>
      <c r="B334" s="1014">
        <v>1</v>
      </c>
      <c r="C334" s="1014" t="s">
        <v>1556</v>
      </c>
      <c r="D334" s="1014">
        <v>2</v>
      </c>
      <c r="E334" s="1014" t="s">
        <v>1561</v>
      </c>
      <c r="F334" s="1014">
        <v>53</v>
      </c>
      <c r="G334" s="951" t="s">
        <v>6926</v>
      </c>
      <c r="H334" s="1017" t="s">
        <v>29</v>
      </c>
      <c r="I334" s="1019">
        <v>1</v>
      </c>
      <c r="J334" s="915"/>
      <c r="K334" s="911">
        <f t="shared" si="40"/>
        <v>0</v>
      </c>
      <c r="L334" s="369"/>
      <c r="M334" s="910">
        <f t="shared" si="41"/>
        <v>0</v>
      </c>
      <c r="N334" s="912">
        <f t="shared" si="42"/>
        <v>0</v>
      </c>
      <c r="O334" s="359">
        <f t="shared" si="43"/>
        <v>0</v>
      </c>
      <c r="P334" s="647"/>
      <c r="Q334" s="1248"/>
      <c r="R334" s="1248"/>
      <c r="S334" s="1248"/>
      <c r="T334" s="1248"/>
      <c r="U334" s="1248"/>
      <c r="V334" s="1248"/>
      <c r="W334" s="1248"/>
      <c r="X334" s="1248"/>
      <c r="Y334" s="1248"/>
      <c r="Z334" s="1248"/>
      <c r="AA334" s="1248"/>
      <c r="AB334" s="1248"/>
      <c r="AC334" s="1248"/>
      <c r="AD334" s="1248"/>
      <c r="AE334" s="1248"/>
      <c r="AF334" s="1248"/>
      <c r="AG334" s="1248"/>
      <c r="AH334" s="1248"/>
      <c r="AI334" s="1248"/>
      <c r="AJ334" s="1248"/>
      <c r="AK334" s="1248"/>
      <c r="AL334" s="1248"/>
      <c r="AM334" s="1248"/>
      <c r="AN334" s="1248"/>
      <c r="AO334" s="1248"/>
      <c r="AP334" s="1248"/>
      <c r="AQ334" s="1248"/>
      <c r="AR334" s="1248"/>
      <c r="AS334" s="1248"/>
      <c r="AT334" s="1248"/>
      <c r="AU334" s="1248"/>
      <c r="AV334" s="1248"/>
      <c r="AW334" s="1248"/>
      <c r="AX334" s="1248"/>
      <c r="AY334" s="1248"/>
      <c r="AZ334" s="1248"/>
      <c r="BA334" s="1248"/>
      <c r="BB334" s="1248"/>
      <c r="BC334" s="1248"/>
      <c r="BD334" s="1248"/>
      <c r="BE334" s="1248"/>
      <c r="BF334" s="1248"/>
      <c r="BG334" s="1248"/>
      <c r="BH334" s="1248"/>
      <c r="BI334" s="1248"/>
      <c r="BJ334" s="1248"/>
      <c r="BK334" s="1248"/>
      <c r="BL334" s="1248"/>
      <c r="BM334" s="1248"/>
      <c r="BN334" s="1248"/>
      <c r="BO334" s="1248"/>
      <c r="BP334" s="1248"/>
      <c r="BQ334" s="1248"/>
      <c r="BR334" s="1248"/>
      <c r="BS334" s="1248"/>
    </row>
    <row r="335" spans="1:71" s="1" customFormat="1" ht="41.4" hidden="1" outlineLevel="2">
      <c r="A335" s="1014">
        <v>1</v>
      </c>
      <c r="B335" s="1014">
        <v>1</v>
      </c>
      <c r="C335" s="1014" t="s">
        <v>1556</v>
      </c>
      <c r="D335" s="1014">
        <v>2</v>
      </c>
      <c r="E335" s="1014" t="s">
        <v>1561</v>
      </c>
      <c r="F335" s="1014">
        <v>54</v>
      </c>
      <c r="G335" s="951" t="s">
        <v>6927</v>
      </c>
      <c r="H335" s="1017" t="s">
        <v>29</v>
      </c>
      <c r="I335" s="1019">
        <v>1</v>
      </c>
      <c r="J335" s="915"/>
      <c r="K335" s="911">
        <f t="shared" si="40"/>
        <v>0</v>
      </c>
      <c r="L335" s="369"/>
      <c r="M335" s="910">
        <f t="shared" si="41"/>
        <v>0</v>
      </c>
      <c r="N335" s="912">
        <f t="shared" si="42"/>
        <v>0</v>
      </c>
      <c r="O335" s="359">
        <f t="shared" si="43"/>
        <v>0</v>
      </c>
      <c r="P335" s="647"/>
      <c r="Q335" s="1248"/>
      <c r="R335" s="1248"/>
      <c r="S335" s="1248"/>
      <c r="T335" s="1248"/>
      <c r="U335" s="1248"/>
      <c r="V335" s="1248"/>
      <c r="W335" s="1248"/>
      <c r="X335" s="1248"/>
      <c r="Y335" s="1248"/>
      <c r="Z335" s="1248"/>
      <c r="AA335" s="1248"/>
      <c r="AB335" s="1248"/>
      <c r="AC335" s="1248"/>
      <c r="AD335" s="1248"/>
      <c r="AE335" s="1248"/>
      <c r="AF335" s="1248"/>
      <c r="AG335" s="1248"/>
      <c r="AH335" s="1248"/>
      <c r="AI335" s="1248"/>
      <c r="AJ335" s="1248"/>
      <c r="AK335" s="1248"/>
      <c r="AL335" s="1248"/>
      <c r="AM335" s="1248"/>
      <c r="AN335" s="1248"/>
      <c r="AO335" s="1248"/>
      <c r="AP335" s="1248"/>
      <c r="AQ335" s="1248"/>
      <c r="AR335" s="1248"/>
      <c r="AS335" s="1248"/>
      <c r="AT335" s="1248"/>
      <c r="AU335" s="1248"/>
      <c r="AV335" s="1248"/>
      <c r="AW335" s="1248"/>
      <c r="AX335" s="1248"/>
      <c r="AY335" s="1248"/>
      <c r="AZ335" s="1248"/>
      <c r="BA335" s="1248"/>
      <c r="BB335" s="1248"/>
      <c r="BC335" s="1248"/>
      <c r="BD335" s="1248"/>
      <c r="BE335" s="1248"/>
      <c r="BF335" s="1248"/>
      <c r="BG335" s="1248"/>
      <c r="BH335" s="1248"/>
      <c r="BI335" s="1248"/>
      <c r="BJ335" s="1248"/>
      <c r="BK335" s="1248"/>
      <c r="BL335" s="1248"/>
      <c r="BM335" s="1248"/>
      <c r="BN335" s="1248"/>
      <c r="BO335" s="1248"/>
      <c r="BP335" s="1248"/>
      <c r="BQ335" s="1248"/>
      <c r="BR335" s="1248"/>
      <c r="BS335" s="1248"/>
    </row>
    <row r="336" spans="1:71" s="1" customFormat="1" ht="41.4" hidden="1" outlineLevel="2">
      <c r="A336" s="1014">
        <v>1</v>
      </c>
      <c r="B336" s="1014">
        <v>1</v>
      </c>
      <c r="C336" s="1014" t="s">
        <v>1556</v>
      </c>
      <c r="D336" s="1014">
        <v>2</v>
      </c>
      <c r="E336" s="1014" t="s">
        <v>1561</v>
      </c>
      <c r="F336" s="1014">
        <v>54</v>
      </c>
      <c r="G336" s="951" t="s">
        <v>6928</v>
      </c>
      <c r="H336" s="1017" t="s">
        <v>29</v>
      </c>
      <c r="I336" s="1019">
        <v>1</v>
      </c>
      <c r="J336" s="915"/>
      <c r="K336" s="911">
        <f t="shared" si="40"/>
        <v>0</v>
      </c>
      <c r="L336" s="369"/>
      <c r="M336" s="910">
        <f t="shared" si="41"/>
        <v>0</v>
      </c>
      <c r="N336" s="912">
        <f t="shared" si="42"/>
        <v>0</v>
      </c>
      <c r="O336" s="359">
        <f t="shared" si="43"/>
        <v>0</v>
      </c>
      <c r="P336" s="647"/>
      <c r="Q336" s="1248"/>
      <c r="R336" s="1248"/>
      <c r="S336" s="1248"/>
      <c r="T336" s="1248"/>
      <c r="U336" s="1248"/>
      <c r="V336" s="1248"/>
      <c r="W336" s="1248"/>
      <c r="X336" s="1248"/>
      <c r="Y336" s="1248"/>
      <c r="Z336" s="1248"/>
      <c r="AA336" s="1248"/>
      <c r="AB336" s="1248"/>
      <c r="AC336" s="1248"/>
      <c r="AD336" s="1248"/>
      <c r="AE336" s="1248"/>
      <c r="AF336" s="1248"/>
      <c r="AG336" s="1248"/>
      <c r="AH336" s="1248"/>
      <c r="AI336" s="1248"/>
      <c r="AJ336" s="1248"/>
      <c r="AK336" s="1248"/>
      <c r="AL336" s="1248"/>
      <c r="AM336" s="1248"/>
      <c r="AN336" s="1248"/>
      <c r="AO336" s="1248"/>
      <c r="AP336" s="1248"/>
      <c r="AQ336" s="1248"/>
      <c r="AR336" s="1248"/>
      <c r="AS336" s="1248"/>
      <c r="AT336" s="1248"/>
      <c r="AU336" s="1248"/>
      <c r="AV336" s="1248"/>
      <c r="AW336" s="1248"/>
      <c r="AX336" s="1248"/>
      <c r="AY336" s="1248"/>
      <c r="AZ336" s="1248"/>
      <c r="BA336" s="1248"/>
      <c r="BB336" s="1248"/>
      <c r="BC336" s="1248"/>
      <c r="BD336" s="1248"/>
      <c r="BE336" s="1248"/>
      <c r="BF336" s="1248"/>
      <c r="BG336" s="1248"/>
      <c r="BH336" s="1248"/>
      <c r="BI336" s="1248"/>
      <c r="BJ336" s="1248"/>
      <c r="BK336" s="1248"/>
      <c r="BL336" s="1248"/>
      <c r="BM336" s="1248"/>
      <c r="BN336" s="1248"/>
      <c r="BO336" s="1248"/>
      <c r="BP336" s="1248"/>
      <c r="BQ336" s="1248"/>
      <c r="BR336" s="1248"/>
      <c r="BS336" s="1248"/>
    </row>
    <row r="337" spans="1:71" s="1" customFormat="1" ht="41.4" hidden="1" outlineLevel="2">
      <c r="A337" s="1014">
        <v>1</v>
      </c>
      <c r="B337" s="1014">
        <v>1</v>
      </c>
      <c r="C337" s="1014" t="s">
        <v>1556</v>
      </c>
      <c r="D337" s="1014">
        <v>2</v>
      </c>
      <c r="E337" s="1014" t="s">
        <v>1561</v>
      </c>
      <c r="F337" s="1014">
        <v>54</v>
      </c>
      <c r="G337" s="951" t="s">
        <v>6929</v>
      </c>
      <c r="H337" s="1017" t="s">
        <v>29</v>
      </c>
      <c r="I337" s="1019">
        <v>1</v>
      </c>
      <c r="J337" s="915"/>
      <c r="K337" s="911">
        <f t="shared" si="40"/>
        <v>0</v>
      </c>
      <c r="L337" s="369"/>
      <c r="M337" s="910">
        <f t="shared" si="41"/>
        <v>0</v>
      </c>
      <c r="N337" s="912">
        <f t="shared" si="42"/>
        <v>0</v>
      </c>
      <c r="O337" s="359">
        <f t="shared" si="43"/>
        <v>0</v>
      </c>
      <c r="P337" s="647"/>
      <c r="Q337" s="1248"/>
      <c r="R337" s="1248"/>
      <c r="S337" s="1248"/>
      <c r="T337" s="1248"/>
      <c r="U337" s="1248"/>
      <c r="V337" s="1248"/>
      <c r="W337" s="1248"/>
      <c r="X337" s="1248"/>
      <c r="Y337" s="1248"/>
      <c r="Z337" s="1248"/>
      <c r="AA337" s="1248"/>
      <c r="AB337" s="1248"/>
      <c r="AC337" s="1248"/>
      <c r="AD337" s="1248"/>
      <c r="AE337" s="1248"/>
      <c r="AF337" s="1248"/>
      <c r="AG337" s="1248"/>
      <c r="AH337" s="1248"/>
      <c r="AI337" s="1248"/>
      <c r="AJ337" s="1248"/>
      <c r="AK337" s="1248"/>
      <c r="AL337" s="1248"/>
      <c r="AM337" s="1248"/>
      <c r="AN337" s="1248"/>
      <c r="AO337" s="1248"/>
      <c r="AP337" s="1248"/>
      <c r="AQ337" s="1248"/>
      <c r="AR337" s="1248"/>
      <c r="AS337" s="1248"/>
      <c r="AT337" s="1248"/>
      <c r="AU337" s="1248"/>
      <c r="AV337" s="1248"/>
      <c r="AW337" s="1248"/>
      <c r="AX337" s="1248"/>
      <c r="AY337" s="1248"/>
      <c r="AZ337" s="1248"/>
      <c r="BA337" s="1248"/>
      <c r="BB337" s="1248"/>
      <c r="BC337" s="1248"/>
      <c r="BD337" s="1248"/>
      <c r="BE337" s="1248"/>
      <c r="BF337" s="1248"/>
      <c r="BG337" s="1248"/>
      <c r="BH337" s="1248"/>
      <c r="BI337" s="1248"/>
      <c r="BJ337" s="1248"/>
      <c r="BK337" s="1248"/>
      <c r="BL337" s="1248"/>
      <c r="BM337" s="1248"/>
      <c r="BN337" s="1248"/>
      <c r="BO337" s="1248"/>
      <c r="BP337" s="1248"/>
      <c r="BQ337" s="1248"/>
      <c r="BR337" s="1248"/>
      <c r="BS337" s="1248"/>
    </row>
    <row r="338" spans="1:71" s="1" customFormat="1" ht="41.4" hidden="1" outlineLevel="2">
      <c r="A338" s="1014">
        <v>1</v>
      </c>
      <c r="B338" s="1014">
        <v>1</v>
      </c>
      <c r="C338" s="1014" t="s">
        <v>1556</v>
      </c>
      <c r="D338" s="1014">
        <v>2</v>
      </c>
      <c r="E338" s="1014" t="s">
        <v>1561</v>
      </c>
      <c r="F338" s="1014">
        <v>54</v>
      </c>
      <c r="G338" s="951" t="s">
        <v>6928</v>
      </c>
      <c r="H338" s="1017" t="s">
        <v>29</v>
      </c>
      <c r="I338" s="1019">
        <v>2</v>
      </c>
      <c r="J338" s="915"/>
      <c r="K338" s="911">
        <f t="shared" ref="K338:K354" si="44">I338*J338</f>
        <v>0</v>
      </c>
      <c r="L338" s="369"/>
      <c r="M338" s="910">
        <f t="shared" ref="M338:M354" si="45">I338*L338</f>
        <v>0</v>
      </c>
      <c r="N338" s="912">
        <f t="shared" ref="N338:N354" si="46">J338+L338</f>
        <v>0</v>
      </c>
      <c r="O338" s="359">
        <f t="shared" ref="O338:O354" si="47">I338*N338</f>
        <v>0</v>
      </c>
      <c r="P338" s="647"/>
      <c r="Q338" s="1248"/>
      <c r="R338" s="1248"/>
      <c r="S338" s="1248"/>
      <c r="T338" s="1248"/>
      <c r="U338" s="1248"/>
      <c r="V338" s="1248"/>
      <c r="W338" s="1248"/>
      <c r="X338" s="1248"/>
      <c r="Y338" s="1248"/>
      <c r="Z338" s="1248"/>
      <c r="AA338" s="1248"/>
      <c r="AB338" s="1248"/>
      <c r="AC338" s="1248"/>
      <c r="AD338" s="1248"/>
      <c r="AE338" s="1248"/>
      <c r="AF338" s="1248"/>
      <c r="AG338" s="1248"/>
      <c r="AH338" s="1248"/>
      <c r="AI338" s="1248"/>
      <c r="AJ338" s="1248"/>
      <c r="AK338" s="1248"/>
      <c r="AL338" s="1248"/>
      <c r="AM338" s="1248"/>
      <c r="AN338" s="1248"/>
      <c r="AO338" s="1248"/>
      <c r="AP338" s="1248"/>
      <c r="AQ338" s="1248"/>
      <c r="AR338" s="1248"/>
      <c r="AS338" s="1248"/>
      <c r="AT338" s="1248"/>
      <c r="AU338" s="1248"/>
      <c r="AV338" s="1248"/>
      <c r="AW338" s="1248"/>
      <c r="AX338" s="1248"/>
      <c r="AY338" s="1248"/>
      <c r="AZ338" s="1248"/>
      <c r="BA338" s="1248"/>
      <c r="BB338" s="1248"/>
      <c r="BC338" s="1248"/>
      <c r="BD338" s="1248"/>
      <c r="BE338" s="1248"/>
      <c r="BF338" s="1248"/>
      <c r="BG338" s="1248"/>
      <c r="BH338" s="1248"/>
      <c r="BI338" s="1248"/>
      <c r="BJ338" s="1248"/>
      <c r="BK338" s="1248"/>
      <c r="BL338" s="1248"/>
      <c r="BM338" s="1248"/>
      <c r="BN338" s="1248"/>
      <c r="BO338" s="1248"/>
      <c r="BP338" s="1248"/>
      <c r="BQ338" s="1248"/>
      <c r="BR338" s="1248"/>
      <c r="BS338" s="1248"/>
    </row>
    <row r="339" spans="1:71" s="1" customFormat="1" ht="41.4" hidden="1" outlineLevel="2">
      <c r="A339" s="1014">
        <v>1</v>
      </c>
      <c r="B339" s="1014">
        <v>1</v>
      </c>
      <c r="C339" s="1014" t="s">
        <v>1556</v>
      </c>
      <c r="D339" s="1014">
        <v>2</v>
      </c>
      <c r="E339" s="1014" t="s">
        <v>1561</v>
      </c>
      <c r="F339" s="1014">
        <v>54</v>
      </c>
      <c r="G339" s="951" t="s">
        <v>6929</v>
      </c>
      <c r="H339" s="1017" t="s">
        <v>29</v>
      </c>
      <c r="I339" s="1019">
        <v>1</v>
      </c>
      <c r="J339" s="915"/>
      <c r="K339" s="911">
        <f t="shared" si="44"/>
        <v>0</v>
      </c>
      <c r="L339" s="369"/>
      <c r="M339" s="910">
        <f t="shared" si="45"/>
        <v>0</v>
      </c>
      <c r="N339" s="912">
        <f t="shared" si="46"/>
        <v>0</v>
      </c>
      <c r="O339" s="359">
        <f t="shared" si="47"/>
        <v>0</v>
      </c>
      <c r="P339" s="647"/>
      <c r="Q339" s="1248"/>
      <c r="R339" s="1248"/>
      <c r="S339" s="1248"/>
      <c r="T339" s="1248"/>
      <c r="U339" s="1248"/>
      <c r="V339" s="1248"/>
      <c r="W339" s="1248"/>
      <c r="X339" s="1248"/>
      <c r="Y339" s="1248"/>
      <c r="Z339" s="1248"/>
      <c r="AA339" s="1248"/>
      <c r="AB339" s="1248"/>
      <c r="AC339" s="1248"/>
      <c r="AD339" s="1248"/>
      <c r="AE339" s="1248"/>
      <c r="AF339" s="1248"/>
      <c r="AG339" s="1248"/>
      <c r="AH339" s="1248"/>
      <c r="AI339" s="1248"/>
      <c r="AJ339" s="1248"/>
      <c r="AK339" s="1248"/>
      <c r="AL339" s="1248"/>
      <c r="AM339" s="1248"/>
      <c r="AN339" s="1248"/>
      <c r="AO339" s="1248"/>
      <c r="AP339" s="1248"/>
      <c r="AQ339" s="1248"/>
      <c r="AR339" s="1248"/>
      <c r="AS339" s="1248"/>
      <c r="AT339" s="1248"/>
      <c r="AU339" s="1248"/>
      <c r="AV339" s="1248"/>
      <c r="AW339" s="1248"/>
      <c r="AX339" s="1248"/>
      <c r="AY339" s="1248"/>
      <c r="AZ339" s="1248"/>
      <c r="BA339" s="1248"/>
      <c r="BB339" s="1248"/>
      <c r="BC339" s="1248"/>
      <c r="BD339" s="1248"/>
      <c r="BE339" s="1248"/>
      <c r="BF339" s="1248"/>
      <c r="BG339" s="1248"/>
      <c r="BH339" s="1248"/>
      <c r="BI339" s="1248"/>
      <c r="BJ339" s="1248"/>
      <c r="BK339" s="1248"/>
      <c r="BL339" s="1248"/>
      <c r="BM339" s="1248"/>
      <c r="BN339" s="1248"/>
      <c r="BO339" s="1248"/>
      <c r="BP339" s="1248"/>
      <c r="BQ339" s="1248"/>
      <c r="BR339" s="1248"/>
      <c r="BS339" s="1248"/>
    </row>
    <row r="340" spans="1:71" s="1" customFormat="1" ht="41.4" hidden="1" outlineLevel="2">
      <c r="A340" s="1014">
        <v>1</v>
      </c>
      <c r="B340" s="1014">
        <v>1</v>
      </c>
      <c r="C340" s="1014" t="s">
        <v>1556</v>
      </c>
      <c r="D340" s="1014">
        <v>2</v>
      </c>
      <c r="E340" s="1014" t="s">
        <v>1561</v>
      </c>
      <c r="F340" s="1014">
        <v>55</v>
      </c>
      <c r="G340" s="951" t="s">
        <v>6930</v>
      </c>
      <c r="H340" s="386" t="s">
        <v>29</v>
      </c>
      <c r="I340" s="920">
        <v>4</v>
      </c>
      <c r="J340" s="915"/>
      <c r="K340" s="911">
        <f t="shared" si="44"/>
        <v>0</v>
      </c>
      <c r="L340" s="369"/>
      <c r="M340" s="910">
        <f t="shared" si="45"/>
        <v>0</v>
      </c>
      <c r="N340" s="912">
        <f t="shared" si="46"/>
        <v>0</v>
      </c>
      <c r="O340" s="359">
        <f t="shared" si="47"/>
        <v>0</v>
      </c>
      <c r="P340" s="647"/>
      <c r="Q340" s="1248"/>
      <c r="R340" s="1248"/>
      <c r="S340" s="1248"/>
      <c r="T340" s="1248"/>
      <c r="U340" s="1248"/>
      <c r="V340" s="1248"/>
      <c r="W340" s="1248"/>
      <c r="X340" s="1248"/>
      <c r="Y340" s="1248"/>
      <c r="Z340" s="1248"/>
      <c r="AA340" s="1248"/>
      <c r="AB340" s="1248"/>
      <c r="AC340" s="1248"/>
      <c r="AD340" s="1248"/>
      <c r="AE340" s="1248"/>
      <c r="AF340" s="1248"/>
      <c r="AG340" s="1248"/>
      <c r="AH340" s="1248"/>
      <c r="AI340" s="1248"/>
      <c r="AJ340" s="1248"/>
      <c r="AK340" s="1248"/>
      <c r="AL340" s="1248"/>
      <c r="AM340" s="1248"/>
      <c r="AN340" s="1248"/>
      <c r="AO340" s="1248"/>
      <c r="AP340" s="1248"/>
      <c r="AQ340" s="1248"/>
      <c r="AR340" s="1248"/>
      <c r="AS340" s="1248"/>
      <c r="AT340" s="1248"/>
      <c r="AU340" s="1248"/>
      <c r="AV340" s="1248"/>
      <c r="AW340" s="1248"/>
      <c r="AX340" s="1248"/>
      <c r="AY340" s="1248"/>
      <c r="AZ340" s="1248"/>
      <c r="BA340" s="1248"/>
      <c r="BB340" s="1248"/>
      <c r="BC340" s="1248"/>
      <c r="BD340" s="1248"/>
      <c r="BE340" s="1248"/>
      <c r="BF340" s="1248"/>
      <c r="BG340" s="1248"/>
      <c r="BH340" s="1248"/>
      <c r="BI340" s="1248"/>
      <c r="BJ340" s="1248"/>
      <c r="BK340" s="1248"/>
      <c r="BL340" s="1248"/>
      <c r="BM340" s="1248"/>
      <c r="BN340" s="1248"/>
      <c r="BO340" s="1248"/>
      <c r="BP340" s="1248"/>
      <c r="BQ340" s="1248"/>
      <c r="BR340" s="1248"/>
      <c r="BS340" s="1248"/>
    </row>
    <row r="341" spans="1:71" s="1" customFormat="1" ht="27.6" hidden="1" outlineLevel="2">
      <c r="A341" s="1014">
        <v>1</v>
      </c>
      <c r="B341" s="1014">
        <v>1</v>
      </c>
      <c r="C341" s="1014" t="s">
        <v>1556</v>
      </c>
      <c r="D341" s="1014">
        <v>2</v>
      </c>
      <c r="E341" s="1014" t="s">
        <v>1561</v>
      </c>
      <c r="F341" s="1014">
        <v>56</v>
      </c>
      <c r="G341" s="951" t="s">
        <v>6931</v>
      </c>
      <c r="H341" s="386" t="s">
        <v>29</v>
      </c>
      <c r="I341" s="920">
        <v>4</v>
      </c>
      <c r="J341" s="915"/>
      <c r="K341" s="911">
        <f t="shared" si="44"/>
        <v>0</v>
      </c>
      <c r="L341" s="369"/>
      <c r="M341" s="910">
        <f t="shared" si="45"/>
        <v>0</v>
      </c>
      <c r="N341" s="912">
        <f t="shared" si="46"/>
        <v>0</v>
      </c>
      <c r="O341" s="359">
        <f t="shared" si="47"/>
        <v>0</v>
      </c>
      <c r="P341" s="647"/>
      <c r="Q341" s="1248"/>
      <c r="R341" s="1248"/>
      <c r="S341" s="1248"/>
      <c r="T341" s="1248"/>
      <c r="U341" s="1248"/>
      <c r="V341" s="1248"/>
      <c r="W341" s="1248"/>
      <c r="X341" s="1248"/>
      <c r="Y341" s="1248"/>
      <c r="Z341" s="1248"/>
      <c r="AA341" s="1248"/>
      <c r="AB341" s="1248"/>
      <c r="AC341" s="1248"/>
      <c r="AD341" s="1248"/>
      <c r="AE341" s="1248"/>
      <c r="AF341" s="1248"/>
      <c r="AG341" s="1248"/>
      <c r="AH341" s="1248"/>
      <c r="AI341" s="1248"/>
      <c r="AJ341" s="1248"/>
      <c r="AK341" s="1248"/>
      <c r="AL341" s="1248"/>
      <c r="AM341" s="1248"/>
      <c r="AN341" s="1248"/>
      <c r="AO341" s="1248"/>
      <c r="AP341" s="1248"/>
      <c r="AQ341" s="1248"/>
      <c r="AR341" s="1248"/>
      <c r="AS341" s="1248"/>
      <c r="AT341" s="1248"/>
      <c r="AU341" s="1248"/>
      <c r="AV341" s="1248"/>
      <c r="AW341" s="1248"/>
      <c r="AX341" s="1248"/>
      <c r="AY341" s="1248"/>
      <c r="AZ341" s="1248"/>
      <c r="BA341" s="1248"/>
      <c r="BB341" s="1248"/>
      <c r="BC341" s="1248"/>
      <c r="BD341" s="1248"/>
      <c r="BE341" s="1248"/>
      <c r="BF341" s="1248"/>
      <c r="BG341" s="1248"/>
      <c r="BH341" s="1248"/>
      <c r="BI341" s="1248"/>
      <c r="BJ341" s="1248"/>
      <c r="BK341" s="1248"/>
      <c r="BL341" s="1248"/>
      <c r="BM341" s="1248"/>
      <c r="BN341" s="1248"/>
      <c r="BO341" s="1248"/>
      <c r="BP341" s="1248"/>
      <c r="BQ341" s="1248"/>
      <c r="BR341" s="1248"/>
      <c r="BS341" s="1248"/>
    </row>
    <row r="342" spans="1:71" s="1" customFormat="1" ht="41.4" hidden="1" outlineLevel="2">
      <c r="A342" s="1014">
        <v>1</v>
      </c>
      <c r="B342" s="1014">
        <v>1</v>
      </c>
      <c r="C342" s="1014" t="s">
        <v>1556</v>
      </c>
      <c r="D342" s="1014">
        <v>2</v>
      </c>
      <c r="E342" s="1014" t="s">
        <v>1561</v>
      </c>
      <c r="F342" s="1014">
        <v>57</v>
      </c>
      <c r="G342" s="951" t="s">
        <v>6932</v>
      </c>
      <c r="H342" s="386" t="s">
        <v>29</v>
      </c>
      <c r="I342" s="920">
        <v>3</v>
      </c>
      <c r="J342" s="915"/>
      <c r="K342" s="911">
        <f t="shared" si="44"/>
        <v>0</v>
      </c>
      <c r="L342" s="369"/>
      <c r="M342" s="910">
        <f t="shared" si="45"/>
        <v>0</v>
      </c>
      <c r="N342" s="912">
        <f t="shared" si="46"/>
        <v>0</v>
      </c>
      <c r="O342" s="359">
        <f t="shared" si="47"/>
        <v>0</v>
      </c>
      <c r="P342" s="647"/>
      <c r="Q342" s="1248"/>
      <c r="R342" s="1248"/>
      <c r="S342" s="1248"/>
      <c r="T342" s="1248"/>
      <c r="U342" s="1248"/>
      <c r="V342" s="1248"/>
      <c r="W342" s="1248"/>
      <c r="X342" s="1248"/>
      <c r="Y342" s="1248"/>
      <c r="Z342" s="1248"/>
      <c r="AA342" s="1248"/>
      <c r="AB342" s="1248"/>
      <c r="AC342" s="1248"/>
      <c r="AD342" s="1248"/>
      <c r="AE342" s="1248"/>
      <c r="AF342" s="1248"/>
      <c r="AG342" s="1248"/>
      <c r="AH342" s="1248"/>
      <c r="AI342" s="1248"/>
      <c r="AJ342" s="1248"/>
      <c r="AK342" s="1248"/>
      <c r="AL342" s="1248"/>
      <c r="AM342" s="1248"/>
      <c r="AN342" s="1248"/>
      <c r="AO342" s="1248"/>
      <c r="AP342" s="1248"/>
      <c r="AQ342" s="1248"/>
      <c r="AR342" s="1248"/>
      <c r="AS342" s="1248"/>
      <c r="AT342" s="1248"/>
      <c r="AU342" s="1248"/>
      <c r="AV342" s="1248"/>
      <c r="AW342" s="1248"/>
      <c r="AX342" s="1248"/>
      <c r="AY342" s="1248"/>
      <c r="AZ342" s="1248"/>
      <c r="BA342" s="1248"/>
      <c r="BB342" s="1248"/>
      <c r="BC342" s="1248"/>
      <c r="BD342" s="1248"/>
      <c r="BE342" s="1248"/>
      <c r="BF342" s="1248"/>
      <c r="BG342" s="1248"/>
      <c r="BH342" s="1248"/>
      <c r="BI342" s="1248"/>
      <c r="BJ342" s="1248"/>
      <c r="BK342" s="1248"/>
      <c r="BL342" s="1248"/>
      <c r="BM342" s="1248"/>
      <c r="BN342" s="1248"/>
      <c r="BO342" s="1248"/>
      <c r="BP342" s="1248"/>
      <c r="BQ342" s="1248"/>
      <c r="BR342" s="1248"/>
      <c r="BS342" s="1248"/>
    </row>
    <row r="343" spans="1:71" s="1" customFormat="1" ht="41.4" hidden="1" outlineLevel="2">
      <c r="A343" s="1014">
        <v>1</v>
      </c>
      <c r="B343" s="1014">
        <v>1</v>
      </c>
      <c r="C343" s="1014" t="s">
        <v>1556</v>
      </c>
      <c r="D343" s="1014">
        <v>2</v>
      </c>
      <c r="E343" s="1014" t="s">
        <v>1561</v>
      </c>
      <c r="F343" s="1014">
        <v>58</v>
      </c>
      <c r="G343" s="951" t="s">
        <v>6933</v>
      </c>
      <c r="H343" s="386" t="s">
        <v>29</v>
      </c>
      <c r="I343" s="920">
        <v>8</v>
      </c>
      <c r="J343" s="915"/>
      <c r="K343" s="911">
        <f t="shared" si="44"/>
        <v>0</v>
      </c>
      <c r="L343" s="369"/>
      <c r="M343" s="910">
        <f t="shared" si="45"/>
        <v>0</v>
      </c>
      <c r="N343" s="912">
        <f t="shared" si="46"/>
        <v>0</v>
      </c>
      <c r="O343" s="359">
        <f t="shared" si="47"/>
        <v>0</v>
      </c>
      <c r="P343" s="647"/>
      <c r="Q343" s="1248"/>
      <c r="R343" s="1248"/>
      <c r="S343" s="1248"/>
      <c r="T343" s="1248"/>
      <c r="U343" s="1248"/>
      <c r="V343" s="1248"/>
      <c r="W343" s="1248"/>
      <c r="X343" s="1248"/>
      <c r="Y343" s="1248"/>
      <c r="Z343" s="1248"/>
      <c r="AA343" s="1248"/>
      <c r="AB343" s="1248"/>
      <c r="AC343" s="1248"/>
      <c r="AD343" s="1248"/>
      <c r="AE343" s="1248"/>
      <c r="AF343" s="1248"/>
      <c r="AG343" s="1248"/>
      <c r="AH343" s="1248"/>
      <c r="AI343" s="1248"/>
      <c r="AJ343" s="1248"/>
      <c r="AK343" s="1248"/>
      <c r="AL343" s="1248"/>
      <c r="AM343" s="1248"/>
      <c r="AN343" s="1248"/>
      <c r="AO343" s="1248"/>
      <c r="AP343" s="1248"/>
      <c r="AQ343" s="1248"/>
      <c r="AR343" s="1248"/>
      <c r="AS343" s="1248"/>
      <c r="AT343" s="1248"/>
      <c r="AU343" s="1248"/>
      <c r="AV343" s="1248"/>
      <c r="AW343" s="1248"/>
      <c r="AX343" s="1248"/>
      <c r="AY343" s="1248"/>
      <c r="AZ343" s="1248"/>
      <c r="BA343" s="1248"/>
      <c r="BB343" s="1248"/>
      <c r="BC343" s="1248"/>
      <c r="BD343" s="1248"/>
      <c r="BE343" s="1248"/>
      <c r="BF343" s="1248"/>
      <c r="BG343" s="1248"/>
      <c r="BH343" s="1248"/>
      <c r="BI343" s="1248"/>
      <c r="BJ343" s="1248"/>
      <c r="BK343" s="1248"/>
      <c r="BL343" s="1248"/>
      <c r="BM343" s="1248"/>
      <c r="BN343" s="1248"/>
      <c r="BO343" s="1248"/>
      <c r="BP343" s="1248"/>
      <c r="BQ343" s="1248"/>
      <c r="BR343" s="1248"/>
      <c r="BS343" s="1248"/>
    </row>
    <row r="344" spans="1:71" s="1" customFormat="1" ht="41.4" hidden="1" outlineLevel="2">
      <c r="A344" s="1014">
        <v>1</v>
      </c>
      <c r="B344" s="1014">
        <v>1</v>
      </c>
      <c r="C344" s="1014" t="s">
        <v>1556</v>
      </c>
      <c r="D344" s="1014">
        <v>2</v>
      </c>
      <c r="E344" s="1014" t="s">
        <v>1561</v>
      </c>
      <c r="F344" s="1014">
        <v>59</v>
      </c>
      <c r="G344" s="951" t="s">
        <v>6934</v>
      </c>
      <c r="H344" s="386" t="s">
        <v>29</v>
      </c>
      <c r="I344" s="920">
        <v>2</v>
      </c>
      <c r="J344" s="915"/>
      <c r="K344" s="911">
        <f t="shared" si="44"/>
        <v>0</v>
      </c>
      <c r="L344" s="369"/>
      <c r="M344" s="910">
        <f t="shared" si="45"/>
        <v>0</v>
      </c>
      <c r="N344" s="912">
        <f t="shared" si="46"/>
        <v>0</v>
      </c>
      <c r="O344" s="359">
        <f t="shared" si="47"/>
        <v>0</v>
      </c>
      <c r="P344" s="647"/>
      <c r="Q344" s="1248"/>
      <c r="R344" s="1248"/>
      <c r="S344" s="1248"/>
      <c r="T344" s="1248"/>
      <c r="U344" s="1248"/>
      <c r="V344" s="1248"/>
      <c r="W344" s="1248"/>
      <c r="X344" s="1248"/>
      <c r="Y344" s="1248"/>
      <c r="Z344" s="1248"/>
      <c r="AA344" s="1248"/>
      <c r="AB344" s="1248"/>
      <c r="AC344" s="1248"/>
      <c r="AD344" s="1248"/>
      <c r="AE344" s="1248"/>
      <c r="AF344" s="1248"/>
      <c r="AG344" s="1248"/>
      <c r="AH344" s="1248"/>
      <c r="AI344" s="1248"/>
      <c r="AJ344" s="1248"/>
      <c r="AK344" s="1248"/>
      <c r="AL344" s="1248"/>
      <c r="AM344" s="1248"/>
      <c r="AN344" s="1248"/>
      <c r="AO344" s="1248"/>
      <c r="AP344" s="1248"/>
      <c r="AQ344" s="1248"/>
      <c r="AR344" s="1248"/>
      <c r="AS344" s="1248"/>
      <c r="AT344" s="1248"/>
      <c r="AU344" s="1248"/>
      <c r="AV344" s="1248"/>
      <c r="AW344" s="1248"/>
      <c r="AX344" s="1248"/>
      <c r="AY344" s="1248"/>
      <c r="AZ344" s="1248"/>
      <c r="BA344" s="1248"/>
      <c r="BB344" s="1248"/>
      <c r="BC344" s="1248"/>
      <c r="BD344" s="1248"/>
      <c r="BE344" s="1248"/>
      <c r="BF344" s="1248"/>
      <c r="BG344" s="1248"/>
      <c r="BH344" s="1248"/>
      <c r="BI344" s="1248"/>
      <c r="BJ344" s="1248"/>
      <c r="BK344" s="1248"/>
      <c r="BL344" s="1248"/>
      <c r="BM344" s="1248"/>
      <c r="BN344" s="1248"/>
      <c r="BO344" s="1248"/>
      <c r="BP344" s="1248"/>
      <c r="BQ344" s="1248"/>
      <c r="BR344" s="1248"/>
      <c r="BS344" s="1248"/>
    </row>
    <row r="345" spans="1:71" s="1" customFormat="1" ht="41.4" hidden="1" outlineLevel="2">
      <c r="A345" s="1014">
        <v>1</v>
      </c>
      <c r="B345" s="1014">
        <v>1</v>
      </c>
      <c r="C345" s="1014" t="s">
        <v>1556</v>
      </c>
      <c r="D345" s="1014">
        <v>2</v>
      </c>
      <c r="E345" s="1014" t="s">
        <v>1561</v>
      </c>
      <c r="F345" s="1014">
        <v>60</v>
      </c>
      <c r="G345" s="951" t="s">
        <v>6935</v>
      </c>
      <c r="H345" s="386" t="s">
        <v>29</v>
      </c>
      <c r="I345" s="920">
        <v>59</v>
      </c>
      <c r="J345" s="915"/>
      <c r="K345" s="911">
        <f t="shared" si="44"/>
        <v>0</v>
      </c>
      <c r="L345" s="369"/>
      <c r="M345" s="910">
        <f t="shared" si="45"/>
        <v>0</v>
      </c>
      <c r="N345" s="912">
        <f t="shared" si="46"/>
        <v>0</v>
      </c>
      <c r="O345" s="359">
        <f t="shared" si="47"/>
        <v>0</v>
      </c>
      <c r="P345" s="647"/>
      <c r="Q345" s="1248"/>
      <c r="R345" s="1248"/>
      <c r="S345" s="1248"/>
      <c r="T345" s="1248"/>
      <c r="U345" s="1248"/>
      <c r="V345" s="1248"/>
      <c r="W345" s="1248"/>
      <c r="X345" s="1248"/>
      <c r="Y345" s="1248"/>
      <c r="Z345" s="1248"/>
      <c r="AA345" s="1248"/>
      <c r="AB345" s="1248"/>
      <c r="AC345" s="1248"/>
      <c r="AD345" s="1248"/>
      <c r="AE345" s="1248"/>
      <c r="AF345" s="1248"/>
      <c r="AG345" s="1248"/>
      <c r="AH345" s="1248"/>
      <c r="AI345" s="1248"/>
      <c r="AJ345" s="1248"/>
      <c r="AK345" s="1248"/>
      <c r="AL345" s="1248"/>
      <c r="AM345" s="1248"/>
      <c r="AN345" s="1248"/>
      <c r="AO345" s="1248"/>
      <c r="AP345" s="1248"/>
      <c r="AQ345" s="1248"/>
      <c r="AR345" s="1248"/>
      <c r="AS345" s="1248"/>
      <c r="AT345" s="1248"/>
      <c r="AU345" s="1248"/>
      <c r="AV345" s="1248"/>
      <c r="AW345" s="1248"/>
      <c r="AX345" s="1248"/>
      <c r="AY345" s="1248"/>
      <c r="AZ345" s="1248"/>
      <c r="BA345" s="1248"/>
      <c r="BB345" s="1248"/>
      <c r="BC345" s="1248"/>
      <c r="BD345" s="1248"/>
      <c r="BE345" s="1248"/>
      <c r="BF345" s="1248"/>
      <c r="BG345" s="1248"/>
      <c r="BH345" s="1248"/>
      <c r="BI345" s="1248"/>
      <c r="BJ345" s="1248"/>
      <c r="BK345" s="1248"/>
      <c r="BL345" s="1248"/>
      <c r="BM345" s="1248"/>
      <c r="BN345" s="1248"/>
      <c r="BO345" s="1248"/>
      <c r="BP345" s="1248"/>
      <c r="BQ345" s="1248"/>
      <c r="BR345" s="1248"/>
      <c r="BS345" s="1248"/>
    </row>
    <row r="346" spans="1:71" s="1" customFormat="1" ht="41.4" hidden="1" outlineLevel="2">
      <c r="A346" s="1014">
        <v>1</v>
      </c>
      <c r="B346" s="1014">
        <v>1</v>
      </c>
      <c r="C346" s="1014" t="s">
        <v>1556</v>
      </c>
      <c r="D346" s="1014">
        <v>2</v>
      </c>
      <c r="E346" s="1014" t="s">
        <v>1561</v>
      </c>
      <c r="F346" s="1014">
        <v>61</v>
      </c>
      <c r="G346" s="951" t="s">
        <v>6936</v>
      </c>
      <c r="H346" s="386" t="s">
        <v>29</v>
      </c>
      <c r="I346" s="920">
        <v>22</v>
      </c>
      <c r="J346" s="915"/>
      <c r="K346" s="911">
        <f t="shared" si="44"/>
        <v>0</v>
      </c>
      <c r="L346" s="369"/>
      <c r="M346" s="910">
        <f t="shared" si="45"/>
        <v>0</v>
      </c>
      <c r="N346" s="912">
        <f t="shared" si="46"/>
        <v>0</v>
      </c>
      <c r="O346" s="359">
        <f t="shared" si="47"/>
        <v>0</v>
      </c>
      <c r="P346" s="647"/>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c r="AL346" s="1248"/>
      <c r="AM346" s="1248"/>
      <c r="AN346" s="1248"/>
      <c r="AO346" s="1248"/>
      <c r="AP346" s="1248"/>
      <c r="AQ346" s="1248"/>
      <c r="AR346" s="1248"/>
      <c r="AS346" s="1248"/>
      <c r="AT346" s="1248"/>
      <c r="AU346" s="1248"/>
      <c r="AV346" s="1248"/>
      <c r="AW346" s="1248"/>
      <c r="AX346" s="1248"/>
      <c r="AY346" s="1248"/>
      <c r="AZ346" s="1248"/>
      <c r="BA346" s="1248"/>
      <c r="BB346" s="1248"/>
      <c r="BC346" s="1248"/>
      <c r="BD346" s="1248"/>
      <c r="BE346" s="1248"/>
      <c r="BF346" s="1248"/>
      <c r="BG346" s="1248"/>
      <c r="BH346" s="1248"/>
      <c r="BI346" s="1248"/>
      <c r="BJ346" s="1248"/>
      <c r="BK346" s="1248"/>
      <c r="BL346" s="1248"/>
      <c r="BM346" s="1248"/>
      <c r="BN346" s="1248"/>
      <c r="BO346" s="1248"/>
      <c r="BP346" s="1248"/>
      <c r="BQ346" s="1248"/>
      <c r="BR346" s="1248"/>
      <c r="BS346" s="1248"/>
    </row>
    <row r="347" spans="1:71" s="1" customFormat="1" ht="41.4" hidden="1" outlineLevel="2">
      <c r="A347" s="1014">
        <v>1</v>
      </c>
      <c r="B347" s="1014">
        <v>1</v>
      </c>
      <c r="C347" s="1014" t="s">
        <v>1556</v>
      </c>
      <c r="D347" s="1014">
        <v>2</v>
      </c>
      <c r="E347" s="1014" t="s">
        <v>1561</v>
      </c>
      <c r="F347" s="1014">
        <v>62</v>
      </c>
      <c r="G347" s="951" t="s">
        <v>6937</v>
      </c>
      <c r="H347" s="386" t="s">
        <v>29</v>
      </c>
      <c r="I347" s="920">
        <v>34</v>
      </c>
      <c r="J347" s="915"/>
      <c r="K347" s="911">
        <f t="shared" si="44"/>
        <v>0</v>
      </c>
      <c r="L347" s="369"/>
      <c r="M347" s="910">
        <f t="shared" si="45"/>
        <v>0</v>
      </c>
      <c r="N347" s="912">
        <f t="shared" si="46"/>
        <v>0</v>
      </c>
      <c r="O347" s="359">
        <f t="shared" si="47"/>
        <v>0</v>
      </c>
      <c r="P347" s="647"/>
      <c r="Q347" s="1248"/>
      <c r="R347" s="1248"/>
      <c r="S347" s="1248"/>
      <c r="T347" s="1248"/>
      <c r="U347" s="1248"/>
      <c r="V347" s="1248"/>
      <c r="W347" s="1248"/>
      <c r="X347" s="1248"/>
      <c r="Y347" s="1248"/>
      <c r="Z347" s="1248"/>
      <c r="AA347" s="1248"/>
      <c r="AB347" s="1248"/>
      <c r="AC347" s="1248"/>
      <c r="AD347" s="1248"/>
      <c r="AE347" s="1248"/>
      <c r="AF347" s="1248"/>
      <c r="AG347" s="1248"/>
      <c r="AH347" s="1248"/>
      <c r="AI347" s="1248"/>
      <c r="AJ347" s="1248"/>
      <c r="AK347" s="1248"/>
      <c r="AL347" s="1248"/>
      <c r="AM347" s="1248"/>
      <c r="AN347" s="1248"/>
      <c r="AO347" s="1248"/>
      <c r="AP347" s="1248"/>
      <c r="AQ347" s="1248"/>
      <c r="AR347" s="1248"/>
      <c r="AS347" s="1248"/>
      <c r="AT347" s="1248"/>
      <c r="AU347" s="1248"/>
      <c r="AV347" s="1248"/>
      <c r="AW347" s="1248"/>
      <c r="AX347" s="1248"/>
      <c r="AY347" s="1248"/>
      <c r="AZ347" s="1248"/>
      <c r="BA347" s="1248"/>
      <c r="BB347" s="1248"/>
      <c r="BC347" s="1248"/>
      <c r="BD347" s="1248"/>
      <c r="BE347" s="1248"/>
      <c r="BF347" s="1248"/>
      <c r="BG347" s="1248"/>
      <c r="BH347" s="1248"/>
      <c r="BI347" s="1248"/>
      <c r="BJ347" s="1248"/>
      <c r="BK347" s="1248"/>
      <c r="BL347" s="1248"/>
      <c r="BM347" s="1248"/>
      <c r="BN347" s="1248"/>
      <c r="BO347" s="1248"/>
      <c r="BP347" s="1248"/>
      <c r="BQ347" s="1248"/>
      <c r="BR347" s="1248"/>
      <c r="BS347" s="1248"/>
    </row>
    <row r="348" spans="1:71" s="1" customFormat="1" ht="41.4" hidden="1" outlineLevel="2">
      <c r="A348" s="1014">
        <v>1</v>
      </c>
      <c r="B348" s="1014">
        <v>1</v>
      </c>
      <c r="C348" s="1014" t="s">
        <v>1556</v>
      </c>
      <c r="D348" s="1014">
        <v>2</v>
      </c>
      <c r="E348" s="1014" t="s">
        <v>1561</v>
      </c>
      <c r="F348" s="1014">
        <v>63</v>
      </c>
      <c r="G348" s="951" t="s">
        <v>6938</v>
      </c>
      <c r="H348" s="386" t="s">
        <v>29</v>
      </c>
      <c r="I348" s="920">
        <v>5</v>
      </c>
      <c r="J348" s="915"/>
      <c r="K348" s="911">
        <f t="shared" si="44"/>
        <v>0</v>
      </c>
      <c r="L348" s="369"/>
      <c r="M348" s="910">
        <f t="shared" si="45"/>
        <v>0</v>
      </c>
      <c r="N348" s="912">
        <f t="shared" si="46"/>
        <v>0</v>
      </c>
      <c r="O348" s="359">
        <f t="shared" si="47"/>
        <v>0</v>
      </c>
      <c r="P348" s="647"/>
      <c r="Q348" s="1248"/>
      <c r="R348" s="1248"/>
      <c r="S348" s="1248"/>
      <c r="T348" s="1248"/>
      <c r="U348" s="1248"/>
      <c r="V348" s="1248"/>
      <c r="W348" s="1248"/>
      <c r="X348" s="1248"/>
      <c r="Y348" s="1248"/>
      <c r="Z348" s="1248"/>
      <c r="AA348" s="1248"/>
      <c r="AB348" s="1248"/>
      <c r="AC348" s="1248"/>
      <c r="AD348" s="1248"/>
      <c r="AE348" s="1248"/>
      <c r="AF348" s="1248"/>
      <c r="AG348" s="1248"/>
      <c r="AH348" s="1248"/>
      <c r="AI348" s="1248"/>
      <c r="AJ348" s="1248"/>
      <c r="AK348" s="1248"/>
      <c r="AL348" s="1248"/>
      <c r="AM348" s="1248"/>
      <c r="AN348" s="1248"/>
      <c r="AO348" s="1248"/>
      <c r="AP348" s="1248"/>
      <c r="AQ348" s="1248"/>
      <c r="AR348" s="1248"/>
      <c r="AS348" s="1248"/>
      <c r="AT348" s="1248"/>
      <c r="AU348" s="1248"/>
      <c r="AV348" s="1248"/>
      <c r="AW348" s="1248"/>
      <c r="AX348" s="1248"/>
      <c r="AY348" s="1248"/>
      <c r="AZ348" s="1248"/>
      <c r="BA348" s="1248"/>
      <c r="BB348" s="1248"/>
      <c r="BC348" s="1248"/>
      <c r="BD348" s="1248"/>
      <c r="BE348" s="1248"/>
      <c r="BF348" s="1248"/>
      <c r="BG348" s="1248"/>
      <c r="BH348" s="1248"/>
      <c r="BI348" s="1248"/>
      <c r="BJ348" s="1248"/>
      <c r="BK348" s="1248"/>
      <c r="BL348" s="1248"/>
      <c r="BM348" s="1248"/>
      <c r="BN348" s="1248"/>
      <c r="BO348" s="1248"/>
      <c r="BP348" s="1248"/>
      <c r="BQ348" s="1248"/>
      <c r="BR348" s="1248"/>
      <c r="BS348" s="1248"/>
    </row>
    <row r="349" spans="1:71" s="1" customFormat="1" ht="41.4" hidden="1" outlineLevel="2">
      <c r="A349" s="1014">
        <v>1</v>
      </c>
      <c r="B349" s="1014">
        <v>1</v>
      </c>
      <c r="C349" s="1014" t="s">
        <v>1556</v>
      </c>
      <c r="D349" s="1014">
        <v>2</v>
      </c>
      <c r="E349" s="1014" t="s">
        <v>1561</v>
      </c>
      <c r="F349" s="1014">
        <v>64</v>
      </c>
      <c r="G349" s="951" t="s">
        <v>6939</v>
      </c>
      <c r="H349" s="386" t="s">
        <v>29</v>
      </c>
      <c r="I349" s="920">
        <v>3</v>
      </c>
      <c r="J349" s="915"/>
      <c r="K349" s="911">
        <f t="shared" si="44"/>
        <v>0</v>
      </c>
      <c r="L349" s="369"/>
      <c r="M349" s="910">
        <f t="shared" si="45"/>
        <v>0</v>
      </c>
      <c r="N349" s="912">
        <f t="shared" si="46"/>
        <v>0</v>
      </c>
      <c r="O349" s="359">
        <f t="shared" si="47"/>
        <v>0</v>
      </c>
      <c r="P349" s="647"/>
      <c r="Q349" s="1248"/>
      <c r="R349" s="1248"/>
      <c r="S349" s="1248"/>
      <c r="T349" s="1248"/>
      <c r="U349" s="1248"/>
      <c r="V349" s="1248"/>
      <c r="W349" s="1248"/>
      <c r="X349" s="1248"/>
      <c r="Y349" s="1248"/>
      <c r="Z349" s="1248"/>
      <c r="AA349" s="1248"/>
      <c r="AB349" s="1248"/>
      <c r="AC349" s="1248"/>
      <c r="AD349" s="1248"/>
      <c r="AE349" s="1248"/>
      <c r="AF349" s="1248"/>
      <c r="AG349" s="1248"/>
      <c r="AH349" s="1248"/>
      <c r="AI349" s="1248"/>
      <c r="AJ349" s="1248"/>
      <c r="AK349" s="1248"/>
      <c r="AL349" s="1248"/>
      <c r="AM349" s="1248"/>
      <c r="AN349" s="1248"/>
      <c r="AO349" s="1248"/>
      <c r="AP349" s="1248"/>
      <c r="AQ349" s="1248"/>
      <c r="AR349" s="1248"/>
      <c r="AS349" s="1248"/>
      <c r="AT349" s="1248"/>
      <c r="AU349" s="1248"/>
      <c r="AV349" s="1248"/>
      <c r="AW349" s="1248"/>
      <c r="AX349" s="1248"/>
      <c r="AY349" s="1248"/>
      <c r="AZ349" s="1248"/>
      <c r="BA349" s="1248"/>
      <c r="BB349" s="1248"/>
      <c r="BC349" s="1248"/>
      <c r="BD349" s="1248"/>
      <c r="BE349" s="1248"/>
      <c r="BF349" s="1248"/>
      <c r="BG349" s="1248"/>
      <c r="BH349" s="1248"/>
      <c r="BI349" s="1248"/>
      <c r="BJ349" s="1248"/>
      <c r="BK349" s="1248"/>
      <c r="BL349" s="1248"/>
      <c r="BM349" s="1248"/>
      <c r="BN349" s="1248"/>
      <c r="BO349" s="1248"/>
      <c r="BP349" s="1248"/>
      <c r="BQ349" s="1248"/>
      <c r="BR349" s="1248"/>
      <c r="BS349" s="1248"/>
    </row>
    <row r="350" spans="1:71" s="1" customFormat="1" ht="41.4" hidden="1" outlineLevel="2">
      <c r="A350" s="1014">
        <v>1</v>
      </c>
      <c r="B350" s="1014">
        <v>1</v>
      </c>
      <c r="C350" s="1014" t="s">
        <v>1556</v>
      </c>
      <c r="D350" s="1014">
        <v>2</v>
      </c>
      <c r="E350" s="1014" t="s">
        <v>1561</v>
      </c>
      <c r="F350" s="1014">
        <v>65</v>
      </c>
      <c r="G350" s="951" t="s">
        <v>6940</v>
      </c>
      <c r="H350" s="386" t="s">
        <v>29</v>
      </c>
      <c r="I350" s="920">
        <v>2</v>
      </c>
      <c r="J350" s="915"/>
      <c r="K350" s="911">
        <f t="shared" si="44"/>
        <v>0</v>
      </c>
      <c r="L350" s="369"/>
      <c r="M350" s="910">
        <f t="shared" si="45"/>
        <v>0</v>
      </c>
      <c r="N350" s="912">
        <f t="shared" si="46"/>
        <v>0</v>
      </c>
      <c r="O350" s="359">
        <f t="shared" si="47"/>
        <v>0</v>
      </c>
      <c r="P350" s="647"/>
      <c r="Q350" s="1248"/>
      <c r="R350" s="1248"/>
      <c r="S350" s="1248"/>
      <c r="T350" s="1248"/>
      <c r="U350" s="1248"/>
      <c r="V350" s="1248"/>
      <c r="W350" s="1248"/>
      <c r="X350" s="1248"/>
      <c r="Y350" s="1248"/>
      <c r="Z350" s="1248"/>
      <c r="AA350" s="1248"/>
      <c r="AB350" s="1248"/>
      <c r="AC350" s="1248"/>
      <c r="AD350" s="1248"/>
      <c r="AE350" s="1248"/>
      <c r="AF350" s="1248"/>
      <c r="AG350" s="1248"/>
      <c r="AH350" s="1248"/>
      <c r="AI350" s="1248"/>
      <c r="AJ350" s="1248"/>
      <c r="AK350" s="1248"/>
      <c r="AL350" s="1248"/>
      <c r="AM350" s="1248"/>
      <c r="AN350" s="1248"/>
      <c r="AO350" s="1248"/>
      <c r="AP350" s="1248"/>
      <c r="AQ350" s="1248"/>
      <c r="AR350" s="1248"/>
      <c r="AS350" s="1248"/>
      <c r="AT350" s="1248"/>
      <c r="AU350" s="1248"/>
      <c r="AV350" s="1248"/>
      <c r="AW350" s="1248"/>
      <c r="AX350" s="1248"/>
      <c r="AY350" s="1248"/>
      <c r="AZ350" s="1248"/>
      <c r="BA350" s="1248"/>
      <c r="BB350" s="1248"/>
      <c r="BC350" s="1248"/>
      <c r="BD350" s="1248"/>
      <c r="BE350" s="1248"/>
      <c r="BF350" s="1248"/>
      <c r="BG350" s="1248"/>
      <c r="BH350" s="1248"/>
      <c r="BI350" s="1248"/>
      <c r="BJ350" s="1248"/>
      <c r="BK350" s="1248"/>
      <c r="BL350" s="1248"/>
      <c r="BM350" s="1248"/>
      <c r="BN350" s="1248"/>
      <c r="BO350" s="1248"/>
      <c r="BP350" s="1248"/>
      <c r="BQ350" s="1248"/>
      <c r="BR350" s="1248"/>
      <c r="BS350" s="1248"/>
    </row>
    <row r="351" spans="1:71" s="1" customFormat="1" ht="41.4" hidden="1" outlineLevel="2">
      <c r="A351" s="1014">
        <v>1</v>
      </c>
      <c r="B351" s="1014">
        <v>1</v>
      </c>
      <c r="C351" s="1014" t="s">
        <v>1556</v>
      </c>
      <c r="D351" s="1014">
        <v>2</v>
      </c>
      <c r="E351" s="1014" t="s">
        <v>1561</v>
      </c>
      <c r="F351" s="1014">
        <v>66</v>
      </c>
      <c r="G351" s="951" t="s">
        <v>6941</v>
      </c>
      <c r="H351" s="386" t="s">
        <v>29</v>
      </c>
      <c r="I351" s="920">
        <v>2</v>
      </c>
      <c r="J351" s="915"/>
      <c r="K351" s="911">
        <f t="shared" si="44"/>
        <v>0</v>
      </c>
      <c r="L351" s="369"/>
      <c r="M351" s="910">
        <f t="shared" si="45"/>
        <v>0</v>
      </c>
      <c r="N351" s="912">
        <f t="shared" si="46"/>
        <v>0</v>
      </c>
      <c r="O351" s="359">
        <f t="shared" si="47"/>
        <v>0</v>
      </c>
      <c r="P351" s="647"/>
      <c r="Q351" s="1248"/>
      <c r="R351" s="1248"/>
      <c r="S351" s="1248"/>
      <c r="T351" s="1248"/>
      <c r="U351" s="1248"/>
      <c r="V351" s="1248"/>
      <c r="W351" s="1248"/>
      <c r="X351" s="1248"/>
      <c r="Y351" s="1248"/>
      <c r="Z351" s="1248"/>
      <c r="AA351" s="1248"/>
      <c r="AB351" s="1248"/>
      <c r="AC351" s="1248"/>
      <c r="AD351" s="1248"/>
      <c r="AE351" s="1248"/>
      <c r="AF351" s="1248"/>
      <c r="AG351" s="1248"/>
      <c r="AH351" s="1248"/>
      <c r="AI351" s="1248"/>
      <c r="AJ351" s="1248"/>
      <c r="AK351" s="1248"/>
      <c r="AL351" s="1248"/>
      <c r="AM351" s="1248"/>
      <c r="AN351" s="1248"/>
      <c r="AO351" s="1248"/>
      <c r="AP351" s="1248"/>
      <c r="AQ351" s="1248"/>
      <c r="AR351" s="1248"/>
      <c r="AS351" s="1248"/>
      <c r="AT351" s="1248"/>
      <c r="AU351" s="1248"/>
      <c r="AV351" s="1248"/>
      <c r="AW351" s="1248"/>
      <c r="AX351" s="1248"/>
      <c r="AY351" s="1248"/>
      <c r="AZ351" s="1248"/>
      <c r="BA351" s="1248"/>
      <c r="BB351" s="1248"/>
      <c r="BC351" s="1248"/>
      <c r="BD351" s="1248"/>
      <c r="BE351" s="1248"/>
      <c r="BF351" s="1248"/>
      <c r="BG351" s="1248"/>
      <c r="BH351" s="1248"/>
      <c r="BI351" s="1248"/>
      <c r="BJ351" s="1248"/>
      <c r="BK351" s="1248"/>
      <c r="BL351" s="1248"/>
      <c r="BM351" s="1248"/>
      <c r="BN351" s="1248"/>
      <c r="BO351" s="1248"/>
      <c r="BP351" s="1248"/>
      <c r="BQ351" s="1248"/>
      <c r="BR351" s="1248"/>
      <c r="BS351" s="1248"/>
    </row>
    <row r="352" spans="1:71" s="1" customFormat="1" ht="41.4" hidden="1" outlineLevel="2">
      <c r="A352" s="1014">
        <v>1</v>
      </c>
      <c r="B352" s="1014">
        <v>1</v>
      </c>
      <c r="C352" s="1014" t="s">
        <v>1556</v>
      </c>
      <c r="D352" s="1014">
        <v>2</v>
      </c>
      <c r="E352" s="1014" t="s">
        <v>1561</v>
      </c>
      <c r="F352" s="1014">
        <v>67</v>
      </c>
      <c r="G352" s="951" t="s">
        <v>6942</v>
      </c>
      <c r="H352" s="386" t="s">
        <v>29</v>
      </c>
      <c r="I352" s="920">
        <v>9</v>
      </c>
      <c r="J352" s="915"/>
      <c r="K352" s="911">
        <f t="shared" si="44"/>
        <v>0</v>
      </c>
      <c r="L352" s="369"/>
      <c r="M352" s="910">
        <f t="shared" si="45"/>
        <v>0</v>
      </c>
      <c r="N352" s="912">
        <f t="shared" si="46"/>
        <v>0</v>
      </c>
      <c r="O352" s="359">
        <f t="shared" si="47"/>
        <v>0</v>
      </c>
      <c r="P352" s="647"/>
      <c r="Q352" s="1248"/>
      <c r="R352" s="1248"/>
      <c r="S352" s="1248"/>
      <c r="T352" s="1248"/>
      <c r="U352" s="1248"/>
      <c r="V352" s="1248"/>
      <c r="W352" s="1248"/>
      <c r="X352" s="1248"/>
      <c r="Y352" s="1248"/>
      <c r="Z352" s="1248"/>
      <c r="AA352" s="1248"/>
      <c r="AB352" s="1248"/>
      <c r="AC352" s="1248"/>
      <c r="AD352" s="1248"/>
      <c r="AE352" s="1248"/>
      <c r="AF352" s="1248"/>
      <c r="AG352" s="1248"/>
      <c r="AH352" s="1248"/>
      <c r="AI352" s="1248"/>
      <c r="AJ352" s="1248"/>
      <c r="AK352" s="1248"/>
      <c r="AL352" s="1248"/>
      <c r="AM352" s="1248"/>
      <c r="AN352" s="1248"/>
      <c r="AO352" s="1248"/>
      <c r="AP352" s="1248"/>
      <c r="AQ352" s="1248"/>
      <c r="AR352" s="1248"/>
      <c r="AS352" s="1248"/>
      <c r="AT352" s="1248"/>
      <c r="AU352" s="1248"/>
      <c r="AV352" s="1248"/>
      <c r="AW352" s="1248"/>
      <c r="AX352" s="1248"/>
      <c r="AY352" s="1248"/>
      <c r="AZ352" s="1248"/>
      <c r="BA352" s="1248"/>
      <c r="BB352" s="1248"/>
      <c r="BC352" s="1248"/>
      <c r="BD352" s="1248"/>
      <c r="BE352" s="1248"/>
      <c r="BF352" s="1248"/>
      <c r="BG352" s="1248"/>
      <c r="BH352" s="1248"/>
      <c r="BI352" s="1248"/>
      <c r="BJ352" s="1248"/>
      <c r="BK352" s="1248"/>
      <c r="BL352" s="1248"/>
      <c r="BM352" s="1248"/>
      <c r="BN352" s="1248"/>
      <c r="BO352" s="1248"/>
      <c r="BP352" s="1248"/>
      <c r="BQ352" s="1248"/>
      <c r="BR352" s="1248"/>
      <c r="BS352" s="1248"/>
    </row>
    <row r="353" spans="1:71" s="1" customFormat="1" ht="41.4" hidden="1" outlineLevel="2">
      <c r="A353" s="1014">
        <v>1</v>
      </c>
      <c r="B353" s="1014">
        <v>1</v>
      </c>
      <c r="C353" s="1014" t="s">
        <v>1556</v>
      </c>
      <c r="D353" s="1014">
        <v>2</v>
      </c>
      <c r="E353" s="1014" t="s">
        <v>1561</v>
      </c>
      <c r="F353" s="1014">
        <v>68</v>
      </c>
      <c r="G353" s="951" t="s">
        <v>6943</v>
      </c>
      <c r="H353" s="386" t="s">
        <v>29</v>
      </c>
      <c r="I353" s="920">
        <v>3</v>
      </c>
      <c r="J353" s="915"/>
      <c r="K353" s="911">
        <f t="shared" si="44"/>
        <v>0</v>
      </c>
      <c r="L353" s="369"/>
      <c r="M353" s="910">
        <f t="shared" si="45"/>
        <v>0</v>
      </c>
      <c r="N353" s="912">
        <f t="shared" si="46"/>
        <v>0</v>
      </c>
      <c r="O353" s="359">
        <f t="shared" si="47"/>
        <v>0</v>
      </c>
      <c r="P353" s="647"/>
      <c r="Q353" s="1248"/>
      <c r="R353" s="1248"/>
      <c r="S353" s="1248"/>
      <c r="T353" s="1248"/>
      <c r="U353" s="1248"/>
      <c r="V353" s="1248"/>
      <c r="W353" s="1248"/>
      <c r="X353" s="1248"/>
      <c r="Y353" s="1248"/>
      <c r="Z353" s="1248"/>
      <c r="AA353" s="1248"/>
      <c r="AB353" s="1248"/>
      <c r="AC353" s="1248"/>
      <c r="AD353" s="1248"/>
      <c r="AE353" s="1248"/>
      <c r="AF353" s="1248"/>
      <c r="AG353" s="1248"/>
      <c r="AH353" s="1248"/>
      <c r="AI353" s="1248"/>
      <c r="AJ353" s="1248"/>
      <c r="AK353" s="1248"/>
      <c r="AL353" s="1248"/>
      <c r="AM353" s="1248"/>
      <c r="AN353" s="1248"/>
      <c r="AO353" s="1248"/>
      <c r="AP353" s="1248"/>
      <c r="AQ353" s="1248"/>
      <c r="AR353" s="1248"/>
      <c r="AS353" s="1248"/>
      <c r="AT353" s="1248"/>
      <c r="AU353" s="1248"/>
      <c r="AV353" s="1248"/>
      <c r="AW353" s="1248"/>
      <c r="AX353" s="1248"/>
      <c r="AY353" s="1248"/>
      <c r="AZ353" s="1248"/>
      <c r="BA353" s="1248"/>
      <c r="BB353" s="1248"/>
      <c r="BC353" s="1248"/>
      <c r="BD353" s="1248"/>
      <c r="BE353" s="1248"/>
      <c r="BF353" s="1248"/>
      <c r="BG353" s="1248"/>
      <c r="BH353" s="1248"/>
      <c r="BI353" s="1248"/>
      <c r="BJ353" s="1248"/>
      <c r="BK353" s="1248"/>
      <c r="BL353" s="1248"/>
      <c r="BM353" s="1248"/>
      <c r="BN353" s="1248"/>
      <c r="BO353" s="1248"/>
      <c r="BP353" s="1248"/>
      <c r="BQ353" s="1248"/>
      <c r="BR353" s="1248"/>
      <c r="BS353" s="1248"/>
    </row>
    <row r="354" spans="1:71" s="1" customFormat="1" ht="41.4" hidden="1" outlineLevel="2">
      <c r="A354" s="1014">
        <v>1</v>
      </c>
      <c r="B354" s="1014">
        <v>1</v>
      </c>
      <c r="C354" s="1014" t="s">
        <v>1556</v>
      </c>
      <c r="D354" s="1014">
        <v>2</v>
      </c>
      <c r="E354" s="1014" t="s">
        <v>1561</v>
      </c>
      <c r="F354" s="1014">
        <v>69</v>
      </c>
      <c r="G354" s="951" t="s">
        <v>6944</v>
      </c>
      <c r="H354" s="386" t="s">
        <v>29</v>
      </c>
      <c r="I354" s="920">
        <v>5</v>
      </c>
      <c r="J354" s="915"/>
      <c r="K354" s="911">
        <f t="shared" si="44"/>
        <v>0</v>
      </c>
      <c r="L354" s="369"/>
      <c r="M354" s="910">
        <f t="shared" si="45"/>
        <v>0</v>
      </c>
      <c r="N354" s="912">
        <f t="shared" si="46"/>
        <v>0</v>
      </c>
      <c r="O354" s="359">
        <f t="shared" si="47"/>
        <v>0</v>
      </c>
      <c r="P354" s="647"/>
      <c r="Q354" s="1248"/>
      <c r="R354" s="1248"/>
      <c r="S354" s="1248"/>
      <c r="T354" s="1248"/>
      <c r="U354" s="1248"/>
      <c r="V354" s="1248"/>
      <c r="W354" s="1248"/>
      <c r="X354" s="1248"/>
      <c r="Y354" s="1248"/>
      <c r="Z354" s="1248"/>
      <c r="AA354" s="1248"/>
      <c r="AB354" s="1248"/>
      <c r="AC354" s="1248"/>
      <c r="AD354" s="1248"/>
      <c r="AE354" s="1248"/>
      <c r="AF354" s="1248"/>
      <c r="AG354" s="1248"/>
      <c r="AH354" s="1248"/>
      <c r="AI354" s="1248"/>
      <c r="AJ354" s="1248"/>
      <c r="AK354" s="1248"/>
      <c r="AL354" s="1248"/>
      <c r="AM354" s="1248"/>
      <c r="AN354" s="1248"/>
      <c r="AO354" s="1248"/>
      <c r="AP354" s="1248"/>
      <c r="AQ354" s="1248"/>
      <c r="AR354" s="1248"/>
      <c r="AS354" s="1248"/>
      <c r="AT354" s="1248"/>
      <c r="AU354" s="1248"/>
      <c r="AV354" s="1248"/>
      <c r="AW354" s="1248"/>
      <c r="AX354" s="1248"/>
      <c r="AY354" s="1248"/>
      <c r="AZ354" s="1248"/>
      <c r="BA354" s="1248"/>
      <c r="BB354" s="1248"/>
      <c r="BC354" s="1248"/>
      <c r="BD354" s="1248"/>
      <c r="BE354" s="1248"/>
      <c r="BF354" s="1248"/>
      <c r="BG354" s="1248"/>
      <c r="BH354" s="1248"/>
      <c r="BI354" s="1248"/>
      <c r="BJ354" s="1248"/>
      <c r="BK354" s="1248"/>
      <c r="BL354" s="1248"/>
      <c r="BM354" s="1248"/>
      <c r="BN354" s="1248"/>
      <c r="BO354" s="1248"/>
      <c r="BP354" s="1248"/>
      <c r="BQ354" s="1248"/>
      <c r="BR354" s="1248"/>
      <c r="BS354" s="1248"/>
    </row>
    <row r="355" spans="1:71" s="138" customFormat="1" outlineLevel="1" collapsed="1">
      <c r="A355" s="1081">
        <v>1</v>
      </c>
      <c r="B355" s="1081">
        <v>1</v>
      </c>
      <c r="C355" s="1081" t="s">
        <v>1556</v>
      </c>
      <c r="D355" s="1081">
        <v>2</v>
      </c>
      <c r="E355" s="1081" t="s">
        <v>1574</v>
      </c>
      <c r="F355" s="1081"/>
      <c r="G355" s="1082" t="s">
        <v>1610</v>
      </c>
      <c r="H355" s="1091"/>
      <c r="I355" s="1092"/>
      <c r="J355" s="1093"/>
      <c r="K355" s="1094">
        <f>SUM(K356:K375)</f>
        <v>0</v>
      </c>
      <c r="L355" s="1095"/>
      <c r="M355" s="1094">
        <f>SUM(M356:M375)</f>
        <v>0</v>
      </c>
      <c r="N355" s="1096"/>
      <c r="O355" s="1094">
        <f>SUM(O356:O375)</f>
        <v>0</v>
      </c>
      <c r="P355" s="1097"/>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row>
    <row r="356" spans="1:71" s="1" customFormat="1" ht="27.6" hidden="1" outlineLevel="2">
      <c r="A356" s="1014">
        <v>1</v>
      </c>
      <c r="B356" s="1014">
        <v>1</v>
      </c>
      <c r="C356" s="1014" t="s">
        <v>1556</v>
      </c>
      <c r="D356" s="1014">
        <v>2</v>
      </c>
      <c r="E356" s="1014" t="s">
        <v>1574</v>
      </c>
      <c r="F356" s="1014">
        <v>1</v>
      </c>
      <c r="G356" s="955" t="s">
        <v>6945</v>
      </c>
      <c r="H356" s="447" t="s">
        <v>22</v>
      </c>
      <c r="I356" s="924" t="s">
        <v>6183</v>
      </c>
      <c r="J356" s="915"/>
      <c r="K356" s="930">
        <f t="shared" ref="K356:K375" si="48">I356*J356</f>
        <v>0</v>
      </c>
      <c r="L356" s="369"/>
      <c r="M356" s="916">
        <f t="shared" ref="M356:M375" si="49">I356*L356</f>
        <v>0</v>
      </c>
      <c r="N356" s="930">
        <f t="shared" ref="N356:N375" si="50">J356+L356</f>
        <v>0</v>
      </c>
      <c r="O356" s="1001">
        <f t="shared" ref="O356:O375" si="51">I356*N356</f>
        <v>0</v>
      </c>
      <c r="P356" s="961"/>
      <c r="Q356" s="1248"/>
      <c r="R356" s="1248"/>
      <c r="S356" s="1248"/>
      <c r="T356" s="1248"/>
      <c r="U356" s="1248"/>
      <c r="V356" s="1248"/>
      <c r="W356" s="1248"/>
      <c r="X356" s="1248"/>
      <c r="Y356" s="1248"/>
      <c r="Z356" s="1248"/>
      <c r="AA356" s="1248"/>
      <c r="AB356" s="1248"/>
      <c r="AC356" s="1248"/>
      <c r="AD356" s="1248"/>
      <c r="AE356" s="1248"/>
      <c r="AF356" s="1248"/>
      <c r="AG356" s="1248"/>
      <c r="AH356" s="1248"/>
      <c r="AI356" s="1248"/>
      <c r="AJ356" s="1248"/>
      <c r="AK356" s="1248"/>
      <c r="AL356" s="1248"/>
      <c r="AM356" s="1248"/>
      <c r="AN356" s="1248"/>
      <c r="AO356" s="1248"/>
      <c r="AP356" s="1248"/>
      <c r="AQ356" s="1248"/>
      <c r="AR356" s="1248"/>
      <c r="AS356" s="1248"/>
      <c r="AT356" s="1248"/>
      <c r="AU356" s="1248"/>
      <c r="AV356" s="1248"/>
      <c r="AW356" s="1248"/>
      <c r="AX356" s="1248"/>
      <c r="AY356" s="1248"/>
      <c r="AZ356" s="1248"/>
      <c r="BA356" s="1248"/>
      <c r="BB356" s="1248"/>
      <c r="BC356" s="1248"/>
      <c r="BD356" s="1248"/>
      <c r="BE356" s="1248"/>
      <c r="BF356" s="1248"/>
      <c r="BG356" s="1248"/>
      <c r="BH356" s="1248"/>
      <c r="BI356" s="1248"/>
      <c r="BJ356" s="1248"/>
      <c r="BK356" s="1248"/>
      <c r="BL356" s="1248"/>
      <c r="BM356" s="1248"/>
      <c r="BN356" s="1248"/>
      <c r="BO356" s="1248"/>
      <c r="BP356" s="1248"/>
      <c r="BQ356" s="1248"/>
      <c r="BR356" s="1248"/>
      <c r="BS356" s="1248"/>
    </row>
    <row r="357" spans="1:71" s="1" customFormat="1" ht="27.6" hidden="1" outlineLevel="2">
      <c r="A357" s="1014">
        <v>1</v>
      </c>
      <c r="B357" s="1014">
        <v>1</v>
      </c>
      <c r="C357" s="1014" t="s">
        <v>1556</v>
      </c>
      <c r="D357" s="1014">
        <v>2</v>
      </c>
      <c r="E357" s="1014" t="s">
        <v>1574</v>
      </c>
      <c r="F357" s="1014">
        <v>2</v>
      </c>
      <c r="G357" s="955" t="s">
        <v>6946</v>
      </c>
      <c r="H357" s="447" t="s">
        <v>22</v>
      </c>
      <c r="I357" s="924">
        <v>532.29999999999995</v>
      </c>
      <c r="J357" s="915"/>
      <c r="K357" s="930">
        <f t="shared" si="48"/>
        <v>0</v>
      </c>
      <c r="L357" s="369"/>
      <c r="M357" s="916">
        <f t="shared" si="49"/>
        <v>0</v>
      </c>
      <c r="N357" s="930">
        <f t="shared" si="50"/>
        <v>0</v>
      </c>
      <c r="O357" s="1001">
        <f t="shared" si="51"/>
        <v>0</v>
      </c>
      <c r="P357" s="961"/>
      <c r="Q357" s="1248"/>
      <c r="R357" s="1248"/>
      <c r="S357" s="1248"/>
      <c r="T357" s="1248"/>
      <c r="U357" s="1248"/>
      <c r="V357" s="1248"/>
      <c r="W357" s="1248"/>
      <c r="X357" s="1248"/>
      <c r="Y357" s="1248"/>
      <c r="Z357" s="1248"/>
      <c r="AA357" s="1248"/>
      <c r="AB357" s="1248"/>
      <c r="AC357" s="1248"/>
      <c r="AD357" s="1248"/>
      <c r="AE357" s="1248"/>
      <c r="AF357" s="1248"/>
      <c r="AG357" s="1248"/>
      <c r="AH357" s="1248"/>
      <c r="AI357" s="1248"/>
      <c r="AJ357" s="1248"/>
      <c r="AK357" s="1248"/>
      <c r="AL357" s="1248"/>
      <c r="AM357" s="1248"/>
      <c r="AN357" s="1248"/>
      <c r="AO357" s="1248"/>
      <c r="AP357" s="1248"/>
      <c r="AQ357" s="1248"/>
      <c r="AR357" s="1248"/>
      <c r="AS357" s="1248"/>
      <c r="AT357" s="1248"/>
      <c r="AU357" s="1248"/>
      <c r="AV357" s="1248"/>
      <c r="AW357" s="1248"/>
      <c r="AX357" s="1248"/>
      <c r="AY357" s="1248"/>
      <c r="AZ357" s="1248"/>
      <c r="BA357" s="1248"/>
      <c r="BB357" s="1248"/>
      <c r="BC357" s="1248"/>
      <c r="BD357" s="1248"/>
      <c r="BE357" s="1248"/>
      <c r="BF357" s="1248"/>
      <c r="BG357" s="1248"/>
      <c r="BH357" s="1248"/>
      <c r="BI357" s="1248"/>
      <c r="BJ357" s="1248"/>
      <c r="BK357" s="1248"/>
      <c r="BL357" s="1248"/>
      <c r="BM357" s="1248"/>
      <c r="BN357" s="1248"/>
      <c r="BO357" s="1248"/>
      <c r="BP357" s="1248"/>
      <c r="BQ357" s="1248"/>
      <c r="BR357" s="1248"/>
      <c r="BS357" s="1248"/>
    </row>
    <row r="358" spans="1:71" s="1" customFormat="1" ht="27.6" hidden="1" outlineLevel="2">
      <c r="A358" s="1014">
        <v>1</v>
      </c>
      <c r="B358" s="1014">
        <v>1</v>
      </c>
      <c r="C358" s="1014" t="s">
        <v>1556</v>
      </c>
      <c r="D358" s="1014">
        <v>2</v>
      </c>
      <c r="E358" s="1014" t="s">
        <v>1574</v>
      </c>
      <c r="F358" s="1014">
        <v>3</v>
      </c>
      <c r="G358" s="955" t="s">
        <v>6947</v>
      </c>
      <c r="H358" s="447" t="s">
        <v>22</v>
      </c>
      <c r="I358" s="924">
        <v>1131.1300000000001</v>
      </c>
      <c r="J358" s="915"/>
      <c r="K358" s="930">
        <f t="shared" si="48"/>
        <v>0</v>
      </c>
      <c r="L358" s="369"/>
      <c r="M358" s="916">
        <f t="shared" si="49"/>
        <v>0</v>
      </c>
      <c r="N358" s="930">
        <f t="shared" si="50"/>
        <v>0</v>
      </c>
      <c r="O358" s="1001">
        <f t="shared" si="51"/>
        <v>0</v>
      </c>
      <c r="P358" s="961"/>
      <c r="Q358" s="1248"/>
      <c r="R358" s="1248"/>
      <c r="S358" s="1248"/>
      <c r="T358" s="1248"/>
      <c r="U358" s="1248"/>
      <c r="V358" s="1248"/>
      <c r="W358" s="1248"/>
      <c r="X358" s="1248"/>
      <c r="Y358" s="1248"/>
      <c r="Z358" s="1248"/>
      <c r="AA358" s="1248"/>
      <c r="AB358" s="1248"/>
      <c r="AC358" s="1248"/>
      <c r="AD358" s="1248"/>
      <c r="AE358" s="1248"/>
      <c r="AF358" s="1248"/>
      <c r="AG358" s="1248"/>
      <c r="AH358" s="1248"/>
      <c r="AI358" s="1248"/>
      <c r="AJ358" s="1248"/>
      <c r="AK358" s="1248"/>
      <c r="AL358" s="1248"/>
      <c r="AM358" s="1248"/>
      <c r="AN358" s="1248"/>
      <c r="AO358" s="1248"/>
      <c r="AP358" s="1248"/>
      <c r="AQ358" s="1248"/>
      <c r="AR358" s="1248"/>
      <c r="AS358" s="1248"/>
      <c r="AT358" s="1248"/>
      <c r="AU358" s="1248"/>
      <c r="AV358" s="1248"/>
      <c r="AW358" s="1248"/>
      <c r="AX358" s="1248"/>
      <c r="AY358" s="1248"/>
      <c r="AZ358" s="1248"/>
      <c r="BA358" s="1248"/>
      <c r="BB358" s="1248"/>
      <c r="BC358" s="1248"/>
      <c r="BD358" s="1248"/>
      <c r="BE358" s="1248"/>
      <c r="BF358" s="1248"/>
      <c r="BG358" s="1248"/>
      <c r="BH358" s="1248"/>
      <c r="BI358" s="1248"/>
      <c r="BJ358" s="1248"/>
      <c r="BK358" s="1248"/>
      <c r="BL358" s="1248"/>
      <c r="BM358" s="1248"/>
      <c r="BN358" s="1248"/>
      <c r="BO358" s="1248"/>
      <c r="BP358" s="1248"/>
      <c r="BQ358" s="1248"/>
      <c r="BR358" s="1248"/>
      <c r="BS358" s="1248"/>
    </row>
    <row r="359" spans="1:71" s="1" customFormat="1" ht="27.6" hidden="1" outlineLevel="2">
      <c r="A359" s="1014">
        <v>1</v>
      </c>
      <c r="B359" s="1014">
        <v>1</v>
      </c>
      <c r="C359" s="1014" t="s">
        <v>1556</v>
      </c>
      <c r="D359" s="1014">
        <v>2</v>
      </c>
      <c r="E359" s="1014" t="s">
        <v>1574</v>
      </c>
      <c r="F359" s="1014">
        <v>4</v>
      </c>
      <c r="G359" s="955" t="s">
        <v>6948</v>
      </c>
      <c r="H359" s="447" t="s">
        <v>22</v>
      </c>
      <c r="I359" s="924">
        <v>4615.87</v>
      </c>
      <c r="J359" s="915"/>
      <c r="K359" s="930">
        <f t="shared" si="48"/>
        <v>0</v>
      </c>
      <c r="L359" s="369"/>
      <c r="M359" s="916">
        <f t="shared" si="49"/>
        <v>0</v>
      </c>
      <c r="N359" s="930">
        <f t="shared" si="50"/>
        <v>0</v>
      </c>
      <c r="O359" s="1001">
        <f t="shared" si="51"/>
        <v>0</v>
      </c>
      <c r="P359" s="961"/>
      <c r="Q359" s="1248"/>
      <c r="R359" s="1248"/>
      <c r="S359" s="1248"/>
      <c r="T359" s="1248"/>
      <c r="U359" s="1248"/>
      <c r="V359" s="1248"/>
      <c r="W359" s="1248"/>
      <c r="X359" s="1248"/>
      <c r="Y359" s="1248"/>
      <c r="Z359" s="1248"/>
      <c r="AA359" s="1248"/>
      <c r="AB359" s="1248"/>
      <c r="AC359" s="1248"/>
      <c r="AD359" s="1248"/>
      <c r="AE359" s="1248"/>
      <c r="AF359" s="1248"/>
      <c r="AG359" s="1248"/>
      <c r="AH359" s="1248"/>
      <c r="AI359" s="1248"/>
      <c r="AJ359" s="1248"/>
      <c r="AK359" s="1248"/>
      <c r="AL359" s="1248"/>
      <c r="AM359" s="1248"/>
      <c r="AN359" s="1248"/>
      <c r="AO359" s="1248"/>
      <c r="AP359" s="1248"/>
      <c r="AQ359" s="1248"/>
      <c r="AR359" s="1248"/>
      <c r="AS359" s="1248"/>
      <c r="AT359" s="1248"/>
      <c r="AU359" s="1248"/>
      <c r="AV359" s="1248"/>
      <c r="AW359" s="1248"/>
      <c r="AX359" s="1248"/>
      <c r="AY359" s="1248"/>
      <c r="AZ359" s="1248"/>
      <c r="BA359" s="1248"/>
      <c r="BB359" s="1248"/>
      <c r="BC359" s="1248"/>
      <c r="BD359" s="1248"/>
      <c r="BE359" s="1248"/>
      <c r="BF359" s="1248"/>
      <c r="BG359" s="1248"/>
      <c r="BH359" s="1248"/>
      <c r="BI359" s="1248"/>
      <c r="BJ359" s="1248"/>
      <c r="BK359" s="1248"/>
      <c r="BL359" s="1248"/>
      <c r="BM359" s="1248"/>
      <c r="BN359" s="1248"/>
      <c r="BO359" s="1248"/>
      <c r="BP359" s="1248"/>
      <c r="BQ359" s="1248"/>
      <c r="BR359" s="1248"/>
      <c r="BS359" s="1248"/>
    </row>
    <row r="360" spans="1:71" s="1" customFormat="1" ht="27.6" hidden="1" outlineLevel="2">
      <c r="A360" s="1014">
        <v>1</v>
      </c>
      <c r="B360" s="1014">
        <v>1</v>
      </c>
      <c r="C360" s="1014" t="s">
        <v>1556</v>
      </c>
      <c r="D360" s="1014">
        <v>2</v>
      </c>
      <c r="E360" s="1014" t="s">
        <v>1574</v>
      </c>
      <c r="F360" s="1014">
        <v>5</v>
      </c>
      <c r="G360" s="955" t="s">
        <v>6949</v>
      </c>
      <c r="H360" s="447" t="s">
        <v>22</v>
      </c>
      <c r="I360" s="924">
        <v>92.8</v>
      </c>
      <c r="J360" s="915"/>
      <c r="K360" s="930">
        <f t="shared" si="48"/>
        <v>0</v>
      </c>
      <c r="L360" s="369"/>
      <c r="M360" s="916">
        <f t="shared" si="49"/>
        <v>0</v>
      </c>
      <c r="N360" s="930">
        <f t="shared" si="50"/>
        <v>0</v>
      </c>
      <c r="O360" s="1001">
        <f t="shared" si="51"/>
        <v>0</v>
      </c>
      <c r="P360" s="961"/>
      <c r="Q360" s="1248"/>
      <c r="R360" s="1248"/>
      <c r="S360" s="1248"/>
      <c r="T360" s="1248"/>
      <c r="U360" s="1248"/>
      <c r="V360" s="1248"/>
      <c r="W360" s="1248"/>
      <c r="X360" s="1248"/>
      <c r="Y360" s="1248"/>
      <c r="Z360" s="1248"/>
      <c r="AA360" s="1248"/>
      <c r="AB360" s="1248"/>
      <c r="AC360" s="1248"/>
      <c r="AD360" s="1248"/>
      <c r="AE360" s="1248"/>
      <c r="AF360" s="1248"/>
      <c r="AG360" s="1248"/>
      <c r="AH360" s="1248"/>
      <c r="AI360" s="1248"/>
      <c r="AJ360" s="1248"/>
      <c r="AK360" s="1248"/>
      <c r="AL360" s="1248"/>
      <c r="AM360" s="1248"/>
      <c r="AN360" s="1248"/>
      <c r="AO360" s="1248"/>
      <c r="AP360" s="1248"/>
      <c r="AQ360" s="1248"/>
      <c r="AR360" s="1248"/>
      <c r="AS360" s="1248"/>
      <c r="AT360" s="1248"/>
      <c r="AU360" s="1248"/>
      <c r="AV360" s="1248"/>
      <c r="AW360" s="1248"/>
      <c r="AX360" s="1248"/>
      <c r="AY360" s="1248"/>
      <c r="AZ360" s="1248"/>
      <c r="BA360" s="1248"/>
      <c r="BB360" s="1248"/>
      <c r="BC360" s="1248"/>
      <c r="BD360" s="1248"/>
      <c r="BE360" s="1248"/>
      <c r="BF360" s="1248"/>
      <c r="BG360" s="1248"/>
      <c r="BH360" s="1248"/>
      <c r="BI360" s="1248"/>
      <c r="BJ360" s="1248"/>
      <c r="BK360" s="1248"/>
      <c r="BL360" s="1248"/>
      <c r="BM360" s="1248"/>
      <c r="BN360" s="1248"/>
      <c r="BO360" s="1248"/>
      <c r="BP360" s="1248"/>
      <c r="BQ360" s="1248"/>
      <c r="BR360" s="1248"/>
      <c r="BS360" s="1248"/>
    </row>
    <row r="361" spans="1:71" s="1" customFormat="1" ht="27.6" hidden="1" outlineLevel="2">
      <c r="A361" s="1014">
        <v>1</v>
      </c>
      <c r="B361" s="1014">
        <v>1</v>
      </c>
      <c r="C361" s="1014" t="s">
        <v>1556</v>
      </c>
      <c r="D361" s="1014">
        <v>2</v>
      </c>
      <c r="E361" s="1014" t="s">
        <v>1574</v>
      </c>
      <c r="F361" s="1014">
        <v>6</v>
      </c>
      <c r="G361" s="955" t="s">
        <v>6950</v>
      </c>
      <c r="H361" s="447" t="s">
        <v>22</v>
      </c>
      <c r="I361" s="924">
        <v>345.53</v>
      </c>
      <c r="J361" s="915"/>
      <c r="K361" s="930">
        <f t="shared" si="48"/>
        <v>0</v>
      </c>
      <c r="L361" s="369"/>
      <c r="M361" s="916">
        <f t="shared" si="49"/>
        <v>0</v>
      </c>
      <c r="N361" s="930">
        <f t="shared" si="50"/>
        <v>0</v>
      </c>
      <c r="O361" s="1001">
        <f t="shared" si="51"/>
        <v>0</v>
      </c>
      <c r="P361" s="961"/>
      <c r="Q361" s="1248"/>
      <c r="R361" s="1248"/>
      <c r="S361" s="1248"/>
      <c r="T361" s="1248"/>
      <c r="U361" s="1248"/>
      <c r="V361" s="1248"/>
      <c r="W361" s="1248"/>
      <c r="X361" s="1248"/>
      <c r="Y361" s="1248"/>
      <c r="Z361" s="1248"/>
      <c r="AA361" s="1248"/>
      <c r="AB361" s="1248"/>
      <c r="AC361" s="1248"/>
      <c r="AD361" s="1248"/>
      <c r="AE361" s="1248"/>
      <c r="AF361" s="1248"/>
      <c r="AG361" s="1248"/>
      <c r="AH361" s="1248"/>
      <c r="AI361" s="1248"/>
      <c r="AJ361" s="1248"/>
      <c r="AK361" s="1248"/>
      <c r="AL361" s="1248"/>
      <c r="AM361" s="1248"/>
      <c r="AN361" s="1248"/>
      <c r="AO361" s="1248"/>
      <c r="AP361" s="1248"/>
      <c r="AQ361" s="1248"/>
      <c r="AR361" s="1248"/>
      <c r="AS361" s="1248"/>
      <c r="AT361" s="1248"/>
      <c r="AU361" s="1248"/>
      <c r="AV361" s="1248"/>
      <c r="AW361" s="1248"/>
      <c r="AX361" s="1248"/>
      <c r="AY361" s="1248"/>
      <c r="AZ361" s="1248"/>
      <c r="BA361" s="1248"/>
      <c r="BB361" s="1248"/>
      <c r="BC361" s="1248"/>
      <c r="BD361" s="1248"/>
      <c r="BE361" s="1248"/>
      <c r="BF361" s="1248"/>
      <c r="BG361" s="1248"/>
      <c r="BH361" s="1248"/>
      <c r="BI361" s="1248"/>
      <c r="BJ361" s="1248"/>
      <c r="BK361" s="1248"/>
      <c r="BL361" s="1248"/>
      <c r="BM361" s="1248"/>
      <c r="BN361" s="1248"/>
      <c r="BO361" s="1248"/>
      <c r="BP361" s="1248"/>
      <c r="BQ361" s="1248"/>
      <c r="BR361" s="1248"/>
      <c r="BS361" s="1248"/>
    </row>
    <row r="362" spans="1:71" s="1" customFormat="1" ht="27.6" hidden="1" outlineLevel="2">
      <c r="A362" s="1014">
        <v>1</v>
      </c>
      <c r="B362" s="1014">
        <v>1</v>
      </c>
      <c r="C362" s="1014" t="s">
        <v>1556</v>
      </c>
      <c r="D362" s="1014">
        <v>2</v>
      </c>
      <c r="E362" s="1014" t="s">
        <v>1574</v>
      </c>
      <c r="F362" s="1014">
        <v>7</v>
      </c>
      <c r="G362" s="955" t="s">
        <v>6951</v>
      </c>
      <c r="H362" s="447" t="s">
        <v>22</v>
      </c>
      <c r="I362" s="924">
        <v>2224.7800000000002</v>
      </c>
      <c r="J362" s="915"/>
      <c r="K362" s="930">
        <f t="shared" si="48"/>
        <v>0</v>
      </c>
      <c r="L362" s="369"/>
      <c r="M362" s="916">
        <f t="shared" si="49"/>
        <v>0</v>
      </c>
      <c r="N362" s="930">
        <f t="shared" si="50"/>
        <v>0</v>
      </c>
      <c r="O362" s="1001">
        <f t="shared" si="51"/>
        <v>0</v>
      </c>
      <c r="P362" s="961"/>
      <c r="Q362" s="1248"/>
      <c r="R362" s="1248"/>
      <c r="S362" s="1248"/>
      <c r="T362" s="1248"/>
      <c r="U362" s="1248"/>
      <c r="V362" s="1248"/>
      <c r="W362" s="1248"/>
      <c r="X362" s="1248"/>
      <c r="Y362" s="1248"/>
      <c r="Z362" s="1248"/>
      <c r="AA362" s="1248"/>
      <c r="AB362" s="1248"/>
      <c r="AC362" s="1248"/>
      <c r="AD362" s="1248"/>
      <c r="AE362" s="1248"/>
      <c r="AF362" s="1248"/>
      <c r="AG362" s="1248"/>
      <c r="AH362" s="1248"/>
      <c r="AI362" s="1248"/>
      <c r="AJ362" s="1248"/>
      <c r="AK362" s="1248"/>
      <c r="AL362" s="1248"/>
      <c r="AM362" s="1248"/>
      <c r="AN362" s="1248"/>
      <c r="AO362" s="1248"/>
      <c r="AP362" s="1248"/>
      <c r="AQ362" s="1248"/>
      <c r="AR362" s="1248"/>
      <c r="AS362" s="1248"/>
      <c r="AT362" s="1248"/>
      <c r="AU362" s="1248"/>
      <c r="AV362" s="1248"/>
      <c r="AW362" s="1248"/>
      <c r="AX362" s="1248"/>
      <c r="AY362" s="1248"/>
      <c r="AZ362" s="1248"/>
      <c r="BA362" s="1248"/>
      <c r="BB362" s="1248"/>
      <c r="BC362" s="1248"/>
      <c r="BD362" s="1248"/>
      <c r="BE362" s="1248"/>
      <c r="BF362" s="1248"/>
      <c r="BG362" s="1248"/>
      <c r="BH362" s="1248"/>
      <c r="BI362" s="1248"/>
      <c r="BJ362" s="1248"/>
      <c r="BK362" s="1248"/>
      <c r="BL362" s="1248"/>
      <c r="BM362" s="1248"/>
      <c r="BN362" s="1248"/>
      <c r="BO362" s="1248"/>
      <c r="BP362" s="1248"/>
      <c r="BQ362" s="1248"/>
      <c r="BR362" s="1248"/>
      <c r="BS362" s="1248"/>
    </row>
    <row r="363" spans="1:71" s="1" customFormat="1" ht="27.6" hidden="1" outlineLevel="2">
      <c r="A363" s="1014">
        <v>1</v>
      </c>
      <c r="B363" s="1014">
        <v>1</v>
      </c>
      <c r="C363" s="1014" t="s">
        <v>1556</v>
      </c>
      <c r="D363" s="1014">
        <v>2</v>
      </c>
      <c r="E363" s="1014" t="s">
        <v>1574</v>
      </c>
      <c r="F363" s="1014">
        <v>8</v>
      </c>
      <c r="G363" s="955" t="s">
        <v>6952</v>
      </c>
      <c r="H363" s="447" t="s">
        <v>22</v>
      </c>
      <c r="I363" s="924" t="s">
        <v>6184</v>
      </c>
      <c r="J363" s="915"/>
      <c r="K363" s="930">
        <f t="shared" si="48"/>
        <v>0</v>
      </c>
      <c r="L363" s="369"/>
      <c r="M363" s="916">
        <f t="shared" si="49"/>
        <v>0</v>
      </c>
      <c r="N363" s="930">
        <f t="shared" si="50"/>
        <v>0</v>
      </c>
      <c r="O363" s="1001">
        <f t="shared" si="51"/>
        <v>0</v>
      </c>
      <c r="P363" s="961"/>
      <c r="Q363" s="1248"/>
      <c r="R363" s="1248"/>
      <c r="S363" s="1248"/>
      <c r="T363" s="1248"/>
      <c r="U363" s="1248"/>
      <c r="V363" s="1248"/>
      <c r="W363" s="1248"/>
      <c r="X363" s="1248"/>
      <c r="Y363" s="1248"/>
      <c r="Z363" s="1248"/>
      <c r="AA363" s="1248"/>
      <c r="AB363" s="1248"/>
      <c r="AC363" s="1248"/>
      <c r="AD363" s="1248"/>
      <c r="AE363" s="1248"/>
      <c r="AF363" s="1248"/>
      <c r="AG363" s="1248"/>
      <c r="AH363" s="1248"/>
      <c r="AI363" s="1248"/>
      <c r="AJ363" s="1248"/>
      <c r="AK363" s="1248"/>
      <c r="AL363" s="1248"/>
      <c r="AM363" s="1248"/>
      <c r="AN363" s="1248"/>
      <c r="AO363" s="1248"/>
      <c r="AP363" s="1248"/>
      <c r="AQ363" s="1248"/>
      <c r="AR363" s="1248"/>
      <c r="AS363" s="1248"/>
      <c r="AT363" s="1248"/>
      <c r="AU363" s="1248"/>
      <c r="AV363" s="1248"/>
      <c r="AW363" s="1248"/>
      <c r="AX363" s="1248"/>
      <c r="AY363" s="1248"/>
      <c r="AZ363" s="1248"/>
      <c r="BA363" s="1248"/>
      <c r="BB363" s="1248"/>
      <c r="BC363" s="1248"/>
      <c r="BD363" s="1248"/>
      <c r="BE363" s="1248"/>
      <c r="BF363" s="1248"/>
      <c r="BG363" s="1248"/>
      <c r="BH363" s="1248"/>
      <c r="BI363" s="1248"/>
      <c r="BJ363" s="1248"/>
      <c r="BK363" s="1248"/>
      <c r="BL363" s="1248"/>
      <c r="BM363" s="1248"/>
      <c r="BN363" s="1248"/>
      <c r="BO363" s="1248"/>
      <c r="BP363" s="1248"/>
      <c r="BQ363" s="1248"/>
      <c r="BR363" s="1248"/>
      <c r="BS363" s="1248"/>
    </row>
    <row r="364" spans="1:71" s="1" customFormat="1" ht="27.6" hidden="1" outlineLevel="2">
      <c r="A364" s="1014">
        <v>1</v>
      </c>
      <c r="B364" s="1014">
        <v>1</v>
      </c>
      <c r="C364" s="1014" t="s">
        <v>1556</v>
      </c>
      <c r="D364" s="1014">
        <v>2</v>
      </c>
      <c r="E364" s="1014" t="s">
        <v>1574</v>
      </c>
      <c r="F364" s="1014">
        <v>9</v>
      </c>
      <c r="G364" s="955" t="s">
        <v>6953</v>
      </c>
      <c r="H364" s="447" t="s">
        <v>22</v>
      </c>
      <c r="I364" s="924" t="s">
        <v>6185</v>
      </c>
      <c r="J364" s="915"/>
      <c r="K364" s="930">
        <f t="shared" si="48"/>
        <v>0</v>
      </c>
      <c r="L364" s="369"/>
      <c r="M364" s="916">
        <f t="shared" si="49"/>
        <v>0</v>
      </c>
      <c r="N364" s="930">
        <f t="shared" si="50"/>
        <v>0</v>
      </c>
      <c r="O364" s="1001">
        <f t="shared" si="51"/>
        <v>0</v>
      </c>
      <c r="P364" s="961"/>
      <c r="Q364" s="1248"/>
      <c r="R364" s="1248"/>
      <c r="S364" s="1248"/>
      <c r="T364" s="1248"/>
      <c r="U364" s="1248"/>
      <c r="V364" s="1248"/>
      <c r="W364" s="1248"/>
      <c r="X364" s="1248"/>
      <c r="Y364" s="1248"/>
      <c r="Z364" s="1248"/>
      <c r="AA364" s="1248"/>
      <c r="AB364" s="1248"/>
      <c r="AC364" s="1248"/>
      <c r="AD364" s="1248"/>
      <c r="AE364" s="1248"/>
      <c r="AF364" s="1248"/>
      <c r="AG364" s="1248"/>
      <c r="AH364" s="1248"/>
      <c r="AI364" s="1248"/>
      <c r="AJ364" s="1248"/>
      <c r="AK364" s="1248"/>
      <c r="AL364" s="1248"/>
      <c r="AM364" s="1248"/>
      <c r="AN364" s="1248"/>
      <c r="AO364" s="1248"/>
      <c r="AP364" s="1248"/>
      <c r="AQ364" s="1248"/>
      <c r="AR364" s="1248"/>
      <c r="AS364" s="1248"/>
      <c r="AT364" s="1248"/>
      <c r="AU364" s="1248"/>
      <c r="AV364" s="1248"/>
      <c r="AW364" s="1248"/>
      <c r="AX364" s="1248"/>
      <c r="AY364" s="1248"/>
      <c r="AZ364" s="1248"/>
      <c r="BA364" s="1248"/>
      <c r="BB364" s="1248"/>
      <c r="BC364" s="1248"/>
      <c r="BD364" s="1248"/>
      <c r="BE364" s="1248"/>
      <c r="BF364" s="1248"/>
      <c r="BG364" s="1248"/>
      <c r="BH364" s="1248"/>
      <c r="BI364" s="1248"/>
      <c r="BJ364" s="1248"/>
      <c r="BK364" s="1248"/>
      <c r="BL364" s="1248"/>
      <c r="BM364" s="1248"/>
      <c r="BN364" s="1248"/>
      <c r="BO364" s="1248"/>
      <c r="BP364" s="1248"/>
      <c r="BQ364" s="1248"/>
      <c r="BR364" s="1248"/>
      <c r="BS364" s="1248"/>
    </row>
    <row r="365" spans="1:71" s="1" customFormat="1" ht="27.6" hidden="1" outlineLevel="2">
      <c r="A365" s="1014">
        <v>1</v>
      </c>
      <c r="B365" s="1014">
        <v>1</v>
      </c>
      <c r="C365" s="1014" t="s">
        <v>1556</v>
      </c>
      <c r="D365" s="1014">
        <v>2</v>
      </c>
      <c r="E365" s="1014" t="s">
        <v>1574</v>
      </c>
      <c r="F365" s="1014">
        <v>10</v>
      </c>
      <c r="G365" s="955" t="s">
        <v>6954</v>
      </c>
      <c r="H365" s="447" t="s">
        <v>22</v>
      </c>
      <c r="I365" s="924">
        <v>226.31000000000003</v>
      </c>
      <c r="J365" s="915"/>
      <c r="K365" s="930">
        <f t="shared" si="48"/>
        <v>0</v>
      </c>
      <c r="L365" s="369"/>
      <c r="M365" s="916">
        <f t="shared" si="49"/>
        <v>0</v>
      </c>
      <c r="N365" s="930">
        <f t="shared" si="50"/>
        <v>0</v>
      </c>
      <c r="O365" s="1001">
        <f t="shared" si="51"/>
        <v>0</v>
      </c>
      <c r="P365" s="961"/>
      <c r="Q365" s="1248"/>
      <c r="R365" s="1248"/>
      <c r="S365" s="1248"/>
      <c r="T365" s="1248"/>
      <c r="U365" s="1248"/>
      <c r="V365" s="1248"/>
      <c r="W365" s="1248"/>
      <c r="X365" s="1248"/>
      <c r="Y365" s="1248"/>
      <c r="Z365" s="1248"/>
      <c r="AA365" s="1248"/>
      <c r="AB365" s="1248"/>
      <c r="AC365" s="1248"/>
      <c r="AD365" s="1248"/>
      <c r="AE365" s="1248"/>
      <c r="AF365" s="1248"/>
      <c r="AG365" s="1248"/>
      <c r="AH365" s="1248"/>
      <c r="AI365" s="1248"/>
      <c r="AJ365" s="1248"/>
      <c r="AK365" s="1248"/>
      <c r="AL365" s="1248"/>
      <c r="AM365" s="1248"/>
      <c r="AN365" s="1248"/>
      <c r="AO365" s="1248"/>
      <c r="AP365" s="1248"/>
      <c r="AQ365" s="1248"/>
      <c r="AR365" s="1248"/>
      <c r="AS365" s="1248"/>
      <c r="AT365" s="1248"/>
      <c r="AU365" s="1248"/>
      <c r="AV365" s="1248"/>
      <c r="AW365" s="1248"/>
      <c r="AX365" s="1248"/>
      <c r="AY365" s="1248"/>
      <c r="AZ365" s="1248"/>
      <c r="BA365" s="1248"/>
      <c r="BB365" s="1248"/>
      <c r="BC365" s="1248"/>
      <c r="BD365" s="1248"/>
      <c r="BE365" s="1248"/>
      <c r="BF365" s="1248"/>
      <c r="BG365" s="1248"/>
      <c r="BH365" s="1248"/>
      <c r="BI365" s="1248"/>
      <c r="BJ365" s="1248"/>
      <c r="BK365" s="1248"/>
      <c r="BL365" s="1248"/>
      <c r="BM365" s="1248"/>
      <c r="BN365" s="1248"/>
      <c r="BO365" s="1248"/>
      <c r="BP365" s="1248"/>
      <c r="BQ365" s="1248"/>
      <c r="BR365" s="1248"/>
      <c r="BS365" s="1248"/>
    </row>
    <row r="366" spans="1:71" s="1" customFormat="1" ht="27.6" hidden="1" outlineLevel="2">
      <c r="A366" s="1014">
        <v>1</v>
      </c>
      <c r="B366" s="1014">
        <v>1</v>
      </c>
      <c r="C366" s="1014" t="s">
        <v>1556</v>
      </c>
      <c r="D366" s="1014">
        <v>2</v>
      </c>
      <c r="E366" s="1014" t="s">
        <v>1574</v>
      </c>
      <c r="F366" s="1014">
        <v>11</v>
      </c>
      <c r="G366" s="956" t="s">
        <v>6955</v>
      </c>
      <c r="H366" s="386" t="s">
        <v>22</v>
      </c>
      <c r="I366" s="904">
        <v>1042.52</v>
      </c>
      <c r="J366" s="915"/>
      <c r="K366" s="911">
        <f t="shared" si="48"/>
        <v>0</v>
      </c>
      <c r="L366" s="369"/>
      <c r="M366" s="910">
        <f t="shared" si="49"/>
        <v>0</v>
      </c>
      <c r="N366" s="911">
        <f t="shared" si="50"/>
        <v>0</v>
      </c>
      <c r="O366" s="1002">
        <f t="shared" si="51"/>
        <v>0</v>
      </c>
      <c r="P366" s="149"/>
      <c r="Q366" s="1248"/>
      <c r="R366" s="1248"/>
      <c r="S366" s="1248"/>
      <c r="T366" s="1248"/>
      <c r="U366" s="1248"/>
      <c r="V366" s="1248"/>
      <c r="W366" s="1248"/>
      <c r="X366" s="1248"/>
      <c r="Y366" s="1248"/>
      <c r="Z366" s="1248"/>
      <c r="AA366" s="1248"/>
      <c r="AB366" s="1248"/>
      <c r="AC366" s="1248"/>
      <c r="AD366" s="1248"/>
      <c r="AE366" s="1248"/>
      <c r="AF366" s="1248"/>
      <c r="AG366" s="1248"/>
      <c r="AH366" s="1248"/>
      <c r="AI366" s="1248"/>
      <c r="AJ366" s="1248"/>
      <c r="AK366" s="1248"/>
      <c r="AL366" s="1248"/>
      <c r="AM366" s="1248"/>
      <c r="AN366" s="1248"/>
      <c r="AO366" s="1248"/>
      <c r="AP366" s="1248"/>
      <c r="AQ366" s="1248"/>
      <c r="AR366" s="1248"/>
      <c r="AS366" s="1248"/>
      <c r="AT366" s="1248"/>
      <c r="AU366" s="1248"/>
      <c r="AV366" s="1248"/>
      <c r="AW366" s="1248"/>
      <c r="AX366" s="1248"/>
      <c r="AY366" s="1248"/>
      <c r="AZ366" s="1248"/>
      <c r="BA366" s="1248"/>
      <c r="BB366" s="1248"/>
      <c r="BC366" s="1248"/>
      <c r="BD366" s="1248"/>
      <c r="BE366" s="1248"/>
      <c r="BF366" s="1248"/>
      <c r="BG366" s="1248"/>
      <c r="BH366" s="1248"/>
      <c r="BI366" s="1248"/>
      <c r="BJ366" s="1248"/>
      <c r="BK366" s="1248"/>
      <c r="BL366" s="1248"/>
      <c r="BM366" s="1248"/>
      <c r="BN366" s="1248"/>
      <c r="BO366" s="1248"/>
      <c r="BP366" s="1248"/>
      <c r="BQ366" s="1248"/>
      <c r="BR366" s="1248"/>
      <c r="BS366" s="1248"/>
    </row>
    <row r="367" spans="1:71" s="1" customFormat="1" ht="27.6" hidden="1" outlineLevel="2">
      <c r="A367" s="1014">
        <v>1</v>
      </c>
      <c r="B367" s="1014">
        <v>1</v>
      </c>
      <c r="C367" s="1014" t="s">
        <v>1556</v>
      </c>
      <c r="D367" s="1014">
        <v>2</v>
      </c>
      <c r="E367" s="1014" t="s">
        <v>1574</v>
      </c>
      <c r="F367" s="1014">
        <v>12</v>
      </c>
      <c r="G367" s="956" t="s">
        <v>6956</v>
      </c>
      <c r="H367" s="386" t="s">
        <v>22</v>
      </c>
      <c r="I367" s="904">
        <v>11.31</v>
      </c>
      <c r="J367" s="915"/>
      <c r="K367" s="930">
        <f t="shared" si="48"/>
        <v>0</v>
      </c>
      <c r="L367" s="369"/>
      <c r="M367" s="910">
        <f t="shared" si="49"/>
        <v>0</v>
      </c>
      <c r="N367" s="911">
        <f t="shared" si="50"/>
        <v>0</v>
      </c>
      <c r="O367" s="1002">
        <f t="shared" si="51"/>
        <v>0</v>
      </c>
      <c r="P367" s="149"/>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c r="AM367" s="1248"/>
      <c r="AN367" s="1248"/>
      <c r="AO367" s="1248"/>
      <c r="AP367" s="1248"/>
      <c r="AQ367" s="1248"/>
      <c r="AR367" s="1248"/>
      <c r="AS367" s="1248"/>
      <c r="AT367" s="1248"/>
      <c r="AU367" s="1248"/>
      <c r="AV367" s="1248"/>
      <c r="AW367" s="1248"/>
      <c r="AX367" s="1248"/>
      <c r="AY367" s="1248"/>
      <c r="AZ367" s="1248"/>
      <c r="BA367" s="1248"/>
      <c r="BB367" s="1248"/>
      <c r="BC367" s="1248"/>
      <c r="BD367" s="1248"/>
      <c r="BE367" s="1248"/>
      <c r="BF367" s="1248"/>
      <c r="BG367" s="1248"/>
      <c r="BH367" s="1248"/>
      <c r="BI367" s="1248"/>
      <c r="BJ367" s="1248"/>
      <c r="BK367" s="1248"/>
      <c r="BL367" s="1248"/>
      <c r="BM367" s="1248"/>
      <c r="BN367" s="1248"/>
      <c r="BO367" s="1248"/>
      <c r="BP367" s="1248"/>
      <c r="BQ367" s="1248"/>
      <c r="BR367" s="1248"/>
      <c r="BS367" s="1248"/>
    </row>
    <row r="368" spans="1:71" s="1" customFormat="1" ht="27.6" hidden="1" outlineLevel="2">
      <c r="A368" s="1014">
        <v>1</v>
      </c>
      <c r="B368" s="1014">
        <v>1</v>
      </c>
      <c r="C368" s="1014" t="s">
        <v>1556</v>
      </c>
      <c r="D368" s="1014">
        <v>2</v>
      </c>
      <c r="E368" s="1014" t="s">
        <v>1574</v>
      </c>
      <c r="F368" s="1014">
        <v>13</v>
      </c>
      <c r="G368" s="956" t="s">
        <v>6957</v>
      </c>
      <c r="H368" s="386" t="s">
        <v>22</v>
      </c>
      <c r="I368" s="904">
        <v>1723.0099999999998</v>
      </c>
      <c r="J368" s="915"/>
      <c r="K368" s="911">
        <f t="shared" si="48"/>
        <v>0</v>
      </c>
      <c r="L368" s="369"/>
      <c r="M368" s="910">
        <f t="shared" si="49"/>
        <v>0</v>
      </c>
      <c r="N368" s="911">
        <f t="shared" si="50"/>
        <v>0</v>
      </c>
      <c r="O368" s="1002">
        <f t="shared" si="51"/>
        <v>0</v>
      </c>
      <c r="P368" s="149"/>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c r="AM368" s="1248"/>
      <c r="AN368" s="1248"/>
      <c r="AO368" s="1248"/>
      <c r="AP368" s="1248"/>
      <c r="AQ368" s="1248"/>
      <c r="AR368" s="1248"/>
      <c r="AS368" s="1248"/>
      <c r="AT368" s="1248"/>
      <c r="AU368" s="1248"/>
      <c r="AV368" s="1248"/>
      <c r="AW368" s="1248"/>
      <c r="AX368" s="1248"/>
      <c r="AY368" s="1248"/>
      <c r="AZ368" s="1248"/>
      <c r="BA368" s="1248"/>
      <c r="BB368" s="1248"/>
      <c r="BC368" s="1248"/>
      <c r="BD368" s="1248"/>
      <c r="BE368" s="1248"/>
      <c r="BF368" s="1248"/>
      <c r="BG368" s="1248"/>
      <c r="BH368" s="1248"/>
      <c r="BI368" s="1248"/>
      <c r="BJ368" s="1248"/>
      <c r="BK368" s="1248"/>
      <c r="BL368" s="1248"/>
      <c r="BM368" s="1248"/>
      <c r="BN368" s="1248"/>
      <c r="BO368" s="1248"/>
      <c r="BP368" s="1248"/>
      <c r="BQ368" s="1248"/>
      <c r="BR368" s="1248"/>
      <c r="BS368" s="1248"/>
    </row>
    <row r="369" spans="1:71" s="1" customFormat="1" ht="27.6" hidden="1" outlineLevel="2">
      <c r="A369" s="1014">
        <v>1</v>
      </c>
      <c r="B369" s="1014">
        <v>1</v>
      </c>
      <c r="C369" s="1014" t="s">
        <v>1556</v>
      </c>
      <c r="D369" s="1014">
        <v>2</v>
      </c>
      <c r="E369" s="1014" t="s">
        <v>1574</v>
      </c>
      <c r="F369" s="1014">
        <v>14</v>
      </c>
      <c r="G369" s="956" t="s">
        <v>6958</v>
      </c>
      <c r="H369" s="386" t="s">
        <v>22</v>
      </c>
      <c r="I369" s="904">
        <v>6838.12</v>
      </c>
      <c r="J369" s="915"/>
      <c r="K369" s="911">
        <f t="shared" si="48"/>
        <v>0</v>
      </c>
      <c r="L369" s="369"/>
      <c r="M369" s="910">
        <f t="shared" si="49"/>
        <v>0</v>
      </c>
      <c r="N369" s="911">
        <f t="shared" si="50"/>
        <v>0</v>
      </c>
      <c r="O369" s="1002">
        <f t="shared" si="51"/>
        <v>0</v>
      </c>
      <c r="P369" s="149"/>
      <c r="Q369" s="1248"/>
      <c r="R369" s="1248"/>
      <c r="S369" s="1248"/>
      <c r="T369" s="1248"/>
      <c r="U369" s="1248"/>
      <c r="V369" s="1248"/>
      <c r="W369" s="1248"/>
      <c r="X369" s="1248"/>
      <c r="Y369" s="1248"/>
      <c r="Z369" s="1248"/>
      <c r="AA369" s="1248"/>
      <c r="AB369" s="1248"/>
      <c r="AC369" s="1248"/>
      <c r="AD369" s="1248"/>
      <c r="AE369" s="1248"/>
      <c r="AF369" s="1248"/>
      <c r="AG369" s="1248"/>
      <c r="AH369" s="1248"/>
      <c r="AI369" s="1248"/>
      <c r="AJ369" s="1248"/>
      <c r="AK369" s="1248"/>
      <c r="AL369" s="1248"/>
      <c r="AM369" s="1248"/>
      <c r="AN369" s="1248"/>
      <c r="AO369" s="1248"/>
      <c r="AP369" s="1248"/>
      <c r="AQ369" s="1248"/>
      <c r="AR369" s="1248"/>
      <c r="AS369" s="1248"/>
      <c r="AT369" s="1248"/>
      <c r="AU369" s="1248"/>
      <c r="AV369" s="1248"/>
      <c r="AW369" s="1248"/>
      <c r="AX369" s="1248"/>
      <c r="AY369" s="1248"/>
      <c r="AZ369" s="1248"/>
      <c r="BA369" s="1248"/>
      <c r="BB369" s="1248"/>
      <c r="BC369" s="1248"/>
      <c r="BD369" s="1248"/>
      <c r="BE369" s="1248"/>
      <c r="BF369" s="1248"/>
      <c r="BG369" s="1248"/>
      <c r="BH369" s="1248"/>
      <c r="BI369" s="1248"/>
      <c r="BJ369" s="1248"/>
      <c r="BK369" s="1248"/>
      <c r="BL369" s="1248"/>
      <c r="BM369" s="1248"/>
      <c r="BN369" s="1248"/>
      <c r="BO369" s="1248"/>
      <c r="BP369" s="1248"/>
      <c r="BQ369" s="1248"/>
      <c r="BR369" s="1248"/>
      <c r="BS369" s="1248"/>
    </row>
    <row r="370" spans="1:71" s="1" customFormat="1" ht="41.4" hidden="1" outlineLevel="2">
      <c r="A370" s="1014">
        <v>1</v>
      </c>
      <c r="B370" s="1014">
        <v>1</v>
      </c>
      <c r="C370" s="1014" t="s">
        <v>1556</v>
      </c>
      <c r="D370" s="1014">
        <v>2</v>
      </c>
      <c r="E370" s="1014" t="s">
        <v>1574</v>
      </c>
      <c r="F370" s="1014">
        <v>15</v>
      </c>
      <c r="G370" s="956" t="s">
        <v>6959</v>
      </c>
      <c r="H370" s="386" t="s">
        <v>22</v>
      </c>
      <c r="I370" s="904">
        <v>37.39</v>
      </c>
      <c r="J370" s="1058"/>
      <c r="K370" s="911">
        <f t="shared" si="48"/>
        <v>0</v>
      </c>
      <c r="L370" s="1057"/>
      <c r="M370" s="910">
        <f t="shared" si="49"/>
        <v>0</v>
      </c>
      <c r="N370" s="911">
        <f t="shared" si="50"/>
        <v>0</v>
      </c>
      <c r="O370" s="1002">
        <f t="shared" si="51"/>
        <v>0</v>
      </c>
      <c r="P370" s="149"/>
      <c r="Q370" s="1248"/>
      <c r="R370" s="1248"/>
      <c r="S370" s="1248"/>
      <c r="T370" s="1248"/>
      <c r="U370" s="1248"/>
      <c r="V370" s="1248"/>
      <c r="W370" s="1248"/>
      <c r="X370" s="1248"/>
      <c r="Y370" s="1248"/>
      <c r="Z370" s="1248"/>
      <c r="AA370" s="1248"/>
      <c r="AB370" s="1248"/>
      <c r="AC370" s="1248"/>
      <c r="AD370" s="1248"/>
      <c r="AE370" s="1248"/>
      <c r="AF370" s="1248"/>
      <c r="AG370" s="1248"/>
      <c r="AH370" s="1248"/>
      <c r="AI370" s="1248"/>
      <c r="AJ370" s="1248"/>
      <c r="AK370" s="1248"/>
      <c r="AL370" s="1248"/>
      <c r="AM370" s="1248"/>
      <c r="AN370" s="1248"/>
      <c r="AO370" s="1248"/>
      <c r="AP370" s="1248"/>
      <c r="AQ370" s="1248"/>
      <c r="AR370" s="1248"/>
      <c r="AS370" s="1248"/>
      <c r="AT370" s="1248"/>
      <c r="AU370" s="1248"/>
      <c r="AV370" s="1248"/>
      <c r="AW370" s="1248"/>
      <c r="AX370" s="1248"/>
      <c r="AY370" s="1248"/>
      <c r="AZ370" s="1248"/>
      <c r="BA370" s="1248"/>
      <c r="BB370" s="1248"/>
      <c r="BC370" s="1248"/>
      <c r="BD370" s="1248"/>
      <c r="BE370" s="1248"/>
      <c r="BF370" s="1248"/>
      <c r="BG370" s="1248"/>
      <c r="BH370" s="1248"/>
      <c r="BI370" s="1248"/>
      <c r="BJ370" s="1248"/>
      <c r="BK370" s="1248"/>
      <c r="BL370" s="1248"/>
      <c r="BM370" s="1248"/>
      <c r="BN370" s="1248"/>
      <c r="BO370" s="1248"/>
      <c r="BP370" s="1248"/>
      <c r="BQ370" s="1248"/>
      <c r="BR370" s="1248"/>
      <c r="BS370" s="1248"/>
    </row>
    <row r="371" spans="1:71" s="1" customFormat="1" ht="27.6" hidden="1" outlineLevel="2">
      <c r="A371" s="1014">
        <v>1</v>
      </c>
      <c r="B371" s="1014">
        <v>1</v>
      </c>
      <c r="C371" s="1014" t="s">
        <v>1556</v>
      </c>
      <c r="D371" s="1014">
        <v>2</v>
      </c>
      <c r="E371" s="1014" t="s">
        <v>1574</v>
      </c>
      <c r="F371" s="1014">
        <v>16</v>
      </c>
      <c r="G371" s="956" t="s">
        <v>6960</v>
      </c>
      <c r="H371" s="386" t="s">
        <v>22</v>
      </c>
      <c r="I371" s="904">
        <v>1064.04</v>
      </c>
      <c r="J371" s="1058"/>
      <c r="K371" s="911">
        <f t="shared" si="48"/>
        <v>0</v>
      </c>
      <c r="L371" s="1057"/>
      <c r="M371" s="910">
        <f t="shared" si="49"/>
        <v>0</v>
      </c>
      <c r="N371" s="911">
        <f t="shared" si="50"/>
        <v>0</v>
      </c>
      <c r="O371" s="1002">
        <f t="shared" si="51"/>
        <v>0</v>
      </c>
      <c r="P371" s="149"/>
      <c r="Q371" s="1248"/>
      <c r="R371" s="1248"/>
      <c r="S371" s="1248"/>
      <c r="T371" s="1248"/>
      <c r="U371" s="1248"/>
      <c r="V371" s="1248"/>
      <c r="W371" s="1248"/>
      <c r="X371" s="1248"/>
      <c r="Y371" s="1248"/>
      <c r="Z371" s="1248"/>
      <c r="AA371" s="1248"/>
      <c r="AB371" s="1248"/>
      <c r="AC371" s="1248"/>
      <c r="AD371" s="1248"/>
      <c r="AE371" s="1248"/>
      <c r="AF371" s="1248"/>
      <c r="AG371" s="1248"/>
      <c r="AH371" s="1248"/>
      <c r="AI371" s="1248"/>
      <c r="AJ371" s="1248"/>
      <c r="AK371" s="1248"/>
      <c r="AL371" s="1248"/>
      <c r="AM371" s="1248"/>
      <c r="AN371" s="1248"/>
      <c r="AO371" s="1248"/>
      <c r="AP371" s="1248"/>
      <c r="AQ371" s="1248"/>
      <c r="AR371" s="1248"/>
      <c r="AS371" s="1248"/>
      <c r="AT371" s="1248"/>
      <c r="AU371" s="1248"/>
      <c r="AV371" s="1248"/>
      <c r="AW371" s="1248"/>
      <c r="AX371" s="1248"/>
      <c r="AY371" s="1248"/>
      <c r="AZ371" s="1248"/>
      <c r="BA371" s="1248"/>
      <c r="BB371" s="1248"/>
      <c r="BC371" s="1248"/>
      <c r="BD371" s="1248"/>
      <c r="BE371" s="1248"/>
      <c r="BF371" s="1248"/>
      <c r="BG371" s="1248"/>
      <c r="BH371" s="1248"/>
      <c r="BI371" s="1248"/>
      <c r="BJ371" s="1248"/>
      <c r="BK371" s="1248"/>
      <c r="BL371" s="1248"/>
      <c r="BM371" s="1248"/>
      <c r="BN371" s="1248"/>
      <c r="BO371" s="1248"/>
      <c r="BP371" s="1248"/>
      <c r="BQ371" s="1248"/>
      <c r="BR371" s="1248"/>
      <c r="BS371" s="1248"/>
    </row>
    <row r="372" spans="1:71" s="1" customFormat="1" ht="41.4" hidden="1" outlineLevel="2">
      <c r="A372" s="1014">
        <v>1</v>
      </c>
      <c r="B372" s="1014">
        <v>1</v>
      </c>
      <c r="C372" s="1014" t="s">
        <v>1556</v>
      </c>
      <c r="D372" s="1014">
        <v>2</v>
      </c>
      <c r="E372" s="1014" t="s">
        <v>1574</v>
      </c>
      <c r="F372" s="1014">
        <v>17</v>
      </c>
      <c r="G372" s="956" t="s">
        <v>6961</v>
      </c>
      <c r="H372" s="386" t="s">
        <v>22</v>
      </c>
      <c r="I372" s="904">
        <v>270.5</v>
      </c>
      <c r="J372" s="915"/>
      <c r="K372" s="911">
        <f t="shared" si="48"/>
        <v>0</v>
      </c>
      <c r="L372" s="369"/>
      <c r="M372" s="910">
        <f t="shared" si="49"/>
        <v>0</v>
      </c>
      <c r="N372" s="911">
        <f t="shared" si="50"/>
        <v>0</v>
      </c>
      <c r="O372" s="1002">
        <f t="shared" si="51"/>
        <v>0</v>
      </c>
      <c r="P372" s="149"/>
      <c r="Q372" s="1248"/>
      <c r="R372" s="1248"/>
      <c r="S372" s="1248"/>
      <c r="T372" s="1248"/>
      <c r="U372" s="1248"/>
      <c r="V372" s="1248"/>
      <c r="W372" s="1248"/>
      <c r="X372" s="1248"/>
      <c r="Y372" s="1248"/>
      <c r="Z372" s="1248"/>
      <c r="AA372" s="1248"/>
      <c r="AB372" s="1248"/>
      <c r="AC372" s="1248"/>
      <c r="AD372" s="1248"/>
      <c r="AE372" s="1248"/>
      <c r="AF372" s="1248"/>
      <c r="AG372" s="1248"/>
      <c r="AH372" s="1248"/>
      <c r="AI372" s="1248"/>
      <c r="AJ372" s="1248"/>
      <c r="AK372" s="1248"/>
      <c r="AL372" s="1248"/>
      <c r="AM372" s="1248"/>
      <c r="AN372" s="1248"/>
      <c r="AO372" s="1248"/>
      <c r="AP372" s="1248"/>
      <c r="AQ372" s="1248"/>
      <c r="AR372" s="1248"/>
      <c r="AS372" s="1248"/>
      <c r="AT372" s="1248"/>
      <c r="AU372" s="1248"/>
      <c r="AV372" s="1248"/>
      <c r="AW372" s="1248"/>
      <c r="AX372" s="1248"/>
      <c r="AY372" s="1248"/>
      <c r="AZ372" s="1248"/>
      <c r="BA372" s="1248"/>
      <c r="BB372" s="1248"/>
      <c r="BC372" s="1248"/>
      <c r="BD372" s="1248"/>
      <c r="BE372" s="1248"/>
      <c r="BF372" s="1248"/>
      <c r="BG372" s="1248"/>
      <c r="BH372" s="1248"/>
      <c r="BI372" s="1248"/>
      <c r="BJ372" s="1248"/>
      <c r="BK372" s="1248"/>
      <c r="BL372" s="1248"/>
      <c r="BM372" s="1248"/>
      <c r="BN372" s="1248"/>
      <c r="BO372" s="1248"/>
      <c r="BP372" s="1248"/>
      <c r="BQ372" s="1248"/>
      <c r="BR372" s="1248"/>
      <c r="BS372" s="1248"/>
    </row>
    <row r="373" spans="1:71" s="1" customFormat="1" ht="41.4" hidden="1" outlineLevel="2">
      <c r="A373" s="1014">
        <v>1</v>
      </c>
      <c r="B373" s="1014">
        <v>1</v>
      </c>
      <c r="C373" s="1014" t="s">
        <v>1556</v>
      </c>
      <c r="D373" s="1014">
        <v>2</v>
      </c>
      <c r="E373" s="1014" t="s">
        <v>1574</v>
      </c>
      <c r="F373" s="1014">
        <v>18</v>
      </c>
      <c r="G373" s="956" t="s">
        <v>6962</v>
      </c>
      <c r="H373" s="386" t="s">
        <v>22</v>
      </c>
      <c r="I373" s="904">
        <v>472.83</v>
      </c>
      <c r="J373" s="915"/>
      <c r="K373" s="911">
        <f t="shared" si="48"/>
        <v>0</v>
      </c>
      <c r="L373" s="369"/>
      <c r="M373" s="910">
        <f t="shared" si="49"/>
        <v>0</v>
      </c>
      <c r="N373" s="911">
        <f t="shared" si="50"/>
        <v>0</v>
      </c>
      <c r="O373" s="1002">
        <f t="shared" si="51"/>
        <v>0</v>
      </c>
      <c r="P373" s="149"/>
      <c r="Q373" s="1248"/>
      <c r="R373" s="1248"/>
      <c r="S373" s="1248"/>
      <c r="T373" s="1248"/>
      <c r="U373" s="1248"/>
      <c r="V373" s="1248"/>
      <c r="W373" s="1248"/>
      <c r="X373" s="1248"/>
      <c r="Y373" s="1248"/>
      <c r="Z373" s="1248"/>
      <c r="AA373" s="1248"/>
      <c r="AB373" s="1248"/>
      <c r="AC373" s="1248"/>
      <c r="AD373" s="1248"/>
      <c r="AE373" s="1248"/>
      <c r="AF373" s="1248"/>
      <c r="AG373" s="1248"/>
      <c r="AH373" s="1248"/>
      <c r="AI373" s="1248"/>
      <c r="AJ373" s="1248"/>
      <c r="AK373" s="1248"/>
      <c r="AL373" s="1248"/>
      <c r="AM373" s="1248"/>
      <c r="AN373" s="1248"/>
      <c r="AO373" s="1248"/>
      <c r="AP373" s="1248"/>
      <c r="AQ373" s="1248"/>
      <c r="AR373" s="1248"/>
      <c r="AS373" s="1248"/>
      <c r="AT373" s="1248"/>
      <c r="AU373" s="1248"/>
      <c r="AV373" s="1248"/>
      <c r="AW373" s="1248"/>
      <c r="AX373" s="1248"/>
      <c r="AY373" s="1248"/>
      <c r="AZ373" s="1248"/>
      <c r="BA373" s="1248"/>
      <c r="BB373" s="1248"/>
      <c r="BC373" s="1248"/>
      <c r="BD373" s="1248"/>
      <c r="BE373" s="1248"/>
      <c r="BF373" s="1248"/>
      <c r="BG373" s="1248"/>
      <c r="BH373" s="1248"/>
      <c r="BI373" s="1248"/>
      <c r="BJ373" s="1248"/>
      <c r="BK373" s="1248"/>
      <c r="BL373" s="1248"/>
      <c r="BM373" s="1248"/>
      <c r="BN373" s="1248"/>
      <c r="BO373" s="1248"/>
      <c r="BP373" s="1248"/>
      <c r="BQ373" s="1248"/>
      <c r="BR373" s="1248"/>
      <c r="BS373" s="1248"/>
    </row>
    <row r="374" spans="1:71" s="1" customFormat="1" ht="27.6" hidden="1" outlineLevel="2">
      <c r="A374" s="1014">
        <v>1</v>
      </c>
      <c r="B374" s="1014">
        <v>1</v>
      </c>
      <c r="C374" s="1014" t="s">
        <v>1556</v>
      </c>
      <c r="D374" s="1014">
        <v>2</v>
      </c>
      <c r="E374" s="1014" t="s">
        <v>1574</v>
      </c>
      <c r="F374" s="1014">
        <v>19</v>
      </c>
      <c r="G374" s="1015" t="s">
        <v>6963</v>
      </c>
      <c r="H374" s="386" t="s">
        <v>22</v>
      </c>
      <c r="I374" s="935">
        <v>24</v>
      </c>
      <c r="J374" s="915"/>
      <c r="K374" s="911">
        <f t="shared" si="48"/>
        <v>0</v>
      </c>
      <c r="L374" s="369"/>
      <c r="M374" s="910">
        <f t="shared" si="49"/>
        <v>0</v>
      </c>
      <c r="N374" s="911">
        <f t="shared" si="50"/>
        <v>0</v>
      </c>
      <c r="O374" s="1002">
        <f t="shared" si="51"/>
        <v>0</v>
      </c>
      <c r="P374" s="149"/>
      <c r="Q374" s="1248"/>
      <c r="R374" s="1248"/>
      <c r="S374" s="1248"/>
      <c r="T374" s="1248"/>
      <c r="U374" s="1248"/>
      <c r="V374" s="1248"/>
      <c r="W374" s="1248"/>
      <c r="X374" s="1248"/>
      <c r="Y374" s="1248"/>
      <c r="Z374" s="1248"/>
      <c r="AA374" s="1248"/>
      <c r="AB374" s="1248"/>
      <c r="AC374" s="1248"/>
      <c r="AD374" s="1248"/>
      <c r="AE374" s="1248"/>
      <c r="AF374" s="1248"/>
      <c r="AG374" s="1248"/>
      <c r="AH374" s="1248"/>
      <c r="AI374" s="1248"/>
      <c r="AJ374" s="1248"/>
      <c r="AK374" s="1248"/>
      <c r="AL374" s="1248"/>
      <c r="AM374" s="1248"/>
      <c r="AN374" s="1248"/>
      <c r="AO374" s="1248"/>
      <c r="AP374" s="1248"/>
      <c r="AQ374" s="1248"/>
      <c r="AR374" s="1248"/>
      <c r="AS374" s="1248"/>
      <c r="AT374" s="1248"/>
      <c r="AU374" s="1248"/>
      <c r="AV374" s="1248"/>
      <c r="AW374" s="1248"/>
      <c r="AX374" s="1248"/>
      <c r="AY374" s="1248"/>
      <c r="AZ374" s="1248"/>
      <c r="BA374" s="1248"/>
      <c r="BB374" s="1248"/>
      <c r="BC374" s="1248"/>
      <c r="BD374" s="1248"/>
      <c r="BE374" s="1248"/>
      <c r="BF374" s="1248"/>
      <c r="BG374" s="1248"/>
      <c r="BH374" s="1248"/>
      <c r="BI374" s="1248"/>
      <c r="BJ374" s="1248"/>
      <c r="BK374" s="1248"/>
      <c r="BL374" s="1248"/>
      <c r="BM374" s="1248"/>
      <c r="BN374" s="1248"/>
      <c r="BO374" s="1248"/>
      <c r="BP374" s="1248"/>
      <c r="BQ374" s="1248"/>
      <c r="BR374" s="1248"/>
      <c r="BS374" s="1248"/>
    </row>
    <row r="375" spans="1:71" s="1" customFormat="1" ht="41.4" hidden="1" outlineLevel="2">
      <c r="A375" s="1014">
        <v>1</v>
      </c>
      <c r="B375" s="1014">
        <v>1</v>
      </c>
      <c r="C375" s="1014" t="s">
        <v>1556</v>
      </c>
      <c r="D375" s="1014">
        <v>2</v>
      </c>
      <c r="E375" s="1014" t="s">
        <v>1574</v>
      </c>
      <c r="F375" s="1014">
        <v>20</v>
      </c>
      <c r="G375" s="1015" t="s">
        <v>6964</v>
      </c>
      <c r="H375" s="386" t="s">
        <v>22</v>
      </c>
      <c r="I375" s="935">
        <v>13.23</v>
      </c>
      <c r="J375" s="915"/>
      <c r="K375" s="911">
        <f t="shared" si="48"/>
        <v>0</v>
      </c>
      <c r="L375" s="369"/>
      <c r="M375" s="910">
        <f t="shared" si="49"/>
        <v>0</v>
      </c>
      <c r="N375" s="911">
        <f t="shared" si="50"/>
        <v>0</v>
      </c>
      <c r="O375" s="1002">
        <f t="shared" si="51"/>
        <v>0</v>
      </c>
      <c r="P375" s="149"/>
      <c r="Q375" s="1248"/>
      <c r="R375" s="1248"/>
      <c r="S375" s="1248"/>
      <c r="T375" s="1248"/>
      <c r="U375" s="1248"/>
      <c r="V375" s="1248"/>
      <c r="W375" s="1248"/>
      <c r="X375" s="1248"/>
      <c r="Y375" s="1248"/>
      <c r="Z375" s="1248"/>
      <c r="AA375" s="1248"/>
      <c r="AB375" s="1248"/>
      <c r="AC375" s="1248"/>
      <c r="AD375" s="1248"/>
      <c r="AE375" s="1248"/>
      <c r="AF375" s="1248"/>
      <c r="AG375" s="1248"/>
      <c r="AH375" s="1248"/>
      <c r="AI375" s="1248"/>
      <c r="AJ375" s="1248"/>
      <c r="AK375" s="1248"/>
      <c r="AL375" s="1248"/>
      <c r="AM375" s="1248"/>
      <c r="AN375" s="1248"/>
      <c r="AO375" s="1248"/>
      <c r="AP375" s="1248"/>
      <c r="AQ375" s="1248"/>
      <c r="AR375" s="1248"/>
      <c r="AS375" s="1248"/>
      <c r="AT375" s="1248"/>
      <c r="AU375" s="1248"/>
      <c r="AV375" s="1248"/>
      <c r="AW375" s="1248"/>
      <c r="AX375" s="1248"/>
      <c r="AY375" s="1248"/>
      <c r="AZ375" s="1248"/>
      <c r="BA375" s="1248"/>
      <c r="BB375" s="1248"/>
      <c r="BC375" s="1248"/>
      <c r="BD375" s="1248"/>
      <c r="BE375" s="1248"/>
      <c r="BF375" s="1248"/>
      <c r="BG375" s="1248"/>
      <c r="BH375" s="1248"/>
      <c r="BI375" s="1248"/>
      <c r="BJ375" s="1248"/>
      <c r="BK375" s="1248"/>
      <c r="BL375" s="1248"/>
      <c r="BM375" s="1248"/>
      <c r="BN375" s="1248"/>
      <c r="BO375" s="1248"/>
      <c r="BP375" s="1248"/>
      <c r="BQ375" s="1248"/>
      <c r="BR375" s="1248"/>
      <c r="BS375" s="1248"/>
    </row>
    <row r="376" spans="1:71" s="138" customFormat="1" outlineLevel="1" collapsed="1">
      <c r="A376" s="1081">
        <v>1</v>
      </c>
      <c r="B376" s="1081">
        <v>1</v>
      </c>
      <c r="C376" s="1081" t="s">
        <v>1556</v>
      </c>
      <c r="D376" s="1081">
        <v>2</v>
      </c>
      <c r="E376" s="1081" t="s">
        <v>1567</v>
      </c>
      <c r="F376" s="1081"/>
      <c r="G376" s="1082" t="s">
        <v>1624</v>
      </c>
      <c r="H376" s="1091"/>
      <c r="I376" s="1092"/>
      <c r="J376" s="1093"/>
      <c r="K376" s="1094">
        <f>SUM(K377:K378)</f>
        <v>0</v>
      </c>
      <c r="L376" s="1095"/>
      <c r="M376" s="1094">
        <f>SUM(M377:M378)</f>
        <v>0</v>
      </c>
      <c r="N376" s="1096"/>
      <c r="O376" s="1094">
        <f>SUM(O377:O378)</f>
        <v>0</v>
      </c>
      <c r="P376" s="1097"/>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1250"/>
      <c r="AU376" s="1250"/>
      <c r="AV376" s="1250"/>
      <c r="AW376" s="1250"/>
      <c r="AX376" s="1250"/>
      <c r="AY376" s="1250"/>
      <c r="AZ376" s="1250"/>
      <c r="BA376" s="1250"/>
      <c r="BB376" s="1250"/>
      <c r="BC376" s="1250"/>
      <c r="BD376" s="1250"/>
      <c r="BE376" s="1250"/>
      <c r="BF376" s="1250"/>
      <c r="BG376" s="1250"/>
      <c r="BH376" s="1250"/>
      <c r="BI376" s="1250"/>
      <c r="BJ376" s="1250"/>
      <c r="BK376" s="1250"/>
      <c r="BL376" s="1250"/>
      <c r="BM376" s="1250"/>
      <c r="BN376" s="1250"/>
      <c r="BO376" s="1250"/>
      <c r="BP376" s="1250"/>
      <c r="BQ376" s="1250"/>
      <c r="BR376" s="1250"/>
      <c r="BS376" s="1250"/>
    </row>
    <row r="377" spans="1:71" s="1" customFormat="1" ht="27.6" hidden="1" outlineLevel="2">
      <c r="A377" s="1014">
        <v>1</v>
      </c>
      <c r="B377" s="1014">
        <v>1</v>
      </c>
      <c r="C377" s="1014" t="s">
        <v>1556</v>
      </c>
      <c r="D377" s="1014">
        <v>2</v>
      </c>
      <c r="E377" s="1014" t="s">
        <v>1567</v>
      </c>
      <c r="F377" s="1014">
        <v>1</v>
      </c>
      <c r="G377" s="957" t="s">
        <v>6965</v>
      </c>
      <c r="H377" s="447" t="s">
        <v>30</v>
      </c>
      <c r="I377" s="972">
        <v>1168.4000000000001</v>
      </c>
      <c r="J377" s="915"/>
      <c r="K377" s="930">
        <f>I377*J377</f>
        <v>0</v>
      </c>
      <c r="L377" s="369"/>
      <c r="M377" s="916">
        <f>I377*L377</f>
        <v>0</v>
      </c>
      <c r="N377" s="930">
        <f>J377+L377</f>
        <v>0</v>
      </c>
      <c r="O377" s="1003">
        <f>I377*N377</f>
        <v>0</v>
      </c>
      <c r="P377" s="961"/>
      <c r="Q377" s="1248"/>
      <c r="R377" s="1248"/>
      <c r="S377" s="1248"/>
      <c r="T377" s="1248"/>
      <c r="U377" s="1248"/>
      <c r="V377" s="1248"/>
      <c r="W377" s="1248"/>
      <c r="X377" s="1248"/>
      <c r="Y377" s="1248"/>
      <c r="Z377" s="1248"/>
      <c r="AA377" s="1248"/>
      <c r="AB377" s="1248"/>
      <c r="AC377" s="1248"/>
      <c r="AD377" s="1248"/>
      <c r="AE377" s="1248"/>
      <c r="AF377" s="1248"/>
      <c r="AG377" s="1248"/>
      <c r="AH377" s="1248"/>
      <c r="AI377" s="1248"/>
      <c r="AJ377" s="1248"/>
      <c r="AK377" s="1248"/>
      <c r="AL377" s="1248"/>
      <c r="AM377" s="1248"/>
      <c r="AN377" s="1248"/>
      <c r="AO377" s="1248"/>
      <c r="AP377" s="1248"/>
      <c r="AQ377" s="1248"/>
      <c r="AR377" s="1248"/>
      <c r="AS377" s="1248"/>
      <c r="AT377" s="1248"/>
      <c r="AU377" s="1248"/>
      <c r="AV377" s="1248"/>
      <c r="AW377" s="1248"/>
      <c r="AX377" s="1248"/>
      <c r="AY377" s="1248"/>
      <c r="AZ377" s="1248"/>
      <c r="BA377" s="1248"/>
      <c r="BB377" s="1248"/>
      <c r="BC377" s="1248"/>
      <c r="BD377" s="1248"/>
      <c r="BE377" s="1248"/>
      <c r="BF377" s="1248"/>
      <c r="BG377" s="1248"/>
      <c r="BH377" s="1248"/>
      <c r="BI377" s="1248"/>
      <c r="BJ377" s="1248"/>
      <c r="BK377" s="1248"/>
      <c r="BL377" s="1248"/>
      <c r="BM377" s="1248"/>
      <c r="BN377" s="1248"/>
      <c r="BO377" s="1248"/>
      <c r="BP377" s="1248"/>
      <c r="BQ377" s="1248"/>
      <c r="BR377" s="1248"/>
      <c r="BS377" s="1248"/>
    </row>
    <row r="378" spans="1:71" s="1" customFormat="1" ht="27.6" hidden="1" outlineLevel="2">
      <c r="A378" s="1014">
        <v>1</v>
      </c>
      <c r="B378" s="1014">
        <v>1</v>
      </c>
      <c r="C378" s="1014" t="s">
        <v>1556</v>
      </c>
      <c r="D378" s="1014">
        <v>2</v>
      </c>
      <c r="E378" s="1014" t="s">
        <v>1567</v>
      </c>
      <c r="F378" s="1014">
        <v>2</v>
      </c>
      <c r="G378" s="958" t="s">
        <v>6966</v>
      </c>
      <c r="H378" s="447" t="s">
        <v>30</v>
      </c>
      <c r="I378" s="935">
        <v>3486.15</v>
      </c>
      <c r="J378" s="915"/>
      <c r="K378" s="911">
        <f>I378*J378</f>
        <v>0</v>
      </c>
      <c r="L378" s="369"/>
      <c r="M378" s="910">
        <f>I378*L378</f>
        <v>0</v>
      </c>
      <c r="N378" s="911">
        <f>J378+L378</f>
        <v>0</v>
      </c>
      <c r="O378" s="1002">
        <f>I378*N378</f>
        <v>0</v>
      </c>
      <c r="P378" s="149"/>
      <c r="Q378" s="1248"/>
      <c r="R378" s="1248"/>
      <c r="S378" s="1248"/>
      <c r="T378" s="1248"/>
      <c r="U378" s="1248"/>
      <c r="V378" s="1248"/>
      <c r="W378" s="1248"/>
      <c r="X378" s="1248"/>
      <c r="Y378" s="1248"/>
      <c r="Z378" s="1248"/>
      <c r="AA378" s="1248"/>
      <c r="AB378" s="1248"/>
      <c r="AC378" s="1248"/>
      <c r="AD378" s="1248"/>
      <c r="AE378" s="1248"/>
      <c r="AF378" s="1248"/>
      <c r="AG378" s="1248"/>
      <c r="AH378" s="1248"/>
      <c r="AI378" s="1248"/>
      <c r="AJ378" s="1248"/>
      <c r="AK378" s="1248"/>
      <c r="AL378" s="1248"/>
      <c r="AM378" s="1248"/>
      <c r="AN378" s="1248"/>
      <c r="AO378" s="1248"/>
      <c r="AP378" s="1248"/>
      <c r="AQ378" s="1248"/>
      <c r="AR378" s="1248"/>
      <c r="AS378" s="1248"/>
      <c r="AT378" s="1248"/>
      <c r="AU378" s="1248"/>
      <c r="AV378" s="1248"/>
      <c r="AW378" s="1248"/>
      <c r="AX378" s="1248"/>
      <c r="AY378" s="1248"/>
      <c r="AZ378" s="1248"/>
      <c r="BA378" s="1248"/>
      <c r="BB378" s="1248"/>
      <c r="BC378" s="1248"/>
      <c r="BD378" s="1248"/>
      <c r="BE378" s="1248"/>
      <c r="BF378" s="1248"/>
      <c r="BG378" s="1248"/>
      <c r="BH378" s="1248"/>
      <c r="BI378" s="1248"/>
      <c r="BJ378" s="1248"/>
      <c r="BK378" s="1248"/>
      <c r="BL378" s="1248"/>
      <c r="BM378" s="1248"/>
      <c r="BN378" s="1248"/>
      <c r="BO378" s="1248"/>
      <c r="BP378" s="1248"/>
      <c r="BQ378" s="1248"/>
      <c r="BR378" s="1248"/>
      <c r="BS378" s="1248"/>
    </row>
    <row r="379" spans="1:71" s="138" customFormat="1" outlineLevel="1" collapsed="1">
      <c r="A379" s="1081">
        <v>1</v>
      </c>
      <c r="B379" s="1081">
        <v>1</v>
      </c>
      <c r="C379" s="1081" t="s">
        <v>1556</v>
      </c>
      <c r="D379" s="1081">
        <v>2</v>
      </c>
      <c r="E379" s="1081" t="s">
        <v>1571</v>
      </c>
      <c r="F379" s="1081"/>
      <c r="G379" s="1082" t="s">
        <v>1626</v>
      </c>
      <c r="H379" s="1091"/>
      <c r="I379" s="1092"/>
      <c r="J379" s="1093"/>
      <c r="K379" s="1094">
        <f>SUM(K380:K398)</f>
        <v>0</v>
      </c>
      <c r="L379" s="1095"/>
      <c r="M379" s="1094">
        <f>SUM(M380:M398)</f>
        <v>0</v>
      </c>
      <c r="N379" s="1096"/>
      <c r="O379" s="1094">
        <f>SUM(O380:O398)</f>
        <v>0</v>
      </c>
      <c r="P379" s="1097"/>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row>
    <row r="380" spans="1:71" s="1" customFormat="1" ht="27.6" hidden="1" outlineLevel="2">
      <c r="A380" s="1014">
        <v>1</v>
      </c>
      <c r="B380" s="1014">
        <v>1</v>
      </c>
      <c r="C380" s="1014" t="s">
        <v>1556</v>
      </c>
      <c r="D380" s="1014">
        <v>2</v>
      </c>
      <c r="E380" s="1014" t="s">
        <v>1571</v>
      </c>
      <c r="F380" s="1014">
        <v>1</v>
      </c>
      <c r="G380" s="941" t="s">
        <v>6967</v>
      </c>
      <c r="H380" s="47" t="s">
        <v>22</v>
      </c>
      <c r="I380" s="924">
        <v>4895.54</v>
      </c>
      <c r="J380" s="915"/>
      <c r="K380" s="911">
        <f t="shared" ref="K380:K398" si="52">I380*J380</f>
        <v>0</v>
      </c>
      <c r="L380" s="369"/>
      <c r="M380" s="916">
        <f t="shared" ref="M380:M398" si="53">I380*L380</f>
        <v>0</v>
      </c>
      <c r="N380" s="916">
        <f t="shared" ref="N380:N398" si="54">J380+L380</f>
        <v>0</v>
      </c>
      <c r="O380" s="998">
        <f t="shared" ref="O380:O398" si="55">I380*N380</f>
        <v>0</v>
      </c>
      <c r="P380" s="171"/>
      <c r="Q380" s="1248"/>
      <c r="R380" s="1248"/>
      <c r="S380" s="1248"/>
      <c r="T380" s="1248"/>
      <c r="U380" s="1248"/>
      <c r="V380" s="1248"/>
      <c r="W380" s="1248"/>
      <c r="X380" s="1248"/>
      <c r="Y380" s="1248"/>
      <c r="Z380" s="1248"/>
      <c r="AA380" s="1248"/>
      <c r="AB380" s="1248"/>
      <c r="AC380" s="1248"/>
      <c r="AD380" s="1248"/>
      <c r="AE380" s="1248"/>
      <c r="AF380" s="1248"/>
      <c r="AG380" s="1248"/>
      <c r="AH380" s="1248"/>
      <c r="AI380" s="1248"/>
      <c r="AJ380" s="1248"/>
      <c r="AK380" s="1248"/>
      <c r="AL380" s="1248"/>
      <c r="AM380" s="1248"/>
      <c r="AN380" s="1248"/>
      <c r="AO380" s="1248"/>
      <c r="AP380" s="1248"/>
      <c r="AQ380" s="1248"/>
      <c r="AR380" s="1248"/>
      <c r="AS380" s="1248"/>
      <c r="AT380" s="1248"/>
      <c r="AU380" s="1248"/>
      <c r="AV380" s="1248"/>
      <c r="AW380" s="1248"/>
      <c r="AX380" s="1248"/>
      <c r="AY380" s="1248"/>
      <c r="AZ380" s="1248"/>
      <c r="BA380" s="1248"/>
      <c r="BB380" s="1248"/>
      <c r="BC380" s="1248"/>
      <c r="BD380" s="1248"/>
      <c r="BE380" s="1248"/>
      <c r="BF380" s="1248"/>
      <c r="BG380" s="1248"/>
      <c r="BH380" s="1248"/>
      <c r="BI380" s="1248"/>
      <c r="BJ380" s="1248"/>
      <c r="BK380" s="1248"/>
      <c r="BL380" s="1248"/>
      <c r="BM380" s="1248"/>
      <c r="BN380" s="1248"/>
      <c r="BO380" s="1248"/>
      <c r="BP380" s="1248"/>
      <c r="BQ380" s="1248"/>
      <c r="BR380" s="1248"/>
      <c r="BS380" s="1248"/>
    </row>
    <row r="381" spans="1:71" s="1" customFormat="1" ht="27.6" hidden="1" outlineLevel="2">
      <c r="A381" s="1014">
        <v>1</v>
      </c>
      <c r="B381" s="1014">
        <v>1</v>
      </c>
      <c r="C381" s="1014" t="s">
        <v>1556</v>
      </c>
      <c r="D381" s="1014">
        <v>2</v>
      </c>
      <c r="E381" s="1014" t="s">
        <v>1571</v>
      </c>
      <c r="F381" s="1014">
        <v>2</v>
      </c>
      <c r="G381" s="941" t="s">
        <v>6968</v>
      </c>
      <c r="H381" s="37" t="s">
        <v>22</v>
      </c>
      <c r="I381" s="904">
        <v>455.05</v>
      </c>
      <c r="J381" s="915"/>
      <c r="K381" s="911">
        <f t="shared" si="52"/>
        <v>0</v>
      </c>
      <c r="L381" s="369"/>
      <c r="M381" s="910">
        <f t="shared" si="53"/>
        <v>0</v>
      </c>
      <c r="N381" s="910">
        <f t="shared" si="54"/>
        <v>0</v>
      </c>
      <c r="O381" s="999">
        <f t="shared" si="55"/>
        <v>0</v>
      </c>
      <c r="P381" s="151"/>
      <c r="Q381" s="1248"/>
      <c r="R381" s="1248"/>
      <c r="S381" s="1248"/>
      <c r="T381" s="1248"/>
      <c r="U381" s="1248"/>
      <c r="V381" s="1248"/>
      <c r="W381" s="1248"/>
      <c r="X381" s="1248"/>
      <c r="Y381" s="1248"/>
      <c r="Z381" s="1248"/>
      <c r="AA381" s="1248"/>
      <c r="AB381" s="1248"/>
      <c r="AC381" s="1248"/>
      <c r="AD381" s="1248"/>
      <c r="AE381" s="1248"/>
      <c r="AF381" s="1248"/>
      <c r="AG381" s="1248"/>
      <c r="AH381" s="1248"/>
      <c r="AI381" s="1248"/>
      <c r="AJ381" s="1248"/>
      <c r="AK381" s="1248"/>
      <c r="AL381" s="1248"/>
      <c r="AM381" s="1248"/>
      <c r="AN381" s="1248"/>
      <c r="AO381" s="1248"/>
      <c r="AP381" s="1248"/>
      <c r="AQ381" s="1248"/>
      <c r="AR381" s="1248"/>
      <c r="AS381" s="1248"/>
      <c r="AT381" s="1248"/>
      <c r="AU381" s="1248"/>
      <c r="AV381" s="1248"/>
      <c r="AW381" s="1248"/>
      <c r="AX381" s="1248"/>
      <c r="AY381" s="1248"/>
      <c r="AZ381" s="1248"/>
      <c r="BA381" s="1248"/>
      <c r="BB381" s="1248"/>
      <c r="BC381" s="1248"/>
      <c r="BD381" s="1248"/>
      <c r="BE381" s="1248"/>
      <c r="BF381" s="1248"/>
      <c r="BG381" s="1248"/>
      <c r="BH381" s="1248"/>
      <c r="BI381" s="1248"/>
      <c r="BJ381" s="1248"/>
      <c r="BK381" s="1248"/>
      <c r="BL381" s="1248"/>
      <c r="BM381" s="1248"/>
      <c r="BN381" s="1248"/>
      <c r="BO381" s="1248"/>
      <c r="BP381" s="1248"/>
      <c r="BQ381" s="1248"/>
      <c r="BR381" s="1248"/>
      <c r="BS381" s="1248"/>
    </row>
    <row r="382" spans="1:71" s="1" customFormat="1" ht="27.6" hidden="1" outlineLevel="2">
      <c r="A382" s="1014">
        <v>1</v>
      </c>
      <c r="B382" s="1014">
        <v>1</v>
      </c>
      <c r="C382" s="1014" t="s">
        <v>1556</v>
      </c>
      <c r="D382" s="1014">
        <v>2</v>
      </c>
      <c r="E382" s="1014" t="s">
        <v>1571</v>
      </c>
      <c r="F382" s="1014">
        <v>3</v>
      </c>
      <c r="G382" s="941" t="s">
        <v>6969</v>
      </c>
      <c r="H382" s="37" t="s">
        <v>22</v>
      </c>
      <c r="I382" s="904">
        <v>474.1</v>
      </c>
      <c r="J382" s="915"/>
      <c r="K382" s="911">
        <f t="shared" si="52"/>
        <v>0</v>
      </c>
      <c r="L382" s="369"/>
      <c r="M382" s="910">
        <f t="shared" si="53"/>
        <v>0</v>
      </c>
      <c r="N382" s="910">
        <f t="shared" si="54"/>
        <v>0</v>
      </c>
      <c r="O382" s="999">
        <f t="shared" si="55"/>
        <v>0</v>
      </c>
      <c r="P382" s="151"/>
      <c r="Q382" s="1248"/>
      <c r="R382" s="1248"/>
      <c r="S382" s="1248"/>
      <c r="T382" s="1248"/>
      <c r="U382" s="1248"/>
      <c r="V382" s="1248"/>
      <c r="W382" s="1248"/>
      <c r="X382" s="1248"/>
      <c r="Y382" s="1248"/>
      <c r="Z382" s="1248"/>
      <c r="AA382" s="1248"/>
      <c r="AB382" s="1248"/>
      <c r="AC382" s="1248"/>
      <c r="AD382" s="1248"/>
      <c r="AE382" s="1248"/>
      <c r="AF382" s="1248"/>
      <c r="AG382" s="1248"/>
      <c r="AH382" s="1248"/>
      <c r="AI382" s="1248"/>
      <c r="AJ382" s="1248"/>
      <c r="AK382" s="1248"/>
      <c r="AL382" s="1248"/>
      <c r="AM382" s="1248"/>
      <c r="AN382" s="1248"/>
      <c r="AO382" s="1248"/>
      <c r="AP382" s="1248"/>
      <c r="AQ382" s="1248"/>
      <c r="AR382" s="1248"/>
      <c r="AS382" s="1248"/>
      <c r="AT382" s="1248"/>
      <c r="AU382" s="1248"/>
      <c r="AV382" s="1248"/>
      <c r="AW382" s="1248"/>
      <c r="AX382" s="1248"/>
      <c r="AY382" s="1248"/>
      <c r="AZ382" s="1248"/>
      <c r="BA382" s="1248"/>
      <c r="BB382" s="1248"/>
      <c r="BC382" s="1248"/>
      <c r="BD382" s="1248"/>
      <c r="BE382" s="1248"/>
      <c r="BF382" s="1248"/>
      <c r="BG382" s="1248"/>
      <c r="BH382" s="1248"/>
      <c r="BI382" s="1248"/>
      <c r="BJ382" s="1248"/>
      <c r="BK382" s="1248"/>
      <c r="BL382" s="1248"/>
      <c r="BM382" s="1248"/>
      <c r="BN382" s="1248"/>
      <c r="BO382" s="1248"/>
      <c r="BP382" s="1248"/>
      <c r="BQ382" s="1248"/>
      <c r="BR382" s="1248"/>
      <c r="BS382" s="1248"/>
    </row>
    <row r="383" spans="1:71" s="1" customFormat="1" ht="41.4" hidden="1" outlineLevel="2">
      <c r="A383" s="1014">
        <v>1</v>
      </c>
      <c r="B383" s="1014">
        <v>1</v>
      </c>
      <c r="C383" s="1014" t="s">
        <v>1556</v>
      </c>
      <c r="D383" s="1014">
        <v>2</v>
      </c>
      <c r="E383" s="1014" t="s">
        <v>1571</v>
      </c>
      <c r="F383" s="1014">
        <v>4</v>
      </c>
      <c r="G383" s="941" t="s">
        <v>6970</v>
      </c>
      <c r="H383" s="37" t="s">
        <v>22</v>
      </c>
      <c r="I383" s="904">
        <v>8.1999999999999993</v>
      </c>
      <c r="J383" s="915"/>
      <c r="K383" s="911">
        <f t="shared" si="52"/>
        <v>0</v>
      </c>
      <c r="L383" s="369"/>
      <c r="M383" s="910">
        <f t="shared" si="53"/>
        <v>0</v>
      </c>
      <c r="N383" s="910">
        <f t="shared" si="54"/>
        <v>0</v>
      </c>
      <c r="O383" s="999">
        <f t="shared" si="55"/>
        <v>0</v>
      </c>
      <c r="P383" s="151"/>
      <c r="Q383" s="1248"/>
      <c r="R383" s="1248"/>
      <c r="S383" s="1248"/>
      <c r="T383" s="1248"/>
      <c r="U383" s="1248"/>
      <c r="V383" s="1248"/>
      <c r="W383" s="1248"/>
      <c r="X383" s="1248"/>
      <c r="Y383" s="1248"/>
      <c r="Z383" s="1248"/>
      <c r="AA383" s="1248"/>
      <c r="AB383" s="1248"/>
      <c r="AC383" s="1248"/>
      <c r="AD383" s="1248"/>
      <c r="AE383" s="1248"/>
      <c r="AF383" s="1248"/>
      <c r="AG383" s="1248"/>
      <c r="AH383" s="1248"/>
      <c r="AI383" s="1248"/>
      <c r="AJ383" s="1248"/>
      <c r="AK383" s="1248"/>
      <c r="AL383" s="1248"/>
      <c r="AM383" s="1248"/>
      <c r="AN383" s="1248"/>
      <c r="AO383" s="1248"/>
      <c r="AP383" s="1248"/>
      <c r="AQ383" s="1248"/>
      <c r="AR383" s="1248"/>
      <c r="AS383" s="1248"/>
      <c r="AT383" s="1248"/>
      <c r="AU383" s="1248"/>
      <c r="AV383" s="1248"/>
      <c r="AW383" s="1248"/>
      <c r="AX383" s="1248"/>
      <c r="AY383" s="1248"/>
      <c r="AZ383" s="1248"/>
      <c r="BA383" s="1248"/>
      <c r="BB383" s="1248"/>
      <c r="BC383" s="1248"/>
      <c r="BD383" s="1248"/>
      <c r="BE383" s="1248"/>
      <c r="BF383" s="1248"/>
      <c r="BG383" s="1248"/>
      <c r="BH383" s="1248"/>
      <c r="BI383" s="1248"/>
      <c r="BJ383" s="1248"/>
      <c r="BK383" s="1248"/>
      <c r="BL383" s="1248"/>
      <c r="BM383" s="1248"/>
      <c r="BN383" s="1248"/>
      <c r="BO383" s="1248"/>
      <c r="BP383" s="1248"/>
      <c r="BQ383" s="1248"/>
      <c r="BR383" s="1248"/>
      <c r="BS383" s="1248"/>
    </row>
    <row r="384" spans="1:71" s="1" customFormat="1" ht="27.6" hidden="1" outlineLevel="2">
      <c r="A384" s="1014">
        <v>1</v>
      </c>
      <c r="B384" s="1014">
        <v>1</v>
      </c>
      <c r="C384" s="1014" t="s">
        <v>1556</v>
      </c>
      <c r="D384" s="1014">
        <v>2</v>
      </c>
      <c r="E384" s="1014" t="s">
        <v>1571</v>
      </c>
      <c r="F384" s="1014">
        <v>5</v>
      </c>
      <c r="G384" s="941" t="s">
        <v>6249</v>
      </c>
      <c r="H384" s="37" t="s">
        <v>22</v>
      </c>
      <c r="I384" s="904">
        <v>1936.16</v>
      </c>
      <c r="J384" s="915"/>
      <c r="K384" s="911">
        <f t="shared" si="52"/>
        <v>0</v>
      </c>
      <c r="L384" s="369"/>
      <c r="M384" s="910">
        <f t="shared" si="53"/>
        <v>0</v>
      </c>
      <c r="N384" s="910">
        <f t="shared" si="54"/>
        <v>0</v>
      </c>
      <c r="O384" s="999">
        <f t="shared" si="55"/>
        <v>0</v>
      </c>
      <c r="P384" s="151"/>
      <c r="Q384" s="1248"/>
      <c r="R384" s="1248"/>
      <c r="S384" s="1248"/>
      <c r="T384" s="1248"/>
      <c r="U384" s="1248"/>
      <c r="V384" s="1248"/>
      <c r="W384" s="1248"/>
      <c r="X384" s="1248"/>
      <c r="Y384" s="1248"/>
      <c r="Z384" s="1248"/>
      <c r="AA384" s="1248"/>
      <c r="AB384" s="1248"/>
      <c r="AC384" s="1248"/>
      <c r="AD384" s="1248"/>
      <c r="AE384" s="1248"/>
      <c r="AF384" s="1248"/>
      <c r="AG384" s="1248"/>
      <c r="AH384" s="1248"/>
      <c r="AI384" s="1248"/>
      <c r="AJ384" s="1248"/>
      <c r="AK384" s="1248"/>
      <c r="AL384" s="1248"/>
      <c r="AM384" s="1248"/>
      <c r="AN384" s="1248"/>
      <c r="AO384" s="1248"/>
      <c r="AP384" s="1248"/>
      <c r="AQ384" s="1248"/>
      <c r="AR384" s="1248"/>
      <c r="AS384" s="1248"/>
      <c r="AT384" s="1248"/>
      <c r="AU384" s="1248"/>
      <c r="AV384" s="1248"/>
      <c r="AW384" s="1248"/>
      <c r="AX384" s="1248"/>
      <c r="AY384" s="1248"/>
      <c r="AZ384" s="1248"/>
      <c r="BA384" s="1248"/>
      <c r="BB384" s="1248"/>
      <c r="BC384" s="1248"/>
      <c r="BD384" s="1248"/>
      <c r="BE384" s="1248"/>
      <c r="BF384" s="1248"/>
      <c r="BG384" s="1248"/>
      <c r="BH384" s="1248"/>
      <c r="BI384" s="1248"/>
      <c r="BJ384" s="1248"/>
      <c r="BK384" s="1248"/>
      <c r="BL384" s="1248"/>
      <c r="BM384" s="1248"/>
      <c r="BN384" s="1248"/>
      <c r="BO384" s="1248"/>
      <c r="BP384" s="1248"/>
      <c r="BQ384" s="1248"/>
      <c r="BR384" s="1248"/>
      <c r="BS384" s="1248"/>
    </row>
    <row r="385" spans="1:71" s="1" customFormat="1" ht="27.6" hidden="1" outlineLevel="2">
      <c r="A385" s="1014">
        <v>1</v>
      </c>
      <c r="B385" s="1014">
        <v>1</v>
      </c>
      <c r="C385" s="1014" t="s">
        <v>1556</v>
      </c>
      <c r="D385" s="1014">
        <v>2</v>
      </c>
      <c r="E385" s="1014" t="s">
        <v>1571</v>
      </c>
      <c r="F385" s="1014">
        <v>6</v>
      </c>
      <c r="G385" s="941" t="s">
        <v>6254</v>
      </c>
      <c r="H385" s="37" t="s">
        <v>22</v>
      </c>
      <c r="I385" s="904">
        <v>1936.16</v>
      </c>
      <c r="J385" s="915"/>
      <c r="K385" s="911">
        <f t="shared" si="52"/>
        <v>0</v>
      </c>
      <c r="L385" s="369"/>
      <c r="M385" s="910">
        <f t="shared" si="53"/>
        <v>0</v>
      </c>
      <c r="N385" s="910">
        <f t="shared" si="54"/>
        <v>0</v>
      </c>
      <c r="O385" s="999">
        <f t="shared" si="55"/>
        <v>0</v>
      </c>
      <c r="P385" s="151"/>
      <c r="Q385" s="1248"/>
      <c r="R385" s="1248"/>
      <c r="S385" s="1248"/>
      <c r="T385" s="1248"/>
      <c r="U385" s="1248"/>
      <c r="V385" s="1248"/>
      <c r="W385" s="1248"/>
      <c r="X385" s="1248"/>
      <c r="Y385" s="1248"/>
      <c r="Z385" s="1248"/>
      <c r="AA385" s="1248"/>
      <c r="AB385" s="1248"/>
      <c r="AC385" s="1248"/>
      <c r="AD385" s="1248"/>
      <c r="AE385" s="1248"/>
      <c r="AF385" s="1248"/>
      <c r="AG385" s="1248"/>
      <c r="AH385" s="1248"/>
      <c r="AI385" s="1248"/>
      <c r="AJ385" s="1248"/>
      <c r="AK385" s="1248"/>
      <c r="AL385" s="1248"/>
      <c r="AM385" s="1248"/>
      <c r="AN385" s="1248"/>
      <c r="AO385" s="1248"/>
      <c r="AP385" s="1248"/>
      <c r="AQ385" s="1248"/>
      <c r="AR385" s="1248"/>
      <c r="AS385" s="1248"/>
      <c r="AT385" s="1248"/>
      <c r="AU385" s="1248"/>
      <c r="AV385" s="1248"/>
      <c r="AW385" s="1248"/>
      <c r="AX385" s="1248"/>
      <c r="AY385" s="1248"/>
      <c r="AZ385" s="1248"/>
      <c r="BA385" s="1248"/>
      <c r="BB385" s="1248"/>
      <c r="BC385" s="1248"/>
      <c r="BD385" s="1248"/>
      <c r="BE385" s="1248"/>
      <c r="BF385" s="1248"/>
      <c r="BG385" s="1248"/>
      <c r="BH385" s="1248"/>
      <c r="BI385" s="1248"/>
      <c r="BJ385" s="1248"/>
      <c r="BK385" s="1248"/>
      <c r="BL385" s="1248"/>
      <c r="BM385" s="1248"/>
      <c r="BN385" s="1248"/>
      <c r="BO385" s="1248"/>
      <c r="BP385" s="1248"/>
      <c r="BQ385" s="1248"/>
      <c r="BR385" s="1248"/>
      <c r="BS385" s="1248"/>
    </row>
    <row r="386" spans="1:71" s="1" customFormat="1" ht="27.6" hidden="1" outlineLevel="2">
      <c r="A386" s="1014">
        <v>1</v>
      </c>
      <c r="B386" s="1014">
        <v>1</v>
      </c>
      <c r="C386" s="1014" t="s">
        <v>1556</v>
      </c>
      <c r="D386" s="1014">
        <v>2</v>
      </c>
      <c r="E386" s="1014" t="s">
        <v>1571</v>
      </c>
      <c r="F386" s="1014">
        <v>7</v>
      </c>
      <c r="G386" s="941" t="s">
        <v>6971</v>
      </c>
      <c r="H386" s="37" t="s">
        <v>22</v>
      </c>
      <c r="I386" s="904">
        <v>34.950000000000003</v>
      </c>
      <c r="J386" s="915"/>
      <c r="K386" s="911">
        <f t="shared" si="52"/>
        <v>0</v>
      </c>
      <c r="L386" s="369"/>
      <c r="M386" s="910">
        <f t="shared" si="53"/>
        <v>0</v>
      </c>
      <c r="N386" s="910">
        <f t="shared" si="54"/>
        <v>0</v>
      </c>
      <c r="O386" s="999">
        <f t="shared" si="55"/>
        <v>0</v>
      </c>
      <c r="P386" s="151"/>
      <c r="Q386" s="1248"/>
      <c r="R386" s="1248"/>
      <c r="S386" s="1248"/>
      <c r="T386" s="1248"/>
      <c r="U386" s="1248"/>
      <c r="V386" s="1248"/>
      <c r="W386" s="1248"/>
      <c r="X386" s="1248"/>
      <c r="Y386" s="1248"/>
      <c r="Z386" s="1248"/>
      <c r="AA386" s="1248"/>
      <c r="AB386" s="1248"/>
      <c r="AC386" s="1248"/>
      <c r="AD386" s="1248"/>
      <c r="AE386" s="1248"/>
      <c r="AF386" s="1248"/>
      <c r="AG386" s="1248"/>
      <c r="AH386" s="1248"/>
      <c r="AI386" s="1248"/>
      <c r="AJ386" s="1248"/>
      <c r="AK386" s="1248"/>
      <c r="AL386" s="1248"/>
      <c r="AM386" s="1248"/>
      <c r="AN386" s="1248"/>
      <c r="AO386" s="1248"/>
      <c r="AP386" s="1248"/>
      <c r="AQ386" s="1248"/>
      <c r="AR386" s="1248"/>
      <c r="AS386" s="1248"/>
      <c r="AT386" s="1248"/>
      <c r="AU386" s="1248"/>
      <c r="AV386" s="1248"/>
      <c r="AW386" s="1248"/>
      <c r="AX386" s="1248"/>
      <c r="AY386" s="1248"/>
      <c r="AZ386" s="1248"/>
      <c r="BA386" s="1248"/>
      <c r="BB386" s="1248"/>
      <c r="BC386" s="1248"/>
      <c r="BD386" s="1248"/>
      <c r="BE386" s="1248"/>
      <c r="BF386" s="1248"/>
      <c r="BG386" s="1248"/>
      <c r="BH386" s="1248"/>
      <c r="BI386" s="1248"/>
      <c r="BJ386" s="1248"/>
      <c r="BK386" s="1248"/>
      <c r="BL386" s="1248"/>
      <c r="BM386" s="1248"/>
      <c r="BN386" s="1248"/>
      <c r="BO386" s="1248"/>
      <c r="BP386" s="1248"/>
      <c r="BQ386" s="1248"/>
      <c r="BR386" s="1248"/>
      <c r="BS386" s="1248"/>
    </row>
    <row r="387" spans="1:71" s="1" customFormat="1" ht="41.4" hidden="1" outlineLevel="2">
      <c r="A387" s="1014">
        <v>1</v>
      </c>
      <c r="B387" s="1014">
        <v>1</v>
      </c>
      <c r="C387" s="1014" t="s">
        <v>1556</v>
      </c>
      <c r="D387" s="1014">
        <v>2</v>
      </c>
      <c r="E387" s="1014" t="s">
        <v>1571</v>
      </c>
      <c r="F387" s="1014">
        <v>8</v>
      </c>
      <c r="G387" s="941" t="s">
        <v>6250</v>
      </c>
      <c r="H387" s="37" t="s">
        <v>22</v>
      </c>
      <c r="I387" s="904">
        <v>34.950000000000003</v>
      </c>
      <c r="J387" s="915"/>
      <c r="K387" s="911">
        <f t="shared" si="52"/>
        <v>0</v>
      </c>
      <c r="L387" s="369"/>
      <c r="M387" s="910">
        <f t="shared" si="53"/>
        <v>0</v>
      </c>
      <c r="N387" s="910">
        <f t="shared" si="54"/>
        <v>0</v>
      </c>
      <c r="O387" s="999">
        <f t="shared" si="55"/>
        <v>0</v>
      </c>
      <c r="P387" s="151"/>
      <c r="Q387" s="1248"/>
      <c r="R387" s="1248"/>
      <c r="S387" s="1248"/>
      <c r="T387" s="1248"/>
      <c r="U387" s="1248"/>
      <c r="V387" s="1248"/>
      <c r="W387" s="1248"/>
      <c r="X387" s="1248"/>
      <c r="Y387" s="1248"/>
      <c r="Z387" s="1248"/>
      <c r="AA387" s="1248"/>
      <c r="AB387" s="1248"/>
      <c r="AC387" s="1248"/>
      <c r="AD387" s="1248"/>
      <c r="AE387" s="1248"/>
      <c r="AF387" s="1248"/>
      <c r="AG387" s="1248"/>
      <c r="AH387" s="1248"/>
      <c r="AI387" s="1248"/>
      <c r="AJ387" s="1248"/>
      <c r="AK387" s="1248"/>
      <c r="AL387" s="1248"/>
      <c r="AM387" s="1248"/>
      <c r="AN387" s="1248"/>
      <c r="AO387" s="1248"/>
      <c r="AP387" s="1248"/>
      <c r="AQ387" s="1248"/>
      <c r="AR387" s="1248"/>
      <c r="AS387" s="1248"/>
      <c r="AT387" s="1248"/>
      <c r="AU387" s="1248"/>
      <c r="AV387" s="1248"/>
      <c r="AW387" s="1248"/>
      <c r="AX387" s="1248"/>
      <c r="AY387" s="1248"/>
      <c r="AZ387" s="1248"/>
      <c r="BA387" s="1248"/>
      <c r="BB387" s="1248"/>
      <c r="BC387" s="1248"/>
      <c r="BD387" s="1248"/>
      <c r="BE387" s="1248"/>
      <c r="BF387" s="1248"/>
      <c r="BG387" s="1248"/>
      <c r="BH387" s="1248"/>
      <c r="BI387" s="1248"/>
      <c r="BJ387" s="1248"/>
      <c r="BK387" s="1248"/>
      <c r="BL387" s="1248"/>
      <c r="BM387" s="1248"/>
      <c r="BN387" s="1248"/>
      <c r="BO387" s="1248"/>
      <c r="BP387" s="1248"/>
      <c r="BQ387" s="1248"/>
      <c r="BR387" s="1248"/>
      <c r="BS387" s="1248"/>
    </row>
    <row r="388" spans="1:71" s="1" customFormat="1" ht="41.4" hidden="1" outlineLevel="2">
      <c r="A388" s="1014">
        <v>1</v>
      </c>
      <c r="B388" s="1014">
        <v>1</v>
      </c>
      <c r="C388" s="1014" t="s">
        <v>1556</v>
      </c>
      <c r="D388" s="1014">
        <v>2</v>
      </c>
      <c r="E388" s="1014" t="s">
        <v>1571</v>
      </c>
      <c r="F388" s="1014">
        <v>9</v>
      </c>
      <c r="G388" s="941" t="s">
        <v>6251</v>
      </c>
      <c r="H388" s="37" t="s">
        <v>22</v>
      </c>
      <c r="I388" s="904">
        <v>34.950000000000003</v>
      </c>
      <c r="J388" s="915"/>
      <c r="K388" s="911">
        <f t="shared" si="52"/>
        <v>0</v>
      </c>
      <c r="L388" s="369"/>
      <c r="M388" s="910">
        <f t="shared" si="53"/>
        <v>0</v>
      </c>
      <c r="N388" s="910">
        <f t="shared" si="54"/>
        <v>0</v>
      </c>
      <c r="O388" s="999">
        <f t="shared" si="55"/>
        <v>0</v>
      </c>
      <c r="P388" s="151"/>
      <c r="Q388" s="1248"/>
      <c r="R388" s="1248"/>
      <c r="S388" s="1248"/>
      <c r="T388" s="1248"/>
      <c r="U388" s="1248"/>
      <c r="V388" s="1248"/>
      <c r="W388" s="1248"/>
      <c r="X388" s="1248"/>
      <c r="Y388" s="1248"/>
      <c r="Z388" s="1248"/>
      <c r="AA388" s="1248"/>
      <c r="AB388" s="1248"/>
      <c r="AC388" s="1248"/>
      <c r="AD388" s="1248"/>
      <c r="AE388" s="1248"/>
      <c r="AF388" s="1248"/>
      <c r="AG388" s="1248"/>
      <c r="AH388" s="1248"/>
      <c r="AI388" s="1248"/>
      <c r="AJ388" s="1248"/>
      <c r="AK388" s="1248"/>
      <c r="AL388" s="1248"/>
      <c r="AM388" s="1248"/>
      <c r="AN388" s="1248"/>
      <c r="AO388" s="1248"/>
      <c r="AP388" s="1248"/>
      <c r="AQ388" s="1248"/>
      <c r="AR388" s="1248"/>
      <c r="AS388" s="1248"/>
      <c r="AT388" s="1248"/>
      <c r="AU388" s="1248"/>
      <c r="AV388" s="1248"/>
      <c r="AW388" s="1248"/>
      <c r="AX388" s="1248"/>
      <c r="AY388" s="1248"/>
      <c r="AZ388" s="1248"/>
      <c r="BA388" s="1248"/>
      <c r="BB388" s="1248"/>
      <c r="BC388" s="1248"/>
      <c r="BD388" s="1248"/>
      <c r="BE388" s="1248"/>
      <c r="BF388" s="1248"/>
      <c r="BG388" s="1248"/>
      <c r="BH388" s="1248"/>
      <c r="BI388" s="1248"/>
      <c r="BJ388" s="1248"/>
      <c r="BK388" s="1248"/>
      <c r="BL388" s="1248"/>
      <c r="BM388" s="1248"/>
      <c r="BN388" s="1248"/>
      <c r="BO388" s="1248"/>
      <c r="BP388" s="1248"/>
      <c r="BQ388" s="1248"/>
      <c r="BR388" s="1248"/>
      <c r="BS388" s="1248"/>
    </row>
    <row r="389" spans="1:71" s="1" customFormat="1" ht="27.6" hidden="1" outlineLevel="2">
      <c r="A389" s="1014">
        <v>1</v>
      </c>
      <c r="B389" s="1014">
        <v>1</v>
      </c>
      <c r="C389" s="1014" t="s">
        <v>1556</v>
      </c>
      <c r="D389" s="1014">
        <v>2</v>
      </c>
      <c r="E389" s="1014" t="s">
        <v>1571</v>
      </c>
      <c r="F389" s="1014">
        <v>10</v>
      </c>
      <c r="G389" s="941" t="s">
        <v>6972</v>
      </c>
      <c r="H389" s="37" t="s">
        <v>22</v>
      </c>
      <c r="I389" s="904">
        <v>118.7</v>
      </c>
      <c r="J389" s="915"/>
      <c r="K389" s="911">
        <f t="shared" si="52"/>
        <v>0</v>
      </c>
      <c r="L389" s="369"/>
      <c r="M389" s="910">
        <f t="shared" si="53"/>
        <v>0</v>
      </c>
      <c r="N389" s="910">
        <f t="shared" si="54"/>
        <v>0</v>
      </c>
      <c r="O389" s="999">
        <f t="shared" si="55"/>
        <v>0</v>
      </c>
      <c r="P389" s="151"/>
      <c r="Q389" s="1248"/>
      <c r="R389" s="1248"/>
      <c r="S389" s="1248"/>
      <c r="T389" s="1248"/>
      <c r="U389" s="1248"/>
      <c r="V389" s="1248"/>
      <c r="W389" s="1248"/>
      <c r="X389" s="1248"/>
      <c r="Y389" s="1248"/>
      <c r="Z389" s="1248"/>
      <c r="AA389" s="1248"/>
      <c r="AB389" s="1248"/>
      <c r="AC389" s="1248"/>
      <c r="AD389" s="1248"/>
      <c r="AE389" s="1248"/>
      <c r="AF389" s="1248"/>
      <c r="AG389" s="1248"/>
      <c r="AH389" s="1248"/>
      <c r="AI389" s="1248"/>
      <c r="AJ389" s="1248"/>
      <c r="AK389" s="1248"/>
      <c r="AL389" s="1248"/>
      <c r="AM389" s="1248"/>
      <c r="AN389" s="1248"/>
      <c r="AO389" s="1248"/>
      <c r="AP389" s="1248"/>
      <c r="AQ389" s="1248"/>
      <c r="AR389" s="1248"/>
      <c r="AS389" s="1248"/>
      <c r="AT389" s="1248"/>
      <c r="AU389" s="1248"/>
      <c r="AV389" s="1248"/>
      <c r="AW389" s="1248"/>
      <c r="AX389" s="1248"/>
      <c r="AY389" s="1248"/>
      <c r="AZ389" s="1248"/>
      <c r="BA389" s="1248"/>
      <c r="BB389" s="1248"/>
      <c r="BC389" s="1248"/>
      <c r="BD389" s="1248"/>
      <c r="BE389" s="1248"/>
      <c r="BF389" s="1248"/>
      <c r="BG389" s="1248"/>
      <c r="BH389" s="1248"/>
      <c r="BI389" s="1248"/>
      <c r="BJ389" s="1248"/>
      <c r="BK389" s="1248"/>
      <c r="BL389" s="1248"/>
      <c r="BM389" s="1248"/>
      <c r="BN389" s="1248"/>
      <c r="BO389" s="1248"/>
      <c r="BP389" s="1248"/>
      <c r="BQ389" s="1248"/>
      <c r="BR389" s="1248"/>
      <c r="BS389" s="1248"/>
    </row>
    <row r="390" spans="1:71" s="1" customFormat="1" ht="27.6" hidden="1" outlineLevel="2">
      <c r="A390" s="1014">
        <v>1</v>
      </c>
      <c r="B390" s="1014">
        <v>1</v>
      </c>
      <c r="C390" s="1014" t="s">
        <v>1556</v>
      </c>
      <c r="D390" s="1014">
        <v>2</v>
      </c>
      <c r="E390" s="1014" t="s">
        <v>1571</v>
      </c>
      <c r="F390" s="1014">
        <v>11</v>
      </c>
      <c r="G390" s="941" t="s">
        <v>6252</v>
      </c>
      <c r="H390" s="37" t="s">
        <v>22</v>
      </c>
      <c r="I390" s="904">
        <v>118.7</v>
      </c>
      <c r="J390" s="915"/>
      <c r="K390" s="911">
        <f t="shared" si="52"/>
        <v>0</v>
      </c>
      <c r="L390" s="369"/>
      <c r="M390" s="910">
        <f t="shared" si="53"/>
        <v>0</v>
      </c>
      <c r="N390" s="910">
        <f t="shared" si="54"/>
        <v>0</v>
      </c>
      <c r="O390" s="999">
        <f t="shared" si="55"/>
        <v>0</v>
      </c>
      <c r="P390" s="151"/>
      <c r="Q390" s="1248"/>
      <c r="R390" s="1248"/>
      <c r="S390" s="1248"/>
      <c r="T390" s="1248"/>
      <c r="U390" s="1248"/>
      <c r="V390" s="1248"/>
      <c r="W390" s="1248"/>
      <c r="X390" s="1248"/>
      <c r="Y390" s="1248"/>
      <c r="Z390" s="1248"/>
      <c r="AA390" s="1248"/>
      <c r="AB390" s="1248"/>
      <c r="AC390" s="1248"/>
      <c r="AD390" s="1248"/>
      <c r="AE390" s="1248"/>
      <c r="AF390" s="1248"/>
      <c r="AG390" s="1248"/>
      <c r="AH390" s="1248"/>
      <c r="AI390" s="1248"/>
      <c r="AJ390" s="1248"/>
      <c r="AK390" s="1248"/>
      <c r="AL390" s="1248"/>
      <c r="AM390" s="1248"/>
      <c r="AN390" s="1248"/>
      <c r="AO390" s="1248"/>
      <c r="AP390" s="1248"/>
      <c r="AQ390" s="1248"/>
      <c r="AR390" s="1248"/>
      <c r="AS390" s="1248"/>
      <c r="AT390" s="1248"/>
      <c r="AU390" s="1248"/>
      <c r="AV390" s="1248"/>
      <c r="AW390" s="1248"/>
      <c r="AX390" s="1248"/>
      <c r="AY390" s="1248"/>
      <c r="AZ390" s="1248"/>
      <c r="BA390" s="1248"/>
      <c r="BB390" s="1248"/>
      <c r="BC390" s="1248"/>
      <c r="BD390" s="1248"/>
      <c r="BE390" s="1248"/>
      <c r="BF390" s="1248"/>
      <c r="BG390" s="1248"/>
      <c r="BH390" s="1248"/>
      <c r="BI390" s="1248"/>
      <c r="BJ390" s="1248"/>
      <c r="BK390" s="1248"/>
      <c r="BL390" s="1248"/>
      <c r="BM390" s="1248"/>
      <c r="BN390" s="1248"/>
      <c r="BO390" s="1248"/>
      <c r="BP390" s="1248"/>
      <c r="BQ390" s="1248"/>
      <c r="BR390" s="1248"/>
      <c r="BS390" s="1248"/>
    </row>
    <row r="391" spans="1:71" s="1" customFormat="1" ht="27.6" hidden="1" outlineLevel="2">
      <c r="A391" s="1014">
        <v>1</v>
      </c>
      <c r="B391" s="1014">
        <v>1</v>
      </c>
      <c r="C391" s="1014" t="s">
        <v>1556</v>
      </c>
      <c r="D391" s="1014">
        <v>2</v>
      </c>
      <c r="E391" s="1014" t="s">
        <v>1571</v>
      </c>
      <c r="F391" s="1014">
        <v>12</v>
      </c>
      <c r="G391" s="941" t="s">
        <v>6253</v>
      </c>
      <c r="H391" s="37" t="s">
        <v>22</v>
      </c>
      <c r="I391" s="904">
        <v>118.7</v>
      </c>
      <c r="J391" s="915"/>
      <c r="K391" s="911">
        <f t="shared" si="52"/>
        <v>0</v>
      </c>
      <c r="L391" s="369"/>
      <c r="M391" s="910">
        <f t="shared" si="53"/>
        <v>0</v>
      </c>
      <c r="N391" s="910">
        <f t="shared" si="54"/>
        <v>0</v>
      </c>
      <c r="O391" s="999">
        <f t="shared" si="55"/>
        <v>0</v>
      </c>
      <c r="P391" s="151"/>
      <c r="Q391" s="1248"/>
      <c r="R391" s="1248"/>
      <c r="S391" s="1248"/>
      <c r="T391" s="1248"/>
      <c r="U391" s="1248"/>
      <c r="V391" s="1248"/>
      <c r="W391" s="1248"/>
      <c r="X391" s="1248"/>
      <c r="Y391" s="1248"/>
      <c r="Z391" s="1248"/>
      <c r="AA391" s="1248"/>
      <c r="AB391" s="1248"/>
      <c r="AC391" s="1248"/>
      <c r="AD391" s="1248"/>
      <c r="AE391" s="1248"/>
      <c r="AF391" s="1248"/>
      <c r="AG391" s="1248"/>
      <c r="AH391" s="1248"/>
      <c r="AI391" s="1248"/>
      <c r="AJ391" s="1248"/>
      <c r="AK391" s="1248"/>
      <c r="AL391" s="1248"/>
      <c r="AM391" s="1248"/>
      <c r="AN391" s="1248"/>
      <c r="AO391" s="1248"/>
      <c r="AP391" s="1248"/>
      <c r="AQ391" s="1248"/>
      <c r="AR391" s="1248"/>
      <c r="AS391" s="1248"/>
      <c r="AT391" s="1248"/>
      <c r="AU391" s="1248"/>
      <c r="AV391" s="1248"/>
      <c r="AW391" s="1248"/>
      <c r="AX391" s="1248"/>
      <c r="AY391" s="1248"/>
      <c r="AZ391" s="1248"/>
      <c r="BA391" s="1248"/>
      <c r="BB391" s="1248"/>
      <c r="BC391" s="1248"/>
      <c r="BD391" s="1248"/>
      <c r="BE391" s="1248"/>
      <c r="BF391" s="1248"/>
      <c r="BG391" s="1248"/>
      <c r="BH391" s="1248"/>
      <c r="BI391" s="1248"/>
      <c r="BJ391" s="1248"/>
      <c r="BK391" s="1248"/>
      <c r="BL391" s="1248"/>
      <c r="BM391" s="1248"/>
      <c r="BN391" s="1248"/>
      <c r="BO391" s="1248"/>
      <c r="BP391" s="1248"/>
      <c r="BQ391" s="1248"/>
      <c r="BR391" s="1248"/>
      <c r="BS391" s="1248"/>
    </row>
    <row r="392" spans="1:71" s="1" customFormat="1" ht="27.6" hidden="1" outlineLevel="2">
      <c r="A392" s="1014">
        <v>1</v>
      </c>
      <c r="B392" s="1014">
        <v>1</v>
      </c>
      <c r="C392" s="1014" t="s">
        <v>1556</v>
      </c>
      <c r="D392" s="1014">
        <v>2</v>
      </c>
      <c r="E392" s="1014" t="s">
        <v>1571</v>
      </c>
      <c r="F392" s="1014">
        <v>13</v>
      </c>
      <c r="G392" s="941" t="s">
        <v>6973</v>
      </c>
      <c r="H392" s="906" t="s">
        <v>22</v>
      </c>
      <c r="I392" s="928">
        <v>214.06</v>
      </c>
      <c r="J392" s="1056"/>
      <c r="K392" s="912">
        <f t="shared" si="52"/>
        <v>0</v>
      </c>
      <c r="L392" s="1057"/>
      <c r="M392" s="909">
        <f t="shared" si="53"/>
        <v>0</v>
      </c>
      <c r="N392" s="909">
        <f t="shared" si="54"/>
        <v>0</v>
      </c>
      <c r="O392" s="999">
        <f t="shared" si="55"/>
        <v>0</v>
      </c>
      <c r="P392" s="984"/>
      <c r="Q392" s="1248"/>
      <c r="R392" s="1248"/>
      <c r="S392" s="1248"/>
      <c r="T392" s="1248"/>
      <c r="U392" s="1248"/>
      <c r="V392" s="1248"/>
      <c r="W392" s="1248"/>
      <c r="X392" s="1248"/>
      <c r="Y392" s="1248"/>
      <c r="Z392" s="1248"/>
      <c r="AA392" s="1248"/>
      <c r="AB392" s="1248"/>
      <c r="AC392" s="1248"/>
      <c r="AD392" s="1248"/>
      <c r="AE392" s="1248"/>
      <c r="AF392" s="1248"/>
      <c r="AG392" s="1248"/>
      <c r="AH392" s="1248"/>
      <c r="AI392" s="1248"/>
      <c r="AJ392" s="1248"/>
      <c r="AK392" s="1248"/>
      <c r="AL392" s="1248"/>
      <c r="AM392" s="1248"/>
      <c r="AN392" s="1248"/>
      <c r="AO392" s="1248"/>
      <c r="AP392" s="1248"/>
      <c r="AQ392" s="1248"/>
      <c r="AR392" s="1248"/>
      <c r="AS392" s="1248"/>
      <c r="AT392" s="1248"/>
      <c r="AU392" s="1248"/>
      <c r="AV392" s="1248"/>
      <c r="AW392" s="1248"/>
      <c r="AX392" s="1248"/>
      <c r="AY392" s="1248"/>
      <c r="AZ392" s="1248"/>
      <c r="BA392" s="1248"/>
      <c r="BB392" s="1248"/>
      <c r="BC392" s="1248"/>
      <c r="BD392" s="1248"/>
      <c r="BE392" s="1248"/>
      <c r="BF392" s="1248"/>
      <c r="BG392" s="1248"/>
      <c r="BH392" s="1248"/>
      <c r="BI392" s="1248"/>
      <c r="BJ392" s="1248"/>
      <c r="BK392" s="1248"/>
      <c r="BL392" s="1248"/>
      <c r="BM392" s="1248"/>
      <c r="BN392" s="1248"/>
      <c r="BO392" s="1248"/>
      <c r="BP392" s="1248"/>
      <c r="BQ392" s="1248"/>
      <c r="BR392" s="1248"/>
      <c r="BS392" s="1248"/>
    </row>
    <row r="393" spans="1:71" s="1" customFormat="1" ht="41.4" hidden="1" outlineLevel="2">
      <c r="A393" s="1014">
        <v>1</v>
      </c>
      <c r="B393" s="1014">
        <v>1</v>
      </c>
      <c r="C393" s="1014" t="s">
        <v>1556</v>
      </c>
      <c r="D393" s="1014">
        <v>2</v>
      </c>
      <c r="E393" s="1014" t="s">
        <v>1571</v>
      </c>
      <c r="F393" s="1014">
        <v>14</v>
      </c>
      <c r="G393" s="941" t="s">
        <v>6974</v>
      </c>
      <c r="H393" s="906" t="s">
        <v>22</v>
      </c>
      <c r="I393" s="928">
        <v>1115.92</v>
      </c>
      <c r="J393" s="915"/>
      <c r="K393" s="911">
        <f t="shared" si="52"/>
        <v>0</v>
      </c>
      <c r="L393" s="369"/>
      <c r="M393" s="909">
        <f t="shared" si="53"/>
        <v>0</v>
      </c>
      <c r="N393" s="909">
        <f t="shared" si="54"/>
        <v>0</v>
      </c>
      <c r="O393" s="999">
        <f t="shared" si="55"/>
        <v>0</v>
      </c>
      <c r="P393" s="984"/>
      <c r="Q393" s="1248"/>
      <c r="R393" s="1248"/>
      <c r="S393" s="1248"/>
      <c r="T393" s="1248"/>
      <c r="U393" s="1248"/>
      <c r="V393" s="1248"/>
      <c r="W393" s="1248"/>
      <c r="X393" s="1248"/>
      <c r="Y393" s="1248"/>
      <c r="Z393" s="1248"/>
      <c r="AA393" s="1248"/>
      <c r="AB393" s="1248"/>
      <c r="AC393" s="1248"/>
      <c r="AD393" s="1248"/>
      <c r="AE393" s="1248"/>
      <c r="AF393" s="1248"/>
      <c r="AG393" s="1248"/>
      <c r="AH393" s="1248"/>
      <c r="AI393" s="1248"/>
      <c r="AJ393" s="1248"/>
      <c r="AK393" s="1248"/>
      <c r="AL393" s="1248"/>
      <c r="AM393" s="1248"/>
      <c r="AN393" s="1248"/>
      <c r="AO393" s="1248"/>
      <c r="AP393" s="1248"/>
      <c r="AQ393" s="1248"/>
      <c r="AR393" s="1248"/>
      <c r="AS393" s="1248"/>
      <c r="AT393" s="1248"/>
      <c r="AU393" s="1248"/>
      <c r="AV393" s="1248"/>
      <c r="AW393" s="1248"/>
      <c r="AX393" s="1248"/>
      <c r="AY393" s="1248"/>
      <c r="AZ393" s="1248"/>
      <c r="BA393" s="1248"/>
      <c r="BB393" s="1248"/>
      <c r="BC393" s="1248"/>
      <c r="BD393" s="1248"/>
      <c r="BE393" s="1248"/>
      <c r="BF393" s="1248"/>
      <c r="BG393" s="1248"/>
      <c r="BH393" s="1248"/>
      <c r="BI393" s="1248"/>
      <c r="BJ393" s="1248"/>
      <c r="BK393" s="1248"/>
      <c r="BL393" s="1248"/>
      <c r="BM393" s="1248"/>
      <c r="BN393" s="1248"/>
      <c r="BO393" s="1248"/>
      <c r="BP393" s="1248"/>
      <c r="BQ393" s="1248"/>
      <c r="BR393" s="1248"/>
      <c r="BS393" s="1248"/>
    </row>
    <row r="394" spans="1:71" s="1" customFormat="1" ht="41.4" hidden="1" outlineLevel="2">
      <c r="A394" s="1014">
        <v>1</v>
      </c>
      <c r="B394" s="1014">
        <v>1</v>
      </c>
      <c r="C394" s="1014" t="s">
        <v>1556</v>
      </c>
      <c r="D394" s="1014">
        <v>2</v>
      </c>
      <c r="E394" s="1014" t="s">
        <v>1571</v>
      </c>
      <c r="F394" s="1014">
        <v>15</v>
      </c>
      <c r="G394" s="941" t="s">
        <v>6975</v>
      </c>
      <c r="H394" s="906" t="s">
        <v>22</v>
      </c>
      <c r="I394" s="928">
        <v>1115.92</v>
      </c>
      <c r="J394" s="915"/>
      <c r="K394" s="911">
        <f t="shared" si="52"/>
        <v>0</v>
      </c>
      <c r="L394" s="369"/>
      <c r="M394" s="909">
        <f t="shared" si="53"/>
        <v>0</v>
      </c>
      <c r="N394" s="909">
        <f t="shared" si="54"/>
        <v>0</v>
      </c>
      <c r="O394" s="999">
        <f t="shared" si="55"/>
        <v>0</v>
      </c>
      <c r="P394" s="984"/>
      <c r="Q394" s="1248"/>
      <c r="R394" s="1248"/>
      <c r="S394" s="1248"/>
      <c r="T394" s="1248"/>
      <c r="U394" s="1248"/>
      <c r="V394" s="1248"/>
      <c r="W394" s="1248"/>
      <c r="X394" s="1248"/>
      <c r="Y394" s="1248"/>
      <c r="Z394" s="1248"/>
      <c r="AA394" s="1248"/>
      <c r="AB394" s="1248"/>
      <c r="AC394" s="1248"/>
      <c r="AD394" s="1248"/>
      <c r="AE394" s="1248"/>
      <c r="AF394" s="1248"/>
      <c r="AG394" s="1248"/>
      <c r="AH394" s="1248"/>
      <c r="AI394" s="1248"/>
      <c r="AJ394" s="1248"/>
      <c r="AK394" s="1248"/>
      <c r="AL394" s="1248"/>
      <c r="AM394" s="1248"/>
      <c r="AN394" s="1248"/>
      <c r="AO394" s="1248"/>
      <c r="AP394" s="1248"/>
      <c r="AQ394" s="1248"/>
      <c r="AR394" s="1248"/>
      <c r="AS394" s="1248"/>
      <c r="AT394" s="1248"/>
      <c r="AU394" s="1248"/>
      <c r="AV394" s="1248"/>
      <c r="AW394" s="1248"/>
      <c r="AX394" s="1248"/>
      <c r="AY394" s="1248"/>
      <c r="AZ394" s="1248"/>
      <c r="BA394" s="1248"/>
      <c r="BB394" s="1248"/>
      <c r="BC394" s="1248"/>
      <c r="BD394" s="1248"/>
      <c r="BE394" s="1248"/>
      <c r="BF394" s="1248"/>
      <c r="BG394" s="1248"/>
      <c r="BH394" s="1248"/>
      <c r="BI394" s="1248"/>
      <c r="BJ394" s="1248"/>
      <c r="BK394" s="1248"/>
      <c r="BL394" s="1248"/>
      <c r="BM394" s="1248"/>
      <c r="BN394" s="1248"/>
      <c r="BO394" s="1248"/>
      <c r="BP394" s="1248"/>
      <c r="BQ394" s="1248"/>
      <c r="BR394" s="1248"/>
      <c r="BS394" s="1248"/>
    </row>
    <row r="395" spans="1:71" s="1" customFormat="1" ht="41.4" hidden="1" outlineLevel="2">
      <c r="A395" s="1014">
        <v>1</v>
      </c>
      <c r="B395" s="1014">
        <v>1</v>
      </c>
      <c r="C395" s="1014" t="s">
        <v>1556</v>
      </c>
      <c r="D395" s="1014">
        <v>2</v>
      </c>
      <c r="E395" s="1014" t="s">
        <v>1571</v>
      </c>
      <c r="F395" s="1014">
        <v>16</v>
      </c>
      <c r="G395" s="941" t="s">
        <v>6976</v>
      </c>
      <c r="H395" s="906" t="s">
        <v>22</v>
      </c>
      <c r="I395" s="928">
        <v>1115.92</v>
      </c>
      <c r="J395" s="915"/>
      <c r="K395" s="911">
        <f t="shared" si="52"/>
        <v>0</v>
      </c>
      <c r="L395" s="369"/>
      <c r="M395" s="909">
        <f t="shared" si="53"/>
        <v>0</v>
      </c>
      <c r="N395" s="909">
        <f t="shared" si="54"/>
        <v>0</v>
      </c>
      <c r="O395" s="999">
        <f t="shared" si="55"/>
        <v>0</v>
      </c>
      <c r="P395" s="984"/>
      <c r="Q395" s="1248"/>
      <c r="R395" s="1248"/>
      <c r="S395" s="1248"/>
      <c r="T395" s="1248"/>
      <c r="U395" s="1248"/>
      <c r="V395" s="1248"/>
      <c r="W395" s="1248"/>
      <c r="X395" s="1248"/>
      <c r="Y395" s="1248"/>
      <c r="Z395" s="1248"/>
      <c r="AA395" s="1248"/>
      <c r="AB395" s="1248"/>
      <c r="AC395" s="1248"/>
      <c r="AD395" s="1248"/>
      <c r="AE395" s="1248"/>
      <c r="AF395" s="1248"/>
      <c r="AG395" s="1248"/>
      <c r="AH395" s="1248"/>
      <c r="AI395" s="1248"/>
      <c r="AJ395" s="1248"/>
      <c r="AK395" s="1248"/>
      <c r="AL395" s="1248"/>
      <c r="AM395" s="1248"/>
      <c r="AN395" s="1248"/>
      <c r="AO395" s="1248"/>
      <c r="AP395" s="1248"/>
      <c r="AQ395" s="1248"/>
      <c r="AR395" s="1248"/>
      <c r="AS395" s="1248"/>
      <c r="AT395" s="1248"/>
      <c r="AU395" s="1248"/>
      <c r="AV395" s="1248"/>
      <c r="AW395" s="1248"/>
      <c r="AX395" s="1248"/>
      <c r="AY395" s="1248"/>
      <c r="AZ395" s="1248"/>
      <c r="BA395" s="1248"/>
      <c r="BB395" s="1248"/>
      <c r="BC395" s="1248"/>
      <c r="BD395" s="1248"/>
      <c r="BE395" s="1248"/>
      <c r="BF395" s="1248"/>
      <c r="BG395" s="1248"/>
      <c r="BH395" s="1248"/>
      <c r="BI395" s="1248"/>
      <c r="BJ395" s="1248"/>
      <c r="BK395" s="1248"/>
      <c r="BL395" s="1248"/>
      <c r="BM395" s="1248"/>
      <c r="BN395" s="1248"/>
      <c r="BO395" s="1248"/>
      <c r="BP395" s="1248"/>
      <c r="BQ395" s="1248"/>
      <c r="BR395" s="1248"/>
      <c r="BS395" s="1248"/>
    </row>
    <row r="396" spans="1:71" s="1" customFormat="1" ht="41.4" hidden="1" outlineLevel="2">
      <c r="A396" s="1014">
        <v>1</v>
      </c>
      <c r="B396" s="1014">
        <v>1</v>
      </c>
      <c r="C396" s="1014" t="s">
        <v>1556</v>
      </c>
      <c r="D396" s="1014">
        <v>2</v>
      </c>
      <c r="E396" s="1014" t="s">
        <v>1571</v>
      </c>
      <c r="F396" s="1014">
        <v>17</v>
      </c>
      <c r="G396" s="941" t="s">
        <v>6977</v>
      </c>
      <c r="H396" s="906" t="s">
        <v>22</v>
      </c>
      <c r="I396" s="928">
        <v>47.44</v>
      </c>
      <c r="J396" s="915"/>
      <c r="K396" s="911">
        <f t="shared" si="52"/>
        <v>0</v>
      </c>
      <c r="L396" s="369"/>
      <c r="M396" s="909">
        <f t="shared" si="53"/>
        <v>0</v>
      </c>
      <c r="N396" s="909">
        <f t="shared" si="54"/>
        <v>0</v>
      </c>
      <c r="O396" s="999">
        <f t="shared" si="55"/>
        <v>0</v>
      </c>
      <c r="P396" s="984"/>
      <c r="Q396" s="1248"/>
      <c r="R396" s="1248"/>
      <c r="S396" s="1248"/>
      <c r="T396" s="1248"/>
      <c r="U396" s="1248"/>
      <c r="V396" s="1248"/>
      <c r="W396" s="1248"/>
      <c r="X396" s="1248"/>
      <c r="Y396" s="1248"/>
      <c r="Z396" s="1248"/>
      <c r="AA396" s="1248"/>
      <c r="AB396" s="1248"/>
      <c r="AC396" s="1248"/>
      <c r="AD396" s="1248"/>
      <c r="AE396" s="1248"/>
      <c r="AF396" s="1248"/>
      <c r="AG396" s="1248"/>
      <c r="AH396" s="1248"/>
      <c r="AI396" s="1248"/>
      <c r="AJ396" s="1248"/>
      <c r="AK396" s="1248"/>
      <c r="AL396" s="1248"/>
      <c r="AM396" s="1248"/>
      <c r="AN396" s="1248"/>
      <c r="AO396" s="1248"/>
      <c r="AP396" s="1248"/>
      <c r="AQ396" s="1248"/>
      <c r="AR396" s="1248"/>
      <c r="AS396" s="1248"/>
      <c r="AT396" s="1248"/>
      <c r="AU396" s="1248"/>
      <c r="AV396" s="1248"/>
      <c r="AW396" s="1248"/>
      <c r="AX396" s="1248"/>
      <c r="AY396" s="1248"/>
      <c r="AZ396" s="1248"/>
      <c r="BA396" s="1248"/>
      <c r="BB396" s="1248"/>
      <c r="BC396" s="1248"/>
      <c r="BD396" s="1248"/>
      <c r="BE396" s="1248"/>
      <c r="BF396" s="1248"/>
      <c r="BG396" s="1248"/>
      <c r="BH396" s="1248"/>
      <c r="BI396" s="1248"/>
      <c r="BJ396" s="1248"/>
      <c r="BK396" s="1248"/>
      <c r="BL396" s="1248"/>
      <c r="BM396" s="1248"/>
      <c r="BN396" s="1248"/>
      <c r="BO396" s="1248"/>
      <c r="BP396" s="1248"/>
      <c r="BQ396" s="1248"/>
      <c r="BR396" s="1248"/>
      <c r="BS396" s="1248"/>
    </row>
    <row r="397" spans="1:71" s="1" customFormat="1" ht="41.4" hidden="1" outlineLevel="2">
      <c r="A397" s="1014">
        <v>1</v>
      </c>
      <c r="B397" s="1014">
        <v>1</v>
      </c>
      <c r="C397" s="1014" t="s">
        <v>1556</v>
      </c>
      <c r="D397" s="1014">
        <v>2</v>
      </c>
      <c r="E397" s="1014" t="s">
        <v>1571</v>
      </c>
      <c r="F397" s="1014">
        <v>18</v>
      </c>
      <c r="G397" s="941" t="s">
        <v>6978</v>
      </c>
      <c r="H397" s="906" t="s">
        <v>22</v>
      </c>
      <c r="I397" s="928">
        <v>47.44</v>
      </c>
      <c r="J397" s="915"/>
      <c r="K397" s="911">
        <f t="shared" si="52"/>
        <v>0</v>
      </c>
      <c r="L397" s="369"/>
      <c r="M397" s="909">
        <f t="shared" si="53"/>
        <v>0</v>
      </c>
      <c r="N397" s="909">
        <f t="shared" si="54"/>
        <v>0</v>
      </c>
      <c r="O397" s="999">
        <f t="shared" si="55"/>
        <v>0</v>
      </c>
      <c r="P397" s="984"/>
      <c r="Q397" s="1248"/>
      <c r="R397" s="1248"/>
      <c r="S397" s="1248"/>
      <c r="T397" s="1248"/>
      <c r="U397" s="1248"/>
      <c r="V397" s="1248"/>
      <c r="W397" s="1248"/>
      <c r="X397" s="1248"/>
      <c r="Y397" s="1248"/>
      <c r="Z397" s="1248"/>
      <c r="AA397" s="1248"/>
      <c r="AB397" s="1248"/>
      <c r="AC397" s="1248"/>
      <c r="AD397" s="1248"/>
      <c r="AE397" s="1248"/>
      <c r="AF397" s="1248"/>
      <c r="AG397" s="1248"/>
      <c r="AH397" s="1248"/>
      <c r="AI397" s="1248"/>
      <c r="AJ397" s="1248"/>
      <c r="AK397" s="1248"/>
      <c r="AL397" s="1248"/>
      <c r="AM397" s="1248"/>
      <c r="AN397" s="1248"/>
      <c r="AO397" s="1248"/>
      <c r="AP397" s="1248"/>
      <c r="AQ397" s="1248"/>
      <c r="AR397" s="1248"/>
      <c r="AS397" s="1248"/>
      <c r="AT397" s="1248"/>
      <c r="AU397" s="1248"/>
      <c r="AV397" s="1248"/>
      <c r="AW397" s="1248"/>
      <c r="AX397" s="1248"/>
      <c r="AY397" s="1248"/>
      <c r="AZ397" s="1248"/>
      <c r="BA397" s="1248"/>
      <c r="BB397" s="1248"/>
      <c r="BC397" s="1248"/>
      <c r="BD397" s="1248"/>
      <c r="BE397" s="1248"/>
      <c r="BF397" s="1248"/>
      <c r="BG397" s="1248"/>
      <c r="BH397" s="1248"/>
      <c r="BI397" s="1248"/>
      <c r="BJ397" s="1248"/>
      <c r="BK397" s="1248"/>
      <c r="BL397" s="1248"/>
      <c r="BM397" s="1248"/>
      <c r="BN397" s="1248"/>
      <c r="BO397" s="1248"/>
      <c r="BP397" s="1248"/>
      <c r="BQ397" s="1248"/>
      <c r="BR397" s="1248"/>
      <c r="BS397" s="1248"/>
    </row>
    <row r="398" spans="1:71" s="1" customFormat="1" ht="41.4" hidden="1" outlineLevel="2">
      <c r="A398" s="1014">
        <v>1</v>
      </c>
      <c r="B398" s="1014">
        <v>1</v>
      </c>
      <c r="C398" s="1014" t="s">
        <v>1556</v>
      </c>
      <c r="D398" s="1014">
        <v>2</v>
      </c>
      <c r="E398" s="1014" t="s">
        <v>1571</v>
      </c>
      <c r="F398" s="1014">
        <v>19</v>
      </c>
      <c r="G398" s="941" t="s">
        <v>6979</v>
      </c>
      <c r="H398" s="906" t="s">
        <v>22</v>
      </c>
      <c r="I398" s="928">
        <v>47.44</v>
      </c>
      <c r="J398" s="915"/>
      <c r="K398" s="911">
        <f t="shared" si="52"/>
        <v>0</v>
      </c>
      <c r="L398" s="369"/>
      <c r="M398" s="909">
        <f t="shared" si="53"/>
        <v>0</v>
      </c>
      <c r="N398" s="909">
        <f t="shared" si="54"/>
        <v>0</v>
      </c>
      <c r="O398" s="999">
        <f t="shared" si="55"/>
        <v>0</v>
      </c>
      <c r="P398" s="984"/>
      <c r="Q398" s="1248"/>
      <c r="R398" s="1248"/>
      <c r="S398" s="1248"/>
      <c r="T398" s="1248"/>
      <c r="U398" s="1248"/>
      <c r="V398" s="1248"/>
      <c r="W398" s="1248"/>
      <c r="X398" s="1248"/>
      <c r="Y398" s="1248"/>
      <c r="Z398" s="1248"/>
      <c r="AA398" s="1248"/>
      <c r="AB398" s="1248"/>
      <c r="AC398" s="1248"/>
      <c r="AD398" s="1248"/>
      <c r="AE398" s="1248"/>
      <c r="AF398" s="1248"/>
      <c r="AG398" s="1248"/>
      <c r="AH398" s="1248"/>
      <c r="AI398" s="1248"/>
      <c r="AJ398" s="1248"/>
      <c r="AK398" s="1248"/>
      <c r="AL398" s="1248"/>
      <c r="AM398" s="1248"/>
      <c r="AN398" s="1248"/>
      <c r="AO398" s="1248"/>
      <c r="AP398" s="1248"/>
      <c r="AQ398" s="1248"/>
      <c r="AR398" s="1248"/>
      <c r="AS398" s="1248"/>
      <c r="AT398" s="1248"/>
      <c r="AU398" s="1248"/>
      <c r="AV398" s="1248"/>
      <c r="AW398" s="1248"/>
      <c r="AX398" s="1248"/>
      <c r="AY398" s="1248"/>
      <c r="AZ398" s="1248"/>
      <c r="BA398" s="1248"/>
      <c r="BB398" s="1248"/>
      <c r="BC398" s="1248"/>
      <c r="BD398" s="1248"/>
      <c r="BE398" s="1248"/>
      <c r="BF398" s="1248"/>
      <c r="BG398" s="1248"/>
      <c r="BH398" s="1248"/>
      <c r="BI398" s="1248"/>
      <c r="BJ398" s="1248"/>
      <c r="BK398" s="1248"/>
      <c r="BL398" s="1248"/>
      <c r="BM398" s="1248"/>
      <c r="BN398" s="1248"/>
      <c r="BO398" s="1248"/>
      <c r="BP398" s="1248"/>
      <c r="BQ398" s="1248"/>
      <c r="BR398" s="1248"/>
      <c r="BS398" s="1248"/>
    </row>
    <row r="399" spans="1:71" s="138" customFormat="1" outlineLevel="1" collapsed="1">
      <c r="A399" s="1081">
        <v>1</v>
      </c>
      <c r="B399" s="1081">
        <v>1</v>
      </c>
      <c r="C399" s="1081" t="s">
        <v>1556</v>
      </c>
      <c r="D399" s="1081">
        <v>2</v>
      </c>
      <c r="E399" s="1081" t="s">
        <v>1589</v>
      </c>
      <c r="F399" s="1081"/>
      <c r="G399" s="1098" t="s">
        <v>5932</v>
      </c>
      <c r="H399" s="1091"/>
      <c r="I399" s="1092"/>
      <c r="J399" s="1093"/>
      <c r="K399" s="1094">
        <f>SUM(K400:K454)</f>
        <v>0</v>
      </c>
      <c r="L399" s="1095"/>
      <c r="M399" s="1094">
        <f>SUM(M400:M454)</f>
        <v>0</v>
      </c>
      <c r="N399" s="1096"/>
      <c r="O399" s="1094">
        <f>SUM(O400:O454)</f>
        <v>0</v>
      </c>
      <c r="P399" s="1097"/>
      <c r="Q399" s="1250"/>
      <c r="R399" s="1250"/>
      <c r="S399" s="1250"/>
      <c r="T399" s="1250"/>
      <c r="U399" s="1250"/>
      <c r="V399" s="1250"/>
      <c r="W399" s="1250"/>
      <c r="X399" s="1250"/>
      <c r="Y399" s="1250"/>
      <c r="Z399" s="1250"/>
      <c r="AA399" s="1250"/>
      <c r="AB399" s="1250"/>
      <c r="AC399" s="1250"/>
      <c r="AD399" s="1250"/>
      <c r="AE399" s="1250"/>
      <c r="AF399" s="1250"/>
      <c r="AG399" s="1250"/>
      <c r="AH399" s="1250"/>
      <c r="AI399" s="1250"/>
      <c r="AJ399" s="1250"/>
      <c r="AK399" s="1250"/>
      <c r="AL399" s="1250"/>
      <c r="AM399" s="1250"/>
      <c r="AN399" s="1250"/>
      <c r="AO399" s="1250"/>
      <c r="AP399" s="1250"/>
      <c r="AQ399" s="1250"/>
      <c r="AR399" s="1250"/>
      <c r="AS399" s="1250"/>
      <c r="AT399" s="1250"/>
      <c r="AU399" s="1250"/>
      <c r="AV399" s="1250"/>
      <c r="AW399" s="1250"/>
      <c r="AX399" s="1250"/>
      <c r="AY399" s="1250"/>
      <c r="AZ399" s="1250"/>
      <c r="BA399" s="1250"/>
      <c r="BB399" s="1250"/>
      <c r="BC399" s="1250"/>
      <c r="BD399" s="1250"/>
      <c r="BE399" s="1250"/>
      <c r="BF399" s="1250"/>
      <c r="BG399" s="1250"/>
      <c r="BH399" s="1250"/>
      <c r="BI399" s="1250"/>
      <c r="BJ399" s="1250"/>
      <c r="BK399" s="1250"/>
      <c r="BL399" s="1250"/>
      <c r="BM399" s="1250"/>
      <c r="BN399" s="1250"/>
      <c r="BO399" s="1250"/>
      <c r="BP399" s="1250"/>
      <c r="BQ399" s="1250"/>
      <c r="BR399" s="1250"/>
      <c r="BS399" s="1250"/>
    </row>
    <row r="400" spans="1:71" s="1" customFormat="1" ht="27.6" hidden="1" outlineLevel="2">
      <c r="A400" s="1014">
        <v>1</v>
      </c>
      <c r="B400" s="1014">
        <v>1</v>
      </c>
      <c r="C400" s="1014" t="s">
        <v>1556</v>
      </c>
      <c r="D400" s="1014">
        <v>2</v>
      </c>
      <c r="E400" s="1014" t="s">
        <v>1589</v>
      </c>
      <c r="F400" s="1014">
        <v>1</v>
      </c>
      <c r="G400" s="1021" t="s">
        <v>6980</v>
      </c>
      <c r="H400" s="1036" t="s">
        <v>22</v>
      </c>
      <c r="I400" s="972">
        <v>29.11</v>
      </c>
      <c r="J400" s="915"/>
      <c r="K400" s="911">
        <f t="shared" ref="K400:K431" si="56">I400*J400</f>
        <v>0</v>
      </c>
      <c r="L400" s="369"/>
      <c r="M400" s="916">
        <f t="shared" ref="M400:M431" si="57">I400*L400</f>
        <v>0</v>
      </c>
      <c r="N400" s="916">
        <f t="shared" ref="N400:N431" si="58">J400+L400</f>
        <v>0</v>
      </c>
      <c r="O400" s="1004">
        <f t="shared" ref="O400:O431" si="59">I400*N400</f>
        <v>0</v>
      </c>
      <c r="P400" s="985"/>
      <c r="Q400" s="1248"/>
      <c r="R400" s="1248"/>
      <c r="S400" s="1248"/>
      <c r="T400" s="1248"/>
      <c r="U400" s="1248"/>
      <c r="V400" s="1248"/>
      <c r="W400" s="1248"/>
      <c r="X400" s="1248"/>
      <c r="Y400" s="1248"/>
      <c r="Z400" s="1248"/>
      <c r="AA400" s="1248"/>
      <c r="AB400" s="1248"/>
      <c r="AC400" s="1248"/>
      <c r="AD400" s="1248"/>
      <c r="AE400" s="1248"/>
      <c r="AF400" s="1248"/>
      <c r="AG400" s="1248"/>
      <c r="AH400" s="1248"/>
      <c r="AI400" s="1248"/>
      <c r="AJ400" s="1248"/>
      <c r="AK400" s="1248"/>
      <c r="AL400" s="1248"/>
      <c r="AM400" s="1248"/>
      <c r="AN400" s="1248"/>
      <c r="AO400" s="1248"/>
      <c r="AP400" s="1248"/>
      <c r="AQ400" s="1248"/>
      <c r="AR400" s="1248"/>
      <c r="AS400" s="1248"/>
      <c r="AT400" s="1248"/>
      <c r="AU400" s="1248"/>
      <c r="AV400" s="1248"/>
      <c r="AW400" s="1248"/>
      <c r="AX400" s="1248"/>
      <c r="AY400" s="1248"/>
      <c r="AZ400" s="1248"/>
      <c r="BA400" s="1248"/>
      <c r="BB400" s="1248"/>
      <c r="BC400" s="1248"/>
      <c r="BD400" s="1248"/>
      <c r="BE400" s="1248"/>
      <c r="BF400" s="1248"/>
      <c r="BG400" s="1248"/>
      <c r="BH400" s="1248"/>
      <c r="BI400" s="1248"/>
      <c r="BJ400" s="1248"/>
      <c r="BK400" s="1248"/>
      <c r="BL400" s="1248"/>
      <c r="BM400" s="1248"/>
      <c r="BN400" s="1248"/>
      <c r="BO400" s="1248"/>
      <c r="BP400" s="1248"/>
      <c r="BQ400" s="1248"/>
      <c r="BR400" s="1248"/>
      <c r="BS400" s="1248"/>
    </row>
    <row r="401" spans="1:71" s="1" customFormat="1" ht="27.6" hidden="1" outlineLevel="2">
      <c r="A401" s="1014">
        <v>1</v>
      </c>
      <c r="B401" s="1014">
        <v>1</v>
      </c>
      <c r="C401" s="1014" t="s">
        <v>1556</v>
      </c>
      <c r="D401" s="1014">
        <v>2</v>
      </c>
      <c r="E401" s="1014" t="s">
        <v>1589</v>
      </c>
      <c r="F401" s="1014">
        <v>2</v>
      </c>
      <c r="G401" s="1015" t="s">
        <v>6981</v>
      </c>
      <c r="H401" s="1019" t="s">
        <v>22</v>
      </c>
      <c r="I401" s="935">
        <v>824.68</v>
      </c>
      <c r="J401" s="915"/>
      <c r="K401" s="911">
        <f t="shared" si="56"/>
        <v>0</v>
      </c>
      <c r="L401" s="369"/>
      <c r="M401" s="910">
        <f t="shared" si="57"/>
        <v>0</v>
      </c>
      <c r="N401" s="910">
        <f t="shared" si="58"/>
        <v>0</v>
      </c>
      <c r="O401" s="1005">
        <f t="shared" si="59"/>
        <v>0</v>
      </c>
      <c r="P401" s="984"/>
      <c r="Q401" s="1248"/>
      <c r="R401" s="1248"/>
      <c r="S401" s="1248"/>
      <c r="T401" s="1248"/>
      <c r="U401" s="1248"/>
      <c r="V401" s="1248"/>
      <c r="W401" s="1248"/>
      <c r="X401" s="1248"/>
      <c r="Y401" s="1248"/>
      <c r="Z401" s="1248"/>
      <c r="AA401" s="1248"/>
      <c r="AB401" s="1248"/>
      <c r="AC401" s="1248"/>
      <c r="AD401" s="1248"/>
      <c r="AE401" s="1248"/>
      <c r="AF401" s="1248"/>
      <c r="AG401" s="1248"/>
      <c r="AH401" s="1248"/>
      <c r="AI401" s="1248"/>
      <c r="AJ401" s="1248"/>
      <c r="AK401" s="1248"/>
      <c r="AL401" s="1248"/>
      <c r="AM401" s="1248"/>
      <c r="AN401" s="1248"/>
      <c r="AO401" s="1248"/>
      <c r="AP401" s="1248"/>
      <c r="AQ401" s="1248"/>
      <c r="AR401" s="1248"/>
      <c r="AS401" s="1248"/>
      <c r="AT401" s="1248"/>
      <c r="AU401" s="1248"/>
      <c r="AV401" s="1248"/>
      <c r="AW401" s="1248"/>
      <c r="AX401" s="1248"/>
      <c r="AY401" s="1248"/>
      <c r="AZ401" s="1248"/>
      <c r="BA401" s="1248"/>
      <c r="BB401" s="1248"/>
      <c r="BC401" s="1248"/>
      <c r="BD401" s="1248"/>
      <c r="BE401" s="1248"/>
      <c r="BF401" s="1248"/>
      <c r="BG401" s="1248"/>
      <c r="BH401" s="1248"/>
      <c r="BI401" s="1248"/>
      <c r="BJ401" s="1248"/>
      <c r="BK401" s="1248"/>
      <c r="BL401" s="1248"/>
      <c r="BM401" s="1248"/>
      <c r="BN401" s="1248"/>
      <c r="BO401" s="1248"/>
      <c r="BP401" s="1248"/>
      <c r="BQ401" s="1248"/>
      <c r="BR401" s="1248"/>
      <c r="BS401" s="1248"/>
    </row>
    <row r="402" spans="1:71" s="1" customFormat="1" ht="27.6" hidden="1" outlineLevel="2">
      <c r="A402" s="1014">
        <v>1</v>
      </c>
      <c r="B402" s="1014">
        <v>1</v>
      </c>
      <c r="C402" s="1014" t="s">
        <v>1556</v>
      </c>
      <c r="D402" s="1014">
        <v>2</v>
      </c>
      <c r="E402" s="1014" t="s">
        <v>1589</v>
      </c>
      <c r="F402" s="1014">
        <v>3</v>
      </c>
      <c r="G402" s="1015" t="s">
        <v>6982</v>
      </c>
      <c r="H402" s="1019" t="s">
        <v>22</v>
      </c>
      <c r="I402" s="935">
        <v>101.44</v>
      </c>
      <c r="J402" s="915"/>
      <c r="K402" s="911">
        <f t="shared" si="56"/>
        <v>0</v>
      </c>
      <c r="L402" s="369"/>
      <c r="M402" s="910">
        <f t="shared" si="57"/>
        <v>0</v>
      </c>
      <c r="N402" s="910">
        <f t="shared" si="58"/>
        <v>0</v>
      </c>
      <c r="O402" s="1005">
        <f t="shared" si="59"/>
        <v>0</v>
      </c>
      <c r="P402" s="984"/>
      <c r="Q402" s="1248"/>
      <c r="R402" s="1248"/>
      <c r="S402" s="1248"/>
      <c r="T402" s="1248"/>
      <c r="U402" s="1248"/>
      <c r="V402" s="1248"/>
      <c r="W402" s="1248"/>
      <c r="X402" s="1248"/>
      <c r="Y402" s="1248"/>
      <c r="Z402" s="1248"/>
      <c r="AA402" s="1248"/>
      <c r="AB402" s="1248"/>
      <c r="AC402" s="1248"/>
      <c r="AD402" s="1248"/>
      <c r="AE402" s="1248"/>
      <c r="AF402" s="1248"/>
      <c r="AG402" s="1248"/>
      <c r="AH402" s="1248"/>
      <c r="AI402" s="1248"/>
      <c r="AJ402" s="1248"/>
      <c r="AK402" s="1248"/>
      <c r="AL402" s="1248"/>
      <c r="AM402" s="1248"/>
      <c r="AN402" s="1248"/>
      <c r="AO402" s="1248"/>
      <c r="AP402" s="1248"/>
      <c r="AQ402" s="1248"/>
      <c r="AR402" s="1248"/>
      <c r="AS402" s="1248"/>
      <c r="AT402" s="1248"/>
      <c r="AU402" s="1248"/>
      <c r="AV402" s="1248"/>
      <c r="AW402" s="1248"/>
      <c r="AX402" s="1248"/>
      <c r="AY402" s="1248"/>
      <c r="AZ402" s="1248"/>
      <c r="BA402" s="1248"/>
      <c r="BB402" s="1248"/>
      <c r="BC402" s="1248"/>
      <c r="BD402" s="1248"/>
      <c r="BE402" s="1248"/>
      <c r="BF402" s="1248"/>
      <c r="BG402" s="1248"/>
      <c r="BH402" s="1248"/>
      <c r="BI402" s="1248"/>
      <c r="BJ402" s="1248"/>
      <c r="BK402" s="1248"/>
      <c r="BL402" s="1248"/>
      <c r="BM402" s="1248"/>
      <c r="BN402" s="1248"/>
      <c r="BO402" s="1248"/>
      <c r="BP402" s="1248"/>
      <c r="BQ402" s="1248"/>
      <c r="BR402" s="1248"/>
      <c r="BS402" s="1248"/>
    </row>
    <row r="403" spans="1:71" s="1" customFormat="1" ht="27.6" hidden="1" outlineLevel="2">
      <c r="A403" s="1014">
        <v>1</v>
      </c>
      <c r="B403" s="1014">
        <v>1</v>
      </c>
      <c r="C403" s="1014" t="s">
        <v>1556</v>
      </c>
      <c r="D403" s="1014">
        <v>2</v>
      </c>
      <c r="E403" s="1014" t="s">
        <v>1589</v>
      </c>
      <c r="F403" s="1014">
        <v>4</v>
      </c>
      <c r="G403" s="1015" t="s">
        <v>6983</v>
      </c>
      <c r="H403" s="1019" t="s">
        <v>22</v>
      </c>
      <c r="I403" s="935">
        <v>37.409999999999997</v>
      </c>
      <c r="J403" s="915"/>
      <c r="K403" s="911">
        <f t="shared" si="56"/>
        <v>0</v>
      </c>
      <c r="L403" s="369"/>
      <c r="M403" s="910">
        <f t="shared" si="57"/>
        <v>0</v>
      </c>
      <c r="N403" s="910">
        <f t="shared" si="58"/>
        <v>0</v>
      </c>
      <c r="O403" s="1005">
        <f t="shared" si="59"/>
        <v>0</v>
      </c>
      <c r="P403" s="984"/>
      <c r="Q403" s="1248"/>
      <c r="R403" s="1248"/>
      <c r="S403" s="1248"/>
      <c r="T403" s="1248"/>
      <c r="U403" s="1248"/>
      <c r="V403" s="1248"/>
      <c r="W403" s="1248"/>
      <c r="X403" s="1248"/>
      <c r="Y403" s="1248"/>
      <c r="Z403" s="1248"/>
      <c r="AA403" s="1248"/>
      <c r="AB403" s="1248"/>
      <c r="AC403" s="1248"/>
      <c r="AD403" s="1248"/>
      <c r="AE403" s="1248"/>
      <c r="AF403" s="1248"/>
      <c r="AG403" s="1248"/>
      <c r="AH403" s="1248"/>
      <c r="AI403" s="1248"/>
      <c r="AJ403" s="1248"/>
      <c r="AK403" s="1248"/>
      <c r="AL403" s="1248"/>
      <c r="AM403" s="1248"/>
      <c r="AN403" s="1248"/>
      <c r="AO403" s="1248"/>
      <c r="AP403" s="1248"/>
      <c r="AQ403" s="1248"/>
      <c r="AR403" s="1248"/>
      <c r="AS403" s="1248"/>
      <c r="AT403" s="1248"/>
      <c r="AU403" s="1248"/>
      <c r="AV403" s="1248"/>
      <c r="AW403" s="1248"/>
      <c r="AX403" s="1248"/>
      <c r="AY403" s="1248"/>
      <c r="AZ403" s="1248"/>
      <c r="BA403" s="1248"/>
      <c r="BB403" s="1248"/>
      <c r="BC403" s="1248"/>
      <c r="BD403" s="1248"/>
      <c r="BE403" s="1248"/>
      <c r="BF403" s="1248"/>
      <c r="BG403" s="1248"/>
      <c r="BH403" s="1248"/>
      <c r="BI403" s="1248"/>
      <c r="BJ403" s="1248"/>
      <c r="BK403" s="1248"/>
      <c r="BL403" s="1248"/>
      <c r="BM403" s="1248"/>
      <c r="BN403" s="1248"/>
      <c r="BO403" s="1248"/>
      <c r="BP403" s="1248"/>
      <c r="BQ403" s="1248"/>
      <c r="BR403" s="1248"/>
      <c r="BS403" s="1248"/>
    </row>
    <row r="404" spans="1:71" s="1" customFormat="1" ht="27.6" hidden="1" outlineLevel="2">
      <c r="A404" s="1014">
        <v>1</v>
      </c>
      <c r="B404" s="1014">
        <v>1</v>
      </c>
      <c r="C404" s="1014" t="s">
        <v>1556</v>
      </c>
      <c r="D404" s="1014">
        <v>2</v>
      </c>
      <c r="E404" s="1014" t="s">
        <v>1589</v>
      </c>
      <c r="F404" s="1014">
        <v>5</v>
      </c>
      <c r="G404" s="1015" t="s">
        <v>6984</v>
      </c>
      <c r="H404" s="1019" t="s">
        <v>22</v>
      </c>
      <c r="I404" s="935">
        <v>61.12</v>
      </c>
      <c r="J404" s="915"/>
      <c r="K404" s="911">
        <f t="shared" si="56"/>
        <v>0</v>
      </c>
      <c r="L404" s="369"/>
      <c r="M404" s="910">
        <f t="shared" si="57"/>
        <v>0</v>
      </c>
      <c r="N404" s="910">
        <f t="shared" si="58"/>
        <v>0</v>
      </c>
      <c r="O404" s="1005">
        <f t="shared" si="59"/>
        <v>0</v>
      </c>
      <c r="P404" s="984"/>
      <c r="Q404" s="1248"/>
      <c r="R404" s="1248"/>
      <c r="S404" s="1248"/>
      <c r="T404" s="1248"/>
      <c r="U404" s="1248"/>
      <c r="V404" s="1248"/>
      <c r="W404" s="1248"/>
      <c r="X404" s="1248"/>
      <c r="Y404" s="1248"/>
      <c r="Z404" s="1248"/>
      <c r="AA404" s="1248"/>
      <c r="AB404" s="1248"/>
      <c r="AC404" s="1248"/>
      <c r="AD404" s="1248"/>
      <c r="AE404" s="1248"/>
      <c r="AF404" s="1248"/>
      <c r="AG404" s="1248"/>
      <c r="AH404" s="1248"/>
      <c r="AI404" s="1248"/>
      <c r="AJ404" s="1248"/>
      <c r="AK404" s="1248"/>
      <c r="AL404" s="1248"/>
      <c r="AM404" s="1248"/>
      <c r="AN404" s="1248"/>
      <c r="AO404" s="1248"/>
      <c r="AP404" s="1248"/>
      <c r="AQ404" s="1248"/>
      <c r="AR404" s="1248"/>
      <c r="AS404" s="1248"/>
      <c r="AT404" s="1248"/>
      <c r="AU404" s="1248"/>
      <c r="AV404" s="1248"/>
      <c r="AW404" s="1248"/>
      <c r="AX404" s="1248"/>
      <c r="AY404" s="1248"/>
      <c r="AZ404" s="1248"/>
      <c r="BA404" s="1248"/>
      <c r="BB404" s="1248"/>
      <c r="BC404" s="1248"/>
      <c r="BD404" s="1248"/>
      <c r="BE404" s="1248"/>
      <c r="BF404" s="1248"/>
      <c r="BG404" s="1248"/>
      <c r="BH404" s="1248"/>
      <c r="BI404" s="1248"/>
      <c r="BJ404" s="1248"/>
      <c r="BK404" s="1248"/>
      <c r="BL404" s="1248"/>
      <c r="BM404" s="1248"/>
      <c r="BN404" s="1248"/>
      <c r="BO404" s="1248"/>
      <c r="BP404" s="1248"/>
      <c r="BQ404" s="1248"/>
      <c r="BR404" s="1248"/>
      <c r="BS404" s="1248"/>
    </row>
    <row r="405" spans="1:71" s="1" customFormat="1" ht="27.6" hidden="1" outlineLevel="2">
      <c r="A405" s="1014">
        <v>1</v>
      </c>
      <c r="B405" s="1014">
        <v>1</v>
      </c>
      <c r="C405" s="1014" t="s">
        <v>1556</v>
      </c>
      <c r="D405" s="1014">
        <v>2</v>
      </c>
      <c r="E405" s="1014" t="s">
        <v>1589</v>
      </c>
      <c r="F405" s="1014">
        <v>6</v>
      </c>
      <c r="G405" s="1015" t="s">
        <v>6985</v>
      </c>
      <c r="H405" s="1019" t="s">
        <v>22</v>
      </c>
      <c r="I405" s="935">
        <v>209.24</v>
      </c>
      <c r="J405" s="915"/>
      <c r="K405" s="911">
        <f t="shared" si="56"/>
        <v>0</v>
      </c>
      <c r="L405" s="369"/>
      <c r="M405" s="910">
        <f t="shared" si="57"/>
        <v>0</v>
      </c>
      <c r="N405" s="910">
        <f t="shared" si="58"/>
        <v>0</v>
      </c>
      <c r="O405" s="1005">
        <f t="shared" si="59"/>
        <v>0</v>
      </c>
      <c r="P405" s="984"/>
      <c r="Q405" s="1248"/>
      <c r="R405" s="1248"/>
      <c r="S405" s="1248"/>
      <c r="T405" s="1248"/>
      <c r="U405" s="1248"/>
      <c r="V405" s="1248"/>
      <c r="W405" s="1248"/>
      <c r="X405" s="1248"/>
      <c r="Y405" s="1248"/>
      <c r="Z405" s="1248"/>
      <c r="AA405" s="1248"/>
      <c r="AB405" s="1248"/>
      <c r="AC405" s="1248"/>
      <c r="AD405" s="1248"/>
      <c r="AE405" s="1248"/>
      <c r="AF405" s="1248"/>
      <c r="AG405" s="1248"/>
      <c r="AH405" s="1248"/>
      <c r="AI405" s="1248"/>
      <c r="AJ405" s="1248"/>
      <c r="AK405" s="1248"/>
      <c r="AL405" s="1248"/>
      <c r="AM405" s="1248"/>
      <c r="AN405" s="1248"/>
      <c r="AO405" s="1248"/>
      <c r="AP405" s="1248"/>
      <c r="AQ405" s="1248"/>
      <c r="AR405" s="1248"/>
      <c r="AS405" s="1248"/>
      <c r="AT405" s="1248"/>
      <c r="AU405" s="1248"/>
      <c r="AV405" s="1248"/>
      <c r="AW405" s="1248"/>
      <c r="AX405" s="1248"/>
      <c r="AY405" s="1248"/>
      <c r="AZ405" s="1248"/>
      <c r="BA405" s="1248"/>
      <c r="BB405" s="1248"/>
      <c r="BC405" s="1248"/>
      <c r="BD405" s="1248"/>
      <c r="BE405" s="1248"/>
      <c r="BF405" s="1248"/>
      <c r="BG405" s="1248"/>
      <c r="BH405" s="1248"/>
      <c r="BI405" s="1248"/>
      <c r="BJ405" s="1248"/>
      <c r="BK405" s="1248"/>
      <c r="BL405" s="1248"/>
      <c r="BM405" s="1248"/>
      <c r="BN405" s="1248"/>
      <c r="BO405" s="1248"/>
      <c r="BP405" s="1248"/>
      <c r="BQ405" s="1248"/>
      <c r="BR405" s="1248"/>
      <c r="BS405" s="1248"/>
    </row>
    <row r="406" spans="1:71" s="1" customFormat="1" ht="27.6" hidden="1" outlineLevel="2">
      <c r="A406" s="1014">
        <v>1</v>
      </c>
      <c r="B406" s="1014">
        <v>1</v>
      </c>
      <c r="C406" s="1014" t="s">
        <v>1556</v>
      </c>
      <c r="D406" s="1014">
        <v>2</v>
      </c>
      <c r="E406" s="1014" t="s">
        <v>1589</v>
      </c>
      <c r="F406" s="1014">
        <v>7</v>
      </c>
      <c r="G406" s="1021" t="s">
        <v>6986</v>
      </c>
      <c r="H406" s="1036" t="s">
        <v>22</v>
      </c>
      <c r="I406" s="972">
        <v>2273.4</v>
      </c>
      <c r="J406" s="915"/>
      <c r="K406" s="911">
        <f t="shared" si="56"/>
        <v>0</v>
      </c>
      <c r="L406" s="369"/>
      <c r="M406" s="916">
        <f t="shared" si="57"/>
        <v>0</v>
      </c>
      <c r="N406" s="916">
        <f t="shared" si="58"/>
        <v>0</v>
      </c>
      <c r="O406" s="1004">
        <f t="shared" si="59"/>
        <v>0</v>
      </c>
      <c r="P406" s="985"/>
      <c r="Q406" s="1248"/>
      <c r="R406" s="1248"/>
      <c r="S406" s="1248"/>
      <c r="T406" s="1248"/>
      <c r="U406" s="1248"/>
      <c r="V406" s="1248"/>
      <c r="W406" s="1248"/>
      <c r="X406" s="1248"/>
      <c r="Y406" s="1248"/>
      <c r="Z406" s="1248"/>
      <c r="AA406" s="1248"/>
      <c r="AB406" s="1248"/>
      <c r="AC406" s="1248"/>
      <c r="AD406" s="1248"/>
      <c r="AE406" s="1248"/>
      <c r="AF406" s="1248"/>
      <c r="AG406" s="1248"/>
      <c r="AH406" s="1248"/>
      <c r="AI406" s="1248"/>
      <c r="AJ406" s="1248"/>
      <c r="AK406" s="1248"/>
      <c r="AL406" s="1248"/>
      <c r="AM406" s="1248"/>
      <c r="AN406" s="1248"/>
      <c r="AO406" s="1248"/>
      <c r="AP406" s="1248"/>
      <c r="AQ406" s="1248"/>
      <c r="AR406" s="1248"/>
      <c r="AS406" s="1248"/>
      <c r="AT406" s="1248"/>
      <c r="AU406" s="1248"/>
      <c r="AV406" s="1248"/>
      <c r="AW406" s="1248"/>
      <c r="AX406" s="1248"/>
      <c r="AY406" s="1248"/>
      <c r="AZ406" s="1248"/>
      <c r="BA406" s="1248"/>
      <c r="BB406" s="1248"/>
      <c r="BC406" s="1248"/>
      <c r="BD406" s="1248"/>
      <c r="BE406" s="1248"/>
      <c r="BF406" s="1248"/>
      <c r="BG406" s="1248"/>
      <c r="BH406" s="1248"/>
      <c r="BI406" s="1248"/>
      <c r="BJ406" s="1248"/>
      <c r="BK406" s="1248"/>
      <c r="BL406" s="1248"/>
      <c r="BM406" s="1248"/>
      <c r="BN406" s="1248"/>
      <c r="BO406" s="1248"/>
      <c r="BP406" s="1248"/>
      <c r="BQ406" s="1248"/>
      <c r="BR406" s="1248"/>
      <c r="BS406" s="1248"/>
    </row>
    <row r="407" spans="1:71" s="1" customFormat="1" ht="27.6" hidden="1" outlineLevel="2">
      <c r="A407" s="1014">
        <v>1</v>
      </c>
      <c r="B407" s="1014">
        <v>1</v>
      </c>
      <c r="C407" s="1014" t="s">
        <v>1556</v>
      </c>
      <c r="D407" s="1014">
        <v>2</v>
      </c>
      <c r="E407" s="1014" t="s">
        <v>1589</v>
      </c>
      <c r="F407" s="1014">
        <v>8</v>
      </c>
      <c r="G407" s="1015" t="s">
        <v>6987</v>
      </c>
      <c r="H407" s="1019" t="s">
        <v>22</v>
      </c>
      <c r="I407" s="935">
        <v>231.32</v>
      </c>
      <c r="J407" s="915"/>
      <c r="K407" s="911">
        <f t="shared" si="56"/>
        <v>0</v>
      </c>
      <c r="L407" s="369"/>
      <c r="M407" s="910">
        <f t="shared" si="57"/>
        <v>0</v>
      </c>
      <c r="N407" s="910">
        <f t="shared" si="58"/>
        <v>0</v>
      </c>
      <c r="O407" s="1005">
        <f t="shared" si="59"/>
        <v>0</v>
      </c>
      <c r="P407" s="984"/>
      <c r="Q407" s="1248"/>
      <c r="R407" s="1248"/>
      <c r="S407" s="1248"/>
      <c r="T407" s="1248"/>
      <c r="U407" s="1248"/>
      <c r="V407" s="1248"/>
      <c r="W407" s="1248"/>
      <c r="X407" s="1248"/>
      <c r="Y407" s="1248"/>
      <c r="Z407" s="1248"/>
      <c r="AA407" s="1248"/>
      <c r="AB407" s="1248"/>
      <c r="AC407" s="1248"/>
      <c r="AD407" s="1248"/>
      <c r="AE407" s="1248"/>
      <c r="AF407" s="1248"/>
      <c r="AG407" s="1248"/>
      <c r="AH407" s="1248"/>
      <c r="AI407" s="1248"/>
      <c r="AJ407" s="1248"/>
      <c r="AK407" s="1248"/>
      <c r="AL407" s="1248"/>
      <c r="AM407" s="1248"/>
      <c r="AN407" s="1248"/>
      <c r="AO407" s="1248"/>
      <c r="AP407" s="1248"/>
      <c r="AQ407" s="1248"/>
      <c r="AR407" s="1248"/>
      <c r="AS407" s="1248"/>
      <c r="AT407" s="1248"/>
      <c r="AU407" s="1248"/>
      <c r="AV407" s="1248"/>
      <c r="AW407" s="1248"/>
      <c r="AX407" s="1248"/>
      <c r="AY407" s="1248"/>
      <c r="AZ407" s="1248"/>
      <c r="BA407" s="1248"/>
      <c r="BB407" s="1248"/>
      <c r="BC407" s="1248"/>
      <c r="BD407" s="1248"/>
      <c r="BE407" s="1248"/>
      <c r="BF407" s="1248"/>
      <c r="BG407" s="1248"/>
      <c r="BH407" s="1248"/>
      <c r="BI407" s="1248"/>
      <c r="BJ407" s="1248"/>
      <c r="BK407" s="1248"/>
      <c r="BL407" s="1248"/>
      <c r="BM407" s="1248"/>
      <c r="BN407" s="1248"/>
      <c r="BO407" s="1248"/>
      <c r="BP407" s="1248"/>
      <c r="BQ407" s="1248"/>
      <c r="BR407" s="1248"/>
      <c r="BS407" s="1248"/>
    </row>
    <row r="408" spans="1:71" s="1" customFormat="1" ht="27.6" hidden="1" outlineLevel="2">
      <c r="A408" s="1014">
        <v>1</v>
      </c>
      <c r="B408" s="1014">
        <v>1</v>
      </c>
      <c r="C408" s="1014" t="s">
        <v>1556</v>
      </c>
      <c r="D408" s="1014">
        <v>2</v>
      </c>
      <c r="E408" s="1014" t="s">
        <v>1589</v>
      </c>
      <c r="F408" s="1014">
        <v>9</v>
      </c>
      <c r="G408" s="1015" t="s">
        <v>6988</v>
      </c>
      <c r="H408" s="1019" t="s">
        <v>22</v>
      </c>
      <c r="I408" s="935">
        <v>149.13999999999999</v>
      </c>
      <c r="J408" s="915"/>
      <c r="K408" s="911">
        <f t="shared" si="56"/>
        <v>0</v>
      </c>
      <c r="L408" s="369"/>
      <c r="M408" s="910">
        <f t="shared" si="57"/>
        <v>0</v>
      </c>
      <c r="N408" s="910">
        <f t="shared" si="58"/>
        <v>0</v>
      </c>
      <c r="O408" s="1005">
        <f t="shared" si="59"/>
        <v>0</v>
      </c>
      <c r="P408" s="984"/>
      <c r="Q408" s="1248"/>
      <c r="R408" s="1248"/>
      <c r="S408" s="1248"/>
      <c r="T408" s="1248"/>
      <c r="U408" s="1248"/>
      <c r="V408" s="1248"/>
      <c r="W408" s="1248"/>
      <c r="X408" s="1248"/>
      <c r="Y408" s="1248"/>
      <c r="Z408" s="1248"/>
      <c r="AA408" s="1248"/>
      <c r="AB408" s="1248"/>
      <c r="AC408" s="1248"/>
      <c r="AD408" s="1248"/>
      <c r="AE408" s="1248"/>
      <c r="AF408" s="1248"/>
      <c r="AG408" s="1248"/>
      <c r="AH408" s="1248"/>
      <c r="AI408" s="1248"/>
      <c r="AJ408" s="1248"/>
      <c r="AK408" s="1248"/>
      <c r="AL408" s="1248"/>
      <c r="AM408" s="1248"/>
      <c r="AN408" s="1248"/>
      <c r="AO408" s="1248"/>
      <c r="AP408" s="1248"/>
      <c r="AQ408" s="1248"/>
      <c r="AR408" s="1248"/>
      <c r="AS408" s="1248"/>
      <c r="AT408" s="1248"/>
      <c r="AU408" s="1248"/>
      <c r="AV408" s="1248"/>
      <c r="AW408" s="1248"/>
      <c r="AX408" s="1248"/>
      <c r="AY408" s="1248"/>
      <c r="AZ408" s="1248"/>
      <c r="BA408" s="1248"/>
      <c r="BB408" s="1248"/>
      <c r="BC408" s="1248"/>
      <c r="BD408" s="1248"/>
      <c r="BE408" s="1248"/>
      <c r="BF408" s="1248"/>
      <c r="BG408" s="1248"/>
      <c r="BH408" s="1248"/>
      <c r="BI408" s="1248"/>
      <c r="BJ408" s="1248"/>
      <c r="BK408" s="1248"/>
      <c r="BL408" s="1248"/>
      <c r="BM408" s="1248"/>
      <c r="BN408" s="1248"/>
      <c r="BO408" s="1248"/>
      <c r="BP408" s="1248"/>
      <c r="BQ408" s="1248"/>
      <c r="BR408" s="1248"/>
      <c r="BS408" s="1248"/>
    </row>
    <row r="409" spans="1:71" s="1" customFormat="1" ht="27.6" hidden="1" outlineLevel="2">
      <c r="A409" s="1014">
        <v>1</v>
      </c>
      <c r="B409" s="1014">
        <v>1</v>
      </c>
      <c r="C409" s="1014" t="s">
        <v>1556</v>
      </c>
      <c r="D409" s="1014">
        <v>2</v>
      </c>
      <c r="E409" s="1014" t="s">
        <v>1589</v>
      </c>
      <c r="F409" s="1014">
        <v>10</v>
      </c>
      <c r="G409" s="1015" t="s">
        <v>6989</v>
      </c>
      <c r="H409" s="1019" t="s">
        <v>22</v>
      </c>
      <c r="I409" s="935">
        <v>54.49</v>
      </c>
      <c r="J409" s="915"/>
      <c r="K409" s="911">
        <f t="shared" si="56"/>
        <v>0</v>
      </c>
      <c r="L409" s="369"/>
      <c r="M409" s="910">
        <f t="shared" si="57"/>
        <v>0</v>
      </c>
      <c r="N409" s="910">
        <f t="shared" si="58"/>
        <v>0</v>
      </c>
      <c r="O409" s="1005">
        <f t="shared" si="59"/>
        <v>0</v>
      </c>
      <c r="P409" s="984"/>
      <c r="Q409" s="1248"/>
      <c r="R409" s="1248"/>
      <c r="S409" s="1248"/>
      <c r="T409" s="1248"/>
      <c r="U409" s="1248"/>
      <c r="V409" s="1248"/>
      <c r="W409" s="1248"/>
      <c r="X409" s="1248"/>
      <c r="Y409" s="1248"/>
      <c r="Z409" s="1248"/>
      <c r="AA409" s="1248"/>
      <c r="AB409" s="1248"/>
      <c r="AC409" s="1248"/>
      <c r="AD409" s="1248"/>
      <c r="AE409" s="1248"/>
      <c r="AF409" s="1248"/>
      <c r="AG409" s="1248"/>
      <c r="AH409" s="1248"/>
      <c r="AI409" s="1248"/>
      <c r="AJ409" s="1248"/>
      <c r="AK409" s="1248"/>
      <c r="AL409" s="1248"/>
      <c r="AM409" s="1248"/>
      <c r="AN409" s="1248"/>
      <c r="AO409" s="1248"/>
      <c r="AP409" s="1248"/>
      <c r="AQ409" s="1248"/>
      <c r="AR409" s="1248"/>
      <c r="AS409" s="1248"/>
      <c r="AT409" s="1248"/>
      <c r="AU409" s="1248"/>
      <c r="AV409" s="1248"/>
      <c r="AW409" s="1248"/>
      <c r="AX409" s="1248"/>
      <c r="AY409" s="1248"/>
      <c r="AZ409" s="1248"/>
      <c r="BA409" s="1248"/>
      <c r="BB409" s="1248"/>
      <c r="BC409" s="1248"/>
      <c r="BD409" s="1248"/>
      <c r="BE409" s="1248"/>
      <c r="BF409" s="1248"/>
      <c r="BG409" s="1248"/>
      <c r="BH409" s="1248"/>
      <c r="BI409" s="1248"/>
      <c r="BJ409" s="1248"/>
      <c r="BK409" s="1248"/>
      <c r="BL409" s="1248"/>
      <c r="BM409" s="1248"/>
      <c r="BN409" s="1248"/>
      <c r="BO409" s="1248"/>
      <c r="BP409" s="1248"/>
      <c r="BQ409" s="1248"/>
      <c r="BR409" s="1248"/>
      <c r="BS409" s="1248"/>
    </row>
    <row r="410" spans="1:71" s="1" customFormat="1" ht="27.6" hidden="1" outlineLevel="2">
      <c r="A410" s="1014">
        <v>1</v>
      </c>
      <c r="B410" s="1014">
        <v>1</v>
      </c>
      <c r="C410" s="1014" t="s">
        <v>1556</v>
      </c>
      <c r="D410" s="1014">
        <v>2</v>
      </c>
      <c r="E410" s="1014" t="s">
        <v>1589</v>
      </c>
      <c r="F410" s="1014">
        <v>11</v>
      </c>
      <c r="G410" s="1015" t="s">
        <v>6990</v>
      </c>
      <c r="H410" s="1019" t="s">
        <v>22</v>
      </c>
      <c r="I410" s="935">
        <v>134.13999999999999</v>
      </c>
      <c r="J410" s="915"/>
      <c r="K410" s="911">
        <f t="shared" si="56"/>
        <v>0</v>
      </c>
      <c r="L410" s="369"/>
      <c r="M410" s="910">
        <f t="shared" si="57"/>
        <v>0</v>
      </c>
      <c r="N410" s="910">
        <f t="shared" si="58"/>
        <v>0</v>
      </c>
      <c r="O410" s="1005">
        <f t="shared" si="59"/>
        <v>0</v>
      </c>
      <c r="P410" s="984"/>
      <c r="Q410" s="1248"/>
      <c r="R410" s="1248"/>
      <c r="S410" s="1248"/>
      <c r="T410" s="1248"/>
      <c r="U410" s="1248"/>
      <c r="V410" s="1248"/>
      <c r="W410" s="1248"/>
      <c r="X410" s="1248"/>
      <c r="Y410" s="1248"/>
      <c r="Z410" s="1248"/>
      <c r="AA410" s="1248"/>
      <c r="AB410" s="1248"/>
      <c r="AC410" s="1248"/>
      <c r="AD410" s="1248"/>
      <c r="AE410" s="1248"/>
      <c r="AF410" s="1248"/>
      <c r="AG410" s="1248"/>
      <c r="AH410" s="1248"/>
      <c r="AI410" s="1248"/>
      <c r="AJ410" s="1248"/>
      <c r="AK410" s="1248"/>
      <c r="AL410" s="1248"/>
      <c r="AM410" s="1248"/>
      <c r="AN410" s="1248"/>
      <c r="AO410" s="1248"/>
      <c r="AP410" s="1248"/>
      <c r="AQ410" s="1248"/>
      <c r="AR410" s="1248"/>
      <c r="AS410" s="1248"/>
      <c r="AT410" s="1248"/>
      <c r="AU410" s="1248"/>
      <c r="AV410" s="1248"/>
      <c r="AW410" s="1248"/>
      <c r="AX410" s="1248"/>
      <c r="AY410" s="1248"/>
      <c r="AZ410" s="1248"/>
      <c r="BA410" s="1248"/>
      <c r="BB410" s="1248"/>
      <c r="BC410" s="1248"/>
      <c r="BD410" s="1248"/>
      <c r="BE410" s="1248"/>
      <c r="BF410" s="1248"/>
      <c r="BG410" s="1248"/>
      <c r="BH410" s="1248"/>
      <c r="BI410" s="1248"/>
      <c r="BJ410" s="1248"/>
      <c r="BK410" s="1248"/>
      <c r="BL410" s="1248"/>
      <c r="BM410" s="1248"/>
      <c r="BN410" s="1248"/>
      <c r="BO410" s="1248"/>
      <c r="BP410" s="1248"/>
      <c r="BQ410" s="1248"/>
      <c r="BR410" s="1248"/>
      <c r="BS410" s="1248"/>
    </row>
    <row r="411" spans="1:71" s="1" customFormat="1" ht="27.6" hidden="1" outlineLevel="2">
      <c r="A411" s="1014">
        <v>1</v>
      </c>
      <c r="B411" s="1014">
        <v>1</v>
      </c>
      <c r="C411" s="1014" t="s">
        <v>1556</v>
      </c>
      <c r="D411" s="1014">
        <v>2</v>
      </c>
      <c r="E411" s="1014" t="s">
        <v>1589</v>
      </c>
      <c r="F411" s="1014">
        <v>12</v>
      </c>
      <c r="G411" s="1015" t="s">
        <v>6991</v>
      </c>
      <c r="H411" s="1019" t="s">
        <v>22</v>
      </c>
      <c r="I411" s="935">
        <v>1822.84</v>
      </c>
      <c r="J411" s="915"/>
      <c r="K411" s="911">
        <f t="shared" si="56"/>
        <v>0</v>
      </c>
      <c r="L411" s="369"/>
      <c r="M411" s="910">
        <f t="shared" si="57"/>
        <v>0</v>
      </c>
      <c r="N411" s="910">
        <f t="shared" si="58"/>
        <v>0</v>
      </c>
      <c r="O411" s="1005">
        <f t="shared" si="59"/>
        <v>0</v>
      </c>
      <c r="P411" s="984"/>
      <c r="Q411" s="1248"/>
      <c r="R411" s="1248"/>
      <c r="S411" s="1248"/>
      <c r="T411" s="1248"/>
      <c r="U411" s="1248"/>
      <c r="V411" s="1248"/>
      <c r="W411" s="1248"/>
      <c r="X411" s="1248"/>
      <c r="Y411" s="1248"/>
      <c r="Z411" s="1248"/>
      <c r="AA411" s="1248"/>
      <c r="AB411" s="1248"/>
      <c r="AC411" s="1248"/>
      <c r="AD411" s="1248"/>
      <c r="AE411" s="1248"/>
      <c r="AF411" s="1248"/>
      <c r="AG411" s="1248"/>
      <c r="AH411" s="1248"/>
      <c r="AI411" s="1248"/>
      <c r="AJ411" s="1248"/>
      <c r="AK411" s="1248"/>
      <c r="AL411" s="1248"/>
      <c r="AM411" s="1248"/>
      <c r="AN411" s="1248"/>
      <c r="AO411" s="1248"/>
      <c r="AP411" s="1248"/>
      <c r="AQ411" s="1248"/>
      <c r="AR411" s="1248"/>
      <c r="AS411" s="1248"/>
      <c r="AT411" s="1248"/>
      <c r="AU411" s="1248"/>
      <c r="AV411" s="1248"/>
      <c r="AW411" s="1248"/>
      <c r="AX411" s="1248"/>
      <c r="AY411" s="1248"/>
      <c r="AZ411" s="1248"/>
      <c r="BA411" s="1248"/>
      <c r="BB411" s="1248"/>
      <c r="BC411" s="1248"/>
      <c r="BD411" s="1248"/>
      <c r="BE411" s="1248"/>
      <c r="BF411" s="1248"/>
      <c r="BG411" s="1248"/>
      <c r="BH411" s="1248"/>
      <c r="BI411" s="1248"/>
      <c r="BJ411" s="1248"/>
      <c r="BK411" s="1248"/>
      <c r="BL411" s="1248"/>
      <c r="BM411" s="1248"/>
      <c r="BN411" s="1248"/>
      <c r="BO411" s="1248"/>
      <c r="BP411" s="1248"/>
      <c r="BQ411" s="1248"/>
      <c r="BR411" s="1248"/>
      <c r="BS411" s="1248"/>
    </row>
    <row r="412" spans="1:71" s="1" customFormat="1" ht="27.6" hidden="1" outlineLevel="2">
      <c r="A412" s="1014">
        <v>1</v>
      </c>
      <c r="B412" s="1014">
        <v>1</v>
      </c>
      <c r="C412" s="1014" t="s">
        <v>1556</v>
      </c>
      <c r="D412" s="1014">
        <v>2</v>
      </c>
      <c r="E412" s="1014" t="s">
        <v>1589</v>
      </c>
      <c r="F412" s="1014">
        <v>13</v>
      </c>
      <c r="G412" s="1015" t="s">
        <v>6992</v>
      </c>
      <c r="H412" s="1019" t="s">
        <v>22</v>
      </c>
      <c r="I412" s="935">
        <v>91.17</v>
      </c>
      <c r="J412" s="915"/>
      <c r="K412" s="911">
        <f t="shared" si="56"/>
        <v>0</v>
      </c>
      <c r="L412" s="369"/>
      <c r="M412" s="910">
        <f t="shared" si="57"/>
        <v>0</v>
      </c>
      <c r="N412" s="910">
        <f t="shared" si="58"/>
        <v>0</v>
      </c>
      <c r="O412" s="1005">
        <f t="shared" si="59"/>
        <v>0</v>
      </c>
      <c r="P412" s="984"/>
      <c r="Q412" s="1248"/>
      <c r="R412" s="1248"/>
      <c r="S412" s="1248"/>
      <c r="T412" s="1248"/>
      <c r="U412" s="1248"/>
      <c r="V412" s="1248"/>
      <c r="W412" s="1248"/>
      <c r="X412" s="1248"/>
      <c r="Y412" s="1248"/>
      <c r="Z412" s="1248"/>
      <c r="AA412" s="1248"/>
      <c r="AB412" s="1248"/>
      <c r="AC412" s="1248"/>
      <c r="AD412" s="1248"/>
      <c r="AE412" s="1248"/>
      <c r="AF412" s="1248"/>
      <c r="AG412" s="1248"/>
      <c r="AH412" s="1248"/>
      <c r="AI412" s="1248"/>
      <c r="AJ412" s="1248"/>
      <c r="AK412" s="1248"/>
      <c r="AL412" s="1248"/>
      <c r="AM412" s="1248"/>
      <c r="AN412" s="1248"/>
      <c r="AO412" s="1248"/>
      <c r="AP412" s="1248"/>
      <c r="AQ412" s="1248"/>
      <c r="AR412" s="1248"/>
      <c r="AS412" s="1248"/>
      <c r="AT412" s="1248"/>
      <c r="AU412" s="1248"/>
      <c r="AV412" s="1248"/>
      <c r="AW412" s="1248"/>
      <c r="AX412" s="1248"/>
      <c r="AY412" s="1248"/>
      <c r="AZ412" s="1248"/>
      <c r="BA412" s="1248"/>
      <c r="BB412" s="1248"/>
      <c r="BC412" s="1248"/>
      <c r="BD412" s="1248"/>
      <c r="BE412" s="1248"/>
      <c r="BF412" s="1248"/>
      <c r="BG412" s="1248"/>
      <c r="BH412" s="1248"/>
      <c r="BI412" s="1248"/>
      <c r="BJ412" s="1248"/>
      <c r="BK412" s="1248"/>
      <c r="BL412" s="1248"/>
      <c r="BM412" s="1248"/>
      <c r="BN412" s="1248"/>
      <c r="BO412" s="1248"/>
      <c r="BP412" s="1248"/>
      <c r="BQ412" s="1248"/>
      <c r="BR412" s="1248"/>
      <c r="BS412" s="1248"/>
    </row>
    <row r="413" spans="1:71" s="1" customFormat="1" ht="27.6" hidden="1" outlineLevel="2">
      <c r="A413" s="1014">
        <v>1</v>
      </c>
      <c r="B413" s="1014">
        <v>1</v>
      </c>
      <c r="C413" s="1014" t="s">
        <v>1556</v>
      </c>
      <c r="D413" s="1014">
        <v>2</v>
      </c>
      <c r="E413" s="1014" t="s">
        <v>1589</v>
      </c>
      <c r="F413" s="1014">
        <v>14</v>
      </c>
      <c r="G413" s="1015" t="s">
        <v>6993</v>
      </c>
      <c r="H413" s="1019" t="s">
        <v>22</v>
      </c>
      <c r="I413" s="935">
        <v>26.38</v>
      </c>
      <c r="J413" s="915"/>
      <c r="K413" s="911">
        <f t="shared" si="56"/>
        <v>0</v>
      </c>
      <c r="L413" s="369"/>
      <c r="M413" s="910">
        <f t="shared" si="57"/>
        <v>0</v>
      </c>
      <c r="N413" s="910">
        <f t="shared" si="58"/>
        <v>0</v>
      </c>
      <c r="O413" s="1005">
        <f t="shared" si="59"/>
        <v>0</v>
      </c>
      <c r="P413" s="984"/>
      <c r="Q413" s="1248"/>
      <c r="R413" s="1248"/>
      <c r="S413" s="1248"/>
      <c r="T413" s="1248"/>
      <c r="U413" s="1248"/>
      <c r="V413" s="1248"/>
      <c r="W413" s="1248"/>
      <c r="X413" s="1248"/>
      <c r="Y413" s="1248"/>
      <c r="Z413" s="1248"/>
      <c r="AA413" s="1248"/>
      <c r="AB413" s="1248"/>
      <c r="AC413" s="1248"/>
      <c r="AD413" s="1248"/>
      <c r="AE413" s="1248"/>
      <c r="AF413" s="1248"/>
      <c r="AG413" s="1248"/>
      <c r="AH413" s="1248"/>
      <c r="AI413" s="1248"/>
      <c r="AJ413" s="1248"/>
      <c r="AK413" s="1248"/>
      <c r="AL413" s="1248"/>
      <c r="AM413" s="1248"/>
      <c r="AN413" s="1248"/>
      <c r="AO413" s="1248"/>
      <c r="AP413" s="1248"/>
      <c r="AQ413" s="1248"/>
      <c r="AR413" s="1248"/>
      <c r="AS413" s="1248"/>
      <c r="AT413" s="1248"/>
      <c r="AU413" s="1248"/>
      <c r="AV413" s="1248"/>
      <c r="AW413" s="1248"/>
      <c r="AX413" s="1248"/>
      <c r="AY413" s="1248"/>
      <c r="AZ413" s="1248"/>
      <c r="BA413" s="1248"/>
      <c r="BB413" s="1248"/>
      <c r="BC413" s="1248"/>
      <c r="BD413" s="1248"/>
      <c r="BE413" s="1248"/>
      <c r="BF413" s="1248"/>
      <c r="BG413" s="1248"/>
      <c r="BH413" s="1248"/>
      <c r="BI413" s="1248"/>
      <c r="BJ413" s="1248"/>
      <c r="BK413" s="1248"/>
      <c r="BL413" s="1248"/>
      <c r="BM413" s="1248"/>
      <c r="BN413" s="1248"/>
      <c r="BO413" s="1248"/>
      <c r="BP413" s="1248"/>
      <c r="BQ413" s="1248"/>
      <c r="BR413" s="1248"/>
      <c r="BS413" s="1248"/>
    </row>
    <row r="414" spans="1:71" s="1" customFormat="1" ht="27.6" hidden="1" outlineLevel="2">
      <c r="A414" s="1014">
        <v>1</v>
      </c>
      <c r="B414" s="1014">
        <v>1</v>
      </c>
      <c r="C414" s="1014" t="s">
        <v>1556</v>
      </c>
      <c r="D414" s="1014">
        <v>2</v>
      </c>
      <c r="E414" s="1014" t="s">
        <v>1589</v>
      </c>
      <c r="F414" s="1014">
        <v>15</v>
      </c>
      <c r="G414" s="1015" t="s">
        <v>6994</v>
      </c>
      <c r="H414" s="1019" t="s">
        <v>22</v>
      </c>
      <c r="I414" s="935">
        <v>79.36</v>
      </c>
      <c r="J414" s="915"/>
      <c r="K414" s="911">
        <f t="shared" si="56"/>
        <v>0</v>
      </c>
      <c r="L414" s="369"/>
      <c r="M414" s="910">
        <f t="shared" si="57"/>
        <v>0</v>
      </c>
      <c r="N414" s="910">
        <f t="shared" si="58"/>
        <v>0</v>
      </c>
      <c r="O414" s="1005">
        <f t="shared" si="59"/>
        <v>0</v>
      </c>
      <c r="P414" s="984"/>
      <c r="Q414" s="1248"/>
      <c r="R414" s="1248"/>
      <c r="S414" s="1248"/>
      <c r="T414" s="1248"/>
      <c r="U414" s="1248"/>
      <c r="V414" s="1248"/>
      <c r="W414" s="1248"/>
      <c r="X414" s="1248"/>
      <c r="Y414" s="1248"/>
      <c r="Z414" s="1248"/>
      <c r="AA414" s="1248"/>
      <c r="AB414" s="1248"/>
      <c r="AC414" s="1248"/>
      <c r="AD414" s="1248"/>
      <c r="AE414" s="1248"/>
      <c r="AF414" s="1248"/>
      <c r="AG414" s="1248"/>
      <c r="AH414" s="1248"/>
      <c r="AI414" s="1248"/>
      <c r="AJ414" s="1248"/>
      <c r="AK414" s="1248"/>
      <c r="AL414" s="1248"/>
      <c r="AM414" s="1248"/>
      <c r="AN414" s="1248"/>
      <c r="AO414" s="1248"/>
      <c r="AP414" s="1248"/>
      <c r="AQ414" s="1248"/>
      <c r="AR414" s="1248"/>
      <c r="AS414" s="1248"/>
      <c r="AT414" s="1248"/>
      <c r="AU414" s="1248"/>
      <c r="AV414" s="1248"/>
      <c r="AW414" s="1248"/>
      <c r="AX414" s="1248"/>
      <c r="AY414" s="1248"/>
      <c r="AZ414" s="1248"/>
      <c r="BA414" s="1248"/>
      <c r="BB414" s="1248"/>
      <c r="BC414" s="1248"/>
      <c r="BD414" s="1248"/>
      <c r="BE414" s="1248"/>
      <c r="BF414" s="1248"/>
      <c r="BG414" s="1248"/>
      <c r="BH414" s="1248"/>
      <c r="BI414" s="1248"/>
      <c r="BJ414" s="1248"/>
      <c r="BK414" s="1248"/>
      <c r="BL414" s="1248"/>
      <c r="BM414" s="1248"/>
      <c r="BN414" s="1248"/>
      <c r="BO414" s="1248"/>
      <c r="BP414" s="1248"/>
      <c r="BQ414" s="1248"/>
      <c r="BR414" s="1248"/>
      <c r="BS414" s="1248"/>
    </row>
    <row r="415" spans="1:71" s="1" customFormat="1" ht="27.6" hidden="1" outlineLevel="2">
      <c r="A415" s="1014">
        <v>1</v>
      </c>
      <c r="B415" s="1014">
        <v>1</v>
      </c>
      <c r="C415" s="1014" t="s">
        <v>1556</v>
      </c>
      <c r="D415" s="1014">
        <v>2</v>
      </c>
      <c r="E415" s="1014" t="s">
        <v>1589</v>
      </c>
      <c r="F415" s="1014">
        <v>15</v>
      </c>
      <c r="G415" s="1015" t="s">
        <v>6995</v>
      </c>
      <c r="H415" s="1019" t="s">
        <v>22</v>
      </c>
      <c r="I415" s="935">
        <v>185.66</v>
      </c>
      <c r="J415" s="915"/>
      <c r="K415" s="911">
        <f t="shared" si="56"/>
        <v>0</v>
      </c>
      <c r="L415" s="369"/>
      <c r="M415" s="910">
        <f t="shared" si="57"/>
        <v>0</v>
      </c>
      <c r="N415" s="910">
        <f t="shared" si="58"/>
        <v>0</v>
      </c>
      <c r="O415" s="1005">
        <f t="shared" si="59"/>
        <v>0</v>
      </c>
      <c r="P415" s="984"/>
      <c r="Q415" s="1248"/>
      <c r="R415" s="1248"/>
      <c r="S415" s="1248"/>
      <c r="T415" s="1248"/>
      <c r="U415" s="1248"/>
      <c r="V415" s="1248"/>
      <c r="W415" s="1248"/>
      <c r="X415" s="1248"/>
      <c r="Y415" s="1248"/>
      <c r="Z415" s="1248"/>
      <c r="AA415" s="1248"/>
      <c r="AB415" s="1248"/>
      <c r="AC415" s="1248"/>
      <c r="AD415" s="1248"/>
      <c r="AE415" s="1248"/>
      <c r="AF415" s="1248"/>
      <c r="AG415" s="1248"/>
      <c r="AH415" s="1248"/>
      <c r="AI415" s="1248"/>
      <c r="AJ415" s="1248"/>
      <c r="AK415" s="1248"/>
      <c r="AL415" s="1248"/>
      <c r="AM415" s="1248"/>
      <c r="AN415" s="1248"/>
      <c r="AO415" s="1248"/>
      <c r="AP415" s="1248"/>
      <c r="AQ415" s="1248"/>
      <c r="AR415" s="1248"/>
      <c r="AS415" s="1248"/>
      <c r="AT415" s="1248"/>
      <c r="AU415" s="1248"/>
      <c r="AV415" s="1248"/>
      <c r="AW415" s="1248"/>
      <c r="AX415" s="1248"/>
      <c r="AY415" s="1248"/>
      <c r="AZ415" s="1248"/>
      <c r="BA415" s="1248"/>
      <c r="BB415" s="1248"/>
      <c r="BC415" s="1248"/>
      <c r="BD415" s="1248"/>
      <c r="BE415" s="1248"/>
      <c r="BF415" s="1248"/>
      <c r="BG415" s="1248"/>
      <c r="BH415" s="1248"/>
      <c r="BI415" s="1248"/>
      <c r="BJ415" s="1248"/>
      <c r="BK415" s="1248"/>
      <c r="BL415" s="1248"/>
      <c r="BM415" s="1248"/>
      <c r="BN415" s="1248"/>
      <c r="BO415" s="1248"/>
      <c r="BP415" s="1248"/>
      <c r="BQ415" s="1248"/>
      <c r="BR415" s="1248"/>
      <c r="BS415" s="1248"/>
    </row>
    <row r="416" spans="1:71" s="1" customFormat="1" ht="27.6" hidden="1" outlineLevel="2">
      <c r="A416" s="1014">
        <v>1</v>
      </c>
      <c r="B416" s="1014">
        <v>1</v>
      </c>
      <c r="C416" s="1014" t="s">
        <v>1556</v>
      </c>
      <c r="D416" s="1014">
        <v>2</v>
      </c>
      <c r="E416" s="1014" t="s">
        <v>1589</v>
      </c>
      <c r="F416" s="1014">
        <v>16</v>
      </c>
      <c r="G416" s="1021" t="s">
        <v>6996</v>
      </c>
      <c r="H416" s="1036" t="s">
        <v>22</v>
      </c>
      <c r="I416" s="972">
        <v>4994.1000000000004</v>
      </c>
      <c r="J416" s="915"/>
      <c r="K416" s="911">
        <f t="shared" si="56"/>
        <v>0</v>
      </c>
      <c r="L416" s="369"/>
      <c r="M416" s="916">
        <f t="shared" si="57"/>
        <v>0</v>
      </c>
      <c r="N416" s="916">
        <f t="shared" si="58"/>
        <v>0</v>
      </c>
      <c r="O416" s="1004">
        <f t="shared" si="59"/>
        <v>0</v>
      </c>
      <c r="P416" s="985"/>
      <c r="Q416" s="1248"/>
      <c r="R416" s="1248"/>
      <c r="S416" s="1248"/>
      <c r="T416" s="1248"/>
      <c r="U416" s="1248"/>
      <c r="V416" s="1248"/>
      <c r="W416" s="1248"/>
      <c r="X416" s="1248"/>
      <c r="Y416" s="1248"/>
      <c r="Z416" s="1248"/>
      <c r="AA416" s="1248"/>
      <c r="AB416" s="1248"/>
      <c r="AC416" s="1248"/>
      <c r="AD416" s="1248"/>
      <c r="AE416" s="1248"/>
      <c r="AF416" s="1248"/>
      <c r="AG416" s="1248"/>
      <c r="AH416" s="1248"/>
      <c r="AI416" s="1248"/>
      <c r="AJ416" s="1248"/>
      <c r="AK416" s="1248"/>
      <c r="AL416" s="1248"/>
      <c r="AM416" s="1248"/>
      <c r="AN416" s="1248"/>
      <c r="AO416" s="1248"/>
      <c r="AP416" s="1248"/>
      <c r="AQ416" s="1248"/>
      <c r="AR416" s="1248"/>
      <c r="AS416" s="1248"/>
      <c r="AT416" s="1248"/>
      <c r="AU416" s="1248"/>
      <c r="AV416" s="1248"/>
      <c r="AW416" s="1248"/>
      <c r="AX416" s="1248"/>
      <c r="AY416" s="1248"/>
      <c r="AZ416" s="1248"/>
      <c r="BA416" s="1248"/>
      <c r="BB416" s="1248"/>
      <c r="BC416" s="1248"/>
      <c r="BD416" s="1248"/>
      <c r="BE416" s="1248"/>
      <c r="BF416" s="1248"/>
      <c r="BG416" s="1248"/>
      <c r="BH416" s="1248"/>
      <c r="BI416" s="1248"/>
      <c r="BJ416" s="1248"/>
      <c r="BK416" s="1248"/>
      <c r="BL416" s="1248"/>
      <c r="BM416" s="1248"/>
      <c r="BN416" s="1248"/>
      <c r="BO416" s="1248"/>
      <c r="BP416" s="1248"/>
      <c r="BQ416" s="1248"/>
      <c r="BR416" s="1248"/>
      <c r="BS416" s="1248"/>
    </row>
    <row r="417" spans="1:71" s="1" customFormat="1" ht="55.2" hidden="1" outlineLevel="2">
      <c r="A417" s="1014">
        <v>1</v>
      </c>
      <c r="B417" s="1014">
        <v>1</v>
      </c>
      <c r="C417" s="1014" t="s">
        <v>1556</v>
      </c>
      <c r="D417" s="1014">
        <v>2</v>
      </c>
      <c r="E417" s="1014" t="s">
        <v>1589</v>
      </c>
      <c r="F417" s="1014">
        <v>17</v>
      </c>
      <c r="G417" s="1015" t="s">
        <v>6997</v>
      </c>
      <c r="H417" s="1019" t="s">
        <v>22</v>
      </c>
      <c r="I417" s="935">
        <v>10.25</v>
      </c>
      <c r="J417" s="915"/>
      <c r="K417" s="911">
        <f t="shared" si="56"/>
        <v>0</v>
      </c>
      <c r="L417" s="369"/>
      <c r="M417" s="910">
        <f t="shared" si="57"/>
        <v>0</v>
      </c>
      <c r="N417" s="910">
        <f t="shared" si="58"/>
        <v>0</v>
      </c>
      <c r="O417" s="1005">
        <f t="shared" si="59"/>
        <v>0</v>
      </c>
      <c r="P417" s="984"/>
      <c r="Q417" s="1248"/>
      <c r="R417" s="1248"/>
      <c r="S417" s="1248"/>
      <c r="T417" s="1248"/>
      <c r="U417" s="1248"/>
      <c r="V417" s="1248"/>
      <c r="W417" s="1248"/>
      <c r="X417" s="1248"/>
      <c r="Y417" s="1248"/>
      <c r="Z417" s="1248"/>
      <c r="AA417" s="1248"/>
      <c r="AB417" s="1248"/>
      <c r="AC417" s="1248"/>
      <c r="AD417" s="1248"/>
      <c r="AE417" s="1248"/>
      <c r="AF417" s="1248"/>
      <c r="AG417" s="1248"/>
      <c r="AH417" s="1248"/>
      <c r="AI417" s="1248"/>
      <c r="AJ417" s="1248"/>
      <c r="AK417" s="1248"/>
      <c r="AL417" s="1248"/>
      <c r="AM417" s="1248"/>
      <c r="AN417" s="1248"/>
      <c r="AO417" s="1248"/>
      <c r="AP417" s="1248"/>
      <c r="AQ417" s="1248"/>
      <c r="AR417" s="1248"/>
      <c r="AS417" s="1248"/>
      <c r="AT417" s="1248"/>
      <c r="AU417" s="1248"/>
      <c r="AV417" s="1248"/>
      <c r="AW417" s="1248"/>
      <c r="AX417" s="1248"/>
      <c r="AY417" s="1248"/>
      <c r="AZ417" s="1248"/>
      <c r="BA417" s="1248"/>
      <c r="BB417" s="1248"/>
      <c r="BC417" s="1248"/>
      <c r="BD417" s="1248"/>
      <c r="BE417" s="1248"/>
      <c r="BF417" s="1248"/>
      <c r="BG417" s="1248"/>
      <c r="BH417" s="1248"/>
      <c r="BI417" s="1248"/>
      <c r="BJ417" s="1248"/>
      <c r="BK417" s="1248"/>
      <c r="BL417" s="1248"/>
      <c r="BM417" s="1248"/>
      <c r="BN417" s="1248"/>
      <c r="BO417" s="1248"/>
      <c r="BP417" s="1248"/>
      <c r="BQ417" s="1248"/>
      <c r="BR417" s="1248"/>
      <c r="BS417" s="1248"/>
    </row>
    <row r="418" spans="1:71" s="1" customFormat="1" ht="55.2" hidden="1" outlineLevel="2">
      <c r="A418" s="1014">
        <v>1</v>
      </c>
      <c r="B418" s="1014">
        <v>1</v>
      </c>
      <c r="C418" s="1014" t="s">
        <v>1556</v>
      </c>
      <c r="D418" s="1014">
        <v>2</v>
      </c>
      <c r="E418" s="1014" t="s">
        <v>1589</v>
      </c>
      <c r="F418" s="1014">
        <v>18</v>
      </c>
      <c r="G418" s="1015" t="s">
        <v>6998</v>
      </c>
      <c r="H418" s="1019" t="s">
        <v>22</v>
      </c>
      <c r="I418" s="935">
        <v>315.64999999999998</v>
      </c>
      <c r="J418" s="915"/>
      <c r="K418" s="911">
        <f t="shared" si="56"/>
        <v>0</v>
      </c>
      <c r="L418" s="369"/>
      <c r="M418" s="910">
        <f t="shared" si="57"/>
        <v>0</v>
      </c>
      <c r="N418" s="910">
        <f t="shared" si="58"/>
        <v>0</v>
      </c>
      <c r="O418" s="1005">
        <f t="shared" si="59"/>
        <v>0</v>
      </c>
      <c r="P418" s="984"/>
      <c r="Q418" s="1248"/>
      <c r="R418" s="1248"/>
      <c r="S418" s="1248"/>
      <c r="T418" s="1248"/>
      <c r="U418" s="1248"/>
      <c r="V418" s="1248"/>
      <c r="W418" s="1248"/>
      <c r="X418" s="1248"/>
      <c r="Y418" s="1248"/>
      <c r="Z418" s="1248"/>
      <c r="AA418" s="1248"/>
      <c r="AB418" s="1248"/>
      <c r="AC418" s="1248"/>
      <c r="AD418" s="1248"/>
      <c r="AE418" s="1248"/>
      <c r="AF418" s="1248"/>
      <c r="AG418" s="1248"/>
      <c r="AH418" s="1248"/>
      <c r="AI418" s="1248"/>
      <c r="AJ418" s="1248"/>
      <c r="AK418" s="1248"/>
      <c r="AL418" s="1248"/>
      <c r="AM418" s="1248"/>
      <c r="AN418" s="1248"/>
      <c r="AO418" s="1248"/>
      <c r="AP418" s="1248"/>
      <c r="AQ418" s="1248"/>
      <c r="AR418" s="1248"/>
      <c r="AS418" s="1248"/>
      <c r="AT418" s="1248"/>
      <c r="AU418" s="1248"/>
      <c r="AV418" s="1248"/>
      <c r="AW418" s="1248"/>
      <c r="AX418" s="1248"/>
      <c r="AY418" s="1248"/>
      <c r="AZ418" s="1248"/>
      <c r="BA418" s="1248"/>
      <c r="BB418" s="1248"/>
      <c r="BC418" s="1248"/>
      <c r="BD418" s="1248"/>
      <c r="BE418" s="1248"/>
      <c r="BF418" s="1248"/>
      <c r="BG418" s="1248"/>
      <c r="BH418" s="1248"/>
      <c r="BI418" s="1248"/>
      <c r="BJ418" s="1248"/>
      <c r="BK418" s="1248"/>
      <c r="BL418" s="1248"/>
      <c r="BM418" s="1248"/>
      <c r="BN418" s="1248"/>
      <c r="BO418" s="1248"/>
      <c r="BP418" s="1248"/>
      <c r="BQ418" s="1248"/>
      <c r="BR418" s="1248"/>
      <c r="BS418" s="1248"/>
    </row>
    <row r="419" spans="1:71" s="1" customFormat="1" ht="55.2" hidden="1" outlineLevel="2">
      <c r="A419" s="1014">
        <v>1</v>
      </c>
      <c r="B419" s="1014">
        <v>1</v>
      </c>
      <c r="C419" s="1014" t="s">
        <v>1556</v>
      </c>
      <c r="D419" s="1014">
        <v>2</v>
      </c>
      <c r="E419" s="1014" t="s">
        <v>1589</v>
      </c>
      <c r="F419" s="1014">
        <v>18</v>
      </c>
      <c r="G419" s="1015" t="s">
        <v>6999</v>
      </c>
      <c r="H419" s="1019" t="s">
        <v>22</v>
      </c>
      <c r="I419" s="935">
        <v>483.92</v>
      </c>
      <c r="J419" s="915"/>
      <c r="K419" s="911">
        <f t="shared" si="56"/>
        <v>0</v>
      </c>
      <c r="L419" s="369"/>
      <c r="M419" s="910">
        <f t="shared" si="57"/>
        <v>0</v>
      </c>
      <c r="N419" s="910">
        <f t="shared" si="58"/>
        <v>0</v>
      </c>
      <c r="O419" s="1005">
        <f t="shared" si="59"/>
        <v>0</v>
      </c>
      <c r="P419" s="984"/>
      <c r="Q419" s="1248"/>
      <c r="R419" s="1248"/>
      <c r="S419" s="1248"/>
      <c r="T419" s="1248"/>
      <c r="U419" s="1248"/>
      <c r="V419" s="1248"/>
      <c r="W419" s="1248"/>
      <c r="X419" s="1248"/>
      <c r="Y419" s="1248"/>
      <c r="Z419" s="1248"/>
      <c r="AA419" s="1248"/>
      <c r="AB419" s="1248"/>
      <c r="AC419" s="1248"/>
      <c r="AD419" s="1248"/>
      <c r="AE419" s="1248"/>
      <c r="AF419" s="1248"/>
      <c r="AG419" s="1248"/>
      <c r="AH419" s="1248"/>
      <c r="AI419" s="1248"/>
      <c r="AJ419" s="1248"/>
      <c r="AK419" s="1248"/>
      <c r="AL419" s="1248"/>
      <c r="AM419" s="1248"/>
      <c r="AN419" s="1248"/>
      <c r="AO419" s="1248"/>
      <c r="AP419" s="1248"/>
      <c r="AQ419" s="1248"/>
      <c r="AR419" s="1248"/>
      <c r="AS419" s="1248"/>
      <c r="AT419" s="1248"/>
      <c r="AU419" s="1248"/>
      <c r="AV419" s="1248"/>
      <c r="AW419" s="1248"/>
      <c r="AX419" s="1248"/>
      <c r="AY419" s="1248"/>
      <c r="AZ419" s="1248"/>
      <c r="BA419" s="1248"/>
      <c r="BB419" s="1248"/>
      <c r="BC419" s="1248"/>
      <c r="BD419" s="1248"/>
      <c r="BE419" s="1248"/>
      <c r="BF419" s="1248"/>
      <c r="BG419" s="1248"/>
      <c r="BH419" s="1248"/>
      <c r="BI419" s="1248"/>
      <c r="BJ419" s="1248"/>
      <c r="BK419" s="1248"/>
      <c r="BL419" s="1248"/>
      <c r="BM419" s="1248"/>
      <c r="BN419" s="1248"/>
      <c r="BO419" s="1248"/>
      <c r="BP419" s="1248"/>
      <c r="BQ419" s="1248"/>
      <c r="BR419" s="1248"/>
      <c r="BS419" s="1248"/>
    </row>
    <row r="420" spans="1:71" s="1" customFormat="1" ht="55.2" hidden="1" outlineLevel="2">
      <c r="A420" s="1014">
        <v>1</v>
      </c>
      <c r="B420" s="1014">
        <v>1</v>
      </c>
      <c r="C420" s="1014" t="s">
        <v>1556</v>
      </c>
      <c r="D420" s="1014">
        <v>2</v>
      </c>
      <c r="E420" s="1014" t="s">
        <v>1589</v>
      </c>
      <c r="F420" s="1014">
        <v>19</v>
      </c>
      <c r="G420" s="1015" t="s">
        <v>7000</v>
      </c>
      <c r="H420" s="1019" t="s">
        <v>22</v>
      </c>
      <c r="I420" s="935">
        <v>323.89</v>
      </c>
      <c r="J420" s="915"/>
      <c r="K420" s="911">
        <f t="shared" si="56"/>
        <v>0</v>
      </c>
      <c r="L420" s="369"/>
      <c r="M420" s="910">
        <f t="shared" si="57"/>
        <v>0</v>
      </c>
      <c r="N420" s="910">
        <f t="shared" si="58"/>
        <v>0</v>
      </c>
      <c r="O420" s="1005">
        <f t="shared" si="59"/>
        <v>0</v>
      </c>
      <c r="P420" s="984"/>
      <c r="Q420" s="1248"/>
      <c r="R420" s="1248"/>
      <c r="S420" s="1248"/>
      <c r="T420" s="1248"/>
      <c r="U420" s="1248"/>
      <c r="V420" s="1248"/>
      <c r="W420" s="1248"/>
      <c r="X420" s="1248"/>
      <c r="Y420" s="1248"/>
      <c r="Z420" s="1248"/>
      <c r="AA420" s="1248"/>
      <c r="AB420" s="1248"/>
      <c r="AC420" s="1248"/>
      <c r="AD420" s="1248"/>
      <c r="AE420" s="1248"/>
      <c r="AF420" s="1248"/>
      <c r="AG420" s="1248"/>
      <c r="AH420" s="1248"/>
      <c r="AI420" s="1248"/>
      <c r="AJ420" s="1248"/>
      <c r="AK420" s="1248"/>
      <c r="AL420" s="1248"/>
      <c r="AM420" s="1248"/>
      <c r="AN420" s="1248"/>
      <c r="AO420" s="1248"/>
      <c r="AP420" s="1248"/>
      <c r="AQ420" s="1248"/>
      <c r="AR420" s="1248"/>
      <c r="AS420" s="1248"/>
      <c r="AT420" s="1248"/>
      <c r="AU420" s="1248"/>
      <c r="AV420" s="1248"/>
      <c r="AW420" s="1248"/>
      <c r="AX420" s="1248"/>
      <c r="AY420" s="1248"/>
      <c r="AZ420" s="1248"/>
      <c r="BA420" s="1248"/>
      <c r="BB420" s="1248"/>
      <c r="BC420" s="1248"/>
      <c r="BD420" s="1248"/>
      <c r="BE420" s="1248"/>
      <c r="BF420" s="1248"/>
      <c r="BG420" s="1248"/>
      <c r="BH420" s="1248"/>
      <c r="BI420" s="1248"/>
      <c r="BJ420" s="1248"/>
      <c r="BK420" s="1248"/>
      <c r="BL420" s="1248"/>
      <c r="BM420" s="1248"/>
      <c r="BN420" s="1248"/>
      <c r="BO420" s="1248"/>
      <c r="BP420" s="1248"/>
      <c r="BQ420" s="1248"/>
      <c r="BR420" s="1248"/>
      <c r="BS420" s="1248"/>
    </row>
    <row r="421" spans="1:71" s="1" customFormat="1" ht="55.2" hidden="1" outlineLevel="2">
      <c r="A421" s="1014">
        <v>1</v>
      </c>
      <c r="B421" s="1014">
        <v>1</v>
      </c>
      <c r="C421" s="1014" t="s">
        <v>1556</v>
      </c>
      <c r="D421" s="1014">
        <v>2</v>
      </c>
      <c r="E421" s="1014" t="s">
        <v>1589</v>
      </c>
      <c r="F421" s="1014">
        <v>20</v>
      </c>
      <c r="G421" s="1015" t="s">
        <v>7001</v>
      </c>
      <c r="H421" s="1019" t="s">
        <v>22</v>
      </c>
      <c r="I421" s="935">
        <v>51.43</v>
      </c>
      <c r="J421" s="915"/>
      <c r="K421" s="911">
        <f t="shared" si="56"/>
        <v>0</v>
      </c>
      <c r="L421" s="369"/>
      <c r="M421" s="910">
        <f t="shared" si="57"/>
        <v>0</v>
      </c>
      <c r="N421" s="910">
        <f t="shared" si="58"/>
        <v>0</v>
      </c>
      <c r="O421" s="1005">
        <f t="shared" si="59"/>
        <v>0</v>
      </c>
      <c r="P421" s="984"/>
      <c r="Q421" s="1248"/>
      <c r="R421" s="1248"/>
      <c r="S421" s="1248"/>
      <c r="T421" s="1248"/>
      <c r="U421" s="1248"/>
      <c r="V421" s="1248"/>
      <c r="W421" s="1248"/>
      <c r="X421" s="1248"/>
      <c r="Y421" s="1248"/>
      <c r="Z421" s="1248"/>
      <c r="AA421" s="1248"/>
      <c r="AB421" s="1248"/>
      <c r="AC421" s="1248"/>
      <c r="AD421" s="1248"/>
      <c r="AE421" s="1248"/>
      <c r="AF421" s="1248"/>
      <c r="AG421" s="1248"/>
      <c r="AH421" s="1248"/>
      <c r="AI421" s="1248"/>
      <c r="AJ421" s="1248"/>
      <c r="AK421" s="1248"/>
      <c r="AL421" s="1248"/>
      <c r="AM421" s="1248"/>
      <c r="AN421" s="1248"/>
      <c r="AO421" s="1248"/>
      <c r="AP421" s="1248"/>
      <c r="AQ421" s="1248"/>
      <c r="AR421" s="1248"/>
      <c r="AS421" s="1248"/>
      <c r="AT421" s="1248"/>
      <c r="AU421" s="1248"/>
      <c r="AV421" s="1248"/>
      <c r="AW421" s="1248"/>
      <c r="AX421" s="1248"/>
      <c r="AY421" s="1248"/>
      <c r="AZ421" s="1248"/>
      <c r="BA421" s="1248"/>
      <c r="BB421" s="1248"/>
      <c r="BC421" s="1248"/>
      <c r="BD421" s="1248"/>
      <c r="BE421" s="1248"/>
      <c r="BF421" s="1248"/>
      <c r="BG421" s="1248"/>
      <c r="BH421" s="1248"/>
      <c r="BI421" s="1248"/>
      <c r="BJ421" s="1248"/>
      <c r="BK421" s="1248"/>
      <c r="BL421" s="1248"/>
      <c r="BM421" s="1248"/>
      <c r="BN421" s="1248"/>
      <c r="BO421" s="1248"/>
      <c r="BP421" s="1248"/>
      <c r="BQ421" s="1248"/>
      <c r="BR421" s="1248"/>
      <c r="BS421" s="1248"/>
    </row>
    <row r="422" spans="1:71" s="1" customFormat="1" ht="55.2" hidden="1" outlineLevel="2">
      <c r="A422" s="1014">
        <v>1</v>
      </c>
      <c r="B422" s="1014">
        <v>1</v>
      </c>
      <c r="C422" s="1014" t="s">
        <v>1556</v>
      </c>
      <c r="D422" s="1014">
        <v>2</v>
      </c>
      <c r="E422" s="1014" t="s">
        <v>1589</v>
      </c>
      <c r="F422" s="1014">
        <v>21</v>
      </c>
      <c r="G422" s="1015" t="s">
        <v>7002</v>
      </c>
      <c r="H422" s="1019" t="s">
        <v>22</v>
      </c>
      <c r="I422" s="935">
        <v>250.57</v>
      </c>
      <c r="J422" s="915"/>
      <c r="K422" s="911">
        <f t="shared" si="56"/>
        <v>0</v>
      </c>
      <c r="L422" s="369"/>
      <c r="M422" s="910">
        <f t="shared" si="57"/>
        <v>0</v>
      </c>
      <c r="N422" s="910">
        <f t="shared" si="58"/>
        <v>0</v>
      </c>
      <c r="O422" s="1005">
        <f t="shared" si="59"/>
        <v>0</v>
      </c>
      <c r="P422" s="984"/>
      <c r="Q422" s="1248"/>
      <c r="R422" s="1248"/>
      <c r="S422" s="1248"/>
      <c r="T422" s="1248"/>
      <c r="U422" s="1248"/>
      <c r="V422" s="1248"/>
      <c r="W422" s="1248"/>
      <c r="X422" s="1248"/>
      <c r="Y422" s="1248"/>
      <c r="Z422" s="1248"/>
      <c r="AA422" s="1248"/>
      <c r="AB422" s="1248"/>
      <c r="AC422" s="1248"/>
      <c r="AD422" s="1248"/>
      <c r="AE422" s="1248"/>
      <c r="AF422" s="1248"/>
      <c r="AG422" s="1248"/>
      <c r="AH422" s="1248"/>
      <c r="AI422" s="1248"/>
      <c r="AJ422" s="1248"/>
      <c r="AK422" s="1248"/>
      <c r="AL422" s="1248"/>
      <c r="AM422" s="1248"/>
      <c r="AN422" s="1248"/>
      <c r="AO422" s="1248"/>
      <c r="AP422" s="1248"/>
      <c r="AQ422" s="1248"/>
      <c r="AR422" s="1248"/>
      <c r="AS422" s="1248"/>
      <c r="AT422" s="1248"/>
      <c r="AU422" s="1248"/>
      <c r="AV422" s="1248"/>
      <c r="AW422" s="1248"/>
      <c r="AX422" s="1248"/>
      <c r="AY422" s="1248"/>
      <c r="AZ422" s="1248"/>
      <c r="BA422" s="1248"/>
      <c r="BB422" s="1248"/>
      <c r="BC422" s="1248"/>
      <c r="BD422" s="1248"/>
      <c r="BE422" s="1248"/>
      <c r="BF422" s="1248"/>
      <c r="BG422" s="1248"/>
      <c r="BH422" s="1248"/>
      <c r="BI422" s="1248"/>
      <c r="BJ422" s="1248"/>
      <c r="BK422" s="1248"/>
      <c r="BL422" s="1248"/>
      <c r="BM422" s="1248"/>
      <c r="BN422" s="1248"/>
      <c r="BO422" s="1248"/>
      <c r="BP422" s="1248"/>
      <c r="BQ422" s="1248"/>
      <c r="BR422" s="1248"/>
      <c r="BS422" s="1248"/>
    </row>
    <row r="423" spans="1:71" s="1" customFormat="1" ht="55.2" hidden="1" outlineLevel="2">
      <c r="A423" s="1014">
        <v>1</v>
      </c>
      <c r="B423" s="1014">
        <v>1</v>
      </c>
      <c r="C423" s="1014" t="s">
        <v>1556</v>
      </c>
      <c r="D423" s="1014">
        <v>2</v>
      </c>
      <c r="E423" s="1014" t="s">
        <v>1589</v>
      </c>
      <c r="F423" s="1014">
        <v>22</v>
      </c>
      <c r="G423" s="1015" t="s">
        <v>7003</v>
      </c>
      <c r="H423" s="1019" t="s">
        <v>22</v>
      </c>
      <c r="I423" s="935">
        <v>1014.32</v>
      </c>
      <c r="J423" s="915"/>
      <c r="K423" s="911">
        <f t="shared" si="56"/>
        <v>0</v>
      </c>
      <c r="L423" s="369"/>
      <c r="M423" s="910">
        <f t="shared" si="57"/>
        <v>0</v>
      </c>
      <c r="N423" s="910">
        <f t="shared" si="58"/>
        <v>0</v>
      </c>
      <c r="O423" s="1005">
        <f t="shared" si="59"/>
        <v>0</v>
      </c>
      <c r="P423" s="984"/>
      <c r="Q423" s="1248"/>
      <c r="R423" s="1248"/>
      <c r="S423" s="1248"/>
      <c r="T423" s="1248"/>
      <c r="U423" s="1248"/>
      <c r="V423" s="1248"/>
      <c r="W423" s="1248"/>
      <c r="X423" s="1248"/>
      <c r="Y423" s="1248"/>
      <c r="Z423" s="1248"/>
      <c r="AA423" s="1248"/>
      <c r="AB423" s="1248"/>
      <c r="AC423" s="1248"/>
      <c r="AD423" s="1248"/>
      <c r="AE423" s="1248"/>
      <c r="AF423" s="1248"/>
      <c r="AG423" s="1248"/>
      <c r="AH423" s="1248"/>
      <c r="AI423" s="1248"/>
      <c r="AJ423" s="1248"/>
      <c r="AK423" s="1248"/>
      <c r="AL423" s="1248"/>
      <c r="AM423" s="1248"/>
      <c r="AN423" s="1248"/>
      <c r="AO423" s="1248"/>
      <c r="AP423" s="1248"/>
      <c r="AQ423" s="1248"/>
      <c r="AR423" s="1248"/>
      <c r="AS423" s="1248"/>
      <c r="AT423" s="1248"/>
      <c r="AU423" s="1248"/>
      <c r="AV423" s="1248"/>
      <c r="AW423" s="1248"/>
      <c r="AX423" s="1248"/>
      <c r="AY423" s="1248"/>
      <c r="AZ423" s="1248"/>
      <c r="BA423" s="1248"/>
      <c r="BB423" s="1248"/>
      <c r="BC423" s="1248"/>
      <c r="BD423" s="1248"/>
      <c r="BE423" s="1248"/>
      <c r="BF423" s="1248"/>
      <c r="BG423" s="1248"/>
      <c r="BH423" s="1248"/>
      <c r="BI423" s="1248"/>
      <c r="BJ423" s="1248"/>
      <c r="BK423" s="1248"/>
      <c r="BL423" s="1248"/>
      <c r="BM423" s="1248"/>
      <c r="BN423" s="1248"/>
      <c r="BO423" s="1248"/>
      <c r="BP423" s="1248"/>
      <c r="BQ423" s="1248"/>
      <c r="BR423" s="1248"/>
      <c r="BS423" s="1248"/>
    </row>
    <row r="424" spans="1:71" s="1" customFormat="1" ht="55.2" hidden="1" outlineLevel="2">
      <c r="A424" s="1014">
        <v>1</v>
      </c>
      <c r="B424" s="1014">
        <v>1</v>
      </c>
      <c r="C424" s="1014" t="s">
        <v>1556</v>
      </c>
      <c r="D424" s="1014">
        <v>2</v>
      </c>
      <c r="E424" s="1014" t="s">
        <v>1589</v>
      </c>
      <c r="F424" s="1014">
        <v>23</v>
      </c>
      <c r="G424" s="1015" t="s">
        <v>7004</v>
      </c>
      <c r="H424" s="1019" t="s">
        <v>22</v>
      </c>
      <c r="I424" s="935">
        <v>1351.29</v>
      </c>
      <c r="J424" s="915"/>
      <c r="K424" s="911">
        <f t="shared" si="56"/>
        <v>0</v>
      </c>
      <c r="L424" s="369"/>
      <c r="M424" s="910">
        <f t="shared" si="57"/>
        <v>0</v>
      </c>
      <c r="N424" s="910">
        <f t="shared" si="58"/>
        <v>0</v>
      </c>
      <c r="O424" s="1005">
        <f t="shared" si="59"/>
        <v>0</v>
      </c>
      <c r="P424" s="984"/>
      <c r="Q424" s="1248"/>
      <c r="R424" s="1248"/>
      <c r="S424" s="1248"/>
      <c r="T424" s="1248"/>
      <c r="U424" s="1248"/>
      <c r="V424" s="1248"/>
      <c r="W424" s="1248"/>
      <c r="X424" s="1248"/>
      <c r="Y424" s="1248"/>
      <c r="Z424" s="1248"/>
      <c r="AA424" s="1248"/>
      <c r="AB424" s="1248"/>
      <c r="AC424" s="1248"/>
      <c r="AD424" s="1248"/>
      <c r="AE424" s="1248"/>
      <c r="AF424" s="1248"/>
      <c r="AG424" s="1248"/>
      <c r="AH424" s="1248"/>
      <c r="AI424" s="1248"/>
      <c r="AJ424" s="1248"/>
      <c r="AK424" s="1248"/>
      <c r="AL424" s="1248"/>
      <c r="AM424" s="1248"/>
      <c r="AN424" s="1248"/>
      <c r="AO424" s="1248"/>
      <c r="AP424" s="1248"/>
      <c r="AQ424" s="1248"/>
      <c r="AR424" s="1248"/>
      <c r="AS424" s="1248"/>
      <c r="AT424" s="1248"/>
      <c r="AU424" s="1248"/>
      <c r="AV424" s="1248"/>
      <c r="AW424" s="1248"/>
      <c r="AX424" s="1248"/>
      <c r="AY424" s="1248"/>
      <c r="AZ424" s="1248"/>
      <c r="BA424" s="1248"/>
      <c r="BB424" s="1248"/>
      <c r="BC424" s="1248"/>
      <c r="BD424" s="1248"/>
      <c r="BE424" s="1248"/>
      <c r="BF424" s="1248"/>
      <c r="BG424" s="1248"/>
      <c r="BH424" s="1248"/>
      <c r="BI424" s="1248"/>
      <c r="BJ424" s="1248"/>
      <c r="BK424" s="1248"/>
      <c r="BL424" s="1248"/>
      <c r="BM424" s="1248"/>
      <c r="BN424" s="1248"/>
      <c r="BO424" s="1248"/>
      <c r="BP424" s="1248"/>
      <c r="BQ424" s="1248"/>
      <c r="BR424" s="1248"/>
      <c r="BS424" s="1248"/>
    </row>
    <row r="425" spans="1:71" s="1" customFormat="1" ht="55.2" hidden="1" outlineLevel="2">
      <c r="A425" s="1014">
        <v>1</v>
      </c>
      <c r="B425" s="1014">
        <v>1</v>
      </c>
      <c r="C425" s="1014" t="s">
        <v>1556</v>
      </c>
      <c r="D425" s="1014">
        <v>2</v>
      </c>
      <c r="E425" s="1014" t="s">
        <v>1589</v>
      </c>
      <c r="F425" s="1014">
        <v>24</v>
      </c>
      <c r="G425" s="1015" t="s">
        <v>7005</v>
      </c>
      <c r="H425" s="1019" t="s">
        <v>22</v>
      </c>
      <c r="I425" s="935">
        <v>990.32</v>
      </c>
      <c r="J425" s="915"/>
      <c r="K425" s="911">
        <f t="shared" si="56"/>
        <v>0</v>
      </c>
      <c r="L425" s="369"/>
      <c r="M425" s="910">
        <f t="shared" si="57"/>
        <v>0</v>
      </c>
      <c r="N425" s="910">
        <f t="shared" si="58"/>
        <v>0</v>
      </c>
      <c r="O425" s="1005">
        <f t="shared" si="59"/>
        <v>0</v>
      </c>
      <c r="P425" s="984"/>
      <c r="Q425" s="1248"/>
      <c r="R425" s="1248"/>
      <c r="S425" s="1248"/>
      <c r="T425" s="1248"/>
      <c r="U425" s="1248"/>
      <c r="V425" s="1248"/>
      <c r="W425" s="1248"/>
      <c r="X425" s="1248"/>
      <c r="Y425" s="1248"/>
      <c r="Z425" s="1248"/>
      <c r="AA425" s="1248"/>
      <c r="AB425" s="1248"/>
      <c r="AC425" s="1248"/>
      <c r="AD425" s="1248"/>
      <c r="AE425" s="1248"/>
      <c r="AF425" s="1248"/>
      <c r="AG425" s="1248"/>
      <c r="AH425" s="1248"/>
      <c r="AI425" s="1248"/>
      <c r="AJ425" s="1248"/>
      <c r="AK425" s="1248"/>
      <c r="AL425" s="1248"/>
      <c r="AM425" s="1248"/>
      <c r="AN425" s="1248"/>
      <c r="AO425" s="1248"/>
      <c r="AP425" s="1248"/>
      <c r="AQ425" s="1248"/>
      <c r="AR425" s="1248"/>
      <c r="AS425" s="1248"/>
      <c r="AT425" s="1248"/>
      <c r="AU425" s="1248"/>
      <c r="AV425" s="1248"/>
      <c r="AW425" s="1248"/>
      <c r="AX425" s="1248"/>
      <c r="AY425" s="1248"/>
      <c r="AZ425" s="1248"/>
      <c r="BA425" s="1248"/>
      <c r="BB425" s="1248"/>
      <c r="BC425" s="1248"/>
      <c r="BD425" s="1248"/>
      <c r="BE425" s="1248"/>
      <c r="BF425" s="1248"/>
      <c r="BG425" s="1248"/>
      <c r="BH425" s="1248"/>
      <c r="BI425" s="1248"/>
      <c r="BJ425" s="1248"/>
      <c r="BK425" s="1248"/>
      <c r="BL425" s="1248"/>
      <c r="BM425" s="1248"/>
      <c r="BN425" s="1248"/>
      <c r="BO425" s="1248"/>
      <c r="BP425" s="1248"/>
      <c r="BQ425" s="1248"/>
      <c r="BR425" s="1248"/>
      <c r="BS425" s="1248"/>
    </row>
    <row r="426" spans="1:71" s="1" customFormat="1" ht="55.2" hidden="1" outlineLevel="2">
      <c r="A426" s="1014">
        <v>1</v>
      </c>
      <c r="B426" s="1014">
        <v>1</v>
      </c>
      <c r="C426" s="1014" t="s">
        <v>1556</v>
      </c>
      <c r="D426" s="1014">
        <v>2</v>
      </c>
      <c r="E426" s="1014" t="s">
        <v>1589</v>
      </c>
      <c r="F426" s="1014">
        <v>25</v>
      </c>
      <c r="G426" s="1015" t="s">
        <v>7006</v>
      </c>
      <c r="H426" s="1019" t="s">
        <v>22</v>
      </c>
      <c r="I426" s="935">
        <v>315.64999999999998</v>
      </c>
      <c r="J426" s="915"/>
      <c r="K426" s="911">
        <f t="shared" si="56"/>
        <v>0</v>
      </c>
      <c r="L426" s="369"/>
      <c r="M426" s="910">
        <f t="shared" si="57"/>
        <v>0</v>
      </c>
      <c r="N426" s="910">
        <f t="shared" si="58"/>
        <v>0</v>
      </c>
      <c r="O426" s="1005">
        <f t="shared" si="59"/>
        <v>0</v>
      </c>
      <c r="P426" s="984"/>
      <c r="Q426" s="1248"/>
      <c r="R426" s="1248"/>
      <c r="S426" s="1248"/>
      <c r="T426" s="1248"/>
      <c r="U426" s="1248"/>
      <c r="V426" s="1248"/>
      <c r="W426" s="1248"/>
      <c r="X426" s="1248"/>
      <c r="Y426" s="1248"/>
      <c r="Z426" s="1248"/>
      <c r="AA426" s="1248"/>
      <c r="AB426" s="1248"/>
      <c r="AC426" s="1248"/>
      <c r="AD426" s="1248"/>
      <c r="AE426" s="1248"/>
      <c r="AF426" s="1248"/>
      <c r="AG426" s="1248"/>
      <c r="AH426" s="1248"/>
      <c r="AI426" s="1248"/>
      <c r="AJ426" s="1248"/>
      <c r="AK426" s="1248"/>
      <c r="AL426" s="1248"/>
      <c r="AM426" s="1248"/>
      <c r="AN426" s="1248"/>
      <c r="AO426" s="1248"/>
      <c r="AP426" s="1248"/>
      <c r="AQ426" s="1248"/>
      <c r="AR426" s="1248"/>
      <c r="AS426" s="1248"/>
      <c r="AT426" s="1248"/>
      <c r="AU426" s="1248"/>
      <c r="AV426" s="1248"/>
      <c r="AW426" s="1248"/>
      <c r="AX426" s="1248"/>
      <c r="AY426" s="1248"/>
      <c r="AZ426" s="1248"/>
      <c r="BA426" s="1248"/>
      <c r="BB426" s="1248"/>
      <c r="BC426" s="1248"/>
      <c r="BD426" s="1248"/>
      <c r="BE426" s="1248"/>
      <c r="BF426" s="1248"/>
      <c r="BG426" s="1248"/>
      <c r="BH426" s="1248"/>
      <c r="BI426" s="1248"/>
      <c r="BJ426" s="1248"/>
      <c r="BK426" s="1248"/>
      <c r="BL426" s="1248"/>
      <c r="BM426" s="1248"/>
      <c r="BN426" s="1248"/>
      <c r="BO426" s="1248"/>
      <c r="BP426" s="1248"/>
      <c r="BQ426" s="1248"/>
      <c r="BR426" s="1248"/>
      <c r="BS426" s="1248"/>
    </row>
    <row r="427" spans="1:71" s="1" customFormat="1" ht="55.2" hidden="1" outlineLevel="2">
      <c r="A427" s="1014">
        <v>1</v>
      </c>
      <c r="B427" s="1014">
        <v>1</v>
      </c>
      <c r="C427" s="1014" t="s">
        <v>1556</v>
      </c>
      <c r="D427" s="1014">
        <v>2</v>
      </c>
      <c r="E427" s="1014" t="s">
        <v>1589</v>
      </c>
      <c r="F427" s="1014">
        <v>26</v>
      </c>
      <c r="G427" s="1015" t="s">
        <v>7001</v>
      </c>
      <c r="H427" s="1019" t="s">
        <v>22</v>
      </c>
      <c r="I427" s="935">
        <v>542.80999999999995</v>
      </c>
      <c r="J427" s="915"/>
      <c r="K427" s="911">
        <f t="shared" si="56"/>
        <v>0</v>
      </c>
      <c r="L427" s="369"/>
      <c r="M427" s="910">
        <f t="shared" si="57"/>
        <v>0</v>
      </c>
      <c r="N427" s="910">
        <f t="shared" si="58"/>
        <v>0</v>
      </c>
      <c r="O427" s="1005">
        <f t="shared" si="59"/>
        <v>0</v>
      </c>
      <c r="P427" s="984"/>
      <c r="Q427" s="1248"/>
      <c r="R427" s="1248"/>
      <c r="S427" s="1248"/>
      <c r="T427" s="1248"/>
      <c r="U427" s="1248"/>
      <c r="V427" s="1248"/>
      <c r="W427" s="1248"/>
      <c r="X427" s="1248"/>
      <c r="Y427" s="1248"/>
      <c r="Z427" s="1248"/>
      <c r="AA427" s="1248"/>
      <c r="AB427" s="1248"/>
      <c r="AC427" s="1248"/>
      <c r="AD427" s="1248"/>
      <c r="AE427" s="1248"/>
      <c r="AF427" s="1248"/>
      <c r="AG427" s="1248"/>
      <c r="AH427" s="1248"/>
      <c r="AI427" s="1248"/>
      <c r="AJ427" s="1248"/>
      <c r="AK427" s="1248"/>
      <c r="AL427" s="1248"/>
      <c r="AM427" s="1248"/>
      <c r="AN427" s="1248"/>
      <c r="AO427" s="1248"/>
      <c r="AP427" s="1248"/>
      <c r="AQ427" s="1248"/>
      <c r="AR427" s="1248"/>
      <c r="AS427" s="1248"/>
      <c r="AT427" s="1248"/>
      <c r="AU427" s="1248"/>
      <c r="AV427" s="1248"/>
      <c r="AW427" s="1248"/>
      <c r="AX427" s="1248"/>
      <c r="AY427" s="1248"/>
      <c r="AZ427" s="1248"/>
      <c r="BA427" s="1248"/>
      <c r="BB427" s="1248"/>
      <c r="BC427" s="1248"/>
      <c r="BD427" s="1248"/>
      <c r="BE427" s="1248"/>
      <c r="BF427" s="1248"/>
      <c r="BG427" s="1248"/>
      <c r="BH427" s="1248"/>
      <c r="BI427" s="1248"/>
      <c r="BJ427" s="1248"/>
      <c r="BK427" s="1248"/>
      <c r="BL427" s="1248"/>
      <c r="BM427" s="1248"/>
      <c r="BN427" s="1248"/>
      <c r="BO427" s="1248"/>
      <c r="BP427" s="1248"/>
      <c r="BQ427" s="1248"/>
      <c r="BR427" s="1248"/>
      <c r="BS427" s="1248"/>
    </row>
    <row r="428" spans="1:71" s="1" customFormat="1" ht="55.2" hidden="1" outlineLevel="2">
      <c r="A428" s="1014">
        <v>1</v>
      </c>
      <c r="B428" s="1014">
        <v>1</v>
      </c>
      <c r="C428" s="1014" t="s">
        <v>1556</v>
      </c>
      <c r="D428" s="1014">
        <v>2</v>
      </c>
      <c r="E428" s="1014" t="s">
        <v>1589</v>
      </c>
      <c r="F428" s="1014">
        <v>27</v>
      </c>
      <c r="G428" s="1015" t="s">
        <v>7001</v>
      </c>
      <c r="H428" s="1019" t="s">
        <v>22</v>
      </c>
      <c r="I428" s="935">
        <v>29.11</v>
      </c>
      <c r="J428" s="915"/>
      <c r="K428" s="911">
        <f t="shared" si="56"/>
        <v>0</v>
      </c>
      <c r="L428" s="369"/>
      <c r="M428" s="910">
        <f t="shared" si="57"/>
        <v>0</v>
      </c>
      <c r="N428" s="910">
        <f t="shared" si="58"/>
        <v>0</v>
      </c>
      <c r="O428" s="1005">
        <f t="shared" si="59"/>
        <v>0</v>
      </c>
      <c r="P428" s="984"/>
      <c r="Q428" s="1248"/>
      <c r="R428" s="1248"/>
      <c r="S428" s="1248"/>
      <c r="T428" s="1248"/>
      <c r="U428" s="1248"/>
      <c r="V428" s="1248"/>
      <c r="W428" s="1248"/>
      <c r="X428" s="1248"/>
      <c r="Y428" s="1248"/>
      <c r="Z428" s="1248"/>
      <c r="AA428" s="1248"/>
      <c r="AB428" s="1248"/>
      <c r="AC428" s="1248"/>
      <c r="AD428" s="1248"/>
      <c r="AE428" s="1248"/>
      <c r="AF428" s="1248"/>
      <c r="AG428" s="1248"/>
      <c r="AH428" s="1248"/>
      <c r="AI428" s="1248"/>
      <c r="AJ428" s="1248"/>
      <c r="AK428" s="1248"/>
      <c r="AL428" s="1248"/>
      <c r="AM428" s="1248"/>
      <c r="AN428" s="1248"/>
      <c r="AO428" s="1248"/>
      <c r="AP428" s="1248"/>
      <c r="AQ428" s="1248"/>
      <c r="AR428" s="1248"/>
      <c r="AS428" s="1248"/>
      <c r="AT428" s="1248"/>
      <c r="AU428" s="1248"/>
      <c r="AV428" s="1248"/>
      <c r="AW428" s="1248"/>
      <c r="AX428" s="1248"/>
      <c r="AY428" s="1248"/>
      <c r="AZ428" s="1248"/>
      <c r="BA428" s="1248"/>
      <c r="BB428" s="1248"/>
      <c r="BC428" s="1248"/>
      <c r="BD428" s="1248"/>
      <c r="BE428" s="1248"/>
      <c r="BF428" s="1248"/>
      <c r="BG428" s="1248"/>
      <c r="BH428" s="1248"/>
      <c r="BI428" s="1248"/>
      <c r="BJ428" s="1248"/>
      <c r="BK428" s="1248"/>
      <c r="BL428" s="1248"/>
      <c r="BM428" s="1248"/>
      <c r="BN428" s="1248"/>
      <c r="BO428" s="1248"/>
      <c r="BP428" s="1248"/>
      <c r="BQ428" s="1248"/>
      <c r="BR428" s="1248"/>
      <c r="BS428" s="1248"/>
    </row>
    <row r="429" spans="1:71" s="1" customFormat="1" ht="55.2" hidden="1" outlineLevel="2">
      <c r="A429" s="1014">
        <v>1</v>
      </c>
      <c r="B429" s="1014">
        <v>1</v>
      </c>
      <c r="C429" s="1014" t="s">
        <v>1556</v>
      </c>
      <c r="D429" s="1014">
        <v>2</v>
      </c>
      <c r="E429" s="1014" t="s">
        <v>1589</v>
      </c>
      <c r="F429" s="1014">
        <v>28</v>
      </c>
      <c r="G429" s="1015" t="s">
        <v>7007</v>
      </c>
      <c r="H429" s="1019" t="s">
        <v>22</v>
      </c>
      <c r="I429" s="935">
        <v>545.97</v>
      </c>
      <c r="J429" s="915"/>
      <c r="K429" s="911">
        <f t="shared" si="56"/>
        <v>0</v>
      </c>
      <c r="L429" s="369"/>
      <c r="M429" s="910">
        <f t="shared" si="57"/>
        <v>0</v>
      </c>
      <c r="N429" s="910">
        <f t="shared" si="58"/>
        <v>0</v>
      </c>
      <c r="O429" s="1005">
        <f t="shared" si="59"/>
        <v>0</v>
      </c>
      <c r="P429" s="984"/>
      <c r="Q429" s="1248"/>
      <c r="R429" s="1248"/>
      <c r="S429" s="1248"/>
      <c r="T429" s="1248"/>
      <c r="U429" s="1248"/>
      <c r="V429" s="1248"/>
      <c r="W429" s="1248"/>
      <c r="X429" s="1248"/>
      <c r="Y429" s="1248"/>
      <c r="Z429" s="1248"/>
      <c r="AA429" s="1248"/>
      <c r="AB429" s="1248"/>
      <c r="AC429" s="1248"/>
      <c r="AD429" s="1248"/>
      <c r="AE429" s="1248"/>
      <c r="AF429" s="1248"/>
      <c r="AG429" s="1248"/>
      <c r="AH429" s="1248"/>
      <c r="AI429" s="1248"/>
      <c r="AJ429" s="1248"/>
      <c r="AK429" s="1248"/>
      <c r="AL429" s="1248"/>
      <c r="AM429" s="1248"/>
      <c r="AN429" s="1248"/>
      <c r="AO429" s="1248"/>
      <c r="AP429" s="1248"/>
      <c r="AQ429" s="1248"/>
      <c r="AR429" s="1248"/>
      <c r="AS429" s="1248"/>
      <c r="AT429" s="1248"/>
      <c r="AU429" s="1248"/>
      <c r="AV429" s="1248"/>
      <c r="AW429" s="1248"/>
      <c r="AX429" s="1248"/>
      <c r="AY429" s="1248"/>
      <c r="AZ429" s="1248"/>
      <c r="BA429" s="1248"/>
      <c r="BB429" s="1248"/>
      <c r="BC429" s="1248"/>
      <c r="BD429" s="1248"/>
      <c r="BE429" s="1248"/>
      <c r="BF429" s="1248"/>
      <c r="BG429" s="1248"/>
      <c r="BH429" s="1248"/>
      <c r="BI429" s="1248"/>
      <c r="BJ429" s="1248"/>
      <c r="BK429" s="1248"/>
      <c r="BL429" s="1248"/>
      <c r="BM429" s="1248"/>
      <c r="BN429" s="1248"/>
      <c r="BO429" s="1248"/>
      <c r="BP429" s="1248"/>
      <c r="BQ429" s="1248"/>
      <c r="BR429" s="1248"/>
      <c r="BS429" s="1248"/>
    </row>
    <row r="430" spans="1:71" s="1" customFormat="1" ht="55.2" hidden="1" outlineLevel="2">
      <c r="A430" s="1014">
        <v>1</v>
      </c>
      <c r="B430" s="1014">
        <v>1</v>
      </c>
      <c r="C430" s="1014" t="s">
        <v>1556</v>
      </c>
      <c r="D430" s="1014">
        <v>2</v>
      </c>
      <c r="E430" s="1014" t="s">
        <v>1589</v>
      </c>
      <c r="F430" s="1014">
        <v>29</v>
      </c>
      <c r="G430" s="1015" t="s">
        <v>7008</v>
      </c>
      <c r="H430" s="1019" t="s">
        <v>22</v>
      </c>
      <c r="I430" s="935">
        <v>166.24</v>
      </c>
      <c r="J430" s="915"/>
      <c r="K430" s="911">
        <f t="shared" si="56"/>
        <v>0</v>
      </c>
      <c r="L430" s="369"/>
      <c r="M430" s="910">
        <f t="shared" si="57"/>
        <v>0</v>
      </c>
      <c r="N430" s="910">
        <f t="shared" si="58"/>
        <v>0</v>
      </c>
      <c r="O430" s="1005">
        <f t="shared" si="59"/>
        <v>0</v>
      </c>
      <c r="P430" s="984"/>
      <c r="Q430" s="1248"/>
      <c r="R430" s="1248"/>
      <c r="S430" s="1248"/>
      <c r="T430" s="1248"/>
      <c r="U430" s="1248"/>
      <c r="V430" s="1248"/>
      <c r="W430" s="1248"/>
      <c r="X430" s="1248"/>
      <c r="Y430" s="1248"/>
      <c r="Z430" s="1248"/>
      <c r="AA430" s="1248"/>
      <c r="AB430" s="1248"/>
      <c r="AC430" s="1248"/>
      <c r="AD430" s="1248"/>
      <c r="AE430" s="1248"/>
      <c r="AF430" s="1248"/>
      <c r="AG430" s="1248"/>
      <c r="AH430" s="1248"/>
      <c r="AI430" s="1248"/>
      <c r="AJ430" s="1248"/>
      <c r="AK430" s="1248"/>
      <c r="AL430" s="1248"/>
      <c r="AM430" s="1248"/>
      <c r="AN430" s="1248"/>
      <c r="AO430" s="1248"/>
      <c r="AP430" s="1248"/>
      <c r="AQ430" s="1248"/>
      <c r="AR430" s="1248"/>
      <c r="AS430" s="1248"/>
      <c r="AT430" s="1248"/>
      <c r="AU430" s="1248"/>
      <c r="AV430" s="1248"/>
      <c r="AW430" s="1248"/>
      <c r="AX430" s="1248"/>
      <c r="AY430" s="1248"/>
      <c r="AZ430" s="1248"/>
      <c r="BA430" s="1248"/>
      <c r="BB430" s="1248"/>
      <c r="BC430" s="1248"/>
      <c r="BD430" s="1248"/>
      <c r="BE430" s="1248"/>
      <c r="BF430" s="1248"/>
      <c r="BG430" s="1248"/>
      <c r="BH430" s="1248"/>
      <c r="BI430" s="1248"/>
      <c r="BJ430" s="1248"/>
      <c r="BK430" s="1248"/>
      <c r="BL430" s="1248"/>
      <c r="BM430" s="1248"/>
      <c r="BN430" s="1248"/>
      <c r="BO430" s="1248"/>
      <c r="BP430" s="1248"/>
      <c r="BQ430" s="1248"/>
      <c r="BR430" s="1248"/>
      <c r="BS430" s="1248"/>
    </row>
    <row r="431" spans="1:71" s="1" customFormat="1" ht="55.2" hidden="1" outlineLevel="2">
      <c r="A431" s="1014">
        <v>1</v>
      </c>
      <c r="B431" s="1014">
        <v>1</v>
      </c>
      <c r="C431" s="1014" t="s">
        <v>1556</v>
      </c>
      <c r="D431" s="1014">
        <v>2</v>
      </c>
      <c r="E431" s="1014" t="s">
        <v>1589</v>
      </c>
      <c r="F431" s="1014">
        <v>29</v>
      </c>
      <c r="G431" s="1015" t="s">
        <v>7009</v>
      </c>
      <c r="H431" s="1019" t="s">
        <v>22</v>
      </c>
      <c r="I431" s="935">
        <v>371.71</v>
      </c>
      <c r="J431" s="915"/>
      <c r="K431" s="911">
        <f t="shared" si="56"/>
        <v>0</v>
      </c>
      <c r="L431" s="369"/>
      <c r="M431" s="910">
        <f t="shared" si="57"/>
        <v>0</v>
      </c>
      <c r="N431" s="910">
        <f t="shared" si="58"/>
        <v>0</v>
      </c>
      <c r="O431" s="1005">
        <f t="shared" si="59"/>
        <v>0</v>
      </c>
      <c r="P431" s="984"/>
      <c r="Q431" s="1248"/>
      <c r="R431" s="1248"/>
      <c r="S431" s="1248"/>
      <c r="T431" s="1248"/>
      <c r="U431" s="1248"/>
      <c r="V431" s="1248"/>
      <c r="W431" s="1248"/>
      <c r="X431" s="1248"/>
      <c r="Y431" s="1248"/>
      <c r="Z431" s="1248"/>
      <c r="AA431" s="1248"/>
      <c r="AB431" s="1248"/>
      <c r="AC431" s="1248"/>
      <c r="AD431" s="1248"/>
      <c r="AE431" s="1248"/>
      <c r="AF431" s="1248"/>
      <c r="AG431" s="1248"/>
      <c r="AH431" s="1248"/>
      <c r="AI431" s="1248"/>
      <c r="AJ431" s="1248"/>
      <c r="AK431" s="1248"/>
      <c r="AL431" s="1248"/>
      <c r="AM431" s="1248"/>
      <c r="AN431" s="1248"/>
      <c r="AO431" s="1248"/>
      <c r="AP431" s="1248"/>
      <c r="AQ431" s="1248"/>
      <c r="AR431" s="1248"/>
      <c r="AS431" s="1248"/>
      <c r="AT431" s="1248"/>
      <c r="AU431" s="1248"/>
      <c r="AV431" s="1248"/>
      <c r="AW431" s="1248"/>
      <c r="AX431" s="1248"/>
      <c r="AY431" s="1248"/>
      <c r="AZ431" s="1248"/>
      <c r="BA431" s="1248"/>
      <c r="BB431" s="1248"/>
      <c r="BC431" s="1248"/>
      <c r="BD431" s="1248"/>
      <c r="BE431" s="1248"/>
      <c r="BF431" s="1248"/>
      <c r="BG431" s="1248"/>
      <c r="BH431" s="1248"/>
      <c r="BI431" s="1248"/>
      <c r="BJ431" s="1248"/>
      <c r="BK431" s="1248"/>
      <c r="BL431" s="1248"/>
      <c r="BM431" s="1248"/>
      <c r="BN431" s="1248"/>
      <c r="BO431" s="1248"/>
      <c r="BP431" s="1248"/>
      <c r="BQ431" s="1248"/>
      <c r="BR431" s="1248"/>
      <c r="BS431" s="1248"/>
    </row>
    <row r="432" spans="1:71" s="1" customFormat="1" ht="55.2" hidden="1" outlineLevel="2">
      <c r="A432" s="1014">
        <v>1</v>
      </c>
      <c r="B432" s="1014">
        <v>1</v>
      </c>
      <c r="C432" s="1014" t="s">
        <v>1556</v>
      </c>
      <c r="D432" s="1014">
        <v>2</v>
      </c>
      <c r="E432" s="1014" t="s">
        <v>1589</v>
      </c>
      <c r="F432" s="1014">
        <v>28</v>
      </c>
      <c r="G432" s="1015" t="s">
        <v>7007</v>
      </c>
      <c r="H432" s="1019" t="s">
        <v>22</v>
      </c>
      <c r="I432" s="935">
        <v>462.92</v>
      </c>
      <c r="J432" s="915"/>
      <c r="K432" s="911">
        <f t="shared" ref="K432:K454" si="60">I432*J432</f>
        <v>0</v>
      </c>
      <c r="L432" s="369"/>
      <c r="M432" s="910">
        <f t="shared" ref="M432:M454" si="61">I432*L432</f>
        <v>0</v>
      </c>
      <c r="N432" s="910">
        <f t="shared" ref="N432:N454" si="62">J432+L432</f>
        <v>0</v>
      </c>
      <c r="O432" s="1005">
        <f t="shared" ref="O432:O454" si="63">I432*N432</f>
        <v>0</v>
      </c>
      <c r="P432" s="984"/>
      <c r="Q432" s="1248"/>
      <c r="R432" s="1248"/>
      <c r="S432" s="1248"/>
      <c r="T432" s="1248"/>
      <c r="U432" s="1248"/>
      <c r="V432" s="1248"/>
      <c r="W432" s="1248"/>
      <c r="X432" s="1248"/>
      <c r="Y432" s="1248"/>
      <c r="Z432" s="1248"/>
      <c r="AA432" s="1248"/>
      <c r="AB432" s="1248"/>
      <c r="AC432" s="1248"/>
      <c r="AD432" s="1248"/>
      <c r="AE432" s="1248"/>
      <c r="AF432" s="1248"/>
      <c r="AG432" s="1248"/>
      <c r="AH432" s="1248"/>
      <c r="AI432" s="1248"/>
      <c r="AJ432" s="1248"/>
      <c r="AK432" s="1248"/>
      <c r="AL432" s="1248"/>
      <c r="AM432" s="1248"/>
      <c r="AN432" s="1248"/>
      <c r="AO432" s="1248"/>
      <c r="AP432" s="1248"/>
      <c r="AQ432" s="1248"/>
      <c r="AR432" s="1248"/>
      <c r="AS432" s="1248"/>
      <c r="AT432" s="1248"/>
      <c r="AU432" s="1248"/>
      <c r="AV432" s="1248"/>
      <c r="AW432" s="1248"/>
      <c r="AX432" s="1248"/>
      <c r="AY432" s="1248"/>
      <c r="AZ432" s="1248"/>
      <c r="BA432" s="1248"/>
      <c r="BB432" s="1248"/>
      <c r="BC432" s="1248"/>
      <c r="BD432" s="1248"/>
      <c r="BE432" s="1248"/>
      <c r="BF432" s="1248"/>
      <c r="BG432" s="1248"/>
      <c r="BH432" s="1248"/>
      <c r="BI432" s="1248"/>
      <c r="BJ432" s="1248"/>
      <c r="BK432" s="1248"/>
      <c r="BL432" s="1248"/>
      <c r="BM432" s="1248"/>
      <c r="BN432" s="1248"/>
      <c r="BO432" s="1248"/>
      <c r="BP432" s="1248"/>
      <c r="BQ432" s="1248"/>
      <c r="BR432" s="1248"/>
      <c r="BS432" s="1248"/>
    </row>
    <row r="433" spans="1:71" s="1" customFormat="1" ht="55.2" hidden="1" outlineLevel="2">
      <c r="A433" s="1014">
        <v>1</v>
      </c>
      <c r="B433" s="1014">
        <v>1</v>
      </c>
      <c r="C433" s="1014" t="s">
        <v>1556</v>
      </c>
      <c r="D433" s="1014">
        <v>2</v>
      </c>
      <c r="E433" s="1014" t="s">
        <v>1589</v>
      </c>
      <c r="F433" s="1014">
        <v>30</v>
      </c>
      <c r="G433" s="1015" t="s">
        <v>7008</v>
      </c>
      <c r="H433" s="1019" t="s">
        <v>22</v>
      </c>
      <c r="I433" s="935">
        <v>78.89</v>
      </c>
      <c r="J433" s="915"/>
      <c r="K433" s="911">
        <f t="shared" si="60"/>
        <v>0</v>
      </c>
      <c r="L433" s="369"/>
      <c r="M433" s="910">
        <f t="shared" si="61"/>
        <v>0</v>
      </c>
      <c r="N433" s="910">
        <f t="shared" si="62"/>
        <v>0</v>
      </c>
      <c r="O433" s="1005">
        <f t="shared" si="63"/>
        <v>0</v>
      </c>
      <c r="P433" s="984"/>
      <c r="Q433" s="1248"/>
      <c r="R433" s="1248"/>
      <c r="S433" s="1248"/>
      <c r="T433" s="1248"/>
      <c r="U433" s="1248"/>
      <c r="V433" s="1248"/>
      <c r="W433" s="1248"/>
      <c r="X433" s="1248"/>
      <c r="Y433" s="1248"/>
      <c r="Z433" s="1248"/>
      <c r="AA433" s="1248"/>
      <c r="AB433" s="1248"/>
      <c r="AC433" s="1248"/>
      <c r="AD433" s="1248"/>
      <c r="AE433" s="1248"/>
      <c r="AF433" s="1248"/>
      <c r="AG433" s="1248"/>
      <c r="AH433" s="1248"/>
      <c r="AI433" s="1248"/>
      <c r="AJ433" s="1248"/>
      <c r="AK433" s="1248"/>
      <c r="AL433" s="1248"/>
      <c r="AM433" s="1248"/>
      <c r="AN433" s="1248"/>
      <c r="AO433" s="1248"/>
      <c r="AP433" s="1248"/>
      <c r="AQ433" s="1248"/>
      <c r="AR433" s="1248"/>
      <c r="AS433" s="1248"/>
      <c r="AT433" s="1248"/>
      <c r="AU433" s="1248"/>
      <c r="AV433" s="1248"/>
      <c r="AW433" s="1248"/>
      <c r="AX433" s="1248"/>
      <c r="AY433" s="1248"/>
      <c r="AZ433" s="1248"/>
      <c r="BA433" s="1248"/>
      <c r="BB433" s="1248"/>
      <c r="BC433" s="1248"/>
      <c r="BD433" s="1248"/>
      <c r="BE433" s="1248"/>
      <c r="BF433" s="1248"/>
      <c r="BG433" s="1248"/>
      <c r="BH433" s="1248"/>
      <c r="BI433" s="1248"/>
      <c r="BJ433" s="1248"/>
      <c r="BK433" s="1248"/>
      <c r="BL433" s="1248"/>
      <c r="BM433" s="1248"/>
      <c r="BN433" s="1248"/>
      <c r="BO433" s="1248"/>
      <c r="BP433" s="1248"/>
      <c r="BQ433" s="1248"/>
      <c r="BR433" s="1248"/>
      <c r="BS433" s="1248"/>
    </row>
    <row r="434" spans="1:71" s="1" customFormat="1" ht="55.2" hidden="1" outlineLevel="2">
      <c r="A434" s="1014">
        <v>1</v>
      </c>
      <c r="B434" s="1014">
        <v>1</v>
      </c>
      <c r="C434" s="1014" t="s">
        <v>1556</v>
      </c>
      <c r="D434" s="1014">
        <v>2</v>
      </c>
      <c r="E434" s="1014" t="s">
        <v>1589</v>
      </c>
      <c r="F434" s="1014">
        <v>31</v>
      </c>
      <c r="G434" s="1015" t="s">
        <v>7010</v>
      </c>
      <c r="H434" s="1019" t="s">
        <v>22</v>
      </c>
      <c r="I434" s="935">
        <v>33.619999999999997</v>
      </c>
      <c r="J434" s="915"/>
      <c r="K434" s="911">
        <f t="shared" si="60"/>
        <v>0</v>
      </c>
      <c r="L434" s="369"/>
      <c r="M434" s="910">
        <f t="shared" si="61"/>
        <v>0</v>
      </c>
      <c r="N434" s="910">
        <f t="shared" si="62"/>
        <v>0</v>
      </c>
      <c r="O434" s="1005">
        <f t="shared" si="63"/>
        <v>0</v>
      </c>
      <c r="P434" s="984"/>
      <c r="Q434" s="1248"/>
      <c r="R434" s="1248"/>
      <c r="S434" s="1248"/>
      <c r="T434" s="1248"/>
      <c r="U434" s="1248"/>
      <c r="V434" s="1248"/>
      <c r="W434" s="1248"/>
      <c r="X434" s="1248"/>
      <c r="Y434" s="1248"/>
      <c r="Z434" s="1248"/>
      <c r="AA434" s="1248"/>
      <c r="AB434" s="1248"/>
      <c r="AC434" s="1248"/>
      <c r="AD434" s="1248"/>
      <c r="AE434" s="1248"/>
      <c r="AF434" s="1248"/>
      <c r="AG434" s="1248"/>
      <c r="AH434" s="1248"/>
      <c r="AI434" s="1248"/>
      <c r="AJ434" s="1248"/>
      <c r="AK434" s="1248"/>
      <c r="AL434" s="1248"/>
      <c r="AM434" s="1248"/>
      <c r="AN434" s="1248"/>
      <c r="AO434" s="1248"/>
      <c r="AP434" s="1248"/>
      <c r="AQ434" s="1248"/>
      <c r="AR434" s="1248"/>
      <c r="AS434" s="1248"/>
      <c r="AT434" s="1248"/>
      <c r="AU434" s="1248"/>
      <c r="AV434" s="1248"/>
      <c r="AW434" s="1248"/>
      <c r="AX434" s="1248"/>
      <c r="AY434" s="1248"/>
      <c r="AZ434" s="1248"/>
      <c r="BA434" s="1248"/>
      <c r="BB434" s="1248"/>
      <c r="BC434" s="1248"/>
      <c r="BD434" s="1248"/>
      <c r="BE434" s="1248"/>
      <c r="BF434" s="1248"/>
      <c r="BG434" s="1248"/>
      <c r="BH434" s="1248"/>
      <c r="BI434" s="1248"/>
      <c r="BJ434" s="1248"/>
      <c r="BK434" s="1248"/>
      <c r="BL434" s="1248"/>
      <c r="BM434" s="1248"/>
      <c r="BN434" s="1248"/>
      <c r="BO434" s="1248"/>
      <c r="BP434" s="1248"/>
      <c r="BQ434" s="1248"/>
      <c r="BR434" s="1248"/>
      <c r="BS434" s="1248"/>
    </row>
    <row r="435" spans="1:71" s="1" customFormat="1" ht="41.4" hidden="1" outlineLevel="2">
      <c r="A435" s="1014">
        <v>1</v>
      </c>
      <c r="B435" s="1014">
        <v>1</v>
      </c>
      <c r="C435" s="1014" t="s">
        <v>1556</v>
      </c>
      <c r="D435" s="1014">
        <v>2</v>
      </c>
      <c r="E435" s="1014" t="s">
        <v>1589</v>
      </c>
      <c r="F435" s="1014">
        <v>32</v>
      </c>
      <c r="G435" s="1015" t="s">
        <v>7011</v>
      </c>
      <c r="H435" s="1019" t="s">
        <v>22</v>
      </c>
      <c r="I435" s="935">
        <v>1216.31</v>
      </c>
      <c r="J435" s="915"/>
      <c r="K435" s="911">
        <f t="shared" si="60"/>
        <v>0</v>
      </c>
      <c r="L435" s="369"/>
      <c r="M435" s="910">
        <f t="shared" si="61"/>
        <v>0</v>
      </c>
      <c r="N435" s="910">
        <f t="shared" si="62"/>
        <v>0</v>
      </c>
      <c r="O435" s="1005">
        <f t="shared" si="63"/>
        <v>0</v>
      </c>
      <c r="P435" s="984"/>
      <c r="Q435" s="1248"/>
      <c r="R435" s="1248"/>
      <c r="S435" s="1248"/>
      <c r="T435" s="1248"/>
      <c r="U435" s="1248"/>
      <c r="V435" s="1248"/>
      <c r="W435" s="1248"/>
      <c r="X435" s="1248"/>
      <c r="Y435" s="1248"/>
      <c r="Z435" s="1248"/>
      <c r="AA435" s="1248"/>
      <c r="AB435" s="1248"/>
      <c r="AC435" s="1248"/>
      <c r="AD435" s="1248"/>
      <c r="AE435" s="1248"/>
      <c r="AF435" s="1248"/>
      <c r="AG435" s="1248"/>
      <c r="AH435" s="1248"/>
      <c r="AI435" s="1248"/>
      <c r="AJ435" s="1248"/>
      <c r="AK435" s="1248"/>
      <c r="AL435" s="1248"/>
      <c r="AM435" s="1248"/>
      <c r="AN435" s="1248"/>
      <c r="AO435" s="1248"/>
      <c r="AP435" s="1248"/>
      <c r="AQ435" s="1248"/>
      <c r="AR435" s="1248"/>
      <c r="AS435" s="1248"/>
      <c r="AT435" s="1248"/>
      <c r="AU435" s="1248"/>
      <c r="AV435" s="1248"/>
      <c r="AW435" s="1248"/>
      <c r="AX435" s="1248"/>
      <c r="AY435" s="1248"/>
      <c r="AZ435" s="1248"/>
      <c r="BA435" s="1248"/>
      <c r="BB435" s="1248"/>
      <c r="BC435" s="1248"/>
      <c r="BD435" s="1248"/>
      <c r="BE435" s="1248"/>
      <c r="BF435" s="1248"/>
      <c r="BG435" s="1248"/>
      <c r="BH435" s="1248"/>
      <c r="BI435" s="1248"/>
      <c r="BJ435" s="1248"/>
      <c r="BK435" s="1248"/>
      <c r="BL435" s="1248"/>
      <c r="BM435" s="1248"/>
      <c r="BN435" s="1248"/>
      <c r="BO435" s="1248"/>
      <c r="BP435" s="1248"/>
      <c r="BQ435" s="1248"/>
      <c r="BR435" s="1248"/>
      <c r="BS435" s="1248"/>
    </row>
    <row r="436" spans="1:71" s="1" customFormat="1" ht="41.4" hidden="1" outlineLevel="2">
      <c r="A436" s="1014">
        <v>1</v>
      </c>
      <c r="B436" s="1014">
        <v>1</v>
      </c>
      <c r="C436" s="1014" t="s">
        <v>1556</v>
      </c>
      <c r="D436" s="1014">
        <v>2</v>
      </c>
      <c r="E436" s="1014" t="s">
        <v>1589</v>
      </c>
      <c r="F436" s="1014">
        <v>33</v>
      </c>
      <c r="G436" s="1015" t="s">
        <v>7012</v>
      </c>
      <c r="H436" s="1019" t="s">
        <v>22</v>
      </c>
      <c r="I436" s="935">
        <v>1216.31</v>
      </c>
      <c r="J436" s="915"/>
      <c r="K436" s="911">
        <f t="shared" si="60"/>
        <v>0</v>
      </c>
      <c r="L436" s="369"/>
      <c r="M436" s="910">
        <f t="shared" si="61"/>
        <v>0</v>
      </c>
      <c r="N436" s="910">
        <f t="shared" si="62"/>
        <v>0</v>
      </c>
      <c r="O436" s="1005">
        <f t="shared" si="63"/>
        <v>0</v>
      </c>
      <c r="P436" s="984"/>
      <c r="Q436" s="1248"/>
      <c r="R436" s="1248"/>
      <c r="S436" s="1248"/>
      <c r="T436" s="1248"/>
      <c r="U436" s="1248"/>
      <c r="V436" s="1248"/>
      <c r="W436" s="1248"/>
      <c r="X436" s="1248"/>
      <c r="Y436" s="1248"/>
      <c r="Z436" s="1248"/>
      <c r="AA436" s="1248"/>
      <c r="AB436" s="1248"/>
      <c r="AC436" s="1248"/>
      <c r="AD436" s="1248"/>
      <c r="AE436" s="1248"/>
      <c r="AF436" s="1248"/>
      <c r="AG436" s="1248"/>
      <c r="AH436" s="1248"/>
      <c r="AI436" s="1248"/>
      <c r="AJ436" s="1248"/>
      <c r="AK436" s="1248"/>
      <c r="AL436" s="1248"/>
      <c r="AM436" s="1248"/>
      <c r="AN436" s="1248"/>
      <c r="AO436" s="1248"/>
      <c r="AP436" s="1248"/>
      <c r="AQ436" s="1248"/>
      <c r="AR436" s="1248"/>
      <c r="AS436" s="1248"/>
      <c r="AT436" s="1248"/>
      <c r="AU436" s="1248"/>
      <c r="AV436" s="1248"/>
      <c r="AW436" s="1248"/>
      <c r="AX436" s="1248"/>
      <c r="AY436" s="1248"/>
      <c r="AZ436" s="1248"/>
      <c r="BA436" s="1248"/>
      <c r="BB436" s="1248"/>
      <c r="BC436" s="1248"/>
      <c r="BD436" s="1248"/>
      <c r="BE436" s="1248"/>
      <c r="BF436" s="1248"/>
      <c r="BG436" s="1248"/>
      <c r="BH436" s="1248"/>
      <c r="BI436" s="1248"/>
      <c r="BJ436" s="1248"/>
      <c r="BK436" s="1248"/>
      <c r="BL436" s="1248"/>
      <c r="BM436" s="1248"/>
      <c r="BN436" s="1248"/>
      <c r="BO436" s="1248"/>
      <c r="BP436" s="1248"/>
      <c r="BQ436" s="1248"/>
      <c r="BR436" s="1248"/>
      <c r="BS436" s="1248"/>
    </row>
    <row r="437" spans="1:71" s="1" customFormat="1" ht="27.6" hidden="1" outlineLevel="2">
      <c r="A437" s="1014">
        <v>1</v>
      </c>
      <c r="B437" s="1014">
        <v>1</v>
      </c>
      <c r="C437" s="1014" t="s">
        <v>1556</v>
      </c>
      <c r="D437" s="1014">
        <v>2</v>
      </c>
      <c r="E437" s="1014" t="s">
        <v>1589</v>
      </c>
      <c r="F437" s="1014">
        <v>34</v>
      </c>
      <c r="G437" s="1015" t="s">
        <v>7013</v>
      </c>
      <c r="H437" s="1019" t="s">
        <v>22</v>
      </c>
      <c r="I437" s="935">
        <v>150</v>
      </c>
      <c r="J437" s="915"/>
      <c r="K437" s="911">
        <f t="shared" si="60"/>
        <v>0</v>
      </c>
      <c r="L437" s="369"/>
      <c r="M437" s="910">
        <f t="shared" si="61"/>
        <v>0</v>
      </c>
      <c r="N437" s="910">
        <f t="shared" si="62"/>
        <v>0</v>
      </c>
      <c r="O437" s="1005">
        <f t="shared" si="63"/>
        <v>0</v>
      </c>
      <c r="P437" s="984"/>
      <c r="Q437" s="1248"/>
      <c r="R437" s="1248"/>
      <c r="S437" s="1248"/>
      <c r="T437" s="1248"/>
      <c r="U437" s="1248"/>
      <c r="V437" s="1248"/>
      <c r="W437" s="1248"/>
      <c r="X437" s="1248"/>
      <c r="Y437" s="1248"/>
      <c r="Z437" s="1248"/>
      <c r="AA437" s="1248"/>
      <c r="AB437" s="1248"/>
      <c r="AC437" s="1248"/>
      <c r="AD437" s="1248"/>
      <c r="AE437" s="1248"/>
      <c r="AF437" s="1248"/>
      <c r="AG437" s="1248"/>
      <c r="AH437" s="1248"/>
      <c r="AI437" s="1248"/>
      <c r="AJ437" s="1248"/>
      <c r="AK437" s="1248"/>
      <c r="AL437" s="1248"/>
      <c r="AM437" s="1248"/>
      <c r="AN437" s="1248"/>
      <c r="AO437" s="1248"/>
      <c r="AP437" s="1248"/>
      <c r="AQ437" s="1248"/>
      <c r="AR437" s="1248"/>
      <c r="AS437" s="1248"/>
      <c r="AT437" s="1248"/>
      <c r="AU437" s="1248"/>
      <c r="AV437" s="1248"/>
      <c r="AW437" s="1248"/>
      <c r="AX437" s="1248"/>
      <c r="AY437" s="1248"/>
      <c r="AZ437" s="1248"/>
      <c r="BA437" s="1248"/>
      <c r="BB437" s="1248"/>
      <c r="BC437" s="1248"/>
      <c r="BD437" s="1248"/>
      <c r="BE437" s="1248"/>
      <c r="BF437" s="1248"/>
      <c r="BG437" s="1248"/>
      <c r="BH437" s="1248"/>
      <c r="BI437" s="1248"/>
      <c r="BJ437" s="1248"/>
      <c r="BK437" s="1248"/>
      <c r="BL437" s="1248"/>
      <c r="BM437" s="1248"/>
      <c r="BN437" s="1248"/>
      <c r="BO437" s="1248"/>
      <c r="BP437" s="1248"/>
      <c r="BQ437" s="1248"/>
      <c r="BR437" s="1248"/>
      <c r="BS437" s="1248"/>
    </row>
    <row r="438" spans="1:71" s="1" customFormat="1" ht="55.2" hidden="1" outlineLevel="2">
      <c r="A438" s="1014">
        <v>1</v>
      </c>
      <c r="B438" s="1014">
        <v>1</v>
      </c>
      <c r="C438" s="1014" t="s">
        <v>1556</v>
      </c>
      <c r="D438" s="1014">
        <v>2</v>
      </c>
      <c r="E438" s="1014" t="s">
        <v>1589</v>
      </c>
      <c r="F438" s="1014">
        <v>35</v>
      </c>
      <c r="G438" s="1015" t="s">
        <v>7014</v>
      </c>
      <c r="H438" s="1019" t="s">
        <v>22</v>
      </c>
      <c r="I438" s="935">
        <v>260.45999999999998</v>
      </c>
      <c r="J438" s="915"/>
      <c r="K438" s="911">
        <f t="shared" si="60"/>
        <v>0</v>
      </c>
      <c r="L438" s="369"/>
      <c r="M438" s="910">
        <f t="shared" si="61"/>
        <v>0</v>
      </c>
      <c r="N438" s="910">
        <f t="shared" si="62"/>
        <v>0</v>
      </c>
      <c r="O438" s="1005">
        <f t="shared" si="63"/>
        <v>0</v>
      </c>
      <c r="P438" s="984"/>
      <c r="Q438" s="1248"/>
      <c r="R438" s="1248"/>
      <c r="S438" s="1248"/>
      <c r="T438" s="1248"/>
      <c r="U438" s="1248"/>
      <c r="V438" s="1248"/>
      <c r="W438" s="1248"/>
      <c r="X438" s="1248"/>
      <c r="Y438" s="1248"/>
      <c r="Z438" s="1248"/>
      <c r="AA438" s="1248"/>
      <c r="AB438" s="1248"/>
      <c r="AC438" s="1248"/>
      <c r="AD438" s="1248"/>
      <c r="AE438" s="1248"/>
      <c r="AF438" s="1248"/>
      <c r="AG438" s="1248"/>
      <c r="AH438" s="1248"/>
      <c r="AI438" s="1248"/>
      <c r="AJ438" s="1248"/>
      <c r="AK438" s="1248"/>
      <c r="AL438" s="1248"/>
      <c r="AM438" s="1248"/>
      <c r="AN438" s="1248"/>
      <c r="AO438" s="1248"/>
      <c r="AP438" s="1248"/>
      <c r="AQ438" s="1248"/>
      <c r="AR438" s="1248"/>
      <c r="AS438" s="1248"/>
      <c r="AT438" s="1248"/>
      <c r="AU438" s="1248"/>
      <c r="AV438" s="1248"/>
      <c r="AW438" s="1248"/>
      <c r="AX438" s="1248"/>
      <c r="AY438" s="1248"/>
      <c r="AZ438" s="1248"/>
      <c r="BA438" s="1248"/>
      <c r="BB438" s="1248"/>
      <c r="BC438" s="1248"/>
      <c r="BD438" s="1248"/>
      <c r="BE438" s="1248"/>
      <c r="BF438" s="1248"/>
      <c r="BG438" s="1248"/>
      <c r="BH438" s="1248"/>
      <c r="BI438" s="1248"/>
      <c r="BJ438" s="1248"/>
      <c r="BK438" s="1248"/>
      <c r="BL438" s="1248"/>
      <c r="BM438" s="1248"/>
      <c r="BN438" s="1248"/>
      <c r="BO438" s="1248"/>
      <c r="BP438" s="1248"/>
      <c r="BQ438" s="1248"/>
      <c r="BR438" s="1248"/>
      <c r="BS438" s="1248"/>
    </row>
    <row r="439" spans="1:71" s="1" customFormat="1" ht="27.6" hidden="1" outlineLevel="2">
      <c r="A439" s="1014">
        <v>1</v>
      </c>
      <c r="B439" s="1014">
        <v>1</v>
      </c>
      <c r="C439" s="1014" t="s">
        <v>1556</v>
      </c>
      <c r="D439" s="1014">
        <v>2</v>
      </c>
      <c r="E439" s="1014" t="s">
        <v>1589</v>
      </c>
      <c r="F439" s="1014">
        <v>36</v>
      </c>
      <c r="G439" s="1015" t="s">
        <v>7015</v>
      </c>
      <c r="H439" s="1019" t="s">
        <v>22</v>
      </c>
      <c r="I439" s="935">
        <v>1274.56</v>
      </c>
      <c r="J439" s="915"/>
      <c r="K439" s="911">
        <f t="shared" si="60"/>
        <v>0</v>
      </c>
      <c r="L439" s="369"/>
      <c r="M439" s="910">
        <f t="shared" si="61"/>
        <v>0</v>
      </c>
      <c r="N439" s="910">
        <f t="shared" si="62"/>
        <v>0</v>
      </c>
      <c r="O439" s="1005">
        <f t="shared" si="63"/>
        <v>0</v>
      </c>
      <c r="P439" s="984"/>
      <c r="Q439" s="1248"/>
      <c r="R439" s="1248"/>
      <c r="S439" s="1248"/>
      <c r="T439" s="1248"/>
      <c r="U439" s="1248"/>
      <c r="V439" s="1248"/>
      <c r="W439" s="1248"/>
      <c r="X439" s="1248"/>
      <c r="Y439" s="1248"/>
      <c r="Z439" s="1248"/>
      <c r="AA439" s="1248"/>
      <c r="AB439" s="1248"/>
      <c r="AC439" s="1248"/>
      <c r="AD439" s="1248"/>
      <c r="AE439" s="1248"/>
      <c r="AF439" s="1248"/>
      <c r="AG439" s="1248"/>
      <c r="AH439" s="1248"/>
      <c r="AI439" s="1248"/>
      <c r="AJ439" s="1248"/>
      <c r="AK439" s="1248"/>
      <c r="AL439" s="1248"/>
      <c r="AM439" s="1248"/>
      <c r="AN439" s="1248"/>
      <c r="AO439" s="1248"/>
      <c r="AP439" s="1248"/>
      <c r="AQ439" s="1248"/>
      <c r="AR439" s="1248"/>
      <c r="AS439" s="1248"/>
      <c r="AT439" s="1248"/>
      <c r="AU439" s="1248"/>
      <c r="AV439" s="1248"/>
      <c r="AW439" s="1248"/>
      <c r="AX439" s="1248"/>
      <c r="AY439" s="1248"/>
      <c r="AZ439" s="1248"/>
      <c r="BA439" s="1248"/>
      <c r="BB439" s="1248"/>
      <c r="BC439" s="1248"/>
      <c r="BD439" s="1248"/>
      <c r="BE439" s="1248"/>
      <c r="BF439" s="1248"/>
      <c r="BG439" s="1248"/>
      <c r="BH439" s="1248"/>
      <c r="BI439" s="1248"/>
      <c r="BJ439" s="1248"/>
      <c r="BK439" s="1248"/>
      <c r="BL439" s="1248"/>
      <c r="BM439" s="1248"/>
      <c r="BN439" s="1248"/>
      <c r="BO439" s="1248"/>
      <c r="BP439" s="1248"/>
      <c r="BQ439" s="1248"/>
      <c r="BR439" s="1248"/>
      <c r="BS439" s="1248"/>
    </row>
    <row r="440" spans="1:71" s="1" customFormat="1" ht="27.6" hidden="1" outlineLevel="2">
      <c r="A440" s="1014">
        <v>1</v>
      </c>
      <c r="B440" s="1014">
        <v>1</v>
      </c>
      <c r="C440" s="1014" t="s">
        <v>1556</v>
      </c>
      <c r="D440" s="1014">
        <v>2</v>
      </c>
      <c r="E440" s="1014" t="s">
        <v>1589</v>
      </c>
      <c r="F440" s="1014">
        <v>37</v>
      </c>
      <c r="G440" s="1015" t="s">
        <v>7016</v>
      </c>
      <c r="H440" s="1019" t="s">
        <v>22</v>
      </c>
      <c r="I440" s="935">
        <v>4276.95</v>
      </c>
      <c r="J440" s="915"/>
      <c r="K440" s="911">
        <f t="shared" si="60"/>
        <v>0</v>
      </c>
      <c r="L440" s="369"/>
      <c r="M440" s="910">
        <f t="shared" si="61"/>
        <v>0</v>
      </c>
      <c r="N440" s="910">
        <f t="shared" si="62"/>
        <v>0</v>
      </c>
      <c r="O440" s="1005">
        <f t="shared" si="63"/>
        <v>0</v>
      </c>
      <c r="P440" s="984"/>
      <c r="Q440" s="1248"/>
      <c r="R440" s="1248"/>
      <c r="S440" s="1248"/>
      <c r="T440" s="1248"/>
      <c r="U440" s="1248"/>
      <c r="V440" s="1248"/>
      <c r="W440" s="1248"/>
      <c r="X440" s="1248"/>
      <c r="Y440" s="1248"/>
      <c r="Z440" s="1248"/>
      <c r="AA440" s="1248"/>
      <c r="AB440" s="1248"/>
      <c r="AC440" s="1248"/>
      <c r="AD440" s="1248"/>
      <c r="AE440" s="1248"/>
      <c r="AF440" s="1248"/>
      <c r="AG440" s="1248"/>
      <c r="AH440" s="1248"/>
      <c r="AI440" s="1248"/>
      <c r="AJ440" s="1248"/>
      <c r="AK440" s="1248"/>
      <c r="AL440" s="1248"/>
      <c r="AM440" s="1248"/>
      <c r="AN440" s="1248"/>
      <c r="AO440" s="1248"/>
      <c r="AP440" s="1248"/>
      <c r="AQ440" s="1248"/>
      <c r="AR440" s="1248"/>
      <c r="AS440" s="1248"/>
      <c r="AT440" s="1248"/>
      <c r="AU440" s="1248"/>
      <c r="AV440" s="1248"/>
      <c r="AW440" s="1248"/>
      <c r="AX440" s="1248"/>
      <c r="AY440" s="1248"/>
      <c r="AZ440" s="1248"/>
      <c r="BA440" s="1248"/>
      <c r="BB440" s="1248"/>
      <c r="BC440" s="1248"/>
      <c r="BD440" s="1248"/>
      <c r="BE440" s="1248"/>
      <c r="BF440" s="1248"/>
      <c r="BG440" s="1248"/>
      <c r="BH440" s="1248"/>
      <c r="BI440" s="1248"/>
      <c r="BJ440" s="1248"/>
      <c r="BK440" s="1248"/>
      <c r="BL440" s="1248"/>
      <c r="BM440" s="1248"/>
      <c r="BN440" s="1248"/>
      <c r="BO440" s="1248"/>
      <c r="BP440" s="1248"/>
      <c r="BQ440" s="1248"/>
      <c r="BR440" s="1248"/>
      <c r="BS440" s="1248"/>
    </row>
    <row r="441" spans="1:71" s="1" customFormat="1" ht="27.6" hidden="1" outlineLevel="2">
      <c r="A441" s="1014">
        <v>1</v>
      </c>
      <c r="B441" s="1014">
        <v>1</v>
      </c>
      <c r="C441" s="1014" t="s">
        <v>1556</v>
      </c>
      <c r="D441" s="1014">
        <v>2</v>
      </c>
      <c r="E441" s="1014" t="s">
        <v>1589</v>
      </c>
      <c r="F441" s="1014">
        <v>38</v>
      </c>
      <c r="G441" s="1015" t="s">
        <v>7017</v>
      </c>
      <c r="H441" s="1019" t="s">
        <v>22</v>
      </c>
      <c r="I441" s="935">
        <v>4276.95</v>
      </c>
      <c r="J441" s="915"/>
      <c r="K441" s="911">
        <f t="shared" si="60"/>
        <v>0</v>
      </c>
      <c r="L441" s="369"/>
      <c r="M441" s="910">
        <f t="shared" si="61"/>
        <v>0</v>
      </c>
      <c r="N441" s="910">
        <f t="shared" si="62"/>
        <v>0</v>
      </c>
      <c r="O441" s="1005">
        <f t="shared" si="63"/>
        <v>0</v>
      </c>
      <c r="P441" s="984"/>
      <c r="Q441" s="1248"/>
      <c r="R441" s="1248"/>
      <c r="S441" s="1248"/>
      <c r="T441" s="1248"/>
      <c r="U441" s="1248"/>
      <c r="V441" s="1248"/>
      <c r="W441" s="1248"/>
      <c r="X441" s="1248"/>
      <c r="Y441" s="1248"/>
      <c r="Z441" s="1248"/>
      <c r="AA441" s="1248"/>
      <c r="AB441" s="1248"/>
      <c r="AC441" s="1248"/>
      <c r="AD441" s="1248"/>
      <c r="AE441" s="1248"/>
      <c r="AF441" s="1248"/>
      <c r="AG441" s="1248"/>
      <c r="AH441" s="1248"/>
      <c r="AI441" s="1248"/>
      <c r="AJ441" s="1248"/>
      <c r="AK441" s="1248"/>
      <c r="AL441" s="1248"/>
      <c r="AM441" s="1248"/>
      <c r="AN441" s="1248"/>
      <c r="AO441" s="1248"/>
      <c r="AP441" s="1248"/>
      <c r="AQ441" s="1248"/>
      <c r="AR441" s="1248"/>
      <c r="AS441" s="1248"/>
      <c r="AT441" s="1248"/>
      <c r="AU441" s="1248"/>
      <c r="AV441" s="1248"/>
      <c r="AW441" s="1248"/>
      <c r="AX441" s="1248"/>
      <c r="AY441" s="1248"/>
      <c r="AZ441" s="1248"/>
      <c r="BA441" s="1248"/>
      <c r="BB441" s="1248"/>
      <c r="BC441" s="1248"/>
      <c r="BD441" s="1248"/>
      <c r="BE441" s="1248"/>
      <c r="BF441" s="1248"/>
      <c r="BG441" s="1248"/>
      <c r="BH441" s="1248"/>
      <c r="BI441" s="1248"/>
      <c r="BJ441" s="1248"/>
      <c r="BK441" s="1248"/>
      <c r="BL441" s="1248"/>
      <c r="BM441" s="1248"/>
      <c r="BN441" s="1248"/>
      <c r="BO441" s="1248"/>
      <c r="BP441" s="1248"/>
      <c r="BQ441" s="1248"/>
      <c r="BR441" s="1248"/>
      <c r="BS441" s="1248"/>
    </row>
    <row r="442" spans="1:71" s="1" customFormat="1" ht="41.4" hidden="1" outlineLevel="2">
      <c r="A442" s="1014">
        <v>1</v>
      </c>
      <c r="B442" s="1014">
        <v>1</v>
      </c>
      <c r="C442" s="1014" t="s">
        <v>1556</v>
      </c>
      <c r="D442" s="1014">
        <v>2</v>
      </c>
      <c r="E442" s="1014" t="s">
        <v>1589</v>
      </c>
      <c r="F442" s="1014">
        <v>38</v>
      </c>
      <c r="G442" s="1015" t="s">
        <v>7018</v>
      </c>
      <c r="H442" s="1019" t="s">
        <v>22</v>
      </c>
      <c r="I442" s="935">
        <v>4276.95</v>
      </c>
      <c r="J442" s="915"/>
      <c r="K442" s="911">
        <f t="shared" si="60"/>
        <v>0</v>
      </c>
      <c r="L442" s="369"/>
      <c r="M442" s="910">
        <f t="shared" si="61"/>
        <v>0</v>
      </c>
      <c r="N442" s="910">
        <f t="shared" si="62"/>
        <v>0</v>
      </c>
      <c r="O442" s="1005">
        <f t="shared" si="63"/>
        <v>0</v>
      </c>
      <c r="P442" s="984"/>
      <c r="Q442" s="1248"/>
      <c r="R442" s="1248"/>
      <c r="S442" s="1248"/>
      <c r="T442" s="1248"/>
      <c r="U442" s="1248"/>
      <c r="V442" s="1248"/>
      <c r="W442" s="1248"/>
      <c r="X442" s="1248"/>
      <c r="Y442" s="1248"/>
      <c r="Z442" s="1248"/>
      <c r="AA442" s="1248"/>
      <c r="AB442" s="1248"/>
      <c r="AC442" s="1248"/>
      <c r="AD442" s="1248"/>
      <c r="AE442" s="1248"/>
      <c r="AF442" s="1248"/>
      <c r="AG442" s="1248"/>
      <c r="AH442" s="1248"/>
      <c r="AI442" s="1248"/>
      <c r="AJ442" s="1248"/>
      <c r="AK442" s="1248"/>
      <c r="AL442" s="1248"/>
      <c r="AM442" s="1248"/>
      <c r="AN442" s="1248"/>
      <c r="AO442" s="1248"/>
      <c r="AP442" s="1248"/>
      <c r="AQ442" s="1248"/>
      <c r="AR442" s="1248"/>
      <c r="AS442" s="1248"/>
      <c r="AT442" s="1248"/>
      <c r="AU442" s="1248"/>
      <c r="AV442" s="1248"/>
      <c r="AW442" s="1248"/>
      <c r="AX442" s="1248"/>
      <c r="AY442" s="1248"/>
      <c r="AZ442" s="1248"/>
      <c r="BA442" s="1248"/>
      <c r="BB442" s="1248"/>
      <c r="BC442" s="1248"/>
      <c r="BD442" s="1248"/>
      <c r="BE442" s="1248"/>
      <c r="BF442" s="1248"/>
      <c r="BG442" s="1248"/>
      <c r="BH442" s="1248"/>
      <c r="BI442" s="1248"/>
      <c r="BJ442" s="1248"/>
      <c r="BK442" s="1248"/>
      <c r="BL442" s="1248"/>
      <c r="BM442" s="1248"/>
      <c r="BN442" s="1248"/>
      <c r="BO442" s="1248"/>
      <c r="BP442" s="1248"/>
      <c r="BQ442" s="1248"/>
      <c r="BR442" s="1248"/>
      <c r="BS442" s="1248"/>
    </row>
    <row r="443" spans="1:71" s="1" customFormat="1" ht="41.4" hidden="1" outlineLevel="2">
      <c r="A443" s="1014">
        <v>1</v>
      </c>
      <c r="B443" s="1014">
        <v>1</v>
      </c>
      <c r="C443" s="1014" t="s">
        <v>1556</v>
      </c>
      <c r="D443" s="1014">
        <v>2</v>
      </c>
      <c r="E443" s="1014" t="s">
        <v>1589</v>
      </c>
      <c r="F443" s="1014">
        <v>39</v>
      </c>
      <c r="G443" s="1015" t="s">
        <v>7019</v>
      </c>
      <c r="H443" s="1019" t="s">
        <v>22</v>
      </c>
      <c r="I443" s="935">
        <v>4276.95</v>
      </c>
      <c r="J443" s="915"/>
      <c r="K443" s="911">
        <f t="shared" si="60"/>
        <v>0</v>
      </c>
      <c r="L443" s="369"/>
      <c r="M443" s="910">
        <f t="shared" si="61"/>
        <v>0</v>
      </c>
      <c r="N443" s="910">
        <f t="shared" si="62"/>
        <v>0</v>
      </c>
      <c r="O443" s="1005">
        <f t="shared" si="63"/>
        <v>0</v>
      </c>
      <c r="P443" s="984"/>
      <c r="Q443" s="1248"/>
      <c r="R443" s="1248"/>
      <c r="S443" s="1248"/>
      <c r="T443" s="1248"/>
      <c r="U443" s="1248"/>
      <c r="V443" s="1248"/>
      <c r="W443" s="1248"/>
      <c r="X443" s="1248"/>
      <c r="Y443" s="1248"/>
      <c r="Z443" s="1248"/>
      <c r="AA443" s="1248"/>
      <c r="AB443" s="1248"/>
      <c r="AC443" s="1248"/>
      <c r="AD443" s="1248"/>
      <c r="AE443" s="1248"/>
      <c r="AF443" s="1248"/>
      <c r="AG443" s="1248"/>
      <c r="AH443" s="1248"/>
      <c r="AI443" s="1248"/>
      <c r="AJ443" s="1248"/>
      <c r="AK443" s="1248"/>
      <c r="AL443" s="1248"/>
      <c r="AM443" s="1248"/>
      <c r="AN443" s="1248"/>
      <c r="AO443" s="1248"/>
      <c r="AP443" s="1248"/>
      <c r="AQ443" s="1248"/>
      <c r="AR443" s="1248"/>
      <c r="AS443" s="1248"/>
      <c r="AT443" s="1248"/>
      <c r="AU443" s="1248"/>
      <c r="AV443" s="1248"/>
      <c r="AW443" s="1248"/>
      <c r="AX443" s="1248"/>
      <c r="AY443" s="1248"/>
      <c r="AZ443" s="1248"/>
      <c r="BA443" s="1248"/>
      <c r="BB443" s="1248"/>
      <c r="BC443" s="1248"/>
      <c r="BD443" s="1248"/>
      <c r="BE443" s="1248"/>
      <c r="BF443" s="1248"/>
      <c r="BG443" s="1248"/>
      <c r="BH443" s="1248"/>
      <c r="BI443" s="1248"/>
      <c r="BJ443" s="1248"/>
      <c r="BK443" s="1248"/>
      <c r="BL443" s="1248"/>
      <c r="BM443" s="1248"/>
      <c r="BN443" s="1248"/>
      <c r="BO443" s="1248"/>
      <c r="BP443" s="1248"/>
      <c r="BQ443" s="1248"/>
      <c r="BR443" s="1248"/>
      <c r="BS443" s="1248"/>
    </row>
    <row r="444" spans="1:71" s="1" customFormat="1" ht="27.6" hidden="1" outlineLevel="2">
      <c r="A444" s="1014">
        <v>1</v>
      </c>
      <c r="B444" s="1014">
        <v>1</v>
      </c>
      <c r="C444" s="1014" t="s">
        <v>1556</v>
      </c>
      <c r="D444" s="1014">
        <v>2</v>
      </c>
      <c r="E444" s="1014" t="s">
        <v>1589</v>
      </c>
      <c r="F444" s="1014">
        <v>40</v>
      </c>
      <c r="G444" s="1015" t="s">
        <v>7020</v>
      </c>
      <c r="H444" s="1019" t="s">
        <v>22</v>
      </c>
      <c r="I444" s="935">
        <v>7164.34</v>
      </c>
      <c r="J444" s="915"/>
      <c r="K444" s="911">
        <f t="shared" si="60"/>
        <v>0</v>
      </c>
      <c r="L444" s="369"/>
      <c r="M444" s="910">
        <f t="shared" si="61"/>
        <v>0</v>
      </c>
      <c r="N444" s="910">
        <f t="shared" si="62"/>
        <v>0</v>
      </c>
      <c r="O444" s="1005">
        <f t="shared" si="63"/>
        <v>0</v>
      </c>
      <c r="P444" s="984"/>
      <c r="Q444" s="1248"/>
      <c r="R444" s="1248"/>
      <c r="S444" s="1248"/>
      <c r="T444" s="1248"/>
      <c r="U444" s="1248"/>
      <c r="V444" s="1248"/>
      <c r="W444" s="1248"/>
      <c r="X444" s="1248"/>
      <c r="Y444" s="1248"/>
      <c r="Z444" s="1248"/>
      <c r="AA444" s="1248"/>
      <c r="AB444" s="1248"/>
      <c r="AC444" s="1248"/>
      <c r="AD444" s="1248"/>
      <c r="AE444" s="1248"/>
      <c r="AF444" s="1248"/>
      <c r="AG444" s="1248"/>
      <c r="AH444" s="1248"/>
      <c r="AI444" s="1248"/>
      <c r="AJ444" s="1248"/>
      <c r="AK444" s="1248"/>
      <c r="AL444" s="1248"/>
      <c r="AM444" s="1248"/>
      <c r="AN444" s="1248"/>
      <c r="AO444" s="1248"/>
      <c r="AP444" s="1248"/>
      <c r="AQ444" s="1248"/>
      <c r="AR444" s="1248"/>
      <c r="AS444" s="1248"/>
      <c r="AT444" s="1248"/>
      <c r="AU444" s="1248"/>
      <c r="AV444" s="1248"/>
      <c r="AW444" s="1248"/>
      <c r="AX444" s="1248"/>
      <c r="AY444" s="1248"/>
      <c r="AZ444" s="1248"/>
      <c r="BA444" s="1248"/>
      <c r="BB444" s="1248"/>
      <c r="BC444" s="1248"/>
      <c r="BD444" s="1248"/>
      <c r="BE444" s="1248"/>
      <c r="BF444" s="1248"/>
      <c r="BG444" s="1248"/>
      <c r="BH444" s="1248"/>
      <c r="BI444" s="1248"/>
      <c r="BJ444" s="1248"/>
      <c r="BK444" s="1248"/>
      <c r="BL444" s="1248"/>
      <c r="BM444" s="1248"/>
      <c r="BN444" s="1248"/>
      <c r="BO444" s="1248"/>
      <c r="BP444" s="1248"/>
      <c r="BQ444" s="1248"/>
      <c r="BR444" s="1248"/>
      <c r="BS444" s="1248"/>
    </row>
    <row r="445" spans="1:71" s="1" customFormat="1" ht="27.6" hidden="1" outlineLevel="2">
      <c r="A445" s="1014">
        <v>1</v>
      </c>
      <c r="B445" s="1014">
        <v>1</v>
      </c>
      <c r="C445" s="1014" t="s">
        <v>1556</v>
      </c>
      <c r="D445" s="1014">
        <v>2</v>
      </c>
      <c r="E445" s="1014" t="s">
        <v>1589</v>
      </c>
      <c r="F445" s="1014">
        <v>41</v>
      </c>
      <c r="G445" s="1015" t="s">
        <v>7021</v>
      </c>
      <c r="H445" s="1019" t="s">
        <v>22</v>
      </c>
      <c r="I445" s="935">
        <v>7164.34</v>
      </c>
      <c r="J445" s="915"/>
      <c r="K445" s="911">
        <f t="shared" si="60"/>
        <v>0</v>
      </c>
      <c r="L445" s="369"/>
      <c r="M445" s="910">
        <f t="shared" si="61"/>
        <v>0</v>
      </c>
      <c r="N445" s="910">
        <f t="shared" si="62"/>
        <v>0</v>
      </c>
      <c r="O445" s="1005">
        <f t="shared" si="63"/>
        <v>0</v>
      </c>
      <c r="P445" s="984"/>
      <c r="Q445" s="1248"/>
      <c r="R445" s="1248"/>
      <c r="S445" s="1248"/>
      <c r="T445" s="1248"/>
      <c r="U445" s="1248"/>
      <c r="V445" s="1248"/>
      <c r="W445" s="1248"/>
      <c r="X445" s="1248"/>
      <c r="Y445" s="1248"/>
      <c r="Z445" s="1248"/>
      <c r="AA445" s="1248"/>
      <c r="AB445" s="1248"/>
      <c r="AC445" s="1248"/>
      <c r="AD445" s="1248"/>
      <c r="AE445" s="1248"/>
      <c r="AF445" s="1248"/>
      <c r="AG445" s="1248"/>
      <c r="AH445" s="1248"/>
      <c r="AI445" s="1248"/>
      <c r="AJ445" s="1248"/>
      <c r="AK445" s="1248"/>
      <c r="AL445" s="1248"/>
      <c r="AM445" s="1248"/>
      <c r="AN445" s="1248"/>
      <c r="AO445" s="1248"/>
      <c r="AP445" s="1248"/>
      <c r="AQ445" s="1248"/>
      <c r="AR445" s="1248"/>
      <c r="AS445" s="1248"/>
      <c r="AT445" s="1248"/>
      <c r="AU445" s="1248"/>
      <c r="AV445" s="1248"/>
      <c r="AW445" s="1248"/>
      <c r="AX445" s="1248"/>
      <c r="AY445" s="1248"/>
      <c r="AZ445" s="1248"/>
      <c r="BA445" s="1248"/>
      <c r="BB445" s="1248"/>
      <c r="BC445" s="1248"/>
      <c r="BD445" s="1248"/>
      <c r="BE445" s="1248"/>
      <c r="BF445" s="1248"/>
      <c r="BG445" s="1248"/>
      <c r="BH445" s="1248"/>
      <c r="BI445" s="1248"/>
      <c r="BJ445" s="1248"/>
      <c r="BK445" s="1248"/>
      <c r="BL445" s="1248"/>
      <c r="BM445" s="1248"/>
      <c r="BN445" s="1248"/>
      <c r="BO445" s="1248"/>
      <c r="BP445" s="1248"/>
      <c r="BQ445" s="1248"/>
      <c r="BR445" s="1248"/>
      <c r="BS445" s="1248"/>
    </row>
    <row r="446" spans="1:71" s="1" customFormat="1" ht="41.4" hidden="1" outlineLevel="2">
      <c r="A446" s="1014">
        <v>1</v>
      </c>
      <c r="B446" s="1014">
        <v>1</v>
      </c>
      <c r="C446" s="1014" t="s">
        <v>1556</v>
      </c>
      <c r="D446" s="1014">
        <v>2</v>
      </c>
      <c r="E446" s="1014" t="s">
        <v>1589</v>
      </c>
      <c r="F446" s="1014">
        <v>41</v>
      </c>
      <c r="G446" s="1015" t="s">
        <v>7022</v>
      </c>
      <c r="H446" s="1019" t="s">
        <v>22</v>
      </c>
      <c r="I446" s="935">
        <v>7164.34</v>
      </c>
      <c r="J446" s="915"/>
      <c r="K446" s="911">
        <f t="shared" si="60"/>
        <v>0</v>
      </c>
      <c r="L446" s="369"/>
      <c r="M446" s="910">
        <f t="shared" si="61"/>
        <v>0</v>
      </c>
      <c r="N446" s="910">
        <f t="shared" si="62"/>
        <v>0</v>
      </c>
      <c r="O446" s="1005">
        <f t="shared" si="63"/>
        <v>0</v>
      </c>
      <c r="P446" s="984"/>
      <c r="Q446" s="1248"/>
      <c r="R446" s="1248"/>
      <c r="S446" s="1248"/>
      <c r="T446" s="1248"/>
      <c r="U446" s="1248"/>
      <c r="V446" s="1248"/>
      <c r="W446" s="1248"/>
      <c r="X446" s="1248"/>
      <c r="Y446" s="1248"/>
      <c r="Z446" s="1248"/>
      <c r="AA446" s="1248"/>
      <c r="AB446" s="1248"/>
      <c r="AC446" s="1248"/>
      <c r="AD446" s="1248"/>
      <c r="AE446" s="1248"/>
      <c r="AF446" s="1248"/>
      <c r="AG446" s="1248"/>
      <c r="AH446" s="1248"/>
      <c r="AI446" s="1248"/>
      <c r="AJ446" s="1248"/>
      <c r="AK446" s="1248"/>
      <c r="AL446" s="1248"/>
      <c r="AM446" s="1248"/>
      <c r="AN446" s="1248"/>
      <c r="AO446" s="1248"/>
      <c r="AP446" s="1248"/>
      <c r="AQ446" s="1248"/>
      <c r="AR446" s="1248"/>
      <c r="AS446" s="1248"/>
      <c r="AT446" s="1248"/>
      <c r="AU446" s="1248"/>
      <c r="AV446" s="1248"/>
      <c r="AW446" s="1248"/>
      <c r="AX446" s="1248"/>
      <c r="AY446" s="1248"/>
      <c r="AZ446" s="1248"/>
      <c r="BA446" s="1248"/>
      <c r="BB446" s="1248"/>
      <c r="BC446" s="1248"/>
      <c r="BD446" s="1248"/>
      <c r="BE446" s="1248"/>
      <c r="BF446" s="1248"/>
      <c r="BG446" s="1248"/>
      <c r="BH446" s="1248"/>
      <c r="BI446" s="1248"/>
      <c r="BJ446" s="1248"/>
      <c r="BK446" s="1248"/>
      <c r="BL446" s="1248"/>
      <c r="BM446" s="1248"/>
      <c r="BN446" s="1248"/>
      <c r="BO446" s="1248"/>
      <c r="BP446" s="1248"/>
      <c r="BQ446" s="1248"/>
      <c r="BR446" s="1248"/>
      <c r="BS446" s="1248"/>
    </row>
    <row r="447" spans="1:71" s="1" customFormat="1" ht="41.4" hidden="1" outlineLevel="2">
      <c r="A447" s="1014">
        <v>1</v>
      </c>
      <c r="B447" s="1014">
        <v>1</v>
      </c>
      <c r="C447" s="1014" t="s">
        <v>1556</v>
      </c>
      <c r="D447" s="1014">
        <v>2</v>
      </c>
      <c r="E447" s="1014" t="s">
        <v>1589</v>
      </c>
      <c r="F447" s="1014">
        <v>42</v>
      </c>
      <c r="G447" s="1015" t="s">
        <v>7023</v>
      </c>
      <c r="H447" s="1019" t="s">
        <v>22</v>
      </c>
      <c r="I447" s="935">
        <v>7164.34</v>
      </c>
      <c r="J447" s="915"/>
      <c r="K447" s="911">
        <f t="shared" si="60"/>
        <v>0</v>
      </c>
      <c r="L447" s="369"/>
      <c r="M447" s="910">
        <f t="shared" si="61"/>
        <v>0</v>
      </c>
      <c r="N447" s="910">
        <f t="shared" si="62"/>
        <v>0</v>
      </c>
      <c r="O447" s="1005">
        <f t="shared" si="63"/>
        <v>0</v>
      </c>
      <c r="P447" s="984"/>
      <c r="Q447" s="1248"/>
      <c r="R447" s="1248"/>
      <c r="S447" s="1248"/>
      <c r="T447" s="1248"/>
      <c r="U447" s="1248"/>
      <c r="V447" s="1248"/>
      <c r="W447" s="1248"/>
      <c r="X447" s="1248"/>
      <c r="Y447" s="1248"/>
      <c r="Z447" s="1248"/>
      <c r="AA447" s="1248"/>
      <c r="AB447" s="1248"/>
      <c r="AC447" s="1248"/>
      <c r="AD447" s="1248"/>
      <c r="AE447" s="1248"/>
      <c r="AF447" s="1248"/>
      <c r="AG447" s="1248"/>
      <c r="AH447" s="1248"/>
      <c r="AI447" s="1248"/>
      <c r="AJ447" s="1248"/>
      <c r="AK447" s="1248"/>
      <c r="AL447" s="1248"/>
      <c r="AM447" s="1248"/>
      <c r="AN447" s="1248"/>
      <c r="AO447" s="1248"/>
      <c r="AP447" s="1248"/>
      <c r="AQ447" s="1248"/>
      <c r="AR447" s="1248"/>
      <c r="AS447" s="1248"/>
      <c r="AT447" s="1248"/>
      <c r="AU447" s="1248"/>
      <c r="AV447" s="1248"/>
      <c r="AW447" s="1248"/>
      <c r="AX447" s="1248"/>
      <c r="AY447" s="1248"/>
      <c r="AZ447" s="1248"/>
      <c r="BA447" s="1248"/>
      <c r="BB447" s="1248"/>
      <c r="BC447" s="1248"/>
      <c r="BD447" s="1248"/>
      <c r="BE447" s="1248"/>
      <c r="BF447" s="1248"/>
      <c r="BG447" s="1248"/>
      <c r="BH447" s="1248"/>
      <c r="BI447" s="1248"/>
      <c r="BJ447" s="1248"/>
      <c r="BK447" s="1248"/>
      <c r="BL447" s="1248"/>
      <c r="BM447" s="1248"/>
      <c r="BN447" s="1248"/>
      <c r="BO447" s="1248"/>
      <c r="BP447" s="1248"/>
      <c r="BQ447" s="1248"/>
      <c r="BR447" s="1248"/>
      <c r="BS447" s="1248"/>
    </row>
    <row r="448" spans="1:71" s="1" customFormat="1" ht="27.6" hidden="1" outlineLevel="2">
      <c r="A448" s="1014">
        <v>1</v>
      </c>
      <c r="B448" s="1014">
        <v>1</v>
      </c>
      <c r="C448" s="1014" t="s">
        <v>1556</v>
      </c>
      <c r="D448" s="1014">
        <v>2</v>
      </c>
      <c r="E448" s="1014" t="s">
        <v>1589</v>
      </c>
      <c r="F448" s="1014">
        <v>43</v>
      </c>
      <c r="G448" s="1015" t="s">
        <v>7024</v>
      </c>
      <c r="H448" s="1019" t="s">
        <v>22</v>
      </c>
      <c r="I448" s="935">
        <v>5102.63</v>
      </c>
      <c r="J448" s="915"/>
      <c r="K448" s="911">
        <f t="shared" si="60"/>
        <v>0</v>
      </c>
      <c r="L448" s="369"/>
      <c r="M448" s="910">
        <f t="shared" si="61"/>
        <v>0</v>
      </c>
      <c r="N448" s="910">
        <f t="shared" si="62"/>
        <v>0</v>
      </c>
      <c r="O448" s="1005">
        <f t="shared" si="63"/>
        <v>0</v>
      </c>
      <c r="P448" s="984"/>
      <c r="Q448" s="1248"/>
      <c r="R448" s="1248"/>
      <c r="S448" s="1248"/>
      <c r="T448" s="1248"/>
      <c r="U448" s="1248"/>
      <c r="V448" s="1248"/>
      <c r="W448" s="1248"/>
      <c r="X448" s="1248"/>
      <c r="Y448" s="1248"/>
      <c r="Z448" s="1248"/>
      <c r="AA448" s="1248"/>
      <c r="AB448" s="1248"/>
      <c r="AC448" s="1248"/>
      <c r="AD448" s="1248"/>
      <c r="AE448" s="1248"/>
      <c r="AF448" s="1248"/>
      <c r="AG448" s="1248"/>
      <c r="AH448" s="1248"/>
      <c r="AI448" s="1248"/>
      <c r="AJ448" s="1248"/>
      <c r="AK448" s="1248"/>
      <c r="AL448" s="1248"/>
      <c r="AM448" s="1248"/>
      <c r="AN448" s="1248"/>
      <c r="AO448" s="1248"/>
      <c r="AP448" s="1248"/>
      <c r="AQ448" s="1248"/>
      <c r="AR448" s="1248"/>
      <c r="AS448" s="1248"/>
      <c r="AT448" s="1248"/>
      <c r="AU448" s="1248"/>
      <c r="AV448" s="1248"/>
      <c r="AW448" s="1248"/>
      <c r="AX448" s="1248"/>
      <c r="AY448" s="1248"/>
      <c r="AZ448" s="1248"/>
      <c r="BA448" s="1248"/>
      <c r="BB448" s="1248"/>
      <c r="BC448" s="1248"/>
      <c r="BD448" s="1248"/>
      <c r="BE448" s="1248"/>
      <c r="BF448" s="1248"/>
      <c r="BG448" s="1248"/>
      <c r="BH448" s="1248"/>
      <c r="BI448" s="1248"/>
      <c r="BJ448" s="1248"/>
      <c r="BK448" s="1248"/>
      <c r="BL448" s="1248"/>
      <c r="BM448" s="1248"/>
      <c r="BN448" s="1248"/>
      <c r="BO448" s="1248"/>
      <c r="BP448" s="1248"/>
      <c r="BQ448" s="1248"/>
      <c r="BR448" s="1248"/>
      <c r="BS448" s="1248"/>
    </row>
    <row r="449" spans="1:71" s="1" customFormat="1" ht="41.4" hidden="1" outlineLevel="2">
      <c r="A449" s="1014">
        <v>1</v>
      </c>
      <c r="B449" s="1014">
        <v>1</v>
      </c>
      <c r="C449" s="1014" t="s">
        <v>1556</v>
      </c>
      <c r="D449" s="1014">
        <v>2</v>
      </c>
      <c r="E449" s="1014" t="s">
        <v>1589</v>
      </c>
      <c r="F449" s="1014">
        <v>44</v>
      </c>
      <c r="G449" s="1015" t="s">
        <v>7025</v>
      </c>
      <c r="H449" s="1019" t="s">
        <v>22</v>
      </c>
      <c r="I449" s="935">
        <v>5102.63</v>
      </c>
      <c r="J449" s="915"/>
      <c r="K449" s="911">
        <f t="shared" si="60"/>
        <v>0</v>
      </c>
      <c r="L449" s="369"/>
      <c r="M449" s="910">
        <f t="shared" si="61"/>
        <v>0</v>
      </c>
      <c r="N449" s="910">
        <f t="shared" si="62"/>
        <v>0</v>
      </c>
      <c r="O449" s="1005">
        <f t="shared" si="63"/>
        <v>0</v>
      </c>
      <c r="P449" s="984"/>
      <c r="Q449" s="1248"/>
      <c r="R449" s="1248"/>
      <c r="S449" s="1248"/>
      <c r="T449" s="1248"/>
      <c r="U449" s="1248"/>
      <c r="V449" s="1248"/>
      <c r="W449" s="1248"/>
      <c r="X449" s="1248"/>
      <c r="Y449" s="1248"/>
      <c r="Z449" s="1248"/>
      <c r="AA449" s="1248"/>
      <c r="AB449" s="1248"/>
      <c r="AC449" s="1248"/>
      <c r="AD449" s="1248"/>
      <c r="AE449" s="1248"/>
      <c r="AF449" s="1248"/>
      <c r="AG449" s="1248"/>
      <c r="AH449" s="1248"/>
      <c r="AI449" s="1248"/>
      <c r="AJ449" s="1248"/>
      <c r="AK449" s="1248"/>
      <c r="AL449" s="1248"/>
      <c r="AM449" s="1248"/>
      <c r="AN449" s="1248"/>
      <c r="AO449" s="1248"/>
      <c r="AP449" s="1248"/>
      <c r="AQ449" s="1248"/>
      <c r="AR449" s="1248"/>
      <c r="AS449" s="1248"/>
      <c r="AT449" s="1248"/>
      <c r="AU449" s="1248"/>
      <c r="AV449" s="1248"/>
      <c r="AW449" s="1248"/>
      <c r="AX449" s="1248"/>
      <c r="AY449" s="1248"/>
      <c r="AZ449" s="1248"/>
      <c r="BA449" s="1248"/>
      <c r="BB449" s="1248"/>
      <c r="BC449" s="1248"/>
      <c r="BD449" s="1248"/>
      <c r="BE449" s="1248"/>
      <c r="BF449" s="1248"/>
      <c r="BG449" s="1248"/>
      <c r="BH449" s="1248"/>
      <c r="BI449" s="1248"/>
      <c r="BJ449" s="1248"/>
      <c r="BK449" s="1248"/>
      <c r="BL449" s="1248"/>
      <c r="BM449" s="1248"/>
      <c r="BN449" s="1248"/>
      <c r="BO449" s="1248"/>
      <c r="BP449" s="1248"/>
      <c r="BQ449" s="1248"/>
      <c r="BR449" s="1248"/>
      <c r="BS449" s="1248"/>
    </row>
    <row r="450" spans="1:71" s="1" customFormat="1" ht="27.6" hidden="1" outlineLevel="2">
      <c r="A450" s="1014">
        <v>1</v>
      </c>
      <c r="B450" s="1014">
        <v>1</v>
      </c>
      <c r="C450" s="1014" t="s">
        <v>1556</v>
      </c>
      <c r="D450" s="1014">
        <v>2</v>
      </c>
      <c r="E450" s="1014" t="s">
        <v>1589</v>
      </c>
      <c r="F450" s="1014">
        <v>45</v>
      </c>
      <c r="G450" s="1015" t="s">
        <v>7026</v>
      </c>
      <c r="H450" s="1019" t="s">
        <v>22</v>
      </c>
      <c r="I450" s="935">
        <v>1137.8699999999999</v>
      </c>
      <c r="J450" s="915"/>
      <c r="K450" s="911">
        <f t="shared" si="60"/>
        <v>0</v>
      </c>
      <c r="L450" s="369"/>
      <c r="M450" s="910">
        <f t="shared" si="61"/>
        <v>0</v>
      </c>
      <c r="N450" s="910">
        <f t="shared" si="62"/>
        <v>0</v>
      </c>
      <c r="O450" s="1005">
        <f t="shared" si="63"/>
        <v>0</v>
      </c>
      <c r="P450" s="984"/>
      <c r="Q450" s="1248"/>
      <c r="R450" s="1248"/>
      <c r="S450" s="1248"/>
      <c r="T450" s="1248"/>
      <c r="U450" s="1248"/>
      <c r="V450" s="1248"/>
      <c r="W450" s="1248"/>
      <c r="X450" s="1248"/>
      <c r="Y450" s="1248"/>
      <c r="Z450" s="1248"/>
      <c r="AA450" s="1248"/>
      <c r="AB450" s="1248"/>
      <c r="AC450" s="1248"/>
      <c r="AD450" s="1248"/>
      <c r="AE450" s="1248"/>
      <c r="AF450" s="1248"/>
      <c r="AG450" s="1248"/>
      <c r="AH450" s="1248"/>
      <c r="AI450" s="1248"/>
      <c r="AJ450" s="1248"/>
      <c r="AK450" s="1248"/>
      <c r="AL450" s="1248"/>
      <c r="AM450" s="1248"/>
      <c r="AN450" s="1248"/>
      <c r="AO450" s="1248"/>
      <c r="AP450" s="1248"/>
      <c r="AQ450" s="1248"/>
      <c r="AR450" s="1248"/>
      <c r="AS450" s="1248"/>
      <c r="AT450" s="1248"/>
      <c r="AU450" s="1248"/>
      <c r="AV450" s="1248"/>
      <c r="AW450" s="1248"/>
      <c r="AX450" s="1248"/>
      <c r="AY450" s="1248"/>
      <c r="AZ450" s="1248"/>
      <c r="BA450" s="1248"/>
      <c r="BB450" s="1248"/>
      <c r="BC450" s="1248"/>
      <c r="BD450" s="1248"/>
      <c r="BE450" s="1248"/>
      <c r="BF450" s="1248"/>
      <c r="BG450" s="1248"/>
      <c r="BH450" s="1248"/>
      <c r="BI450" s="1248"/>
      <c r="BJ450" s="1248"/>
      <c r="BK450" s="1248"/>
      <c r="BL450" s="1248"/>
      <c r="BM450" s="1248"/>
      <c r="BN450" s="1248"/>
      <c r="BO450" s="1248"/>
      <c r="BP450" s="1248"/>
      <c r="BQ450" s="1248"/>
      <c r="BR450" s="1248"/>
      <c r="BS450" s="1248"/>
    </row>
    <row r="451" spans="1:71" s="1" customFormat="1" ht="27.6" hidden="1" outlineLevel="2">
      <c r="A451" s="1014">
        <v>1</v>
      </c>
      <c r="B451" s="1014">
        <v>1</v>
      </c>
      <c r="C451" s="1014" t="s">
        <v>1556</v>
      </c>
      <c r="D451" s="1014">
        <v>2</v>
      </c>
      <c r="E451" s="1014" t="s">
        <v>1589</v>
      </c>
      <c r="F451" s="1014">
        <v>46</v>
      </c>
      <c r="G451" s="1015" t="s">
        <v>7027</v>
      </c>
      <c r="H451" s="1019" t="s">
        <v>22</v>
      </c>
      <c r="I451" s="935" t="s">
        <v>6186</v>
      </c>
      <c r="J451" s="915"/>
      <c r="K451" s="911">
        <f t="shared" si="60"/>
        <v>0</v>
      </c>
      <c r="L451" s="369"/>
      <c r="M451" s="910">
        <f t="shared" si="61"/>
        <v>0</v>
      </c>
      <c r="N451" s="910">
        <f t="shared" si="62"/>
        <v>0</v>
      </c>
      <c r="O451" s="1005">
        <f t="shared" si="63"/>
        <v>0</v>
      </c>
      <c r="P451" s="984"/>
      <c r="Q451" s="1248"/>
      <c r="R451" s="1248"/>
      <c r="S451" s="1248"/>
      <c r="T451" s="1248"/>
      <c r="U451" s="1248"/>
      <c r="V451" s="1248"/>
      <c r="W451" s="1248"/>
      <c r="X451" s="1248"/>
      <c r="Y451" s="1248"/>
      <c r="Z451" s="1248"/>
      <c r="AA451" s="1248"/>
      <c r="AB451" s="1248"/>
      <c r="AC451" s="1248"/>
      <c r="AD451" s="1248"/>
      <c r="AE451" s="1248"/>
      <c r="AF451" s="1248"/>
      <c r="AG451" s="1248"/>
      <c r="AH451" s="1248"/>
      <c r="AI451" s="1248"/>
      <c r="AJ451" s="1248"/>
      <c r="AK451" s="1248"/>
      <c r="AL451" s="1248"/>
      <c r="AM451" s="1248"/>
      <c r="AN451" s="1248"/>
      <c r="AO451" s="1248"/>
      <c r="AP451" s="1248"/>
      <c r="AQ451" s="1248"/>
      <c r="AR451" s="1248"/>
      <c r="AS451" s="1248"/>
      <c r="AT451" s="1248"/>
      <c r="AU451" s="1248"/>
      <c r="AV451" s="1248"/>
      <c r="AW451" s="1248"/>
      <c r="AX451" s="1248"/>
      <c r="AY451" s="1248"/>
      <c r="AZ451" s="1248"/>
      <c r="BA451" s="1248"/>
      <c r="BB451" s="1248"/>
      <c r="BC451" s="1248"/>
      <c r="BD451" s="1248"/>
      <c r="BE451" s="1248"/>
      <c r="BF451" s="1248"/>
      <c r="BG451" s="1248"/>
      <c r="BH451" s="1248"/>
      <c r="BI451" s="1248"/>
      <c r="BJ451" s="1248"/>
      <c r="BK451" s="1248"/>
      <c r="BL451" s="1248"/>
      <c r="BM451" s="1248"/>
      <c r="BN451" s="1248"/>
      <c r="BO451" s="1248"/>
      <c r="BP451" s="1248"/>
      <c r="BQ451" s="1248"/>
      <c r="BR451" s="1248"/>
      <c r="BS451" s="1248"/>
    </row>
    <row r="452" spans="1:71" s="1" customFormat="1" ht="27.6" hidden="1" outlineLevel="2">
      <c r="A452" s="1014">
        <v>1</v>
      </c>
      <c r="B452" s="1014">
        <v>1</v>
      </c>
      <c r="C452" s="1014" t="s">
        <v>1556</v>
      </c>
      <c r="D452" s="1014">
        <v>2</v>
      </c>
      <c r="E452" s="1014" t="s">
        <v>1589</v>
      </c>
      <c r="F452" s="1014">
        <v>47</v>
      </c>
      <c r="G452" s="1015" t="s">
        <v>7028</v>
      </c>
      <c r="H452" s="1019" t="s">
        <v>22</v>
      </c>
      <c r="I452" s="935">
        <v>12.22</v>
      </c>
      <c r="J452" s="915"/>
      <c r="K452" s="911">
        <f t="shared" si="60"/>
        <v>0</v>
      </c>
      <c r="L452" s="369"/>
      <c r="M452" s="910">
        <f t="shared" si="61"/>
        <v>0</v>
      </c>
      <c r="N452" s="910">
        <f t="shared" si="62"/>
        <v>0</v>
      </c>
      <c r="O452" s="1005">
        <f t="shared" si="63"/>
        <v>0</v>
      </c>
      <c r="P452" s="984"/>
      <c r="Q452" s="1248"/>
      <c r="R452" s="1248"/>
      <c r="S452" s="1248"/>
      <c r="T452" s="1248"/>
      <c r="U452" s="1248"/>
      <c r="V452" s="1248"/>
      <c r="W452" s="1248"/>
      <c r="X452" s="1248"/>
      <c r="Y452" s="1248"/>
      <c r="Z452" s="1248"/>
      <c r="AA452" s="1248"/>
      <c r="AB452" s="1248"/>
      <c r="AC452" s="1248"/>
      <c r="AD452" s="1248"/>
      <c r="AE452" s="1248"/>
      <c r="AF452" s="1248"/>
      <c r="AG452" s="1248"/>
      <c r="AH452" s="1248"/>
      <c r="AI452" s="1248"/>
      <c r="AJ452" s="1248"/>
      <c r="AK452" s="1248"/>
      <c r="AL452" s="1248"/>
      <c r="AM452" s="1248"/>
      <c r="AN452" s="1248"/>
      <c r="AO452" s="1248"/>
      <c r="AP452" s="1248"/>
      <c r="AQ452" s="1248"/>
      <c r="AR452" s="1248"/>
      <c r="AS452" s="1248"/>
      <c r="AT452" s="1248"/>
      <c r="AU452" s="1248"/>
      <c r="AV452" s="1248"/>
      <c r="AW452" s="1248"/>
      <c r="AX452" s="1248"/>
      <c r="AY452" s="1248"/>
      <c r="AZ452" s="1248"/>
      <c r="BA452" s="1248"/>
      <c r="BB452" s="1248"/>
      <c r="BC452" s="1248"/>
      <c r="BD452" s="1248"/>
      <c r="BE452" s="1248"/>
      <c r="BF452" s="1248"/>
      <c r="BG452" s="1248"/>
      <c r="BH452" s="1248"/>
      <c r="BI452" s="1248"/>
      <c r="BJ452" s="1248"/>
      <c r="BK452" s="1248"/>
      <c r="BL452" s="1248"/>
      <c r="BM452" s="1248"/>
      <c r="BN452" s="1248"/>
      <c r="BO452" s="1248"/>
      <c r="BP452" s="1248"/>
      <c r="BQ452" s="1248"/>
      <c r="BR452" s="1248"/>
      <c r="BS452" s="1248"/>
    </row>
    <row r="453" spans="1:71" s="1" customFormat="1" ht="27.6" hidden="1" outlineLevel="2">
      <c r="A453" s="1014">
        <v>1</v>
      </c>
      <c r="B453" s="1014">
        <v>1</v>
      </c>
      <c r="C453" s="1014" t="s">
        <v>1556</v>
      </c>
      <c r="D453" s="1014">
        <v>2</v>
      </c>
      <c r="E453" s="1014" t="s">
        <v>1589</v>
      </c>
      <c r="F453" s="1014">
        <v>48</v>
      </c>
      <c r="G453" s="1015" t="s">
        <v>7029</v>
      </c>
      <c r="H453" s="1019" t="s">
        <v>22</v>
      </c>
      <c r="I453" s="935">
        <v>245.02</v>
      </c>
      <c r="J453" s="915"/>
      <c r="K453" s="911">
        <f t="shared" si="60"/>
        <v>0</v>
      </c>
      <c r="L453" s="369"/>
      <c r="M453" s="910">
        <f t="shared" si="61"/>
        <v>0</v>
      </c>
      <c r="N453" s="910">
        <f t="shared" si="62"/>
        <v>0</v>
      </c>
      <c r="O453" s="1005">
        <f t="shared" si="63"/>
        <v>0</v>
      </c>
      <c r="P453" s="984"/>
      <c r="Q453" s="1248"/>
      <c r="R453" s="1248"/>
      <c r="S453" s="1248"/>
      <c r="T453" s="1248"/>
      <c r="U453" s="1248"/>
      <c r="V453" s="1248"/>
      <c r="W453" s="1248"/>
      <c r="X453" s="1248"/>
      <c r="Y453" s="1248"/>
      <c r="Z453" s="1248"/>
      <c r="AA453" s="1248"/>
      <c r="AB453" s="1248"/>
      <c r="AC453" s="1248"/>
      <c r="AD453" s="1248"/>
      <c r="AE453" s="1248"/>
      <c r="AF453" s="1248"/>
      <c r="AG453" s="1248"/>
      <c r="AH453" s="1248"/>
      <c r="AI453" s="1248"/>
      <c r="AJ453" s="1248"/>
      <c r="AK453" s="1248"/>
      <c r="AL453" s="1248"/>
      <c r="AM453" s="1248"/>
      <c r="AN453" s="1248"/>
      <c r="AO453" s="1248"/>
      <c r="AP453" s="1248"/>
      <c r="AQ453" s="1248"/>
      <c r="AR453" s="1248"/>
      <c r="AS453" s="1248"/>
      <c r="AT453" s="1248"/>
      <c r="AU453" s="1248"/>
      <c r="AV453" s="1248"/>
      <c r="AW453" s="1248"/>
      <c r="AX453" s="1248"/>
      <c r="AY453" s="1248"/>
      <c r="AZ453" s="1248"/>
      <c r="BA453" s="1248"/>
      <c r="BB453" s="1248"/>
      <c r="BC453" s="1248"/>
      <c r="BD453" s="1248"/>
      <c r="BE453" s="1248"/>
      <c r="BF453" s="1248"/>
      <c r="BG453" s="1248"/>
      <c r="BH453" s="1248"/>
      <c r="BI453" s="1248"/>
      <c r="BJ453" s="1248"/>
      <c r="BK453" s="1248"/>
      <c r="BL453" s="1248"/>
      <c r="BM453" s="1248"/>
      <c r="BN453" s="1248"/>
      <c r="BO453" s="1248"/>
      <c r="BP453" s="1248"/>
      <c r="BQ453" s="1248"/>
      <c r="BR453" s="1248"/>
      <c r="BS453" s="1248"/>
    </row>
    <row r="454" spans="1:71" s="1" customFormat="1" ht="27.6" hidden="1" outlineLevel="2">
      <c r="A454" s="1014">
        <v>1</v>
      </c>
      <c r="B454" s="1014">
        <v>1</v>
      </c>
      <c r="C454" s="1014" t="s">
        <v>1556</v>
      </c>
      <c r="D454" s="1014">
        <v>2</v>
      </c>
      <c r="E454" s="1014" t="s">
        <v>1589</v>
      </c>
      <c r="F454" s="1014">
        <v>49</v>
      </c>
      <c r="G454" s="1015" t="s">
        <v>7030</v>
      </c>
      <c r="H454" s="1019" t="s">
        <v>22</v>
      </c>
      <c r="I454" s="935">
        <v>260.17</v>
      </c>
      <c r="J454" s="915"/>
      <c r="K454" s="911">
        <f t="shared" si="60"/>
        <v>0</v>
      </c>
      <c r="L454" s="369"/>
      <c r="M454" s="910">
        <f t="shared" si="61"/>
        <v>0</v>
      </c>
      <c r="N454" s="910">
        <f t="shared" si="62"/>
        <v>0</v>
      </c>
      <c r="O454" s="1005">
        <f t="shared" si="63"/>
        <v>0</v>
      </c>
      <c r="P454" s="984"/>
      <c r="Q454" s="1248"/>
      <c r="R454" s="1248"/>
      <c r="S454" s="1248"/>
      <c r="T454" s="1248"/>
      <c r="U454" s="1248"/>
      <c r="V454" s="1248"/>
      <c r="W454" s="1248"/>
      <c r="X454" s="1248"/>
      <c r="Y454" s="1248"/>
      <c r="Z454" s="1248"/>
      <c r="AA454" s="1248"/>
      <c r="AB454" s="1248"/>
      <c r="AC454" s="1248"/>
      <c r="AD454" s="1248"/>
      <c r="AE454" s="1248"/>
      <c r="AF454" s="1248"/>
      <c r="AG454" s="1248"/>
      <c r="AH454" s="1248"/>
      <c r="AI454" s="1248"/>
      <c r="AJ454" s="1248"/>
      <c r="AK454" s="1248"/>
      <c r="AL454" s="1248"/>
      <c r="AM454" s="1248"/>
      <c r="AN454" s="1248"/>
      <c r="AO454" s="1248"/>
      <c r="AP454" s="1248"/>
      <c r="AQ454" s="1248"/>
      <c r="AR454" s="1248"/>
      <c r="AS454" s="1248"/>
      <c r="AT454" s="1248"/>
      <c r="AU454" s="1248"/>
      <c r="AV454" s="1248"/>
      <c r="AW454" s="1248"/>
      <c r="AX454" s="1248"/>
      <c r="AY454" s="1248"/>
      <c r="AZ454" s="1248"/>
      <c r="BA454" s="1248"/>
      <c r="BB454" s="1248"/>
      <c r="BC454" s="1248"/>
      <c r="BD454" s="1248"/>
      <c r="BE454" s="1248"/>
      <c r="BF454" s="1248"/>
      <c r="BG454" s="1248"/>
      <c r="BH454" s="1248"/>
      <c r="BI454" s="1248"/>
      <c r="BJ454" s="1248"/>
      <c r="BK454" s="1248"/>
      <c r="BL454" s="1248"/>
      <c r="BM454" s="1248"/>
      <c r="BN454" s="1248"/>
      <c r="BO454" s="1248"/>
      <c r="BP454" s="1248"/>
      <c r="BQ454" s="1248"/>
      <c r="BR454" s="1248"/>
      <c r="BS454" s="1248"/>
    </row>
    <row r="455" spans="1:71" s="138" customFormat="1" outlineLevel="1" collapsed="1">
      <c r="A455" s="1081">
        <v>1</v>
      </c>
      <c r="B455" s="1081">
        <v>1</v>
      </c>
      <c r="C455" s="1081" t="s">
        <v>1556</v>
      </c>
      <c r="D455" s="1081">
        <v>2</v>
      </c>
      <c r="E455" s="1081" t="s">
        <v>1594</v>
      </c>
      <c r="F455" s="1081"/>
      <c r="G455" s="1082" t="s">
        <v>6182</v>
      </c>
      <c r="H455" s="1091"/>
      <c r="I455" s="1092"/>
      <c r="J455" s="1093"/>
      <c r="K455" s="1094">
        <f>SUM(K456:K478)</f>
        <v>0</v>
      </c>
      <c r="L455" s="1095"/>
      <c r="M455" s="1094">
        <f>SUM(M456:M478)</f>
        <v>0</v>
      </c>
      <c r="N455" s="1096"/>
      <c r="O455" s="1094">
        <f>SUM(O456:O478)</f>
        <v>0</v>
      </c>
      <c r="P455" s="1097"/>
      <c r="Q455" s="1250"/>
      <c r="R455" s="1250"/>
      <c r="S455" s="1250"/>
      <c r="T455" s="1250"/>
      <c r="U455" s="1250"/>
      <c r="V455" s="1250"/>
      <c r="W455" s="1250"/>
      <c r="X455" s="1250"/>
      <c r="Y455" s="1250"/>
      <c r="Z455" s="1250"/>
      <c r="AA455" s="1250"/>
      <c r="AB455" s="1250"/>
      <c r="AC455" s="1250"/>
      <c r="AD455" s="1250"/>
      <c r="AE455" s="1250"/>
      <c r="AF455" s="1250"/>
      <c r="AG455" s="1250"/>
      <c r="AH455" s="1250"/>
      <c r="AI455" s="1250"/>
      <c r="AJ455" s="1250"/>
      <c r="AK455" s="1250"/>
      <c r="AL455" s="1250"/>
      <c r="AM455" s="1250"/>
      <c r="AN455" s="1250"/>
      <c r="AO455" s="1250"/>
      <c r="AP455" s="1250"/>
      <c r="AQ455" s="1250"/>
      <c r="AR455" s="1250"/>
      <c r="AS455" s="1250"/>
      <c r="AT455" s="1250"/>
      <c r="AU455" s="1250"/>
      <c r="AV455" s="1250"/>
      <c r="AW455" s="1250"/>
      <c r="AX455" s="1250"/>
      <c r="AY455" s="1250"/>
      <c r="AZ455" s="1250"/>
      <c r="BA455" s="1250"/>
      <c r="BB455" s="1250"/>
      <c r="BC455" s="1250"/>
      <c r="BD455" s="1250"/>
      <c r="BE455" s="1250"/>
      <c r="BF455" s="1250"/>
      <c r="BG455" s="1250"/>
      <c r="BH455" s="1250"/>
      <c r="BI455" s="1250"/>
      <c r="BJ455" s="1250"/>
      <c r="BK455" s="1250"/>
      <c r="BL455" s="1250"/>
      <c r="BM455" s="1250"/>
      <c r="BN455" s="1250"/>
      <c r="BO455" s="1250"/>
      <c r="BP455" s="1250"/>
      <c r="BQ455" s="1250"/>
      <c r="BR455" s="1250"/>
      <c r="BS455" s="1250"/>
    </row>
    <row r="456" spans="1:71" s="1" customFormat="1" ht="41.4" hidden="1" outlineLevel="2">
      <c r="A456" s="1014">
        <v>1</v>
      </c>
      <c r="B456" s="1014">
        <v>1</v>
      </c>
      <c r="C456" s="1014" t="s">
        <v>1556</v>
      </c>
      <c r="D456" s="1014">
        <v>2</v>
      </c>
      <c r="E456" s="1014" t="s">
        <v>1594</v>
      </c>
      <c r="F456" s="1014">
        <v>1</v>
      </c>
      <c r="G456" s="1021" t="s">
        <v>7031</v>
      </c>
      <c r="H456" s="1024" t="s">
        <v>22</v>
      </c>
      <c r="I456" s="1025">
        <v>222.13</v>
      </c>
      <c r="J456" s="915"/>
      <c r="K456" s="930">
        <f t="shared" ref="K456:K478" si="64">I456*J456</f>
        <v>0</v>
      </c>
      <c r="L456" s="369"/>
      <c r="M456" s="916">
        <f t="shared" ref="M456:M478" si="65">I456*L456</f>
        <v>0</v>
      </c>
      <c r="N456" s="916">
        <f t="shared" ref="N456:N478" si="66">J456+L456</f>
        <v>0</v>
      </c>
      <c r="O456" s="1004">
        <f t="shared" ref="O456:O478" si="67">I456*N456</f>
        <v>0</v>
      </c>
      <c r="P456" s="985"/>
      <c r="Q456" s="1248"/>
      <c r="R456" s="1248"/>
      <c r="S456" s="1248"/>
      <c r="T456" s="1248"/>
      <c r="U456" s="1248"/>
      <c r="V456" s="1248"/>
      <c r="W456" s="1248"/>
      <c r="X456" s="1248"/>
      <c r="Y456" s="1248"/>
      <c r="Z456" s="1248"/>
      <c r="AA456" s="1248"/>
      <c r="AB456" s="1248"/>
      <c r="AC456" s="1248"/>
      <c r="AD456" s="1248"/>
      <c r="AE456" s="1248"/>
      <c r="AF456" s="1248"/>
      <c r="AG456" s="1248"/>
      <c r="AH456" s="1248"/>
      <c r="AI456" s="1248"/>
      <c r="AJ456" s="1248"/>
      <c r="AK456" s="1248"/>
      <c r="AL456" s="1248"/>
      <c r="AM456" s="1248"/>
      <c r="AN456" s="1248"/>
      <c r="AO456" s="1248"/>
      <c r="AP456" s="1248"/>
      <c r="AQ456" s="1248"/>
      <c r="AR456" s="1248"/>
      <c r="AS456" s="1248"/>
      <c r="AT456" s="1248"/>
      <c r="AU456" s="1248"/>
      <c r="AV456" s="1248"/>
      <c r="AW456" s="1248"/>
      <c r="AX456" s="1248"/>
      <c r="AY456" s="1248"/>
      <c r="AZ456" s="1248"/>
      <c r="BA456" s="1248"/>
      <c r="BB456" s="1248"/>
      <c r="BC456" s="1248"/>
      <c r="BD456" s="1248"/>
      <c r="BE456" s="1248"/>
      <c r="BF456" s="1248"/>
      <c r="BG456" s="1248"/>
      <c r="BH456" s="1248"/>
      <c r="BI456" s="1248"/>
      <c r="BJ456" s="1248"/>
      <c r="BK456" s="1248"/>
      <c r="BL456" s="1248"/>
      <c r="BM456" s="1248"/>
      <c r="BN456" s="1248"/>
      <c r="BO456" s="1248"/>
      <c r="BP456" s="1248"/>
      <c r="BQ456" s="1248"/>
      <c r="BR456" s="1248"/>
      <c r="BS456" s="1248"/>
    </row>
    <row r="457" spans="1:71" s="1" customFormat="1" ht="41.4" hidden="1" outlineLevel="2">
      <c r="A457" s="1014">
        <v>1</v>
      </c>
      <c r="B457" s="1014">
        <v>1</v>
      </c>
      <c r="C457" s="1014" t="s">
        <v>1556</v>
      </c>
      <c r="D457" s="1014">
        <v>2</v>
      </c>
      <c r="E457" s="1014" t="s">
        <v>1594</v>
      </c>
      <c r="F457" s="1014">
        <v>2</v>
      </c>
      <c r="G457" s="1021" t="s">
        <v>7032</v>
      </c>
      <c r="H457" s="1024" t="s">
        <v>22</v>
      </c>
      <c r="I457" s="1025">
        <v>19.61</v>
      </c>
      <c r="J457" s="915"/>
      <c r="K457" s="930">
        <f t="shared" si="64"/>
        <v>0</v>
      </c>
      <c r="L457" s="369"/>
      <c r="M457" s="916">
        <f t="shared" si="65"/>
        <v>0</v>
      </c>
      <c r="N457" s="916">
        <f t="shared" si="66"/>
        <v>0</v>
      </c>
      <c r="O457" s="1004">
        <f t="shared" si="67"/>
        <v>0</v>
      </c>
      <c r="P457" s="985"/>
      <c r="Q457" s="1248"/>
      <c r="R457" s="1248"/>
      <c r="S457" s="1248"/>
      <c r="T457" s="1248"/>
      <c r="U457" s="1248"/>
      <c r="V457" s="1248"/>
      <c r="W457" s="1248"/>
      <c r="X457" s="1248"/>
      <c r="Y457" s="1248"/>
      <c r="Z457" s="1248"/>
      <c r="AA457" s="1248"/>
      <c r="AB457" s="1248"/>
      <c r="AC457" s="1248"/>
      <c r="AD457" s="1248"/>
      <c r="AE457" s="1248"/>
      <c r="AF457" s="1248"/>
      <c r="AG457" s="1248"/>
      <c r="AH457" s="1248"/>
      <c r="AI457" s="1248"/>
      <c r="AJ457" s="1248"/>
      <c r="AK457" s="1248"/>
      <c r="AL457" s="1248"/>
      <c r="AM457" s="1248"/>
      <c r="AN457" s="1248"/>
      <c r="AO457" s="1248"/>
      <c r="AP457" s="1248"/>
      <c r="AQ457" s="1248"/>
      <c r="AR457" s="1248"/>
      <c r="AS457" s="1248"/>
      <c r="AT457" s="1248"/>
      <c r="AU457" s="1248"/>
      <c r="AV457" s="1248"/>
      <c r="AW457" s="1248"/>
      <c r="AX457" s="1248"/>
      <c r="AY457" s="1248"/>
      <c r="AZ457" s="1248"/>
      <c r="BA457" s="1248"/>
      <c r="BB457" s="1248"/>
      <c r="BC457" s="1248"/>
      <c r="BD457" s="1248"/>
      <c r="BE457" s="1248"/>
      <c r="BF457" s="1248"/>
      <c r="BG457" s="1248"/>
      <c r="BH457" s="1248"/>
      <c r="BI457" s="1248"/>
      <c r="BJ457" s="1248"/>
      <c r="BK457" s="1248"/>
      <c r="BL457" s="1248"/>
      <c r="BM457" s="1248"/>
      <c r="BN457" s="1248"/>
      <c r="BO457" s="1248"/>
      <c r="BP457" s="1248"/>
      <c r="BQ457" s="1248"/>
      <c r="BR457" s="1248"/>
      <c r="BS457" s="1248"/>
    </row>
    <row r="458" spans="1:71" s="1" customFormat="1" ht="41.4" hidden="1" outlineLevel="2">
      <c r="A458" s="1014">
        <v>1</v>
      </c>
      <c r="B458" s="1014">
        <v>1</v>
      </c>
      <c r="C458" s="1014" t="s">
        <v>1556</v>
      </c>
      <c r="D458" s="1014">
        <v>2</v>
      </c>
      <c r="E458" s="1014" t="s">
        <v>1594</v>
      </c>
      <c r="F458" s="1014">
        <v>3</v>
      </c>
      <c r="G458" s="1026" t="s">
        <v>7033</v>
      </c>
      <c r="H458" s="1027" t="s">
        <v>22</v>
      </c>
      <c r="I458" s="1017">
        <v>83.09</v>
      </c>
      <c r="J458" s="915"/>
      <c r="K458" s="911">
        <f t="shared" si="64"/>
        <v>0</v>
      </c>
      <c r="L458" s="369"/>
      <c r="M458" s="910">
        <f t="shared" si="65"/>
        <v>0</v>
      </c>
      <c r="N458" s="910">
        <f t="shared" si="66"/>
        <v>0</v>
      </c>
      <c r="O458" s="1005">
        <f t="shared" si="67"/>
        <v>0</v>
      </c>
      <c r="P458" s="984"/>
      <c r="Q458" s="1248"/>
      <c r="R458" s="1248"/>
      <c r="S458" s="1248"/>
      <c r="T458" s="1248"/>
      <c r="U458" s="1248"/>
      <c r="V458" s="1248"/>
      <c r="W458" s="1248"/>
      <c r="X458" s="1248"/>
      <c r="Y458" s="1248"/>
      <c r="Z458" s="1248"/>
      <c r="AA458" s="1248"/>
      <c r="AB458" s="1248"/>
      <c r="AC458" s="1248"/>
      <c r="AD458" s="1248"/>
      <c r="AE458" s="1248"/>
      <c r="AF458" s="1248"/>
      <c r="AG458" s="1248"/>
      <c r="AH458" s="1248"/>
      <c r="AI458" s="1248"/>
      <c r="AJ458" s="1248"/>
      <c r="AK458" s="1248"/>
      <c r="AL458" s="1248"/>
      <c r="AM458" s="1248"/>
      <c r="AN458" s="1248"/>
      <c r="AO458" s="1248"/>
      <c r="AP458" s="1248"/>
      <c r="AQ458" s="1248"/>
      <c r="AR458" s="1248"/>
      <c r="AS458" s="1248"/>
      <c r="AT458" s="1248"/>
      <c r="AU458" s="1248"/>
      <c r="AV458" s="1248"/>
      <c r="AW458" s="1248"/>
      <c r="AX458" s="1248"/>
      <c r="AY458" s="1248"/>
      <c r="AZ458" s="1248"/>
      <c r="BA458" s="1248"/>
      <c r="BB458" s="1248"/>
      <c r="BC458" s="1248"/>
      <c r="BD458" s="1248"/>
      <c r="BE458" s="1248"/>
      <c r="BF458" s="1248"/>
      <c r="BG458" s="1248"/>
      <c r="BH458" s="1248"/>
      <c r="BI458" s="1248"/>
      <c r="BJ458" s="1248"/>
      <c r="BK458" s="1248"/>
      <c r="BL458" s="1248"/>
      <c r="BM458" s="1248"/>
      <c r="BN458" s="1248"/>
      <c r="BO458" s="1248"/>
      <c r="BP458" s="1248"/>
      <c r="BQ458" s="1248"/>
      <c r="BR458" s="1248"/>
      <c r="BS458" s="1248"/>
    </row>
    <row r="459" spans="1:71" s="1" customFormat="1" ht="41.4" hidden="1" outlineLevel="2">
      <c r="A459" s="1014">
        <v>1</v>
      </c>
      <c r="B459" s="1014">
        <v>1</v>
      </c>
      <c r="C459" s="1014" t="s">
        <v>1556</v>
      </c>
      <c r="D459" s="1014">
        <v>2</v>
      </c>
      <c r="E459" s="1014" t="s">
        <v>1594</v>
      </c>
      <c r="F459" s="1014">
        <v>4</v>
      </c>
      <c r="G459" s="1026" t="s">
        <v>7034</v>
      </c>
      <c r="H459" s="1027" t="s">
        <v>22</v>
      </c>
      <c r="I459" s="1017">
        <v>434.59</v>
      </c>
      <c r="J459" s="915"/>
      <c r="K459" s="911">
        <f t="shared" si="64"/>
        <v>0</v>
      </c>
      <c r="L459" s="369"/>
      <c r="M459" s="910">
        <f t="shared" si="65"/>
        <v>0</v>
      </c>
      <c r="N459" s="910">
        <f t="shared" si="66"/>
        <v>0</v>
      </c>
      <c r="O459" s="1005">
        <f t="shared" si="67"/>
        <v>0</v>
      </c>
      <c r="P459" s="984"/>
      <c r="Q459" s="1248"/>
      <c r="R459" s="1248"/>
      <c r="S459" s="1248"/>
      <c r="T459" s="1248"/>
      <c r="U459" s="1248"/>
      <c r="V459" s="1248"/>
      <c r="W459" s="1248"/>
      <c r="X459" s="1248"/>
      <c r="Y459" s="1248"/>
      <c r="Z459" s="1248"/>
      <c r="AA459" s="1248"/>
      <c r="AB459" s="1248"/>
      <c r="AC459" s="1248"/>
      <c r="AD459" s="1248"/>
      <c r="AE459" s="1248"/>
      <c r="AF459" s="1248"/>
      <c r="AG459" s="1248"/>
      <c r="AH459" s="1248"/>
      <c r="AI459" s="1248"/>
      <c r="AJ459" s="1248"/>
      <c r="AK459" s="1248"/>
      <c r="AL459" s="1248"/>
      <c r="AM459" s="1248"/>
      <c r="AN459" s="1248"/>
      <c r="AO459" s="1248"/>
      <c r="AP459" s="1248"/>
      <c r="AQ459" s="1248"/>
      <c r="AR459" s="1248"/>
      <c r="AS459" s="1248"/>
      <c r="AT459" s="1248"/>
      <c r="AU459" s="1248"/>
      <c r="AV459" s="1248"/>
      <c r="AW459" s="1248"/>
      <c r="AX459" s="1248"/>
      <c r="AY459" s="1248"/>
      <c r="AZ459" s="1248"/>
      <c r="BA459" s="1248"/>
      <c r="BB459" s="1248"/>
      <c r="BC459" s="1248"/>
      <c r="BD459" s="1248"/>
      <c r="BE459" s="1248"/>
      <c r="BF459" s="1248"/>
      <c r="BG459" s="1248"/>
      <c r="BH459" s="1248"/>
      <c r="BI459" s="1248"/>
      <c r="BJ459" s="1248"/>
      <c r="BK459" s="1248"/>
      <c r="BL459" s="1248"/>
      <c r="BM459" s="1248"/>
      <c r="BN459" s="1248"/>
      <c r="BO459" s="1248"/>
      <c r="BP459" s="1248"/>
      <c r="BQ459" s="1248"/>
      <c r="BR459" s="1248"/>
      <c r="BS459" s="1248"/>
    </row>
    <row r="460" spans="1:71" s="1" customFormat="1" ht="41.4" hidden="1" outlineLevel="2">
      <c r="A460" s="1014">
        <v>1</v>
      </c>
      <c r="B460" s="1014">
        <v>1</v>
      </c>
      <c r="C460" s="1014" t="s">
        <v>1556</v>
      </c>
      <c r="D460" s="1014">
        <v>2</v>
      </c>
      <c r="E460" s="1014" t="s">
        <v>1594</v>
      </c>
      <c r="F460" s="1014">
        <v>5</v>
      </c>
      <c r="G460" s="1026" t="s">
        <v>7035</v>
      </c>
      <c r="H460" s="1027" t="s">
        <v>22</v>
      </c>
      <c r="I460" s="1017">
        <v>6.55</v>
      </c>
      <c r="J460" s="915"/>
      <c r="K460" s="911">
        <f t="shared" si="64"/>
        <v>0</v>
      </c>
      <c r="L460" s="369"/>
      <c r="M460" s="910">
        <f t="shared" si="65"/>
        <v>0</v>
      </c>
      <c r="N460" s="910">
        <f t="shared" si="66"/>
        <v>0</v>
      </c>
      <c r="O460" s="1005">
        <f t="shared" si="67"/>
        <v>0</v>
      </c>
      <c r="P460" s="984"/>
      <c r="Q460" s="1248"/>
      <c r="R460" s="1248"/>
      <c r="S460" s="1248"/>
      <c r="T460" s="1248"/>
      <c r="U460" s="1248"/>
      <c r="V460" s="1248"/>
      <c r="W460" s="1248"/>
      <c r="X460" s="1248"/>
      <c r="Y460" s="1248"/>
      <c r="Z460" s="1248"/>
      <c r="AA460" s="1248"/>
      <c r="AB460" s="1248"/>
      <c r="AC460" s="1248"/>
      <c r="AD460" s="1248"/>
      <c r="AE460" s="1248"/>
      <c r="AF460" s="1248"/>
      <c r="AG460" s="1248"/>
      <c r="AH460" s="1248"/>
      <c r="AI460" s="1248"/>
      <c r="AJ460" s="1248"/>
      <c r="AK460" s="1248"/>
      <c r="AL460" s="1248"/>
      <c r="AM460" s="1248"/>
      <c r="AN460" s="1248"/>
      <c r="AO460" s="1248"/>
      <c r="AP460" s="1248"/>
      <c r="AQ460" s="1248"/>
      <c r="AR460" s="1248"/>
      <c r="AS460" s="1248"/>
      <c r="AT460" s="1248"/>
      <c r="AU460" s="1248"/>
      <c r="AV460" s="1248"/>
      <c r="AW460" s="1248"/>
      <c r="AX460" s="1248"/>
      <c r="AY460" s="1248"/>
      <c r="AZ460" s="1248"/>
      <c r="BA460" s="1248"/>
      <c r="BB460" s="1248"/>
      <c r="BC460" s="1248"/>
      <c r="BD460" s="1248"/>
      <c r="BE460" s="1248"/>
      <c r="BF460" s="1248"/>
      <c r="BG460" s="1248"/>
      <c r="BH460" s="1248"/>
      <c r="BI460" s="1248"/>
      <c r="BJ460" s="1248"/>
      <c r="BK460" s="1248"/>
      <c r="BL460" s="1248"/>
      <c r="BM460" s="1248"/>
      <c r="BN460" s="1248"/>
      <c r="BO460" s="1248"/>
      <c r="BP460" s="1248"/>
      <c r="BQ460" s="1248"/>
      <c r="BR460" s="1248"/>
      <c r="BS460" s="1248"/>
    </row>
    <row r="461" spans="1:71" s="1" customFormat="1" ht="41.4" hidden="1" outlineLevel="2">
      <c r="A461" s="1014">
        <v>1</v>
      </c>
      <c r="B461" s="1014">
        <v>1</v>
      </c>
      <c r="C461" s="1014" t="s">
        <v>1556</v>
      </c>
      <c r="D461" s="1014">
        <v>2</v>
      </c>
      <c r="E461" s="1014" t="s">
        <v>1594</v>
      </c>
      <c r="F461" s="1014">
        <v>6</v>
      </c>
      <c r="G461" s="1026" t="s">
        <v>7036</v>
      </c>
      <c r="H461" s="1027" t="s">
        <v>22</v>
      </c>
      <c r="I461" s="1017">
        <v>154.41999999999999</v>
      </c>
      <c r="J461" s="915"/>
      <c r="K461" s="911">
        <f t="shared" si="64"/>
        <v>0</v>
      </c>
      <c r="L461" s="369"/>
      <c r="M461" s="910">
        <f t="shared" si="65"/>
        <v>0</v>
      </c>
      <c r="N461" s="910">
        <f t="shared" si="66"/>
        <v>0</v>
      </c>
      <c r="O461" s="1005">
        <f t="shared" si="67"/>
        <v>0</v>
      </c>
      <c r="P461" s="984"/>
      <c r="Q461" s="1248"/>
      <c r="R461" s="1248"/>
      <c r="S461" s="1248"/>
      <c r="T461" s="1248"/>
      <c r="U461" s="1248"/>
      <c r="V461" s="1248"/>
      <c r="W461" s="1248"/>
      <c r="X461" s="1248"/>
      <c r="Y461" s="1248"/>
      <c r="Z461" s="1248"/>
      <c r="AA461" s="1248"/>
      <c r="AB461" s="1248"/>
      <c r="AC461" s="1248"/>
      <c r="AD461" s="1248"/>
      <c r="AE461" s="1248"/>
      <c r="AF461" s="1248"/>
      <c r="AG461" s="1248"/>
      <c r="AH461" s="1248"/>
      <c r="AI461" s="1248"/>
      <c r="AJ461" s="1248"/>
      <c r="AK461" s="1248"/>
      <c r="AL461" s="1248"/>
      <c r="AM461" s="1248"/>
      <c r="AN461" s="1248"/>
      <c r="AO461" s="1248"/>
      <c r="AP461" s="1248"/>
      <c r="AQ461" s="1248"/>
      <c r="AR461" s="1248"/>
      <c r="AS461" s="1248"/>
      <c r="AT461" s="1248"/>
      <c r="AU461" s="1248"/>
      <c r="AV461" s="1248"/>
      <c r="AW461" s="1248"/>
      <c r="AX461" s="1248"/>
      <c r="AY461" s="1248"/>
      <c r="AZ461" s="1248"/>
      <c r="BA461" s="1248"/>
      <c r="BB461" s="1248"/>
      <c r="BC461" s="1248"/>
      <c r="BD461" s="1248"/>
      <c r="BE461" s="1248"/>
      <c r="BF461" s="1248"/>
      <c r="BG461" s="1248"/>
      <c r="BH461" s="1248"/>
      <c r="BI461" s="1248"/>
      <c r="BJ461" s="1248"/>
      <c r="BK461" s="1248"/>
      <c r="BL461" s="1248"/>
      <c r="BM461" s="1248"/>
      <c r="BN461" s="1248"/>
      <c r="BO461" s="1248"/>
      <c r="BP461" s="1248"/>
      <c r="BQ461" s="1248"/>
      <c r="BR461" s="1248"/>
      <c r="BS461" s="1248"/>
    </row>
    <row r="462" spans="1:71" s="1" customFormat="1" ht="41.4" hidden="1" outlineLevel="2">
      <c r="A462" s="1014">
        <v>1</v>
      </c>
      <c r="B462" s="1014">
        <v>1</v>
      </c>
      <c r="C462" s="1014" t="s">
        <v>1556</v>
      </c>
      <c r="D462" s="1014">
        <v>2</v>
      </c>
      <c r="E462" s="1014" t="s">
        <v>1594</v>
      </c>
      <c r="F462" s="1014">
        <v>7</v>
      </c>
      <c r="G462" s="1026" t="s">
        <v>7037</v>
      </c>
      <c r="H462" s="1027" t="s">
        <v>22</v>
      </c>
      <c r="I462" s="1017">
        <v>168.21</v>
      </c>
      <c r="J462" s="915"/>
      <c r="K462" s="911">
        <f t="shared" si="64"/>
        <v>0</v>
      </c>
      <c r="L462" s="369"/>
      <c r="M462" s="910">
        <f t="shared" si="65"/>
        <v>0</v>
      </c>
      <c r="N462" s="910">
        <f t="shared" si="66"/>
        <v>0</v>
      </c>
      <c r="O462" s="1005">
        <f t="shared" si="67"/>
        <v>0</v>
      </c>
      <c r="P462" s="984"/>
      <c r="Q462" s="1248"/>
      <c r="R462" s="1248"/>
      <c r="S462" s="1248"/>
      <c r="T462" s="1248"/>
      <c r="U462" s="1248"/>
      <c r="V462" s="1248"/>
      <c r="W462" s="1248"/>
      <c r="X462" s="1248"/>
      <c r="Y462" s="1248"/>
      <c r="Z462" s="1248"/>
      <c r="AA462" s="1248"/>
      <c r="AB462" s="1248"/>
      <c r="AC462" s="1248"/>
      <c r="AD462" s="1248"/>
      <c r="AE462" s="1248"/>
      <c r="AF462" s="1248"/>
      <c r="AG462" s="1248"/>
      <c r="AH462" s="1248"/>
      <c r="AI462" s="1248"/>
      <c r="AJ462" s="1248"/>
      <c r="AK462" s="1248"/>
      <c r="AL462" s="1248"/>
      <c r="AM462" s="1248"/>
      <c r="AN462" s="1248"/>
      <c r="AO462" s="1248"/>
      <c r="AP462" s="1248"/>
      <c r="AQ462" s="1248"/>
      <c r="AR462" s="1248"/>
      <c r="AS462" s="1248"/>
      <c r="AT462" s="1248"/>
      <c r="AU462" s="1248"/>
      <c r="AV462" s="1248"/>
      <c r="AW462" s="1248"/>
      <c r="AX462" s="1248"/>
      <c r="AY462" s="1248"/>
      <c r="AZ462" s="1248"/>
      <c r="BA462" s="1248"/>
      <c r="BB462" s="1248"/>
      <c r="BC462" s="1248"/>
      <c r="BD462" s="1248"/>
      <c r="BE462" s="1248"/>
      <c r="BF462" s="1248"/>
      <c r="BG462" s="1248"/>
      <c r="BH462" s="1248"/>
      <c r="BI462" s="1248"/>
      <c r="BJ462" s="1248"/>
      <c r="BK462" s="1248"/>
      <c r="BL462" s="1248"/>
      <c r="BM462" s="1248"/>
      <c r="BN462" s="1248"/>
      <c r="BO462" s="1248"/>
      <c r="BP462" s="1248"/>
      <c r="BQ462" s="1248"/>
      <c r="BR462" s="1248"/>
      <c r="BS462" s="1248"/>
    </row>
    <row r="463" spans="1:71" s="1" customFormat="1" ht="41.4" hidden="1" outlineLevel="2">
      <c r="A463" s="1014">
        <v>1</v>
      </c>
      <c r="B463" s="1014">
        <v>1</v>
      </c>
      <c r="C463" s="1014" t="s">
        <v>1556</v>
      </c>
      <c r="D463" s="1014">
        <v>2</v>
      </c>
      <c r="E463" s="1014" t="s">
        <v>1594</v>
      </c>
      <c r="F463" s="1014">
        <v>8</v>
      </c>
      <c r="G463" s="1015" t="s">
        <v>7038</v>
      </c>
      <c r="H463" s="1028" t="s">
        <v>22</v>
      </c>
      <c r="I463" s="1029">
        <v>202.52</v>
      </c>
      <c r="J463" s="915"/>
      <c r="K463" s="911">
        <f t="shared" si="64"/>
        <v>0</v>
      </c>
      <c r="L463" s="369"/>
      <c r="M463" s="910">
        <f t="shared" si="65"/>
        <v>0</v>
      </c>
      <c r="N463" s="910">
        <f t="shared" si="66"/>
        <v>0</v>
      </c>
      <c r="O463" s="1005">
        <f t="shared" si="67"/>
        <v>0</v>
      </c>
      <c r="P463" s="984"/>
      <c r="Q463" s="1248"/>
      <c r="R463" s="1248"/>
      <c r="S463" s="1248"/>
      <c r="T463" s="1248"/>
      <c r="U463" s="1248"/>
      <c r="V463" s="1248"/>
      <c r="W463" s="1248"/>
      <c r="X463" s="1248"/>
      <c r="Y463" s="1248"/>
      <c r="Z463" s="1248"/>
      <c r="AA463" s="1248"/>
      <c r="AB463" s="1248"/>
      <c r="AC463" s="1248"/>
      <c r="AD463" s="1248"/>
      <c r="AE463" s="1248"/>
      <c r="AF463" s="1248"/>
      <c r="AG463" s="1248"/>
      <c r="AH463" s="1248"/>
      <c r="AI463" s="1248"/>
      <c r="AJ463" s="1248"/>
      <c r="AK463" s="1248"/>
      <c r="AL463" s="1248"/>
      <c r="AM463" s="1248"/>
      <c r="AN463" s="1248"/>
      <c r="AO463" s="1248"/>
      <c r="AP463" s="1248"/>
      <c r="AQ463" s="1248"/>
      <c r="AR463" s="1248"/>
      <c r="AS463" s="1248"/>
      <c r="AT463" s="1248"/>
      <c r="AU463" s="1248"/>
      <c r="AV463" s="1248"/>
      <c r="AW463" s="1248"/>
      <c r="AX463" s="1248"/>
      <c r="AY463" s="1248"/>
      <c r="AZ463" s="1248"/>
      <c r="BA463" s="1248"/>
      <c r="BB463" s="1248"/>
      <c r="BC463" s="1248"/>
      <c r="BD463" s="1248"/>
      <c r="BE463" s="1248"/>
      <c r="BF463" s="1248"/>
      <c r="BG463" s="1248"/>
      <c r="BH463" s="1248"/>
      <c r="BI463" s="1248"/>
      <c r="BJ463" s="1248"/>
      <c r="BK463" s="1248"/>
      <c r="BL463" s="1248"/>
      <c r="BM463" s="1248"/>
      <c r="BN463" s="1248"/>
      <c r="BO463" s="1248"/>
      <c r="BP463" s="1248"/>
      <c r="BQ463" s="1248"/>
      <c r="BR463" s="1248"/>
      <c r="BS463" s="1248"/>
    </row>
    <row r="464" spans="1:71" s="1" customFormat="1" ht="41.4" hidden="1" outlineLevel="2">
      <c r="A464" s="1014">
        <v>1</v>
      </c>
      <c r="B464" s="1014">
        <v>1</v>
      </c>
      <c r="C464" s="1014" t="s">
        <v>1556</v>
      </c>
      <c r="D464" s="1014">
        <v>2</v>
      </c>
      <c r="E464" s="1014" t="s">
        <v>1594</v>
      </c>
      <c r="F464" s="1014">
        <v>9</v>
      </c>
      <c r="G464" s="1026" t="s">
        <v>7039</v>
      </c>
      <c r="H464" s="1027" t="s">
        <v>22</v>
      </c>
      <c r="I464" s="1017">
        <v>20.149999999999999</v>
      </c>
      <c r="J464" s="915"/>
      <c r="K464" s="911">
        <f t="shared" si="64"/>
        <v>0</v>
      </c>
      <c r="L464" s="369"/>
      <c r="M464" s="910">
        <f t="shared" si="65"/>
        <v>0</v>
      </c>
      <c r="N464" s="910">
        <f t="shared" si="66"/>
        <v>0</v>
      </c>
      <c r="O464" s="1005">
        <f t="shared" si="67"/>
        <v>0</v>
      </c>
      <c r="P464" s="984"/>
      <c r="Q464" s="1248"/>
      <c r="R464" s="1248"/>
      <c r="S464" s="1248"/>
      <c r="T464" s="1248"/>
      <c r="U464" s="1248"/>
      <c r="V464" s="1248"/>
      <c r="W464" s="1248"/>
      <c r="X464" s="1248"/>
      <c r="Y464" s="1248"/>
      <c r="Z464" s="1248"/>
      <c r="AA464" s="1248"/>
      <c r="AB464" s="1248"/>
      <c r="AC464" s="1248"/>
      <c r="AD464" s="1248"/>
      <c r="AE464" s="1248"/>
      <c r="AF464" s="1248"/>
      <c r="AG464" s="1248"/>
      <c r="AH464" s="1248"/>
      <c r="AI464" s="1248"/>
      <c r="AJ464" s="1248"/>
      <c r="AK464" s="1248"/>
      <c r="AL464" s="1248"/>
      <c r="AM464" s="1248"/>
      <c r="AN464" s="1248"/>
      <c r="AO464" s="1248"/>
      <c r="AP464" s="1248"/>
      <c r="AQ464" s="1248"/>
      <c r="AR464" s="1248"/>
      <c r="AS464" s="1248"/>
      <c r="AT464" s="1248"/>
      <c r="AU464" s="1248"/>
      <c r="AV464" s="1248"/>
      <c r="AW464" s="1248"/>
      <c r="AX464" s="1248"/>
      <c r="AY464" s="1248"/>
      <c r="AZ464" s="1248"/>
      <c r="BA464" s="1248"/>
      <c r="BB464" s="1248"/>
      <c r="BC464" s="1248"/>
      <c r="BD464" s="1248"/>
      <c r="BE464" s="1248"/>
      <c r="BF464" s="1248"/>
      <c r="BG464" s="1248"/>
      <c r="BH464" s="1248"/>
      <c r="BI464" s="1248"/>
      <c r="BJ464" s="1248"/>
      <c r="BK464" s="1248"/>
      <c r="BL464" s="1248"/>
      <c r="BM464" s="1248"/>
      <c r="BN464" s="1248"/>
      <c r="BO464" s="1248"/>
      <c r="BP464" s="1248"/>
      <c r="BQ464" s="1248"/>
      <c r="BR464" s="1248"/>
      <c r="BS464" s="1248"/>
    </row>
    <row r="465" spans="1:71" s="1" customFormat="1" ht="41.4" hidden="1" outlineLevel="2">
      <c r="A465" s="1014">
        <v>1</v>
      </c>
      <c r="B465" s="1014">
        <v>1</v>
      </c>
      <c r="C465" s="1014" t="s">
        <v>1556</v>
      </c>
      <c r="D465" s="1014">
        <v>2</v>
      </c>
      <c r="E465" s="1014" t="s">
        <v>1594</v>
      </c>
      <c r="F465" s="1014">
        <v>10</v>
      </c>
      <c r="G465" s="1026" t="s">
        <v>7040</v>
      </c>
      <c r="H465" s="1027" t="s">
        <v>24</v>
      </c>
      <c r="I465" s="1017">
        <v>67.900000000000006</v>
      </c>
      <c r="J465" s="915"/>
      <c r="K465" s="912">
        <f t="shared" si="64"/>
        <v>0</v>
      </c>
      <c r="L465" s="369"/>
      <c r="M465" s="910">
        <f t="shared" si="65"/>
        <v>0</v>
      </c>
      <c r="N465" s="910">
        <f t="shared" si="66"/>
        <v>0</v>
      </c>
      <c r="O465" s="1005">
        <f t="shared" si="67"/>
        <v>0</v>
      </c>
      <c r="P465" s="984"/>
      <c r="Q465" s="1248"/>
      <c r="R465" s="1248"/>
      <c r="S465" s="1248"/>
      <c r="T465" s="1248"/>
      <c r="U465" s="1248"/>
      <c r="V465" s="1248"/>
      <c r="W465" s="1248"/>
      <c r="X465" s="1248"/>
      <c r="Y465" s="1248"/>
      <c r="Z465" s="1248"/>
      <c r="AA465" s="1248"/>
      <c r="AB465" s="1248"/>
      <c r="AC465" s="1248"/>
      <c r="AD465" s="1248"/>
      <c r="AE465" s="1248"/>
      <c r="AF465" s="1248"/>
      <c r="AG465" s="1248"/>
      <c r="AH465" s="1248"/>
      <c r="AI465" s="1248"/>
      <c r="AJ465" s="1248"/>
      <c r="AK465" s="1248"/>
      <c r="AL465" s="1248"/>
      <c r="AM465" s="1248"/>
      <c r="AN465" s="1248"/>
      <c r="AO465" s="1248"/>
      <c r="AP465" s="1248"/>
      <c r="AQ465" s="1248"/>
      <c r="AR465" s="1248"/>
      <c r="AS465" s="1248"/>
      <c r="AT465" s="1248"/>
      <c r="AU465" s="1248"/>
      <c r="AV465" s="1248"/>
      <c r="AW465" s="1248"/>
      <c r="AX465" s="1248"/>
      <c r="AY465" s="1248"/>
      <c r="AZ465" s="1248"/>
      <c r="BA465" s="1248"/>
      <c r="BB465" s="1248"/>
      <c r="BC465" s="1248"/>
      <c r="BD465" s="1248"/>
      <c r="BE465" s="1248"/>
      <c r="BF465" s="1248"/>
      <c r="BG465" s="1248"/>
      <c r="BH465" s="1248"/>
      <c r="BI465" s="1248"/>
      <c r="BJ465" s="1248"/>
      <c r="BK465" s="1248"/>
      <c r="BL465" s="1248"/>
      <c r="BM465" s="1248"/>
      <c r="BN465" s="1248"/>
      <c r="BO465" s="1248"/>
      <c r="BP465" s="1248"/>
      <c r="BQ465" s="1248"/>
      <c r="BR465" s="1248"/>
      <c r="BS465" s="1248"/>
    </row>
    <row r="466" spans="1:71" s="1" customFormat="1" ht="27.6" hidden="1" outlineLevel="2">
      <c r="A466" s="1014">
        <v>1</v>
      </c>
      <c r="B466" s="1014">
        <v>1</v>
      </c>
      <c r="C466" s="1014" t="s">
        <v>1556</v>
      </c>
      <c r="D466" s="1014">
        <v>2</v>
      </c>
      <c r="E466" s="1014" t="s">
        <v>1594</v>
      </c>
      <c r="F466" s="1014">
        <v>11</v>
      </c>
      <c r="G466" s="1026" t="s">
        <v>7041</v>
      </c>
      <c r="H466" s="1027" t="s">
        <v>29</v>
      </c>
      <c r="I466" s="1017">
        <v>3</v>
      </c>
      <c r="J466" s="915"/>
      <c r="K466" s="911">
        <f t="shared" si="64"/>
        <v>0</v>
      </c>
      <c r="L466" s="369"/>
      <c r="M466" s="910">
        <f t="shared" si="65"/>
        <v>0</v>
      </c>
      <c r="N466" s="910">
        <f t="shared" si="66"/>
        <v>0</v>
      </c>
      <c r="O466" s="1005">
        <f t="shared" si="67"/>
        <v>0</v>
      </c>
      <c r="P466" s="984"/>
      <c r="Q466" s="1248"/>
      <c r="R466" s="1248"/>
      <c r="S466" s="1248"/>
      <c r="T466" s="1248"/>
      <c r="U466" s="1248"/>
      <c r="V466" s="1248"/>
      <c r="W466" s="1248"/>
      <c r="X466" s="1248"/>
      <c r="Y466" s="1248"/>
      <c r="Z466" s="1248"/>
      <c r="AA466" s="1248"/>
      <c r="AB466" s="1248"/>
      <c r="AC466" s="1248"/>
      <c r="AD466" s="1248"/>
      <c r="AE466" s="1248"/>
      <c r="AF466" s="1248"/>
      <c r="AG466" s="1248"/>
      <c r="AH466" s="1248"/>
      <c r="AI466" s="1248"/>
      <c r="AJ466" s="1248"/>
      <c r="AK466" s="1248"/>
      <c r="AL466" s="1248"/>
      <c r="AM466" s="1248"/>
      <c r="AN466" s="1248"/>
      <c r="AO466" s="1248"/>
      <c r="AP466" s="1248"/>
      <c r="AQ466" s="1248"/>
      <c r="AR466" s="1248"/>
      <c r="AS466" s="1248"/>
      <c r="AT466" s="1248"/>
      <c r="AU466" s="1248"/>
      <c r="AV466" s="1248"/>
      <c r="AW466" s="1248"/>
      <c r="AX466" s="1248"/>
      <c r="AY466" s="1248"/>
      <c r="AZ466" s="1248"/>
      <c r="BA466" s="1248"/>
      <c r="BB466" s="1248"/>
      <c r="BC466" s="1248"/>
      <c r="BD466" s="1248"/>
      <c r="BE466" s="1248"/>
      <c r="BF466" s="1248"/>
      <c r="BG466" s="1248"/>
      <c r="BH466" s="1248"/>
      <c r="BI466" s="1248"/>
      <c r="BJ466" s="1248"/>
      <c r="BK466" s="1248"/>
      <c r="BL466" s="1248"/>
      <c r="BM466" s="1248"/>
      <c r="BN466" s="1248"/>
      <c r="BO466" s="1248"/>
      <c r="BP466" s="1248"/>
      <c r="BQ466" s="1248"/>
      <c r="BR466" s="1248"/>
      <c r="BS466" s="1248"/>
    </row>
    <row r="467" spans="1:71" s="1" customFormat="1" ht="27.6" hidden="1" outlineLevel="2">
      <c r="A467" s="1014">
        <v>1</v>
      </c>
      <c r="B467" s="1014">
        <v>1</v>
      </c>
      <c r="C467" s="1014" t="s">
        <v>1556</v>
      </c>
      <c r="D467" s="1014">
        <v>2</v>
      </c>
      <c r="E467" s="1014" t="s">
        <v>1594</v>
      </c>
      <c r="F467" s="1014">
        <v>12</v>
      </c>
      <c r="G467" s="1026" t="s">
        <v>7042</v>
      </c>
      <c r="H467" s="1027" t="s">
        <v>29</v>
      </c>
      <c r="I467" s="1017">
        <v>1</v>
      </c>
      <c r="J467" s="915"/>
      <c r="K467" s="911">
        <f t="shared" si="64"/>
        <v>0</v>
      </c>
      <c r="L467" s="369"/>
      <c r="M467" s="910">
        <f t="shared" si="65"/>
        <v>0</v>
      </c>
      <c r="N467" s="910">
        <f t="shared" si="66"/>
        <v>0</v>
      </c>
      <c r="O467" s="1005">
        <f t="shared" si="67"/>
        <v>0</v>
      </c>
      <c r="P467" s="984"/>
      <c r="Q467" s="1248"/>
      <c r="R467" s="1248"/>
      <c r="S467" s="1248"/>
      <c r="T467" s="1248"/>
      <c r="U467" s="1248"/>
      <c r="V467" s="1248"/>
      <c r="W467" s="1248"/>
      <c r="X467" s="1248"/>
      <c r="Y467" s="1248"/>
      <c r="Z467" s="1248"/>
      <c r="AA467" s="1248"/>
      <c r="AB467" s="1248"/>
      <c r="AC467" s="1248"/>
      <c r="AD467" s="1248"/>
      <c r="AE467" s="1248"/>
      <c r="AF467" s="1248"/>
      <c r="AG467" s="1248"/>
      <c r="AH467" s="1248"/>
      <c r="AI467" s="1248"/>
      <c r="AJ467" s="1248"/>
      <c r="AK467" s="1248"/>
      <c r="AL467" s="1248"/>
      <c r="AM467" s="1248"/>
      <c r="AN467" s="1248"/>
      <c r="AO467" s="1248"/>
      <c r="AP467" s="1248"/>
      <c r="AQ467" s="1248"/>
      <c r="AR467" s="1248"/>
      <c r="AS467" s="1248"/>
      <c r="AT467" s="1248"/>
      <c r="AU467" s="1248"/>
      <c r="AV467" s="1248"/>
      <c r="AW467" s="1248"/>
      <c r="AX467" s="1248"/>
      <c r="AY467" s="1248"/>
      <c r="AZ467" s="1248"/>
      <c r="BA467" s="1248"/>
      <c r="BB467" s="1248"/>
      <c r="BC467" s="1248"/>
      <c r="BD467" s="1248"/>
      <c r="BE467" s="1248"/>
      <c r="BF467" s="1248"/>
      <c r="BG467" s="1248"/>
      <c r="BH467" s="1248"/>
      <c r="BI467" s="1248"/>
      <c r="BJ467" s="1248"/>
      <c r="BK467" s="1248"/>
      <c r="BL467" s="1248"/>
      <c r="BM467" s="1248"/>
      <c r="BN467" s="1248"/>
      <c r="BO467" s="1248"/>
      <c r="BP467" s="1248"/>
      <c r="BQ467" s="1248"/>
      <c r="BR467" s="1248"/>
      <c r="BS467" s="1248"/>
    </row>
    <row r="468" spans="1:71" s="1" customFormat="1" ht="27.6" hidden="1" outlineLevel="2">
      <c r="A468" s="1014">
        <v>1</v>
      </c>
      <c r="B468" s="1014">
        <v>1</v>
      </c>
      <c r="C468" s="1014" t="s">
        <v>1556</v>
      </c>
      <c r="D468" s="1014">
        <v>2</v>
      </c>
      <c r="E468" s="1014" t="s">
        <v>1594</v>
      </c>
      <c r="F468" s="1014">
        <v>13</v>
      </c>
      <c r="G468" s="1026" t="s">
        <v>7043</v>
      </c>
      <c r="H468" s="1027" t="s">
        <v>29</v>
      </c>
      <c r="I468" s="1017">
        <v>1</v>
      </c>
      <c r="J468" s="915"/>
      <c r="K468" s="911">
        <f t="shared" si="64"/>
        <v>0</v>
      </c>
      <c r="L468" s="369"/>
      <c r="M468" s="910">
        <f t="shared" si="65"/>
        <v>0</v>
      </c>
      <c r="N468" s="910">
        <f t="shared" si="66"/>
        <v>0</v>
      </c>
      <c r="O468" s="1005">
        <f t="shared" si="67"/>
        <v>0</v>
      </c>
      <c r="P468" s="984"/>
      <c r="Q468" s="1248"/>
      <c r="R468" s="1248"/>
      <c r="S468" s="1248"/>
      <c r="T468" s="1248"/>
      <c r="U468" s="1248"/>
      <c r="V468" s="1248"/>
      <c r="W468" s="1248"/>
      <c r="X468" s="1248"/>
      <c r="Y468" s="1248"/>
      <c r="Z468" s="1248"/>
      <c r="AA468" s="1248"/>
      <c r="AB468" s="1248"/>
      <c r="AC468" s="1248"/>
      <c r="AD468" s="1248"/>
      <c r="AE468" s="1248"/>
      <c r="AF468" s="1248"/>
      <c r="AG468" s="1248"/>
      <c r="AH468" s="1248"/>
      <c r="AI468" s="1248"/>
      <c r="AJ468" s="1248"/>
      <c r="AK468" s="1248"/>
      <c r="AL468" s="1248"/>
      <c r="AM468" s="1248"/>
      <c r="AN468" s="1248"/>
      <c r="AO468" s="1248"/>
      <c r="AP468" s="1248"/>
      <c r="AQ468" s="1248"/>
      <c r="AR468" s="1248"/>
      <c r="AS468" s="1248"/>
      <c r="AT468" s="1248"/>
      <c r="AU468" s="1248"/>
      <c r="AV468" s="1248"/>
      <c r="AW468" s="1248"/>
      <c r="AX468" s="1248"/>
      <c r="AY468" s="1248"/>
      <c r="AZ468" s="1248"/>
      <c r="BA468" s="1248"/>
      <c r="BB468" s="1248"/>
      <c r="BC468" s="1248"/>
      <c r="BD468" s="1248"/>
      <c r="BE468" s="1248"/>
      <c r="BF468" s="1248"/>
      <c r="BG468" s="1248"/>
      <c r="BH468" s="1248"/>
      <c r="BI468" s="1248"/>
      <c r="BJ468" s="1248"/>
      <c r="BK468" s="1248"/>
      <c r="BL468" s="1248"/>
      <c r="BM468" s="1248"/>
      <c r="BN468" s="1248"/>
      <c r="BO468" s="1248"/>
      <c r="BP468" s="1248"/>
      <c r="BQ468" s="1248"/>
      <c r="BR468" s="1248"/>
      <c r="BS468" s="1248"/>
    </row>
    <row r="469" spans="1:71" s="1" customFormat="1" ht="27.6" hidden="1" outlineLevel="2">
      <c r="A469" s="1014">
        <v>1</v>
      </c>
      <c r="B469" s="1014">
        <v>1</v>
      </c>
      <c r="C469" s="1014" t="s">
        <v>1556</v>
      </c>
      <c r="D469" s="1014">
        <v>2</v>
      </c>
      <c r="E469" s="1014" t="s">
        <v>1594</v>
      </c>
      <c r="F469" s="1014">
        <v>14</v>
      </c>
      <c r="G469" s="1026" t="s">
        <v>7044</v>
      </c>
      <c r="H469" s="1027" t="s">
        <v>29</v>
      </c>
      <c r="I469" s="1017">
        <v>2</v>
      </c>
      <c r="J469" s="915"/>
      <c r="K469" s="911">
        <f t="shared" si="64"/>
        <v>0</v>
      </c>
      <c r="L469" s="369"/>
      <c r="M469" s="910">
        <f t="shared" si="65"/>
        <v>0</v>
      </c>
      <c r="N469" s="910">
        <f t="shared" si="66"/>
        <v>0</v>
      </c>
      <c r="O469" s="1005">
        <f t="shared" si="67"/>
        <v>0</v>
      </c>
      <c r="P469" s="984"/>
      <c r="Q469" s="1248"/>
      <c r="R469" s="1248"/>
      <c r="S469" s="1248"/>
      <c r="T469" s="1248"/>
      <c r="U469" s="1248"/>
      <c r="V469" s="1248"/>
      <c r="W469" s="1248"/>
      <c r="X469" s="1248"/>
      <c r="Y469" s="1248"/>
      <c r="Z469" s="1248"/>
      <c r="AA469" s="1248"/>
      <c r="AB469" s="1248"/>
      <c r="AC469" s="1248"/>
      <c r="AD469" s="1248"/>
      <c r="AE469" s="1248"/>
      <c r="AF469" s="1248"/>
      <c r="AG469" s="1248"/>
      <c r="AH469" s="1248"/>
      <c r="AI469" s="1248"/>
      <c r="AJ469" s="1248"/>
      <c r="AK469" s="1248"/>
      <c r="AL469" s="1248"/>
      <c r="AM469" s="1248"/>
      <c r="AN469" s="1248"/>
      <c r="AO469" s="1248"/>
      <c r="AP469" s="1248"/>
      <c r="AQ469" s="1248"/>
      <c r="AR469" s="1248"/>
      <c r="AS469" s="1248"/>
      <c r="AT469" s="1248"/>
      <c r="AU469" s="1248"/>
      <c r="AV469" s="1248"/>
      <c r="AW469" s="1248"/>
      <c r="AX469" s="1248"/>
      <c r="AY469" s="1248"/>
      <c r="AZ469" s="1248"/>
      <c r="BA469" s="1248"/>
      <c r="BB469" s="1248"/>
      <c r="BC469" s="1248"/>
      <c r="BD469" s="1248"/>
      <c r="BE469" s="1248"/>
      <c r="BF469" s="1248"/>
      <c r="BG469" s="1248"/>
      <c r="BH469" s="1248"/>
      <c r="BI469" s="1248"/>
      <c r="BJ469" s="1248"/>
      <c r="BK469" s="1248"/>
      <c r="BL469" s="1248"/>
      <c r="BM469" s="1248"/>
      <c r="BN469" s="1248"/>
      <c r="BO469" s="1248"/>
      <c r="BP469" s="1248"/>
      <c r="BQ469" s="1248"/>
      <c r="BR469" s="1248"/>
      <c r="BS469" s="1248"/>
    </row>
    <row r="470" spans="1:71" s="1" customFormat="1" ht="27.6" hidden="1" outlineLevel="2">
      <c r="A470" s="1014">
        <v>1</v>
      </c>
      <c r="B470" s="1014">
        <v>1</v>
      </c>
      <c r="C470" s="1014" t="s">
        <v>1556</v>
      </c>
      <c r="D470" s="1014">
        <v>2</v>
      </c>
      <c r="E470" s="1014" t="s">
        <v>1594</v>
      </c>
      <c r="F470" s="1014">
        <v>15</v>
      </c>
      <c r="G470" s="1026" t="s">
        <v>7045</v>
      </c>
      <c r="H470" s="1027" t="s">
        <v>29</v>
      </c>
      <c r="I470" s="1017">
        <v>1</v>
      </c>
      <c r="J470" s="915"/>
      <c r="K470" s="911">
        <f t="shared" si="64"/>
        <v>0</v>
      </c>
      <c r="L470" s="369"/>
      <c r="M470" s="910">
        <f t="shared" si="65"/>
        <v>0</v>
      </c>
      <c r="N470" s="910">
        <f t="shared" si="66"/>
        <v>0</v>
      </c>
      <c r="O470" s="1005">
        <f t="shared" si="67"/>
        <v>0</v>
      </c>
      <c r="P470" s="984"/>
      <c r="Q470" s="1248"/>
      <c r="R470" s="1248"/>
      <c r="S470" s="1248"/>
      <c r="T470" s="1248"/>
      <c r="U470" s="1248"/>
      <c r="V470" s="1248"/>
      <c r="W470" s="1248"/>
      <c r="X470" s="1248"/>
      <c r="Y470" s="1248"/>
      <c r="Z470" s="1248"/>
      <c r="AA470" s="1248"/>
      <c r="AB470" s="1248"/>
      <c r="AC470" s="1248"/>
      <c r="AD470" s="1248"/>
      <c r="AE470" s="1248"/>
      <c r="AF470" s="1248"/>
      <c r="AG470" s="1248"/>
      <c r="AH470" s="1248"/>
      <c r="AI470" s="1248"/>
      <c r="AJ470" s="1248"/>
      <c r="AK470" s="1248"/>
      <c r="AL470" s="1248"/>
      <c r="AM470" s="1248"/>
      <c r="AN470" s="1248"/>
      <c r="AO470" s="1248"/>
      <c r="AP470" s="1248"/>
      <c r="AQ470" s="1248"/>
      <c r="AR470" s="1248"/>
      <c r="AS470" s="1248"/>
      <c r="AT470" s="1248"/>
      <c r="AU470" s="1248"/>
      <c r="AV470" s="1248"/>
      <c r="AW470" s="1248"/>
      <c r="AX470" s="1248"/>
      <c r="AY470" s="1248"/>
      <c r="AZ470" s="1248"/>
      <c r="BA470" s="1248"/>
      <c r="BB470" s="1248"/>
      <c r="BC470" s="1248"/>
      <c r="BD470" s="1248"/>
      <c r="BE470" s="1248"/>
      <c r="BF470" s="1248"/>
      <c r="BG470" s="1248"/>
      <c r="BH470" s="1248"/>
      <c r="BI470" s="1248"/>
      <c r="BJ470" s="1248"/>
      <c r="BK470" s="1248"/>
      <c r="BL470" s="1248"/>
      <c r="BM470" s="1248"/>
      <c r="BN470" s="1248"/>
      <c r="BO470" s="1248"/>
      <c r="BP470" s="1248"/>
      <c r="BQ470" s="1248"/>
      <c r="BR470" s="1248"/>
      <c r="BS470" s="1248"/>
    </row>
    <row r="471" spans="1:71" s="1" customFormat="1" ht="27.6" hidden="1" outlineLevel="2">
      <c r="A471" s="1014">
        <v>1</v>
      </c>
      <c r="B471" s="1014">
        <v>1</v>
      </c>
      <c r="C471" s="1014" t="s">
        <v>1556</v>
      </c>
      <c r="D471" s="1014">
        <v>2</v>
      </c>
      <c r="E471" s="1014" t="s">
        <v>1594</v>
      </c>
      <c r="F471" s="1014">
        <v>16</v>
      </c>
      <c r="G471" s="1026" t="s">
        <v>7046</v>
      </c>
      <c r="H471" s="1027" t="s">
        <v>29</v>
      </c>
      <c r="I471" s="1017">
        <v>1</v>
      </c>
      <c r="J471" s="915"/>
      <c r="K471" s="911">
        <f t="shared" si="64"/>
        <v>0</v>
      </c>
      <c r="L471" s="369"/>
      <c r="M471" s="910">
        <f t="shared" si="65"/>
        <v>0</v>
      </c>
      <c r="N471" s="910">
        <f t="shared" si="66"/>
        <v>0</v>
      </c>
      <c r="O471" s="1005">
        <f t="shared" si="67"/>
        <v>0</v>
      </c>
      <c r="P471" s="984"/>
      <c r="Q471" s="1248"/>
      <c r="R471" s="1248"/>
      <c r="S471" s="1248"/>
      <c r="T471" s="1248"/>
      <c r="U471" s="1248"/>
      <c r="V471" s="1248"/>
      <c r="W471" s="1248"/>
      <c r="X471" s="1248"/>
      <c r="Y471" s="1248"/>
      <c r="Z471" s="1248"/>
      <c r="AA471" s="1248"/>
      <c r="AB471" s="1248"/>
      <c r="AC471" s="1248"/>
      <c r="AD471" s="1248"/>
      <c r="AE471" s="1248"/>
      <c r="AF471" s="1248"/>
      <c r="AG471" s="1248"/>
      <c r="AH471" s="1248"/>
      <c r="AI471" s="1248"/>
      <c r="AJ471" s="1248"/>
      <c r="AK471" s="1248"/>
      <c r="AL471" s="1248"/>
      <c r="AM471" s="1248"/>
      <c r="AN471" s="1248"/>
      <c r="AO471" s="1248"/>
      <c r="AP471" s="1248"/>
      <c r="AQ471" s="1248"/>
      <c r="AR471" s="1248"/>
      <c r="AS471" s="1248"/>
      <c r="AT471" s="1248"/>
      <c r="AU471" s="1248"/>
      <c r="AV471" s="1248"/>
      <c r="AW471" s="1248"/>
      <c r="AX471" s="1248"/>
      <c r="AY471" s="1248"/>
      <c r="AZ471" s="1248"/>
      <c r="BA471" s="1248"/>
      <c r="BB471" s="1248"/>
      <c r="BC471" s="1248"/>
      <c r="BD471" s="1248"/>
      <c r="BE471" s="1248"/>
      <c r="BF471" s="1248"/>
      <c r="BG471" s="1248"/>
      <c r="BH471" s="1248"/>
      <c r="BI471" s="1248"/>
      <c r="BJ471" s="1248"/>
      <c r="BK471" s="1248"/>
      <c r="BL471" s="1248"/>
      <c r="BM471" s="1248"/>
      <c r="BN471" s="1248"/>
      <c r="BO471" s="1248"/>
      <c r="BP471" s="1248"/>
      <c r="BQ471" s="1248"/>
      <c r="BR471" s="1248"/>
      <c r="BS471" s="1248"/>
    </row>
    <row r="472" spans="1:71" s="1" customFormat="1" ht="27.6" hidden="1" outlineLevel="2">
      <c r="A472" s="1014">
        <v>1</v>
      </c>
      <c r="B472" s="1014">
        <v>1</v>
      </c>
      <c r="C472" s="1014" t="s">
        <v>1556</v>
      </c>
      <c r="D472" s="1014">
        <v>2</v>
      </c>
      <c r="E472" s="1014" t="s">
        <v>1594</v>
      </c>
      <c r="F472" s="1014">
        <v>17</v>
      </c>
      <c r="G472" s="1026" t="s">
        <v>7046</v>
      </c>
      <c r="H472" s="1027" t="s">
        <v>29</v>
      </c>
      <c r="I472" s="1017">
        <v>2</v>
      </c>
      <c r="J472" s="915"/>
      <c r="K472" s="911">
        <f t="shared" si="64"/>
        <v>0</v>
      </c>
      <c r="L472" s="369"/>
      <c r="M472" s="910">
        <f t="shared" si="65"/>
        <v>0</v>
      </c>
      <c r="N472" s="910">
        <f t="shared" si="66"/>
        <v>0</v>
      </c>
      <c r="O472" s="1005">
        <f t="shared" si="67"/>
        <v>0</v>
      </c>
      <c r="P472" s="984"/>
      <c r="Q472" s="1248"/>
      <c r="R472" s="1248"/>
      <c r="S472" s="1248"/>
      <c r="T472" s="1248"/>
      <c r="U472" s="1248"/>
      <c r="V472" s="1248"/>
      <c r="W472" s="1248"/>
      <c r="X472" s="1248"/>
      <c r="Y472" s="1248"/>
      <c r="Z472" s="1248"/>
      <c r="AA472" s="1248"/>
      <c r="AB472" s="1248"/>
      <c r="AC472" s="1248"/>
      <c r="AD472" s="1248"/>
      <c r="AE472" s="1248"/>
      <c r="AF472" s="1248"/>
      <c r="AG472" s="1248"/>
      <c r="AH472" s="1248"/>
      <c r="AI472" s="1248"/>
      <c r="AJ472" s="1248"/>
      <c r="AK472" s="1248"/>
      <c r="AL472" s="1248"/>
      <c r="AM472" s="1248"/>
      <c r="AN472" s="1248"/>
      <c r="AO472" s="1248"/>
      <c r="AP472" s="1248"/>
      <c r="AQ472" s="1248"/>
      <c r="AR472" s="1248"/>
      <c r="AS472" s="1248"/>
      <c r="AT472" s="1248"/>
      <c r="AU472" s="1248"/>
      <c r="AV472" s="1248"/>
      <c r="AW472" s="1248"/>
      <c r="AX472" s="1248"/>
      <c r="AY472" s="1248"/>
      <c r="AZ472" s="1248"/>
      <c r="BA472" s="1248"/>
      <c r="BB472" s="1248"/>
      <c r="BC472" s="1248"/>
      <c r="BD472" s="1248"/>
      <c r="BE472" s="1248"/>
      <c r="BF472" s="1248"/>
      <c r="BG472" s="1248"/>
      <c r="BH472" s="1248"/>
      <c r="BI472" s="1248"/>
      <c r="BJ472" s="1248"/>
      <c r="BK472" s="1248"/>
      <c r="BL472" s="1248"/>
      <c r="BM472" s="1248"/>
      <c r="BN472" s="1248"/>
      <c r="BO472" s="1248"/>
      <c r="BP472" s="1248"/>
      <c r="BQ472" s="1248"/>
      <c r="BR472" s="1248"/>
      <c r="BS472" s="1248"/>
    </row>
    <row r="473" spans="1:71" s="1" customFormat="1" ht="27.6" hidden="1" outlineLevel="2">
      <c r="A473" s="1014">
        <v>1</v>
      </c>
      <c r="B473" s="1014">
        <v>1</v>
      </c>
      <c r="C473" s="1014" t="s">
        <v>1556</v>
      </c>
      <c r="D473" s="1014">
        <v>2</v>
      </c>
      <c r="E473" s="1014" t="s">
        <v>1594</v>
      </c>
      <c r="F473" s="1014">
        <v>18</v>
      </c>
      <c r="G473" s="1026" t="s">
        <v>7047</v>
      </c>
      <c r="H473" s="1027" t="s">
        <v>29</v>
      </c>
      <c r="I473" s="1017">
        <v>1</v>
      </c>
      <c r="J473" s="915"/>
      <c r="K473" s="911">
        <f t="shared" si="64"/>
        <v>0</v>
      </c>
      <c r="L473" s="369"/>
      <c r="M473" s="910">
        <f t="shared" si="65"/>
        <v>0</v>
      </c>
      <c r="N473" s="910">
        <f t="shared" si="66"/>
        <v>0</v>
      </c>
      <c r="O473" s="1005">
        <f t="shared" si="67"/>
        <v>0</v>
      </c>
      <c r="P473" s="984"/>
      <c r="Q473" s="1248"/>
      <c r="R473" s="1248"/>
      <c r="S473" s="1248"/>
      <c r="T473" s="1248"/>
      <c r="U473" s="1248"/>
      <c r="V473" s="1248"/>
      <c r="W473" s="1248"/>
      <c r="X473" s="1248"/>
      <c r="Y473" s="1248"/>
      <c r="Z473" s="1248"/>
      <c r="AA473" s="1248"/>
      <c r="AB473" s="1248"/>
      <c r="AC473" s="1248"/>
      <c r="AD473" s="1248"/>
      <c r="AE473" s="1248"/>
      <c r="AF473" s="1248"/>
      <c r="AG473" s="1248"/>
      <c r="AH473" s="1248"/>
      <c r="AI473" s="1248"/>
      <c r="AJ473" s="1248"/>
      <c r="AK473" s="1248"/>
      <c r="AL473" s="1248"/>
      <c r="AM473" s="1248"/>
      <c r="AN473" s="1248"/>
      <c r="AO473" s="1248"/>
      <c r="AP473" s="1248"/>
      <c r="AQ473" s="1248"/>
      <c r="AR473" s="1248"/>
      <c r="AS473" s="1248"/>
      <c r="AT473" s="1248"/>
      <c r="AU473" s="1248"/>
      <c r="AV473" s="1248"/>
      <c r="AW473" s="1248"/>
      <c r="AX473" s="1248"/>
      <c r="AY473" s="1248"/>
      <c r="AZ473" s="1248"/>
      <c r="BA473" s="1248"/>
      <c r="BB473" s="1248"/>
      <c r="BC473" s="1248"/>
      <c r="BD473" s="1248"/>
      <c r="BE473" s="1248"/>
      <c r="BF473" s="1248"/>
      <c r="BG473" s="1248"/>
      <c r="BH473" s="1248"/>
      <c r="BI473" s="1248"/>
      <c r="BJ473" s="1248"/>
      <c r="BK473" s="1248"/>
      <c r="BL473" s="1248"/>
      <c r="BM473" s="1248"/>
      <c r="BN473" s="1248"/>
      <c r="BO473" s="1248"/>
      <c r="BP473" s="1248"/>
      <c r="BQ473" s="1248"/>
      <c r="BR473" s="1248"/>
      <c r="BS473" s="1248"/>
    </row>
    <row r="474" spans="1:71" s="1" customFormat="1" ht="27.6" hidden="1" outlineLevel="2">
      <c r="A474" s="1014">
        <v>1</v>
      </c>
      <c r="B474" s="1014">
        <v>1</v>
      </c>
      <c r="C474" s="1014" t="s">
        <v>1556</v>
      </c>
      <c r="D474" s="1014">
        <v>2</v>
      </c>
      <c r="E474" s="1014" t="s">
        <v>1594</v>
      </c>
      <c r="F474" s="1014">
        <v>19</v>
      </c>
      <c r="G474" s="1026" t="s">
        <v>7048</v>
      </c>
      <c r="H474" s="1027" t="s">
        <v>6108</v>
      </c>
      <c r="I474" s="1017">
        <v>9</v>
      </c>
      <c r="J474" s="915"/>
      <c r="K474" s="911">
        <f t="shared" si="64"/>
        <v>0</v>
      </c>
      <c r="L474" s="369"/>
      <c r="M474" s="910">
        <f t="shared" si="65"/>
        <v>0</v>
      </c>
      <c r="N474" s="910">
        <f t="shared" si="66"/>
        <v>0</v>
      </c>
      <c r="O474" s="1005">
        <f t="shared" si="67"/>
        <v>0</v>
      </c>
      <c r="P474" s="984"/>
      <c r="Q474" s="1248"/>
      <c r="R474" s="1248"/>
      <c r="S474" s="1248"/>
      <c r="T474" s="1248"/>
      <c r="U474" s="1248"/>
      <c r="V474" s="1248"/>
      <c r="W474" s="1248"/>
      <c r="X474" s="1248"/>
      <c r="Y474" s="1248"/>
      <c r="Z474" s="1248"/>
      <c r="AA474" s="1248"/>
      <c r="AB474" s="1248"/>
      <c r="AC474" s="1248"/>
      <c r="AD474" s="1248"/>
      <c r="AE474" s="1248"/>
      <c r="AF474" s="1248"/>
      <c r="AG474" s="1248"/>
      <c r="AH474" s="1248"/>
      <c r="AI474" s="1248"/>
      <c r="AJ474" s="1248"/>
      <c r="AK474" s="1248"/>
      <c r="AL474" s="1248"/>
      <c r="AM474" s="1248"/>
      <c r="AN474" s="1248"/>
      <c r="AO474" s="1248"/>
      <c r="AP474" s="1248"/>
      <c r="AQ474" s="1248"/>
      <c r="AR474" s="1248"/>
      <c r="AS474" s="1248"/>
      <c r="AT474" s="1248"/>
      <c r="AU474" s="1248"/>
      <c r="AV474" s="1248"/>
      <c r="AW474" s="1248"/>
      <c r="AX474" s="1248"/>
      <c r="AY474" s="1248"/>
      <c r="AZ474" s="1248"/>
      <c r="BA474" s="1248"/>
      <c r="BB474" s="1248"/>
      <c r="BC474" s="1248"/>
      <c r="BD474" s="1248"/>
      <c r="BE474" s="1248"/>
      <c r="BF474" s="1248"/>
      <c r="BG474" s="1248"/>
      <c r="BH474" s="1248"/>
      <c r="BI474" s="1248"/>
      <c r="BJ474" s="1248"/>
      <c r="BK474" s="1248"/>
      <c r="BL474" s="1248"/>
      <c r="BM474" s="1248"/>
      <c r="BN474" s="1248"/>
      <c r="BO474" s="1248"/>
      <c r="BP474" s="1248"/>
      <c r="BQ474" s="1248"/>
      <c r="BR474" s="1248"/>
      <c r="BS474" s="1248"/>
    </row>
    <row r="475" spans="1:71" s="1" customFormat="1" ht="27.6" hidden="1" outlineLevel="2">
      <c r="A475" s="1014">
        <v>1</v>
      </c>
      <c r="B475" s="1014">
        <v>1</v>
      </c>
      <c r="C475" s="1014" t="s">
        <v>1556</v>
      </c>
      <c r="D475" s="1014">
        <v>2</v>
      </c>
      <c r="E475" s="1014" t="s">
        <v>1594</v>
      </c>
      <c r="F475" s="1014">
        <v>20</v>
      </c>
      <c r="G475" s="1030" t="s">
        <v>7049</v>
      </c>
      <c r="H475" s="1027" t="s">
        <v>6108</v>
      </c>
      <c r="I475" s="1017">
        <v>9</v>
      </c>
      <c r="J475" s="915"/>
      <c r="K475" s="911">
        <f t="shared" si="64"/>
        <v>0</v>
      </c>
      <c r="L475" s="369"/>
      <c r="M475" s="910">
        <f t="shared" si="65"/>
        <v>0</v>
      </c>
      <c r="N475" s="910">
        <f t="shared" si="66"/>
        <v>0</v>
      </c>
      <c r="O475" s="1005">
        <f t="shared" si="67"/>
        <v>0</v>
      </c>
      <c r="P475" s="984"/>
      <c r="Q475" s="1248"/>
      <c r="R475" s="1248"/>
      <c r="S475" s="1248"/>
      <c r="T475" s="1248"/>
      <c r="U475" s="1248"/>
      <c r="V475" s="1248"/>
      <c r="W475" s="1248"/>
      <c r="X475" s="1248"/>
      <c r="Y475" s="1248"/>
      <c r="Z475" s="1248"/>
      <c r="AA475" s="1248"/>
      <c r="AB475" s="1248"/>
      <c r="AC475" s="1248"/>
      <c r="AD475" s="1248"/>
      <c r="AE475" s="1248"/>
      <c r="AF475" s="1248"/>
      <c r="AG475" s="1248"/>
      <c r="AH475" s="1248"/>
      <c r="AI475" s="1248"/>
      <c r="AJ475" s="1248"/>
      <c r="AK475" s="1248"/>
      <c r="AL475" s="1248"/>
      <c r="AM475" s="1248"/>
      <c r="AN475" s="1248"/>
      <c r="AO475" s="1248"/>
      <c r="AP475" s="1248"/>
      <c r="AQ475" s="1248"/>
      <c r="AR475" s="1248"/>
      <c r="AS475" s="1248"/>
      <c r="AT475" s="1248"/>
      <c r="AU475" s="1248"/>
      <c r="AV475" s="1248"/>
      <c r="AW475" s="1248"/>
      <c r="AX475" s="1248"/>
      <c r="AY475" s="1248"/>
      <c r="AZ475" s="1248"/>
      <c r="BA475" s="1248"/>
      <c r="BB475" s="1248"/>
      <c r="BC475" s="1248"/>
      <c r="BD475" s="1248"/>
      <c r="BE475" s="1248"/>
      <c r="BF475" s="1248"/>
      <c r="BG475" s="1248"/>
      <c r="BH475" s="1248"/>
      <c r="BI475" s="1248"/>
      <c r="BJ475" s="1248"/>
      <c r="BK475" s="1248"/>
      <c r="BL475" s="1248"/>
      <c r="BM475" s="1248"/>
      <c r="BN475" s="1248"/>
      <c r="BO475" s="1248"/>
      <c r="BP475" s="1248"/>
      <c r="BQ475" s="1248"/>
      <c r="BR475" s="1248"/>
      <c r="BS475" s="1248"/>
    </row>
    <row r="476" spans="1:71" s="1" customFormat="1" ht="27.6" hidden="1" outlineLevel="2">
      <c r="A476" s="1014">
        <v>1</v>
      </c>
      <c r="B476" s="1014">
        <v>1</v>
      </c>
      <c r="C476" s="1014" t="s">
        <v>1556</v>
      </c>
      <c r="D476" s="1014">
        <v>2</v>
      </c>
      <c r="E476" s="1014" t="s">
        <v>1594</v>
      </c>
      <c r="F476" s="1014">
        <v>21</v>
      </c>
      <c r="G476" s="1030" t="s">
        <v>7050</v>
      </c>
      <c r="H476" s="1027" t="s">
        <v>29</v>
      </c>
      <c r="I476" s="1017">
        <v>1</v>
      </c>
      <c r="J476" s="915"/>
      <c r="K476" s="911">
        <f t="shared" si="64"/>
        <v>0</v>
      </c>
      <c r="L476" s="369"/>
      <c r="M476" s="910">
        <f t="shared" si="65"/>
        <v>0</v>
      </c>
      <c r="N476" s="910">
        <f t="shared" si="66"/>
        <v>0</v>
      </c>
      <c r="O476" s="1005">
        <f t="shared" si="67"/>
        <v>0</v>
      </c>
      <c r="P476" s="984"/>
      <c r="Q476" s="1248"/>
      <c r="R476" s="1248"/>
      <c r="S476" s="1248"/>
      <c r="T476" s="1248"/>
      <c r="U476" s="1248"/>
      <c r="V476" s="1248"/>
      <c r="W476" s="1248"/>
      <c r="X476" s="1248"/>
      <c r="Y476" s="1248"/>
      <c r="Z476" s="1248"/>
      <c r="AA476" s="1248"/>
      <c r="AB476" s="1248"/>
      <c r="AC476" s="1248"/>
      <c r="AD476" s="1248"/>
      <c r="AE476" s="1248"/>
      <c r="AF476" s="1248"/>
      <c r="AG476" s="1248"/>
      <c r="AH476" s="1248"/>
      <c r="AI476" s="1248"/>
      <c r="AJ476" s="1248"/>
      <c r="AK476" s="1248"/>
      <c r="AL476" s="1248"/>
      <c r="AM476" s="1248"/>
      <c r="AN476" s="1248"/>
      <c r="AO476" s="1248"/>
      <c r="AP476" s="1248"/>
      <c r="AQ476" s="1248"/>
      <c r="AR476" s="1248"/>
      <c r="AS476" s="1248"/>
      <c r="AT476" s="1248"/>
      <c r="AU476" s="1248"/>
      <c r="AV476" s="1248"/>
      <c r="AW476" s="1248"/>
      <c r="AX476" s="1248"/>
      <c r="AY476" s="1248"/>
      <c r="AZ476" s="1248"/>
      <c r="BA476" s="1248"/>
      <c r="BB476" s="1248"/>
      <c r="BC476" s="1248"/>
      <c r="BD476" s="1248"/>
      <c r="BE476" s="1248"/>
      <c r="BF476" s="1248"/>
      <c r="BG476" s="1248"/>
      <c r="BH476" s="1248"/>
      <c r="BI476" s="1248"/>
      <c r="BJ476" s="1248"/>
      <c r="BK476" s="1248"/>
      <c r="BL476" s="1248"/>
      <c r="BM476" s="1248"/>
      <c r="BN476" s="1248"/>
      <c r="BO476" s="1248"/>
      <c r="BP476" s="1248"/>
      <c r="BQ476" s="1248"/>
      <c r="BR476" s="1248"/>
      <c r="BS476" s="1248"/>
    </row>
    <row r="477" spans="1:71" s="1" customFormat="1" ht="41.4" hidden="1" outlineLevel="2">
      <c r="A477" s="1014">
        <v>1</v>
      </c>
      <c r="B477" s="1014">
        <v>1</v>
      </c>
      <c r="C477" s="1014" t="s">
        <v>1556</v>
      </c>
      <c r="D477" s="1014">
        <v>2</v>
      </c>
      <c r="E477" s="1014" t="s">
        <v>1594</v>
      </c>
      <c r="F477" s="1014">
        <v>22</v>
      </c>
      <c r="G477" s="1030" t="s">
        <v>7051</v>
      </c>
      <c r="H477" s="1027" t="s">
        <v>29</v>
      </c>
      <c r="I477" s="1017">
        <v>1</v>
      </c>
      <c r="J477" s="915"/>
      <c r="K477" s="911">
        <f t="shared" si="64"/>
        <v>0</v>
      </c>
      <c r="L477" s="369"/>
      <c r="M477" s="910">
        <f t="shared" si="65"/>
        <v>0</v>
      </c>
      <c r="N477" s="910">
        <f t="shared" si="66"/>
        <v>0</v>
      </c>
      <c r="O477" s="1005">
        <f t="shared" si="67"/>
        <v>0</v>
      </c>
      <c r="P477" s="984"/>
      <c r="Q477" s="1248"/>
      <c r="R477" s="1248"/>
      <c r="S477" s="1248"/>
      <c r="T477" s="1248"/>
      <c r="U477" s="1248"/>
      <c r="V477" s="1248"/>
      <c r="W477" s="1248"/>
      <c r="X477" s="1248"/>
      <c r="Y477" s="1248"/>
      <c r="Z477" s="1248"/>
      <c r="AA477" s="1248"/>
      <c r="AB477" s="1248"/>
      <c r="AC477" s="1248"/>
      <c r="AD477" s="1248"/>
      <c r="AE477" s="1248"/>
      <c r="AF477" s="1248"/>
      <c r="AG477" s="1248"/>
      <c r="AH477" s="1248"/>
      <c r="AI477" s="1248"/>
      <c r="AJ477" s="1248"/>
      <c r="AK477" s="1248"/>
      <c r="AL477" s="1248"/>
      <c r="AM477" s="1248"/>
      <c r="AN477" s="1248"/>
      <c r="AO477" s="1248"/>
      <c r="AP477" s="1248"/>
      <c r="AQ477" s="1248"/>
      <c r="AR477" s="1248"/>
      <c r="AS477" s="1248"/>
      <c r="AT477" s="1248"/>
      <c r="AU477" s="1248"/>
      <c r="AV477" s="1248"/>
      <c r="AW477" s="1248"/>
      <c r="AX477" s="1248"/>
      <c r="AY477" s="1248"/>
      <c r="AZ477" s="1248"/>
      <c r="BA477" s="1248"/>
      <c r="BB477" s="1248"/>
      <c r="BC477" s="1248"/>
      <c r="BD477" s="1248"/>
      <c r="BE477" s="1248"/>
      <c r="BF477" s="1248"/>
      <c r="BG477" s="1248"/>
      <c r="BH477" s="1248"/>
      <c r="BI477" s="1248"/>
      <c r="BJ477" s="1248"/>
      <c r="BK477" s="1248"/>
      <c r="BL477" s="1248"/>
      <c r="BM477" s="1248"/>
      <c r="BN477" s="1248"/>
      <c r="BO477" s="1248"/>
      <c r="BP477" s="1248"/>
      <c r="BQ477" s="1248"/>
      <c r="BR477" s="1248"/>
      <c r="BS477" s="1248"/>
    </row>
    <row r="478" spans="1:71" s="1" customFormat="1" ht="27.6" hidden="1" outlineLevel="2">
      <c r="A478" s="1014">
        <v>1</v>
      </c>
      <c r="B478" s="1014">
        <v>1</v>
      </c>
      <c r="C478" s="1014" t="s">
        <v>1556</v>
      </c>
      <c r="D478" s="1014">
        <v>2</v>
      </c>
      <c r="E478" s="1014" t="s">
        <v>1594</v>
      </c>
      <c r="F478" s="1014">
        <v>23</v>
      </c>
      <c r="G478" s="1030" t="s">
        <v>7052</v>
      </c>
      <c r="H478" s="1027" t="s">
        <v>29</v>
      </c>
      <c r="I478" s="1017">
        <v>1</v>
      </c>
      <c r="J478" s="915"/>
      <c r="K478" s="911">
        <f t="shared" si="64"/>
        <v>0</v>
      </c>
      <c r="L478" s="369"/>
      <c r="M478" s="910">
        <f t="shared" si="65"/>
        <v>0</v>
      </c>
      <c r="N478" s="910">
        <f t="shared" si="66"/>
        <v>0</v>
      </c>
      <c r="O478" s="1005">
        <f t="shared" si="67"/>
        <v>0</v>
      </c>
      <c r="P478" s="984"/>
      <c r="Q478" s="1248"/>
      <c r="R478" s="1248"/>
      <c r="S478" s="1248"/>
      <c r="T478" s="1248"/>
      <c r="U478" s="1248"/>
      <c r="V478" s="1248"/>
      <c r="W478" s="1248"/>
      <c r="X478" s="1248"/>
      <c r="Y478" s="1248"/>
      <c r="Z478" s="1248"/>
      <c r="AA478" s="1248"/>
      <c r="AB478" s="1248"/>
      <c r="AC478" s="1248"/>
      <c r="AD478" s="1248"/>
      <c r="AE478" s="1248"/>
      <c r="AF478" s="1248"/>
      <c r="AG478" s="1248"/>
      <c r="AH478" s="1248"/>
      <c r="AI478" s="1248"/>
      <c r="AJ478" s="1248"/>
      <c r="AK478" s="1248"/>
      <c r="AL478" s="1248"/>
      <c r="AM478" s="1248"/>
      <c r="AN478" s="1248"/>
      <c r="AO478" s="1248"/>
      <c r="AP478" s="1248"/>
      <c r="AQ478" s="1248"/>
      <c r="AR478" s="1248"/>
      <c r="AS478" s="1248"/>
      <c r="AT478" s="1248"/>
      <c r="AU478" s="1248"/>
      <c r="AV478" s="1248"/>
      <c r="AW478" s="1248"/>
      <c r="AX478" s="1248"/>
      <c r="AY478" s="1248"/>
      <c r="AZ478" s="1248"/>
      <c r="BA478" s="1248"/>
      <c r="BB478" s="1248"/>
      <c r="BC478" s="1248"/>
      <c r="BD478" s="1248"/>
      <c r="BE478" s="1248"/>
      <c r="BF478" s="1248"/>
      <c r="BG478" s="1248"/>
      <c r="BH478" s="1248"/>
      <c r="BI478" s="1248"/>
      <c r="BJ478" s="1248"/>
      <c r="BK478" s="1248"/>
      <c r="BL478" s="1248"/>
      <c r="BM478" s="1248"/>
      <c r="BN478" s="1248"/>
      <c r="BO478" s="1248"/>
      <c r="BP478" s="1248"/>
      <c r="BQ478" s="1248"/>
      <c r="BR478" s="1248"/>
      <c r="BS478" s="1248"/>
    </row>
    <row r="479" spans="1:71" s="134" customFormat="1" outlineLevel="1" collapsed="1">
      <c r="A479" s="1081">
        <v>1</v>
      </c>
      <c r="B479" s="1081">
        <v>1</v>
      </c>
      <c r="C479" s="1081" t="s">
        <v>1556</v>
      </c>
      <c r="D479" s="1081">
        <v>2</v>
      </c>
      <c r="E479" s="1081" t="s">
        <v>5726</v>
      </c>
      <c r="F479" s="1081"/>
      <c r="G479" s="1098" t="s">
        <v>6087</v>
      </c>
      <c r="H479" s="1099"/>
      <c r="I479" s="1100"/>
      <c r="J479" s="1093"/>
      <c r="K479" s="1101">
        <f>SUM(K480:K481)</f>
        <v>0</v>
      </c>
      <c r="L479" s="1093"/>
      <c r="M479" s="1101">
        <f>SUM(M480:M481)</f>
        <v>0</v>
      </c>
      <c r="N479" s="1101"/>
      <c r="O479" s="1101">
        <f>SUM(O480:O481)</f>
        <v>0</v>
      </c>
      <c r="P479" s="1102"/>
      <c r="Q479" s="1251"/>
      <c r="R479" s="1251"/>
      <c r="S479" s="1251"/>
      <c r="T479" s="1251"/>
      <c r="U479" s="1251"/>
      <c r="V479" s="1251"/>
      <c r="W479" s="1251"/>
      <c r="X479" s="1251"/>
      <c r="Y479" s="1251"/>
      <c r="Z479" s="1251"/>
      <c r="AA479" s="1251"/>
      <c r="AB479" s="1251"/>
      <c r="AC479" s="1251"/>
      <c r="AD479" s="1251"/>
      <c r="AE479" s="1251"/>
      <c r="AF479" s="1251"/>
      <c r="AG479" s="1251"/>
      <c r="AH479" s="1251"/>
      <c r="AI479" s="1251"/>
      <c r="AJ479" s="1251"/>
      <c r="AK479" s="1251"/>
      <c r="AL479" s="1251"/>
      <c r="AM479" s="1251"/>
      <c r="AN479" s="1251"/>
      <c r="AO479" s="1251"/>
      <c r="AP479" s="1251"/>
      <c r="AQ479" s="1251"/>
      <c r="AR479" s="1251"/>
      <c r="AS479" s="1251"/>
      <c r="AT479" s="1251"/>
      <c r="AU479" s="1251"/>
      <c r="AV479" s="1251"/>
      <c r="AW479" s="1251"/>
      <c r="AX479" s="1251"/>
      <c r="AY479" s="1251"/>
      <c r="AZ479" s="1251"/>
      <c r="BA479" s="1251"/>
      <c r="BB479" s="1251"/>
      <c r="BC479" s="1251"/>
      <c r="BD479" s="1251"/>
      <c r="BE479" s="1251"/>
      <c r="BF479" s="1251"/>
      <c r="BG479" s="1251"/>
      <c r="BH479" s="1251"/>
      <c r="BI479" s="1251"/>
      <c r="BJ479" s="1251"/>
      <c r="BK479" s="1251"/>
      <c r="BL479" s="1251"/>
      <c r="BM479" s="1251"/>
      <c r="BN479" s="1251"/>
      <c r="BO479" s="1251"/>
      <c r="BP479" s="1251"/>
      <c r="BQ479" s="1251"/>
      <c r="BR479" s="1251"/>
      <c r="BS479" s="1251"/>
    </row>
    <row r="480" spans="1:71" s="3" customFormat="1" ht="27.6" hidden="1" outlineLevel="2">
      <c r="A480" s="1014">
        <v>1</v>
      </c>
      <c r="B480" s="1014">
        <v>1</v>
      </c>
      <c r="C480" s="1014" t="s">
        <v>1556</v>
      </c>
      <c r="D480" s="1014">
        <v>2</v>
      </c>
      <c r="E480" s="1014" t="s">
        <v>5726</v>
      </c>
      <c r="F480" s="1014">
        <v>1</v>
      </c>
      <c r="G480" s="941" t="s">
        <v>8297</v>
      </c>
      <c r="H480" s="32" t="s">
        <v>31</v>
      </c>
      <c r="I480" s="329">
        <v>1</v>
      </c>
      <c r="J480" s="915"/>
      <c r="K480" s="910">
        <f>I480*J480</f>
        <v>0</v>
      </c>
      <c r="L480" s="426"/>
      <c r="M480" s="909">
        <f>I480*L480</f>
        <v>0</v>
      </c>
      <c r="N480" s="909">
        <f>J480+L480</f>
        <v>0</v>
      </c>
      <c r="O480" s="909">
        <f>I480*N480</f>
        <v>0</v>
      </c>
      <c r="P480" s="1055"/>
      <c r="Q480" s="1252"/>
      <c r="R480" s="1252"/>
      <c r="S480" s="1252"/>
      <c r="T480" s="1252"/>
      <c r="U480" s="1252"/>
      <c r="V480" s="1252"/>
      <c r="W480" s="1252"/>
      <c r="X480" s="1252"/>
      <c r="Y480" s="1252"/>
      <c r="Z480" s="1252"/>
      <c r="AA480" s="1252"/>
      <c r="AB480" s="1252"/>
      <c r="AC480" s="1252"/>
      <c r="AD480" s="1252"/>
      <c r="AE480" s="1252"/>
      <c r="AF480" s="1252"/>
      <c r="AG480" s="1252"/>
      <c r="AH480" s="1252"/>
      <c r="AI480" s="1252"/>
      <c r="AJ480" s="1252"/>
      <c r="AK480" s="1252"/>
      <c r="AL480" s="1252"/>
      <c r="AM480" s="1252"/>
      <c r="AN480" s="1252"/>
      <c r="AO480" s="1252"/>
      <c r="AP480" s="1252"/>
      <c r="AQ480" s="1252"/>
      <c r="AR480" s="1252"/>
      <c r="AS480" s="1252"/>
      <c r="AT480" s="1252"/>
      <c r="AU480" s="1252"/>
      <c r="AV480" s="1252"/>
      <c r="AW480" s="1252"/>
      <c r="AX480" s="1252"/>
      <c r="AY480" s="1252"/>
      <c r="AZ480" s="1252"/>
      <c r="BA480" s="1252"/>
      <c r="BB480" s="1252"/>
      <c r="BC480" s="1252"/>
      <c r="BD480" s="1252"/>
      <c r="BE480" s="1252"/>
      <c r="BF480" s="1252"/>
      <c r="BG480" s="1252"/>
      <c r="BH480" s="1252"/>
      <c r="BI480" s="1252"/>
      <c r="BJ480" s="1252"/>
      <c r="BK480" s="1252"/>
      <c r="BL480" s="1252"/>
      <c r="BM480" s="1252"/>
      <c r="BN480" s="1252"/>
      <c r="BO480" s="1252"/>
      <c r="BP480" s="1252"/>
      <c r="BQ480" s="1252"/>
      <c r="BR480" s="1252"/>
      <c r="BS480" s="1252"/>
    </row>
    <row r="481" spans="1:71" s="1" customFormat="1" ht="55.2" hidden="1" outlineLevel="2">
      <c r="A481" s="1014">
        <v>1</v>
      </c>
      <c r="B481" s="1014">
        <v>1</v>
      </c>
      <c r="C481" s="1014" t="s">
        <v>1556</v>
      </c>
      <c r="D481" s="1014">
        <v>2</v>
      </c>
      <c r="E481" s="1014" t="s">
        <v>5726</v>
      </c>
      <c r="F481" s="1014">
        <v>12</v>
      </c>
      <c r="G481" s="960" t="s">
        <v>7053</v>
      </c>
      <c r="H481" s="665" t="s">
        <v>30</v>
      </c>
      <c r="I481" s="1017">
        <v>2455</v>
      </c>
      <c r="J481" s="915"/>
      <c r="K481" s="911">
        <f>I481*J481</f>
        <v>0</v>
      </c>
      <c r="L481" s="426"/>
      <c r="M481" s="910">
        <f>I481*L481</f>
        <v>0</v>
      </c>
      <c r="N481" s="910">
        <f>J481+L481</f>
        <v>0</v>
      </c>
      <c r="O481" s="1005">
        <f>I481*N481</f>
        <v>0</v>
      </c>
      <c r="P481" s="984"/>
      <c r="Q481" s="1248"/>
      <c r="R481" s="1248"/>
      <c r="S481" s="1248"/>
      <c r="T481" s="1248"/>
      <c r="U481" s="1248"/>
      <c r="V481" s="1248"/>
      <c r="W481" s="1248"/>
      <c r="X481" s="1248"/>
      <c r="Y481" s="1248"/>
      <c r="Z481" s="1248"/>
      <c r="AA481" s="1248"/>
      <c r="AB481" s="1248"/>
      <c r="AC481" s="1248"/>
      <c r="AD481" s="1248"/>
      <c r="AE481" s="1248"/>
      <c r="AF481" s="1248"/>
      <c r="AG481" s="1248"/>
      <c r="AH481" s="1248"/>
      <c r="AI481" s="1248"/>
      <c r="AJ481" s="1248"/>
      <c r="AK481" s="1248"/>
      <c r="AL481" s="1248"/>
      <c r="AM481" s="1248"/>
      <c r="AN481" s="1248"/>
      <c r="AO481" s="1248"/>
      <c r="AP481" s="1248"/>
      <c r="AQ481" s="1248"/>
      <c r="AR481" s="1248"/>
      <c r="AS481" s="1248"/>
      <c r="AT481" s="1248"/>
      <c r="AU481" s="1248"/>
      <c r="AV481" s="1248"/>
      <c r="AW481" s="1248"/>
      <c r="AX481" s="1248"/>
      <c r="AY481" s="1248"/>
      <c r="AZ481" s="1248"/>
      <c r="BA481" s="1248"/>
      <c r="BB481" s="1248"/>
      <c r="BC481" s="1248"/>
      <c r="BD481" s="1248"/>
      <c r="BE481" s="1248"/>
      <c r="BF481" s="1248"/>
      <c r="BG481" s="1248"/>
      <c r="BH481" s="1248"/>
      <c r="BI481" s="1248"/>
      <c r="BJ481" s="1248"/>
      <c r="BK481" s="1248"/>
      <c r="BL481" s="1248"/>
      <c r="BM481" s="1248"/>
      <c r="BN481" s="1248"/>
      <c r="BO481" s="1248"/>
      <c r="BP481" s="1248"/>
      <c r="BQ481" s="1248"/>
      <c r="BR481" s="1248"/>
      <c r="BS481" s="1248"/>
    </row>
    <row r="482" spans="1:71" s="12" customFormat="1" outlineLevel="1" collapsed="1">
      <c r="A482" s="1081">
        <v>1</v>
      </c>
      <c r="B482" s="1081">
        <v>1</v>
      </c>
      <c r="C482" s="1081" t="s">
        <v>1556</v>
      </c>
      <c r="D482" s="1081">
        <v>2</v>
      </c>
      <c r="E482" s="1081" t="s">
        <v>6298</v>
      </c>
      <c r="F482" s="1081"/>
      <c r="G482" s="1082" t="s">
        <v>5930</v>
      </c>
      <c r="H482" s="1103"/>
      <c r="I482" s="1104"/>
      <c r="J482" s="1093"/>
      <c r="K482" s="1094">
        <f>SUM(K483:K486)</f>
        <v>0</v>
      </c>
      <c r="L482" s="1095"/>
      <c r="M482" s="1094">
        <f>SUM(M483:M486)</f>
        <v>0</v>
      </c>
      <c r="N482" s="1096"/>
      <c r="O482" s="1094">
        <f>SUM(O483:O486)</f>
        <v>0</v>
      </c>
      <c r="P482" s="1097"/>
      <c r="Q482" s="1250"/>
      <c r="R482" s="1250"/>
      <c r="S482" s="1250"/>
      <c r="T482" s="1250"/>
      <c r="U482" s="1250"/>
      <c r="V482" s="1250"/>
      <c r="W482" s="1250"/>
      <c r="X482" s="1250"/>
      <c r="Y482" s="1250"/>
      <c r="Z482" s="1250"/>
      <c r="AA482" s="1250"/>
      <c r="AB482" s="1250"/>
      <c r="AC482" s="1250"/>
      <c r="AD482" s="1250"/>
      <c r="AE482" s="1250"/>
      <c r="AF482" s="1250"/>
      <c r="AG482" s="1250"/>
      <c r="AH482" s="1250"/>
      <c r="AI482" s="1250"/>
      <c r="AJ482" s="1250"/>
      <c r="AK482" s="1250"/>
      <c r="AL482" s="1250"/>
      <c r="AM482" s="1250"/>
      <c r="AN482" s="1250"/>
      <c r="AO482" s="1250"/>
      <c r="AP482" s="1250"/>
      <c r="AQ482" s="1250"/>
      <c r="AR482" s="1250"/>
      <c r="AS482" s="1250"/>
      <c r="AT482" s="1250"/>
      <c r="AU482" s="1250"/>
      <c r="AV482" s="1250"/>
      <c r="AW482" s="1250"/>
      <c r="AX482" s="1250"/>
      <c r="AY482" s="1250"/>
      <c r="AZ482" s="1250"/>
      <c r="BA482" s="1250"/>
      <c r="BB482" s="1250"/>
      <c r="BC482" s="1250"/>
      <c r="BD482" s="1250"/>
      <c r="BE482" s="1250"/>
      <c r="BF482" s="1250"/>
      <c r="BG482" s="1250"/>
      <c r="BH482" s="1250"/>
      <c r="BI482" s="1250"/>
      <c r="BJ482" s="1250"/>
      <c r="BK482" s="1250"/>
      <c r="BL482" s="1250"/>
      <c r="BM482" s="1250"/>
      <c r="BN482" s="1250"/>
      <c r="BO482" s="1250"/>
      <c r="BP482" s="1250"/>
      <c r="BQ482" s="1250"/>
      <c r="BR482" s="1250"/>
      <c r="BS482" s="1250"/>
    </row>
    <row r="483" spans="1:71" s="1" customFormat="1" ht="27.6" hidden="1" outlineLevel="2">
      <c r="A483" s="1014">
        <v>1</v>
      </c>
      <c r="B483" s="1014">
        <v>1</v>
      </c>
      <c r="C483" s="1014" t="s">
        <v>1556</v>
      </c>
      <c r="D483" s="1014">
        <v>2</v>
      </c>
      <c r="E483" s="1014" t="s">
        <v>6298</v>
      </c>
      <c r="F483" s="1014">
        <v>1</v>
      </c>
      <c r="G483" s="1021" t="s">
        <v>7054</v>
      </c>
      <c r="H483" s="1022" t="s">
        <v>22</v>
      </c>
      <c r="I483" s="1022">
        <v>3119.22</v>
      </c>
      <c r="J483" s="915"/>
      <c r="K483" s="930">
        <f>I483*J483</f>
        <v>0</v>
      </c>
      <c r="L483" s="369"/>
      <c r="M483" s="916">
        <f>I483*L483</f>
        <v>0</v>
      </c>
      <c r="N483" s="930">
        <f>J483+L483</f>
        <v>0</v>
      </c>
      <c r="O483" s="1001">
        <f>I483*N483</f>
        <v>0</v>
      </c>
      <c r="P483" s="961"/>
      <c r="Q483" s="1248"/>
      <c r="R483" s="1248"/>
      <c r="S483" s="1248"/>
      <c r="T483" s="1248"/>
      <c r="U483" s="1248"/>
      <c r="V483" s="1248"/>
      <c r="W483" s="1248"/>
      <c r="X483" s="1248"/>
      <c r="Y483" s="1248"/>
      <c r="Z483" s="1248"/>
      <c r="AA483" s="1248"/>
      <c r="AB483" s="1248"/>
      <c r="AC483" s="1248"/>
      <c r="AD483" s="1248"/>
      <c r="AE483" s="1248"/>
      <c r="AF483" s="1248"/>
      <c r="AG483" s="1248"/>
      <c r="AH483" s="1248"/>
      <c r="AI483" s="1248"/>
      <c r="AJ483" s="1248"/>
      <c r="AK483" s="1248"/>
      <c r="AL483" s="1248"/>
      <c r="AM483" s="1248"/>
      <c r="AN483" s="1248"/>
      <c r="AO483" s="1248"/>
      <c r="AP483" s="1248"/>
      <c r="AQ483" s="1248"/>
      <c r="AR483" s="1248"/>
      <c r="AS483" s="1248"/>
      <c r="AT483" s="1248"/>
      <c r="AU483" s="1248"/>
      <c r="AV483" s="1248"/>
      <c r="AW483" s="1248"/>
      <c r="AX483" s="1248"/>
      <c r="AY483" s="1248"/>
      <c r="AZ483" s="1248"/>
      <c r="BA483" s="1248"/>
      <c r="BB483" s="1248"/>
      <c r="BC483" s="1248"/>
      <c r="BD483" s="1248"/>
      <c r="BE483" s="1248"/>
      <c r="BF483" s="1248"/>
      <c r="BG483" s="1248"/>
      <c r="BH483" s="1248"/>
      <c r="BI483" s="1248"/>
      <c r="BJ483" s="1248"/>
      <c r="BK483" s="1248"/>
      <c r="BL483" s="1248"/>
      <c r="BM483" s="1248"/>
      <c r="BN483" s="1248"/>
      <c r="BO483" s="1248"/>
      <c r="BP483" s="1248"/>
      <c r="BQ483" s="1248"/>
      <c r="BR483" s="1248"/>
      <c r="BS483" s="1248"/>
    </row>
    <row r="484" spans="1:71" s="1" customFormat="1" ht="27.6" hidden="1" outlineLevel="2">
      <c r="A484" s="1014">
        <v>1</v>
      </c>
      <c r="B484" s="1014">
        <v>1</v>
      </c>
      <c r="C484" s="1014" t="s">
        <v>1556</v>
      </c>
      <c r="D484" s="1014">
        <v>2</v>
      </c>
      <c r="E484" s="1014" t="s">
        <v>6298</v>
      </c>
      <c r="F484" s="1014">
        <v>2</v>
      </c>
      <c r="G484" s="1021" t="s">
        <v>7055</v>
      </c>
      <c r="H484" s="1022" t="s">
        <v>22</v>
      </c>
      <c r="I484" s="1022">
        <v>149.76</v>
      </c>
      <c r="J484" s="915"/>
      <c r="K484" s="930">
        <f>I484*J484</f>
        <v>0</v>
      </c>
      <c r="L484" s="369"/>
      <c r="M484" s="916">
        <f>I484*L484</f>
        <v>0</v>
      </c>
      <c r="N484" s="930">
        <f>J484+L484</f>
        <v>0</v>
      </c>
      <c r="O484" s="1001">
        <f>I484*N484</f>
        <v>0</v>
      </c>
      <c r="P484" s="961"/>
      <c r="Q484" s="1248"/>
      <c r="R484" s="1248"/>
      <c r="S484" s="1248"/>
      <c r="T484" s="1248"/>
      <c r="U484" s="1248"/>
      <c r="V484" s="1248"/>
      <c r="W484" s="1248"/>
      <c r="X484" s="1248"/>
      <c r="Y484" s="1248"/>
      <c r="Z484" s="1248"/>
      <c r="AA484" s="1248"/>
      <c r="AB484" s="1248"/>
      <c r="AC484" s="1248"/>
      <c r="AD484" s="1248"/>
      <c r="AE484" s="1248"/>
      <c r="AF484" s="1248"/>
      <c r="AG484" s="1248"/>
      <c r="AH484" s="1248"/>
      <c r="AI484" s="1248"/>
      <c r="AJ484" s="1248"/>
      <c r="AK484" s="1248"/>
      <c r="AL484" s="1248"/>
      <c r="AM484" s="1248"/>
      <c r="AN484" s="1248"/>
      <c r="AO484" s="1248"/>
      <c r="AP484" s="1248"/>
      <c r="AQ484" s="1248"/>
      <c r="AR484" s="1248"/>
      <c r="AS484" s="1248"/>
      <c r="AT484" s="1248"/>
      <c r="AU484" s="1248"/>
      <c r="AV484" s="1248"/>
      <c r="AW484" s="1248"/>
      <c r="AX484" s="1248"/>
      <c r="AY484" s="1248"/>
      <c r="AZ484" s="1248"/>
      <c r="BA484" s="1248"/>
      <c r="BB484" s="1248"/>
      <c r="BC484" s="1248"/>
      <c r="BD484" s="1248"/>
      <c r="BE484" s="1248"/>
      <c r="BF484" s="1248"/>
      <c r="BG484" s="1248"/>
      <c r="BH484" s="1248"/>
      <c r="BI484" s="1248"/>
      <c r="BJ484" s="1248"/>
      <c r="BK484" s="1248"/>
      <c r="BL484" s="1248"/>
      <c r="BM484" s="1248"/>
      <c r="BN484" s="1248"/>
      <c r="BO484" s="1248"/>
      <c r="BP484" s="1248"/>
      <c r="BQ484" s="1248"/>
      <c r="BR484" s="1248"/>
      <c r="BS484" s="1248"/>
    </row>
    <row r="485" spans="1:71" s="1" customFormat="1" ht="27.6" hidden="1" outlineLevel="2">
      <c r="A485" s="1014">
        <v>1</v>
      </c>
      <c r="B485" s="1014">
        <v>1</v>
      </c>
      <c r="C485" s="1014" t="s">
        <v>1556</v>
      </c>
      <c r="D485" s="1014">
        <v>2</v>
      </c>
      <c r="E485" s="1014" t="s">
        <v>6298</v>
      </c>
      <c r="F485" s="1014">
        <v>3</v>
      </c>
      <c r="G485" s="1021" t="s">
        <v>7056</v>
      </c>
      <c r="H485" s="1022" t="s">
        <v>29</v>
      </c>
      <c r="I485" s="1022">
        <v>1</v>
      </c>
      <c r="J485" s="915"/>
      <c r="K485" s="930">
        <f>I485*J485</f>
        <v>0</v>
      </c>
      <c r="L485" s="369"/>
      <c r="M485" s="916">
        <f>I485*L485</f>
        <v>0</v>
      </c>
      <c r="N485" s="930">
        <f>J485+L485</f>
        <v>0</v>
      </c>
      <c r="O485" s="1001">
        <f>I485*N485</f>
        <v>0</v>
      </c>
      <c r="P485" s="961"/>
      <c r="Q485" s="1248"/>
      <c r="R485" s="1248"/>
      <c r="S485" s="1248"/>
      <c r="T485" s="1248"/>
      <c r="U485" s="1248"/>
      <c r="V485" s="1248"/>
      <c r="W485" s="1248"/>
      <c r="X485" s="1248"/>
      <c r="Y485" s="1248"/>
      <c r="Z485" s="1248"/>
      <c r="AA485" s="1248"/>
      <c r="AB485" s="1248"/>
      <c r="AC485" s="1248"/>
      <c r="AD485" s="1248"/>
      <c r="AE485" s="1248"/>
      <c r="AF485" s="1248"/>
      <c r="AG485" s="1248"/>
      <c r="AH485" s="1248"/>
      <c r="AI485" s="1248"/>
      <c r="AJ485" s="1248"/>
      <c r="AK485" s="1248"/>
      <c r="AL485" s="1248"/>
      <c r="AM485" s="1248"/>
      <c r="AN485" s="1248"/>
      <c r="AO485" s="1248"/>
      <c r="AP485" s="1248"/>
      <c r="AQ485" s="1248"/>
      <c r="AR485" s="1248"/>
      <c r="AS485" s="1248"/>
      <c r="AT485" s="1248"/>
      <c r="AU485" s="1248"/>
      <c r="AV485" s="1248"/>
      <c r="AW485" s="1248"/>
      <c r="AX485" s="1248"/>
      <c r="AY485" s="1248"/>
      <c r="AZ485" s="1248"/>
      <c r="BA485" s="1248"/>
      <c r="BB485" s="1248"/>
      <c r="BC485" s="1248"/>
      <c r="BD485" s="1248"/>
      <c r="BE485" s="1248"/>
      <c r="BF485" s="1248"/>
      <c r="BG485" s="1248"/>
      <c r="BH485" s="1248"/>
      <c r="BI485" s="1248"/>
      <c r="BJ485" s="1248"/>
      <c r="BK485" s="1248"/>
      <c r="BL485" s="1248"/>
      <c r="BM485" s="1248"/>
      <c r="BN485" s="1248"/>
      <c r="BO485" s="1248"/>
      <c r="BP485" s="1248"/>
      <c r="BQ485" s="1248"/>
      <c r="BR485" s="1248"/>
      <c r="BS485" s="1248"/>
    </row>
    <row r="486" spans="1:71" s="1" customFormat="1" ht="55.2" hidden="1" outlineLevel="2">
      <c r="A486" s="1014">
        <v>1</v>
      </c>
      <c r="B486" s="1014">
        <v>1</v>
      </c>
      <c r="C486" s="1014" t="s">
        <v>1556</v>
      </c>
      <c r="D486" s="1014">
        <v>2</v>
      </c>
      <c r="E486" s="1014" t="s">
        <v>6298</v>
      </c>
      <c r="F486" s="1014">
        <v>4</v>
      </c>
      <c r="G486" s="1021" t="s">
        <v>7057</v>
      </c>
      <c r="H486" s="1022" t="s">
        <v>22</v>
      </c>
      <c r="I486" s="1022">
        <v>157.84</v>
      </c>
      <c r="J486" s="915"/>
      <c r="K486" s="930">
        <f>I486*J486</f>
        <v>0</v>
      </c>
      <c r="L486" s="369"/>
      <c r="M486" s="916">
        <f>I486*L486</f>
        <v>0</v>
      </c>
      <c r="N486" s="930">
        <f>J486+L486</f>
        <v>0</v>
      </c>
      <c r="O486" s="1001">
        <f>I486*N486</f>
        <v>0</v>
      </c>
      <c r="P486" s="961"/>
      <c r="Q486" s="1248"/>
      <c r="R486" s="1248"/>
      <c r="S486" s="1248"/>
      <c r="T486" s="1248"/>
      <c r="U486" s="1248"/>
      <c r="V486" s="1248"/>
      <c r="W486" s="1248"/>
      <c r="X486" s="1248"/>
      <c r="Y486" s="1248"/>
      <c r="Z486" s="1248"/>
      <c r="AA486" s="1248"/>
      <c r="AB486" s="1248"/>
      <c r="AC486" s="1248"/>
      <c r="AD486" s="1248"/>
      <c r="AE486" s="1248"/>
      <c r="AF486" s="1248"/>
      <c r="AG486" s="1248"/>
      <c r="AH486" s="1248"/>
      <c r="AI486" s="1248"/>
      <c r="AJ486" s="1248"/>
      <c r="AK486" s="1248"/>
      <c r="AL486" s="1248"/>
      <c r="AM486" s="1248"/>
      <c r="AN486" s="1248"/>
      <c r="AO486" s="1248"/>
      <c r="AP486" s="1248"/>
      <c r="AQ486" s="1248"/>
      <c r="AR486" s="1248"/>
      <c r="AS486" s="1248"/>
      <c r="AT486" s="1248"/>
      <c r="AU486" s="1248"/>
      <c r="AV486" s="1248"/>
      <c r="AW486" s="1248"/>
      <c r="AX486" s="1248"/>
      <c r="AY486" s="1248"/>
      <c r="AZ486" s="1248"/>
      <c r="BA486" s="1248"/>
      <c r="BB486" s="1248"/>
      <c r="BC486" s="1248"/>
      <c r="BD486" s="1248"/>
      <c r="BE486" s="1248"/>
      <c r="BF486" s="1248"/>
      <c r="BG486" s="1248"/>
      <c r="BH486" s="1248"/>
      <c r="BI486" s="1248"/>
      <c r="BJ486" s="1248"/>
      <c r="BK486" s="1248"/>
      <c r="BL486" s="1248"/>
      <c r="BM486" s="1248"/>
      <c r="BN486" s="1248"/>
      <c r="BO486" s="1248"/>
      <c r="BP486" s="1248"/>
      <c r="BQ486" s="1248"/>
      <c r="BR486" s="1248"/>
      <c r="BS486" s="1248"/>
    </row>
    <row r="487" spans="1:71" s="138" customFormat="1" outlineLevel="1" collapsed="1">
      <c r="A487" s="1081">
        <v>1</v>
      </c>
      <c r="B487" s="1081">
        <v>1</v>
      </c>
      <c r="C487" s="1081" t="s">
        <v>1556</v>
      </c>
      <c r="D487" s="1081">
        <v>2</v>
      </c>
      <c r="E487" s="1081" t="s">
        <v>6299</v>
      </c>
      <c r="F487" s="1081"/>
      <c r="G487" s="1082" t="s">
        <v>6255</v>
      </c>
      <c r="H487" s="1091"/>
      <c r="I487" s="1092"/>
      <c r="J487" s="1093"/>
      <c r="K487" s="1094">
        <f>SUM(K488:K490)</f>
        <v>0</v>
      </c>
      <c r="L487" s="1095"/>
      <c r="M487" s="1094">
        <f>SUM(M488:M490)</f>
        <v>0</v>
      </c>
      <c r="N487" s="1096"/>
      <c r="O487" s="1094">
        <f>SUM(O488:O490)</f>
        <v>0</v>
      </c>
      <c r="P487" s="1097"/>
      <c r="Q487" s="1250"/>
      <c r="R487" s="1250"/>
      <c r="S487" s="1250"/>
      <c r="T487" s="1250"/>
      <c r="U487" s="1250"/>
      <c r="V487" s="1250"/>
      <c r="W487" s="1250"/>
      <c r="X487" s="1250"/>
      <c r="Y487" s="1250"/>
      <c r="Z487" s="1250"/>
      <c r="AA487" s="1250"/>
      <c r="AB487" s="1250"/>
      <c r="AC487" s="1250"/>
      <c r="AD487" s="1250"/>
      <c r="AE487" s="1250"/>
      <c r="AF487" s="1250"/>
      <c r="AG487" s="1250"/>
      <c r="AH487" s="1250"/>
      <c r="AI487" s="1250"/>
      <c r="AJ487" s="1250"/>
      <c r="AK487" s="1250"/>
      <c r="AL487" s="1250"/>
      <c r="AM487" s="1250"/>
      <c r="AN487" s="1250"/>
      <c r="AO487" s="1250"/>
      <c r="AP487" s="1250"/>
      <c r="AQ487" s="1250"/>
      <c r="AR487" s="1250"/>
      <c r="AS487" s="1250"/>
      <c r="AT487" s="1250"/>
      <c r="AU487" s="1250"/>
      <c r="AV487" s="1250"/>
      <c r="AW487" s="1250"/>
      <c r="AX487" s="1250"/>
      <c r="AY487" s="1250"/>
      <c r="AZ487" s="1250"/>
      <c r="BA487" s="1250"/>
      <c r="BB487" s="1250"/>
      <c r="BC487" s="1250"/>
      <c r="BD487" s="1250"/>
      <c r="BE487" s="1250"/>
      <c r="BF487" s="1250"/>
      <c r="BG487" s="1250"/>
      <c r="BH487" s="1250"/>
      <c r="BI487" s="1250"/>
      <c r="BJ487" s="1250"/>
      <c r="BK487" s="1250"/>
      <c r="BL487" s="1250"/>
      <c r="BM487" s="1250"/>
      <c r="BN487" s="1250"/>
      <c r="BO487" s="1250"/>
      <c r="BP487" s="1250"/>
      <c r="BQ487" s="1250"/>
      <c r="BR487" s="1250"/>
      <c r="BS487" s="1250"/>
    </row>
    <row r="488" spans="1:71" s="1" customFormat="1" ht="41.4" hidden="1" outlineLevel="2">
      <c r="A488" s="1014">
        <v>1</v>
      </c>
      <c r="B488" s="1014">
        <v>1</v>
      </c>
      <c r="C488" s="1014" t="s">
        <v>1556</v>
      </c>
      <c r="D488" s="1014">
        <v>2</v>
      </c>
      <c r="E488" s="1014" t="s">
        <v>6299</v>
      </c>
      <c r="F488" s="1014">
        <v>1</v>
      </c>
      <c r="G488" s="959" t="s">
        <v>7058</v>
      </c>
      <c r="H488" s="905" t="s">
        <v>22</v>
      </c>
      <c r="I488" s="904">
        <v>1595.8</v>
      </c>
      <c r="J488" s="915"/>
      <c r="K488" s="911">
        <f>I488*J488</f>
        <v>0</v>
      </c>
      <c r="L488" s="369"/>
      <c r="M488" s="910">
        <f>I488*L488</f>
        <v>0</v>
      </c>
      <c r="N488" s="910">
        <f>J488+L488</f>
        <v>0</v>
      </c>
      <c r="O488" s="1005">
        <f>I488*N488</f>
        <v>0</v>
      </c>
      <c r="P488" s="984"/>
      <c r="Q488" s="1248"/>
      <c r="R488" s="1248"/>
      <c r="S488" s="1248"/>
      <c r="T488" s="1248"/>
      <c r="U488" s="1248"/>
      <c r="V488" s="1248"/>
      <c r="W488" s="1248"/>
      <c r="X488" s="1248"/>
      <c r="Y488" s="1248"/>
      <c r="Z488" s="1248"/>
      <c r="AA488" s="1248"/>
      <c r="AB488" s="1248"/>
      <c r="AC488" s="1248"/>
      <c r="AD488" s="1248"/>
      <c r="AE488" s="1248"/>
      <c r="AF488" s="1248"/>
      <c r="AG488" s="1248"/>
      <c r="AH488" s="1248"/>
      <c r="AI488" s="1248"/>
      <c r="AJ488" s="1248"/>
      <c r="AK488" s="1248"/>
      <c r="AL488" s="1248"/>
      <c r="AM488" s="1248"/>
      <c r="AN488" s="1248"/>
      <c r="AO488" s="1248"/>
      <c r="AP488" s="1248"/>
      <c r="AQ488" s="1248"/>
      <c r="AR488" s="1248"/>
      <c r="AS488" s="1248"/>
      <c r="AT488" s="1248"/>
      <c r="AU488" s="1248"/>
      <c r="AV488" s="1248"/>
      <c r="AW488" s="1248"/>
      <c r="AX488" s="1248"/>
      <c r="AY488" s="1248"/>
      <c r="AZ488" s="1248"/>
      <c r="BA488" s="1248"/>
      <c r="BB488" s="1248"/>
      <c r="BC488" s="1248"/>
      <c r="BD488" s="1248"/>
      <c r="BE488" s="1248"/>
      <c r="BF488" s="1248"/>
      <c r="BG488" s="1248"/>
      <c r="BH488" s="1248"/>
      <c r="BI488" s="1248"/>
      <c r="BJ488" s="1248"/>
      <c r="BK488" s="1248"/>
      <c r="BL488" s="1248"/>
      <c r="BM488" s="1248"/>
      <c r="BN488" s="1248"/>
      <c r="BO488" s="1248"/>
      <c r="BP488" s="1248"/>
      <c r="BQ488" s="1248"/>
      <c r="BR488" s="1248"/>
      <c r="BS488" s="1248"/>
    </row>
    <row r="489" spans="1:71" s="1" customFormat="1" ht="41.4" hidden="1" outlineLevel="2">
      <c r="A489" s="1014">
        <v>1</v>
      </c>
      <c r="B489" s="1014">
        <v>1</v>
      </c>
      <c r="C489" s="1014" t="s">
        <v>1556</v>
      </c>
      <c r="D489" s="1014">
        <v>2</v>
      </c>
      <c r="E489" s="1014" t="s">
        <v>6299</v>
      </c>
      <c r="F489" s="1014">
        <v>1</v>
      </c>
      <c r="G489" s="959" t="s">
        <v>7059</v>
      </c>
      <c r="H489" s="905" t="s">
        <v>22</v>
      </c>
      <c r="I489" s="904">
        <v>7.95</v>
      </c>
      <c r="J489" s="915"/>
      <c r="K489" s="911">
        <f>I489*J489</f>
        <v>0</v>
      </c>
      <c r="L489" s="369"/>
      <c r="M489" s="910">
        <f>I489*L489</f>
        <v>0</v>
      </c>
      <c r="N489" s="910">
        <f>J489+L489</f>
        <v>0</v>
      </c>
      <c r="O489" s="1005">
        <f>I489*N489</f>
        <v>0</v>
      </c>
      <c r="P489" s="984"/>
      <c r="Q489" s="1248"/>
      <c r="R489" s="1248"/>
      <c r="S489" s="1248"/>
      <c r="T489" s="1248"/>
      <c r="U489" s="1248"/>
      <c r="V489" s="1248"/>
      <c r="W489" s="1248"/>
      <c r="X489" s="1248"/>
      <c r="Y489" s="1248"/>
      <c r="Z489" s="1248"/>
      <c r="AA489" s="1248"/>
      <c r="AB489" s="1248"/>
      <c r="AC489" s="1248"/>
      <c r="AD489" s="1248"/>
      <c r="AE489" s="1248"/>
      <c r="AF489" s="1248"/>
      <c r="AG489" s="1248"/>
      <c r="AH489" s="1248"/>
      <c r="AI489" s="1248"/>
      <c r="AJ489" s="1248"/>
      <c r="AK489" s="1248"/>
      <c r="AL489" s="1248"/>
      <c r="AM489" s="1248"/>
      <c r="AN489" s="1248"/>
      <c r="AO489" s="1248"/>
      <c r="AP489" s="1248"/>
      <c r="AQ489" s="1248"/>
      <c r="AR489" s="1248"/>
      <c r="AS489" s="1248"/>
      <c r="AT489" s="1248"/>
      <c r="AU489" s="1248"/>
      <c r="AV489" s="1248"/>
      <c r="AW489" s="1248"/>
      <c r="AX489" s="1248"/>
      <c r="AY489" s="1248"/>
      <c r="AZ489" s="1248"/>
      <c r="BA489" s="1248"/>
      <c r="BB489" s="1248"/>
      <c r="BC489" s="1248"/>
      <c r="BD489" s="1248"/>
      <c r="BE489" s="1248"/>
      <c r="BF489" s="1248"/>
      <c r="BG489" s="1248"/>
      <c r="BH489" s="1248"/>
      <c r="BI489" s="1248"/>
      <c r="BJ489" s="1248"/>
      <c r="BK489" s="1248"/>
      <c r="BL489" s="1248"/>
      <c r="BM489" s="1248"/>
      <c r="BN489" s="1248"/>
      <c r="BO489" s="1248"/>
      <c r="BP489" s="1248"/>
      <c r="BQ489" s="1248"/>
      <c r="BR489" s="1248"/>
      <c r="BS489" s="1248"/>
    </row>
    <row r="490" spans="1:71" s="1" customFormat="1" ht="27.6" hidden="1" outlineLevel="2">
      <c r="A490" s="1014">
        <v>1</v>
      </c>
      <c r="B490" s="1014">
        <v>1</v>
      </c>
      <c r="C490" s="1014" t="s">
        <v>1556</v>
      </c>
      <c r="D490" s="1014">
        <v>2</v>
      </c>
      <c r="E490" s="1014" t="s">
        <v>6299</v>
      </c>
      <c r="F490" s="1014">
        <v>2</v>
      </c>
      <c r="G490" s="959" t="s">
        <v>7060</v>
      </c>
      <c r="H490" s="905" t="s">
        <v>22</v>
      </c>
      <c r="I490" s="904">
        <v>536.66</v>
      </c>
      <c r="J490" s="915"/>
      <c r="K490" s="911">
        <f>I490*J490</f>
        <v>0</v>
      </c>
      <c r="L490" s="369"/>
      <c r="M490" s="910">
        <f>I490*L490</f>
        <v>0</v>
      </c>
      <c r="N490" s="910">
        <f>J490+L490</f>
        <v>0</v>
      </c>
      <c r="O490" s="1005">
        <f>I490*N490</f>
        <v>0</v>
      </c>
      <c r="P490" s="984"/>
      <c r="Q490" s="1248"/>
      <c r="R490" s="1248"/>
      <c r="S490" s="1248"/>
      <c r="T490" s="1248"/>
      <c r="U490" s="1248"/>
      <c r="V490" s="1248"/>
      <c r="W490" s="1248"/>
      <c r="X490" s="1248"/>
      <c r="Y490" s="1248"/>
      <c r="Z490" s="1248"/>
      <c r="AA490" s="1248"/>
      <c r="AB490" s="1248"/>
      <c r="AC490" s="1248"/>
      <c r="AD490" s="1248"/>
      <c r="AE490" s="1248"/>
      <c r="AF490" s="1248"/>
      <c r="AG490" s="1248"/>
      <c r="AH490" s="1248"/>
      <c r="AI490" s="1248"/>
      <c r="AJ490" s="1248"/>
      <c r="AK490" s="1248"/>
      <c r="AL490" s="1248"/>
      <c r="AM490" s="1248"/>
      <c r="AN490" s="1248"/>
      <c r="AO490" s="1248"/>
      <c r="AP490" s="1248"/>
      <c r="AQ490" s="1248"/>
      <c r="AR490" s="1248"/>
      <c r="AS490" s="1248"/>
      <c r="AT490" s="1248"/>
      <c r="AU490" s="1248"/>
      <c r="AV490" s="1248"/>
      <c r="AW490" s="1248"/>
      <c r="AX490" s="1248"/>
      <c r="AY490" s="1248"/>
      <c r="AZ490" s="1248"/>
      <c r="BA490" s="1248"/>
      <c r="BB490" s="1248"/>
      <c r="BC490" s="1248"/>
      <c r="BD490" s="1248"/>
      <c r="BE490" s="1248"/>
      <c r="BF490" s="1248"/>
      <c r="BG490" s="1248"/>
      <c r="BH490" s="1248"/>
      <c r="BI490" s="1248"/>
      <c r="BJ490" s="1248"/>
      <c r="BK490" s="1248"/>
      <c r="BL490" s="1248"/>
      <c r="BM490" s="1248"/>
      <c r="BN490" s="1248"/>
      <c r="BO490" s="1248"/>
      <c r="BP490" s="1248"/>
      <c r="BQ490" s="1248"/>
      <c r="BR490" s="1248"/>
      <c r="BS490" s="1248"/>
    </row>
    <row r="491" spans="1:71" s="138" customFormat="1" outlineLevel="1" collapsed="1">
      <c r="A491" s="1081">
        <v>1</v>
      </c>
      <c r="B491" s="1081">
        <v>1</v>
      </c>
      <c r="C491" s="1081" t="s">
        <v>1556</v>
      </c>
      <c r="D491" s="1081">
        <v>2</v>
      </c>
      <c r="E491" s="1081" t="s">
        <v>1579</v>
      </c>
      <c r="F491" s="1081"/>
      <c r="G491" s="1082" t="s">
        <v>6181</v>
      </c>
      <c r="H491" s="1091"/>
      <c r="I491" s="1092"/>
      <c r="J491" s="1093"/>
      <c r="K491" s="1094">
        <f>SUM(K492:K502)</f>
        <v>0</v>
      </c>
      <c r="L491" s="1095"/>
      <c r="M491" s="1094">
        <f>SUM(M492:M502)</f>
        <v>0</v>
      </c>
      <c r="N491" s="1096"/>
      <c r="O491" s="1094">
        <f>SUM(O492:O502)</f>
        <v>0</v>
      </c>
      <c r="P491" s="1097"/>
      <c r="Q491" s="1250"/>
      <c r="R491" s="1250"/>
      <c r="S491" s="1250"/>
      <c r="T491" s="1250"/>
      <c r="U491" s="1250"/>
      <c r="V491" s="1250"/>
      <c r="W491" s="1250"/>
      <c r="X491" s="1250"/>
      <c r="Y491" s="1250"/>
      <c r="Z491" s="1250"/>
      <c r="AA491" s="1250"/>
      <c r="AB491" s="1250"/>
      <c r="AC491" s="1250"/>
      <c r="AD491" s="1250"/>
      <c r="AE491" s="1250"/>
      <c r="AF491" s="1250"/>
      <c r="AG491" s="1250"/>
      <c r="AH491" s="1250"/>
      <c r="AI491" s="1250"/>
      <c r="AJ491" s="1250"/>
      <c r="AK491" s="1250"/>
      <c r="AL491" s="1250"/>
      <c r="AM491" s="1250"/>
      <c r="AN491" s="1250"/>
      <c r="AO491" s="1250"/>
      <c r="AP491" s="1250"/>
      <c r="AQ491" s="1250"/>
      <c r="AR491" s="1250"/>
      <c r="AS491" s="1250"/>
      <c r="AT491" s="1250"/>
      <c r="AU491" s="1250"/>
      <c r="AV491" s="1250"/>
      <c r="AW491" s="1250"/>
      <c r="AX491" s="1250"/>
      <c r="AY491" s="1250"/>
      <c r="AZ491" s="1250"/>
      <c r="BA491" s="1250"/>
      <c r="BB491" s="1250"/>
      <c r="BC491" s="1250"/>
      <c r="BD491" s="1250"/>
      <c r="BE491" s="1250"/>
      <c r="BF491" s="1250"/>
      <c r="BG491" s="1250"/>
      <c r="BH491" s="1250"/>
      <c r="BI491" s="1250"/>
      <c r="BJ491" s="1250"/>
      <c r="BK491" s="1250"/>
      <c r="BL491" s="1250"/>
      <c r="BM491" s="1250"/>
      <c r="BN491" s="1250"/>
      <c r="BO491" s="1250"/>
      <c r="BP491" s="1250"/>
      <c r="BQ491" s="1250"/>
      <c r="BR491" s="1250"/>
      <c r="BS491" s="1250"/>
    </row>
    <row r="492" spans="1:71" s="1" customFormat="1" ht="69" hidden="1" outlineLevel="2">
      <c r="A492" s="1014">
        <v>1</v>
      </c>
      <c r="B492" s="1014">
        <v>1</v>
      </c>
      <c r="C492" s="1014" t="s">
        <v>1556</v>
      </c>
      <c r="D492" s="1014">
        <v>2</v>
      </c>
      <c r="E492" s="1014" t="s">
        <v>1579</v>
      </c>
      <c r="F492" s="1014">
        <v>1</v>
      </c>
      <c r="G492" s="959" t="s">
        <v>7061</v>
      </c>
      <c r="H492" s="368" t="s">
        <v>22</v>
      </c>
      <c r="I492" s="1025">
        <v>994</v>
      </c>
      <c r="J492" s="915"/>
      <c r="K492" s="912">
        <f t="shared" ref="K492:K502" si="68">I492*J492</f>
        <v>0</v>
      </c>
      <c r="L492" s="369"/>
      <c r="M492" s="962">
        <f t="shared" ref="M492:M502" si="69">I492*L492</f>
        <v>0</v>
      </c>
      <c r="N492" s="912">
        <f t="shared" ref="N492:N502" si="70">J492+L492</f>
        <v>0</v>
      </c>
      <c r="O492" s="359">
        <f t="shared" ref="O492:O502" si="71">I492*N492</f>
        <v>0</v>
      </c>
      <c r="P492" s="1020"/>
      <c r="Q492" s="1248"/>
      <c r="R492" s="1248"/>
      <c r="S492" s="1248"/>
      <c r="T492" s="1248"/>
      <c r="U492" s="1248"/>
      <c r="V492" s="1248"/>
      <c r="W492" s="1248"/>
      <c r="X492" s="1248"/>
      <c r="Y492" s="1248"/>
      <c r="Z492" s="1248"/>
      <c r="AA492" s="1248"/>
      <c r="AB492" s="1248"/>
      <c r="AC492" s="1248"/>
      <c r="AD492" s="1248"/>
      <c r="AE492" s="1248"/>
      <c r="AF492" s="1248"/>
      <c r="AG492" s="1248"/>
      <c r="AH492" s="1248"/>
      <c r="AI492" s="1248"/>
      <c r="AJ492" s="1248"/>
      <c r="AK492" s="1248"/>
      <c r="AL492" s="1248"/>
      <c r="AM492" s="1248"/>
      <c r="AN492" s="1248"/>
      <c r="AO492" s="1248"/>
      <c r="AP492" s="1248"/>
      <c r="AQ492" s="1248"/>
      <c r="AR492" s="1248"/>
      <c r="AS492" s="1248"/>
      <c r="AT492" s="1248"/>
      <c r="AU492" s="1248"/>
      <c r="AV492" s="1248"/>
      <c r="AW492" s="1248"/>
      <c r="AX492" s="1248"/>
      <c r="AY492" s="1248"/>
      <c r="AZ492" s="1248"/>
      <c r="BA492" s="1248"/>
      <c r="BB492" s="1248"/>
      <c r="BC492" s="1248"/>
      <c r="BD492" s="1248"/>
      <c r="BE492" s="1248"/>
      <c r="BF492" s="1248"/>
      <c r="BG492" s="1248"/>
      <c r="BH492" s="1248"/>
      <c r="BI492" s="1248"/>
      <c r="BJ492" s="1248"/>
      <c r="BK492" s="1248"/>
      <c r="BL492" s="1248"/>
      <c r="BM492" s="1248"/>
      <c r="BN492" s="1248"/>
      <c r="BO492" s="1248"/>
      <c r="BP492" s="1248"/>
      <c r="BQ492" s="1248"/>
      <c r="BR492" s="1248"/>
      <c r="BS492" s="1248"/>
    </row>
    <row r="493" spans="1:71" s="1" customFormat="1" ht="41.4" hidden="1" outlineLevel="2">
      <c r="A493" s="1014">
        <v>1</v>
      </c>
      <c r="B493" s="1014">
        <v>1</v>
      </c>
      <c r="C493" s="1014" t="s">
        <v>1556</v>
      </c>
      <c r="D493" s="1014">
        <v>2</v>
      </c>
      <c r="E493" s="1014" t="s">
        <v>1579</v>
      </c>
      <c r="F493" s="1014">
        <v>2</v>
      </c>
      <c r="G493" s="959" t="s">
        <v>7062</v>
      </c>
      <c r="H493" s="368" t="s">
        <v>22</v>
      </c>
      <c r="I493" s="1025">
        <v>2641.86</v>
      </c>
      <c r="J493" s="915"/>
      <c r="K493" s="912">
        <f t="shared" si="68"/>
        <v>0</v>
      </c>
      <c r="L493" s="369"/>
      <c r="M493" s="962">
        <f t="shared" si="69"/>
        <v>0</v>
      </c>
      <c r="N493" s="912">
        <f t="shared" si="70"/>
        <v>0</v>
      </c>
      <c r="O493" s="359">
        <f t="shared" si="71"/>
        <v>0</v>
      </c>
      <c r="P493" s="953"/>
      <c r="Q493" s="1248"/>
      <c r="R493" s="1248"/>
      <c r="S493" s="1248"/>
      <c r="T493" s="1248"/>
      <c r="U493" s="1248"/>
      <c r="V493" s="1248"/>
      <c r="W493" s="1248"/>
      <c r="X493" s="1248"/>
      <c r="Y493" s="1248"/>
      <c r="Z493" s="1248"/>
      <c r="AA493" s="1248"/>
      <c r="AB493" s="1248"/>
      <c r="AC493" s="1248"/>
      <c r="AD493" s="1248"/>
      <c r="AE493" s="1248"/>
      <c r="AF493" s="1248"/>
      <c r="AG493" s="1248"/>
      <c r="AH493" s="1248"/>
      <c r="AI493" s="1248"/>
      <c r="AJ493" s="1248"/>
      <c r="AK493" s="1248"/>
      <c r="AL493" s="1248"/>
      <c r="AM493" s="1248"/>
      <c r="AN493" s="1248"/>
      <c r="AO493" s="1248"/>
      <c r="AP493" s="1248"/>
      <c r="AQ493" s="1248"/>
      <c r="AR493" s="1248"/>
      <c r="AS493" s="1248"/>
      <c r="AT493" s="1248"/>
      <c r="AU493" s="1248"/>
      <c r="AV493" s="1248"/>
      <c r="AW493" s="1248"/>
      <c r="AX493" s="1248"/>
      <c r="AY493" s="1248"/>
      <c r="AZ493" s="1248"/>
      <c r="BA493" s="1248"/>
      <c r="BB493" s="1248"/>
      <c r="BC493" s="1248"/>
      <c r="BD493" s="1248"/>
      <c r="BE493" s="1248"/>
      <c r="BF493" s="1248"/>
      <c r="BG493" s="1248"/>
      <c r="BH493" s="1248"/>
      <c r="BI493" s="1248"/>
      <c r="BJ493" s="1248"/>
      <c r="BK493" s="1248"/>
      <c r="BL493" s="1248"/>
      <c r="BM493" s="1248"/>
      <c r="BN493" s="1248"/>
      <c r="BO493" s="1248"/>
      <c r="BP493" s="1248"/>
      <c r="BQ493" s="1248"/>
      <c r="BR493" s="1248"/>
      <c r="BS493" s="1248"/>
    </row>
    <row r="494" spans="1:71" s="1" customFormat="1" ht="41.4" hidden="1" outlineLevel="2">
      <c r="A494" s="1014">
        <v>1</v>
      </c>
      <c r="B494" s="1014">
        <v>1</v>
      </c>
      <c r="C494" s="1014" t="s">
        <v>1556</v>
      </c>
      <c r="D494" s="1014">
        <v>2</v>
      </c>
      <c r="E494" s="1014" t="s">
        <v>1579</v>
      </c>
      <c r="F494" s="1014">
        <v>3</v>
      </c>
      <c r="G494" s="951" t="s">
        <v>7063</v>
      </c>
      <c r="H494" s="386" t="s">
        <v>29</v>
      </c>
      <c r="I494" s="920">
        <v>1</v>
      </c>
      <c r="J494" s="915"/>
      <c r="K494" s="911">
        <f t="shared" si="68"/>
        <v>0</v>
      </c>
      <c r="L494" s="369"/>
      <c r="M494" s="910">
        <f t="shared" si="69"/>
        <v>0</v>
      </c>
      <c r="N494" s="912">
        <f t="shared" si="70"/>
        <v>0</v>
      </c>
      <c r="O494" s="359">
        <f t="shared" si="71"/>
        <v>0</v>
      </c>
      <c r="P494" s="647"/>
      <c r="Q494" s="1248"/>
      <c r="R494" s="1248"/>
      <c r="S494" s="1248"/>
      <c r="T494" s="1248"/>
      <c r="U494" s="1248"/>
      <c r="V494" s="1248"/>
      <c r="W494" s="1248"/>
      <c r="X494" s="1248"/>
      <c r="Y494" s="1248"/>
      <c r="Z494" s="1248"/>
      <c r="AA494" s="1248"/>
      <c r="AB494" s="1248"/>
      <c r="AC494" s="1248"/>
      <c r="AD494" s="1248"/>
      <c r="AE494" s="1248"/>
      <c r="AF494" s="1248"/>
      <c r="AG494" s="1248"/>
      <c r="AH494" s="1248"/>
      <c r="AI494" s="1248"/>
      <c r="AJ494" s="1248"/>
      <c r="AK494" s="1248"/>
      <c r="AL494" s="1248"/>
      <c r="AM494" s="1248"/>
      <c r="AN494" s="1248"/>
      <c r="AO494" s="1248"/>
      <c r="AP494" s="1248"/>
      <c r="AQ494" s="1248"/>
      <c r="AR494" s="1248"/>
      <c r="AS494" s="1248"/>
      <c r="AT494" s="1248"/>
      <c r="AU494" s="1248"/>
      <c r="AV494" s="1248"/>
      <c r="AW494" s="1248"/>
      <c r="AX494" s="1248"/>
      <c r="AY494" s="1248"/>
      <c r="AZ494" s="1248"/>
      <c r="BA494" s="1248"/>
      <c r="BB494" s="1248"/>
      <c r="BC494" s="1248"/>
      <c r="BD494" s="1248"/>
      <c r="BE494" s="1248"/>
      <c r="BF494" s="1248"/>
      <c r="BG494" s="1248"/>
      <c r="BH494" s="1248"/>
      <c r="BI494" s="1248"/>
      <c r="BJ494" s="1248"/>
      <c r="BK494" s="1248"/>
      <c r="BL494" s="1248"/>
      <c r="BM494" s="1248"/>
      <c r="BN494" s="1248"/>
      <c r="BO494" s="1248"/>
      <c r="BP494" s="1248"/>
      <c r="BQ494" s="1248"/>
      <c r="BR494" s="1248"/>
      <c r="BS494" s="1248"/>
    </row>
    <row r="495" spans="1:71" s="1" customFormat="1" ht="41.4" hidden="1" outlineLevel="2">
      <c r="A495" s="1014">
        <v>1</v>
      </c>
      <c r="B495" s="1014">
        <v>1</v>
      </c>
      <c r="C495" s="1014" t="s">
        <v>1556</v>
      </c>
      <c r="D495" s="1014">
        <v>2</v>
      </c>
      <c r="E495" s="1014" t="s">
        <v>1579</v>
      </c>
      <c r="F495" s="1014">
        <v>4</v>
      </c>
      <c r="G495" s="951" t="s">
        <v>7064</v>
      </c>
      <c r="H495" s="386" t="s">
        <v>29</v>
      </c>
      <c r="I495" s="920">
        <v>11</v>
      </c>
      <c r="J495" s="915"/>
      <c r="K495" s="911">
        <f t="shared" si="68"/>
        <v>0</v>
      </c>
      <c r="L495" s="369"/>
      <c r="M495" s="910">
        <f t="shared" si="69"/>
        <v>0</v>
      </c>
      <c r="N495" s="912">
        <f t="shared" si="70"/>
        <v>0</v>
      </c>
      <c r="O495" s="359">
        <f t="shared" si="71"/>
        <v>0</v>
      </c>
      <c r="P495" s="647"/>
      <c r="Q495" s="1248"/>
      <c r="R495" s="1248"/>
      <c r="S495" s="1248"/>
      <c r="T495" s="1248"/>
      <c r="U495" s="1248"/>
      <c r="V495" s="1248"/>
      <c r="W495" s="1248"/>
      <c r="X495" s="1248"/>
      <c r="Y495" s="1248"/>
      <c r="Z495" s="1248"/>
      <c r="AA495" s="1248"/>
      <c r="AB495" s="1248"/>
      <c r="AC495" s="1248"/>
      <c r="AD495" s="1248"/>
      <c r="AE495" s="1248"/>
      <c r="AF495" s="1248"/>
      <c r="AG495" s="1248"/>
      <c r="AH495" s="1248"/>
      <c r="AI495" s="1248"/>
      <c r="AJ495" s="1248"/>
      <c r="AK495" s="1248"/>
      <c r="AL495" s="1248"/>
      <c r="AM495" s="1248"/>
      <c r="AN495" s="1248"/>
      <c r="AO495" s="1248"/>
      <c r="AP495" s="1248"/>
      <c r="AQ495" s="1248"/>
      <c r="AR495" s="1248"/>
      <c r="AS495" s="1248"/>
      <c r="AT495" s="1248"/>
      <c r="AU495" s="1248"/>
      <c r="AV495" s="1248"/>
      <c r="AW495" s="1248"/>
      <c r="AX495" s="1248"/>
      <c r="AY495" s="1248"/>
      <c r="AZ495" s="1248"/>
      <c r="BA495" s="1248"/>
      <c r="BB495" s="1248"/>
      <c r="BC495" s="1248"/>
      <c r="BD495" s="1248"/>
      <c r="BE495" s="1248"/>
      <c r="BF495" s="1248"/>
      <c r="BG495" s="1248"/>
      <c r="BH495" s="1248"/>
      <c r="BI495" s="1248"/>
      <c r="BJ495" s="1248"/>
      <c r="BK495" s="1248"/>
      <c r="BL495" s="1248"/>
      <c r="BM495" s="1248"/>
      <c r="BN495" s="1248"/>
      <c r="BO495" s="1248"/>
      <c r="BP495" s="1248"/>
      <c r="BQ495" s="1248"/>
      <c r="BR495" s="1248"/>
      <c r="BS495" s="1248"/>
    </row>
    <row r="496" spans="1:71" s="1" customFormat="1" ht="41.4" hidden="1" outlineLevel="2">
      <c r="A496" s="1014">
        <v>1</v>
      </c>
      <c r="B496" s="1014">
        <v>1</v>
      </c>
      <c r="C496" s="1014" t="s">
        <v>1556</v>
      </c>
      <c r="D496" s="1014">
        <v>2</v>
      </c>
      <c r="E496" s="1014" t="s">
        <v>1579</v>
      </c>
      <c r="F496" s="1014">
        <v>5</v>
      </c>
      <c r="G496" s="951" t="s">
        <v>7065</v>
      </c>
      <c r="H496" s="386" t="s">
        <v>29</v>
      </c>
      <c r="I496" s="920">
        <v>2</v>
      </c>
      <c r="J496" s="915"/>
      <c r="K496" s="911">
        <f t="shared" si="68"/>
        <v>0</v>
      </c>
      <c r="L496" s="369"/>
      <c r="M496" s="910">
        <f t="shared" si="69"/>
        <v>0</v>
      </c>
      <c r="N496" s="912">
        <f t="shared" si="70"/>
        <v>0</v>
      </c>
      <c r="O496" s="359">
        <f t="shared" si="71"/>
        <v>0</v>
      </c>
      <c r="P496" s="647"/>
      <c r="Q496" s="1248"/>
      <c r="R496" s="1248"/>
      <c r="S496" s="1248"/>
      <c r="T496" s="1248"/>
      <c r="U496" s="1248"/>
      <c r="V496" s="1248"/>
      <c r="W496" s="1248"/>
      <c r="X496" s="1248"/>
      <c r="Y496" s="1248"/>
      <c r="Z496" s="1248"/>
      <c r="AA496" s="1248"/>
      <c r="AB496" s="1248"/>
      <c r="AC496" s="1248"/>
      <c r="AD496" s="1248"/>
      <c r="AE496" s="1248"/>
      <c r="AF496" s="1248"/>
      <c r="AG496" s="1248"/>
      <c r="AH496" s="1248"/>
      <c r="AI496" s="1248"/>
      <c r="AJ496" s="1248"/>
      <c r="AK496" s="1248"/>
      <c r="AL496" s="1248"/>
      <c r="AM496" s="1248"/>
      <c r="AN496" s="1248"/>
      <c r="AO496" s="1248"/>
      <c r="AP496" s="1248"/>
      <c r="AQ496" s="1248"/>
      <c r="AR496" s="1248"/>
      <c r="AS496" s="1248"/>
      <c r="AT496" s="1248"/>
      <c r="AU496" s="1248"/>
      <c r="AV496" s="1248"/>
      <c r="AW496" s="1248"/>
      <c r="AX496" s="1248"/>
      <c r="AY496" s="1248"/>
      <c r="AZ496" s="1248"/>
      <c r="BA496" s="1248"/>
      <c r="BB496" s="1248"/>
      <c r="BC496" s="1248"/>
      <c r="BD496" s="1248"/>
      <c r="BE496" s="1248"/>
      <c r="BF496" s="1248"/>
      <c r="BG496" s="1248"/>
      <c r="BH496" s="1248"/>
      <c r="BI496" s="1248"/>
      <c r="BJ496" s="1248"/>
      <c r="BK496" s="1248"/>
      <c r="BL496" s="1248"/>
      <c r="BM496" s="1248"/>
      <c r="BN496" s="1248"/>
      <c r="BO496" s="1248"/>
      <c r="BP496" s="1248"/>
      <c r="BQ496" s="1248"/>
      <c r="BR496" s="1248"/>
      <c r="BS496" s="1248"/>
    </row>
    <row r="497" spans="1:71" s="1" customFormat="1" ht="41.4" hidden="1" outlineLevel="2">
      <c r="A497" s="1014">
        <v>1</v>
      </c>
      <c r="B497" s="1014">
        <v>1</v>
      </c>
      <c r="C497" s="1014" t="s">
        <v>1556</v>
      </c>
      <c r="D497" s="1014">
        <v>2</v>
      </c>
      <c r="E497" s="1014" t="s">
        <v>1579</v>
      </c>
      <c r="F497" s="1014">
        <v>6</v>
      </c>
      <c r="G497" s="951" t="s">
        <v>7066</v>
      </c>
      <c r="H497" s="386" t="s">
        <v>29</v>
      </c>
      <c r="I497" s="920">
        <v>6</v>
      </c>
      <c r="J497" s="915"/>
      <c r="K497" s="911">
        <f t="shared" si="68"/>
        <v>0</v>
      </c>
      <c r="L497" s="369"/>
      <c r="M497" s="910">
        <f t="shared" si="69"/>
        <v>0</v>
      </c>
      <c r="N497" s="912">
        <f t="shared" si="70"/>
        <v>0</v>
      </c>
      <c r="O497" s="359">
        <f t="shared" si="71"/>
        <v>0</v>
      </c>
      <c r="P497" s="647"/>
      <c r="Q497" s="1248"/>
      <c r="R497" s="1248"/>
      <c r="S497" s="1248"/>
      <c r="T497" s="1248"/>
      <c r="U497" s="1248"/>
      <c r="V497" s="1248"/>
      <c r="W497" s="1248"/>
      <c r="X497" s="1248"/>
      <c r="Y497" s="1248"/>
      <c r="Z497" s="1248"/>
      <c r="AA497" s="1248"/>
      <c r="AB497" s="1248"/>
      <c r="AC497" s="1248"/>
      <c r="AD497" s="1248"/>
      <c r="AE497" s="1248"/>
      <c r="AF497" s="1248"/>
      <c r="AG497" s="1248"/>
      <c r="AH497" s="1248"/>
      <c r="AI497" s="1248"/>
      <c r="AJ497" s="1248"/>
      <c r="AK497" s="1248"/>
      <c r="AL497" s="1248"/>
      <c r="AM497" s="1248"/>
      <c r="AN497" s="1248"/>
      <c r="AO497" s="1248"/>
      <c r="AP497" s="1248"/>
      <c r="AQ497" s="1248"/>
      <c r="AR497" s="1248"/>
      <c r="AS497" s="1248"/>
      <c r="AT497" s="1248"/>
      <c r="AU497" s="1248"/>
      <c r="AV497" s="1248"/>
      <c r="AW497" s="1248"/>
      <c r="AX497" s="1248"/>
      <c r="AY497" s="1248"/>
      <c r="AZ497" s="1248"/>
      <c r="BA497" s="1248"/>
      <c r="BB497" s="1248"/>
      <c r="BC497" s="1248"/>
      <c r="BD497" s="1248"/>
      <c r="BE497" s="1248"/>
      <c r="BF497" s="1248"/>
      <c r="BG497" s="1248"/>
      <c r="BH497" s="1248"/>
      <c r="BI497" s="1248"/>
      <c r="BJ497" s="1248"/>
      <c r="BK497" s="1248"/>
      <c r="BL497" s="1248"/>
      <c r="BM497" s="1248"/>
      <c r="BN497" s="1248"/>
      <c r="BO497" s="1248"/>
      <c r="BP497" s="1248"/>
      <c r="BQ497" s="1248"/>
      <c r="BR497" s="1248"/>
      <c r="BS497" s="1248"/>
    </row>
    <row r="498" spans="1:71" s="1" customFormat="1" ht="41.4" hidden="1" outlineLevel="2">
      <c r="A498" s="1014">
        <v>1</v>
      </c>
      <c r="B498" s="1014">
        <v>1</v>
      </c>
      <c r="C498" s="1014" t="s">
        <v>1556</v>
      </c>
      <c r="D498" s="1014">
        <v>2</v>
      </c>
      <c r="E498" s="1014" t="s">
        <v>1579</v>
      </c>
      <c r="F498" s="1014">
        <v>7</v>
      </c>
      <c r="G498" s="951" t="s">
        <v>7067</v>
      </c>
      <c r="H498" s="386" t="s">
        <v>29</v>
      </c>
      <c r="I498" s="920">
        <v>1</v>
      </c>
      <c r="J498" s="915"/>
      <c r="K498" s="911">
        <f t="shared" si="68"/>
        <v>0</v>
      </c>
      <c r="L498" s="369"/>
      <c r="M498" s="910">
        <f t="shared" si="69"/>
        <v>0</v>
      </c>
      <c r="N498" s="912">
        <f t="shared" si="70"/>
        <v>0</v>
      </c>
      <c r="O498" s="359">
        <f t="shared" si="71"/>
        <v>0</v>
      </c>
      <c r="P498" s="647"/>
      <c r="Q498" s="1248"/>
      <c r="R498" s="1248"/>
      <c r="S498" s="1248"/>
      <c r="T498" s="1248"/>
      <c r="U498" s="1248"/>
      <c r="V498" s="1248"/>
      <c r="W498" s="1248"/>
      <c r="X498" s="1248"/>
      <c r="Y498" s="1248"/>
      <c r="Z498" s="1248"/>
      <c r="AA498" s="1248"/>
      <c r="AB498" s="1248"/>
      <c r="AC498" s="1248"/>
      <c r="AD498" s="1248"/>
      <c r="AE498" s="1248"/>
      <c r="AF498" s="1248"/>
      <c r="AG498" s="1248"/>
      <c r="AH498" s="1248"/>
      <c r="AI498" s="1248"/>
      <c r="AJ498" s="1248"/>
      <c r="AK498" s="1248"/>
      <c r="AL498" s="1248"/>
      <c r="AM498" s="1248"/>
      <c r="AN498" s="1248"/>
      <c r="AO498" s="1248"/>
      <c r="AP498" s="1248"/>
      <c r="AQ498" s="1248"/>
      <c r="AR498" s="1248"/>
      <c r="AS498" s="1248"/>
      <c r="AT498" s="1248"/>
      <c r="AU498" s="1248"/>
      <c r="AV498" s="1248"/>
      <c r="AW498" s="1248"/>
      <c r="AX498" s="1248"/>
      <c r="AY498" s="1248"/>
      <c r="AZ498" s="1248"/>
      <c r="BA498" s="1248"/>
      <c r="BB498" s="1248"/>
      <c r="BC498" s="1248"/>
      <c r="BD498" s="1248"/>
      <c r="BE498" s="1248"/>
      <c r="BF498" s="1248"/>
      <c r="BG498" s="1248"/>
      <c r="BH498" s="1248"/>
      <c r="BI498" s="1248"/>
      <c r="BJ498" s="1248"/>
      <c r="BK498" s="1248"/>
      <c r="BL498" s="1248"/>
      <c r="BM498" s="1248"/>
      <c r="BN498" s="1248"/>
      <c r="BO498" s="1248"/>
      <c r="BP498" s="1248"/>
      <c r="BQ498" s="1248"/>
      <c r="BR498" s="1248"/>
      <c r="BS498" s="1248"/>
    </row>
    <row r="499" spans="1:71" s="1" customFormat="1" ht="41.4" hidden="1" outlineLevel="2">
      <c r="A499" s="1014">
        <v>1</v>
      </c>
      <c r="B499" s="1014">
        <v>1</v>
      </c>
      <c r="C499" s="1014" t="s">
        <v>1556</v>
      </c>
      <c r="D499" s="1014">
        <v>2</v>
      </c>
      <c r="E499" s="1014" t="s">
        <v>1579</v>
      </c>
      <c r="F499" s="1014">
        <v>8</v>
      </c>
      <c r="G499" s="951" t="s">
        <v>7068</v>
      </c>
      <c r="H499" s="386" t="s">
        <v>29</v>
      </c>
      <c r="I499" s="920">
        <v>1</v>
      </c>
      <c r="J499" s="915"/>
      <c r="K499" s="911">
        <f t="shared" si="68"/>
        <v>0</v>
      </c>
      <c r="L499" s="369"/>
      <c r="M499" s="910">
        <f t="shared" si="69"/>
        <v>0</v>
      </c>
      <c r="N499" s="912">
        <f t="shared" si="70"/>
        <v>0</v>
      </c>
      <c r="O499" s="359">
        <f t="shared" si="71"/>
        <v>0</v>
      </c>
      <c r="P499" s="647"/>
      <c r="Q499" s="1248"/>
      <c r="R499" s="1248"/>
      <c r="S499" s="1248"/>
      <c r="T499" s="1248"/>
      <c r="U499" s="1248"/>
      <c r="V499" s="1248"/>
      <c r="W499" s="1248"/>
      <c r="X499" s="1248"/>
      <c r="Y499" s="1248"/>
      <c r="Z499" s="1248"/>
      <c r="AA499" s="1248"/>
      <c r="AB499" s="1248"/>
      <c r="AC499" s="1248"/>
      <c r="AD499" s="1248"/>
      <c r="AE499" s="1248"/>
      <c r="AF499" s="1248"/>
      <c r="AG499" s="1248"/>
      <c r="AH499" s="1248"/>
      <c r="AI499" s="1248"/>
      <c r="AJ499" s="1248"/>
      <c r="AK499" s="1248"/>
      <c r="AL499" s="1248"/>
      <c r="AM499" s="1248"/>
      <c r="AN499" s="1248"/>
      <c r="AO499" s="1248"/>
      <c r="AP499" s="1248"/>
      <c r="AQ499" s="1248"/>
      <c r="AR499" s="1248"/>
      <c r="AS499" s="1248"/>
      <c r="AT499" s="1248"/>
      <c r="AU499" s="1248"/>
      <c r="AV499" s="1248"/>
      <c r="AW499" s="1248"/>
      <c r="AX499" s="1248"/>
      <c r="AY499" s="1248"/>
      <c r="AZ499" s="1248"/>
      <c r="BA499" s="1248"/>
      <c r="BB499" s="1248"/>
      <c r="BC499" s="1248"/>
      <c r="BD499" s="1248"/>
      <c r="BE499" s="1248"/>
      <c r="BF499" s="1248"/>
      <c r="BG499" s="1248"/>
      <c r="BH499" s="1248"/>
      <c r="BI499" s="1248"/>
      <c r="BJ499" s="1248"/>
      <c r="BK499" s="1248"/>
      <c r="BL499" s="1248"/>
      <c r="BM499" s="1248"/>
      <c r="BN499" s="1248"/>
      <c r="BO499" s="1248"/>
      <c r="BP499" s="1248"/>
      <c r="BQ499" s="1248"/>
      <c r="BR499" s="1248"/>
      <c r="BS499" s="1248"/>
    </row>
    <row r="500" spans="1:71" s="1" customFormat="1" ht="41.4" hidden="1" outlineLevel="2">
      <c r="A500" s="1014">
        <v>1</v>
      </c>
      <c r="B500" s="1014">
        <v>1</v>
      </c>
      <c r="C500" s="1014" t="s">
        <v>1556</v>
      </c>
      <c r="D500" s="1014">
        <v>2</v>
      </c>
      <c r="E500" s="1014" t="s">
        <v>1579</v>
      </c>
      <c r="F500" s="1014">
        <v>9</v>
      </c>
      <c r="G500" s="951" t="s">
        <v>7069</v>
      </c>
      <c r="H500" s="386" t="s">
        <v>29</v>
      </c>
      <c r="I500" s="920">
        <v>2</v>
      </c>
      <c r="J500" s="915"/>
      <c r="K500" s="911">
        <f t="shared" si="68"/>
        <v>0</v>
      </c>
      <c r="L500" s="369"/>
      <c r="M500" s="910">
        <f t="shared" si="69"/>
        <v>0</v>
      </c>
      <c r="N500" s="912">
        <f t="shared" si="70"/>
        <v>0</v>
      </c>
      <c r="O500" s="359">
        <f t="shared" si="71"/>
        <v>0</v>
      </c>
      <c r="P500" s="647"/>
      <c r="Q500" s="1248"/>
      <c r="R500" s="1248"/>
      <c r="S500" s="1248"/>
      <c r="T500" s="1248"/>
      <c r="U500" s="1248"/>
      <c r="V500" s="1248"/>
      <c r="W500" s="1248"/>
      <c r="X500" s="1248"/>
      <c r="Y500" s="1248"/>
      <c r="Z500" s="1248"/>
      <c r="AA500" s="1248"/>
      <c r="AB500" s="1248"/>
      <c r="AC500" s="1248"/>
      <c r="AD500" s="1248"/>
      <c r="AE500" s="1248"/>
      <c r="AF500" s="1248"/>
      <c r="AG500" s="1248"/>
      <c r="AH500" s="1248"/>
      <c r="AI500" s="1248"/>
      <c r="AJ500" s="1248"/>
      <c r="AK500" s="1248"/>
      <c r="AL500" s="1248"/>
      <c r="AM500" s="1248"/>
      <c r="AN500" s="1248"/>
      <c r="AO500" s="1248"/>
      <c r="AP500" s="1248"/>
      <c r="AQ500" s="1248"/>
      <c r="AR500" s="1248"/>
      <c r="AS500" s="1248"/>
      <c r="AT500" s="1248"/>
      <c r="AU500" s="1248"/>
      <c r="AV500" s="1248"/>
      <c r="AW500" s="1248"/>
      <c r="AX500" s="1248"/>
      <c r="AY500" s="1248"/>
      <c r="AZ500" s="1248"/>
      <c r="BA500" s="1248"/>
      <c r="BB500" s="1248"/>
      <c r="BC500" s="1248"/>
      <c r="BD500" s="1248"/>
      <c r="BE500" s="1248"/>
      <c r="BF500" s="1248"/>
      <c r="BG500" s="1248"/>
      <c r="BH500" s="1248"/>
      <c r="BI500" s="1248"/>
      <c r="BJ500" s="1248"/>
      <c r="BK500" s="1248"/>
      <c r="BL500" s="1248"/>
      <c r="BM500" s="1248"/>
      <c r="BN500" s="1248"/>
      <c r="BO500" s="1248"/>
      <c r="BP500" s="1248"/>
      <c r="BQ500" s="1248"/>
      <c r="BR500" s="1248"/>
      <c r="BS500" s="1248"/>
    </row>
    <row r="501" spans="1:71" s="1" customFormat="1" ht="41.4" hidden="1" outlineLevel="2">
      <c r="A501" s="1014">
        <v>1</v>
      </c>
      <c r="B501" s="1014">
        <v>1</v>
      </c>
      <c r="C501" s="1014" t="s">
        <v>1556</v>
      </c>
      <c r="D501" s="1014">
        <v>2</v>
      </c>
      <c r="E501" s="1014" t="s">
        <v>1579</v>
      </c>
      <c r="F501" s="1014">
        <v>10</v>
      </c>
      <c r="G501" s="951" t="s">
        <v>7070</v>
      </c>
      <c r="H501" s="386" t="s">
        <v>29</v>
      </c>
      <c r="I501" s="920">
        <v>13</v>
      </c>
      <c r="J501" s="915"/>
      <c r="K501" s="911">
        <f t="shared" si="68"/>
        <v>0</v>
      </c>
      <c r="L501" s="369"/>
      <c r="M501" s="910">
        <f t="shared" si="69"/>
        <v>0</v>
      </c>
      <c r="N501" s="912">
        <f t="shared" si="70"/>
        <v>0</v>
      </c>
      <c r="O501" s="359">
        <f t="shared" si="71"/>
        <v>0</v>
      </c>
      <c r="P501" s="647"/>
      <c r="Q501" s="1248"/>
      <c r="R501" s="1248"/>
      <c r="S501" s="1248"/>
      <c r="T501" s="1248"/>
      <c r="U501" s="1248"/>
      <c r="V501" s="1248"/>
      <c r="W501" s="1248"/>
      <c r="X501" s="1248"/>
      <c r="Y501" s="1248"/>
      <c r="Z501" s="1248"/>
      <c r="AA501" s="1248"/>
      <c r="AB501" s="1248"/>
      <c r="AC501" s="1248"/>
      <c r="AD501" s="1248"/>
      <c r="AE501" s="1248"/>
      <c r="AF501" s="1248"/>
      <c r="AG501" s="1248"/>
      <c r="AH501" s="1248"/>
      <c r="AI501" s="1248"/>
      <c r="AJ501" s="1248"/>
      <c r="AK501" s="1248"/>
      <c r="AL501" s="1248"/>
      <c r="AM501" s="1248"/>
      <c r="AN501" s="1248"/>
      <c r="AO501" s="1248"/>
      <c r="AP501" s="1248"/>
      <c r="AQ501" s="1248"/>
      <c r="AR501" s="1248"/>
      <c r="AS501" s="1248"/>
      <c r="AT501" s="1248"/>
      <c r="AU501" s="1248"/>
      <c r="AV501" s="1248"/>
      <c r="AW501" s="1248"/>
      <c r="AX501" s="1248"/>
      <c r="AY501" s="1248"/>
      <c r="AZ501" s="1248"/>
      <c r="BA501" s="1248"/>
      <c r="BB501" s="1248"/>
      <c r="BC501" s="1248"/>
      <c r="BD501" s="1248"/>
      <c r="BE501" s="1248"/>
      <c r="BF501" s="1248"/>
      <c r="BG501" s="1248"/>
      <c r="BH501" s="1248"/>
      <c r="BI501" s="1248"/>
      <c r="BJ501" s="1248"/>
      <c r="BK501" s="1248"/>
      <c r="BL501" s="1248"/>
      <c r="BM501" s="1248"/>
      <c r="BN501" s="1248"/>
      <c r="BO501" s="1248"/>
      <c r="BP501" s="1248"/>
      <c r="BQ501" s="1248"/>
      <c r="BR501" s="1248"/>
      <c r="BS501" s="1248"/>
    </row>
    <row r="502" spans="1:71" s="1" customFormat="1" ht="41.4" hidden="1" outlineLevel="2">
      <c r="A502" s="1014">
        <v>1</v>
      </c>
      <c r="B502" s="1014">
        <v>1</v>
      </c>
      <c r="C502" s="1014" t="s">
        <v>1556</v>
      </c>
      <c r="D502" s="1014">
        <v>2</v>
      </c>
      <c r="E502" s="1014" t="s">
        <v>1579</v>
      </c>
      <c r="F502" s="1014">
        <v>11</v>
      </c>
      <c r="G502" s="951" t="s">
        <v>7071</v>
      </c>
      <c r="H502" s="386" t="s">
        <v>29</v>
      </c>
      <c r="I502" s="920">
        <v>8</v>
      </c>
      <c r="J502" s="915"/>
      <c r="K502" s="911">
        <f t="shared" si="68"/>
        <v>0</v>
      </c>
      <c r="L502" s="369"/>
      <c r="M502" s="910">
        <f t="shared" si="69"/>
        <v>0</v>
      </c>
      <c r="N502" s="912">
        <f t="shared" si="70"/>
        <v>0</v>
      </c>
      <c r="O502" s="359">
        <f t="shared" si="71"/>
        <v>0</v>
      </c>
      <c r="P502" s="647"/>
      <c r="Q502" s="1248"/>
      <c r="R502" s="1248"/>
      <c r="S502" s="1248"/>
      <c r="T502" s="1248"/>
      <c r="U502" s="1248"/>
      <c r="V502" s="1248"/>
      <c r="W502" s="1248"/>
      <c r="X502" s="1248"/>
      <c r="Y502" s="1248"/>
      <c r="Z502" s="1248"/>
      <c r="AA502" s="1248"/>
      <c r="AB502" s="1248"/>
      <c r="AC502" s="1248"/>
      <c r="AD502" s="1248"/>
      <c r="AE502" s="1248"/>
      <c r="AF502" s="1248"/>
      <c r="AG502" s="1248"/>
      <c r="AH502" s="1248"/>
      <c r="AI502" s="1248"/>
      <c r="AJ502" s="1248"/>
      <c r="AK502" s="1248"/>
      <c r="AL502" s="1248"/>
      <c r="AM502" s="1248"/>
      <c r="AN502" s="1248"/>
      <c r="AO502" s="1248"/>
      <c r="AP502" s="1248"/>
      <c r="AQ502" s="1248"/>
      <c r="AR502" s="1248"/>
      <c r="AS502" s="1248"/>
      <c r="AT502" s="1248"/>
      <c r="AU502" s="1248"/>
      <c r="AV502" s="1248"/>
      <c r="AW502" s="1248"/>
      <c r="AX502" s="1248"/>
      <c r="AY502" s="1248"/>
      <c r="AZ502" s="1248"/>
      <c r="BA502" s="1248"/>
      <c r="BB502" s="1248"/>
      <c r="BC502" s="1248"/>
      <c r="BD502" s="1248"/>
      <c r="BE502" s="1248"/>
      <c r="BF502" s="1248"/>
      <c r="BG502" s="1248"/>
      <c r="BH502" s="1248"/>
      <c r="BI502" s="1248"/>
      <c r="BJ502" s="1248"/>
      <c r="BK502" s="1248"/>
      <c r="BL502" s="1248"/>
      <c r="BM502" s="1248"/>
      <c r="BN502" s="1248"/>
      <c r="BO502" s="1248"/>
      <c r="BP502" s="1248"/>
      <c r="BQ502" s="1248"/>
      <c r="BR502" s="1248"/>
      <c r="BS502" s="1248"/>
    </row>
    <row r="503" spans="1:71" s="138" customFormat="1" outlineLevel="1" collapsed="1">
      <c r="A503" s="1081">
        <v>1</v>
      </c>
      <c r="B503" s="1081">
        <v>1</v>
      </c>
      <c r="C503" s="1081" t="s">
        <v>1556</v>
      </c>
      <c r="D503" s="1081">
        <v>2</v>
      </c>
      <c r="E503" s="1081" t="s">
        <v>5713</v>
      </c>
      <c r="F503" s="1081"/>
      <c r="G503" s="1082" t="s">
        <v>5950</v>
      </c>
      <c r="H503" s="1091"/>
      <c r="I503" s="1092"/>
      <c r="J503" s="1093"/>
      <c r="K503" s="1094">
        <f>SUM(K504:K517)</f>
        <v>0</v>
      </c>
      <c r="L503" s="1095"/>
      <c r="M503" s="1094">
        <f>SUM(M504:M517)</f>
        <v>0</v>
      </c>
      <c r="N503" s="1096"/>
      <c r="O503" s="1094">
        <f>SUM(O504:O517)</f>
        <v>0</v>
      </c>
      <c r="P503" s="1097"/>
      <c r="Q503" s="1250"/>
      <c r="R503" s="1250"/>
      <c r="S503" s="1250"/>
      <c r="T503" s="1250"/>
      <c r="U503" s="1250"/>
      <c r="V503" s="1250"/>
      <c r="W503" s="1250"/>
      <c r="X503" s="1250"/>
      <c r="Y503" s="1250"/>
      <c r="Z503" s="1250"/>
      <c r="AA503" s="1250"/>
      <c r="AB503" s="1250"/>
      <c r="AC503" s="1250"/>
      <c r="AD503" s="1250"/>
      <c r="AE503" s="1250"/>
      <c r="AF503" s="1250"/>
      <c r="AG503" s="1250"/>
      <c r="AH503" s="1250"/>
      <c r="AI503" s="1250"/>
      <c r="AJ503" s="1250"/>
      <c r="AK503" s="1250"/>
      <c r="AL503" s="1250"/>
      <c r="AM503" s="1250"/>
      <c r="AN503" s="1250"/>
      <c r="AO503" s="1250"/>
      <c r="AP503" s="1250"/>
      <c r="AQ503" s="1250"/>
      <c r="AR503" s="1250"/>
      <c r="AS503" s="1250"/>
      <c r="AT503" s="1250"/>
      <c r="AU503" s="1250"/>
      <c r="AV503" s="1250"/>
      <c r="AW503" s="1250"/>
      <c r="AX503" s="1250"/>
      <c r="AY503" s="1250"/>
      <c r="AZ503" s="1250"/>
      <c r="BA503" s="1250"/>
      <c r="BB503" s="1250"/>
      <c r="BC503" s="1250"/>
      <c r="BD503" s="1250"/>
      <c r="BE503" s="1250"/>
      <c r="BF503" s="1250"/>
      <c r="BG503" s="1250"/>
      <c r="BH503" s="1250"/>
      <c r="BI503" s="1250"/>
      <c r="BJ503" s="1250"/>
      <c r="BK503" s="1250"/>
      <c r="BL503" s="1250"/>
      <c r="BM503" s="1250"/>
      <c r="BN503" s="1250"/>
      <c r="BO503" s="1250"/>
      <c r="BP503" s="1250"/>
      <c r="BQ503" s="1250"/>
      <c r="BR503" s="1250"/>
      <c r="BS503" s="1250"/>
    </row>
    <row r="504" spans="1:71" s="1" customFormat="1" hidden="1" outlineLevel="3">
      <c r="A504" s="1014">
        <v>1</v>
      </c>
      <c r="B504" s="1014">
        <v>1</v>
      </c>
      <c r="C504" s="1014" t="s">
        <v>1556</v>
      </c>
      <c r="D504" s="1014">
        <v>2</v>
      </c>
      <c r="E504" s="1014" t="s">
        <v>5713</v>
      </c>
      <c r="F504" s="1014">
        <v>1</v>
      </c>
      <c r="G504" s="959" t="s">
        <v>7072</v>
      </c>
      <c r="H504" s="368" t="s">
        <v>29</v>
      </c>
      <c r="I504" s="923">
        <v>1</v>
      </c>
      <c r="J504" s="915"/>
      <c r="K504" s="912">
        <f t="shared" ref="K504:K517" si="72">I504*J504</f>
        <v>0</v>
      </c>
      <c r="L504" s="369"/>
      <c r="M504" s="962">
        <f t="shared" ref="M504:M517" si="73">I504*L504</f>
        <v>0</v>
      </c>
      <c r="N504" s="912">
        <f t="shared" ref="N504:N517" si="74">J504+L504</f>
        <v>0</v>
      </c>
      <c r="O504" s="359">
        <f t="shared" ref="O504:O517" si="75">I504*N504</f>
        <v>0</v>
      </c>
      <c r="P504" s="1020"/>
      <c r="Q504" s="1248"/>
      <c r="R504" s="1248"/>
      <c r="S504" s="1248"/>
      <c r="T504" s="1248"/>
      <c r="U504" s="1248"/>
      <c r="V504" s="1248"/>
      <c r="W504" s="1248"/>
      <c r="X504" s="1248"/>
      <c r="Y504" s="1248"/>
      <c r="Z504" s="1248"/>
      <c r="AA504" s="1248"/>
      <c r="AB504" s="1248"/>
      <c r="AC504" s="1248"/>
      <c r="AD504" s="1248"/>
      <c r="AE504" s="1248"/>
      <c r="AF504" s="1248"/>
      <c r="AG504" s="1248"/>
      <c r="AH504" s="1248"/>
      <c r="AI504" s="1248"/>
      <c r="AJ504" s="1248"/>
      <c r="AK504" s="1248"/>
      <c r="AL504" s="1248"/>
      <c r="AM504" s="1248"/>
      <c r="AN504" s="1248"/>
      <c r="AO504" s="1248"/>
      <c r="AP504" s="1248"/>
      <c r="AQ504" s="1248"/>
      <c r="AR504" s="1248"/>
      <c r="AS504" s="1248"/>
      <c r="AT504" s="1248"/>
      <c r="AU504" s="1248"/>
      <c r="AV504" s="1248"/>
      <c r="AW504" s="1248"/>
      <c r="AX504" s="1248"/>
      <c r="AY504" s="1248"/>
      <c r="AZ504" s="1248"/>
      <c r="BA504" s="1248"/>
      <c r="BB504" s="1248"/>
      <c r="BC504" s="1248"/>
      <c r="BD504" s="1248"/>
      <c r="BE504" s="1248"/>
      <c r="BF504" s="1248"/>
      <c r="BG504" s="1248"/>
      <c r="BH504" s="1248"/>
      <c r="BI504" s="1248"/>
      <c r="BJ504" s="1248"/>
      <c r="BK504" s="1248"/>
      <c r="BL504" s="1248"/>
      <c r="BM504" s="1248"/>
      <c r="BN504" s="1248"/>
      <c r="BO504" s="1248"/>
      <c r="BP504" s="1248"/>
      <c r="BQ504" s="1248"/>
      <c r="BR504" s="1248"/>
      <c r="BS504" s="1248"/>
    </row>
    <row r="505" spans="1:71" s="1" customFormat="1" hidden="1" outlineLevel="3">
      <c r="A505" s="1014">
        <v>1</v>
      </c>
      <c r="B505" s="1014">
        <v>1</v>
      </c>
      <c r="C505" s="1014" t="s">
        <v>1556</v>
      </c>
      <c r="D505" s="1014">
        <v>2</v>
      </c>
      <c r="E505" s="1014" t="s">
        <v>5713</v>
      </c>
      <c r="F505" s="1014">
        <v>2</v>
      </c>
      <c r="G505" s="959" t="s">
        <v>7073</v>
      </c>
      <c r="H505" s="368" t="s">
        <v>29</v>
      </c>
      <c r="I505" s="923">
        <v>1</v>
      </c>
      <c r="J505" s="915"/>
      <c r="K505" s="912">
        <f t="shared" si="72"/>
        <v>0</v>
      </c>
      <c r="L505" s="369"/>
      <c r="M505" s="962">
        <f t="shared" si="73"/>
        <v>0</v>
      </c>
      <c r="N505" s="912">
        <f t="shared" si="74"/>
        <v>0</v>
      </c>
      <c r="O505" s="359">
        <f t="shared" si="75"/>
        <v>0</v>
      </c>
      <c r="P505" s="1020"/>
      <c r="Q505" s="1248"/>
      <c r="R505" s="1248"/>
      <c r="S505" s="1248"/>
      <c r="T505" s="1248"/>
      <c r="U505" s="1248"/>
      <c r="V505" s="1248"/>
      <c r="W505" s="1248"/>
      <c r="X505" s="1248"/>
      <c r="Y505" s="1248"/>
      <c r="Z505" s="1248"/>
      <c r="AA505" s="1248"/>
      <c r="AB505" s="1248"/>
      <c r="AC505" s="1248"/>
      <c r="AD505" s="1248"/>
      <c r="AE505" s="1248"/>
      <c r="AF505" s="1248"/>
      <c r="AG505" s="1248"/>
      <c r="AH505" s="1248"/>
      <c r="AI505" s="1248"/>
      <c r="AJ505" s="1248"/>
      <c r="AK505" s="1248"/>
      <c r="AL505" s="1248"/>
      <c r="AM505" s="1248"/>
      <c r="AN505" s="1248"/>
      <c r="AO505" s="1248"/>
      <c r="AP505" s="1248"/>
      <c r="AQ505" s="1248"/>
      <c r="AR505" s="1248"/>
      <c r="AS505" s="1248"/>
      <c r="AT505" s="1248"/>
      <c r="AU505" s="1248"/>
      <c r="AV505" s="1248"/>
      <c r="AW505" s="1248"/>
      <c r="AX505" s="1248"/>
      <c r="AY505" s="1248"/>
      <c r="AZ505" s="1248"/>
      <c r="BA505" s="1248"/>
      <c r="BB505" s="1248"/>
      <c r="BC505" s="1248"/>
      <c r="BD505" s="1248"/>
      <c r="BE505" s="1248"/>
      <c r="BF505" s="1248"/>
      <c r="BG505" s="1248"/>
      <c r="BH505" s="1248"/>
      <c r="BI505" s="1248"/>
      <c r="BJ505" s="1248"/>
      <c r="BK505" s="1248"/>
      <c r="BL505" s="1248"/>
      <c r="BM505" s="1248"/>
      <c r="BN505" s="1248"/>
      <c r="BO505" s="1248"/>
      <c r="BP505" s="1248"/>
      <c r="BQ505" s="1248"/>
      <c r="BR505" s="1248"/>
      <c r="BS505" s="1248"/>
    </row>
    <row r="506" spans="1:71" s="1" customFormat="1" hidden="1" outlineLevel="3">
      <c r="A506" s="1014">
        <v>1</v>
      </c>
      <c r="B506" s="1014">
        <v>1</v>
      </c>
      <c r="C506" s="1014" t="s">
        <v>1556</v>
      </c>
      <c r="D506" s="1014">
        <v>2</v>
      </c>
      <c r="E506" s="1014" t="s">
        <v>5713</v>
      </c>
      <c r="F506" s="1014">
        <v>3</v>
      </c>
      <c r="G506" s="959" t="s">
        <v>7074</v>
      </c>
      <c r="H506" s="368" t="s">
        <v>29</v>
      </c>
      <c r="I506" s="923">
        <v>1</v>
      </c>
      <c r="J506" s="915"/>
      <c r="K506" s="912">
        <f t="shared" si="72"/>
        <v>0</v>
      </c>
      <c r="L506" s="369"/>
      <c r="M506" s="962">
        <f t="shared" si="73"/>
        <v>0</v>
      </c>
      <c r="N506" s="912">
        <f t="shared" si="74"/>
        <v>0</v>
      </c>
      <c r="O506" s="359">
        <f t="shared" si="75"/>
        <v>0</v>
      </c>
      <c r="P506" s="1020"/>
      <c r="Q506" s="1248"/>
      <c r="R506" s="1248"/>
      <c r="S506" s="1248"/>
      <c r="T506" s="1248"/>
      <c r="U506" s="1248"/>
      <c r="V506" s="1248"/>
      <c r="W506" s="1248"/>
      <c r="X506" s="1248"/>
      <c r="Y506" s="1248"/>
      <c r="Z506" s="1248"/>
      <c r="AA506" s="1248"/>
      <c r="AB506" s="1248"/>
      <c r="AC506" s="1248"/>
      <c r="AD506" s="1248"/>
      <c r="AE506" s="1248"/>
      <c r="AF506" s="1248"/>
      <c r="AG506" s="1248"/>
      <c r="AH506" s="1248"/>
      <c r="AI506" s="1248"/>
      <c r="AJ506" s="1248"/>
      <c r="AK506" s="1248"/>
      <c r="AL506" s="1248"/>
      <c r="AM506" s="1248"/>
      <c r="AN506" s="1248"/>
      <c r="AO506" s="1248"/>
      <c r="AP506" s="1248"/>
      <c r="AQ506" s="1248"/>
      <c r="AR506" s="1248"/>
      <c r="AS506" s="1248"/>
      <c r="AT506" s="1248"/>
      <c r="AU506" s="1248"/>
      <c r="AV506" s="1248"/>
      <c r="AW506" s="1248"/>
      <c r="AX506" s="1248"/>
      <c r="AY506" s="1248"/>
      <c r="AZ506" s="1248"/>
      <c r="BA506" s="1248"/>
      <c r="BB506" s="1248"/>
      <c r="BC506" s="1248"/>
      <c r="BD506" s="1248"/>
      <c r="BE506" s="1248"/>
      <c r="BF506" s="1248"/>
      <c r="BG506" s="1248"/>
      <c r="BH506" s="1248"/>
      <c r="BI506" s="1248"/>
      <c r="BJ506" s="1248"/>
      <c r="BK506" s="1248"/>
      <c r="BL506" s="1248"/>
      <c r="BM506" s="1248"/>
      <c r="BN506" s="1248"/>
      <c r="BO506" s="1248"/>
      <c r="BP506" s="1248"/>
      <c r="BQ506" s="1248"/>
      <c r="BR506" s="1248"/>
      <c r="BS506" s="1248"/>
    </row>
    <row r="507" spans="1:71" s="1" customFormat="1" hidden="1" outlineLevel="3">
      <c r="A507" s="1014">
        <v>1</v>
      </c>
      <c r="B507" s="1014">
        <v>1</v>
      </c>
      <c r="C507" s="1014" t="s">
        <v>1556</v>
      </c>
      <c r="D507" s="1014">
        <v>2</v>
      </c>
      <c r="E507" s="1014" t="s">
        <v>5713</v>
      </c>
      <c r="F507" s="1014">
        <v>4</v>
      </c>
      <c r="G507" s="959" t="s">
        <v>7075</v>
      </c>
      <c r="H507" s="368" t="s">
        <v>29</v>
      </c>
      <c r="I507" s="923">
        <v>1</v>
      </c>
      <c r="J507" s="915"/>
      <c r="K507" s="912">
        <f t="shared" si="72"/>
        <v>0</v>
      </c>
      <c r="L507" s="369"/>
      <c r="M507" s="962">
        <f t="shared" si="73"/>
        <v>0</v>
      </c>
      <c r="N507" s="912">
        <f t="shared" si="74"/>
        <v>0</v>
      </c>
      <c r="O507" s="359">
        <f t="shared" si="75"/>
        <v>0</v>
      </c>
      <c r="P507" s="1020"/>
      <c r="Q507" s="1248"/>
      <c r="R507" s="1248"/>
      <c r="S507" s="1248"/>
      <c r="T507" s="1248"/>
      <c r="U507" s="1248"/>
      <c r="V507" s="1248"/>
      <c r="W507" s="1248"/>
      <c r="X507" s="1248"/>
      <c r="Y507" s="1248"/>
      <c r="Z507" s="1248"/>
      <c r="AA507" s="1248"/>
      <c r="AB507" s="1248"/>
      <c r="AC507" s="1248"/>
      <c r="AD507" s="1248"/>
      <c r="AE507" s="1248"/>
      <c r="AF507" s="1248"/>
      <c r="AG507" s="1248"/>
      <c r="AH507" s="1248"/>
      <c r="AI507" s="1248"/>
      <c r="AJ507" s="1248"/>
      <c r="AK507" s="1248"/>
      <c r="AL507" s="1248"/>
      <c r="AM507" s="1248"/>
      <c r="AN507" s="1248"/>
      <c r="AO507" s="1248"/>
      <c r="AP507" s="1248"/>
      <c r="AQ507" s="1248"/>
      <c r="AR507" s="1248"/>
      <c r="AS507" s="1248"/>
      <c r="AT507" s="1248"/>
      <c r="AU507" s="1248"/>
      <c r="AV507" s="1248"/>
      <c r="AW507" s="1248"/>
      <c r="AX507" s="1248"/>
      <c r="AY507" s="1248"/>
      <c r="AZ507" s="1248"/>
      <c r="BA507" s="1248"/>
      <c r="BB507" s="1248"/>
      <c r="BC507" s="1248"/>
      <c r="BD507" s="1248"/>
      <c r="BE507" s="1248"/>
      <c r="BF507" s="1248"/>
      <c r="BG507" s="1248"/>
      <c r="BH507" s="1248"/>
      <c r="BI507" s="1248"/>
      <c r="BJ507" s="1248"/>
      <c r="BK507" s="1248"/>
      <c r="BL507" s="1248"/>
      <c r="BM507" s="1248"/>
      <c r="BN507" s="1248"/>
      <c r="BO507" s="1248"/>
      <c r="BP507" s="1248"/>
      <c r="BQ507" s="1248"/>
      <c r="BR507" s="1248"/>
      <c r="BS507" s="1248"/>
    </row>
    <row r="508" spans="1:71" s="1" customFormat="1" hidden="1" outlineLevel="3">
      <c r="A508" s="1014">
        <v>1</v>
      </c>
      <c r="B508" s="1014">
        <v>1</v>
      </c>
      <c r="C508" s="1014" t="s">
        <v>1556</v>
      </c>
      <c r="D508" s="1014">
        <v>2</v>
      </c>
      <c r="E508" s="1014" t="s">
        <v>5713</v>
      </c>
      <c r="F508" s="1014">
        <v>5</v>
      </c>
      <c r="G508" s="959" t="s">
        <v>7076</v>
      </c>
      <c r="H508" s="368" t="s">
        <v>29</v>
      </c>
      <c r="I508" s="923">
        <v>1</v>
      </c>
      <c r="J508" s="915"/>
      <c r="K508" s="912">
        <f t="shared" si="72"/>
        <v>0</v>
      </c>
      <c r="L508" s="369"/>
      <c r="M508" s="962">
        <f t="shared" si="73"/>
        <v>0</v>
      </c>
      <c r="N508" s="912">
        <f t="shared" si="74"/>
        <v>0</v>
      </c>
      <c r="O508" s="359">
        <f t="shared" si="75"/>
        <v>0</v>
      </c>
      <c r="P508" s="1020"/>
      <c r="Q508" s="1248"/>
      <c r="R508" s="1248"/>
      <c r="S508" s="1248"/>
      <c r="T508" s="1248"/>
      <c r="U508" s="1248"/>
      <c r="V508" s="1248"/>
      <c r="W508" s="1248"/>
      <c r="X508" s="1248"/>
      <c r="Y508" s="1248"/>
      <c r="Z508" s="1248"/>
      <c r="AA508" s="1248"/>
      <c r="AB508" s="1248"/>
      <c r="AC508" s="1248"/>
      <c r="AD508" s="1248"/>
      <c r="AE508" s="1248"/>
      <c r="AF508" s="1248"/>
      <c r="AG508" s="1248"/>
      <c r="AH508" s="1248"/>
      <c r="AI508" s="1248"/>
      <c r="AJ508" s="1248"/>
      <c r="AK508" s="1248"/>
      <c r="AL508" s="1248"/>
      <c r="AM508" s="1248"/>
      <c r="AN508" s="1248"/>
      <c r="AO508" s="1248"/>
      <c r="AP508" s="1248"/>
      <c r="AQ508" s="1248"/>
      <c r="AR508" s="1248"/>
      <c r="AS508" s="1248"/>
      <c r="AT508" s="1248"/>
      <c r="AU508" s="1248"/>
      <c r="AV508" s="1248"/>
      <c r="AW508" s="1248"/>
      <c r="AX508" s="1248"/>
      <c r="AY508" s="1248"/>
      <c r="AZ508" s="1248"/>
      <c r="BA508" s="1248"/>
      <c r="BB508" s="1248"/>
      <c r="BC508" s="1248"/>
      <c r="BD508" s="1248"/>
      <c r="BE508" s="1248"/>
      <c r="BF508" s="1248"/>
      <c r="BG508" s="1248"/>
      <c r="BH508" s="1248"/>
      <c r="BI508" s="1248"/>
      <c r="BJ508" s="1248"/>
      <c r="BK508" s="1248"/>
      <c r="BL508" s="1248"/>
      <c r="BM508" s="1248"/>
      <c r="BN508" s="1248"/>
      <c r="BO508" s="1248"/>
      <c r="BP508" s="1248"/>
      <c r="BQ508" s="1248"/>
      <c r="BR508" s="1248"/>
      <c r="BS508" s="1248"/>
    </row>
    <row r="509" spans="1:71" s="1" customFormat="1" hidden="1" outlineLevel="3">
      <c r="A509" s="1014">
        <v>1</v>
      </c>
      <c r="B509" s="1014">
        <v>1</v>
      </c>
      <c r="C509" s="1014" t="s">
        <v>1556</v>
      </c>
      <c r="D509" s="1014">
        <v>2</v>
      </c>
      <c r="E509" s="1014" t="s">
        <v>5713</v>
      </c>
      <c r="F509" s="1014">
        <v>6</v>
      </c>
      <c r="G509" s="959" t="s">
        <v>7077</v>
      </c>
      <c r="H509" s="368" t="s">
        <v>29</v>
      </c>
      <c r="I509" s="923">
        <v>1</v>
      </c>
      <c r="J509" s="915"/>
      <c r="K509" s="912">
        <f t="shared" si="72"/>
        <v>0</v>
      </c>
      <c r="L509" s="369"/>
      <c r="M509" s="962">
        <f t="shared" si="73"/>
        <v>0</v>
      </c>
      <c r="N509" s="912">
        <f t="shared" si="74"/>
        <v>0</v>
      </c>
      <c r="O509" s="359">
        <f t="shared" si="75"/>
        <v>0</v>
      </c>
      <c r="P509" s="1020"/>
      <c r="Q509" s="1248"/>
      <c r="R509" s="1248"/>
      <c r="S509" s="1248"/>
      <c r="T509" s="1248"/>
      <c r="U509" s="1248"/>
      <c r="V509" s="1248"/>
      <c r="W509" s="1248"/>
      <c r="X509" s="1248"/>
      <c r="Y509" s="1248"/>
      <c r="Z509" s="1248"/>
      <c r="AA509" s="1248"/>
      <c r="AB509" s="1248"/>
      <c r="AC509" s="1248"/>
      <c r="AD509" s="1248"/>
      <c r="AE509" s="1248"/>
      <c r="AF509" s="1248"/>
      <c r="AG509" s="1248"/>
      <c r="AH509" s="1248"/>
      <c r="AI509" s="1248"/>
      <c r="AJ509" s="1248"/>
      <c r="AK509" s="1248"/>
      <c r="AL509" s="1248"/>
      <c r="AM509" s="1248"/>
      <c r="AN509" s="1248"/>
      <c r="AO509" s="1248"/>
      <c r="AP509" s="1248"/>
      <c r="AQ509" s="1248"/>
      <c r="AR509" s="1248"/>
      <c r="AS509" s="1248"/>
      <c r="AT509" s="1248"/>
      <c r="AU509" s="1248"/>
      <c r="AV509" s="1248"/>
      <c r="AW509" s="1248"/>
      <c r="AX509" s="1248"/>
      <c r="AY509" s="1248"/>
      <c r="AZ509" s="1248"/>
      <c r="BA509" s="1248"/>
      <c r="BB509" s="1248"/>
      <c r="BC509" s="1248"/>
      <c r="BD509" s="1248"/>
      <c r="BE509" s="1248"/>
      <c r="BF509" s="1248"/>
      <c r="BG509" s="1248"/>
      <c r="BH509" s="1248"/>
      <c r="BI509" s="1248"/>
      <c r="BJ509" s="1248"/>
      <c r="BK509" s="1248"/>
      <c r="BL509" s="1248"/>
      <c r="BM509" s="1248"/>
      <c r="BN509" s="1248"/>
      <c r="BO509" s="1248"/>
      <c r="BP509" s="1248"/>
      <c r="BQ509" s="1248"/>
      <c r="BR509" s="1248"/>
      <c r="BS509" s="1248"/>
    </row>
    <row r="510" spans="1:71" s="1" customFormat="1" hidden="1" outlineLevel="3">
      <c r="A510" s="1014">
        <v>1</v>
      </c>
      <c r="B510" s="1014">
        <v>1</v>
      </c>
      <c r="C510" s="1014" t="s">
        <v>1556</v>
      </c>
      <c r="D510" s="1014">
        <v>2</v>
      </c>
      <c r="E510" s="1014" t="s">
        <v>5713</v>
      </c>
      <c r="F510" s="1014">
        <v>7</v>
      </c>
      <c r="G510" s="959" t="s">
        <v>7078</v>
      </c>
      <c r="H510" s="368" t="s">
        <v>29</v>
      </c>
      <c r="I510" s="923">
        <v>1</v>
      </c>
      <c r="J510" s="915"/>
      <c r="K510" s="912">
        <f t="shared" si="72"/>
        <v>0</v>
      </c>
      <c r="L510" s="369"/>
      <c r="M510" s="962">
        <f t="shared" si="73"/>
        <v>0</v>
      </c>
      <c r="N510" s="912">
        <f t="shared" si="74"/>
        <v>0</v>
      </c>
      <c r="O510" s="359">
        <f t="shared" si="75"/>
        <v>0</v>
      </c>
      <c r="P510" s="1020"/>
      <c r="Q510" s="1248"/>
      <c r="R510" s="1248"/>
      <c r="S510" s="1248"/>
      <c r="T510" s="1248"/>
      <c r="U510" s="1248"/>
      <c r="V510" s="1248"/>
      <c r="W510" s="1248"/>
      <c r="X510" s="1248"/>
      <c r="Y510" s="1248"/>
      <c r="Z510" s="1248"/>
      <c r="AA510" s="1248"/>
      <c r="AB510" s="1248"/>
      <c r="AC510" s="1248"/>
      <c r="AD510" s="1248"/>
      <c r="AE510" s="1248"/>
      <c r="AF510" s="1248"/>
      <c r="AG510" s="1248"/>
      <c r="AH510" s="1248"/>
      <c r="AI510" s="1248"/>
      <c r="AJ510" s="1248"/>
      <c r="AK510" s="1248"/>
      <c r="AL510" s="1248"/>
      <c r="AM510" s="1248"/>
      <c r="AN510" s="1248"/>
      <c r="AO510" s="1248"/>
      <c r="AP510" s="1248"/>
      <c r="AQ510" s="1248"/>
      <c r="AR510" s="1248"/>
      <c r="AS510" s="1248"/>
      <c r="AT510" s="1248"/>
      <c r="AU510" s="1248"/>
      <c r="AV510" s="1248"/>
      <c r="AW510" s="1248"/>
      <c r="AX510" s="1248"/>
      <c r="AY510" s="1248"/>
      <c r="AZ510" s="1248"/>
      <c r="BA510" s="1248"/>
      <c r="BB510" s="1248"/>
      <c r="BC510" s="1248"/>
      <c r="BD510" s="1248"/>
      <c r="BE510" s="1248"/>
      <c r="BF510" s="1248"/>
      <c r="BG510" s="1248"/>
      <c r="BH510" s="1248"/>
      <c r="BI510" s="1248"/>
      <c r="BJ510" s="1248"/>
      <c r="BK510" s="1248"/>
      <c r="BL510" s="1248"/>
      <c r="BM510" s="1248"/>
      <c r="BN510" s="1248"/>
      <c r="BO510" s="1248"/>
      <c r="BP510" s="1248"/>
      <c r="BQ510" s="1248"/>
      <c r="BR510" s="1248"/>
      <c r="BS510" s="1248"/>
    </row>
    <row r="511" spans="1:71" s="1" customFormat="1" hidden="1" outlineLevel="3">
      <c r="A511" s="1014">
        <v>1</v>
      </c>
      <c r="B511" s="1014">
        <v>1</v>
      </c>
      <c r="C511" s="1014" t="s">
        <v>1556</v>
      </c>
      <c r="D511" s="1014">
        <v>2</v>
      </c>
      <c r="E511" s="1014" t="s">
        <v>5713</v>
      </c>
      <c r="F511" s="1014">
        <v>8</v>
      </c>
      <c r="G511" s="959" t="s">
        <v>7079</v>
      </c>
      <c r="H511" s="368" t="s">
        <v>29</v>
      </c>
      <c r="I511" s="923">
        <v>1</v>
      </c>
      <c r="J511" s="915"/>
      <c r="K511" s="912">
        <f t="shared" si="72"/>
        <v>0</v>
      </c>
      <c r="L511" s="369"/>
      <c r="M511" s="962">
        <f t="shared" si="73"/>
        <v>0</v>
      </c>
      <c r="N511" s="912">
        <f t="shared" si="74"/>
        <v>0</v>
      </c>
      <c r="O511" s="359">
        <f t="shared" si="75"/>
        <v>0</v>
      </c>
      <c r="P511" s="1020"/>
      <c r="Q511" s="1248"/>
      <c r="R511" s="1248"/>
      <c r="S511" s="1248"/>
      <c r="T511" s="1248"/>
      <c r="U511" s="1248"/>
      <c r="V511" s="1248"/>
      <c r="W511" s="1248"/>
      <c r="X511" s="1248"/>
      <c r="Y511" s="1248"/>
      <c r="Z511" s="1248"/>
      <c r="AA511" s="1248"/>
      <c r="AB511" s="1248"/>
      <c r="AC511" s="1248"/>
      <c r="AD511" s="1248"/>
      <c r="AE511" s="1248"/>
      <c r="AF511" s="1248"/>
      <c r="AG511" s="1248"/>
      <c r="AH511" s="1248"/>
      <c r="AI511" s="1248"/>
      <c r="AJ511" s="1248"/>
      <c r="AK511" s="1248"/>
      <c r="AL511" s="1248"/>
      <c r="AM511" s="1248"/>
      <c r="AN511" s="1248"/>
      <c r="AO511" s="1248"/>
      <c r="AP511" s="1248"/>
      <c r="AQ511" s="1248"/>
      <c r="AR511" s="1248"/>
      <c r="AS511" s="1248"/>
      <c r="AT511" s="1248"/>
      <c r="AU511" s="1248"/>
      <c r="AV511" s="1248"/>
      <c r="AW511" s="1248"/>
      <c r="AX511" s="1248"/>
      <c r="AY511" s="1248"/>
      <c r="AZ511" s="1248"/>
      <c r="BA511" s="1248"/>
      <c r="BB511" s="1248"/>
      <c r="BC511" s="1248"/>
      <c r="BD511" s="1248"/>
      <c r="BE511" s="1248"/>
      <c r="BF511" s="1248"/>
      <c r="BG511" s="1248"/>
      <c r="BH511" s="1248"/>
      <c r="BI511" s="1248"/>
      <c r="BJ511" s="1248"/>
      <c r="BK511" s="1248"/>
      <c r="BL511" s="1248"/>
      <c r="BM511" s="1248"/>
      <c r="BN511" s="1248"/>
      <c r="BO511" s="1248"/>
      <c r="BP511" s="1248"/>
      <c r="BQ511" s="1248"/>
      <c r="BR511" s="1248"/>
      <c r="BS511" s="1248"/>
    </row>
    <row r="512" spans="1:71" s="1" customFormat="1" ht="27.6" hidden="1" outlineLevel="3">
      <c r="A512" s="1014">
        <v>1</v>
      </c>
      <c r="B512" s="1014">
        <v>1</v>
      </c>
      <c r="C512" s="1014" t="s">
        <v>1556</v>
      </c>
      <c r="D512" s="1014">
        <v>2</v>
      </c>
      <c r="E512" s="1014" t="s">
        <v>5713</v>
      </c>
      <c r="F512" s="1014">
        <v>9</v>
      </c>
      <c r="G512" s="959" t="s">
        <v>8291</v>
      </c>
      <c r="H512" s="368" t="s">
        <v>29</v>
      </c>
      <c r="I512" s="923">
        <v>1</v>
      </c>
      <c r="J512" s="915"/>
      <c r="K512" s="912">
        <f t="shared" si="72"/>
        <v>0</v>
      </c>
      <c r="L512" s="369"/>
      <c r="M512" s="962">
        <f t="shared" si="73"/>
        <v>0</v>
      </c>
      <c r="N512" s="912">
        <f t="shared" si="74"/>
        <v>0</v>
      </c>
      <c r="O512" s="359">
        <f t="shared" si="75"/>
        <v>0</v>
      </c>
      <c r="P512" s="953"/>
      <c r="Q512" s="1248"/>
      <c r="R512" s="1248"/>
      <c r="S512" s="1248"/>
      <c r="T512" s="1248"/>
      <c r="U512" s="1248"/>
      <c r="V512" s="1248"/>
      <c r="W512" s="1248"/>
      <c r="X512" s="1248"/>
      <c r="Y512" s="1248"/>
      <c r="Z512" s="1248"/>
      <c r="AA512" s="1248"/>
      <c r="AB512" s="1248"/>
      <c r="AC512" s="1248"/>
      <c r="AD512" s="1248"/>
      <c r="AE512" s="1248"/>
      <c r="AF512" s="1248"/>
      <c r="AG512" s="1248"/>
      <c r="AH512" s="1248"/>
      <c r="AI512" s="1248"/>
      <c r="AJ512" s="1248"/>
      <c r="AK512" s="1248"/>
      <c r="AL512" s="1248"/>
      <c r="AM512" s="1248"/>
      <c r="AN512" s="1248"/>
      <c r="AO512" s="1248"/>
      <c r="AP512" s="1248"/>
      <c r="AQ512" s="1248"/>
      <c r="AR512" s="1248"/>
      <c r="AS512" s="1248"/>
      <c r="AT512" s="1248"/>
      <c r="AU512" s="1248"/>
      <c r="AV512" s="1248"/>
      <c r="AW512" s="1248"/>
      <c r="AX512" s="1248"/>
      <c r="AY512" s="1248"/>
      <c r="AZ512" s="1248"/>
      <c r="BA512" s="1248"/>
      <c r="BB512" s="1248"/>
      <c r="BC512" s="1248"/>
      <c r="BD512" s="1248"/>
      <c r="BE512" s="1248"/>
      <c r="BF512" s="1248"/>
      <c r="BG512" s="1248"/>
      <c r="BH512" s="1248"/>
      <c r="BI512" s="1248"/>
      <c r="BJ512" s="1248"/>
      <c r="BK512" s="1248"/>
      <c r="BL512" s="1248"/>
      <c r="BM512" s="1248"/>
      <c r="BN512" s="1248"/>
      <c r="BO512" s="1248"/>
      <c r="BP512" s="1248"/>
      <c r="BQ512" s="1248"/>
      <c r="BR512" s="1248"/>
      <c r="BS512" s="1248"/>
    </row>
    <row r="513" spans="1:71" s="1" customFormat="1" ht="27.6" hidden="1" outlineLevel="3">
      <c r="A513" s="1014">
        <v>1</v>
      </c>
      <c r="B513" s="1014">
        <v>1</v>
      </c>
      <c r="C513" s="1014" t="s">
        <v>1556</v>
      </c>
      <c r="D513" s="1014">
        <v>2</v>
      </c>
      <c r="E513" s="1014" t="s">
        <v>5713</v>
      </c>
      <c r="F513" s="1014">
        <v>10</v>
      </c>
      <c r="G513" s="959" t="s">
        <v>8292</v>
      </c>
      <c r="H513" s="368" t="s">
        <v>29</v>
      </c>
      <c r="I513" s="923">
        <v>1</v>
      </c>
      <c r="J513" s="915"/>
      <c r="K513" s="912">
        <f t="shared" si="72"/>
        <v>0</v>
      </c>
      <c r="L513" s="369"/>
      <c r="M513" s="962">
        <f t="shared" si="73"/>
        <v>0</v>
      </c>
      <c r="N513" s="912">
        <f t="shared" si="74"/>
        <v>0</v>
      </c>
      <c r="O513" s="359">
        <f t="shared" si="75"/>
        <v>0</v>
      </c>
      <c r="P513" s="953"/>
      <c r="Q513" s="1248"/>
      <c r="R513" s="1248"/>
      <c r="S513" s="1248"/>
      <c r="T513" s="1248"/>
      <c r="U513" s="1248"/>
      <c r="V513" s="1248"/>
      <c r="W513" s="1248"/>
      <c r="X513" s="1248"/>
      <c r="Y513" s="1248"/>
      <c r="Z513" s="1248"/>
      <c r="AA513" s="1248"/>
      <c r="AB513" s="1248"/>
      <c r="AC513" s="1248"/>
      <c r="AD513" s="1248"/>
      <c r="AE513" s="1248"/>
      <c r="AF513" s="1248"/>
      <c r="AG513" s="1248"/>
      <c r="AH513" s="1248"/>
      <c r="AI513" s="1248"/>
      <c r="AJ513" s="1248"/>
      <c r="AK513" s="1248"/>
      <c r="AL513" s="1248"/>
      <c r="AM513" s="1248"/>
      <c r="AN513" s="1248"/>
      <c r="AO513" s="1248"/>
      <c r="AP513" s="1248"/>
      <c r="AQ513" s="1248"/>
      <c r="AR513" s="1248"/>
      <c r="AS513" s="1248"/>
      <c r="AT513" s="1248"/>
      <c r="AU513" s="1248"/>
      <c r="AV513" s="1248"/>
      <c r="AW513" s="1248"/>
      <c r="AX513" s="1248"/>
      <c r="AY513" s="1248"/>
      <c r="AZ513" s="1248"/>
      <c r="BA513" s="1248"/>
      <c r="BB513" s="1248"/>
      <c r="BC513" s="1248"/>
      <c r="BD513" s="1248"/>
      <c r="BE513" s="1248"/>
      <c r="BF513" s="1248"/>
      <c r="BG513" s="1248"/>
      <c r="BH513" s="1248"/>
      <c r="BI513" s="1248"/>
      <c r="BJ513" s="1248"/>
      <c r="BK513" s="1248"/>
      <c r="BL513" s="1248"/>
      <c r="BM513" s="1248"/>
      <c r="BN513" s="1248"/>
      <c r="BO513" s="1248"/>
      <c r="BP513" s="1248"/>
      <c r="BQ513" s="1248"/>
      <c r="BR513" s="1248"/>
      <c r="BS513" s="1248"/>
    </row>
    <row r="514" spans="1:71" s="1" customFormat="1" ht="27.6" hidden="1" outlineLevel="3">
      <c r="A514" s="1014">
        <v>1</v>
      </c>
      <c r="B514" s="1014">
        <v>1</v>
      </c>
      <c r="C514" s="1014" t="s">
        <v>1556</v>
      </c>
      <c r="D514" s="1014">
        <v>2</v>
      </c>
      <c r="E514" s="1014" t="s">
        <v>5713</v>
      </c>
      <c r="F514" s="1014">
        <v>11</v>
      </c>
      <c r="G514" s="959" t="s">
        <v>8293</v>
      </c>
      <c r="H514" s="368" t="s">
        <v>29</v>
      </c>
      <c r="I514" s="923">
        <v>1</v>
      </c>
      <c r="J514" s="915"/>
      <c r="K514" s="912">
        <f t="shared" si="72"/>
        <v>0</v>
      </c>
      <c r="L514" s="369"/>
      <c r="M514" s="962">
        <f t="shared" si="73"/>
        <v>0</v>
      </c>
      <c r="N514" s="912">
        <f t="shared" si="74"/>
        <v>0</v>
      </c>
      <c r="O514" s="359">
        <f t="shared" si="75"/>
        <v>0</v>
      </c>
      <c r="P514" s="953"/>
      <c r="Q514" s="1248"/>
      <c r="R514" s="1248"/>
      <c r="S514" s="1248"/>
      <c r="T514" s="1248"/>
      <c r="U514" s="1248"/>
      <c r="V514" s="1248"/>
      <c r="W514" s="1248"/>
      <c r="X514" s="1248"/>
      <c r="Y514" s="1248"/>
      <c r="Z514" s="1248"/>
      <c r="AA514" s="1248"/>
      <c r="AB514" s="1248"/>
      <c r="AC514" s="1248"/>
      <c r="AD514" s="1248"/>
      <c r="AE514" s="1248"/>
      <c r="AF514" s="1248"/>
      <c r="AG514" s="1248"/>
      <c r="AH514" s="1248"/>
      <c r="AI514" s="1248"/>
      <c r="AJ514" s="1248"/>
      <c r="AK514" s="1248"/>
      <c r="AL514" s="1248"/>
      <c r="AM514" s="1248"/>
      <c r="AN514" s="1248"/>
      <c r="AO514" s="1248"/>
      <c r="AP514" s="1248"/>
      <c r="AQ514" s="1248"/>
      <c r="AR514" s="1248"/>
      <c r="AS514" s="1248"/>
      <c r="AT514" s="1248"/>
      <c r="AU514" s="1248"/>
      <c r="AV514" s="1248"/>
      <c r="AW514" s="1248"/>
      <c r="AX514" s="1248"/>
      <c r="AY514" s="1248"/>
      <c r="AZ514" s="1248"/>
      <c r="BA514" s="1248"/>
      <c r="BB514" s="1248"/>
      <c r="BC514" s="1248"/>
      <c r="BD514" s="1248"/>
      <c r="BE514" s="1248"/>
      <c r="BF514" s="1248"/>
      <c r="BG514" s="1248"/>
      <c r="BH514" s="1248"/>
      <c r="BI514" s="1248"/>
      <c r="BJ514" s="1248"/>
      <c r="BK514" s="1248"/>
      <c r="BL514" s="1248"/>
      <c r="BM514" s="1248"/>
      <c r="BN514" s="1248"/>
      <c r="BO514" s="1248"/>
      <c r="BP514" s="1248"/>
      <c r="BQ514" s="1248"/>
      <c r="BR514" s="1248"/>
      <c r="BS514" s="1248"/>
    </row>
    <row r="515" spans="1:71" s="1" customFormat="1" ht="27.6" hidden="1" outlineLevel="3">
      <c r="A515" s="1014">
        <v>1</v>
      </c>
      <c r="B515" s="1014">
        <v>1</v>
      </c>
      <c r="C515" s="1014" t="s">
        <v>1556</v>
      </c>
      <c r="D515" s="1014">
        <v>2</v>
      </c>
      <c r="E515" s="1014" t="s">
        <v>5713</v>
      </c>
      <c r="F515" s="1014">
        <v>12</v>
      </c>
      <c r="G515" s="959" t="s">
        <v>8294</v>
      </c>
      <c r="H515" s="368" t="s">
        <v>29</v>
      </c>
      <c r="I515" s="923">
        <v>1</v>
      </c>
      <c r="J515" s="915"/>
      <c r="K515" s="912">
        <f t="shared" si="72"/>
        <v>0</v>
      </c>
      <c r="L515" s="369"/>
      <c r="M515" s="962">
        <f t="shared" si="73"/>
        <v>0</v>
      </c>
      <c r="N515" s="912">
        <f t="shared" si="74"/>
        <v>0</v>
      </c>
      <c r="O515" s="359">
        <f t="shared" si="75"/>
        <v>0</v>
      </c>
      <c r="P515" s="953"/>
      <c r="Q515" s="1248"/>
      <c r="R515" s="1248"/>
      <c r="S515" s="1248"/>
      <c r="T515" s="1248"/>
      <c r="U515" s="1248"/>
      <c r="V515" s="1248"/>
      <c r="W515" s="1248"/>
      <c r="X515" s="1248"/>
      <c r="Y515" s="1248"/>
      <c r="Z515" s="1248"/>
      <c r="AA515" s="1248"/>
      <c r="AB515" s="1248"/>
      <c r="AC515" s="1248"/>
      <c r="AD515" s="1248"/>
      <c r="AE515" s="1248"/>
      <c r="AF515" s="1248"/>
      <c r="AG515" s="1248"/>
      <c r="AH515" s="1248"/>
      <c r="AI515" s="1248"/>
      <c r="AJ515" s="1248"/>
      <c r="AK515" s="1248"/>
      <c r="AL515" s="1248"/>
      <c r="AM515" s="1248"/>
      <c r="AN515" s="1248"/>
      <c r="AO515" s="1248"/>
      <c r="AP515" s="1248"/>
      <c r="AQ515" s="1248"/>
      <c r="AR515" s="1248"/>
      <c r="AS515" s="1248"/>
      <c r="AT515" s="1248"/>
      <c r="AU515" s="1248"/>
      <c r="AV515" s="1248"/>
      <c r="AW515" s="1248"/>
      <c r="AX515" s="1248"/>
      <c r="AY515" s="1248"/>
      <c r="AZ515" s="1248"/>
      <c r="BA515" s="1248"/>
      <c r="BB515" s="1248"/>
      <c r="BC515" s="1248"/>
      <c r="BD515" s="1248"/>
      <c r="BE515" s="1248"/>
      <c r="BF515" s="1248"/>
      <c r="BG515" s="1248"/>
      <c r="BH515" s="1248"/>
      <c r="BI515" s="1248"/>
      <c r="BJ515" s="1248"/>
      <c r="BK515" s="1248"/>
      <c r="BL515" s="1248"/>
      <c r="BM515" s="1248"/>
      <c r="BN515" s="1248"/>
      <c r="BO515" s="1248"/>
      <c r="BP515" s="1248"/>
      <c r="BQ515" s="1248"/>
      <c r="BR515" s="1248"/>
      <c r="BS515" s="1248"/>
    </row>
    <row r="516" spans="1:71" s="1" customFormat="1" ht="24" hidden="1" outlineLevel="3">
      <c r="A516" s="1014">
        <v>1</v>
      </c>
      <c r="B516" s="1014">
        <v>1</v>
      </c>
      <c r="C516" s="1014" t="s">
        <v>1556</v>
      </c>
      <c r="D516" s="1014">
        <v>2</v>
      </c>
      <c r="E516" s="1014" t="s">
        <v>5713</v>
      </c>
      <c r="F516" s="1014">
        <v>13</v>
      </c>
      <c r="G516" s="959" t="s">
        <v>8295</v>
      </c>
      <c r="H516" s="368" t="s">
        <v>29</v>
      </c>
      <c r="I516" s="923">
        <v>1</v>
      </c>
      <c r="J516" s="915"/>
      <c r="K516" s="912">
        <f t="shared" si="72"/>
        <v>0</v>
      </c>
      <c r="L516" s="369"/>
      <c r="M516" s="962">
        <f t="shared" si="73"/>
        <v>0</v>
      </c>
      <c r="N516" s="912">
        <f t="shared" si="74"/>
        <v>0</v>
      </c>
      <c r="O516" s="359">
        <f t="shared" si="75"/>
        <v>0</v>
      </c>
      <c r="P516" s="953"/>
      <c r="Q516" s="1248"/>
      <c r="R516" s="1248"/>
      <c r="S516" s="1248"/>
      <c r="T516" s="1248"/>
      <c r="U516" s="1248"/>
      <c r="V516" s="1248"/>
      <c r="W516" s="1248"/>
      <c r="X516" s="1248"/>
      <c r="Y516" s="1248"/>
      <c r="Z516" s="1248"/>
      <c r="AA516" s="1248"/>
      <c r="AB516" s="1248"/>
      <c r="AC516" s="1248"/>
      <c r="AD516" s="1248"/>
      <c r="AE516" s="1248"/>
      <c r="AF516" s="1248"/>
      <c r="AG516" s="1248"/>
      <c r="AH516" s="1248"/>
      <c r="AI516" s="1248"/>
      <c r="AJ516" s="1248"/>
      <c r="AK516" s="1248"/>
      <c r="AL516" s="1248"/>
      <c r="AM516" s="1248"/>
      <c r="AN516" s="1248"/>
      <c r="AO516" s="1248"/>
      <c r="AP516" s="1248"/>
      <c r="AQ516" s="1248"/>
      <c r="AR516" s="1248"/>
      <c r="AS516" s="1248"/>
      <c r="AT516" s="1248"/>
      <c r="AU516" s="1248"/>
      <c r="AV516" s="1248"/>
      <c r="AW516" s="1248"/>
      <c r="AX516" s="1248"/>
      <c r="AY516" s="1248"/>
      <c r="AZ516" s="1248"/>
      <c r="BA516" s="1248"/>
      <c r="BB516" s="1248"/>
      <c r="BC516" s="1248"/>
      <c r="BD516" s="1248"/>
      <c r="BE516" s="1248"/>
      <c r="BF516" s="1248"/>
      <c r="BG516" s="1248"/>
      <c r="BH516" s="1248"/>
      <c r="BI516" s="1248"/>
      <c r="BJ516" s="1248"/>
      <c r="BK516" s="1248"/>
      <c r="BL516" s="1248"/>
      <c r="BM516" s="1248"/>
      <c r="BN516" s="1248"/>
      <c r="BO516" s="1248"/>
      <c r="BP516" s="1248"/>
      <c r="BQ516" s="1248"/>
      <c r="BR516" s="1248"/>
      <c r="BS516" s="1248"/>
    </row>
    <row r="517" spans="1:71" s="1" customFormat="1" ht="27.6" hidden="1" outlineLevel="3">
      <c r="A517" s="1014">
        <v>1</v>
      </c>
      <c r="B517" s="1014">
        <v>1</v>
      </c>
      <c r="C517" s="1014" t="s">
        <v>1556</v>
      </c>
      <c r="D517" s="1014">
        <v>2</v>
      </c>
      <c r="E517" s="1014" t="s">
        <v>5713</v>
      </c>
      <c r="F517" s="1014">
        <v>14</v>
      </c>
      <c r="G517" s="959" t="s">
        <v>8296</v>
      </c>
      <c r="H517" s="368" t="s">
        <v>29</v>
      </c>
      <c r="I517" s="923">
        <v>1</v>
      </c>
      <c r="J517" s="915"/>
      <c r="K517" s="912">
        <f t="shared" si="72"/>
        <v>0</v>
      </c>
      <c r="L517" s="369"/>
      <c r="M517" s="962">
        <f t="shared" si="73"/>
        <v>0</v>
      </c>
      <c r="N517" s="912">
        <f t="shared" si="74"/>
        <v>0</v>
      </c>
      <c r="O517" s="359">
        <f t="shared" si="75"/>
        <v>0</v>
      </c>
      <c r="P517" s="953"/>
      <c r="Q517" s="1248"/>
      <c r="R517" s="1248"/>
      <c r="S517" s="1248"/>
      <c r="T517" s="1248"/>
      <c r="U517" s="1248"/>
      <c r="V517" s="1248"/>
      <c r="W517" s="1248"/>
      <c r="X517" s="1248"/>
      <c r="Y517" s="1248"/>
      <c r="Z517" s="1248"/>
      <c r="AA517" s="1248"/>
      <c r="AB517" s="1248"/>
      <c r="AC517" s="1248"/>
      <c r="AD517" s="1248"/>
      <c r="AE517" s="1248"/>
      <c r="AF517" s="1248"/>
      <c r="AG517" s="1248"/>
      <c r="AH517" s="1248"/>
      <c r="AI517" s="1248"/>
      <c r="AJ517" s="1248"/>
      <c r="AK517" s="1248"/>
      <c r="AL517" s="1248"/>
      <c r="AM517" s="1248"/>
      <c r="AN517" s="1248"/>
      <c r="AO517" s="1248"/>
      <c r="AP517" s="1248"/>
      <c r="AQ517" s="1248"/>
      <c r="AR517" s="1248"/>
      <c r="AS517" s="1248"/>
      <c r="AT517" s="1248"/>
      <c r="AU517" s="1248"/>
      <c r="AV517" s="1248"/>
      <c r="AW517" s="1248"/>
      <c r="AX517" s="1248"/>
      <c r="AY517" s="1248"/>
      <c r="AZ517" s="1248"/>
      <c r="BA517" s="1248"/>
      <c r="BB517" s="1248"/>
      <c r="BC517" s="1248"/>
      <c r="BD517" s="1248"/>
      <c r="BE517" s="1248"/>
      <c r="BF517" s="1248"/>
      <c r="BG517" s="1248"/>
      <c r="BH517" s="1248"/>
      <c r="BI517" s="1248"/>
      <c r="BJ517" s="1248"/>
      <c r="BK517" s="1248"/>
      <c r="BL517" s="1248"/>
      <c r="BM517" s="1248"/>
      <c r="BN517" s="1248"/>
      <c r="BO517" s="1248"/>
      <c r="BP517" s="1248"/>
      <c r="BQ517" s="1248"/>
      <c r="BR517" s="1248"/>
      <c r="BS517" s="1248"/>
    </row>
    <row r="518" spans="1:71" s="138" customFormat="1" outlineLevel="1" collapsed="1">
      <c r="A518" s="1081">
        <v>1</v>
      </c>
      <c r="B518" s="1081">
        <v>1</v>
      </c>
      <c r="C518" s="1081" t="s">
        <v>1556</v>
      </c>
      <c r="D518" s="1081">
        <v>2</v>
      </c>
      <c r="E518" s="1081" t="s">
        <v>6300</v>
      </c>
      <c r="F518" s="1081"/>
      <c r="G518" s="1082" t="s">
        <v>6180</v>
      </c>
      <c r="H518" s="1091"/>
      <c r="I518" s="1092"/>
      <c r="J518" s="1093"/>
      <c r="K518" s="1094">
        <f>SUM(K519:K523)</f>
        <v>0</v>
      </c>
      <c r="L518" s="1095"/>
      <c r="M518" s="1094">
        <f>SUM(M519:M523)</f>
        <v>0</v>
      </c>
      <c r="N518" s="1096"/>
      <c r="O518" s="1094">
        <f>SUM(O519:O523)</f>
        <v>0</v>
      </c>
      <c r="P518" s="1097"/>
      <c r="Q518" s="1250"/>
      <c r="R518" s="1250"/>
      <c r="S518" s="1250"/>
      <c r="T518" s="1250"/>
      <c r="U518" s="1250"/>
      <c r="V518" s="1250"/>
      <c r="W518" s="1250"/>
      <c r="X518" s="1250"/>
      <c r="Y518" s="1250"/>
      <c r="Z518" s="1250"/>
      <c r="AA518" s="1250"/>
      <c r="AB518" s="1250"/>
      <c r="AC518" s="1250"/>
      <c r="AD518" s="1250"/>
      <c r="AE518" s="1250"/>
      <c r="AF518" s="1250"/>
      <c r="AG518" s="1250"/>
      <c r="AH518" s="1250"/>
      <c r="AI518" s="1250"/>
      <c r="AJ518" s="1250"/>
      <c r="AK518" s="1250"/>
      <c r="AL518" s="1250"/>
      <c r="AM518" s="1250"/>
      <c r="AN518" s="1250"/>
      <c r="AO518" s="1250"/>
      <c r="AP518" s="1250"/>
      <c r="AQ518" s="1250"/>
      <c r="AR518" s="1250"/>
      <c r="AS518" s="1250"/>
      <c r="AT518" s="1250"/>
      <c r="AU518" s="1250"/>
      <c r="AV518" s="1250"/>
      <c r="AW518" s="1250"/>
      <c r="AX518" s="1250"/>
      <c r="AY518" s="1250"/>
      <c r="AZ518" s="1250"/>
      <c r="BA518" s="1250"/>
      <c r="BB518" s="1250"/>
      <c r="BC518" s="1250"/>
      <c r="BD518" s="1250"/>
      <c r="BE518" s="1250"/>
      <c r="BF518" s="1250"/>
      <c r="BG518" s="1250"/>
      <c r="BH518" s="1250"/>
      <c r="BI518" s="1250"/>
      <c r="BJ518" s="1250"/>
      <c r="BK518" s="1250"/>
      <c r="BL518" s="1250"/>
      <c r="BM518" s="1250"/>
      <c r="BN518" s="1250"/>
      <c r="BO518" s="1250"/>
      <c r="BP518" s="1250"/>
      <c r="BQ518" s="1250"/>
      <c r="BR518" s="1250"/>
      <c r="BS518" s="1250"/>
    </row>
    <row r="519" spans="1:71" s="1" customFormat="1" ht="41.4" hidden="1" outlineLevel="3">
      <c r="A519" s="1014">
        <v>1</v>
      </c>
      <c r="B519" s="1014">
        <v>1</v>
      </c>
      <c r="C519" s="1014" t="s">
        <v>1556</v>
      </c>
      <c r="D519" s="1014">
        <v>2</v>
      </c>
      <c r="E519" s="1014" t="s">
        <v>6300</v>
      </c>
      <c r="F519" s="1014">
        <v>1</v>
      </c>
      <c r="G519" s="1015" t="s">
        <v>6109</v>
      </c>
      <c r="H519" s="1037" t="s">
        <v>29</v>
      </c>
      <c r="I519" s="1025">
        <v>1</v>
      </c>
      <c r="J519" s="915"/>
      <c r="K519" s="911">
        <f>I519*J519</f>
        <v>0</v>
      </c>
      <c r="L519" s="369"/>
      <c r="M519" s="962">
        <f>I519*L519</f>
        <v>0</v>
      </c>
      <c r="N519" s="912">
        <f>J519+L519</f>
        <v>0</v>
      </c>
      <c r="O519" s="359">
        <f>I519*N519</f>
        <v>0</v>
      </c>
      <c r="P519" s="953"/>
      <c r="Q519" s="1248"/>
      <c r="R519" s="1248"/>
      <c r="S519" s="1248"/>
      <c r="T519" s="1248"/>
      <c r="U519" s="1248"/>
      <c r="V519" s="1248"/>
      <c r="W519" s="1248"/>
      <c r="X519" s="1248"/>
      <c r="Y519" s="1248"/>
      <c r="Z519" s="1248"/>
      <c r="AA519" s="1248"/>
      <c r="AB519" s="1248"/>
      <c r="AC519" s="1248"/>
      <c r="AD519" s="1248"/>
      <c r="AE519" s="1248"/>
      <c r="AF519" s="1248"/>
      <c r="AG519" s="1248"/>
      <c r="AH519" s="1248"/>
      <c r="AI519" s="1248"/>
      <c r="AJ519" s="1248"/>
      <c r="AK519" s="1248"/>
      <c r="AL519" s="1248"/>
      <c r="AM519" s="1248"/>
      <c r="AN519" s="1248"/>
      <c r="AO519" s="1248"/>
      <c r="AP519" s="1248"/>
      <c r="AQ519" s="1248"/>
      <c r="AR519" s="1248"/>
      <c r="AS519" s="1248"/>
      <c r="AT519" s="1248"/>
      <c r="AU519" s="1248"/>
      <c r="AV519" s="1248"/>
      <c r="AW519" s="1248"/>
      <c r="AX519" s="1248"/>
      <c r="AY519" s="1248"/>
      <c r="AZ519" s="1248"/>
      <c r="BA519" s="1248"/>
      <c r="BB519" s="1248"/>
      <c r="BC519" s="1248"/>
      <c r="BD519" s="1248"/>
      <c r="BE519" s="1248"/>
      <c r="BF519" s="1248"/>
      <c r="BG519" s="1248"/>
      <c r="BH519" s="1248"/>
      <c r="BI519" s="1248"/>
      <c r="BJ519" s="1248"/>
      <c r="BK519" s="1248"/>
      <c r="BL519" s="1248"/>
      <c r="BM519" s="1248"/>
      <c r="BN519" s="1248"/>
      <c r="BO519" s="1248"/>
      <c r="BP519" s="1248"/>
      <c r="BQ519" s="1248"/>
      <c r="BR519" s="1248"/>
      <c r="BS519" s="1248"/>
    </row>
    <row r="520" spans="1:71" s="1" customFormat="1" ht="27.6" hidden="1" outlineLevel="3">
      <c r="A520" s="1014">
        <v>1</v>
      </c>
      <c r="B520" s="1014">
        <v>1</v>
      </c>
      <c r="C520" s="1014" t="s">
        <v>1556</v>
      </c>
      <c r="D520" s="1014">
        <v>2</v>
      </c>
      <c r="E520" s="1014" t="s">
        <v>6300</v>
      </c>
      <c r="F520" s="1014">
        <v>2</v>
      </c>
      <c r="G520" s="1015" t="s">
        <v>6110</v>
      </c>
      <c r="H520" s="1037" t="s">
        <v>29</v>
      </c>
      <c r="I520" s="1025">
        <v>1</v>
      </c>
      <c r="J520" s="915"/>
      <c r="K520" s="911">
        <f>I520*J520</f>
        <v>0</v>
      </c>
      <c r="L520" s="369"/>
      <c r="M520" s="962">
        <f>I520*L520</f>
        <v>0</v>
      </c>
      <c r="N520" s="912">
        <f>J520+L520</f>
        <v>0</v>
      </c>
      <c r="O520" s="359">
        <f>I520*N520</f>
        <v>0</v>
      </c>
      <c r="P520" s="953"/>
      <c r="Q520" s="1248"/>
      <c r="R520" s="1248"/>
      <c r="S520" s="1248"/>
      <c r="T520" s="1248"/>
      <c r="U520" s="1248"/>
      <c r="V520" s="1248"/>
      <c r="W520" s="1248"/>
      <c r="X520" s="1248"/>
      <c r="Y520" s="1248"/>
      <c r="Z520" s="1248"/>
      <c r="AA520" s="1248"/>
      <c r="AB520" s="1248"/>
      <c r="AC520" s="1248"/>
      <c r="AD520" s="1248"/>
      <c r="AE520" s="1248"/>
      <c r="AF520" s="1248"/>
      <c r="AG520" s="1248"/>
      <c r="AH520" s="1248"/>
      <c r="AI520" s="1248"/>
      <c r="AJ520" s="1248"/>
      <c r="AK520" s="1248"/>
      <c r="AL520" s="1248"/>
      <c r="AM520" s="1248"/>
      <c r="AN520" s="1248"/>
      <c r="AO520" s="1248"/>
      <c r="AP520" s="1248"/>
      <c r="AQ520" s="1248"/>
      <c r="AR520" s="1248"/>
      <c r="AS520" s="1248"/>
      <c r="AT520" s="1248"/>
      <c r="AU520" s="1248"/>
      <c r="AV520" s="1248"/>
      <c r="AW520" s="1248"/>
      <c r="AX520" s="1248"/>
      <c r="AY520" s="1248"/>
      <c r="AZ520" s="1248"/>
      <c r="BA520" s="1248"/>
      <c r="BB520" s="1248"/>
      <c r="BC520" s="1248"/>
      <c r="BD520" s="1248"/>
      <c r="BE520" s="1248"/>
      <c r="BF520" s="1248"/>
      <c r="BG520" s="1248"/>
      <c r="BH520" s="1248"/>
      <c r="BI520" s="1248"/>
      <c r="BJ520" s="1248"/>
      <c r="BK520" s="1248"/>
      <c r="BL520" s="1248"/>
      <c r="BM520" s="1248"/>
      <c r="BN520" s="1248"/>
      <c r="BO520" s="1248"/>
      <c r="BP520" s="1248"/>
      <c r="BQ520" s="1248"/>
      <c r="BR520" s="1248"/>
      <c r="BS520" s="1248"/>
    </row>
    <row r="521" spans="1:71" s="1" customFormat="1" ht="27.6" hidden="1" outlineLevel="3">
      <c r="A521" s="1014">
        <v>1</v>
      </c>
      <c r="B521" s="1014">
        <v>1</v>
      </c>
      <c r="C521" s="1014" t="s">
        <v>1556</v>
      </c>
      <c r="D521" s="1014">
        <v>2</v>
      </c>
      <c r="E521" s="1014" t="s">
        <v>6300</v>
      </c>
      <c r="F521" s="1014">
        <v>3</v>
      </c>
      <c r="G521" s="1015" t="s">
        <v>6111</v>
      </c>
      <c r="H521" s="1037" t="s">
        <v>29</v>
      </c>
      <c r="I521" s="1025">
        <v>2</v>
      </c>
      <c r="J521" s="915"/>
      <c r="K521" s="911">
        <f>I521*J521</f>
        <v>0</v>
      </c>
      <c r="L521" s="369"/>
      <c r="M521" s="962">
        <f>I521*L521</f>
        <v>0</v>
      </c>
      <c r="N521" s="912">
        <f>J521+L521</f>
        <v>0</v>
      </c>
      <c r="O521" s="359">
        <f>I521*N521</f>
        <v>0</v>
      </c>
      <c r="P521" s="953"/>
      <c r="Q521" s="1248"/>
      <c r="R521" s="1248"/>
      <c r="S521" s="1248"/>
      <c r="T521" s="1248"/>
      <c r="U521" s="1248"/>
      <c r="V521" s="1248"/>
      <c r="W521" s="1248"/>
      <c r="X521" s="1248"/>
      <c r="Y521" s="1248"/>
      <c r="Z521" s="1248"/>
      <c r="AA521" s="1248"/>
      <c r="AB521" s="1248"/>
      <c r="AC521" s="1248"/>
      <c r="AD521" s="1248"/>
      <c r="AE521" s="1248"/>
      <c r="AF521" s="1248"/>
      <c r="AG521" s="1248"/>
      <c r="AH521" s="1248"/>
      <c r="AI521" s="1248"/>
      <c r="AJ521" s="1248"/>
      <c r="AK521" s="1248"/>
      <c r="AL521" s="1248"/>
      <c r="AM521" s="1248"/>
      <c r="AN521" s="1248"/>
      <c r="AO521" s="1248"/>
      <c r="AP521" s="1248"/>
      <c r="AQ521" s="1248"/>
      <c r="AR521" s="1248"/>
      <c r="AS521" s="1248"/>
      <c r="AT521" s="1248"/>
      <c r="AU521" s="1248"/>
      <c r="AV521" s="1248"/>
      <c r="AW521" s="1248"/>
      <c r="AX521" s="1248"/>
      <c r="AY521" s="1248"/>
      <c r="AZ521" s="1248"/>
      <c r="BA521" s="1248"/>
      <c r="BB521" s="1248"/>
      <c r="BC521" s="1248"/>
      <c r="BD521" s="1248"/>
      <c r="BE521" s="1248"/>
      <c r="BF521" s="1248"/>
      <c r="BG521" s="1248"/>
      <c r="BH521" s="1248"/>
      <c r="BI521" s="1248"/>
      <c r="BJ521" s="1248"/>
      <c r="BK521" s="1248"/>
      <c r="BL521" s="1248"/>
      <c r="BM521" s="1248"/>
      <c r="BN521" s="1248"/>
      <c r="BO521" s="1248"/>
      <c r="BP521" s="1248"/>
      <c r="BQ521" s="1248"/>
      <c r="BR521" s="1248"/>
      <c r="BS521" s="1248"/>
    </row>
    <row r="522" spans="1:71" s="1" customFormat="1" ht="27.6" hidden="1" outlineLevel="3">
      <c r="A522" s="1014">
        <v>1</v>
      </c>
      <c r="B522" s="1014">
        <v>1</v>
      </c>
      <c r="C522" s="1014" t="s">
        <v>1556</v>
      </c>
      <c r="D522" s="1014">
        <v>2</v>
      </c>
      <c r="E522" s="1014" t="s">
        <v>6300</v>
      </c>
      <c r="F522" s="1014">
        <v>4</v>
      </c>
      <c r="G522" s="1015" t="s">
        <v>6112</v>
      </c>
      <c r="H522" s="1037" t="s">
        <v>29</v>
      </c>
      <c r="I522" s="1025">
        <v>1</v>
      </c>
      <c r="J522" s="915"/>
      <c r="K522" s="911">
        <f>I522*J522</f>
        <v>0</v>
      </c>
      <c r="L522" s="369"/>
      <c r="M522" s="962">
        <f>I522*L522</f>
        <v>0</v>
      </c>
      <c r="N522" s="912">
        <f>J522+L522</f>
        <v>0</v>
      </c>
      <c r="O522" s="359">
        <f>I522*N522</f>
        <v>0</v>
      </c>
      <c r="P522" s="953"/>
      <c r="Q522" s="1248"/>
      <c r="R522" s="1248"/>
      <c r="S522" s="1248"/>
      <c r="T522" s="1248"/>
      <c r="U522" s="1248"/>
      <c r="V522" s="1248"/>
      <c r="W522" s="1248"/>
      <c r="X522" s="1248"/>
      <c r="Y522" s="1248"/>
      <c r="Z522" s="1248"/>
      <c r="AA522" s="1248"/>
      <c r="AB522" s="1248"/>
      <c r="AC522" s="1248"/>
      <c r="AD522" s="1248"/>
      <c r="AE522" s="1248"/>
      <c r="AF522" s="1248"/>
      <c r="AG522" s="1248"/>
      <c r="AH522" s="1248"/>
      <c r="AI522" s="1248"/>
      <c r="AJ522" s="1248"/>
      <c r="AK522" s="1248"/>
      <c r="AL522" s="1248"/>
      <c r="AM522" s="1248"/>
      <c r="AN522" s="1248"/>
      <c r="AO522" s="1248"/>
      <c r="AP522" s="1248"/>
      <c r="AQ522" s="1248"/>
      <c r="AR522" s="1248"/>
      <c r="AS522" s="1248"/>
      <c r="AT522" s="1248"/>
      <c r="AU522" s="1248"/>
      <c r="AV522" s="1248"/>
      <c r="AW522" s="1248"/>
      <c r="AX522" s="1248"/>
      <c r="AY522" s="1248"/>
      <c r="AZ522" s="1248"/>
      <c r="BA522" s="1248"/>
      <c r="BB522" s="1248"/>
      <c r="BC522" s="1248"/>
      <c r="BD522" s="1248"/>
      <c r="BE522" s="1248"/>
      <c r="BF522" s="1248"/>
      <c r="BG522" s="1248"/>
      <c r="BH522" s="1248"/>
      <c r="BI522" s="1248"/>
      <c r="BJ522" s="1248"/>
      <c r="BK522" s="1248"/>
      <c r="BL522" s="1248"/>
      <c r="BM522" s="1248"/>
      <c r="BN522" s="1248"/>
      <c r="BO522" s="1248"/>
      <c r="BP522" s="1248"/>
      <c r="BQ522" s="1248"/>
      <c r="BR522" s="1248"/>
      <c r="BS522" s="1248"/>
    </row>
    <row r="523" spans="1:71" s="1" customFormat="1" ht="27.6" hidden="1" outlineLevel="3">
      <c r="A523" s="1014">
        <v>1</v>
      </c>
      <c r="B523" s="1014">
        <v>1</v>
      </c>
      <c r="C523" s="1014" t="s">
        <v>1556</v>
      </c>
      <c r="D523" s="1014">
        <v>2</v>
      </c>
      <c r="E523" s="1014" t="s">
        <v>6300</v>
      </c>
      <c r="F523" s="1014">
        <v>5</v>
      </c>
      <c r="G523" s="1015" t="s">
        <v>6113</v>
      </c>
      <c r="H523" s="1037" t="s">
        <v>29</v>
      </c>
      <c r="I523" s="1025">
        <v>1</v>
      </c>
      <c r="J523" s="915"/>
      <c r="K523" s="911">
        <f>I523*J523</f>
        <v>0</v>
      </c>
      <c r="L523" s="369"/>
      <c r="M523" s="962">
        <f>I523*L523</f>
        <v>0</v>
      </c>
      <c r="N523" s="912">
        <f>J523+L523</f>
        <v>0</v>
      </c>
      <c r="O523" s="359">
        <f>I523*N523</f>
        <v>0</v>
      </c>
      <c r="P523" s="953"/>
      <c r="Q523" s="1248"/>
      <c r="R523" s="1248"/>
      <c r="S523" s="1248"/>
      <c r="T523" s="1248"/>
      <c r="U523" s="1248"/>
      <c r="V523" s="1248"/>
      <c r="W523" s="1248"/>
      <c r="X523" s="1248"/>
      <c r="Y523" s="1248"/>
      <c r="Z523" s="1248"/>
      <c r="AA523" s="1248"/>
      <c r="AB523" s="1248"/>
      <c r="AC523" s="1248"/>
      <c r="AD523" s="1248"/>
      <c r="AE523" s="1248"/>
      <c r="AF523" s="1248"/>
      <c r="AG523" s="1248"/>
      <c r="AH523" s="1248"/>
      <c r="AI523" s="1248"/>
      <c r="AJ523" s="1248"/>
      <c r="AK523" s="1248"/>
      <c r="AL523" s="1248"/>
      <c r="AM523" s="1248"/>
      <c r="AN523" s="1248"/>
      <c r="AO523" s="1248"/>
      <c r="AP523" s="1248"/>
      <c r="AQ523" s="1248"/>
      <c r="AR523" s="1248"/>
      <c r="AS523" s="1248"/>
      <c r="AT523" s="1248"/>
      <c r="AU523" s="1248"/>
      <c r="AV523" s="1248"/>
      <c r="AW523" s="1248"/>
      <c r="AX523" s="1248"/>
      <c r="AY523" s="1248"/>
      <c r="AZ523" s="1248"/>
      <c r="BA523" s="1248"/>
      <c r="BB523" s="1248"/>
      <c r="BC523" s="1248"/>
      <c r="BD523" s="1248"/>
      <c r="BE523" s="1248"/>
      <c r="BF523" s="1248"/>
      <c r="BG523" s="1248"/>
      <c r="BH523" s="1248"/>
      <c r="BI523" s="1248"/>
      <c r="BJ523" s="1248"/>
      <c r="BK523" s="1248"/>
      <c r="BL523" s="1248"/>
      <c r="BM523" s="1248"/>
      <c r="BN523" s="1248"/>
      <c r="BO523" s="1248"/>
      <c r="BP523" s="1248"/>
      <c r="BQ523" s="1248"/>
      <c r="BR523" s="1248"/>
      <c r="BS523" s="1248"/>
    </row>
    <row r="524" spans="1:71" s="138" customFormat="1" outlineLevel="1" collapsed="1">
      <c r="A524" s="1081">
        <v>1</v>
      </c>
      <c r="B524" s="1081">
        <v>1</v>
      </c>
      <c r="C524" s="1081" t="s">
        <v>1556</v>
      </c>
      <c r="D524" s="1081">
        <v>2</v>
      </c>
      <c r="E524" s="1081" t="s">
        <v>3423</v>
      </c>
      <c r="F524" s="1081"/>
      <c r="G524" s="1082" t="s">
        <v>6088</v>
      </c>
      <c r="H524" s="1091"/>
      <c r="I524" s="1092"/>
      <c r="J524" s="1093"/>
      <c r="K524" s="1094">
        <f>SUM(K525:K527)</f>
        <v>0</v>
      </c>
      <c r="L524" s="1095"/>
      <c r="M524" s="1094">
        <f>SUM(M525:M527)</f>
        <v>0</v>
      </c>
      <c r="N524" s="1096"/>
      <c r="O524" s="1094">
        <f>SUM(O525:O527)</f>
        <v>0</v>
      </c>
      <c r="P524" s="1097"/>
      <c r="Q524" s="1250"/>
      <c r="R524" s="1250"/>
      <c r="S524" s="1250"/>
      <c r="T524" s="1250"/>
      <c r="U524" s="1250"/>
      <c r="V524" s="1250"/>
      <c r="W524" s="1250"/>
      <c r="X524" s="1250"/>
      <c r="Y524" s="1250"/>
      <c r="Z524" s="1250"/>
      <c r="AA524" s="1250"/>
      <c r="AB524" s="1250"/>
      <c r="AC524" s="1250"/>
      <c r="AD524" s="1250"/>
      <c r="AE524" s="1250"/>
      <c r="AF524" s="1250"/>
      <c r="AG524" s="1250"/>
      <c r="AH524" s="1250"/>
      <c r="AI524" s="1250"/>
      <c r="AJ524" s="1250"/>
      <c r="AK524" s="1250"/>
      <c r="AL524" s="1250"/>
      <c r="AM524" s="1250"/>
      <c r="AN524" s="1250"/>
      <c r="AO524" s="1250"/>
      <c r="AP524" s="1250"/>
      <c r="AQ524" s="1250"/>
      <c r="AR524" s="1250"/>
      <c r="AS524" s="1250"/>
      <c r="AT524" s="1250"/>
      <c r="AU524" s="1250"/>
      <c r="AV524" s="1250"/>
      <c r="AW524" s="1250"/>
      <c r="AX524" s="1250"/>
      <c r="AY524" s="1250"/>
      <c r="AZ524" s="1250"/>
      <c r="BA524" s="1250"/>
      <c r="BB524" s="1250"/>
      <c r="BC524" s="1250"/>
      <c r="BD524" s="1250"/>
      <c r="BE524" s="1250"/>
      <c r="BF524" s="1250"/>
      <c r="BG524" s="1250"/>
      <c r="BH524" s="1250"/>
      <c r="BI524" s="1250"/>
      <c r="BJ524" s="1250"/>
      <c r="BK524" s="1250"/>
      <c r="BL524" s="1250"/>
      <c r="BM524" s="1250"/>
      <c r="BN524" s="1250"/>
      <c r="BO524" s="1250"/>
      <c r="BP524" s="1250"/>
      <c r="BQ524" s="1250"/>
      <c r="BR524" s="1250"/>
      <c r="BS524" s="1250"/>
    </row>
    <row r="525" spans="1:71" s="1" customFormat="1" ht="41.4" hidden="1" outlineLevel="3">
      <c r="A525" s="1014">
        <v>1</v>
      </c>
      <c r="B525" s="1014">
        <v>1</v>
      </c>
      <c r="C525" s="1014" t="s">
        <v>1556</v>
      </c>
      <c r="D525" s="1014">
        <v>2</v>
      </c>
      <c r="E525" s="1014" t="s">
        <v>3423</v>
      </c>
      <c r="F525" s="1014">
        <v>1</v>
      </c>
      <c r="G525" s="959" t="s">
        <v>7080</v>
      </c>
      <c r="H525" s="936" t="s">
        <v>22</v>
      </c>
      <c r="I525" s="923">
        <v>585.24</v>
      </c>
      <c r="J525" s="915"/>
      <c r="K525" s="911">
        <f>I525*J525</f>
        <v>0</v>
      </c>
      <c r="L525" s="369"/>
      <c r="M525" s="962">
        <f>I525*L525</f>
        <v>0</v>
      </c>
      <c r="N525" s="912">
        <f>J525+L525</f>
        <v>0</v>
      </c>
      <c r="O525" s="359">
        <f>I525*N525</f>
        <v>0</v>
      </c>
      <c r="P525" s="953"/>
      <c r="Q525" s="1248"/>
      <c r="R525" s="1248"/>
      <c r="S525" s="1248"/>
      <c r="T525" s="1248"/>
      <c r="U525" s="1248"/>
      <c r="V525" s="1248"/>
      <c r="W525" s="1248"/>
      <c r="X525" s="1248"/>
      <c r="Y525" s="1248"/>
      <c r="Z525" s="1248"/>
      <c r="AA525" s="1248"/>
      <c r="AB525" s="1248"/>
      <c r="AC525" s="1248"/>
      <c r="AD525" s="1248"/>
      <c r="AE525" s="1248"/>
      <c r="AF525" s="1248"/>
      <c r="AG525" s="1248"/>
      <c r="AH525" s="1248"/>
      <c r="AI525" s="1248"/>
      <c r="AJ525" s="1248"/>
      <c r="AK525" s="1248"/>
      <c r="AL525" s="1248"/>
      <c r="AM525" s="1248"/>
      <c r="AN525" s="1248"/>
      <c r="AO525" s="1248"/>
      <c r="AP525" s="1248"/>
      <c r="AQ525" s="1248"/>
      <c r="AR525" s="1248"/>
      <c r="AS525" s="1248"/>
      <c r="AT525" s="1248"/>
      <c r="AU525" s="1248"/>
      <c r="AV525" s="1248"/>
      <c r="AW525" s="1248"/>
      <c r="AX525" s="1248"/>
      <c r="AY525" s="1248"/>
      <c r="AZ525" s="1248"/>
      <c r="BA525" s="1248"/>
      <c r="BB525" s="1248"/>
      <c r="BC525" s="1248"/>
      <c r="BD525" s="1248"/>
      <c r="BE525" s="1248"/>
      <c r="BF525" s="1248"/>
      <c r="BG525" s="1248"/>
      <c r="BH525" s="1248"/>
      <c r="BI525" s="1248"/>
      <c r="BJ525" s="1248"/>
      <c r="BK525" s="1248"/>
      <c r="BL525" s="1248"/>
      <c r="BM525" s="1248"/>
      <c r="BN525" s="1248"/>
      <c r="BO525" s="1248"/>
      <c r="BP525" s="1248"/>
      <c r="BQ525" s="1248"/>
      <c r="BR525" s="1248"/>
      <c r="BS525" s="1248"/>
    </row>
    <row r="526" spans="1:71" s="1" customFormat="1" ht="55.2" hidden="1" outlineLevel="3">
      <c r="A526" s="1014">
        <v>1</v>
      </c>
      <c r="B526" s="1014">
        <v>1</v>
      </c>
      <c r="C526" s="1014" t="s">
        <v>1556</v>
      </c>
      <c r="D526" s="1014">
        <v>2</v>
      </c>
      <c r="E526" s="1014" t="s">
        <v>3423</v>
      </c>
      <c r="F526" s="1014">
        <v>2</v>
      </c>
      <c r="G526" s="959" t="s">
        <v>7081</v>
      </c>
      <c r="H526" s="936" t="s">
        <v>22</v>
      </c>
      <c r="I526" s="923">
        <v>58.02</v>
      </c>
      <c r="J526" s="915"/>
      <c r="K526" s="911">
        <f>I526*J526</f>
        <v>0</v>
      </c>
      <c r="L526" s="369"/>
      <c r="M526" s="962">
        <f>I526*L526</f>
        <v>0</v>
      </c>
      <c r="N526" s="912">
        <f>J526+L526</f>
        <v>0</v>
      </c>
      <c r="O526" s="359">
        <f>I526*N526</f>
        <v>0</v>
      </c>
      <c r="P526" s="953"/>
      <c r="Q526" s="1248"/>
      <c r="R526" s="1248"/>
      <c r="S526" s="1248"/>
      <c r="T526" s="1248"/>
      <c r="U526" s="1248"/>
      <c r="V526" s="1248"/>
      <c r="W526" s="1248"/>
      <c r="X526" s="1248"/>
      <c r="Y526" s="1248"/>
      <c r="Z526" s="1248"/>
      <c r="AA526" s="1248"/>
      <c r="AB526" s="1248"/>
      <c r="AC526" s="1248"/>
      <c r="AD526" s="1248"/>
      <c r="AE526" s="1248"/>
      <c r="AF526" s="1248"/>
      <c r="AG526" s="1248"/>
      <c r="AH526" s="1248"/>
      <c r="AI526" s="1248"/>
      <c r="AJ526" s="1248"/>
      <c r="AK526" s="1248"/>
      <c r="AL526" s="1248"/>
      <c r="AM526" s="1248"/>
      <c r="AN526" s="1248"/>
      <c r="AO526" s="1248"/>
      <c r="AP526" s="1248"/>
      <c r="AQ526" s="1248"/>
      <c r="AR526" s="1248"/>
      <c r="AS526" s="1248"/>
      <c r="AT526" s="1248"/>
      <c r="AU526" s="1248"/>
      <c r="AV526" s="1248"/>
      <c r="AW526" s="1248"/>
      <c r="AX526" s="1248"/>
      <c r="AY526" s="1248"/>
      <c r="AZ526" s="1248"/>
      <c r="BA526" s="1248"/>
      <c r="BB526" s="1248"/>
      <c r="BC526" s="1248"/>
      <c r="BD526" s="1248"/>
      <c r="BE526" s="1248"/>
      <c r="BF526" s="1248"/>
      <c r="BG526" s="1248"/>
      <c r="BH526" s="1248"/>
      <c r="BI526" s="1248"/>
      <c r="BJ526" s="1248"/>
      <c r="BK526" s="1248"/>
      <c r="BL526" s="1248"/>
      <c r="BM526" s="1248"/>
      <c r="BN526" s="1248"/>
      <c r="BO526" s="1248"/>
      <c r="BP526" s="1248"/>
      <c r="BQ526" s="1248"/>
      <c r="BR526" s="1248"/>
      <c r="BS526" s="1248"/>
    </row>
    <row r="527" spans="1:71" s="1" customFormat="1" ht="55.2" hidden="1" outlineLevel="3">
      <c r="A527" s="1014">
        <v>1</v>
      </c>
      <c r="B527" s="1014">
        <v>1</v>
      </c>
      <c r="C527" s="1014" t="s">
        <v>1556</v>
      </c>
      <c r="D527" s="1014">
        <v>2</v>
      </c>
      <c r="E527" s="1014" t="s">
        <v>3423</v>
      </c>
      <c r="F527" s="1014">
        <v>3</v>
      </c>
      <c r="G527" s="959" t="s">
        <v>7082</v>
      </c>
      <c r="H527" s="936" t="s">
        <v>22</v>
      </c>
      <c r="I527" s="923">
        <v>19.190000000000001</v>
      </c>
      <c r="J527" s="915"/>
      <c r="K527" s="911">
        <f>I527*J527</f>
        <v>0</v>
      </c>
      <c r="L527" s="369"/>
      <c r="M527" s="962">
        <f>I527*L527</f>
        <v>0</v>
      </c>
      <c r="N527" s="912">
        <f>J527+L527</f>
        <v>0</v>
      </c>
      <c r="O527" s="359">
        <f>I527*N527</f>
        <v>0</v>
      </c>
      <c r="P527" s="953"/>
      <c r="Q527" s="1248"/>
      <c r="R527" s="1248"/>
      <c r="S527" s="1248"/>
      <c r="T527" s="1248"/>
      <c r="U527" s="1248"/>
      <c r="V527" s="1248"/>
      <c r="W527" s="1248"/>
      <c r="X527" s="1248"/>
      <c r="Y527" s="1248"/>
      <c r="Z527" s="1248"/>
      <c r="AA527" s="1248"/>
      <c r="AB527" s="1248"/>
      <c r="AC527" s="1248"/>
      <c r="AD527" s="1248"/>
      <c r="AE527" s="1248"/>
      <c r="AF527" s="1248"/>
      <c r="AG527" s="1248"/>
      <c r="AH527" s="1248"/>
      <c r="AI527" s="1248"/>
      <c r="AJ527" s="1248"/>
      <c r="AK527" s="1248"/>
      <c r="AL527" s="1248"/>
      <c r="AM527" s="1248"/>
      <c r="AN527" s="1248"/>
      <c r="AO527" s="1248"/>
      <c r="AP527" s="1248"/>
      <c r="AQ527" s="1248"/>
      <c r="AR527" s="1248"/>
      <c r="AS527" s="1248"/>
      <c r="AT527" s="1248"/>
      <c r="AU527" s="1248"/>
      <c r="AV527" s="1248"/>
      <c r="AW527" s="1248"/>
      <c r="AX527" s="1248"/>
      <c r="AY527" s="1248"/>
      <c r="AZ527" s="1248"/>
      <c r="BA527" s="1248"/>
      <c r="BB527" s="1248"/>
      <c r="BC527" s="1248"/>
      <c r="BD527" s="1248"/>
      <c r="BE527" s="1248"/>
      <c r="BF527" s="1248"/>
      <c r="BG527" s="1248"/>
      <c r="BH527" s="1248"/>
      <c r="BI527" s="1248"/>
      <c r="BJ527" s="1248"/>
      <c r="BK527" s="1248"/>
      <c r="BL527" s="1248"/>
      <c r="BM527" s="1248"/>
      <c r="BN527" s="1248"/>
      <c r="BO527" s="1248"/>
      <c r="BP527" s="1248"/>
      <c r="BQ527" s="1248"/>
      <c r="BR527" s="1248"/>
      <c r="BS527" s="1248"/>
    </row>
    <row r="528" spans="1:71" s="14" customFormat="1" collapsed="1">
      <c r="A528" s="1069">
        <v>1</v>
      </c>
      <c r="B528" s="1069">
        <v>1</v>
      </c>
      <c r="C528" s="1069">
        <v>3</v>
      </c>
      <c r="D528" s="1069"/>
      <c r="E528" s="1069"/>
      <c r="F528" s="1069"/>
      <c r="G528" s="1114" t="s">
        <v>5949</v>
      </c>
      <c r="H528" s="1105"/>
      <c r="I528" s="1106"/>
      <c r="J528" s="1118"/>
      <c r="K528" s="1116">
        <f>K529+K541</f>
        <v>0</v>
      </c>
      <c r="L528" s="1119"/>
      <c r="M528" s="1116">
        <f>M529+M541</f>
        <v>0</v>
      </c>
      <c r="N528" s="1120"/>
      <c r="O528" s="1116">
        <f>O529+O541</f>
        <v>0</v>
      </c>
      <c r="P528" s="1071"/>
      <c r="Q528" s="1248"/>
      <c r="R528" s="1248"/>
      <c r="S528" s="1248"/>
      <c r="T528" s="1248"/>
      <c r="U528" s="1248"/>
      <c r="V528" s="1248"/>
      <c r="W528" s="1248"/>
      <c r="X528" s="1248"/>
      <c r="Y528" s="1248"/>
      <c r="Z528" s="1248"/>
      <c r="AA528" s="1248"/>
      <c r="AB528" s="1248"/>
      <c r="AC528" s="1248"/>
      <c r="AD528" s="1248"/>
      <c r="AE528" s="1248"/>
      <c r="AF528" s="1248"/>
      <c r="AG528" s="1248"/>
      <c r="AH528" s="1248"/>
      <c r="AI528" s="1248"/>
      <c r="AJ528" s="1248"/>
      <c r="AK528" s="1248"/>
      <c r="AL528" s="1248"/>
      <c r="AM528" s="1248"/>
      <c r="AN528" s="1248"/>
      <c r="AO528" s="1248"/>
      <c r="AP528" s="1248"/>
      <c r="AQ528" s="1248"/>
      <c r="AR528" s="1248"/>
      <c r="AS528" s="1248"/>
      <c r="AT528" s="1248"/>
      <c r="AU528" s="1248"/>
      <c r="AV528" s="1248"/>
      <c r="AW528" s="1248"/>
      <c r="AX528" s="1248"/>
      <c r="AY528" s="1248"/>
      <c r="AZ528" s="1248"/>
      <c r="BA528" s="1248"/>
      <c r="BB528" s="1248"/>
      <c r="BC528" s="1248"/>
      <c r="BD528" s="1248"/>
      <c r="BE528" s="1248"/>
      <c r="BF528" s="1248"/>
      <c r="BG528" s="1248"/>
      <c r="BH528" s="1248"/>
      <c r="BI528" s="1248"/>
      <c r="BJ528" s="1248"/>
      <c r="BK528" s="1248"/>
      <c r="BL528" s="1248"/>
      <c r="BM528" s="1248"/>
      <c r="BN528" s="1248"/>
      <c r="BO528" s="1248"/>
      <c r="BP528" s="1248"/>
      <c r="BQ528" s="1248"/>
      <c r="BR528" s="1248"/>
      <c r="BS528" s="1248"/>
    </row>
    <row r="529" spans="1:71" s="138" customFormat="1" hidden="1" outlineLevel="1" collapsed="1">
      <c r="A529" s="1072">
        <v>1</v>
      </c>
      <c r="B529" s="1072">
        <v>1</v>
      </c>
      <c r="C529" s="1072">
        <v>3</v>
      </c>
      <c r="D529" s="1072">
        <v>1</v>
      </c>
      <c r="E529" s="1072"/>
      <c r="F529" s="1072"/>
      <c r="G529" s="1073" t="s">
        <v>637</v>
      </c>
      <c r="H529" s="1074"/>
      <c r="I529" s="1075"/>
      <c r="J529" s="1076"/>
      <c r="K529" s="1077">
        <f>SUM(K530:K540)</f>
        <v>0</v>
      </c>
      <c r="L529" s="1078"/>
      <c r="M529" s="1077">
        <f>SUM(M530:M540)</f>
        <v>0</v>
      </c>
      <c r="N529" s="1079"/>
      <c r="O529" s="1077">
        <f>SUM(O530:O540)</f>
        <v>0</v>
      </c>
      <c r="P529" s="1080"/>
      <c r="Q529" s="1250"/>
      <c r="R529" s="1250"/>
      <c r="S529" s="1250"/>
      <c r="T529" s="1250"/>
      <c r="U529" s="1250"/>
      <c r="V529" s="1250"/>
      <c r="W529" s="1250"/>
      <c r="X529" s="1250"/>
      <c r="Y529" s="1250"/>
      <c r="Z529" s="1250"/>
      <c r="AA529" s="1250"/>
      <c r="AB529" s="1250"/>
      <c r="AC529" s="1250"/>
      <c r="AD529" s="1250"/>
      <c r="AE529" s="1250"/>
      <c r="AF529" s="1250"/>
      <c r="AG529" s="1250"/>
      <c r="AH529" s="1250"/>
      <c r="AI529" s="1250"/>
      <c r="AJ529" s="1250"/>
      <c r="AK529" s="1250"/>
      <c r="AL529" s="1250"/>
      <c r="AM529" s="1250"/>
      <c r="AN529" s="1250"/>
      <c r="AO529" s="1250"/>
      <c r="AP529" s="1250"/>
      <c r="AQ529" s="1250"/>
      <c r="AR529" s="1250"/>
      <c r="AS529" s="1250"/>
      <c r="AT529" s="1250"/>
      <c r="AU529" s="1250"/>
      <c r="AV529" s="1250"/>
      <c r="AW529" s="1250"/>
      <c r="AX529" s="1250"/>
      <c r="AY529" s="1250"/>
      <c r="AZ529" s="1250"/>
      <c r="BA529" s="1250"/>
      <c r="BB529" s="1250"/>
      <c r="BC529" s="1250"/>
      <c r="BD529" s="1250"/>
      <c r="BE529" s="1250"/>
      <c r="BF529" s="1250"/>
      <c r="BG529" s="1250"/>
      <c r="BH529" s="1250"/>
      <c r="BI529" s="1250"/>
      <c r="BJ529" s="1250"/>
      <c r="BK529" s="1250"/>
      <c r="BL529" s="1250"/>
      <c r="BM529" s="1250"/>
      <c r="BN529" s="1250"/>
      <c r="BO529" s="1250"/>
      <c r="BP529" s="1250"/>
      <c r="BQ529" s="1250"/>
      <c r="BR529" s="1250"/>
      <c r="BS529" s="1250"/>
    </row>
    <row r="530" spans="1:71" s="1" customFormat="1" hidden="1" outlineLevel="2">
      <c r="A530" s="1014">
        <v>1</v>
      </c>
      <c r="B530" s="1014">
        <v>1</v>
      </c>
      <c r="C530" s="1014">
        <v>3</v>
      </c>
      <c r="D530" s="1014">
        <v>1</v>
      </c>
      <c r="E530" s="1014">
        <v>1</v>
      </c>
      <c r="F530" s="1014"/>
      <c r="G530" s="974" t="s">
        <v>5940</v>
      </c>
      <c r="H530" s="37"/>
      <c r="I530" s="329"/>
      <c r="J530" s="915"/>
      <c r="K530" s="38">
        <f t="shared" ref="K530:K540" si="76">I530*J530</f>
        <v>0</v>
      </c>
      <c r="L530" s="369"/>
      <c r="M530" s="38">
        <f t="shared" ref="M530:M540" si="77">I530*L530</f>
        <v>0</v>
      </c>
      <c r="N530" s="369">
        <f t="shared" ref="N530:N540" si="78">J530+L530</f>
        <v>0</v>
      </c>
      <c r="O530" s="39">
        <f t="shared" ref="O530:O540" si="79">I530*N530</f>
        <v>0</v>
      </c>
      <c r="P530" s="983"/>
      <c r="Q530" s="1248"/>
      <c r="R530" s="1248"/>
      <c r="S530" s="1248"/>
      <c r="T530" s="1248"/>
      <c r="U530" s="1248"/>
      <c r="V530" s="1248"/>
      <c r="W530" s="1248"/>
      <c r="X530" s="1248"/>
      <c r="Y530" s="1248"/>
      <c r="Z530" s="1248"/>
      <c r="AA530" s="1248"/>
      <c r="AB530" s="1248"/>
      <c r="AC530" s="1248"/>
      <c r="AD530" s="1248"/>
      <c r="AE530" s="1248"/>
      <c r="AF530" s="1248"/>
      <c r="AG530" s="1248"/>
      <c r="AH530" s="1248"/>
      <c r="AI530" s="1248"/>
      <c r="AJ530" s="1248"/>
      <c r="AK530" s="1248"/>
      <c r="AL530" s="1248"/>
      <c r="AM530" s="1248"/>
      <c r="AN530" s="1248"/>
      <c r="AO530" s="1248"/>
      <c r="AP530" s="1248"/>
      <c r="AQ530" s="1248"/>
      <c r="AR530" s="1248"/>
      <c r="AS530" s="1248"/>
      <c r="AT530" s="1248"/>
      <c r="AU530" s="1248"/>
      <c r="AV530" s="1248"/>
      <c r="AW530" s="1248"/>
      <c r="AX530" s="1248"/>
      <c r="AY530" s="1248"/>
      <c r="AZ530" s="1248"/>
      <c r="BA530" s="1248"/>
      <c r="BB530" s="1248"/>
      <c r="BC530" s="1248"/>
      <c r="BD530" s="1248"/>
      <c r="BE530" s="1248"/>
      <c r="BF530" s="1248"/>
      <c r="BG530" s="1248"/>
      <c r="BH530" s="1248"/>
      <c r="BI530" s="1248"/>
      <c r="BJ530" s="1248"/>
      <c r="BK530" s="1248"/>
      <c r="BL530" s="1248"/>
      <c r="BM530" s="1248"/>
      <c r="BN530" s="1248"/>
      <c r="BO530" s="1248"/>
      <c r="BP530" s="1248"/>
      <c r="BQ530" s="1248"/>
      <c r="BR530" s="1248"/>
      <c r="BS530" s="1248"/>
    </row>
    <row r="531" spans="1:71" s="1" customFormat="1" hidden="1" outlineLevel="2">
      <c r="A531" s="1014">
        <v>1</v>
      </c>
      <c r="B531" s="1014">
        <v>1</v>
      </c>
      <c r="C531" s="1014">
        <v>3</v>
      </c>
      <c r="D531" s="1014">
        <v>1</v>
      </c>
      <c r="E531" s="1014">
        <v>2</v>
      </c>
      <c r="F531" s="1014"/>
      <c r="G531" s="942" t="s">
        <v>5941</v>
      </c>
      <c r="H531" s="37" t="s">
        <v>3182</v>
      </c>
      <c r="I531" s="935">
        <v>53.1</v>
      </c>
      <c r="J531" s="915"/>
      <c r="K531" s="38">
        <f t="shared" si="76"/>
        <v>0</v>
      </c>
      <c r="L531" s="369"/>
      <c r="M531" s="38">
        <f t="shared" si="77"/>
        <v>0</v>
      </c>
      <c r="N531" s="369">
        <f t="shared" si="78"/>
        <v>0</v>
      </c>
      <c r="O531" s="39">
        <f t="shared" si="79"/>
        <v>0</v>
      </c>
      <c r="P531" s="983"/>
      <c r="Q531" s="1248"/>
      <c r="R531" s="1248"/>
      <c r="S531" s="1248"/>
      <c r="T531" s="1248"/>
      <c r="U531" s="1248"/>
      <c r="V531" s="1248"/>
      <c r="W531" s="1248"/>
      <c r="X531" s="1248"/>
      <c r="Y531" s="1248"/>
      <c r="Z531" s="1248"/>
      <c r="AA531" s="1248"/>
      <c r="AB531" s="1248"/>
      <c r="AC531" s="1248"/>
      <c r="AD531" s="1248"/>
      <c r="AE531" s="1248"/>
      <c r="AF531" s="1248"/>
      <c r="AG531" s="1248"/>
      <c r="AH531" s="1248"/>
      <c r="AI531" s="1248"/>
      <c r="AJ531" s="1248"/>
      <c r="AK531" s="1248"/>
      <c r="AL531" s="1248"/>
      <c r="AM531" s="1248"/>
      <c r="AN531" s="1248"/>
      <c r="AO531" s="1248"/>
      <c r="AP531" s="1248"/>
      <c r="AQ531" s="1248"/>
      <c r="AR531" s="1248"/>
      <c r="AS531" s="1248"/>
      <c r="AT531" s="1248"/>
      <c r="AU531" s="1248"/>
      <c r="AV531" s="1248"/>
      <c r="AW531" s="1248"/>
      <c r="AX531" s="1248"/>
      <c r="AY531" s="1248"/>
      <c r="AZ531" s="1248"/>
      <c r="BA531" s="1248"/>
      <c r="BB531" s="1248"/>
      <c r="BC531" s="1248"/>
      <c r="BD531" s="1248"/>
      <c r="BE531" s="1248"/>
      <c r="BF531" s="1248"/>
      <c r="BG531" s="1248"/>
      <c r="BH531" s="1248"/>
      <c r="BI531" s="1248"/>
      <c r="BJ531" s="1248"/>
      <c r="BK531" s="1248"/>
      <c r="BL531" s="1248"/>
      <c r="BM531" s="1248"/>
      <c r="BN531" s="1248"/>
      <c r="BO531" s="1248"/>
      <c r="BP531" s="1248"/>
      <c r="BQ531" s="1248"/>
      <c r="BR531" s="1248"/>
      <c r="BS531" s="1248"/>
    </row>
    <row r="532" spans="1:71" s="1" customFormat="1" hidden="1" outlineLevel="2">
      <c r="A532" s="1014">
        <v>1</v>
      </c>
      <c r="B532" s="1014">
        <v>1</v>
      </c>
      <c r="C532" s="1014">
        <v>3</v>
      </c>
      <c r="D532" s="1014">
        <v>1</v>
      </c>
      <c r="E532" s="1014">
        <v>3</v>
      </c>
      <c r="F532" s="1014"/>
      <c r="G532" s="942" t="s">
        <v>5942</v>
      </c>
      <c r="H532" s="37" t="s">
        <v>22</v>
      </c>
      <c r="I532" s="935">
        <v>238.6</v>
      </c>
      <c r="J532" s="915"/>
      <c r="K532" s="38">
        <f t="shared" si="76"/>
        <v>0</v>
      </c>
      <c r="L532" s="369"/>
      <c r="M532" s="38">
        <f t="shared" si="77"/>
        <v>0</v>
      </c>
      <c r="N532" s="369">
        <f t="shared" si="78"/>
        <v>0</v>
      </c>
      <c r="O532" s="39">
        <f t="shared" si="79"/>
        <v>0</v>
      </c>
      <c r="P532" s="983"/>
      <c r="Q532" s="1248"/>
      <c r="R532" s="1248"/>
      <c r="S532" s="1248"/>
      <c r="T532" s="1248"/>
      <c r="U532" s="1248"/>
      <c r="V532" s="1248"/>
      <c r="W532" s="1248"/>
      <c r="X532" s="1248"/>
      <c r="Y532" s="1248"/>
      <c r="Z532" s="1248"/>
      <c r="AA532" s="1248"/>
      <c r="AB532" s="1248"/>
      <c r="AC532" s="1248"/>
      <c r="AD532" s="1248"/>
      <c r="AE532" s="1248"/>
      <c r="AF532" s="1248"/>
      <c r="AG532" s="1248"/>
      <c r="AH532" s="1248"/>
      <c r="AI532" s="1248"/>
      <c r="AJ532" s="1248"/>
      <c r="AK532" s="1248"/>
      <c r="AL532" s="1248"/>
      <c r="AM532" s="1248"/>
      <c r="AN532" s="1248"/>
      <c r="AO532" s="1248"/>
      <c r="AP532" s="1248"/>
      <c r="AQ532" s="1248"/>
      <c r="AR532" s="1248"/>
      <c r="AS532" s="1248"/>
      <c r="AT532" s="1248"/>
      <c r="AU532" s="1248"/>
      <c r="AV532" s="1248"/>
      <c r="AW532" s="1248"/>
      <c r="AX532" s="1248"/>
      <c r="AY532" s="1248"/>
      <c r="AZ532" s="1248"/>
      <c r="BA532" s="1248"/>
      <c r="BB532" s="1248"/>
      <c r="BC532" s="1248"/>
      <c r="BD532" s="1248"/>
      <c r="BE532" s="1248"/>
      <c r="BF532" s="1248"/>
      <c r="BG532" s="1248"/>
      <c r="BH532" s="1248"/>
      <c r="BI532" s="1248"/>
      <c r="BJ532" s="1248"/>
      <c r="BK532" s="1248"/>
      <c r="BL532" s="1248"/>
      <c r="BM532" s="1248"/>
      <c r="BN532" s="1248"/>
      <c r="BO532" s="1248"/>
      <c r="BP532" s="1248"/>
      <c r="BQ532" s="1248"/>
      <c r="BR532" s="1248"/>
      <c r="BS532" s="1248"/>
    </row>
    <row r="533" spans="1:71" s="1" customFormat="1" hidden="1" outlineLevel="2">
      <c r="A533" s="1014">
        <v>1</v>
      </c>
      <c r="B533" s="1014">
        <v>1</v>
      </c>
      <c r="C533" s="1014">
        <v>3</v>
      </c>
      <c r="D533" s="1014">
        <v>1</v>
      </c>
      <c r="E533" s="1014">
        <v>4</v>
      </c>
      <c r="F533" s="1014"/>
      <c r="G533" s="942" t="s">
        <v>5943</v>
      </c>
      <c r="H533" s="37" t="s">
        <v>3182</v>
      </c>
      <c r="I533" s="935">
        <v>12.5</v>
      </c>
      <c r="J533" s="915"/>
      <c r="K533" s="38">
        <f t="shared" si="76"/>
        <v>0</v>
      </c>
      <c r="L533" s="369"/>
      <c r="M533" s="38">
        <f t="shared" si="77"/>
        <v>0</v>
      </c>
      <c r="N533" s="369">
        <f t="shared" si="78"/>
        <v>0</v>
      </c>
      <c r="O533" s="39">
        <f t="shared" si="79"/>
        <v>0</v>
      </c>
      <c r="P533" s="983"/>
      <c r="Q533" s="1248"/>
      <c r="R533" s="1248"/>
      <c r="S533" s="1248"/>
      <c r="T533" s="1248"/>
      <c r="U533" s="1248"/>
      <c r="V533" s="1248"/>
      <c r="W533" s="1248"/>
      <c r="X533" s="1248"/>
      <c r="Y533" s="1248"/>
      <c r="Z533" s="1248"/>
      <c r="AA533" s="1248"/>
      <c r="AB533" s="1248"/>
      <c r="AC533" s="1248"/>
      <c r="AD533" s="1248"/>
      <c r="AE533" s="1248"/>
      <c r="AF533" s="1248"/>
      <c r="AG533" s="1248"/>
      <c r="AH533" s="1248"/>
      <c r="AI533" s="1248"/>
      <c r="AJ533" s="1248"/>
      <c r="AK533" s="1248"/>
      <c r="AL533" s="1248"/>
      <c r="AM533" s="1248"/>
      <c r="AN533" s="1248"/>
      <c r="AO533" s="1248"/>
      <c r="AP533" s="1248"/>
      <c r="AQ533" s="1248"/>
      <c r="AR533" s="1248"/>
      <c r="AS533" s="1248"/>
      <c r="AT533" s="1248"/>
      <c r="AU533" s="1248"/>
      <c r="AV533" s="1248"/>
      <c r="AW533" s="1248"/>
      <c r="AX533" s="1248"/>
      <c r="AY533" s="1248"/>
      <c r="AZ533" s="1248"/>
      <c r="BA533" s="1248"/>
      <c r="BB533" s="1248"/>
      <c r="BC533" s="1248"/>
      <c r="BD533" s="1248"/>
      <c r="BE533" s="1248"/>
      <c r="BF533" s="1248"/>
      <c r="BG533" s="1248"/>
      <c r="BH533" s="1248"/>
      <c r="BI533" s="1248"/>
      <c r="BJ533" s="1248"/>
      <c r="BK533" s="1248"/>
      <c r="BL533" s="1248"/>
      <c r="BM533" s="1248"/>
      <c r="BN533" s="1248"/>
      <c r="BO533" s="1248"/>
      <c r="BP533" s="1248"/>
      <c r="BQ533" s="1248"/>
      <c r="BR533" s="1248"/>
      <c r="BS533" s="1248"/>
    </row>
    <row r="534" spans="1:71" s="1" customFormat="1" hidden="1" outlineLevel="2">
      <c r="A534" s="1014">
        <v>1</v>
      </c>
      <c r="B534" s="1014">
        <v>1</v>
      </c>
      <c r="C534" s="1014">
        <v>3</v>
      </c>
      <c r="D534" s="1014">
        <v>1</v>
      </c>
      <c r="E534" s="1014">
        <v>5</v>
      </c>
      <c r="F534" s="1014"/>
      <c r="G534" s="942" t="s">
        <v>5944</v>
      </c>
      <c r="H534" s="37" t="s">
        <v>3152</v>
      </c>
      <c r="I534" s="935">
        <v>10.3</v>
      </c>
      <c r="J534" s="915"/>
      <c r="K534" s="38">
        <f t="shared" si="76"/>
        <v>0</v>
      </c>
      <c r="L534" s="369"/>
      <c r="M534" s="38">
        <f t="shared" si="77"/>
        <v>0</v>
      </c>
      <c r="N534" s="369">
        <f t="shared" si="78"/>
        <v>0</v>
      </c>
      <c r="O534" s="39">
        <f t="shared" si="79"/>
        <v>0</v>
      </c>
      <c r="P534" s="983"/>
      <c r="Q534" s="1248"/>
      <c r="R534" s="1248"/>
      <c r="S534" s="1248"/>
      <c r="T534" s="1248"/>
      <c r="U534" s="1248"/>
      <c r="V534" s="1248"/>
      <c r="W534" s="1248"/>
      <c r="X534" s="1248"/>
      <c r="Y534" s="1248"/>
      <c r="Z534" s="1248"/>
      <c r="AA534" s="1248"/>
      <c r="AB534" s="1248"/>
      <c r="AC534" s="1248"/>
      <c r="AD534" s="1248"/>
      <c r="AE534" s="1248"/>
      <c r="AF534" s="1248"/>
      <c r="AG534" s="1248"/>
      <c r="AH534" s="1248"/>
      <c r="AI534" s="1248"/>
      <c r="AJ534" s="1248"/>
      <c r="AK534" s="1248"/>
      <c r="AL534" s="1248"/>
      <c r="AM534" s="1248"/>
      <c r="AN534" s="1248"/>
      <c r="AO534" s="1248"/>
      <c r="AP534" s="1248"/>
      <c r="AQ534" s="1248"/>
      <c r="AR534" s="1248"/>
      <c r="AS534" s="1248"/>
      <c r="AT534" s="1248"/>
      <c r="AU534" s="1248"/>
      <c r="AV534" s="1248"/>
      <c r="AW534" s="1248"/>
      <c r="AX534" s="1248"/>
      <c r="AY534" s="1248"/>
      <c r="AZ534" s="1248"/>
      <c r="BA534" s="1248"/>
      <c r="BB534" s="1248"/>
      <c r="BC534" s="1248"/>
      <c r="BD534" s="1248"/>
      <c r="BE534" s="1248"/>
      <c r="BF534" s="1248"/>
      <c r="BG534" s="1248"/>
      <c r="BH534" s="1248"/>
      <c r="BI534" s="1248"/>
      <c r="BJ534" s="1248"/>
      <c r="BK534" s="1248"/>
      <c r="BL534" s="1248"/>
      <c r="BM534" s="1248"/>
      <c r="BN534" s="1248"/>
      <c r="BO534" s="1248"/>
      <c r="BP534" s="1248"/>
      <c r="BQ534" s="1248"/>
      <c r="BR534" s="1248"/>
      <c r="BS534" s="1248"/>
    </row>
    <row r="535" spans="1:71" s="1" customFormat="1" hidden="1" outlineLevel="2">
      <c r="A535" s="1014">
        <v>1</v>
      </c>
      <c r="B535" s="1014">
        <v>1</v>
      </c>
      <c r="C535" s="1014">
        <v>3</v>
      </c>
      <c r="D535" s="1014">
        <v>1</v>
      </c>
      <c r="E535" s="1014">
        <v>6</v>
      </c>
      <c r="F535" s="1014"/>
      <c r="G535" s="942" t="s">
        <v>5945</v>
      </c>
      <c r="H535" s="37" t="s">
        <v>3152</v>
      </c>
      <c r="I535" s="935">
        <v>36.799999999999997</v>
      </c>
      <c r="J535" s="915"/>
      <c r="K535" s="38">
        <f t="shared" si="76"/>
        <v>0</v>
      </c>
      <c r="L535" s="369"/>
      <c r="M535" s="38">
        <f t="shared" si="77"/>
        <v>0</v>
      </c>
      <c r="N535" s="369">
        <f t="shared" si="78"/>
        <v>0</v>
      </c>
      <c r="O535" s="39">
        <f t="shared" si="79"/>
        <v>0</v>
      </c>
      <c r="P535" s="983"/>
      <c r="Q535" s="1248"/>
      <c r="R535" s="1248"/>
      <c r="S535" s="1248"/>
      <c r="T535" s="1248"/>
      <c r="U535" s="1248"/>
      <c r="V535" s="1248"/>
      <c r="W535" s="1248"/>
      <c r="X535" s="1248"/>
      <c r="Y535" s="1248"/>
      <c r="Z535" s="1248"/>
      <c r="AA535" s="1248"/>
      <c r="AB535" s="1248"/>
      <c r="AC535" s="1248"/>
      <c r="AD535" s="1248"/>
      <c r="AE535" s="1248"/>
      <c r="AF535" s="1248"/>
      <c r="AG535" s="1248"/>
      <c r="AH535" s="1248"/>
      <c r="AI535" s="1248"/>
      <c r="AJ535" s="1248"/>
      <c r="AK535" s="1248"/>
      <c r="AL535" s="1248"/>
      <c r="AM535" s="1248"/>
      <c r="AN535" s="1248"/>
      <c r="AO535" s="1248"/>
      <c r="AP535" s="1248"/>
      <c r="AQ535" s="1248"/>
      <c r="AR535" s="1248"/>
      <c r="AS535" s="1248"/>
      <c r="AT535" s="1248"/>
      <c r="AU535" s="1248"/>
      <c r="AV535" s="1248"/>
      <c r="AW535" s="1248"/>
      <c r="AX535" s="1248"/>
      <c r="AY535" s="1248"/>
      <c r="AZ535" s="1248"/>
      <c r="BA535" s="1248"/>
      <c r="BB535" s="1248"/>
      <c r="BC535" s="1248"/>
      <c r="BD535" s="1248"/>
      <c r="BE535" s="1248"/>
      <c r="BF535" s="1248"/>
      <c r="BG535" s="1248"/>
      <c r="BH535" s="1248"/>
      <c r="BI535" s="1248"/>
      <c r="BJ535" s="1248"/>
      <c r="BK535" s="1248"/>
      <c r="BL535" s="1248"/>
      <c r="BM535" s="1248"/>
      <c r="BN535" s="1248"/>
      <c r="BO535" s="1248"/>
      <c r="BP535" s="1248"/>
      <c r="BQ535" s="1248"/>
      <c r="BR535" s="1248"/>
      <c r="BS535" s="1248"/>
    </row>
    <row r="536" spans="1:71" s="1" customFormat="1" hidden="1" outlineLevel="2">
      <c r="A536" s="1014">
        <v>1</v>
      </c>
      <c r="B536" s="1014">
        <v>1</v>
      </c>
      <c r="C536" s="1014">
        <v>3</v>
      </c>
      <c r="D536" s="1014">
        <v>1</v>
      </c>
      <c r="E536" s="1014">
        <v>7</v>
      </c>
      <c r="F536" s="1014"/>
      <c r="G536" s="942" t="s">
        <v>6188</v>
      </c>
      <c r="H536" s="37" t="s">
        <v>3152</v>
      </c>
      <c r="I536" s="935">
        <v>0.5</v>
      </c>
      <c r="J536" s="915"/>
      <c r="K536" s="38">
        <f t="shared" si="76"/>
        <v>0</v>
      </c>
      <c r="L536" s="369"/>
      <c r="M536" s="38">
        <f t="shared" si="77"/>
        <v>0</v>
      </c>
      <c r="N536" s="369">
        <f t="shared" si="78"/>
        <v>0</v>
      </c>
      <c r="O536" s="39">
        <f t="shared" si="79"/>
        <v>0</v>
      </c>
      <c r="P536" s="983"/>
      <c r="Q536" s="1248"/>
      <c r="R536" s="1248"/>
      <c r="S536" s="1248"/>
      <c r="T536" s="1248"/>
      <c r="U536" s="1248"/>
      <c r="V536" s="1248"/>
      <c r="W536" s="1248"/>
      <c r="X536" s="1248"/>
      <c r="Y536" s="1248"/>
      <c r="Z536" s="1248"/>
      <c r="AA536" s="1248"/>
      <c r="AB536" s="1248"/>
      <c r="AC536" s="1248"/>
      <c r="AD536" s="1248"/>
      <c r="AE536" s="1248"/>
      <c r="AF536" s="1248"/>
      <c r="AG536" s="1248"/>
      <c r="AH536" s="1248"/>
      <c r="AI536" s="1248"/>
      <c r="AJ536" s="1248"/>
      <c r="AK536" s="1248"/>
      <c r="AL536" s="1248"/>
      <c r="AM536" s="1248"/>
      <c r="AN536" s="1248"/>
      <c r="AO536" s="1248"/>
      <c r="AP536" s="1248"/>
      <c r="AQ536" s="1248"/>
      <c r="AR536" s="1248"/>
      <c r="AS536" s="1248"/>
      <c r="AT536" s="1248"/>
      <c r="AU536" s="1248"/>
      <c r="AV536" s="1248"/>
      <c r="AW536" s="1248"/>
      <c r="AX536" s="1248"/>
      <c r="AY536" s="1248"/>
      <c r="AZ536" s="1248"/>
      <c r="BA536" s="1248"/>
      <c r="BB536" s="1248"/>
      <c r="BC536" s="1248"/>
      <c r="BD536" s="1248"/>
      <c r="BE536" s="1248"/>
      <c r="BF536" s="1248"/>
      <c r="BG536" s="1248"/>
      <c r="BH536" s="1248"/>
      <c r="BI536" s="1248"/>
      <c r="BJ536" s="1248"/>
      <c r="BK536" s="1248"/>
      <c r="BL536" s="1248"/>
      <c r="BM536" s="1248"/>
      <c r="BN536" s="1248"/>
      <c r="BO536" s="1248"/>
      <c r="BP536" s="1248"/>
      <c r="BQ536" s="1248"/>
      <c r="BR536" s="1248"/>
      <c r="BS536" s="1248"/>
    </row>
    <row r="537" spans="1:71" s="1" customFormat="1" hidden="1" outlineLevel="2">
      <c r="A537" s="1014">
        <v>1</v>
      </c>
      <c r="B537" s="1014">
        <v>1</v>
      </c>
      <c r="C537" s="1014">
        <v>3</v>
      </c>
      <c r="D537" s="1014">
        <v>1</v>
      </c>
      <c r="E537" s="1014">
        <v>8</v>
      </c>
      <c r="F537" s="1014"/>
      <c r="G537" s="942" t="s">
        <v>6187</v>
      </c>
      <c r="H537" s="37" t="s">
        <v>3152</v>
      </c>
      <c r="I537" s="935">
        <v>96.76</v>
      </c>
      <c r="J537" s="915"/>
      <c r="K537" s="38">
        <f t="shared" si="76"/>
        <v>0</v>
      </c>
      <c r="L537" s="369"/>
      <c r="M537" s="38">
        <f t="shared" si="77"/>
        <v>0</v>
      </c>
      <c r="N537" s="369">
        <f t="shared" si="78"/>
        <v>0</v>
      </c>
      <c r="O537" s="39">
        <f t="shared" si="79"/>
        <v>0</v>
      </c>
      <c r="P537" s="983"/>
      <c r="Q537" s="1248"/>
      <c r="R537" s="1248"/>
      <c r="S537" s="1248"/>
      <c r="T537" s="1248"/>
      <c r="U537" s="1248"/>
      <c r="V537" s="1248"/>
      <c r="W537" s="1248"/>
      <c r="X537" s="1248"/>
      <c r="Y537" s="1248"/>
      <c r="Z537" s="1248"/>
      <c r="AA537" s="1248"/>
      <c r="AB537" s="1248"/>
      <c r="AC537" s="1248"/>
      <c r="AD537" s="1248"/>
      <c r="AE537" s="1248"/>
      <c r="AF537" s="1248"/>
      <c r="AG537" s="1248"/>
      <c r="AH537" s="1248"/>
      <c r="AI537" s="1248"/>
      <c r="AJ537" s="1248"/>
      <c r="AK537" s="1248"/>
      <c r="AL537" s="1248"/>
      <c r="AM537" s="1248"/>
      <c r="AN537" s="1248"/>
      <c r="AO537" s="1248"/>
      <c r="AP537" s="1248"/>
      <c r="AQ537" s="1248"/>
      <c r="AR537" s="1248"/>
      <c r="AS537" s="1248"/>
      <c r="AT537" s="1248"/>
      <c r="AU537" s="1248"/>
      <c r="AV537" s="1248"/>
      <c r="AW537" s="1248"/>
      <c r="AX537" s="1248"/>
      <c r="AY537" s="1248"/>
      <c r="AZ537" s="1248"/>
      <c r="BA537" s="1248"/>
      <c r="BB537" s="1248"/>
      <c r="BC537" s="1248"/>
      <c r="BD537" s="1248"/>
      <c r="BE537" s="1248"/>
      <c r="BF537" s="1248"/>
      <c r="BG537" s="1248"/>
      <c r="BH537" s="1248"/>
      <c r="BI537" s="1248"/>
      <c r="BJ537" s="1248"/>
      <c r="BK537" s="1248"/>
      <c r="BL537" s="1248"/>
      <c r="BM537" s="1248"/>
      <c r="BN537" s="1248"/>
      <c r="BO537" s="1248"/>
      <c r="BP537" s="1248"/>
      <c r="BQ537" s="1248"/>
      <c r="BR537" s="1248"/>
      <c r="BS537" s="1248"/>
    </row>
    <row r="538" spans="1:71" s="1" customFormat="1" hidden="1" outlineLevel="2">
      <c r="A538" s="1014">
        <v>1</v>
      </c>
      <c r="B538" s="1014">
        <v>1</v>
      </c>
      <c r="C538" s="1014">
        <v>3</v>
      </c>
      <c r="D538" s="1014">
        <v>1</v>
      </c>
      <c r="E538" s="1014">
        <v>9</v>
      </c>
      <c r="F538" s="1014"/>
      <c r="G538" s="942" t="s">
        <v>5946</v>
      </c>
      <c r="H538" s="37" t="s">
        <v>3152</v>
      </c>
      <c r="I538" s="329">
        <v>37.5</v>
      </c>
      <c r="J538" s="915"/>
      <c r="K538" s="38">
        <f t="shared" si="76"/>
        <v>0</v>
      </c>
      <c r="L538" s="369"/>
      <c r="M538" s="38">
        <f t="shared" si="77"/>
        <v>0</v>
      </c>
      <c r="N538" s="369">
        <f t="shared" si="78"/>
        <v>0</v>
      </c>
      <c r="O538" s="39">
        <f t="shared" si="79"/>
        <v>0</v>
      </c>
      <c r="P538" s="983"/>
      <c r="Q538" s="1248"/>
      <c r="R538" s="1248"/>
      <c r="S538" s="1248"/>
      <c r="T538" s="1248"/>
      <c r="U538" s="1248"/>
      <c r="V538" s="1248"/>
      <c r="W538" s="1248"/>
      <c r="X538" s="1248"/>
      <c r="Y538" s="1248"/>
      <c r="Z538" s="1248"/>
      <c r="AA538" s="1248"/>
      <c r="AB538" s="1248"/>
      <c r="AC538" s="1248"/>
      <c r="AD538" s="1248"/>
      <c r="AE538" s="1248"/>
      <c r="AF538" s="1248"/>
      <c r="AG538" s="1248"/>
      <c r="AH538" s="1248"/>
      <c r="AI538" s="1248"/>
      <c r="AJ538" s="1248"/>
      <c r="AK538" s="1248"/>
      <c r="AL538" s="1248"/>
      <c r="AM538" s="1248"/>
      <c r="AN538" s="1248"/>
      <c r="AO538" s="1248"/>
      <c r="AP538" s="1248"/>
      <c r="AQ538" s="1248"/>
      <c r="AR538" s="1248"/>
      <c r="AS538" s="1248"/>
      <c r="AT538" s="1248"/>
      <c r="AU538" s="1248"/>
      <c r="AV538" s="1248"/>
      <c r="AW538" s="1248"/>
      <c r="AX538" s="1248"/>
      <c r="AY538" s="1248"/>
      <c r="AZ538" s="1248"/>
      <c r="BA538" s="1248"/>
      <c r="BB538" s="1248"/>
      <c r="BC538" s="1248"/>
      <c r="BD538" s="1248"/>
      <c r="BE538" s="1248"/>
      <c r="BF538" s="1248"/>
      <c r="BG538" s="1248"/>
      <c r="BH538" s="1248"/>
      <c r="BI538" s="1248"/>
      <c r="BJ538" s="1248"/>
      <c r="BK538" s="1248"/>
      <c r="BL538" s="1248"/>
      <c r="BM538" s="1248"/>
      <c r="BN538" s="1248"/>
      <c r="BO538" s="1248"/>
      <c r="BP538" s="1248"/>
      <c r="BQ538" s="1248"/>
      <c r="BR538" s="1248"/>
      <c r="BS538" s="1248"/>
    </row>
    <row r="539" spans="1:71" s="1" customFormat="1" ht="27.6" hidden="1" outlineLevel="2">
      <c r="A539" s="1014">
        <v>1</v>
      </c>
      <c r="B539" s="1014">
        <v>1</v>
      </c>
      <c r="C539" s="1014">
        <v>3</v>
      </c>
      <c r="D539" s="1014">
        <v>1</v>
      </c>
      <c r="E539" s="1014">
        <v>9</v>
      </c>
      <c r="F539" s="1014"/>
      <c r="G539" s="942" t="s">
        <v>6259</v>
      </c>
      <c r="H539" s="37" t="s">
        <v>3152</v>
      </c>
      <c r="I539" s="329">
        <v>39.700000000000003</v>
      </c>
      <c r="J539" s="915"/>
      <c r="K539" s="38">
        <f t="shared" si="76"/>
        <v>0</v>
      </c>
      <c r="L539" s="369"/>
      <c r="M539" s="38">
        <f t="shared" si="77"/>
        <v>0</v>
      </c>
      <c r="N539" s="369">
        <f t="shared" si="78"/>
        <v>0</v>
      </c>
      <c r="O539" s="39">
        <f t="shared" si="79"/>
        <v>0</v>
      </c>
      <c r="P539" s="983"/>
      <c r="Q539" s="1248"/>
      <c r="R539" s="1248"/>
      <c r="S539" s="1248"/>
      <c r="T539" s="1248"/>
      <c r="U539" s="1248"/>
      <c r="V539" s="1248"/>
      <c r="W539" s="1248"/>
      <c r="X539" s="1248"/>
      <c r="Y539" s="1248"/>
      <c r="Z539" s="1248"/>
      <c r="AA539" s="1248"/>
      <c r="AB539" s="1248"/>
      <c r="AC539" s="1248"/>
      <c r="AD539" s="1248"/>
      <c r="AE539" s="1248"/>
      <c r="AF539" s="1248"/>
      <c r="AG539" s="1248"/>
      <c r="AH539" s="1248"/>
      <c r="AI539" s="1248"/>
      <c r="AJ539" s="1248"/>
      <c r="AK539" s="1248"/>
      <c r="AL539" s="1248"/>
      <c r="AM539" s="1248"/>
      <c r="AN539" s="1248"/>
      <c r="AO539" s="1248"/>
      <c r="AP539" s="1248"/>
      <c r="AQ539" s="1248"/>
      <c r="AR539" s="1248"/>
      <c r="AS539" s="1248"/>
      <c r="AT539" s="1248"/>
      <c r="AU539" s="1248"/>
      <c r="AV539" s="1248"/>
      <c r="AW539" s="1248"/>
      <c r="AX539" s="1248"/>
      <c r="AY539" s="1248"/>
      <c r="AZ539" s="1248"/>
      <c r="BA539" s="1248"/>
      <c r="BB539" s="1248"/>
      <c r="BC539" s="1248"/>
      <c r="BD539" s="1248"/>
      <c r="BE539" s="1248"/>
      <c r="BF539" s="1248"/>
      <c r="BG539" s="1248"/>
      <c r="BH539" s="1248"/>
      <c r="BI539" s="1248"/>
      <c r="BJ539" s="1248"/>
      <c r="BK539" s="1248"/>
      <c r="BL539" s="1248"/>
      <c r="BM539" s="1248"/>
      <c r="BN539" s="1248"/>
      <c r="BO539" s="1248"/>
      <c r="BP539" s="1248"/>
      <c r="BQ539" s="1248"/>
      <c r="BR539" s="1248"/>
      <c r="BS539" s="1248"/>
    </row>
    <row r="540" spans="1:71" s="1" customFormat="1" hidden="1" outlineLevel="2">
      <c r="A540" s="1014">
        <v>1</v>
      </c>
      <c r="B540" s="1014">
        <v>1</v>
      </c>
      <c r="C540" s="1014">
        <v>3</v>
      </c>
      <c r="D540" s="1014">
        <v>1</v>
      </c>
      <c r="E540" s="1014">
        <v>9</v>
      </c>
      <c r="F540" s="1014"/>
      <c r="G540" s="942" t="s">
        <v>6258</v>
      </c>
      <c r="H540" s="37" t="s">
        <v>3152</v>
      </c>
      <c r="I540" s="329">
        <v>107.1</v>
      </c>
      <c r="J540" s="915"/>
      <c r="K540" s="38">
        <f t="shared" si="76"/>
        <v>0</v>
      </c>
      <c r="L540" s="369"/>
      <c r="M540" s="38">
        <f t="shared" si="77"/>
        <v>0</v>
      </c>
      <c r="N540" s="369">
        <f t="shared" si="78"/>
        <v>0</v>
      </c>
      <c r="O540" s="39">
        <f t="shared" si="79"/>
        <v>0</v>
      </c>
      <c r="P540" s="983"/>
      <c r="Q540" s="1248"/>
      <c r="R540" s="1248"/>
      <c r="S540" s="1248"/>
      <c r="T540" s="1248"/>
      <c r="U540" s="1248"/>
      <c r="V540" s="1248"/>
      <c r="W540" s="1248"/>
      <c r="X540" s="1248"/>
      <c r="Y540" s="1248"/>
      <c r="Z540" s="1248"/>
      <c r="AA540" s="1248"/>
      <c r="AB540" s="1248"/>
      <c r="AC540" s="1248"/>
      <c r="AD540" s="1248"/>
      <c r="AE540" s="1248"/>
      <c r="AF540" s="1248"/>
      <c r="AG540" s="1248"/>
      <c r="AH540" s="1248"/>
      <c r="AI540" s="1248"/>
      <c r="AJ540" s="1248"/>
      <c r="AK540" s="1248"/>
      <c r="AL540" s="1248"/>
      <c r="AM540" s="1248"/>
      <c r="AN540" s="1248"/>
      <c r="AO540" s="1248"/>
      <c r="AP540" s="1248"/>
      <c r="AQ540" s="1248"/>
      <c r="AR540" s="1248"/>
      <c r="AS540" s="1248"/>
      <c r="AT540" s="1248"/>
      <c r="AU540" s="1248"/>
      <c r="AV540" s="1248"/>
      <c r="AW540" s="1248"/>
      <c r="AX540" s="1248"/>
      <c r="AY540" s="1248"/>
      <c r="AZ540" s="1248"/>
      <c r="BA540" s="1248"/>
      <c r="BB540" s="1248"/>
      <c r="BC540" s="1248"/>
      <c r="BD540" s="1248"/>
      <c r="BE540" s="1248"/>
      <c r="BF540" s="1248"/>
      <c r="BG540" s="1248"/>
      <c r="BH540" s="1248"/>
      <c r="BI540" s="1248"/>
      <c r="BJ540" s="1248"/>
      <c r="BK540" s="1248"/>
      <c r="BL540" s="1248"/>
      <c r="BM540" s="1248"/>
      <c r="BN540" s="1248"/>
      <c r="BO540" s="1248"/>
      <c r="BP540" s="1248"/>
      <c r="BQ540" s="1248"/>
      <c r="BR540" s="1248"/>
      <c r="BS540" s="1248"/>
    </row>
    <row r="541" spans="1:71" s="138" customFormat="1" hidden="1" outlineLevel="1" collapsed="1">
      <c r="A541" s="1072">
        <v>1</v>
      </c>
      <c r="B541" s="1072">
        <v>1</v>
      </c>
      <c r="C541" s="1072">
        <v>3</v>
      </c>
      <c r="D541" s="1072">
        <v>2</v>
      </c>
      <c r="E541" s="1072"/>
      <c r="F541" s="1072"/>
      <c r="G541" s="1073" t="s">
        <v>1347</v>
      </c>
      <c r="H541" s="1074"/>
      <c r="I541" s="1075"/>
      <c r="J541" s="1076"/>
      <c r="K541" s="1077">
        <f>K542+K564+K567+K571+K575+K577+K579+K603+K616+K594+K599</f>
        <v>0</v>
      </c>
      <c r="L541" s="1078"/>
      <c r="M541" s="1077">
        <f>M542+M564+M567+M571+M575+M577+M579+M603+M616+M594+M599</f>
        <v>0</v>
      </c>
      <c r="N541" s="1079"/>
      <c r="O541" s="1077">
        <f>O542+O564+O567+O571+O575+O577+O579+O603+O616+O594+O599</f>
        <v>0</v>
      </c>
      <c r="P541" s="1080"/>
      <c r="Q541" s="1250"/>
      <c r="R541" s="1250"/>
      <c r="S541" s="1250"/>
      <c r="T541" s="1250"/>
      <c r="U541" s="1250"/>
      <c r="V541" s="1250"/>
      <c r="W541" s="1250"/>
      <c r="X541" s="1250"/>
      <c r="Y541" s="1250"/>
      <c r="Z541" s="1250"/>
      <c r="AA541" s="1250"/>
      <c r="AB541" s="1250"/>
      <c r="AC541" s="1250"/>
      <c r="AD541" s="1250"/>
      <c r="AE541" s="1250"/>
      <c r="AF541" s="1250"/>
      <c r="AG541" s="1250"/>
      <c r="AH541" s="1250"/>
      <c r="AI541" s="1250"/>
      <c r="AJ541" s="1250"/>
      <c r="AK541" s="1250"/>
      <c r="AL541" s="1250"/>
      <c r="AM541" s="1250"/>
      <c r="AN541" s="1250"/>
      <c r="AO541" s="1250"/>
      <c r="AP541" s="1250"/>
      <c r="AQ541" s="1250"/>
      <c r="AR541" s="1250"/>
      <c r="AS541" s="1250"/>
      <c r="AT541" s="1250"/>
      <c r="AU541" s="1250"/>
      <c r="AV541" s="1250"/>
      <c r="AW541" s="1250"/>
      <c r="AX541" s="1250"/>
      <c r="AY541" s="1250"/>
      <c r="AZ541" s="1250"/>
      <c r="BA541" s="1250"/>
      <c r="BB541" s="1250"/>
      <c r="BC541" s="1250"/>
      <c r="BD541" s="1250"/>
      <c r="BE541" s="1250"/>
      <c r="BF541" s="1250"/>
      <c r="BG541" s="1250"/>
      <c r="BH541" s="1250"/>
      <c r="BI541" s="1250"/>
      <c r="BJ541" s="1250"/>
      <c r="BK541" s="1250"/>
      <c r="BL541" s="1250"/>
      <c r="BM541" s="1250"/>
      <c r="BN541" s="1250"/>
      <c r="BO541" s="1250"/>
      <c r="BP541" s="1250"/>
      <c r="BQ541" s="1250"/>
      <c r="BR541" s="1250"/>
      <c r="BS541" s="1250"/>
    </row>
    <row r="542" spans="1:71" s="137" customFormat="1" hidden="1" outlineLevel="1" collapsed="1">
      <c r="A542" s="1081">
        <v>1</v>
      </c>
      <c r="B542" s="1081">
        <v>1</v>
      </c>
      <c r="C542" s="1081">
        <v>3</v>
      </c>
      <c r="D542" s="1081">
        <v>2</v>
      </c>
      <c r="E542" s="1081" t="s">
        <v>1559</v>
      </c>
      <c r="F542" s="1081"/>
      <c r="G542" s="1082" t="s">
        <v>5933</v>
      </c>
      <c r="H542" s="1131"/>
      <c r="I542" s="1132"/>
      <c r="J542" s="1085"/>
      <c r="K542" s="1133">
        <f>SUM(K543:K563)</f>
        <v>0</v>
      </c>
      <c r="L542" s="1085"/>
      <c r="M542" s="1133">
        <f>SUM(M543:M563)</f>
        <v>0</v>
      </c>
      <c r="N542" s="1134"/>
      <c r="O542" s="1133">
        <f>SUM(O543:O563)</f>
        <v>0</v>
      </c>
      <c r="P542" s="1135"/>
      <c r="Q542" s="1251"/>
      <c r="R542" s="1251"/>
      <c r="S542" s="1251"/>
      <c r="T542" s="1251"/>
      <c r="U542" s="1251"/>
      <c r="V542" s="1251"/>
      <c r="W542" s="1251"/>
      <c r="X542" s="1251"/>
      <c r="Y542" s="1251"/>
      <c r="Z542" s="1251"/>
      <c r="AA542" s="1251"/>
      <c r="AB542" s="1251"/>
      <c r="AC542" s="1251"/>
      <c r="AD542" s="1251"/>
      <c r="AE542" s="1251"/>
      <c r="AF542" s="1251"/>
      <c r="AG542" s="1251"/>
      <c r="AH542" s="1251"/>
      <c r="AI542" s="1251"/>
      <c r="AJ542" s="1251"/>
      <c r="AK542" s="1251"/>
      <c r="AL542" s="1251"/>
      <c r="AM542" s="1251"/>
      <c r="AN542" s="1251"/>
      <c r="AO542" s="1251"/>
      <c r="AP542" s="1251"/>
      <c r="AQ542" s="1251"/>
      <c r="AR542" s="1251"/>
      <c r="AS542" s="1251"/>
      <c r="AT542" s="1251"/>
      <c r="AU542" s="1251"/>
      <c r="AV542" s="1251"/>
      <c r="AW542" s="1251"/>
      <c r="AX542" s="1251"/>
      <c r="AY542" s="1251"/>
      <c r="AZ542" s="1251"/>
      <c r="BA542" s="1251"/>
      <c r="BB542" s="1251"/>
      <c r="BC542" s="1251"/>
      <c r="BD542" s="1251"/>
      <c r="BE542" s="1251"/>
      <c r="BF542" s="1251"/>
      <c r="BG542" s="1251"/>
      <c r="BH542" s="1251"/>
      <c r="BI542" s="1251"/>
      <c r="BJ542" s="1251"/>
      <c r="BK542" s="1251"/>
      <c r="BL542" s="1251"/>
      <c r="BM542" s="1251"/>
      <c r="BN542" s="1251"/>
      <c r="BO542" s="1251"/>
      <c r="BP542" s="1251"/>
      <c r="BQ542" s="1251"/>
      <c r="BR542" s="1251"/>
      <c r="BS542" s="1251"/>
    </row>
    <row r="543" spans="1:71" s="137" customFormat="1" ht="41.4" hidden="1" outlineLevel="2">
      <c r="A543" s="1014">
        <v>1</v>
      </c>
      <c r="B543" s="1014">
        <v>1</v>
      </c>
      <c r="C543" s="1014">
        <v>3</v>
      </c>
      <c r="D543" s="1014">
        <v>2</v>
      </c>
      <c r="E543" s="1014">
        <v>1</v>
      </c>
      <c r="F543" s="1014">
        <v>1</v>
      </c>
      <c r="G543" s="1040" t="s">
        <v>7083</v>
      </c>
      <c r="H543" s="1023" t="s">
        <v>3152</v>
      </c>
      <c r="I543" s="1018">
        <v>887.5</v>
      </c>
      <c r="J543" s="915"/>
      <c r="K543" s="916">
        <f t="shared" ref="K543:K551" si="80">I543*J543</f>
        <v>0</v>
      </c>
      <c r="L543" s="369"/>
      <c r="M543" s="916">
        <f t="shared" ref="M543:M551" si="81">I543*L543</f>
        <v>0</v>
      </c>
      <c r="N543" s="916">
        <f t="shared" ref="N543:N551" si="82">J543+L543</f>
        <v>0</v>
      </c>
      <c r="O543" s="57">
        <f t="shared" ref="O543:O551" si="83">I543*N543</f>
        <v>0</v>
      </c>
      <c r="P543" s="986"/>
      <c r="Q543" s="1251"/>
      <c r="R543" s="1251"/>
      <c r="S543" s="1251"/>
      <c r="T543" s="1251"/>
      <c r="U543" s="1251"/>
      <c r="V543" s="1251"/>
      <c r="W543" s="1251"/>
      <c r="X543" s="1251"/>
      <c r="Y543" s="1251"/>
      <c r="Z543" s="1251"/>
      <c r="AA543" s="1251"/>
      <c r="AB543" s="1251"/>
      <c r="AC543" s="1251"/>
      <c r="AD543" s="1251"/>
      <c r="AE543" s="1251"/>
      <c r="AF543" s="1251"/>
      <c r="AG543" s="1251"/>
      <c r="AH543" s="1251"/>
      <c r="AI543" s="1251"/>
      <c r="AJ543" s="1251"/>
      <c r="AK543" s="1251"/>
      <c r="AL543" s="1251"/>
      <c r="AM543" s="1251"/>
      <c r="AN543" s="1251"/>
      <c r="AO543" s="1251"/>
      <c r="AP543" s="1251"/>
      <c r="AQ543" s="1251"/>
      <c r="AR543" s="1251"/>
      <c r="AS543" s="1251"/>
      <c r="AT543" s="1251"/>
      <c r="AU543" s="1251"/>
      <c r="AV543" s="1251"/>
      <c r="AW543" s="1251"/>
      <c r="AX543" s="1251"/>
      <c r="AY543" s="1251"/>
      <c r="AZ543" s="1251"/>
      <c r="BA543" s="1251"/>
      <c r="BB543" s="1251"/>
      <c r="BC543" s="1251"/>
      <c r="BD543" s="1251"/>
      <c r="BE543" s="1251"/>
      <c r="BF543" s="1251"/>
      <c r="BG543" s="1251"/>
      <c r="BH543" s="1251"/>
      <c r="BI543" s="1251"/>
      <c r="BJ543" s="1251"/>
      <c r="BK543" s="1251"/>
      <c r="BL543" s="1251"/>
      <c r="BM543" s="1251"/>
      <c r="BN543" s="1251"/>
      <c r="BO543" s="1251"/>
      <c r="BP543" s="1251"/>
      <c r="BQ543" s="1251"/>
      <c r="BR543" s="1251"/>
      <c r="BS543" s="1251"/>
    </row>
    <row r="544" spans="1:71" s="137" customFormat="1" ht="41.4" hidden="1" outlineLevel="2">
      <c r="A544" s="1014">
        <v>1</v>
      </c>
      <c r="B544" s="1014">
        <v>1</v>
      </c>
      <c r="C544" s="1014">
        <v>3</v>
      </c>
      <c r="D544" s="1014">
        <v>2</v>
      </c>
      <c r="E544" s="1014">
        <v>1</v>
      </c>
      <c r="F544" s="1014">
        <v>2</v>
      </c>
      <c r="G544" s="1040" t="s">
        <v>7084</v>
      </c>
      <c r="H544" s="934" t="s">
        <v>3152</v>
      </c>
      <c r="I544" s="1017">
        <v>576.5</v>
      </c>
      <c r="J544" s="915"/>
      <c r="K544" s="916">
        <f t="shared" si="80"/>
        <v>0</v>
      </c>
      <c r="L544" s="369"/>
      <c r="M544" s="910">
        <f t="shared" si="81"/>
        <v>0</v>
      </c>
      <c r="N544" s="910">
        <f t="shared" si="82"/>
        <v>0</v>
      </c>
      <c r="O544" s="57">
        <f t="shared" si="83"/>
        <v>0</v>
      </c>
      <c r="P544" s="986"/>
      <c r="Q544" s="1251"/>
      <c r="R544" s="1251"/>
      <c r="S544" s="1251"/>
      <c r="T544" s="1251"/>
      <c r="U544" s="1251"/>
      <c r="V544" s="1251"/>
      <c r="W544" s="1251"/>
      <c r="X544" s="1251"/>
      <c r="Y544" s="1251"/>
      <c r="Z544" s="1251"/>
      <c r="AA544" s="1251"/>
      <c r="AB544" s="1251"/>
      <c r="AC544" s="1251"/>
      <c r="AD544" s="1251"/>
      <c r="AE544" s="1251"/>
      <c r="AF544" s="1251"/>
      <c r="AG544" s="1251"/>
      <c r="AH544" s="1251"/>
      <c r="AI544" s="1251"/>
      <c r="AJ544" s="1251"/>
      <c r="AK544" s="1251"/>
      <c r="AL544" s="1251"/>
      <c r="AM544" s="1251"/>
      <c r="AN544" s="1251"/>
      <c r="AO544" s="1251"/>
      <c r="AP544" s="1251"/>
      <c r="AQ544" s="1251"/>
      <c r="AR544" s="1251"/>
      <c r="AS544" s="1251"/>
      <c r="AT544" s="1251"/>
      <c r="AU544" s="1251"/>
      <c r="AV544" s="1251"/>
      <c r="AW544" s="1251"/>
      <c r="AX544" s="1251"/>
      <c r="AY544" s="1251"/>
      <c r="AZ544" s="1251"/>
      <c r="BA544" s="1251"/>
      <c r="BB544" s="1251"/>
      <c r="BC544" s="1251"/>
      <c r="BD544" s="1251"/>
      <c r="BE544" s="1251"/>
      <c r="BF544" s="1251"/>
      <c r="BG544" s="1251"/>
      <c r="BH544" s="1251"/>
      <c r="BI544" s="1251"/>
      <c r="BJ544" s="1251"/>
      <c r="BK544" s="1251"/>
      <c r="BL544" s="1251"/>
      <c r="BM544" s="1251"/>
      <c r="BN544" s="1251"/>
      <c r="BO544" s="1251"/>
      <c r="BP544" s="1251"/>
      <c r="BQ544" s="1251"/>
      <c r="BR544" s="1251"/>
      <c r="BS544" s="1251"/>
    </row>
    <row r="545" spans="1:71" s="137" customFormat="1" ht="41.4" hidden="1" outlineLevel="2">
      <c r="A545" s="1014">
        <v>1</v>
      </c>
      <c r="B545" s="1014">
        <v>1</v>
      </c>
      <c r="C545" s="1014">
        <v>3</v>
      </c>
      <c r="D545" s="1014">
        <v>2</v>
      </c>
      <c r="E545" s="1014">
        <v>1</v>
      </c>
      <c r="F545" s="1014">
        <v>3</v>
      </c>
      <c r="G545" s="1040" t="s">
        <v>7085</v>
      </c>
      <c r="H545" s="934" t="s">
        <v>3152</v>
      </c>
      <c r="I545" s="1017">
        <v>560.1</v>
      </c>
      <c r="J545" s="915"/>
      <c r="K545" s="916">
        <f t="shared" si="80"/>
        <v>0</v>
      </c>
      <c r="L545" s="369"/>
      <c r="M545" s="910">
        <f t="shared" si="81"/>
        <v>0</v>
      </c>
      <c r="N545" s="910">
        <f t="shared" si="82"/>
        <v>0</v>
      </c>
      <c r="O545" s="57">
        <f t="shared" si="83"/>
        <v>0</v>
      </c>
      <c r="P545" s="986"/>
      <c r="Q545" s="1251"/>
      <c r="R545" s="1251"/>
      <c r="S545" s="1251"/>
      <c r="T545" s="1251"/>
      <c r="U545" s="1251"/>
      <c r="V545" s="1251"/>
      <c r="W545" s="1251"/>
      <c r="X545" s="1251"/>
      <c r="Y545" s="1251"/>
      <c r="Z545" s="1251"/>
      <c r="AA545" s="1251"/>
      <c r="AB545" s="1251"/>
      <c r="AC545" s="1251"/>
      <c r="AD545" s="1251"/>
      <c r="AE545" s="1251"/>
      <c r="AF545" s="1251"/>
      <c r="AG545" s="1251"/>
      <c r="AH545" s="1251"/>
      <c r="AI545" s="1251"/>
      <c r="AJ545" s="1251"/>
      <c r="AK545" s="1251"/>
      <c r="AL545" s="1251"/>
      <c r="AM545" s="1251"/>
      <c r="AN545" s="1251"/>
      <c r="AO545" s="1251"/>
      <c r="AP545" s="1251"/>
      <c r="AQ545" s="1251"/>
      <c r="AR545" s="1251"/>
      <c r="AS545" s="1251"/>
      <c r="AT545" s="1251"/>
      <c r="AU545" s="1251"/>
      <c r="AV545" s="1251"/>
      <c r="AW545" s="1251"/>
      <c r="AX545" s="1251"/>
      <c r="AY545" s="1251"/>
      <c r="AZ545" s="1251"/>
      <c r="BA545" s="1251"/>
      <c r="BB545" s="1251"/>
      <c r="BC545" s="1251"/>
      <c r="BD545" s="1251"/>
      <c r="BE545" s="1251"/>
      <c r="BF545" s="1251"/>
      <c r="BG545" s="1251"/>
      <c r="BH545" s="1251"/>
      <c r="BI545" s="1251"/>
      <c r="BJ545" s="1251"/>
      <c r="BK545" s="1251"/>
      <c r="BL545" s="1251"/>
      <c r="BM545" s="1251"/>
      <c r="BN545" s="1251"/>
      <c r="BO545" s="1251"/>
      <c r="BP545" s="1251"/>
      <c r="BQ545" s="1251"/>
      <c r="BR545" s="1251"/>
      <c r="BS545" s="1251"/>
    </row>
    <row r="546" spans="1:71" s="137" customFormat="1" ht="41.4" hidden="1" outlineLevel="2">
      <c r="A546" s="1014">
        <v>1</v>
      </c>
      <c r="B546" s="1014">
        <v>1</v>
      </c>
      <c r="C546" s="1014">
        <v>3</v>
      </c>
      <c r="D546" s="1014">
        <v>2</v>
      </c>
      <c r="E546" s="1014">
        <v>1</v>
      </c>
      <c r="F546" s="1014">
        <v>4</v>
      </c>
      <c r="G546" s="1040" t="s">
        <v>7086</v>
      </c>
      <c r="H546" s="934" t="s">
        <v>3152</v>
      </c>
      <c r="I546" s="1017">
        <v>304</v>
      </c>
      <c r="J546" s="915"/>
      <c r="K546" s="910">
        <f t="shared" si="80"/>
        <v>0</v>
      </c>
      <c r="L546" s="369"/>
      <c r="M546" s="910">
        <f t="shared" si="81"/>
        <v>0</v>
      </c>
      <c r="N546" s="910">
        <f t="shared" si="82"/>
        <v>0</v>
      </c>
      <c r="O546" s="57">
        <f t="shared" si="83"/>
        <v>0</v>
      </c>
      <c r="P546" s="986"/>
      <c r="Q546" s="1251"/>
      <c r="R546" s="1251"/>
      <c r="S546" s="1251"/>
      <c r="T546" s="1251"/>
      <c r="U546" s="1251"/>
      <c r="V546" s="1251"/>
      <c r="W546" s="1251"/>
      <c r="X546" s="1251"/>
      <c r="Y546" s="1251"/>
      <c r="Z546" s="1251"/>
      <c r="AA546" s="1251"/>
      <c r="AB546" s="1251"/>
      <c r="AC546" s="1251"/>
      <c r="AD546" s="1251"/>
      <c r="AE546" s="1251"/>
      <c r="AF546" s="1251"/>
      <c r="AG546" s="1251"/>
      <c r="AH546" s="1251"/>
      <c r="AI546" s="1251"/>
      <c r="AJ546" s="1251"/>
      <c r="AK546" s="1251"/>
      <c r="AL546" s="1251"/>
      <c r="AM546" s="1251"/>
      <c r="AN546" s="1251"/>
      <c r="AO546" s="1251"/>
      <c r="AP546" s="1251"/>
      <c r="AQ546" s="1251"/>
      <c r="AR546" s="1251"/>
      <c r="AS546" s="1251"/>
      <c r="AT546" s="1251"/>
      <c r="AU546" s="1251"/>
      <c r="AV546" s="1251"/>
      <c r="AW546" s="1251"/>
      <c r="AX546" s="1251"/>
      <c r="AY546" s="1251"/>
      <c r="AZ546" s="1251"/>
      <c r="BA546" s="1251"/>
      <c r="BB546" s="1251"/>
      <c r="BC546" s="1251"/>
      <c r="BD546" s="1251"/>
      <c r="BE546" s="1251"/>
      <c r="BF546" s="1251"/>
      <c r="BG546" s="1251"/>
      <c r="BH546" s="1251"/>
      <c r="BI546" s="1251"/>
      <c r="BJ546" s="1251"/>
      <c r="BK546" s="1251"/>
      <c r="BL546" s="1251"/>
      <c r="BM546" s="1251"/>
      <c r="BN546" s="1251"/>
      <c r="BO546" s="1251"/>
      <c r="BP546" s="1251"/>
      <c r="BQ546" s="1251"/>
      <c r="BR546" s="1251"/>
      <c r="BS546" s="1251"/>
    </row>
    <row r="547" spans="1:71" s="137" customFormat="1" ht="41.4" hidden="1" outlineLevel="2">
      <c r="A547" s="1014">
        <v>1</v>
      </c>
      <c r="B547" s="1014">
        <v>1</v>
      </c>
      <c r="C547" s="1014">
        <v>3</v>
      </c>
      <c r="D547" s="1014">
        <v>2</v>
      </c>
      <c r="E547" s="1014">
        <v>1</v>
      </c>
      <c r="F547" s="1014">
        <v>5</v>
      </c>
      <c r="G547" s="1040" t="s">
        <v>7087</v>
      </c>
      <c r="H547" s="1037" t="s">
        <v>22</v>
      </c>
      <c r="I547" s="1029">
        <v>2900</v>
      </c>
      <c r="J547" s="915"/>
      <c r="K547" s="910">
        <f t="shared" si="80"/>
        <v>0</v>
      </c>
      <c r="L547" s="369"/>
      <c r="M547" s="910">
        <f t="shared" si="81"/>
        <v>0</v>
      </c>
      <c r="N547" s="910">
        <f t="shared" si="82"/>
        <v>0</v>
      </c>
      <c r="O547" s="57">
        <f t="shared" si="83"/>
        <v>0</v>
      </c>
      <c r="P547" s="986"/>
      <c r="Q547" s="1251"/>
      <c r="R547" s="1251"/>
      <c r="S547" s="1251"/>
      <c r="T547" s="1251"/>
      <c r="U547" s="1251"/>
      <c r="V547" s="1251"/>
      <c r="W547" s="1251"/>
      <c r="X547" s="1251"/>
      <c r="Y547" s="1251"/>
      <c r="Z547" s="1251"/>
      <c r="AA547" s="1251"/>
      <c r="AB547" s="1251"/>
      <c r="AC547" s="1251"/>
      <c r="AD547" s="1251"/>
      <c r="AE547" s="1251"/>
      <c r="AF547" s="1251"/>
      <c r="AG547" s="1251"/>
      <c r="AH547" s="1251"/>
      <c r="AI547" s="1251"/>
      <c r="AJ547" s="1251"/>
      <c r="AK547" s="1251"/>
      <c r="AL547" s="1251"/>
      <c r="AM547" s="1251"/>
      <c r="AN547" s="1251"/>
      <c r="AO547" s="1251"/>
      <c r="AP547" s="1251"/>
      <c r="AQ547" s="1251"/>
      <c r="AR547" s="1251"/>
      <c r="AS547" s="1251"/>
      <c r="AT547" s="1251"/>
      <c r="AU547" s="1251"/>
      <c r="AV547" s="1251"/>
      <c r="AW547" s="1251"/>
      <c r="AX547" s="1251"/>
      <c r="AY547" s="1251"/>
      <c r="AZ547" s="1251"/>
      <c r="BA547" s="1251"/>
      <c r="BB547" s="1251"/>
      <c r="BC547" s="1251"/>
      <c r="BD547" s="1251"/>
      <c r="BE547" s="1251"/>
      <c r="BF547" s="1251"/>
      <c r="BG547" s="1251"/>
      <c r="BH547" s="1251"/>
      <c r="BI547" s="1251"/>
      <c r="BJ547" s="1251"/>
      <c r="BK547" s="1251"/>
      <c r="BL547" s="1251"/>
      <c r="BM547" s="1251"/>
      <c r="BN547" s="1251"/>
      <c r="BO547" s="1251"/>
      <c r="BP547" s="1251"/>
      <c r="BQ547" s="1251"/>
      <c r="BR547" s="1251"/>
      <c r="BS547" s="1251"/>
    </row>
    <row r="548" spans="1:71" s="137" customFormat="1" ht="41.4" hidden="1" outlineLevel="2">
      <c r="A548" s="1014">
        <v>1</v>
      </c>
      <c r="B548" s="1014">
        <v>1</v>
      </c>
      <c r="C548" s="1014">
        <v>3</v>
      </c>
      <c r="D548" s="1014">
        <v>2</v>
      </c>
      <c r="E548" s="1014">
        <v>1</v>
      </c>
      <c r="F548" s="1014">
        <v>6</v>
      </c>
      <c r="G548" s="1040" t="s">
        <v>7088</v>
      </c>
      <c r="H548" s="1037" t="s">
        <v>3152</v>
      </c>
      <c r="I548" s="1029">
        <v>152</v>
      </c>
      <c r="J548" s="915"/>
      <c r="K548" s="910">
        <f t="shared" si="80"/>
        <v>0</v>
      </c>
      <c r="L548" s="369"/>
      <c r="M548" s="910">
        <f t="shared" si="81"/>
        <v>0</v>
      </c>
      <c r="N548" s="910">
        <f t="shared" si="82"/>
        <v>0</v>
      </c>
      <c r="O548" s="57">
        <f t="shared" si="83"/>
        <v>0</v>
      </c>
      <c r="P548" s="986"/>
      <c r="Q548" s="1251"/>
      <c r="R548" s="1251"/>
      <c r="S548" s="1251"/>
      <c r="T548" s="1251"/>
      <c r="U548" s="1251"/>
      <c r="V548" s="1251"/>
      <c r="W548" s="1251"/>
      <c r="X548" s="1251"/>
      <c r="Y548" s="1251"/>
      <c r="Z548" s="1251"/>
      <c r="AA548" s="1251"/>
      <c r="AB548" s="1251"/>
      <c r="AC548" s="1251"/>
      <c r="AD548" s="1251"/>
      <c r="AE548" s="1251"/>
      <c r="AF548" s="1251"/>
      <c r="AG548" s="1251"/>
      <c r="AH548" s="1251"/>
      <c r="AI548" s="1251"/>
      <c r="AJ548" s="1251"/>
      <c r="AK548" s="1251"/>
      <c r="AL548" s="1251"/>
      <c r="AM548" s="1251"/>
      <c r="AN548" s="1251"/>
      <c r="AO548" s="1251"/>
      <c r="AP548" s="1251"/>
      <c r="AQ548" s="1251"/>
      <c r="AR548" s="1251"/>
      <c r="AS548" s="1251"/>
      <c r="AT548" s="1251"/>
      <c r="AU548" s="1251"/>
      <c r="AV548" s="1251"/>
      <c r="AW548" s="1251"/>
      <c r="AX548" s="1251"/>
      <c r="AY548" s="1251"/>
      <c r="AZ548" s="1251"/>
      <c r="BA548" s="1251"/>
      <c r="BB548" s="1251"/>
      <c r="BC548" s="1251"/>
      <c r="BD548" s="1251"/>
      <c r="BE548" s="1251"/>
      <c r="BF548" s="1251"/>
      <c r="BG548" s="1251"/>
      <c r="BH548" s="1251"/>
      <c r="BI548" s="1251"/>
      <c r="BJ548" s="1251"/>
      <c r="BK548" s="1251"/>
      <c r="BL548" s="1251"/>
      <c r="BM548" s="1251"/>
      <c r="BN548" s="1251"/>
      <c r="BO548" s="1251"/>
      <c r="BP548" s="1251"/>
      <c r="BQ548" s="1251"/>
      <c r="BR548" s="1251"/>
      <c r="BS548" s="1251"/>
    </row>
    <row r="549" spans="1:71" s="137" customFormat="1" ht="41.4" hidden="1" outlineLevel="2">
      <c r="A549" s="1014">
        <v>1</v>
      </c>
      <c r="B549" s="1014">
        <v>1</v>
      </c>
      <c r="C549" s="1014">
        <v>3</v>
      </c>
      <c r="D549" s="1014">
        <v>2</v>
      </c>
      <c r="E549" s="1014">
        <v>1</v>
      </c>
      <c r="F549" s="1014">
        <v>7</v>
      </c>
      <c r="G549" s="1040" t="s">
        <v>7089</v>
      </c>
      <c r="H549" s="1037" t="s">
        <v>3152</v>
      </c>
      <c r="I549" s="1029">
        <v>2940</v>
      </c>
      <c r="J549" s="915"/>
      <c r="K549" s="910">
        <f t="shared" si="80"/>
        <v>0</v>
      </c>
      <c r="L549" s="369"/>
      <c r="M549" s="910">
        <f t="shared" si="81"/>
        <v>0</v>
      </c>
      <c r="N549" s="910">
        <f t="shared" si="82"/>
        <v>0</v>
      </c>
      <c r="O549" s="57">
        <f t="shared" si="83"/>
        <v>0</v>
      </c>
      <c r="P549" s="986"/>
      <c r="Q549" s="1251"/>
      <c r="R549" s="1251"/>
      <c r="S549" s="1251"/>
      <c r="T549" s="1251"/>
      <c r="U549" s="1251"/>
      <c r="V549" s="1251"/>
      <c r="W549" s="1251"/>
      <c r="X549" s="1251"/>
      <c r="Y549" s="1251"/>
      <c r="Z549" s="1251"/>
      <c r="AA549" s="1251"/>
      <c r="AB549" s="1251"/>
      <c r="AC549" s="1251"/>
      <c r="AD549" s="1251"/>
      <c r="AE549" s="1251"/>
      <c r="AF549" s="1251"/>
      <c r="AG549" s="1251"/>
      <c r="AH549" s="1251"/>
      <c r="AI549" s="1251"/>
      <c r="AJ549" s="1251"/>
      <c r="AK549" s="1251"/>
      <c r="AL549" s="1251"/>
      <c r="AM549" s="1251"/>
      <c r="AN549" s="1251"/>
      <c r="AO549" s="1251"/>
      <c r="AP549" s="1251"/>
      <c r="AQ549" s="1251"/>
      <c r="AR549" s="1251"/>
      <c r="AS549" s="1251"/>
      <c r="AT549" s="1251"/>
      <c r="AU549" s="1251"/>
      <c r="AV549" s="1251"/>
      <c r="AW549" s="1251"/>
      <c r="AX549" s="1251"/>
      <c r="AY549" s="1251"/>
      <c r="AZ549" s="1251"/>
      <c r="BA549" s="1251"/>
      <c r="BB549" s="1251"/>
      <c r="BC549" s="1251"/>
      <c r="BD549" s="1251"/>
      <c r="BE549" s="1251"/>
      <c r="BF549" s="1251"/>
      <c r="BG549" s="1251"/>
      <c r="BH549" s="1251"/>
      <c r="BI549" s="1251"/>
      <c r="BJ549" s="1251"/>
      <c r="BK549" s="1251"/>
      <c r="BL549" s="1251"/>
      <c r="BM549" s="1251"/>
      <c r="BN549" s="1251"/>
      <c r="BO549" s="1251"/>
      <c r="BP549" s="1251"/>
      <c r="BQ549" s="1251"/>
      <c r="BR549" s="1251"/>
      <c r="BS549" s="1251"/>
    </row>
    <row r="550" spans="1:71" s="137" customFormat="1" ht="55.2" hidden="1" outlineLevel="2">
      <c r="A550" s="1014">
        <v>1</v>
      </c>
      <c r="B550" s="1014">
        <v>1</v>
      </c>
      <c r="C550" s="1014">
        <v>3</v>
      </c>
      <c r="D550" s="1014">
        <v>2</v>
      </c>
      <c r="E550" s="1014">
        <v>1</v>
      </c>
      <c r="F550" s="1014">
        <v>8</v>
      </c>
      <c r="G550" s="1040" t="s">
        <v>7090</v>
      </c>
      <c r="H550" s="934" t="s">
        <v>22</v>
      </c>
      <c r="I550" s="1017">
        <v>750</v>
      </c>
      <c r="J550" s="915"/>
      <c r="K550" s="910">
        <f t="shared" si="80"/>
        <v>0</v>
      </c>
      <c r="L550" s="369"/>
      <c r="M550" s="910">
        <f t="shared" si="81"/>
        <v>0</v>
      </c>
      <c r="N550" s="910">
        <f t="shared" si="82"/>
        <v>0</v>
      </c>
      <c r="O550" s="57">
        <f t="shared" si="83"/>
        <v>0</v>
      </c>
      <c r="P550" s="986"/>
      <c r="Q550" s="1251"/>
      <c r="R550" s="1251"/>
      <c r="S550" s="1251"/>
      <c r="T550" s="1251"/>
      <c r="U550" s="1251"/>
      <c r="V550" s="1251"/>
      <c r="W550" s="1251"/>
      <c r="X550" s="1251"/>
      <c r="Y550" s="1251"/>
      <c r="Z550" s="1251"/>
      <c r="AA550" s="1251"/>
      <c r="AB550" s="1251"/>
      <c r="AC550" s="1251"/>
      <c r="AD550" s="1251"/>
      <c r="AE550" s="1251"/>
      <c r="AF550" s="1251"/>
      <c r="AG550" s="1251"/>
      <c r="AH550" s="1251"/>
      <c r="AI550" s="1251"/>
      <c r="AJ550" s="1251"/>
      <c r="AK550" s="1251"/>
      <c r="AL550" s="1251"/>
      <c r="AM550" s="1251"/>
      <c r="AN550" s="1251"/>
      <c r="AO550" s="1251"/>
      <c r="AP550" s="1251"/>
      <c r="AQ550" s="1251"/>
      <c r="AR550" s="1251"/>
      <c r="AS550" s="1251"/>
      <c r="AT550" s="1251"/>
      <c r="AU550" s="1251"/>
      <c r="AV550" s="1251"/>
      <c r="AW550" s="1251"/>
      <c r="AX550" s="1251"/>
      <c r="AY550" s="1251"/>
      <c r="AZ550" s="1251"/>
      <c r="BA550" s="1251"/>
      <c r="BB550" s="1251"/>
      <c r="BC550" s="1251"/>
      <c r="BD550" s="1251"/>
      <c r="BE550" s="1251"/>
      <c r="BF550" s="1251"/>
      <c r="BG550" s="1251"/>
      <c r="BH550" s="1251"/>
      <c r="BI550" s="1251"/>
      <c r="BJ550" s="1251"/>
      <c r="BK550" s="1251"/>
      <c r="BL550" s="1251"/>
      <c r="BM550" s="1251"/>
      <c r="BN550" s="1251"/>
      <c r="BO550" s="1251"/>
      <c r="BP550" s="1251"/>
      <c r="BQ550" s="1251"/>
      <c r="BR550" s="1251"/>
      <c r="BS550" s="1251"/>
    </row>
    <row r="551" spans="1:71" s="137" customFormat="1" ht="27.6" hidden="1" outlineLevel="2">
      <c r="A551" s="1014">
        <v>1</v>
      </c>
      <c r="B551" s="1014">
        <v>1</v>
      </c>
      <c r="C551" s="1014">
        <v>3</v>
      </c>
      <c r="D551" s="1014">
        <v>2</v>
      </c>
      <c r="E551" s="1014">
        <v>1</v>
      </c>
      <c r="F551" s="1014">
        <v>9</v>
      </c>
      <c r="G551" s="1040" t="s">
        <v>7091</v>
      </c>
      <c r="H551" s="1037" t="s">
        <v>3152</v>
      </c>
      <c r="I551" s="1029">
        <v>20</v>
      </c>
      <c r="J551" s="915"/>
      <c r="K551" s="910">
        <f t="shared" si="80"/>
        <v>0</v>
      </c>
      <c r="L551" s="369"/>
      <c r="M551" s="910">
        <f t="shared" si="81"/>
        <v>0</v>
      </c>
      <c r="N551" s="910">
        <f t="shared" si="82"/>
        <v>0</v>
      </c>
      <c r="O551" s="57">
        <f t="shared" si="83"/>
        <v>0</v>
      </c>
      <c r="P551" s="986"/>
      <c r="Q551" s="1251"/>
      <c r="R551" s="1251"/>
      <c r="S551" s="1251"/>
      <c r="T551" s="1251"/>
      <c r="U551" s="1251"/>
      <c r="V551" s="1251"/>
      <c r="W551" s="1251"/>
      <c r="X551" s="1251"/>
      <c r="Y551" s="1251"/>
      <c r="Z551" s="1251"/>
      <c r="AA551" s="1251"/>
      <c r="AB551" s="1251"/>
      <c r="AC551" s="1251"/>
      <c r="AD551" s="1251"/>
      <c r="AE551" s="1251"/>
      <c r="AF551" s="1251"/>
      <c r="AG551" s="1251"/>
      <c r="AH551" s="1251"/>
      <c r="AI551" s="1251"/>
      <c r="AJ551" s="1251"/>
      <c r="AK551" s="1251"/>
      <c r="AL551" s="1251"/>
      <c r="AM551" s="1251"/>
      <c r="AN551" s="1251"/>
      <c r="AO551" s="1251"/>
      <c r="AP551" s="1251"/>
      <c r="AQ551" s="1251"/>
      <c r="AR551" s="1251"/>
      <c r="AS551" s="1251"/>
      <c r="AT551" s="1251"/>
      <c r="AU551" s="1251"/>
      <c r="AV551" s="1251"/>
      <c r="AW551" s="1251"/>
      <c r="AX551" s="1251"/>
      <c r="AY551" s="1251"/>
      <c r="AZ551" s="1251"/>
      <c r="BA551" s="1251"/>
      <c r="BB551" s="1251"/>
      <c r="BC551" s="1251"/>
      <c r="BD551" s="1251"/>
      <c r="BE551" s="1251"/>
      <c r="BF551" s="1251"/>
      <c r="BG551" s="1251"/>
      <c r="BH551" s="1251"/>
      <c r="BI551" s="1251"/>
      <c r="BJ551" s="1251"/>
      <c r="BK551" s="1251"/>
      <c r="BL551" s="1251"/>
      <c r="BM551" s="1251"/>
      <c r="BN551" s="1251"/>
      <c r="BO551" s="1251"/>
      <c r="BP551" s="1251"/>
      <c r="BQ551" s="1251"/>
      <c r="BR551" s="1251"/>
      <c r="BS551" s="1251"/>
    </row>
    <row r="552" spans="1:71" s="137" customFormat="1" hidden="1" outlineLevel="2">
      <c r="A552" s="1014">
        <v>1</v>
      </c>
      <c r="B552" s="1014">
        <v>1</v>
      </c>
      <c r="C552" s="1014">
        <v>3</v>
      </c>
      <c r="D552" s="1014">
        <v>2</v>
      </c>
      <c r="E552" s="1014">
        <v>1</v>
      </c>
      <c r="F552" s="1014">
        <v>10</v>
      </c>
      <c r="G552" s="1039" t="s">
        <v>6114</v>
      </c>
      <c r="H552" s="934"/>
      <c r="I552" s="1017"/>
      <c r="J552" s="915"/>
      <c r="K552" s="910"/>
      <c r="L552" s="369"/>
      <c r="M552" s="910"/>
      <c r="N552" s="910"/>
      <c r="O552" s="57"/>
      <c r="P552" s="986"/>
      <c r="Q552" s="1251"/>
      <c r="R552" s="1251"/>
      <c r="S552" s="1251"/>
      <c r="T552" s="1251"/>
      <c r="U552" s="1251"/>
      <c r="V552" s="1251"/>
      <c r="W552" s="1251"/>
      <c r="X552" s="1251"/>
      <c r="Y552" s="1251"/>
      <c r="Z552" s="1251"/>
      <c r="AA552" s="1251"/>
      <c r="AB552" s="1251"/>
      <c r="AC552" s="1251"/>
      <c r="AD552" s="1251"/>
      <c r="AE552" s="1251"/>
      <c r="AF552" s="1251"/>
      <c r="AG552" s="1251"/>
      <c r="AH552" s="1251"/>
      <c r="AI552" s="1251"/>
      <c r="AJ552" s="1251"/>
      <c r="AK552" s="1251"/>
      <c r="AL552" s="1251"/>
      <c r="AM552" s="1251"/>
      <c r="AN552" s="1251"/>
      <c r="AO552" s="1251"/>
      <c r="AP552" s="1251"/>
      <c r="AQ552" s="1251"/>
      <c r="AR552" s="1251"/>
      <c r="AS552" s="1251"/>
      <c r="AT552" s="1251"/>
      <c r="AU552" s="1251"/>
      <c r="AV552" s="1251"/>
      <c r="AW552" s="1251"/>
      <c r="AX552" s="1251"/>
      <c r="AY552" s="1251"/>
      <c r="AZ552" s="1251"/>
      <c r="BA552" s="1251"/>
      <c r="BB552" s="1251"/>
      <c r="BC552" s="1251"/>
      <c r="BD552" s="1251"/>
      <c r="BE552" s="1251"/>
      <c r="BF552" s="1251"/>
      <c r="BG552" s="1251"/>
      <c r="BH552" s="1251"/>
      <c r="BI552" s="1251"/>
      <c r="BJ552" s="1251"/>
      <c r="BK552" s="1251"/>
      <c r="BL552" s="1251"/>
      <c r="BM552" s="1251"/>
      <c r="BN552" s="1251"/>
      <c r="BO552" s="1251"/>
      <c r="BP552" s="1251"/>
      <c r="BQ552" s="1251"/>
      <c r="BR552" s="1251"/>
      <c r="BS552" s="1251"/>
    </row>
    <row r="553" spans="1:71" s="137" customFormat="1" ht="41.4" hidden="1" outlineLevel="2">
      <c r="A553" s="1014">
        <v>1</v>
      </c>
      <c r="B553" s="1014">
        <v>1</v>
      </c>
      <c r="C553" s="1014">
        <v>3</v>
      </c>
      <c r="D553" s="1014">
        <v>2</v>
      </c>
      <c r="E553" s="1014">
        <v>1</v>
      </c>
      <c r="F553" s="1014">
        <v>11</v>
      </c>
      <c r="G553" s="1040" t="s">
        <v>7086</v>
      </c>
      <c r="H553" s="934" t="s">
        <v>3152</v>
      </c>
      <c r="I553" s="1017">
        <v>1.2</v>
      </c>
      <c r="J553" s="915"/>
      <c r="K553" s="910">
        <f>I553*J553</f>
        <v>0</v>
      </c>
      <c r="L553" s="369"/>
      <c r="M553" s="910">
        <f>I553*L553</f>
        <v>0</v>
      </c>
      <c r="N553" s="910">
        <f>J553+L553</f>
        <v>0</v>
      </c>
      <c r="O553" s="57">
        <f>I553*N553</f>
        <v>0</v>
      </c>
      <c r="P553" s="986"/>
      <c r="Q553" s="1251"/>
      <c r="R553" s="1251"/>
      <c r="S553" s="1251"/>
      <c r="T553" s="1251"/>
      <c r="U553" s="1251"/>
      <c r="V553" s="1251"/>
      <c r="W553" s="1251"/>
      <c r="X553" s="1251"/>
      <c r="Y553" s="1251"/>
      <c r="Z553" s="1251"/>
      <c r="AA553" s="1251"/>
      <c r="AB553" s="1251"/>
      <c r="AC553" s="1251"/>
      <c r="AD553" s="1251"/>
      <c r="AE553" s="1251"/>
      <c r="AF553" s="1251"/>
      <c r="AG553" s="1251"/>
      <c r="AH553" s="1251"/>
      <c r="AI553" s="1251"/>
      <c r="AJ553" s="1251"/>
      <c r="AK553" s="1251"/>
      <c r="AL553" s="1251"/>
      <c r="AM553" s="1251"/>
      <c r="AN553" s="1251"/>
      <c r="AO553" s="1251"/>
      <c r="AP553" s="1251"/>
      <c r="AQ553" s="1251"/>
      <c r="AR553" s="1251"/>
      <c r="AS553" s="1251"/>
      <c r="AT553" s="1251"/>
      <c r="AU553" s="1251"/>
      <c r="AV553" s="1251"/>
      <c r="AW553" s="1251"/>
      <c r="AX553" s="1251"/>
      <c r="AY553" s="1251"/>
      <c r="AZ553" s="1251"/>
      <c r="BA553" s="1251"/>
      <c r="BB553" s="1251"/>
      <c r="BC553" s="1251"/>
      <c r="BD553" s="1251"/>
      <c r="BE553" s="1251"/>
      <c r="BF553" s="1251"/>
      <c r="BG553" s="1251"/>
      <c r="BH553" s="1251"/>
      <c r="BI553" s="1251"/>
      <c r="BJ553" s="1251"/>
      <c r="BK553" s="1251"/>
      <c r="BL553" s="1251"/>
      <c r="BM553" s="1251"/>
      <c r="BN553" s="1251"/>
      <c r="BO553" s="1251"/>
      <c r="BP553" s="1251"/>
      <c r="BQ553" s="1251"/>
      <c r="BR553" s="1251"/>
      <c r="BS553" s="1251"/>
    </row>
    <row r="554" spans="1:71" s="137" customFormat="1" ht="41.4" hidden="1" outlineLevel="2">
      <c r="A554" s="1014">
        <v>1</v>
      </c>
      <c r="B554" s="1014">
        <v>1</v>
      </c>
      <c r="C554" s="1014">
        <v>3</v>
      </c>
      <c r="D554" s="1014">
        <v>2</v>
      </c>
      <c r="E554" s="1014">
        <v>1</v>
      </c>
      <c r="F554" s="1014">
        <v>12</v>
      </c>
      <c r="G554" s="1040" t="s">
        <v>7087</v>
      </c>
      <c r="H554" s="1037" t="s">
        <v>22</v>
      </c>
      <c r="I554" s="1029">
        <v>15</v>
      </c>
      <c r="J554" s="915"/>
      <c r="K554" s="910">
        <f>I554*J554</f>
        <v>0</v>
      </c>
      <c r="L554" s="369"/>
      <c r="M554" s="910">
        <f>I554*L554</f>
        <v>0</v>
      </c>
      <c r="N554" s="910">
        <f>J554+L554</f>
        <v>0</v>
      </c>
      <c r="O554" s="57">
        <f>I554*N554</f>
        <v>0</v>
      </c>
      <c r="P554" s="986"/>
      <c r="Q554" s="1251"/>
      <c r="R554" s="1251"/>
      <c r="S554" s="1251"/>
      <c r="T554" s="1251"/>
      <c r="U554" s="1251"/>
      <c r="V554" s="1251"/>
      <c r="W554" s="1251"/>
      <c r="X554" s="1251"/>
      <c r="Y554" s="1251"/>
      <c r="Z554" s="1251"/>
      <c r="AA554" s="1251"/>
      <c r="AB554" s="1251"/>
      <c r="AC554" s="1251"/>
      <c r="AD554" s="1251"/>
      <c r="AE554" s="1251"/>
      <c r="AF554" s="1251"/>
      <c r="AG554" s="1251"/>
      <c r="AH554" s="1251"/>
      <c r="AI554" s="1251"/>
      <c r="AJ554" s="1251"/>
      <c r="AK554" s="1251"/>
      <c r="AL554" s="1251"/>
      <c r="AM554" s="1251"/>
      <c r="AN554" s="1251"/>
      <c r="AO554" s="1251"/>
      <c r="AP554" s="1251"/>
      <c r="AQ554" s="1251"/>
      <c r="AR554" s="1251"/>
      <c r="AS554" s="1251"/>
      <c r="AT554" s="1251"/>
      <c r="AU554" s="1251"/>
      <c r="AV554" s="1251"/>
      <c r="AW554" s="1251"/>
      <c r="AX554" s="1251"/>
      <c r="AY554" s="1251"/>
      <c r="AZ554" s="1251"/>
      <c r="BA554" s="1251"/>
      <c r="BB554" s="1251"/>
      <c r="BC554" s="1251"/>
      <c r="BD554" s="1251"/>
      <c r="BE554" s="1251"/>
      <c r="BF554" s="1251"/>
      <c r="BG554" s="1251"/>
      <c r="BH554" s="1251"/>
      <c r="BI554" s="1251"/>
      <c r="BJ554" s="1251"/>
      <c r="BK554" s="1251"/>
      <c r="BL554" s="1251"/>
      <c r="BM554" s="1251"/>
      <c r="BN554" s="1251"/>
      <c r="BO554" s="1251"/>
      <c r="BP554" s="1251"/>
      <c r="BQ554" s="1251"/>
      <c r="BR554" s="1251"/>
      <c r="BS554" s="1251"/>
    </row>
    <row r="555" spans="1:71" s="137" customFormat="1" ht="41.4" hidden="1" outlineLevel="2">
      <c r="A555" s="1014">
        <v>1</v>
      </c>
      <c r="B555" s="1014">
        <v>1</v>
      </c>
      <c r="C555" s="1014">
        <v>3</v>
      </c>
      <c r="D555" s="1014">
        <v>2</v>
      </c>
      <c r="E555" s="1014">
        <v>1</v>
      </c>
      <c r="F555" s="1014">
        <v>13</v>
      </c>
      <c r="G555" s="1040" t="s">
        <v>7092</v>
      </c>
      <c r="H555" s="1037" t="s">
        <v>3152</v>
      </c>
      <c r="I555" s="1029">
        <v>4.8</v>
      </c>
      <c r="J555" s="915"/>
      <c r="K555" s="910">
        <f>I555*J555</f>
        <v>0</v>
      </c>
      <c r="L555" s="369"/>
      <c r="M555" s="910">
        <f>I555*L555</f>
        <v>0</v>
      </c>
      <c r="N555" s="910">
        <f>J555+L555</f>
        <v>0</v>
      </c>
      <c r="O555" s="57">
        <f>I555*N555</f>
        <v>0</v>
      </c>
      <c r="P555" s="986"/>
      <c r="Q555" s="1251"/>
      <c r="R555" s="1251"/>
      <c r="S555" s="1251"/>
      <c r="T555" s="1251"/>
      <c r="U555" s="1251"/>
      <c r="V555" s="1251"/>
      <c r="W555" s="1251"/>
      <c r="X555" s="1251"/>
      <c r="Y555" s="1251"/>
      <c r="Z555" s="1251"/>
      <c r="AA555" s="1251"/>
      <c r="AB555" s="1251"/>
      <c r="AC555" s="1251"/>
      <c r="AD555" s="1251"/>
      <c r="AE555" s="1251"/>
      <c r="AF555" s="1251"/>
      <c r="AG555" s="1251"/>
      <c r="AH555" s="1251"/>
      <c r="AI555" s="1251"/>
      <c r="AJ555" s="1251"/>
      <c r="AK555" s="1251"/>
      <c r="AL555" s="1251"/>
      <c r="AM555" s="1251"/>
      <c r="AN555" s="1251"/>
      <c r="AO555" s="1251"/>
      <c r="AP555" s="1251"/>
      <c r="AQ555" s="1251"/>
      <c r="AR555" s="1251"/>
      <c r="AS555" s="1251"/>
      <c r="AT555" s="1251"/>
      <c r="AU555" s="1251"/>
      <c r="AV555" s="1251"/>
      <c r="AW555" s="1251"/>
      <c r="AX555" s="1251"/>
      <c r="AY555" s="1251"/>
      <c r="AZ555" s="1251"/>
      <c r="BA555" s="1251"/>
      <c r="BB555" s="1251"/>
      <c r="BC555" s="1251"/>
      <c r="BD555" s="1251"/>
      <c r="BE555" s="1251"/>
      <c r="BF555" s="1251"/>
      <c r="BG555" s="1251"/>
      <c r="BH555" s="1251"/>
      <c r="BI555" s="1251"/>
      <c r="BJ555" s="1251"/>
      <c r="BK555" s="1251"/>
      <c r="BL555" s="1251"/>
      <c r="BM555" s="1251"/>
      <c r="BN555" s="1251"/>
      <c r="BO555" s="1251"/>
      <c r="BP555" s="1251"/>
      <c r="BQ555" s="1251"/>
      <c r="BR555" s="1251"/>
      <c r="BS555" s="1251"/>
    </row>
    <row r="556" spans="1:71" s="137" customFormat="1" ht="55.2" hidden="1" outlineLevel="2">
      <c r="A556" s="1014">
        <v>1</v>
      </c>
      <c r="B556" s="1014">
        <v>1</v>
      </c>
      <c r="C556" s="1014">
        <v>3</v>
      </c>
      <c r="D556" s="1014">
        <v>2</v>
      </c>
      <c r="E556" s="1014">
        <v>1</v>
      </c>
      <c r="F556" s="1014">
        <v>14</v>
      </c>
      <c r="G556" s="1040" t="s">
        <v>7090</v>
      </c>
      <c r="H556" s="934" t="s">
        <v>22</v>
      </c>
      <c r="I556" s="1017">
        <v>20.399999999999999</v>
      </c>
      <c r="J556" s="915"/>
      <c r="K556" s="910">
        <f>I556*J556</f>
        <v>0</v>
      </c>
      <c r="L556" s="369"/>
      <c r="M556" s="910">
        <f>I556*L556</f>
        <v>0</v>
      </c>
      <c r="N556" s="910">
        <f>J556+L556</f>
        <v>0</v>
      </c>
      <c r="O556" s="57">
        <f>I556*N556</f>
        <v>0</v>
      </c>
      <c r="P556" s="986"/>
      <c r="Q556" s="1251"/>
      <c r="R556" s="1251"/>
      <c r="S556" s="1251"/>
      <c r="T556" s="1251"/>
      <c r="U556" s="1251"/>
      <c r="V556" s="1251"/>
      <c r="W556" s="1251"/>
      <c r="X556" s="1251"/>
      <c r="Y556" s="1251"/>
      <c r="Z556" s="1251"/>
      <c r="AA556" s="1251"/>
      <c r="AB556" s="1251"/>
      <c r="AC556" s="1251"/>
      <c r="AD556" s="1251"/>
      <c r="AE556" s="1251"/>
      <c r="AF556" s="1251"/>
      <c r="AG556" s="1251"/>
      <c r="AH556" s="1251"/>
      <c r="AI556" s="1251"/>
      <c r="AJ556" s="1251"/>
      <c r="AK556" s="1251"/>
      <c r="AL556" s="1251"/>
      <c r="AM556" s="1251"/>
      <c r="AN556" s="1251"/>
      <c r="AO556" s="1251"/>
      <c r="AP556" s="1251"/>
      <c r="AQ556" s="1251"/>
      <c r="AR556" s="1251"/>
      <c r="AS556" s="1251"/>
      <c r="AT556" s="1251"/>
      <c r="AU556" s="1251"/>
      <c r="AV556" s="1251"/>
      <c r="AW556" s="1251"/>
      <c r="AX556" s="1251"/>
      <c r="AY556" s="1251"/>
      <c r="AZ556" s="1251"/>
      <c r="BA556" s="1251"/>
      <c r="BB556" s="1251"/>
      <c r="BC556" s="1251"/>
      <c r="BD556" s="1251"/>
      <c r="BE556" s="1251"/>
      <c r="BF556" s="1251"/>
      <c r="BG556" s="1251"/>
      <c r="BH556" s="1251"/>
      <c r="BI556" s="1251"/>
      <c r="BJ556" s="1251"/>
      <c r="BK556" s="1251"/>
      <c r="BL556" s="1251"/>
      <c r="BM556" s="1251"/>
      <c r="BN556" s="1251"/>
      <c r="BO556" s="1251"/>
      <c r="BP556" s="1251"/>
      <c r="BQ556" s="1251"/>
      <c r="BR556" s="1251"/>
      <c r="BS556" s="1251"/>
    </row>
    <row r="557" spans="1:71" s="137" customFormat="1" hidden="1" outlineLevel="2">
      <c r="A557" s="1014">
        <v>1</v>
      </c>
      <c r="B557" s="1014">
        <v>1</v>
      </c>
      <c r="C557" s="1014">
        <v>3</v>
      </c>
      <c r="D557" s="1014">
        <v>2</v>
      </c>
      <c r="E557" s="1014">
        <v>1</v>
      </c>
      <c r="F557" s="1014">
        <v>15</v>
      </c>
      <c r="G557" s="1039" t="s">
        <v>6115</v>
      </c>
      <c r="H557" s="934"/>
      <c r="I557" s="1017"/>
      <c r="J557" s="915"/>
      <c r="K557" s="910"/>
      <c r="L557" s="369"/>
      <c r="M557" s="910"/>
      <c r="N557" s="910"/>
      <c r="O557" s="57"/>
      <c r="P557" s="986"/>
      <c r="Q557" s="1251"/>
      <c r="R557" s="1251"/>
      <c r="S557" s="1251"/>
      <c r="T557" s="1251"/>
      <c r="U557" s="1251"/>
      <c r="V557" s="1251"/>
      <c r="W557" s="1251"/>
      <c r="X557" s="1251"/>
      <c r="Y557" s="1251"/>
      <c r="Z557" s="1251"/>
      <c r="AA557" s="1251"/>
      <c r="AB557" s="1251"/>
      <c r="AC557" s="1251"/>
      <c r="AD557" s="1251"/>
      <c r="AE557" s="1251"/>
      <c r="AF557" s="1251"/>
      <c r="AG557" s="1251"/>
      <c r="AH557" s="1251"/>
      <c r="AI557" s="1251"/>
      <c r="AJ557" s="1251"/>
      <c r="AK557" s="1251"/>
      <c r="AL557" s="1251"/>
      <c r="AM557" s="1251"/>
      <c r="AN557" s="1251"/>
      <c r="AO557" s="1251"/>
      <c r="AP557" s="1251"/>
      <c r="AQ557" s="1251"/>
      <c r="AR557" s="1251"/>
      <c r="AS557" s="1251"/>
      <c r="AT557" s="1251"/>
      <c r="AU557" s="1251"/>
      <c r="AV557" s="1251"/>
      <c r="AW557" s="1251"/>
      <c r="AX557" s="1251"/>
      <c r="AY557" s="1251"/>
      <c r="AZ557" s="1251"/>
      <c r="BA557" s="1251"/>
      <c r="BB557" s="1251"/>
      <c r="BC557" s="1251"/>
      <c r="BD557" s="1251"/>
      <c r="BE557" s="1251"/>
      <c r="BF557" s="1251"/>
      <c r="BG557" s="1251"/>
      <c r="BH557" s="1251"/>
      <c r="BI557" s="1251"/>
      <c r="BJ557" s="1251"/>
      <c r="BK557" s="1251"/>
      <c r="BL557" s="1251"/>
      <c r="BM557" s="1251"/>
      <c r="BN557" s="1251"/>
      <c r="BO557" s="1251"/>
      <c r="BP557" s="1251"/>
      <c r="BQ557" s="1251"/>
      <c r="BR557" s="1251"/>
      <c r="BS557" s="1251"/>
    </row>
    <row r="558" spans="1:71" s="137" customFormat="1" ht="41.4" hidden="1" outlineLevel="2">
      <c r="A558" s="1014">
        <v>1</v>
      </c>
      <c r="B558" s="1014">
        <v>1</v>
      </c>
      <c r="C558" s="1014">
        <v>3</v>
      </c>
      <c r="D558" s="1014">
        <v>2</v>
      </c>
      <c r="E558" s="1014">
        <v>1</v>
      </c>
      <c r="F558" s="1014">
        <v>16</v>
      </c>
      <c r="G558" s="1040" t="s">
        <v>7093</v>
      </c>
      <c r="H558" s="1023" t="s">
        <v>3152</v>
      </c>
      <c r="I558" s="1018">
        <v>50.15</v>
      </c>
      <c r="J558" s="915"/>
      <c r="K558" s="916">
        <f t="shared" ref="K558:K563" si="84">I558*J558</f>
        <v>0</v>
      </c>
      <c r="L558" s="369"/>
      <c r="M558" s="916">
        <f t="shared" ref="M558:M563" si="85">I558*L558</f>
        <v>0</v>
      </c>
      <c r="N558" s="916">
        <f t="shared" ref="N558:N563" si="86">J558+L558</f>
        <v>0</v>
      </c>
      <c r="O558" s="57">
        <f t="shared" ref="O558:O563" si="87">I558*N558</f>
        <v>0</v>
      </c>
      <c r="P558" s="986"/>
      <c r="Q558" s="1251"/>
      <c r="R558" s="1251"/>
      <c r="S558" s="1251"/>
      <c r="T558" s="1251"/>
      <c r="U558" s="1251"/>
      <c r="V558" s="1251"/>
      <c r="W558" s="1251"/>
      <c r="X558" s="1251"/>
      <c r="Y558" s="1251"/>
      <c r="Z558" s="1251"/>
      <c r="AA558" s="1251"/>
      <c r="AB558" s="1251"/>
      <c r="AC558" s="1251"/>
      <c r="AD558" s="1251"/>
      <c r="AE558" s="1251"/>
      <c r="AF558" s="1251"/>
      <c r="AG558" s="1251"/>
      <c r="AH558" s="1251"/>
      <c r="AI558" s="1251"/>
      <c r="AJ558" s="1251"/>
      <c r="AK558" s="1251"/>
      <c r="AL558" s="1251"/>
      <c r="AM558" s="1251"/>
      <c r="AN558" s="1251"/>
      <c r="AO558" s="1251"/>
      <c r="AP558" s="1251"/>
      <c r="AQ558" s="1251"/>
      <c r="AR558" s="1251"/>
      <c r="AS558" s="1251"/>
      <c r="AT558" s="1251"/>
      <c r="AU558" s="1251"/>
      <c r="AV558" s="1251"/>
      <c r="AW558" s="1251"/>
      <c r="AX558" s="1251"/>
      <c r="AY558" s="1251"/>
      <c r="AZ558" s="1251"/>
      <c r="BA558" s="1251"/>
      <c r="BB558" s="1251"/>
      <c r="BC558" s="1251"/>
      <c r="BD558" s="1251"/>
      <c r="BE558" s="1251"/>
      <c r="BF558" s="1251"/>
      <c r="BG558" s="1251"/>
      <c r="BH558" s="1251"/>
      <c r="BI558" s="1251"/>
      <c r="BJ558" s="1251"/>
      <c r="BK558" s="1251"/>
      <c r="BL558" s="1251"/>
      <c r="BM558" s="1251"/>
      <c r="BN558" s="1251"/>
      <c r="BO558" s="1251"/>
      <c r="BP558" s="1251"/>
      <c r="BQ558" s="1251"/>
      <c r="BR558" s="1251"/>
      <c r="BS558" s="1251"/>
    </row>
    <row r="559" spans="1:71" s="137" customFormat="1" ht="41.4" hidden="1" outlineLevel="2">
      <c r="A559" s="1014">
        <v>1</v>
      </c>
      <c r="B559" s="1014">
        <v>1</v>
      </c>
      <c r="C559" s="1014">
        <v>3</v>
      </c>
      <c r="D559" s="1014">
        <v>2</v>
      </c>
      <c r="E559" s="1014">
        <v>1</v>
      </c>
      <c r="F559" s="1014">
        <v>17</v>
      </c>
      <c r="G559" s="1040" t="s">
        <v>7086</v>
      </c>
      <c r="H559" s="934" t="s">
        <v>3152</v>
      </c>
      <c r="I559" s="1017">
        <v>4.3</v>
      </c>
      <c r="J559" s="915"/>
      <c r="K559" s="910">
        <f t="shared" si="84"/>
        <v>0</v>
      </c>
      <c r="L559" s="369"/>
      <c r="M559" s="910">
        <f t="shared" si="85"/>
        <v>0</v>
      </c>
      <c r="N559" s="910">
        <f t="shared" si="86"/>
        <v>0</v>
      </c>
      <c r="O559" s="57">
        <f t="shared" si="87"/>
        <v>0</v>
      </c>
      <c r="P559" s="986"/>
      <c r="Q559" s="1251"/>
      <c r="R559" s="1251"/>
      <c r="S559" s="1251"/>
      <c r="T559" s="1251"/>
      <c r="U559" s="1251"/>
      <c r="V559" s="1251"/>
      <c r="W559" s="1251"/>
      <c r="X559" s="1251"/>
      <c r="Y559" s="1251"/>
      <c r="Z559" s="1251"/>
      <c r="AA559" s="1251"/>
      <c r="AB559" s="1251"/>
      <c r="AC559" s="1251"/>
      <c r="AD559" s="1251"/>
      <c r="AE559" s="1251"/>
      <c r="AF559" s="1251"/>
      <c r="AG559" s="1251"/>
      <c r="AH559" s="1251"/>
      <c r="AI559" s="1251"/>
      <c r="AJ559" s="1251"/>
      <c r="AK559" s="1251"/>
      <c r="AL559" s="1251"/>
      <c r="AM559" s="1251"/>
      <c r="AN559" s="1251"/>
      <c r="AO559" s="1251"/>
      <c r="AP559" s="1251"/>
      <c r="AQ559" s="1251"/>
      <c r="AR559" s="1251"/>
      <c r="AS559" s="1251"/>
      <c r="AT559" s="1251"/>
      <c r="AU559" s="1251"/>
      <c r="AV559" s="1251"/>
      <c r="AW559" s="1251"/>
      <c r="AX559" s="1251"/>
      <c r="AY559" s="1251"/>
      <c r="AZ559" s="1251"/>
      <c r="BA559" s="1251"/>
      <c r="BB559" s="1251"/>
      <c r="BC559" s="1251"/>
      <c r="BD559" s="1251"/>
      <c r="BE559" s="1251"/>
      <c r="BF559" s="1251"/>
      <c r="BG559" s="1251"/>
      <c r="BH559" s="1251"/>
      <c r="BI559" s="1251"/>
      <c r="BJ559" s="1251"/>
      <c r="BK559" s="1251"/>
      <c r="BL559" s="1251"/>
      <c r="BM559" s="1251"/>
      <c r="BN559" s="1251"/>
      <c r="BO559" s="1251"/>
      <c r="BP559" s="1251"/>
      <c r="BQ559" s="1251"/>
      <c r="BR559" s="1251"/>
      <c r="BS559" s="1251"/>
    </row>
    <row r="560" spans="1:71" s="137" customFormat="1" ht="41.4" hidden="1" outlineLevel="2">
      <c r="A560" s="1014">
        <v>1</v>
      </c>
      <c r="B560" s="1014">
        <v>1</v>
      </c>
      <c r="C560" s="1014">
        <v>3</v>
      </c>
      <c r="D560" s="1014">
        <v>2</v>
      </c>
      <c r="E560" s="1014">
        <v>1</v>
      </c>
      <c r="F560" s="1014">
        <v>18</v>
      </c>
      <c r="G560" s="1040" t="s">
        <v>7087</v>
      </c>
      <c r="H560" s="1037" t="s">
        <v>22</v>
      </c>
      <c r="I560" s="1029">
        <v>50</v>
      </c>
      <c r="J560" s="915"/>
      <c r="K560" s="910">
        <f t="shared" si="84"/>
        <v>0</v>
      </c>
      <c r="L560" s="369"/>
      <c r="M560" s="910">
        <f t="shared" si="85"/>
        <v>0</v>
      </c>
      <c r="N560" s="910">
        <f t="shared" si="86"/>
        <v>0</v>
      </c>
      <c r="O560" s="57">
        <f t="shared" si="87"/>
        <v>0</v>
      </c>
      <c r="P560" s="986"/>
      <c r="Q560" s="1251"/>
      <c r="R560" s="1251"/>
      <c r="S560" s="1251"/>
      <c r="T560" s="1251"/>
      <c r="U560" s="1251"/>
      <c r="V560" s="1251"/>
      <c r="W560" s="1251"/>
      <c r="X560" s="1251"/>
      <c r="Y560" s="1251"/>
      <c r="Z560" s="1251"/>
      <c r="AA560" s="1251"/>
      <c r="AB560" s="1251"/>
      <c r="AC560" s="1251"/>
      <c r="AD560" s="1251"/>
      <c r="AE560" s="1251"/>
      <c r="AF560" s="1251"/>
      <c r="AG560" s="1251"/>
      <c r="AH560" s="1251"/>
      <c r="AI560" s="1251"/>
      <c r="AJ560" s="1251"/>
      <c r="AK560" s="1251"/>
      <c r="AL560" s="1251"/>
      <c r="AM560" s="1251"/>
      <c r="AN560" s="1251"/>
      <c r="AO560" s="1251"/>
      <c r="AP560" s="1251"/>
      <c r="AQ560" s="1251"/>
      <c r="AR560" s="1251"/>
      <c r="AS560" s="1251"/>
      <c r="AT560" s="1251"/>
      <c r="AU560" s="1251"/>
      <c r="AV560" s="1251"/>
      <c r="AW560" s="1251"/>
      <c r="AX560" s="1251"/>
      <c r="AY560" s="1251"/>
      <c r="AZ560" s="1251"/>
      <c r="BA560" s="1251"/>
      <c r="BB560" s="1251"/>
      <c r="BC560" s="1251"/>
      <c r="BD560" s="1251"/>
      <c r="BE560" s="1251"/>
      <c r="BF560" s="1251"/>
      <c r="BG560" s="1251"/>
      <c r="BH560" s="1251"/>
      <c r="BI560" s="1251"/>
      <c r="BJ560" s="1251"/>
      <c r="BK560" s="1251"/>
      <c r="BL560" s="1251"/>
      <c r="BM560" s="1251"/>
      <c r="BN560" s="1251"/>
      <c r="BO560" s="1251"/>
      <c r="BP560" s="1251"/>
      <c r="BQ560" s="1251"/>
      <c r="BR560" s="1251"/>
      <c r="BS560" s="1251"/>
    </row>
    <row r="561" spans="1:71" s="137" customFormat="1" ht="41.4" hidden="1" outlineLevel="2">
      <c r="A561" s="1014">
        <v>1</v>
      </c>
      <c r="B561" s="1014">
        <v>1</v>
      </c>
      <c r="C561" s="1014">
        <v>3</v>
      </c>
      <c r="D561" s="1014">
        <v>2</v>
      </c>
      <c r="E561" s="1014">
        <v>1</v>
      </c>
      <c r="F561" s="1014">
        <v>19</v>
      </c>
      <c r="G561" s="1040" t="s">
        <v>7094</v>
      </c>
      <c r="H561" s="1037" t="s">
        <v>3152</v>
      </c>
      <c r="I561" s="1029">
        <v>47.2</v>
      </c>
      <c r="J561" s="915"/>
      <c r="K561" s="910">
        <f t="shared" si="84"/>
        <v>0</v>
      </c>
      <c r="L561" s="369"/>
      <c r="M561" s="910">
        <f t="shared" si="85"/>
        <v>0</v>
      </c>
      <c r="N561" s="910">
        <f t="shared" si="86"/>
        <v>0</v>
      </c>
      <c r="O561" s="57">
        <f t="shared" si="87"/>
        <v>0</v>
      </c>
      <c r="P561" s="986"/>
      <c r="Q561" s="1251"/>
      <c r="R561" s="1251"/>
      <c r="S561" s="1251"/>
      <c r="T561" s="1251"/>
      <c r="U561" s="1251"/>
      <c r="V561" s="1251"/>
      <c r="W561" s="1251"/>
      <c r="X561" s="1251"/>
      <c r="Y561" s="1251"/>
      <c r="Z561" s="1251"/>
      <c r="AA561" s="1251"/>
      <c r="AB561" s="1251"/>
      <c r="AC561" s="1251"/>
      <c r="AD561" s="1251"/>
      <c r="AE561" s="1251"/>
      <c r="AF561" s="1251"/>
      <c r="AG561" s="1251"/>
      <c r="AH561" s="1251"/>
      <c r="AI561" s="1251"/>
      <c r="AJ561" s="1251"/>
      <c r="AK561" s="1251"/>
      <c r="AL561" s="1251"/>
      <c r="AM561" s="1251"/>
      <c r="AN561" s="1251"/>
      <c r="AO561" s="1251"/>
      <c r="AP561" s="1251"/>
      <c r="AQ561" s="1251"/>
      <c r="AR561" s="1251"/>
      <c r="AS561" s="1251"/>
      <c r="AT561" s="1251"/>
      <c r="AU561" s="1251"/>
      <c r="AV561" s="1251"/>
      <c r="AW561" s="1251"/>
      <c r="AX561" s="1251"/>
      <c r="AY561" s="1251"/>
      <c r="AZ561" s="1251"/>
      <c r="BA561" s="1251"/>
      <c r="BB561" s="1251"/>
      <c r="BC561" s="1251"/>
      <c r="BD561" s="1251"/>
      <c r="BE561" s="1251"/>
      <c r="BF561" s="1251"/>
      <c r="BG561" s="1251"/>
      <c r="BH561" s="1251"/>
      <c r="BI561" s="1251"/>
      <c r="BJ561" s="1251"/>
      <c r="BK561" s="1251"/>
      <c r="BL561" s="1251"/>
      <c r="BM561" s="1251"/>
      <c r="BN561" s="1251"/>
      <c r="BO561" s="1251"/>
      <c r="BP561" s="1251"/>
      <c r="BQ561" s="1251"/>
      <c r="BR561" s="1251"/>
      <c r="BS561" s="1251"/>
    </row>
    <row r="562" spans="1:71" s="137" customFormat="1" ht="27.6" hidden="1" outlineLevel="2">
      <c r="A562" s="1014">
        <v>1</v>
      </c>
      <c r="B562" s="1014">
        <v>1</v>
      </c>
      <c r="C562" s="1014">
        <v>3</v>
      </c>
      <c r="D562" s="1014">
        <v>2</v>
      </c>
      <c r="E562" s="1014">
        <v>1</v>
      </c>
      <c r="F562" s="1014">
        <v>19</v>
      </c>
      <c r="G562" s="1040" t="s">
        <v>7095</v>
      </c>
      <c r="H562" s="1037" t="s">
        <v>3182</v>
      </c>
      <c r="I562" s="1029">
        <v>3.6399999999999997</v>
      </c>
      <c r="J562" s="915"/>
      <c r="K562" s="910">
        <f t="shared" si="84"/>
        <v>0</v>
      </c>
      <c r="L562" s="369"/>
      <c r="M562" s="910">
        <f t="shared" si="85"/>
        <v>0</v>
      </c>
      <c r="N562" s="910">
        <f t="shared" si="86"/>
        <v>0</v>
      </c>
      <c r="O562" s="57">
        <f t="shared" si="87"/>
        <v>0</v>
      </c>
      <c r="P562" s="986"/>
      <c r="Q562" s="1251"/>
      <c r="R562" s="1251"/>
      <c r="S562" s="1251"/>
      <c r="T562" s="1251"/>
      <c r="U562" s="1251"/>
      <c r="V562" s="1251"/>
      <c r="W562" s="1251"/>
      <c r="X562" s="1251"/>
      <c r="Y562" s="1251"/>
      <c r="Z562" s="1251"/>
      <c r="AA562" s="1251"/>
      <c r="AB562" s="1251"/>
      <c r="AC562" s="1251"/>
      <c r="AD562" s="1251"/>
      <c r="AE562" s="1251"/>
      <c r="AF562" s="1251"/>
      <c r="AG562" s="1251"/>
      <c r="AH562" s="1251"/>
      <c r="AI562" s="1251"/>
      <c r="AJ562" s="1251"/>
      <c r="AK562" s="1251"/>
      <c r="AL562" s="1251"/>
      <c r="AM562" s="1251"/>
      <c r="AN562" s="1251"/>
      <c r="AO562" s="1251"/>
      <c r="AP562" s="1251"/>
      <c r="AQ562" s="1251"/>
      <c r="AR562" s="1251"/>
      <c r="AS562" s="1251"/>
      <c r="AT562" s="1251"/>
      <c r="AU562" s="1251"/>
      <c r="AV562" s="1251"/>
      <c r="AW562" s="1251"/>
      <c r="AX562" s="1251"/>
      <c r="AY562" s="1251"/>
      <c r="AZ562" s="1251"/>
      <c r="BA562" s="1251"/>
      <c r="BB562" s="1251"/>
      <c r="BC562" s="1251"/>
      <c r="BD562" s="1251"/>
      <c r="BE562" s="1251"/>
      <c r="BF562" s="1251"/>
      <c r="BG562" s="1251"/>
      <c r="BH562" s="1251"/>
      <c r="BI562" s="1251"/>
      <c r="BJ562" s="1251"/>
      <c r="BK562" s="1251"/>
      <c r="BL562" s="1251"/>
      <c r="BM562" s="1251"/>
      <c r="BN562" s="1251"/>
      <c r="BO562" s="1251"/>
      <c r="BP562" s="1251"/>
      <c r="BQ562" s="1251"/>
      <c r="BR562" s="1251"/>
      <c r="BS562" s="1251"/>
    </row>
    <row r="563" spans="1:71" s="137" customFormat="1" ht="55.2" hidden="1" outlineLevel="2">
      <c r="A563" s="1014">
        <v>1</v>
      </c>
      <c r="B563" s="1014">
        <v>1</v>
      </c>
      <c r="C563" s="1014">
        <v>3</v>
      </c>
      <c r="D563" s="1014">
        <v>2</v>
      </c>
      <c r="E563" s="1014">
        <v>1</v>
      </c>
      <c r="F563" s="1014">
        <v>20</v>
      </c>
      <c r="G563" s="1040" t="s">
        <v>7090</v>
      </c>
      <c r="H563" s="934" t="s">
        <v>22</v>
      </c>
      <c r="I563" s="1017">
        <v>118</v>
      </c>
      <c r="J563" s="915"/>
      <c r="K563" s="910">
        <f t="shared" si="84"/>
        <v>0</v>
      </c>
      <c r="L563" s="369"/>
      <c r="M563" s="910">
        <f t="shared" si="85"/>
        <v>0</v>
      </c>
      <c r="N563" s="910">
        <f t="shared" si="86"/>
        <v>0</v>
      </c>
      <c r="O563" s="57">
        <f t="shared" si="87"/>
        <v>0</v>
      </c>
      <c r="P563" s="986"/>
      <c r="Q563" s="1251"/>
      <c r="R563" s="1251"/>
      <c r="S563" s="1251"/>
      <c r="T563" s="1251"/>
      <c r="U563" s="1251"/>
      <c r="V563" s="1251"/>
      <c r="W563" s="1251"/>
      <c r="X563" s="1251"/>
      <c r="Y563" s="1251"/>
      <c r="Z563" s="1251"/>
      <c r="AA563" s="1251"/>
      <c r="AB563" s="1251"/>
      <c r="AC563" s="1251"/>
      <c r="AD563" s="1251"/>
      <c r="AE563" s="1251"/>
      <c r="AF563" s="1251"/>
      <c r="AG563" s="1251"/>
      <c r="AH563" s="1251"/>
      <c r="AI563" s="1251"/>
      <c r="AJ563" s="1251"/>
      <c r="AK563" s="1251"/>
      <c r="AL563" s="1251"/>
      <c r="AM563" s="1251"/>
      <c r="AN563" s="1251"/>
      <c r="AO563" s="1251"/>
      <c r="AP563" s="1251"/>
      <c r="AQ563" s="1251"/>
      <c r="AR563" s="1251"/>
      <c r="AS563" s="1251"/>
      <c r="AT563" s="1251"/>
      <c r="AU563" s="1251"/>
      <c r="AV563" s="1251"/>
      <c r="AW563" s="1251"/>
      <c r="AX563" s="1251"/>
      <c r="AY563" s="1251"/>
      <c r="AZ563" s="1251"/>
      <c r="BA563" s="1251"/>
      <c r="BB563" s="1251"/>
      <c r="BC563" s="1251"/>
      <c r="BD563" s="1251"/>
      <c r="BE563" s="1251"/>
      <c r="BF563" s="1251"/>
      <c r="BG563" s="1251"/>
      <c r="BH563" s="1251"/>
      <c r="BI563" s="1251"/>
      <c r="BJ563" s="1251"/>
      <c r="BK563" s="1251"/>
      <c r="BL563" s="1251"/>
      <c r="BM563" s="1251"/>
      <c r="BN563" s="1251"/>
      <c r="BO563" s="1251"/>
      <c r="BP563" s="1251"/>
      <c r="BQ563" s="1251"/>
      <c r="BR563" s="1251"/>
      <c r="BS563" s="1251"/>
    </row>
    <row r="564" spans="1:71" s="137" customFormat="1" hidden="1" outlineLevel="1" collapsed="1">
      <c r="A564" s="1081">
        <v>1</v>
      </c>
      <c r="B564" s="1081">
        <v>1</v>
      </c>
      <c r="C564" s="1081">
        <v>3</v>
      </c>
      <c r="D564" s="1081">
        <v>2</v>
      </c>
      <c r="E564" s="1081" t="s">
        <v>1556</v>
      </c>
      <c r="F564" s="1081"/>
      <c r="G564" s="1082" t="s">
        <v>5934</v>
      </c>
      <c r="H564" s="1099"/>
      <c r="I564" s="1100"/>
      <c r="J564" s="1093"/>
      <c r="K564" s="1136">
        <f>SUM(K565:K566)</f>
        <v>0</v>
      </c>
      <c r="L564" s="1093"/>
      <c r="M564" s="1136">
        <f>SUM(M565:M566)</f>
        <v>0</v>
      </c>
      <c r="N564" s="1101"/>
      <c r="O564" s="1136">
        <f>SUM(O565:O566)</f>
        <v>0</v>
      </c>
      <c r="P564" s="1102"/>
      <c r="Q564" s="1251"/>
      <c r="R564" s="1251"/>
      <c r="S564" s="1251"/>
      <c r="T564" s="1251"/>
      <c r="U564" s="1251"/>
      <c r="V564" s="1251"/>
      <c r="W564" s="1251"/>
      <c r="X564" s="1251"/>
      <c r="Y564" s="1251"/>
      <c r="Z564" s="1251"/>
      <c r="AA564" s="1251"/>
      <c r="AB564" s="1251"/>
      <c r="AC564" s="1251"/>
      <c r="AD564" s="1251"/>
      <c r="AE564" s="1251"/>
      <c r="AF564" s="1251"/>
      <c r="AG564" s="1251"/>
      <c r="AH564" s="1251"/>
      <c r="AI564" s="1251"/>
      <c r="AJ564" s="1251"/>
      <c r="AK564" s="1251"/>
      <c r="AL564" s="1251"/>
      <c r="AM564" s="1251"/>
      <c r="AN564" s="1251"/>
      <c r="AO564" s="1251"/>
      <c r="AP564" s="1251"/>
      <c r="AQ564" s="1251"/>
      <c r="AR564" s="1251"/>
      <c r="AS564" s="1251"/>
      <c r="AT564" s="1251"/>
      <c r="AU564" s="1251"/>
      <c r="AV564" s="1251"/>
      <c r="AW564" s="1251"/>
      <c r="AX564" s="1251"/>
      <c r="AY564" s="1251"/>
      <c r="AZ564" s="1251"/>
      <c r="BA564" s="1251"/>
      <c r="BB564" s="1251"/>
      <c r="BC564" s="1251"/>
      <c r="BD564" s="1251"/>
      <c r="BE564" s="1251"/>
      <c r="BF564" s="1251"/>
      <c r="BG564" s="1251"/>
      <c r="BH564" s="1251"/>
      <c r="BI564" s="1251"/>
      <c r="BJ564" s="1251"/>
      <c r="BK564" s="1251"/>
      <c r="BL564" s="1251"/>
      <c r="BM564" s="1251"/>
      <c r="BN564" s="1251"/>
      <c r="BO564" s="1251"/>
      <c r="BP564" s="1251"/>
      <c r="BQ564" s="1251"/>
      <c r="BR564" s="1251"/>
      <c r="BS564" s="1251"/>
    </row>
    <row r="565" spans="1:71" s="137" customFormat="1" ht="41.4" hidden="1" outlineLevel="2">
      <c r="A565" s="1014">
        <v>1</v>
      </c>
      <c r="B565" s="1014">
        <v>1</v>
      </c>
      <c r="C565" s="1014">
        <v>3</v>
      </c>
      <c r="D565" s="1014">
        <v>2</v>
      </c>
      <c r="E565" s="1014" t="s">
        <v>1556</v>
      </c>
      <c r="F565" s="1014">
        <v>1</v>
      </c>
      <c r="G565" s="1040" t="s">
        <v>7096</v>
      </c>
      <c r="H565" s="32" t="s">
        <v>3152</v>
      </c>
      <c r="I565" s="1017">
        <v>192</v>
      </c>
      <c r="J565" s="915"/>
      <c r="K565" s="910">
        <f>I565*J565</f>
        <v>0</v>
      </c>
      <c r="L565" s="369"/>
      <c r="M565" s="910">
        <f>I565*L565</f>
        <v>0</v>
      </c>
      <c r="N565" s="910">
        <f>J565+L565</f>
        <v>0</v>
      </c>
      <c r="O565" s="38">
        <f>I565*N565</f>
        <v>0</v>
      </c>
      <c r="P565" s="986"/>
      <c r="Q565" s="1251"/>
      <c r="R565" s="1251"/>
      <c r="S565" s="1251"/>
      <c r="T565" s="1251"/>
      <c r="U565" s="1251"/>
      <c r="V565" s="1251"/>
      <c r="W565" s="1251"/>
      <c r="X565" s="1251"/>
      <c r="Y565" s="1251"/>
      <c r="Z565" s="1251"/>
      <c r="AA565" s="1251"/>
      <c r="AB565" s="1251"/>
      <c r="AC565" s="1251"/>
      <c r="AD565" s="1251"/>
      <c r="AE565" s="1251"/>
      <c r="AF565" s="1251"/>
      <c r="AG565" s="1251"/>
      <c r="AH565" s="1251"/>
      <c r="AI565" s="1251"/>
      <c r="AJ565" s="1251"/>
      <c r="AK565" s="1251"/>
      <c r="AL565" s="1251"/>
      <c r="AM565" s="1251"/>
      <c r="AN565" s="1251"/>
      <c r="AO565" s="1251"/>
      <c r="AP565" s="1251"/>
      <c r="AQ565" s="1251"/>
      <c r="AR565" s="1251"/>
      <c r="AS565" s="1251"/>
      <c r="AT565" s="1251"/>
      <c r="AU565" s="1251"/>
      <c r="AV565" s="1251"/>
      <c r="AW565" s="1251"/>
      <c r="AX565" s="1251"/>
      <c r="AY565" s="1251"/>
      <c r="AZ565" s="1251"/>
      <c r="BA565" s="1251"/>
      <c r="BB565" s="1251"/>
      <c r="BC565" s="1251"/>
      <c r="BD565" s="1251"/>
      <c r="BE565" s="1251"/>
      <c r="BF565" s="1251"/>
      <c r="BG565" s="1251"/>
      <c r="BH565" s="1251"/>
      <c r="BI565" s="1251"/>
      <c r="BJ565" s="1251"/>
      <c r="BK565" s="1251"/>
      <c r="BL565" s="1251"/>
      <c r="BM565" s="1251"/>
      <c r="BN565" s="1251"/>
      <c r="BO565" s="1251"/>
      <c r="BP565" s="1251"/>
      <c r="BQ565" s="1251"/>
      <c r="BR565" s="1251"/>
      <c r="BS565" s="1251"/>
    </row>
    <row r="566" spans="1:71" s="137" customFormat="1" ht="41.4" hidden="1" outlineLevel="2">
      <c r="A566" s="1014">
        <v>1</v>
      </c>
      <c r="B566" s="1014">
        <v>1</v>
      </c>
      <c r="C566" s="1014">
        <v>3</v>
      </c>
      <c r="D566" s="1014">
        <v>2</v>
      </c>
      <c r="E566" s="1014" t="s">
        <v>1556</v>
      </c>
      <c r="F566" s="1014">
        <v>2</v>
      </c>
      <c r="G566" s="1040" t="s">
        <v>7097</v>
      </c>
      <c r="H566" s="32" t="s">
        <v>3152</v>
      </c>
      <c r="I566" s="1017">
        <v>31.5</v>
      </c>
      <c r="J566" s="915"/>
      <c r="K566" s="910">
        <f>I566*J566</f>
        <v>0</v>
      </c>
      <c r="L566" s="369"/>
      <c r="M566" s="910">
        <f>I566*L566</f>
        <v>0</v>
      </c>
      <c r="N566" s="910">
        <f>J566+L566</f>
        <v>0</v>
      </c>
      <c r="O566" s="38">
        <f>I566*N566</f>
        <v>0</v>
      </c>
      <c r="P566" s="986"/>
      <c r="Q566" s="1251"/>
      <c r="R566" s="1251"/>
      <c r="S566" s="1251"/>
      <c r="T566" s="1251"/>
      <c r="U566" s="1251"/>
      <c r="V566" s="1251"/>
      <c r="W566" s="1251"/>
      <c r="X566" s="1251"/>
      <c r="Y566" s="1251"/>
      <c r="Z566" s="1251"/>
      <c r="AA566" s="1251"/>
      <c r="AB566" s="1251"/>
      <c r="AC566" s="1251"/>
      <c r="AD566" s="1251"/>
      <c r="AE566" s="1251"/>
      <c r="AF566" s="1251"/>
      <c r="AG566" s="1251"/>
      <c r="AH566" s="1251"/>
      <c r="AI566" s="1251"/>
      <c r="AJ566" s="1251"/>
      <c r="AK566" s="1251"/>
      <c r="AL566" s="1251"/>
      <c r="AM566" s="1251"/>
      <c r="AN566" s="1251"/>
      <c r="AO566" s="1251"/>
      <c r="AP566" s="1251"/>
      <c r="AQ566" s="1251"/>
      <c r="AR566" s="1251"/>
      <c r="AS566" s="1251"/>
      <c r="AT566" s="1251"/>
      <c r="AU566" s="1251"/>
      <c r="AV566" s="1251"/>
      <c r="AW566" s="1251"/>
      <c r="AX566" s="1251"/>
      <c r="AY566" s="1251"/>
      <c r="AZ566" s="1251"/>
      <c r="BA566" s="1251"/>
      <c r="BB566" s="1251"/>
      <c r="BC566" s="1251"/>
      <c r="BD566" s="1251"/>
      <c r="BE566" s="1251"/>
      <c r="BF566" s="1251"/>
      <c r="BG566" s="1251"/>
      <c r="BH566" s="1251"/>
      <c r="BI566" s="1251"/>
      <c r="BJ566" s="1251"/>
      <c r="BK566" s="1251"/>
      <c r="BL566" s="1251"/>
      <c r="BM566" s="1251"/>
      <c r="BN566" s="1251"/>
      <c r="BO566" s="1251"/>
      <c r="BP566" s="1251"/>
      <c r="BQ566" s="1251"/>
      <c r="BR566" s="1251"/>
      <c r="BS566" s="1251"/>
    </row>
    <row r="567" spans="1:71" s="137" customFormat="1" hidden="1" outlineLevel="1" collapsed="1">
      <c r="A567" s="1081">
        <v>1</v>
      </c>
      <c r="B567" s="1081">
        <v>1</v>
      </c>
      <c r="C567" s="1081">
        <v>3</v>
      </c>
      <c r="D567" s="1081">
        <v>2</v>
      </c>
      <c r="E567" s="1081" t="s">
        <v>1561</v>
      </c>
      <c r="F567" s="1081"/>
      <c r="G567" s="1082" t="s">
        <v>2217</v>
      </c>
      <c r="H567" s="1099"/>
      <c r="I567" s="1100"/>
      <c r="J567" s="1093"/>
      <c r="K567" s="1136">
        <f>SUM(K568:K570)</f>
        <v>0</v>
      </c>
      <c r="L567" s="1093"/>
      <c r="M567" s="1136">
        <f>SUM(M568:M570)</f>
        <v>0</v>
      </c>
      <c r="N567" s="1101"/>
      <c r="O567" s="1136">
        <f>SUM(O568:O570)</f>
        <v>0</v>
      </c>
      <c r="P567" s="1102"/>
      <c r="Q567" s="1251"/>
      <c r="R567" s="1251"/>
      <c r="S567" s="1251"/>
      <c r="T567" s="1251"/>
      <c r="U567" s="1251"/>
      <c r="V567" s="1251"/>
      <c r="W567" s="1251"/>
      <c r="X567" s="1251"/>
      <c r="Y567" s="1251"/>
      <c r="Z567" s="1251"/>
      <c r="AA567" s="1251"/>
      <c r="AB567" s="1251"/>
      <c r="AC567" s="1251"/>
      <c r="AD567" s="1251"/>
      <c r="AE567" s="1251"/>
      <c r="AF567" s="1251"/>
      <c r="AG567" s="1251"/>
      <c r="AH567" s="1251"/>
      <c r="AI567" s="1251"/>
      <c r="AJ567" s="1251"/>
      <c r="AK567" s="1251"/>
      <c r="AL567" s="1251"/>
      <c r="AM567" s="1251"/>
      <c r="AN567" s="1251"/>
      <c r="AO567" s="1251"/>
      <c r="AP567" s="1251"/>
      <c r="AQ567" s="1251"/>
      <c r="AR567" s="1251"/>
      <c r="AS567" s="1251"/>
      <c r="AT567" s="1251"/>
      <c r="AU567" s="1251"/>
      <c r="AV567" s="1251"/>
      <c r="AW567" s="1251"/>
      <c r="AX567" s="1251"/>
      <c r="AY567" s="1251"/>
      <c r="AZ567" s="1251"/>
      <c r="BA567" s="1251"/>
      <c r="BB567" s="1251"/>
      <c r="BC567" s="1251"/>
      <c r="BD567" s="1251"/>
      <c r="BE567" s="1251"/>
      <c r="BF567" s="1251"/>
      <c r="BG567" s="1251"/>
      <c r="BH567" s="1251"/>
      <c r="BI567" s="1251"/>
      <c r="BJ567" s="1251"/>
      <c r="BK567" s="1251"/>
      <c r="BL567" s="1251"/>
      <c r="BM567" s="1251"/>
      <c r="BN567" s="1251"/>
      <c r="BO567" s="1251"/>
      <c r="BP567" s="1251"/>
      <c r="BQ567" s="1251"/>
      <c r="BR567" s="1251"/>
      <c r="BS567" s="1251"/>
    </row>
    <row r="568" spans="1:71" s="137" customFormat="1" ht="41.4" hidden="1" outlineLevel="2">
      <c r="A568" s="1014">
        <v>1</v>
      </c>
      <c r="B568" s="1014">
        <v>1</v>
      </c>
      <c r="C568" s="1014">
        <v>3</v>
      </c>
      <c r="D568" s="1014">
        <v>2</v>
      </c>
      <c r="E568" s="1014" t="s">
        <v>1561</v>
      </c>
      <c r="F568" s="1014">
        <v>1</v>
      </c>
      <c r="G568" s="968" t="s">
        <v>7098</v>
      </c>
      <c r="H568" s="46" t="s">
        <v>3152</v>
      </c>
      <c r="I568" s="1018">
        <v>462.2</v>
      </c>
      <c r="J568" s="915"/>
      <c r="K568" s="910">
        <f>I568*J568</f>
        <v>0</v>
      </c>
      <c r="L568" s="369"/>
      <c r="M568" s="916">
        <f>I568*L568</f>
        <v>0</v>
      </c>
      <c r="N568" s="916">
        <f>J568+L568</f>
        <v>0</v>
      </c>
      <c r="O568" s="57">
        <f>I568*N568</f>
        <v>0</v>
      </c>
      <c r="P568" s="987"/>
      <c r="Q568" s="1251"/>
      <c r="R568" s="1251"/>
      <c r="S568" s="1251"/>
      <c r="T568" s="1251"/>
      <c r="U568" s="1251"/>
      <c r="V568" s="1251"/>
      <c r="W568" s="1251"/>
      <c r="X568" s="1251"/>
      <c r="Y568" s="1251"/>
      <c r="Z568" s="1251"/>
      <c r="AA568" s="1251"/>
      <c r="AB568" s="1251"/>
      <c r="AC568" s="1251"/>
      <c r="AD568" s="1251"/>
      <c r="AE568" s="1251"/>
      <c r="AF568" s="1251"/>
      <c r="AG568" s="1251"/>
      <c r="AH568" s="1251"/>
      <c r="AI568" s="1251"/>
      <c r="AJ568" s="1251"/>
      <c r="AK568" s="1251"/>
      <c r="AL568" s="1251"/>
      <c r="AM568" s="1251"/>
      <c r="AN568" s="1251"/>
      <c r="AO568" s="1251"/>
      <c r="AP568" s="1251"/>
      <c r="AQ568" s="1251"/>
      <c r="AR568" s="1251"/>
      <c r="AS568" s="1251"/>
      <c r="AT568" s="1251"/>
      <c r="AU568" s="1251"/>
      <c r="AV568" s="1251"/>
      <c r="AW568" s="1251"/>
      <c r="AX568" s="1251"/>
      <c r="AY568" s="1251"/>
      <c r="AZ568" s="1251"/>
      <c r="BA568" s="1251"/>
      <c r="BB568" s="1251"/>
      <c r="BC568" s="1251"/>
      <c r="BD568" s="1251"/>
      <c r="BE568" s="1251"/>
      <c r="BF568" s="1251"/>
      <c r="BG568" s="1251"/>
      <c r="BH568" s="1251"/>
      <c r="BI568" s="1251"/>
      <c r="BJ568" s="1251"/>
      <c r="BK568" s="1251"/>
      <c r="BL568" s="1251"/>
      <c r="BM568" s="1251"/>
      <c r="BN568" s="1251"/>
      <c r="BO568" s="1251"/>
      <c r="BP568" s="1251"/>
      <c r="BQ568" s="1251"/>
      <c r="BR568" s="1251"/>
      <c r="BS568" s="1251"/>
    </row>
    <row r="569" spans="1:71" s="137" customFormat="1" ht="41.4" hidden="1" outlineLevel="2">
      <c r="A569" s="1014">
        <v>1</v>
      </c>
      <c r="B569" s="1014">
        <v>1</v>
      </c>
      <c r="C569" s="1014">
        <v>3</v>
      </c>
      <c r="D569" s="1014">
        <v>2</v>
      </c>
      <c r="E569" s="1014" t="s">
        <v>1561</v>
      </c>
      <c r="F569" s="1014">
        <v>2</v>
      </c>
      <c r="G569" s="945" t="s">
        <v>7099</v>
      </c>
      <c r="H569" s="32" t="s">
        <v>3152</v>
      </c>
      <c r="I569" s="1017">
        <v>98.12</v>
      </c>
      <c r="J569" s="915"/>
      <c r="K569" s="910">
        <f>I569*J569</f>
        <v>0</v>
      </c>
      <c r="L569" s="369"/>
      <c r="M569" s="910">
        <f>I569*L569</f>
        <v>0</v>
      </c>
      <c r="N569" s="910">
        <f>J569+L569</f>
        <v>0</v>
      </c>
      <c r="O569" s="38">
        <f>I569*N569</f>
        <v>0</v>
      </c>
      <c r="P569" s="986"/>
      <c r="Q569" s="1251"/>
      <c r="R569" s="1251"/>
      <c r="S569" s="1251"/>
      <c r="T569" s="1251"/>
      <c r="U569" s="1251"/>
      <c r="V569" s="1251"/>
      <c r="W569" s="1251"/>
      <c r="X569" s="1251"/>
      <c r="Y569" s="1251"/>
      <c r="Z569" s="1251"/>
      <c r="AA569" s="1251"/>
      <c r="AB569" s="1251"/>
      <c r="AC569" s="1251"/>
      <c r="AD569" s="1251"/>
      <c r="AE569" s="1251"/>
      <c r="AF569" s="1251"/>
      <c r="AG569" s="1251"/>
      <c r="AH569" s="1251"/>
      <c r="AI569" s="1251"/>
      <c r="AJ569" s="1251"/>
      <c r="AK569" s="1251"/>
      <c r="AL569" s="1251"/>
      <c r="AM569" s="1251"/>
      <c r="AN569" s="1251"/>
      <c r="AO569" s="1251"/>
      <c r="AP569" s="1251"/>
      <c r="AQ569" s="1251"/>
      <c r="AR569" s="1251"/>
      <c r="AS569" s="1251"/>
      <c r="AT569" s="1251"/>
      <c r="AU569" s="1251"/>
      <c r="AV569" s="1251"/>
      <c r="AW569" s="1251"/>
      <c r="AX569" s="1251"/>
      <c r="AY569" s="1251"/>
      <c r="AZ569" s="1251"/>
      <c r="BA569" s="1251"/>
      <c r="BB569" s="1251"/>
      <c r="BC569" s="1251"/>
      <c r="BD569" s="1251"/>
      <c r="BE569" s="1251"/>
      <c r="BF569" s="1251"/>
      <c r="BG569" s="1251"/>
      <c r="BH569" s="1251"/>
      <c r="BI569" s="1251"/>
      <c r="BJ569" s="1251"/>
      <c r="BK569" s="1251"/>
      <c r="BL569" s="1251"/>
      <c r="BM569" s="1251"/>
      <c r="BN569" s="1251"/>
      <c r="BO569" s="1251"/>
      <c r="BP569" s="1251"/>
      <c r="BQ569" s="1251"/>
      <c r="BR569" s="1251"/>
      <c r="BS569" s="1251"/>
    </row>
    <row r="570" spans="1:71" s="137" customFormat="1" ht="41.4" hidden="1" outlineLevel="2">
      <c r="A570" s="1014">
        <v>1</v>
      </c>
      <c r="B570" s="1014">
        <v>1</v>
      </c>
      <c r="C570" s="1014">
        <v>3</v>
      </c>
      <c r="D570" s="1014">
        <v>2</v>
      </c>
      <c r="E570" s="1014" t="s">
        <v>1561</v>
      </c>
      <c r="F570" s="1014">
        <v>3</v>
      </c>
      <c r="G570" s="945" t="s">
        <v>7100</v>
      </c>
      <c r="H570" s="32" t="s">
        <v>3152</v>
      </c>
      <c r="I570" s="1017">
        <v>4.5</v>
      </c>
      <c r="J570" s="915"/>
      <c r="K570" s="910">
        <f>I570*J570</f>
        <v>0</v>
      </c>
      <c r="L570" s="369"/>
      <c r="M570" s="910">
        <f>I570*L570</f>
        <v>0</v>
      </c>
      <c r="N570" s="910">
        <f>J570+L570</f>
        <v>0</v>
      </c>
      <c r="O570" s="38">
        <f>I570*N570</f>
        <v>0</v>
      </c>
      <c r="P570" s="986"/>
      <c r="Q570" s="1251"/>
      <c r="R570" s="1251"/>
      <c r="S570" s="1251"/>
      <c r="T570" s="1251"/>
      <c r="U570" s="1251"/>
      <c r="V570" s="1251"/>
      <c r="W570" s="1251"/>
      <c r="X570" s="1251"/>
      <c r="Y570" s="1251"/>
      <c r="Z570" s="1251"/>
      <c r="AA570" s="1251"/>
      <c r="AB570" s="1251"/>
      <c r="AC570" s="1251"/>
      <c r="AD570" s="1251"/>
      <c r="AE570" s="1251"/>
      <c r="AF570" s="1251"/>
      <c r="AG570" s="1251"/>
      <c r="AH570" s="1251"/>
      <c r="AI570" s="1251"/>
      <c r="AJ570" s="1251"/>
      <c r="AK570" s="1251"/>
      <c r="AL570" s="1251"/>
      <c r="AM570" s="1251"/>
      <c r="AN570" s="1251"/>
      <c r="AO570" s="1251"/>
      <c r="AP570" s="1251"/>
      <c r="AQ570" s="1251"/>
      <c r="AR570" s="1251"/>
      <c r="AS570" s="1251"/>
      <c r="AT570" s="1251"/>
      <c r="AU570" s="1251"/>
      <c r="AV570" s="1251"/>
      <c r="AW570" s="1251"/>
      <c r="AX570" s="1251"/>
      <c r="AY570" s="1251"/>
      <c r="AZ570" s="1251"/>
      <c r="BA570" s="1251"/>
      <c r="BB570" s="1251"/>
      <c r="BC570" s="1251"/>
      <c r="BD570" s="1251"/>
      <c r="BE570" s="1251"/>
      <c r="BF570" s="1251"/>
      <c r="BG570" s="1251"/>
      <c r="BH570" s="1251"/>
      <c r="BI570" s="1251"/>
      <c r="BJ570" s="1251"/>
      <c r="BK570" s="1251"/>
      <c r="BL570" s="1251"/>
      <c r="BM570" s="1251"/>
      <c r="BN570" s="1251"/>
      <c r="BO570" s="1251"/>
      <c r="BP570" s="1251"/>
      <c r="BQ570" s="1251"/>
      <c r="BR570" s="1251"/>
      <c r="BS570" s="1251"/>
    </row>
    <row r="571" spans="1:71" s="137" customFormat="1" hidden="1" outlineLevel="1" collapsed="1">
      <c r="A571" s="1081">
        <v>1</v>
      </c>
      <c r="B571" s="1081">
        <v>1</v>
      </c>
      <c r="C571" s="1081">
        <v>3</v>
      </c>
      <c r="D571" s="1081">
        <v>2</v>
      </c>
      <c r="E571" s="1081" t="s">
        <v>1574</v>
      </c>
      <c r="F571" s="1081"/>
      <c r="G571" s="1082" t="s">
        <v>5935</v>
      </c>
      <c r="H571" s="1137"/>
      <c r="I571" s="1138"/>
      <c r="J571" s="1093"/>
      <c r="K571" s="1136">
        <f>SUM(K572:K574)</f>
        <v>0</v>
      </c>
      <c r="L571" s="1101"/>
      <c r="M571" s="1136">
        <f>SUM(M572:M574)</f>
        <v>0</v>
      </c>
      <c r="N571" s="1101"/>
      <c r="O571" s="1136">
        <f>SUM(O572:O574)</f>
        <v>0</v>
      </c>
      <c r="P571" s="1102"/>
      <c r="Q571" s="1251"/>
      <c r="R571" s="1251"/>
      <c r="S571" s="1251"/>
      <c r="T571" s="1251"/>
      <c r="U571" s="1251"/>
      <c r="V571" s="1251"/>
      <c r="W571" s="1251"/>
      <c r="X571" s="1251"/>
      <c r="Y571" s="1251"/>
      <c r="Z571" s="1251"/>
      <c r="AA571" s="1251"/>
      <c r="AB571" s="1251"/>
      <c r="AC571" s="1251"/>
      <c r="AD571" s="1251"/>
      <c r="AE571" s="1251"/>
      <c r="AF571" s="1251"/>
      <c r="AG571" s="1251"/>
      <c r="AH571" s="1251"/>
      <c r="AI571" s="1251"/>
      <c r="AJ571" s="1251"/>
      <c r="AK571" s="1251"/>
      <c r="AL571" s="1251"/>
      <c r="AM571" s="1251"/>
      <c r="AN571" s="1251"/>
      <c r="AO571" s="1251"/>
      <c r="AP571" s="1251"/>
      <c r="AQ571" s="1251"/>
      <c r="AR571" s="1251"/>
      <c r="AS571" s="1251"/>
      <c r="AT571" s="1251"/>
      <c r="AU571" s="1251"/>
      <c r="AV571" s="1251"/>
      <c r="AW571" s="1251"/>
      <c r="AX571" s="1251"/>
      <c r="AY571" s="1251"/>
      <c r="AZ571" s="1251"/>
      <c r="BA571" s="1251"/>
      <c r="BB571" s="1251"/>
      <c r="BC571" s="1251"/>
      <c r="BD571" s="1251"/>
      <c r="BE571" s="1251"/>
      <c r="BF571" s="1251"/>
      <c r="BG571" s="1251"/>
      <c r="BH571" s="1251"/>
      <c r="BI571" s="1251"/>
      <c r="BJ571" s="1251"/>
      <c r="BK571" s="1251"/>
      <c r="BL571" s="1251"/>
      <c r="BM571" s="1251"/>
      <c r="BN571" s="1251"/>
      <c r="BO571" s="1251"/>
      <c r="BP571" s="1251"/>
      <c r="BQ571" s="1251"/>
      <c r="BR571" s="1251"/>
      <c r="BS571" s="1251"/>
    </row>
    <row r="572" spans="1:71" s="137" customFormat="1" ht="41.4" hidden="1" outlineLevel="2">
      <c r="A572" s="1014">
        <v>1</v>
      </c>
      <c r="B572" s="1014">
        <v>1</v>
      </c>
      <c r="C572" s="1014">
        <v>3</v>
      </c>
      <c r="D572" s="1014">
        <v>2</v>
      </c>
      <c r="E572" s="1014" t="s">
        <v>1574</v>
      </c>
      <c r="F572" s="1014">
        <v>1</v>
      </c>
      <c r="G572" s="1040" t="s">
        <v>7101</v>
      </c>
      <c r="H572" s="1041" t="s">
        <v>3152</v>
      </c>
      <c r="I572" s="1025">
        <v>718</v>
      </c>
      <c r="J572" s="915"/>
      <c r="K572" s="910">
        <f>I572*J572</f>
        <v>0</v>
      </c>
      <c r="L572" s="369"/>
      <c r="M572" s="969">
        <f>I572*L572</f>
        <v>0</v>
      </c>
      <c r="N572" s="969">
        <f>J572+L572</f>
        <v>0</v>
      </c>
      <c r="O572" s="1006">
        <f>I572*N572</f>
        <v>0</v>
      </c>
      <c r="P572" s="987"/>
      <c r="Q572" s="1251"/>
      <c r="R572" s="1251"/>
      <c r="S572" s="1251"/>
      <c r="T572" s="1251"/>
      <c r="U572" s="1251"/>
      <c r="V572" s="1251"/>
      <c r="W572" s="1251"/>
      <c r="X572" s="1251"/>
      <c r="Y572" s="1251"/>
      <c r="Z572" s="1251"/>
      <c r="AA572" s="1251"/>
      <c r="AB572" s="1251"/>
      <c r="AC572" s="1251"/>
      <c r="AD572" s="1251"/>
      <c r="AE572" s="1251"/>
      <c r="AF572" s="1251"/>
      <c r="AG572" s="1251"/>
      <c r="AH572" s="1251"/>
      <c r="AI572" s="1251"/>
      <c r="AJ572" s="1251"/>
      <c r="AK572" s="1251"/>
      <c r="AL572" s="1251"/>
      <c r="AM572" s="1251"/>
      <c r="AN572" s="1251"/>
      <c r="AO572" s="1251"/>
      <c r="AP572" s="1251"/>
      <c r="AQ572" s="1251"/>
      <c r="AR572" s="1251"/>
      <c r="AS572" s="1251"/>
      <c r="AT572" s="1251"/>
      <c r="AU572" s="1251"/>
      <c r="AV572" s="1251"/>
      <c r="AW572" s="1251"/>
      <c r="AX572" s="1251"/>
      <c r="AY572" s="1251"/>
      <c r="AZ572" s="1251"/>
      <c r="BA572" s="1251"/>
      <c r="BB572" s="1251"/>
      <c r="BC572" s="1251"/>
      <c r="BD572" s="1251"/>
      <c r="BE572" s="1251"/>
      <c r="BF572" s="1251"/>
      <c r="BG572" s="1251"/>
      <c r="BH572" s="1251"/>
      <c r="BI572" s="1251"/>
      <c r="BJ572" s="1251"/>
      <c r="BK572" s="1251"/>
      <c r="BL572" s="1251"/>
      <c r="BM572" s="1251"/>
      <c r="BN572" s="1251"/>
      <c r="BO572" s="1251"/>
      <c r="BP572" s="1251"/>
      <c r="BQ572" s="1251"/>
      <c r="BR572" s="1251"/>
      <c r="BS572" s="1251"/>
    </row>
    <row r="573" spans="1:71" s="137" customFormat="1" ht="41.4" hidden="1" outlineLevel="2">
      <c r="A573" s="1014">
        <v>1</v>
      </c>
      <c r="B573" s="1014">
        <v>1</v>
      </c>
      <c r="C573" s="1014">
        <v>3</v>
      </c>
      <c r="D573" s="1014">
        <v>2</v>
      </c>
      <c r="E573" s="1014" t="s">
        <v>1574</v>
      </c>
      <c r="F573" s="1014">
        <v>2</v>
      </c>
      <c r="G573" s="1040" t="s">
        <v>7102</v>
      </c>
      <c r="H573" s="1037" t="s">
        <v>3152</v>
      </c>
      <c r="I573" s="1029">
        <v>13.8</v>
      </c>
      <c r="J573" s="915"/>
      <c r="K573" s="910">
        <f>I573*J573</f>
        <v>0</v>
      </c>
      <c r="L573" s="369"/>
      <c r="M573" s="929">
        <f>I573*L573</f>
        <v>0</v>
      </c>
      <c r="N573" s="929">
        <f>J573+L573</f>
        <v>0</v>
      </c>
      <c r="O573" s="1007">
        <f>I573*N573</f>
        <v>0</v>
      </c>
      <c r="P573" s="986"/>
      <c r="Q573" s="1251"/>
      <c r="R573" s="1251"/>
      <c r="S573" s="1251"/>
      <c r="T573" s="1251"/>
      <c r="U573" s="1251"/>
      <c r="V573" s="1251"/>
      <c r="W573" s="1251"/>
      <c r="X573" s="1251"/>
      <c r="Y573" s="1251"/>
      <c r="Z573" s="1251"/>
      <c r="AA573" s="1251"/>
      <c r="AB573" s="1251"/>
      <c r="AC573" s="1251"/>
      <c r="AD573" s="1251"/>
      <c r="AE573" s="1251"/>
      <c r="AF573" s="1251"/>
      <c r="AG573" s="1251"/>
      <c r="AH573" s="1251"/>
      <c r="AI573" s="1251"/>
      <c r="AJ573" s="1251"/>
      <c r="AK573" s="1251"/>
      <c r="AL573" s="1251"/>
      <c r="AM573" s="1251"/>
      <c r="AN573" s="1251"/>
      <c r="AO573" s="1251"/>
      <c r="AP573" s="1251"/>
      <c r="AQ573" s="1251"/>
      <c r="AR573" s="1251"/>
      <c r="AS573" s="1251"/>
      <c r="AT573" s="1251"/>
      <c r="AU573" s="1251"/>
      <c r="AV573" s="1251"/>
      <c r="AW573" s="1251"/>
      <c r="AX573" s="1251"/>
      <c r="AY573" s="1251"/>
      <c r="AZ573" s="1251"/>
      <c r="BA573" s="1251"/>
      <c r="BB573" s="1251"/>
      <c r="BC573" s="1251"/>
      <c r="BD573" s="1251"/>
      <c r="BE573" s="1251"/>
      <c r="BF573" s="1251"/>
      <c r="BG573" s="1251"/>
      <c r="BH573" s="1251"/>
      <c r="BI573" s="1251"/>
      <c r="BJ573" s="1251"/>
      <c r="BK573" s="1251"/>
      <c r="BL573" s="1251"/>
      <c r="BM573" s="1251"/>
      <c r="BN573" s="1251"/>
      <c r="BO573" s="1251"/>
      <c r="BP573" s="1251"/>
      <c r="BQ573" s="1251"/>
      <c r="BR573" s="1251"/>
      <c r="BS573" s="1251"/>
    </row>
    <row r="574" spans="1:71" s="137" customFormat="1" ht="41.4" hidden="1" outlineLevel="2">
      <c r="A574" s="1014">
        <v>1</v>
      </c>
      <c r="B574" s="1014">
        <v>1</v>
      </c>
      <c r="C574" s="1014">
        <v>3</v>
      </c>
      <c r="D574" s="1014">
        <v>2</v>
      </c>
      <c r="E574" s="1014" t="s">
        <v>1574</v>
      </c>
      <c r="F574" s="1014">
        <v>3</v>
      </c>
      <c r="G574" s="1040" t="s">
        <v>7103</v>
      </c>
      <c r="H574" s="1037" t="s">
        <v>3152</v>
      </c>
      <c r="I574" s="1029">
        <v>3.2</v>
      </c>
      <c r="J574" s="915"/>
      <c r="K574" s="910">
        <f>I574*J574</f>
        <v>0</v>
      </c>
      <c r="L574" s="369"/>
      <c r="M574" s="929">
        <f>I574*L574</f>
        <v>0</v>
      </c>
      <c r="N574" s="929">
        <f>J574+L574</f>
        <v>0</v>
      </c>
      <c r="O574" s="1007">
        <f>I574*N574</f>
        <v>0</v>
      </c>
      <c r="P574" s="986"/>
      <c r="Q574" s="1251"/>
      <c r="R574" s="1251"/>
      <c r="S574" s="1251"/>
      <c r="T574" s="1251"/>
      <c r="U574" s="1251"/>
      <c r="V574" s="1251"/>
      <c r="W574" s="1251"/>
      <c r="X574" s="1251"/>
      <c r="Y574" s="1251"/>
      <c r="Z574" s="1251"/>
      <c r="AA574" s="1251"/>
      <c r="AB574" s="1251"/>
      <c r="AC574" s="1251"/>
      <c r="AD574" s="1251"/>
      <c r="AE574" s="1251"/>
      <c r="AF574" s="1251"/>
      <c r="AG574" s="1251"/>
      <c r="AH574" s="1251"/>
      <c r="AI574" s="1251"/>
      <c r="AJ574" s="1251"/>
      <c r="AK574" s="1251"/>
      <c r="AL574" s="1251"/>
      <c r="AM574" s="1251"/>
      <c r="AN574" s="1251"/>
      <c r="AO574" s="1251"/>
      <c r="AP574" s="1251"/>
      <c r="AQ574" s="1251"/>
      <c r="AR574" s="1251"/>
      <c r="AS574" s="1251"/>
      <c r="AT574" s="1251"/>
      <c r="AU574" s="1251"/>
      <c r="AV574" s="1251"/>
      <c r="AW574" s="1251"/>
      <c r="AX574" s="1251"/>
      <c r="AY574" s="1251"/>
      <c r="AZ574" s="1251"/>
      <c r="BA574" s="1251"/>
      <c r="BB574" s="1251"/>
      <c r="BC574" s="1251"/>
      <c r="BD574" s="1251"/>
      <c r="BE574" s="1251"/>
      <c r="BF574" s="1251"/>
      <c r="BG574" s="1251"/>
      <c r="BH574" s="1251"/>
      <c r="BI574" s="1251"/>
      <c r="BJ574" s="1251"/>
      <c r="BK574" s="1251"/>
      <c r="BL574" s="1251"/>
      <c r="BM574" s="1251"/>
      <c r="BN574" s="1251"/>
      <c r="BO574" s="1251"/>
      <c r="BP574" s="1251"/>
      <c r="BQ574" s="1251"/>
      <c r="BR574" s="1251"/>
      <c r="BS574" s="1251"/>
    </row>
    <row r="575" spans="1:71" s="137" customFormat="1" hidden="1" outlineLevel="1" collapsed="1">
      <c r="A575" s="1081">
        <v>1</v>
      </c>
      <c r="B575" s="1081">
        <v>1</v>
      </c>
      <c r="C575" s="1081">
        <v>3</v>
      </c>
      <c r="D575" s="1081">
        <v>2</v>
      </c>
      <c r="E575" s="1081" t="s">
        <v>1567</v>
      </c>
      <c r="F575" s="1081"/>
      <c r="G575" s="1082" t="s">
        <v>5936</v>
      </c>
      <c r="H575" s="1103"/>
      <c r="I575" s="1104"/>
      <c r="J575" s="1093"/>
      <c r="K575" s="1094">
        <f>SUM(K576)</f>
        <v>0</v>
      </c>
      <c r="L575" s="1095"/>
      <c r="M575" s="1094">
        <f>SUM(M576)</f>
        <v>0</v>
      </c>
      <c r="N575" s="1096"/>
      <c r="O575" s="1094">
        <f>SUM(O576)</f>
        <v>0</v>
      </c>
      <c r="P575" s="1102"/>
      <c r="Q575" s="1251"/>
      <c r="R575" s="1251"/>
      <c r="S575" s="1251"/>
      <c r="T575" s="1251"/>
      <c r="U575" s="1251"/>
      <c r="V575" s="1251"/>
      <c r="W575" s="1251"/>
      <c r="X575" s="1251"/>
      <c r="Y575" s="1251"/>
      <c r="Z575" s="1251"/>
      <c r="AA575" s="1251"/>
      <c r="AB575" s="1251"/>
      <c r="AC575" s="1251"/>
      <c r="AD575" s="1251"/>
      <c r="AE575" s="1251"/>
      <c r="AF575" s="1251"/>
      <c r="AG575" s="1251"/>
      <c r="AH575" s="1251"/>
      <c r="AI575" s="1251"/>
      <c r="AJ575" s="1251"/>
      <c r="AK575" s="1251"/>
      <c r="AL575" s="1251"/>
      <c r="AM575" s="1251"/>
      <c r="AN575" s="1251"/>
      <c r="AO575" s="1251"/>
      <c r="AP575" s="1251"/>
      <c r="AQ575" s="1251"/>
      <c r="AR575" s="1251"/>
      <c r="AS575" s="1251"/>
      <c r="AT575" s="1251"/>
      <c r="AU575" s="1251"/>
      <c r="AV575" s="1251"/>
      <c r="AW575" s="1251"/>
      <c r="AX575" s="1251"/>
      <c r="AY575" s="1251"/>
      <c r="AZ575" s="1251"/>
      <c r="BA575" s="1251"/>
      <c r="BB575" s="1251"/>
      <c r="BC575" s="1251"/>
      <c r="BD575" s="1251"/>
      <c r="BE575" s="1251"/>
      <c r="BF575" s="1251"/>
      <c r="BG575" s="1251"/>
      <c r="BH575" s="1251"/>
      <c r="BI575" s="1251"/>
      <c r="BJ575" s="1251"/>
      <c r="BK575" s="1251"/>
      <c r="BL575" s="1251"/>
      <c r="BM575" s="1251"/>
      <c r="BN575" s="1251"/>
      <c r="BO575" s="1251"/>
      <c r="BP575" s="1251"/>
      <c r="BQ575" s="1251"/>
      <c r="BR575" s="1251"/>
      <c r="BS575" s="1251"/>
    </row>
    <row r="576" spans="1:71" s="137" customFormat="1" ht="41.4" hidden="1" outlineLevel="2">
      <c r="A576" s="1014">
        <v>1</v>
      </c>
      <c r="B576" s="1014">
        <v>1</v>
      </c>
      <c r="C576" s="1014">
        <v>3</v>
      </c>
      <c r="D576" s="1014">
        <v>2</v>
      </c>
      <c r="E576" s="1014" t="s">
        <v>1567</v>
      </c>
      <c r="F576" s="1014">
        <v>1</v>
      </c>
      <c r="G576" s="1040" t="s">
        <v>7104</v>
      </c>
      <c r="H576" s="963" t="s">
        <v>3152</v>
      </c>
      <c r="I576" s="1042">
        <v>1176.9000000000001</v>
      </c>
      <c r="J576" s="915"/>
      <c r="K576" s="910">
        <f>I576*J576</f>
        <v>0</v>
      </c>
      <c r="L576" s="369"/>
      <c r="M576" s="913">
        <f>I576*L576</f>
        <v>0</v>
      </c>
      <c r="N576" s="964">
        <f>J576+L576</f>
        <v>0</v>
      </c>
      <c r="O576" s="1008">
        <f>I576*N576</f>
        <v>0</v>
      </c>
      <c r="P576" s="988"/>
      <c r="Q576" s="1251"/>
      <c r="R576" s="1251"/>
      <c r="S576" s="1251"/>
      <c r="T576" s="1251"/>
      <c r="U576" s="1251"/>
      <c r="V576" s="1251"/>
      <c r="W576" s="1251"/>
      <c r="X576" s="1251"/>
      <c r="Y576" s="1251"/>
      <c r="Z576" s="1251"/>
      <c r="AA576" s="1251"/>
      <c r="AB576" s="1251"/>
      <c r="AC576" s="1251"/>
      <c r="AD576" s="1251"/>
      <c r="AE576" s="1251"/>
      <c r="AF576" s="1251"/>
      <c r="AG576" s="1251"/>
      <c r="AH576" s="1251"/>
      <c r="AI576" s="1251"/>
      <c r="AJ576" s="1251"/>
      <c r="AK576" s="1251"/>
      <c r="AL576" s="1251"/>
      <c r="AM576" s="1251"/>
      <c r="AN576" s="1251"/>
      <c r="AO576" s="1251"/>
      <c r="AP576" s="1251"/>
      <c r="AQ576" s="1251"/>
      <c r="AR576" s="1251"/>
      <c r="AS576" s="1251"/>
      <c r="AT576" s="1251"/>
      <c r="AU576" s="1251"/>
      <c r="AV576" s="1251"/>
      <c r="AW576" s="1251"/>
      <c r="AX576" s="1251"/>
      <c r="AY576" s="1251"/>
      <c r="AZ576" s="1251"/>
      <c r="BA576" s="1251"/>
      <c r="BB576" s="1251"/>
      <c r="BC576" s="1251"/>
      <c r="BD576" s="1251"/>
      <c r="BE576" s="1251"/>
      <c r="BF576" s="1251"/>
      <c r="BG576" s="1251"/>
      <c r="BH576" s="1251"/>
      <c r="BI576" s="1251"/>
      <c r="BJ576" s="1251"/>
      <c r="BK576" s="1251"/>
      <c r="BL576" s="1251"/>
      <c r="BM576" s="1251"/>
      <c r="BN576" s="1251"/>
      <c r="BO576" s="1251"/>
      <c r="BP576" s="1251"/>
      <c r="BQ576" s="1251"/>
      <c r="BR576" s="1251"/>
      <c r="BS576" s="1251"/>
    </row>
    <row r="577" spans="1:71" s="137" customFormat="1" hidden="1" outlineLevel="1" collapsed="1">
      <c r="A577" s="1081">
        <v>1</v>
      </c>
      <c r="B577" s="1081">
        <v>1</v>
      </c>
      <c r="C577" s="1081">
        <v>3</v>
      </c>
      <c r="D577" s="1081">
        <v>2</v>
      </c>
      <c r="E577" s="1081" t="s">
        <v>1571</v>
      </c>
      <c r="F577" s="1081"/>
      <c r="G577" s="1098" t="s">
        <v>5937</v>
      </c>
      <c r="H577" s="1103"/>
      <c r="I577" s="1104"/>
      <c r="J577" s="1093"/>
      <c r="K577" s="1094">
        <f>SUM(K578)</f>
        <v>0</v>
      </c>
      <c r="L577" s="1095"/>
      <c r="M577" s="1094">
        <f>SUM(M578)</f>
        <v>0</v>
      </c>
      <c r="N577" s="1096"/>
      <c r="O577" s="1094">
        <f>SUM(O578)</f>
        <v>0</v>
      </c>
      <c r="P577" s="1102"/>
      <c r="Q577" s="1251"/>
      <c r="R577" s="1251"/>
      <c r="S577" s="1251"/>
      <c r="T577" s="1251"/>
      <c r="U577" s="1251"/>
      <c r="V577" s="1251"/>
      <c r="W577" s="1251"/>
      <c r="X577" s="1251"/>
      <c r="Y577" s="1251"/>
      <c r="Z577" s="1251"/>
      <c r="AA577" s="1251"/>
      <c r="AB577" s="1251"/>
      <c r="AC577" s="1251"/>
      <c r="AD577" s="1251"/>
      <c r="AE577" s="1251"/>
      <c r="AF577" s="1251"/>
      <c r="AG577" s="1251"/>
      <c r="AH577" s="1251"/>
      <c r="AI577" s="1251"/>
      <c r="AJ577" s="1251"/>
      <c r="AK577" s="1251"/>
      <c r="AL577" s="1251"/>
      <c r="AM577" s="1251"/>
      <c r="AN577" s="1251"/>
      <c r="AO577" s="1251"/>
      <c r="AP577" s="1251"/>
      <c r="AQ577" s="1251"/>
      <c r="AR577" s="1251"/>
      <c r="AS577" s="1251"/>
      <c r="AT577" s="1251"/>
      <c r="AU577" s="1251"/>
      <c r="AV577" s="1251"/>
      <c r="AW577" s="1251"/>
      <c r="AX577" s="1251"/>
      <c r="AY577" s="1251"/>
      <c r="AZ577" s="1251"/>
      <c r="BA577" s="1251"/>
      <c r="BB577" s="1251"/>
      <c r="BC577" s="1251"/>
      <c r="BD577" s="1251"/>
      <c r="BE577" s="1251"/>
      <c r="BF577" s="1251"/>
      <c r="BG577" s="1251"/>
      <c r="BH577" s="1251"/>
      <c r="BI577" s="1251"/>
      <c r="BJ577" s="1251"/>
      <c r="BK577" s="1251"/>
      <c r="BL577" s="1251"/>
      <c r="BM577" s="1251"/>
      <c r="BN577" s="1251"/>
      <c r="BO577" s="1251"/>
      <c r="BP577" s="1251"/>
      <c r="BQ577" s="1251"/>
      <c r="BR577" s="1251"/>
      <c r="BS577" s="1251"/>
    </row>
    <row r="578" spans="1:71" s="137" customFormat="1" ht="41.4" hidden="1" outlineLevel="2">
      <c r="A578" s="1014">
        <v>1</v>
      </c>
      <c r="B578" s="1014">
        <v>1</v>
      </c>
      <c r="C578" s="1014">
        <v>3</v>
      </c>
      <c r="D578" s="1014">
        <v>2</v>
      </c>
      <c r="E578" s="1014" t="s">
        <v>1571</v>
      </c>
      <c r="F578" s="1014">
        <v>1</v>
      </c>
      <c r="G578" s="1040" t="s">
        <v>7105</v>
      </c>
      <c r="H578" s="1043" t="s">
        <v>3152</v>
      </c>
      <c r="I578" s="1042">
        <v>134.80000000000001</v>
      </c>
      <c r="J578" s="915"/>
      <c r="K578" s="910">
        <f>I578*J578</f>
        <v>0</v>
      </c>
      <c r="L578" s="369"/>
      <c r="M578" s="913">
        <f>I578*L578</f>
        <v>0</v>
      </c>
      <c r="N578" s="964">
        <f>J578+L578</f>
        <v>0</v>
      </c>
      <c r="O578" s="1008">
        <f>I578*N578</f>
        <v>0</v>
      </c>
      <c r="P578" s="988"/>
      <c r="Q578" s="1251"/>
      <c r="R578" s="1251"/>
      <c r="S578" s="1251"/>
      <c r="T578" s="1251"/>
      <c r="U578" s="1251"/>
      <c r="V578" s="1251"/>
      <c r="W578" s="1251"/>
      <c r="X578" s="1251"/>
      <c r="Y578" s="1251"/>
      <c r="Z578" s="1251"/>
      <c r="AA578" s="1251"/>
      <c r="AB578" s="1251"/>
      <c r="AC578" s="1251"/>
      <c r="AD578" s="1251"/>
      <c r="AE578" s="1251"/>
      <c r="AF578" s="1251"/>
      <c r="AG578" s="1251"/>
      <c r="AH578" s="1251"/>
      <c r="AI578" s="1251"/>
      <c r="AJ578" s="1251"/>
      <c r="AK578" s="1251"/>
      <c r="AL578" s="1251"/>
      <c r="AM578" s="1251"/>
      <c r="AN578" s="1251"/>
      <c r="AO578" s="1251"/>
      <c r="AP578" s="1251"/>
      <c r="AQ578" s="1251"/>
      <c r="AR578" s="1251"/>
      <c r="AS578" s="1251"/>
      <c r="AT578" s="1251"/>
      <c r="AU578" s="1251"/>
      <c r="AV578" s="1251"/>
      <c r="AW578" s="1251"/>
      <c r="AX578" s="1251"/>
      <c r="AY578" s="1251"/>
      <c r="AZ578" s="1251"/>
      <c r="BA578" s="1251"/>
      <c r="BB578" s="1251"/>
      <c r="BC578" s="1251"/>
      <c r="BD578" s="1251"/>
      <c r="BE578" s="1251"/>
      <c r="BF578" s="1251"/>
      <c r="BG578" s="1251"/>
      <c r="BH578" s="1251"/>
      <c r="BI578" s="1251"/>
      <c r="BJ578" s="1251"/>
      <c r="BK578" s="1251"/>
      <c r="BL578" s="1251"/>
      <c r="BM578" s="1251"/>
      <c r="BN578" s="1251"/>
      <c r="BO578" s="1251"/>
      <c r="BP578" s="1251"/>
      <c r="BQ578" s="1251"/>
      <c r="BR578" s="1251"/>
      <c r="BS578" s="1251"/>
    </row>
    <row r="579" spans="1:71" s="137" customFormat="1" hidden="1" outlineLevel="1" collapsed="1">
      <c r="A579" s="1081">
        <v>1</v>
      </c>
      <c r="B579" s="1081">
        <v>1</v>
      </c>
      <c r="C579" s="1081">
        <v>3</v>
      </c>
      <c r="D579" s="1081">
        <v>2</v>
      </c>
      <c r="E579" s="1081" t="s">
        <v>1589</v>
      </c>
      <c r="F579" s="1081"/>
      <c r="G579" s="1082" t="s">
        <v>5938</v>
      </c>
      <c r="H579" s="1103"/>
      <c r="I579" s="1104"/>
      <c r="J579" s="1093"/>
      <c r="K579" s="1094">
        <f>SUM(K580:K593)</f>
        <v>0</v>
      </c>
      <c r="L579" s="1095"/>
      <c r="M579" s="1094">
        <f>SUM(M580:M593)</f>
        <v>0</v>
      </c>
      <c r="N579" s="1096"/>
      <c r="O579" s="1094">
        <f>SUM(O580:O593)</f>
        <v>0</v>
      </c>
      <c r="P579" s="1102"/>
      <c r="Q579" s="1251"/>
      <c r="R579" s="1251"/>
      <c r="S579" s="1251"/>
      <c r="T579" s="1251"/>
      <c r="U579" s="1251"/>
      <c r="V579" s="1251"/>
      <c r="W579" s="1251"/>
      <c r="X579" s="1251"/>
      <c r="Y579" s="1251"/>
      <c r="Z579" s="1251"/>
      <c r="AA579" s="1251"/>
      <c r="AB579" s="1251"/>
      <c r="AC579" s="1251"/>
      <c r="AD579" s="1251"/>
      <c r="AE579" s="1251"/>
      <c r="AF579" s="1251"/>
      <c r="AG579" s="1251"/>
      <c r="AH579" s="1251"/>
      <c r="AI579" s="1251"/>
      <c r="AJ579" s="1251"/>
      <c r="AK579" s="1251"/>
      <c r="AL579" s="1251"/>
      <c r="AM579" s="1251"/>
      <c r="AN579" s="1251"/>
      <c r="AO579" s="1251"/>
      <c r="AP579" s="1251"/>
      <c r="AQ579" s="1251"/>
      <c r="AR579" s="1251"/>
      <c r="AS579" s="1251"/>
      <c r="AT579" s="1251"/>
      <c r="AU579" s="1251"/>
      <c r="AV579" s="1251"/>
      <c r="AW579" s="1251"/>
      <c r="AX579" s="1251"/>
      <c r="AY579" s="1251"/>
      <c r="AZ579" s="1251"/>
      <c r="BA579" s="1251"/>
      <c r="BB579" s="1251"/>
      <c r="BC579" s="1251"/>
      <c r="BD579" s="1251"/>
      <c r="BE579" s="1251"/>
      <c r="BF579" s="1251"/>
      <c r="BG579" s="1251"/>
      <c r="BH579" s="1251"/>
      <c r="BI579" s="1251"/>
      <c r="BJ579" s="1251"/>
      <c r="BK579" s="1251"/>
      <c r="BL579" s="1251"/>
      <c r="BM579" s="1251"/>
      <c r="BN579" s="1251"/>
      <c r="BO579" s="1251"/>
      <c r="BP579" s="1251"/>
      <c r="BQ579" s="1251"/>
      <c r="BR579" s="1251"/>
      <c r="BS579" s="1251"/>
    </row>
    <row r="580" spans="1:71" s="137" customFormat="1" ht="27.6" hidden="1" outlineLevel="3">
      <c r="A580" s="1014">
        <v>1</v>
      </c>
      <c r="B580" s="1014">
        <v>1</v>
      </c>
      <c r="C580" s="1014">
        <v>3</v>
      </c>
      <c r="D580" s="1014">
        <v>2</v>
      </c>
      <c r="E580" s="1014" t="s">
        <v>1589</v>
      </c>
      <c r="F580" s="1014">
        <v>1</v>
      </c>
      <c r="G580" s="1040" t="s">
        <v>7106</v>
      </c>
      <c r="H580" s="965" t="s">
        <v>3182</v>
      </c>
      <c r="I580" s="966">
        <v>41.5</v>
      </c>
      <c r="J580" s="915"/>
      <c r="K580" s="930">
        <f t="shared" ref="K580:K593" si="88">I580*J580</f>
        <v>0</v>
      </c>
      <c r="L580" s="369"/>
      <c r="M580" s="930">
        <f t="shared" ref="M580:M593" si="89">I580*L580</f>
        <v>0</v>
      </c>
      <c r="N580" s="967">
        <f t="shared" ref="N580:N593" si="90">J580+L580</f>
        <v>0</v>
      </c>
      <c r="O580" s="1009">
        <f t="shared" ref="O580:O593" si="91">I580*N580</f>
        <v>0</v>
      </c>
      <c r="P580" s="987"/>
      <c r="Q580" s="1251"/>
      <c r="R580" s="1251"/>
      <c r="S580" s="1251"/>
      <c r="T580" s="1251"/>
      <c r="U580" s="1251"/>
      <c r="V580" s="1251"/>
      <c r="W580" s="1251"/>
      <c r="X580" s="1251"/>
      <c r="Y580" s="1251"/>
      <c r="Z580" s="1251"/>
      <c r="AA580" s="1251"/>
      <c r="AB580" s="1251"/>
      <c r="AC580" s="1251"/>
      <c r="AD580" s="1251"/>
      <c r="AE580" s="1251"/>
      <c r="AF580" s="1251"/>
      <c r="AG580" s="1251"/>
      <c r="AH580" s="1251"/>
      <c r="AI580" s="1251"/>
      <c r="AJ580" s="1251"/>
      <c r="AK580" s="1251"/>
      <c r="AL580" s="1251"/>
      <c r="AM580" s="1251"/>
      <c r="AN580" s="1251"/>
      <c r="AO580" s="1251"/>
      <c r="AP580" s="1251"/>
      <c r="AQ580" s="1251"/>
      <c r="AR580" s="1251"/>
      <c r="AS580" s="1251"/>
      <c r="AT580" s="1251"/>
      <c r="AU580" s="1251"/>
      <c r="AV580" s="1251"/>
      <c r="AW580" s="1251"/>
      <c r="AX580" s="1251"/>
      <c r="AY580" s="1251"/>
      <c r="AZ580" s="1251"/>
      <c r="BA580" s="1251"/>
      <c r="BB580" s="1251"/>
      <c r="BC580" s="1251"/>
      <c r="BD580" s="1251"/>
      <c r="BE580" s="1251"/>
      <c r="BF580" s="1251"/>
      <c r="BG580" s="1251"/>
      <c r="BH580" s="1251"/>
      <c r="BI580" s="1251"/>
      <c r="BJ580" s="1251"/>
      <c r="BK580" s="1251"/>
      <c r="BL580" s="1251"/>
      <c r="BM580" s="1251"/>
      <c r="BN580" s="1251"/>
      <c r="BO580" s="1251"/>
      <c r="BP580" s="1251"/>
      <c r="BQ580" s="1251"/>
      <c r="BR580" s="1251"/>
      <c r="BS580" s="1251"/>
    </row>
    <row r="581" spans="1:71" s="137" customFormat="1" ht="27.6" hidden="1" outlineLevel="3">
      <c r="A581" s="1014">
        <v>1</v>
      </c>
      <c r="B581" s="1014">
        <v>1</v>
      </c>
      <c r="C581" s="1014">
        <v>3</v>
      </c>
      <c r="D581" s="1014">
        <v>2</v>
      </c>
      <c r="E581" s="1014" t="s">
        <v>1589</v>
      </c>
      <c r="F581" s="1014">
        <v>2</v>
      </c>
      <c r="G581" s="1040" t="s">
        <v>7107</v>
      </c>
      <c r="H581" s="965" t="s">
        <v>22</v>
      </c>
      <c r="I581" s="966">
        <v>2900</v>
      </c>
      <c r="J581" s="915"/>
      <c r="K581" s="930">
        <f t="shared" si="88"/>
        <v>0</v>
      </c>
      <c r="L581" s="369"/>
      <c r="M581" s="930">
        <f t="shared" si="89"/>
        <v>0</v>
      </c>
      <c r="N581" s="967">
        <f t="shared" si="90"/>
        <v>0</v>
      </c>
      <c r="O581" s="1009">
        <f t="shared" si="91"/>
        <v>0</v>
      </c>
      <c r="P581" s="987"/>
      <c r="Q581" s="1251"/>
      <c r="R581" s="1251"/>
      <c r="S581" s="1251"/>
      <c r="T581" s="1251"/>
      <c r="U581" s="1251"/>
      <c r="V581" s="1251"/>
      <c r="W581" s="1251"/>
      <c r="X581" s="1251"/>
      <c r="Y581" s="1251"/>
      <c r="Z581" s="1251"/>
      <c r="AA581" s="1251"/>
      <c r="AB581" s="1251"/>
      <c r="AC581" s="1251"/>
      <c r="AD581" s="1251"/>
      <c r="AE581" s="1251"/>
      <c r="AF581" s="1251"/>
      <c r="AG581" s="1251"/>
      <c r="AH581" s="1251"/>
      <c r="AI581" s="1251"/>
      <c r="AJ581" s="1251"/>
      <c r="AK581" s="1251"/>
      <c r="AL581" s="1251"/>
      <c r="AM581" s="1251"/>
      <c r="AN581" s="1251"/>
      <c r="AO581" s="1251"/>
      <c r="AP581" s="1251"/>
      <c r="AQ581" s="1251"/>
      <c r="AR581" s="1251"/>
      <c r="AS581" s="1251"/>
      <c r="AT581" s="1251"/>
      <c r="AU581" s="1251"/>
      <c r="AV581" s="1251"/>
      <c r="AW581" s="1251"/>
      <c r="AX581" s="1251"/>
      <c r="AY581" s="1251"/>
      <c r="AZ581" s="1251"/>
      <c r="BA581" s="1251"/>
      <c r="BB581" s="1251"/>
      <c r="BC581" s="1251"/>
      <c r="BD581" s="1251"/>
      <c r="BE581" s="1251"/>
      <c r="BF581" s="1251"/>
      <c r="BG581" s="1251"/>
      <c r="BH581" s="1251"/>
      <c r="BI581" s="1251"/>
      <c r="BJ581" s="1251"/>
      <c r="BK581" s="1251"/>
      <c r="BL581" s="1251"/>
      <c r="BM581" s="1251"/>
      <c r="BN581" s="1251"/>
      <c r="BO581" s="1251"/>
      <c r="BP581" s="1251"/>
      <c r="BQ581" s="1251"/>
      <c r="BR581" s="1251"/>
      <c r="BS581" s="1251"/>
    </row>
    <row r="582" spans="1:71" s="137" customFormat="1" ht="27.6" hidden="1" outlineLevel="3">
      <c r="A582" s="1014">
        <v>1</v>
      </c>
      <c r="B582" s="1014">
        <v>1</v>
      </c>
      <c r="C582" s="1014">
        <v>3</v>
      </c>
      <c r="D582" s="1014">
        <v>2</v>
      </c>
      <c r="E582" s="1014" t="s">
        <v>1589</v>
      </c>
      <c r="F582" s="1014">
        <v>3</v>
      </c>
      <c r="G582" s="1040" t="s">
        <v>7108</v>
      </c>
      <c r="H582" s="965" t="s">
        <v>3182</v>
      </c>
      <c r="I582" s="966">
        <v>44.5</v>
      </c>
      <c r="J582" s="915"/>
      <c r="K582" s="930">
        <f t="shared" si="88"/>
        <v>0</v>
      </c>
      <c r="L582" s="369"/>
      <c r="M582" s="930">
        <f t="shared" si="89"/>
        <v>0</v>
      </c>
      <c r="N582" s="967">
        <f t="shared" si="90"/>
        <v>0</v>
      </c>
      <c r="O582" s="1009">
        <f t="shared" si="91"/>
        <v>0</v>
      </c>
      <c r="P582" s="987"/>
      <c r="Q582" s="1251"/>
      <c r="R582" s="1251"/>
      <c r="S582" s="1251"/>
      <c r="T582" s="1251"/>
      <c r="U582" s="1251"/>
      <c r="V582" s="1251"/>
      <c r="W582" s="1251"/>
      <c r="X582" s="1251"/>
      <c r="Y582" s="1251"/>
      <c r="Z582" s="1251"/>
      <c r="AA582" s="1251"/>
      <c r="AB582" s="1251"/>
      <c r="AC582" s="1251"/>
      <c r="AD582" s="1251"/>
      <c r="AE582" s="1251"/>
      <c r="AF582" s="1251"/>
      <c r="AG582" s="1251"/>
      <c r="AH582" s="1251"/>
      <c r="AI582" s="1251"/>
      <c r="AJ582" s="1251"/>
      <c r="AK582" s="1251"/>
      <c r="AL582" s="1251"/>
      <c r="AM582" s="1251"/>
      <c r="AN582" s="1251"/>
      <c r="AO582" s="1251"/>
      <c r="AP582" s="1251"/>
      <c r="AQ582" s="1251"/>
      <c r="AR582" s="1251"/>
      <c r="AS582" s="1251"/>
      <c r="AT582" s="1251"/>
      <c r="AU582" s="1251"/>
      <c r="AV582" s="1251"/>
      <c r="AW582" s="1251"/>
      <c r="AX582" s="1251"/>
      <c r="AY582" s="1251"/>
      <c r="AZ582" s="1251"/>
      <c r="BA582" s="1251"/>
      <c r="BB582" s="1251"/>
      <c r="BC582" s="1251"/>
      <c r="BD582" s="1251"/>
      <c r="BE582" s="1251"/>
      <c r="BF582" s="1251"/>
      <c r="BG582" s="1251"/>
      <c r="BH582" s="1251"/>
      <c r="BI582" s="1251"/>
      <c r="BJ582" s="1251"/>
      <c r="BK582" s="1251"/>
      <c r="BL582" s="1251"/>
      <c r="BM582" s="1251"/>
      <c r="BN582" s="1251"/>
      <c r="BO582" s="1251"/>
      <c r="BP582" s="1251"/>
      <c r="BQ582" s="1251"/>
      <c r="BR582" s="1251"/>
      <c r="BS582" s="1251"/>
    </row>
    <row r="583" spans="1:71" s="137" customFormat="1" ht="27.6" hidden="1" outlineLevel="3">
      <c r="A583" s="1014">
        <v>1</v>
      </c>
      <c r="B583" s="1014">
        <v>1</v>
      </c>
      <c r="C583" s="1014">
        <v>3</v>
      </c>
      <c r="D583" s="1014">
        <v>2</v>
      </c>
      <c r="E583" s="1014" t="s">
        <v>1589</v>
      </c>
      <c r="F583" s="1014">
        <v>4</v>
      </c>
      <c r="G583" s="1040" t="s">
        <v>7109</v>
      </c>
      <c r="H583" s="965" t="s">
        <v>3182</v>
      </c>
      <c r="I583" s="966">
        <v>159</v>
      </c>
      <c r="J583" s="915"/>
      <c r="K583" s="930">
        <f t="shared" si="88"/>
        <v>0</v>
      </c>
      <c r="L583" s="369"/>
      <c r="M583" s="930">
        <f t="shared" si="89"/>
        <v>0</v>
      </c>
      <c r="N583" s="967">
        <f t="shared" si="90"/>
        <v>0</v>
      </c>
      <c r="O583" s="1009">
        <f t="shared" si="91"/>
        <v>0</v>
      </c>
      <c r="P583" s="987"/>
      <c r="Q583" s="1251"/>
      <c r="R583" s="1251"/>
      <c r="S583" s="1251"/>
      <c r="T583" s="1251"/>
      <c r="U583" s="1251"/>
      <c r="V583" s="1251"/>
      <c r="W583" s="1251"/>
      <c r="X583" s="1251"/>
      <c r="Y583" s="1251"/>
      <c r="Z583" s="1251"/>
      <c r="AA583" s="1251"/>
      <c r="AB583" s="1251"/>
      <c r="AC583" s="1251"/>
      <c r="AD583" s="1251"/>
      <c r="AE583" s="1251"/>
      <c r="AF583" s="1251"/>
      <c r="AG583" s="1251"/>
      <c r="AH583" s="1251"/>
      <c r="AI583" s="1251"/>
      <c r="AJ583" s="1251"/>
      <c r="AK583" s="1251"/>
      <c r="AL583" s="1251"/>
      <c r="AM583" s="1251"/>
      <c r="AN583" s="1251"/>
      <c r="AO583" s="1251"/>
      <c r="AP583" s="1251"/>
      <c r="AQ583" s="1251"/>
      <c r="AR583" s="1251"/>
      <c r="AS583" s="1251"/>
      <c r="AT583" s="1251"/>
      <c r="AU583" s="1251"/>
      <c r="AV583" s="1251"/>
      <c r="AW583" s="1251"/>
      <c r="AX583" s="1251"/>
      <c r="AY583" s="1251"/>
      <c r="AZ583" s="1251"/>
      <c r="BA583" s="1251"/>
      <c r="BB583" s="1251"/>
      <c r="BC583" s="1251"/>
      <c r="BD583" s="1251"/>
      <c r="BE583" s="1251"/>
      <c r="BF583" s="1251"/>
      <c r="BG583" s="1251"/>
      <c r="BH583" s="1251"/>
      <c r="BI583" s="1251"/>
      <c r="BJ583" s="1251"/>
      <c r="BK583" s="1251"/>
      <c r="BL583" s="1251"/>
      <c r="BM583" s="1251"/>
      <c r="BN583" s="1251"/>
      <c r="BO583" s="1251"/>
      <c r="BP583" s="1251"/>
      <c r="BQ583" s="1251"/>
      <c r="BR583" s="1251"/>
      <c r="BS583" s="1251"/>
    </row>
    <row r="584" spans="1:71" s="137" customFormat="1" ht="27.6" hidden="1" outlineLevel="3">
      <c r="A584" s="1014">
        <v>1</v>
      </c>
      <c r="B584" s="1014">
        <v>1</v>
      </c>
      <c r="C584" s="1014">
        <v>3</v>
      </c>
      <c r="D584" s="1014">
        <v>2</v>
      </c>
      <c r="E584" s="1014" t="s">
        <v>1589</v>
      </c>
      <c r="F584" s="1014">
        <v>5</v>
      </c>
      <c r="G584" s="1040" t="s">
        <v>7110</v>
      </c>
      <c r="H584" s="965" t="s">
        <v>3182</v>
      </c>
      <c r="I584" s="966">
        <v>45.1</v>
      </c>
      <c r="J584" s="915"/>
      <c r="K584" s="930">
        <f t="shared" si="88"/>
        <v>0</v>
      </c>
      <c r="L584" s="369"/>
      <c r="M584" s="930">
        <f t="shared" si="89"/>
        <v>0</v>
      </c>
      <c r="N584" s="967">
        <f t="shared" si="90"/>
        <v>0</v>
      </c>
      <c r="O584" s="1009">
        <f t="shared" si="91"/>
        <v>0</v>
      </c>
      <c r="P584" s="987"/>
      <c r="Q584" s="1251"/>
      <c r="R584" s="1251"/>
      <c r="S584" s="1251"/>
      <c r="T584" s="1251"/>
      <c r="U584" s="1251"/>
      <c r="V584" s="1251"/>
      <c r="W584" s="1251"/>
      <c r="X584" s="1251"/>
      <c r="Y584" s="1251"/>
      <c r="Z584" s="1251"/>
      <c r="AA584" s="1251"/>
      <c r="AB584" s="1251"/>
      <c r="AC584" s="1251"/>
      <c r="AD584" s="1251"/>
      <c r="AE584" s="1251"/>
      <c r="AF584" s="1251"/>
      <c r="AG584" s="1251"/>
      <c r="AH584" s="1251"/>
      <c r="AI584" s="1251"/>
      <c r="AJ584" s="1251"/>
      <c r="AK584" s="1251"/>
      <c r="AL584" s="1251"/>
      <c r="AM584" s="1251"/>
      <c r="AN584" s="1251"/>
      <c r="AO584" s="1251"/>
      <c r="AP584" s="1251"/>
      <c r="AQ584" s="1251"/>
      <c r="AR584" s="1251"/>
      <c r="AS584" s="1251"/>
      <c r="AT584" s="1251"/>
      <c r="AU584" s="1251"/>
      <c r="AV584" s="1251"/>
      <c r="AW584" s="1251"/>
      <c r="AX584" s="1251"/>
      <c r="AY584" s="1251"/>
      <c r="AZ584" s="1251"/>
      <c r="BA584" s="1251"/>
      <c r="BB584" s="1251"/>
      <c r="BC584" s="1251"/>
      <c r="BD584" s="1251"/>
      <c r="BE584" s="1251"/>
      <c r="BF584" s="1251"/>
      <c r="BG584" s="1251"/>
      <c r="BH584" s="1251"/>
      <c r="BI584" s="1251"/>
      <c r="BJ584" s="1251"/>
      <c r="BK584" s="1251"/>
      <c r="BL584" s="1251"/>
      <c r="BM584" s="1251"/>
      <c r="BN584" s="1251"/>
      <c r="BO584" s="1251"/>
      <c r="BP584" s="1251"/>
      <c r="BQ584" s="1251"/>
      <c r="BR584" s="1251"/>
      <c r="BS584" s="1251"/>
    </row>
    <row r="585" spans="1:71" s="137" customFormat="1" ht="27.6" hidden="1" outlineLevel="3">
      <c r="A585" s="1014">
        <v>1</v>
      </c>
      <c r="B585" s="1014">
        <v>1</v>
      </c>
      <c r="C585" s="1014">
        <v>3</v>
      </c>
      <c r="D585" s="1014">
        <v>2</v>
      </c>
      <c r="E585" s="1014" t="s">
        <v>1589</v>
      </c>
      <c r="F585" s="1014">
        <v>6</v>
      </c>
      <c r="G585" s="1040" t="s">
        <v>7111</v>
      </c>
      <c r="H585" s="965" t="s">
        <v>3182</v>
      </c>
      <c r="I585" s="966">
        <v>0.1</v>
      </c>
      <c r="J585" s="915"/>
      <c r="K585" s="930">
        <f t="shared" si="88"/>
        <v>0</v>
      </c>
      <c r="L585" s="369"/>
      <c r="M585" s="930">
        <f t="shared" si="89"/>
        <v>0</v>
      </c>
      <c r="N585" s="967">
        <f t="shared" si="90"/>
        <v>0</v>
      </c>
      <c r="O585" s="1009">
        <f t="shared" si="91"/>
        <v>0</v>
      </c>
      <c r="P585" s="987"/>
      <c r="Q585" s="1251"/>
      <c r="R585" s="1251"/>
      <c r="S585" s="1251"/>
      <c r="T585" s="1251"/>
      <c r="U585" s="1251"/>
      <c r="V585" s="1251"/>
      <c r="W585" s="1251"/>
      <c r="X585" s="1251"/>
      <c r="Y585" s="1251"/>
      <c r="Z585" s="1251"/>
      <c r="AA585" s="1251"/>
      <c r="AB585" s="1251"/>
      <c r="AC585" s="1251"/>
      <c r="AD585" s="1251"/>
      <c r="AE585" s="1251"/>
      <c r="AF585" s="1251"/>
      <c r="AG585" s="1251"/>
      <c r="AH585" s="1251"/>
      <c r="AI585" s="1251"/>
      <c r="AJ585" s="1251"/>
      <c r="AK585" s="1251"/>
      <c r="AL585" s="1251"/>
      <c r="AM585" s="1251"/>
      <c r="AN585" s="1251"/>
      <c r="AO585" s="1251"/>
      <c r="AP585" s="1251"/>
      <c r="AQ585" s="1251"/>
      <c r="AR585" s="1251"/>
      <c r="AS585" s="1251"/>
      <c r="AT585" s="1251"/>
      <c r="AU585" s="1251"/>
      <c r="AV585" s="1251"/>
      <c r="AW585" s="1251"/>
      <c r="AX585" s="1251"/>
      <c r="AY585" s="1251"/>
      <c r="AZ585" s="1251"/>
      <c r="BA585" s="1251"/>
      <c r="BB585" s="1251"/>
      <c r="BC585" s="1251"/>
      <c r="BD585" s="1251"/>
      <c r="BE585" s="1251"/>
      <c r="BF585" s="1251"/>
      <c r="BG585" s="1251"/>
      <c r="BH585" s="1251"/>
      <c r="BI585" s="1251"/>
      <c r="BJ585" s="1251"/>
      <c r="BK585" s="1251"/>
      <c r="BL585" s="1251"/>
      <c r="BM585" s="1251"/>
      <c r="BN585" s="1251"/>
      <c r="BO585" s="1251"/>
      <c r="BP585" s="1251"/>
      <c r="BQ585" s="1251"/>
      <c r="BR585" s="1251"/>
      <c r="BS585" s="1251"/>
    </row>
    <row r="586" spans="1:71" s="137" customFormat="1" ht="27.6" hidden="1" outlineLevel="3">
      <c r="A586" s="1014">
        <v>1</v>
      </c>
      <c r="B586" s="1014">
        <v>1</v>
      </c>
      <c r="C586" s="1014">
        <v>3</v>
      </c>
      <c r="D586" s="1014">
        <v>2</v>
      </c>
      <c r="E586" s="1014" t="s">
        <v>1589</v>
      </c>
      <c r="F586" s="1014">
        <v>7</v>
      </c>
      <c r="G586" s="1040" t="s">
        <v>7112</v>
      </c>
      <c r="H586" s="1041" t="s">
        <v>3182</v>
      </c>
      <c r="I586" s="1025">
        <v>5</v>
      </c>
      <c r="J586" s="915"/>
      <c r="K586" s="930">
        <f t="shared" si="88"/>
        <v>0</v>
      </c>
      <c r="L586" s="369"/>
      <c r="M586" s="930">
        <f t="shared" si="89"/>
        <v>0</v>
      </c>
      <c r="N586" s="967">
        <f t="shared" si="90"/>
        <v>0</v>
      </c>
      <c r="O586" s="1009">
        <f t="shared" si="91"/>
        <v>0</v>
      </c>
      <c r="P586" s="987"/>
      <c r="Q586" s="1251"/>
      <c r="R586" s="1251"/>
      <c r="S586" s="1251"/>
      <c r="T586" s="1251"/>
      <c r="U586" s="1251"/>
      <c r="V586" s="1251"/>
      <c r="W586" s="1251"/>
      <c r="X586" s="1251"/>
      <c r="Y586" s="1251"/>
      <c r="Z586" s="1251"/>
      <c r="AA586" s="1251"/>
      <c r="AB586" s="1251"/>
      <c r="AC586" s="1251"/>
      <c r="AD586" s="1251"/>
      <c r="AE586" s="1251"/>
      <c r="AF586" s="1251"/>
      <c r="AG586" s="1251"/>
      <c r="AH586" s="1251"/>
      <c r="AI586" s="1251"/>
      <c r="AJ586" s="1251"/>
      <c r="AK586" s="1251"/>
      <c r="AL586" s="1251"/>
      <c r="AM586" s="1251"/>
      <c r="AN586" s="1251"/>
      <c r="AO586" s="1251"/>
      <c r="AP586" s="1251"/>
      <c r="AQ586" s="1251"/>
      <c r="AR586" s="1251"/>
      <c r="AS586" s="1251"/>
      <c r="AT586" s="1251"/>
      <c r="AU586" s="1251"/>
      <c r="AV586" s="1251"/>
      <c r="AW586" s="1251"/>
      <c r="AX586" s="1251"/>
      <c r="AY586" s="1251"/>
      <c r="AZ586" s="1251"/>
      <c r="BA586" s="1251"/>
      <c r="BB586" s="1251"/>
      <c r="BC586" s="1251"/>
      <c r="BD586" s="1251"/>
      <c r="BE586" s="1251"/>
      <c r="BF586" s="1251"/>
      <c r="BG586" s="1251"/>
      <c r="BH586" s="1251"/>
      <c r="BI586" s="1251"/>
      <c r="BJ586" s="1251"/>
      <c r="BK586" s="1251"/>
      <c r="BL586" s="1251"/>
      <c r="BM586" s="1251"/>
      <c r="BN586" s="1251"/>
      <c r="BO586" s="1251"/>
      <c r="BP586" s="1251"/>
      <c r="BQ586" s="1251"/>
      <c r="BR586" s="1251"/>
      <c r="BS586" s="1251"/>
    </row>
    <row r="587" spans="1:71" s="137" customFormat="1" ht="27.6" hidden="1" outlineLevel="3">
      <c r="A587" s="1014">
        <v>1</v>
      </c>
      <c r="B587" s="1014">
        <v>1</v>
      </c>
      <c r="C587" s="1014">
        <v>3</v>
      </c>
      <c r="D587" s="1014">
        <v>2</v>
      </c>
      <c r="E587" s="1014" t="s">
        <v>1589</v>
      </c>
      <c r="F587" s="1014">
        <v>8</v>
      </c>
      <c r="G587" s="1040" t="s">
        <v>7113</v>
      </c>
      <c r="H587" s="1041" t="s">
        <v>3182</v>
      </c>
      <c r="I587" s="1025">
        <v>1</v>
      </c>
      <c r="J587" s="915"/>
      <c r="K587" s="930">
        <f t="shared" si="88"/>
        <v>0</v>
      </c>
      <c r="L587" s="369"/>
      <c r="M587" s="930">
        <f t="shared" si="89"/>
        <v>0</v>
      </c>
      <c r="N587" s="967">
        <f t="shared" si="90"/>
        <v>0</v>
      </c>
      <c r="O587" s="1009">
        <f t="shared" si="91"/>
        <v>0</v>
      </c>
      <c r="P587" s="987"/>
      <c r="Q587" s="1251"/>
      <c r="R587" s="1251"/>
      <c r="S587" s="1251"/>
      <c r="T587" s="1251"/>
      <c r="U587" s="1251"/>
      <c r="V587" s="1251"/>
      <c r="W587" s="1251"/>
      <c r="X587" s="1251"/>
      <c r="Y587" s="1251"/>
      <c r="Z587" s="1251"/>
      <c r="AA587" s="1251"/>
      <c r="AB587" s="1251"/>
      <c r="AC587" s="1251"/>
      <c r="AD587" s="1251"/>
      <c r="AE587" s="1251"/>
      <c r="AF587" s="1251"/>
      <c r="AG587" s="1251"/>
      <c r="AH587" s="1251"/>
      <c r="AI587" s="1251"/>
      <c r="AJ587" s="1251"/>
      <c r="AK587" s="1251"/>
      <c r="AL587" s="1251"/>
      <c r="AM587" s="1251"/>
      <c r="AN587" s="1251"/>
      <c r="AO587" s="1251"/>
      <c r="AP587" s="1251"/>
      <c r="AQ587" s="1251"/>
      <c r="AR587" s="1251"/>
      <c r="AS587" s="1251"/>
      <c r="AT587" s="1251"/>
      <c r="AU587" s="1251"/>
      <c r="AV587" s="1251"/>
      <c r="AW587" s="1251"/>
      <c r="AX587" s="1251"/>
      <c r="AY587" s="1251"/>
      <c r="AZ587" s="1251"/>
      <c r="BA587" s="1251"/>
      <c r="BB587" s="1251"/>
      <c r="BC587" s="1251"/>
      <c r="BD587" s="1251"/>
      <c r="BE587" s="1251"/>
      <c r="BF587" s="1251"/>
      <c r="BG587" s="1251"/>
      <c r="BH587" s="1251"/>
      <c r="BI587" s="1251"/>
      <c r="BJ587" s="1251"/>
      <c r="BK587" s="1251"/>
      <c r="BL587" s="1251"/>
      <c r="BM587" s="1251"/>
      <c r="BN587" s="1251"/>
      <c r="BO587" s="1251"/>
      <c r="BP587" s="1251"/>
      <c r="BQ587" s="1251"/>
      <c r="BR587" s="1251"/>
      <c r="BS587" s="1251"/>
    </row>
    <row r="588" spans="1:71" s="137" customFormat="1" ht="27.6" hidden="1" outlineLevel="3">
      <c r="A588" s="1014">
        <v>1</v>
      </c>
      <c r="B588" s="1014">
        <v>1</v>
      </c>
      <c r="C588" s="1014">
        <v>3</v>
      </c>
      <c r="D588" s="1014">
        <v>2</v>
      </c>
      <c r="E588" s="1014" t="s">
        <v>1589</v>
      </c>
      <c r="F588" s="1014">
        <v>9</v>
      </c>
      <c r="G588" s="1040" t="s">
        <v>7114</v>
      </c>
      <c r="H588" s="1041" t="s">
        <v>3182</v>
      </c>
      <c r="I588" s="1025">
        <v>0.9</v>
      </c>
      <c r="J588" s="915"/>
      <c r="K588" s="930">
        <f t="shared" si="88"/>
        <v>0</v>
      </c>
      <c r="L588" s="369"/>
      <c r="M588" s="930">
        <f t="shared" si="89"/>
        <v>0</v>
      </c>
      <c r="N588" s="967">
        <f t="shared" si="90"/>
        <v>0</v>
      </c>
      <c r="O588" s="1009">
        <f t="shared" si="91"/>
        <v>0</v>
      </c>
      <c r="P588" s="987"/>
      <c r="Q588" s="1251"/>
      <c r="R588" s="1251"/>
      <c r="S588" s="1251"/>
      <c r="T588" s="1251"/>
      <c r="U588" s="1251"/>
      <c r="V588" s="1251"/>
      <c r="W588" s="1251"/>
      <c r="X588" s="1251"/>
      <c r="Y588" s="1251"/>
      <c r="Z588" s="1251"/>
      <c r="AA588" s="1251"/>
      <c r="AB588" s="1251"/>
      <c r="AC588" s="1251"/>
      <c r="AD588" s="1251"/>
      <c r="AE588" s="1251"/>
      <c r="AF588" s="1251"/>
      <c r="AG588" s="1251"/>
      <c r="AH588" s="1251"/>
      <c r="AI588" s="1251"/>
      <c r="AJ588" s="1251"/>
      <c r="AK588" s="1251"/>
      <c r="AL588" s="1251"/>
      <c r="AM588" s="1251"/>
      <c r="AN588" s="1251"/>
      <c r="AO588" s="1251"/>
      <c r="AP588" s="1251"/>
      <c r="AQ588" s="1251"/>
      <c r="AR588" s="1251"/>
      <c r="AS588" s="1251"/>
      <c r="AT588" s="1251"/>
      <c r="AU588" s="1251"/>
      <c r="AV588" s="1251"/>
      <c r="AW588" s="1251"/>
      <c r="AX588" s="1251"/>
      <c r="AY588" s="1251"/>
      <c r="AZ588" s="1251"/>
      <c r="BA588" s="1251"/>
      <c r="BB588" s="1251"/>
      <c r="BC588" s="1251"/>
      <c r="BD588" s="1251"/>
      <c r="BE588" s="1251"/>
      <c r="BF588" s="1251"/>
      <c r="BG588" s="1251"/>
      <c r="BH588" s="1251"/>
      <c r="BI588" s="1251"/>
      <c r="BJ588" s="1251"/>
      <c r="BK588" s="1251"/>
      <c r="BL588" s="1251"/>
      <c r="BM588" s="1251"/>
      <c r="BN588" s="1251"/>
      <c r="BO588" s="1251"/>
      <c r="BP588" s="1251"/>
      <c r="BQ588" s="1251"/>
      <c r="BR588" s="1251"/>
      <c r="BS588" s="1251"/>
    </row>
    <row r="589" spans="1:71" s="137" customFormat="1" ht="41.4" hidden="1" outlineLevel="3">
      <c r="A589" s="1014">
        <v>1</v>
      </c>
      <c r="B589" s="1014">
        <v>1</v>
      </c>
      <c r="C589" s="1014">
        <v>3</v>
      </c>
      <c r="D589" s="1014">
        <v>2</v>
      </c>
      <c r="E589" s="1014" t="s">
        <v>1589</v>
      </c>
      <c r="F589" s="1014">
        <v>10</v>
      </c>
      <c r="G589" s="1040" t="s">
        <v>7115</v>
      </c>
      <c r="H589" s="1041" t="s">
        <v>3182</v>
      </c>
      <c r="I589" s="1025">
        <v>3.5</v>
      </c>
      <c r="J589" s="915"/>
      <c r="K589" s="930">
        <f t="shared" si="88"/>
        <v>0</v>
      </c>
      <c r="L589" s="369"/>
      <c r="M589" s="930">
        <f t="shared" si="89"/>
        <v>0</v>
      </c>
      <c r="N589" s="967">
        <f t="shared" si="90"/>
        <v>0</v>
      </c>
      <c r="O589" s="1009">
        <f t="shared" si="91"/>
        <v>0</v>
      </c>
      <c r="P589" s="987"/>
      <c r="Q589" s="1251"/>
      <c r="R589" s="1251"/>
      <c r="S589" s="1251"/>
      <c r="T589" s="1251"/>
      <c r="U589" s="1251"/>
      <c r="V589" s="1251"/>
      <c r="W589" s="1251"/>
      <c r="X589" s="1251"/>
      <c r="Y589" s="1251"/>
      <c r="Z589" s="1251"/>
      <c r="AA589" s="1251"/>
      <c r="AB589" s="1251"/>
      <c r="AC589" s="1251"/>
      <c r="AD589" s="1251"/>
      <c r="AE589" s="1251"/>
      <c r="AF589" s="1251"/>
      <c r="AG589" s="1251"/>
      <c r="AH589" s="1251"/>
      <c r="AI589" s="1251"/>
      <c r="AJ589" s="1251"/>
      <c r="AK589" s="1251"/>
      <c r="AL589" s="1251"/>
      <c r="AM589" s="1251"/>
      <c r="AN589" s="1251"/>
      <c r="AO589" s="1251"/>
      <c r="AP589" s="1251"/>
      <c r="AQ589" s="1251"/>
      <c r="AR589" s="1251"/>
      <c r="AS589" s="1251"/>
      <c r="AT589" s="1251"/>
      <c r="AU589" s="1251"/>
      <c r="AV589" s="1251"/>
      <c r="AW589" s="1251"/>
      <c r="AX589" s="1251"/>
      <c r="AY589" s="1251"/>
      <c r="AZ589" s="1251"/>
      <c r="BA589" s="1251"/>
      <c r="BB589" s="1251"/>
      <c r="BC589" s="1251"/>
      <c r="BD589" s="1251"/>
      <c r="BE589" s="1251"/>
      <c r="BF589" s="1251"/>
      <c r="BG589" s="1251"/>
      <c r="BH589" s="1251"/>
      <c r="BI589" s="1251"/>
      <c r="BJ589" s="1251"/>
      <c r="BK589" s="1251"/>
      <c r="BL589" s="1251"/>
      <c r="BM589" s="1251"/>
      <c r="BN589" s="1251"/>
      <c r="BO589" s="1251"/>
      <c r="BP589" s="1251"/>
      <c r="BQ589" s="1251"/>
      <c r="BR589" s="1251"/>
      <c r="BS589" s="1251"/>
    </row>
    <row r="590" spans="1:71" s="137" customFormat="1" ht="41.4" hidden="1" outlineLevel="3">
      <c r="A590" s="1014">
        <v>1</v>
      </c>
      <c r="B590" s="1014">
        <v>1</v>
      </c>
      <c r="C590" s="1014">
        <v>3</v>
      </c>
      <c r="D590" s="1014">
        <v>2</v>
      </c>
      <c r="E590" s="1014" t="s">
        <v>1589</v>
      </c>
      <c r="F590" s="1014">
        <v>11</v>
      </c>
      <c r="G590" s="1040" t="s">
        <v>7116</v>
      </c>
      <c r="H590" s="1041" t="s">
        <v>3182</v>
      </c>
      <c r="I590" s="1025">
        <v>3.5</v>
      </c>
      <c r="J590" s="915"/>
      <c r="K590" s="930">
        <f t="shared" si="88"/>
        <v>0</v>
      </c>
      <c r="L590" s="369"/>
      <c r="M590" s="930">
        <f t="shared" si="89"/>
        <v>0</v>
      </c>
      <c r="N590" s="967">
        <f t="shared" si="90"/>
        <v>0</v>
      </c>
      <c r="O590" s="1009">
        <f t="shared" si="91"/>
        <v>0</v>
      </c>
      <c r="P590" s="987"/>
      <c r="Q590" s="1251"/>
      <c r="R590" s="1251"/>
      <c r="S590" s="1251"/>
      <c r="T590" s="1251"/>
      <c r="U590" s="1251"/>
      <c r="V590" s="1251"/>
      <c r="W590" s="1251"/>
      <c r="X590" s="1251"/>
      <c r="Y590" s="1251"/>
      <c r="Z590" s="1251"/>
      <c r="AA590" s="1251"/>
      <c r="AB590" s="1251"/>
      <c r="AC590" s="1251"/>
      <c r="AD590" s="1251"/>
      <c r="AE590" s="1251"/>
      <c r="AF590" s="1251"/>
      <c r="AG590" s="1251"/>
      <c r="AH590" s="1251"/>
      <c r="AI590" s="1251"/>
      <c r="AJ590" s="1251"/>
      <c r="AK590" s="1251"/>
      <c r="AL590" s="1251"/>
      <c r="AM590" s="1251"/>
      <c r="AN590" s="1251"/>
      <c r="AO590" s="1251"/>
      <c r="AP590" s="1251"/>
      <c r="AQ590" s="1251"/>
      <c r="AR590" s="1251"/>
      <c r="AS590" s="1251"/>
      <c r="AT590" s="1251"/>
      <c r="AU590" s="1251"/>
      <c r="AV590" s="1251"/>
      <c r="AW590" s="1251"/>
      <c r="AX590" s="1251"/>
      <c r="AY590" s="1251"/>
      <c r="AZ590" s="1251"/>
      <c r="BA590" s="1251"/>
      <c r="BB590" s="1251"/>
      <c r="BC590" s="1251"/>
      <c r="BD590" s="1251"/>
      <c r="BE590" s="1251"/>
      <c r="BF590" s="1251"/>
      <c r="BG590" s="1251"/>
      <c r="BH590" s="1251"/>
      <c r="BI590" s="1251"/>
      <c r="BJ590" s="1251"/>
      <c r="BK590" s="1251"/>
      <c r="BL590" s="1251"/>
      <c r="BM590" s="1251"/>
      <c r="BN590" s="1251"/>
      <c r="BO590" s="1251"/>
      <c r="BP590" s="1251"/>
      <c r="BQ590" s="1251"/>
      <c r="BR590" s="1251"/>
      <c r="BS590" s="1251"/>
    </row>
    <row r="591" spans="1:71" s="137" customFormat="1" ht="41.4" hidden="1" outlineLevel="3">
      <c r="A591" s="1014">
        <v>1</v>
      </c>
      <c r="B591" s="1014">
        <v>1</v>
      </c>
      <c r="C591" s="1014">
        <v>3</v>
      </c>
      <c r="D591" s="1014">
        <v>2</v>
      </c>
      <c r="E591" s="1014" t="s">
        <v>1589</v>
      </c>
      <c r="F591" s="1014">
        <v>12</v>
      </c>
      <c r="G591" s="1040" t="s">
        <v>7117</v>
      </c>
      <c r="H591" s="1041" t="s">
        <v>3182</v>
      </c>
      <c r="I591" s="1025">
        <v>6</v>
      </c>
      <c r="J591" s="915"/>
      <c r="K591" s="930">
        <f t="shared" si="88"/>
        <v>0</v>
      </c>
      <c r="L591" s="369"/>
      <c r="M591" s="930">
        <f t="shared" si="89"/>
        <v>0</v>
      </c>
      <c r="N591" s="967">
        <f t="shared" si="90"/>
        <v>0</v>
      </c>
      <c r="O591" s="1009">
        <f t="shared" si="91"/>
        <v>0</v>
      </c>
      <c r="P591" s="987"/>
      <c r="Q591" s="1251"/>
      <c r="R591" s="1251"/>
      <c r="S591" s="1251"/>
      <c r="T591" s="1251"/>
      <c r="U591" s="1251"/>
      <c r="V591" s="1251"/>
      <c r="W591" s="1251"/>
      <c r="X591" s="1251"/>
      <c r="Y591" s="1251"/>
      <c r="Z591" s="1251"/>
      <c r="AA591" s="1251"/>
      <c r="AB591" s="1251"/>
      <c r="AC591" s="1251"/>
      <c r="AD591" s="1251"/>
      <c r="AE591" s="1251"/>
      <c r="AF591" s="1251"/>
      <c r="AG591" s="1251"/>
      <c r="AH591" s="1251"/>
      <c r="AI591" s="1251"/>
      <c r="AJ591" s="1251"/>
      <c r="AK591" s="1251"/>
      <c r="AL591" s="1251"/>
      <c r="AM591" s="1251"/>
      <c r="AN591" s="1251"/>
      <c r="AO591" s="1251"/>
      <c r="AP591" s="1251"/>
      <c r="AQ591" s="1251"/>
      <c r="AR591" s="1251"/>
      <c r="AS591" s="1251"/>
      <c r="AT591" s="1251"/>
      <c r="AU591" s="1251"/>
      <c r="AV591" s="1251"/>
      <c r="AW591" s="1251"/>
      <c r="AX591" s="1251"/>
      <c r="AY591" s="1251"/>
      <c r="AZ591" s="1251"/>
      <c r="BA591" s="1251"/>
      <c r="BB591" s="1251"/>
      <c r="BC591" s="1251"/>
      <c r="BD591" s="1251"/>
      <c r="BE591" s="1251"/>
      <c r="BF591" s="1251"/>
      <c r="BG591" s="1251"/>
      <c r="BH591" s="1251"/>
      <c r="BI591" s="1251"/>
      <c r="BJ591" s="1251"/>
      <c r="BK591" s="1251"/>
      <c r="BL591" s="1251"/>
      <c r="BM591" s="1251"/>
      <c r="BN591" s="1251"/>
      <c r="BO591" s="1251"/>
      <c r="BP591" s="1251"/>
      <c r="BQ591" s="1251"/>
      <c r="BR591" s="1251"/>
      <c r="BS591" s="1251"/>
    </row>
    <row r="592" spans="1:71" s="137" customFormat="1" ht="41.4" hidden="1" outlineLevel="3">
      <c r="A592" s="1014">
        <v>1</v>
      </c>
      <c r="B592" s="1014">
        <v>1</v>
      </c>
      <c r="C592" s="1014">
        <v>3</v>
      </c>
      <c r="D592" s="1014">
        <v>2</v>
      </c>
      <c r="E592" s="1014" t="s">
        <v>1589</v>
      </c>
      <c r="F592" s="1014">
        <v>13</v>
      </c>
      <c r="G592" s="1040" t="s">
        <v>7118</v>
      </c>
      <c r="H592" s="1041" t="s">
        <v>3182</v>
      </c>
      <c r="I592" s="1025">
        <v>7</v>
      </c>
      <c r="J592" s="915"/>
      <c r="K592" s="930">
        <f t="shared" si="88"/>
        <v>0</v>
      </c>
      <c r="L592" s="369"/>
      <c r="M592" s="930">
        <f t="shared" si="89"/>
        <v>0</v>
      </c>
      <c r="N592" s="967">
        <f t="shared" si="90"/>
        <v>0</v>
      </c>
      <c r="O592" s="1009">
        <f t="shared" si="91"/>
        <v>0</v>
      </c>
      <c r="P592" s="987"/>
      <c r="Q592" s="1251"/>
      <c r="R592" s="1251"/>
      <c r="S592" s="1251"/>
      <c r="T592" s="1251"/>
      <c r="U592" s="1251"/>
      <c r="V592" s="1251"/>
      <c r="W592" s="1251"/>
      <c r="X592" s="1251"/>
      <c r="Y592" s="1251"/>
      <c r="Z592" s="1251"/>
      <c r="AA592" s="1251"/>
      <c r="AB592" s="1251"/>
      <c r="AC592" s="1251"/>
      <c r="AD592" s="1251"/>
      <c r="AE592" s="1251"/>
      <c r="AF592" s="1251"/>
      <c r="AG592" s="1251"/>
      <c r="AH592" s="1251"/>
      <c r="AI592" s="1251"/>
      <c r="AJ592" s="1251"/>
      <c r="AK592" s="1251"/>
      <c r="AL592" s="1251"/>
      <c r="AM592" s="1251"/>
      <c r="AN592" s="1251"/>
      <c r="AO592" s="1251"/>
      <c r="AP592" s="1251"/>
      <c r="AQ592" s="1251"/>
      <c r="AR592" s="1251"/>
      <c r="AS592" s="1251"/>
      <c r="AT592" s="1251"/>
      <c r="AU592" s="1251"/>
      <c r="AV592" s="1251"/>
      <c r="AW592" s="1251"/>
      <c r="AX592" s="1251"/>
      <c r="AY592" s="1251"/>
      <c r="AZ592" s="1251"/>
      <c r="BA592" s="1251"/>
      <c r="BB592" s="1251"/>
      <c r="BC592" s="1251"/>
      <c r="BD592" s="1251"/>
      <c r="BE592" s="1251"/>
      <c r="BF592" s="1251"/>
      <c r="BG592" s="1251"/>
      <c r="BH592" s="1251"/>
      <c r="BI592" s="1251"/>
      <c r="BJ592" s="1251"/>
      <c r="BK592" s="1251"/>
      <c r="BL592" s="1251"/>
      <c r="BM592" s="1251"/>
      <c r="BN592" s="1251"/>
      <c r="BO592" s="1251"/>
      <c r="BP592" s="1251"/>
      <c r="BQ592" s="1251"/>
      <c r="BR592" s="1251"/>
      <c r="BS592" s="1251"/>
    </row>
    <row r="593" spans="1:71" s="137" customFormat="1" ht="41.4" hidden="1" outlineLevel="3">
      <c r="A593" s="1014">
        <v>1</v>
      </c>
      <c r="B593" s="1014">
        <v>1</v>
      </c>
      <c r="C593" s="1014">
        <v>3</v>
      </c>
      <c r="D593" s="1014">
        <v>2</v>
      </c>
      <c r="E593" s="1014" t="s">
        <v>1589</v>
      </c>
      <c r="F593" s="1014">
        <v>14</v>
      </c>
      <c r="G593" s="1040" t="s">
        <v>7119</v>
      </c>
      <c r="H593" s="1041" t="s">
        <v>3182</v>
      </c>
      <c r="I593" s="1025">
        <v>0.1</v>
      </c>
      <c r="J593" s="915"/>
      <c r="K593" s="930">
        <f t="shared" si="88"/>
        <v>0</v>
      </c>
      <c r="L593" s="369"/>
      <c r="M593" s="930">
        <f t="shared" si="89"/>
        <v>0</v>
      </c>
      <c r="N593" s="967">
        <f t="shared" si="90"/>
        <v>0</v>
      </c>
      <c r="O593" s="1009">
        <f t="shared" si="91"/>
        <v>0</v>
      </c>
      <c r="P593" s="987"/>
      <c r="Q593" s="1251"/>
      <c r="R593" s="1251"/>
      <c r="S593" s="1251"/>
      <c r="T593" s="1251"/>
      <c r="U593" s="1251"/>
      <c r="V593" s="1251"/>
      <c r="W593" s="1251"/>
      <c r="X593" s="1251"/>
      <c r="Y593" s="1251"/>
      <c r="Z593" s="1251"/>
      <c r="AA593" s="1251"/>
      <c r="AB593" s="1251"/>
      <c r="AC593" s="1251"/>
      <c r="AD593" s="1251"/>
      <c r="AE593" s="1251"/>
      <c r="AF593" s="1251"/>
      <c r="AG593" s="1251"/>
      <c r="AH593" s="1251"/>
      <c r="AI593" s="1251"/>
      <c r="AJ593" s="1251"/>
      <c r="AK593" s="1251"/>
      <c r="AL593" s="1251"/>
      <c r="AM593" s="1251"/>
      <c r="AN593" s="1251"/>
      <c r="AO593" s="1251"/>
      <c r="AP593" s="1251"/>
      <c r="AQ593" s="1251"/>
      <c r="AR593" s="1251"/>
      <c r="AS593" s="1251"/>
      <c r="AT593" s="1251"/>
      <c r="AU593" s="1251"/>
      <c r="AV593" s="1251"/>
      <c r="AW593" s="1251"/>
      <c r="AX593" s="1251"/>
      <c r="AY593" s="1251"/>
      <c r="AZ593" s="1251"/>
      <c r="BA593" s="1251"/>
      <c r="BB593" s="1251"/>
      <c r="BC593" s="1251"/>
      <c r="BD593" s="1251"/>
      <c r="BE593" s="1251"/>
      <c r="BF593" s="1251"/>
      <c r="BG593" s="1251"/>
      <c r="BH593" s="1251"/>
      <c r="BI593" s="1251"/>
      <c r="BJ593" s="1251"/>
      <c r="BK593" s="1251"/>
      <c r="BL593" s="1251"/>
      <c r="BM593" s="1251"/>
      <c r="BN593" s="1251"/>
      <c r="BO593" s="1251"/>
      <c r="BP593" s="1251"/>
      <c r="BQ593" s="1251"/>
      <c r="BR593" s="1251"/>
      <c r="BS593" s="1251"/>
    </row>
    <row r="594" spans="1:71" s="137" customFormat="1" ht="27.6" hidden="1" outlineLevel="1" collapsed="1">
      <c r="A594" s="1081">
        <v>1</v>
      </c>
      <c r="B594" s="1081">
        <v>1</v>
      </c>
      <c r="C594" s="1081">
        <v>3</v>
      </c>
      <c r="D594" s="1081">
        <v>2</v>
      </c>
      <c r="E594" s="1081" t="s">
        <v>1594</v>
      </c>
      <c r="F594" s="1081"/>
      <c r="G594" s="1082" t="s">
        <v>6116</v>
      </c>
      <c r="H594" s="1131"/>
      <c r="I594" s="1132"/>
      <c r="J594" s="1085"/>
      <c r="K594" s="1133">
        <f>SUM(K595:K598)</f>
        <v>0</v>
      </c>
      <c r="L594" s="1085"/>
      <c r="M594" s="1133">
        <f>SUM(M595:M598)</f>
        <v>0</v>
      </c>
      <c r="N594" s="1134"/>
      <c r="O594" s="1133">
        <f>SUM(O595:O598)</f>
        <v>0</v>
      </c>
      <c r="P594" s="1135"/>
      <c r="Q594" s="1251"/>
      <c r="R594" s="1251"/>
      <c r="S594" s="1251"/>
      <c r="T594" s="1251"/>
      <c r="U594" s="1251"/>
      <c r="V594" s="1251"/>
      <c r="W594" s="1251"/>
      <c r="X594" s="1251"/>
      <c r="Y594" s="1251"/>
      <c r="Z594" s="1251"/>
      <c r="AA594" s="1251"/>
      <c r="AB594" s="1251"/>
      <c r="AC594" s="1251"/>
      <c r="AD594" s="1251"/>
      <c r="AE594" s="1251"/>
      <c r="AF594" s="1251"/>
      <c r="AG594" s="1251"/>
      <c r="AH594" s="1251"/>
      <c r="AI594" s="1251"/>
      <c r="AJ594" s="1251"/>
      <c r="AK594" s="1251"/>
      <c r="AL594" s="1251"/>
      <c r="AM594" s="1251"/>
      <c r="AN594" s="1251"/>
      <c r="AO594" s="1251"/>
      <c r="AP594" s="1251"/>
      <c r="AQ594" s="1251"/>
      <c r="AR594" s="1251"/>
      <c r="AS594" s="1251"/>
      <c r="AT594" s="1251"/>
      <c r="AU594" s="1251"/>
      <c r="AV594" s="1251"/>
      <c r="AW594" s="1251"/>
      <c r="AX594" s="1251"/>
      <c r="AY594" s="1251"/>
      <c r="AZ594" s="1251"/>
      <c r="BA594" s="1251"/>
      <c r="BB594" s="1251"/>
      <c r="BC594" s="1251"/>
      <c r="BD594" s="1251"/>
      <c r="BE594" s="1251"/>
      <c r="BF594" s="1251"/>
      <c r="BG594" s="1251"/>
      <c r="BH594" s="1251"/>
      <c r="BI594" s="1251"/>
      <c r="BJ594" s="1251"/>
      <c r="BK594" s="1251"/>
      <c r="BL594" s="1251"/>
      <c r="BM594" s="1251"/>
      <c r="BN594" s="1251"/>
      <c r="BO594" s="1251"/>
      <c r="BP594" s="1251"/>
      <c r="BQ594" s="1251"/>
      <c r="BR594" s="1251"/>
      <c r="BS594" s="1251"/>
    </row>
    <row r="595" spans="1:71" s="137" customFormat="1" ht="41.4" hidden="1" outlineLevel="2">
      <c r="A595" s="1014">
        <v>1</v>
      </c>
      <c r="B595" s="1014">
        <v>1</v>
      </c>
      <c r="C595" s="1014">
        <v>3</v>
      </c>
      <c r="D595" s="1014">
        <v>2</v>
      </c>
      <c r="E595" s="1014" t="s">
        <v>1594</v>
      </c>
      <c r="F595" s="1014">
        <v>1</v>
      </c>
      <c r="G595" s="1040" t="s">
        <v>7120</v>
      </c>
      <c r="H595" s="934" t="s">
        <v>3152</v>
      </c>
      <c r="I595" s="1017">
        <v>9</v>
      </c>
      <c r="J595" s="915"/>
      <c r="K595" s="910">
        <f>I595*J595</f>
        <v>0</v>
      </c>
      <c r="L595" s="369"/>
      <c r="M595" s="910">
        <f>I595*L595</f>
        <v>0</v>
      </c>
      <c r="N595" s="910">
        <f>J595+L595</f>
        <v>0</v>
      </c>
      <c r="O595" s="57">
        <f>I595*N595</f>
        <v>0</v>
      </c>
      <c r="P595" s="986"/>
      <c r="Q595" s="1251"/>
      <c r="R595" s="1251"/>
      <c r="S595" s="1251"/>
      <c r="T595" s="1251"/>
      <c r="U595" s="1251"/>
      <c r="V595" s="1251"/>
      <c r="W595" s="1251"/>
      <c r="X595" s="1251"/>
      <c r="Y595" s="1251"/>
      <c r="Z595" s="1251"/>
      <c r="AA595" s="1251"/>
      <c r="AB595" s="1251"/>
      <c r="AC595" s="1251"/>
      <c r="AD595" s="1251"/>
      <c r="AE595" s="1251"/>
      <c r="AF595" s="1251"/>
      <c r="AG595" s="1251"/>
      <c r="AH595" s="1251"/>
      <c r="AI595" s="1251"/>
      <c r="AJ595" s="1251"/>
      <c r="AK595" s="1251"/>
      <c r="AL595" s="1251"/>
      <c r="AM595" s="1251"/>
      <c r="AN595" s="1251"/>
      <c r="AO595" s="1251"/>
      <c r="AP595" s="1251"/>
      <c r="AQ595" s="1251"/>
      <c r="AR595" s="1251"/>
      <c r="AS595" s="1251"/>
      <c r="AT595" s="1251"/>
      <c r="AU595" s="1251"/>
      <c r="AV595" s="1251"/>
      <c r="AW595" s="1251"/>
      <c r="AX595" s="1251"/>
      <c r="AY595" s="1251"/>
      <c r="AZ595" s="1251"/>
      <c r="BA595" s="1251"/>
      <c r="BB595" s="1251"/>
      <c r="BC595" s="1251"/>
      <c r="BD595" s="1251"/>
      <c r="BE595" s="1251"/>
      <c r="BF595" s="1251"/>
      <c r="BG595" s="1251"/>
      <c r="BH595" s="1251"/>
      <c r="BI595" s="1251"/>
      <c r="BJ595" s="1251"/>
      <c r="BK595" s="1251"/>
      <c r="BL595" s="1251"/>
      <c r="BM595" s="1251"/>
      <c r="BN595" s="1251"/>
      <c r="BO595" s="1251"/>
      <c r="BP595" s="1251"/>
      <c r="BQ595" s="1251"/>
      <c r="BR595" s="1251"/>
      <c r="BS595" s="1251"/>
    </row>
    <row r="596" spans="1:71" s="137" customFormat="1" ht="41.4" hidden="1" outlineLevel="2">
      <c r="A596" s="1014">
        <v>1</v>
      </c>
      <c r="B596" s="1014">
        <v>1</v>
      </c>
      <c r="C596" s="1014">
        <v>3</v>
      </c>
      <c r="D596" s="1014">
        <v>2</v>
      </c>
      <c r="E596" s="1014" t="s">
        <v>1594</v>
      </c>
      <c r="F596" s="1014">
        <v>2</v>
      </c>
      <c r="G596" s="1040" t="s">
        <v>7121</v>
      </c>
      <c r="H596" s="934" t="s">
        <v>3152</v>
      </c>
      <c r="I596" s="1017">
        <v>81</v>
      </c>
      <c r="J596" s="915"/>
      <c r="K596" s="910">
        <f>I596*J596</f>
        <v>0</v>
      </c>
      <c r="L596" s="369"/>
      <c r="M596" s="910">
        <f>I596*L596</f>
        <v>0</v>
      </c>
      <c r="N596" s="910">
        <f>J596+L596</f>
        <v>0</v>
      </c>
      <c r="O596" s="57">
        <f>I596*N596</f>
        <v>0</v>
      </c>
      <c r="P596" s="986"/>
      <c r="Q596" s="1251"/>
      <c r="R596" s="1251"/>
      <c r="S596" s="1251"/>
      <c r="T596" s="1251"/>
      <c r="U596" s="1251"/>
      <c r="V596" s="1251"/>
      <c r="W596" s="1251"/>
      <c r="X596" s="1251"/>
      <c r="Y596" s="1251"/>
      <c r="Z596" s="1251"/>
      <c r="AA596" s="1251"/>
      <c r="AB596" s="1251"/>
      <c r="AC596" s="1251"/>
      <c r="AD596" s="1251"/>
      <c r="AE596" s="1251"/>
      <c r="AF596" s="1251"/>
      <c r="AG596" s="1251"/>
      <c r="AH596" s="1251"/>
      <c r="AI596" s="1251"/>
      <c r="AJ596" s="1251"/>
      <c r="AK596" s="1251"/>
      <c r="AL596" s="1251"/>
      <c r="AM596" s="1251"/>
      <c r="AN596" s="1251"/>
      <c r="AO596" s="1251"/>
      <c r="AP596" s="1251"/>
      <c r="AQ596" s="1251"/>
      <c r="AR596" s="1251"/>
      <c r="AS596" s="1251"/>
      <c r="AT596" s="1251"/>
      <c r="AU596" s="1251"/>
      <c r="AV596" s="1251"/>
      <c r="AW596" s="1251"/>
      <c r="AX596" s="1251"/>
      <c r="AY596" s="1251"/>
      <c r="AZ596" s="1251"/>
      <c r="BA596" s="1251"/>
      <c r="BB596" s="1251"/>
      <c r="BC596" s="1251"/>
      <c r="BD596" s="1251"/>
      <c r="BE596" s="1251"/>
      <c r="BF596" s="1251"/>
      <c r="BG596" s="1251"/>
      <c r="BH596" s="1251"/>
      <c r="BI596" s="1251"/>
      <c r="BJ596" s="1251"/>
      <c r="BK596" s="1251"/>
      <c r="BL596" s="1251"/>
      <c r="BM596" s="1251"/>
      <c r="BN596" s="1251"/>
      <c r="BO596" s="1251"/>
      <c r="BP596" s="1251"/>
      <c r="BQ596" s="1251"/>
      <c r="BR596" s="1251"/>
      <c r="BS596" s="1251"/>
    </row>
    <row r="597" spans="1:71" s="137" customFormat="1" ht="55.2" hidden="1" outlineLevel="2">
      <c r="A597" s="1014">
        <v>1</v>
      </c>
      <c r="B597" s="1014">
        <v>1</v>
      </c>
      <c r="C597" s="1014">
        <v>3</v>
      </c>
      <c r="D597" s="1014">
        <v>2</v>
      </c>
      <c r="E597" s="1014" t="s">
        <v>1594</v>
      </c>
      <c r="F597" s="1014">
        <v>3</v>
      </c>
      <c r="G597" s="1040" t="s">
        <v>7122</v>
      </c>
      <c r="H597" s="1037" t="s">
        <v>22</v>
      </c>
      <c r="I597" s="1029">
        <v>270</v>
      </c>
      <c r="J597" s="915"/>
      <c r="K597" s="910">
        <f>I597*J597</f>
        <v>0</v>
      </c>
      <c r="L597" s="369"/>
      <c r="M597" s="910">
        <f>I597*L597</f>
        <v>0</v>
      </c>
      <c r="N597" s="910">
        <f>J597+L597</f>
        <v>0</v>
      </c>
      <c r="O597" s="57">
        <f>I597*N597</f>
        <v>0</v>
      </c>
      <c r="P597" s="986"/>
      <c r="Q597" s="1251"/>
      <c r="R597" s="1251"/>
      <c r="S597" s="1251"/>
      <c r="T597" s="1251"/>
      <c r="U597" s="1251"/>
      <c r="V597" s="1251"/>
      <c r="W597" s="1251"/>
      <c r="X597" s="1251"/>
      <c r="Y597" s="1251"/>
      <c r="Z597" s="1251"/>
      <c r="AA597" s="1251"/>
      <c r="AB597" s="1251"/>
      <c r="AC597" s="1251"/>
      <c r="AD597" s="1251"/>
      <c r="AE597" s="1251"/>
      <c r="AF597" s="1251"/>
      <c r="AG597" s="1251"/>
      <c r="AH597" s="1251"/>
      <c r="AI597" s="1251"/>
      <c r="AJ597" s="1251"/>
      <c r="AK597" s="1251"/>
      <c r="AL597" s="1251"/>
      <c r="AM597" s="1251"/>
      <c r="AN597" s="1251"/>
      <c r="AO597" s="1251"/>
      <c r="AP597" s="1251"/>
      <c r="AQ597" s="1251"/>
      <c r="AR597" s="1251"/>
      <c r="AS597" s="1251"/>
      <c r="AT597" s="1251"/>
      <c r="AU597" s="1251"/>
      <c r="AV597" s="1251"/>
      <c r="AW597" s="1251"/>
      <c r="AX597" s="1251"/>
      <c r="AY597" s="1251"/>
      <c r="AZ597" s="1251"/>
      <c r="BA597" s="1251"/>
      <c r="BB597" s="1251"/>
      <c r="BC597" s="1251"/>
      <c r="BD597" s="1251"/>
      <c r="BE597" s="1251"/>
      <c r="BF597" s="1251"/>
      <c r="BG597" s="1251"/>
      <c r="BH597" s="1251"/>
      <c r="BI597" s="1251"/>
      <c r="BJ597" s="1251"/>
      <c r="BK597" s="1251"/>
      <c r="BL597" s="1251"/>
      <c r="BM597" s="1251"/>
      <c r="BN597" s="1251"/>
      <c r="BO597" s="1251"/>
      <c r="BP597" s="1251"/>
      <c r="BQ597" s="1251"/>
      <c r="BR597" s="1251"/>
      <c r="BS597" s="1251"/>
    </row>
    <row r="598" spans="1:71" s="137" customFormat="1" ht="27.6" hidden="1" outlineLevel="2">
      <c r="A598" s="1014">
        <v>1</v>
      </c>
      <c r="B598" s="1014">
        <v>1</v>
      </c>
      <c r="C598" s="1014">
        <v>3</v>
      </c>
      <c r="D598" s="1014">
        <v>2</v>
      </c>
      <c r="E598" s="1014" t="s">
        <v>1594</v>
      </c>
      <c r="F598" s="1014">
        <v>3</v>
      </c>
      <c r="G598" s="1040" t="s">
        <v>7123</v>
      </c>
      <c r="H598" s="1037" t="s">
        <v>3182</v>
      </c>
      <c r="I598" s="1029">
        <v>0.76</v>
      </c>
      <c r="J598" s="915"/>
      <c r="K598" s="930">
        <f>I598*J598</f>
        <v>0</v>
      </c>
      <c r="L598" s="369"/>
      <c r="M598" s="930">
        <f>I598*L598</f>
        <v>0</v>
      </c>
      <c r="N598" s="967">
        <f>J598+L598</f>
        <v>0</v>
      </c>
      <c r="O598" s="1009">
        <f>I598*N598</f>
        <v>0</v>
      </c>
      <c r="P598" s="986"/>
      <c r="Q598" s="1251"/>
      <c r="R598" s="1251"/>
      <c r="S598" s="1251"/>
      <c r="T598" s="1251"/>
      <c r="U598" s="1251"/>
      <c r="V598" s="1251"/>
      <c r="W598" s="1251"/>
      <c r="X598" s="1251"/>
      <c r="Y598" s="1251"/>
      <c r="Z598" s="1251"/>
      <c r="AA598" s="1251"/>
      <c r="AB598" s="1251"/>
      <c r="AC598" s="1251"/>
      <c r="AD598" s="1251"/>
      <c r="AE598" s="1251"/>
      <c r="AF598" s="1251"/>
      <c r="AG598" s="1251"/>
      <c r="AH598" s="1251"/>
      <c r="AI598" s="1251"/>
      <c r="AJ598" s="1251"/>
      <c r="AK598" s="1251"/>
      <c r="AL598" s="1251"/>
      <c r="AM598" s="1251"/>
      <c r="AN598" s="1251"/>
      <c r="AO598" s="1251"/>
      <c r="AP598" s="1251"/>
      <c r="AQ598" s="1251"/>
      <c r="AR598" s="1251"/>
      <c r="AS598" s="1251"/>
      <c r="AT598" s="1251"/>
      <c r="AU598" s="1251"/>
      <c r="AV598" s="1251"/>
      <c r="AW598" s="1251"/>
      <c r="AX598" s="1251"/>
      <c r="AY598" s="1251"/>
      <c r="AZ598" s="1251"/>
      <c r="BA598" s="1251"/>
      <c r="BB598" s="1251"/>
      <c r="BC598" s="1251"/>
      <c r="BD598" s="1251"/>
      <c r="BE598" s="1251"/>
      <c r="BF598" s="1251"/>
      <c r="BG598" s="1251"/>
      <c r="BH598" s="1251"/>
      <c r="BI598" s="1251"/>
      <c r="BJ598" s="1251"/>
      <c r="BK598" s="1251"/>
      <c r="BL598" s="1251"/>
      <c r="BM598" s="1251"/>
      <c r="BN598" s="1251"/>
      <c r="BO598" s="1251"/>
      <c r="BP598" s="1251"/>
      <c r="BQ598" s="1251"/>
      <c r="BR598" s="1251"/>
      <c r="BS598" s="1251"/>
    </row>
    <row r="599" spans="1:71" s="137" customFormat="1" hidden="1" outlineLevel="1" collapsed="1">
      <c r="A599" s="1081">
        <v>1</v>
      </c>
      <c r="B599" s="1081">
        <v>1</v>
      </c>
      <c r="C599" s="1081">
        <v>3</v>
      </c>
      <c r="D599" s="1081">
        <v>2</v>
      </c>
      <c r="E599" s="1081" t="s">
        <v>5726</v>
      </c>
      <c r="F599" s="1081"/>
      <c r="G599" s="1082" t="s">
        <v>6117</v>
      </c>
      <c r="H599" s="1131"/>
      <c r="I599" s="1132"/>
      <c r="J599" s="1085"/>
      <c r="K599" s="1133">
        <f>SUM(K600:K602)</f>
        <v>0</v>
      </c>
      <c r="L599" s="1085"/>
      <c r="M599" s="1133">
        <f>SUM(M600:M602)</f>
        <v>0</v>
      </c>
      <c r="N599" s="1134"/>
      <c r="O599" s="1133">
        <f>SUM(O600:O602)</f>
        <v>0</v>
      </c>
      <c r="P599" s="1135"/>
      <c r="Q599" s="1251"/>
      <c r="R599" s="1251"/>
      <c r="S599" s="1251"/>
      <c r="T599" s="1251"/>
      <c r="U599" s="1251"/>
      <c r="V599" s="1251"/>
      <c r="W599" s="1251"/>
      <c r="X599" s="1251"/>
      <c r="Y599" s="1251"/>
      <c r="Z599" s="1251"/>
      <c r="AA599" s="1251"/>
      <c r="AB599" s="1251"/>
      <c r="AC599" s="1251"/>
      <c r="AD599" s="1251"/>
      <c r="AE599" s="1251"/>
      <c r="AF599" s="1251"/>
      <c r="AG599" s="1251"/>
      <c r="AH599" s="1251"/>
      <c r="AI599" s="1251"/>
      <c r="AJ599" s="1251"/>
      <c r="AK599" s="1251"/>
      <c r="AL599" s="1251"/>
      <c r="AM599" s="1251"/>
      <c r="AN599" s="1251"/>
      <c r="AO599" s="1251"/>
      <c r="AP599" s="1251"/>
      <c r="AQ599" s="1251"/>
      <c r="AR599" s="1251"/>
      <c r="AS599" s="1251"/>
      <c r="AT599" s="1251"/>
      <c r="AU599" s="1251"/>
      <c r="AV599" s="1251"/>
      <c r="AW599" s="1251"/>
      <c r="AX599" s="1251"/>
      <c r="AY599" s="1251"/>
      <c r="AZ599" s="1251"/>
      <c r="BA599" s="1251"/>
      <c r="BB599" s="1251"/>
      <c r="BC599" s="1251"/>
      <c r="BD599" s="1251"/>
      <c r="BE599" s="1251"/>
      <c r="BF599" s="1251"/>
      <c r="BG599" s="1251"/>
      <c r="BH599" s="1251"/>
      <c r="BI599" s="1251"/>
      <c r="BJ599" s="1251"/>
      <c r="BK599" s="1251"/>
      <c r="BL599" s="1251"/>
      <c r="BM599" s="1251"/>
      <c r="BN599" s="1251"/>
      <c r="BO599" s="1251"/>
      <c r="BP599" s="1251"/>
      <c r="BQ599" s="1251"/>
      <c r="BR599" s="1251"/>
      <c r="BS599" s="1251"/>
    </row>
    <row r="600" spans="1:71" s="137" customFormat="1" ht="27.6" hidden="1" outlineLevel="2">
      <c r="A600" s="1014">
        <v>1</v>
      </c>
      <c r="B600" s="1014">
        <v>1</v>
      </c>
      <c r="C600" s="1014">
        <v>3</v>
      </c>
      <c r="D600" s="1014">
        <v>2</v>
      </c>
      <c r="E600" s="1014" t="s">
        <v>5726</v>
      </c>
      <c r="F600" s="1014">
        <v>1</v>
      </c>
      <c r="G600" s="1040" t="s">
        <v>7124</v>
      </c>
      <c r="H600" s="934" t="s">
        <v>30</v>
      </c>
      <c r="I600" s="1017">
        <v>350</v>
      </c>
      <c r="J600" s="915"/>
      <c r="K600" s="910">
        <f>I600*J600</f>
        <v>0</v>
      </c>
      <c r="L600" s="369"/>
      <c r="M600" s="910">
        <f>I600*L600</f>
        <v>0</v>
      </c>
      <c r="N600" s="910">
        <f>J600+L600</f>
        <v>0</v>
      </c>
      <c r="O600" s="57">
        <f>I600*N600</f>
        <v>0</v>
      </c>
      <c r="P600" s="986"/>
      <c r="Q600" s="1251"/>
      <c r="R600" s="1251"/>
      <c r="S600" s="1251"/>
      <c r="T600" s="1251"/>
      <c r="U600" s="1251"/>
      <c r="V600" s="1251"/>
      <c r="W600" s="1251"/>
      <c r="X600" s="1251"/>
      <c r="Y600" s="1251"/>
      <c r="Z600" s="1251"/>
      <c r="AA600" s="1251"/>
      <c r="AB600" s="1251"/>
      <c r="AC600" s="1251"/>
      <c r="AD600" s="1251"/>
      <c r="AE600" s="1251"/>
      <c r="AF600" s="1251"/>
      <c r="AG600" s="1251"/>
      <c r="AH600" s="1251"/>
      <c r="AI600" s="1251"/>
      <c r="AJ600" s="1251"/>
      <c r="AK600" s="1251"/>
      <c r="AL600" s="1251"/>
      <c r="AM600" s="1251"/>
      <c r="AN600" s="1251"/>
      <c r="AO600" s="1251"/>
      <c r="AP600" s="1251"/>
      <c r="AQ600" s="1251"/>
      <c r="AR600" s="1251"/>
      <c r="AS600" s="1251"/>
      <c r="AT600" s="1251"/>
      <c r="AU600" s="1251"/>
      <c r="AV600" s="1251"/>
      <c r="AW600" s="1251"/>
      <c r="AX600" s="1251"/>
      <c r="AY600" s="1251"/>
      <c r="AZ600" s="1251"/>
      <c r="BA600" s="1251"/>
      <c r="BB600" s="1251"/>
      <c r="BC600" s="1251"/>
      <c r="BD600" s="1251"/>
      <c r="BE600" s="1251"/>
      <c r="BF600" s="1251"/>
      <c r="BG600" s="1251"/>
      <c r="BH600" s="1251"/>
      <c r="BI600" s="1251"/>
      <c r="BJ600" s="1251"/>
      <c r="BK600" s="1251"/>
      <c r="BL600" s="1251"/>
      <c r="BM600" s="1251"/>
      <c r="BN600" s="1251"/>
      <c r="BO600" s="1251"/>
      <c r="BP600" s="1251"/>
      <c r="BQ600" s="1251"/>
      <c r="BR600" s="1251"/>
      <c r="BS600" s="1251"/>
    </row>
    <row r="601" spans="1:71" s="137" customFormat="1" ht="27.6" hidden="1" outlineLevel="2">
      <c r="A601" s="1014">
        <v>1</v>
      </c>
      <c r="B601" s="1014">
        <v>1</v>
      </c>
      <c r="C601" s="1014">
        <v>3</v>
      </c>
      <c r="D601" s="1014">
        <v>2</v>
      </c>
      <c r="E601" s="1014" t="s">
        <v>5726</v>
      </c>
      <c r="F601" s="1014">
        <v>2</v>
      </c>
      <c r="G601" s="1040" t="s">
        <v>7125</v>
      </c>
      <c r="H601" s="934" t="s">
        <v>30</v>
      </c>
      <c r="I601" s="1017">
        <v>700</v>
      </c>
      <c r="J601" s="915"/>
      <c r="K601" s="910">
        <f>I601*J601</f>
        <v>0</v>
      </c>
      <c r="L601" s="369"/>
      <c r="M601" s="910">
        <f>I601*L601</f>
        <v>0</v>
      </c>
      <c r="N601" s="910">
        <f>J601+L601</f>
        <v>0</v>
      </c>
      <c r="O601" s="57">
        <f>I601*N601</f>
        <v>0</v>
      </c>
      <c r="P601" s="986"/>
      <c r="Q601" s="1251"/>
      <c r="R601" s="1251"/>
      <c r="S601" s="1251"/>
      <c r="T601" s="1251"/>
      <c r="U601" s="1251"/>
      <c r="V601" s="1251"/>
      <c r="W601" s="1251"/>
      <c r="X601" s="1251"/>
      <c r="Y601" s="1251"/>
      <c r="Z601" s="1251"/>
      <c r="AA601" s="1251"/>
      <c r="AB601" s="1251"/>
      <c r="AC601" s="1251"/>
      <c r="AD601" s="1251"/>
      <c r="AE601" s="1251"/>
      <c r="AF601" s="1251"/>
      <c r="AG601" s="1251"/>
      <c r="AH601" s="1251"/>
      <c r="AI601" s="1251"/>
      <c r="AJ601" s="1251"/>
      <c r="AK601" s="1251"/>
      <c r="AL601" s="1251"/>
      <c r="AM601" s="1251"/>
      <c r="AN601" s="1251"/>
      <c r="AO601" s="1251"/>
      <c r="AP601" s="1251"/>
      <c r="AQ601" s="1251"/>
      <c r="AR601" s="1251"/>
      <c r="AS601" s="1251"/>
      <c r="AT601" s="1251"/>
      <c r="AU601" s="1251"/>
      <c r="AV601" s="1251"/>
      <c r="AW601" s="1251"/>
      <c r="AX601" s="1251"/>
      <c r="AY601" s="1251"/>
      <c r="AZ601" s="1251"/>
      <c r="BA601" s="1251"/>
      <c r="BB601" s="1251"/>
      <c r="BC601" s="1251"/>
      <c r="BD601" s="1251"/>
      <c r="BE601" s="1251"/>
      <c r="BF601" s="1251"/>
      <c r="BG601" s="1251"/>
      <c r="BH601" s="1251"/>
      <c r="BI601" s="1251"/>
      <c r="BJ601" s="1251"/>
      <c r="BK601" s="1251"/>
      <c r="BL601" s="1251"/>
      <c r="BM601" s="1251"/>
      <c r="BN601" s="1251"/>
      <c r="BO601" s="1251"/>
      <c r="BP601" s="1251"/>
      <c r="BQ601" s="1251"/>
      <c r="BR601" s="1251"/>
      <c r="BS601" s="1251"/>
    </row>
    <row r="602" spans="1:71" s="137" customFormat="1" ht="27.6" hidden="1" outlineLevel="2">
      <c r="A602" s="1014">
        <v>1</v>
      </c>
      <c r="B602" s="1014">
        <v>1</v>
      </c>
      <c r="C602" s="1014">
        <v>3</v>
      </c>
      <c r="D602" s="1014">
        <v>2</v>
      </c>
      <c r="E602" s="1014" t="s">
        <v>5726</v>
      </c>
      <c r="F602" s="1014">
        <v>3</v>
      </c>
      <c r="G602" s="1040" t="s">
        <v>7126</v>
      </c>
      <c r="H602" s="934" t="s">
        <v>3152</v>
      </c>
      <c r="I602" s="1017">
        <v>35</v>
      </c>
      <c r="J602" s="915"/>
      <c r="K602" s="910">
        <f>I602*J602</f>
        <v>0</v>
      </c>
      <c r="L602" s="369"/>
      <c r="M602" s="910">
        <f>I602*L602</f>
        <v>0</v>
      </c>
      <c r="N602" s="910">
        <f>J602+L602</f>
        <v>0</v>
      </c>
      <c r="O602" s="57">
        <f>I602*N602</f>
        <v>0</v>
      </c>
      <c r="P602" s="986"/>
      <c r="Q602" s="1251"/>
      <c r="R602" s="1251"/>
      <c r="S602" s="1251"/>
      <c r="T602" s="1251"/>
      <c r="U602" s="1251"/>
      <c r="V602" s="1251"/>
      <c r="W602" s="1251"/>
      <c r="X602" s="1251"/>
      <c r="Y602" s="1251"/>
      <c r="Z602" s="1251"/>
      <c r="AA602" s="1251"/>
      <c r="AB602" s="1251"/>
      <c r="AC602" s="1251"/>
      <c r="AD602" s="1251"/>
      <c r="AE602" s="1251"/>
      <c r="AF602" s="1251"/>
      <c r="AG602" s="1251"/>
      <c r="AH602" s="1251"/>
      <c r="AI602" s="1251"/>
      <c r="AJ602" s="1251"/>
      <c r="AK602" s="1251"/>
      <c r="AL602" s="1251"/>
      <c r="AM602" s="1251"/>
      <c r="AN602" s="1251"/>
      <c r="AO602" s="1251"/>
      <c r="AP602" s="1251"/>
      <c r="AQ602" s="1251"/>
      <c r="AR602" s="1251"/>
      <c r="AS602" s="1251"/>
      <c r="AT602" s="1251"/>
      <c r="AU602" s="1251"/>
      <c r="AV602" s="1251"/>
      <c r="AW602" s="1251"/>
      <c r="AX602" s="1251"/>
      <c r="AY602" s="1251"/>
      <c r="AZ602" s="1251"/>
      <c r="BA602" s="1251"/>
      <c r="BB602" s="1251"/>
      <c r="BC602" s="1251"/>
      <c r="BD602" s="1251"/>
      <c r="BE602" s="1251"/>
      <c r="BF602" s="1251"/>
      <c r="BG602" s="1251"/>
      <c r="BH602" s="1251"/>
      <c r="BI602" s="1251"/>
      <c r="BJ602" s="1251"/>
      <c r="BK602" s="1251"/>
      <c r="BL602" s="1251"/>
      <c r="BM602" s="1251"/>
      <c r="BN602" s="1251"/>
      <c r="BO602" s="1251"/>
      <c r="BP602" s="1251"/>
      <c r="BQ602" s="1251"/>
      <c r="BR602" s="1251"/>
      <c r="BS602" s="1251"/>
    </row>
    <row r="603" spans="1:71" s="137" customFormat="1" hidden="1" outlineLevel="1" collapsed="1">
      <c r="A603" s="1081">
        <v>1</v>
      </c>
      <c r="B603" s="1081">
        <v>1</v>
      </c>
      <c r="C603" s="1081">
        <v>3</v>
      </c>
      <c r="D603" s="1081">
        <v>2</v>
      </c>
      <c r="E603" s="1081" t="s">
        <v>6298</v>
      </c>
      <c r="F603" s="1081"/>
      <c r="G603" s="1082" t="s">
        <v>5947</v>
      </c>
      <c r="H603" s="1103"/>
      <c r="I603" s="1104"/>
      <c r="J603" s="1093"/>
      <c r="K603" s="1094">
        <f>SUM(K604:K615)</f>
        <v>0</v>
      </c>
      <c r="L603" s="1095"/>
      <c r="M603" s="1094">
        <f>SUM(M604:M615)</f>
        <v>0</v>
      </c>
      <c r="N603" s="1096"/>
      <c r="O603" s="1094">
        <f>SUM(O604:O615)</f>
        <v>0</v>
      </c>
      <c r="P603" s="1102"/>
      <c r="Q603" s="1251"/>
      <c r="R603" s="1251"/>
      <c r="S603" s="1251"/>
      <c r="T603" s="1251"/>
      <c r="U603" s="1251"/>
      <c r="V603" s="1251"/>
      <c r="W603" s="1251"/>
      <c r="X603" s="1251"/>
      <c r="Y603" s="1251"/>
      <c r="Z603" s="1251"/>
      <c r="AA603" s="1251"/>
      <c r="AB603" s="1251"/>
      <c r="AC603" s="1251"/>
      <c r="AD603" s="1251"/>
      <c r="AE603" s="1251"/>
      <c r="AF603" s="1251"/>
      <c r="AG603" s="1251"/>
      <c r="AH603" s="1251"/>
      <c r="AI603" s="1251"/>
      <c r="AJ603" s="1251"/>
      <c r="AK603" s="1251"/>
      <c r="AL603" s="1251"/>
      <c r="AM603" s="1251"/>
      <c r="AN603" s="1251"/>
      <c r="AO603" s="1251"/>
      <c r="AP603" s="1251"/>
      <c r="AQ603" s="1251"/>
      <c r="AR603" s="1251"/>
      <c r="AS603" s="1251"/>
      <c r="AT603" s="1251"/>
      <c r="AU603" s="1251"/>
      <c r="AV603" s="1251"/>
      <c r="AW603" s="1251"/>
      <c r="AX603" s="1251"/>
      <c r="AY603" s="1251"/>
      <c r="AZ603" s="1251"/>
      <c r="BA603" s="1251"/>
      <c r="BB603" s="1251"/>
      <c r="BC603" s="1251"/>
      <c r="BD603" s="1251"/>
      <c r="BE603" s="1251"/>
      <c r="BF603" s="1251"/>
      <c r="BG603" s="1251"/>
      <c r="BH603" s="1251"/>
      <c r="BI603" s="1251"/>
      <c r="BJ603" s="1251"/>
      <c r="BK603" s="1251"/>
      <c r="BL603" s="1251"/>
      <c r="BM603" s="1251"/>
      <c r="BN603" s="1251"/>
      <c r="BO603" s="1251"/>
      <c r="BP603" s="1251"/>
      <c r="BQ603" s="1251"/>
      <c r="BR603" s="1251"/>
      <c r="BS603" s="1251"/>
    </row>
    <row r="604" spans="1:71" s="137" customFormat="1" hidden="1" outlineLevel="3">
      <c r="A604" s="1014">
        <v>1</v>
      </c>
      <c r="B604" s="1014">
        <v>1</v>
      </c>
      <c r="C604" s="1014">
        <v>3</v>
      </c>
      <c r="D604" s="1014">
        <v>2</v>
      </c>
      <c r="E604" s="1014" t="s">
        <v>6298</v>
      </c>
      <c r="F604" s="1014">
        <v>1</v>
      </c>
      <c r="G604" s="997" t="s">
        <v>2217</v>
      </c>
      <c r="H604" s="965"/>
      <c r="I604" s="966"/>
      <c r="J604" s="973"/>
      <c r="K604" s="930">
        <f t="shared" ref="K604:K615" si="92">I604*J604</f>
        <v>0</v>
      </c>
      <c r="L604" s="973"/>
      <c r="M604" s="930">
        <f t="shared" ref="M604:M615" si="93">I604*L604</f>
        <v>0</v>
      </c>
      <c r="N604" s="967">
        <f t="shared" ref="N604:N615" si="94">J604+L604</f>
        <v>0</v>
      </c>
      <c r="O604" s="1009">
        <f t="shared" ref="O604:O615" si="95">I604*N604</f>
        <v>0</v>
      </c>
      <c r="P604" s="987"/>
      <c r="Q604" s="1251"/>
      <c r="R604" s="1251"/>
      <c r="S604" s="1251"/>
      <c r="T604" s="1251"/>
      <c r="U604" s="1251"/>
      <c r="V604" s="1251"/>
      <c r="W604" s="1251"/>
      <c r="X604" s="1251"/>
      <c r="Y604" s="1251"/>
      <c r="Z604" s="1251"/>
      <c r="AA604" s="1251"/>
      <c r="AB604" s="1251"/>
      <c r="AC604" s="1251"/>
      <c r="AD604" s="1251"/>
      <c r="AE604" s="1251"/>
      <c r="AF604" s="1251"/>
      <c r="AG604" s="1251"/>
      <c r="AH604" s="1251"/>
      <c r="AI604" s="1251"/>
      <c r="AJ604" s="1251"/>
      <c r="AK604" s="1251"/>
      <c r="AL604" s="1251"/>
      <c r="AM604" s="1251"/>
      <c r="AN604" s="1251"/>
      <c r="AO604" s="1251"/>
      <c r="AP604" s="1251"/>
      <c r="AQ604" s="1251"/>
      <c r="AR604" s="1251"/>
      <c r="AS604" s="1251"/>
      <c r="AT604" s="1251"/>
      <c r="AU604" s="1251"/>
      <c r="AV604" s="1251"/>
      <c r="AW604" s="1251"/>
      <c r="AX604" s="1251"/>
      <c r="AY604" s="1251"/>
      <c r="AZ604" s="1251"/>
      <c r="BA604" s="1251"/>
      <c r="BB604" s="1251"/>
      <c r="BC604" s="1251"/>
      <c r="BD604" s="1251"/>
      <c r="BE604" s="1251"/>
      <c r="BF604" s="1251"/>
      <c r="BG604" s="1251"/>
      <c r="BH604" s="1251"/>
      <c r="BI604" s="1251"/>
      <c r="BJ604" s="1251"/>
      <c r="BK604" s="1251"/>
      <c r="BL604" s="1251"/>
      <c r="BM604" s="1251"/>
      <c r="BN604" s="1251"/>
      <c r="BO604" s="1251"/>
      <c r="BP604" s="1251"/>
      <c r="BQ604" s="1251"/>
      <c r="BR604" s="1251"/>
      <c r="BS604" s="1251"/>
    </row>
    <row r="605" spans="1:71" s="137" customFormat="1" ht="41.4" hidden="1" outlineLevel="3">
      <c r="A605" s="1014">
        <v>1</v>
      </c>
      <c r="B605" s="1014">
        <v>1</v>
      </c>
      <c r="C605" s="1014">
        <v>3</v>
      </c>
      <c r="D605" s="1014">
        <v>2</v>
      </c>
      <c r="E605" s="1014" t="s">
        <v>6298</v>
      </c>
      <c r="F605" s="1014">
        <v>2</v>
      </c>
      <c r="G605" s="971" t="s">
        <v>7127</v>
      </c>
      <c r="H605" s="965" t="s">
        <v>3182</v>
      </c>
      <c r="I605" s="966">
        <v>2.8</v>
      </c>
      <c r="J605" s="915"/>
      <c r="K605" s="930">
        <f t="shared" si="92"/>
        <v>0</v>
      </c>
      <c r="L605" s="426"/>
      <c r="M605" s="930">
        <f t="shared" si="93"/>
        <v>0</v>
      </c>
      <c r="N605" s="967">
        <f t="shared" si="94"/>
        <v>0</v>
      </c>
      <c r="O605" s="1009">
        <f t="shared" si="95"/>
        <v>0</v>
      </c>
      <c r="P605" s="987"/>
      <c r="Q605" s="1251"/>
      <c r="R605" s="1251"/>
      <c r="S605" s="1251"/>
      <c r="T605" s="1251"/>
      <c r="U605" s="1251"/>
      <c r="V605" s="1251"/>
      <c r="W605" s="1251"/>
      <c r="X605" s="1251"/>
      <c r="Y605" s="1251"/>
      <c r="Z605" s="1251"/>
      <c r="AA605" s="1251"/>
      <c r="AB605" s="1251"/>
      <c r="AC605" s="1251"/>
      <c r="AD605" s="1251"/>
      <c r="AE605" s="1251"/>
      <c r="AF605" s="1251"/>
      <c r="AG605" s="1251"/>
      <c r="AH605" s="1251"/>
      <c r="AI605" s="1251"/>
      <c r="AJ605" s="1251"/>
      <c r="AK605" s="1251"/>
      <c r="AL605" s="1251"/>
      <c r="AM605" s="1251"/>
      <c r="AN605" s="1251"/>
      <c r="AO605" s="1251"/>
      <c r="AP605" s="1251"/>
      <c r="AQ605" s="1251"/>
      <c r="AR605" s="1251"/>
      <c r="AS605" s="1251"/>
      <c r="AT605" s="1251"/>
      <c r="AU605" s="1251"/>
      <c r="AV605" s="1251"/>
      <c r="AW605" s="1251"/>
      <c r="AX605" s="1251"/>
      <c r="AY605" s="1251"/>
      <c r="AZ605" s="1251"/>
      <c r="BA605" s="1251"/>
      <c r="BB605" s="1251"/>
      <c r="BC605" s="1251"/>
      <c r="BD605" s="1251"/>
      <c r="BE605" s="1251"/>
      <c r="BF605" s="1251"/>
      <c r="BG605" s="1251"/>
      <c r="BH605" s="1251"/>
      <c r="BI605" s="1251"/>
      <c r="BJ605" s="1251"/>
      <c r="BK605" s="1251"/>
      <c r="BL605" s="1251"/>
      <c r="BM605" s="1251"/>
      <c r="BN605" s="1251"/>
      <c r="BO605" s="1251"/>
      <c r="BP605" s="1251"/>
      <c r="BQ605" s="1251"/>
      <c r="BR605" s="1251"/>
      <c r="BS605" s="1251"/>
    </row>
    <row r="606" spans="1:71" s="137" customFormat="1" hidden="1" outlineLevel="3">
      <c r="A606" s="1014">
        <v>1</v>
      </c>
      <c r="B606" s="1014">
        <v>1</v>
      </c>
      <c r="C606" s="1014">
        <v>3</v>
      </c>
      <c r="D606" s="1014">
        <v>2</v>
      </c>
      <c r="E606" s="1014" t="s">
        <v>6298</v>
      </c>
      <c r="F606" s="1014">
        <v>3</v>
      </c>
      <c r="G606" s="1044" t="s">
        <v>5982</v>
      </c>
      <c r="H606" s="965"/>
      <c r="I606" s="966"/>
      <c r="J606" s="973"/>
      <c r="K606" s="930">
        <f t="shared" si="92"/>
        <v>0</v>
      </c>
      <c r="L606" s="931"/>
      <c r="M606" s="930">
        <f t="shared" si="93"/>
        <v>0</v>
      </c>
      <c r="N606" s="967">
        <f t="shared" si="94"/>
        <v>0</v>
      </c>
      <c r="O606" s="1009">
        <f t="shared" si="95"/>
        <v>0</v>
      </c>
      <c r="P606" s="987"/>
      <c r="Q606" s="1251"/>
      <c r="R606" s="1251"/>
      <c r="S606" s="1251"/>
      <c r="T606" s="1251"/>
      <c r="U606" s="1251"/>
      <c r="V606" s="1251"/>
      <c r="W606" s="1251"/>
      <c r="X606" s="1251"/>
      <c r="Y606" s="1251"/>
      <c r="Z606" s="1251"/>
      <c r="AA606" s="1251"/>
      <c r="AB606" s="1251"/>
      <c r="AC606" s="1251"/>
      <c r="AD606" s="1251"/>
      <c r="AE606" s="1251"/>
      <c r="AF606" s="1251"/>
      <c r="AG606" s="1251"/>
      <c r="AH606" s="1251"/>
      <c r="AI606" s="1251"/>
      <c r="AJ606" s="1251"/>
      <c r="AK606" s="1251"/>
      <c r="AL606" s="1251"/>
      <c r="AM606" s="1251"/>
      <c r="AN606" s="1251"/>
      <c r="AO606" s="1251"/>
      <c r="AP606" s="1251"/>
      <c r="AQ606" s="1251"/>
      <c r="AR606" s="1251"/>
      <c r="AS606" s="1251"/>
      <c r="AT606" s="1251"/>
      <c r="AU606" s="1251"/>
      <c r="AV606" s="1251"/>
      <c r="AW606" s="1251"/>
      <c r="AX606" s="1251"/>
      <c r="AY606" s="1251"/>
      <c r="AZ606" s="1251"/>
      <c r="BA606" s="1251"/>
      <c r="BB606" s="1251"/>
      <c r="BC606" s="1251"/>
      <c r="BD606" s="1251"/>
      <c r="BE606" s="1251"/>
      <c r="BF606" s="1251"/>
      <c r="BG606" s="1251"/>
      <c r="BH606" s="1251"/>
      <c r="BI606" s="1251"/>
      <c r="BJ606" s="1251"/>
      <c r="BK606" s="1251"/>
      <c r="BL606" s="1251"/>
      <c r="BM606" s="1251"/>
      <c r="BN606" s="1251"/>
      <c r="BO606" s="1251"/>
      <c r="BP606" s="1251"/>
      <c r="BQ606" s="1251"/>
      <c r="BR606" s="1251"/>
      <c r="BS606" s="1251"/>
    </row>
    <row r="607" spans="1:71" s="137" customFormat="1" ht="27.6" hidden="1" outlineLevel="3">
      <c r="A607" s="1014">
        <v>1</v>
      </c>
      <c r="B607" s="1014">
        <v>1</v>
      </c>
      <c r="C607" s="1014">
        <v>3</v>
      </c>
      <c r="D607" s="1014">
        <v>2</v>
      </c>
      <c r="E607" s="1014" t="s">
        <v>6298</v>
      </c>
      <c r="F607" s="1014">
        <v>4</v>
      </c>
      <c r="G607" s="971" t="s">
        <v>7128</v>
      </c>
      <c r="H607" s="965" t="s">
        <v>3182</v>
      </c>
      <c r="I607" s="966">
        <v>14.67</v>
      </c>
      <c r="J607" s="915"/>
      <c r="K607" s="930">
        <f t="shared" si="92"/>
        <v>0</v>
      </c>
      <c r="L607" s="426"/>
      <c r="M607" s="930">
        <f t="shared" si="93"/>
        <v>0</v>
      </c>
      <c r="N607" s="967">
        <f t="shared" si="94"/>
        <v>0</v>
      </c>
      <c r="O607" s="1009">
        <f t="shared" si="95"/>
        <v>0</v>
      </c>
      <c r="P607" s="987"/>
      <c r="Q607" s="1251"/>
      <c r="R607" s="1251"/>
      <c r="S607" s="1251"/>
      <c r="T607" s="1251"/>
      <c r="U607" s="1251"/>
      <c r="V607" s="1251"/>
      <c r="W607" s="1251"/>
      <c r="X607" s="1251"/>
      <c r="Y607" s="1251"/>
      <c r="Z607" s="1251"/>
      <c r="AA607" s="1251"/>
      <c r="AB607" s="1251"/>
      <c r="AC607" s="1251"/>
      <c r="AD607" s="1251"/>
      <c r="AE607" s="1251"/>
      <c r="AF607" s="1251"/>
      <c r="AG607" s="1251"/>
      <c r="AH607" s="1251"/>
      <c r="AI607" s="1251"/>
      <c r="AJ607" s="1251"/>
      <c r="AK607" s="1251"/>
      <c r="AL607" s="1251"/>
      <c r="AM607" s="1251"/>
      <c r="AN607" s="1251"/>
      <c r="AO607" s="1251"/>
      <c r="AP607" s="1251"/>
      <c r="AQ607" s="1251"/>
      <c r="AR607" s="1251"/>
      <c r="AS607" s="1251"/>
      <c r="AT607" s="1251"/>
      <c r="AU607" s="1251"/>
      <c r="AV607" s="1251"/>
      <c r="AW607" s="1251"/>
      <c r="AX607" s="1251"/>
      <c r="AY607" s="1251"/>
      <c r="AZ607" s="1251"/>
      <c r="BA607" s="1251"/>
      <c r="BB607" s="1251"/>
      <c r="BC607" s="1251"/>
      <c r="BD607" s="1251"/>
      <c r="BE607" s="1251"/>
      <c r="BF607" s="1251"/>
      <c r="BG607" s="1251"/>
      <c r="BH607" s="1251"/>
      <c r="BI607" s="1251"/>
      <c r="BJ607" s="1251"/>
      <c r="BK607" s="1251"/>
      <c r="BL607" s="1251"/>
      <c r="BM607" s="1251"/>
      <c r="BN607" s="1251"/>
      <c r="BO607" s="1251"/>
      <c r="BP607" s="1251"/>
      <c r="BQ607" s="1251"/>
      <c r="BR607" s="1251"/>
      <c r="BS607" s="1251"/>
    </row>
    <row r="608" spans="1:71" s="137" customFormat="1" ht="27.6" hidden="1" outlineLevel="3">
      <c r="A608" s="1014">
        <v>1</v>
      </c>
      <c r="B608" s="1014">
        <v>1</v>
      </c>
      <c r="C608" s="1014">
        <v>3</v>
      </c>
      <c r="D608" s="1014">
        <v>2</v>
      </c>
      <c r="E608" s="1014" t="s">
        <v>6298</v>
      </c>
      <c r="F608" s="1014">
        <v>5</v>
      </c>
      <c r="G608" s="971" t="s">
        <v>7129</v>
      </c>
      <c r="H608" s="965" t="s">
        <v>3182</v>
      </c>
      <c r="I608" s="966">
        <v>11.6</v>
      </c>
      <c r="J608" s="915"/>
      <c r="K608" s="930">
        <f t="shared" si="92"/>
        <v>0</v>
      </c>
      <c r="L608" s="426"/>
      <c r="M608" s="930">
        <f t="shared" si="93"/>
        <v>0</v>
      </c>
      <c r="N608" s="967">
        <f t="shared" si="94"/>
        <v>0</v>
      </c>
      <c r="O608" s="1009">
        <f t="shared" si="95"/>
        <v>0</v>
      </c>
      <c r="P608" s="987"/>
      <c r="Q608" s="1251"/>
      <c r="R608" s="1251"/>
      <c r="S608" s="1251"/>
      <c r="T608" s="1251"/>
      <c r="U608" s="1251"/>
      <c r="V608" s="1251"/>
      <c r="W608" s="1251"/>
      <c r="X608" s="1251"/>
      <c r="Y608" s="1251"/>
      <c r="Z608" s="1251"/>
      <c r="AA608" s="1251"/>
      <c r="AB608" s="1251"/>
      <c r="AC608" s="1251"/>
      <c r="AD608" s="1251"/>
      <c r="AE608" s="1251"/>
      <c r="AF608" s="1251"/>
      <c r="AG608" s="1251"/>
      <c r="AH608" s="1251"/>
      <c r="AI608" s="1251"/>
      <c r="AJ608" s="1251"/>
      <c r="AK608" s="1251"/>
      <c r="AL608" s="1251"/>
      <c r="AM608" s="1251"/>
      <c r="AN608" s="1251"/>
      <c r="AO608" s="1251"/>
      <c r="AP608" s="1251"/>
      <c r="AQ608" s="1251"/>
      <c r="AR608" s="1251"/>
      <c r="AS608" s="1251"/>
      <c r="AT608" s="1251"/>
      <c r="AU608" s="1251"/>
      <c r="AV608" s="1251"/>
      <c r="AW608" s="1251"/>
      <c r="AX608" s="1251"/>
      <c r="AY608" s="1251"/>
      <c r="AZ608" s="1251"/>
      <c r="BA608" s="1251"/>
      <c r="BB608" s="1251"/>
      <c r="BC608" s="1251"/>
      <c r="BD608" s="1251"/>
      <c r="BE608" s="1251"/>
      <c r="BF608" s="1251"/>
      <c r="BG608" s="1251"/>
      <c r="BH608" s="1251"/>
      <c r="BI608" s="1251"/>
      <c r="BJ608" s="1251"/>
      <c r="BK608" s="1251"/>
      <c r="BL608" s="1251"/>
      <c r="BM608" s="1251"/>
      <c r="BN608" s="1251"/>
      <c r="BO608" s="1251"/>
      <c r="BP608" s="1251"/>
      <c r="BQ608" s="1251"/>
      <c r="BR608" s="1251"/>
      <c r="BS608" s="1251"/>
    </row>
    <row r="609" spans="1:71" s="137" customFormat="1" ht="27.6" hidden="1" outlineLevel="3">
      <c r="A609" s="1014">
        <v>1</v>
      </c>
      <c r="B609" s="1014">
        <v>1</v>
      </c>
      <c r="C609" s="1014">
        <v>3</v>
      </c>
      <c r="D609" s="1014">
        <v>2</v>
      </c>
      <c r="E609" s="1014" t="s">
        <v>6298</v>
      </c>
      <c r="F609" s="1014">
        <v>6</v>
      </c>
      <c r="G609" s="971" t="s">
        <v>7128</v>
      </c>
      <c r="H609" s="965" t="s">
        <v>3182</v>
      </c>
      <c r="I609" s="966">
        <v>21.4</v>
      </c>
      <c r="J609" s="915"/>
      <c r="K609" s="930">
        <f t="shared" si="92"/>
        <v>0</v>
      </c>
      <c r="L609" s="426"/>
      <c r="M609" s="930">
        <f t="shared" si="93"/>
        <v>0</v>
      </c>
      <c r="N609" s="967">
        <f t="shared" si="94"/>
        <v>0</v>
      </c>
      <c r="O609" s="1009">
        <f t="shared" si="95"/>
        <v>0</v>
      </c>
      <c r="P609" s="987"/>
      <c r="Q609" s="1251"/>
      <c r="R609" s="1251"/>
      <c r="S609" s="1251"/>
      <c r="T609" s="1251"/>
      <c r="U609" s="1251"/>
      <c r="V609" s="1251"/>
      <c r="W609" s="1251"/>
      <c r="X609" s="1251"/>
      <c r="Y609" s="1251"/>
      <c r="Z609" s="1251"/>
      <c r="AA609" s="1251"/>
      <c r="AB609" s="1251"/>
      <c r="AC609" s="1251"/>
      <c r="AD609" s="1251"/>
      <c r="AE609" s="1251"/>
      <c r="AF609" s="1251"/>
      <c r="AG609" s="1251"/>
      <c r="AH609" s="1251"/>
      <c r="AI609" s="1251"/>
      <c r="AJ609" s="1251"/>
      <c r="AK609" s="1251"/>
      <c r="AL609" s="1251"/>
      <c r="AM609" s="1251"/>
      <c r="AN609" s="1251"/>
      <c r="AO609" s="1251"/>
      <c r="AP609" s="1251"/>
      <c r="AQ609" s="1251"/>
      <c r="AR609" s="1251"/>
      <c r="AS609" s="1251"/>
      <c r="AT609" s="1251"/>
      <c r="AU609" s="1251"/>
      <c r="AV609" s="1251"/>
      <c r="AW609" s="1251"/>
      <c r="AX609" s="1251"/>
      <c r="AY609" s="1251"/>
      <c r="AZ609" s="1251"/>
      <c r="BA609" s="1251"/>
      <c r="BB609" s="1251"/>
      <c r="BC609" s="1251"/>
      <c r="BD609" s="1251"/>
      <c r="BE609" s="1251"/>
      <c r="BF609" s="1251"/>
      <c r="BG609" s="1251"/>
      <c r="BH609" s="1251"/>
      <c r="BI609" s="1251"/>
      <c r="BJ609" s="1251"/>
      <c r="BK609" s="1251"/>
      <c r="BL609" s="1251"/>
      <c r="BM609" s="1251"/>
      <c r="BN609" s="1251"/>
      <c r="BO609" s="1251"/>
      <c r="BP609" s="1251"/>
      <c r="BQ609" s="1251"/>
      <c r="BR609" s="1251"/>
      <c r="BS609" s="1251"/>
    </row>
    <row r="610" spans="1:71" s="137" customFormat="1" ht="27.6" hidden="1" outlineLevel="3">
      <c r="A610" s="1014">
        <v>1</v>
      </c>
      <c r="B610" s="1014">
        <v>1</v>
      </c>
      <c r="C610" s="1014">
        <v>3</v>
      </c>
      <c r="D610" s="1014">
        <v>2</v>
      </c>
      <c r="E610" s="1014" t="s">
        <v>6298</v>
      </c>
      <c r="F610" s="1014">
        <v>7</v>
      </c>
      <c r="G610" s="971" t="s">
        <v>7130</v>
      </c>
      <c r="H610" s="965" t="s">
        <v>3182</v>
      </c>
      <c r="I610" s="966">
        <v>2.42</v>
      </c>
      <c r="J610" s="915"/>
      <c r="K610" s="930">
        <f t="shared" si="92"/>
        <v>0</v>
      </c>
      <c r="L610" s="426"/>
      <c r="M610" s="930">
        <f t="shared" si="93"/>
        <v>0</v>
      </c>
      <c r="N610" s="967">
        <f t="shared" si="94"/>
        <v>0</v>
      </c>
      <c r="O610" s="1009">
        <f t="shared" si="95"/>
        <v>0</v>
      </c>
      <c r="P610" s="987"/>
      <c r="Q610" s="1251"/>
      <c r="R610" s="1251"/>
      <c r="S610" s="1251"/>
      <c r="T610" s="1251"/>
      <c r="U610" s="1251"/>
      <c r="V610" s="1251"/>
      <c r="W610" s="1251"/>
      <c r="X610" s="1251"/>
      <c r="Y610" s="1251"/>
      <c r="Z610" s="1251"/>
      <c r="AA610" s="1251"/>
      <c r="AB610" s="1251"/>
      <c r="AC610" s="1251"/>
      <c r="AD610" s="1251"/>
      <c r="AE610" s="1251"/>
      <c r="AF610" s="1251"/>
      <c r="AG610" s="1251"/>
      <c r="AH610" s="1251"/>
      <c r="AI610" s="1251"/>
      <c r="AJ610" s="1251"/>
      <c r="AK610" s="1251"/>
      <c r="AL610" s="1251"/>
      <c r="AM610" s="1251"/>
      <c r="AN610" s="1251"/>
      <c r="AO610" s="1251"/>
      <c r="AP610" s="1251"/>
      <c r="AQ610" s="1251"/>
      <c r="AR610" s="1251"/>
      <c r="AS610" s="1251"/>
      <c r="AT610" s="1251"/>
      <c r="AU610" s="1251"/>
      <c r="AV610" s="1251"/>
      <c r="AW610" s="1251"/>
      <c r="AX610" s="1251"/>
      <c r="AY610" s="1251"/>
      <c r="AZ610" s="1251"/>
      <c r="BA610" s="1251"/>
      <c r="BB610" s="1251"/>
      <c r="BC610" s="1251"/>
      <c r="BD610" s="1251"/>
      <c r="BE610" s="1251"/>
      <c r="BF610" s="1251"/>
      <c r="BG610" s="1251"/>
      <c r="BH610" s="1251"/>
      <c r="BI610" s="1251"/>
      <c r="BJ610" s="1251"/>
      <c r="BK610" s="1251"/>
      <c r="BL610" s="1251"/>
      <c r="BM610" s="1251"/>
      <c r="BN610" s="1251"/>
      <c r="BO610" s="1251"/>
      <c r="BP610" s="1251"/>
      <c r="BQ610" s="1251"/>
      <c r="BR610" s="1251"/>
      <c r="BS610" s="1251"/>
    </row>
    <row r="611" spans="1:71" s="137" customFormat="1" ht="27.6" hidden="1" outlineLevel="3">
      <c r="A611" s="1014">
        <v>1</v>
      </c>
      <c r="B611" s="1014">
        <v>1</v>
      </c>
      <c r="C611" s="1014">
        <v>3</v>
      </c>
      <c r="D611" s="1014">
        <v>2</v>
      </c>
      <c r="E611" s="1014" t="s">
        <v>6298</v>
      </c>
      <c r="F611" s="1014">
        <v>8</v>
      </c>
      <c r="G611" s="971" t="s">
        <v>7129</v>
      </c>
      <c r="H611" s="965" t="s">
        <v>3182</v>
      </c>
      <c r="I611" s="966">
        <v>41.16</v>
      </c>
      <c r="J611" s="915"/>
      <c r="K611" s="930">
        <f t="shared" si="92"/>
        <v>0</v>
      </c>
      <c r="L611" s="426"/>
      <c r="M611" s="930">
        <f t="shared" si="93"/>
        <v>0</v>
      </c>
      <c r="N611" s="967">
        <f t="shared" si="94"/>
        <v>0</v>
      </c>
      <c r="O611" s="1009">
        <f t="shared" si="95"/>
        <v>0</v>
      </c>
      <c r="P611" s="987"/>
      <c r="Q611" s="1251"/>
      <c r="R611" s="1251"/>
      <c r="S611" s="1251"/>
      <c r="T611" s="1251"/>
      <c r="U611" s="1251"/>
      <c r="V611" s="1251"/>
      <c r="W611" s="1251"/>
      <c r="X611" s="1251"/>
      <c r="Y611" s="1251"/>
      <c r="Z611" s="1251"/>
      <c r="AA611" s="1251"/>
      <c r="AB611" s="1251"/>
      <c r="AC611" s="1251"/>
      <c r="AD611" s="1251"/>
      <c r="AE611" s="1251"/>
      <c r="AF611" s="1251"/>
      <c r="AG611" s="1251"/>
      <c r="AH611" s="1251"/>
      <c r="AI611" s="1251"/>
      <c r="AJ611" s="1251"/>
      <c r="AK611" s="1251"/>
      <c r="AL611" s="1251"/>
      <c r="AM611" s="1251"/>
      <c r="AN611" s="1251"/>
      <c r="AO611" s="1251"/>
      <c r="AP611" s="1251"/>
      <c r="AQ611" s="1251"/>
      <c r="AR611" s="1251"/>
      <c r="AS611" s="1251"/>
      <c r="AT611" s="1251"/>
      <c r="AU611" s="1251"/>
      <c r="AV611" s="1251"/>
      <c r="AW611" s="1251"/>
      <c r="AX611" s="1251"/>
      <c r="AY611" s="1251"/>
      <c r="AZ611" s="1251"/>
      <c r="BA611" s="1251"/>
      <c r="BB611" s="1251"/>
      <c r="BC611" s="1251"/>
      <c r="BD611" s="1251"/>
      <c r="BE611" s="1251"/>
      <c r="BF611" s="1251"/>
      <c r="BG611" s="1251"/>
      <c r="BH611" s="1251"/>
      <c r="BI611" s="1251"/>
      <c r="BJ611" s="1251"/>
      <c r="BK611" s="1251"/>
      <c r="BL611" s="1251"/>
      <c r="BM611" s="1251"/>
      <c r="BN611" s="1251"/>
      <c r="BO611" s="1251"/>
      <c r="BP611" s="1251"/>
      <c r="BQ611" s="1251"/>
      <c r="BR611" s="1251"/>
      <c r="BS611" s="1251"/>
    </row>
    <row r="612" spans="1:71" s="137" customFormat="1" ht="27.6" hidden="1" outlineLevel="3">
      <c r="A612" s="1014">
        <v>1</v>
      </c>
      <c r="B612" s="1014">
        <v>1</v>
      </c>
      <c r="C612" s="1014">
        <v>3</v>
      </c>
      <c r="D612" s="1014">
        <v>2</v>
      </c>
      <c r="E612" s="1014" t="s">
        <v>6298</v>
      </c>
      <c r="F612" s="1014">
        <v>9</v>
      </c>
      <c r="G612" s="971" t="s">
        <v>7131</v>
      </c>
      <c r="H612" s="965" t="s">
        <v>3182</v>
      </c>
      <c r="I612" s="966">
        <v>11.91</v>
      </c>
      <c r="J612" s="915"/>
      <c r="K612" s="930">
        <f t="shared" si="92"/>
        <v>0</v>
      </c>
      <c r="L612" s="426"/>
      <c r="M612" s="930">
        <f t="shared" si="93"/>
        <v>0</v>
      </c>
      <c r="N612" s="967">
        <f t="shared" si="94"/>
        <v>0</v>
      </c>
      <c r="O612" s="1009">
        <f t="shared" si="95"/>
        <v>0</v>
      </c>
      <c r="P612" s="987"/>
      <c r="Q612" s="1251"/>
      <c r="R612" s="1251"/>
      <c r="S612" s="1251"/>
      <c r="T612" s="1251"/>
      <c r="U612" s="1251"/>
      <c r="V612" s="1251"/>
      <c r="W612" s="1251"/>
      <c r="X612" s="1251"/>
      <c r="Y612" s="1251"/>
      <c r="Z612" s="1251"/>
      <c r="AA612" s="1251"/>
      <c r="AB612" s="1251"/>
      <c r="AC612" s="1251"/>
      <c r="AD612" s="1251"/>
      <c r="AE612" s="1251"/>
      <c r="AF612" s="1251"/>
      <c r="AG612" s="1251"/>
      <c r="AH612" s="1251"/>
      <c r="AI612" s="1251"/>
      <c r="AJ612" s="1251"/>
      <c r="AK612" s="1251"/>
      <c r="AL612" s="1251"/>
      <c r="AM612" s="1251"/>
      <c r="AN612" s="1251"/>
      <c r="AO612" s="1251"/>
      <c r="AP612" s="1251"/>
      <c r="AQ612" s="1251"/>
      <c r="AR612" s="1251"/>
      <c r="AS612" s="1251"/>
      <c r="AT612" s="1251"/>
      <c r="AU612" s="1251"/>
      <c r="AV612" s="1251"/>
      <c r="AW612" s="1251"/>
      <c r="AX612" s="1251"/>
      <c r="AY612" s="1251"/>
      <c r="AZ612" s="1251"/>
      <c r="BA612" s="1251"/>
      <c r="BB612" s="1251"/>
      <c r="BC612" s="1251"/>
      <c r="BD612" s="1251"/>
      <c r="BE612" s="1251"/>
      <c r="BF612" s="1251"/>
      <c r="BG612" s="1251"/>
      <c r="BH612" s="1251"/>
      <c r="BI612" s="1251"/>
      <c r="BJ612" s="1251"/>
      <c r="BK612" s="1251"/>
      <c r="BL612" s="1251"/>
      <c r="BM612" s="1251"/>
      <c r="BN612" s="1251"/>
      <c r="BO612" s="1251"/>
      <c r="BP612" s="1251"/>
      <c r="BQ612" s="1251"/>
      <c r="BR612" s="1251"/>
      <c r="BS612" s="1251"/>
    </row>
    <row r="613" spans="1:71" s="137" customFormat="1" ht="27.6" hidden="1" outlineLevel="3">
      <c r="A613" s="1014">
        <v>1</v>
      </c>
      <c r="B613" s="1014">
        <v>1</v>
      </c>
      <c r="C613" s="1014">
        <v>3</v>
      </c>
      <c r="D613" s="1014">
        <v>2</v>
      </c>
      <c r="E613" s="1014" t="s">
        <v>6298</v>
      </c>
      <c r="F613" s="1014">
        <v>10</v>
      </c>
      <c r="G613" s="971" t="s">
        <v>7132</v>
      </c>
      <c r="H613" s="965" t="s">
        <v>3182</v>
      </c>
      <c r="I613" s="966">
        <v>3.71</v>
      </c>
      <c r="J613" s="915"/>
      <c r="K613" s="930">
        <f t="shared" si="92"/>
        <v>0</v>
      </c>
      <c r="L613" s="426"/>
      <c r="M613" s="930">
        <f t="shared" si="93"/>
        <v>0</v>
      </c>
      <c r="N613" s="967">
        <f t="shared" si="94"/>
        <v>0</v>
      </c>
      <c r="O613" s="1009">
        <f t="shared" si="95"/>
        <v>0</v>
      </c>
      <c r="P613" s="987"/>
      <c r="Q613" s="1251"/>
      <c r="R613" s="1251"/>
      <c r="S613" s="1251"/>
      <c r="T613" s="1251"/>
      <c r="U613" s="1251"/>
      <c r="V613" s="1251"/>
      <c r="W613" s="1251"/>
      <c r="X613" s="1251"/>
      <c r="Y613" s="1251"/>
      <c r="Z613" s="1251"/>
      <c r="AA613" s="1251"/>
      <c r="AB613" s="1251"/>
      <c r="AC613" s="1251"/>
      <c r="AD613" s="1251"/>
      <c r="AE613" s="1251"/>
      <c r="AF613" s="1251"/>
      <c r="AG613" s="1251"/>
      <c r="AH613" s="1251"/>
      <c r="AI613" s="1251"/>
      <c r="AJ613" s="1251"/>
      <c r="AK613" s="1251"/>
      <c r="AL613" s="1251"/>
      <c r="AM613" s="1251"/>
      <c r="AN613" s="1251"/>
      <c r="AO613" s="1251"/>
      <c r="AP613" s="1251"/>
      <c r="AQ613" s="1251"/>
      <c r="AR613" s="1251"/>
      <c r="AS613" s="1251"/>
      <c r="AT613" s="1251"/>
      <c r="AU613" s="1251"/>
      <c r="AV613" s="1251"/>
      <c r="AW613" s="1251"/>
      <c r="AX613" s="1251"/>
      <c r="AY613" s="1251"/>
      <c r="AZ613" s="1251"/>
      <c r="BA613" s="1251"/>
      <c r="BB613" s="1251"/>
      <c r="BC613" s="1251"/>
      <c r="BD613" s="1251"/>
      <c r="BE613" s="1251"/>
      <c r="BF613" s="1251"/>
      <c r="BG613" s="1251"/>
      <c r="BH613" s="1251"/>
      <c r="BI613" s="1251"/>
      <c r="BJ613" s="1251"/>
      <c r="BK613" s="1251"/>
      <c r="BL613" s="1251"/>
      <c r="BM613" s="1251"/>
      <c r="BN613" s="1251"/>
      <c r="BO613" s="1251"/>
      <c r="BP613" s="1251"/>
      <c r="BQ613" s="1251"/>
      <c r="BR613" s="1251"/>
      <c r="BS613" s="1251"/>
    </row>
    <row r="614" spans="1:71" s="137" customFormat="1" ht="27.6" hidden="1" outlineLevel="3">
      <c r="A614" s="1014">
        <v>1</v>
      </c>
      <c r="B614" s="1014">
        <v>1</v>
      </c>
      <c r="C614" s="1014">
        <v>3</v>
      </c>
      <c r="D614" s="1014">
        <v>2</v>
      </c>
      <c r="E614" s="1014" t="s">
        <v>6298</v>
      </c>
      <c r="F614" s="1014">
        <v>11</v>
      </c>
      <c r="G614" s="971" t="s">
        <v>7133</v>
      </c>
      <c r="H614" s="965" t="s">
        <v>3182</v>
      </c>
      <c r="I614" s="966">
        <v>1.76</v>
      </c>
      <c r="J614" s="915"/>
      <c r="K614" s="930">
        <f t="shared" si="92"/>
        <v>0</v>
      </c>
      <c r="L614" s="426"/>
      <c r="M614" s="930">
        <f t="shared" si="93"/>
        <v>0</v>
      </c>
      <c r="N614" s="967">
        <f t="shared" si="94"/>
        <v>0</v>
      </c>
      <c r="O614" s="1009">
        <f t="shared" si="95"/>
        <v>0</v>
      </c>
      <c r="P614" s="987"/>
      <c r="Q614" s="1251"/>
      <c r="R614" s="1251"/>
      <c r="S614" s="1251"/>
      <c r="T614" s="1251"/>
      <c r="U614" s="1251"/>
      <c r="V614" s="1251"/>
      <c r="W614" s="1251"/>
      <c r="X614" s="1251"/>
      <c r="Y614" s="1251"/>
      <c r="Z614" s="1251"/>
      <c r="AA614" s="1251"/>
      <c r="AB614" s="1251"/>
      <c r="AC614" s="1251"/>
      <c r="AD614" s="1251"/>
      <c r="AE614" s="1251"/>
      <c r="AF614" s="1251"/>
      <c r="AG614" s="1251"/>
      <c r="AH614" s="1251"/>
      <c r="AI614" s="1251"/>
      <c r="AJ614" s="1251"/>
      <c r="AK614" s="1251"/>
      <c r="AL614" s="1251"/>
      <c r="AM614" s="1251"/>
      <c r="AN614" s="1251"/>
      <c r="AO614" s="1251"/>
      <c r="AP614" s="1251"/>
      <c r="AQ614" s="1251"/>
      <c r="AR614" s="1251"/>
      <c r="AS614" s="1251"/>
      <c r="AT614" s="1251"/>
      <c r="AU614" s="1251"/>
      <c r="AV614" s="1251"/>
      <c r="AW614" s="1251"/>
      <c r="AX614" s="1251"/>
      <c r="AY614" s="1251"/>
      <c r="AZ614" s="1251"/>
      <c r="BA614" s="1251"/>
      <c r="BB614" s="1251"/>
      <c r="BC614" s="1251"/>
      <c r="BD614" s="1251"/>
      <c r="BE614" s="1251"/>
      <c r="BF614" s="1251"/>
      <c r="BG614" s="1251"/>
      <c r="BH614" s="1251"/>
      <c r="BI614" s="1251"/>
      <c r="BJ614" s="1251"/>
      <c r="BK614" s="1251"/>
      <c r="BL614" s="1251"/>
      <c r="BM614" s="1251"/>
      <c r="BN614" s="1251"/>
      <c r="BO614" s="1251"/>
      <c r="BP614" s="1251"/>
      <c r="BQ614" s="1251"/>
      <c r="BR614" s="1251"/>
      <c r="BS614" s="1251"/>
    </row>
    <row r="615" spans="1:71" s="137" customFormat="1" ht="41.4" hidden="1" outlineLevel="3">
      <c r="A615" s="1014">
        <v>1</v>
      </c>
      <c r="B615" s="1014">
        <v>1</v>
      </c>
      <c r="C615" s="1014">
        <v>3</v>
      </c>
      <c r="D615" s="1014">
        <v>2</v>
      </c>
      <c r="E615" s="1014" t="s">
        <v>6298</v>
      </c>
      <c r="F615" s="1014">
        <v>11</v>
      </c>
      <c r="G615" s="971" t="s">
        <v>7134</v>
      </c>
      <c r="H615" s="965" t="s">
        <v>22</v>
      </c>
      <c r="I615" s="966">
        <v>140</v>
      </c>
      <c r="J615" s="915"/>
      <c r="K615" s="930">
        <f t="shared" si="92"/>
        <v>0</v>
      </c>
      <c r="L615" s="426"/>
      <c r="M615" s="930">
        <f t="shared" si="93"/>
        <v>0</v>
      </c>
      <c r="N615" s="967">
        <f t="shared" si="94"/>
        <v>0</v>
      </c>
      <c r="O615" s="1009">
        <f t="shared" si="95"/>
        <v>0</v>
      </c>
      <c r="P615" s="987"/>
      <c r="Q615" s="1251"/>
      <c r="R615" s="1251"/>
      <c r="S615" s="1251"/>
      <c r="T615" s="1251"/>
      <c r="U615" s="1251"/>
      <c r="V615" s="1251"/>
      <c r="W615" s="1251"/>
      <c r="X615" s="1251"/>
      <c r="Y615" s="1251"/>
      <c r="Z615" s="1251"/>
      <c r="AA615" s="1251"/>
      <c r="AB615" s="1251"/>
      <c r="AC615" s="1251"/>
      <c r="AD615" s="1251"/>
      <c r="AE615" s="1251"/>
      <c r="AF615" s="1251"/>
      <c r="AG615" s="1251"/>
      <c r="AH615" s="1251"/>
      <c r="AI615" s="1251"/>
      <c r="AJ615" s="1251"/>
      <c r="AK615" s="1251"/>
      <c r="AL615" s="1251"/>
      <c r="AM615" s="1251"/>
      <c r="AN615" s="1251"/>
      <c r="AO615" s="1251"/>
      <c r="AP615" s="1251"/>
      <c r="AQ615" s="1251"/>
      <c r="AR615" s="1251"/>
      <c r="AS615" s="1251"/>
      <c r="AT615" s="1251"/>
      <c r="AU615" s="1251"/>
      <c r="AV615" s="1251"/>
      <c r="AW615" s="1251"/>
      <c r="AX615" s="1251"/>
      <c r="AY615" s="1251"/>
      <c r="AZ615" s="1251"/>
      <c r="BA615" s="1251"/>
      <c r="BB615" s="1251"/>
      <c r="BC615" s="1251"/>
      <c r="BD615" s="1251"/>
      <c r="BE615" s="1251"/>
      <c r="BF615" s="1251"/>
      <c r="BG615" s="1251"/>
      <c r="BH615" s="1251"/>
      <c r="BI615" s="1251"/>
      <c r="BJ615" s="1251"/>
      <c r="BK615" s="1251"/>
      <c r="BL615" s="1251"/>
      <c r="BM615" s="1251"/>
      <c r="BN615" s="1251"/>
      <c r="BO615" s="1251"/>
      <c r="BP615" s="1251"/>
      <c r="BQ615" s="1251"/>
      <c r="BR615" s="1251"/>
      <c r="BS615" s="1251"/>
    </row>
    <row r="616" spans="1:71" s="137" customFormat="1" ht="27.6" hidden="1" outlineLevel="1" collapsed="1">
      <c r="A616" s="1081">
        <v>1</v>
      </c>
      <c r="B616" s="1081">
        <v>1</v>
      </c>
      <c r="C616" s="1081">
        <v>3</v>
      </c>
      <c r="D616" s="1081">
        <v>2</v>
      </c>
      <c r="E616" s="1081" t="s">
        <v>6299</v>
      </c>
      <c r="F616" s="1081"/>
      <c r="G616" s="1082" t="s">
        <v>6093</v>
      </c>
      <c r="H616" s="1103"/>
      <c r="I616" s="1104"/>
      <c r="J616" s="1093"/>
      <c r="K616" s="1094">
        <f>SUM(K617:K626)</f>
        <v>0</v>
      </c>
      <c r="L616" s="1095"/>
      <c r="M616" s="1094">
        <f>SUM(M617:M626)</f>
        <v>0</v>
      </c>
      <c r="N616" s="1096"/>
      <c r="O616" s="1094">
        <f>SUM(O617:O626)</f>
        <v>0</v>
      </c>
      <c r="P616" s="1102"/>
      <c r="Q616" s="1251"/>
      <c r="R616" s="1251"/>
      <c r="S616" s="1251"/>
      <c r="T616" s="1251"/>
      <c r="U616" s="1251"/>
      <c r="V616" s="1251"/>
      <c r="W616" s="1251"/>
      <c r="X616" s="1251"/>
      <c r="Y616" s="1251"/>
      <c r="Z616" s="1251"/>
      <c r="AA616" s="1251"/>
      <c r="AB616" s="1251"/>
      <c r="AC616" s="1251"/>
      <c r="AD616" s="1251"/>
      <c r="AE616" s="1251"/>
      <c r="AF616" s="1251"/>
      <c r="AG616" s="1251"/>
      <c r="AH616" s="1251"/>
      <c r="AI616" s="1251"/>
      <c r="AJ616" s="1251"/>
      <c r="AK616" s="1251"/>
      <c r="AL616" s="1251"/>
      <c r="AM616" s="1251"/>
      <c r="AN616" s="1251"/>
      <c r="AO616" s="1251"/>
      <c r="AP616" s="1251"/>
      <c r="AQ616" s="1251"/>
      <c r="AR616" s="1251"/>
      <c r="AS616" s="1251"/>
      <c r="AT616" s="1251"/>
      <c r="AU616" s="1251"/>
      <c r="AV616" s="1251"/>
      <c r="AW616" s="1251"/>
      <c r="AX616" s="1251"/>
      <c r="AY616" s="1251"/>
      <c r="AZ616" s="1251"/>
      <c r="BA616" s="1251"/>
      <c r="BB616" s="1251"/>
      <c r="BC616" s="1251"/>
      <c r="BD616" s="1251"/>
      <c r="BE616" s="1251"/>
      <c r="BF616" s="1251"/>
      <c r="BG616" s="1251"/>
      <c r="BH616" s="1251"/>
      <c r="BI616" s="1251"/>
      <c r="BJ616" s="1251"/>
      <c r="BK616" s="1251"/>
      <c r="BL616" s="1251"/>
      <c r="BM616" s="1251"/>
      <c r="BN616" s="1251"/>
      <c r="BO616" s="1251"/>
      <c r="BP616" s="1251"/>
      <c r="BQ616" s="1251"/>
      <c r="BR616" s="1251"/>
      <c r="BS616" s="1251"/>
    </row>
    <row r="617" spans="1:71" s="137" customFormat="1" hidden="1" outlineLevel="3">
      <c r="A617" s="1014">
        <v>1</v>
      </c>
      <c r="B617" s="1014">
        <v>1</v>
      </c>
      <c r="C617" s="1014">
        <v>3</v>
      </c>
      <c r="D617" s="1014">
        <v>2</v>
      </c>
      <c r="E617" s="1014" t="s">
        <v>6299</v>
      </c>
      <c r="F617" s="1014">
        <v>1</v>
      </c>
      <c r="G617" s="997" t="s">
        <v>2217</v>
      </c>
      <c r="H617" s="965"/>
      <c r="I617" s="966"/>
      <c r="J617" s="973"/>
      <c r="K617" s="930">
        <f t="shared" ref="K617:K626" si="96">I617*J617</f>
        <v>0</v>
      </c>
      <c r="L617" s="973"/>
      <c r="M617" s="930">
        <f t="shared" ref="M617:M626" si="97">I617*L617</f>
        <v>0</v>
      </c>
      <c r="N617" s="967">
        <f t="shared" ref="N617:N626" si="98">J617+L617</f>
        <v>0</v>
      </c>
      <c r="O617" s="1009">
        <f t="shared" ref="O617:O626" si="99">I617*N617</f>
        <v>0</v>
      </c>
      <c r="P617" s="987"/>
      <c r="Q617" s="1251"/>
      <c r="R617" s="1251"/>
      <c r="S617" s="1251"/>
      <c r="T617" s="1251"/>
      <c r="U617" s="1251"/>
      <c r="V617" s="1251"/>
      <c r="W617" s="1251"/>
      <c r="X617" s="1251"/>
      <c r="Y617" s="1251"/>
      <c r="Z617" s="1251"/>
      <c r="AA617" s="1251"/>
      <c r="AB617" s="1251"/>
      <c r="AC617" s="1251"/>
      <c r="AD617" s="1251"/>
      <c r="AE617" s="1251"/>
      <c r="AF617" s="1251"/>
      <c r="AG617" s="1251"/>
      <c r="AH617" s="1251"/>
      <c r="AI617" s="1251"/>
      <c r="AJ617" s="1251"/>
      <c r="AK617" s="1251"/>
      <c r="AL617" s="1251"/>
      <c r="AM617" s="1251"/>
      <c r="AN617" s="1251"/>
      <c r="AO617" s="1251"/>
      <c r="AP617" s="1251"/>
      <c r="AQ617" s="1251"/>
      <c r="AR617" s="1251"/>
      <c r="AS617" s="1251"/>
      <c r="AT617" s="1251"/>
      <c r="AU617" s="1251"/>
      <c r="AV617" s="1251"/>
      <c r="AW617" s="1251"/>
      <c r="AX617" s="1251"/>
      <c r="AY617" s="1251"/>
      <c r="AZ617" s="1251"/>
      <c r="BA617" s="1251"/>
      <c r="BB617" s="1251"/>
      <c r="BC617" s="1251"/>
      <c r="BD617" s="1251"/>
      <c r="BE617" s="1251"/>
      <c r="BF617" s="1251"/>
      <c r="BG617" s="1251"/>
      <c r="BH617" s="1251"/>
      <c r="BI617" s="1251"/>
      <c r="BJ617" s="1251"/>
      <c r="BK617" s="1251"/>
      <c r="BL617" s="1251"/>
      <c r="BM617" s="1251"/>
      <c r="BN617" s="1251"/>
      <c r="BO617" s="1251"/>
      <c r="BP617" s="1251"/>
      <c r="BQ617" s="1251"/>
      <c r="BR617" s="1251"/>
      <c r="BS617" s="1251"/>
    </row>
    <row r="618" spans="1:71" s="137" customFormat="1" ht="41.4" hidden="1" outlineLevel="3">
      <c r="A618" s="1014">
        <v>1</v>
      </c>
      <c r="B618" s="1014">
        <v>1</v>
      </c>
      <c r="C618" s="1014">
        <v>3</v>
      </c>
      <c r="D618" s="1014">
        <v>2</v>
      </c>
      <c r="E618" s="1014" t="s">
        <v>6299</v>
      </c>
      <c r="F618" s="1014">
        <v>2</v>
      </c>
      <c r="G618" s="971" t="s">
        <v>7135</v>
      </c>
      <c r="H618" s="965" t="s">
        <v>30</v>
      </c>
      <c r="I618" s="966">
        <v>4</v>
      </c>
      <c r="J618" s="915"/>
      <c r="K618" s="930">
        <f t="shared" si="96"/>
        <v>0</v>
      </c>
      <c r="L618" s="426"/>
      <c r="M618" s="930">
        <f t="shared" si="97"/>
        <v>0</v>
      </c>
      <c r="N618" s="967">
        <f t="shared" si="98"/>
        <v>0</v>
      </c>
      <c r="O618" s="1009">
        <f t="shared" si="99"/>
        <v>0</v>
      </c>
      <c r="P618" s="987"/>
      <c r="Q618" s="1251"/>
      <c r="R618" s="1251"/>
      <c r="S618" s="1251"/>
      <c r="T618" s="1251"/>
      <c r="U618" s="1251"/>
      <c r="V618" s="1251"/>
      <c r="W618" s="1251"/>
      <c r="X618" s="1251"/>
      <c r="Y618" s="1251"/>
      <c r="Z618" s="1251"/>
      <c r="AA618" s="1251"/>
      <c r="AB618" s="1251"/>
      <c r="AC618" s="1251"/>
      <c r="AD618" s="1251"/>
      <c r="AE618" s="1251"/>
      <c r="AF618" s="1251"/>
      <c r="AG618" s="1251"/>
      <c r="AH618" s="1251"/>
      <c r="AI618" s="1251"/>
      <c r="AJ618" s="1251"/>
      <c r="AK618" s="1251"/>
      <c r="AL618" s="1251"/>
      <c r="AM618" s="1251"/>
      <c r="AN618" s="1251"/>
      <c r="AO618" s="1251"/>
      <c r="AP618" s="1251"/>
      <c r="AQ618" s="1251"/>
      <c r="AR618" s="1251"/>
      <c r="AS618" s="1251"/>
      <c r="AT618" s="1251"/>
      <c r="AU618" s="1251"/>
      <c r="AV618" s="1251"/>
      <c r="AW618" s="1251"/>
      <c r="AX618" s="1251"/>
      <c r="AY618" s="1251"/>
      <c r="AZ618" s="1251"/>
      <c r="BA618" s="1251"/>
      <c r="BB618" s="1251"/>
      <c r="BC618" s="1251"/>
      <c r="BD618" s="1251"/>
      <c r="BE618" s="1251"/>
      <c r="BF618" s="1251"/>
      <c r="BG618" s="1251"/>
      <c r="BH618" s="1251"/>
      <c r="BI618" s="1251"/>
      <c r="BJ618" s="1251"/>
      <c r="BK618" s="1251"/>
      <c r="BL618" s="1251"/>
      <c r="BM618" s="1251"/>
      <c r="BN618" s="1251"/>
      <c r="BO618" s="1251"/>
      <c r="BP618" s="1251"/>
      <c r="BQ618" s="1251"/>
      <c r="BR618" s="1251"/>
      <c r="BS618" s="1251"/>
    </row>
    <row r="619" spans="1:71" s="137" customFormat="1" ht="27.6" hidden="1" outlineLevel="3">
      <c r="A619" s="1014">
        <v>1</v>
      </c>
      <c r="B619" s="1014">
        <v>1</v>
      </c>
      <c r="C619" s="1014">
        <v>3</v>
      </c>
      <c r="D619" s="1014">
        <v>2</v>
      </c>
      <c r="E619" s="1014" t="s">
        <v>6299</v>
      </c>
      <c r="F619" s="1014">
        <v>3</v>
      </c>
      <c r="G619" s="971" t="s">
        <v>7136</v>
      </c>
      <c r="H619" s="965" t="s">
        <v>3152</v>
      </c>
      <c r="I619" s="966">
        <v>0.03</v>
      </c>
      <c r="J619" s="915"/>
      <c r="K619" s="930">
        <f t="shared" si="96"/>
        <v>0</v>
      </c>
      <c r="L619" s="426"/>
      <c r="M619" s="930">
        <f t="shared" si="97"/>
        <v>0</v>
      </c>
      <c r="N619" s="967">
        <f t="shared" si="98"/>
        <v>0</v>
      </c>
      <c r="O619" s="1009">
        <f t="shared" si="99"/>
        <v>0</v>
      </c>
      <c r="P619" s="987"/>
      <c r="Q619" s="1251"/>
      <c r="R619" s="1251"/>
      <c r="S619" s="1251"/>
      <c r="T619" s="1251"/>
      <c r="U619" s="1251"/>
      <c r="V619" s="1251"/>
      <c r="W619" s="1251"/>
      <c r="X619" s="1251"/>
      <c r="Y619" s="1251"/>
      <c r="Z619" s="1251"/>
      <c r="AA619" s="1251"/>
      <c r="AB619" s="1251"/>
      <c r="AC619" s="1251"/>
      <c r="AD619" s="1251"/>
      <c r="AE619" s="1251"/>
      <c r="AF619" s="1251"/>
      <c r="AG619" s="1251"/>
      <c r="AH619" s="1251"/>
      <c r="AI619" s="1251"/>
      <c r="AJ619" s="1251"/>
      <c r="AK619" s="1251"/>
      <c r="AL619" s="1251"/>
      <c r="AM619" s="1251"/>
      <c r="AN619" s="1251"/>
      <c r="AO619" s="1251"/>
      <c r="AP619" s="1251"/>
      <c r="AQ619" s="1251"/>
      <c r="AR619" s="1251"/>
      <c r="AS619" s="1251"/>
      <c r="AT619" s="1251"/>
      <c r="AU619" s="1251"/>
      <c r="AV619" s="1251"/>
      <c r="AW619" s="1251"/>
      <c r="AX619" s="1251"/>
      <c r="AY619" s="1251"/>
      <c r="AZ619" s="1251"/>
      <c r="BA619" s="1251"/>
      <c r="BB619" s="1251"/>
      <c r="BC619" s="1251"/>
      <c r="BD619" s="1251"/>
      <c r="BE619" s="1251"/>
      <c r="BF619" s="1251"/>
      <c r="BG619" s="1251"/>
      <c r="BH619" s="1251"/>
      <c r="BI619" s="1251"/>
      <c r="BJ619" s="1251"/>
      <c r="BK619" s="1251"/>
      <c r="BL619" s="1251"/>
      <c r="BM619" s="1251"/>
      <c r="BN619" s="1251"/>
      <c r="BO619" s="1251"/>
      <c r="BP619" s="1251"/>
      <c r="BQ619" s="1251"/>
      <c r="BR619" s="1251"/>
      <c r="BS619" s="1251"/>
    </row>
    <row r="620" spans="1:71" s="137" customFormat="1" ht="41.4" hidden="1" outlineLevel="3">
      <c r="A620" s="1014">
        <v>1</v>
      </c>
      <c r="B620" s="1014">
        <v>1</v>
      </c>
      <c r="C620" s="1014">
        <v>3</v>
      </c>
      <c r="D620" s="1014">
        <v>2</v>
      </c>
      <c r="E620" s="1014" t="s">
        <v>6299</v>
      </c>
      <c r="F620" s="1014">
        <v>4</v>
      </c>
      <c r="G620" s="971" t="s">
        <v>7137</v>
      </c>
      <c r="H620" s="965" t="s">
        <v>3152</v>
      </c>
      <c r="I620" s="966">
        <v>0.03</v>
      </c>
      <c r="J620" s="915"/>
      <c r="K620" s="911">
        <f t="shared" si="96"/>
        <v>0</v>
      </c>
      <c r="L620" s="426"/>
      <c r="M620" s="930">
        <f t="shared" si="97"/>
        <v>0</v>
      </c>
      <c r="N620" s="967">
        <f t="shared" si="98"/>
        <v>0</v>
      </c>
      <c r="O620" s="1009">
        <f t="shared" si="99"/>
        <v>0</v>
      </c>
      <c r="P620" s="987"/>
      <c r="Q620" s="1251"/>
      <c r="R620" s="1251"/>
      <c r="S620" s="1251"/>
      <c r="T620" s="1251"/>
      <c r="U620" s="1251"/>
      <c r="V620" s="1251"/>
      <c r="W620" s="1251"/>
      <c r="X620" s="1251"/>
      <c r="Y620" s="1251"/>
      <c r="Z620" s="1251"/>
      <c r="AA620" s="1251"/>
      <c r="AB620" s="1251"/>
      <c r="AC620" s="1251"/>
      <c r="AD620" s="1251"/>
      <c r="AE620" s="1251"/>
      <c r="AF620" s="1251"/>
      <c r="AG620" s="1251"/>
      <c r="AH620" s="1251"/>
      <c r="AI620" s="1251"/>
      <c r="AJ620" s="1251"/>
      <c r="AK620" s="1251"/>
      <c r="AL620" s="1251"/>
      <c r="AM620" s="1251"/>
      <c r="AN620" s="1251"/>
      <c r="AO620" s="1251"/>
      <c r="AP620" s="1251"/>
      <c r="AQ620" s="1251"/>
      <c r="AR620" s="1251"/>
      <c r="AS620" s="1251"/>
      <c r="AT620" s="1251"/>
      <c r="AU620" s="1251"/>
      <c r="AV620" s="1251"/>
      <c r="AW620" s="1251"/>
      <c r="AX620" s="1251"/>
      <c r="AY620" s="1251"/>
      <c r="AZ620" s="1251"/>
      <c r="BA620" s="1251"/>
      <c r="BB620" s="1251"/>
      <c r="BC620" s="1251"/>
      <c r="BD620" s="1251"/>
      <c r="BE620" s="1251"/>
      <c r="BF620" s="1251"/>
      <c r="BG620" s="1251"/>
      <c r="BH620" s="1251"/>
      <c r="BI620" s="1251"/>
      <c r="BJ620" s="1251"/>
      <c r="BK620" s="1251"/>
      <c r="BL620" s="1251"/>
      <c r="BM620" s="1251"/>
      <c r="BN620" s="1251"/>
      <c r="BO620" s="1251"/>
      <c r="BP620" s="1251"/>
      <c r="BQ620" s="1251"/>
      <c r="BR620" s="1251"/>
      <c r="BS620" s="1251"/>
    </row>
    <row r="621" spans="1:71" s="137" customFormat="1" ht="55.2" hidden="1" outlineLevel="3">
      <c r="A621" s="1014">
        <v>1</v>
      </c>
      <c r="B621" s="1014">
        <v>1</v>
      </c>
      <c r="C621" s="1014">
        <v>3</v>
      </c>
      <c r="D621" s="1014">
        <v>2</v>
      </c>
      <c r="E621" s="1014" t="s">
        <v>6299</v>
      </c>
      <c r="F621" s="1014">
        <v>5</v>
      </c>
      <c r="G621" s="971" t="s">
        <v>7138</v>
      </c>
      <c r="H621" s="965" t="s">
        <v>30</v>
      </c>
      <c r="I621" s="966">
        <v>224.2</v>
      </c>
      <c r="J621" s="915"/>
      <c r="K621" s="930">
        <f t="shared" si="96"/>
        <v>0</v>
      </c>
      <c r="L621" s="426"/>
      <c r="M621" s="930">
        <f t="shared" si="97"/>
        <v>0</v>
      </c>
      <c r="N621" s="967">
        <f t="shared" si="98"/>
        <v>0</v>
      </c>
      <c r="O621" s="1009">
        <f t="shared" si="99"/>
        <v>0</v>
      </c>
      <c r="P621" s="987"/>
      <c r="Q621" s="1251"/>
      <c r="R621" s="1251"/>
      <c r="S621" s="1251"/>
      <c r="T621" s="1251"/>
      <c r="U621" s="1251"/>
      <c r="V621" s="1251"/>
      <c r="W621" s="1251"/>
      <c r="X621" s="1251"/>
      <c r="Y621" s="1251"/>
      <c r="Z621" s="1251"/>
      <c r="AA621" s="1251"/>
      <c r="AB621" s="1251"/>
      <c r="AC621" s="1251"/>
      <c r="AD621" s="1251"/>
      <c r="AE621" s="1251"/>
      <c r="AF621" s="1251"/>
      <c r="AG621" s="1251"/>
      <c r="AH621" s="1251"/>
      <c r="AI621" s="1251"/>
      <c r="AJ621" s="1251"/>
      <c r="AK621" s="1251"/>
      <c r="AL621" s="1251"/>
      <c r="AM621" s="1251"/>
      <c r="AN621" s="1251"/>
      <c r="AO621" s="1251"/>
      <c r="AP621" s="1251"/>
      <c r="AQ621" s="1251"/>
      <c r="AR621" s="1251"/>
      <c r="AS621" s="1251"/>
      <c r="AT621" s="1251"/>
      <c r="AU621" s="1251"/>
      <c r="AV621" s="1251"/>
      <c r="AW621" s="1251"/>
      <c r="AX621" s="1251"/>
      <c r="AY621" s="1251"/>
      <c r="AZ621" s="1251"/>
      <c r="BA621" s="1251"/>
      <c r="BB621" s="1251"/>
      <c r="BC621" s="1251"/>
      <c r="BD621" s="1251"/>
      <c r="BE621" s="1251"/>
      <c r="BF621" s="1251"/>
      <c r="BG621" s="1251"/>
      <c r="BH621" s="1251"/>
      <c r="BI621" s="1251"/>
      <c r="BJ621" s="1251"/>
      <c r="BK621" s="1251"/>
      <c r="BL621" s="1251"/>
      <c r="BM621" s="1251"/>
      <c r="BN621" s="1251"/>
      <c r="BO621" s="1251"/>
      <c r="BP621" s="1251"/>
      <c r="BQ621" s="1251"/>
      <c r="BR621" s="1251"/>
      <c r="BS621" s="1251"/>
    </row>
    <row r="622" spans="1:71" s="137" customFormat="1" ht="55.2" hidden="1" outlineLevel="3">
      <c r="A622" s="1014">
        <v>1</v>
      </c>
      <c r="B622" s="1014">
        <v>1</v>
      </c>
      <c r="C622" s="1014">
        <v>3</v>
      </c>
      <c r="D622" s="1014">
        <v>2</v>
      </c>
      <c r="E622" s="1014" t="s">
        <v>6299</v>
      </c>
      <c r="F622" s="1014">
        <v>6</v>
      </c>
      <c r="G622" s="971" t="s">
        <v>7139</v>
      </c>
      <c r="H622" s="965" t="s">
        <v>30</v>
      </c>
      <c r="I622" s="966">
        <v>14</v>
      </c>
      <c r="J622" s="915"/>
      <c r="K622" s="930">
        <f t="shared" si="96"/>
        <v>0</v>
      </c>
      <c r="L622" s="426"/>
      <c r="M622" s="930">
        <f t="shared" si="97"/>
        <v>0</v>
      </c>
      <c r="N622" s="967">
        <f t="shared" si="98"/>
        <v>0</v>
      </c>
      <c r="O622" s="1009">
        <f t="shared" si="99"/>
        <v>0</v>
      </c>
      <c r="P622" s="987"/>
      <c r="Q622" s="1251"/>
      <c r="R622" s="1251"/>
      <c r="S622" s="1251"/>
      <c r="T622" s="1251"/>
      <c r="U622" s="1251"/>
      <c r="V622" s="1251"/>
      <c r="W622" s="1251"/>
      <c r="X622" s="1251"/>
      <c r="Y622" s="1251"/>
      <c r="Z622" s="1251"/>
      <c r="AA622" s="1251"/>
      <c r="AB622" s="1251"/>
      <c r="AC622" s="1251"/>
      <c r="AD622" s="1251"/>
      <c r="AE622" s="1251"/>
      <c r="AF622" s="1251"/>
      <c r="AG622" s="1251"/>
      <c r="AH622" s="1251"/>
      <c r="AI622" s="1251"/>
      <c r="AJ622" s="1251"/>
      <c r="AK622" s="1251"/>
      <c r="AL622" s="1251"/>
      <c r="AM622" s="1251"/>
      <c r="AN622" s="1251"/>
      <c r="AO622" s="1251"/>
      <c r="AP622" s="1251"/>
      <c r="AQ622" s="1251"/>
      <c r="AR622" s="1251"/>
      <c r="AS622" s="1251"/>
      <c r="AT622" s="1251"/>
      <c r="AU622" s="1251"/>
      <c r="AV622" s="1251"/>
      <c r="AW622" s="1251"/>
      <c r="AX622" s="1251"/>
      <c r="AY622" s="1251"/>
      <c r="AZ622" s="1251"/>
      <c r="BA622" s="1251"/>
      <c r="BB622" s="1251"/>
      <c r="BC622" s="1251"/>
      <c r="BD622" s="1251"/>
      <c r="BE622" s="1251"/>
      <c r="BF622" s="1251"/>
      <c r="BG622" s="1251"/>
      <c r="BH622" s="1251"/>
      <c r="BI622" s="1251"/>
      <c r="BJ622" s="1251"/>
      <c r="BK622" s="1251"/>
      <c r="BL622" s="1251"/>
      <c r="BM622" s="1251"/>
      <c r="BN622" s="1251"/>
      <c r="BO622" s="1251"/>
      <c r="BP622" s="1251"/>
      <c r="BQ622" s="1251"/>
      <c r="BR622" s="1251"/>
      <c r="BS622" s="1251"/>
    </row>
    <row r="623" spans="1:71" s="137" customFormat="1" ht="55.2" hidden="1" outlineLevel="3">
      <c r="A623" s="1014">
        <v>1</v>
      </c>
      <c r="B623" s="1014">
        <v>1</v>
      </c>
      <c r="C623" s="1014">
        <v>3</v>
      </c>
      <c r="D623" s="1014">
        <v>2</v>
      </c>
      <c r="E623" s="1014" t="s">
        <v>6299</v>
      </c>
      <c r="F623" s="1014">
        <v>7</v>
      </c>
      <c r="G623" s="971" t="s">
        <v>7140</v>
      </c>
      <c r="H623" s="965" t="s">
        <v>30</v>
      </c>
      <c r="I623" s="966">
        <v>66</v>
      </c>
      <c r="J623" s="915"/>
      <c r="K623" s="930">
        <f t="shared" si="96"/>
        <v>0</v>
      </c>
      <c r="L623" s="426"/>
      <c r="M623" s="930">
        <f t="shared" si="97"/>
        <v>0</v>
      </c>
      <c r="N623" s="967">
        <f t="shared" si="98"/>
        <v>0</v>
      </c>
      <c r="O623" s="1009">
        <f t="shared" si="99"/>
        <v>0</v>
      </c>
      <c r="P623" s="987"/>
      <c r="Q623" s="1251"/>
      <c r="R623" s="1251"/>
      <c r="S623" s="1251"/>
      <c r="T623" s="1251"/>
      <c r="U623" s="1251"/>
      <c r="V623" s="1251"/>
      <c r="W623" s="1251"/>
      <c r="X623" s="1251"/>
      <c r="Y623" s="1251"/>
      <c r="Z623" s="1251"/>
      <c r="AA623" s="1251"/>
      <c r="AB623" s="1251"/>
      <c r="AC623" s="1251"/>
      <c r="AD623" s="1251"/>
      <c r="AE623" s="1251"/>
      <c r="AF623" s="1251"/>
      <c r="AG623" s="1251"/>
      <c r="AH623" s="1251"/>
      <c r="AI623" s="1251"/>
      <c r="AJ623" s="1251"/>
      <c r="AK623" s="1251"/>
      <c r="AL623" s="1251"/>
      <c r="AM623" s="1251"/>
      <c r="AN623" s="1251"/>
      <c r="AO623" s="1251"/>
      <c r="AP623" s="1251"/>
      <c r="AQ623" s="1251"/>
      <c r="AR623" s="1251"/>
      <c r="AS623" s="1251"/>
      <c r="AT623" s="1251"/>
      <c r="AU623" s="1251"/>
      <c r="AV623" s="1251"/>
      <c r="AW623" s="1251"/>
      <c r="AX623" s="1251"/>
      <c r="AY623" s="1251"/>
      <c r="AZ623" s="1251"/>
      <c r="BA623" s="1251"/>
      <c r="BB623" s="1251"/>
      <c r="BC623" s="1251"/>
      <c r="BD623" s="1251"/>
      <c r="BE623" s="1251"/>
      <c r="BF623" s="1251"/>
      <c r="BG623" s="1251"/>
      <c r="BH623" s="1251"/>
      <c r="BI623" s="1251"/>
      <c r="BJ623" s="1251"/>
      <c r="BK623" s="1251"/>
      <c r="BL623" s="1251"/>
      <c r="BM623" s="1251"/>
      <c r="BN623" s="1251"/>
      <c r="BO623" s="1251"/>
      <c r="BP623" s="1251"/>
      <c r="BQ623" s="1251"/>
      <c r="BR623" s="1251"/>
      <c r="BS623" s="1251"/>
    </row>
    <row r="624" spans="1:71" s="137" customFormat="1" hidden="1" outlineLevel="3">
      <c r="A624" s="1014">
        <v>1</v>
      </c>
      <c r="B624" s="1014">
        <v>1</v>
      </c>
      <c r="C624" s="1014">
        <v>3</v>
      </c>
      <c r="D624" s="1014">
        <v>2</v>
      </c>
      <c r="E624" s="1014" t="s">
        <v>6299</v>
      </c>
      <c r="F624" s="1014">
        <v>8</v>
      </c>
      <c r="G624" s="997" t="s">
        <v>5982</v>
      </c>
      <c r="H624" s="965"/>
      <c r="I624" s="966"/>
      <c r="J624" s="973"/>
      <c r="K624" s="930">
        <f t="shared" si="96"/>
        <v>0</v>
      </c>
      <c r="L624" s="931"/>
      <c r="M624" s="930">
        <f t="shared" si="97"/>
        <v>0</v>
      </c>
      <c r="N624" s="967">
        <f t="shared" si="98"/>
        <v>0</v>
      </c>
      <c r="O624" s="1009">
        <f t="shared" si="99"/>
        <v>0</v>
      </c>
      <c r="P624" s="987"/>
      <c r="Q624" s="1251"/>
      <c r="R624" s="1251"/>
      <c r="S624" s="1251"/>
      <c r="T624" s="1251"/>
      <c r="U624" s="1251"/>
      <c r="V624" s="1251"/>
      <c r="W624" s="1251"/>
      <c r="X624" s="1251"/>
      <c r="Y624" s="1251"/>
      <c r="Z624" s="1251"/>
      <c r="AA624" s="1251"/>
      <c r="AB624" s="1251"/>
      <c r="AC624" s="1251"/>
      <c r="AD624" s="1251"/>
      <c r="AE624" s="1251"/>
      <c r="AF624" s="1251"/>
      <c r="AG624" s="1251"/>
      <c r="AH624" s="1251"/>
      <c r="AI624" s="1251"/>
      <c r="AJ624" s="1251"/>
      <c r="AK624" s="1251"/>
      <c r="AL624" s="1251"/>
      <c r="AM624" s="1251"/>
      <c r="AN624" s="1251"/>
      <c r="AO624" s="1251"/>
      <c r="AP624" s="1251"/>
      <c r="AQ624" s="1251"/>
      <c r="AR624" s="1251"/>
      <c r="AS624" s="1251"/>
      <c r="AT624" s="1251"/>
      <c r="AU624" s="1251"/>
      <c r="AV624" s="1251"/>
      <c r="AW624" s="1251"/>
      <c r="AX624" s="1251"/>
      <c r="AY624" s="1251"/>
      <c r="AZ624" s="1251"/>
      <c r="BA624" s="1251"/>
      <c r="BB624" s="1251"/>
      <c r="BC624" s="1251"/>
      <c r="BD624" s="1251"/>
      <c r="BE624" s="1251"/>
      <c r="BF624" s="1251"/>
      <c r="BG624" s="1251"/>
      <c r="BH624" s="1251"/>
      <c r="BI624" s="1251"/>
      <c r="BJ624" s="1251"/>
      <c r="BK624" s="1251"/>
      <c r="BL624" s="1251"/>
      <c r="BM624" s="1251"/>
      <c r="BN624" s="1251"/>
      <c r="BO624" s="1251"/>
      <c r="BP624" s="1251"/>
      <c r="BQ624" s="1251"/>
      <c r="BR624" s="1251"/>
      <c r="BS624" s="1251"/>
    </row>
    <row r="625" spans="1:71" s="137" customFormat="1" ht="41.4" hidden="1" outlineLevel="3">
      <c r="A625" s="1014">
        <v>1</v>
      </c>
      <c r="B625" s="1014">
        <v>1</v>
      </c>
      <c r="C625" s="1014">
        <v>3</v>
      </c>
      <c r="D625" s="1014">
        <v>2</v>
      </c>
      <c r="E625" s="1014" t="s">
        <v>6299</v>
      </c>
      <c r="F625" s="1014">
        <v>9</v>
      </c>
      <c r="G625" s="946" t="s">
        <v>7141</v>
      </c>
      <c r="H625" s="965" t="s">
        <v>3182</v>
      </c>
      <c r="I625" s="966">
        <v>1.7999999999999999E-2</v>
      </c>
      <c r="J625" s="915"/>
      <c r="K625" s="930">
        <f t="shared" si="96"/>
        <v>0</v>
      </c>
      <c r="L625" s="426"/>
      <c r="M625" s="930">
        <f t="shared" si="97"/>
        <v>0</v>
      </c>
      <c r="N625" s="967">
        <f t="shared" si="98"/>
        <v>0</v>
      </c>
      <c r="O625" s="1009">
        <f t="shared" si="99"/>
        <v>0</v>
      </c>
      <c r="P625" s="987"/>
      <c r="Q625" s="1251"/>
      <c r="R625" s="1251"/>
      <c r="S625" s="1251"/>
      <c r="T625" s="1251"/>
      <c r="U625" s="1251"/>
      <c r="V625" s="1251"/>
      <c r="W625" s="1251"/>
      <c r="X625" s="1251"/>
      <c r="Y625" s="1251"/>
      <c r="Z625" s="1251"/>
      <c r="AA625" s="1251"/>
      <c r="AB625" s="1251"/>
      <c r="AC625" s="1251"/>
      <c r="AD625" s="1251"/>
      <c r="AE625" s="1251"/>
      <c r="AF625" s="1251"/>
      <c r="AG625" s="1251"/>
      <c r="AH625" s="1251"/>
      <c r="AI625" s="1251"/>
      <c r="AJ625" s="1251"/>
      <c r="AK625" s="1251"/>
      <c r="AL625" s="1251"/>
      <c r="AM625" s="1251"/>
      <c r="AN625" s="1251"/>
      <c r="AO625" s="1251"/>
      <c r="AP625" s="1251"/>
      <c r="AQ625" s="1251"/>
      <c r="AR625" s="1251"/>
      <c r="AS625" s="1251"/>
      <c r="AT625" s="1251"/>
      <c r="AU625" s="1251"/>
      <c r="AV625" s="1251"/>
      <c r="AW625" s="1251"/>
      <c r="AX625" s="1251"/>
      <c r="AY625" s="1251"/>
      <c r="AZ625" s="1251"/>
      <c r="BA625" s="1251"/>
      <c r="BB625" s="1251"/>
      <c r="BC625" s="1251"/>
      <c r="BD625" s="1251"/>
      <c r="BE625" s="1251"/>
      <c r="BF625" s="1251"/>
      <c r="BG625" s="1251"/>
      <c r="BH625" s="1251"/>
      <c r="BI625" s="1251"/>
      <c r="BJ625" s="1251"/>
      <c r="BK625" s="1251"/>
      <c r="BL625" s="1251"/>
      <c r="BM625" s="1251"/>
      <c r="BN625" s="1251"/>
      <c r="BO625" s="1251"/>
      <c r="BP625" s="1251"/>
      <c r="BQ625" s="1251"/>
      <c r="BR625" s="1251"/>
      <c r="BS625" s="1251"/>
    </row>
    <row r="626" spans="1:71" s="137" customFormat="1" ht="27.6" hidden="1" outlineLevel="3">
      <c r="A626" s="1014">
        <v>1</v>
      </c>
      <c r="B626" s="1014">
        <v>1</v>
      </c>
      <c r="C626" s="1014">
        <v>3</v>
      </c>
      <c r="D626" s="1014">
        <v>2</v>
      </c>
      <c r="E626" s="1014" t="s">
        <v>6299</v>
      </c>
      <c r="F626" s="1014">
        <v>10</v>
      </c>
      <c r="G626" s="946" t="s">
        <v>7142</v>
      </c>
      <c r="H626" s="965" t="s">
        <v>30</v>
      </c>
      <c r="I626" s="966">
        <v>378.2</v>
      </c>
      <c r="J626" s="915"/>
      <c r="K626" s="930">
        <f t="shared" si="96"/>
        <v>0</v>
      </c>
      <c r="L626" s="426"/>
      <c r="M626" s="930">
        <f t="shared" si="97"/>
        <v>0</v>
      </c>
      <c r="N626" s="967">
        <f t="shared" si="98"/>
        <v>0</v>
      </c>
      <c r="O626" s="1009">
        <f t="shared" si="99"/>
        <v>0</v>
      </c>
      <c r="P626" s="987"/>
      <c r="Q626" s="1251"/>
      <c r="R626" s="1251"/>
      <c r="S626" s="1251"/>
      <c r="T626" s="1251"/>
      <c r="U626" s="1251"/>
      <c r="V626" s="1251"/>
      <c r="W626" s="1251"/>
      <c r="X626" s="1251"/>
      <c r="Y626" s="1251"/>
      <c r="Z626" s="1251"/>
      <c r="AA626" s="1251"/>
      <c r="AB626" s="1251"/>
      <c r="AC626" s="1251"/>
      <c r="AD626" s="1251"/>
      <c r="AE626" s="1251"/>
      <c r="AF626" s="1251"/>
      <c r="AG626" s="1251"/>
      <c r="AH626" s="1251"/>
      <c r="AI626" s="1251"/>
      <c r="AJ626" s="1251"/>
      <c r="AK626" s="1251"/>
      <c r="AL626" s="1251"/>
      <c r="AM626" s="1251"/>
      <c r="AN626" s="1251"/>
      <c r="AO626" s="1251"/>
      <c r="AP626" s="1251"/>
      <c r="AQ626" s="1251"/>
      <c r="AR626" s="1251"/>
      <c r="AS626" s="1251"/>
      <c r="AT626" s="1251"/>
      <c r="AU626" s="1251"/>
      <c r="AV626" s="1251"/>
      <c r="AW626" s="1251"/>
      <c r="AX626" s="1251"/>
      <c r="AY626" s="1251"/>
      <c r="AZ626" s="1251"/>
      <c r="BA626" s="1251"/>
      <c r="BB626" s="1251"/>
      <c r="BC626" s="1251"/>
      <c r="BD626" s="1251"/>
      <c r="BE626" s="1251"/>
      <c r="BF626" s="1251"/>
      <c r="BG626" s="1251"/>
      <c r="BH626" s="1251"/>
      <c r="BI626" s="1251"/>
      <c r="BJ626" s="1251"/>
      <c r="BK626" s="1251"/>
      <c r="BL626" s="1251"/>
      <c r="BM626" s="1251"/>
      <c r="BN626" s="1251"/>
      <c r="BO626" s="1251"/>
      <c r="BP626" s="1251"/>
      <c r="BQ626" s="1251"/>
      <c r="BR626" s="1251"/>
      <c r="BS626" s="1251"/>
    </row>
    <row r="627" spans="1:71" s="14" customFormat="1" ht="27.6" collapsed="1">
      <c r="A627" s="1107">
        <v>1</v>
      </c>
      <c r="B627" s="1107">
        <v>1</v>
      </c>
      <c r="C627" s="1107" t="s">
        <v>1574</v>
      </c>
      <c r="D627" s="1107"/>
      <c r="E627" s="1107"/>
      <c r="F627" s="1107"/>
      <c r="G627" s="1114" t="s">
        <v>1657</v>
      </c>
      <c r="H627" s="1108"/>
      <c r="I627" s="1108"/>
      <c r="J627" s="1115"/>
      <c r="K627" s="1121">
        <f>K628+K640</f>
        <v>0</v>
      </c>
      <c r="L627" s="1117"/>
      <c r="M627" s="1116">
        <f>M628+M640</f>
        <v>0</v>
      </c>
      <c r="N627" s="1117"/>
      <c r="O627" s="1121">
        <f>O628+O640</f>
        <v>0</v>
      </c>
      <c r="P627" s="1071"/>
      <c r="Q627" s="1248"/>
      <c r="R627" s="1248"/>
      <c r="S627" s="1248"/>
      <c r="T627" s="1248"/>
      <c r="U627" s="1248"/>
      <c r="V627" s="1248"/>
      <c r="W627" s="1248"/>
      <c r="X627" s="1248"/>
      <c r="Y627" s="1248"/>
      <c r="Z627" s="1248"/>
      <c r="AA627" s="1248"/>
      <c r="AB627" s="1248"/>
      <c r="AC627" s="1248"/>
      <c r="AD627" s="1248"/>
      <c r="AE627" s="1248"/>
      <c r="AF627" s="1248"/>
      <c r="AG627" s="1248"/>
      <c r="AH627" s="1248"/>
      <c r="AI627" s="1248"/>
      <c r="AJ627" s="1248"/>
      <c r="AK627" s="1248"/>
      <c r="AL627" s="1248"/>
      <c r="AM627" s="1248"/>
      <c r="AN627" s="1248"/>
      <c r="AO627" s="1248"/>
      <c r="AP627" s="1248"/>
      <c r="AQ627" s="1248"/>
      <c r="AR627" s="1248"/>
      <c r="AS627" s="1248"/>
      <c r="AT627" s="1248"/>
      <c r="AU627" s="1248"/>
      <c r="AV627" s="1248"/>
      <c r="AW627" s="1248"/>
      <c r="AX627" s="1248"/>
      <c r="AY627" s="1248"/>
      <c r="AZ627" s="1248"/>
      <c r="BA627" s="1248"/>
      <c r="BB627" s="1248"/>
      <c r="BC627" s="1248"/>
      <c r="BD627" s="1248"/>
      <c r="BE627" s="1248"/>
      <c r="BF627" s="1248"/>
      <c r="BG627" s="1248"/>
      <c r="BH627" s="1248"/>
      <c r="BI627" s="1248"/>
      <c r="BJ627" s="1248"/>
      <c r="BK627" s="1248"/>
      <c r="BL627" s="1248"/>
      <c r="BM627" s="1248"/>
      <c r="BN627" s="1248"/>
      <c r="BO627" s="1248"/>
      <c r="BP627" s="1248"/>
      <c r="BQ627" s="1248"/>
      <c r="BR627" s="1248"/>
      <c r="BS627" s="1248"/>
    </row>
    <row r="628" spans="1:71" s="138" customFormat="1" hidden="1" outlineLevel="1" collapsed="1">
      <c r="A628" s="1072">
        <v>1</v>
      </c>
      <c r="B628" s="1072">
        <v>1</v>
      </c>
      <c r="C628" s="1072" t="s">
        <v>1574</v>
      </c>
      <c r="D628" s="1072">
        <v>1</v>
      </c>
      <c r="E628" s="1072"/>
      <c r="F628" s="1072"/>
      <c r="G628" s="1073" t="s">
        <v>637</v>
      </c>
      <c r="H628" s="1074"/>
      <c r="I628" s="1075"/>
      <c r="J628" s="1076"/>
      <c r="K628" s="1077">
        <f>SUM(K629:K639)</f>
        <v>0</v>
      </c>
      <c r="L628" s="1078"/>
      <c r="M628" s="1077">
        <f>SUM(M629:M639)</f>
        <v>0</v>
      </c>
      <c r="N628" s="1079"/>
      <c r="O628" s="1077">
        <f>SUM(O629:O639)</f>
        <v>0</v>
      </c>
      <c r="P628" s="1080"/>
      <c r="Q628" s="1250"/>
      <c r="R628" s="1250"/>
      <c r="S628" s="1250"/>
      <c r="T628" s="1250"/>
      <c r="U628" s="1250"/>
      <c r="V628" s="1250"/>
      <c r="W628" s="1250"/>
      <c r="X628" s="1250"/>
      <c r="Y628" s="1250"/>
      <c r="Z628" s="1250"/>
      <c r="AA628" s="1250"/>
      <c r="AB628" s="1250"/>
      <c r="AC628" s="1250"/>
      <c r="AD628" s="1250"/>
      <c r="AE628" s="1250"/>
      <c r="AF628" s="1250"/>
      <c r="AG628" s="1250"/>
      <c r="AH628" s="1250"/>
      <c r="AI628" s="1250"/>
      <c r="AJ628" s="1250"/>
      <c r="AK628" s="1250"/>
      <c r="AL628" s="1250"/>
      <c r="AM628" s="1250"/>
      <c r="AN628" s="1250"/>
      <c r="AO628" s="1250"/>
      <c r="AP628" s="1250"/>
      <c r="AQ628" s="1250"/>
      <c r="AR628" s="1250"/>
      <c r="AS628" s="1250"/>
      <c r="AT628" s="1250"/>
      <c r="AU628" s="1250"/>
      <c r="AV628" s="1250"/>
      <c r="AW628" s="1250"/>
      <c r="AX628" s="1250"/>
      <c r="AY628" s="1250"/>
      <c r="AZ628" s="1250"/>
      <c r="BA628" s="1250"/>
      <c r="BB628" s="1250"/>
      <c r="BC628" s="1250"/>
      <c r="BD628" s="1250"/>
      <c r="BE628" s="1250"/>
      <c r="BF628" s="1250"/>
      <c r="BG628" s="1250"/>
      <c r="BH628" s="1250"/>
      <c r="BI628" s="1250"/>
      <c r="BJ628" s="1250"/>
      <c r="BK628" s="1250"/>
      <c r="BL628" s="1250"/>
      <c r="BM628" s="1250"/>
      <c r="BN628" s="1250"/>
      <c r="BO628" s="1250"/>
      <c r="BP628" s="1250"/>
      <c r="BQ628" s="1250"/>
      <c r="BR628" s="1250"/>
      <c r="BS628" s="1250"/>
    </row>
    <row r="629" spans="1:71" s="1" customFormat="1" hidden="1" outlineLevel="2">
      <c r="A629" s="1014">
        <v>1</v>
      </c>
      <c r="B629" s="1014">
        <v>1</v>
      </c>
      <c r="C629" s="1014" t="s">
        <v>1574</v>
      </c>
      <c r="D629" s="1014">
        <v>1</v>
      </c>
      <c r="E629" s="1014" t="s">
        <v>6393</v>
      </c>
      <c r="F629" s="1014">
        <v>1</v>
      </c>
      <c r="G629" s="951" t="s">
        <v>7143</v>
      </c>
      <c r="H629" s="47" t="s">
        <v>31</v>
      </c>
      <c r="I629" s="924">
        <v>5</v>
      </c>
      <c r="J629" s="915"/>
      <c r="K629" s="916">
        <f t="shared" ref="K629:K639" si="100">I629*J629</f>
        <v>0</v>
      </c>
      <c r="L629" s="426"/>
      <c r="M629" s="910">
        <f t="shared" ref="M629:M639" si="101">I629*L629</f>
        <v>0</v>
      </c>
      <c r="N629" s="910">
        <f t="shared" ref="N629:N639" si="102">J629+L629</f>
        <v>0</v>
      </c>
      <c r="O629" s="910">
        <f t="shared" ref="O629:O639" si="103">I629*N629</f>
        <v>0</v>
      </c>
      <c r="P629" s="149"/>
      <c r="Q629" s="1248"/>
      <c r="R629" s="1248"/>
      <c r="S629" s="1248"/>
      <c r="T629" s="1248"/>
      <c r="U629" s="1248"/>
      <c r="V629" s="1248"/>
      <c r="W629" s="1248"/>
      <c r="X629" s="1248"/>
      <c r="Y629" s="1248"/>
      <c r="Z629" s="1248"/>
      <c r="AA629" s="1248"/>
      <c r="AB629" s="1248"/>
      <c r="AC629" s="1248"/>
      <c r="AD629" s="1248"/>
      <c r="AE629" s="1248"/>
      <c r="AF629" s="1248"/>
      <c r="AG629" s="1248"/>
      <c r="AH629" s="1248"/>
      <c r="AI629" s="1248"/>
      <c r="AJ629" s="1248"/>
      <c r="AK629" s="1248"/>
      <c r="AL629" s="1248"/>
      <c r="AM629" s="1248"/>
      <c r="AN629" s="1248"/>
      <c r="AO629" s="1248"/>
      <c r="AP629" s="1248"/>
      <c r="AQ629" s="1248"/>
      <c r="AR629" s="1248"/>
      <c r="AS629" s="1248"/>
      <c r="AT629" s="1248"/>
      <c r="AU629" s="1248"/>
      <c r="AV629" s="1248"/>
      <c r="AW629" s="1248"/>
      <c r="AX629" s="1248"/>
      <c r="AY629" s="1248"/>
      <c r="AZ629" s="1248"/>
      <c r="BA629" s="1248"/>
      <c r="BB629" s="1248"/>
      <c r="BC629" s="1248"/>
      <c r="BD629" s="1248"/>
      <c r="BE629" s="1248"/>
      <c r="BF629" s="1248"/>
      <c r="BG629" s="1248"/>
      <c r="BH629" s="1248"/>
      <c r="BI629" s="1248"/>
      <c r="BJ629" s="1248"/>
      <c r="BK629" s="1248"/>
      <c r="BL629" s="1248"/>
      <c r="BM629" s="1248"/>
      <c r="BN629" s="1248"/>
      <c r="BO629" s="1248"/>
      <c r="BP629" s="1248"/>
      <c r="BQ629" s="1248"/>
      <c r="BR629" s="1248"/>
      <c r="BS629" s="1248"/>
    </row>
    <row r="630" spans="1:71" s="1" customFormat="1" hidden="1" outlineLevel="2">
      <c r="A630" s="1014">
        <v>1</v>
      </c>
      <c r="B630" s="1014">
        <v>1</v>
      </c>
      <c r="C630" s="1014" t="s">
        <v>1574</v>
      </c>
      <c r="D630" s="1014">
        <v>1</v>
      </c>
      <c r="E630" s="1014" t="s">
        <v>6393</v>
      </c>
      <c r="F630" s="1014">
        <v>2</v>
      </c>
      <c r="G630" s="943" t="s">
        <v>5983</v>
      </c>
      <c r="H630" s="47" t="s">
        <v>29</v>
      </c>
      <c r="I630" s="924">
        <v>25</v>
      </c>
      <c r="J630" s="915"/>
      <c r="K630" s="916">
        <f t="shared" si="100"/>
        <v>0</v>
      </c>
      <c r="L630" s="426"/>
      <c r="M630" s="910">
        <f t="shared" si="101"/>
        <v>0</v>
      </c>
      <c r="N630" s="910">
        <f t="shared" si="102"/>
        <v>0</v>
      </c>
      <c r="O630" s="910">
        <f t="shared" si="103"/>
        <v>0</v>
      </c>
      <c r="P630" s="149"/>
      <c r="Q630" s="1248"/>
      <c r="R630" s="1248"/>
      <c r="S630" s="1248"/>
      <c r="T630" s="1248"/>
      <c r="U630" s="1248"/>
      <c r="V630" s="1248"/>
      <c r="W630" s="1248"/>
      <c r="X630" s="1248"/>
      <c r="Y630" s="1248"/>
      <c r="Z630" s="1248"/>
      <c r="AA630" s="1248"/>
      <c r="AB630" s="1248"/>
      <c r="AC630" s="1248"/>
      <c r="AD630" s="1248"/>
      <c r="AE630" s="1248"/>
      <c r="AF630" s="1248"/>
      <c r="AG630" s="1248"/>
      <c r="AH630" s="1248"/>
      <c r="AI630" s="1248"/>
      <c r="AJ630" s="1248"/>
      <c r="AK630" s="1248"/>
      <c r="AL630" s="1248"/>
      <c r="AM630" s="1248"/>
      <c r="AN630" s="1248"/>
      <c r="AO630" s="1248"/>
      <c r="AP630" s="1248"/>
      <c r="AQ630" s="1248"/>
      <c r="AR630" s="1248"/>
      <c r="AS630" s="1248"/>
      <c r="AT630" s="1248"/>
      <c r="AU630" s="1248"/>
      <c r="AV630" s="1248"/>
      <c r="AW630" s="1248"/>
      <c r="AX630" s="1248"/>
      <c r="AY630" s="1248"/>
      <c r="AZ630" s="1248"/>
      <c r="BA630" s="1248"/>
      <c r="BB630" s="1248"/>
      <c r="BC630" s="1248"/>
      <c r="BD630" s="1248"/>
      <c r="BE630" s="1248"/>
      <c r="BF630" s="1248"/>
      <c r="BG630" s="1248"/>
      <c r="BH630" s="1248"/>
      <c r="BI630" s="1248"/>
      <c r="BJ630" s="1248"/>
      <c r="BK630" s="1248"/>
      <c r="BL630" s="1248"/>
      <c r="BM630" s="1248"/>
      <c r="BN630" s="1248"/>
      <c r="BO630" s="1248"/>
      <c r="BP630" s="1248"/>
      <c r="BQ630" s="1248"/>
      <c r="BR630" s="1248"/>
      <c r="BS630" s="1248"/>
    </row>
    <row r="631" spans="1:71" s="1" customFormat="1" hidden="1" outlineLevel="2">
      <c r="A631" s="1014">
        <v>1</v>
      </c>
      <c r="B631" s="1014">
        <v>1</v>
      </c>
      <c r="C631" s="1014" t="s">
        <v>1574</v>
      </c>
      <c r="D631" s="1014">
        <v>1</v>
      </c>
      <c r="E631" s="1014" t="s">
        <v>6393</v>
      </c>
      <c r="F631" s="1014">
        <v>3</v>
      </c>
      <c r="G631" s="951" t="s">
        <v>7144</v>
      </c>
      <c r="H631" s="37" t="s">
        <v>29</v>
      </c>
      <c r="I631" s="935">
        <v>200</v>
      </c>
      <c r="J631" s="915"/>
      <c r="K631" s="910">
        <f t="shared" si="100"/>
        <v>0</v>
      </c>
      <c r="L631" s="426"/>
      <c r="M631" s="909">
        <f t="shared" si="101"/>
        <v>0</v>
      </c>
      <c r="N631" s="909">
        <f t="shared" si="102"/>
        <v>0</v>
      </c>
      <c r="O631" s="909">
        <f t="shared" si="103"/>
        <v>0</v>
      </c>
      <c r="P631" s="151"/>
      <c r="Q631" s="1248"/>
      <c r="R631" s="1248"/>
      <c r="S631" s="1248"/>
      <c r="T631" s="1248"/>
      <c r="U631" s="1248"/>
      <c r="V631" s="1248"/>
      <c r="W631" s="1248"/>
      <c r="X631" s="1248"/>
      <c r="Y631" s="1248"/>
      <c r="Z631" s="1248"/>
      <c r="AA631" s="1248"/>
      <c r="AB631" s="1248"/>
      <c r="AC631" s="1248"/>
      <c r="AD631" s="1248"/>
      <c r="AE631" s="1248"/>
      <c r="AF631" s="1248"/>
      <c r="AG631" s="1248"/>
      <c r="AH631" s="1248"/>
      <c r="AI631" s="1248"/>
      <c r="AJ631" s="1248"/>
      <c r="AK631" s="1248"/>
      <c r="AL631" s="1248"/>
      <c r="AM631" s="1248"/>
      <c r="AN631" s="1248"/>
      <c r="AO631" s="1248"/>
      <c r="AP631" s="1248"/>
      <c r="AQ631" s="1248"/>
      <c r="AR631" s="1248"/>
      <c r="AS631" s="1248"/>
      <c r="AT631" s="1248"/>
      <c r="AU631" s="1248"/>
      <c r="AV631" s="1248"/>
      <c r="AW631" s="1248"/>
      <c r="AX631" s="1248"/>
      <c r="AY631" s="1248"/>
      <c r="AZ631" s="1248"/>
      <c r="BA631" s="1248"/>
      <c r="BB631" s="1248"/>
      <c r="BC631" s="1248"/>
      <c r="BD631" s="1248"/>
      <c r="BE631" s="1248"/>
      <c r="BF631" s="1248"/>
      <c r="BG631" s="1248"/>
      <c r="BH631" s="1248"/>
      <c r="BI631" s="1248"/>
      <c r="BJ631" s="1248"/>
      <c r="BK631" s="1248"/>
      <c r="BL631" s="1248"/>
      <c r="BM631" s="1248"/>
      <c r="BN631" s="1248"/>
      <c r="BO631" s="1248"/>
      <c r="BP631" s="1248"/>
      <c r="BQ631" s="1248"/>
      <c r="BR631" s="1248"/>
      <c r="BS631" s="1248"/>
    </row>
    <row r="632" spans="1:71" s="1" customFormat="1" hidden="1" outlineLevel="2">
      <c r="A632" s="1014">
        <v>1</v>
      </c>
      <c r="B632" s="1014">
        <v>1</v>
      </c>
      <c r="C632" s="1014" t="s">
        <v>1574</v>
      </c>
      <c r="D632" s="1014">
        <v>1</v>
      </c>
      <c r="E632" s="1014" t="s">
        <v>6393</v>
      </c>
      <c r="F632" s="1014">
        <v>4</v>
      </c>
      <c r="G632" s="951" t="s">
        <v>7145</v>
      </c>
      <c r="H632" s="37" t="s">
        <v>29</v>
      </c>
      <c r="I632" s="935">
        <v>250</v>
      </c>
      <c r="J632" s="915"/>
      <c r="K632" s="910">
        <f t="shared" si="100"/>
        <v>0</v>
      </c>
      <c r="L632" s="426"/>
      <c r="M632" s="909">
        <f t="shared" si="101"/>
        <v>0</v>
      </c>
      <c r="N632" s="909">
        <f t="shared" si="102"/>
        <v>0</v>
      </c>
      <c r="O632" s="909">
        <f t="shared" si="103"/>
        <v>0</v>
      </c>
      <c r="P632" s="151"/>
      <c r="Q632" s="1248"/>
      <c r="R632" s="1248"/>
      <c r="S632" s="1248"/>
      <c r="T632" s="1248"/>
      <c r="U632" s="1248"/>
      <c r="V632" s="1248"/>
      <c r="W632" s="1248"/>
      <c r="X632" s="1248"/>
      <c r="Y632" s="1248"/>
      <c r="Z632" s="1248"/>
      <c r="AA632" s="1248"/>
      <c r="AB632" s="1248"/>
      <c r="AC632" s="1248"/>
      <c r="AD632" s="1248"/>
      <c r="AE632" s="1248"/>
      <c r="AF632" s="1248"/>
      <c r="AG632" s="1248"/>
      <c r="AH632" s="1248"/>
      <c r="AI632" s="1248"/>
      <c r="AJ632" s="1248"/>
      <c r="AK632" s="1248"/>
      <c r="AL632" s="1248"/>
      <c r="AM632" s="1248"/>
      <c r="AN632" s="1248"/>
      <c r="AO632" s="1248"/>
      <c r="AP632" s="1248"/>
      <c r="AQ632" s="1248"/>
      <c r="AR632" s="1248"/>
      <c r="AS632" s="1248"/>
      <c r="AT632" s="1248"/>
      <c r="AU632" s="1248"/>
      <c r="AV632" s="1248"/>
      <c r="AW632" s="1248"/>
      <c r="AX632" s="1248"/>
      <c r="AY632" s="1248"/>
      <c r="AZ632" s="1248"/>
      <c r="BA632" s="1248"/>
      <c r="BB632" s="1248"/>
      <c r="BC632" s="1248"/>
      <c r="BD632" s="1248"/>
      <c r="BE632" s="1248"/>
      <c r="BF632" s="1248"/>
      <c r="BG632" s="1248"/>
      <c r="BH632" s="1248"/>
      <c r="BI632" s="1248"/>
      <c r="BJ632" s="1248"/>
      <c r="BK632" s="1248"/>
      <c r="BL632" s="1248"/>
      <c r="BM632" s="1248"/>
      <c r="BN632" s="1248"/>
      <c r="BO632" s="1248"/>
      <c r="BP632" s="1248"/>
      <c r="BQ632" s="1248"/>
      <c r="BR632" s="1248"/>
      <c r="BS632" s="1248"/>
    </row>
    <row r="633" spans="1:71" s="1" customFormat="1" hidden="1" outlineLevel="2">
      <c r="A633" s="1014">
        <v>1</v>
      </c>
      <c r="B633" s="1014">
        <v>1</v>
      </c>
      <c r="C633" s="1014" t="s">
        <v>1574</v>
      </c>
      <c r="D633" s="1014">
        <v>1</v>
      </c>
      <c r="E633" s="1014" t="s">
        <v>6393</v>
      </c>
      <c r="F633" s="1014">
        <v>5</v>
      </c>
      <c r="G633" s="951" t="s">
        <v>7146</v>
      </c>
      <c r="H633" s="37" t="s">
        <v>29</v>
      </c>
      <c r="I633" s="904">
        <v>2</v>
      </c>
      <c r="J633" s="915"/>
      <c r="K633" s="910">
        <f t="shared" si="100"/>
        <v>0</v>
      </c>
      <c r="L633" s="426"/>
      <c r="M633" s="909">
        <f t="shared" si="101"/>
        <v>0</v>
      </c>
      <c r="N633" s="909">
        <f t="shared" si="102"/>
        <v>0</v>
      </c>
      <c r="O633" s="909">
        <f t="shared" si="103"/>
        <v>0</v>
      </c>
      <c r="P633" s="151"/>
      <c r="Q633" s="1248"/>
      <c r="R633" s="1248"/>
      <c r="S633" s="1248"/>
      <c r="T633" s="1248"/>
      <c r="U633" s="1248"/>
      <c r="V633" s="1248"/>
      <c r="W633" s="1248"/>
      <c r="X633" s="1248"/>
      <c r="Y633" s="1248"/>
      <c r="Z633" s="1248"/>
      <c r="AA633" s="1248"/>
      <c r="AB633" s="1248"/>
      <c r="AC633" s="1248"/>
      <c r="AD633" s="1248"/>
      <c r="AE633" s="1248"/>
      <c r="AF633" s="1248"/>
      <c r="AG633" s="1248"/>
      <c r="AH633" s="1248"/>
      <c r="AI633" s="1248"/>
      <c r="AJ633" s="1248"/>
      <c r="AK633" s="1248"/>
      <c r="AL633" s="1248"/>
      <c r="AM633" s="1248"/>
      <c r="AN633" s="1248"/>
      <c r="AO633" s="1248"/>
      <c r="AP633" s="1248"/>
      <c r="AQ633" s="1248"/>
      <c r="AR633" s="1248"/>
      <c r="AS633" s="1248"/>
      <c r="AT633" s="1248"/>
      <c r="AU633" s="1248"/>
      <c r="AV633" s="1248"/>
      <c r="AW633" s="1248"/>
      <c r="AX633" s="1248"/>
      <c r="AY633" s="1248"/>
      <c r="AZ633" s="1248"/>
      <c r="BA633" s="1248"/>
      <c r="BB633" s="1248"/>
      <c r="BC633" s="1248"/>
      <c r="BD633" s="1248"/>
      <c r="BE633" s="1248"/>
      <c r="BF633" s="1248"/>
      <c r="BG633" s="1248"/>
      <c r="BH633" s="1248"/>
      <c r="BI633" s="1248"/>
      <c r="BJ633" s="1248"/>
      <c r="BK633" s="1248"/>
      <c r="BL633" s="1248"/>
      <c r="BM633" s="1248"/>
      <c r="BN633" s="1248"/>
      <c r="BO633" s="1248"/>
      <c r="BP633" s="1248"/>
      <c r="BQ633" s="1248"/>
      <c r="BR633" s="1248"/>
      <c r="BS633" s="1248"/>
    </row>
    <row r="634" spans="1:71" s="1" customFormat="1" hidden="1" outlineLevel="2">
      <c r="A634" s="1014">
        <v>1</v>
      </c>
      <c r="B634" s="1014">
        <v>1</v>
      </c>
      <c r="C634" s="1014" t="s">
        <v>1574</v>
      </c>
      <c r="D634" s="1014">
        <v>1</v>
      </c>
      <c r="E634" s="1014" t="s">
        <v>6393</v>
      </c>
      <c r="F634" s="1014">
        <v>6</v>
      </c>
      <c r="G634" s="951" t="s">
        <v>7147</v>
      </c>
      <c r="H634" s="37" t="s">
        <v>29</v>
      </c>
      <c r="I634" s="904">
        <v>2</v>
      </c>
      <c r="J634" s="915"/>
      <c r="K634" s="910">
        <f t="shared" si="100"/>
        <v>0</v>
      </c>
      <c r="L634" s="426"/>
      <c r="M634" s="909">
        <f t="shared" si="101"/>
        <v>0</v>
      </c>
      <c r="N634" s="909">
        <f t="shared" si="102"/>
        <v>0</v>
      </c>
      <c r="O634" s="909">
        <f t="shared" si="103"/>
        <v>0</v>
      </c>
      <c r="P634" s="151"/>
      <c r="Q634" s="1248"/>
      <c r="R634" s="1248"/>
      <c r="S634" s="1248"/>
      <c r="T634" s="1248"/>
      <c r="U634" s="1248"/>
      <c r="V634" s="1248"/>
      <c r="W634" s="1248"/>
      <c r="X634" s="1248"/>
      <c r="Y634" s="1248"/>
      <c r="Z634" s="1248"/>
      <c r="AA634" s="1248"/>
      <c r="AB634" s="1248"/>
      <c r="AC634" s="1248"/>
      <c r="AD634" s="1248"/>
      <c r="AE634" s="1248"/>
      <c r="AF634" s="1248"/>
      <c r="AG634" s="1248"/>
      <c r="AH634" s="1248"/>
      <c r="AI634" s="1248"/>
      <c r="AJ634" s="1248"/>
      <c r="AK634" s="1248"/>
      <c r="AL634" s="1248"/>
      <c r="AM634" s="1248"/>
      <c r="AN634" s="1248"/>
      <c r="AO634" s="1248"/>
      <c r="AP634" s="1248"/>
      <c r="AQ634" s="1248"/>
      <c r="AR634" s="1248"/>
      <c r="AS634" s="1248"/>
      <c r="AT634" s="1248"/>
      <c r="AU634" s="1248"/>
      <c r="AV634" s="1248"/>
      <c r="AW634" s="1248"/>
      <c r="AX634" s="1248"/>
      <c r="AY634" s="1248"/>
      <c r="AZ634" s="1248"/>
      <c r="BA634" s="1248"/>
      <c r="BB634" s="1248"/>
      <c r="BC634" s="1248"/>
      <c r="BD634" s="1248"/>
      <c r="BE634" s="1248"/>
      <c r="BF634" s="1248"/>
      <c r="BG634" s="1248"/>
      <c r="BH634" s="1248"/>
      <c r="BI634" s="1248"/>
      <c r="BJ634" s="1248"/>
      <c r="BK634" s="1248"/>
      <c r="BL634" s="1248"/>
      <c r="BM634" s="1248"/>
      <c r="BN634" s="1248"/>
      <c r="BO634" s="1248"/>
      <c r="BP634" s="1248"/>
      <c r="BQ634" s="1248"/>
      <c r="BR634" s="1248"/>
      <c r="BS634" s="1248"/>
    </row>
    <row r="635" spans="1:71" s="1" customFormat="1" ht="27.6" hidden="1" outlineLevel="2">
      <c r="A635" s="1014">
        <v>1</v>
      </c>
      <c r="B635" s="1014">
        <v>1</v>
      </c>
      <c r="C635" s="1014" t="s">
        <v>1574</v>
      </c>
      <c r="D635" s="1014">
        <v>1</v>
      </c>
      <c r="E635" s="1014" t="s">
        <v>6393</v>
      </c>
      <c r="F635" s="1014">
        <v>5</v>
      </c>
      <c r="G635" s="943" t="s">
        <v>6260</v>
      </c>
      <c r="H635" s="37" t="s">
        <v>29</v>
      </c>
      <c r="I635" s="904">
        <v>10</v>
      </c>
      <c r="J635" s="915"/>
      <c r="K635" s="910">
        <f t="shared" si="100"/>
        <v>0</v>
      </c>
      <c r="L635" s="426"/>
      <c r="M635" s="909">
        <f t="shared" si="101"/>
        <v>0</v>
      </c>
      <c r="N635" s="909">
        <f t="shared" si="102"/>
        <v>0</v>
      </c>
      <c r="O635" s="909">
        <f t="shared" si="103"/>
        <v>0</v>
      </c>
      <c r="P635" s="151"/>
      <c r="Q635" s="1248"/>
      <c r="R635" s="1248"/>
      <c r="S635" s="1248"/>
      <c r="T635" s="1248"/>
      <c r="U635" s="1248"/>
      <c r="V635" s="1248"/>
      <c r="W635" s="1248"/>
      <c r="X635" s="1248"/>
      <c r="Y635" s="1248"/>
      <c r="Z635" s="1248"/>
      <c r="AA635" s="1248"/>
      <c r="AB635" s="1248"/>
      <c r="AC635" s="1248"/>
      <c r="AD635" s="1248"/>
      <c r="AE635" s="1248"/>
      <c r="AF635" s="1248"/>
      <c r="AG635" s="1248"/>
      <c r="AH635" s="1248"/>
      <c r="AI635" s="1248"/>
      <c r="AJ635" s="1248"/>
      <c r="AK635" s="1248"/>
      <c r="AL635" s="1248"/>
      <c r="AM635" s="1248"/>
      <c r="AN635" s="1248"/>
      <c r="AO635" s="1248"/>
      <c r="AP635" s="1248"/>
      <c r="AQ635" s="1248"/>
      <c r="AR635" s="1248"/>
      <c r="AS635" s="1248"/>
      <c r="AT635" s="1248"/>
      <c r="AU635" s="1248"/>
      <c r="AV635" s="1248"/>
      <c r="AW635" s="1248"/>
      <c r="AX635" s="1248"/>
      <c r="AY635" s="1248"/>
      <c r="AZ635" s="1248"/>
      <c r="BA635" s="1248"/>
      <c r="BB635" s="1248"/>
      <c r="BC635" s="1248"/>
      <c r="BD635" s="1248"/>
      <c r="BE635" s="1248"/>
      <c r="BF635" s="1248"/>
      <c r="BG635" s="1248"/>
      <c r="BH635" s="1248"/>
      <c r="BI635" s="1248"/>
      <c r="BJ635" s="1248"/>
      <c r="BK635" s="1248"/>
      <c r="BL635" s="1248"/>
      <c r="BM635" s="1248"/>
      <c r="BN635" s="1248"/>
      <c r="BO635" s="1248"/>
      <c r="BP635" s="1248"/>
      <c r="BQ635" s="1248"/>
      <c r="BR635" s="1248"/>
      <c r="BS635" s="1248"/>
    </row>
    <row r="636" spans="1:71" s="1" customFormat="1" hidden="1" outlineLevel="2">
      <c r="A636" s="1014">
        <v>1</v>
      </c>
      <c r="B636" s="1014">
        <v>1</v>
      </c>
      <c r="C636" s="1014" t="s">
        <v>1574</v>
      </c>
      <c r="D636" s="1014">
        <v>1</v>
      </c>
      <c r="E636" s="1014" t="s">
        <v>6393</v>
      </c>
      <c r="F636" s="1014">
        <v>7</v>
      </c>
      <c r="G636" s="951" t="s">
        <v>7148</v>
      </c>
      <c r="H636" s="37" t="s">
        <v>30</v>
      </c>
      <c r="I636" s="904">
        <v>40</v>
      </c>
      <c r="J636" s="915"/>
      <c r="K636" s="910">
        <f t="shared" si="100"/>
        <v>0</v>
      </c>
      <c r="L636" s="426"/>
      <c r="M636" s="909">
        <f t="shared" si="101"/>
        <v>0</v>
      </c>
      <c r="N636" s="909">
        <f t="shared" si="102"/>
        <v>0</v>
      </c>
      <c r="O636" s="909">
        <f t="shared" si="103"/>
        <v>0</v>
      </c>
      <c r="P636" s="151"/>
      <c r="Q636" s="1248"/>
      <c r="R636" s="1248"/>
      <c r="S636" s="1248"/>
      <c r="T636" s="1248"/>
      <c r="U636" s="1248"/>
      <c r="V636" s="1248"/>
      <c r="W636" s="1248"/>
      <c r="X636" s="1248"/>
      <c r="Y636" s="1248"/>
      <c r="Z636" s="1248"/>
      <c r="AA636" s="1248"/>
      <c r="AB636" s="1248"/>
      <c r="AC636" s="1248"/>
      <c r="AD636" s="1248"/>
      <c r="AE636" s="1248"/>
      <c r="AF636" s="1248"/>
      <c r="AG636" s="1248"/>
      <c r="AH636" s="1248"/>
      <c r="AI636" s="1248"/>
      <c r="AJ636" s="1248"/>
      <c r="AK636" s="1248"/>
      <c r="AL636" s="1248"/>
      <c r="AM636" s="1248"/>
      <c r="AN636" s="1248"/>
      <c r="AO636" s="1248"/>
      <c r="AP636" s="1248"/>
      <c r="AQ636" s="1248"/>
      <c r="AR636" s="1248"/>
      <c r="AS636" s="1248"/>
      <c r="AT636" s="1248"/>
      <c r="AU636" s="1248"/>
      <c r="AV636" s="1248"/>
      <c r="AW636" s="1248"/>
      <c r="AX636" s="1248"/>
      <c r="AY636" s="1248"/>
      <c r="AZ636" s="1248"/>
      <c r="BA636" s="1248"/>
      <c r="BB636" s="1248"/>
      <c r="BC636" s="1248"/>
      <c r="BD636" s="1248"/>
      <c r="BE636" s="1248"/>
      <c r="BF636" s="1248"/>
      <c r="BG636" s="1248"/>
      <c r="BH636" s="1248"/>
      <c r="BI636" s="1248"/>
      <c r="BJ636" s="1248"/>
      <c r="BK636" s="1248"/>
      <c r="BL636" s="1248"/>
      <c r="BM636" s="1248"/>
      <c r="BN636" s="1248"/>
      <c r="BO636" s="1248"/>
      <c r="BP636" s="1248"/>
      <c r="BQ636" s="1248"/>
      <c r="BR636" s="1248"/>
      <c r="BS636" s="1248"/>
    </row>
    <row r="637" spans="1:71" s="1" customFormat="1" hidden="1" outlineLevel="2">
      <c r="A637" s="1014">
        <v>1</v>
      </c>
      <c r="B637" s="1014">
        <v>1</v>
      </c>
      <c r="C637" s="1014" t="s">
        <v>1574</v>
      </c>
      <c r="D637" s="1014">
        <v>1</v>
      </c>
      <c r="E637" s="1014" t="s">
        <v>6393</v>
      </c>
      <c r="F637" s="1014">
        <v>8</v>
      </c>
      <c r="G637" s="951" t="s">
        <v>7149</v>
      </c>
      <c r="H637" s="37" t="s">
        <v>30</v>
      </c>
      <c r="I637" s="904">
        <v>600</v>
      </c>
      <c r="J637" s="915"/>
      <c r="K637" s="910">
        <f t="shared" si="100"/>
        <v>0</v>
      </c>
      <c r="L637" s="426"/>
      <c r="M637" s="909">
        <f t="shared" si="101"/>
        <v>0</v>
      </c>
      <c r="N637" s="909">
        <f t="shared" si="102"/>
        <v>0</v>
      </c>
      <c r="O637" s="909">
        <f t="shared" si="103"/>
        <v>0</v>
      </c>
      <c r="P637" s="151"/>
      <c r="Q637" s="1248"/>
      <c r="R637" s="1248"/>
      <c r="S637" s="1248"/>
      <c r="T637" s="1248"/>
      <c r="U637" s="1248"/>
      <c r="V637" s="1248"/>
      <c r="W637" s="1248"/>
      <c r="X637" s="1248"/>
      <c r="Y637" s="1248"/>
      <c r="Z637" s="1248"/>
      <c r="AA637" s="1248"/>
      <c r="AB637" s="1248"/>
      <c r="AC637" s="1248"/>
      <c r="AD637" s="1248"/>
      <c r="AE637" s="1248"/>
      <c r="AF637" s="1248"/>
      <c r="AG637" s="1248"/>
      <c r="AH637" s="1248"/>
      <c r="AI637" s="1248"/>
      <c r="AJ637" s="1248"/>
      <c r="AK637" s="1248"/>
      <c r="AL637" s="1248"/>
      <c r="AM637" s="1248"/>
      <c r="AN637" s="1248"/>
      <c r="AO637" s="1248"/>
      <c r="AP637" s="1248"/>
      <c r="AQ637" s="1248"/>
      <c r="AR637" s="1248"/>
      <c r="AS637" s="1248"/>
      <c r="AT637" s="1248"/>
      <c r="AU637" s="1248"/>
      <c r="AV637" s="1248"/>
      <c r="AW637" s="1248"/>
      <c r="AX637" s="1248"/>
      <c r="AY637" s="1248"/>
      <c r="AZ637" s="1248"/>
      <c r="BA637" s="1248"/>
      <c r="BB637" s="1248"/>
      <c r="BC637" s="1248"/>
      <c r="BD637" s="1248"/>
      <c r="BE637" s="1248"/>
      <c r="BF637" s="1248"/>
      <c r="BG637" s="1248"/>
      <c r="BH637" s="1248"/>
      <c r="BI637" s="1248"/>
      <c r="BJ637" s="1248"/>
      <c r="BK637" s="1248"/>
      <c r="BL637" s="1248"/>
      <c r="BM637" s="1248"/>
      <c r="BN637" s="1248"/>
      <c r="BO637" s="1248"/>
      <c r="BP637" s="1248"/>
      <c r="BQ637" s="1248"/>
      <c r="BR637" s="1248"/>
      <c r="BS637" s="1248"/>
    </row>
    <row r="638" spans="1:71" s="1" customFormat="1" hidden="1" outlineLevel="2">
      <c r="A638" s="1014">
        <v>1</v>
      </c>
      <c r="B638" s="1014">
        <v>1</v>
      </c>
      <c r="C638" s="1014" t="s">
        <v>1574</v>
      </c>
      <c r="D638" s="1014">
        <v>1</v>
      </c>
      <c r="E638" s="1014" t="s">
        <v>6393</v>
      </c>
      <c r="F638" s="1014">
        <v>9</v>
      </c>
      <c r="G638" s="951" t="s">
        <v>7150</v>
      </c>
      <c r="H638" s="37" t="s">
        <v>30</v>
      </c>
      <c r="I638" s="904">
        <v>1500</v>
      </c>
      <c r="J638" s="915"/>
      <c r="K638" s="910">
        <f t="shared" si="100"/>
        <v>0</v>
      </c>
      <c r="L638" s="426"/>
      <c r="M638" s="909">
        <f t="shared" si="101"/>
        <v>0</v>
      </c>
      <c r="N638" s="909">
        <f t="shared" si="102"/>
        <v>0</v>
      </c>
      <c r="O638" s="909">
        <f t="shared" si="103"/>
        <v>0</v>
      </c>
      <c r="P638" s="151"/>
      <c r="Q638" s="1248"/>
      <c r="R638" s="1248"/>
      <c r="S638" s="1248"/>
      <c r="T638" s="1248"/>
      <c r="U638" s="1248"/>
      <c r="V638" s="1248"/>
      <c r="W638" s="1248"/>
      <c r="X638" s="1248"/>
      <c r="Y638" s="1248"/>
      <c r="Z638" s="1248"/>
      <c r="AA638" s="1248"/>
      <c r="AB638" s="1248"/>
      <c r="AC638" s="1248"/>
      <c r="AD638" s="1248"/>
      <c r="AE638" s="1248"/>
      <c r="AF638" s="1248"/>
      <c r="AG638" s="1248"/>
      <c r="AH638" s="1248"/>
      <c r="AI638" s="1248"/>
      <c r="AJ638" s="1248"/>
      <c r="AK638" s="1248"/>
      <c r="AL638" s="1248"/>
      <c r="AM638" s="1248"/>
      <c r="AN638" s="1248"/>
      <c r="AO638" s="1248"/>
      <c r="AP638" s="1248"/>
      <c r="AQ638" s="1248"/>
      <c r="AR638" s="1248"/>
      <c r="AS638" s="1248"/>
      <c r="AT638" s="1248"/>
      <c r="AU638" s="1248"/>
      <c r="AV638" s="1248"/>
      <c r="AW638" s="1248"/>
      <c r="AX638" s="1248"/>
      <c r="AY638" s="1248"/>
      <c r="AZ638" s="1248"/>
      <c r="BA638" s="1248"/>
      <c r="BB638" s="1248"/>
      <c r="BC638" s="1248"/>
      <c r="BD638" s="1248"/>
      <c r="BE638" s="1248"/>
      <c r="BF638" s="1248"/>
      <c r="BG638" s="1248"/>
      <c r="BH638" s="1248"/>
      <c r="BI638" s="1248"/>
      <c r="BJ638" s="1248"/>
      <c r="BK638" s="1248"/>
      <c r="BL638" s="1248"/>
      <c r="BM638" s="1248"/>
      <c r="BN638" s="1248"/>
      <c r="BO638" s="1248"/>
      <c r="BP638" s="1248"/>
      <c r="BQ638" s="1248"/>
      <c r="BR638" s="1248"/>
      <c r="BS638" s="1248"/>
    </row>
    <row r="639" spans="1:71" s="1" customFormat="1" hidden="1" outlineLevel="2">
      <c r="A639" s="1014">
        <v>1</v>
      </c>
      <c r="B639" s="1014">
        <v>1</v>
      </c>
      <c r="C639" s="1014" t="s">
        <v>1574</v>
      </c>
      <c r="D639" s="1014">
        <v>1</v>
      </c>
      <c r="E639" s="1014" t="s">
        <v>6393</v>
      </c>
      <c r="F639" s="1014">
        <v>10</v>
      </c>
      <c r="G639" s="951" t="s">
        <v>7151</v>
      </c>
      <c r="H639" s="37" t="s">
        <v>30</v>
      </c>
      <c r="I639" s="904">
        <v>1200</v>
      </c>
      <c r="J639" s="915"/>
      <c r="K639" s="910">
        <f t="shared" si="100"/>
        <v>0</v>
      </c>
      <c r="L639" s="426"/>
      <c r="M639" s="909">
        <f t="shared" si="101"/>
        <v>0</v>
      </c>
      <c r="N639" s="909">
        <f t="shared" si="102"/>
        <v>0</v>
      </c>
      <c r="O639" s="909">
        <f t="shared" si="103"/>
        <v>0</v>
      </c>
      <c r="P639" s="151"/>
      <c r="Q639" s="1248"/>
      <c r="R639" s="1248"/>
      <c r="S639" s="1248"/>
      <c r="T639" s="1248"/>
      <c r="U639" s="1248"/>
      <c r="V639" s="1248"/>
      <c r="W639" s="1248"/>
      <c r="X639" s="1248"/>
      <c r="Y639" s="1248"/>
      <c r="Z639" s="1248"/>
      <c r="AA639" s="1248"/>
      <c r="AB639" s="1248"/>
      <c r="AC639" s="1248"/>
      <c r="AD639" s="1248"/>
      <c r="AE639" s="1248"/>
      <c r="AF639" s="1248"/>
      <c r="AG639" s="1248"/>
      <c r="AH639" s="1248"/>
      <c r="AI639" s="1248"/>
      <c r="AJ639" s="1248"/>
      <c r="AK639" s="1248"/>
      <c r="AL639" s="1248"/>
      <c r="AM639" s="1248"/>
      <c r="AN639" s="1248"/>
      <c r="AO639" s="1248"/>
      <c r="AP639" s="1248"/>
      <c r="AQ639" s="1248"/>
      <c r="AR639" s="1248"/>
      <c r="AS639" s="1248"/>
      <c r="AT639" s="1248"/>
      <c r="AU639" s="1248"/>
      <c r="AV639" s="1248"/>
      <c r="AW639" s="1248"/>
      <c r="AX639" s="1248"/>
      <c r="AY639" s="1248"/>
      <c r="AZ639" s="1248"/>
      <c r="BA639" s="1248"/>
      <c r="BB639" s="1248"/>
      <c r="BC639" s="1248"/>
      <c r="BD639" s="1248"/>
      <c r="BE639" s="1248"/>
      <c r="BF639" s="1248"/>
      <c r="BG639" s="1248"/>
      <c r="BH639" s="1248"/>
      <c r="BI639" s="1248"/>
      <c r="BJ639" s="1248"/>
      <c r="BK639" s="1248"/>
      <c r="BL639" s="1248"/>
      <c r="BM639" s="1248"/>
      <c r="BN639" s="1248"/>
      <c r="BO639" s="1248"/>
      <c r="BP639" s="1248"/>
      <c r="BQ639" s="1248"/>
      <c r="BR639" s="1248"/>
      <c r="BS639" s="1248"/>
    </row>
    <row r="640" spans="1:71" s="138" customFormat="1" hidden="1" outlineLevel="1" collapsed="1">
      <c r="A640" s="1072">
        <v>1</v>
      </c>
      <c r="B640" s="1072">
        <v>1</v>
      </c>
      <c r="C640" s="1072" t="s">
        <v>1574</v>
      </c>
      <c r="D640" s="1072" t="s">
        <v>1556</v>
      </c>
      <c r="E640" s="1072"/>
      <c r="F640" s="1072"/>
      <c r="G640" s="1073" t="s">
        <v>1347</v>
      </c>
      <c r="H640" s="1074"/>
      <c r="I640" s="1075"/>
      <c r="J640" s="1076"/>
      <c r="K640" s="1077">
        <f>K641+K654+K656+K659+K669+K694+K726+K752+K759+K771+K773</f>
        <v>0</v>
      </c>
      <c r="L640" s="1078"/>
      <c r="M640" s="1077">
        <f>M641+M654+M656+M659+M669+M694+M726+M752+M759+M771+M773</f>
        <v>0</v>
      </c>
      <c r="N640" s="1079"/>
      <c r="O640" s="1077">
        <f>O641+O654+O656+O659+O669+O694+O726+O752+O759+O771+O773</f>
        <v>0</v>
      </c>
      <c r="P640" s="1080"/>
      <c r="Q640" s="1250"/>
      <c r="R640" s="1250"/>
      <c r="S640" s="1250"/>
      <c r="T640" s="1250"/>
      <c r="U640" s="1250"/>
      <c r="V640" s="1250"/>
      <c r="W640" s="1250"/>
      <c r="X640" s="1250"/>
      <c r="Y640" s="1250"/>
      <c r="Z640" s="1250"/>
      <c r="AA640" s="1250"/>
      <c r="AB640" s="1250"/>
      <c r="AC640" s="1250"/>
      <c r="AD640" s="1250"/>
      <c r="AE640" s="1250"/>
      <c r="AF640" s="1250"/>
      <c r="AG640" s="1250"/>
      <c r="AH640" s="1250"/>
      <c r="AI640" s="1250"/>
      <c r="AJ640" s="1250"/>
      <c r="AK640" s="1250"/>
      <c r="AL640" s="1250"/>
      <c r="AM640" s="1250"/>
      <c r="AN640" s="1250"/>
      <c r="AO640" s="1250"/>
      <c r="AP640" s="1250"/>
      <c r="AQ640" s="1250"/>
      <c r="AR640" s="1250"/>
      <c r="AS640" s="1250"/>
      <c r="AT640" s="1250"/>
      <c r="AU640" s="1250"/>
      <c r="AV640" s="1250"/>
      <c r="AW640" s="1250"/>
      <c r="AX640" s="1250"/>
      <c r="AY640" s="1250"/>
      <c r="AZ640" s="1250"/>
      <c r="BA640" s="1250"/>
      <c r="BB640" s="1250"/>
      <c r="BC640" s="1250"/>
      <c r="BD640" s="1250"/>
      <c r="BE640" s="1250"/>
      <c r="BF640" s="1250"/>
      <c r="BG640" s="1250"/>
      <c r="BH640" s="1250"/>
      <c r="BI640" s="1250"/>
      <c r="BJ640" s="1250"/>
      <c r="BK640" s="1250"/>
      <c r="BL640" s="1250"/>
      <c r="BM640" s="1250"/>
      <c r="BN640" s="1250"/>
      <c r="BO640" s="1250"/>
      <c r="BP640" s="1250"/>
      <c r="BQ640" s="1250"/>
      <c r="BR640" s="1250"/>
      <c r="BS640" s="1250"/>
    </row>
    <row r="641" spans="1:71" s="140" customFormat="1" hidden="1" outlineLevel="1" collapsed="1">
      <c r="A641" s="1081">
        <v>1</v>
      </c>
      <c r="B641" s="1081">
        <v>1</v>
      </c>
      <c r="C641" s="1081" t="s">
        <v>1574</v>
      </c>
      <c r="D641" s="1081" t="s">
        <v>1556</v>
      </c>
      <c r="E641" s="1081" t="s">
        <v>1559</v>
      </c>
      <c r="F641" s="1081"/>
      <c r="G641" s="1139" t="s">
        <v>2265</v>
      </c>
      <c r="H641" s="1140"/>
      <c r="I641" s="1140"/>
      <c r="J641" s="1140"/>
      <c r="K641" s="1141">
        <f>SUM(K642:K653)</f>
        <v>0</v>
      </c>
      <c r="L641" s="1140"/>
      <c r="M641" s="1141">
        <f>SUM(M642:M653)</f>
        <v>0</v>
      </c>
      <c r="N641" s="1140"/>
      <c r="O641" s="1141">
        <f>SUM(O642:O653)</f>
        <v>0</v>
      </c>
      <c r="P641" s="1142"/>
      <c r="Q641" s="1251"/>
      <c r="R641" s="1251"/>
      <c r="S641" s="1251"/>
      <c r="T641" s="1251"/>
      <c r="U641" s="1251"/>
      <c r="V641" s="1251"/>
      <c r="W641" s="1251"/>
      <c r="X641" s="1251"/>
      <c r="Y641" s="1251"/>
      <c r="Z641" s="1251"/>
      <c r="AA641" s="1251"/>
      <c r="AB641" s="1251"/>
      <c r="AC641" s="1251"/>
      <c r="AD641" s="1251"/>
      <c r="AE641" s="1251"/>
      <c r="AF641" s="1251"/>
      <c r="AG641" s="1251"/>
      <c r="AH641" s="1251"/>
      <c r="AI641" s="1251"/>
      <c r="AJ641" s="1251"/>
      <c r="AK641" s="1251"/>
      <c r="AL641" s="1251"/>
      <c r="AM641" s="1251"/>
      <c r="AN641" s="1251"/>
      <c r="AO641" s="1251"/>
      <c r="AP641" s="1251"/>
      <c r="AQ641" s="1251"/>
      <c r="AR641" s="1251"/>
      <c r="AS641" s="1251"/>
      <c r="AT641" s="1251"/>
      <c r="AU641" s="1251"/>
      <c r="AV641" s="1251"/>
      <c r="AW641" s="1251"/>
      <c r="AX641" s="1251"/>
      <c r="AY641" s="1251"/>
      <c r="AZ641" s="1251"/>
      <c r="BA641" s="1251"/>
      <c r="BB641" s="1251"/>
      <c r="BC641" s="1251"/>
      <c r="BD641" s="1251"/>
      <c r="BE641" s="1251"/>
      <c r="BF641" s="1251"/>
      <c r="BG641" s="1251"/>
      <c r="BH641" s="1251"/>
      <c r="BI641" s="1251"/>
      <c r="BJ641" s="1251"/>
      <c r="BK641" s="1251"/>
      <c r="BL641" s="1251"/>
      <c r="BM641" s="1251"/>
      <c r="BN641" s="1251"/>
      <c r="BO641" s="1251"/>
      <c r="BP641" s="1251"/>
      <c r="BQ641" s="1251"/>
      <c r="BR641" s="1251"/>
      <c r="BS641" s="1251"/>
    </row>
    <row r="642" spans="1:71" s="1" customFormat="1" ht="41.4" hidden="1" outlineLevel="2">
      <c r="A642" s="1014">
        <v>1</v>
      </c>
      <c r="B642" s="1014">
        <v>1</v>
      </c>
      <c r="C642" s="1014" t="s">
        <v>1574</v>
      </c>
      <c r="D642" s="1014" t="s">
        <v>1556</v>
      </c>
      <c r="E642" s="1014" t="s">
        <v>1559</v>
      </c>
      <c r="F642" s="1014">
        <v>1</v>
      </c>
      <c r="G642" s="941" t="s">
        <v>7152</v>
      </c>
      <c r="H642" s="37" t="s">
        <v>31</v>
      </c>
      <c r="I642" s="329">
        <v>1</v>
      </c>
      <c r="J642" s="915"/>
      <c r="K642" s="910">
        <f t="shared" ref="K642:K653" si="104">I642*J642</f>
        <v>0</v>
      </c>
      <c r="L642" s="426"/>
      <c r="M642" s="909">
        <f t="shared" ref="M642:M653" si="105">I642*L642</f>
        <v>0</v>
      </c>
      <c r="N642" s="909">
        <f t="shared" ref="N642:N653" si="106">J642+L642</f>
        <v>0</v>
      </c>
      <c r="O642" s="909">
        <f t="shared" ref="O642:O653" si="107">I642*N642</f>
        <v>0</v>
      </c>
      <c r="P642" s="151"/>
      <c r="Q642" s="1248"/>
      <c r="R642" s="1248"/>
      <c r="S642" s="1248"/>
      <c r="T642" s="1248"/>
      <c r="U642" s="1248"/>
      <c r="V642" s="1248"/>
      <c r="W642" s="1248"/>
      <c r="X642" s="1248"/>
      <c r="Y642" s="1248"/>
      <c r="Z642" s="1248"/>
      <c r="AA642" s="1248"/>
      <c r="AB642" s="1248"/>
      <c r="AC642" s="1248"/>
      <c r="AD642" s="1248"/>
      <c r="AE642" s="1248"/>
      <c r="AF642" s="1248"/>
      <c r="AG642" s="1248"/>
      <c r="AH642" s="1248"/>
      <c r="AI642" s="1248"/>
      <c r="AJ642" s="1248"/>
      <c r="AK642" s="1248"/>
      <c r="AL642" s="1248"/>
      <c r="AM642" s="1248"/>
      <c r="AN642" s="1248"/>
      <c r="AO642" s="1248"/>
      <c r="AP642" s="1248"/>
      <c r="AQ642" s="1248"/>
      <c r="AR642" s="1248"/>
      <c r="AS642" s="1248"/>
      <c r="AT642" s="1248"/>
      <c r="AU642" s="1248"/>
      <c r="AV642" s="1248"/>
      <c r="AW642" s="1248"/>
      <c r="AX642" s="1248"/>
      <c r="AY642" s="1248"/>
      <c r="AZ642" s="1248"/>
      <c r="BA642" s="1248"/>
      <c r="BB642" s="1248"/>
      <c r="BC642" s="1248"/>
      <c r="BD642" s="1248"/>
      <c r="BE642" s="1248"/>
      <c r="BF642" s="1248"/>
      <c r="BG642" s="1248"/>
      <c r="BH642" s="1248"/>
      <c r="BI642" s="1248"/>
      <c r="BJ642" s="1248"/>
      <c r="BK642" s="1248"/>
      <c r="BL642" s="1248"/>
      <c r="BM642" s="1248"/>
      <c r="BN642" s="1248"/>
      <c r="BO642" s="1248"/>
      <c r="BP642" s="1248"/>
      <c r="BQ642" s="1248"/>
      <c r="BR642" s="1248"/>
      <c r="BS642" s="1248"/>
    </row>
    <row r="643" spans="1:71" s="1" customFormat="1" ht="55.2" hidden="1" outlineLevel="2">
      <c r="A643" s="1014">
        <v>1</v>
      </c>
      <c r="B643" s="1014">
        <v>1</v>
      </c>
      <c r="C643" s="1014" t="s">
        <v>1574</v>
      </c>
      <c r="D643" s="1014" t="s">
        <v>1556</v>
      </c>
      <c r="E643" s="1014" t="s">
        <v>1559</v>
      </c>
      <c r="F643" s="1014">
        <v>2</v>
      </c>
      <c r="G643" s="941" t="s">
        <v>7153</v>
      </c>
      <c r="H643" s="37" t="s">
        <v>31</v>
      </c>
      <c r="I643" s="935">
        <v>4</v>
      </c>
      <c r="J643" s="915"/>
      <c r="K643" s="910">
        <f t="shared" si="104"/>
        <v>0</v>
      </c>
      <c r="L643" s="426"/>
      <c r="M643" s="909">
        <f t="shared" si="105"/>
        <v>0</v>
      </c>
      <c r="N643" s="909">
        <f t="shared" si="106"/>
        <v>0</v>
      </c>
      <c r="O643" s="909">
        <f t="shared" si="107"/>
        <v>0</v>
      </c>
      <c r="P643" s="151"/>
      <c r="Q643" s="1248"/>
      <c r="R643" s="1248"/>
      <c r="S643" s="1248"/>
      <c r="T643" s="1248"/>
      <c r="U643" s="1248"/>
      <c r="V643" s="1248"/>
      <c r="W643" s="1248"/>
      <c r="X643" s="1248"/>
      <c r="Y643" s="1248"/>
      <c r="Z643" s="1248"/>
      <c r="AA643" s="1248"/>
      <c r="AB643" s="1248"/>
      <c r="AC643" s="1248"/>
      <c r="AD643" s="1248"/>
      <c r="AE643" s="1248"/>
      <c r="AF643" s="1248"/>
      <c r="AG643" s="1248"/>
      <c r="AH643" s="1248"/>
      <c r="AI643" s="1248"/>
      <c r="AJ643" s="1248"/>
      <c r="AK643" s="1248"/>
      <c r="AL643" s="1248"/>
      <c r="AM643" s="1248"/>
      <c r="AN643" s="1248"/>
      <c r="AO643" s="1248"/>
      <c r="AP643" s="1248"/>
      <c r="AQ643" s="1248"/>
      <c r="AR643" s="1248"/>
      <c r="AS643" s="1248"/>
      <c r="AT643" s="1248"/>
      <c r="AU643" s="1248"/>
      <c r="AV643" s="1248"/>
      <c r="AW643" s="1248"/>
      <c r="AX643" s="1248"/>
      <c r="AY643" s="1248"/>
      <c r="AZ643" s="1248"/>
      <c r="BA643" s="1248"/>
      <c r="BB643" s="1248"/>
      <c r="BC643" s="1248"/>
      <c r="BD643" s="1248"/>
      <c r="BE643" s="1248"/>
      <c r="BF643" s="1248"/>
      <c r="BG643" s="1248"/>
      <c r="BH643" s="1248"/>
      <c r="BI643" s="1248"/>
      <c r="BJ643" s="1248"/>
      <c r="BK643" s="1248"/>
      <c r="BL643" s="1248"/>
      <c r="BM643" s="1248"/>
      <c r="BN643" s="1248"/>
      <c r="BO643" s="1248"/>
      <c r="BP643" s="1248"/>
      <c r="BQ643" s="1248"/>
      <c r="BR643" s="1248"/>
      <c r="BS643" s="1248"/>
    </row>
    <row r="644" spans="1:71" s="1" customFormat="1" ht="41.4" hidden="1" outlineLevel="2">
      <c r="A644" s="1014">
        <v>1</v>
      </c>
      <c r="B644" s="1014">
        <v>1</v>
      </c>
      <c r="C644" s="1014" t="s">
        <v>1574</v>
      </c>
      <c r="D644" s="1014" t="s">
        <v>1556</v>
      </c>
      <c r="E644" s="1014" t="s">
        <v>1559</v>
      </c>
      <c r="F644" s="1014">
        <v>3</v>
      </c>
      <c r="G644" s="941" t="s">
        <v>7154</v>
      </c>
      <c r="H644" s="37" t="s">
        <v>31</v>
      </c>
      <c r="I644" s="329">
        <v>1</v>
      </c>
      <c r="J644" s="915"/>
      <c r="K644" s="910">
        <f t="shared" si="104"/>
        <v>0</v>
      </c>
      <c r="L644" s="426"/>
      <c r="M644" s="909">
        <f t="shared" si="105"/>
        <v>0</v>
      </c>
      <c r="N644" s="909">
        <f t="shared" si="106"/>
        <v>0</v>
      </c>
      <c r="O644" s="909">
        <f t="shared" si="107"/>
        <v>0</v>
      </c>
      <c r="P644" s="151"/>
      <c r="Q644" s="1248"/>
      <c r="R644" s="1248"/>
      <c r="S644" s="1248"/>
      <c r="T644" s="1248"/>
      <c r="U644" s="1248"/>
      <c r="V644" s="1248"/>
      <c r="W644" s="1248"/>
      <c r="X644" s="1248"/>
      <c r="Y644" s="1248"/>
      <c r="Z644" s="1248"/>
      <c r="AA644" s="1248"/>
      <c r="AB644" s="1248"/>
      <c r="AC644" s="1248"/>
      <c r="AD644" s="1248"/>
      <c r="AE644" s="1248"/>
      <c r="AF644" s="1248"/>
      <c r="AG644" s="1248"/>
      <c r="AH644" s="1248"/>
      <c r="AI644" s="1248"/>
      <c r="AJ644" s="1248"/>
      <c r="AK644" s="1248"/>
      <c r="AL644" s="1248"/>
      <c r="AM644" s="1248"/>
      <c r="AN644" s="1248"/>
      <c r="AO644" s="1248"/>
      <c r="AP644" s="1248"/>
      <c r="AQ644" s="1248"/>
      <c r="AR644" s="1248"/>
      <c r="AS644" s="1248"/>
      <c r="AT644" s="1248"/>
      <c r="AU644" s="1248"/>
      <c r="AV644" s="1248"/>
      <c r="AW644" s="1248"/>
      <c r="AX644" s="1248"/>
      <c r="AY644" s="1248"/>
      <c r="AZ644" s="1248"/>
      <c r="BA644" s="1248"/>
      <c r="BB644" s="1248"/>
      <c r="BC644" s="1248"/>
      <c r="BD644" s="1248"/>
      <c r="BE644" s="1248"/>
      <c r="BF644" s="1248"/>
      <c r="BG644" s="1248"/>
      <c r="BH644" s="1248"/>
      <c r="BI644" s="1248"/>
      <c r="BJ644" s="1248"/>
      <c r="BK644" s="1248"/>
      <c r="BL644" s="1248"/>
      <c r="BM644" s="1248"/>
      <c r="BN644" s="1248"/>
      <c r="BO644" s="1248"/>
      <c r="BP644" s="1248"/>
      <c r="BQ644" s="1248"/>
      <c r="BR644" s="1248"/>
      <c r="BS644" s="1248"/>
    </row>
    <row r="645" spans="1:71" s="1" customFormat="1" ht="41.4" hidden="1" outlineLevel="2">
      <c r="A645" s="1014">
        <v>1</v>
      </c>
      <c r="B645" s="1014">
        <v>1</v>
      </c>
      <c r="C645" s="1014" t="s">
        <v>1574</v>
      </c>
      <c r="D645" s="1014" t="s">
        <v>1556</v>
      </c>
      <c r="E645" s="1014" t="s">
        <v>1559</v>
      </c>
      <c r="F645" s="1014">
        <v>4</v>
      </c>
      <c r="G645" s="941" t="s">
        <v>7155</v>
      </c>
      <c r="H645" s="37" t="s">
        <v>31</v>
      </c>
      <c r="I645" s="329">
        <v>1</v>
      </c>
      <c r="J645" s="915"/>
      <c r="K645" s="910">
        <f t="shared" si="104"/>
        <v>0</v>
      </c>
      <c r="L645" s="426"/>
      <c r="M645" s="909">
        <f t="shared" si="105"/>
        <v>0</v>
      </c>
      <c r="N645" s="909">
        <f t="shared" si="106"/>
        <v>0</v>
      </c>
      <c r="O645" s="909">
        <f t="shared" si="107"/>
        <v>0</v>
      </c>
      <c r="P645" s="151"/>
      <c r="Q645" s="1248"/>
      <c r="R645" s="1248"/>
      <c r="S645" s="1248"/>
      <c r="T645" s="1248"/>
      <c r="U645" s="1248"/>
      <c r="V645" s="1248"/>
      <c r="W645" s="1248"/>
      <c r="X645" s="1248"/>
      <c r="Y645" s="1248"/>
      <c r="Z645" s="1248"/>
      <c r="AA645" s="1248"/>
      <c r="AB645" s="1248"/>
      <c r="AC645" s="1248"/>
      <c r="AD645" s="1248"/>
      <c r="AE645" s="1248"/>
      <c r="AF645" s="1248"/>
      <c r="AG645" s="1248"/>
      <c r="AH645" s="1248"/>
      <c r="AI645" s="1248"/>
      <c r="AJ645" s="1248"/>
      <c r="AK645" s="1248"/>
      <c r="AL645" s="1248"/>
      <c r="AM645" s="1248"/>
      <c r="AN645" s="1248"/>
      <c r="AO645" s="1248"/>
      <c r="AP645" s="1248"/>
      <c r="AQ645" s="1248"/>
      <c r="AR645" s="1248"/>
      <c r="AS645" s="1248"/>
      <c r="AT645" s="1248"/>
      <c r="AU645" s="1248"/>
      <c r="AV645" s="1248"/>
      <c r="AW645" s="1248"/>
      <c r="AX645" s="1248"/>
      <c r="AY645" s="1248"/>
      <c r="AZ645" s="1248"/>
      <c r="BA645" s="1248"/>
      <c r="BB645" s="1248"/>
      <c r="BC645" s="1248"/>
      <c r="BD645" s="1248"/>
      <c r="BE645" s="1248"/>
      <c r="BF645" s="1248"/>
      <c r="BG645" s="1248"/>
      <c r="BH645" s="1248"/>
      <c r="BI645" s="1248"/>
      <c r="BJ645" s="1248"/>
      <c r="BK645" s="1248"/>
      <c r="BL645" s="1248"/>
      <c r="BM645" s="1248"/>
      <c r="BN645" s="1248"/>
      <c r="BO645" s="1248"/>
      <c r="BP645" s="1248"/>
      <c r="BQ645" s="1248"/>
      <c r="BR645" s="1248"/>
      <c r="BS645" s="1248"/>
    </row>
    <row r="646" spans="1:71" s="1" customFormat="1" ht="41.4" hidden="1" outlineLevel="2">
      <c r="A646" s="1014">
        <v>1</v>
      </c>
      <c r="B646" s="1014">
        <v>1</v>
      </c>
      <c r="C646" s="1014" t="s">
        <v>1574</v>
      </c>
      <c r="D646" s="1014" t="s">
        <v>1556</v>
      </c>
      <c r="E646" s="1014" t="s">
        <v>1559</v>
      </c>
      <c r="F646" s="1014">
        <v>5</v>
      </c>
      <c r="G646" s="941" t="s">
        <v>7156</v>
      </c>
      <c r="H646" s="37" t="s">
        <v>31</v>
      </c>
      <c r="I646" s="329">
        <v>1</v>
      </c>
      <c r="J646" s="915"/>
      <c r="K646" s="910">
        <f t="shared" si="104"/>
        <v>0</v>
      </c>
      <c r="L646" s="426"/>
      <c r="M646" s="909">
        <f t="shared" si="105"/>
        <v>0</v>
      </c>
      <c r="N646" s="909">
        <f t="shared" si="106"/>
        <v>0</v>
      </c>
      <c r="O646" s="909">
        <f t="shared" si="107"/>
        <v>0</v>
      </c>
      <c r="P646" s="151"/>
      <c r="Q646" s="1248"/>
      <c r="R646" s="1248"/>
      <c r="S646" s="1248"/>
      <c r="T646" s="1248"/>
      <c r="U646" s="1248"/>
      <c r="V646" s="1248"/>
      <c r="W646" s="1248"/>
      <c r="X646" s="1248"/>
      <c r="Y646" s="1248"/>
      <c r="Z646" s="1248"/>
      <c r="AA646" s="1248"/>
      <c r="AB646" s="1248"/>
      <c r="AC646" s="1248"/>
      <c r="AD646" s="1248"/>
      <c r="AE646" s="1248"/>
      <c r="AF646" s="1248"/>
      <c r="AG646" s="1248"/>
      <c r="AH646" s="1248"/>
      <c r="AI646" s="1248"/>
      <c r="AJ646" s="1248"/>
      <c r="AK646" s="1248"/>
      <c r="AL646" s="1248"/>
      <c r="AM646" s="1248"/>
      <c r="AN646" s="1248"/>
      <c r="AO646" s="1248"/>
      <c r="AP646" s="1248"/>
      <c r="AQ646" s="1248"/>
      <c r="AR646" s="1248"/>
      <c r="AS646" s="1248"/>
      <c r="AT646" s="1248"/>
      <c r="AU646" s="1248"/>
      <c r="AV646" s="1248"/>
      <c r="AW646" s="1248"/>
      <c r="AX646" s="1248"/>
      <c r="AY646" s="1248"/>
      <c r="AZ646" s="1248"/>
      <c r="BA646" s="1248"/>
      <c r="BB646" s="1248"/>
      <c r="BC646" s="1248"/>
      <c r="BD646" s="1248"/>
      <c r="BE646" s="1248"/>
      <c r="BF646" s="1248"/>
      <c r="BG646" s="1248"/>
      <c r="BH646" s="1248"/>
      <c r="BI646" s="1248"/>
      <c r="BJ646" s="1248"/>
      <c r="BK646" s="1248"/>
      <c r="BL646" s="1248"/>
      <c r="BM646" s="1248"/>
      <c r="BN646" s="1248"/>
      <c r="BO646" s="1248"/>
      <c r="BP646" s="1248"/>
      <c r="BQ646" s="1248"/>
      <c r="BR646" s="1248"/>
      <c r="BS646" s="1248"/>
    </row>
    <row r="647" spans="1:71" s="1" customFormat="1" ht="69" hidden="1" outlineLevel="2">
      <c r="A647" s="1014">
        <v>1</v>
      </c>
      <c r="B647" s="1014">
        <v>1</v>
      </c>
      <c r="C647" s="1014" t="s">
        <v>1574</v>
      </c>
      <c r="D647" s="1014" t="s">
        <v>1556</v>
      </c>
      <c r="E647" s="1014" t="s">
        <v>1559</v>
      </c>
      <c r="F647" s="1014">
        <v>6</v>
      </c>
      <c r="G647" s="951" t="s">
        <v>7157</v>
      </c>
      <c r="H647" s="1017" t="s">
        <v>31</v>
      </c>
      <c r="I647" s="935">
        <v>2</v>
      </c>
      <c r="J647" s="915"/>
      <c r="K647" s="910">
        <f t="shared" si="104"/>
        <v>0</v>
      </c>
      <c r="L647" s="426"/>
      <c r="M647" s="909">
        <f t="shared" si="105"/>
        <v>0</v>
      </c>
      <c r="N647" s="909">
        <f t="shared" si="106"/>
        <v>0</v>
      </c>
      <c r="O647" s="909">
        <f t="shared" si="107"/>
        <v>0</v>
      </c>
      <c r="P647" s="151"/>
      <c r="Q647" s="1248"/>
      <c r="R647" s="1248"/>
      <c r="S647" s="1248"/>
      <c r="T647" s="1248"/>
      <c r="U647" s="1248"/>
      <c r="V647" s="1248"/>
      <c r="W647" s="1248"/>
      <c r="X647" s="1248"/>
      <c r="Y647" s="1248"/>
      <c r="Z647" s="1248"/>
      <c r="AA647" s="1248"/>
      <c r="AB647" s="1248"/>
      <c r="AC647" s="1248"/>
      <c r="AD647" s="1248"/>
      <c r="AE647" s="1248"/>
      <c r="AF647" s="1248"/>
      <c r="AG647" s="1248"/>
      <c r="AH647" s="1248"/>
      <c r="AI647" s="1248"/>
      <c r="AJ647" s="1248"/>
      <c r="AK647" s="1248"/>
      <c r="AL647" s="1248"/>
      <c r="AM647" s="1248"/>
      <c r="AN647" s="1248"/>
      <c r="AO647" s="1248"/>
      <c r="AP647" s="1248"/>
      <c r="AQ647" s="1248"/>
      <c r="AR647" s="1248"/>
      <c r="AS647" s="1248"/>
      <c r="AT647" s="1248"/>
      <c r="AU647" s="1248"/>
      <c r="AV647" s="1248"/>
      <c r="AW647" s="1248"/>
      <c r="AX647" s="1248"/>
      <c r="AY647" s="1248"/>
      <c r="AZ647" s="1248"/>
      <c r="BA647" s="1248"/>
      <c r="BB647" s="1248"/>
      <c r="BC647" s="1248"/>
      <c r="BD647" s="1248"/>
      <c r="BE647" s="1248"/>
      <c r="BF647" s="1248"/>
      <c r="BG647" s="1248"/>
      <c r="BH647" s="1248"/>
      <c r="BI647" s="1248"/>
      <c r="BJ647" s="1248"/>
      <c r="BK647" s="1248"/>
      <c r="BL647" s="1248"/>
      <c r="BM647" s="1248"/>
      <c r="BN647" s="1248"/>
      <c r="BO647" s="1248"/>
      <c r="BP647" s="1248"/>
      <c r="BQ647" s="1248"/>
      <c r="BR647" s="1248"/>
      <c r="BS647" s="1248"/>
    </row>
    <row r="648" spans="1:71" s="1" customFormat="1" ht="27.6" hidden="1" outlineLevel="2">
      <c r="A648" s="1014">
        <v>1</v>
      </c>
      <c r="B648" s="1014">
        <v>1</v>
      </c>
      <c r="C648" s="1014" t="s">
        <v>1574</v>
      </c>
      <c r="D648" s="1014" t="s">
        <v>1556</v>
      </c>
      <c r="E648" s="1014" t="s">
        <v>1559</v>
      </c>
      <c r="F648" s="1014">
        <v>7</v>
      </c>
      <c r="G648" s="951" t="s">
        <v>7158</v>
      </c>
      <c r="H648" s="1017" t="s">
        <v>31</v>
      </c>
      <c r="I648" s="935">
        <v>86</v>
      </c>
      <c r="J648" s="915"/>
      <c r="K648" s="910">
        <f t="shared" si="104"/>
        <v>0</v>
      </c>
      <c r="L648" s="426"/>
      <c r="M648" s="909">
        <f t="shared" si="105"/>
        <v>0</v>
      </c>
      <c r="N648" s="909">
        <f t="shared" si="106"/>
        <v>0</v>
      </c>
      <c r="O648" s="909">
        <f t="shared" si="107"/>
        <v>0</v>
      </c>
      <c r="P648" s="151"/>
      <c r="Q648" s="1248"/>
      <c r="R648" s="1248"/>
      <c r="S648" s="1248"/>
      <c r="T648" s="1248"/>
      <c r="U648" s="1248"/>
      <c r="V648" s="1248"/>
      <c r="W648" s="1248"/>
      <c r="X648" s="1248"/>
      <c r="Y648" s="1248"/>
      <c r="Z648" s="1248"/>
      <c r="AA648" s="1248"/>
      <c r="AB648" s="1248"/>
      <c r="AC648" s="1248"/>
      <c r="AD648" s="1248"/>
      <c r="AE648" s="1248"/>
      <c r="AF648" s="1248"/>
      <c r="AG648" s="1248"/>
      <c r="AH648" s="1248"/>
      <c r="AI648" s="1248"/>
      <c r="AJ648" s="1248"/>
      <c r="AK648" s="1248"/>
      <c r="AL648" s="1248"/>
      <c r="AM648" s="1248"/>
      <c r="AN648" s="1248"/>
      <c r="AO648" s="1248"/>
      <c r="AP648" s="1248"/>
      <c r="AQ648" s="1248"/>
      <c r="AR648" s="1248"/>
      <c r="AS648" s="1248"/>
      <c r="AT648" s="1248"/>
      <c r="AU648" s="1248"/>
      <c r="AV648" s="1248"/>
      <c r="AW648" s="1248"/>
      <c r="AX648" s="1248"/>
      <c r="AY648" s="1248"/>
      <c r="AZ648" s="1248"/>
      <c r="BA648" s="1248"/>
      <c r="BB648" s="1248"/>
      <c r="BC648" s="1248"/>
      <c r="BD648" s="1248"/>
      <c r="BE648" s="1248"/>
      <c r="BF648" s="1248"/>
      <c r="BG648" s="1248"/>
      <c r="BH648" s="1248"/>
      <c r="BI648" s="1248"/>
      <c r="BJ648" s="1248"/>
      <c r="BK648" s="1248"/>
      <c r="BL648" s="1248"/>
      <c r="BM648" s="1248"/>
      <c r="BN648" s="1248"/>
      <c r="BO648" s="1248"/>
      <c r="BP648" s="1248"/>
      <c r="BQ648" s="1248"/>
      <c r="BR648" s="1248"/>
      <c r="BS648" s="1248"/>
    </row>
    <row r="649" spans="1:71" s="1" customFormat="1" ht="27.6" hidden="1" outlineLevel="2">
      <c r="A649" s="1014">
        <v>1</v>
      </c>
      <c r="B649" s="1014">
        <v>1</v>
      </c>
      <c r="C649" s="1014" t="s">
        <v>1574</v>
      </c>
      <c r="D649" s="1014" t="s">
        <v>1556</v>
      </c>
      <c r="E649" s="1014" t="s">
        <v>1559</v>
      </c>
      <c r="F649" s="1014">
        <v>8</v>
      </c>
      <c r="G649" s="951" t="s">
        <v>7159</v>
      </c>
      <c r="H649" s="1017" t="s">
        <v>31</v>
      </c>
      <c r="I649" s="935">
        <v>1</v>
      </c>
      <c r="J649" s="915"/>
      <c r="K649" s="910">
        <f t="shared" si="104"/>
        <v>0</v>
      </c>
      <c r="L649" s="426"/>
      <c r="M649" s="909">
        <f t="shared" si="105"/>
        <v>0</v>
      </c>
      <c r="N649" s="909">
        <f t="shared" si="106"/>
        <v>0</v>
      </c>
      <c r="O649" s="909">
        <f t="shared" si="107"/>
        <v>0</v>
      </c>
      <c r="P649" s="151"/>
      <c r="Q649" s="1248"/>
      <c r="R649" s="1248"/>
      <c r="S649" s="1248"/>
      <c r="T649" s="1248"/>
      <c r="U649" s="1248"/>
      <c r="V649" s="1248"/>
      <c r="W649" s="1248"/>
      <c r="X649" s="1248"/>
      <c r="Y649" s="1248"/>
      <c r="Z649" s="1248"/>
      <c r="AA649" s="1248"/>
      <c r="AB649" s="1248"/>
      <c r="AC649" s="1248"/>
      <c r="AD649" s="1248"/>
      <c r="AE649" s="1248"/>
      <c r="AF649" s="1248"/>
      <c r="AG649" s="1248"/>
      <c r="AH649" s="1248"/>
      <c r="AI649" s="1248"/>
      <c r="AJ649" s="1248"/>
      <c r="AK649" s="1248"/>
      <c r="AL649" s="1248"/>
      <c r="AM649" s="1248"/>
      <c r="AN649" s="1248"/>
      <c r="AO649" s="1248"/>
      <c r="AP649" s="1248"/>
      <c r="AQ649" s="1248"/>
      <c r="AR649" s="1248"/>
      <c r="AS649" s="1248"/>
      <c r="AT649" s="1248"/>
      <c r="AU649" s="1248"/>
      <c r="AV649" s="1248"/>
      <c r="AW649" s="1248"/>
      <c r="AX649" s="1248"/>
      <c r="AY649" s="1248"/>
      <c r="AZ649" s="1248"/>
      <c r="BA649" s="1248"/>
      <c r="BB649" s="1248"/>
      <c r="BC649" s="1248"/>
      <c r="BD649" s="1248"/>
      <c r="BE649" s="1248"/>
      <c r="BF649" s="1248"/>
      <c r="BG649" s="1248"/>
      <c r="BH649" s="1248"/>
      <c r="BI649" s="1248"/>
      <c r="BJ649" s="1248"/>
      <c r="BK649" s="1248"/>
      <c r="BL649" s="1248"/>
      <c r="BM649" s="1248"/>
      <c r="BN649" s="1248"/>
      <c r="BO649" s="1248"/>
      <c r="BP649" s="1248"/>
      <c r="BQ649" s="1248"/>
      <c r="BR649" s="1248"/>
      <c r="BS649" s="1248"/>
    </row>
    <row r="650" spans="1:71" s="1" customFormat="1" ht="27.6" hidden="1" outlineLevel="2">
      <c r="A650" s="1014">
        <v>1</v>
      </c>
      <c r="B650" s="1014">
        <v>1</v>
      </c>
      <c r="C650" s="1014" t="s">
        <v>1574</v>
      </c>
      <c r="D650" s="1014" t="s">
        <v>1556</v>
      </c>
      <c r="E650" s="1014" t="s">
        <v>1559</v>
      </c>
      <c r="F650" s="1014">
        <v>9</v>
      </c>
      <c r="G650" s="951" t="s">
        <v>7160</v>
      </c>
      <c r="H650" s="1017" t="s">
        <v>31</v>
      </c>
      <c r="I650" s="935">
        <v>2</v>
      </c>
      <c r="J650" s="915"/>
      <c r="K650" s="910">
        <f t="shared" si="104"/>
        <v>0</v>
      </c>
      <c r="L650" s="426"/>
      <c r="M650" s="909">
        <f t="shared" si="105"/>
        <v>0</v>
      </c>
      <c r="N650" s="909">
        <f t="shared" si="106"/>
        <v>0</v>
      </c>
      <c r="O650" s="909">
        <f t="shared" si="107"/>
        <v>0</v>
      </c>
      <c r="P650" s="151"/>
      <c r="Q650" s="1248"/>
      <c r="R650" s="1248"/>
      <c r="S650" s="1248"/>
      <c r="T650" s="1248"/>
      <c r="U650" s="1248"/>
      <c r="V650" s="1248"/>
      <c r="W650" s="1248"/>
      <c r="X650" s="1248"/>
      <c r="Y650" s="1248"/>
      <c r="Z650" s="1248"/>
      <c r="AA650" s="1248"/>
      <c r="AB650" s="1248"/>
      <c r="AC650" s="1248"/>
      <c r="AD650" s="1248"/>
      <c r="AE650" s="1248"/>
      <c r="AF650" s="1248"/>
      <c r="AG650" s="1248"/>
      <c r="AH650" s="1248"/>
      <c r="AI650" s="1248"/>
      <c r="AJ650" s="1248"/>
      <c r="AK650" s="1248"/>
      <c r="AL650" s="1248"/>
      <c r="AM650" s="1248"/>
      <c r="AN650" s="1248"/>
      <c r="AO650" s="1248"/>
      <c r="AP650" s="1248"/>
      <c r="AQ650" s="1248"/>
      <c r="AR650" s="1248"/>
      <c r="AS650" s="1248"/>
      <c r="AT650" s="1248"/>
      <c r="AU650" s="1248"/>
      <c r="AV650" s="1248"/>
      <c r="AW650" s="1248"/>
      <c r="AX650" s="1248"/>
      <c r="AY650" s="1248"/>
      <c r="AZ650" s="1248"/>
      <c r="BA650" s="1248"/>
      <c r="BB650" s="1248"/>
      <c r="BC650" s="1248"/>
      <c r="BD650" s="1248"/>
      <c r="BE650" s="1248"/>
      <c r="BF650" s="1248"/>
      <c r="BG650" s="1248"/>
      <c r="BH650" s="1248"/>
      <c r="BI650" s="1248"/>
      <c r="BJ650" s="1248"/>
      <c r="BK650" s="1248"/>
      <c r="BL650" s="1248"/>
      <c r="BM650" s="1248"/>
      <c r="BN650" s="1248"/>
      <c r="BO650" s="1248"/>
      <c r="BP650" s="1248"/>
      <c r="BQ650" s="1248"/>
      <c r="BR650" s="1248"/>
      <c r="BS650" s="1248"/>
    </row>
    <row r="651" spans="1:71" s="1" customFormat="1" ht="27.6" hidden="1" outlineLevel="2">
      <c r="A651" s="1014">
        <v>1</v>
      </c>
      <c r="B651" s="1014">
        <v>1</v>
      </c>
      <c r="C651" s="1014" t="s">
        <v>1574</v>
      </c>
      <c r="D651" s="1014" t="s">
        <v>1556</v>
      </c>
      <c r="E651" s="1014" t="s">
        <v>1559</v>
      </c>
      <c r="F651" s="1014">
        <v>10</v>
      </c>
      <c r="G651" s="951" t="s">
        <v>7161</v>
      </c>
      <c r="H651" s="1017" t="s">
        <v>31</v>
      </c>
      <c r="I651" s="935">
        <v>1</v>
      </c>
      <c r="J651" s="915"/>
      <c r="K651" s="910">
        <f t="shared" si="104"/>
        <v>0</v>
      </c>
      <c r="L651" s="426"/>
      <c r="M651" s="909">
        <f t="shared" si="105"/>
        <v>0</v>
      </c>
      <c r="N651" s="909">
        <f t="shared" si="106"/>
        <v>0</v>
      </c>
      <c r="O651" s="909">
        <f t="shared" si="107"/>
        <v>0</v>
      </c>
      <c r="P651" s="151"/>
      <c r="Q651" s="1248"/>
      <c r="R651" s="1248"/>
      <c r="S651" s="1248"/>
      <c r="T651" s="1248"/>
      <c r="U651" s="1248"/>
      <c r="V651" s="1248"/>
      <c r="W651" s="1248"/>
      <c r="X651" s="1248"/>
      <c r="Y651" s="1248"/>
      <c r="Z651" s="1248"/>
      <c r="AA651" s="1248"/>
      <c r="AB651" s="1248"/>
      <c r="AC651" s="1248"/>
      <c r="AD651" s="1248"/>
      <c r="AE651" s="1248"/>
      <c r="AF651" s="1248"/>
      <c r="AG651" s="1248"/>
      <c r="AH651" s="1248"/>
      <c r="AI651" s="1248"/>
      <c r="AJ651" s="1248"/>
      <c r="AK651" s="1248"/>
      <c r="AL651" s="1248"/>
      <c r="AM651" s="1248"/>
      <c r="AN651" s="1248"/>
      <c r="AO651" s="1248"/>
      <c r="AP651" s="1248"/>
      <c r="AQ651" s="1248"/>
      <c r="AR651" s="1248"/>
      <c r="AS651" s="1248"/>
      <c r="AT651" s="1248"/>
      <c r="AU651" s="1248"/>
      <c r="AV651" s="1248"/>
      <c r="AW651" s="1248"/>
      <c r="AX651" s="1248"/>
      <c r="AY651" s="1248"/>
      <c r="AZ651" s="1248"/>
      <c r="BA651" s="1248"/>
      <c r="BB651" s="1248"/>
      <c r="BC651" s="1248"/>
      <c r="BD651" s="1248"/>
      <c r="BE651" s="1248"/>
      <c r="BF651" s="1248"/>
      <c r="BG651" s="1248"/>
      <c r="BH651" s="1248"/>
      <c r="BI651" s="1248"/>
      <c r="BJ651" s="1248"/>
      <c r="BK651" s="1248"/>
      <c r="BL651" s="1248"/>
      <c r="BM651" s="1248"/>
      <c r="BN651" s="1248"/>
      <c r="BO651" s="1248"/>
      <c r="BP651" s="1248"/>
      <c r="BQ651" s="1248"/>
      <c r="BR651" s="1248"/>
      <c r="BS651" s="1248"/>
    </row>
    <row r="652" spans="1:71" s="1" customFormat="1" ht="27.6" hidden="1" outlineLevel="2">
      <c r="A652" s="1014">
        <v>1</v>
      </c>
      <c r="B652" s="1014">
        <v>1</v>
      </c>
      <c r="C652" s="1014" t="s">
        <v>1574</v>
      </c>
      <c r="D652" s="1014" t="s">
        <v>1556</v>
      </c>
      <c r="E652" s="1014" t="s">
        <v>1559</v>
      </c>
      <c r="F652" s="1014">
        <v>11</v>
      </c>
      <c r="G652" s="951" t="s">
        <v>7162</v>
      </c>
      <c r="H652" s="1017" t="s">
        <v>31</v>
      </c>
      <c r="I652" s="935">
        <v>25</v>
      </c>
      <c r="J652" s="915"/>
      <c r="K652" s="910">
        <f t="shared" si="104"/>
        <v>0</v>
      </c>
      <c r="L652" s="426"/>
      <c r="M652" s="909">
        <f t="shared" si="105"/>
        <v>0</v>
      </c>
      <c r="N652" s="909">
        <f t="shared" si="106"/>
        <v>0</v>
      </c>
      <c r="O652" s="909">
        <f t="shared" si="107"/>
        <v>0</v>
      </c>
      <c r="P652" s="151"/>
      <c r="Q652" s="1248"/>
      <c r="R652" s="1248"/>
      <c r="S652" s="1248"/>
      <c r="T652" s="1248"/>
      <c r="U652" s="1248"/>
      <c r="V652" s="1248"/>
      <c r="W652" s="1248"/>
      <c r="X652" s="1248"/>
      <c r="Y652" s="1248"/>
      <c r="Z652" s="1248"/>
      <c r="AA652" s="1248"/>
      <c r="AB652" s="1248"/>
      <c r="AC652" s="1248"/>
      <c r="AD652" s="1248"/>
      <c r="AE652" s="1248"/>
      <c r="AF652" s="1248"/>
      <c r="AG652" s="1248"/>
      <c r="AH652" s="1248"/>
      <c r="AI652" s="1248"/>
      <c r="AJ652" s="1248"/>
      <c r="AK652" s="1248"/>
      <c r="AL652" s="1248"/>
      <c r="AM652" s="1248"/>
      <c r="AN652" s="1248"/>
      <c r="AO652" s="1248"/>
      <c r="AP652" s="1248"/>
      <c r="AQ652" s="1248"/>
      <c r="AR652" s="1248"/>
      <c r="AS652" s="1248"/>
      <c r="AT652" s="1248"/>
      <c r="AU652" s="1248"/>
      <c r="AV652" s="1248"/>
      <c r="AW652" s="1248"/>
      <c r="AX652" s="1248"/>
      <c r="AY652" s="1248"/>
      <c r="AZ652" s="1248"/>
      <c r="BA652" s="1248"/>
      <c r="BB652" s="1248"/>
      <c r="BC652" s="1248"/>
      <c r="BD652" s="1248"/>
      <c r="BE652" s="1248"/>
      <c r="BF652" s="1248"/>
      <c r="BG652" s="1248"/>
      <c r="BH652" s="1248"/>
      <c r="BI652" s="1248"/>
      <c r="BJ652" s="1248"/>
      <c r="BK652" s="1248"/>
      <c r="BL652" s="1248"/>
      <c r="BM652" s="1248"/>
      <c r="BN652" s="1248"/>
      <c r="BO652" s="1248"/>
      <c r="BP652" s="1248"/>
      <c r="BQ652" s="1248"/>
      <c r="BR652" s="1248"/>
      <c r="BS652" s="1248"/>
    </row>
    <row r="653" spans="1:71" s="1" customFormat="1" ht="27.6" hidden="1" outlineLevel="2">
      <c r="A653" s="1014">
        <v>1</v>
      </c>
      <c r="B653" s="1014">
        <v>1</v>
      </c>
      <c r="C653" s="1014" t="s">
        <v>1574</v>
      </c>
      <c r="D653" s="1014" t="s">
        <v>1556</v>
      </c>
      <c r="E653" s="1014" t="s">
        <v>1559</v>
      </c>
      <c r="F653" s="1014">
        <v>12</v>
      </c>
      <c r="G653" s="951" t="s">
        <v>7163</v>
      </c>
      <c r="H653" s="1017" t="s">
        <v>31</v>
      </c>
      <c r="I653" s="935">
        <v>38</v>
      </c>
      <c r="J653" s="915"/>
      <c r="K653" s="910">
        <f t="shared" si="104"/>
        <v>0</v>
      </c>
      <c r="L653" s="426"/>
      <c r="M653" s="909">
        <f t="shared" si="105"/>
        <v>0</v>
      </c>
      <c r="N653" s="909">
        <f t="shared" si="106"/>
        <v>0</v>
      </c>
      <c r="O653" s="909">
        <f t="shared" si="107"/>
        <v>0</v>
      </c>
      <c r="P653" s="151"/>
      <c r="Q653" s="1248"/>
      <c r="R653" s="1248"/>
      <c r="S653" s="1248"/>
      <c r="T653" s="1248"/>
      <c r="U653" s="1248"/>
      <c r="V653" s="1248"/>
      <c r="W653" s="1248"/>
      <c r="X653" s="1248"/>
      <c r="Y653" s="1248"/>
      <c r="Z653" s="1248"/>
      <c r="AA653" s="1248"/>
      <c r="AB653" s="1248"/>
      <c r="AC653" s="1248"/>
      <c r="AD653" s="1248"/>
      <c r="AE653" s="1248"/>
      <c r="AF653" s="1248"/>
      <c r="AG653" s="1248"/>
      <c r="AH653" s="1248"/>
      <c r="AI653" s="1248"/>
      <c r="AJ653" s="1248"/>
      <c r="AK653" s="1248"/>
      <c r="AL653" s="1248"/>
      <c r="AM653" s="1248"/>
      <c r="AN653" s="1248"/>
      <c r="AO653" s="1248"/>
      <c r="AP653" s="1248"/>
      <c r="AQ653" s="1248"/>
      <c r="AR653" s="1248"/>
      <c r="AS653" s="1248"/>
      <c r="AT653" s="1248"/>
      <c r="AU653" s="1248"/>
      <c r="AV653" s="1248"/>
      <c r="AW653" s="1248"/>
      <c r="AX653" s="1248"/>
      <c r="AY653" s="1248"/>
      <c r="AZ653" s="1248"/>
      <c r="BA653" s="1248"/>
      <c r="BB653" s="1248"/>
      <c r="BC653" s="1248"/>
      <c r="BD653" s="1248"/>
      <c r="BE653" s="1248"/>
      <c r="BF653" s="1248"/>
      <c r="BG653" s="1248"/>
      <c r="BH653" s="1248"/>
      <c r="BI653" s="1248"/>
      <c r="BJ653" s="1248"/>
      <c r="BK653" s="1248"/>
      <c r="BL653" s="1248"/>
      <c r="BM653" s="1248"/>
      <c r="BN653" s="1248"/>
      <c r="BO653" s="1248"/>
      <c r="BP653" s="1248"/>
      <c r="BQ653" s="1248"/>
      <c r="BR653" s="1248"/>
      <c r="BS653" s="1248"/>
    </row>
    <row r="654" spans="1:71" s="140" customFormat="1" ht="27.6" hidden="1" outlineLevel="1" collapsed="1">
      <c r="A654" s="1081">
        <v>1</v>
      </c>
      <c r="B654" s="1081">
        <v>1</v>
      </c>
      <c r="C654" s="1081" t="s">
        <v>1574</v>
      </c>
      <c r="D654" s="1081" t="s">
        <v>1556</v>
      </c>
      <c r="E654" s="1081" t="s">
        <v>1556</v>
      </c>
      <c r="F654" s="1081"/>
      <c r="G654" s="1098" t="s">
        <v>5986</v>
      </c>
      <c r="H654" s="1099"/>
      <c r="I654" s="1100"/>
      <c r="J654" s="1093"/>
      <c r="K654" s="1101">
        <f>SUM(K655)</f>
        <v>0</v>
      </c>
      <c r="L654" s="1093"/>
      <c r="M654" s="1101">
        <f>SUM(M655)</f>
        <v>0</v>
      </c>
      <c r="N654" s="1101"/>
      <c r="O654" s="1101">
        <f>SUM(O655)</f>
        <v>0</v>
      </c>
      <c r="P654" s="1102"/>
      <c r="Q654" s="1251"/>
      <c r="R654" s="1251"/>
      <c r="S654" s="1251"/>
      <c r="T654" s="1251"/>
      <c r="U654" s="1251"/>
      <c r="V654" s="1251"/>
      <c r="W654" s="1251"/>
      <c r="X654" s="1251"/>
      <c r="Y654" s="1251"/>
      <c r="Z654" s="1251"/>
      <c r="AA654" s="1251"/>
      <c r="AB654" s="1251"/>
      <c r="AC654" s="1251"/>
      <c r="AD654" s="1251"/>
      <c r="AE654" s="1251"/>
      <c r="AF654" s="1251"/>
      <c r="AG654" s="1251"/>
      <c r="AH654" s="1251"/>
      <c r="AI654" s="1251"/>
      <c r="AJ654" s="1251"/>
      <c r="AK654" s="1251"/>
      <c r="AL654" s="1251"/>
      <c r="AM654" s="1251"/>
      <c r="AN654" s="1251"/>
      <c r="AO654" s="1251"/>
      <c r="AP654" s="1251"/>
      <c r="AQ654" s="1251"/>
      <c r="AR654" s="1251"/>
      <c r="AS654" s="1251"/>
      <c r="AT654" s="1251"/>
      <c r="AU654" s="1251"/>
      <c r="AV654" s="1251"/>
      <c r="AW654" s="1251"/>
      <c r="AX654" s="1251"/>
      <c r="AY654" s="1251"/>
      <c r="AZ654" s="1251"/>
      <c r="BA654" s="1251"/>
      <c r="BB654" s="1251"/>
      <c r="BC654" s="1251"/>
      <c r="BD654" s="1251"/>
      <c r="BE654" s="1251"/>
      <c r="BF654" s="1251"/>
      <c r="BG654" s="1251"/>
      <c r="BH654" s="1251"/>
      <c r="BI654" s="1251"/>
      <c r="BJ654" s="1251"/>
      <c r="BK654" s="1251"/>
      <c r="BL654" s="1251"/>
      <c r="BM654" s="1251"/>
      <c r="BN654" s="1251"/>
      <c r="BO654" s="1251"/>
      <c r="BP654" s="1251"/>
      <c r="BQ654" s="1251"/>
      <c r="BR654" s="1251"/>
      <c r="BS654" s="1251"/>
    </row>
    <row r="655" spans="1:71" s="1" customFormat="1" ht="27.6" hidden="1" outlineLevel="2">
      <c r="A655" s="1014">
        <v>1</v>
      </c>
      <c r="B655" s="1014">
        <v>1</v>
      </c>
      <c r="C655" s="1014" t="s">
        <v>1574</v>
      </c>
      <c r="D655" s="1014" t="s">
        <v>1556</v>
      </c>
      <c r="E655" s="1014" t="s">
        <v>1556</v>
      </c>
      <c r="F655" s="1014">
        <v>1</v>
      </c>
      <c r="G655" s="948" t="s">
        <v>7164</v>
      </c>
      <c r="H655" s="447" t="s">
        <v>31</v>
      </c>
      <c r="I655" s="924">
        <v>25</v>
      </c>
      <c r="J655" s="915"/>
      <c r="K655" s="916">
        <f>I655*J655</f>
        <v>0</v>
      </c>
      <c r="L655" s="426"/>
      <c r="M655" s="909">
        <f>I655*L655</f>
        <v>0</v>
      </c>
      <c r="N655" s="909">
        <f>J655+L655</f>
        <v>0</v>
      </c>
      <c r="O655" s="909">
        <f>I655*N655</f>
        <v>0</v>
      </c>
      <c r="P655" s="151"/>
      <c r="Q655" s="1248"/>
      <c r="R655" s="1248"/>
      <c r="S655" s="1248"/>
      <c r="T655" s="1248"/>
      <c r="U655" s="1248"/>
      <c r="V655" s="1248"/>
      <c r="W655" s="1248"/>
      <c r="X655" s="1248"/>
      <c r="Y655" s="1248"/>
      <c r="Z655" s="1248"/>
      <c r="AA655" s="1248"/>
      <c r="AB655" s="1248"/>
      <c r="AC655" s="1248"/>
      <c r="AD655" s="1248"/>
      <c r="AE655" s="1248"/>
      <c r="AF655" s="1248"/>
      <c r="AG655" s="1248"/>
      <c r="AH655" s="1248"/>
      <c r="AI655" s="1248"/>
      <c r="AJ655" s="1248"/>
      <c r="AK655" s="1248"/>
      <c r="AL655" s="1248"/>
      <c r="AM655" s="1248"/>
      <c r="AN655" s="1248"/>
      <c r="AO655" s="1248"/>
      <c r="AP655" s="1248"/>
      <c r="AQ655" s="1248"/>
      <c r="AR655" s="1248"/>
      <c r="AS655" s="1248"/>
      <c r="AT655" s="1248"/>
      <c r="AU655" s="1248"/>
      <c r="AV655" s="1248"/>
      <c r="AW655" s="1248"/>
      <c r="AX655" s="1248"/>
      <c r="AY655" s="1248"/>
      <c r="AZ655" s="1248"/>
      <c r="BA655" s="1248"/>
      <c r="BB655" s="1248"/>
      <c r="BC655" s="1248"/>
      <c r="BD655" s="1248"/>
      <c r="BE655" s="1248"/>
      <c r="BF655" s="1248"/>
      <c r="BG655" s="1248"/>
      <c r="BH655" s="1248"/>
      <c r="BI655" s="1248"/>
      <c r="BJ655" s="1248"/>
      <c r="BK655" s="1248"/>
      <c r="BL655" s="1248"/>
      <c r="BM655" s="1248"/>
      <c r="BN655" s="1248"/>
      <c r="BO655" s="1248"/>
      <c r="BP655" s="1248"/>
      <c r="BQ655" s="1248"/>
      <c r="BR655" s="1248"/>
      <c r="BS655" s="1248"/>
    </row>
    <row r="656" spans="1:71" s="140" customFormat="1" hidden="1" outlineLevel="1" collapsed="1">
      <c r="A656" s="1081">
        <v>1</v>
      </c>
      <c r="B656" s="1081">
        <v>1</v>
      </c>
      <c r="C656" s="1081" t="s">
        <v>1574</v>
      </c>
      <c r="D656" s="1081" t="s">
        <v>1556</v>
      </c>
      <c r="E656" s="1081" t="s">
        <v>1561</v>
      </c>
      <c r="F656" s="1081"/>
      <c r="G656" s="1139" t="s">
        <v>5984</v>
      </c>
      <c r="H656" s="1099"/>
      <c r="I656" s="1100"/>
      <c r="J656" s="1093"/>
      <c r="K656" s="1101">
        <f>SUM(K657:K658)</f>
        <v>0</v>
      </c>
      <c r="L656" s="1093"/>
      <c r="M656" s="1101">
        <f>SUM(M657:M658)</f>
        <v>0</v>
      </c>
      <c r="N656" s="1101"/>
      <c r="O656" s="1101">
        <f>SUM(O657:O658)</f>
        <v>0</v>
      </c>
      <c r="P656" s="1102"/>
      <c r="Q656" s="1251"/>
      <c r="R656" s="1251"/>
      <c r="S656" s="1251"/>
      <c r="T656" s="1251"/>
      <c r="U656" s="1251"/>
      <c r="V656" s="1251"/>
      <c r="W656" s="1251"/>
      <c r="X656" s="1251"/>
      <c r="Y656" s="1251"/>
      <c r="Z656" s="1251"/>
      <c r="AA656" s="1251"/>
      <c r="AB656" s="1251"/>
      <c r="AC656" s="1251"/>
      <c r="AD656" s="1251"/>
      <c r="AE656" s="1251"/>
      <c r="AF656" s="1251"/>
      <c r="AG656" s="1251"/>
      <c r="AH656" s="1251"/>
      <c r="AI656" s="1251"/>
      <c r="AJ656" s="1251"/>
      <c r="AK656" s="1251"/>
      <c r="AL656" s="1251"/>
      <c r="AM656" s="1251"/>
      <c r="AN656" s="1251"/>
      <c r="AO656" s="1251"/>
      <c r="AP656" s="1251"/>
      <c r="AQ656" s="1251"/>
      <c r="AR656" s="1251"/>
      <c r="AS656" s="1251"/>
      <c r="AT656" s="1251"/>
      <c r="AU656" s="1251"/>
      <c r="AV656" s="1251"/>
      <c r="AW656" s="1251"/>
      <c r="AX656" s="1251"/>
      <c r="AY656" s="1251"/>
      <c r="AZ656" s="1251"/>
      <c r="BA656" s="1251"/>
      <c r="BB656" s="1251"/>
      <c r="BC656" s="1251"/>
      <c r="BD656" s="1251"/>
      <c r="BE656" s="1251"/>
      <c r="BF656" s="1251"/>
      <c r="BG656" s="1251"/>
      <c r="BH656" s="1251"/>
      <c r="BI656" s="1251"/>
      <c r="BJ656" s="1251"/>
      <c r="BK656" s="1251"/>
      <c r="BL656" s="1251"/>
      <c r="BM656" s="1251"/>
      <c r="BN656" s="1251"/>
      <c r="BO656" s="1251"/>
      <c r="BP656" s="1251"/>
      <c r="BQ656" s="1251"/>
      <c r="BR656" s="1251"/>
      <c r="BS656" s="1251"/>
    </row>
    <row r="657" spans="1:71" s="1" customFormat="1" ht="27.6" hidden="1" outlineLevel="2">
      <c r="A657" s="1014">
        <v>1</v>
      </c>
      <c r="B657" s="1014">
        <v>1</v>
      </c>
      <c r="C657" s="1014" t="s">
        <v>1574</v>
      </c>
      <c r="D657" s="1014" t="s">
        <v>1556</v>
      </c>
      <c r="E657" s="1014" t="s">
        <v>1561</v>
      </c>
      <c r="F657" s="1014">
        <v>1</v>
      </c>
      <c r="G657" s="941" t="s">
        <v>7165</v>
      </c>
      <c r="H657" s="447" t="s">
        <v>31</v>
      </c>
      <c r="I657" s="924">
        <v>1</v>
      </c>
      <c r="J657" s="915"/>
      <c r="K657" s="916">
        <f>I657*J657</f>
        <v>0</v>
      </c>
      <c r="L657" s="426"/>
      <c r="M657" s="909">
        <f>I657*L657</f>
        <v>0</v>
      </c>
      <c r="N657" s="909">
        <f>J657+L657</f>
        <v>0</v>
      </c>
      <c r="O657" s="909">
        <f>I657*N657</f>
        <v>0</v>
      </c>
      <c r="P657" s="151"/>
      <c r="Q657" s="1248"/>
      <c r="R657" s="1248"/>
      <c r="S657" s="1248"/>
      <c r="T657" s="1248"/>
      <c r="U657" s="1248"/>
      <c r="V657" s="1248"/>
      <c r="W657" s="1248"/>
      <c r="X657" s="1248"/>
      <c r="Y657" s="1248"/>
      <c r="Z657" s="1248"/>
      <c r="AA657" s="1248"/>
      <c r="AB657" s="1248"/>
      <c r="AC657" s="1248"/>
      <c r="AD657" s="1248"/>
      <c r="AE657" s="1248"/>
      <c r="AF657" s="1248"/>
      <c r="AG657" s="1248"/>
      <c r="AH657" s="1248"/>
      <c r="AI657" s="1248"/>
      <c r="AJ657" s="1248"/>
      <c r="AK657" s="1248"/>
      <c r="AL657" s="1248"/>
      <c r="AM657" s="1248"/>
      <c r="AN657" s="1248"/>
      <c r="AO657" s="1248"/>
      <c r="AP657" s="1248"/>
      <c r="AQ657" s="1248"/>
      <c r="AR657" s="1248"/>
      <c r="AS657" s="1248"/>
      <c r="AT657" s="1248"/>
      <c r="AU657" s="1248"/>
      <c r="AV657" s="1248"/>
      <c r="AW657" s="1248"/>
      <c r="AX657" s="1248"/>
      <c r="AY657" s="1248"/>
      <c r="AZ657" s="1248"/>
      <c r="BA657" s="1248"/>
      <c r="BB657" s="1248"/>
      <c r="BC657" s="1248"/>
      <c r="BD657" s="1248"/>
      <c r="BE657" s="1248"/>
      <c r="BF657" s="1248"/>
      <c r="BG657" s="1248"/>
      <c r="BH657" s="1248"/>
      <c r="BI657" s="1248"/>
      <c r="BJ657" s="1248"/>
      <c r="BK657" s="1248"/>
      <c r="BL657" s="1248"/>
      <c r="BM657" s="1248"/>
      <c r="BN657" s="1248"/>
      <c r="BO657" s="1248"/>
      <c r="BP657" s="1248"/>
      <c r="BQ657" s="1248"/>
      <c r="BR657" s="1248"/>
      <c r="BS657" s="1248"/>
    </row>
    <row r="658" spans="1:71" s="1" customFormat="1" ht="27.6" hidden="1" outlineLevel="2">
      <c r="A658" s="1014">
        <v>1</v>
      </c>
      <c r="B658" s="1014">
        <v>1</v>
      </c>
      <c r="C658" s="1014" t="s">
        <v>1574</v>
      </c>
      <c r="D658" s="1014" t="s">
        <v>1556</v>
      </c>
      <c r="E658" s="1014" t="s">
        <v>1561</v>
      </c>
      <c r="F658" s="1014">
        <v>2</v>
      </c>
      <c r="G658" s="941" t="s">
        <v>7166</v>
      </c>
      <c r="H658" s="386" t="s">
        <v>31</v>
      </c>
      <c r="I658" s="904">
        <v>1</v>
      </c>
      <c r="J658" s="915"/>
      <c r="K658" s="910">
        <f>I658*J658</f>
        <v>0</v>
      </c>
      <c r="L658" s="426"/>
      <c r="M658" s="909">
        <f>I658*L658</f>
        <v>0</v>
      </c>
      <c r="N658" s="909">
        <f>J658+L658</f>
        <v>0</v>
      </c>
      <c r="O658" s="909">
        <f>I658*N658</f>
        <v>0</v>
      </c>
      <c r="P658" s="151"/>
      <c r="Q658" s="1248"/>
      <c r="R658" s="1248"/>
      <c r="S658" s="1248"/>
      <c r="T658" s="1248"/>
      <c r="U658" s="1248"/>
      <c r="V658" s="1248"/>
      <c r="W658" s="1248"/>
      <c r="X658" s="1248"/>
      <c r="Y658" s="1248"/>
      <c r="Z658" s="1248"/>
      <c r="AA658" s="1248"/>
      <c r="AB658" s="1248"/>
      <c r="AC658" s="1248"/>
      <c r="AD658" s="1248"/>
      <c r="AE658" s="1248"/>
      <c r="AF658" s="1248"/>
      <c r="AG658" s="1248"/>
      <c r="AH658" s="1248"/>
      <c r="AI658" s="1248"/>
      <c r="AJ658" s="1248"/>
      <c r="AK658" s="1248"/>
      <c r="AL658" s="1248"/>
      <c r="AM658" s="1248"/>
      <c r="AN658" s="1248"/>
      <c r="AO658" s="1248"/>
      <c r="AP658" s="1248"/>
      <c r="AQ658" s="1248"/>
      <c r="AR658" s="1248"/>
      <c r="AS658" s="1248"/>
      <c r="AT658" s="1248"/>
      <c r="AU658" s="1248"/>
      <c r="AV658" s="1248"/>
      <c r="AW658" s="1248"/>
      <c r="AX658" s="1248"/>
      <c r="AY658" s="1248"/>
      <c r="AZ658" s="1248"/>
      <c r="BA658" s="1248"/>
      <c r="BB658" s="1248"/>
      <c r="BC658" s="1248"/>
      <c r="BD658" s="1248"/>
      <c r="BE658" s="1248"/>
      <c r="BF658" s="1248"/>
      <c r="BG658" s="1248"/>
      <c r="BH658" s="1248"/>
      <c r="BI658" s="1248"/>
      <c r="BJ658" s="1248"/>
      <c r="BK658" s="1248"/>
      <c r="BL658" s="1248"/>
      <c r="BM658" s="1248"/>
      <c r="BN658" s="1248"/>
      <c r="BO658" s="1248"/>
      <c r="BP658" s="1248"/>
      <c r="BQ658" s="1248"/>
      <c r="BR658" s="1248"/>
      <c r="BS658" s="1248"/>
    </row>
    <row r="659" spans="1:71" s="140" customFormat="1" hidden="1" outlineLevel="1" collapsed="1">
      <c r="A659" s="1081">
        <v>1</v>
      </c>
      <c r="B659" s="1081">
        <v>1</v>
      </c>
      <c r="C659" s="1081" t="s">
        <v>1574</v>
      </c>
      <c r="D659" s="1081" t="s">
        <v>1556</v>
      </c>
      <c r="E659" s="1081" t="s">
        <v>1574</v>
      </c>
      <c r="F659" s="1081"/>
      <c r="G659" s="1139" t="s">
        <v>2237</v>
      </c>
      <c r="H659" s="1099"/>
      <c r="I659" s="1100"/>
      <c r="J659" s="1093"/>
      <c r="K659" s="1101">
        <f>SUM(K660:K668)</f>
        <v>0</v>
      </c>
      <c r="L659" s="1093"/>
      <c r="M659" s="1101">
        <f>SUM(M660:M668)</f>
        <v>0</v>
      </c>
      <c r="N659" s="1101"/>
      <c r="O659" s="1101">
        <f>SUM(O660:O668)</f>
        <v>0</v>
      </c>
      <c r="P659" s="1102"/>
      <c r="Q659" s="1251"/>
      <c r="R659" s="1251"/>
      <c r="S659" s="1251"/>
      <c r="T659" s="1251"/>
      <c r="U659" s="1251"/>
      <c r="V659" s="1251"/>
      <c r="W659" s="1251"/>
      <c r="X659" s="1251"/>
      <c r="Y659" s="1251"/>
      <c r="Z659" s="1251"/>
      <c r="AA659" s="1251"/>
      <c r="AB659" s="1251"/>
      <c r="AC659" s="1251"/>
      <c r="AD659" s="1251"/>
      <c r="AE659" s="1251"/>
      <c r="AF659" s="1251"/>
      <c r="AG659" s="1251"/>
      <c r="AH659" s="1251"/>
      <c r="AI659" s="1251"/>
      <c r="AJ659" s="1251"/>
      <c r="AK659" s="1251"/>
      <c r="AL659" s="1251"/>
      <c r="AM659" s="1251"/>
      <c r="AN659" s="1251"/>
      <c r="AO659" s="1251"/>
      <c r="AP659" s="1251"/>
      <c r="AQ659" s="1251"/>
      <c r="AR659" s="1251"/>
      <c r="AS659" s="1251"/>
      <c r="AT659" s="1251"/>
      <c r="AU659" s="1251"/>
      <c r="AV659" s="1251"/>
      <c r="AW659" s="1251"/>
      <c r="AX659" s="1251"/>
      <c r="AY659" s="1251"/>
      <c r="AZ659" s="1251"/>
      <c r="BA659" s="1251"/>
      <c r="BB659" s="1251"/>
      <c r="BC659" s="1251"/>
      <c r="BD659" s="1251"/>
      <c r="BE659" s="1251"/>
      <c r="BF659" s="1251"/>
      <c r="BG659" s="1251"/>
      <c r="BH659" s="1251"/>
      <c r="BI659" s="1251"/>
      <c r="BJ659" s="1251"/>
      <c r="BK659" s="1251"/>
      <c r="BL659" s="1251"/>
      <c r="BM659" s="1251"/>
      <c r="BN659" s="1251"/>
      <c r="BO659" s="1251"/>
      <c r="BP659" s="1251"/>
      <c r="BQ659" s="1251"/>
      <c r="BR659" s="1251"/>
      <c r="BS659" s="1251"/>
    </row>
    <row r="660" spans="1:71" s="1" customFormat="1" ht="27.6" hidden="1" outlineLevel="2">
      <c r="A660" s="1014">
        <v>1</v>
      </c>
      <c r="B660" s="1014">
        <v>1</v>
      </c>
      <c r="C660" s="1014" t="s">
        <v>1574</v>
      </c>
      <c r="D660" s="1014" t="s">
        <v>1556</v>
      </c>
      <c r="E660" s="1014" t="s">
        <v>1574</v>
      </c>
      <c r="F660" s="1014">
        <v>1</v>
      </c>
      <c r="G660" s="941" t="s">
        <v>7167</v>
      </c>
      <c r="H660" s="1017" t="s">
        <v>29</v>
      </c>
      <c r="I660" s="935">
        <v>841</v>
      </c>
      <c r="J660" s="915"/>
      <c r="K660" s="911">
        <f t="shared" ref="K660:K668" si="108">I660*J660</f>
        <v>0</v>
      </c>
      <c r="L660" s="426"/>
      <c r="M660" s="912">
        <f t="shared" ref="M660:M668" si="109">I660*L660</f>
        <v>0</v>
      </c>
      <c r="N660" s="912">
        <f t="shared" ref="N660:N668" si="110">J660+L660</f>
        <v>0</v>
      </c>
      <c r="O660" s="909">
        <f t="shared" ref="O660:O668" si="111">I660*N660</f>
        <v>0</v>
      </c>
      <c r="P660" s="151"/>
      <c r="Q660" s="1248"/>
      <c r="R660" s="1248"/>
      <c r="S660" s="1248"/>
      <c r="T660" s="1248"/>
      <c r="U660" s="1248"/>
      <c r="V660" s="1248"/>
      <c r="W660" s="1248"/>
      <c r="X660" s="1248"/>
      <c r="Y660" s="1248"/>
      <c r="Z660" s="1248"/>
      <c r="AA660" s="1248"/>
      <c r="AB660" s="1248"/>
      <c r="AC660" s="1248"/>
      <c r="AD660" s="1248"/>
      <c r="AE660" s="1248"/>
      <c r="AF660" s="1248"/>
      <c r="AG660" s="1248"/>
      <c r="AH660" s="1248"/>
      <c r="AI660" s="1248"/>
      <c r="AJ660" s="1248"/>
      <c r="AK660" s="1248"/>
      <c r="AL660" s="1248"/>
      <c r="AM660" s="1248"/>
      <c r="AN660" s="1248"/>
      <c r="AO660" s="1248"/>
      <c r="AP660" s="1248"/>
      <c r="AQ660" s="1248"/>
      <c r="AR660" s="1248"/>
      <c r="AS660" s="1248"/>
      <c r="AT660" s="1248"/>
      <c r="AU660" s="1248"/>
      <c r="AV660" s="1248"/>
      <c r="AW660" s="1248"/>
      <c r="AX660" s="1248"/>
      <c r="AY660" s="1248"/>
      <c r="AZ660" s="1248"/>
      <c r="BA660" s="1248"/>
      <c r="BB660" s="1248"/>
      <c r="BC660" s="1248"/>
      <c r="BD660" s="1248"/>
      <c r="BE660" s="1248"/>
      <c r="BF660" s="1248"/>
      <c r="BG660" s="1248"/>
      <c r="BH660" s="1248"/>
      <c r="BI660" s="1248"/>
      <c r="BJ660" s="1248"/>
      <c r="BK660" s="1248"/>
      <c r="BL660" s="1248"/>
      <c r="BM660" s="1248"/>
      <c r="BN660" s="1248"/>
      <c r="BO660" s="1248"/>
      <c r="BP660" s="1248"/>
      <c r="BQ660" s="1248"/>
      <c r="BR660" s="1248"/>
      <c r="BS660" s="1248"/>
    </row>
    <row r="661" spans="1:71" s="1" customFormat="1" ht="27.6" hidden="1" outlineLevel="2">
      <c r="A661" s="1014">
        <v>1</v>
      </c>
      <c r="B661" s="1014">
        <v>1</v>
      </c>
      <c r="C661" s="1014" t="s">
        <v>1574</v>
      </c>
      <c r="D661" s="1014" t="s">
        <v>1556</v>
      </c>
      <c r="E661" s="1014" t="s">
        <v>1574</v>
      </c>
      <c r="F661" s="1014">
        <v>2</v>
      </c>
      <c r="G661" s="941" t="s">
        <v>7168</v>
      </c>
      <c r="H661" s="1017" t="s">
        <v>29</v>
      </c>
      <c r="I661" s="935">
        <v>342</v>
      </c>
      <c r="J661" s="915"/>
      <c r="K661" s="911">
        <f t="shared" si="108"/>
        <v>0</v>
      </c>
      <c r="L661" s="426"/>
      <c r="M661" s="912">
        <f t="shared" si="109"/>
        <v>0</v>
      </c>
      <c r="N661" s="912">
        <f t="shared" si="110"/>
        <v>0</v>
      </c>
      <c r="O661" s="909">
        <f t="shared" si="111"/>
        <v>0</v>
      </c>
      <c r="P661" s="151"/>
      <c r="Q661" s="1248"/>
      <c r="R661" s="1248"/>
      <c r="S661" s="1248"/>
      <c r="T661" s="1248"/>
      <c r="U661" s="1248"/>
      <c r="V661" s="1248"/>
      <c r="W661" s="1248"/>
      <c r="X661" s="1248"/>
      <c r="Y661" s="1248"/>
      <c r="Z661" s="1248"/>
      <c r="AA661" s="1248"/>
      <c r="AB661" s="1248"/>
      <c r="AC661" s="1248"/>
      <c r="AD661" s="1248"/>
      <c r="AE661" s="1248"/>
      <c r="AF661" s="1248"/>
      <c r="AG661" s="1248"/>
      <c r="AH661" s="1248"/>
      <c r="AI661" s="1248"/>
      <c r="AJ661" s="1248"/>
      <c r="AK661" s="1248"/>
      <c r="AL661" s="1248"/>
      <c r="AM661" s="1248"/>
      <c r="AN661" s="1248"/>
      <c r="AO661" s="1248"/>
      <c r="AP661" s="1248"/>
      <c r="AQ661" s="1248"/>
      <c r="AR661" s="1248"/>
      <c r="AS661" s="1248"/>
      <c r="AT661" s="1248"/>
      <c r="AU661" s="1248"/>
      <c r="AV661" s="1248"/>
      <c r="AW661" s="1248"/>
      <c r="AX661" s="1248"/>
      <c r="AY661" s="1248"/>
      <c r="AZ661" s="1248"/>
      <c r="BA661" s="1248"/>
      <c r="BB661" s="1248"/>
      <c r="BC661" s="1248"/>
      <c r="BD661" s="1248"/>
      <c r="BE661" s="1248"/>
      <c r="BF661" s="1248"/>
      <c r="BG661" s="1248"/>
      <c r="BH661" s="1248"/>
      <c r="BI661" s="1248"/>
      <c r="BJ661" s="1248"/>
      <c r="BK661" s="1248"/>
      <c r="BL661" s="1248"/>
      <c r="BM661" s="1248"/>
      <c r="BN661" s="1248"/>
      <c r="BO661" s="1248"/>
      <c r="BP661" s="1248"/>
      <c r="BQ661" s="1248"/>
      <c r="BR661" s="1248"/>
      <c r="BS661" s="1248"/>
    </row>
    <row r="662" spans="1:71" s="1" customFormat="1" ht="27.6" hidden="1" outlineLevel="2">
      <c r="A662" s="1014">
        <v>1</v>
      </c>
      <c r="B662" s="1014">
        <v>1</v>
      </c>
      <c r="C662" s="1014" t="s">
        <v>1574</v>
      </c>
      <c r="D662" s="1014" t="s">
        <v>1556</v>
      </c>
      <c r="E662" s="1014" t="s">
        <v>1574</v>
      </c>
      <c r="F662" s="1014">
        <v>3</v>
      </c>
      <c r="G662" s="941" t="s">
        <v>7169</v>
      </c>
      <c r="H662" s="1017" t="s">
        <v>29</v>
      </c>
      <c r="I662" s="935">
        <v>185</v>
      </c>
      <c r="J662" s="915"/>
      <c r="K662" s="911">
        <f t="shared" si="108"/>
        <v>0</v>
      </c>
      <c r="L662" s="426"/>
      <c r="M662" s="912">
        <f t="shared" si="109"/>
        <v>0</v>
      </c>
      <c r="N662" s="912">
        <f t="shared" si="110"/>
        <v>0</v>
      </c>
      <c r="O662" s="909">
        <f t="shared" si="111"/>
        <v>0</v>
      </c>
      <c r="P662" s="151"/>
      <c r="Q662" s="1248"/>
      <c r="R662" s="1248"/>
      <c r="S662" s="1248"/>
      <c r="T662" s="1248"/>
      <c r="U662" s="1248"/>
      <c r="V662" s="1248"/>
      <c r="W662" s="1248"/>
      <c r="X662" s="1248"/>
      <c r="Y662" s="1248"/>
      <c r="Z662" s="1248"/>
      <c r="AA662" s="1248"/>
      <c r="AB662" s="1248"/>
      <c r="AC662" s="1248"/>
      <c r="AD662" s="1248"/>
      <c r="AE662" s="1248"/>
      <c r="AF662" s="1248"/>
      <c r="AG662" s="1248"/>
      <c r="AH662" s="1248"/>
      <c r="AI662" s="1248"/>
      <c r="AJ662" s="1248"/>
      <c r="AK662" s="1248"/>
      <c r="AL662" s="1248"/>
      <c r="AM662" s="1248"/>
      <c r="AN662" s="1248"/>
      <c r="AO662" s="1248"/>
      <c r="AP662" s="1248"/>
      <c r="AQ662" s="1248"/>
      <c r="AR662" s="1248"/>
      <c r="AS662" s="1248"/>
      <c r="AT662" s="1248"/>
      <c r="AU662" s="1248"/>
      <c r="AV662" s="1248"/>
      <c r="AW662" s="1248"/>
      <c r="AX662" s="1248"/>
      <c r="AY662" s="1248"/>
      <c r="AZ662" s="1248"/>
      <c r="BA662" s="1248"/>
      <c r="BB662" s="1248"/>
      <c r="BC662" s="1248"/>
      <c r="BD662" s="1248"/>
      <c r="BE662" s="1248"/>
      <c r="BF662" s="1248"/>
      <c r="BG662" s="1248"/>
      <c r="BH662" s="1248"/>
      <c r="BI662" s="1248"/>
      <c r="BJ662" s="1248"/>
      <c r="BK662" s="1248"/>
      <c r="BL662" s="1248"/>
      <c r="BM662" s="1248"/>
      <c r="BN662" s="1248"/>
      <c r="BO662" s="1248"/>
      <c r="BP662" s="1248"/>
      <c r="BQ662" s="1248"/>
      <c r="BR662" s="1248"/>
      <c r="BS662" s="1248"/>
    </row>
    <row r="663" spans="1:71" s="1" customFormat="1" ht="27.6" hidden="1" outlineLevel="2">
      <c r="A663" s="1014">
        <v>1</v>
      </c>
      <c r="B663" s="1014">
        <v>1</v>
      </c>
      <c r="C663" s="1014" t="s">
        <v>1574</v>
      </c>
      <c r="D663" s="1014" t="s">
        <v>1556</v>
      </c>
      <c r="E663" s="1014" t="s">
        <v>1574</v>
      </c>
      <c r="F663" s="1014">
        <v>4</v>
      </c>
      <c r="G663" s="941" t="s">
        <v>7170</v>
      </c>
      <c r="H663" s="1017" t="s">
        <v>29</v>
      </c>
      <c r="I663" s="935">
        <v>99</v>
      </c>
      <c r="J663" s="915"/>
      <c r="K663" s="911">
        <f t="shared" si="108"/>
        <v>0</v>
      </c>
      <c r="L663" s="426"/>
      <c r="M663" s="912">
        <f t="shared" si="109"/>
        <v>0</v>
      </c>
      <c r="N663" s="912">
        <f t="shared" si="110"/>
        <v>0</v>
      </c>
      <c r="O663" s="909">
        <f t="shared" si="111"/>
        <v>0</v>
      </c>
      <c r="P663" s="151"/>
      <c r="Q663" s="1248"/>
      <c r="R663" s="1248"/>
      <c r="S663" s="1248"/>
      <c r="T663" s="1248"/>
      <c r="U663" s="1248"/>
      <c r="V663" s="1248"/>
      <c r="W663" s="1248"/>
      <c r="X663" s="1248"/>
      <c r="Y663" s="1248"/>
      <c r="Z663" s="1248"/>
      <c r="AA663" s="1248"/>
      <c r="AB663" s="1248"/>
      <c r="AC663" s="1248"/>
      <c r="AD663" s="1248"/>
      <c r="AE663" s="1248"/>
      <c r="AF663" s="1248"/>
      <c r="AG663" s="1248"/>
      <c r="AH663" s="1248"/>
      <c r="AI663" s="1248"/>
      <c r="AJ663" s="1248"/>
      <c r="AK663" s="1248"/>
      <c r="AL663" s="1248"/>
      <c r="AM663" s="1248"/>
      <c r="AN663" s="1248"/>
      <c r="AO663" s="1248"/>
      <c r="AP663" s="1248"/>
      <c r="AQ663" s="1248"/>
      <c r="AR663" s="1248"/>
      <c r="AS663" s="1248"/>
      <c r="AT663" s="1248"/>
      <c r="AU663" s="1248"/>
      <c r="AV663" s="1248"/>
      <c r="AW663" s="1248"/>
      <c r="AX663" s="1248"/>
      <c r="AY663" s="1248"/>
      <c r="AZ663" s="1248"/>
      <c r="BA663" s="1248"/>
      <c r="BB663" s="1248"/>
      <c r="BC663" s="1248"/>
      <c r="BD663" s="1248"/>
      <c r="BE663" s="1248"/>
      <c r="BF663" s="1248"/>
      <c r="BG663" s="1248"/>
      <c r="BH663" s="1248"/>
      <c r="BI663" s="1248"/>
      <c r="BJ663" s="1248"/>
      <c r="BK663" s="1248"/>
      <c r="BL663" s="1248"/>
      <c r="BM663" s="1248"/>
      <c r="BN663" s="1248"/>
      <c r="BO663" s="1248"/>
      <c r="BP663" s="1248"/>
      <c r="BQ663" s="1248"/>
      <c r="BR663" s="1248"/>
      <c r="BS663" s="1248"/>
    </row>
    <row r="664" spans="1:71" s="1" customFormat="1" ht="27.6" hidden="1" outlineLevel="2">
      <c r="A664" s="1014">
        <v>1</v>
      </c>
      <c r="B664" s="1014">
        <v>1</v>
      </c>
      <c r="C664" s="1014" t="s">
        <v>1574</v>
      </c>
      <c r="D664" s="1014" t="s">
        <v>1556</v>
      </c>
      <c r="E664" s="1014" t="s">
        <v>1574</v>
      </c>
      <c r="F664" s="1014">
        <v>5</v>
      </c>
      <c r="G664" s="941" t="s">
        <v>7171</v>
      </c>
      <c r="H664" s="1017" t="s">
        <v>29</v>
      </c>
      <c r="I664" s="935">
        <v>114</v>
      </c>
      <c r="J664" s="915"/>
      <c r="K664" s="911">
        <f t="shared" si="108"/>
        <v>0</v>
      </c>
      <c r="L664" s="426"/>
      <c r="M664" s="912">
        <f t="shared" si="109"/>
        <v>0</v>
      </c>
      <c r="N664" s="912">
        <f t="shared" si="110"/>
        <v>0</v>
      </c>
      <c r="O664" s="909">
        <f t="shared" si="111"/>
        <v>0</v>
      </c>
      <c r="P664" s="151"/>
      <c r="Q664" s="1248"/>
      <c r="R664" s="1248"/>
      <c r="S664" s="1248"/>
      <c r="T664" s="1248"/>
      <c r="U664" s="1248"/>
      <c r="V664" s="1248"/>
      <c r="W664" s="1248"/>
      <c r="X664" s="1248"/>
      <c r="Y664" s="1248"/>
      <c r="Z664" s="1248"/>
      <c r="AA664" s="1248"/>
      <c r="AB664" s="1248"/>
      <c r="AC664" s="1248"/>
      <c r="AD664" s="1248"/>
      <c r="AE664" s="1248"/>
      <c r="AF664" s="1248"/>
      <c r="AG664" s="1248"/>
      <c r="AH664" s="1248"/>
      <c r="AI664" s="1248"/>
      <c r="AJ664" s="1248"/>
      <c r="AK664" s="1248"/>
      <c r="AL664" s="1248"/>
      <c r="AM664" s="1248"/>
      <c r="AN664" s="1248"/>
      <c r="AO664" s="1248"/>
      <c r="AP664" s="1248"/>
      <c r="AQ664" s="1248"/>
      <c r="AR664" s="1248"/>
      <c r="AS664" s="1248"/>
      <c r="AT664" s="1248"/>
      <c r="AU664" s="1248"/>
      <c r="AV664" s="1248"/>
      <c r="AW664" s="1248"/>
      <c r="AX664" s="1248"/>
      <c r="AY664" s="1248"/>
      <c r="AZ664" s="1248"/>
      <c r="BA664" s="1248"/>
      <c r="BB664" s="1248"/>
      <c r="BC664" s="1248"/>
      <c r="BD664" s="1248"/>
      <c r="BE664" s="1248"/>
      <c r="BF664" s="1248"/>
      <c r="BG664" s="1248"/>
      <c r="BH664" s="1248"/>
      <c r="BI664" s="1248"/>
      <c r="BJ664" s="1248"/>
      <c r="BK664" s="1248"/>
      <c r="BL664" s="1248"/>
      <c r="BM664" s="1248"/>
      <c r="BN664" s="1248"/>
      <c r="BO664" s="1248"/>
      <c r="BP664" s="1248"/>
      <c r="BQ664" s="1248"/>
      <c r="BR664" s="1248"/>
      <c r="BS664" s="1248"/>
    </row>
    <row r="665" spans="1:71" s="1" customFormat="1" ht="27.6" hidden="1" outlineLevel="2">
      <c r="A665" s="1014">
        <v>1</v>
      </c>
      <c r="B665" s="1014">
        <v>1</v>
      </c>
      <c r="C665" s="1014" t="s">
        <v>1574</v>
      </c>
      <c r="D665" s="1014" t="s">
        <v>1556</v>
      </c>
      <c r="E665" s="1014" t="s">
        <v>1574</v>
      </c>
      <c r="F665" s="1014">
        <v>6</v>
      </c>
      <c r="G665" s="941" t="s">
        <v>7172</v>
      </c>
      <c r="H665" s="1017" t="s">
        <v>29</v>
      </c>
      <c r="I665" s="935">
        <v>280</v>
      </c>
      <c r="J665" s="915"/>
      <c r="K665" s="911">
        <f t="shared" si="108"/>
        <v>0</v>
      </c>
      <c r="L665" s="426"/>
      <c r="M665" s="912">
        <f t="shared" si="109"/>
        <v>0</v>
      </c>
      <c r="N665" s="912">
        <f t="shared" si="110"/>
        <v>0</v>
      </c>
      <c r="O665" s="909">
        <f t="shared" si="111"/>
        <v>0</v>
      </c>
      <c r="P665" s="151"/>
      <c r="Q665" s="1248"/>
      <c r="R665" s="1248"/>
      <c r="S665" s="1248"/>
      <c r="T665" s="1248"/>
      <c r="U665" s="1248"/>
      <c r="V665" s="1248"/>
      <c r="W665" s="1248"/>
      <c r="X665" s="1248"/>
      <c r="Y665" s="1248"/>
      <c r="Z665" s="1248"/>
      <c r="AA665" s="1248"/>
      <c r="AB665" s="1248"/>
      <c r="AC665" s="1248"/>
      <c r="AD665" s="1248"/>
      <c r="AE665" s="1248"/>
      <c r="AF665" s="1248"/>
      <c r="AG665" s="1248"/>
      <c r="AH665" s="1248"/>
      <c r="AI665" s="1248"/>
      <c r="AJ665" s="1248"/>
      <c r="AK665" s="1248"/>
      <c r="AL665" s="1248"/>
      <c r="AM665" s="1248"/>
      <c r="AN665" s="1248"/>
      <c r="AO665" s="1248"/>
      <c r="AP665" s="1248"/>
      <c r="AQ665" s="1248"/>
      <c r="AR665" s="1248"/>
      <c r="AS665" s="1248"/>
      <c r="AT665" s="1248"/>
      <c r="AU665" s="1248"/>
      <c r="AV665" s="1248"/>
      <c r="AW665" s="1248"/>
      <c r="AX665" s="1248"/>
      <c r="AY665" s="1248"/>
      <c r="AZ665" s="1248"/>
      <c r="BA665" s="1248"/>
      <c r="BB665" s="1248"/>
      <c r="BC665" s="1248"/>
      <c r="BD665" s="1248"/>
      <c r="BE665" s="1248"/>
      <c r="BF665" s="1248"/>
      <c r="BG665" s="1248"/>
      <c r="BH665" s="1248"/>
      <c r="BI665" s="1248"/>
      <c r="BJ665" s="1248"/>
      <c r="BK665" s="1248"/>
      <c r="BL665" s="1248"/>
      <c r="BM665" s="1248"/>
      <c r="BN665" s="1248"/>
      <c r="BO665" s="1248"/>
      <c r="BP665" s="1248"/>
      <c r="BQ665" s="1248"/>
      <c r="BR665" s="1248"/>
      <c r="BS665" s="1248"/>
    </row>
    <row r="666" spans="1:71" s="1" customFormat="1" ht="27.6" hidden="1" outlineLevel="2">
      <c r="A666" s="1014">
        <v>1</v>
      </c>
      <c r="B666" s="1014">
        <v>1</v>
      </c>
      <c r="C666" s="1014" t="s">
        <v>1574</v>
      </c>
      <c r="D666" s="1014" t="s">
        <v>1556</v>
      </c>
      <c r="E666" s="1014" t="s">
        <v>1574</v>
      </c>
      <c r="F666" s="1014">
        <v>7</v>
      </c>
      <c r="G666" s="941" t="s">
        <v>7173</v>
      </c>
      <c r="H666" s="1017" t="s">
        <v>29</v>
      </c>
      <c r="I666" s="935">
        <v>48</v>
      </c>
      <c r="J666" s="915"/>
      <c r="K666" s="911">
        <f t="shared" si="108"/>
        <v>0</v>
      </c>
      <c r="L666" s="426"/>
      <c r="M666" s="912">
        <f t="shared" si="109"/>
        <v>0</v>
      </c>
      <c r="N666" s="912">
        <f t="shared" si="110"/>
        <v>0</v>
      </c>
      <c r="O666" s="909">
        <f t="shared" si="111"/>
        <v>0</v>
      </c>
      <c r="P666" s="151"/>
      <c r="Q666" s="1248"/>
      <c r="R666" s="1248"/>
      <c r="S666" s="1248"/>
      <c r="T666" s="1248"/>
      <c r="U666" s="1248"/>
      <c r="V666" s="1248"/>
      <c r="W666" s="1248"/>
      <c r="X666" s="1248"/>
      <c r="Y666" s="1248"/>
      <c r="Z666" s="1248"/>
      <c r="AA666" s="1248"/>
      <c r="AB666" s="1248"/>
      <c r="AC666" s="1248"/>
      <c r="AD666" s="1248"/>
      <c r="AE666" s="1248"/>
      <c r="AF666" s="1248"/>
      <c r="AG666" s="1248"/>
      <c r="AH666" s="1248"/>
      <c r="AI666" s="1248"/>
      <c r="AJ666" s="1248"/>
      <c r="AK666" s="1248"/>
      <c r="AL666" s="1248"/>
      <c r="AM666" s="1248"/>
      <c r="AN666" s="1248"/>
      <c r="AO666" s="1248"/>
      <c r="AP666" s="1248"/>
      <c r="AQ666" s="1248"/>
      <c r="AR666" s="1248"/>
      <c r="AS666" s="1248"/>
      <c r="AT666" s="1248"/>
      <c r="AU666" s="1248"/>
      <c r="AV666" s="1248"/>
      <c r="AW666" s="1248"/>
      <c r="AX666" s="1248"/>
      <c r="AY666" s="1248"/>
      <c r="AZ666" s="1248"/>
      <c r="BA666" s="1248"/>
      <c r="BB666" s="1248"/>
      <c r="BC666" s="1248"/>
      <c r="BD666" s="1248"/>
      <c r="BE666" s="1248"/>
      <c r="BF666" s="1248"/>
      <c r="BG666" s="1248"/>
      <c r="BH666" s="1248"/>
      <c r="BI666" s="1248"/>
      <c r="BJ666" s="1248"/>
      <c r="BK666" s="1248"/>
      <c r="BL666" s="1248"/>
      <c r="BM666" s="1248"/>
      <c r="BN666" s="1248"/>
      <c r="BO666" s="1248"/>
      <c r="BP666" s="1248"/>
      <c r="BQ666" s="1248"/>
      <c r="BR666" s="1248"/>
      <c r="BS666" s="1248"/>
    </row>
    <row r="667" spans="1:71" s="1" customFormat="1" ht="41.4" hidden="1" outlineLevel="2">
      <c r="A667" s="1014">
        <v>1</v>
      </c>
      <c r="B667" s="1014">
        <v>1</v>
      </c>
      <c r="C667" s="1014" t="s">
        <v>1574</v>
      </c>
      <c r="D667" s="1014" t="s">
        <v>1556</v>
      </c>
      <c r="E667" s="1014" t="s">
        <v>1574</v>
      </c>
      <c r="F667" s="1014">
        <v>8</v>
      </c>
      <c r="G667" s="941" t="s">
        <v>7174</v>
      </c>
      <c r="H667" s="1017" t="s">
        <v>29</v>
      </c>
      <c r="I667" s="935">
        <v>132</v>
      </c>
      <c r="J667" s="915"/>
      <c r="K667" s="911">
        <f t="shared" si="108"/>
        <v>0</v>
      </c>
      <c r="L667" s="426"/>
      <c r="M667" s="912">
        <f t="shared" si="109"/>
        <v>0</v>
      </c>
      <c r="N667" s="912">
        <f t="shared" si="110"/>
        <v>0</v>
      </c>
      <c r="O667" s="909">
        <f t="shared" si="111"/>
        <v>0</v>
      </c>
      <c r="P667" s="151"/>
      <c r="Q667" s="1248"/>
      <c r="R667" s="1248"/>
      <c r="S667" s="1248"/>
      <c r="T667" s="1248"/>
      <c r="U667" s="1248"/>
      <c r="V667" s="1248"/>
      <c r="W667" s="1248"/>
      <c r="X667" s="1248"/>
      <c r="Y667" s="1248"/>
      <c r="Z667" s="1248"/>
      <c r="AA667" s="1248"/>
      <c r="AB667" s="1248"/>
      <c r="AC667" s="1248"/>
      <c r="AD667" s="1248"/>
      <c r="AE667" s="1248"/>
      <c r="AF667" s="1248"/>
      <c r="AG667" s="1248"/>
      <c r="AH667" s="1248"/>
      <c r="AI667" s="1248"/>
      <c r="AJ667" s="1248"/>
      <c r="AK667" s="1248"/>
      <c r="AL667" s="1248"/>
      <c r="AM667" s="1248"/>
      <c r="AN667" s="1248"/>
      <c r="AO667" s="1248"/>
      <c r="AP667" s="1248"/>
      <c r="AQ667" s="1248"/>
      <c r="AR667" s="1248"/>
      <c r="AS667" s="1248"/>
      <c r="AT667" s="1248"/>
      <c r="AU667" s="1248"/>
      <c r="AV667" s="1248"/>
      <c r="AW667" s="1248"/>
      <c r="AX667" s="1248"/>
      <c r="AY667" s="1248"/>
      <c r="AZ667" s="1248"/>
      <c r="BA667" s="1248"/>
      <c r="BB667" s="1248"/>
      <c r="BC667" s="1248"/>
      <c r="BD667" s="1248"/>
      <c r="BE667" s="1248"/>
      <c r="BF667" s="1248"/>
      <c r="BG667" s="1248"/>
      <c r="BH667" s="1248"/>
      <c r="BI667" s="1248"/>
      <c r="BJ667" s="1248"/>
      <c r="BK667" s="1248"/>
      <c r="BL667" s="1248"/>
      <c r="BM667" s="1248"/>
      <c r="BN667" s="1248"/>
      <c r="BO667" s="1248"/>
      <c r="BP667" s="1248"/>
      <c r="BQ667" s="1248"/>
      <c r="BR667" s="1248"/>
      <c r="BS667" s="1248"/>
    </row>
    <row r="668" spans="1:71" s="1" customFormat="1" ht="27.6" hidden="1" outlineLevel="2">
      <c r="A668" s="1014">
        <v>1</v>
      </c>
      <c r="B668" s="1014">
        <v>1</v>
      </c>
      <c r="C668" s="1014" t="s">
        <v>1574</v>
      </c>
      <c r="D668" s="1014" t="s">
        <v>1556</v>
      </c>
      <c r="E668" s="1014" t="s">
        <v>1574</v>
      </c>
      <c r="F668" s="1014">
        <v>8</v>
      </c>
      <c r="G668" s="948" t="s">
        <v>7175</v>
      </c>
      <c r="H668" s="1017" t="s">
        <v>29</v>
      </c>
      <c r="I668" s="935">
        <v>10</v>
      </c>
      <c r="J668" s="915"/>
      <c r="K668" s="911">
        <f t="shared" si="108"/>
        <v>0</v>
      </c>
      <c r="L668" s="426"/>
      <c r="M668" s="912">
        <f t="shared" si="109"/>
        <v>0</v>
      </c>
      <c r="N668" s="912">
        <f t="shared" si="110"/>
        <v>0</v>
      </c>
      <c r="O668" s="909">
        <f t="shared" si="111"/>
        <v>0</v>
      </c>
      <c r="P668" s="151"/>
      <c r="Q668" s="1248"/>
      <c r="R668" s="1248"/>
      <c r="S668" s="1248"/>
      <c r="T668" s="1248"/>
      <c r="U668" s="1248"/>
      <c r="V668" s="1248"/>
      <c r="W668" s="1248"/>
      <c r="X668" s="1248"/>
      <c r="Y668" s="1248"/>
      <c r="Z668" s="1248"/>
      <c r="AA668" s="1248"/>
      <c r="AB668" s="1248"/>
      <c r="AC668" s="1248"/>
      <c r="AD668" s="1248"/>
      <c r="AE668" s="1248"/>
      <c r="AF668" s="1248"/>
      <c r="AG668" s="1248"/>
      <c r="AH668" s="1248"/>
      <c r="AI668" s="1248"/>
      <c r="AJ668" s="1248"/>
      <c r="AK668" s="1248"/>
      <c r="AL668" s="1248"/>
      <c r="AM668" s="1248"/>
      <c r="AN668" s="1248"/>
      <c r="AO668" s="1248"/>
      <c r="AP668" s="1248"/>
      <c r="AQ668" s="1248"/>
      <c r="AR668" s="1248"/>
      <c r="AS668" s="1248"/>
      <c r="AT668" s="1248"/>
      <c r="AU668" s="1248"/>
      <c r="AV668" s="1248"/>
      <c r="AW668" s="1248"/>
      <c r="AX668" s="1248"/>
      <c r="AY668" s="1248"/>
      <c r="AZ668" s="1248"/>
      <c r="BA668" s="1248"/>
      <c r="BB668" s="1248"/>
      <c r="BC668" s="1248"/>
      <c r="BD668" s="1248"/>
      <c r="BE668" s="1248"/>
      <c r="BF668" s="1248"/>
      <c r="BG668" s="1248"/>
      <c r="BH668" s="1248"/>
      <c r="BI668" s="1248"/>
      <c r="BJ668" s="1248"/>
      <c r="BK668" s="1248"/>
      <c r="BL668" s="1248"/>
      <c r="BM668" s="1248"/>
      <c r="BN668" s="1248"/>
      <c r="BO668" s="1248"/>
      <c r="BP668" s="1248"/>
      <c r="BQ668" s="1248"/>
      <c r="BR668" s="1248"/>
      <c r="BS668" s="1248"/>
    </row>
    <row r="669" spans="1:71" s="140" customFormat="1" hidden="1" outlineLevel="1" collapsed="1">
      <c r="A669" s="1081">
        <v>1</v>
      </c>
      <c r="B669" s="1081">
        <v>1</v>
      </c>
      <c r="C669" s="1081" t="s">
        <v>1574</v>
      </c>
      <c r="D669" s="1081" t="s">
        <v>1556</v>
      </c>
      <c r="E669" s="1081" t="s">
        <v>1567</v>
      </c>
      <c r="F669" s="1081"/>
      <c r="G669" s="1098" t="s">
        <v>5985</v>
      </c>
      <c r="H669" s="1143"/>
      <c r="I669" s="1143"/>
      <c r="J669" s="1143"/>
      <c r="K669" s="1144">
        <f>SUM(K670:K693)</f>
        <v>0</v>
      </c>
      <c r="L669" s="1143"/>
      <c r="M669" s="1144">
        <f>SUM(M670:M693)</f>
        <v>0</v>
      </c>
      <c r="N669" s="1143"/>
      <c r="O669" s="1144">
        <f>SUM(O670:O693)</f>
        <v>0</v>
      </c>
      <c r="P669" s="1145"/>
      <c r="Q669" s="1251"/>
      <c r="R669" s="1251"/>
      <c r="S669" s="1251"/>
      <c r="T669" s="1251"/>
      <c r="U669" s="1251"/>
      <c r="V669" s="1251"/>
      <c r="W669" s="1251"/>
      <c r="X669" s="1251"/>
      <c r="Y669" s="1251"/>
      <c r="Z669" s="1251"/>
      <c r="AA669" s="1251"/>
      <c r="AB669" s="1251"/>
      <c r="AC669" s="1251"/>
      <c r="AD669" s="1251"/>
      <c r="AE669" s="1251"/>
      <c r="AF669" s="1251"/>
      <c r="AG669" s="1251"/>
      <c r="AH669" s="1251"/>
      <c r="AI669" s="1251"/>
      <c r="AJ669" s="1251"/>
      <c r="AK669" s="1251"/>
      <c r="AL669" s="1251"/>
      <c r="AM669" s="1251"/>
      <c r="AN669" s="1251"/>
      <c r="AO669" s="1251"/>
      <c r="AP669" s="1251"/>
      <c r="AQ669" s="1251"/>
      <c r="AR669" s="1251"/>
      <c r="AS669" s="1251"/>
      <c r="AT669" s="1251"/>
      <c r="AU669" s="1251"/>
      <c r="AV669" s="1251"/>
      <c r="AW669" s="1251"/>
      <c r="AX669" s="1251"/>
      <c r="AY669" s="1251"/>
      <c r="AZ669" s="1251"/>
      <c r="BA669" s="1251"/>
      <c r="BB669" s="1251"/>
      <c r="BC669" s="1251"/>
      <c r="BD669" s="1251"/>
      <c r="BE669" s="1251"/>
      <c r="BF669" s="1251"/>
      <c r="BG669" s="1251"/>
      <c r="BH669" s="1251"/>
      <c r="BI669" s="1251"/>
      <c r="BJ669" s="1251"/>
      <c r="BK669" s="1251"/>
      <c r="BL669" s="1251"/>
      <c r="BM669" s="1251"/>
      <c r="BN669" s="1251"/>
      <c r="BO669" s="1251"/>
      <c r="BP669" s="1251"/>
      <c r="BQ669" s="1251"/>
      <c r="BR669" s="1251"/>
      <c r="BS669" s="1251"/>
    </row>
    <row r="670" spans="1:71" s="1" customFormat="1" ht="27.6" hidden="1" outlineLevel="2">
      <c r="A670" s="1014">
        <v>1</v>
      </c>
      <c r="B670" s="1014">
        <v>1</v>
      </c>
      <c r="C670" s="1014" t="s">
        <v>1574</v>
      </c>
      <c r="D670" s="1014" t="s">
        <v>1556</v>
      </c>
      <c r="E670" s="1014" t="s">
        <v>1567</v>
      </c>
      <c r="F670" s="1014">
        <v>1</v>
      </c>
      <c r="G670" s="951" t="s">
        <v>7176</v>
      </c>
      <c r="H670" s="1034" t="s">
        <v>30</v>
      </c>
      <c r="I670" s="935">
        <v>700</v>
      </c>
      <c r="J670" s="915"/>
      <c r="K670" s="910">
        <f t="shared" ref="K670:K693" si="112">I670*J670</f>
        <v>0</v>
      </c>
      <c r="L670" s="426"/>
      <c r="M670" s="909">
        <f t="shared" ref="M670:M693" si="113">I670*L670</f>
        <v>0</v>
      </c>
      <c r="N670" s="909">
        <f t="shared" ref="N670:N693" si="114">J670+L670</f>
        <v>0</v>
      </c>
      <c r="O670" s="909">
        <f t="shared" ref="O670:O693" si="115">I670*N670</f>
        <v>0</v>
      </c>
      <c r="P670" s="151"/>
      <c r="Q670" s="1248"/>
      <c r="R670" s="1248"/>
      <c r="S670" s="1248"/>
      <c r="T670" s="1248"/>
      <c r="U670" s="1248"/>
      <c r="V670" s="1248"/>
      <c r="W670" s="1248"/>
      <c r="X670" s="1248"/>
      <c r="Y670" s="1248"/>
      <c r="Z670" s="1248"/>
      <c r="AA670" s="1248"/>
      <c r="AB670" s="1248"/>
      <c r="AC670" s="1248"/>
      <c r="AD670" s="1248"/>
      <c r="AE670" s="1248"/>
      <c r="AF670" s="1248"/>
      <c r="AG670" s="1248"/>
      <c r="AH670" s="1248"/>
      <c r="AI670" s="1248"/>
      <c r="AJ670" s="1248"/>
      <c r="AK670" s="1248"/>
      <c r="AL670" s="1248"/>
      <c r="AM670" s="1248"/>
      <c r="AN670" s="1248"/>
      <c r="AO670" s="1248"/>
      <c r="AP670" s="1248"/>
      <c r="AQ670" s="1248"/>
      <c r="AR670" s="1248"/>
      <c r="AS670" s="1248"/>
      <c r="AT670" s="1248"/>
      <c r="AU670" s="1248"/>
      <c r="AV670" s="1248"/>
      <c r="AW670" s="1248"/>
      <c r="AX670" s="1248"/>
      <c r="AY670" s="1248"/>
      <c r="AZ670" s="1248"/>
      <c r="BA670" s="1248"/>
      <c r="BB670" s="1248"/>
      <c r="BC670" s="1248"/>
      <c r="BD670" s="1248"/>
      <c r="BE670" s="1248"/>
      <c r="BF670" s="1248"/>
      <c r="BG670" s="1248"/>
      <c r="BH670" s="1248"/>
      <c r="BI670" s="1248"/>
      <c r="BJ670" s="1248"/>
      <c r="BK670" s="1248"/>
      <c r="BL670" s="1248"/>
      <c r="BM670" s="1248"/>
      <c r="BN670" s="1248"/>
      <c r="BO670" s="1248"/>
      <c r="BP670" s="1248"/>
      <c r="BQ670" s="1248"/>
      <c r="BR670" s="1248"/>
      <c r="BS670" s="1248"/>
    </row>
    <row r="671" spans="1:71" s="1" customFormat="1" ht="27.6" hidden="1" outlineLevel="2">
      <c r="A671" s="1014">
        <v>1</v>
      </c>
      <c r="B671" s="1014">
        <v>1</v>
      </c>
      <c r="C671" s="1014" t="s">
        <v>1574</v>
      </c>
      <c r="D671" s="1014" t="s">
        <v>1556</v>
      </c>
      <c r="E671" s="1014" t="s">
        <v>1567</v>
      </c>
      <c r="F671" s="1014">
        <v>2</v>
      </c>
      <c r="G671" s="951" t="s">
        <v>7177</v>
      </c>
      <c r="H671" s="1034" t="s">
        <v>30</v>
      </c>
      <c r="I671" s="935">
        <v>1700</v>
      </c>
      <c r="J671" s="915"/>
      <c r="K671" s="910">
        <f t="shared" si="112"/>
        <v>0</v>
      </c>
      <c r="L671" s="426"/>
      <c r="M671" s="909">
        <f t="shared" si="113"/>
        <v>0</v>
      </c>
      <c r="N671" s="909">
        <f t="shared" si="114"/>
        <v>0</v>
      </c>
      <c r="O671" s="909">
        <f t="shared" si="115"/>
        <v>0</v>
      </c>
      <c r="P671" s="151"/>
      <c r="Q671" s="1248"/>
      <c r="R671" s="1248"/>
      <c r="S671" s="1248"/>
      <c r="T671" s="1248"/>
      <c r="U671" s="1248"/>
      <c r="V671" s="1248"/>
      <c r="W671" s="1248"/>
      <c r="X671" s="1248"/>
      <c r="Y671" s="1248"/>
      <c r="Z671" s="1248"/>
      <c r="AA671" s="1248"/>
      <c r="AB671" s="1248"/>
      <c r="AC671" s="1248"/>
      <c r="AD671" s="1248"/>
      <c r="AE671" s="1248"/>
      <c r="AF671" s="1248"/>
      <c r="AG671" s="1248"/>
      <c r="AH671" s="1248"/>
      <c r="AI671" s="1248"/>
      <c r="AJ671" s="1248"/>
      <c r="AK671" s="1248"/>
      <c r="AL671" s="1248"/>
      <c r="AM671" s="1248"/>
      <c r="AN671" s="1248"/>
      <c r="AO671" s="1248"/>
      <c r="AP671" s="1248"/>
      <c r="AQ671" s="1248"/>
      <c r="AR671" s="1248"/>
      <c r="AS671" s="1248"/>
      <c r="AT671" s="1248"/>
      <c r="AU671" s="1248"/>
      <c r="AV671" s="1248"/>
      <c r="AW671" s="1248"/>
      <c r="AX671" s="1248"/>
      <c r="AY671" s="1248"/>
      <c r="AZ671" s="1248"/>
      <c r="BA671" s="1248"/>
      <c r="BB671" s="1248"/>
      <c r="BC671" s="1248"/>
      <c r="BD671" s="1248"/>
      <c r="BE671" s="1248"/>
      <c r="BF671" s="1248"/>
      <c r="BG671" s="1248"/>
      <c r="BH671" s="1248"/>
      <c r="BI671" s="1248"/>
      <c r="BJ671" s="1248"/>
      <c r="BK671" s="1248"/>
      <c r="BL671" s="1248"/>
      <c r="BM671" s="1248"/>
      <c r="BN671" s="1248"/>
      <c r="BO671" s="1248"/>
      <c r="BP671" s="1248"/>
      <c r="BQ671" s="1248"/>
      <c r="BR671" s="1248"/>
      <c r="BS671" s="1248"/>
    </row>
    <row r="672" spans="1:71" s="1" customFormat="1" ht="27.6" hidden="1" outlineLevel="2">
      <c r="A672" s="1014">
        <v>1</v>
      </c>
      <c r="B672" s="1014">
        <v>1</v>
      </c>
      <c r="C672" s="1014" t="s">
        <v>1574</v>
      </c>
      <c r="D672" s="1014" t="s">
        <v>1556</v>
      </c>
      <c r="E672" s="1014" t="s">
        <v>1567</v>
      </c>
      <c r="F672" s="1014">
        <v>3</v>
      </c>
      <c r="G672" s="951" t="s">
        <v>7178</v>
      </c>
      <c r="H672" s="1034" t="s">
        <v>30</v>
      </c>
      <c r="I672" s="935">
        <v>1500</v>
      </c>
      <c r="J672" s="915"/>
      <c r="K672" s="910">
        <f t="shared" si="112"/>
        <v>0</v>
      </c>
      <c r="L672" s="426"/>
      <c r="M672" s="909">
        <f t="shared" si="113"/>
        <v>0</v>
      </c>
      <c r="N672" s="909">
        <f t="shared" si="114"/>
        <v>0</v>
      </c>
      <c r="O672" s="909">
        <f t="shared" si="115"/>
        <v>0</v>
      </c>
      <c r="P672" s="151"/>
      <c r="Q672" s="1248"/>
      <c r="R672" s="1248"/>
      <c r="S672" s="1248"/>
      <c r="T672" s="1248"/>
      <c r="U672" s="1248"/>
      <c r="V672" s="1248"/>
      <c r="W672" s="1248"/>
      <c r="X672" s="1248"/>
      <c r="Y672" s="1248"/>
      <c r="Z672" s="1248"/>
      <c r="AA672" s="1248"/>
      <c r="AB672" s="1248"/>
      <c r="AC672" s="1248"/>
      <c r="AD672" s="1248"/>
      <c r="AE672" s="1248"/>
      <c r="AF672" s="1248"/>
      <c r="AG672" s="1248"/>
      <c r="AH672" s="1248"/>
      <c r="AI672" s="1248"/>
      <c r="AJ672" s="1248"/>
      <c r="AK672" s="1248"/>
      <c r="AL672" s="1248"/>
      <c r="AM672" s="1248"/>
      <c r="AN672" s="1248"/>
      <c r="AO672" s="1248"/>
      <c r="AP672" s="1248"/>
      <c r="AQ672" s="1248"/>
      <c r="AR672" s="1248"/>
      <c r="AS672" s="1248"/>
      <c r="AT672" s="1248"/>
      <c r="AU672" s="1248"/>
      <c r="AV672" s="1248"/>
      <c r="AW672" s="1248"/>
      <c r="AX672" s="1248"/>
      <c r="AY672" s="1248"/>
      <c r="AZ672" s="1248"/>
      <c r="BA672" s="1248"/>
      <c r="BB672" s="1248"/>
      <c r="BC672" s="1248"/>
      <c r="BD672" s="1248"/>
      <c r="BE672" s="1248"/>
      <c r="BF672" s="1248"/>
      <c r="BG672" s="1248"/>
      <c r="BH672" s="1248"/>
      <c r="BI672" s="1248"/>
      <c r="BJ672" s="1248"/>
      <c r="BK672" s="1248"/>
      <c r="BL672" s="1248"/>
      <c r="BM672" s="1248"/>
      <c r="BN672" s="1248"/>
      <c r="BO672" s="1248"/>
      <c r="BP672" s="1248"/>
      <c r="BQ672" s="1248"/>
      <c r="BR672" s="1248"/>
      <c r="BS672" s="1248"/>
    </row>
    <row r="673" spans="1:71" s="1" customFormat="1" ht="27.6" hidden="1" outlineLevel="2">
      <c r="A673" s="1014">
        <v>1</v>
      </c>
      <c r="B673" s="1014">
        <v>1</v>
      </c>
      <c r="C673" s="1014" t="s">
        <v>1574</v>
      </c>
      <c r="D673" s="1014" t="s">
        <v>1556</v>
      </c>
      <c r="E673" s="1014" t="s">
        <v>1567</v>
      </c>
      <c r="F673" s="1014">
        <v>4</v>
      </c>
      <c r="G673" s="951" t="s">
        <v>7179</v>
      </c>
      <c r="H673" s="1034" t="s">
        <v>30</v>
      </c>
      <c r="I673" s="935">
        <v>480</v>
      </c>
      <c r="J673" s="915"/>
      <c r="K673" s="910">
        <f t="shared" si="112"/>
        <v>0</v>
      </c>
      <c r="L673" s="426"/>
      <c r="M673" s="909">
        <f t="shared" si="113"/>
        <v>0</v>
      </c>
      <c r="N673" s="909">
        <f t="shared" si="114"/>
        <v>0</v>
      </c>
      <c r="O673" s="909">
        <f t="shared" si="115"/>
        <v>0</v>
      </c>
      <c r="P673" s="151"/>
      <c r="Q673" s="1248"/>
      <c r="R673" s="1248"/>
      <c r="S673" s="1248"/>
      <c r="T673" s="1248"/>
      <c r="U673" s="1248"/>
      <c r="V673" s="1248"/>
      <c r="W673" s="1248"/>
      <c r="X673" s="1248"/>
      <c r="Y673" s="1248"/>
      <c r="Z673" s="1248"/>
      <c r="AA673" s="1248"/>
      <c r="AB673" s="1248"/>
      <c r="AC673" s="1248"/>
      <c r="AD673" s="1248"/>
      <c r="AE673" s="1248"/>
      <c r="AF673" s="1248"/>
      <c r="AG673" s="1248"/>
      <c r="AH673" s="1248"/>
      <c r="AI673" s="1248"/>
      <c r="AJ673" s="1248"/>
      <c r="AK673" s="1248"/>
      <c r="AL673" s="1248"/>
      <c r="AM673" s="1248"/>
      <c r="AN673" s="1248"/>
      <c r="AO673" s="1248"/>
      <c r="AP673" s="1248"/>
      <c r="AQ673" s="1248"/>
      <c r="AR673" s="1248"/>
      <c r="AS673" s="1248"/>
      <c r="AT673" s="1248"/>
      <c r="AU673" s="1248"/>
      <c r="AV673" s="1248"/>
      <c r="AW673" s="1248"/>
      <c r="AX673" s="1248"/>
      <c r="AY673" s="1248"/>
      <c r="AZ673" s="1248"/>
      <c r="BA673" s="1248"/>
      <c r="BB673" s="1248"/>
      <c r="BC673" s="1248"/>
      <c r="BD673" s="1248"/>
      <c r="BE673" s="1248"/>
      <c r="BF673" s="1248"/>
      <c r="BG673" s="1248"/>
      <c r="BH673" s="1248"/>
      <c r="BI673" s="1248"/>
      <c r="BJ673" s="1248"/>
      <c r="BK673" s="1248"/>
      <c r="BL673" s="1248"/>
      <c r="BM673" s="1248"/>
      <c r="BN673" s="1248"/>
      <c r="BO673" s="1248"/>
      <c r="BP673" s="1248"/>
      <c r="BQ673" s="1248"/>
      <c r="BR673" s="1248"/>
      <c r="BS673" s="1248"/>
    </row>
    <row r="674" spans="1:71" s="1" customFormat="1" ht="27.6" hidden="1" outlineLevel="2">
      <c r="A674" s="1014">
        <v>1</v>
      </c>
      <c r="B674" s="1014">
        <v>1</v>
      </c>
      <c r="C674" s="1014" t="s">
        <v>1574</v>
      </c>
      <c r="D674" s="1014" t="s">
        <v>1556</v>
      </c>
      <c r="E674" s="1014" t="s">
        <v>1567</v>
      </c>
      <c r="F674" s="1014">
        <v>4</v>
      </c>
      <c r="G674" s="951" t="s">
        <v>7180</v>
      </c>
      <c r="H674" s="1034" t="s">
        <v>30</v>
      </c>
      <c r="I674" s="935">
        <v>20</v>
      </c>
      <c r="J674" s="915"/>
      <c r="K674" s="910">
        <f t="shared" si="112"/>
        <v>0</v>
      </c>
      <c r="L674" s="426"/>
      <c r="M674" s="909">
        <f t="shared" si="113"/>
        <v>0</v>
      </c>
      <c r="N674" s="909">
        <f t="shared" si="114"/>
        <v>0</v>
      </c>
      <c r="O674" s="909">
        <f t="shared" si="115"/>
        <v>0</v>
      </c>
      <c r="P674" s="151"/>
      <c r="Q674" s="1248"/>
      <c r="R674" s="1248"/>
      <c r="S674" s="1248"/>
      <c r="T674" s="1248"/>
      <c r="U674" s="1248"/>
      <c r="V674" s="1248"/>
      <c r="W674" s="1248"/>
      <c r="X674" s="1248"/>
      <c r="Y674" s="1248"/>
      <c r="Z674" s="1248"/>
      <c r="AA674" s="1248"/>
      <c r="AB674" s="1248"/>
      <c r="AC674" s="1248"/>
      <c r="AD674" s="1248"/>
      <c r="AE674" s="1248"/>
      <c r="AF674" s="1248"/>
      <c r="AG674" s="1248"/>
      <c r="AH674" s="1248"/>
      <c r="AI674" s="1248"/>
      <c r="AJ674" s="1248"/>
      <c r="AK674" s="1248"/>
      <c r="AL674" s="1248"/>
      <c r="AM674" s="1248"/>
      <c r="AN674" s="1248"/>
      <c r="AO674" s="1248"/>
      <c r="AP674" s="1248"/>
      <c r="AQ674" s="1248"/>
      <c r="AR674" s="1248"/>
      <c r="AS674" s="1248"/>
      <c r="AT674" s="1248"/>
      <c r="AU674" s="1248"/>
      <c r="AV674" s="1248"/>
      <c r="AW674" s="1248"/>
      <c r="AX674" s="1248"/>
      <c r="AY674" s="1248"/>
      <c r="AZ674" s="1248"/>
      <c r="BA674" s="1248"/>
      <c r="BB674" s="1248"/>
      <c r="BC674" s="1248"/>
      <c r="BD674" s="1248"/>
      <c r="BE674" s="1248"/>
      <c r="BF674" s="1248"/>
      <c r="BG674" s="1248"/>
      <c r="BH674" s="1248"/>
      <c r="BI674" s="1248"/>
      <c r="BJ674" s="1248"/>
      <c r="BK674" s="1248"/>
      <c r="BL674" s="1248"/>
      <c r="BM674" s="1248"/>
      <c r="BN674" s="1248"/>
      <c r="BO674" s="1248"/>
      <c r="BP674" s="1248"/>
      <c r="BQ674" s="1248"/>
      <c r="BR674" s="1248"/>
      <c r="BS674" s="1248"/>
    </row>
    <row r="675" spans="1:71" s="1" customFormat="1" ht="27.6" hidden="1" outlineLevel="2">
      <c r="A675" s="1014">
        <v>1</v>
      </c>
      <c r="B675" s="1014">
        <v>1</v>
      </c>
      <c r="C675" s="1014" t="s">
        <v>1574</v>
      </c>
      <c r="D675" s="1014" t="s">
        <v>1556</v>
      </c>
      <c r="E675" s="1014" t="s">
        <v>1567</v>
      </c>
      <c r="F675" s="1014">
        <v>5</v>
      </c>
      <c r="G675" s="951" t="s">
        <v>7181</v>
      </c>
      <c r="H675" s="1034" t="s">
        <v>30</v>
      </c>
      <c r="I675" s="935">
        <v>630</v>
      </c>
      <c r="J675" s="915"/>
      <c r="K675" s="910">
        <f t="shared" si="112"/>
        <v>0</v>
      </c>
      <c r="L675" s="426"/>
      <c r="M675" s="909">
        <f t="shared" si="113"/>
        <v>0</v>
      </c>
      <c r="N675" s="909">
        <f t="shared" si="114"/>
        <v>0</v>
      </c>
      <c r="O675" s="909">
        <f t="shared" si="115"/>
        <v>0</v>
      </c>
      <c r="P675" s="151"/>
      <c r="Q675" s="1248"/>
      <c r="R675" s="1248"/>
      <c r="S675" s="1248"/>
      <c r="T675" s="1248"/>
      <c r="U675" s="1248"/>
      <c r="V675" s="1248"/>
      <c r="W675" s="1248"/>
      <c r="X675" s="1248"/>
      <c r="Y675" s="1248"/>
      <c r="Z675" s="1248"/>
      <c r="AA675" s="1248"/>
      <c r="AB675" s="1248"/>
      <c r="AC675" s="1248"/>
      <c r="AD675" s="1248"/>
      <c r="AE675" s="1248"/>
      <c r="AF675" s="1248"/>
      <c r="AG675" s="1248"/>
      <c r="AH675" s="1248"/>
      <c r="AI675" s="1248"/>
      <c r="AJ675" s="1248"/>
      <c r="AK675" s="1248"/>
      <c r="AL675" s="1248"/>
      <c r="AM675" s="1248"/>
      <c r="AN675" s="1248"/>
      <c r="AO675" s="1248"/>
      <c r="AP675" s="1248"/>
      <c r="AQ675" s="1248"/>
      <c r="AR675" s="1248"/>
      <c r="AS675" s="1248"/>
      <c r="AT675" s="1248"/>
      <c r="AU675" s="1248"/>
      <c r="AV675" s="1248"/>
      <c r="AW675" s="1248"/>
      <c r="AX675" s="1248"/>
      <c r="AY675" s="1248"/>
      <c r="AZ675" s="1248"/>
      <c r="BA675" s="1248"/>
      <c r="BB675" s="1248"/>
      <c r="BC675" s="1248"/>
      <c r="BD675" s="1248"/>
      <c r="BE675" s="1248"/>
      <c r="BF675" s="1248"/>
      <c r="BG675" s="1248"/>
      <c r="BH675" s="1248"/>
      <c r="BI675" s="1248"/>
      <c r="BJ675" s="1248"/>
      <c r="BK675" s="1248"/>
      <c r="BL675" s="1248"/>
      <c r="BM675" s="1248"/>
      <c r="BN675" s="1248"/>
      <c r="BO675" s="1248"/>
      <c r="BP675" s="1248"/>
      <c r="BQ675" s="1248"/>
      <c r="BR675" s="1248"/>
      <c r="BS675" s="1248"/>
    </row>
    <row r="676" spans="1:71" s="1" customFormat="1" ht="27.6" hidden="1" outlineLevel="2">
      <c r="A676" s="1014">
        <v>1</v>
      </c>
      <c r="B676" s="1014">
        <v>1</v>
      </c>
      <c r="C676" s="1014" t="s">
        <v>1574</v>
      </c>
      <c r="D676" s="1014" t="s">
        <v>1556</v>
      </c>
      <c r="E676" s="1014" t="s">
        <v>1567</v>
      </c>
      <c r="F676" s="1014">
        <v>6</v>
      </c>
      <c r="G676" s="951" t="s">
        <v>7182</v>
      </c>
      <c r="H676" s="1034" t="s">
        <v>29</v>
      </c>
      <c r="I676" s="935">
        <v>630</v>
      </c>
      <c r="J676" s="915"/>
      <c r="K676" s="910">
        <f t="shared" si="112"/>
        <v>0</v>
      </c>
      <c r="L676" s="426"/>
      <c r="M676" s="909">
        <f t="shared" si="113"/>
        <v>0</v>
      </c>
      <c r="N676" s="909">
        <f t="shared" si="114"/>
        <v>0</v>
      </c>
      <c r="O676" s="909">
        <f t="shared" si="115"/>
        <v>0</v>
      </c>
      <c r="P676" s="151"/>
      <c r="Q676" s="1248"/>
      <c r="R676" s="1248"/>
      <c r="S676" s="1248"/>
      <c r="T676" s="1248"/>
      <c r="U676" s="1248"/>
      <c r="V676" s="1248"/>
      <c r="W676" s="1248"/>
      <c r="X676" s="1248"/>
      <c r="Y676" s="1248"/>
      <c r="Z676" s="1248"/>
      <c r="AA676" s="1248"/>
      <c r="AB676" s="1248"/>
      <c r="AC676" s="1248"/>
      <c r="AD676" s="1248"/>
      <c r="AE676" s="1248"/>
      <c r="AF676" s="1248"/>
      <c r="AG676" s="1248"/>
      <c r="AH676" s="1248"/>
      <c r="AI676" s="1248"/>
      <c r="AJ676" s="1248"/>
      <c r="AK676" s="1248"/>
      <c r="AL676" s="1248"/>
      <c r="AM676" s="1248"/>
      <c r="AN676" s="1248"/>
      <c r="AO676" s="1248"/>
      <c r="AP676" s="1248"/>
      <c r="AQ676" s="1248"/>
      <c r="AR676" s="1248"/>
      <c r="AS676" s="1248"/>
      <c r="AT676" s="1248"/>
      <c r="AU676" s="1248"/>
      <c r="AV676" s="1248"/>
      <c r="AW676" s="1248"/>
      <c r="AX676" s="1248"/>
      <c r="AY676" s="1248"/>
      <c r="AZ676" s="1248"/>
      <c r="BA676" s="1248"/>
      <c r="BB676" s="1248"/>
      <c r="BC676" s="1248"/>
      <c r="BD676" s="1248"/>
      <c r="BE676" s="1248"/>
      <c r="BF676" s="1248"/>
      <c r="BG676" s="1248"/>
      <c r="BH676" s="1248"/>
      <c r="BI676" s="1248"/>
      <c r="BJ676" s="1248"/>
      <c r="BK676" s="1248"/>
      <c r="BL676" s="1248"/>
      <c r="BM676" s="1248"/>
      <c r="BN676" s="1248"/>
      <c r="BO676" s="1248"/>
      <c r="BP676" s="1248"/>
      <c r="BQ676" s="1248"/>
      <c r="BR676" s="1248"/>
      <c r="BS676" s="1248"/>
    </row>
    <row r="677" spans="1:71" s="1" customFormat="1" ht="27.6" hidden="1" outlineLevel="2">
      <c r="A677" s="1014">
        <v>1</v>
      </c>
      <c r="B677" s="1014">
        <v>1</v>
      </c>
      <c r="C677" s="1014" t="s">
        <v>1574</v>
      </c>
      <c r="D677" s="1014" t="s">
        <v>1556</v>
      </c>
      <c r="E677" s="1014" t="s">
        <v>1567</v>
      </c>
      <c r="F677" s="1014">
        <v>7</v>
      </c>
      <c r="G677" s="951" t="s">
        <v>7183</v>
      </c>
      <c r="H677" s="1034" t="s">
        <v>29</v>
      </c>
      <c r="I677" s="935">
        <v>20</v>
      </c>
      <c r="J677" s="915"/>
      <c r="K677" s="910">
        <f t="shared" si="112"/>
        <v>0</v>
      </c>
      <c r="L677" s="426"/>
      <c r="M677" s="909">
        <f t="shared" si="113"/>
        <v>0</v>
      </c>
      <c r="N677" s="909">
        <f t="shared" si="114"/>
        <v>0</v>
      </c>
      <c r="O677" s="909">
        <f t="shared" si="115"/>
        <v>0</v>
      </c>
      <c r="P677" s="151"/>
      <c r="Q677" s="1248"/>
      <c r="R677" s="1248"/>
      <c r="S677" s="1248"/>
      <c r="T677" s="1248"/>
      <c r="U677" s="1248"/>
      <c r="V677" s="1248"/>
      <c r="W677" s="1248"/>
      <c r="X677" s="1248"/>
      <c r="Y677" s="1248"/>
      <c r="Z677" s="1248"/>
      <c r="AA677" s="1248"/>
      <c r="AB677" s="1248"/>
      <c r="AC677" s="1248"/>
      <c r="AD677" s="1248"/>
      <c r="AE677" s="1248"/>
      <c r="AF677" s="1248"/>
      <c r="AG677" s="1248"/>
      <c r="AH677" s="1248"/>
      <c r="AI677" s="1248"/>
      <c r="AJ677" s="1248"/>
      <c r="AK677" s="1248"/>
      <c r="AL677" s="1248"/>
      <c r="AM677" s="1248"/>
      <c r="AN677" s="1248"/>
      <c r="AO677" s="1248"/>
      <c r="AP677" s="1248"/>
      <c r="AQ677" s="1248"/>
      <c r="AR677" s="1248"/>
      <c r="AS677" s="1248"/>
      <c r="AT677" s="1248"/>
      <c r="AU677" s="1248"/>
      <c r="AV677" s="1248"/>
      <c r="AW677" s="1248"/>
      <c r="AX677" s="1248"/>
      <c r="AY677" s="1248"/>
      <c r="AZ677" s="1248"/>
      <c r="BA677" s="1248"/>
      <c r="BB677" s="1248"/>
      <c r="BC677" s="1248"/>
      <c r="BD677" s="1248"/>
      <c r="BE677" s="1248"/>
      <c r="BF677" s="1248"/>
      <c r="BG677" s="1248"/>
      <c r="BH677" s="1248"/>
      <c r="BI677" s="1248"/>
      <c r="BJ677" s="1248"/>
      <c r="BK677" s="1248"/>
      <c r="BL677" s="1248"/>
      <c r="BM677" s="1248"/>
      <c r="BN677" s="1248"/>
      <c r="BO677" s="1248"/>
      <c r="BP677" s="1248"/>
      <c r="BQ677" s="1248"/>
      <c r="BR677" s="1248"/>
      <c r="BS677" s="1248"/>
    </row>
    <row r="678" spans="1:71" s="1" customFormat="1" ht="41.4" hidden="1" outlineLevel="2">
      <c r="A678" s="1014">
        <v>1</v>
      </c>
      <c r="B678" s="1014">
        <v>1</v>
      </c>
      <c r="C678" s="1014" t="s">
        <v>1574</v>
      </c>
      <c r="D678" s="1014" t="s">
        <v>1556</v>
      </c>
      <c r="E678" s="1014" t="s">
        <v>1567</v>
      </c>
      <c r="F678" s="1014">
        <v>8</v>
      </c>
      <c r="G678" s="951" t="s">
        <v>7184</v>
      </c>
      <c r="H678" s="1034" t="s">
        <v>29</v>
      </c>
      <c r="I678" s="935">
        <v>2</v>
      </c>
      <c r="J678" s="915"/>
      <c r="K678" s="910">
        <f t="shared" si="112"/>
        <v>0</v>
      </c>
      <c r="L678" s="426"/>
      <c r="M678" s="909">
        <f t="shared" si="113"/>
        <v>0</v>
      </c>
      <c r="N678" s="909">
        <f t="shared" si="114"/>
        <v>0</v>
      </c>
      <c r="O678" s="909">
        <f t="shared" si="115"/>
        <v>0</v>
      </c>
      <c r="P678" s="151"/>
      <c r="Q678" s="1248"/>
      <c r="R678" s="1248"/>
      <c r="S678" s="1248"/>
      <c r="T678" s="1248"/>
      <c r="U678" s="1248"/>
      <c r="V678" s="1248"/>
      <c r="W678" s="1248"/>
      <c r="X678" s="1248"/>
      <c r="Y678" s="1248"/>
      <c r="Z678" s="1248"/>
      <c r="AA678" s="1248"/>
      <c r="AB678" s="1248"/>
      <c r="AC678" s="1248"/>
      <c r="AD678" s="1248"/>
      <c r="AE678" s="1248"/>
      <c r="AF678" s="1248"/>
      <c r="AG678" s="1248"/>
      <c r="AH678" s="1248"/>
      <c r="AI678" s="1248"/>
      <c r="AJ678" s="1248"/>
      <c r="AK678" s="1248"/>
      <c r="AL678" s="1248"/>
      <c r="AM678" s="1248"/>
      <c r="AN678" s="1248"/>
      <c r="AO678" s="1248"/>
      <c r="AP678" s="1248"/>
      <c r="AQ678" s="1248"/>
      <c r="AR678" s="1248"/>
      <c r="AS678" s="1248"/>
      <c r="AT678" s="1248"/>
      <c r="AU678" s="1248"/>
      <c r="AV678" s="1248"/>
      <c r="AW678" s="1248"/>
      <c r="AX678" s="1248"/>
      <c r="AY678" s="1248"/>
      <c r="AZ678" s="1248"/>
      <c r="BA678" s="1248"/>
      <c r="BB678" s="1248"/>
      <c r="BC678" s="1248"/>
      <c r="BD678" s="1248"/>
      <c r="BE678" s="1248"/>
      <c r="BF678" s="1248"/>
      <c r="BG678" s="1248"/>
      <c r="BH678" s="1248"/>
      <c r="BI678" s="1248"/>
      <c r="BJ678" s="1248"/>
      <c r="BK678" s="1248"/>
      <c r="BL678" s="1248"/>
      <c r="BM678" s="1248"/>
      <c r="BN678" s="1248"/>
      <c r="BO678" s="1248"/>
      <c r="BP678" s="1248"/>
      <c r="BQ678" s="1248"/>
      <c r="BR678" s="1248"/>
      <c r="BS678" s="1248"/>
    </row>
    <row r="679" spans="1:71" s="1" customFormat="1" ht="41.4" hidden="1" outlineLevel="2">
      <c r="A679" s="1014">
        <v>1</v>
      </c>
      <c r="B679" s="1014">
        <v>1</v>
      </c>
      <c r="C679" s="1014" t="s">
        <v>1574</v>
      </c>
      <c r="D679" s="1014" t="s">
        <v>1556</v>
      </c>
      <c r="E679" s="1014" t="s">
        <v>1567</v>
      </c>
      <c r="F679" s="1014">
        <v>9</v>
      </c>
      <c r="G679" s="951" t="s">
        <v>7185</v>
      </c>
      <c r="H679" s="1034" t="s">
        <v>29</v>
      </c>
      <c r="I679" s="935">
        <v>1</v>
      </c>
      <c r="J679" s="915"/>
      <c r="K679" s="910">
        <f t="shared" si="112"/>
        <v>0</v>
      </c>
      <c r="L679" s="426"/>
      <c r="M679" s="909">
        <f t="shared" si="113"/>
        <v>0</v>
      </c>
      <c r="N679" s="909">
        <f t="shared" si="114"/>
        <v>0</v>
      </c>
      <c r="O679" s="909">
        <f t="shared" si="115"/>
        <v>0</v>
      </c>
      <c r="P679" s="151"/>
      <c r="Q679" s="1248"/>
      <c r="R679" s="1248"/>
      <c r="S679" s="1248"/>
      <c r="T679" s="1248"/>
      <c r="U679" s="1248"/>
      <c r="V679" s="1248"/>
      <c r="W679" s="1248"/>
      <c r="X679" s="1248"/>
      <c r="Y679" s="1248"/>
      <c r="Z679" s="1248"/>
      <c r="AA679" s="1248"/>
      <c r="AB679" s="1248"/>
      <c r="AC679" s="1248"/>
      <c r="AD679" s="1248"/>
      <c r="AE679" s="1248"/>
      <c r="AF679" s="1248"/>
      <c r="AG679" s="1248"/>
      <c r="AH679" s="1248"/>
      <c r="AI679" s="1248"/>
      <c r="AJ679" s="1248"/>
      <c r="AK679" s="1248"/>
      <c r="AL679" s="1248"/>
      <c r="AM679" s="1248"/>
      <c r="AN679" s="1248"/>
      <c r="AO679" s="1248"/>
      <c r="AP679" s="1248"/>
      <c r="AQ679" s="1248"/>
      <c r="AR679" s="1248"/>
      <c r="AS679" s="1248"/>
      <c r="AT679" s="1248"/>
      <c r="AU679" s="1248"/>
      <c r="AV679" s="1248"/>
      <c r="AW679" s="1248"/>
      <c r="AX679" s="1248"/>
      <c r="AY679" s="1248"/>
      <c r="AZ679" s="1248"/>
      <c r="BA679" s="1248"/>
      <c r="BB679" s="1248"/>
      <c r="BC679" s="1248"/>
      <c r="BD679" s="1248"/>
      <c r="BE679" s="1248"/>
      <c r="BF679" s="1248"/>
      <c r="BG679" s="1248"/>
      <c r="BH679" s="1248"/>
      <c r="BI679" s="1248"/>
      <c r="BJ679" s="1248"/>
      <c r="BK679" s="1248"/>
      <c r="BL679" s="1248"/>
      <c r="BM679" s="1248"/>
      <c r="BN679" s="1248"/>
      <c r="BO679" s="1248"/>
      <c r="BP679" s="1248"/>
      <c r="BQ679" s="1248"/>
      <c r="BR679" s="1248"/>
      <c r="BS679" s="1248"/>
    </row>
    <row r="680" spans="1:71" s="1" customFormat="1" ht="27.6" hidden="1" outlineLevel="2">
      <c r="A680" s="1014">
        <v>1</v>
      </c>
      <c r="B680" s="1014">
        <v>1</v>
      </c>
      <c r="C680" s="1014" t="s">
        <v>1574</v>
      </c>
      <c r="D680" s="1014" t="s">
        <v>1556</v>
      </c>
      <c r="E680" s="1014" t="s">
        <v>1567</v>
      </c>
      <c r="F680" s="1014">
        <v>10</v>
      </c>
      <c r="G680" s="951" t="s">
        <v>7186</v>
      </c>
      <c r="H680" s="1034" t="s">
        <v>30</v>
      </c>
      <c r="I680" s="935">
        <v>2900</v>
      </c>
      <c r="J680" s="915"/>
      <c r="K680" s="910">
        <f t="shared" si="112"/>
        <v>0</v>
      </c>
      <c r="L680" s="426"/>
      <c r="M680" s="909">
        <f t="shared" si="113"/>
        <v>0</v>
      </c>
      <c r="N680" s="909">
        <f t="shared" si="114"/>
        <v>0</v>
      </c>
      <c r="O680" s="909">
        <f t="shared" si="115"/>
        <v>0</v>
      </c>
      <c r="P680" s="151"/>
      <c r="Q680" s="1248"/>
      <c r="R680" s="1248"/>
      <c r="S680" s="1248"/>
      <c r="T680" s="1248"/>
      <c r="U680" s="1248"/>
      <c r="V680" s="1248"/>
      <c r="W680" s="1248"/>
      <c r="X680" s="1248"/>
      <c r="Y680" s="1248"/>
      <c r="Z680" s="1248"/>
      <c r="AA680" s="1248"/>
      <c r="AB680" s="1248"/>
      <c r="AC680" s="1248"/>
      <c r="AD680" s="1248"/>
      <c r="AE680" s="1248"/>
      <c r="AF680" s="1248"/>
      <c r="AG680" s="1248"/>
      <c r="AH680" s="1248"/>
      <c r="AI680" s="1248"/>
      <c r="AJ680" s="1248"/>
      <c r="AK680" s="1248"/>
      <c r="AL680" s="1248"/>
      <c r="AM680" s="1248"/>
      <c r="AN680" s="1248"/>
      <c r="AO680" s="1248"/>
      <c r="AP680" s="1248"/>
      <c r="AQ680" s="1248"/>
      <c r="AR680" s="1248"/>
      <c r="AS680" s="1248"/>
      <c r="AT680" s="1248"/>
      <c r="AU680" s="1248"/>
      <c r="AV680" s="1248"/>
      <c r="AW680" s="1248"/>
      <c r="AX680" s="1248"/>
      <c r="AY680" s="1248"/>
      <c r="AZ680" s="1248"/>
      <c r="BA680" s="1248"/>
      <c r="BB680" s="1248"/>
      <c r="BC680" s="1248"/>
      <c r="BD680" s="1248"/>
      <c r="BE680" s="1248"/>
      <c r="BF680" s="1248"/>
      <c r="BG680" s="1248"/>
      <c r="BH680" s="1248"/>
      <c r="BI680" s="1248"/>
      <c r="BJ680" s="1248"/>
      <c r="BK680" s="1248"/>
      <c r="BL680" s="1248"/>
      <c r="BM680" s="1248"/>
      <c r="BN680" s="1248"/>
      <c r="BO680" s="1248"/>
      <c r="BP680" s="1248"/>
      <c r="BQ680" s="1248"/>
      <c r="BR680" s="1248"/>
      <c r="BS680" s="1248"/>
    </row>
    <row r="681" spans="1:71" s="1" customFormat="1" ht="27.6" hidden="1" outlineLevel="2">
      <c r="A681" s="1014">
        <v>1</v>
      </c>
      <c r="B681" s="1014">
        <v>1</v>
      </c>
      <c r="C681" s="1014" t="s">
        <v>1574</v>
      </c>
      <c r="D681" s="1014" t="s">
        <v>1556</v>
      </c>
      <c r="E681" s="1014" t="s">
        <v>1567</v>
      </c>
      <c r="F681" s="1014">
        <v>11</v>
      </c>
      <c r="G681" s="951" t="s">
        <v>7187</v>
      </c>
      <c r="H681" s="1034" t="s">
        <v>30</v>
      </c>
      <c r="I681" s="935">
        <v>72</v>
      </c>
      <c r="J681" s="915"/>
      <c r="K681" s="910">
        <f t="shared" si="112"/>
        <v>0</v>
      </c>
      <c r="L681" s="426"/>
      <c r="M681" s="909">
        <f t="shared" si="113"/>
        <v>0</v>
      </c>
      <c r="N681" s="909">
        <f t="shared" si="114"/>
        <v>0</v>
      </c>
      <c r="O681" s="909">
        <f t="shared" si="115"/>
        <v>0</v>
      </c>
      <c r="P681" s="151"/>
      <c r="Q681" s="1248"/>
      <c r="R681" s="1248"/>
      <c r="S681" s="1248"/>
      <c r="T681" s="1248"/>
      <c r="U681" s="1248"/>
      <c r="V681" s="1248"/>
      <c r="W681" s="1248"/>
      <c r="X681" s="1248"/>
      <c r="Y681" s="1248"/>
      <c r="Z681" s="1248"/>
      <c r="AA681" s="1248"/>
      <c r="AB681" s="1248"/>
      <c r="AC681" s="1248"/>
      <c r="AD681" s="1248"/>
      <c r="AE681" s="1248"/>
      <c r="AF681" s="1248"/>
      <c r="AG681" s="1248"/>
      <c r="AH681" s="1248"/>
      <c r="AI681" s="1248"/>
      <c r="AJ681" s="1248"/>
      <c r="AK681" s="1248"/>
      <c r="AL681" s="1248"/>
      <c r="AM681" s="1248"/>
      <c r="AN681" s="1248"/>
      <c r="AO681" s="1248"/>
      <c r="AP681" s="1248"/>
      <c r="AQ681" s="1248"/>
      <c r="AR681" s="1248"/>
      <c r="AS681" s="1248"/>
      <c r="AT681" s="1248"/>
      <c r="AU681" s="1248"/>
      <c r="AV681" s="1248"/>
      <c r="AW681" s="1248"/>
      <c r="AX681" s="1248"/>
      <c r="AY681" s="1248"/>
      <c r="AZ681" s="1248"/>
      <c r="BA681" s="1248"/>
      <c r="BB681" s="1248"/>
      <c r="BC681" s="1248"/>
      <c r="BD681" s="1248"/>
      <c r="BE681" s="1248"/>
      <c r="BF681" s="1248"/>
      <c r="BG681" s="1248"/>
      <c r="BH681" s="1248"/>
      <c r="BI681" s="1248"/>
      <c r="BJ681" s="1248"/>
      <c r="BK681" s="1248"/>
      <c r="BL681" s="1248"/>
      <c r="BM681" s="1248"/>
      <c r="BN681" s="1248"/>
      <c r="BO681" s="1248"/>
      <c r="BP681" s="1248"/>
      <c r="BQ681" s="1248"/>
      <c r="BR681" s="1248"/>
      <c r="BS681" s="1248"/>
    </row>
    <row r="682" spans="1:71" s="1" customFormat="1" ht="27.6" hidden="1" outlineLevel="2">
      <c r="A682" s="1014">
        <v>1</v>
      </c>
      <c r="B682" s="1014">
        <v>1</v>
      </c>
      <c r="C682" s="1014" t="s">
        <v>1574</v>
      </c>
      <c r="D682" s="1014" t="s">
        <v>1556</v>
      </c>
      <c r="E682" s="1014" t="s">
        <v>1567</v>
      </c>
      <c r="F682" s="1014">
        <v>12</v>
      </c>
      <c r="G682" s="951" t="s">
        <v>7188</v>
      </c>
      <c r="H682" s="1034" t="s">
        <v>16</v>
      </c>
      <c r="I682" s="935">
        <v>4</v>
      </c>
      <c r="J682" s="915"/>
      <c r="K682" s="910">
        <f t="shared" si="112"/>
        <v>0</v>
      </c>
      <c r="L682" s="426"/>
      <c r="M682" s="909">
        <f t="shared" si="113"/>
        <v>0</v>
      </c>
      <c r="N682" s="909">
        <f t="shared" si="114"/>
        <v>0</v>
      </c>
      <c r="O682" s="909">
        <f t="shared" si="115"/>
        <v>0</v>
      </c>
      <c r="P682" s="151"/>
      <c r="Q682" s="1248"/>
      <c r="R682" s="1248"/>
      <c r="S682" s="1248"/>
      <c r="T682" s="1248"/>
      <c r="U682" s="1248"/>
      <c r="V682" s="1248"/>
      <c r="W682" s="1248"/>
      <c r="X682" s="1248"/>
      <c r="Y682" s="1248"/>
      <c r="Z682" s="1248"/>
      <c r="AA682" s="1248"/>
      <c r="AB682" s="1248"/>
      <c r="AC682" s="1248"/>
      <c r="AD682" s="1248"/>
      <c r="AE682" s="1248"/>
      <c r="AF682" s="1248"/>
      <c r="AG682" s="1248"/>
      <c r="AH682" s="1248"/>
      <c r="AI682" s="1248"/>
      <c r="AJ682" s="1248"/>
      <c r="AK682" s="1248"/>
      <c r="AL682" s="1248"/>
      <c r="AM682" s="1248"/>
      <c r="AN682" s="1248"/>
      <c r="AO682" s="1248"/>
      <c r="AP682" s="1248"/>
      <c r="AQ682" s="1248"/>
      <c r="AR682" s="1248"/>
      <c r="AS682" s="1248"/>
      <c r="AT682" s="1248"/>
      <c r="AU682" s="1248"/>
      <c r="AV682" s="1248"/>
      <c r="AW682" s="1248"/>
      <c r="AX682" s="1248"/>
      <c r="AY682" s="1248"/>
      <c r="AZ682" s="1248"/>
      <c r="BA682" s="1248"/>
      <c r="BB682" s="1248"/>
      <c r="BC682" s="1248"/>
      <c r="BD682" s="1248"/>
      <c r="BE682" s="1248"/>
      <c r="BF682" s="1248"/>
      <c r="BG682" s="1248"/>
      <c r="BH682" s="1248"/>
      <c r="BI682" s="1248"/>
      <c r="BJ682" s="1248"/>
      <c r="BK682" s="1248"/>
      <c r="BL682" s="1248"/>
      <c r="BM682" s="1248"/>
      <c r="BN682" s="1248"/>
      <c r="BO682" s="1248"/>
      <c r="BP682" s="1248"/>
      <c r="BQ682" s="1248"/>
      <c r="BR682" s="1248"/>
      <c r="BS682" s="1248"/>
    </row>
    <row r="683" spans="1:71" s="1" customFormat="1" ht="27.6" hidden="1" outlineLevel="2">
      <c r="A683" s="1014">
        <v>1</v>
      </c>
      <c r="B683" s="1014">
        <v>1</v>
      </c>
      <c r="C683" s="1014" t="s">
        <v>1574</v>
      </c>
      <c r="D683" s="1014" t="s">
        <v>1556</v>
      </c>
      <c r="E683" s="1014" t="s">
        <v>1567</v>
      </c>
      <c r="F683" s="1014">
        <v>13</v>
      </c>
      <c r="G683" s="951" t="s">
        <v>7189</v>
      </c>
      <c r="H683" s="1034" t="s">
        <v>16</v>
      </c>
      <c r="I683" s="935">
        <v>12</v>
      </c>
      <c r="J683" s="915"/>
      <c r="K683" s="910">
        <f t="shared" si="112"/>
        <v>0</v>
      </c>
      <c r="L683" s="426"/>
      <c r="M683" s="909">
        <f t="shared" si="113"/>
        <v>0</v>
      </c>
      <c r="N683" s="909">
        <f t="shared" si="114"/>
        <v>0</v>
      </c>
      <c r="O683" s="909">
        <f t="shared" si="115"/>
        <v>0</v>
      </c>
      <c r="P683" s="151"/>
      <c r="Q683" s="1248"/>
      <c r="R683" s="1248"/>
      <c r="S683" s="1248"/>
      <c r="T683" s="1248"/>
      <c r="U683" s="1248"/>
      <c r="V683" s="1248"/>
      <c r="W683" s="1248"/>
      <c r="X683" s="1248"/>
      <c r="Y683" s="1248"/>
      <c r="Z683" s="1248"/>
      <c r="AA683" s="1248"/>
      <c r="AB683" s="1248"/>
      <c r="AC683" s="1248"/>
      <c r="AD683" s="1248"/>
      <c r="AE683" s="1248"/>
      <c r="AF683" s="1248"/>
      <c r="AG683" s="1248"/>
      <c r="AH683" s="1248"/>
      <c r="AI683" s="1248"/>
      <c r="AJ683" s="1248"/>
      <c r="AK683" s="1248"/>
      <c r="AL683" s="1248"/>
      <c r="AM683" s="1248"/>
      <c r="AN683" s="1248"/>
      <c r="AO683" s="1248"/>
      <c r="AP683" s="1248"/>
      <c r="AQ683" s="1248"/>
      <c r="AR683" s="1248"/>
      <c r="AS683" s="1248"/>
      <c r="AT683" s="1248"/>
      <c r="AU683" s="1248"/>
      <c r="AV683" s="1248"/>
      <c r="AW683" s="1248"/>
      <c r="AX683" s="1248"/>
      <c r="AY683" s="1248"/>
      <c r="AZ683" s="1248"/>
      <c r="BA683" s="1248"/>
      <c r="BB683" s="1248"/>
      <c r="BC683" s="1248"/>
      <c r="BD683" s="1248"/>
      <c r="BE683" s="1248"/>
      <c r="BF683" s="1248"/>
      <c r="BG683" s="1248"/>
      <c r="BH683" s="1248"/>
      <c r="BI683" s="1248"/>
      <c r="BJ683" s="1248"/>
      <c r="BK683" s="1248"/>
      <c r="BL683" s="1248"/>
      <c r="BM683" s="1248"/>
      <c r="BN683" s="1248"/>
      <c r="BO683" s="1248"/>
      <c r="BP683" s="1248"/>
      <c r="BQ683" s="1248"/>
      <c r="BR683" s="1248"/>
      <c r="BS683" s="1248"/>
    </row>
    <row r="684" spans="1:71" s="1" customFormat="1" ht="27.6" hidden="1" outlineLevel="2">
      <c r="A684" s="1014">
        <v>1</v>
      </c>
      <c r="B684" s="1014">
        <v>1</v>
      </c>
      <c r="C684" s="1014" t="s">
        <v>1574</v>
      </c>
      <c r="D684" s="1014" t="s">
        <v>1556</v>
      </c>
      <c r="E684" s="1014" t="s">
        <v>1567</v>
      </c>
      <c r="F684" s="1014">
        <v>14</v>
      </c>
      <c r="G684" s="951" t="s">
        <v>7190</v>
      </c>
      <c r="H684" s="1034" t="s">
        <v>16</v>
      </c>
      <c r="I684" s="935">
        <v>16</v>
      </c>
      <c r="J684" s="915"/>
      <c r="K684" s="910">
        <f t="shared" si="112"/>
        <v>0</v>
      </c>
      <c r="L684" s="426"/>
      <c r="M684" s="909">
        <f t="shared" si="113"/>
        <v>0</v>
      </c>
      <c r="N684" s="909">
        <f t="shared" si="114"/>
        <v>0</v>
      </c>
      <c r="O684" s="909">
        <f t="shared" si="115"/>
        <v>0</v>
      </c>
      <c r="P684" s="151"/>
      <c r="Q684" s="1248"/>
      <c r="R684" s="1248"/>
      <c r="S684" s="1248"/>
      <c r="T684" s="1248"/>
      <c r="U684" s="1248"/>
      <c r="V684" s="1248"/>
      <c r="W684" s="1248"/>
      <c r="X684" s="1248"/>
      <c r="Y684" s="1248"/>
      <c r="Z684" s="1248"/>
      <c r="AA684" s="1248"/>
      <c r="AB684" s="1248"/>
      <c r="AC684" s="1248"/>
      <c r="AD684" s="1248"/>
      <c r="AE684" s="1248"/>
      <c r="AF684" s="1248"/>
      <c r="AG684" s="1248"/>
      <c r="AH684" s="1248"/>
      <c r="AI684" s="1248"/>
      <c r="AJ684" s="1248"/>
      <c r="AK684" s="1248"/>
      <c r="AL684" s="1248"/>
      <c r="AM684" s="1248"/>
      <c r="AN684" s="1248"/>
      <c r="AO684" s="1248"/>
      <c r="AP684" s="1248"/>
      <c r="AQ684" s="1248"/>
      <c r="AR684" s="1248"/>
      <c r="AS684" s="1248"/>
      <c r="AT684" s="1248"/>
      <c r="AU684" s="1248"/>
      <c r="AV684" s="1248"/>
      <c r="AW684" s="1248"/>
      <c r="AX684" s="1248"/>
      <c r="AY684" s="1248"/>
      <c r="AZ684" s="1248"/>
      <c r="BA684" s="1248"/>
      <c r="BB684" s="1248"/>
      <c r="BC684" s="1248"/>
      <c r="BD684" s="1248"/>
      <c r="BE684" s="1248"/>
      <c r="BF684" s="1248"/>
      <c r="BG684" s="1248"/>
      <c r="BH684" s="1248"/>
      <c r="BI684" s="1248"/>
      <c r="BJ684" s="1248"/>
      <c r="BK684" s="1248"/>
      <c r="BL684" s="1248"/>
      <c r="BM684" s="1248"/>
      <c r="BN684" s="1248"/>
      <c r="BO684" s="1248"/>
      <c r="BP684" s="1248"/>
      <c r="BQ684" s="1248"/>
      <c r="BR684" s="1248"/>
      <c r="BS684" s="1248"/>
    </row>
    <row r="685" spans="1:71" s="1" customFormat="1" ht="27.6" hidden="1" outlineLevel="2">
      <c r="A685" s="1014">
        <v>1</v>
      </c>
      <c r="B685" s="1014">
        <v>1</v>
      </c>
      <c r="C685" s="1014" t="s">
        <v>1574</v>
      </c>
      <c r="D685" s="1014" t="s">
        <v>1556</v>
      </c>
      <c r="E685" s="1014" t="s">
        <v>1567</v>
      </c>
      <c r="F685" s="1014">
        <v>15</v>
      </c>
      <c r="G685" s="951" t="s">
        <v>7191</v>
      </c>
      <c r="H685" s="1034" t="s">
        <v>16</v>
      </c>
      <c r="I685" s="935">
        <v>15</v>
      </c>
      <c r="J685" s="915"/>
      <c r="K685" s="910">
        <f t="shared" si="112"/>
        <v>0</v>
      </c>
      <c r="L685" s="426"/>
      <c r="M685" s="909">
        <f t="shared" si="113"/>
        <v>0</v>
      </c>
      <c r="N685" s="909">
        <f t="shared" si="114"/>
        <v>0</v>
      </c>
      <c r="O685" s="909">
        <f t="shared" si="115"/>
        <v>0</v>
      </c>
      <c r="P685" s="151"/>
      <c r="Q685" s="1248"/>
      <c r="R685" s="1248"/>
      <c r="S685" s="1248"/>
      <c r="T685" s="1248"/>
      <c r="U685" s="1248"/>
      <c r="V685" s="1248"/>
      <c r="W685" s="1248"/>
      <c r="X685" s="1248"/>
      <c r="Y685" s="1248"/>
      <c r="Z685" s="1248"/>
      <c r="AA685" s="1248"/>
      <c r="AB685" s="1248"/>
      <c r="AC685" s="1248"/>
      <c r="AD685" s="1248"/>
      <c r="AE685" s="1248"/>
      <c r="AF685" s="1248"/>
      <c r="AG685" s="1248"/>
      <c r="AH685" s="1248"/>
      <c r="AI685" s="1248"/>
      <c r="AJ685" s="1248"/>
      <c r="AK685" s="1248"/>
      <c r="AL685" s="1248"/>
      <c r="AM685" s="1248"/>
      <c r="AN685" s="1248"/>
      <c r="AO685" s="1248"/>
      <c r="AP685" s="1248"/>
      <c r="AQ685" s="1248"/>
      <c r="AR685" s="1248"/>
      <c r="AS685" s="1248"/>
      <c r="AT685" s="1248"/>
      <c r="AU685" s="1248"/>
      <c r="AV685" s="1248"/>
      <c r="AW685" s="1248"/>
      <c r="AX685" s="1248"/>
      <c r="AY685" s="1248"/>
      <c r="AZ685" s="1248"/>
      <c r="BA685" s="1248"/>
      <c r="BB685" s="1248"/>
      <c r="BC685" s="1248"/>
      <c r="BD685" s="1248"/>
      <c r="BE685" s="1248"/>
      <c r="BF685" s="1248"/>
      <c r="BG685" s="1248"/>
      <c r="BH685" s="1248"/>
      <c r="BI685" s="1248"/>
      <c r="BJ685" s="1248"/>
      <c r="BK685" s="1248"/>
      <c r="BL685" s="1248"/>
      <c r="BM685" s="1248"/>
      <c r="BN685" s="1248"/>
      <c r="BO685" s="1248"/>
      <c r="BP685" s="1248"/>
      <c r="BQ685" s="1248"/>
      <c r="BR685" s="1248"/>
      <c r="BS685" s="1248"/>
    </row>
    <row r="686" spans="1:71" s="1" customFormat="1" ht="27.6" hidden="1" outlineLevel="2">
      <c r="A686" s="1014">
        <v>1</v>
      </c>
      <c r="B686" s="1014">
        <v>1</v>
      </c>
      <c r="C686" s="1014" t="s">
        <v>1574</v>
      </c>
      <c r="D686" s="1014" t="s">
        <v>1556</v>
      </c>
      <c r="E686" s="1014" t="s">
        <v>1567</v>
      </c>
      <c r="F686" s="1014">
        <v>16</v>
      </c>
      <c r="G686" s="951" t="s">
        <v>7192</v>
      </c>
      <c r="H686" s="1034" t="s">
        <v>16</v>
      </c>
      <c r="I686" s="935">
        <v>15</v>
      </c>
      <c r="J686" s="915"/>
      <c r="K686" s="910">
        <f t="shared" si="112"/>
        <v>0</v>
      </c>
      <c r="L686" s="426"/>
      <c r="M686" s="909">
        <f t="shared" si="113"/>
        <v>0</v>
      </c>
      <c r="N686" s="909">
        <f t="shared" si="114"/>
        <v>0</v>
      </c>
      <c r="O686" s="909">
        <f t="shared" si="115"/>
        <v>0</v>
      </c>
      <c r="P686" s="151"/>
      <c r="Q686" s="1248"/>
      <c r="R686" s="1248"/>
      <c r="S686" s="1248"/>
      <c r="T686" s="1248"/>
      <c r="U686" s="1248"/>
      <c r="V686" s="1248"/>
      <c r="W686" s="1248"/>
      <c r="X686" s="1248"/>
      <c r="Y686" s="1248"/>
      <c r="Z686" s="1248"/>
      <c r="AA686" s="1248"/>
      <c r="AB686" s="1248"/>
      <c r="AC686" s="1248"/>
      <c r="AD686" s="1248"/>
      <c r="AE686" s="1248"/>
      <c r="AF686" s="1248"/>
      <c r="AG686" s="1248"/>
      <c r="AH686" s="1248"/>
      <c r="AI686" s="1248"/>
      <c r="AJ686" s="1248"/>
      <c r="AK686" s="1248"/>
      <c r="AL686" s="1248"/>
      <c r="AM686" s="1248"/>
      <c r="AN686" s="1248"/>
      <c r="AO686" s="1248"/>
      <c r="AP686" s="1248"/>
      <c r="AQ686" s="1248"/>
      <c r="AR686" s="1248"/>
      <c r="AS686" s="1248"/>
      <c r="AT686" s="1248"/>
      <c r="AU686" s="1248"/>
      <c r="AV686" s="1248"/>
      <c r="AW686" s="1248"/>
      <c r="AX686" s="1248"/>
      <c r="AY686" s="1248"/>
      <c r="AZ686" s="1248"/>
      <c r="BA686" s="1248"/>
      <c r="BB686" s="1248"/>
      <c r="BC686" s="1248"/>
      <c r="BD686" s="1248"/>
      <c r="BE686" s="1248"/>
      <c r="BF686" s="1248"/>
      <c r="BG686" s="1248"/>
      <c r="BH686" s="1248"/>
      <c r="BI686" s="1248"/>
      <c r="BJ686" s="1248"/>
      <c r="BK686" s="1248"/>
      <c r="BL686" s="1248"/>
      <c r="BM686" s="1248"/>
      <c r="BN686" s="1248"/>
      <c r="BO686" s="1248"/>
      <c r="BP686" s="1248"/>
      <c r="BQ686" s="1248"/>
      <c r="BR686" s="1248"/>
      <c r="BS686" s="1248"/>
    </row>
    <row r="687" spans="1:71" s="1" customFormat="1" ht="41.4" hidden="1" outlineLevel="2">
      <c r="A687" s="1014">
        <v>1</v>
      </c>
      <c r="B687" s="1014">
        <v>1</v>
      </c>
      <c r="C687" s="1014" t="s">
        <v>1574</v>
      </c>
      <c r="D687" s="1014" t="s">
        <v>1556</v>
      </c>
      <c r="E687" s="1014" t="s">
        <v>1567</v>
      </c>
      <c r="F687" s="1014">
        <v>17</v>
      </c>
      <c r="G687" s="951" t="s">
        <v>7193</v>
      </c>
      <c r="H687" s="1034" t="s">
        <v>16</v>
      </c>
      <c r="I687" s="935">
        <v>4</v>
      </c>
      <c r="J687" s="915"/>
      <c r="K687" s="910">
        <f t="shared" si="112"/>
        <v>0</v>
      </c>
      <c r="L687" s="426"/>
      <c r="M687" s="909">
        <f t="shared" si="113"/>
        <v>0</v>
      </c>
      <c r="N687" s="909">
        <f t="shared" si="114"/>
        <v>0</v>
      </c>
      <c r="O687" s="909">
        <f t="shared" si="115"/>
        <v>0</v>
      </c>
      <c r="P687" s="151"/>
      <c r="Q687" s="1248"/>
      <c r="R687" s="1248"/>
      <c r="S687" s="1248"/>
      <c r="T687" s="1248"/>
      <c r="U687" s="1248"/>
      <c r="V687" s="1248"/>
      <c r="W687" s="1248"/>
      <c r="X687" s="1248"/>
      <c r="Y687" s="1248"/>
      <c r="Z687" s="1248"/>
      <c r="AA687" s="1248"/>
      <c r="AB687" s="1248"/>
      <c r="AC687" s="1248"/>
      <c r="AD687" s="1248"/>
      <c r="AE687" s="1248"/>
      <c r="AF687" s="1248"/>
      <c r="AG687" s="1248"/>
      <c r="AH687" s="1248"/>
      <c r="AI687" s="1248"/>
      <c r="AJ687" s="1248"/>
      <c r="AK687" s="1248"/>
      <c r="AL687" s="1248"/>
      <c r="AM687" s="1248"/>
      <c r="AN687" s="1248"/>
      <c r="AO687" s="1248"/>
      <c r="AP687" s="1248"/>
      <c r="AQ687" s="1248"/>
      <c r="AR687" s="1248"/>
      <c r="AS687" s="1248"/>
      <c r="AT687" s="1248"/>
      <c r="AU687" s="1248"/>
      <c r="AV687" s="1248"/>
      <c r="AW687" s="1248"/>
      <c r="AX687" s="1248"/>
      <c r="AY687" s="1248"/>
      <c r="AZ687" s="1248"/>
      <c r="BA687" s="1248"/>
      <c r="BB687" s="1248"/>
      <c r="BC687" s="1248"/>
      <c r="BD687" s="1248"/>
      <c r="BE687" s="1248"/>
      <c r="BF687" s="1248"/>
      <c r="BG687" s="1248"/>
      <c r="BH687" s="1248"/>
      <c r="BI687" s="1248"/>
      <c r="BJ687" s="1248"/>
      <c r="BK687" s="1248"/>
      <c r="BL687" s="1248"/>
      <c r="BM687" s="1248"/>
      <c r="BN687" s="1248"/>
      <c r="BO687" s="1248"/>
      <c r="BP687" s="1248"/>
      <c r="BQ687" s="1248"/>
      <c r="BR687" s="1248"/>
      <c r="BS687" s="1248"/>
    </row>
    <row r="688" spans="1:71" s="1" customFormat="1" ht="41.4" hidden="1" outlineLevel="2">
      <c r="A688" s="1014">
        <v>1</v>
      </c>
      <c r="B688" s="1014">
        <v>1</v>
      </c>
      <c r="C688" s="1014" t="s">
        <v>1574</v>
      </c>
      <c r="D688" s="1014" t="s">
        <v>1556</v>
      </c>
      <c r="E688" s="1014" t="s">
        <v>1567</v>
      </c>
      <c r="F688" s="1014">
        <v>18</v>
      </c>
      <c r="G688" s="951" t="s">
        <v>7194</v>
      </c>
      <c r="H688" s="1034" t="s">
        <v>16</v>
      </c>
      <c r="I688" s="935">
        <v>73</v>
      </c>
      <c r="J688" s="915"/>
      <c r="K688" s="910">
        <f t="shared" si="112"/>
        <v>0</v>
      </c>
      <c r="L688" s="426"/>
      <c r="M688" s="909">
        <f t="shared" si="113"/>
        <v>0</v>
      </c>
      <c r="N688" s="909">
        <f t="shared" si="114"/>
        <v>0</v>
      </c>
      <c r="O688" s="909">
        <f t="shared" si="115"/>
        <v>0</v>
      </c>
      <c r="P688" s="151"/>
      <c r="Q688" s="1248"/>
      <c r="R688" s="1248"/>
      <c r="S688" s="1248"/>
      <c r="T688" s="1248"/>
      <c r="U688" s="1248"/>
      <c r="V688" s="1248"/>
      <c r="W688" s="1248"/>
      <c r="X688" s="1248"/>
      <c r="Y688" s="1248"/>
      <c r="Z688" s="1248"/>
      <c r="AA688" s="1248"/>
      <c r="AB688" s="1248"/>
      <c r="AC688" s="1248"/>
      <c r="AD688" s="1248"/>
      <c r="AE688" s="1248"/>
      <c r="AF688" s="1248"/>
      <c r="AG688" s="1248"/>
      <c r="AH688" s="1248"/>
      <c r="AI688" s="1248"/>
      <c r="AJ688" s="1248"/>
      <c r="AK688" s="1248"/>
      <c r="AL688" s="1248"/>
      <c r="AM688" s="1248"/>
      <c r="AN688" s="1248"/>
      <c r="AO688" s="1248"/>
      <c r="AP688" s="1248"/>
      <c r="AQ688" s="1248"/>
      <c r="AR688" s="1248"/>
      <c r="AS688" s="1248"/>
      <c r="AT688" s="1248"/>
      <c r="AU688" s="1248"/>
      <c r="AV688" s="1248"/>
      <c r="AW688" s="1248"/>
      <c r="AX688" s="1248"/>
      <c r="AY688" s="1248"/>
      <c r="AZ688" s="1248"/>
      <c r="BA688" s="1248"/>
      <c r="BB688" s="1248"/>
      <c r="BC688" s="1248"/>
      <c r="BD688" s="1248"/>
      <c r="BE688" s="1248"/>
      <c r="BF688" s="1248"/>
      <c r="BG688" s="1248"/>
      <c r="BH688" s="1248"/>
      <c r="BI688" s="1248"/>
      <c r="BJ688" s="1248"/>
      <c r="BK688" s="1248"/>
      <c r="BL688" s="1248"/>
      <c r="BM688" s="1248"/>
      <c r="BN688" s="1248"/>
      <c r="BO688" s="1248"/>
      <c r="BP688" s="1248"/>
      <c r="BQ688" s="1248"/>
      <c r="BR688" s="1248"/>
      <c r="BS688" s="1248"/>
    </row>
    <row r="689" spans="1:71" s="1" customFormat="1" ht="41.4" hidden="1" outlineLevel="2">
      <c r="A689" s="1014">
        <v>1</v>
      </c>
      <c r="B689" s="1014">
        <v>1</v>
      </c>
      <c r="C689" s="1014" t="s">
        <v>1574</v>
      </c>
      <c r="D689" s="1014" t="s">
        <v>1556</v>
      </c>
      <c r="E689" s="1014" t="s">
        <v>1567</v>
      </c>
      <c r="F689" s="1014">
        <v>19</v>
      </c>
      <c r="G689" s="951" t="s">
        <v>7195</v>
      </c>
      <c r="H689" s="1034" t="s">
        <v>16</v>
      </c>
      <c r="I689" s="935">
        <v>77</v>
      </c>
      <c r="J689" s="915"/>
      <c r="K689" s="910">
        <f t="shared" si="112"/>
        <v>0</v>
      </c>
      <c r="L689" s="426"/>
      <c r="M689" s="909">
        <f t="shared" si="113"/>
        <v>0</v>
      </c>
      <c r="N689" s="909">
        <f t="shared" si="114"/>
        <v>0</v>
      </c>
      <c r="O689" s="909">
        <f t="shared" si="115"/>
        <v>0</v>
      </c>
      <c r="P689" s="151"/>
      <c r="Q689" s="1248"/>
      <c r="R689" s="1248"/>
      <c r="S689" s="1248"/>
      <c r="T689" s="1248"/>
      <c r="U689" s="1248"/>
      <c r="V689" s="1248"/>
      <c r="W689" s="1248"/>
      <c r="X689" s="1248"/>
      <c r="Y689" s="1248"/>
      <c r="Z689" s="1248"/>
      <c r="AA689" s="1248"/>
      <c r="AB689" s="1248"/>
      <c r="AC689" s="1248"/>
      <c r="AD689" s="1248"/>
      <c r="AE689" s="1248"/>
      <c r="AF689" s="1248"/>
      <c r="AG689" s="1248"/>
      <c r="AH689" s="1248"/>
      <c r="AI689" s="1248"/>
      <c r="AJ689" s="1248"/>
      <c r="AK689" s="1248"/>
      <c r="AL689" s="1248"/>
      <c r="AM689" s="1248"/>
      <c r="AN689" s="1248"/>
      <c r="AO689" s="1248"/>
      <c r="AP689" s="1248"/>
      <c r="AQ689" s="1248"/>
      <c r="AR689" s="1248"/>
      <c r="AS689" s="1248"/>
      <c r="AT689" s="1248"/>
      <c r="AU689" s="1248"/>
      <c r="AV689" s="1248"/>
      <c r="AW689" s="1248"/>
      <c r="AX689" s="1248"/>
      <c r="AY689" s="1248"/>
      <c r="AZ689" s="1248"/>
      <c r="BA689" s="1248"/>
      <c r="BB689" s="1248"/>
      <c r="BC689" s="1248"/>
      <c r="BD689" s="1248"/>
      <c r="BE689" s="1248"/>
      <c r="BF689" s="1248"/>
      <c r="BG689" s="1248"/>
      <c r="BH689" s="1248"/>
      <c r="BI689" s="1248"/>
      <c r="BJ689" s="1248"/>
      <c r="BK689" s="1248"/>
      <c r="BL689" s="1248"/>
      <c r="BM689" s="1248"/>
      <c r="BN689" s="1248"/>
      <c r="BO689" s="1248"/>
      <c r="BP689" s="1248"/>
      <c r="BQ689" s="1248"/>
      <c r="BR689" s="1248"/>
      <c r="BS689" s="1248"/>
    </row>
    <row r="690" spans="1:71" s="1" customFormat="1" ht="41.4" hidden="1" outlineLevel="2">
      <c r="A690" s="1014">
        <v>1</v>
      </c>
      <c r="B690" s="1014">
        <v>1</v>
      </c>
      <c r="C690" s="1014" t="s">
        <v>1574</v>
      </c>
      <c r="D690" s="1014" t="s">
        <v>1556</v>
      </c>
      <c r="E690" s="1014" t="s">
        <v>1567</v>
      </c>
      <c r="F690" s="1014">
        <v>20</v>
      </c>
      <c r="G690" s="951" t="s">
        <v>7196</v>
      </c>
      <c r="H690" s="1034" t="s">
        <v>16</v>
      </c>
      <c r="I690" s="935">
        <v>2400</v>
      </c>
      <c r="J690" s="915"/>
      <c r="K690" s="910">
        <f t="shared" si="112"/>
        <v>0</v>
      </c>
      <c r="L690" s="426"/>
      <c r="M690" s="909">
        <f t="shared" si="113"/>
        <v>0</v>
      </c>
      <c r="N690" s="909">
        <f t="shared" si="114"/>
        <v>0</v>
      </c>
      <c r="O690" s="909">
        <f t="shared" si="115"/>
        <v>0</v>
      </c>
      <c r="P690" s="151"/>
      <c r="Q690" s="1248"/>
      <c r="R690" s="1248"/>
      <c r="S690" s="1248"/>
      <c r="T690" s="1248"/>
      <c r="U690" s="1248"/>
      <c r="V690" s="1248"/>
      <c r="W690" s="1248"/>
      <c r="X690" s="1248"/>
      <c r="Y690" s="1248"/>
      <c r="Z690" s="1248"/>
      <c r="AA690" s="1248"/>
      <c r="AB690" s="1248"/>
      <c r="AC690" s="1248"/>
      <c r="AD690" s="1248"/>
      <c r="AE690" s="1248"/>
      <c r="AF690" s="1248"/>
      <c r="AG690" s="1248"/>
      <c r="AH690" s="1248"/>
      <c r="AI690" s="1248"/>
      <c r="AJ690" s="1248"/>
      <c r="AK690" s="1248"/>
      <c r="AL690" s="1248"/>
      <c r="AM690" s="1248"/>
      <c r="AN690" s="1248"/>
      <c r="AO690" s="1248"/>
      <c r="AP690" s="1248"/>
      <c r="AQ690" s="1248"/>
      <c r="AR690" s="1248"/>
      <c r="AS690" s="1248"/>
      <c r="AT690" s="1248"/>
      <c r="AU690" s="1248"/>
      <c r="AV690" s="1248"/>
      <c r="AW690" s="1248"/>
      <c r="AX690" s="1248"/>
      <c r="AY690" s="1248"/>
      <c r="AZ690" s="1248"/>
      <c r="BA690" s="1248"/>
      <c r="BB690" s="1248"/>
      <c r="BC690" s="1248"/>
      <c r="BD690" s="1248"/>
      <c r="BE690" s="1248"/>
      <c r="BF690" s="1248"/>
      <c r="BG690" s="1248"/>
      <c r="BH690" s="1248"/>
      <c r="BI690" s="1248"/>
      <c r="BJ690" s="1248"/>
      <c r="BK690" s="1248"/>
      <c r="BL690" s="1248"/>
      <c r="BM690" s="1248"/>
      <c r="BN690" s="1248"/>
      <c r="BO690" s="1248"/>
      <c r="BP690" s="1248"/>
      <c r="BQ690" s="1248"/>
      <c r="BR690" s="1248"/>
      <c r="BS690" s="1248"/>
    </row>
    <row r="691" spans="1:71" s="1" customFormat="1" ht="27.6" hidden="1" outlineLevel="2">
      <c r="A691" s="1014">
        <v>1</v>
      </c>
      <c r="B691" s="1014">
        <v>1</v>
      </c>
      <c r="C691" s="1014" t="s">
        <v>1574</v>
      </c>
      <c r="D691" s="1014" t="s">
        <v>1556</v>
      </c>
      <c r="E691" s="1014" t="s">
        <v>1567</v>
      </c>
      <c r="F691" s="1014">
        <v>21</v>
      </c>
      <c r="G691" s="951" t="s">
        <v>7197</v>
      </c>
      <c r="H691" s="1034" t="s">
        <v>16</v>
      </c>
      <c r="I691" s="935">
        <v>400</v>
      </c>
      <c r="J691" s="915"/>
      <c r="K691" s="910">
        <f t="shared" si="112"/>
        <v>0</v>
      </c>
      <c r="L691" s="426"/>
      <c r="M691" s="909">
        <f t="shared" si="113"/>
        <v>0</v>
      </c>
      <c r="N691" s="909">
        <f t="shared" si="114"/>
        <v>0</v>
      </c>
      <c r="O691" s="909">
        <f t="shared" si="115"/>
        <v>0</v>
      </c>
      <c r="P691" s="151"/>
      <c r="Q691" s="1248"/>
      <c r="R691" s="1248"/>
      <c r="S691" s="1248"/>
      <c r="T691" s="1248"/>
      <c r="U691" s="1248"/>
      <c r="V691" s="1248"/>
      <c r="W691" s="1248"/>
      <c r="X691" s="1248"/>
      <c r="Y691" s="1248"/>
      <c r="Z691" s="1248"/>
      <c r="AA691" s="1248"/>
      <c r="AB691" s="1248"/>
      <c r="AC691" s="1248"/>
      <c r="AD691" s="1248"/>
      <c r="AE691" s="1248"/>
      <c r="AF691" s="1248"/>
      <c r="AG691" s="1248"/>
      <c r="AH691" s="1248"/>
      <c r="AI691" s="1248"/>
      <c r="AJ691" s="1248"/>
      <c r="AK691" s="1248"/>
      <c r="AL691" s="1248"/>
      <c r="AM691" s="1248"/>
      <c r="AN691" s="1248"/>
      <c r="AO691" s="1248"/>
      <c r="AP691" s="1248"/>
      <c r="AQ691" s="1248"/>
      <c r="AR691" s="1248"/>
      <c r="AS691" s="1248"/>
      <c r="AT691" s="1248"/>
      <c r="AU691" s="1248"/>
      <c r="AV691" s="1248"/>
      <c r="AW691" s="1248"/>
      <c r="AX691" s="1248"/>
      <c r="AY691" s="1248"/>
      <c r="AZ691" s="1248"/>
      <c r="BA691" s="1248"/>
      <c r="BB691" s="1248"/>
      <c r="BC691" s="1248"/>
      <c r="BD691" s="1248"/>
      <c r="BE691" s="1248"/>
      <c r="BF691" s="1248"/>
      <c r="BG691" s="1248"/>
      <c r="BH691" s="1248"/>
      <c r="BI691" s="1248"/>
      <c r="BJ691" s="1248"/>
      <c r="BK691" s="1248"/>
      <c r="BL691" s="1248"/>
      <c r="BM691" s="1248"/>
      <c r="BN691" s="1248"/>
      <c r="BO691" s="1248"/>
      <c r="BP691" s="1248"/>
      <c r="BQ691" s="1248"/>
      <c r="BR691" s="1248"/>
      <c r="BS691" s="1248"/>
    </row>
    <row r="692" spans="1:71" s="1" customFormat="1" ht="27.6" hidden="1" outlineLevel="2">
      <c r="A692" s="1014">
        <v>1</v>
      </c>
      <c r="B692" s="1014">
        <v>1</v>
      </c>
      <c r="C692" s="1014" t="s">
        <v>1574</v>
      </c>
      <c r="D692" s="1014" t="s">
        <v>1556</v>
      </c>
      <c r="E692" s="1014" t="s">
        <v>1567</v>
      </c>
      <c r="F692" s="1014">
        <v>22</v>
      </c>
      <c r="G692" s="951" t="s">
        <v>7198</v>
      </c>
      <c r="H692" s="1034" t="s">
        <v>16</v>
      </c>
      <c r="I692" s="935">
        <v>24</v>
      </c>
      <c r="J692" s="915"/>
      <c r="K692" s="910">
        <f t="shared" si="112"/>
        <v>0</v>
      </c>
      <c r="L692" s="426"/>
      <c r="M692" s="909">
        <f t="shared" si="113"/>
        <v>0</v>
      </c>
      <c r="N692" s="909">
        <f t="shared" si="114"/>
        <v>0</v>
      </c>
      <c r="O692" s="909">
        <f t="shared" si="115"/>
        <v>0</v>
      </c>
      <c r="P692" s="151"/>
      <c r="Q692" s="1248"/>
      <c r="R692" s="1248"/>
      <c r="S692" s="1248"/>
      <c r="T692" s="1248"/>
      <c r="U692" s="1248"/>
      <c r="V692" s="1248"/>
      <c r="W692" s="1248"/>
      <c r="X692" s="1248"/>
      <c r="Y692" s="1248"/>
      <c r="Z692" s="1248"/>
      <c r="AA692" s="1248"/>
      <c r="AB692" s="1248"/>
      <c r="AC692" s="1248"/>
      <c r="AD692" s="1248"/>
      <c r="AE692" s="1248"/>
      <c r="AF692" s="1248"/>
      <c r="AG692" s="1248"/>
      <c r="AH692" s="1248"/>
      <c r="AI692" s="1248"/>
      <c r="AJ692" s="1248"/>
      <c r="AK692" s="1248"/>
      <c r="AL692" s="1248"/>
      <c r="AM692" s="1248"/>
      <c r="AN692" s="1248"/>
      <c r="AO692" s="1248"/>
      <c r="AP692" s="1248"/>
      <c r="AQ692" s="1248"/>
      <c r="AR692" s="1248"/>
      <c r="AS692" s="1248"/>
      <c r="AT692" s="1248"/>
      <c r="AU692" s="1248"/>
      <c r="AV692" s="1248"/>
      <c r="AW692" s="1248"/>
      <c r="AX692" s="1248"/>
      <c r="AY692" s="1248"/>
      <c r="AZ692" s="1248"/>
      <c r="BA692" s="1248"/>
      <c r="BB692" s="1248"/>
      <c r="BC692" s="1248"/>
      <c r="BD692" s="1248"/>
      <c r="BE692" s="1248"/>
      <c r="BF692" s="1248"/>
      <c r="BG692" s="1248"/>
      <c r="BH692" s="1248"/>
      <c r="BI692" s="1248"/>
      <c r="BJ692" s="1248"/>
      <c r="BK692" s="1248"/>
      <c r="BL692" s="1248"/>
      <c r="BM692" s="1248"/>
      <c r="BN692" s="1248"/>
      <c r="BO692" s="1248"/>
      <c r="BP692" s="1248"/>
      <c r="BQ692" s="1248"/>
      <c r="BR692" s="1248"/>
      <c r="BS692" s="1248"/>
    </row>
    <row r="693" spans="1:71" s="1" customFormat="1" ht="27.6" hidden="1" outlineLevel="2">
      <c r="A693" s="1014">
        <v>1</v>
      </c>
      <c r="B693" s="1014">
        <v>1</v>
      </c>
      <c r="C693" s="1014" t="s">
        <v>1574</v>
      </c>
      <c r="D693" s="1014" t="s">
        <v>1556</v>
      </c>
      <c r="E693" s="1014" t="s">
        <v>1567</v>
      </c>
      <c r="F693" s="1014">
        <v>23</v>
      </c>
      <c r="G693" s="951" t="s">
        <v>7199</v>
      </c>
      <c r="H693" s="1034" t="s">
        <v>30</v>
      </c>
      <c r="I693" s="935">
        <v>500</v>
      </c>
      <c r="J693" s="915"/>
      <c r="K693" s="910">
        <f t="shared" si="112"/>
        <v>0</v>
      </c>
      <c r="L693" s="426"/>
      <c r="M693" s="909">
        <f t="shared" si="113"/>
        <v>0</v>
      </c>
      <c r="N693" s="909">
        <f t="shared" si="114"/>
        <v>0</v>
      </c>
      <c r="O693" s="909">
        <f t="shared" si="115"/>
        <v>0</v>
      </c>
      <c r="P693" s="151"/>
      <c r="Q693" s="1248"/>
      <c r="R693" s="1248"/>
      <c r="S693" s="1248"/>
      <c r="T693" s="1248"/>
      <c r="U693" s="1248"/>
      <c r="V693" s="1248"/>
      <c r="W693" s="1248"/>
      <c r="X693" s="1248"/>
      <c r="Y693" s="1248"/>
      <c r="Z693" s="1248"/>
      <c r="AA693" s="1248"/>
      <c r="AB693" s="1248"/>
      <c r="AC693" s="1248"/>
      <c r="AD693" s="1248"/>
      <c r="AE693" s="1248"/>
      <c r="AF693" s="1248"/>
      <c r="AG693" s="1248"/>
      <c r="AH693" s="1248"/>
      <c r="AI693" s="1248"/>
      <c r="AJ693" s="1248"/>
      <c r="AK693" s="1248"/>
      <c r="AL693" s="1248"/>
      <c r="AM693" s="1248"/>
      <c r="AN693" s="1248"/>
      <c r="AO693" s="1248"/>
      <c r="AP693" s="1248"/>
      <c r="AQ693" s="1248"/>
      <c r="AR693" s="1248"/>
      <c r="AS693" s="1248"/>
      <c r="AT693" s="1248"/>
      <c r="AU693" s="1248"/>
      <c r="AV693" s="1248"/>
      <c r="AW693" s="1248"/>
      <c r="AX693" s="1248"/>
      <c r="AY693" s="1248"/>
      <c r="AZ693" s="1248"/>
      <c r="BA693" s="1248"/>
      <c r="BB693" s="1248"/>
      <c r="BC693" s="1248"/>
      <c r="BD693" s="1248"/>
      <c r="BE693" s="1248"/>
      <c r="BF693" s="1248"/>
      <c r="BG693" s="1248"/>
      <c r="BH693" s="1248"/>
      <c r="BI693" s="1248"/>
      <c r="BJ693" s="1248"/>
      <c r="BK693" s="1248"/>
      <c r="BL693" s="1248"/>
      <c r="BM693" s="1248"/>
      <c r="BN693" s="1248"/>
      <c r="BO693" s="1248"/>
      <c r="BP693" s="1248"/>
      <c r="BQ693" s="1248"/>
      <c r="BR693" s="1248"/>
      <c r="BS693" s="1248"/>
    </row>
    <row r="694" spans="1:71" s="140" customFormat="1" hidden="1" outlineLevel="1" collapsed="1">
      <c r="A694" s="1081">
        <v>1</v>
      </c>
      <c r="B694" s="1081">
        <v>1</v>
      </c>
      <c r="C694" s="1081" t="s">
        <v>1574</v>
      </c>
      <c r="D694" s="1081" t="s">
        <v>1556</v>
      </c>
      <c r="E694" s="1081" t="s">
        <v>1571</v>
      </c>
      <c r="F694" s="1081"/>
      <c r="G694" s="1139" t="s">
        <v>33</v>
      </c>
      <c r="H694" s="1099"/>
      <c r="I694" s="1100"/>
      <c r="J694" s="1093"/>
      <c r="K694" s="1101">
        <f>SUM(K695:K725)</f>
        <v>0</v>
      </c>
      <c r="L694" s="1093"/>
      <c r="M694" s="1101">
        <f>SUM(M695:M725)</f>
        <v>0</v>
      </c>
      <c r="N694" s="1146"/>
      <c r="O694" s="1101">
        <f>SUM(O695:O725)</f>
        <v>0</v>
      </c>
      <c r="P694" s="1102"/>
      <c r="Q694" s="1251"/>
      <c r="R694" s="1251"/>
      <c r="S694" s="1251"/>
      <c r="T694" s="1251"/>
      <c r="U694" s="1251"/>
      <c r="V694" s="1251"/>
      <c r="W694" s="1251"/>
      <c r="X694" s="1251"/>
      <c r="Y694" s="1251"/>
      <c r="Z694" s="1251"/>
      <c r="AA694" s="1251"/>
      <c r="AB694" s="1251"/>
      <c r="AC694" s="1251"/>
      <c r="AD694" s="1251"/>
      <c r="AE694" s="1251"/>
      <c r="AF694" s="1251"/>
      <c r="AG694" s="1251"/>
      <c r="AH694" s="1251"/>
      <c r="AI694" s="1251"/>
      <c r="AJ694" s="1251"/>
      <c r="AK694" s="1251"/>
      <c r="AL694" s="1251"/>
      <c r="AM694" s="1251"/>
      <c r="AN694" s="1251"/>
      <c r="AO694" s="1251"/>
      <c r="AP694" s="1251"/>
      <c r="AQ694" s="1251"/>
      <c r="AR694" s="1251"/>
      <c r="AS694" s="1251"/>
      <c r="AT694" s="1251"/>
      <c r="AU694" s="1251"/>
      <c r="AV694" s="1251"/>
      <c r="AW694" s="1251"/>
      <c r="AX694" s="1251"/>
      <c r="AY694" s="1251"/>
      <c r="AZ694" s="1251"/>
      <c r="BA694" s="1251"/>
      <c r="BB694" s="1251"/>
      <c r="BC694" s="1251"/>
      <c r="BD694" s="1251"/>
      <c r="BE694" s="1251"/>
      <c r="BF694" s="1251"/>
      <c r="BG694" s="1251"/>
      <c r="BH694" s="1251"/>
      <c r="BI694" s="1251"/>
      <c r="BJ694" s="1251"/>
      <c r="BK694" s="1251"/>
      <c r="BL694" s="1251"/>
      <c r="BM694" s="1251"/>
      <c r="BN694" s="1251"/>
      <c r="BO694" s="1251"/>
      <c r="BP694" s="1251"/>
      <c r="BQ694" s="1251"/>
      <c r="BR694" s="1251"/>
      <c r="BS694" s="1251"/>
    </row>
    <row r="695" spans="1:71" s="1" customFormat="1" ht="27.6" hidden="1" outlineLevel="2">
      <c r="A695" s="1014">
        <v>1</v>
      </c>
      <c r="B695" s="1014">
        <v>1</v>
      </c>
      <c r="C695" s="1014" t="s">
        <v>1574</v>
      </c>
      <c r="D695" s="1014" t="s">
        <v>1556</v>
      </c>
      <c r="E695" s="1014" t="s">
        <v>1571</v>
      </c>
      <c r="F695" s="1014">
        <v>1</v>
      </c>
      <c r="G695" s="951" t="s">
        <v>7200</v>
      </c>
      <c r="H695" s="1017" t="s">
        <v>30</v>
      </c>
      <c r="I695" s="935">
        <v>6400</v>
      </c>
      <c r="J695" s="915"/>
      <c r="K695" s="910">
        <f t="shared" ref="K695:K725" si="116">J695*I695</f>
        <v>0</v>
      </c>
      <c r="L695" s="426"/>
      <c r="M695" s="909">
        <f t="shared" ref="M695:M725" si="117">L695*I695</f>
        <v>0</v>
      </c>
      <c r="N695" s="909">
        <f t="shared" ref="N695:N725" si="118">J695+L695</f>
        <v>0</v>
      </c>
      <c r="O695" s="909">
        <f t="shared" ref="O695:O725" si="119">I695*N695</f>
        <v>0</v>
      </c>
      <c r="P695" s="151"/>
      <c r="Q695" s="1248"/>
      <c r="R695" s="1248"/>
      <c r="S695" s="1248"/>
      <c r="T695" s="1248"/>
      <c r="U695" s="1248"/>
      <c r="V695" s="1248"/>
      <c r="W695" s="1248"/>
      <c r="X695" s="1248"/>
      <c r="Y695" s="1248"/>
      <c r="Z695" s="1248"/>
      <c r="AA695" s="1248"/>
      <c r="AB695" s="1248"/>
      <c r="AC695" s="1248"/>
      <c r="AD695" s="1248"/>
      <c r="AE695" s="1248"/>
      <c r="AF695" s="1248"/>
      <c r="AG695" s="1248"/>
      <c r="AH695" s="1248"/>
      <c r="AI695" s="1248"/>
      <c r="AJ695" s="1248"/>
      <c r="AK695" s="1248"/>
      <c r="AL695" s="1248"/>
      <c r="AM695" s="1248"/>
      <c r="AN695" s="1248"/>
      <c r="AO695" s="1248"/>
      <c r="AP695" s="1248"/>
      <c r="AQ695" s="1248"/>
      <c r="AR695" s="1248"/>
      <c r="AS695" s="1248"/>
      <c r="AT695" s="1248"/>
      <c r="AU695" s="1248"/>
      <c r="AV695" s="1248"/>
      <c r="AW695" s="1248"/>
      <c r="AX695" s="1248"/>
      <c r="AY695" s="1248"/>
      <c r="AZ695" s="1248"/>
      <c r="BA695" s="1248"/>
      <c r="BB695" s="1248"/>
      <c r="BC695" s="1248"/>
      <c r="BD695" s="1248"/>
      <c r="BE695" s="1248"/>
      <c r="BF695" s="1248"/>
      <c r="BG695" s="1248"/>
      <c r="BH695" s="1248"/>
      <c r="BI695" s="1248"/>
      <c r="BJ695" s="1248"/>
      <c r="BK695" s="1248"/>
      <c r="BL695" s="1248"/>
      <c r="BM695" s="1248"/>
      <c r="BN695" s="1248"/>
      <c r="BO695" s="1248"/>
      <c r="BP695" s="1248"/>
      <c r="BQ695" s="1248"/>
      <c r="BR695" s="1248"/>
      <c r="BS695" s="1248"/>
    </row>
    <row r="696" spans="1:71" s="1" customFormat="1" ht="27.6" hidden="1" outlineLevel="2">
      <c r="A696" s="1014">
        <v>1</v>
      </c>
      <c r="B696" s="1014">
        <v>1</v>
      </c>
      <c r="C696" s="1014" t="s">
        <v>1574</v>
      </c>
      <c r="D696" s="1014" t="s">
        <v>1556</v>
      </c>
      <c r="E696" s="1014" t="s">
        <v>1571</v>
      </c>
      <c r="F696" s="1014">
        <v>2</v>
      </c>
      <c r="G696" s="951" t="s">
        <v>7201</v>
      </c>
      <c r="H696" s="1017" t="s">
        <v>30</v>
      </c>
      <c r="I696" s="935">
        <v>19000</v>
      </c>
      <c r="J696" s="915"/>
      <c r="K696" s="910">
        <f t="shared" si="116"/>
        <v>0</v>
      </c>
      <c r="L696" s="426"/>
      <c r="M696" s="909">
        <f t="shared" si="117"/>
        <v>0</v>
      </c>
      <c r="N696" s="909">
        <f t="shared" si="118"/>
        <v>0</v>
      </c>
      <c r="O696" s="909">
        <f t="shared" si="119"/>
        <v>0</v>
      </c>
      <c r="P696" s="151"/>
      <c r="Q696" s="1248"/>
      <c r="R696" s="1248"/>
      <c r="S696" s="1248"/>
      <c r="T696" s="1248"/>
      <c r="U696" s="1248"/>
      <c r="V696" s="1248"/>
      <c r="W696" s="1248"/>
      <c r="X696" s="1248"/>
      <c r="Y696" s="1248"/>
      <c r="Z696" s="1248"/>
      <c r="AA696" s="1248"/>
      <c r="AB696" s="1248"/>
      <c r="AC696" s="1248"/>
      <c r="AD696" s="1248"/>
      <c r="AE696" s="1248"/>
      <c r="AF696" s="1248"/>
      <c r="AG696" s="1248"/>
      <c r="AH696" s="1248"/>
      <c r="AI696" s="1248"/>
      <c r="AJ696" s="1248"/>
      <c r="AK696" s="1248"/>
      <c r="AL696" s="1248"/>
      <c r="AM696" s="1248"/>
      <c r="AN696" s="1248"/>
      <c r="AO696" s="1248"/>
      <c r="AP696" s="1248"/>
      <c r="AQ696" s="1248"/>
      <c r="AR696" s="1248"/>
      <c r="AS696" s="1248"/>
      <c r="AT696" s="1248"/>
      <c r="AU696" s="1248"/>
      <c r="AV696" s="1248"/>
      <c r="AW696" s="1248"/>
      <c r="AX696" s="1248"/>
      <c r="AY696" s="1248"/>
      <c r="AZ696" s="1248"/>
      <c r="BA696" s="1248"/>
      <c r="BB696" s="1248"/>
      <c r="BC696" s="1248"/>
      <c r="BD696" s="1248"/>
      <c r="BE696" s="1248"/>
      <c r="BF696" s="1248"/>
      <c r="BG696" s="1248"/>
      <c r="BH696" s="1248"/>
      <c r="BI696" s="1248"/>
      <c r="BJ696" s="1248"/>
      <c r="BK696" s="1248"/>
      <c r="BL696" s="1248"/>
      <c r="BM696" s="1248"/>
      <c r="BN696" s="1248"/>
      <c r="BO696" s="1248"/>
      <c r="BP696" s="1248"/>
      <c r="BQ696" s="1248"/>
      <c r="BR696" s="1248"/>
      <c r="BS696" s="1248"/>
    </row>
    <row r="697" spans="1:71" s="1" customFormat="1" ht="27.6" hidden="1" outlineLevel="2">
      <c r="A697" s="1014">
        <v>1</v>
      </c>
      <c r="B697" s="1014">
        <v>1</v>
      </c>
      <c r="C697" s="1014" t="s">
        <v>1574</v>
      </c>
      <c r="D697" s="1014" t="s">
        <v>1556</v>
      </c>
      <c r="E697" s="1014" t="s">
        <v>1571</v>
      </c>
      <c r="F697" s="1014">
        <v>3</v>
      </c>
      <c r="G697" s="951" t="s">
        <v>7202</v>
      </c>
      <c r="H697" s="1017" t="s">
        <v>30</v>
      </c>
      <c r="I697" s="935">
        <v>800</v>
      </c>
      <c r="J697" s="915"/>
      <c r="K697" s="910">
        <f t="shared" si="116"/>
        <v>0</v>
      </c>
      <c r="L697" s="426"/>
      <c r="M697" s="909">
        <f t="shared" si="117"/>
        <v>0</v>
      </c>
      <c r="N697" s="909">
        <f t="shared" si="118"/>
        <v>0</v>
      </c>
      <c r="O697" s="909">
        <f t="shared" si="119"/>
        <v>0</v>
      </c>
      <c r="P697" s="151"/>
      <c r="Q697" s="1248"/>
      <c r="R697" s="1248"/>
      <c r="S697" s="1248"/>
      <c r="T697" s="1248"/>
      <c r="U697" s="1248"/>
      <c r="V697" s="1248"/>
      <c r="W697" s="1248"/>
      <c r="X697" s="1248"/>
      <c r="Y697" s="1248"/>
      <c r="Z697" s="1248"/>
      <c r="AA697" s="1248"/>
      <c r="AB697" s="1248"/>
      <c r="AC697" s="1248"/>
      <c r="AD697" s="1248"/>
      <c r="AE697" s="1248"/>
      <c r="AF697" s="1248"/>
      <c r="AG697" s="1248"/>
      <c r="AH697" s="1248"/>
      <c r="AI697" s="1248"/>
      <c r="AJ697" s="1248"/>
      <c r="AK697" s="1248"/>
      <c r="AL697" s="1248"/>
      <c r="AM697" s="1248"/>
      <c r="AN697" s="1248"/>
      <c r="AO697" s="1248"/>
      <c r="AP697" s="1248"/>
      <c r="AQ697" s="1248"/>
      <c r="AR697" s="1248"/>
      <c r="AS697" s="1248"/>
      <c r="AT697" s="1248"/>
      <c r="AU697" s="1248"/>
      <c r="AV697" s="1248"/>
      <c r="AW697" s="1248"/>
      <c r="AX697" s="1248"/>
      <c r="AY697" s="1248"/>
      <c r="AZ697" s="1248"/>
      <c r="BA697" s="1248"/>
      <c r="BB697" s="1248"/>
      <c r="BC697" s="1248"/>
      <c r="BD697" s="1248"/>
      <c r="BE697" s="1248"/>
      <c r="BF697" s="1248"/>
      <c r="BG697" s="1248"/>
      <c r="BH697" s="1248"/>
      <c r="BI697" s="1248"/>
      <c r="BJ697" s="1248"/>
      <c r="BK697" s="1248"/>
      <c r="BL697" s="1248"/>
      <c r="BM697" s="1248"/>
      <c r="BN697" s="1248"/>
      <c r="BO697" s="1248"/>
      <c r="BP697" s="1248"/>
      <c r="BQ697" s="1248"/>
      <c r="BR697" s="1248"/>
      <c r="BS697" s="1248"/>
    </row>
    <row r="698" spans="1:71" s="1" customFormat="1" ht="27.6" hidden="1" outlineLevel="2">
      <c r="A698" s="1014">
        <v>1</v>
      </c>
      <c r="B698" s="1014">
        <v>1</v>
      </c>
      <c r="C698" s="1014" t="s">
        <v>1574</v>
      </c>
      <c r="D698" s="1014" t="s">
        <v>1556</v>
      </c>
      <c r="E698" s="1014" t="s">
        <v>1571</v>
      </c>
      <c r="F698" s="1014">
        <v>4</v>
      </c>
      <c r="G698" s="951" t="s">
        <v>7203</v>
      </c>
      <c r="H698" s="1017" t="s">
        <v>30</v>
      </c>
      <c r="I698" s="935">
        <v>70</v>
      </c>
      <c r="J698" s="915"/>
      <c r="K698" s="910">
        <f t="shared" si="116"/>
        <v>0</v>
      </c>
      <c r="L698" s="426"/>
      <c r="M698" s="909">
        <f t="shared" si="117"/>
        <v>0</v>
      </c>
      <c r="N698" s="909">
        <f t="shared" si="118"/>
        <v>0</v>
      </c>
      <c r="O698" s="909">
        <f t="shared" si="119"/>
        <v>0</v>
      </c>
      <c r="P698" s="151"/>
      <c r="Q698" s="1248"/>
      <c r="R698" s="1248"/>
      <c r="S698" s="1248"/>
      <c r="T698" s="1248"/>
      <c r="U698" s="1248"/>
      <c r="V698" s="1248"/>
      <c r="W698" s="1248"/>
      <c r="X698" s="1248"/>
      <c r="Y698" s="1248"/>
      <c r="Z698" s="1248"/>
      <c r="AA698" s="1248"/>
      <c r="AB698" s="1248"/>
      <c r="AC698" s="1248"/>
      <c r="AD698" s="1248"/>
      <c r="AE698" s="1248"/>
      <c r="AF698" s="1248"/>
      <c r="AG698" s="1248"/>
      <c r="AH698" s="1248"/>
      <c r="AI698" s="1248"/>
      <c r="AJ698" s="1248"/>
      <c r="AK698" s="1248"/>
      <c r="AL698" s="1248"/>
      <c r="AM698" s="1248"/>
      <c r="AN698" s="1248"/>
      <c r="AO698" s="1248"/>
      <c r="AP698" s="1248"/>
      <c r="AQ698" s="1248"/>
      <c r="AR698" s="1248"/>
      <c r="AS698" s="1248"/>
      <c r="AT698" s="1248"/>
      <c r="AU698" s="1248"/>
      <c r="AV698" s="1248"/>
      <c r="AW698" s="1248"/>
      <c r="AX698" s="1248"/>
      <c r="AY698" s="1248"/>
      <c r="AZ698" s="1248"/>
      <c r="BA698" s="1248"/>
      <c r="BB698" s="1248"/>
      <c r="BC698" s="1248"/>
      <c r="BD698" s="1248"/>
      <c r="BE698" s="1248"/>
      <c r="BF698" s="1248"/>
      <c r="BG698" s="1248"/>
      <c r="BH698" s="1248"/>
      <c r="BI698" s="1248"/>
      <c r="BJ698" s="1248"/>
      <c r="BK698" s="1248"/>
      <c r="BL698" s="1248"/>
      <c r="BM698" s="1248"/>
      <c r="BN698" s="1248"/>
      <c r="BO698" s="1248"/>
      <c r="BP698" s="1248"/>
      <c r="BQ698" s="1248"/>
      <c r="BR698" s="1248"/>
      <c r="BS698" s="1248"/>
    </row>
    <row r="699" spans="1:71" s="1" customFormat="1" ht="27.6" hidden="1" outlineLevel="2">
      <c r="A699" s="1014">
        <v>1</v>
      </c>
      <c r="B699" s="1014">
        <v>1</v>
      </c>
      <c r="C699" s="1014" t="s">
        <v>1574</v>
      </c>
      <c r="D699" s="1014" t="s">
        <v>1556</v>
      </c>
      <c r="E699" s="1014" t="s">
        <v>1571</v>
      </c>
      <c r="F699" s="1014">
        <v>5</v>
      </c>
      <c r="G699" s="951" t="s">
        <v>7204</v>
      </c>
      <c r="H699" s="1017" t="s">
        <v>30</v>
      </c>
      <c r="I699" s="935">
        <v>20</v>
      </c>
      <c r="J699" s="915"/>
      <c r="K699" s="910">
        <f t="shared" si="116"/>
        <v>0</v>
      </c>
      <c r="L699" s="426"/>
      <c r="M699" s="909">
        <f t="shared" si="117"/>
        <v>0</v>
      </c>
      <c r="N699" s="909">
        <f t="shared" si="118"/>
        <v>0</v>
      </c>
      <c r="O699" s="909">
        <f t="shared" si="119"/>
        <v>0</v>
      </c>
      <c r="P699" s="151"/>
      <c r="Q699" s="1248"/>
      <c r="R699" s="1248"/>
      <c r="S699" s="1248"/>
      <c r="T699" s="1248"/>
      <c r="U699" s="1248"/>
      <c r="V699" s="1248"/>
      <c r="W699" s="1248"/>
      <c r="X699" s="1248"/>
      <c r="Y699" s="1248"/>
      <c r="Z699" s="1248"/>
      <c r="AA699" s="1248"/>
      <c r="AB699" s="1248"/>
      <c r="AC699" s="1248"/>
      <c r="AD699" s="1248"/>
      <c r="AE699" s="1248"/>
      <c r="AF699" s="1248"/>
      <c r="AG699" s="1248"/>
      <c r="AH699" s="1248"/>
      <c r="AI699" s="1248"/>
      <c r="AJ699" s="1248"/>
      <c r="AK699" s="1248"/>
      <c r="AL699" s="1248"/>
      <c r="AM699" s="1248"/>
      <c r="AN699" s="1248"/>
      <c r="AO699" s="1248"/>
      <c r="AP699" s="1248"/>
      <c r="AQ699" s="1248"/>
      <c r="AR699" s="1248"/>
      <c r="AS699" s="1248"/>
      <c r="AT699" s="1248"/>
      <c r="AU699" s="1248"/>
      <c r="AV699" s="1248"/>
      <c r="AW699" s="1248"/>
      <c r="AX699" s="1248"/>
      <c r="AY699" s="1248"/>
      <c r="AZ699" s="1248"/>
      <c r="BA699" s="1248"/>
      <c r="BB699" s="1248"/>
      <c r="BC699" s="1248"/>
      <c r="BD699" s="1248"/>
      <c r="BE699" s="1248"/>
      <c r="BF699" s="1248"/>
      <c r="BG699" s="1248"/>
      <c r="BH699" s="1248"/>
      <c r="BI699" s="1248"/>
      <c r="BJ699" s="1248"/>
      <c r="BK699" s="1248"/>
      <c r="BL699" s="1248"/>
      <c r="BM699" s="1248"/>
      <c r="BN699" s="1248"/>
      <c r="BO699" s="1248"/>
      <c r="BP699" s="1248"/>
      <c r="BQ699" s="1248"/>
      <c r="BR699" s="1248"/>
      <c r="BS699" s="1248"/>
    </row>
    <row r="700" spans="1:71" s="1" customFormat="1" ht="27.6" hidden="1" outlineLevel="2">
      <c r="A700" s="1014">
        <v>1</v>
      </c>
      <c r="B700" s="1014">
        <v>1</v>
      </c>
      <c r="C700" s="1014" t="s">
        <v>1574</v>
      </c>
      <c r="D700" s="1014" t="s">
        <v>1556</v>
      </c>
      <c r="E700" s="1014" t="s">
        <v>1571</v>
      </c>
      <c r="F700" s="1014">
        <v>6</v>
      </c>
      <c r="G700" s="951" t="s">
        <v>7205</v>
      </c>
      <c r="H700" s="1017" t="s">
        <v>30</v>
      </c>
      <c r="I700" s="935">
        <v>1700</v>
      </c>
      <c r="J700" s="915"/>
      <c r="K700" s="910">
        <f t="shared" si="116"/>
        <v>0</v>
      </c>
      <c r="L700" s="426"/>
      <c r="M700" s="909">
        <f t="shared" si="117"/>
        <v>0</v>
      </c>
      <c r="N700" s="909">
        <f t="shared" si="118"/>
        <v>0</v>
      </c>
      <c r="O700" s="909">
        <f t="shared" si="119"/>
        <v>0</v>
      </c>
      <c r="P700" s="151"/>
      <c r="Q700" s="1248"/>
      <c r="R700" s="1248"/>
      <c r="S700" s="1248"/>
      <c r="T700" s="1248"/>
      <c r="U700" s="1248"/>
      <c r="V700" s="1248"/>
      <c r="W700" s="1248"/>
      <c r="X700" s="1248"/>
      <c r="Y700" s="1248"/>
      <c r="Z700" s="1248"/>
      <c r="AA700" s="1248"/>
      <c r="AB700" s="1248"/>
      <c r="AC700" s="1248"/>
      <c r="AD700" s="1248"/>
      <c r="AE700" s="1248"/>
      <c r="AF700" s="1248"/>
      <c r="AG700" s="1248"/>
      <c r="AH700" s="1248"/>
      <c r="AI700" s="1248"/>
      <c r="AJ700" s="1248"/>
      <c r="AK700" s="1248"/>
      <c r="AL700" s="1248"/>
      <c r="AM700" s="1248"/>
      <c r="AN700" s="1248"/>
      <c r="AO700" s="1248"/>
      <c r="AP700" s="1248"/>
      <c r="AQ700" s="1248"/>
      <c r="AR700" s="1248"/>
      <c r="AS700" s="1248"/>
      <c r="AT700" s="1248"/>
      <c r="AU700" s="1248"/>
      <c r="AV700" s="1248"/>
      <c r="AW700" s="1248"/>
      <c r="AX700" s="1248"/>
      <c r="AY700" s="1248"/>
      <c r="AZ700" s="1248"/>
      <c r="BA700" s="1248"/>
      <c r="BB700" s="1248"/>
      <c r="BC700" s="1248"/>
      <c r="BD700" s="1248"/>
      <c r="BE700" s="1248"/>
      <c r="BF700" s="1248"/>
      <c r="BG700" s="1248"/>
      <c r="BH700" s="1248"/>
      <c r="BI700" s="1248"/>
      <c r="BJ700" s="1248"/>
      <c r="BK700" s="1248"/>
      <c r="BL700" s="1248"/>
      <c r="BM700" s="1248"/>
      <c r="BN700" s="1248"/>
      <c r="BO700" s="1248"/>
      <c r="BP700" s="1248"/>
      <c r="BQ700" s="1248"/>
      <c r="BR700" s="1248"/>
      <c r="BS700" s="1248"/>
    </row>
    <row r="701" spans="1:71" s="1" customFormat="1" ht="27.6" hidden="1" outlineLevel="2">
      <c r="A701" s="1014">
        <v>1</v>
      </c>
      <c r="B701" s="1014">
        <v>1</v>
      </c>
      <c r="C701" s="1014" t="s">
        <v>1574</v>
      </c>
      <c r="D701" s="1014" t="s">
        <v>1556</v>
      </c>
      <c r="E701" s="1014" t="s">
        <v>1571</v>
      </c>
      <c r="F701" s="1014">
        <v>7</v>
      </c>
      <c r="G701" s="951" t="s">
        <v>7206</v>
      </c>
      <c r="H701" s="1017" t="s">
        <v>30</v>
      </c>
      <c r="I701" s="935">
        <v>460</v>
      </c>
      <c r="J701" s="915"/>
      <c r="K701" s="910">
        <f t="shared" si="116"/>
        <v>0</v>
      </c>
      <c r="L701" s="426"/>
      <c r="M701" s="909">
        <f t="shared" si="117"/>
        <v>0</v>
      </c>
      <c r="N701" s="909">
        <f t="shared" si="118"/>
        <v>0</v>
      </c>
      <c r="O701" s="909">
        <f t="shared" si="119"/>
        <v>0</v>
      </c>
      <c r="P701" s="151"/>
      <c r="Q701" s="1248"/>
      <c r="R701" s="1248"/>
      <c r="S701" s="1248"/>
      <c r="T701" s="1248"/>
      <c r="U701" s="1248"/>
      <c r="V701" s="1248"/>
      <c r="W701" s="1248"/>
      <c r="X701" s="1248"/>
      <c r="Y701" s="1248"/>
      <c r="Z701" s="1248"/>
      <c r="AA701" s="1248"/>
      <c r="AB701" s="1248"/>
      <c r="AC701" s="1248"/>
      <c r="AD701" s="1248"/>
      <c r="AE701" s="1248"/>
      <c r="AF701" s="1248"/>
      <c r="AG701" s="1248"/>
      <c r="AH701" s="1248"/>
      <c r="AI701" s="1248"/>
      <c r="AJ701" s="1248"/>
      <c r="AK701" s="1248"/>
      <c r="AL701" s="1248"/>
      <c r="AM701" s="1248"/>
      <c r="AN701" s="1248"/>
      <c r="AO701" s="1248"/>
      <c r="AP701" s="1248"/>
      <c r="AQ701" s="1248"/>
      <c r="AR701" s="1248"/>
      <c r="AS701" s="1248"/>
      <c r="AT701" s="1248"/>
      <c r="AU701" s="1248"/>
      <c r="AV701" s="1248"/>
      <c r="AW701" s="1248"/>
      <c r="AX701" s="1248"/>
      <c r="AY701" s="1248"/>
      <c r="AZ701" s="1248"/>
      <c r="BA701" s="1248"/>
      <c r="BB701" s="1248"/>
      <c r="BC701" s="1248"/>
      <c r="BD701" s="1248"/>
      <c r="BE701" s="1248"/>
      <c r="BF701" s="1248"/>
      <c r="BG701" s="1248"/>
      <c r="BH701" s="1248"/>
      <c r="BI701" s="1248"/>
      <c r="BJ701" s="1248"/>
      <c r="BK701" s="1248"/>
      <c r="BL701" s="1248"/>
      <c r="BM701" s="1248"/>
      <c r="BN701" s="1248"/>
      <c r="BO701" s="1248"/>
      <c r="BP701" s="1248"/>
      <c r="BQ701" s="1248"/>
      <c r="BR701" s="1248"/>
      <c r="BS701" s="1248"/>
    </row>
    <row r="702" spans="1:71" s="1" customFormat="1" ht="27.6" hidden="1" outlineLevel="2">
      <c r="A702" s="1014">
        <v>1</v>
      </c>
      <c r="B702" s="1014">
        <v>1</v>
      </c>
      <c r="C702" s="1014" t="s">
        <v>1574</v>
      </c>
      <c r="D702" s="1014" t="s">
        <v>1556</v>
      </c>
      <c r="E702" s="1014" t="s">
        <v>1571</v>
      </c>
      <c r="F702" s="1014">
        <v>8</v>
      </c>
      <c r="G702" s="951" t="s">
        <v>7207</v>
      </c>
      <c r="H702" s="1017" t="s">
        <v>30</v>
      </c>
      <c r="I702" s="935">
        <v>4050</v>
      </c>
      <c r="J702" s="915"/>
      <c r="K702" s="910">
        <f t="shared" si="116"/>
        <v>0</v>
      </c>
      <c r="L702" s="426"/>
      <c r="M702" s="909">
        <f t="shared" si="117"/>
        <v>0</v>
      </c>
      <c r="N702" s="909">
        <f t="shared" si="118"/>
        <v>0</v>
      </c>
      <c r="O702" s="909">
        <f t="shared" si="119"/>
        <v>0</v>
      </c>
      <c r="P702" s="151"/>
      <c r="Q702" s="1248"/>
      <c r="R702" s="1248"/>
      <c r="S702" s="1248"/>
      <c r="T702" s="1248"/>
      <c r="U702" s="1248"/>
      <c r="V702" s="1248"/>
      <c r="W702" s="1248"/>
      <c r="X702" s="1248"/>
      <c r="Y702" s="1248"/>
      <c r="Z702" s="1248"/>
      <c r="AA702" s="1248"/>
      <c r="AB702" s="1248"/>
      <c r="AC702" s="1248"/>
      <c r="AD702" s="1248"/>
      <c r="AE702" s="1248"/>
      <c r="AF702" s="1248"/>
      <c r="AG702" s="1248"/>
      <c r="AH702" s="1248"/>
      <c r="AI702" s="1248"/>
      <c r="AJ702" s="1248"/>
      <c r="AK702" s="1248"/>
      <c r="AL702" s="1248"/>
      <c r="AM702" s="1248"/>
      <c r="AN702" s="1248"/>
      <c r="AO702" s="1248"/>
      <c r="AP702" s="1248"/>
      <c r="AQ702" s="1248"/>
      <c r="AR702" s="1248"/>
      <c r="AS702" s="1248"/>
      <c r="AT702" s="1248"/>
      <c r="AU702" s="1248"/>
      <c r="AV702" s="1248"/>
      <c r="AW702" s="1248"/>
      <c r="AX702" s="1248"/>
      <c r="AY702" s="1248"/>
      <c r="AZ702" s="1248"/>
      <c r="BA702" s="1248"/>
      <c r="BB702" s="1248"/>
      <c r="BC702" s="1248"/>
      <c r="BD702" s="1248"/>
      <c r="BE702" s="1248"/>
      <c r="BF702" s="1248"/>
      <c r="BG702" s="1248"/>
      <c r="BH702" s="1248"/>
      <c r="BI702" s="1248"/>
      <c r="BJ702" s="1248"/>
      <c r="BK702" s="1248"/>
      <c r="BL702" s="1248"/>
      <c r="BM702" s="1248"/>
      <c r="BN702" s="1248"/>
      <c r="BO702" s="1248"/>
      <c r="BP702" s="1248"/>
      <c r="BQ702" s="1248"/>
      <c r="BR702" s="1248"/>
      <c r="BS702" s="1248"/>
    </row>
    <row r="703" spans="1:71" s="1" customFormat="1" ht="27.6" hidden="1" outlineLevel="2">
      <c r="A703" s="1014">
        <v>1</v>
      </c>
      <c r="B703" s="1014">
        <v>1</v>
      </c>
      <c r="C703" s="1014" t="s">
        <v>1574</v>
      </c>
      <c r="D703" s="1014" t="s">
        <v>1556</v>
      </c>
      <c r="E703" s="1014" t="s">
        <v>1571</v>
      </c>
      <c r="F703" s="1014">
        <v>9</v>
      </c>
      <c r="G703" s="951" t="s">
        <v>7208</v>
      </c>
      <c r="H703" s="1017" t="s">
        <v>30</v>
      </c>
      <c r="I703" s="935">
        <v>1650</v>
      </c>
      <c r="J703" s="915"/>
      <c r="K703" s="910">
        <f t="shared" si="116"/>
        <v>0</v>
      </c>
      <c r="L703" s="426"/>
      <c r="M703" s="909">
        <f t="shared" si="117"/>
        <v>0</v>
      </c>
      <c r="N703" s="909">
        <f t="shared" si="118"/>
        <v>0</v>
      </c>
      <c r="O703" s="909">
        <f t="shared" si="119"/>
        <v>0</v>
      </c>
      <c r="P703" s="151"/>
      <c r="Q703" s="1248"/>
      <c r="R703" s="1248"/>
      <c r="S703" s="1248"/>
      <c r="T703" s="1248"/>
      <c r="U703" s="1248"/>
      <c r="V703" s="1248"/>
      <c r="W703" s="1248"/>
      <c r="X703" s="1248"/>
      <c r="Y703" s="1248"/>
      <c r="Z703" s="1248"/>
      <c r="AA703" s="1248"/>
      <c r="AB703" s="1248"/>
      <c r="AC703" s="1248"/>
      <c r="AD703" s="1248"/>
      <c r="AE703" s="1248"/>
      <c r="AF703" s="1248"/>
      <c r="AG703" s="1248"/>
      <c r="AH703" s="1248"/>
      <c r="AI703" s="1248"/>
      <c r="AJ703" s="1248"/>
      <c r="AK703" s="1248"/>
      <c r="AL703" s="1248"/>
      <c r="AM703" s="1248"/>
      <c r="AN703" s="1248"/>
      <c r="AO703" s="1248"/>
      <c r="AP703" s="1248"/>
      <c r="AQ703" s="1248"/>
      <c r="AR703" s="1248"/>
      <c r="AS703" s="1248"/>
      <c r="AT703" s="1248"/>
      <c r="AU703" s="1248"/>
      <c r="AV703" s="1248"/>
      <c r="AW703" s="1248"/>
      <c r="AX703" s="1248"/>
      <c r="AY703" s="1248"/>
      <c r="AZ703" s="1248"/>
      <c r="BA703" s="1248"/>
      <c r="BB703" s="1248"/>
      <c r="BC703" s="1248"/>
      <c r="BD703" s="1248"/>
      <c r="BE703" s="1248"/>
      <c r="BF703" s="1248"/>
      <c r="BG703" s="1248"/>
      <c r="BH703" s="1248"/>
      <c r="BI703" s="1248"/>
      <c r="BJ703" s="1248"/>
      <c r="BK703" s="1248"/>
      <c r="BL703" s="1248"/>
      <c r="BM703" s="1248"/>
      <c r="BN703" s="1248"/>
      <c r="BO703" s="1248"/>
      <c r="BP703" s="1248"/>
      <c r="BQ703" s="1248"/>
      <c r="BR703" s="1248"/>
      <c r="BS703" s="1248"/>
    </row>
    <row r="704" spans="1:71" s="1" customFormat="1" ht="27.6" hidden="1" outlineLevel="2">
      <c r="A704" s="1014">
        <v>1</v>
      </c>
      <c r="B704" s="1014">
        <v>1</v>
      </c>
      <c r="C704" s="1014" t="s">
        <v>1574</v>
      </c>
      <c r="D704" s="1014" t="s">
        <v>1556</v>
      </c>
      <c r="E704" s="1014" t="s">
        <v>1571</v>
      </c>
      <c r="F704" s="1014">
        <v>10</v>
      </c>
      <c r="G704" s="951" t="s">
        <v>7209</v>
      </c>
      <c r="H704" s="1017" t="s">
        <v>30</v>
      </c>
      <c r="I704" s="935">
        <v>1100</v>
      </c>
      <c r="J704" s="915"/>
      <c r="K704" s="910">
        <f t="shared" si="116"/>
        <v>0</v>
      </c>
      <c r="L704" s="426"/>
      <c r="M704" s="909">
        <f t="shared" si="117"/>
        <v>0</v>
      </c>
      <c r="N704" s="909">
        <f t="shared" si="118"/>
        <v>0</v>
      </c>
      <c r="O704" s="909">
        <f t="shared" si="119"/>
        <v>0</v>
      </c>
      <c r="P704" s="151"/>
      <c r="Q704" s="1248"/>
      <c r="R704" s="1248"/>
      <c r="S704" s="1248"/>
      <c r="T704" s="1248"/>
      <c r="U704" s="1248"/>
      <c r="V704" s="1248"/>
      <c r="W704" s="1248"/>
      <c r="X704" s="1248"/>
      <c r="Y704" s="1248"/>
      <c r="Z704" s="1248"/>
      <c r="AA704" s="1248"/>
      <c r="AB704" s="1248"/>
      <c r="AC704" s="1248"/>
      <c r="AD704" s="1248"/>
      <c r="AE704" s="1248"/>
      <c r="AF704" s="1248"/>
      <c r="AG704" s="1248"/>
      <c r="AH704" s="1248"/>
      <c r="AI704" s="1248"/>
      <c r="AJ704" s="1248"/>
      <c r="AK704" s="1248"/>
      <c r="AL704" s="1248"/>
      <c r="AM704" s="1248"/>
      <c r="AN704" s="1248"/>
      <c r="AO704" s="1248"/>
      <c r="AP704" s="1248"/>
      <c r="AQ704" s="1248"/>
      <c r="AR704" s="1248"/>
      <c r="AS704" s="1248"/>
      <c r="AT704" s="1248"/>
      <c r="AU704" s="1248"/>
      <c r="AV704" s="1248"/>
      <c r="AW704" s="1248"/>
      <c r="AX704" s="1248"/>
      <c r="AY704" s="1248"/>
      <c r="AZ704" s="1248"/>
      <c r="BA704" s="1248"/>
      <c r="BB704" s="1248"/>
      <c r="BC704" s="1248"/>
      <c r="BD704" s="1248"/>
      <c r="BE704" s="1248"/>
      <c r="BF704" s="1248"/>
      <c r="BG704" s="1248"/>
      <c r="BH704" s="1248"/>
      <c r="BI704" s="1248"/>
      <c r="BJ704" s="1248"/>
      <c r="BK704" s="1248"/>
      <c r="BL704" s="1248"/>
      <c r="BM704" s="1248"/>
      <c r="BN704" s="1248"/>
      <c r="BO704" s="1248"/>
      <c r="BP704" s="1248"/>
      <c r="BQ704" s="1248"/>
      <c r="BR704" s="1248"/>
      <c r="BS704" s="1248"/>
    </row>
    <row r="705" spans="1:71" s="1" customFormat="1" ht="27.6" hidden="1" outlineLevel="2">
      <c r="A705" s="1014">
        <v>1</v>
      </c>
      <c r="B705" s="1014">
        <v>1</v>
      </c>
      <c r="C705" s="1014" t="s">
        <v>1574</v>
      </c>
      <c r="D705" s="1014" t="s">
        <v>1556</v>
      </c>
      <c r="E705" s="1014" t="s">
        <v>1571</v>
      </c>
      <c r="F705" s="1014">
        <v>11</v>
      </c>
      <c r="G705" s="951" t="s">
        <v>7210</v>
      </c>
      <c r="H705" s="1017" t="s">
        <v>30</v>
      </c>
      <c r="I705" s="935">
        <v>1250</v>
      </c>
      <c r="J705" s="915"/>
      <c r="K705" s="910">
        <f t="shared" si="116"/>
        <v>0</v>
      </c>
      <c r="L705" s="426"/>
      <c r="M705" s="909">
        <f t="shared" si="117"/>
        <v>0</v>
      </c>
      <c r="N705" s="909">
        <f t="shared" si="118"/>
        <v>0</v>
      </c>
      <c r="O705" s="909">
        <f t="shared" si="119"/>
        <v>0</v>
      </c>
      <c r="P705" s="151"/>
      <c r="Q705" s="1248"/>
      <c r="R705" s="1248"/>
      <c r="S705" s="1248"/>
      <c r="T705" s="1248"/>
      <c r="U705" s="1248"/>
      <c r="V705" s="1248"/>
      <c r="W705" s="1248"/>
      <c r="X705" s="1248"/>
      <c r="Y705" s="1248"/>
      <c r="Z705" s="1248"/>
      <c r="AA705" s="1248"/>
      <c r="AB705" s="1248"/>
      <c r="AC705" s="1248"/>
      <c r="AD705" s="1248"/>
      <c r="AE705" s="1248"/>
      <c r="AF705" s="1248"/>
      <c r="AG705" s="1248"/>
      <c r="AH705" s="1248"/>
      <c r="AI705" s="1248"/>
      <c r="AJ705" s="1248"/>
      <c r="AK705" s="1248"/>
      <c r="AL705" s="1248"/>
      <c r="AM705" s="1248"/>
      <c r="AN705" s="1248"/>
      <c r="AO705" s="1248"/>
      <c r="AP705" s="1248"/>
      <c r="AQ705" s="1248"/>
      <c r="AR705" s="1248"/>
      <c r="AS705" s="1248"/>
      <c r="AT705" s="1248"/>
      <c r="AU705" s="1248"/>
      <c r="AV705" s="1248"/>
      <c r="AW705" s="1248"/>
      <c r="AX705" s="1248"/>
      <c r="AY705" s="1248"/>
      <c r="AZ705" s="1248"/>
      <c r="BA705" s="1248"/>
      <c r="BB705" s="1248"/>
      <c r="BC705" s="1248"/>
      <c r="BD705" s="1248"/>
      <c r="BE705" s="1248"/>
      <c r="BF705" s="1248"/>
      <c r="BG705" s="1248"/>
      <c r="BH705" s="1248"/>
      <c r="BI705" s="1248"/>
      <c r="BJ705" s="1248"/>
      <c r="BK705" s="1248"/>
      <c r="BL705" s="1248"/>
      <c r="BM705" s="1248"/>
      <c r="BN705" s="1248"/>
      <c r="BO705" s="1248"/>
      <c r="BP705" s="1248"/>
      <c r="BQ705" s="1248"/>
      <c r="BR705" s="1248"/>
      <c r="BS705" s="1248"/>
    </row>
    <row r="706" spans="1:71" s="1" customFormat="1" ht="27.6" hidden="1" outlineLevel="2">
      <c r="A706" s="1014">
        <v>1</v>
      </c>
      <c r="B706" s="1014">
        <v>1</v>
      </c>
      <c r="C706" s="1014" t="s">
        <v>1574</v>
      </c>
      <c r="D706" s="1014" t="s">
        <v>1556</v>
      </c>
      <c r="E706" s="1014" t="s">
        <v>1571</v>
      </c>
      <c r="F706" s="1014">
        <v>12</v>
      </c>
      <c r="G706" s="951" t="s">
        <v>7211</v>
      </c>
      <c r="H706" s="1017" t="s">
        <v>30</v>
      </c>
      <c r="I706" s="935">
        <v>160</v>
      </c>
      <c r="J706" s="915"/>
      <c r="K706" s="910">
        <f t="shared" si="116"/>
        <v>0</v>
      </c>
      <c r="L706" s="426"/>
      <c r="M706" s="909">
        <f t="shared" si="117"/>
        <v>0</v>
      </c>
      <c r="N706" s="909">
        <f t="shared" si="118"/>
        <v>0</v>
      </c>
      <c r="O706" s="909">
        <f t="shared" si="119"/>
        <v>0</v>
      </c>
      <c r="P706" s="151"/>
      <c r="Q706" s="1248"/>
      <c r="R706" s="1248"/>
      <c r="S706" s="1248"/>
      <c r="T706" s="1248"/>
      <c r="U706" s="1248"/>
      <c r="V706" s="1248"/>
      <c r="W706" s="1248"/>
      <c r="X706" s="1248"/>
      <c r="Y706" s="1248"/>
      <c r="Z706" s="1248"/>
      <c r="AA706" s="1248"/>
      <c r="AB706" s="1248"/>
      <c r="AC706" s="1248"/>
      <c r="AD706" s="1248"/>
      <c r="AE706" s="1248"/>
      <c r="AF706" s="1248"/>
      <c r="AG706" s="1248"/>
      <c r="AH706" s="1248"/>
      <c r="AI706" s="1248"/>
      <c r="AJ706" s="1248"/>
      <c r="AK706" s="1248"/>
      <c r="AL706" s="1248"/>
      <c r="AM706" s="1248"/>
      <c r="AN706" s="1248"/>
      <c r="AO706" s="1248"/>
      <c r="AP706" s="1248"/>
      <c r="AQ706" s="1248"/>
      <c r="AR706" s="1248"/>
      <c r="AS706" s="1248"/>
      <c r="AT706" s="1248"/>
      <c r="AU706" s="1248"/>
      <c r="AV706" s="1248"/>
      <c r="AW706" s="1248"/>
      <c r="AX706" s="1248"/>
      <c r="AY706" s="1248"/>
      <c r="AZ706" s="1248"/>
      <c r="BA706" s="1248"/>
      <c r="BB706" s="1248"/>
      <c r="BC706" s="1248"/>
      <c r="BD706" s="1248"/>
      <c r="BE706" s="1248"/>
      <c r="BF706" s="1248"/>
      <c r="BG706" s="1248"/>
      <c r="BH706" s="1248"/>
      <c r="BI706" s="1248"/>
      <c r="BJ706" s="1248"/>
      <c r="BK706" s="1248"/>
      <c r="BL706" s="1248"/>
      <c r="BM706" s="1248"/>
      <c r="BN706" s="1248"/>
      <c r="BO706" s="1248"/>
      <c r="BP706" s="1248"/>
      <c r="BQ706" s="1248"/>
      <c r="BR706" s="1248"/>
      <c r="BS706" s="1248"/>
    </row>
    <row r="707" spans="1:71" s="1" customFormat="1" ht="27.6" hidden="1" outlineLevel="2">
      <c r="A707" s="1014">
        <v>1</v>
      </c>
      <c r="B707" s="1014">
        <v>1</v>
      </c>
      <c r="C707" s="1014" t="s">
        <v>1574</v>
      </c>
      <c r="D707" s="1014" t="s">
        <v>1556</v>
      </c>
      <c r="E707" s="1014" t="s">
        <v>1571</v>
      </c>
      <c r="F707" s="1014">
        <v>13</v>
      </c>
      <c r="G707" s="951" t="s">
        <v>7212</v>
      </c>
      <c r="H707" s="1017" t="s">
        <v>30</v>
      </c>
      <c r="I707" s="935">
        <v>40</v>
      </c>
      <c r="J707" s="915"/>
      <c r="K707" s="910">
        <f t="shared" si="116"/>
        <v>0</v>
      </c>
      <c r="L707" s="426"/>
      <c r="M707" s="909">
        <f t="shared" si="117"/>
        <v>0</v>
      </c>
      <c r="N707" s="909">
        <f t="shared" si="118"/>
        <v>0</v>
      </c>
      <c r="O707" s="909">
        <f t="shared" si="119"/>
        <v>0</v>
      </c>
      <c r="P707" s="151"/>
      <c r="Q707" s="1248"/>
      <c r="R707" s="1248"/>
      <c r="S707" s="1248"/>
      <c r="T707" s="1248"/>
      <c r="U707" s="1248"/>
      <c r="V707" s="1248"/>
      <c r="W707" s="1248"/>
      <c r="X707" s="1248"/>
      <c r="Y707" s="1248"/>
      <c r="Z707" s="1248"/>
      <c r="AA707" s="1248"/>
      <c r="AB707" s="1248"/>
      <c r="AC707" s="1248"/>
      <c r="AD707" s="1248"/>
      <c r="AE707" s="1248"/>
      <c r="AF707" s="1248"/>
      <c r="AG707" s="1248"/>
      <c r="AH707" s="1248"/>
      <c r="AI707" s="1248"/>
      <c r="AJ707" s="1248"/>
      <c r="AK707" s="1248"/>
      <c r="AL707" s="1248"/>
      <c r="AM707" s="1248"/>
      <c r="AN707" s="1248"/>
      <c r="AO707" s="1248"/>
      <c r="AP707" s="1248"/>
      <c r="AQ707" s="1248"/>
      <c r="AR707" s="1248"/>
      <c r="AS707" s="1248"/>
      <c r="AT707" s="1248"/>
      <c r="AU707" s="1248"/>
      <c r="AV707" s="1248"/>
      <c r="AW707" s="1248"/>
      <c r="AX707" s="1248"/>
      <c r="AY707" s="1248"/>
      <c r="AZ707" s="1248"/>
      <c r="BA707" s="1248"/>
      <c r="BB707" s="1248"/>
      <c r="BC707" s="1248"/>
      <c r="BD707" s="1248"/>
      <c r="BE707" s="1248"/>
      <c r="BF707" s="1248"/>
      <c r="BG707" s="1248"/>
      <c r="BH707" s="1248"/>
      <c r="BI707" s="1248"/>
      <c r="BJ707" s="1248"/>
      <c r="BK707" s="1248"/>
      <c r="BL707" s="1248"/>
      <c r="BM707" s="1248"/>
      <c r="BN707" s="1248"/>
      <c r="BO707" s="1248"/>
      <c r="BP707" s="1248"/>
      <c r="BQ707" s="1248"/>
      <c r="BR707" s="1248"/>
      <c r="BS707" s="1248"/>
    </row>
    <row r="708" spans="1:71" s="1" customFormat="1" ht="27.6" hidden="1" outlineLevel="2">
      <c r="A708" s="1014">
        <v>1</v>
      </c>
      <c r="B708" s="1014">
        <v>1</v>
      </c>
      <c r="C708" s="1014" t="s">
        <v>1574</v>
      </c>
      <c r="D708" s="1014" t="s">
        <v>1556</v>
      </c>
      <c r="E708" s="1014" t="s">
        <v>1571</v>
      </c>
      <c r="F708" s="1014">
        <v>14</v>
      </c>
      <c r="G708" s="951" t="s">
        <v>7213</v>
      </c>
      <c r="H708" s="1017" t="s">
        <v>30</v>
      </c>
      <c r="I708" s="935">
        <v>670</v>
      </c>
      <c r="J708" s="915"/>
      <c r="K708" s="910">
        <f t="shared" si="116"/>
        <v>0</v>
      </c>
      <c r="L708" s="426"/>
      <c r="M708" s="909">
        <f t="shared" si="117"/>
        <v>0</v>
      </c>
      <c r="N708" s="909">
        <f t="shared" si="118"/>
        <v>0</v>
      </c>
      <c r="O708" s="909">
        <f t="shared" si="119"/>
        <v>0</v>
      </c>
      <c r="P708" s="151"/>
      <c r="Q708" s="1248"/>
      <c r="R708" s="1248"/>
      <c r="S708" s="1248"/>
      <c r="T708" s="1248"/>
      <c r="U708" s="1248"/>
      <c r="V708" s="1248"/>
      <c r="W708" s="1248"/>
      <c r="X708" s="1248"/>
      <c r="Y708" s="1248"/>
      <c r="Z708" s="1248"/>
      <c r="AA708" s="1248"/>
      <c r="AB708" s="1248"/>
      <c r="AC708" s="1248"/>
      <c r="AD708" s="1248"/>
      <c r="AE708" s="1248"/>
      <c r="AF708" s="1248"/>
      <c r="AG708" s="1248"/>
      <c r="AH708" s="1248"/>
      <c r="AI708" s="1248"/>
      <c r="AJ708" s="1248"/>
      <c r="AK708" s="1248"/>
      <c r="AL708" s="1248"/>
      <c r="AM708" s="1248"/>
      <c r="AN708" s="1248"/>
      <c r="AO708" s="1248"/>
      <c r="AP708" s="1248"/>
      <c r="AQ708" s="1248"/>
      <c r="AR708" s="1248"/>
      <c r="AS708" s="1248"/>
      <c r="AT708" s="1248"/>
      <c r="AU708" s="1248"/>
      <c r="AV708" s="1248"/>
      <c r="AW708" s="1248"/>
      <c r="AX708" s="1248"/>
      <c r="AY708" s="1248"/>
      <c r="AZ708" s="1248"/>
      <c r="BA708" s="1248"/>
      <c r="BB708" s="1248"/>
      <c r="BC708" s="1248"/>
      <c r="BD708" s="1248"/>
      <c r="BE708" s="1248"/>
      <c r="BF708" s="1248"/>
      <c r="BG708" s="1248"/>
      <c r="BH708" s="1248"/>
      <c r="BI708" s="1248"/>
      <c r="BJ708" s="1248"/>
      <c r="BK708" s="1248"/>
      <c r="BL708" s="1248"/>
      <c r="BM708" s="1248"/>
      <c r="BN708" s="1248"/>
      <c r="BO708" s="1248"/>
      <c r="BP708" s="1248"/>
      <c r="BQ708" s="1248"/>
      <c r="BR708" s="1248"/>
      <c r="BS708" s="1248"/>
    </row>
    <row r="709" spans="1:71" s="1" customFormat="1" ht="27.6" hidden="1" outlineLevel="2">
      <c r="A709" s="1014">
        <v>1</v>
      </c>
      <c r="B709" s="1014">
        <v>1</v>
      </c>
      <c r="C709" s="1014" t="s">
        <v>1574</v>
      </c>
      <c r="D709" s="1014" t="s">
        <v>1556</v>
      </c>
      <c r="E709" s="1014" t="s">
        <v>1571</v>
      </c>
      <c r="F709" s="1014">
        <v>15</v>
      </c>
      <c r="G709" s="951" t="s">
        <v>7214</v>
      </c>
      <c r="H709" s="1017" t="s">
        <v>30</v>
      </c>
      <c r="I709" s="935">
        <v>20</v>
      </c>
      <c r="J709" s="915"/>
      <c r="K709" s="910">
        <f t="shared" si="116"/>
        <v>0</v>
      </c>
      <c r="L709" s="426"/>
      <c r="M709" s="909">
        <f t="shared" si="117"/>
        <v>0</v>
      </c>
      <c r="N709" s="909">
        <f t="shared" si="118"/>
        <v>0</v>
      </c>
      <c r="O709" s="909">
        <f t="shared" si="119"/>
        <v>0</v>
      </c>
      <c r="P709" s="151"/>
      <c r="Q709" s="1248"/>
      <c r="R709" s="1248"/>
      <c r="S709" s="1248"/>
      <c r="T709" s="1248"/>
      <c r="U709" s="1248"/>
      <c r="V709" s="1248"/>
      <c r="W709" s="1248"/>
      <c r="X709" s="1248"/>
      <c r="Y709" s="1248"/>
      <c r="Z709" s="1248"/>
      <c r="AA709" s="1248"/>
      <c r="AB709" s="1248"/>
      <c r="AC709" s="1248"/>
      <c r="AD709" s="1248"/>
      <c r="AE709" s="1248"/>
      <c r="AF709" s="1248"/>
      <c r="AG709" s="1248"/>
      <c r="AH709" s="1248"/>
      <c r="AI709" s="1248"/>
      <c r="AJ709" s="1248"/>
      <c r="AK709" s="1248"/>
      <c r="AL709" s="1248"/>
      <c r="AM709" s="1248"/>
      <c r="AN709" s="1248"/>
      <c r="AO709" s="1248"/>
      <c r="AP709" s="1248"/>
      <c r="AQ709" s="1248"/>
      <c r="AR709" s="1248"/>
      <c r="AS709" s="1248"/>
      <c r="AT709" s="1248"/>
      <c r="AU709" s="1248"/>
      <c r="AV709" s="1248"/>
      <c r="AW709" s="1248"/>
      <c r="AX709" s="1248"/>
      <c r="AY709" s="1248"/>
      <c r="AZ709" s="1248"/>
      <c r="BA709" s="1248"/>
      <c r="BB709" s="1248"/>
      <c r="BC709" s="1248"/>
      <c r="BD709" s="1248"/>
      <c r="BE709" s="1248"/>
      <c r="BF709" s="1248"/>
      <c r="BG709" s="1248"/>
      <c r="BH709" s="1248"/>
      <c r="BI709" s="1248"/>
      <c r="BJ709" s="1248"/>
      <c r="BK709" s="1248"/>
      <c r="BL709" s="1248"/>
      <c r="BM709" s="1248"/>
      <c r="BN709" s="1248"/>
      <c r="BO709" s="1248"/>
      <c r="BP709" s="1248"/>
      <c r="BQ709" s="1248"/>
      <c r="BR709" s="1248"/>
      <c r="BS709" s="1248"/>
    </row>
    <row r="710" spans="1:71" s="1" customFormat="1" ht="27.6" hidden="1" outlineLevel="2">
      <c r="A710" s="1014">
        <v>1</v>
      </c>
      <c r="B710" s="1014">
        <v>1</v>
      </c>
      <c r="C710" s="1014" t="s">
        <v>1574</v>
      </c>
      <c r="D710" s="1014" t="s">
        <v>1556</v>
      </c>
      <c r="E710" s="1014" t="s">
        <v>1571</v>
      </c>
      <c r="F710" s="1014">
        <v>16</v>
      </c>
      <c r="G710" s="951" t="s">
        <v>7215</v>
      </c>
      <c r="H710" s="1017" t="s">
        <v>30</v>
      </c>
      <c r="I710" s="935">
        <v>460</v>
      </c>
      <c r="J710" s="915"/>
      <c r="K710" s="910">
        <f t="shared" si="116"/>
        <v>0</v>
      </c>
      <c r="L710" s="426"/>
      <c r="M710" s="909">
        <f t="shared" si="117"/>
        <v>0</v>
      </c>
      <c r="N710" s="909">
        <f t="shared" si="118"/>
        <v>0</v>
      </c>
      <c r="O710" s="909">
        <f t="shared" si="119"/>
        <v>0</v>
      </c>
      <c r="P710" s="151"/>
      <c r="Q710" s="1248"/>
      <c r="R710" s="1248"/>
      <c r="S710" s="1248"/>
      <c r="T710" s="1248"/>
      <c r="U710" s="1248"/>
      <c r="V710" s="1248"/>
      <c r="W710" s="1248"/>
      <c r="X710" s="1248"/>
      <c r="Y710" s="1248"/>
      <c r="Z710" s="1248"/>
      <c r="AA710" s="1248"/>
      <c r="AB710" s="1248"/>
      <c r="AC710" s="1248"/>
      <c r="AD710" s="1248"/>
      <c r="AE710" s="1248"/>
      <c r="AF710" s="1248"/>
      <c r="AG710" s="1248"/>
      <c r="AH710" s="1248"/>
      <c r="AI710" s="1248"/>
      <c r="AJ710" s="1248"/>
      <c r="AK710" s="1248"/>
      <c r="AL710" s="1248"/>
      <c r="AM710" s="1248"/>
      <c r="AN710" s="1248"/>
      <c r="AO710" s="1248"/>
      <c r="AP710" s="1248"/>
      <c r="AQ710" s="1248"/>
      <c r="AR710" s="1248"/>
      <c r="AS710" s="1248"/>
      <c r="AT710" s="1248"/>
      <c r="AU710" s="1248"/>
      <c r="AV710" s="1248"/>
      <c r="AW710" s="1248"/>
      <c r="AX710" s="1248"/>
      <c r="AY710" s="1248"/>
      <c r="AZ710" s="1248"/>
      <c r="BA710" s="1248"/>
      <c r="BB710" s="1248"/>
      <c r="BC710" s="1248"/>
      <c r="BD710" s="1248"/>
      <c r="BE710" s="1248"/>
      <c r="BF710" s="1248"/>
      <c r="BG710" s="1248"/>
      <c r="BH710" s="1248"/>
      <c r="BI710" s="1248"/>
      <c r="BJ710" s="1248"/>
      <c r="BK710" s="1248"/>
      <c r="BL710" s="1248"/>
      <c r="BM710" s="1248"/>
      <c r="BN710" s="1248"/>
      <c r="BO710" s="1248"/>
      <c r="BP710" s="1248"/>
      <c r="BQ710" s="1248"/>
      <c r="BR710" s="1248"/>
      <c r="BS710" s="1248"/>
    </row>
    <row r="711" spans="1:71" s="1" customFormat="1" ht="27.6" hidden="1" outlineLevel="2">
      <c r="A711" s="1014">
        <v>1</v>
      </c>
      <c r="B711" s="1014">
        <v>1</v>
      </c>
      <c r="C711" s="1014" t="s">
        <v>1574</v>
      </c>
      <c r="D711" s="1014" t="s">
        <v>1556</v>
      </c>
      <c r="E711" s="1014" t="s">
        <v>1571</v>
      </c>
      <c r="F711" s="1014">
        <v>17</v>
      </c>
      <c r="G711" s="951" t="s">
        <v>7216</v>
      </c>
      <c r="H711" s="1017" t="s">
        <v>30</v>
      </c>
      <c r="I711" s="935">
        <v>200</v>
      </c>
      <c r="J711" s="915"/>
      <c r="K711" s="910">
        <f t="shared" si="116"/>
        <v>0</v>
      </c>
      <c r="L711" s="426"/>
      <c r="M711" s="909">
        <f t="shared" si="117"/>
        <v>0</v>
      </c>
      <c r="N711" s="909">
        <f t="shared" si="118"/>
        <v>0</v>
      </c>
      <c r="O711" s="909">
        <f t="shared" si="119"/>
        <v>0</v>
      </c>
      <c r="P711" s="151"/>
      <c r="Q711" s="1248"/>
      <c r="R711" s="1248"/>
      <c r="S711" s="1248"/>
      <c r="T711" s="1248"/>
      <c r="U711" s="1248"/>
      <c r="V711" s="1248"/>
      <c r="W711" s="1248"/>
      <c r="X711" s="1248"/>
      <c r="Y711" s="1248"/>
      <c r="Z711" s="1248"/>
      <c r="AA711" s="1248"/>
      <c r="AB711" s="1248"/>
      <c r="AC711" s="1248"/>
      <c r="AD711" s="1248"/>
      <c r="AE711" s="1248"/>
      <c r="AF711" s="1248"/>
      <c r="AG711" s="1248"/>
      <c r="AH711" s="1248"/>
      <c r="AI711" s="1248"/>
      <c r="AJ711" s="1248"/>
      <c r="AK711" s="1248"/>
      <c r="AL711" s="1248"/>
      <c r="AM711" s="1248"/>
      <c r="AN711" s="1248"/>
      <c r="AO711" s="1248"/>
      <c r="AP711" s="1248"/>
      <c r="AQ711" s="1248"/>
      <c r="AR711" s="1248"/>
      <c r="AS711" s="1248"/>
      <c r="AT711" s="1248"/>
      <c r="AU711" s="1248"/>
      <c r="AV711" s="1248"/>
      <c r="AW711" s="1248"/>
      <c r="AX711" s="1248"/>
      <c r="AY711" s="1248"/>
      <c r="AZ711" s="1248"/>
      <c r="BA711" s="1248"/>
      <c r="BB711" s="1248"/>
      <c r="BC711" s="1248"/>
      <c r="BD711" s="1248"/>
      <c r="BE711" s="1248"/>
      <c r="BF711" s="1248"/>
      <c r="BG711" s="1248"/>
      <c r="BH711" s="1248"/>
      <c r="BI711" s="1248"/>
      <c r="BJ711" s="1248"/>
      <c r="BK711" s="1248"/>
      <c r="BL711" s="1248"/>
      <c r="BM711" s="1248"/>
      <c r="BN711" s="1248"/>
      <c r="BO711" s="1248"/>
      <c r="BP711" s="1248"/>
      <c r="BQ711" s="1248"/>
      <c r="BR711" s="1248"/>
      <c r="BS711" s="1248"/>
    </row>
    <row r="712" spans="1:71" s="1" customFormat="1" ht="27.6" hidden="1" outlineLevel="2">
      <c r="A712" s="1014">
        <v>1</v>
      </c>
      <c r="B712" s="1014">
        <v>1</v>
      </c>
      <c r="C712" s="1014" t="s">
        <v>1574</v>
      </c>
      <c r="D712" s="1014" t="s">
        <v>1556</v>
      </c>
      <c r="E712" s="1014" t="s">
        <v>1571</v>
      </c>
      <c r="F712" s="1014">
        <v>18</v>
      </c>
      <c r="G712" s="951" t="s">
        <v>7217</v>
      </c>
      <c r="H712" s="1017" t="s">
        <v>30</v>
      </c>
      <c r="I712" s="935">
        <v>240</v>
      </c>
      <c r="J712" s="915"/>
      <c r="K712" s="910">
        <f t="shared" si="116"/>
        <v>0</v>
      </c>
      <c r="L712" s="426"/>
      <c r="M712" s="909">
        <f t="shared" si="117"/>
        <v>0</v>
      </c>
      <c r="N712" s="909">
        <f t="shared" si="118"/>
        <v>0</v>
      </c>
      <c r="O712" s="909">
        <f t="shared" si="119"/>
        <v>0</v>
      </c>
      <c r="P712" s="151"/>
      <c r="Q712" s="1248"/>
      <c r="R712" s="1248"/>
      <c r="S712" s="1248"/>
      <c r="T712" s="1248"/>
      <c r="U712" s="1248"/>
      <c r="V712" s="1248"/>
      <c r="W712" s="1248"/>
      <c r="X712" s="1248"/>
      <c r="Y712" s="1248"/>
      <c r="Z712" s="1248"/>
      <c r="AA712" s="1248"/>
      <c r="AB712" s="1248"/>
      <c r="AC712" s="1248"/>
      <c r="AD712" s="1248"/>
      <c r="AE712" s="1248"/>
      <c r="AF712" s="1248"/>
      <c r="AG712" s="1248"/>
      <c r="AH712" s="1248"/>
      <c r="AI712" s="1248"/>
      <c r="AJ712" s="1248"/>
      <c r="AK712" s="1248"/>
      <c r="AL712" s="1248"/>
      <c r="AM712" s="1248"/>
      <c r="AN712" s="1248"/>
      <c r="AO712" s="1248"/>
      <c r="AP712" s="1248"/>
      <c r="AQ712" s="1248"/>
      <c r="AR712" s="1248"/>
      <c r="AS712" s="1248"/>
      <c r="AT712" s="1248"/>
      <c r="AU712" s="1248"/>
      <c r="AV712" s="1248"/>
      <c r="AW712" s="1248"/>
      <c r="AX712" s="1248"/>
      <c r="AY712" s="1248"/>
      <c r="AZ712" s="1248"/>
      <c r="BA712" s="1248"/>
      <c r="BB712" s="1248"/>
      <c r="BC712" s="1248"/>
      <c r="BD712" s="1248"/>
      <c r="BE712" s="1248"/>
      <c r="BF712" s="1248"/>
      <c r="BG712" s="1248"/>
      <c r="BH712" s="1248"/>
      <c r="BI712" s="1248"/>
      <c r="BJ712" s="1248"/>
      <c r="BK712" s="1248"/>
      <c r="BL712" s="1248"/>
      <c r="BM712" s="1248"/>
      <c r="BN712" s="1248"/>
      <c r="BO712" s="1248"/>
      <c r="BP712" s="1248"/>
      <c r="BQ712" s="1248"/>
      <c r="BR712" s="1248"/>
      <c r="BS712" s="1248"/>
    </row>
    <row r="713" spans="1:71" s="1" customFormat="1" ht="27.6" hidden="1" outlineLevel="2">
      <c r="A713" s="1014">
        <v>1</v>
      </c>
      <c r="B713" s="1014">
        <v>1</v>
      </c>
      <c r="C713" s="1014" t="s">
        <v>1574</v>
      </c>
      <c r="D713" s="1014" t="s">
        <v>1556</v>
      </c>
      <c r="E713" s="1014" t="s">
        <v>1571</v>
      </c>
      <c r="F713" s="1014">
        <v>19</v>
      </c>
      <c r="G713" s="951" t="s">
        <v>7218</v>
      </c>
      <c r="H713" s="1017" t="s">
        <v>30</v>
      </c>
      <c r="I713" s="935">
        <v>4480</v>
      </c>
      <c r="J713" s="915"/>
      <c r="K713" s="910">
        <f t="shared" si="116"/>
        <v>0</v>
      </c>
      <c r="L713" s="426"/>
      <c r="M713" s="909">
        <f t="shared" si="117"/>
        <v>0</v>
      </c>
      <c r="N713" s="909">
        <f t="shared" si="118"/>
        <v>0</v>
      </c>
      <c r="O713" s="909">
        <f t="shared" si="119"/>
        <v>0</v>
      </c>
      <c r="P713" s="151"/>
      <c r="Q713" s="1248"/>
      <c r="R713" s="1248"/>
      <c r="S713" s="1248"/>
      <c r="T713" s="1248"/>
      <c r="U713" s="1248"/>
      <c r="V713" s="1248"/>
      <c r="W713" s="1248"/>
      <c r="X713" s="1248"/>
      <c r="Y713" s="1248"/>
      <c r="Z713" s="1248"/>
      <c r="AA713" s="1248"/>
      <c r="AB713" s="1248"/>
      <c r="AC713" s="1248"/>
      <c r="AD713" s="1248"/>
      <c r="AE713" s="1248"/>
      <c r="AF713" s="1248"/>
      <c r="AG713" s="1248"/>
      <c r="AH713" s="1248"/>
      <c r="AI713" s="1248"/>
      <c r="AJ713" s="1248"/>
      <c r="AK713" s="1248"/>
      <c r="AL713" s="1248"/>
      <c r="AM713" s="1248"/>
      <c r="AN713" s="1248"/>
      <c r="AO713" s="1248"/>
      <c r="AP713" s="1248"/>
      <c r="AQ713" s="1248"/>
      <c r="AR713" s="1248"/>
      <c r="AS713" s="1248"/>
      <c r="AT713" s="1248"/>
      <c r="AU713" s="1248"/>
      <c r="AV713" s="1248"/>
      <c r="AW713" s="1248"/>
      <c r="AX713" s="1248"/>
      <c r="AY713" s="1248"/>
      <c r="AZ713" s="1248"/>
      <c r="BA713" s="1248"/>
      <c r="BB713" s="1248"/>
      <c r="BC713" s="1248"/>
      <c r="BD713" s="1248"/>
      <c r="BE713" s="1248"/>
      <c r="BF713" s="1248"/>
      <c r="BG713" s="1248"/>
      <c r="BH713" s="1248"/>
      <c r="BI713" s="1248"/>
      <c r="BJ713" s="1248"/>
      <c r="BK713" s="1248"/>
      <c r="BL713" s="1248"/>
      <c r="BM713" s="1248"/>
      <c r="BN713" s="1248"/>
      <c r="BO713" s="1248"/>
      <c r="BP713" s="1248"/>
      <c r="BQ713" s="1248"/>
      <c r="BR713" s="1248"/>
      <c r="BS713" s="1248"/>
    </row>
    <row r="714" spans="1:71" s="1" customFormat="1" ht="27.6" hidden="1" outlineLevel="2">
      <c r="A714" s="1014">
        <v>1</v>
      </c>
      <c r="B714" s="1014">
        <v>1</v>
      </c>
      <c r="C714" s="1014" t="s">
        <v>1574</v>
      </c>
      <c r="D714" s="1014" t="s">
        <v>1556</v>
      </c>
      <c r="E714" s="1014" t="s">
        <v>1571</v>
      </c>
      <c r="F714" s="1014">
        <v>20</v>
      </c>
      <c r="G714" s="951" t="s">
        <v>7219</v>
      </c>
      <c r="H714" s="1017" t="s">
        <v>30</v>
      </c>
      <c r="I714" s="935">
        <v>80</v>
      </c>
      <c r="J714" s="915"/>
      <c r="K714" s="910">
        <f t="shared" si="116"/>
        <v>0</v>
      </c>
      <c r="L714" s="426"/>
      <c r="M714" s="909">
        <f t="shared" si="117"/>
        <v>0</v>
      </c>
      <c r="N714" s="909">
        <f t="shared" si="118"/>
        <v>0</v>
      </c>
      <c r="O714" s="909">
        <f t="shared" si="119"/>
        <v>0</v>
      </c>
      <c r="P714" s="151"/>
      <c r="Q714" s="1248"/>
      <c r="R714" s="1248"/>
      <c r="S714" s="1248"/>
      <c r="T714" s="1248"/>
      <c r="U714" s="1248"/>
      <c r="V714" s="1248"/>
      <c r="W714" s="1248"/>
      <c r="X714" s="1248"/>
      <c r="Y714" s="1248"/>
      <c r="Z714" s="1248"/>
      <c r="AA714" s="1248"/>
      <c r="AB714" s="1248"/>
      <c r="AC714" s="1248"/>
      <c r="AD714" s="1248"/>
      <c r="AE714" s="1248"/>
      <c r="AF714" s="1248"/>
      <c r="AG714" s="1248"/>
      <c r="AH714" s="1248"/>
      <c r="AI714" s="1248"/>
      <c r="AJ714" s="1248"/>
      <c r="AK714" s="1248"/>
      <c r="AL714" s="1248"/>
      <c r="AM714" s="1248"/>
      <c r="AN714" s="1248"/>
      <c r="AO714" s="1248"/>
      <c r="AP714" s="1248"/>
      <c r="AQ714" s="1248"/>
      <c r="AR714" s="1248"/>
      <c r="AS714" s="1248"/>
      <c r="AT714" s="1248"/>
      <c r="AU714" s="1248"/>
      <c r="AV714" s="1248"/>
      <c r="AW714" s="1248"/>
      <c r="AX714" s="1248"/>
      <c r="AY714" s="1248"/>
      <c r="AZ714" s="1248"/>
      <c r="BA714" s="1248"/>
      <c r="BB714" s="1248"/>
      <c r="BC714" s="1248"/>
      <c r="BD714" s="1248"/>
      <c r="BE714" s="1248"/>
      <c r="BF714" s="1248"/>
      <c r="BG714" s="1248"/>
      <c r="BH714" s="1248"/>
      <c r="BI714" s="1248"/>
      <c r="BJ714" s="1248"/>
      <c r="BK714" s="1248"/>
      <c r="BL714" s="1248"/>
      <c r="BM714" s="1248"/>
      <c r="BN714" s="1248"/>
      <c r="BO714" s="1248"/>
      <c r="BP714" s="1248"/>
      <c r="BQ714" s="1248"/>
      <c r="BR714" s="1248"/>
      <c r="BS714" s="1248"/>
    </row>
    <row r="715" spans="1:71" s="1" customFormat="1" ht="27.6" hidden="1" outlineLevel="2">
      <c r="A715" s="1014">
        <v>1</v>
      </c>
      <c r="B715" s="1014">
        <v>1</v>
      </c>
      <c r="C715" s="1014" t="s">
        <v>1574</v>
      </c>
      <c r="D715" s="1014" t="s">
        <v>1556</v>
      </c>
      <c r="E715" s="1014" t="s">
        <v>1571</v>
      </c>
      <c r="F715" s="1014">
        <v>21</v>
      </c>
      <c r="G715" s="951" t="s">
        <v>7220</v>
      </c>
      <c r="H715" s="1017" t="s">
        <v>30</v>
      </c>
      <c r="I715" s="935">
        <v>80</v>
      </c>
      <c r="J715" s="915"/>
      <c r="K715" s="910">
        <f t="shared" si="116"/>
        <v>0</v>
      </c>
      <c r="L715" s="426"/>
      <c r="M715" s="909">
        <f t="shared" si="117"/>
        <v>0</v>
      </c>
      <c r="N715" s="909">
        <f t="shared" si="118"/>
        <v>0</v>
      </c>
      <c r="O715" s="909">
        <f t="shared" si="119"/>
        <v>0</v>
      </c>
      <c r="P715" s="151"/>
      <c r="Q715" s="1248"/>
      <c r="R715" s="1248"/>
      <c r="S715" s="1248"/>
      <c r="T715" s="1248"/>
      <c r="U715" s="1248"/>
      <c r="V715" s="1248"/>
      <c r="W715" s="1248"/>
      <c r="X715" s="1248"/>
      <c r="Y715" s="1248"/>
      <c r="Z715" s="1248"/>
      <c r="AA715" s="1248"/>
      <c r="AB715" s="1248"/>
      <c r="AC715" s="1248"/>
      <c r="AD715" s="1248"/>
      <c r="AE715" s="1248"/>
      <c r="AF715" s="1248"/>
      <c r="AG715" s="1248"/>
      <c r="AH715" s="1248"/>
      <c r="AI715" s="1248"/>
      <c r="AJ715" s="1248"/>
      <c r="AK715" s="1248"/>
      <c r="AL715" s="1248"/>
      <c r="AM715" s="1248"/>
      <c r="AN715" s="1248"/>
      <c r="AO715" s="1248"/>
      <c r="AP715" s="1248"/>
      <c r="AQ715" s="1248"/>
      <c r="AR715" s="1248"/>
      <c r="AS715" s="1248"/>
      <c r="AT715" s="1248"/>
      <c r="AU715" s="1248"/>
      <c r="AV715" s="1248"/>
      <c r="AW715" s="1248"/>
      <c r="AX715" s="1248"/>
      <c r="AY715" s="1248"/>
      <c r="AZ715" s="1248"/>
      <c r="BA715" s="1248"/>
      <c r="BB715" s="1248"/>
      <c r="BC715" s="1248"/>
      <c r="BD715" s="1248"/>
      <c r="BE715" s="1248"/>
      <c r="BF715" s="1248"/>
      <c r="BG715" s="1248"/>
      <c r="BH715" s="1248"/>
      <c r="BI715" s="1248"/>
      <c r="BJ715" s="1248"/>
      <c r="BK715" s="1248"/>
      <c r="BL715" s="1248"/>
      <c r="BM715" s="1248"/>
      <c r="BN715" s="1248"/>
      <c r="BO715" s="1248"/>
      <c r="BP715" s="1248"/>
      <c r="BQ715" s="1248"/>
      <c r="BR715" s="1248"/>
      <c r="BS715" s="1248"/>
    </row>
    <row r="716" spans="1:71" s="1" customFormat="1" ht="27.6" hidden="1" outlineLevel="2">
      <c r="A716" s="1014">
        <v>1</v>
      </c>
      <c r="B716" s="1014">
        <v>1</v>
      </c>
      <c r="C716" s="1014" t="s">
        <v>1574</v>
      </c>
      <c r="D716" s="1014" t="s">
        <v>1556</v>
      </c>
      <c r="E716" s="1014" t="s">
        <v>1571</v>
      </c>
      <c r="F716" s="1014">
        <v>22</v>
      </c>
      <c r="G716" s="951" t="s">
        <v>7221</v>
      </c>
      <c r="H716" s="1017" t="s">
        <v>30</v>
      </c>
      <c r="I716" s="935">
        <v>6250</v>
      </c>
      <c r="J716" s="915"/>
      <c r="K716" s="910">
        <f t="shared" si="116"/>
        <v>0</v>
      </c>
      <c r="L716" s="426"/>
      <c r="M716" s="909">
        <f t="shared" si="117"/>
        <v>0</v>
      </c>
      <c r="N716" s="909">
        <f t="shared" si="118"/>
        <v>0</v>
      </c>
      <c r="O716" s="909">
        <f t="shared" si="119"/>
        <v>0</v>
      </c>
      <c r="P716" s="151"/>
      <c r="Q716" s="1248"/>
      <c r="R716" s="1248"/>
      <c r="S716" s="1248"/>
      <c r="T716" s="1248"/>
      <c r="U716" s="1248"/>
      <c r="V716" s="1248"/>
      <c r="W716" s="1248"/>
      <c r="X716" s="1248"/>
      <c r="Y716" s="1248"/>
      <c r="Z716" s="1248"/>
      <c r="AA716" s="1248"/>
      <c r="AB716" s="1248"/>
      <c r="AC716" s="1248"/>
      <c r="AD716" s="1248"/>
      <c r="AE716" s="1248"/>
      <c r="AF716" s="1248"/>
      <c r="AG716" s="1248"/>
      <c r="AH716" s="1248"/>
      <c r="AI716" s="1248"/>
      <c r="AJ716" s="1248"/>
      <c r="AK716" s="1248"/>
      <c r="AL716" s="1248"/>
      <c r="AM716" s="1248"/>
      <c r="AN716" s="1248"/>
      <c r="AO716" s="1248"/>
      <c r="AP716" s="1248"/>
      <c r="AQ716" s="1248"/>
      <c r="AR716" s="1248"/>
      <c r="AS716" s="1248"/>
      <c r="AT716" s="1248"/>
      <c r="AU716" s="1248"/>
      <c r="AV716" s="1248"/>
      <c r="AW716" s="1248"/>
      <c r="AX716" s="1248"/>
      <c r="AY716" s="1248"/>
      <c r="AZ716" s="1248"/>
      <c r="BA716" s="1248"/>
      <c r="BB716" s="1248"/>
      <c r="BC716" s="1248"/>
      <c r="BD716" s="1248"/>
      <c r="BE716" s="1248"/>
      <c r="BF716" s="1248"/>
      <c r="BG716" s="1248"/>
      <c r="BH716" s="1248"/>
      <c r="BI716" s="1248"/>
      <c r="BJ716" s="1248"/>
      <c r="BK716" s="1248"/>
      <c r="BL716" s="1248"/>
      <c r="BM716" s="1248"/>
      <c r="BN716" s="1248"/>
      <c r="BO716" s="1248"/>
      <c r="BP716" s="1248"/>
      <c r="BQ716" s="1248"/>
      <c r="BR716" s="1248"/>
      <c r="BS716" s="1248"/>
    </row>
    <row r="717" spans="1:71" s="1" customFormat="1" ht="27.6" hidden="1" outlineLevel="2">
      <c r="A717" s="1014">
        <v>1</v>
      </c>
      <c r="B717" s="1014">
        <v>1</v>
      </c>
      <c r="C717" s="1014" t="s">
        <v>1574</v>
      </c>
      <c r="D717" s="1014" t="s">
        <v>1556</v>
      </c>
      <c r="E717" s="1014" t="s">
        <v>1571</v>
      </c>
      <c r="F717" s="1014">
        <v>23</v>
      </c>
      <c r="G717" s="951" t="s">
        <v>7222</v>
      </c>
      <c r="H717" s="1017" t="s">
        <v>30</v>
      </c>
      <c r="I717" s="935">
        <v>1850</v>
      </c>
      <c r="J717" s="915"/>
      <c r="K717" s="910">
        <f t="shared" si="116"/>
        <v>0</v>
      </c>
      <c r="L717" s="426"/>
      <c r="M717" s="909">
        <f t="shared" si="117"/>
        <v>0</v>
      </c>
      <c r="N717" s="909">
        <f t="shared" si="118"/>
        <v>0</v>
      </c>
      <c r="O717" s="909">
        <f t="shared" si="119"/>
        <v>0</v>
      </c>
      <c r="P717" s="151"/>
      <c r="Q717" s="1248"/>
      <c r="R717" s="1248"/>
      <c r="S717" s="1248"/>
      <c r="T717" s="1248"/>
      <c r="U717" s="1248"/>
      <c r="V717" s="1248"/>
      <c r="W717" s="1248"/>
      <c r="X717" s="1248"/>
      <c r="Y717" s="1248"/>
      <c r="Z717" s="1248"/>
      <c r="AA717" s="1248"/>
      <c r="AB717" s="1248"/>
      <c r="AC717" s="1248"/>
      <c r="AD717" s="1248"/>
      <c r="AE717" s="1248"/>
      <c r="AF717" s="1248"/>
      <c r="AG717" s="1248"/>
      <c r="AH717" s="1248"/>
      <c r="AI717" s="1248"/>
      <c r="AJ717" s="1248"/>
      <c r="AK717" s="1248"/>
      <c r="AL717" s="1248"/>
      <c r="AM717" s="1248"/>
      <c r="AN717" s="1248"/>
      <c r="AO717" s="1248"/>
      <c r="AP717" s="1248"/>
      <c r="AQ717" s="1248"/>
      <c r="AR717" s="1248"/>
      <c r="AS717" s="1248"/>
      <c r="AT717" s="1248"/>
      <c r="AU717" s="1248"/>
      <c r="AV717" s="1248"/>
      <c r="AW717" s="1248"/>
      <c r="AX717" s="1248"/>
      <c r="AY717" s="1248"/>
      <c r="AZ717" s="1248"/>
      <c r="BA717" s="1248"/>
      <c r="BB717" s="1248"/>
      <c r="BC717" s="1248"/>
      <c r="BD717" s="1248"/>
      <c r="BE717" s="1248"/>
      <c r="BF717" s="1248"/>
      <c r="BG717" s="1248"/>
      <c r="BH717" s="1248"/>
      <c r="BI717" s="1248"/>
      <c r="BJ717" s="1248"/>
      <c r="BK717" s="1248"/>
      <c r="BL717" s="1248"/>
      <c r="BM717" s="1248"/>
      <c r="BN717" s="1248"/>
      <c r="BO717" s="1248"/>
      <c r="BP717" s="1248"/>
      <c r="BQ717" s="1248"/>
      <c r="BR717" s="1248"/>
      <c r="BS717" s="1248"/>
    </row>
    <row r="718" spans="1:71" s="1" customFormat="1" ht="27.6" hidden="1" outlineLevel="2">
      <c r="A718" s="1014">
        <v>1</v>
      </c>
      <c r="B718" s="1014">
        <v>1</v>
      </c>
      <c r="C718" s="1014" t="s">
        <v>1574</v>
      </c>
      <c r="D718" s="1014" t="s">
        <v>1556</v>
      </c>
      <c r="E718" s="1014" t="s">
        <v>1571</v>
      </c>
      <c r="F718" s="1014">
        <v>24</v>
      </c>
      <c r="G718" s="951" t="s">
        <v>7223</v>
      </c>
      <c r="H718" s="1017" t="s">
        <v>30</v>
      </c>
      <c r="I718" s="935">
        <v>15</v>
      </c>
      <c r="J718" s="915"/>
      <c r="K718" s="910">
        <f t="shared" si="116"/>
        <v>0</v>
      </c>
      <c r="L718" s="426"/>
      <c r="M718" s="909">
        <f t="shared" si="117"/>
        <v>0</v>
      </c>
      <c r="N718" s="909">
        <f t="shared" si="118"/>
        <v>0</v>
      </c>
      <c r="O718" s="909">
        <f t="shared" si="119"/>
        <v>0</v>
      </c>
      <c r="P718" s="151"/>
      <c r="Q718" s="1248"/>
      <c r="R718" s="1248"/>
      <c r="S718" s="1248"/>
      <c r="T718" s="1248"/>
      <c r="U718" s="1248"/>
      <c r="V718" s="1248"/>
      <c r="W718" s="1248"/>
      <c r="X718" s="1248"/>
      <c r="Y718" s="1248"/>
      <c r="Z718" s="1248"/>
      <c r="AA718" s="1248"/>
      <c r="AB718" s="1248"/>
      <c r="AC718" s="1248"/>
      <c r="AD718" s="1248"/>
      <c r="AE718" s="1248"/>
      <c r="AF718" s="1248"/>
      <c r="AG718" s="1248"/>
      <c r="AH718" s="1248"/>
      <c r="AI718" s="1248"/>
      <c r="AJ718" s="1248"/>
      <c r="AK718" s="1248"/>
      <c r="AL718" s="1248"/>
      <c r="AM718" s="1248"/>
      <c r="AN718" s="1248"/>
      <c r="AO718" s="1248"/>
      <c r="AP718" s="1248"/>
      <c r="AQ718" s="1248"/>
      <c r="AR718" s="1248"/>
      <c r="AS718" s="1248"/>
      <c r="AT718" s="1248"/>
      <c r="AU718" s="1248"/>
      <c r="AV718" s="1248"/>
      <c r="AW718" s="1248"/>
      <c r="AX718" s="1248"/>
      <c r="AY718" s="1248"/>
      <c r="AZ718" s="1248"/>
      <c r="BA718" s="1248"/>
      <c r="BB718" s="1248"/>
      <c r="BC718" s="1248"/>
      <c r="BD718" s="1248"/>
      <c r="BE718" s="1248"/>
      <c r="BF718" s="1248"/>
      <c r="BG718" s="1248"/>
      <c r="BH718" s="1248"/>
      <c r="BI718" s="1248"/>
      <c r="BJ718" s="1248"/>
      <c r="BK718" s="1248"/>
      <c r="BL718" s="1248"/>
      <c r="BM718" s="1248"/>
      <c r="BN718" s="1248"/>
      <c r="BO718" s="1248"/>
      <c r="BP718" s="1248"/>
      <c r="BQ718" s="1248"/>
      <c r="BR718" s="1248"/>
      <c r="BS718" s="1248"/>
    </row>
    <row r="719" spans="1:71" s="1" customFormat="1" ht="27.6" hidden="1" outlineLevel="2">
      <c r="A719" s="1014">
        <v>1</v>
      </c>
      <c r="B719" s="1014">
        <v>1</v>
      </c>
      <c r="C719" s="1014" t="s">
        <v>1574</v>
      </c>
      <c r="D719" s="1014" t="s">
        <v>1556</v>
      </c>
      <c r="E719" s="1014" t="s">
        <v>1571</v>
      </c>
      <c r="F719" s="1014">
        <v>25</v>
      </c>
      <c r="G719" s="951" t="s">
        <v>7224</v>
      </c>
      <c r="H719" s="1017" t="s">
        <v>30</v>
      </c>
      <c r="I719" s="935">
        <v>650</v>
      </c>
      <c r="J719" s="915"/>
      <c r="K719" s="910">
        <f t="shared" si="116"/>
        <v>0</v>
      </c>
      <c r="L719" s="426"/>
      <c r="M719" s="909">
        <f t="shared" si="117"/>
        <v>0</v>
      </c>
      <c r="N719" s="909">
        <f t="shared" si="118"/>
        <v>0</v>
      </c>
      <c r="O719" s="909">
        <f t="shared" si="119"/>
        <v>0</v>
      </c>
      <c r="P719" s="151"/>
      <c r="Q719" s="1248"/>
      <c r="R719" s="1248"/>
      <c r="S719" s="1248"/>
      <c r="T719" s="1248"/>
      <c r="U719" s="1248"/>
      <c r="V719" s="1248"/>
      <c r="W719" s="1248"/>
      <c r="X719" s="1248"/>
      <c r="Y719" s="1248"/>
      <c r="Z719" s="1248"/>
      <c r="AA719" s="1248"/>
      <c r="AB719" s="1248"/>
      <c r="AC719" s="1248"/>
      <c r="AD719" s="1248"/>
      <c r="AE719" s="1248"/>
      <c r="AF719" s="1248"/>
      <c r="AG719" s="1248"/>
      <c r="AH719" s="1248"/>
      <c r="AI719" s="1248"/>
      <c r="AJ719" s="1248"/>
      <c r="AK719" s="1248"/>
      <c r="AL719" s="1248"/>
      <c r="AM719" s="1248"/>
      <c r="AN719" s="1248"/>
      <c r="AO719" s="1248"/>
      <c r="AP719" s="1248"/>
      <c r="AQ719" s="1248"/>
      <c r="AR719" s="1248"/>
      <c r="AS719" s="1248"/>
      <c r="AT719" s="1248"/>
      <c r="AU719" s="1248"/>
      <c r="AV719" s="1248"/>
      <c r="AW719" s="1248"/>
      <c r="AX719" s="1248"/>
      <c r="AY719" s="1248"/>
      <c r="AZ719" s="1248"/>
      <c r="BA719" s="1248"/>
      <c r="BB719" s="1248"/>
      <c r="BC719" s="1248"/>
      <c r="BD719" s="1248"/>
      <c r="BE719" s="1248"/>
      <c r="BF719" s="1248"/>
      <c r="BG719" s="1248"/>
      <c r="BH719" s="1248"/>
      <c r="BI719" s="1248"/>
      <c r="BJ719" s="1248"/>
      <c r="BK719" s="1248"/>
      <c r="BL719" s="1248"/>
      <c r="BM719" s="1248"/>
      <c r="BN719" s="1248"/>
      <c r="BO719" s="1248"/>
      <c r="BP719" s="1248"/>
      <c r="BQ719" s="1248"/>
      <c r="BR719" s="1248"/>
      <c r="BS719" s="1248"/>
    </row>
    <row r="720" spans="1:71" s="1" customFormat="1" ht="27.6" hidden="1" outlineLevel="2">
      <c r="A720" s="1014">
        <v>1</v>
      </c>
      <c r="B720" s="1014">
        <v>1</v>
      </c>
      <c r="C720" s="1014" t="s">
        <v>1574</v>
      </c>
      <c r="D720" s="1014" t="s">
        <v>1556</v>
      </c>
      <c r="E720" s="1014" t="s">
        <v>1571</v>
      </c>
      <c r="F720" s="1014">
        <v>26</v>
      </c>
      <c r="G720" s="951" t="s">
        <v>7225</v>
      </c>
      <c r="H720" s="1017" t="s">
        <v>30</v>
      </c>
      <c r="I720" s="935">
        <v>1900</v>
      </c>
      <c r="J720" s="915"/>
      <c r="K720" s="910">
        <f t="shared" si="116"/>
        <v>0</v>
      </c>
      <c r="L720" s="426"/>
      <c r="M720" s="909">
        <f t="shared" si="117"/>
        <v>0</v>
      </c>
      <c r="N720" s="909">
        <f t="shared" si="118"/>
        <v>0</v>
      </c>
      <c r="O720" s="909">
        <f t="shared" si="119"/>
        <v>0</v>
      </c>
      <c r="P720" s="151"/>
      <c r="Q720" s="1248"/>
      <c r="R720" s="1248"/>
      <c r="S720" s="1248"/>
      <c r="T720" s="1248"/>
      <c r="U720" s="1248"/>
      <c r="V720" s="1248"/>
      <c r="W720" s="1248"/>
      <c r="X720" s="1248"/>
      <c r="Y720" s="1248"/>
      <c r="Z720" s="1248"/>
      <c r="AA720" s="1248"/>
      <c r="AB720" s="1248"/>
      <c r="AC720" s="1248"/>
      <c r="AD720" s="1248"/>
      <c r="AE720" s="1248"/>
      <c r="AF720" s="1248"/>
      <c r="AG720" s="1248"/>
      <c r="AH720" s="1248"/>
      <c r="AI720" s="1248"/>
      <c r="AJ720" s="1248"/>
      <c r="AK720" s="1248"/>
      <c r="AL720" s="1248"/>
      <c r="AM720" s="1248"/>
      <c r="AN720" s="1248"/>
      <c r="AO720" s="1248"/>
      <c r="AP720" s="1248"/>
      <c r="AQ720" s="1248"/>
      <c r="AR720" s="1248"/>
      <c r="AS720" s="1248"/>
      <c r="AT720" s="1248"/>
      <c r="AU720" s="1248"/>
      <c r="AV720" s="1248"/>
      <c r="AW720" s="1248"/>
      <c r="AX720" s="1248"/>
      <c r="AY720" s="1248"/>
      <c r="AZ720" s="1248"/>
      <c r="BA720" s="1248"/>
      <c r="BB720" s="1248"/>
      <c r="BC720" s="1248"/>
      <c r="BD720" s="1248"/>
      <c r="BE720" s="1248"/>
      <c r="BF720" s="1248"/>
      <c r="BG720" s="1248"/>
      <c r="BH720" s="1248"/>
      <c r="BI720" s="1248"/>
      <c r="BJ720" s="1248"/>
      <c r="BK720" s="1248"/>
      <c r="BL720" s="1248"/>
      <c r="BM720" s="1248"/>
      <c r="BN720" s="1248"/>
      <c r="BO720" s="1248"/>
      <c r="BP720" s="1248"/>
      <c r="BQ720" s="1248"/>
      <c r="BR720" s="1248"/>
      <c r="BS720" s="1248"/>
    </row>
    <row r="721" spans="1:71" s="1" customFormat="1" ht="27.6" hidden="1" outlineLevel="2">
      <c r="A721" s="1014">
        <v>1</v>
      </c>
      <c r="B721" s="1014">
        <v>1</v>
      </c>
      <c r="C721" s="1014" t="s">
        <v>1574</v>
      </c>
      <c r="D721" s="1014" t="s">
        <v>1556</v>
      </c>
      <c r="E721" s="1014" t="s">
        <v>1571</v>
      </c>
      <c r="F721" s="1014">
        <v>27</v>
      </c>
      <c r="G721" s="951" t="s">
        <v>7226</v>
      </c>
      <c r="H721" s="1017" t="s">
        <v>30</v>
      </c>
      <c r="I721" s="935">
        <v>250</v>
      </c>
      <c r="J721" s="915"/>
      <c r="K721" s="910">
        <f t="shared" si="116"/>
        <v>0</v>
      </c>
      <c r="L721" s="426"/>
      <c r="M721" s="909">
        <f t="shared" si="117"/>
        <v>0</v>
      </c>
      <c r="N721" s="909">
        <f t="shared" si="118"/>
        <v>0</v>
      </c>
      <c r="O721" s="909">
        <f t="shared" si="119"/>
        <v>0</v>
      </c>
      <c r="P721" s="151"/>
      <c r="Q721" s="1248"/>
      <c r="R721" s="1248"/>
      <c r="S721" s="1248"/>
      <c r="T721" s="1248"/>
      <c r="U721" s="1248"/>
      <c r="V721" s="1248"/>
      <c r="W721" s="1248"/>
      <c r="X721" s="1248"/>
      <c r="Y721" s="1248"/>
      <c r="Z721" s="1248"/>
      <c r="AA721" s="1248"/>
      <c r="AB721" s="1248"/>
      <c r="AC721" s="1248"/>
      <c r="AD721" s="1248"/>
      <c r="AE721" s="1248"/>
      <c r="AF721" s="1248"/>
      <c r="AG721" s="1248"/>
      <c r="AH721" s="1248"/>
      <c r="AI721" s="1248"/>
      <c r="AJ721" s="1248"/>
      <c r="AK721" s="1248"/>
      <c r="AL721" s="1248"/>
      <c r="AM721" s="1248"/>
      <c r="AN721" s="1248"/>
      <c r="AO721" s="1248"/>
      <c r="AP721" s="1248"/>
      <c r="AQ721" s="1248"/>
      <c r="AR721" s="1248"/>
      <c r="AS721" s="1248"/>
      <c r="AT721" s="1248"/>
      <c r="AU721" s="1248"/>
      <c r="AV721" s="1248"/>
      <c r="AW721" s="1248"/>
      <c r="AX721" s="1248"/>
      <c r="AY721" s="1248"/>
      <c r="AZ721" s="1248"/>
      <c r="BA721" s="1248"/>
      <c r="BB721" s="1248"/>
      <c r="BC721" s="1248"/>
      <c r="BD721" s="1248"/>
      <c r="BE721" s="1248"/>
      <c r="BF721" s="1248"/>
      <c r="BG721" s="1248"/>
      <c r="BH721" s="1248"/>
      <c r="BI721" s="1248"/>
      <c r="BJ721" s="1248"/>
      <c r="BK721" s="1248"/>
      <c r="BL721" s="1248"/>
      <c r="BM721" s="1248"/>
      <c r="BN721" s="1248"/>
      <c r="BO721" s="1248"/>
      <c r="BP721" s="1248"/>
      <c r="BQ721" s="1248"/>
      <c r="BR721" s="1248"/>
      <c r="BS721" s="1248"/>
    </row>
    <row r="722" spans="1:71" s="1" customFormat="1" ht="27.6" hidden="1" outlineLevel="2">
      <c r="A722" s="1014">
        <v>1</v>
      </c>
      <c r="B722" s="1014">
        <v>1</v>
      </c>
      <c r="C722" s="1014" t="s">
        <v>1574</v>
      </c>
      <c r="D722" s="1014" t="s">
        <v>1556</v>
      </c>
      <c r="E722" s="1014" t="s">
        <v>1571</v>
      </c>
      <c r="F722" s="1014">
        <v>28</v>
      </c>
      <c r="G722" s="951" t="s">
        <v>7227</v>
      </c>
      <c r="H722" s="1017" t="s">
        <v>30</v>
      </c>
      <c r="I722" s="935">
        <v>1450</v>
      </c>
      <c r="J722" s="915"/>
      <c r="K722" s="910">
        <f t="shared" si="116"/>
        <v>0</v>
      </c>
      <c r="L722" s="426"/>
      <c r="M722" s="909">
        <f t="shared" si="117"/>
        <v>0</v>
      </c>
      <c r="N722" s="909">
        <f t="shared" si="118"/>
        <v>0</v>
      </c>
      <c r="O722" s="909">
        <f t="shared" si="119"/>
        <v>0</v>
      </c>
      <c r="P722" s="151"/>
      <c r="Q722" s="1248"/>
      <c r="R722" s="1248"/>
      <c r="S722" s="1248"/>
      <c r="T722" s="1248"/>
      <c r="U722" s="1248"/>
      <c r="V722" s="1248"/>
      <c r="W722" s="1248"/>
      <c r="X722" s="1248"/>
      <c r="Y722" s="1248"/>
      <c r="Z722" s="1248"/>
      <c r="AA722" s="1248"/>
      <c r="AB722" s="1248"/>
      <c r="AC722" s="1248"/>
      <c r="AD722" s="1248"/>
      <c r="AE722" s="1248"/>
      <c r="AF722" s="1248"/>
      <c r="AG722" s="1248"/>
      <c r="AH722" s="1248"/>
      <c r="AI722" s="1248"/>
      <c r="AJ722" s="1248"/>
      <c r="AK722" s="1248"/>
      <c r="AL722" s="1248"/>
      <c r="AM722" s="1248"/>
      <c r="AN722" s="1248"/>
      <c r="AO722" s="1248"/>
      <c r="AP722" s="1248"/>
      <c r="AQ722" s="1248"/>
      <c r="AR722" s="1248"/>
      <c r="AS722" s="1248"/>
      <c r="AT722" s="1248"/>
      <c r="AU722" s="1248"/>
      <c r="AV722" s="1248"/>
      <c r="AW722" s="1248"/>
      <c r="AX722" s="1248"/>
      <c r="AY722" s="1248"/>
      <c r="AZ722" s="1248"/>
      <c r="BA722" s="1248"/>
      <c r="BB722" s="1248"/>
      <c r="BC722" s="1248"/>
      <c r="BD722" s="1248"/>
      <c r="BE722" s="1248"/>
      <c r="BF722" s="1248"/>
      <c r="BG722" s="1248"/>
      <c r="BH722" s="1248"/>
      <c r="BI722" s="1248"/>
      <c r="BJ722" s="1248"/>
      <c r="BK722" s="1248"/>
      <c r="BL722" s="1248"/>
      <c r="BM722" s="1248"/>
      <c r="BN722" s="1248"/>
      <c r="BO722" s="1248"/>
      <c r="BP722" s="1248"/>
      <c r="BQ722" s="1248"/>
      <c r="BR722" s="1248"/>
      <c r="BS722" s="1248"/>
    </row>
    <row r="723" spans="1:71" s="1" customFormat="1" ht="27.6" hidden="1" outlineLevel="2">
      <c r="A723" s="1014">
        <v>1</v>
      </c>
      <c r="B723" s="1014">
        <v>1</v>
      </c>
      <c r="C723" s="1014" t="s">
        <v>1574</v>
      </c>
      <c r="D723" s="1014" t="s">
        <v>1556</v>
      </c>
      <c r="E723" s="1014" t="s">
        <v>1571</v>
      </c>
      <c r="F723" s="1014">
        <v>29</v>
      </c>
      <c r="G723" s="951" t="s">
        <v>7228</v>
      </c>
      <c r="H723" s="1017" t="s">
        <v>30</v>
      </c>
      <c r="I723" s="935">
        <v>650</v>
      </c>
      <c r="J723" s="915"/>
      <c r="K723" s="910">
        <f t="shared" si="116"/>
        <v>0</v>
      </c>
      <c r="L723" s="426"/>
      <c r="M723" s="909">
        <f t="shared" si="117"/>
        <v>0</v>
      </c>
      <c r="N723" s="909">
        <f t="shared" si="118"/>
        <v>0</v>
      </c>
      <c r="O723" s="909">
        <f t="shared" si="119"/>
        <v>0</v>
      </c>
      <c r="P723" s="151"/>
      <c r="Q723" s="1248"/>
      <c r="R723" s="1248"/>
      <c r="S723" s="1248"/>
      <c r="T723" s="1248"/>
      <c r="U723" s="1248"/>
      <c r="V723" s="1248"/>
      <c r="W723" s="1248"/>
      <c r="X723" s="1248"/>
      <c r="Y723" s="1248"/>
      <c r="Z723" s="1248"/>
      <c r="AA723" s="1248"/>
      <c r="AB723" s="1248"/>
      <c r="AC723" s="1248"/>
      <c r="AD723" s="1248"/>
      <c r="AE723" s="1248"/>
      <c r="AF723" s="1248"/>
      <c r="AG723" s="1248"/>
      <c r="AH723" s="1248"/>
      <c r="AI723" s="1248"/>
      <c r="AJ723" s="1248"/>
      <c r="AK723" s="1248"/>
      <c r="AL723" s="1248"/>
      <c r="AM723" s="1248"/>
      <c r="AN723" s="1248"/>
      <c r="AO723" s="1248"/>
      <c r="AP723" s="1248"/>
      <c r="AQ723" s="1248"/>
      <c r="AR723" s="1248"/>
      <c r="AS723" s="1248"/>
      <c r="AT723" s="1248"/>
      <c r="AU723" s="1248"/>
      <c r="AV723" s="1248"/>
      <c r="AW723" s="1248"/>
      <c r="AX723" s="1248"/>
      <c r="AY723" s="1248"/>
      <c r="AZ723" s="1248"/>
      <c r="BA723" s="1248"/>
      <c r="BB723" s="1248"/>
      <c r="BC723" s="1248"/>
      <c r="BD723" s="1248"/>
      <c r="BE723" s="1248"/>
      <c r="BF723" s="1248"/>
      <c r="BG723" s="1248"/>
      <c r="BH723" s="1248"/>
      <c r="BI723" s="1248"/>
      <c r="BJ723" s="1248"/>
      <c r="BK723" s="1248"/>
      <c r="BL723" s="1248"/>
      <c r="BM723" s="1248"/>
      <c r="BN723" s="1248"/>
      <c r="BO723" s="1248"/>
      <c r="BP723" s="1248"/>
      <c r="BQ723" s="1248"/>
      <c r="BR723" s="1248"/>
      <c r="BS723" s="1248"/>
    </row>
    <row r="724" spans="1:71" s="1" customFormat="1" ht="27.6" hidden="1" outlineLevel="2">
      <c r="A724" s="1014">
        <v>1</v>
      </c>
      <c r="B724" s="1014">
        <v>1</v>
      </c>
      <c r="C724" s="1014" t="s">
        <v>1574</v>
      </c>
      <c r="D724" s="1014" t="s">
        <v>1556</v>
      </c>
      <c r="E724" s="1014" t="s">
        <v>1571</v>
      </c>
      <c r="F724" s="1014">
        <v>30</v>
      </c>
      <c r="G724" s="951" t="s">
        <v>7229</v>
      </c>
      <c r="H724" s="1017" t="s">
        <v>30</v>
      </c>
      <c r="I724" s="935">
        <v>7</v>
      </c>
      <c r="J724" s="915"/>
      <c r="K724" s="910">
        <f t="shared" si="116"/>
        <v>0</v>
      </c>
      <c r="L724" s="426"/>
      <c r="M724" s="909">
        <f t="shared" si="117"/>
        <v>0</v>
      </c>
      <c r="N724" s="909">
        <f t="shared" si="118"/>
        <v>0</v>
      </c>
      <c r="O724" s="909">
        <f t="shared" si="119"/>
        <v>0</v>
      </c>
      <c r="P724" s="151"/>
      <c r="Q724" s="1248"/>
      <c r="R724" s="1248"/>
      <c r="S724" s="1248"/>
      <c r="T724" s="1248"/>
      <c r="U724" s="1248"/>
      <c r="V724" s="1248"/>
      <c r="W724" s="1248"/>
      <c r="X724" s="1248"/>
      <c r="Y724" s="1248"/>
      <c r="Z724" s="1248"/>
      <c r="AA724" s="1248"/>
      <c r="AB724" s="1248"/>
      <c r="AC724" s="1248"/>
      <c r="AD724" s="1248"/>
      <c r="AE724" s="1248"/>
      <c r="AF724" s="1248"/>
      <c r="AG724" s="1248"/>
      <c r="AH724" s="1248"/>
      <c r="AI724" s="1248"/>
      <c r="AJ724" s="1248"/>
      <c r="AK724" s="1248"/>
      <c r="AL724" s="1248"/>
      <c r="AM724" s="1248"/>
      <c r="AN724" s="1248"/>
      <c r="AO724" s="1248"/>
      <c r="AP724" s="1248"/>
      <c r="AQ724" s="1248"/>
      <c r="AR724" s="1248"/>
      <c r="AS724" s="1248"/>
      <c r="AT724" s="1248"/>
      <c r="AU724" s="1248"/>
      <c r="AV724" s="1248"/>
      <c r="AW724" s="1248"/>
      <c r="AX724" s="1248"/>
      <c r="AY724" s="1248"/>
      <c r="AZ724" s="1248"/>
      <c r="BA724" s="1248"/>
      <c r="BB724" s="1248"/>
      <c r="BC724" s="1248"/>
      <c r="BD724" s="1248"/>
      <c r="BE724" s="1248"/>
      <c r="BF724" s="1248"/>
      <c r="BG724" s="1248"/>
      <c r="BH724" s="1248"/>
      <c r="BI724" s="1248"/>
      <c r="BJ724" s="1248"/>
      <c r="BK724" s="1248"/>
      <c r="BL724" s="1248"/>
      <c r="BM724" s="1248"/>
      <c r="BN724" s="1248"/>
      <c r="BO724" s="1248"/>
      <c r="BP724" s="1248"/>
      <c r="BQ724" s="1248"/>
      <c r="BR724" s="1248"/>
      <c r="BS724" s="1248"/>
    </row>
    <row r="725" spans="1:71" s="1" customFormat="1" ht="27.6" hidden="1" outlineLevel="2">
      <c r="A725" s="1014">
        <v>1</v>
      </c>
      <c r="B725" s="1014">
        <v>1</v>
      </c>
      <c r="C725" s="1014" t="s">
        <v>1574</v>
      </c>
      <c r="D725" s="1014" t="s">
        <v>1556</v>
      </c>
      <c r="E725" s="1014" t="s">
        <v>1571</v>
      </c>
      <c r="F725" s="1014">
        <v>31</v>
      </c>
      <c r="G725" s="951" t="s">
        <v>7230</v>
      </c>
      <c r="H725" s="1017" t="s">
        <v>30</v>
      </c>
      <c r="I725" s="935">
        <v>430</v>
      </c>
      <c r="J725" s="915"/>
      <c r="K725" s="910">
        <f t="shared" si="116"/>
        <v>0</v>
      </c>
      <c r="L725" s="426"/>
      <c r="M725" s="909">
        <f t="shared" si="117"/>
        <v>0</v>
      </c>
      <c r="N725" s="909">
        <f t="shared" si="118"/>
        <v>0</v>
      </c>
      <c r="O725" s="909">
        <f t="shared" si="119"/>
        <v>0</v>
      </c>
      <c r="P725" s="151"/>
      <c r="Q725" s="1248"/>
      <c r="R725" s="1248"/>
      <c r="S725" s="1248"/>
      <c r="T725" s="1248"/>
      <c r="U725" s="1248"/>
      <c r="V725" s="1248"/>
      <c r="W725" s="1248"/>
      <c r="X725" s="1248"/>
      <c r="Y725" s="1248"/>
      <c r="Z725" s="1248"/>
      <c r="AA725" s="1248"/>
      <c r="AB725" s="1248"/>
      <c r="AC725" s="1248"/>
      <c r="AD725" s="1248"/>
      <c r="AE725" s="1248"/>
      <c r="AF725" s="1248"/>
      <c r="AG725" s="1248"/>
      <c r="AH725" s="1248"/>
      <c r="AI725" s="1248"/>
      <c r="AJ725" s="1248"/>
      <c r="AK725" s="1248"/>
      <c r="AL725" s="1248"/>
      <c r="AM725" s="1248"/>
      <c r="AN725" s="1248"/>
      <c r="AO725" s="1248"/>
      <c r="AP725" s="1248"/>
      <c r="AQ725" s="1248"/>
      <c r="AR725" s="1248"/>
      <c r="AS725" s="1248"/>
      <c r="AT725" s="1248"/>
      <c r="AU725" s="1248"/>
      <c r="AV725" s="1248"/>
      <c r="AW725" s="1248"/>
      <c r="AX725" s="1248"/>
      <c r="AY725" s="1248"/>
      <c r="AZ725" s="1248"/>
      <c r="BA725" s="1248"/>
      <c r="BB725" s="1248"/>
      <c r="BC725" s="1248"/>
      <c r="BD725" s="1248"/>
      <c r="BE725" s="1248"/>
      <c r="BF725" s="1248"/>
      <c r="BG725" s="1248"/>
      <c r="BH725" s="1248"/>
      <c r="BI725" s="1248"/>
      <c r="BJ725" s="1248"/>
      <c r="BK725" s="1248"/>
      <c r="BL725" s="1248"/>
      <c r="BM725" s="1248"/>
      <c r="BN725" s="1248"/>
      <c r="BO725" s="1248"/>
      <c r="BP725" s="1248"/>
      <c r="BQ725" s="1248"/>
      <c r="BR725" s="1248"/>
      <c r="BS725" s="1248"/>
    </row>
    <row r="726" spans="1:71" s="140" customFormat="1" hidden="1" outlineLevel="1" collapsed="1">
      <c r="A726" s="1081">
        <v>1</v>
      </c>
      <c r="B726" s="1081">
        <v>1</v>
      </c>
      <c r="C726" s="1081" t="s">
        <v>1574</v>
      </c>
      <c r="D726" s="1081" t="s">
        <v>1556</v>
      </c>
      <c r="E726" s="1081" t="s">
        <v>1589</v>
      </c>
      <c r="F726" s="1081"/>
      <c r="G726" s="1139" t="s">
        <v>2472</v>
      </c>
      <c r="H726" s="1099"/>
      <c r="I726" s="1100"/>
      <c r="J726" s="1093"/>
      <c r="K726" s="1101">
        <f>SUM(K727:K751)</f>
        <v>0</v>
      </c>
      <c r="L726" s="1093"/>
      <c r="M726" s="1101">
        <f>SUM(M727:M751)</f>
        <v>0</v>
      </c>
      <c r="N726" s="1146"/>
      <c r="O726" s="1101">
        <f>SUM(O727:O751)</f>
        <v>0</v>
      </c>
      <c r="P726" s="1102"/>
      <c r="Q726" s="1251"/>
      <c r="R726" s="1251"/>
      <c r="S726" s="1251"/>
      <c r="T726" s="1251"/>
      <c r="U726" s="1251"/>
      <c r="V726" s="1251"/>
      <c r="W726" s="1251"/>
      <c r="X726" s="1251"/>
      <c r="Y726" s="1251"/>
      <c r="Z726" s="1251"/>
      <c r="AA726" s="1251"/>
      <c r="AB726" s="1251"/>
      <c r="AC726" s="1251"/>
      <c r="AD726" s="1251"/>
      <c r="AE726" s="1251"/>
      <c r="AF726" s="1251"/>
      <c r="AG726" s="1251"/>
      <c r="AH726" s="1251"/>
      <c r="AI726" s="1251"/>
      <c r="AJ726" s="1251"/>
      <c r="AK726" s="1251"/>
      <c r="AL726" s="1251"/>
      <c r="AM726" s="1251"/>
      <c r="AN726" s="1251"/>
      <c r="AO726" s="1251"/>
      <c r="AP726" s="1251"/>
      <c r="AQ726" s="1251"/>
      <c r="AR726" s="1251"/>
      <c r="AS726" s="1251"/>
      <c r="AT726" s="1251"/>
      <c r="AU726" s="1251"/>
      <c r="AV726" s="1251"/>
      <c r="AW726" s="1251"/>
      <c r="AX726" s="1251"/>
      <c r="AY726" s="1251"/>
      <c r="AZ726" s="1251"/>
      <c r="BA726" s="1251"/>
      <c r="BB726" s="1251"/>
      <c r="BC726" s="1251"/>
      <c r="BD726" s="1251"/>
      <c r="BE726" s="1251"/>
      <c r="BF726" s="1251"/>
      <c r="BG726" s="1251"/>
      <c r="BH726" s="1251"/>
      <c r="BI726" s="1251"/>
      <c r="BJ726" s="1251"/>
      <c r="BK726" s="1251"/>
      <c r="BL726" s="1251"/>
      <c r="BM726" s="1251"/>
      <c r="BN726" s="1251"/>
      <c r="BO726" s="1251"/>
      <c r="BP726" s="1251"/>
      <c r="BQ726" s="1251"/>
      <c r="BR726" s="1251"/>
      <c r="BS726" s="1251"/>
    </row>
    <row r="727" spans="1:71" s="1" customFormat="1" ht="27.6" hidden="1" outlineLevel="2">
      <c r="A727" s="1014">
        <v>1</v>
      </c>
      <c r="B727" s="1014">
        <v>1</v>
      </c>
      <c r="C727" s="1014" t="s">
        <v>1574</v>
      </c>
      <c r="D727" s="1014" t="s">
        <v>1556</v>
      </c>
      <c r="E727" s="1014" t="s">
        <v>1589</v>
      </c>
      <c r="F727" s="1014">
        <v>1</v>
      </c>
      <c r="G727" s="951" t="s">
        <v>7231</v>
      </c>
      <c r="H727" s="1017" t="s">
        <v>30</v>
      </c>
      <c r="I727" s="935">
        <v>18</v>
      </c>
      <c r="J727" s="915"/>
      <c r="K727" s="910">
        <f t="shared" ref="K727:K751" si="120">J727*I727</f>
        <v>0</v>
      </c>
      <c r="L727" s="426"/>
      <c r="M727" s="909">
        <f t="shared" ref="M727:M751" si="121">L727*I727</f>
        <v>0</v>
      </c>
      <c r="N727" s="909">
        <f t="shared" ref="N727:N751" si="122">J727+L727</f>
        <v>0</v>
      </c>
      <c r="O727" s="909">
        <f t="shared" ref="O727:O751" si="123">I727*N727</f>
        <v>0</v>
      </c>
      <c r="P727" s="151"/>
      <c r="Q727" s="1248"/>
      <c r="R727" s="1248"/>
      <c r="S727" s="1248"/>
      <c r="T727" s="1248"/>
      <c r="U727" s="1248"/>
      <c r="V727" s="1248"/>
      <c r="W727" s="1248"/>
      <c r="X727" s="1248"/>
      <c r="Y727" s="1248"/>
      <c r="Z727" s="1248"/>
      <c r="AA727" s="1248"/>
      <c r="AB727" s="1248"/>
      <c r="AC727" s="1248"/>
      <c r="AD727" s="1248"/>
      <c r="AE727" s="1248"/>
      <c r="AF727" s="1248"/>
      <c r="AG727" s="1248"/>
      <c r="AH727" s="1248"/>
      <c r="AI727" s="1248"/>
      <c r="AJ727" s="1248"/>
      <c r="AK727" s="1248"/>
      <c r="AL727" s="1248"/>
      <c r="AM727" s="1248"/>
      <c r="AN727" s="1248"/>
      <c r="AO727" s="1248"/>
      <c r="AP727" s="1248"/>
      <c r="AQ727" s="1248"/>
      <c r="AR727" s="1248"/>
      <c r="AS727" s="1248"/>
      <c r="AT727" s="1248"/>
      <c r="AU727" s="1248"/>
      <c r="AV727" s="1248"/>
      <c r="AW727" s="1248"/>
      <c r="AX727" s="1248"/>
      <c r="AY727" s="1248"/>
      <c r="AZ727" s="1248"/>
      <c r="BA727" s="1248"/>
      <c r="BB727" s="1248"/>
      <c r="BC727" s="1248"/>
      <c r="BD727" s="1248"/>
      <c r="BE727" s="1248"/>
      <c r="BF727" s="1248"/>
      <c r="BG727" s="1248"/>
      <c r="BH727" s="1248"/>
      <c r="BI727" s="1248"/>
      <c r="BJ727" s="1248"/>
      <c r="BK727" s="1248"/>
      <c r="BL727" s="1248"/>
      <c r="BM727" s="1248"/>
      <c r="BN727" s="1248"/>
      <c r="BO727" s="1248"/>
      <c r="BP727" s="1248"/>
      <c r="BQ727" s="1248"/>
      <c r="BR727" s="1248"/>
      <c r="BS727" s="1248"/>
    </row>
    <row r="728" spans="1:71" s="1" customFormat="1" ht="27.6" hidden="1" outlineLevel="2">
      <c r="A728" s="1014">
        <v>1</v>
      </c>
      <c r="B728" s="1014">
        <v>1</v>
      </c>
      <c r="C728" s="1014" t="s">
        <v>1574</v>
      </c>
      <c r="D728" s="1014" t="s">
        <v>1556</v>
      </c>
      <c r="E728" s="1014" t="s">
        <v>1589</v>
      </c>
      <c r="F728" s="1014">
        <v>2</v>
      </c>
      <c r="G728" s="951" t="s">
        <v>7232</v>
      </c>
      <c r="H728" s="1017" t="s">
        <v>30</v>
      </c>
      <c r="I728" s="935">
        <v>116</v>
      </c>
      <c r="J728" s="915"/>
      <c r="K728" s="910">
        <f t="shared" si="120"/>
        <v>0</v>
      </c>
      <c r="L728" s="426"/>
      <c r="M728" s="909">
        <f t="shared" si="121"/>
        <v>0</v>
      </c>
      <c r="N728" s="909">
        <f t="shared" si="122"/>
        <v>0</v>
      </c>
      <c r="O728" s="909">
        <f t="shared" si="123"/>
        <v>0</v>
      </c>
      <c r="P728" s="151"/>
      <c r="Q728" s="1248"/>
      <c r="R728" s="1248"/>
      <c r="S728" s="1248"/>
      <c r="T728" s="1248"/>
      <c r="U728" s="1248"/>
      <c r="V728" s="1248"/>
      <c r="W728" s="1248"/>
      <c r="X728" s="1248"/>
      <c r="Y728" s="1248"/>
      <c r="Z728" s="1248"/>
      <c r="AA728" s="1248"/>
      <c r="AB728" s="1248"/>
      <c r="AC728" s="1248"/>
      <c r="AD728" s="1248"/>
      <c r="AE728" s="1248"/>
      <c r="AF728" s="1248"/>
      <c r="AG728" s="1248"/>
      <c r="AH728" s="1248"/>
      <c r="AI728" s="1248"/>
      <c r="AJ728" s="1248"/>
      <c r="AK728" s="1248"/>
      <c r="AL728" s="1248"/>
      <c r="AM728" s="1248"/>
      <c r="AN728" s="1248"/>
      <c r="AO728" s="1248"/>
      <c r="AP728" s="1248"/>
      <c r="AQ728" s="1248"/>
      <c r="AR728" s="1248"/>
      <c r="AS728" s="1248"/>
      <c r="AT728" s="1248"/>
      <c r="AU728" s="1248"/>
      <c r="AV728" s="1248"/>
      <c r="AW728" s="1248"/>
      <c r="AX728" s="1248"/>
      <c r="AY728" s="1248"/>
      <c r="AZ728" s="1248"/>
      <c r="BA728" s="1248"/>
      <c r="BB728" s="1248"/>
      <c r="BC728" s="1248"/>
      <c r="BD728" s="1248"/>
      <c r="BE728" s="1248"/>
      <c r="BF728" s="1248"/>
      <c r="BG728" s="1248"/>
      <c r="BH728" s="1248"/>
      <c r="BI728" s="1248"/>
      <c r="BJ728" s="1248"/>
      <c r="BK728" s="1248"/>
      <c r="BL728" s="1248"/>
      <c r="BM728" s="1248"/>
      <c r="BN728" s="1248"/>
      <c r="BO728" s="1248"/>
      <c r="BP728" s="1248"/>
      <c r="BQ728" s="1248"/>
      <c r="BR728" s="1248"/>
      <c r="BS728" s="1248"/>
    </row>
    <row r="729" spans="1:71" s="1" customFormat="1" ht="27.6" hidden="1" outlineLevel="2">
      <c r="A729" s="1014">
        <v>1</v>
      </c>
      <c r="B729" s="1014">
        <v>1</v>
      </c>
      <c r="C729" s="1014" t="s">
        <v>1574</v>
      </c>
      <c r="D729" s="1014" t="s">
        <v>1556</v>
      </c>
      <c r="E729" s="1014" t="s">
        <v>1589</v>
      </c>
      <c r="F729" s="1014">
        <v>3</v>
      </c>
      <c r="G729" s="951" t="s">
        <v>7233</v>
      </c>
      <c r="H729" s="1017" t="s">
        <v>30</v>
      </c>
      <c r="I729" s="935">
        <v>21</v>
      </c>
      <c r="J729" s="915"/>
      <c r="K729" s="910">
        <f t="shared" si="120"/>
        <v>0</v>
      </c>
      <c r="L729" s="426"/>
      <c r="M729" s="909">
        <f t="shared" si="121"/>
        <v>0</v>
      </c>
      <c r="N729" s="909">
        <f t="shared" si="122"/>
        <v>0</v>
      </c>
      <c r="O729" s="909">
        <f t="shared" si="123"/>
        <v>0</v>
      </c>
      <c r="P729" s="151"/>
      <c r="Q729" s="1248"/>
      <c r="R729" s="1248"/>
      <c r="S729" s="1248"/>
      <c r="T729" s="1248"/>
      <c r="U729" s="1248"/>
      <c r="V729" s="1248"/>
      <c r="W729" s="1248"/>
      <c r="X729" s="1248"/>
      <c r="Y729" s="1248"/>
      <c r="Z729" s="1248"/>
      <c r="AA729" s="1248"/>
      <c r="AB729" s="1248"/>
      <c r="AC729" s="1248"/>
      <c r="AD729" s="1248"/>
      <c r="AE729" s="1248"/>
      <c r="AF729" s="1248"/>
      <c r="AG729" s="1248"/>
      <c r="AH729" s="1248"/>
      <c r="AI729" s="1248"/>
      <c r="AJ729" s="1248"/>
      <c r="AK729" s="1248"/>
      <c r="AL729" s="1248"/>
      <c r="AM729" s="1248"/>
      <c r="AN729" s="1248"/>
      <c r="AO729" s="1248"/>
      <c r="AP729" s="1248"/>
      <c r="AQ729" s="1248"/>
      <c r="AR729" s="1248"/>
      <c r="AS729" s="1248"/>
      <c r="AT729" s="1248"/>
      <c r="AU729" s="1248"/>
      <c r="AV729" s="1248"/>
      <c r="AW729" s="1248"/>
      <c r="AX729" s="1248"/>
      <c r="AY729" s="1248"/>
      <c r="AZ729" s="1248"/>
      <c r="BA729" s="1248"/>
      <c r="BB729" s="1248"/>
      <c r="BC729" s="1248"/>
      <c r="BD729" s="1248"/>
      <c r="BE729" s="1248"/>
      <c r="BF729" s="1248"/>
      <c r="BG729" s="1248"/>
      <c r="BH729" s="1248"/>
      <c r="BI729" s="1248"/>
      <c r="BJ729" s="1248"/>
      <c r="BK729" s="1248"/>
      <c r="BL729" s="1248"/>
      <c r="BM729" s="1248"/>
      <c r="BN729" s="1248"/>
      <c r="BO729" s="1248"/>
      <c r="BP729" s="1248"/>
      <c r="BQ729" s="1248"/>
      <c r="BR729" s="1248"/>
      <c r="BS729" s="1248"/>
    </row>
    <row r="730" spans="1:71" s="1" customFormat="1" ht="27.6" hidden="1" outlineLevel="2">
      <c r="A730" s="1014">
        <v>1</v>
      </c>
      <c r="B730" s="1014">
        <v>1</v>
      </c>
      <c r="C730" s="1014" t="s">
        <v>1574</v>
      </c>
      <c r="D730" s="1014" t="s">
        <v>1556</v>
      </c>
      <c r="E730" s="1014" t="s">
        <v>1589</v>
      </c>
      <c r="F730" s="1014">
        <v>4</v>
      </c>
      <c r="G730" s="951" t="s">
        <v>7234</v>
      </c>
      <c r="H730" s="1017" t="s">
        <v>30</v>
      </c>
      <c r="I730" s="935">
        <v>6</v>
      </c>
      <c r="J730" s="915"/>
      <c r="K730" s="910">
        <f t="shared" si="120"/>
        <v>0</v>
      </c>
      <c r="L730" s="426"/>
      <c r="M730" s="909">
        <f t="shared" si="121"/>
        <v>0</v>
      </c>
      <c r="N730" s="909">
        <f t="shared" si="122"/>
        <v>0</v>
      </c>
      <c r="O730" s="909">
        <f t="shared" si="123"/>
        <v>0</v>
      </c>
      <c r="P730" s="151"/>
      <c r="Q730" s="1248"/>
      <c r="R730" s="1248"/>
      <c r="S730" s="1248"/>
      <c r="T730" s="1248"/>
      <c r="U730" s="1248"/>
      <c r="V730" s="1248"/>
      <c r="W730" s="1248"/>
      <c r="X730" s="1248"/>
      <c r="Y730" s="1248"/>
      <c r="Z730" s="1248"/>
      <c r="AA730" s="1248"/>
      <c r="AB730" s="1248"/>
      <c r="AC730" s="1248"/>
      <c r="AD730" s="1248"/>
      <c r="AE730" s="1248"/>
      <c r="AF730" s="1248"/>
      <c r="AG730" s="1248"/>
      <c r="AH730" s="1248"/>
      <c r="AI730" s="1248"/>
      <c r="AJ730" s="1248"/>
      <c r="AK730" s="1248"/>
      <c r="AL730" s="1248"/>
      <c r="AM730" s="1248"/>
      <c r="AN730" s="1248"/>
      <c r="AO730" s="1248"/>
      <c r="AP730" s="1248"/>
      <c r="AQ730" s="1248"/>
      <c r="AR730" s="1248"/>
      <c r="AS730" s="1248"/>
      <c r="AT730" s="1248"/>
      <c r="AU730" s="1248"/>
      <c r="AV730" s="1248"/>
      <c r="AW730" s="1248"/>
      <c r="AX730" s="1248"/>
      <c r="AY730" s="1248"/>
      <c r="AZ730" s="1248"/>
      <c r="BA730" s="1248"/>
      <c r="BB730" s="1248"/>
      <c r="BC730" s="1248"/>
      <c r="BD730" s="1248"/>
      <c r="BE730" s="1248"/>
      <c r="BF730" s="1248"/>
      <c r="BG730" s="1248"/>
      <c r="BH730" s="1248"/>
      <c r="BI730" s="1248"/>
      <c r="BJ730" s="1248"/>
      <c r="BK730" s="1248"/>
      <c r="BL730" s="1248"/>
      <c r="BM730" s="1248"/>
      <c r="BN730" s="1248"/>
      <c r="BO730" s="1248"/>
      <c r="BP730" s="1248"/>
      <c r="BQ730" s="1248"/>
      <c r="BR730" s="1248"/>
      <c r="BS730" s="1248"/>
    </row>
    <row r="731" spans="1:71" s="1" customFormat="1" ht="27.6" hidden="1" outlineLevel="2">
      <c r="A731" s="1014">
        <v>1</v>
      </c>
      <c r="B731" s="1014">
        <v>1</v>
      </c>
      <c r="C731" s="1014" t="s">
        <v>1574</v>
      </c>
      <c r="D731" s="1014" t="s">
        <v>1556</v>
      </c>
      <c r="E731" s="1014" t="s">
        <v>1589</v>
      </c>
      <c r="F731" s="1014">
        <v>5</v>
      </c>
      <c r="G731" s="951" t="s">
        <v>7235</v>
      </c>
      <c r="H731" s="1017" t="s">
        <v>30</v>
      </c>
      <c r="I731" s="935">
        <v>39</v>
      </c>
      <c r="J731" s="915"/>
      <c r="K731" s="910">
        <f t="shared" si="120"/>
        <v>0</v>
      </c>
      <c r="L731" s="426"/>
      <c r="M731" s="909">
        <f t="shared" si="121"/>
        <v>0</v>
      </c>
      <c r="N731" s="909">
        <f t="shared" si="122"/>
        <v>0</v>
      </c>
      <c r="O731" s="909">
        <f t="shared" si="123"/>
        <v>0</v>
      </c>
      <c r="P731" s="151"/>
      <c r="Q731" s="1248"/>
      <c r="R731" s="1248"/>
      <c r="S731" s="1248"/>
      <c r="T731" s="1248"/>
      <c r="U731" s="1248"/>
      <c r="V731" s="1248"/>
      <c r="W731" s="1248"/>
      <c r="X731" s="1248"/>
      <c r="Y731" s="1248"/>
      <c r="Z731" s="1248"/>
      <c r="AA731" s="1248"/>
      <c r="AB731" s="1248"/>
      <c r="AC731" s="1248"/>
      <c r="AD731" s="1248"/>
      <c r="AE731" s="1248"/>
      <c r="AF731" s="1248"/>
      <c r="AG731" s="1248"/>
      <c r="AH731" s="1248"/>
      <c r="AI731" s="1248"/>
      <c r="AJ731" s="1248"/>
      <c r="AK731" s="1248"/>
      <c r="AL731" s="1248"/>
      <c r="AM731" s="1248"/>
      <c r="AN731" s="1248"/>
      <c r="AO731" s="1248"/>
      <c r="AP731" s="1248"/>
      <c r="AQ731" s="1248"/>
      <c r="AR731" s="1248"/>
      <c r="AS731" s="1248"/>
      <c r="AT731" s="1248"/>
      <c r="AU731" s="1248"/>
      <c r="AV731" s="1248"/>
      <c r="AW731" s="1248"/>
      <c r="AX731" s="1248"/>
      <c r="AY731" s="1248"/>
      <c r="AZ731" s="1248"/>
      <c r="BA731" s="1248"/>
      <c r="BB731" s="1248"/>
      <c r="BC731" s="1248"/>
      <c r="BD731" s="1248"/>
      <c r="BE731" s="1248"/>
      <c r="BF731" s="1248"/>
      <c r="BG731" s="1248"/>
      <c r="BH731" s="1248"/>
      <c r="BI731" s="1248"/>
      <c r="BJ731" s="1248"/>
      <c r="BK731" s="1248"/>
      <c r="BL731" s="1248"/>
      <c r="BM731" s="1248"/>
      <c r="BN731" s="1248"/>
      <c r="BO731" s="1248"/>
      <c r="BP731" s="1248"/>
      <c r="BQ731" s="1248"/>
      <c r="BR731" s="1248"/>
      <c r="BS731" s="1248"/>
    </row>
    <row r="732" spans="1:71" s="1" customFormat="1" ht="27.6" hidden="1" outlineLevel="2">
      <c r="A732" s="1014">
        <v>1</v>
      </c>
      <c r="B732" s="1014">
        <v>1</v>
      </c>
      <c r="C732" s="1014" t="s">
        <v>1574</v>
      </c>
      <c r="D732" s="1014" t="s">
        <v>1556</v>
      </c>
      <c r="E732" s="1014" t="s">
        <v>1589</v>
      </c>
      <c r="F732" s="1014">
        <v>6</v>
      </c>
      <c r="G732" s="951" t="s">
        <v>7236</v>
      </c>
      <c r="H732" s="1017" t="s">
        <v>30</v>
      </c>
      <c r="I732" s="935">
        <v>17</v>
      </c>
      <c r="J732" s="915"/>
      <c r="K732" s="910">
        <f t="shared" si="120"/>
        <v>0</v>
      </c>
      <c r="L732" s="426"/>
      <c r="M732" s="909">
        <f t="shared" si="121"/>
        <v>0</v>
      </c>
      <c r="N732" s="909">
        <f t="shared" si="122"/>
        <v>0</v>
      </c>
      <c r="O732" s="909">
        <f t="shared" si="123"/>
        <v>0</v>
      </c>
      <c r="P732" s="151"/>
      <c r="Q732" s="1248"/>
      <c r="R732" s="1248"/>
      <c r="S732" s="1248"/>
      <c r="T732" s="1248"/>
      <c r="U732" s="1248"/>
      <c r="V732" s="1248"/>
      <c r="W732" s="1248"/>
      <c r="X732" s="1248"/>
      <c r="Y732" s="1248"/>
      <c r="Z732" s="1248"/>
      <c r="AA732" s="1248"/>
      <c r="AB732" s="1248"/>
      <c r="AC732" s="1248"/>
      <c r="AD732" s="1248"/>
      <c r="AE732" s="1248"/>
      <c r="AF732" s="1248"/>
      <c r="AG732" s="1248"/>
      <c r="AH732" s="1248"/>
      <c r="AI732" s="1248"/>
      <c r="AJ732" s="1248"/>
      <c r="AK732" s="1248"/>
      <c r="AL732" s="1248"/>
      <c r="AM732" s="1248"/>
      <c r="AN732" s="1248"/>
      <c r="AO732" s="1248"/>
      <c r="AP732" s="1248"/>
      <c r="AQ732" s="1248"/>
      <c r="AR732" s="1248"/>
      <c r="AS732" s="1248"/>
      <c r="AT732" s="1248"/>
      <c r="AU732" s="1248"/>
      <c r="AV732" s="1248"/>
      <c r="AW732" s="1248"/>
      <c r="AX732" s="1248"/>
      <c r="AY732" s="1248"/>
      <c r="AZ732" s="1248"/>
      <c r="BA732" s="1248"/>
      <c r="BB732" s="1248"/>
      <c r="BC732" s="1248"/>
      <c r="BD732" s="1248"/>
      <c r="BE732" s="1248"/>
      <c r="BF732" s="1248"/>
      <c r="BG732" s="1248"/>
      <c r="BH732" s="1248"/>
      <c r="BI732" s="1248"/>
      <c r="BJ732" s="1248"/>
      <c r="BK732" s="1248"/>
      <c r="BL732" s="1248"/>
      <c r="BM732" s="1248"/>
      <c r="BN732" s="1248"/>
      <c r="BO732" s="1248"/>
      <c r="BP732" s="1248"/>
      <c r="BQ732" s="1248"/>
      <c r="BR732" s="1248"/>
      <c r="BS732" s="1248"/>
    </row>
    <row r="733" spans="1:71" s="1" customFormat="1" ht="27.6" hidden="1" outlineLevel="2">
      <c r="A733" s="1014">
        <v>1</v>
      </c>
      <c r="B733" s="1014">
        <v>1</v>
      </c>
      <c r="C733" s="1014" t="s">
        <v>1574</v>
      </c>
      <c r="D733" s="1014" t="s">
        <v>1556</v>
      </c>
      <c r="E733" s="1014" t="s">
        <v>1589</v>
      </c>
      <c r="F733" s="1014">
        <v>7</v>
      </c>
      <c r="G733" s="951" t="s">
        <v>7237</v>
      </c>
      <c r="H733" s="1017" t="s">
        <v>30</v>
      </c>
      <c r="I733" s="935">
        <v>33</v>
      </c>
      <c r="J733" s="915"/>
      <c r="K733" s="910">
        <f t="shared" si="120"/>
        <v>0</v>
      </c>
      <c r="L733" s="426"/>
      <c r="M733" s="909">
        <f t="shared" si="121"/>
        <v>0</v>
      </c>
      <c r="N733" s="909">
        <f t="shared" si="122"/>
        <v>0</v>
      </c>
      <c r="O733" s="909">
        <f t="shared" si="123"/>
        <v>0</v>
      </c>
      <c r="P733" s="151"/>
      <c r="Q733" s="1248"/>
      <c r="R733" s="1248"/>
      <c r="S733" s="1248"/>
      <c r="T733" s="1248"/>
      <c r="U733" s="1248"/>
      <c r="V733" s="1248"/>
      <c r="W733" s="1248"/>
      <c r="X733" s="1248"/>
      <c r="Y733" s="1248"/>
      <c r="Z733" s="1248"/>
      <c r="AA733" s="1248"/>
      <c r="AB733" s="1248"/>
      <c r="AC733" s="1248"/>
      <c r="AD733" s="1248"/>
      <c r="AE733" s="1248"/>
      <c r="AF733" s="1248"/>
      <c r="AG733" s="1248"/>
      <c r="AH733" s="1248"/>
      <c r="AI733" s="1248"/>
      <c r="AJ733" s="1248"/>
      <c r="AK733" s="1248"/>
      <c r="AL733" s="1248"/>
      <c r="AM733" s="1248"/>
      <c r="AN733" s="1248"/>
      <c r="AO733" s="1248"/>
      <c r="AP733" s="1248"/>
      <c r="AQ733" s="1248"/>
      <c r="AR733" s="1248"/>
      <c r="AS733" s="1248"/>
      <c r="AT733" s="1248"/>
      <c r="AU733" s="1248"/>
      <c r="AV733" s="1248"/>
      <c r="AW733" s="1248"/>
      <c r="AX733" s="1248"/>
      <c r="AY733" s="1248"/>
      <c r="AZ733" s="1248"/>
      <c r="BA733" s="1248"/>
      <c r="BB733" s="1248"/>
      <c r="BC733" s="1248"/>
      <c r="BD733" s="1248"/>
      <c r="BE733" s="1248"/>
      <c r="BF733" s="1248"/>
      <c r="BG733" s="1248"/>
      <c r="BH733" s="1248"/>
      <c r="BI733" s="1248"/>
      <c r="BJ733" s="1248"/>
      <c r="BK733" s="1248"/>
      <c r="BL733" s="1248"/>
      <c r="BM733" s="1248"/>
      <c r="BN733" s="1248"/>
      <c r="BO733" s="1248"/>
      <c r="BP733" s="1248"/>
      <c r="BQ733" s="1248"/>
      <c r="BR733" s="1248"/>
      <c r="BS733" s="1248"/>
    </row>
    <row r="734" spans="1:71" s="1" customFormat="1" ht="27.6" hidden="1" outlineLevel="2">
      <c r="A734" s="1014">
        <v>1</v>
      </c>
      <c r="B734" s="1014">
        <v>1</v>
      </c>
      <c r="C734" s="1014" t="s">
        <v>1574</v>
      </c>
      <c r="D734" s="1014" t="s">
        <v>1556</v>
      </c>
      <c r="E734" s="1014" t="s">
        <v>1589</v>
      </c>
      <c r="F734" s="1014">
        <v>8</v>
      </c>
      <c r="G734" s="951" t="s">
        <v>7238</v>
      </c>
      <c r="H734" s="1017" t="s">
        <v>30</v>
      </c>
      <c r="I734" s="935">
        <v>429</v>
      </c>
      <c r="J734" s="915"/>
      <c r="K734" s="910">
        <f t="shared" si="120"/>
        <v>0</v>
      </c>
      <c r="L734" s="426"/>
      <c r="M734" s="909">
        <f t="shared" si="121"/>
        <v>0</v>
      </c>
      <c r="N734" s="909">
        <f t="shared" si="122"/>
        <v>0</v>
      </c>
      <c r="O734" s="909">
        <f t="shared" si="123"/>
        <v>0</v>
      </c>
      <c r="P734" s="151"/>
      <c r="Q734" s="1248"/>
      <c r="R734" s="1248"/>
      <c r="S734" s="1248"/>
      <c r="T734" s="1248"/>
      <c r="U734" s="1248"/>
      <c r="V734" s="1248"/>
      <c r="W734" s="1248"/>
      <c r="X734" s="1248"/>
      <c r="Y734" s="1248"/>
      <c r="Z734" s="1248"/>
      <c r="AA734" s="1248"/>
      <c r="AB734" s="1248"/>
      <c r="AC734" s="1248"/>
      <c r="AD734" s="1248"/>
      <c r="AE734" s="1248"/>
      <c r="AF734" s="1248"/>
      <c r="AG734" s="1248"/>
      <c r="AH734" s="1248"/>
      <c r="AI734" s="1248"/>
      <c r="AJ734" s="1248"/>
      <c r="AK734" s="1248"/>
      <c r="AL734" s="1248"/>
      <c r="AM734" s="1248"/>
      <c r="AN734" s="1248"/>
      <c r="AO734" s="1248"/>
      <c r="AP734" s="1248"/>
      <c r="AQ734" s="1248"/>
      <c r="AR734" s="1248"/>
      <c r="AS734" s="1248"/>
      <c r="AT734" s="1248"/>
      <c r="AU734" s="1248"/>
      <c r="AV734" s="1248"/>
      <c r="AW734" s="1248"/>
      <c r="AX734" s="1248"/>
      <c r="AY734" s="1248"/>
      <c r="AZ734" s="1248"/>
      <c r="BA734" s="1248"/>
      <c r="BB734" s="1248"/>
      <c r="BC734" s="1248"/>
      <c r="BD734" s="1248"/>
      <c r="BE734" s="1248"/>
      <c r="BF734" s="1248"/>
      <c r="BG734" s="1248"/>
      <c r="BH734" s="1248"/>
      <c r="BI734" s="1248"/>
      <c r="BJ734" s="1248"/>
      <c r="BK734" s="1248"/>
      <c r="BL734" s="1248"/>
      <c r="BM734" s="1248"/>
      <c r="BN734" s="1248"/>
      <c r="BO734" s="1248"/>
      <c r="BP734" s="1248"/>
      <c r="BQ734" s="1248"/>
      <c r="BR734" s="1248"/>
      <c r="BS734" s="1248"/>
    </row>
    <row r="735" spans="1:71" s="1" customFormat="1" ht="27.6" hidden="1" outlineLevel="2">
      <c r="A735" s="1014">
        <v>1</v>
      </c>
      <c r="B735" s="1014">
        <v>1</v>
      </c>
      <c r="C735" s="1014" t="s">
        <v>1574</v>
      </c>
      <c r="D735" s="1014" t="s">
        <v>1556</v>
      </c>
      <c r="E735" s="1014" t="s">
        <v>1589</v>
      </c>
      <c r="F735" s="1014">
        <v>9</v>
      </c>
      <c r="G735" s="951" t="s">
        <v>7239</v>
      </c>
      <c r="H735" s="1017" t="s">
        <v>30</v>
      </c>
      <c r="I735" s="935">
        <v>1200</v>
      </c>
      <c r="J735" s="915"/>
      <c r="K735" s="910">
        <f t="shared" si="120"/>
        <v>0</v>
      </c>
      <c r="L735" s="426"/>
      <c r="M735" s="909">
        <f t="shared" si="121"/>
        <v>0</v>
      </c>
      <c r="N735" s="909">
        <f t="shared" si="122"/>
        <v>0</v>
      </c>
      <c r="O735" s="909">
        <f t="shared" si="123"/>
        <v>0</v>
      </c>
      <c r="P735" s="151"/>
      <c r="Q735" s="1248"/>
      <c r="R735" s="1248"/>
      <c r="S735" s="1248"/>
      <c r="T735" s="1248"/>
      <c r="U735" s="1248"/>
      <c r="V735" s="1248"/>
      <c r="W735" s="1248"/>
      <c r="X735" s="1248"/>
      <c r="Y735" s="1248"/>
      <c r="Z735" s="1248"/>
      <c r="AA735" s="1248"/>
      <c r="AB735" s="1248"/>
      <c r="AC735" s="1248"/>
      <c r="AD735" s="1248"/>
      <c r="AE735" s="1248"/>
      <c r="AF735" s="1248"/>
      <c r="AG735" s="1248"/>
      <c r="AH735" s="1248"/>
      <c r="AI735" s="1248"/>
      <c r="AJ735" s="1248"/>
      <c r="AK735" s="1248"/>
      <c r="AL735" s="1248"/>
      <c r="AM735" s="1248"/>
      <c r="AN735" s="1248"/>
      <c r="AO735" s="1248"/>
      <c r="AP735" s="1248"/>
      <c r="AQ735" s="1248"/>
      <c r="AR735" s="1248"/>
      <c r="AS735" s="1248"/>
      <c r="AT735" s="1248"/>
      <c r="AU735" s="1248"/>
      <c r="AV735" s="1248"/>
      <c r="AW735" s="1248"/>
      <c r="AX735" s="1248"/>
      <c r="AY735" s="1248"/>
      <c r="AZ735" s="1248"/>
      <c r="BA735" s="1248"/>
      <c r="BB735" s="1248"/>
      <c r="BC735" s="1248"/>
      <c r="BD735" s="1248"/>
      <c r="BE735" s="1248"/>
      <c r="BF735" s="1248"/>
      <c r="BG735" s="1248"/>
      <c r="BH735" s="1248"/>
      <c r="BI735" s="1248"/>
      <c r="BJ735" s="1248"/>
      <c r="BK735" s="1248"/>
      <c r="BL735" s="1248"/>
      <c r="BM735" s="1248"/>
      <c r="BN735" s="1248"/>
      <c r="BO735" s="1248"/>
      <c r="BP735" s="1248"/>
      <c r="BQ735" s="1248"/>
      <c r="BR735" s="1248"/>
      <c r="BS735" s="1248"/>
    </row>
    <row r="736" spans="1:71" s="1" customFormat="1" ht="27.6" hidden="1" outlineLevel="2">
      <c r="A736" s="1014">
        <v>1</v>
      </c>
      <c r="B736" s="1014">
        <v>1</v>
      </c>
      <c r="C736" s="1014" t="s">
        <v>1574</v>
      </c>
      <c r="D736" s="1014" t="s">
        <v>1556</v>
      </c>
      <c r="E736" s="1014" t="s">
        <v>1589</v>
      </c>
      <c r="F736" s="1014">
        <v>10</v>
      </c>
      <c r="G736" s="951" t="s">
        <v>7240</v>
      </c>
      <c r="H736" s="1017" t="s">
        <v>30</v>
      </c>
      <c r="I736" s="935">
        <v>1600</v>
      </c>
      <c r="J736" s="915"/>
      <c r="K736" s="910">
        <f t="shared" si="120"/>
        <v>0</v>
      </c>
      <c r="L736" s="426"/>
      <c r="M736" s="909">
        <f t="shared" si="121"/>
        <v>0</v>
      </c>
      <c r="N736" s="909">
        <f t="shared" si="122"/>
        <v>0</v>
      </c>
      <c r="O736" s="909">
        <f t="shared" si="123"/>
        <v>0</v>
      </c>
      <c r="P736" s="151"/>
      <c r="Q736" s="1248"/>
      <c r="R736" s="1248"/>
      <c r="S736" s="1248"/>
      <c r="T736" s="1248"/>
      <c r="U736" s="1248"/>
      <c r="V736" s="1248"/>
      <c r="W736" s="1248"/>
      <c r="X736" s="1248"/>
      <c r="Y736" s="1248"/>
      <c r="Z736" s="1248"/>
      <c r="AA736" s="1248"/>
      <c r="AB736" s="1248"/>
      <c r="AC736" s="1248"/>
      <c r="AD736" s="1248"/>
      <c r="AE736" s="1248"/>
      <c r="AF736" s="1248"/>
      <c r="AG736" s="1248"/>
      <c r="AH736" s="1248"/>
      <c r="AI736" s="1248"/>
      <c r="AJ736" s="1248"/>
      <c r="AK736" s="1248"/>
      <c r="AL736" s="1248"/>
      <c r="AM736" s="1248"/>
      <c r="AN736" s="1248"/>
      <c r="AO736" s="1248"/>
      <c r="AP736" s="1248"/>
      <c r="AQ736" s="1248"/>
      <c r="AR736" s="1248"/>
      <c r="AS736" s="1248"/>
      <c r="AT736" s="1248"/>
      <c r="AU736" s="1248"/>
      <c r="AV736" s="1248"/>
      <c r="AW736" s="1248"/>
      <c r="AX736" s="1248"/>
      <c r="AY736" s="1248"/>
      <c r="AZ736" s="1248"/>
      <c r="BA736" s="1248"/>
      <c r="BB736" s="1248"/>
      <c r="BC736" s="1248"/>
      <c r="BD736" s="1248"/>
      <c r="BE736" s="1248"/>
      <c r="BF736" s="1248"/>
      <c r="BG736" s="1248"/>
      <c r="BH736" s="1248"/>
      <c r="BI736" s="1248"/>
      <c r="BJ736" s="1248"/>
      <c r="BK736" s="1248"/>
      <c r="BL736" s="1248"/>
      <c r="BM736" s="1248"/>
      <c r="BN736" s="1248"/>
      <c r="BO736" s="1248"/>
      <c r="BP736" s="1248"/>
      <c r="BQ736" s="1248"/>
      <c r="BR736" s="1248"/>
      <c r="BS736" s="1248"/>
    </row>
    <row r="737" spans="1:71" s="1" customFormat="1" ht="27.6" hidden="1" outlineLevel="2">
      <c r="A737" s="1014">
        <v>1</v>
      </c>
      <c r="B737" s="1014">
        <v>1</v>
      </c>
      <c r="C737" s="1014" t="s">
        <v>1574</v>
      </c>
      <c r="D737" s="1014" t="s">
        <v>1556</v>
      </c>
      <c r="E737" s="1014" t="s">
        <v>1589</v>
      </c>
      <c r="F737" s="1014">
        <v>11</v>
      </c>
      <c r="G737" s="951" t="s">
        <v>7241</v>
      </c>
      <c r="H737" s="1017" t="s">
        <v>30</v>
      </c>
      <c r="I737" s="935">
        <v>90</v>
      </c>
      <c r="J737" s="915"/>
      <c r="K737" s="910">
        <f t="shared" si="120"/>
        <v>0</v>
      </c>
      <c r="L737" s="426"/>
      <c r="M737" s="909">
        <f t="shared" si="121"/>
        <v>0</v>
      </c>
      <c r="N737" s="909">
        <f t="shared" si="122"/>
        <v>0</v>
      </c>
      <c r="O737" s="909">
        <f t="shared" si="123"/>
        <v>0</v>
      </c>
      <c r="P737" s="151"/>
      <c r="Q737" s="1248"/>
      <c r="R737" s="1248"/>
      <c r="S737" s="1248"/>
      <c r="T737" s="1248"/>
      <c r="U737" s="1248"/>
      <c r="V737" s="1248"/>
      <c r="W737" s="1248"/>
      <c r="X737" s="1248"/>
      <c r="Y737" s="1248"/>
      <c r="Z737" s="1248"/>
      <c r="AA737" s="1248"/>
      <c r="AB737" s="1248"/>
      <c r="AC737" s="1248"/>
      <c r="AD737" s="1248"/>
      <c r="AE737" s="1248"/>
      <c r="AF737" s="1248"/>
      <c r="AG737" s="1248"/>
      <c r="AH737" s="1248"/>
      <c r="AI737" s="1248"/>
      <c r="AJ737" s="1248"/>
      <c r="AK737" s="1248"/>
      <c r="AL737" s="1248"/>
      <c r="AM737" s="1248"/>
      <c r="AN737" s="1248"/>
      <c r="AO737" s="1248"/>
      <c r="AP737" s="1248"/>
      <c r="AQ737" s="1248"/>
      <c r="AR737" s="1248"/>
      <c r="AS737" s="1248"/>
      <c r="AT737" s="1248"/>
      <c r="AU737" s="1248"/>
      <c r="AV737" s="1248"/>
      <c r="AW737" s="1248"/>
      <c r="AX737" s="1248"/>
      <c r="AY737" s="1248"/>
      <c r="AZ737" s="1248"/>
      <c r="BA737" s="1248"/>
      <c r="BB737" s="1248"/>
      <c r="BC737" s="1248"/>
      <c r="BD737" s="1248"/>
      <c r="BE737" s="1248"/>
      <c r="BF737" s="1248"/>
      <c r="BG737" s="1248"/>
      <c r="BH737" s="1248"/>
      <c r="BI737" s="1248"/>
      <c r="BJ737" s="1248"/>
      <c r="BK737" s="1248"/>
      <c r="BL737" s="1248"/>
      <c r="BM737" s="1248"/>
      <c r="BN737" s="1248"/>
      <c r="BO737" s="1248"/>
      <c r="BP737" s="1248"/>
      <c r="BQ737" s="1248"/>
      <c r="BR737" s="1248"/>
      <c r="BS737" s="1248"/>
    </row>
    <row r="738" spans="1:71" s="1" customFormat="1" ht="27.6" hidden="1" outlineLevel="2">
      <c r="A738" s="1014">
        <v>1</v>
      </c>
      <c r="B738" s="1014">
        <v>1</v>
      </c>
      <c r="C738" s="1014" t="s">
        <v>1574</v>
      </c>
      <c r="D738" s="1014" t="s">
        <v>1556</v>
      </c>
      <c r="E738" s="1014" t="s">
        <v>1589</v>
      </c>
      <c r="F738" s="1014">
        <v>12</v>
      </c>
      <c r="G738" s="951" t="s">
        <v>7242</v>
      </c>
      <c r="H738" s="1017" t="s">
        <v>30</v>
      </c>
      <c r="I738" s="935">
        <v>171</v>
      </c>
      <c r="J738" s="915"/>
      <c r="K738" s="910">
        <f t="shared" si="120"/>
        <v>0</v>
      </c>
      <c r="L738" s="426"/>
      <c r="M738" s="909">
        <f t="shared" si="121"/>
        <v>0</v>
      </c>
      <c r="N738" s="909">
        <f t="shared" si="122"/>
        <v>0</v>
      </c>
      <c r="O738" s="909">
        <f t="shared" si="123"/>
        <v>0</v>
      </c>
      <c r="P738" s="151"/>
      <c r="Q738" s="1248"/>
      <c r="R738" s="1248"/>
      <c r="S738" s="1248"/>
      <c r="T738" s="1248"/>
      <c r="U738" s="1248"/>
      <c r="V738" s="1248"/>
      <c r="W738" s="1248"/>
      <c r="X738" s="1248"/>
      <c r="Y738" s="1248"/>
      <c r="Z738" s="1248"/>
      <c r="AA738" s="1248"/>
      <c r="AB738" s="1248"/>
      <c r="AC738" s="1248"/>
      <c r="AD738" s="1248"/>
      <c r="AE738" s="1248"/>
      <c r="AF738" s="1248"/>
      <c r="AG738" s="1248"/>
      <c r="AH738" s="1248"/>
      <c r="AI738" s="1248"/>
      <c r="AJ738" s="1248"/>
      <c r="AK738" s="1248"/>
      <c r="AL738" s="1248"/>
      <c r="AM738" s="1248"/>
      <c r="AN738" s="1248"/>
      <c r="AO738" s="1248"/>
      <c r="AP738" s="1248"/>
      <c r="AQ738" s="1248"/>
      <c r="AR738" s="1248"/>
      <c r="AS738" s="1248"/>
      <c r="AT738" s="1248"/>
      <c r="AU738" s="1248"/>
      <c r="AV738" s="1248"/>
      <c r="AW738" s="1248"/>
      <c r="AX738" s="1248"/>
      <c r="AY738" s="1248"/>
      <c r="AZ738" s="1248"/>
      <c r="BA738" s="1248"/>
      <c r="BB738" s="1248"/>
      <c r="BC738" s="1248"/>
      <c r="BD738" s="1248"/>
      <c r="BE738" s="1248"/>
      <c r="BF738" s="1248"/>
      <c r="BG738" s="1248"/>
      <c r="BH738" s="1248"/>
      <c r="BI738" s="1248"/>
      <c r="BJ738" s="1248"/>
      <c r="BK738" s="1248"/>
      <c r="BL738" s="1248"/>
      <c r="BM738" s="1248"/>
      <c r="BN738" s="1248"/>
      <c r="BO738" s="1248"/>
      <c r="BP738" s="1248"/>
      <c r="BQ738" s="1248"/>
      <c r="BR738" s="1248"/>
      <c r="BS738" s="1248"/>
    </row>
    <row r="739" spans="1:71" s="1" customFormat="1" ht="27.6" hidden="1" outlineLevel="2">
      <c r="A739" s="1014">
        <v>1</v>
      </c>
      <c r="B739" s="1014">
        <v>1</v>
      </c>
      <c r="C739" s="1014" t="s">
        <v>1574</v>
      </c>
      <c r="D739" s="1014" t="s">
        <v>1556</v>
      </c>
      <c r="E739" s="1014" t="s">
        <v>1589</v>
      </c>
      <c r="F739" s="1014">
        <v>13</v>
      </c>
      <c r="G739" s="951" t="s">
        <v>7243</v>
      </c>
      <c r="H739" s="1017" t="s">
        <v>30</v>
      </c>
      <c r="I739" s="935">
        <v>800</v>
      </c>
      <c r="J739" s="915"/>
      <c r="K739" s="910">
        <f t="shared" si="120"/>
        <v>0</v>
      </c>
      <c r="L739" s="426"/>
      <c r="M739" s="909">
        <f t="shared" si="121"/>
        <v>0</v>
      </c>
      <c r="N739" s="909">
        <f t="shared" si="122"/>
        <v>0</v>
      </c>
      <c r="O739" s="909">
        <f t="shared" si="123"/>
        <v>0</v>
      </c>
      <c r="P739" s="151"/>
      <c r="Q739" s="1248"/>
      <c r="R739" s="1248"/>
      <c r="S739" s="1248"/>
      <c r="T739" s="1248"/>
      <c r="U739" s="1248"/>
      <c r="V739" s="1248"/>
      <c r="W739" s="1248"/>
      <c r="X739" s="1248"/>
      <c r="Y739" s="1248"/>
      <c r="Z739" s="1248"/>
      <c r="AA739" s="1248"/>
      <c r="AB739" s="1248"/>
      <c r="AC739" s="1248"/>
      <c r="AD739" s="1248"/>
      <c r="AE739" s="1248"/>
      <c r="AF739" s="1248"/>
      <c r="AG739" s="1248"/>
      <c r="AH739" s="1248"/>
      <c r="AI739" s="1248"/>
      <c r="AJ739" s="1248"/>
      <c r="AK739" s="1248"/>
      <c r="AL739" s="1248"/>
      <c r="AM739" s="1248"/>
      <c r="AN739" s="1248"/>
      <c r="AO739" s="1248"/>
      <c r="AP739" s="1248"/>
      <c r="AQ739" s="1248"/>
      <c r="AR739" s="1248"/>
      <c r="AS739" s="1248"/>
      <c r="AT739" s="1248"/>
      <c r="AU739" s="1248"/>
      <c r="AV739" s="1248"/>
      <c r="AW739" s="1248"/>
      <c r="AX739" s="1248"/>
      <c r="AY739" s="1248"/>
      <c r="AZ739" s="1248"/>
      <c r="BA739" s="1248"/>
      <c r="BB739" s="1248"/>
      <c r="BC739" s="1248"/>
      <c r="BD739" s="1248"/>
      <c r="BE739" s="1248"/>
      <c r="BF739" s="1248"/>
      <c r="BG739" s="1248"/>
      <c r="BH739" s="1248"/>
      <c r="BI739" s="1248"/>
      <c r="BJ739" s="1248"/>
      <c r="BK739" s="1248"/>
      <c r="BL739" s="1248"/>
      <c r="BM739" s="1248"/>
      <c r="BN739" s="1248"/>
      <c r="BO739" s="1248"/>
      <c r="BP739" s="1248"/>
      <c r="BQ739" s="1248"/>
      <c r="BR739" s="1248"/>
      <c r="BS739" s="1248"/>
    </row>
    <row r="740" spans="1:71" s="1" customFormat="1" ht="27.6" hidden="1" outlineLevel="2">
      <c r="A740" s="1014">
        <v>1</v>
      </c>
      <c r="B740" s="1014">
        <v>1</v>
      </c>
      <c r="C740" s="1014" t="s">
        <v>1574</v>
      </c>
      <c r="D740" s="1014" t="s">
        <v>1556</v>
      </c>
      <c r="E740" s="1014" t="s">
        <v>1589</v>
      </c>
      <c r="F740" s="1014">
        <v>14</v>
      </c>
      <c r="G740" s="951" t="s">
        <v>7244</v>
      </c>
      <c r="H740" s="1017" t="s">
        <v>29</v>
      </c>
      <c r="I740" s="935">
        <v>44</v>
      </c>
      <c r="J740" s="915"/>
      <c r="K740" s="910">
        <f t="shared" si="120"/>
        <v>0</v>
      </c>
      <c r="L740" s="426"/>
      <c r="M740" s="909">
        <f t="shared" si="121"/>
        <v>0</v>
      </c>
      <c r="N740" s="909">
        <f t="shared" si="122"/>
        <v>0</v>
      </c>
      <c r="O740" s="909">
        <f t="shared" si="123"/>
        <v>0</v>
      </c>
      <c r="P740" s="151"/>
      <c r="Q740" s="1248"/>
      <c r="R740" s="1248"/>
      <c r="S740" s="1248"/>
      <c r="T740" s="1248"/>
      <c r="U740" s="1248"/>
      <c r="V740" s="1248"/>
      <c r="W740" s="1248"/>
      <c r="X740" s="1248"/>
      <c r="Y740" s="1248"/>
      <c r="Z740" s="1248"/>
      <c r="AA740" s="1248"/>
      <c r="AB740" s="1248"/>
      <c r="AC740" s="1248"/>
      <c r="AD740" s="1248"/>
      <c r="AE740" s="1248"/>
      <c r="AF740" s="1248"/>
      <c r="AG740" s="1248"/>
      <c r="AH740" s="1248"/>
      <c r="AI740" s="1248"/>
      <c r="AJ740" s="1248"/>
      <c r="AK740" s="1248"/>
      <c r="AL740" s="1248"/>
      <c r="AM740" s="1248"/>
      <c r="AN740" s="1248"/>
      <c r="AO740" s="1248"/>
      <c r="AP740" s="1248"/>
      <c r="AQ740" s="1248"/>
      <c r="AR740" s="1248"/>
      <c r="AS740" s="1248"/>
      <c r="AT740" s="1248"/>
      <c r="AU740" s="1248"/>
      <c r="AV740" s="1248"/>
      <c r="AW740" s="1248"/>
      <c r="AX740" s="1248"/>
      <c r="AY740" s="1248"/>
      <c r="AZ740" s="1248"/>
      <c r="BA740" s="1248"/>
      <c r="BB740" s="1248"/>
      <c r="BC740" s="1248"/>
      <c r="BD740" s="1248"/>
      <c r="BE740" s="1248"/>
      <c r="BF740" s="1248"/>
      <c r="BG740" s="1248"/>
      <c r="BH740" s="1248"/>
      <c r="BI740" s="1248"/>
      <c r="BJ740" s="1248"/>
      <c r="BK740" s="1248"/>
      <c r="BL740" s="1248"/>
      <c r="BM740" s="1248"/>
      <c r="BN740" s="1248"/>
      <c r="BO740" s="1248"/>
      <c r="BP740" s="1248"/>
      <c r="BQ740" s="1248"/>
      <c r="BR740" s="1248"/>
      <c r="BS740" s="1248"/>
    </row>
    <row r="741" spans="1:71" s="1" customFormat="1" ht="41.4" hidden="1" outlineLevel="2">
      <c r="A741" s="1014">
        <v>1</v>
      </c>
      <c r="B741" s="1014">
        <v>1</v>
      </c>
      <c r="C741" s="1014" t="s">
        <v>1574</v>
      </c>
      <c r="D741" s="1014" t="s">
        <v>1556</v>
      </c>
      <c r="E741" s="1014" t="s">
        <v>1589</v>
      </c>
      <c r="F741" s="1014">
        <v>15</v>
      </c>
      <c r="G741" s="951" t="s">
        <v>7245</v>
      </c>
      <c r="H741" s="1017" t="s">
        <v>29</v>
      </c>
      <c r="I741" s="935">
        <v>5</v>
      </c>
      <c r="J741" s="915"/>
      <c r="K741" s="910">
        <f t="shared" si="120"/>
        <v>0</v>
      </c>
      <c r="L741" s="426"/>
      <c r="M741" s="909">
        <f t="shared" si="121"/>
        <v>0</v>
      </c>
      <c r="N741" s="909">
        <f t="shared" si="122"/>
        <v>0</v>
      </c>
      <c r="O741" s="909">
        <f t="shared" si="123"/>
        <v>0</v>
      </c>
      <c r="P741" s="151"/>
      <c r="Q741" s="1248"/>
      <c r="R741" s="1248"/>
      <c r="S741" s="1248"/>
      <c r="T741" s="1248"/>
      <c r="U741" s="1248"/>
      <c r="V741" s="1248"/>
      <c r="W741" s="1248"/>
      <c r="X741" s="1248"/>
      <c r="Y741" s="1248"/>
      <c r="Z741" s="1248"/>
      <c r="AA741" s="1248"/>
      <c r="AB741" s="1248"/>
      <c r="AC741" s="1248"/>
      <c r="AD741" s="1248"/>
      <c r="AE741" s="1248"/>
      <c r="AF741" s="1248"/>
      <c r="AG741" s="1248"/>
      <c r="AH741" s="1248"/>
      <c r="AI741" s="1248"/>
      <c r="AJ741" s="1248"/>
      <c r="AK741" s="1248"/>
      <c r="AL741" s="1248"/>
      <c r="AM741" s="1248"/>
      <c r="AN741" s="1248"/>
      <c r="AO741" s="1248"/>
      <c r="AP741" s="1248"/>
      <c r="AQ741" s="1248"/>
      <c r="AR741" s="1248"/>
      <c r="AS741" s="1248"/>
      <c r="AT741" s="1248"/>
      <c r="AU741" s="1248"/>
      <c r="AV741" s="1248"/>
      <c r="AW741" s="1248"/>
      <c r="AX741" s="1248"/>
      <c r="AY741" s="1248"/>
      <c r="AZ741" s="1248"/>
      <c r="BA741" s="1248"/>
      <c r="BB741" s="1248"/>
      <c r="BC741" s="1248"/>
      <c r="BD741" s="1248"/>
      <c r="BE741" s="1248"/>
      <c r="BF741" s="1248"/>
      <c r="BG741" s="1248"/>
      <c r="BH741" s="1248"/>
      <c r="BI741" s="1248"/>
      <c r="BJ741" s="1248"/>
      <c r="BK741" s="1248"/>
      <c r="BL741" s="1248"/>
      <c r="BM741" s="1248"/>
      <c r="BN741" s="1248"/>
      <c r="BO741" s="1248"/>
      <c r="BP741" s="1248"/>
      <c r="BQ741" s="1248"/>
      <c r="BR741" s="1248"/>
      <c r="BS741" s="1248"/>
    </row>
    <row r="742" spans="1:71" s="1" customFormat="1" ht="41.4" hidden="1" outlineLevel="2">
      <c r="A742" s="1014">
        <v>1</v>
      </c>
      <c r="B742" s="1014">
        <v>1</v>
      </c>
      <c r="C742" s="1014" t="s">
        <v>1574</v>
      </c>
      <c r="D742" s="1014" t="s">
        <v>1556</v>
      </c>
      <c r="E742" s="1014" t="s">
        <v>1589</v>
      </c>
      <c r="F742" s="1014">
        <v>16</v>
      </c>
      <c r="G742" s="951" t="s">
        <v>7246</v>
      </c>
      <c r="H742" s="1017" t="s">
        <v>29</v>
      </c>
      <c r="I742" s="935">
        <v>17</v>
      </c>
      <c r="J742" s="915"/>
      <c r="K742" s="910">
        <f t="shared" si="120"/>
        <v>0</v>
      </c>
      <c r="L742" s="426"/>
      <c r="M742" s="909">
        <f t="shared" si="121"/>
        <v>0</v>
      </c>
      <c r="N742" s="909">
        <f t="shared" si="122"/>
        <v>0</v>
      </c>
      <c r="O742" s="909">
        <f t="shared" si="123"/>
        <v>0</v>
      </c>
      <c r="P742" s="151"/>
      <c r="Q742" s="1248"/>
      <c r="R742" s="1248"/>
      <c r="S742" s="1248"/>
      <c r="T742" s="1248"/>
      <c r="U742" s="1248"/>
      <c r="V742" s="1248"/>
      <c r="W742" s="1248"/>
      <c r="X742" s="1248"/>
      <c r="Y742" s="1248"/>
      <c r="Z742" s="1248"/>
      <c r="AA742" s="1248"/>
      <c r="AB742" s="1248"/>
      <c r="AC742" s="1248"/>
      <c r="AD742" s="1248"/>
      <c r="AE742" s="1248"/>
      <c r="AF742" s="1248"/>
      <c r="AG742" s="1248"/>
      <c r="AH742" s="1248"/>
      <c r="AI742" s="1248"/>
      <c r="AJ742" s="1248"/>
      <c r="AK742" s="1248"/>
      <c r="AL742" s="1248"/>
      <c r="AM742" s="1248"/>
      <c r="AN742" s="1248"/>
      <c r="AO742" s="1248"/>
      <c r="AP742" s="1248"/>
      <c r="AQ742" s="1248"/>
      <c r="AR742" s="1248"/>
      <c r="AS742" s="1248"/>
      <c r="AT742" s="1248"/>
      <c r="AU742" s="1248"/>
      <c r="AV742" s="1248"/>
      <c r="AW742" s="1248"/>
      <c r="AX742" s="1248"/>
      <c r="AY742" s="1248"/>
      <c r="AZ742" s="1248"/>
      <c r="BA742" s="1248"/>
      <c r="BB742" s="1248"/>
      <c r="BC742" s="1248"/>
      <c r="BD742" s="1248"/>
      <c r="BE742" s="1248"/>
      <c r="BF742" s="1248"/>
      <c r="BG742" s="1248"/>
      <c r="BH742" s="1248"/>
      <c r="BI742" s="1248"/>
      <c r="BJ742" s="1248"/>
      <c r="BK742" s="1248"/>
      <c r="BL742" s="1248"/>
      <c r="BM742" s="1248"/>
      <c r="BN742" s="1248"/>
      <c r="BO742" s="1248"/>
      <c r="BP742" s="1248"/>
      <c r="BQ742" s="1248"/>
      <c r="BR742" s="1248"/>
      <c r="BS742" s="1248"/>
    </row>
    <row r="743" spans="1:71" s="1" customFormat="1" ht="27.6" hidden="1" outlineLevel="2">
      <c r="A743" s="1014">
        <v>1</v>
      </c>
      <c r="B743" s="1014">
        <v>1</v>
      </c>
      <c r="C743" s="1014" t="s">
        <v>1574</v>
      </c>
      <c r="D743" s="1014" t="s">
        <v>1556</v>
      </c>
      <c r="E743" s="1014" t="s">
        <v>1589</v>
      </c>
      <c r="F743" s="1014">
        <v>17</v>
      </c>
      <c r="G743" s="951" t="s">
        <v>7247</v>
      </c>
      <c r="H743" s="1017" t="s">
        <v>29</v>
      </c>
      <c r="I743" s="935">
        <v>3</v>
      </c>
      <c r="J743" s="915"/>
      <c r="K743" s="910">
        <f t="shared" si="120"/>
        <v>0</v>
      </c>
      <c r="L743" s="426"/>
      <c r="M743" s="909">
        <f t="shared" si="121"/>
        <v>0</v>
      </c>
      <c r="N743" s="909">
        <f t="shared" si="122"/>
        <v>0</v>
      </c>
      <c r="O743" s="909">
        <f t="shared" si="123"/>
        <v>0</v>
      </c>
      <c r="P743" s="151"/>
      <c r="Q743" s="1248"/>
      <c r="R743" s="1248"/>
      <c r="S743" s="1248"/>
      <c r="T743" s="1248"/>
      <c r="U743" s="1248"/>
      <c r="V743" s="1248"/>
      <c r="W743" s="1248"/>
      <c r="X743" s="1248"/>
      <c r="Y743" s="1248"/>
      <c r="Z743" s="1248"/>
      <c r="AA743" s="1248"/>
      <c r="AB743" s="1248"/>
      <c r="AC743" s="1248"/>
      <c r="AD743" s="1248"/>
      <c r="AE743" s="1248"/>
      <c r="AF743" s="1248"/>
      <c r="AG743" s="1248"/>
      <c r="AH743" s="1248"/>
      <c r="AI743" s="1248"/>
      <c r="AJ743" s="1248"/>
      <c r="AK743" s="1248"/>
      <c r="AL743" s="1248"/>
      <c r="AM743" s="1248"/>
      <c r="AN743" s="1248"/>
      <c r="AO743" s="1248"/>
      <c r="AP743" s="1248"/>
      <c r="AQ743" s="1248"/>
      <c r="AR743" s="1248"/>
      <c r="AS743" s="1248"/>
      <c r="AT743" s="1248"/>
      <c r="AU743" s="1248"/>
      <c r="AV743" s="1248"/>
      <c r="AW743" s="1248"/>
      <c r="AX743" s="1248"/>
      <c r="AY743" s="1248"/>
      <c r="AZ743" s="1248"/>
      <c r="BA743" s="1248"/>
      <c r="BB743" s="1248"/>
      <c r="BC743" s="1248"/>
      <c r="BD743" s="1248"/>
      <c r="BE743" s="1248"/>
      <c r="BF743" s="1248"/>
      <c r="BG743" s="1248"/>
      <c r="BH743" s="1248"/>
      <c r="BI743" s="1248"/>
      <c r="BJ743" s="1248"/>
      <c r="BK743" s="1248"/>
      <c r="BL743" s="1248"/>
      <c r="BM743" s="1248"/>
      <c r="BN743" s="1248"/>
      <c r="BO743" s="1248"/>
      <c r="BP743" s="1248"/>
      <c r="BQ743" s="1248"/>
      <c r="BR743" s="1248"/>
      <c r="BS743" s="1248"/>
    </row>
    <row r="744" spans="1:71" s="1" customFormat="1" ht="27.6" hidden="1" outlineLevel="2">
      <c r="A744" s="1014">
        <v>1</v>
      </c>
      <c r="B744" s="1014">
        <v>1</v>
      </c>
      <c r="C744" s="1014" t="s">
        <v>1574</v>
      </c>
      <c r="D744" s="1014" t="s">
        <v>1556</v>
      </c>
      <c r="E744" s="1014" t="s">
        <v>1589</v>
      </c>
      <c r="F744" s="1014">
        <v>18</v>
      </c>
      <c r="G744" s="951" t="s">
        <v>7248</v>
      </c>
      <c r="H744" s="1017" t="s">
        <v>29</v>
      </c>
      <c r="I744" s="935">
        <v>20</v>
      </c>
      <c r="J744" s="915"/>
      <c r="K744" s="910">
        <f t="shared" si="120"/>
        <v>0</v>
      </c>
      <c r="L744" s="426"/>
      <c r="M744" s="909">
        <f t="shared" si="121"/>
        <v>0</v>
      </c>
      <c r="N744" s="909">
        <f t="shared" si="122"/>
        <v>0</v>
      </c>
      <c r="O744" s="909">
        <f t="shared" si="123"/>
        <v>0</v>
      </c>
      <c r="P744" s="151"/>
      <c r="Q744" s="1248"/>
      <c r="R744" s="1248"/>
      <c r="S744" s="1248"/>
      <c r="T744" s="1248"/>
      <c r="U744" s="1248"/>
      <c r="V744" s="1248"/>
      <c r="W744" s="1248"/>
      <c r="X744" s="1248"/>
      <c r="Y744" s="1248"/>
      <c r="Z744" s="1248"/>
      <c r="AA744" s="1248"/>
      <c r="AB744" s="1248"/>
      <c r="AC744" s="1248"/>
      <c r="AD744" s="1248"/>
      <c r="AE744" s="1248"/>
      <c r="AF744" s="1248"/>
      <c r="AG744" s="1248"/>
      <c r="AH744" s="1248"/>
      <c r="AI744" s="1248"/>
      <c r="AJ744" s="1248"/>
      <c r="AK744" s="1248"/>
      <c r="AL744" s="1248"/>
      <c r="AM744" s="1248"/>
      <c r="AN744" s="1248"/>
      <c r="AO744" s="1248"/>
      <c r="AP744" s="1248"/>
      <c r="AQ744" s="1248"/>
      <c r="AR744" s="1248"/>
      <c r="AS744" s="1248"/>
      <c r="AT744" s="1248"/>
      <c r="AU744" s="1248"/>
      <c r="AV744" s="1248"/>
      <c r="AW744" s="1248"/>
      <c r="AX744" s="1248"/>
      <c r="AY744" s="1248"/>
      <c r="AZ744" s="1248"/>
      <c r="BA744" s="1248"/>
      <c r="BB744" s="1248"/>
      <c r="BC744" s="1248"/>
      <c r="BD744" s="1248"/>
      <c r="BE744" s="1248"/>
      <c r="BF744" s="1248"/>
      <c r="BG744" s="1248"/>
      <c r="BH744" s="1248"/>
      <c r="BI744" s="1248"/>
      <c r="BJ744" s="1248"/>
      <c r="BK744" s="1248"/>
      <c r="BL744" s="1248"/>
      <c r="BM744" s="1248"/>
      <c r="BN744" s="1248"/>
      <c r="BO744" s="1248"/>
      <c r="BP744" s="1248"/>
      <c r="BQ744" s="1248"/>
      <c r="BR744" s="1248"/>
      <c r="BS744" s="1248"/>
    </row>
    <row r="745" spans="1:71" s="1" customFormat="1" ht="27.6" hidden="1" outlineLevel="2">
      <c r="A745" s="1014">
        <v>1</v>
      </c>
      <c r="B745" s="1014">
        <v>1</v>
      </c>
      <c r="C745" s="1014" t="s">
        <v>1574</v>
      </c>
      <c r="D745" s="1014" t="s">
        <v>1556</v>
      </c>
      <c r="E745" s="1014" t="s">
        <v>1589</v>
      </c>
      <c r="F745" s="1014">
        <v>19</v>
      </c>
      <c r="G745" s="951" t="s">
        <v>7249</v>
      </c>
      <c r="H745" s="1017" t="s">
        <v>29</v>
      </c>
      <c r="I745" s="935">
        <v>150</v>
      </c>
      <c r="J745" s="915"/>
      <c r="K745" s="910">
        <f t="shared" si="120"/>
        <v>0</v>
      </c>
      <c r="L745" s="426"/>
      <c r="M745" s="909">
        <f t="shared" si="121"/>
        <v>0</v>
      </c>
      <c r="N745" s="909">
        <f t="shared" si="122"/>
        <v>0</v>
      </c>
      <c r="O745" s="909">
        <f t="shared" si="123"/>
        <v>0</v>
      </c>
      <c r="P745" s="151"/>
      <c r="Q745" s="1248"/>
      <c r="R745" s="1248"/>
      <c r="S745" s="1248"/>
      <c r="T745" s="1248"/>
      <c r="U745" s="1248"/>
      <c r="V745" s="1248"/>
      <c r="W745" s="1248"/>
      <c r="X745" s="1248"/>
      <c r="Y745" s="1248"/>
      <c r="Z745" s="1248"/>
      <c r="AA745" s="1248"/>
      <c r="AB745" s="1248"/>
      <c r="AC745" s="1248"/>
      <c r="AD745" s="1248"/>
      <c r="AE745" s="1248"/>
      <c r="AF745" s="1248"/>
      <c r="AG745" s="1248"/>
      <c r="AH745" s="1248"/>
      <c r="AI745" s="1248"/>
      <c r="AJ745" s="1248"/>
      <c r="AK745" s="1248"/>
      <c r="AL745" s="1248"/>
      <c r="AM745" s="1248"/>
      <c r="AN745" s="1248"/>
      <c r="AO745" s="1248"/>
      <c r="AP745" s="1248"/>
      <c r="AQ745" s="1248"/>
      <c r="AR745" s="1248"/>
      <c r="AS745" s="1248"/>
      <c r="AT745" s="1248"/>
      <c r="AU745" s="1248"/>
      <c r="AV745" s="1248"/>
      <c r="AW745" s="1248"/>
      <c r="AX745" s="1248"/>
      <c r="AY745" s="1248"/>
      <c r="AZ745" s="1248"/>
      <c r="BA745" s="1248"/>
      <c r="BB745" s="1248"/>
      <c r="BC745" s="1248"/>
      <c r="BD745" s="1248"/>
      <c r="BE745" s="1248"/>
      <c r="BF745" s="1248"/>
      <c r="BG745" s="1248"/>
      <c r="BH745" s="1248"/>
      <c r="BI745" s="1248"/>
      <c r="BJ745" s="1248"/>
      <c r="BK745" s="1248"/>
      <c r="BL745" s="1248"/>
      <c r="BM745" s="1248"/>
      <c r="BN745" s="1248"/>
      <c r="BO745" s="1248"/>
      <c r="BP745" s="1248"/>
      <c r="BQ745" s="1248"/>
      <c r="BR745" s="1248"/>
      <c r="BS745" s="1248"/>
    </row>
    <row r="746" spans="1:71" s="1" customFormat="1" ht="27.6" hidden="1" outlineLevel="2">
      <c r="A746" s="1014">
        <v>1</v>
      </c>
      <c r="B746" s="1014">
        <v>1</v>
      </c>
      <c r="C746" s="1014" t="s">
        <v>1574</v>
      </c>
      <c r="D746" s="1014" t="s">
        <v>1556</v>
      </c>
      <c r="E746" s="1014" t="s">
        <v>1589</v>
      </c>
      <c r="F746" s="1014">
        <v>20</v>
      </c>
      <c r="G746" s="951" t="s">
        <v>7250</v>
      </c>
      <c r="H746" s="1017" t="s">
        <v>29</v>
      </c>
      <c r="I746" s="935">
        <v>1</v>
      </c>
      <c r="J746" s="915"/>
      <c r="K746" s="910">
        <f t="shared" si="120"/>
        <v>0</v>
      </c>
      <c r="L746" s="426"/>
      <c r="M746" s="909">
        <f t="shared" si="121"/>
        <v>0</v>
      </c>
      <c r="N746" s="909">
        <f t="shared" si="122"/>
        <v>0</v>
      </c>
      <c r="O746" s="909">
        <f t="shared" si="123"/>
        <v>0</v>
      </c>
      <c r="P746" s="151"/>
      <c r="Q746" s="1248"/>
      <c r="R746" s="1248"/>
      <c r="S746" s="1248"/>
      <c r="T746" s="1248"/>
      <c r="U746" s="1248"/>
      <c r="V746" s="1248"/>
      <c r="W746" s="1248"/>
      <c r="X746" s="1248"/>
      <c r="Y746" s="1248"/>
      <c r="Z746" s="1248"/>
      <c r="AA746" s="1248"/>
      <c r="AB746" s="1248"/>
      <c r="AC746" s="1248"/>
      <c r="AD746" s="1248"/>
      <c r="AE746" s="1248"/>
      <c r="AF746" s="1248"/>
      <c r="AG746" s="1248"/>
      <c r="AH746" s="1248"/>
      <c r="AI746" s="1248"/>
      <c r="AJ746" s="1248"/>
      <c r="AK746" s="1248"/>
      <c r="AL746" s="1248"/>
      <c r="AM746" s="1248"/>
      <c r="AN746" s="1248"/>
      <c r="AO746" s="1248"/>
      <c r="AP746" s="1248"/>
      <c r="AQ746" s="1248"/>
      <c r="AR746" s="1248"/>
      <c r="AS746" s="1248"/>
      <c r="AT746" s="1248"/>
      <c r="AU746" s="1248"/>
      <c r="AV746" s="1248"/>
      <c r="AW746" s="1248"/>
      <c r="AX746" s="1248"/>
      <c r="AY746" s="1248"/>
      <c r="AZ746" s="1248"/>
      <c r="BA746" s="1248"/>
      <c r="BB746" s="1248"/>
      <c r="BC746" s="1248"/>
      <c r="BD746" s="1248"/>
      <c r="BE746" s="1248"/>
      <c r="BF746" s="1248"/>
      <c r="BG746" s="1248"/>
      <c r="BH746" s="1248"/>
      <c r="BI746" s="1248"/>
      <c r="BJ746" s="1248"/>
      <c r="BK746" s="1248"/>
      <c r="BL746" s="1248"/>
      <c r="BM746" s="1248"/>
      <c r="BN746" s="1248"/>
      <c r="BO746" s="1248"/>
      <c r="BP746" s="1248"/>
      <c r="BQ746" s="1248"/>
      <c r="BR746" s="1248"/>
      <c r="BS746" s="1248"/>
    </row>
    <row r="747" spans="1:71" s="1" customFormat="1" ht="27.6" hidden="1" outlineLevel="2">
      <c r="A747" s="1014">
        <v>1</v>
      </c>
      <c r="B747" s="1014">
        <v>1</v>
      </c>
      <c r="C747" s="1014" t="s">
        <v>1574</v>
      </c>
      <c r="D747" s="1014" t="s">
        <v>1556</v>
      </c>
      <c r="E747" s="1014" t="s">
        <v>1589</v>
      </c>
      <c r="F747" s="1014">
        <v>21</v>
      </c>
      <c r="G747" s="951" t="s">
        <v>7251</v>
      </c>
      <c r="H747" s="1017" t="s">
        <v>29</v>
      </c>
      <c r="I747" s="935">
        <v>25</v>
      </c>
      <c r="J747" s="915"/>
      <c r="K747" s="910">
        <f t="shared" si="120"/>
        <v>0</v>
      </c>
      <c r="L747" s="426"/>
      <c r="M747" s="909">
        <f t="shared" si="121"/>
        <v>0</v>
      </c>
      <c r="N747" s="909">
        <f t="shared" si="122"/>
        <v>0</v>
      </c>
      <c r="O747" s="909">
        <f t="shared" si="123"/>
        <v>0</v>
      </c>
      <c r="P747" s="151"/>
      <c r="Q747" s="1248"/>
      <c r="R747" s="1248"/>
      <c r="S747" s="1248"/>
      <c r="T747" s="1248"/>
      <c r="U747" s="1248"/>
      <c r="V747" s="1248"/>
      <c r="W747" s="1248"/>
      <c r="X747" s="1248"/>
      <c r="Y747" s="1248"/>
      <c r="Z747" s="1248"/>
      <c r="AA747" s="1248"/>
      <c r="AB747" s="1248"/>
      <c r="AC747" s="1248"/>
      <c r="AD747" s="1248"/>
      <c r="AE747" s="1248"/>
      <c r="AF747" s="1248"/>
      <c r="AG747" s="1248"/>
      <c r="AH747" s="1248"/>
      <c r="AI747" s="1248"/>
      <c r="AJ747" s="1248"/>
      <c r="AK747" s="1248"/>
      <c r="AL747" s="1248"/>
      <c r="AM747" s="1248"/>
      <c r="AN747" s="1248"/>
      <c r="AO747" s="1248"/>
      <c r="AP747" s="1248"/>
      <c r="AQ747" s="1248"/>
      <c r="AR747" s="1248"/>
      <c r="AS747" s="1248"/>
      <c r="AT747" s="1248"/>
      <c r="AU747" s="1248"/>
      <c r="AV747" s="1248"/>
      <c r="AW747" s="1248"/>
      <c r="AX747" s="1248"/>
      <c r="AY747" s="1248"/>
      <c r="AZ747" s="1248"/>
      <c r="BA747" s="1248"/>
      <c r="BB747" s="1248"/>
      <c r="BC747" s="1248"/>
      <c r="BD747" s="1248"/>
      <c r="BE747" s="1248"/>
      <c r="BF747" s="1248"/>
      <c r="BG747" s="1248"/>
      <c r="BH747" s="1248"/>
      <c r="BI747" s="1248"/>
      <c r="BJ747" s="1248"/>
      <c r="BK747" s="1248"/>
      <c r="BL747" s="1248"/>
      <c r="BM747" s="1248"/>
      <c r="BN747" s="1248"/>
      <c r="BO747" s="1248"/>
      <c r="BP747" s="1248"/>
      <c r="BQ747" s="1248"/>
      <c r="BR747" s="1248"/>
      <c r="BS747" s="1248"/>
    </row>
    <row r="748" spans="1:71" s="1" customFormat="1" ht="41.4" hidden="1" outlineLevel="2">
      <c r="A748" s="1014">
        <v>1</v>
      </c>
      <c r="B748" s="1014">
        <v>1</v>
      </c>
      <c r="C748" s="1014" t="s">
        <v>1574</v>
      </c>
      <c r="D748" s="1014" t="s">
        <v>1556</v>
      </c>
      <c r="E748" s="1014" t="s">
        <v>1589</v>
      </c>
      <c r="F748" s="1014">
        <v>22</v>
      </c>
      <c r="G748" s="951" t="s">
        <v>7252</v>
      </c>
      <c r="H748" s="1017" t="s">
        <v>29</v>
      </c>
      <c r="I748" s="935">
        <v>50</v>
      </c>
      <c r="J748" s="915"/>
      <c r="K748" s="910">
        <f t="shared" si="120"/>
        <v>0</v>
      </c>
      <c r="L748" s="426"/>
      <c r="M748" s="909">
        <f t="shared" si="121"/>
        <v>0</v>
      </c>
      <c r="N748" s="909">
        <f t="shared" si="122"/>
        <v>0</v>
      </c>
      <c r="O748" s="909">
        <f t="shared" si="123"/>
        <v>0</v>
      </c>
      <c r="P748" s="151"/>
      <c r="Q748" s="1248"/>
      <c r="R748" s="1248"/>
      <c r="S748" s="1248"/>
      <c r="T748" s="1248"/>
      <c r="U748" s="1248"/>
      <c r="V748" s="1248"/>
      <c r="W748" s="1248"/>
      <c r="X748" s="1248"/>
      <c r="Y748" s="1248"/>
      <c r="Z748" s="1248"/>
      <c r="AA748" s="1248"/>
      <c r="AB748" s="1248"/>
      <c r="AC748" s="1248"/>
      <c r="AD748" s="1248"/>
      <c r="AE748" s="1248"/>
      <c r="AF748" s="1248"/>
      <c r="AG748" s="1248"/>
      <c r="AH748" s="1248"/>
      <c r="AI748" s="1248"/>
      <c r="AJ748" s="1248"/>
      <c r="AK748" s="1248"/>
      <c r="AL748" s="1248"/>
      <c r="AM748" s="1248"/>
      <c r="AN748" s="1248"/>
      <c r="AO748" s="1248"/>
      <c r="AP748" s="1248"/>
      <c r="AQ748" s="1248"/>
      <c r="AR748" s="1248"/>
      <c r="AS748" s="1248"/>
      <c r="AT748" s="1248"/>
      <c r="AU748" s="1248"/>
      <c r="AV748" s="1248"/>
      <c r="AW748" s="1248"/>
      <c r="AX748" s="1248"/>
      <c r="AY748" s="1248"/>
      <c r="AZ748" s="1248"/>
      <c r="BA748" s="1248"/>
      <c r="BB748" s="1248"/>
      <c r="BC748" s="1248"/>
      <c r="BD748" s="1248"/>
      <c r="BE748" s="1248"/>
      <c r="BF748" s="1248"/>
      <c r="BG748" s="1248"/>
      <c r="BH748" s="1248"/>
      <c r="BI748" s="1248"/>
      <c r="BJ748" s="1248"/>
      <c r="BK748" s="1248"/>
      <c r="BL748" s="1248"/>
      <c r="BM748" s="1248"/>
      <c r="BN748" s="1248"/>
      <c r="BO748" s="1248"/>
      <c r="BP748" s="1248"/>
      <c r="BQ748" s="1248"/>
      <c r="BR748" s="1248"/>
      <c r="BS748" s="1248"/>
    </row>
    <row r="749" spans="1:71" s="1" customFormat="1" ht="27.6" hidden="1" outlineLevel="2">
      <c r="A749" s="1014">
        <v>1</v>
      </c>
      <c r="B749" s="1014">
        <v>1</v>
      </c>
      <c r="C749" s="1014" t="s">
        <v>1574</v>
      </c>
      <c r="D749" s="1014" t="s">
        <v>1556</v>
      </c>
      <c r="E749" s="1014" t="s">
        <v>1589</v>
      </c>
      <c r="F749" s="1014">
        <v>23</v>
      </c>
      <c r="G749" s="951" t="s">
        <v>7253</v>
      </c>
      <c r="H749" s="1017" t="s">
        <v>29</v>
      </c>
      <c r="I749" s="935">
        <v>6</v>
      </c>
      <c r="J749" s="915"/>
      <c r="K749" s="910">
        <f t="shared" si="120"/>
        <v>0</v>
      </c>
      <c r="L749" s="426"/>
      <c r="M749" s="909">
        <f t="shared" si="121"/>
        <v>0</v>
      </c>
      <c r="N749" s="909">
        <f t="shared" si="122"/>
        <v>0</v>
      </c>
      <c r="O749" s="909">
        <f t="shared" si="123"/>
        <v>0</v>
      </c>
      <c r="P749" s="151"/>
      <c r="Q749" s="1248"/>
      <c r="R749" s="1248"/>
      <c r="S749" s="1248"/>
      <c r="T749" s="1248"/>
      <c r="U749" s="1248"/>
      <c r="V749" s="1248"/>
      <c r="W749" s="1248"/>
      <c r="X749" s="1248"/>
      <c r="Y749" s="1248"/>
      <c r="Z749" s="1248"/>
      <c r="AA749" s="1248"/>
      <c r="AB749" s="1248"/>
      <c r="AC749" s="1248"/>
      <c r="AD749" s="1248"/>
      <c r="AE749" s="1248"/>
      <c r="AF749" s="1248"/>
      <c r="AG749" s="1248"/>
      <c r="AH749" s="1248"/>
      <c r="AI749" s="1248"/>
      <c r="AJ749" s="1248"/>
      <c r="AK749" s="1248"/>
      <c r="AL749" s="1248"/>
      <c r="AM749" s="1248"/>
      <c r="AN749" s="1248"/>
      <c r="AO749" s="1248"/>
      <c r="AP749" s="1248"/>
      <c r="AQ749" s="1248"/>
      <c r="AR749" s="1248"/>
      <c r="AS749" s="1248"/>
      <c r="AT749" s="1248"/>
      <c r="AU749" s="1248"/>
      <c r="AV749" s="1248"/>
      <c r="AW749" s="1248"/>
      <c r="AX749" s="1248"/>
      <c r="AY749" s="1248"/>
      <c r="AZ749" s="1248"/>
      <c r="BA749" s="1248"/>
      <c r="BB749" s="1248"/>
      <c r="BC749" s="1248"/>
      <c r="BD749" s="1248"/>
      <c r="BE749" s="1248"/>
      <c r="BF749" s="1248"/>
      <c r="BG749" s="1248"/>
      <c r="BH749" s="1248"/>
      <c r="BI749" s="1248"/>
      <c r="BJ749" s="1248"/>
      <c r="BK749" s="1248"/>
      <c r="BL749" s="1248"/>
      <c r="BM749" s="1248"/>
      <c r="BN749" s="1248"/>
      <c r="BO749" s="1248"/>
      <c r="BP749" s="1248"/>
      <c r="BQ749" s="1248"/>
      <c r="BR749" s="1248"/>
      <c r="BS749" s="1248"/>
    </row>
    <row r="750" spans="1:71" s="1" customFormat="1" ht="27.6" hidden="1" outlineLevel="2">
      <c r="A750" s="1014">
        <v>1</v>
      </c>
      <c r="B750" s="1014">
        <v>1</v>
      </c>
      <c r="C750" s="1014" t="s">
        <v>1574</v>
      </c>
      <c r="D750" s="1014" t="s">
        <v>1556</v>
      </c>
      <c r="E750" s="1014" t="s">
        <v>1589</v>
      </c>
      <c r="F750" s="1014">
        <v>24</v>
      </c>
      <c r="G750" s="951" t="s">
        <v>7254</v>
      </c>
      <c r="H750" s="1017" t="s">
        <v>29</v>
      </c>
      <c r="I750" s="935">
        <v>30</v>
      </c>
      <c r="J750" s="915"/>
      <c r="K750" s="910">
        <f t="shared" si="120"/>
        <v>0</v>
      </c>
      <c r="L750" s="426"/>
      <c r="M750" s="909">
        <f t="shared" si="121"/>
        <v>0</v>
      </c>
      <c r="N750" s="909">
        <f t="shared" si="122"/>
        <v>0</v>
      </c>
      <c r="O750" s="909">
        <f t="shared" si="123"/>
        <v>0</v>
      </c>
      <c r="P750" s="151"/>
      <c r="Q750" s="1248"/>
      <c r="R750" s="1248"/>
      <c r="S750" s="1248"/>
      <c r="T750" s="1248"/>
      <c r="U750" s="1248"/>
      <c r="V750" s="1248"/>
      <c r="W750" s="1248"/>
      <c r="X750" s="1248"/>
      <c r="Y750" s="1248"/>
      <c r="Z750" s="1248"/>
      <c r="AA750" s="1248"/>
      <c r="AB750" s="1248"/>
      <c r="AC750" s="1248"/>
      <c r="AD750" s="1248"/>
      <c r="AE750" s="1248"/>
      <c r="AF750" s="1248"/>
      <c r="AG750" s="1248"/>
      <c r="AH750" s="1248"/>
      <c r="AI750" s="1248"/>
      <c r="AJ750" s="1248"/>
      <c r="AK750" s="1248"/>
      <c r="AL750" s="1248"/>
      <c r="AM750" s="1248"/>
      <c r="AN750" s="1248"/>
      <c r="AO750" s="1248"/>
      <c r="AP750" s="1248"/>
      <c r="AQ750" s="1248"/>
      <c r="AR750" s="1248"/>
      <c r="AS750" s="1248"/>
      <c r="AT750" s="1248"/>
      <c r="AU750" s="1248"/>
      <c r="AV750" s="1248"/>
      <c r="AW750" s="1248"/>
      <c r="AX750" s="1248"/>
      <c r="AY750" s="1248"/>
      <c r="AZ750" s="1248"/>
      <c r="BA750" s="1248"/>
      <c r="BB750" s="1248"/>
      <c r="BC750" s="1248"/>
      <c r="BD750" s="1248"/>
      <c r="BE750" s="1248"/>
      <c r="BF750" s="1248"/>
      <c r="BG750" s="1248"/>
      <c r="BH750" s="1248"/>
      <c r="BI750" s="1248"/>
      <c r="BJ750" s="1248"/>
      <c r="BK750" s="1248"/>
      <c r="BL750" s="1248"/>
      <c r="BM750" s="1248"/>
      <c r="BN750" s="1248"/>
      <c r="BO750" s="1248"/>
      <c r="BP750" s="1248"/>
      <c r="BQ750" s="1248"/>
      <c r="BR750" s="1248"/>
      <c r="BS750" s="1248"/>
    </row>
    <row r="751" spans="1:71" s="1" customFormat="1" ht="27.6" hidden="1" outlineLevel="2">
      <c r="A751" s="1014">
        <v>1</v>
      </c>
      <c r="B751" s="1014">
        <v>1</v>
      </c>
      <c r="C751" s="1014" t="s">
        <v>1574</v>
      </c>
      <c r="D751" s="1014" t="s">
        <v>1556</v>
      </c>
      <c r="E751" s="1014" t="s">
        <v>1589</v>
      </c>
      <c r="F751" s="1014">
        <v>25</v>
      </c>
      <c r="G751" s="951" t="s">
        <v>7255</v>
      </c>
      <c r="H751" s="1017" t="s">
        <v>29</v>
      </c>
      <c r="I751" s="935">
        <v>20</v>
      </c>
      <c r="J751" s="915"/>
      <c r="K751" s="910">
        <f t="shared" si="120"/>
        <v>0</v>
      </c>
      <c r="L751" s="426"/>
      <c r="M751" s="909">
        <f t="shared" si="121"/>
        <v>0</v>
      </c>
      <c r="N751" s="909">
        <f t="shared" si="122"/>
        <v>0</v>
      </c>
      <c r="O751" s="909">
        <f t="shared" si="123"/>
        <v>0</v>
      </c>
      <c r="P751" s="151"/>
      <c r="Q751" s="1248"/>
      <c r="R751" s="1248"/>
      <c r="S751" s="1248"/>
      <c r="T751" s="1248"/>
      <c r="U751" s="1248"/>
      <c r="V751" s="1248"/>
      <c r="W751" s="1248"/>
      <c r="X751" s="1248"/>
      <c r="Y751" s="1248"/>
      <c r="Z751" s="1248"/>
      <c r="AA751" s="1248"/>
      <c r="AB751" s="1248"/>
      <c r="AC751" s="1248"/>
      <c r="AD751" s="1248"/>
      <c r="AE751" s="1248"/>
      <c r="AF751" s="1248"/>
      <c r="AG751" s="1248"/>
      <c r="AH751" s="1248"/>
      <c r="AI751" s="1248"/>
      <c r="AJ751" s="1248"/>
      <c r="AK751" s="1248"/>
      <c r="AL751" s="1248"/>
      <c r="AM751" s="1248"/>
      <c r="AN751" s="1248"/>
      <c r="AO751" s="1248"/>
      <c r="AP751" s="1248"/>
      <c r="AQ751" s="1248"/>
      <c r="AR751" s="1248"/>
      <c r="AS751" s="1248"/>
      <c r="AT751" s="1248"/>
      <c r="AU751" s="1248"/>
      <c r="AV751" s="1248"/>
      <c r="AW751" s="1248"/>
      <c r="AX751" s="1248"/>
      <c r="AY751" s="1248"/>
      <c r="AZ751" s="1248"/>
      <c r="BA751" s="1248"/>
      <c r="BB751" s="1248"/>
      <c r="BC751" s="1248"/>
      <c r="BD751" s="1248"/>
      <c r="BE751" s="1248"/>
      <c r="BF751" s="1248"/>
      <c r="BG751" s="1248"/>
      <c r="BH751" s="1248"/>
      <c r="BI751" s="1248"/>
      <c r="BJ751" s="1248"/>
      <c r="BK751" s="1248"/>
      <c r="BL751" s="1248"/>
      <c r="BM751" s="1248"/>
      <c r="BN751" s="1248"/>
      <c r="BO751" s="1248"/>
      <c r="BP751" s="1248"/>
      <c r="BQ751" s="1248"/>
      <c r="BR751" s="1248"/>
      <c r="BS751" s="1248"/>
    </row>
    <row r="752" spans="1:71" s="140" customFormat="1" hidden="1" outlineLevel="1" collapsed="1">
      <c r="A752" s="1081">
        <v>1</v>
      </c>
      <c r="B752" s="1081">
        <v>1</v>
      </c>
      <c r="C752" s="1081" t="s">
        <v>1574</v>
      </c>
      <c r="D752" s="1081" t="s">
        <v>1556</v>
      </c>
      <c r="E752" s="1081" t="s">
        <v>1594</v>
      </c>
      <c r="F752" s="1081"/>
      <c r="G752" s="1139" t="s">
        <v>2228</v>
      </c>
      <c r="H752" s="1099"/>
      <c r="I752" s="1100"/>
      <c r="J752" s="1093"/>
      <c r="K752" s="1101">
        <f>SUM(K753:K758)</f>
        <v>0</v>
      </c>
      <c r="L752" s="1093"/>
      <c r="M752" s="1101">
        <f>SUM(M753:M758)</f>
        <v>0</v>
      </c>
      <c r="N752" s="1146"/>
      <c r="O752" s="1101">
        <f>SUM(O753:O758)</f>
        <v>0</v>
      </c>
      <c r="P752" s="1102"/>
      <c r="Q752" s="1251"/>
      <c r="R752" s="1251"/>
      <c r="S752" s="1251"/>
      <c r="T752" s="1251"/>
      <c r="U752" s="1251"/>
      <c r="V752" s="1251"/>
      <c r="W752" s="1251"/>
      <c r="X752" s="1251"/>
      <c r="Y752" s="1251"/>
      <c r="Z752" s="1251"/>
      <c r="AA752" s="1251"/>
      <c r="AB752" s="1251"/>
      <c r="AC752" s="1251"/>
      <c r="AD752" s="1251"/>
      <c r="AE752" s="1251"/>
      <c r="AF752" s="1251"/>
      <c r="AG752" s="1251"/>
      <c r="AH752" s="1251"/>
      <c r="AI752" s="1251"/>
      <c r="AJ752" s="1251"/>
      <c r="AK752" s="1251"/>
      <c r="AL752" s="1251"/>
      <c r="AM752" s="1251"/>
      <c r="AN752" s="1251"/>
      <c r="AO752" s="1251"/>
      <c r="AP752" s="1251"/>
      <c r="AQ752" s="1251"/>
      <c r="AR752" s="1251"/>
      <c r="AS752" s="1251"/>
      <c r="AT752" s="1251"/>
      <c r="AU752" s="1251"/>
      <c r="AV752" s="1251"/>
      <c r="AW752" s="1251"/>
      <c r="AX752" s="1251"/>
      <c r="AY752" s="1251"/>
      <c r="AZ752" s="1251"/>
      <c r="BA752" s="1251"/>
      <c r="BB752" s="1251"/>
      <c r="BC752" s="1251"/>
      <c r="BD752" s="1251"/>
      <c r="BE752" s="1251"/>
      <c r="BF752" s="1251"/>
      <c r="BG752" s="1251"/>
      <c r="BH752" s="1251"/>
      <c r="BI752" s="1251"/>
      <c r="BJ752" s="1251"/>
      <c r="BK752" s="1251"/>
      <c r="BL752" s="1251"/>
      <c r="BM752" s="1251"/>
      <c r="BN752" s="1251"/>
      <c r="BO752" s="1251"/>
      <c r="BP752" s="1251"/>
      <c r="BQ752" s="1251"/>
      <c r="BR752" s="1251"/>
      <c r="BS752" s="1251"/>
    </row>
    <row r="753" spans="1:71" s="1" customFormat="1" ht="27.6" hidden="1" outlineLevel="2">
      <c r="A753" s="1014">
        <v>1</v>
      </c>
      <c r="B753" s="1014">
        <v>1</v>
      </c>
      <c r="C753" s="1014" t="s">
        <v>1574</v>
      </c>
      <c r="D753" s="1014" t="s">
        <v>1556</v>
      </c>
      <c r="E753" s="1014" t="s">
        <v>1594</v>
      </c>
      <c r="F753" s="1014">
        <v>1</v>
      </c>
      <c r="G753" s="951" t="s">
        <v>7256</v>
      </c>
      <c r="H753" s="1018" t="s">
        <v>30</v>
      </c>
      <c r="I753" s="935">
        <v>16800</v>
      </c>
      <c r="J753" s="915"/>
      <c r="K753" s="916">
        <f t="shared" ref="K753:K758" si="124">I753*J753</f>
        <v>0</v>
      </c>
      <c r="L753" s="426"/>
      <c r="M753" s="909">
        <f t="shared" ref="M753:M758" si="125">I753*L753</f>
        <v>0</v>
      </c>
      <c r="N753" s="909">
        <f t="shared" ref="N753:N758" si="126">J753+L753</f>
        <v>0</v>
      </c>
      <c r="O753" s="909">
        <f t="shared" ref="O753:O758" si="127">I753*N753</f>
        <v>0</v>
      </c>
      <c r="P753" s="151"/>
      <c r="Q753" s="1248"/>
      <c r="R753" s="1248"/>
      <c r="S753" s="1248"/>
      <c r="T753" s="1248"/>
      <c r="U753" s="1248"/>
      <c r="V753" s="1248"/>
      <c r="W753" s="1248"/>
      <c r="X753" s="1248"/>
      <c r="Y753" s="1248"/>
      <c r="Z753" s="1248"/>
      <c r="AA753" s="1248"/>
      <c r="AB753" s="1248"/>
      <c r="AC753" s="1248"/>
      <c r="AD753" s="1248"/>
      <c r="AE753" s="1248"/>
      <c r="AF753" s="1248"/>
      <c r="AG753" s="1248"/>
      <c r="AH753" s="1248"/>
      <c r="AI753" s="1248"/>
      <c r="AJ753" s="1248"/>
      <c r="AK753" s="1248"/>
      <c r="AL753" s="1248"/>
      <c r="AM753" s="1248"/>
      <c r="AN753" s="1248"/>
      <c r="AO753" s="1248"/>
      <c r="AP753" s="1248"/>
      <c r="AQ753" s="1248"/>
      <c r="AR753" s="1248"/>
      <c r="AS753" s="1248"/>
      <c r="AT753" s="1248"/>
      <c r="AU753" s="1248"/>
      <c r="AV753" s="1248"/>
      <c r="AW753" s="1248"/>
      <c r="AX753" s="1248"/>
      <c r="AY753" s="1248"/>
      <c r="AZ753" s="1248"/>
      <c r="BA753" s="1248"/>
      <c r="BB753" s="1248"/>
      <c r="BC753" s="1248"/>
      <c r="BD753" s="1248"/>
      <c r="BE753" s="1248"/>
      <c r="BF753" s="1248"/>
      <c r="BG753" s="1248"/>
      <c r="BH753" s="1248"/>
      <c r="BI753" s="1248"/>
      <c r="BJ753" s="1248"/>
      <c r="BK753" s="1248"/>
      <c r="BL753" s="1248"/>
      <c r="BM753" s="1248"/>
      <c r="BN753" s="1248"/>
      <c r="BO753" s="1248"/>
      <c r="BP753" s="1248"/>
      <c r="BQ753" s="1248"/>
      <c r="BR753" s="1248"/>
      <c r="BS753" s="1248"/>
    </row>
    <row r="754" spans="1:71" s="1" customFormat="1" ht="27.6" hidden="1" outlineLevel="2">
      <c r="A754" s="1014">
        <v>1</v>
      </c>
      <c r="B754" s="1014">
        <v>1</v>
      </c>
      <c r="C754" s="1014" t="s">
        <v>1574</v>
      </c>
      <c r="D754" s="1014" t="s">
        <v>1556</v>
      </c>
      <c r="E754" s="1014" t="s">
        <v>1594</v>
      </c>
      <c r="F754" s="1014">
        <v>2</v>
      </c>
      <c r="G754" s="951" t="s">
        <v>7257</v>
      </c>
      <c r="H754" s="1017" t="s">
        <v>30</v>
      </c>
      <c r="I754" s="935">
        <v>3600</v>
      </c>
      <c r="J754" s="915"/>
      <c r="K754" s="910">
        <f t="shared" si="124"/>
        <v>0</v>
      </c>
      <c r="L754" s="426"/>
      <c r="M754" s="909">
        <f t="shared" si="125"/>
        <v>0</v>
      </c>
      <c r="N754" s="909">
        <f t="shared" si="126"/>
        <v>0</v>
      </c>
      <c r="O754" s="909">
        <f t="shared" si="127"/>
        <v>0</v>
      </c>
      <c r="P754" s="151"/>
      <c r="Q754" s="1248"/>
      <c r="R754" s="1248"/>
      <c r="S754" s="1248"/>
      <c r="T754" s="1248"/>
      <c r="U754" s="1248"/>
      <c r="V754" s="1248"/>
      <c r="W754" s="1248"/>
      <c r="X754" s="1248"/>
      <c r="Y754" s="1248"/>
      <c r="Z754" s="1248"/>
      <c r="AA754" s="1248"/>
      <c r="AB754" s="1248"/>
      <c r="AC754" s="1248"/>
      <c r="AD754" s="1248"/>
      <c r="AE754" s="1248"/>
      <c r="AF754" s="1248"/>
      <c r="AG754" s="1248"/>
      <c r="AH754" s="1248"/>
      <c r="AI754" s="1248"/>
      <c r="AJ754" s="1248"/>
      <c r="AK754" s="1248"/>
      <c r="AL754" s="1248"/>
      <c r="AM754" s="1248"/>
      <c r="AN754" s="1248"/>
      <c r="AO754" s="1248"/>
      <c r="AP754" s="1248"/>
      <c r="AQ754" s="1248"/>
      <c r="AR754" s="1248"/>
      <c r="AS754" s="1248"/>
      <c r="AT754" s="1248"/>
      <c r="AU754" s="1248"/>
      <c r="AV754" s="1248"/>
      <c r="AW754" s="1248"/>
      <c r="AX754" s="1248"/>
      <c r="AY754" s="1248"/>
      <c r="AZ754" s="1248"/>
      <c r="BA754" s="1248"/>
      <c r="BB754" s="1248"/>
      <c r="BC754" s="1248"/>
      <c r="BD754" s="1248"/>
      <c r="BE754" s="1248"/>
      <c r="BF754" s="1248"/>
      <c r="BG754" s="1248"/>
      <c r="BH754" s="1248"/>
      <c r="BI754" s="1248"/>
      <c r="BJ754" s="1248"/>
      <c r="BK754" s="1248"/>
      <c r="BL754" s="1248"/>
      <c r="BM754" s="1248"/>
      <c r="BN754" s="1248"/>
      <c r="BO754" s="1248"/>
      <c r="BP754" s="1248"/>
      <c r="BQ754" s="1248"/>
      <c r="BR754" s="1248"/>
      <c r="BS754" s="1248"/>
    </row>
    <row r="755" spans="1:71" s="1" customFormat="1" ht="27.6" hidden="1" outlineLevel="2">
      <c r="A755" s="1014">
        <v>1</v>
      </c>
      <c r="B755" s="1014">
        <v>1</v>
      </c>
      <c r="C755" s="1014" t="s">
        <v>1574</v>
      </c>
      <c r="D755" s="1014" t="s">
        <v>1556</v>
      </c>
      <c r="E755" s="1014" t="s">
        <v>1594</v>
      </c>
      <c r="F755" s="1014">
        <v>3</v>
      </c>
      <c r="G755" s="951" t="s">
        <v>7258</v>
      </c>
      <c r="H755" s="1017" t="s">
        <v>29</v>
      </c>
      <c r="I755" s="935">
        <v>16800</v>
      </c>
      <c r="J755" s="915"/>
      <c r="K755" s="910">
        <f t="shared" si="124"/>
        <v>0</v>
      </c>
      <c r="L755" s="426"/>
      <c r="M755" s="909">
        <f t="shared" si="125"/>
        <v>0</v>
      </c>
      <c r="N755" s="909">
        <f t="shared" si="126"/>
        <v>0</v>
      </c>
      <c r="O755" s="909">
        <f t="shared" si="127"/>
        <v>0</v>
      </c>
      <c r="P755" s="151"/>
      <c r="Q755" s="1248"/>
      <c r="R755" s="1248"/>
      <c r="S755" s="1248"/>
      <c r="T755" s="1248"/>
      <c r="U755" s="1248"/>
      <c r="V755" s="1248"/>
      <c r="W755" s="1248"/>
      <c r="X755" s="1248"/>
      <c r="Y755" s="1248"/>
      <c r="Z755" s="1248"/>
      <c r="AA755" s="1248"/>
      <c r="AB755" s="1248"/>
      <c r="AC755" s="1248"/>
      <c r="AD755" s="1248"/>
      <c r="AE755" s="1248"/>
      <c r="AF755" s="1248"/>
      <c r="AG755" s="1248"/>
      <c r="AH755" s="1248"/>
      <c r="AI755" s="1248"/>
      <c r="AJ755" s="1248"/>
      <c r="AK755" s="1248"/>
      <c r="AL755" s="1248"/>
      <c r="AM755" s="1248"/>
      <c r="AN755" s="1248"/>
      <c r="AO755" s="1248"/>
      <c r="AP755" s="1248"/>
      <c r="AQ755" s="1248"/>
      <c r="AR755" s="1248"/>
      <c r="AS755" s="1248"/>
      <c r="AT755" s="1248"/>
      <c r="AU755" s="1248"/>
      <c r="AV755" s="1248"/>
      <c r="AW755" s="1248"/>
      <c r="AX755" s="1248"/>
      <c r="AY755" s="1248"/>
      <c r="AZ755" s="1248"/>
      <c r="BA755" s="1248"/>
      <c r="BB755" s="1248"/>
      <c r="BC755" s="1248"/>
      <c r="BD755" s="1248"/>
      <c r="BE755" s="1248"/>
      <c r="BF755" s="1248"/>
      <c r="BG755" s="1248"/>
      <c r="BH755" s="1248"/>
      <c r="BI755" s="1248"/>
      <c r="BJ755" s="1248"/>
      <c r="BK755" s="1248"/>
      <c r="BL755" s="1248"/>
      <c r="BM755" s="1248"/>
      <c r="BN755" s="1248"/>
      <c r="BO755" s="1248"/>
      <c r="BP755" s="1248"/>
      <c r="BQ755" s="1248"/>
      <c r="BR755" s="1248"/>
      <c r="BS755" s="1248"/>
    </row>
    <row r="756" spans="1:71" s="1" customFormat="1" ht="27.6" hidden="1" outlineLevel="2">
      <c r="A756" s="1014">
        <v>1</v>
      </c>
      <c r="B756" s="1014">
        <v>1</v>
      </c>
      <c r="C756" s="1014" t="s">
        <v>1574</v>
      </c>
      <c r="D756" s="1014" t="s">
        <v>1556</v>
      </c>
      <c r="E756" s="1014" t="s">
        <v>1594</v>
      </c>
      <c r="F756" s="1014">
        <v>4</v>
      </c>
      <c r="G756" s="951" t="s">
        <v>7259</v>
      </c>
      <c r="H756" s="1017" t="s">
        <v>29</v>
      </c>
      <c r="I756" s="935">
        <v>3600</v>
      </c>
      <c r="J756" s="915"/>
      <c r="K756" s="910">
        <f t="shared" si="124"/>
        <v>0</v>
      </c>
      <c r="L756" s="426"/>
      <c r="M756" s="909">
        <f t="shared" si="125"/>
        <v>0</v>
      </c>
      <c r="N756" s="909">
        <f t="shared" si="126"/>
        <v>0</v>
      </c>
      <c r="O756" s="909">
        <f t="shared" si="127"/>
        <v>0</v>
      </c>
      <c r="P756" s="151"/>
      <c r="Q756" s="1248"/>
      <c r="R756" s="1248"/>
      <c r="S756" s="1248"/>
      <c r="T756" s="1248"/>
      <c r="U756" s="1248"/>
      <c r="V756" s="1248"/>
      <c r="W756" s="1248"/>
      <c r="X756" s="1248"/>
      <c r="Y756" s="1248"/>
      <c r="Z756" s="1248"/>
      <c r="AA756" s="1248"/>
      <c r="AB756" s="1248"/>
      <c r="AC756" s="1248"/>
      <c r="AD756" s="1248"/>
      <c r="AE756" s="1248"/>
      <c r="AF756" s="1248"/>
      <c r="AG756" s="1248"/>
      <c r="AH756" s="1248"/>
      <c r="AI756" s="1248"/>
      <c r="AJ756" s="1248"/>
      <c r="AK756" s="1248"/>
      <c r="AL756" s="1248"/>
      <c r="AM756" s="1248"/>
      <c r="AN756" s="1248"/>
      <c r="AO756" s="1248"/>
      <c r="AP756" s="1248"/>
      <c r="AQ756" s="1248"/>
      <c r="AR756" s="1248"/>
      <c r="AS756" s="1248"/>
      <c r="AT756" s="1248"/>
      <c r="AU756" s="1248"/>
      <c r="AV756" s="1248"/>
      <c r="AW756" s="1248"/>
      <c r="AX756" s="1248"/>
      <c r="AY756" s="1248"/>
      <c r="AZ756" s="1248"/>
      <c r="BA756" s="1248"/>
      <c r="BB756" s="1248"/>
      <c r="BC756" s="1248"/>
      <c r="BD756" s="1248"/>
      <c r="BE756" s="1248"/>
      <c r="BF756" s="1248"/>
      <c r="BG756" s="1248"/>
      <c r="BH756" s="1248"/>
      <c r="BI756" s="1248"/>
      <c r="BJ756" s="1248"/>
      <c r="BK756" s="1248"/>
      <c r="BL756" s="1248"/>
      <c r="BM756" s="1248"/>
      <c r="BN756" s="1248"/>
      <c r="BO756" s="1248"/>
      <c r="BP756" s="1248"/>
      <c r="BQ756" s="1248"/>
      <c r="BR756" s="1248"/>
      <c r="BS756" s="1248"/>
    </row>
    <row r="757" spans="1:71" s="1" customFormat="1" ht="41.4" hidden="1" outlineLevel="2">
      <c r="A757" s="1014">
        <v>1</v>
      </c>
      <c r="B757" s="1014">
        <v>1</v>
      </c>
      <c r="C757" s="1014" t="s">
        <v>1574</v>
      </c>
      <c r="D757" s="1014" t="s">
        <v>1556</v>
      </c>
      <c r="E757" s="1014" t="s">
        <v>1594</v>
      </c>
      <c r="F757" s="1014">
        <v>5</v>
      </c>
      <c r="G757" s="951" t="s">
        <v>7260</v>
      </c>
      <c r="H757" s="1017" t="s">
        <v>29</v>
      </c>
      <c r="I757" s="935">
        <v>400</v>
      </c>
      <c r="J757" s="915"/>
      <c r="K757" s="910">
        <f t="shared" si="124"/>
        <v>0</v>
      </c>
      <c r="L757" s="426"/>
      <c r="M757" s="909">
        <f t="shared" si="125"/>
        <v>0</v>
      </c>
      <c r="N757" s="909">
        <f t="shared" si="126"/>
        <v>0</v>
      </c>
      <c r="O757" s="909">
        <f t="shared" si="127"/>
        <v>0</v>
      </c>
      <c r="P757" s="151"/>
      <c r="Q757" s="1248"/>
      <c r="R757" s="1248"/>
      <c r="S757" s="1248"/>
      <c r="T757" s="1248"/>
      <c r="U757" s="1248"/>
      <c r="V757" s="1248"/>
      <c r="W757" s="1248"/>
      <c r="X757" s="1248"/>
      <c r="Y757" s="1248"/>
      <c r="Z757" s="1248"/>
      <c r="AA757" s="1248"/>
      <c r="AB757" s="1248"/>
      <c r="AC757" s="1248"/>
      <c r="AD757" s="1248"/>
      <c r="AE757" s="1248"/>
      <c r="AF757" s="1248"/>
      <c r="AG757" s="1248"/>
      <c r="AH757" s="1248"/>
      <c r="AI757" s="1248"/>
      <c r="AJ757" s="1248"/>
      <c r="AK757" s="1248"/>
      <c r="AL757" s="1248"/>
      <c r="AM757" s="1248"/>
      <c r="AN757" s="1248"/>
      <c r="AO757" s="1248"/>
      <c r="AP757" s="1248"/>
      <c r="AQ757" s="1248"/>
      <c r="AR757" s="1248"/>
      <c r="AS757" s="1248"/>
      <c r="AT757" s="1248"/>
      <c r="AU757" s="1248"/>
      <c r="AV757" s="1248"/>
      <c r="AW757" s="1248"/>
      <c r="AX757" s="1248"/>
      <c r="AY757" s="1248"/>
      <c r="AZ757" s="1248"/>
      <c r="BA757" s="1248"/>
      <c r="BB757" s="1248"/>
      <c r="BC757" s="1248"/>
      <c r="BD757" s="1248"/>
      <c r="BE757" s="1248"/>
      <c r="BF757" s="1248"/>
      <c r="BG757" s="1248"/>
      <c r="BH757" s="1248"/>
      <c r="BI757" s="1248"/>
      <c r="BJ757" s="1248"/>
      <c r="BK757" s="1248"/>
      <c r="BL757" s="1248"/>
      <c r="BM757" s="1248"/>
      <c r="BN757" s="1248"/>
      <c r="BO757" s="1248"/>
      <c r="BP757" s="1248"/>
      <c r="BQ757" s="1248"/>
      <c r="BR757" s="1248"/>
      <c r="BS757" s="1248"/>
    </row>
    <row r="758" spans="1:71" s="1" customFormat="1" ht="41.4" hidden="1" outlineLevel="2">
      <c r="A758" s="1014">
        <v>1</v>
      </c>
      <c r="B758" s="1014">
        <v>1</v>
      </c>
      <c r="C758" s="1014" t="s">
        <v>1574</v>
      </c>
      <c r="D758" s="1014" t="s">
        <v>1556</v>
      </c>
      <c r="E758" s="1014" t="s">
        <v>1594</v>
      </c>
      <c r="F758" s="1014">
        <v>6</v>
      </c>
      <c r="G758" s="951" t="s">
        <v>7261</v>
      </c>
      <c r="H758" s="1017" t="s">
        <v>29</v>
      </c>
      <c r="I758" s="935">
        <v>700</v>
      </c>
      <c r="J758" s="915"/>
      <c r="K758" s="910">
        <f t="shared" si="124"/>
        <v>0</v>
      </c>
      <c r="L758" s="426"/>
      <c r="M758" s="909">
        <f t="shared" si="125"/>
        <v>0</v>
      </c>
      <c r="N758" s="909">
        <f t="shared" si="126"/>
        <v>0</v>
      </c>
      <c r="O758" s="909">
        <f t="shared" si="127"/>
        <v>0</v>
      </c>
      <c r="P758" s="151"/>
      <c r="Q758" s="1248"/>
      <c r="R758" s="1248"/>
      <c r="S758" s="1248"/>
      <c r="T758" s="1248"/>
      <c r="U758" s="1248"/>
      <c r="V758" s="1248"/>
      <c r="W758" s="1248"/>
      <c r="X758" s="1248"/>
      <c r="Y758" s="1248"/>
      <c r="Z758" s="1248"/>
      <c r="AA758" s="1248"/>
      <c r="AB758" s="1248"/>
      <c r="AC758" s="1248"/>
      <c r="AD758" s="1248"/>
      <c r="AE758" s="1248"/>
      <c r="AF758" s="1248"/>
      <c r="AG758" s="1248"/>
      <c r="AH758" s="1248"/>
      <c r="AI758" s="1248"/>
      <c r="AJ758" s="1248"/>
      <c r="AK758" s="1248"/>
      <c r="AL758" s="1248"/>
      <c r="AM758" s="1248"/>
      <c r="AN758" s="1248"/>
      <c r="AO758" s="1248"/>
      <c r="AP758" s="1248"/>
      <c r="AQ758" s="1248"/>
      <c r="AR758" s="1248"/>
      <c r="AS758" s="1248"/>
      <c r="AT758" s="1248"/>
      <c r="AU758" s="1248"/>
      <c r="AV758" s="1248"/>
      <c r="AW758" s="1248"/>
      <c r="AX758" s="1248"/>
      <c r="AY758" s="1248"/>
      <c r="AZ758" s="1248"/>
      <c r="BA758" s="1248"/>
      <c r="BB758" s="1248"/>
      <c r="BC758" s="1248"/>
      <c r="BD758" s="1248"/>
      <c r="BE758" s="1248"/>
      <c r="BF758" s="1248"/>
      <c r="BG758" s="1248"/>
      <c r="BH758" s="1248"/>
      <c r="BI758" s="1248"/>
      <c r="BJ758" s="1248"/>
      <c r="BK758" s="1248"/>
      <c r="BL758" s="1248"/>
      <c r="BM758" s="1248"/>
      <c r="BN758" s="1248"/>
      <c r="BO758" s="1248"/>
      <c r="BP758" s="1248"/>
      <c r="BQ758" s="1248"/>
      <c r="BR758" s="1248"/>
      <c r="BS758" s="1248"/>
    </row>
    <row r="759" spans="1:71" s="140" customFormat="1" hidden="1" outlineLevel="1" collapsed="1">
      <c r="A759" s="1081">
        <v>1</v>
      </c>
      <c r="B759" s="1081">
        <v>1</v>
      </c>
      <c r="C759" s="1081" t="s">
        <v>1574</v>
      </c>
      <c r="D759" s="1081" t="s">
        <v>1556</v>
      </c>
      <c r="E759" s="1081" t="s">
        <v>5726</v>
      </c>
      <c r="F759" s="1081"/>
      <c r="G759" s="1139" t="s">
        <v>2254</v>
      </c>
      <c r="H759" s="1099"/>
      <c r="I759" s="1100"/>
      <c r="J759" s="1093"/>
      <c r="K759" s="1101">
        <f>SUM(K760:K770)</f>
        <v>0</v>
      </c>
      <c r="L759" s="1093"/>
      <c r="M759" s="1101">
        <f>SUM(M760:M770)</f>
        <v>0</v>
      </c>
      <c r="N759" s="1146"/>
      <c r="O759" s="1101">
        <f>SUM(O760:O770)</f>
        <v>0</v>
      </c>
      <c r="P759" s="1102"/>
      <c r="Q759" s="1251"/>
      <c r="R759" s="1251"/>
      <c r="S759" s="1251"/>
      <c r="T759" s="1251"/>
      <c r="U759" s="1251"/>
      <c r="V759" s="1251"/>
      <c r="W759" s="1251"/>
      <c r="X759" s="1251"/>
      <c r="Y759" s="1251"/>
      <c r="Z759" s="1251"/>
      <c r="AA759" s="1251"/>
      <c r="AB759" s="1251"/>
      <c r="AC759" s="1251"/>
      <c r="AD759" s="1251"/>
      <c r="AE759" s="1251"/>
      <c r="AF759" s="1251"/>
      <c r="AG759" s="1251"/>
      <c r="AH759" s="1251"/>
      <c r="AI759" s="1251"/>
      <c r="AJ759" s="1251"/>
      <c r="AK759" s="1251"/>
      <c r="AL759" s="1251"/>
      <c r="AM759" s="1251"/>
      <c r="AN759" s="1251"/>
      <c r="AO759" s="1251"/>
      <c r="AP759" s="1251"/>
      <c r="AQ759" s="1251"/>
      <c r="AR759" s="1251"/>
      <c r="AS759" s="1251"/>
      <c r="AT759" s="1251"/>
      <c r="AU759" s="1251"/>
      <c r="AV759" s="1251"/>
      <c r="AW759" s="1251"/>
      <c r="AX759" s="1251"/>
      <c r="AY759" s="1251"/>
      <c r="AZ759" s="1251"/>
      <c r="BA759" s="1251"/>
      <c r="BB759" s="1251"/>
      <c r="BC759" s="1251"/>
      <c r="BD759" s="1251"/>
      <c r="BE759" s="1251"/>
      <c r="BF759" s="1251"/>
      <c r="BG759" s="1251"/>
      <c r="BH759" s="1251"/>
      <c r="BI759" s="1251"/>
      <c r="BJ759" s="1251"/>
      <c r="BK759" s="1251"/>
      <c r="BL759" s="1251"/>
      <c r="BM759" s="1251"/>
      <c r="BN759" s="1251"/>
      <c r="BO759" s="1251"/>
      <c r="BP759" s="1251"/>
      <c r="BQ759" s="1251"/>
      <c r="BR759" s="1251"/>
      <c r="BS759" s="1251"/>
    </row>
    <row r="760" spans="1:71" s="1" customFormat="1" ht="27.6" hidden="1" outlineLevel="2">
      <c r="A760" s="1014">
        <v>1</v>
      </c>
      <c r="B760" s="1014">
        <v>1</v>
      </c>
      <c r="C760" s="1014" t="s">
        <v>1574</v>
      </c>
      <c r="D760" s="1014" t="s">
        <v>1556</v>
      </c>
      <c r="E760" s="1014" t="s">
        <v>5726</v>
      </c>
      <c r="F760" s="1014">
        <v>1</v>
      </c>
      <c r="G760" s="951" t="s">
        <v>7262</v>
      </c>
      <c r="H760" s="1017" t="s">
        <v>29</v>
      </c>
      <c r="I760" s="935">
        <v>20</v>
      </c>
      <c r="J760" s="915"/>
      <c r="K760" s="910">
        <f t="shared" ref="K760:K770" si="128">I760*J760</f>
        <v>0</v>
      </c>
      <c r="L760" s="426"/>
      <c r="M760" s="909">
        <f t="shared" ref="M760:M770" si="129">I760*L760</f>
        <v>0</v>
      </c>
      <c r="N760" s="909">
        <f t="shared" ref="N760:N770" si="130">J760+L760</f>
        <v>0</v>
      </c>
      <c r="O760" s="909">
        <f t="shared" ref="O760:O770" si="131">I760*N760</f>
        <v>0</v>
      </c>
      <c r="P760" s="151"/>
      <c r="Q760" s="1248"/>
      <c r="R760" s="1248"/>
      <c r="S760" s="1248"/>
      <c r="T760" s="1248"/>
      <c r="U760" s="1248"/>
      <c r="V760" s="1248"/>
      <c r="W760" s="1248"/>
      <c r="X760" s="1248"/>
      <c r="Y760" s="1248"/>
      <c r="Z760" s="1248"/>
      <c r="AA760" s="1248"/>
      <c r="AB760" s="1248"/>
      <c r="AC760" s="1248"/>
      <c r="AD760" s="1248"/>
      <c r="AE760" s="1248"/>
      <c r="AF760" s="1248"/>
      <c r="AG760" s="1248"/>
      <c r="AH760" s="1248"/>
      <c r="AI760" s="1248"/>
      <c r="AJ760" s="1248"/>
      <c r="AK760" s="1248"/>
      <c r="AL760" s="1248"/>
      <c r="AM760" s="1248"/>
      <c r="AN760" s="1248"/>
      <c r="AO760" s="1248"/>
      <c r="AP760" s="1248"/>
      <c r="AQ760" s="1248"/>
      <c r="AR760" s="1248"/>
      <c r="AS760" s="1248"/>
      <c r="AT760" s="1248"/>
      <c r="AU760" s="1248"/>
      <c r="AV760" s="1248"/>
      <c r="AW760" s="1248"/>
      <c r="AX760" s="1248"/>
      <c r="AY760" s="1248"/>
      <c r="AZ760" s="1248"/>
      <c r="BA760" s="1248"/>
      <c r="BB760" s="1248"/>
      <c r="BC760" s="1248"/>
      <c r="BD760" s="1248"/>
      <c r="BE760" s="1248"/>
      <c r="BF760" s="1248"/>
      <c r="BG760" s="1248"/>
      <c r="BH760" s="1248"/>
      <c r="BI760" s="1248"/>
      <c r="BJ760" s="1248"/>
      <c r="BK760" s="1248"/>
      <c r="BL760" s="1248"/>
      <c r="BM760" s="1248"/>
      <c r="BN760" s="1248"/>
      <c r="BO760" s="1248"/>
      <c r="BP760" s="1248"/>
      <c r="BQ760" s="1248"/>
      <c r="BR760" s="1248"/>
      <c r="BS760" s="1248"/>
    </row>
    <row r="761" spans="1:71" s="1" customFormat="1" ht="27.6" hidden="1" outlineLevel="2">
      <c r="A761" s="1014">
        <v>1</v>
      </c>
      <c r="B761" s="1014">
        <v>1</v>
      </c>
      <c r="C761" s="1014" t="s">
        <v>1574</v>
      </c>
      <c r="D761" s="1014" t="s">
        <v>1556</v>
      </c>
      <c r="E761" s="1014" t="s">
        <v>5726</v>
      </c>
      <c r="F761" s="1014">
        <v>2</v>
      </c>
      <c r="G761" s="951" t="s">
        <v>7263</v>
      </c>
      <c r="H761" s="1017" t="s">
        <v>29</v>
      </c>
      <c r="I761" s="935">
        <v>50</v>
      </c>
      <c r="J761" s="915"/>
      <c r="K761" s="910">
        <f t="shared" si="128"/>
        <v>0</v>
      </c>
      <c r="L761" s="426"/>
      <c r="M761" s="909">
        <f t="shared" si="129"/>
        <v>0</v>
      </c>
      <c r="N761" s="909">
        <f t="shared" si="130"/>
        <v>0</v>
      </c>
      <c r="O761" s="909">
        <f t="shared" si="131"/>
        <v>0</v>
      </c>
      <c r="P761" s="151"/>
      <c r="Q761" s="1248"/>
      <c r="R761" s="1248"/>
      <c r="S761" s="1248"/>
      <c r="T761" s="1248"/>
      <c r="U761" s="1248"/>
      <c r="V761" s="1248"/>
      <c r="W761" s="1248"/>
      <c r="X761" s="1248"/>
      <c r="Y761" s="1248"/>
      <c r="Z761" s="1248"/>
      <c r="AA761" s="1248"/>
      <c r="AB761" s="1248"/>
      <c r="AC761" s="1248"/>
      <c r="AD761" s="1248"/>
      <c r="AE761" s="1248"/>
      <c r="AF761" s="1248"/>
      <c r="AG761" s="1248"/>
      <c r="AH761" s="1248"/>
      <c r="AI761" s="1248"/>
      <c r="AJ761" s="1248"/>
      <c r="AK761" s="1248"/>
      <c r="AL761" s="1248"/>
      <c r="AM761" s="1248"/>
      <c r="AN761" s="1248"/>
      <c r="AO761" s="1248"/>
      <c r="AP761" s="1248"/>
      <c r="AQ761" s="1248"/>
      <c r="AR761" s="1248"/>
      <c r="AS761" s="1248"/>
      <c r="AT761" s="1248"/>
      <c r="AU761" s="1248"/>
      <c r="AV761" s="1248"/>
      <c r="AW761" s="1248"/>
      <c r="AX761" s="1248"/>
      <c r="AY761" s="1248"/>
      <c r="AZ761" s="1248"/>
      <c r="BA761" s="1248"/>
      <c r="BB761" s="1248"/>
      <c r="BC761" s="1248"/>
      <c r="BD761" s="1248"/>
      <c r="BE761" s="1248"/>
      <c r="BF761" s="1248"/>
      <c r="BG761" s="1248"/>
      <c r="BH761" s="1248"/>
      <c r="BI761" s="1248"/>
      <c r="BJ761" s="1248"/>
      <c r="BK761" s="1248"/>
      <c r="BL761" s="1248"/>
      <c r="BM761" s="1248"/>
      <c r="BN761" s="1248"/>
      <c r="BO761" s="1248"/>
      <c r="BP761" s="1248"/>
      <c r="BQ761" s="1248"/>
      <c r="BR761" s="1248"/>
      <c r="BS761" s="1248"/>
    </row>
    <row r="762" spans="1:71" s="1" customFormat="1" ht="27.6" hidden="1" outlineLevel="2">
      <c r="A762" s="1014">
        <v>1</v>
      </c>
      <c r="B762" s="1014">
        <v>1</v>
      </c>
      <c r="C762" s="1014" t="s">
        <v>1574</v>
      </c>
      <c r="D762" s="1014" t="s">
        <v>1556</v>
      </c>
      <c r="E762" s="1014" t="s">
        <v>5726</v>
      </c>
      <c r="F762" s="1014">
        <v>3</v>
      </c>
      <c r="G762" s="951" t="s">
        <v>7264</v>
      </c>
      <c r="H762" s="1017" t="s">
        <v>29</v>
      </c>
      <c r="I762" s="935">
        <v>200</v>
      </c>
      <c r="J762" s="915"/>
      <c r="K762" s="910">
        <f t="shared" si="128"/>
        <v>0</v>
      </c>
      <c r="L762" s="426"/>
      <c r="M762" s="909">
        <f t="shared" si="129"/>
        <v>0</v>
      </c>
      <c r="N762" s="909">
        <f t="shared" si="130"/>
        <v>0</v>
      </c>
      <c r="O762" s="909">
        <f t="shared" si="131"/>
        <v>0</v>
      </c>
      <c r="P762" s="151"/>
      <c r="Q762" s="1248"/>
      <c r="R762" s="1248"/>
      <c r="S762" s="1248"/>
      <c r="T762" s="1248"/>
      <c r="U762" s="1248"/>
      <c r="V762" s="1248"/>
      <c r="W762" s="1248"/>
      <c r="X762" s="1248"/>
      <c r="Y762" s="1248"/>
      <c r="Z762" s="1248"/>
      <c r="AA762" s="1248"/>
      <c r="AB762" s="1248"/>
      <c r="AC762" s="1248"/>
      <c r="AD762" s="1248"/>
      <c r="AE762" s="1248"/>
      <c r="AF762" s="1248"/>
      <c r="AG762" s="1248"/>
      <c r="AH762" s="1248"/>
      <c r="AI762" s="1248"/>
      <c r="AJ762" s="1248"/>
      <c r="AK762" s="1248"/>
      <c r="AL762" s="1248"/>
      <c r="AM762" s="1248"/>
      <c r="AN762" s="1248"/>
      <c r="AO762" s="1248"/>
      <c r="AP762" s="1248"/>
      <c r="AQ762" s="1248"/>
      <c r="AR762" s="1248"/>
      <c r="AS762" s="1248"/>
      <c r="AT762" s="1248"/>
      <c r="AU762" s="1248"/>
      <c r="AV762" s="1248"/>
      <c r="AW762" s="1248"/>
      <c r="AX762" s="1248"/>
      <c r="AY762" s="1248"/>
      <c r="AZ762" s="1248"/>
      <c r="BA762" s="1248"/>
      <c r="BB762" s="1248"/>
      <c r="BC762" s="1248"/>
      <c r="BD762" s="1248"/>
      <c r="BE762" s="1248"/>
      <c r="BF762" s="1248"/>
      <c r="BG762" s="1248"/>
      <c r="BH762" s="1248"/>
      <c r="BI762" s="1248"/>
      <c r="BJ762" s="1248"/>
      <c r="BK762" s="1248"/>
      <c r="BL762" s="1248"/>
      <c r="BM762" s="1248"/>
      <c r="BN762" s="1248"/>
      <c r="BO762" s="1248"/>
      <c r="BP762" s="1248"/>
      <c r="BQ762" s="1248"/>
      <c r="BR762" s="1248"/>
      <c r="BS762" s="1248"/>
    </row>
    <row r="763" spans="1:71" s="1" customFormat="1" ht="27.6" hidden="1" outlineLevel="2">
      <c r="A763" s="1014">
        <v>1</v>
      </c>
      <c r="B763" s="1014">
        <v>1</v>
      </c>
      <c r="C763" s="1014" t="s">
        <v>1574</v>
      </c>
      <c r="D763" s="1014" t="s">
        <v>1556</v>
      </c>
      <c r="E763" s="1014" t="s">
        <v>5726</v>
      </c>
      <c r="F763" s="1014">
        <v>4</v>
      </c>
      <c r="G763" s="951" t="s">
        <v>7265</v>
      </c>
      <c r="H763" s="1017" t="s">
        <v>29</v>
      </c>
      <c r="I763" s="935">
        <v>240</v>
      </c>
      <c r="J763" s="915"/>
      <c r="K763" s="910">
        <f t="shared" si="128"/>
        <v>0</v>
      </c>
      <c r="L763" s="426"/>
      <c r="M763" s="909">
        <f t="shared" si="129"/>
        <v>0</v>
      </c>
      <c r="N763" s="909">
        <f t="shared" si="130"/>
        <v>0</v>
      </c>
      <c r="O763" s="909">
        <f t="shared" si="131"/>
        <v>0</v>
      </c>
      <c r="P763" s="151"/>
      <c r="Q763" s="1248"/>
      <c r="R763" s="1248"/>
      <c r="S763" s="1248"/>
      <c r="T763" s="1248"/>
      <c r="U763" s="1248"/>
      <c r="V763" s="1248"/>
      <c r="W763" s="1248"/>
      <c r="X763" s="1248"/>
      <c r="Y763" s="1248"/>
      <c r="Z763" s="1248"/>
      <c r="AA763" s="1248"/>
      <c r="AB763" s="1248"/>
      <c r="AC763" s="1248"/>
      <c r="AD763" s="1248"/>
      <c r="AE763" s="1248"/>
      <c r="AF763" s="1248"/>
      <c r="AG763" s="1248"/>
      <c r="AH763" s="1248"/>
      <c r="AI763" s="1248"/>
      <c r="AJ763" s="1248"/>
      <c r="AK763" s="1248"/>
      <c r="AL763" s="1248"/>
      <c r="AM763" s="1248"/>
      <c r="AN763" s="1248"/>
      <c r="AO763" s="1248"/>
      <c r="AP763" s="1248"/>
      <c r="AQ763" s="1248"/>
      <c r="AR763" s="1248"/>
      <c r="AS763" s="1248"/>
      <c r="AT763" s="1248"/>
      <c r="AU763" s="1248"/>
      <c r="AV763" s="1248"/>
      <c r="AW763" s="1248"/>
      <c r="AX763" s="1248"/>
      <c r="AY763" s="1248"/>
      <c r="AZ763" s="1248"/>
      <c r="BA763" s="1248"/>
      <c r="BB763" s="1248"/>
      <c r="BC763" s="1248"/>
      <c r="BD763" s="1248"/>
      <c r="BE763" s="1248"/>
      <c r="BF763" s="1248"/>
      <c r="BG763" s="1248"/>
      <c r="BH763" s="1248"/>
      <c r="BI763" s="1248"/>
      <c r="BJ763" s="1248"/>
      <c r="BK763" s="1248"/>
      <c r="BL763" s="1248"/>
      <c r="BM763" s="1248"/>
      <c r="BN763" s="1248"/>
      <c r="BO763" s="1248"/>
      <c r="BP763" s="1248"/>
      <c r="BQ763" s="1248"/>
      <c r="BR763" s="1248"/>
      <c r="BS763" s="1248"/>
    </row>
    <row r="764" spans="1:71" s="1" customFormat="1" ht="27.6" hidden="1" outlineLevel="2">
      <c r="A764" s="1014">
        <v>1</v>
      </c>
      <c r="B764" s="1014">
        <v>1</v>
      </c>
      <c r="C764" s="1014" t="s">
        <v>1574</v>
      </c>
      <c r="D764" s="1014" t="s">
        <v>1556</v>
      </c>
      <c r="E764" s="1014" t="s">
        <v>5726</v>
      </c>
      <c r="F764" s="1014">
        <v>5</v>
      </c>
      <c r="G764" s="951" t="s">
        <v>7266</v>
      </c>
      <c r="H764" s="1017" t="s">
        <v>29</v>
      </c>
      <c r="I764" s="935">
        <v>80</v>
      </c>
      <c r="J764" s="915"/>
      <c r="K764" s="910">
        <f t="shared" si="128"/>
        <v>0</v>
      </c>
      <c r="L764" s="426"/>
      <c r="M764" s="909">
        <f t="shared" si="129"/>
        <v>0</v>
      </c>
      <c r="N764" s="909">
        <f t="shared" si="130"/>
        <v>0</v>
      </c>
      <c r="O764" s="909">
        <f t="shared" si="131"/>
        <v>0</v>
      </c>
      <c r="P764" s="151"/>
      <c r="Q764" s="1248"/>
      <c r="R764" s="1248"/>
      <c r="S764" s="1248"/>
      <c r="T764" s="1248"/>
      <c r="U764" s="1248"/>
      <c r="V764" s="1248"/>
      <c r="W764" s="1248"/>
      <c r="X764" s="1248"/>
      <c r="Y764" s="1248"/>
      <c r="Z764" s="1248"/>
      <c r="AA764" s="1248"/>
      <c r="AB764" s="1248"/>
      <c r="AC764" s="1248"/>
      <c r="AD764" s="1248"/>
      <c r="AE764" s="1248"/>
      <c r="AF764" s="1248"/>
      <c r="AG764" s="1248"/>
      <c r="AH764" s="1248"/>
      <c r="AI764" s="1248"/>
      <c r="AJ764" s="1248"/>
      <c r="AK764" s="1248"/>
      <c r="AL764" s="1248"/>
      <c r="AM764" s="1248"/>
      <c r="AN764" s="1248"/>
      <c r="AO764" s="1248"/>
      <c r="AP764" s="1248"/>
      <c r="AQ764" s="1248"/>
      <c r="AR764" s="1248"/>
      <c r="AS764" s="1248"/>
      <c r="AT764" s="1248"/>
      <c r="AU764" s="1248"/>
      <c r="AV764" s="1248"/>
      <c r="AW764" s="1248"/>
      <c r="AX764" s="1248"/>
      <c r="AY764" s="1248"/>
      <c r="AZ764" s="1248"/>
      <c r="BA764" s="1248"/>
      <c r="BB764" s="1248"/>
      <c r="BC764" s="1248"/>
      <c r="BD764" s="1248"/>
      <c r="BE764" s="1248"/>
      <c r="BF764" s="1248"/>
      <c r="BG764" s="1248"/>
      <c r="BH764" s="1248"/>
      <c r="BI764" s="1248"/>
      <c r="BJ764" s="1248"/>
      <c r="BK764" s="1248"/>
      <c r="BL764" s="1248"/>
      <c r="BM764" s="1248"/>
      <c r="BN764" s="1248"/>
      <c r="BO764" s="1248"/>
      <c r="BP764" s="1248"/>
      <c r="BQ764" s="1248"/>
      <c r="BR764" s="1248"/>
      <c r="BS764" s="1248"/>
    </row>
    <row r="765" spans="1:71" s="1" customFormat="1" ht="41.4" hidden="1" outlineLevel="2">
      <c r="A765" s="1014">
        <v>1</v>
      </c>
      <c r="B765" s="1014">
        <v>1</v>
      </c>
      <c r="C765" s="1014" t="s">
        <v>1574</v>
      </c>
      <c r="D765" s="1014" t="s">
        <v>1556</v>
      </c>
      <c r="E765" s="1014" t="s">
        <v>5726</v>
      </c>
      <c r="F765" s="1014">
        <v>6</v>
      </c>
      <c r="G765" s="951" t="s">
        <v>7267</v>
      </c>
      <c r="H765" s="1017" t="s">
        <v>29</v>
      </c>
      <c r="I765" s="935">
        <v>50</v>
      </c>
      <c r="J765" s="915"/>
      <c r="K765" s="910">
        <f t="shared" si="128"/>
        <v>0</v>
      </c>
      <c r="L765" s="426"/>
      <c r="M765" s="909">
        <f t="shared" si="129"/>
        <v>0</v>
      </c>
      <c r="N765" s="909">
        <f t="shared" si="130"/>
        <v>0</v>
      </c>
      <c r="O765" s="909">
        <f t="shared" si="131"/>
        <v>0</v>
      </c>
      <c r="P765" s="151"/>
      <c r="Q765" s="1248"/>
      <c r="R765" s="1248"/>
      <c r="S765" s="1248"/>
      <c r="T765" s="1248"/>
      <c r="U765" s="1248"/>
      <c r="V765" s="1248"/>
      <c r="W765" s="1248"/>
      <c r="X765" s="1248"/>
      <c r="Y765" s="1248"/>
      <c r="Z765" s="1248"/>
      <c r="AA765" s="1248"/>
      <c r="AB765" s="1248"/>
      <c r="AC765" s="1248"/>
      <c r="AD765" s="1248"/>
      <c r="AE765" s="1248"/>
      <c r="AF765" s="1248"/>
      <c r="AG765" s="1248"/>
      <c r="AH765" s="1248"/>
      <c r="AI765" s="1248"/>
      <c r="AJ765" s="1248"/>
      <c r="AK765" s="1248"/>
      <c r="AL765" s="1248"/>
      <c r="AM765" s="1248"/>
      <c r="AN765" s="1248"/>
      <c r="AO765" s="1248"/>
      <c r="AP765" s="1248"/>
      <c r="AQ765" s="1248"/>
      <c r="AR765" s="1248"/>
      <c r="AS765" s="1248"/>
      <c r="AT765" s="1248"/>
      <c r="AU765" s="1248"/>
      <c r="AV765" s="1248"/>
      <c r="AW765" s="1248"/>
      <c r="AX765" s="1248"/>
      <c r="AY765" s="1248"/>
      <c r="AZ765" s="1248"/>
      <c r="BA765" s="1248"/>
      <c r="BB765" s="1248"/>
      <c r="BC765" s="1248"/>
      <c r="BD765" s="1248"/>
      <c r="BE765" s="1248"/>
      <c r="BF765" s="1248"/>
      <c r="BG765" s="1248"/>
      <c r="BH765" s="1248"/>
      <c r="BI765" s="1248"/>
      <c r="BJ765" s="1248"/>
      <c r="BK765" s="1248"/>
      <c r="BL765" s="1248"/>
      <c r="BM765" s="1248"/>
      <c r="BN765" s="1248"/>
      <c r="BO765" s="1248"/>
      <c r="BP765" s="1248"/>
      <c r="BQ765" s="1248"/>
      <c r="BR765" s="1248"/>
      <c r="BS765" s="1248"/>
    </row>
    <row r="766" spans="1:71" s="1" customFormat="1" ht="27.6" hidden="1" outlineLevel="2">
      <c r="A766" s="1014">
        <v>1</v>
      </c>
      <c r="B766" s="1014">
        <v>1</v>
      </c>
      <c r="C766" s="1014" t="s">
        <v>1574</v>
      </c>
      <c r="D766" s="1014" t="s">
        <v>1556</v>
      </c>
      <c r="E766" s="1014" t="s">
        <v>5726</v>
      </c>
      <c r="F766" s="1014">
        <v>7</v>
      </c>
      <c r="G766" s="951" t="s">
        <v>7268</v>
      </c>
      <c r="H766" s="1017" t="s">
        <v>29</v>
      </c>
      <c r="I766" s="935">
        <v>15</v>
      </c>
      <c r="J766" s="915"/>
      <c r="K766" s="910">
        <f t="shared" si="128"/>
        <v>0</v>
      </c>
      <c r="L766" s="426"/>
      <c r="M766" s="909">
        <f t="shared" si="129"/>
        <v>0</v>
      </c>
      <c r="N766" s="909">
        <f t="shared" si="130"/>
        <v>0</v>
      </c>
      <c r="O766" s="909">
        <f t="shared" si="131"/>
        <v>0</v>
      </c>
      <c r="P766" s="151"/>
      <c r="Q766" s="1248"/>
      <c r="R766" s="1248"/>
      <c r="S766" s="1248"/>
      <c r="T766" s="1248"/>
      <c r="U766" s="1248"/>
      <c r="V766" s="1248"/>
      <c r="W766" s="1248"/>
      <c r="X766" s="1248"/>
      <c r="Y766" s="1248"/>
      <c r="Z766" s="1248"/>
      <c r="AA766" s="1248"/>
      <c r="AB766" s="1248"/>
      <c r="AC766" s="1248"/>
      <c r="AD766" s="1248"/>
      <c r="AE766" s="1248"/>
      <c r="AF766" s="1248"/>
      <c r="AG766" s="1248"/>
      <c r="AH766" s="1248"/>
      <c r="AI766" s="1248"/>
      <c r="AJ766" s="1248"/>
      <c r="AK766" s="1248"/>
      <c r="AL766" s="1248"/>
      <c r="AM766" s="1248"/>
      <c r="AN766" s="1248"/>
      <c r="AO766" s="1248"/>
      <c r="AP766" s="1248"/>
      <c r="AQ766" s="1248"/>
      <c r="AR766" s="1248"/>
      <c r="AS766" s="1248"/>
      <c r="AT766" s="1248"/>
      <c r="AU766" s="1248"/>
      <c r="AV766" s="1248"/>
      <c r="AW766" s="1248"/>
      <c r="AX766" s="1248"/>
      <c r="AY766" s="1248"/>
      <c r="AZ766" s="1248"/>
      <c r="BA766" s="1248"/>
      <c r="BB766" s="1248"/>
      <c r="BC766" s="1248"/>
      <c r="BD766" s="1248"/>
      <c r="BE766" s="1248"/>
      <c r="BF766" s="1248"/>
      <c r="BG766" s="1248"/>
      <c r="BH766" s="1248"/>
      <c r="BI766" s="1248"/>
      <c r="BJ766" s="1248"/>
      <c r="BK766" s="1248"/>
      <c r="BL766" s="1248"/>
      <c r="BM766" s="1248"/>
      <c r="BN766" s="1248"/>
      <c r="BO766" s="1248"/>
      <c r="BP766" s="1248"/>
      <c r="BQ766" s="1248"/>
      <c r="BR766" s="1248"/>
      <c r="BS766" s="1248"/>
    </row>
    <row r="767" spans="1:71" s="1" customFormat="1" ht="41.4" hidden="1" outlineLevel="2">
      <c r="A767" s="1014">
        <v>1</v>
      </c>
      <c r="B767" s="1014">
        <v>1</v>
      </c>
      <c r="C767" s="1014" t="s">
        <v>1574</v>
      </c>
      <c r="D767" s="1014" t="s">
        <v>1556</v>
      </c>
      <c r="E767" s="1014" t="s">
        <v>5726</v>
      </c>
      <c r="F767" s="1014">
        <v>8</v>
      </c>
      <c r="G767" s="951" t="s">
        <v>7269</v>
      </c>
      <c r="H767" s="1017" t="s">
        <v>29</v>
      </c>
      <c r="I767" s="935">
        <v>60</v>
      </c>
      <c r="J767" s="915"/>
      <c r="K767" s="910">
        <f t="shared" si="128"/>
        <v>0</v>
      </c>
      <c r="L767" s="426"/>
      <c r="M767" s="909">
        <f t="shared" si="129"/>
        <v>0</v>
      </c>
      <c r="N767" s="909">
        <f t="shared" si="130"/>
        <v>0</v>
      </c>
      <c r="O767" s="909">
        <f t="shared" si="131"/>
        <v>0</v>
      </c>
      <c r="P767" s="151"/>
      <c r="Q767" s="1248"/>
      <c r="R767" s="1248"/>
      <c r="S767" s="1248"/>
      <c r="T767" s="1248"/>
      <c r="U767" s="1248"/>
      <c r="V767" s="1248"/>
      <c r="W767" s="1248"/>
      <c r="X767" s="1248"/>
      <c r="Y767" s="1248"/>
      <c r="Z767" s="1248"/>
      <c r="AA767" s="1248"/>
      <c r="AB767" s="1248"/>
      <c r="AC767" s="1248"/>
      <c r="AD767" s="1248"/>
      <c r="AE767" s="1248"/>
      <c r="AF767" s="1248"/>
      <c r="AG767" s="1248"/>
      <c r="AH767" s="1248"/>
      <c r="AI767" s="1248"/>
      <c r="AJ767" s="1248"/>
      <c r="AK767" s="1248"/>
      <c r="AL767" s="1248"/>
      <c r="AM767" s="1248"/>
      <c r="AN767" s="1248"/>
      <c r="AO767" s="1248"/>
      <c r="AP767" s="1248"/>
      <c r="AQ767" s="1248"/>
      <c r="AR767" s="1248"/>
      <c r="AS767" s="1248"/>
      <c r="AT767" s="1248"/>
      <c r="AU767" s="1248"/>
      <c r="AV767" s="1248"/>
      <c r="AW767" s="1248"/>
      <c r="AX767" s="1248"/>
      <c r="AY767" s="1248"/>
      <c r="AZ767" s="1248"/>
      <c r="BA767" s="1248"/>
      <c r="BB767" s="1248"/>
      <c r="BC767" s="1248"/>
      <c r="BD767" s="1248"/>
      <c r="BE767" s="1248"/>
      <c r="BF767" s="1248"/>
      <c r="BG767" s="1248"/>
      <c r="BH767" s="1248"/>
      <c r="BI767" s="1248"/>
      <c r="BJ767" s="1248"/>
      <c r="BK767" s="1248"/>
      <c r="BL767" s="1248"/>
      <c r="BM767" s="1248"/>
      <c r="BN767" s="1248"/>
      <c r="BO767" s="1248"/>
      <c r="BP767" s="1248"/>
      <c r="BQ767" s="1248"/>
      <c r="BR767" s="1248"/>
      <c r="BS767" s="1248"/>
    </row>
    <row r="768" spans="1:71" s="1" customFormat="1" ht="27.6" hidden="1" outlineLevel="2">
      <c r="A768" s="1014">
        <v>1</v>
      </c>
      <c r="B768" s="1014">
        <v>1</v>
      </c>
      <c r="C768" s="1014" t="s">
        <v>1574</v>
      </c>
      <c r="D768" s="1014" t="s">
        <v>1556</v>
      </c>
      <c r="E768" s="1014" t="s">
        <v>5726</v>
      </c>
      <c r="F768" s="1014">
        <v>9</v>
      </c>
      <c r="G768" s="951" t="s">
        <v>7270</v>
      </c>
      <c r="H768" s="1017" t="s">
        <v>29</v>
      </c>
      <c r="I768" s="935">
        <v>9</v>
      </c>
      <c r="J768" s="915"/>
      <c r="K768" s="910">
        <f t="shared" si="128"/>
        <v>0</v>
      </c>
      <c r="L768" s="426"/>
      <c r="M768" s="909">
        <f t="shared" si="129"/>
        <v>0</v>
      </c>
      <c r="N768" s="909">
        <f t="shared" si="130"/>
        <v>0</v>
      </c>
      <c r="O768" s="909">
        <f t="shared" si="131"/>
        <v>0</v>
      </c>
      <c r="P768" s="151"/>
      <c r="Q768" s="1248"/>
      <c r="R768" s="1248"/>
      <c r="S768" s="1248"/>
      <c r="T768" s="1248"/>
      <c r="U768" s="1248"/>
      <c r="V768" s="1248"/>
      <c r="W768" s="1248"/>
      <c r="X768" s="1248"/>
      <c r="Y768" s="1248"/>
      <c r="Z768" s="1248"/>
      <c r="AA768" s="1248"/>
      <c r="AB768" s="1248"/>
      <c r="AC768" s="1248"/>
      <c r="AD768" s="1248"/>
      <c r="AE768" s="1248"/>
      <c r="AF768" s="1248"/>
      <c r="AG768" s="1248"/>
      <c r="AH768" s="1248"/>
      <c r="AI768" s="1248"/>
      <c r="AJ768" s="1248"/>
      <c r="AK768" s="1248"/>
      <c r="AL768" s="1248"/>
      <c r="AM768" s="1248"/>
      <c r="AN768" s="1248"/>
      <c r="AO768" s="1248"/>
      <c r="AP768" s="1248"/>
      <c r="AQ768" s="1248"/>
      <c r="AR768" s="1248"/>
      <c r="AS768" s="1248"/>
      <c r="AT768" s="1248"/>
      <c r="AU768" s="1248"/>
      <c r="AV768" s="1248"/>
      <c r="AW768" s="1248"/>
      <c r="AX768" s="1248"/>
      <c r="AY768" s="1248"/>
      <c r="AZ768" s="1248"/>
      <c r="BA768" s="1248"/>
      <c r="BB768" s="1248"/>
      <c r="BC768" s="1248"/>
      <c r="BD768" s="1248"/>
      <c r="BE768" s="1248"/>
      <c r="BF768" s="1248"/>
      <c r="BG768" s="1248"/>
      <c r="BH768" s="1248"/>
      <c r="BI768" s="1248"/>
      <c r="BJ768" s="1248"/>
      <c r="BK768" s="1248"/>
      <c r="BL768" s="1248"/>
      <c r="BM768" s="1248"/>
      <c r="BN768" s="1248"/>
      <c r="BO768" s="1248"/>
      <c r="BP768" s="1248"/>
      <c r="BQ768" s="1248"/>
      <c r="BR768" s="1248"/>
      <c r="BS768" s="1248"/>
    </row>
    <row r="769" spans="1:71" s="1" customFormat="1" ht="27.6" hidden="1" outlineLevel="2">
      <c r="A769" s="1014">
        <v>1</v>
      </c>
      <c r="B769" s="1014">
        <v>1</v>
      </c>
      <c r="C769" s="1014" t="s">
        <v>1574</v>
      </c>
      <c r="D769" s="1014" t="s">
        <v>1556</v>
      </c>
      <c r="E769" s="1014" t="s">
        <v>5726</v>
      </c>
      <c r="F769" s="1014">
        <v>10</v>
      </c>
      <c r="G769" s="951" t="s">
        <v>7271</v>
      </c>
      <c r="H769" s="1017" t="s">
        <v>29</v>
      </c>
      <c r="I769" s="935">
        <v>24</v>
      </c>
      <c r="J769" s="915"/>
      <c r="K769" s="910">
        <f t="shared" si="128"/>
        <v>0</v>
      </c>
      <c r="L769" s="426"/>
      <c r="M769" s="909">
        <f t="shared" si="129"/>
        <v>0</v>
      </c>
      <c r="N769" s="909">
        <f t="shared" si="130"/>
        <v>0</v>
      </c>
      <c r="O769" s="909">
        <f t="shared" si="131"/>
        <v>0</v>
      </c>
      <c r="P769" s="151"/>
      <c r="Q769" s="1248"/>
      <c r="R769" s="1248"/>
      <c r="S769" s="1248"/>
      <c r="T769" s="1248"/>
      <c r="U769" s="1248"/>
      <c r="V769" s="1248"/>
      <c r="W769" s="1248"/>
      <c r="X769" s="1248"/>
      <c r="Y769" s="1248"/>
      <c r="Z769" s="1248"/>
      <c r="AA769" s="1248"/>
      <c r="AB769" s="1248"/>
      <c r="AC769" s="1248"/>
      <c r="AD769" s="1248"/>
      <c r="AE769" s="1248"/>
      <c r="AF769" s="1248"/>
      <c r="AG769" s="1248"/>
      <c r="AH769" s="1248"/>
      <c r="AI769" s="1248"/>
      <c r="AJ769" s="1248"/>
      <c r="AK769" s="1248"/>
      <c r="AL769" s="1248"/>
      <c r="AM769" s="1248"/>
      <c r="AN769" s="1248"/>
      <c r="AO769" s="1248"/>
      <c r="AP769" s="1248"/>
      <c r="AQ769" s="1248"/>
      <c r="AR769" s="1248"/>
      <c r="AS769" s="1248"/>
      <c r="AT769" s="1248"/>
      <c r="AU769" s="1248"/>
      <c r="AV769" s="1248"/>
      <c r="AW769" s="1248"/>
      <c r="AX769" s="1248"/>
      <c r="AY769" s="1248"/>
      <c r="AZ769" s="1248"/>
      <c r="BA769" s="1248"/>
      <c r="BB769" s="1248"/>
      <c r="BC769" s="1248"/>
      <c r="BD769" s="1248"/>
      <c r="BE769" s="1248"/>
      <c r="BF769" s="1248"/>
      <c r="BG769" s="1248"/>
      <c r="BH769" s="1248"/>
      <c r="BI769" s="1248"/>
      <c r="BJ769" s="1248"/>
      <c r="BK769" s="1248"/>
      <c r="BL769" s="1248"/>
      <c r="BM769" s="1248"/>
      <c r="BN769" s="1248"/>
      <c r="BO769" s="1248"/>
      <c r="BP769" s="1248"/>
      <c r="BQ769" s="1248"/>
      <c r="BR769" s="1248"/>
      <c r="BS769" s="1248"/>
    </row>
    <row r="770" spans="1:71" s="1" customFormat="1" ht="27.6" hidden="1" outlineLevel="2">
      <c r="A770" s="1014">
        <v>1</v>
      </c>
      <c r="B770" s="1014">
        <v>1</v>
      </c>
      <c r="C770" s="1014" t="s">
        <v>1574</v>
      </c>
      <c r="D770" s="1014" t="s">
        <v>1556</v>
      </c>
      <c r="E770" s="1014" t="s">
        <v>5726</v>
      </c>
      <c r="F770" s="1014">
        <v>11</v>
      </c>
      <c r="G770" s="951" t="s">
        <v>7272</v>
      </c>
      <c r="H770" s="1017" t="s">
        <v>29</v>
      </c>
      <c r="I770" s="935">
        <v>18</v>
      </c>
      <c r="J770" s="915"/>
      <c r="K770" s="910">
        <f t="shared" si="128"/>
        <v>0</v>
      </c>
      <c r="L770" s="426"/>
      <c r="M770" s="909">
        <f t="shared" si="129"/>
        <v>0</v>
      </c>
      <c r="N770" s="909">
        <f t="shared" si="130"/>
        <v>0</v>
      </c>
      <c r="O770" s="909">
        <f t="shared" si="131"/>
        <v>0</v>
      </c>
      <c r="P770" s="151"/>
      <c r="Q770" s="1248"/>
      <c r="R770" s="1248"/>
      <c r="S770" s="1248"/>
      <c r="T770" s="1248"/>
      <c r="U770" s="1248"/>
      <c r="V770" s="1248"/>
      <c r="W770" s="1248"/>
      <c r="X770" s="1248"/>
      <c r="Y770" s="1248"/>
      <c r="Z770" s="1248"/>
      <c r="AA770" s="1248"/>
      <c r="AB770" s="1248"/>
      <c r="AC770" s="1248"/>
      <c r="AD770" s="1248"/>
      <c r="AE770" s="1248"/>
      <c r="AF770" s="1248"/>
      <c r="AG770" s="1248"/>
      <c r="AH770" s="1248"/>
      <c r="AI770" s="1248"/>
      <c r="AJ770" s="1248"/>
      <c r="AK770" s="1248"/>
      <c r="AL770" s="1248"/>
      <c r="AM770" s="1248"/>
      <c r="AN770" s="1248"/>
      <c r="AO770" s="1248"/>
      <c r="AP770" s="1248"/>
      <c r="AQ770" s="1248"/>
      <c r="AR770" s="1248"/>
      <c r="AS770" s="1248"/>
      <c r="AT770" s="1248"/>
      <c r="AU770" s="1248"/>
      <c r="AV770" s="1248"/>
      <c r="AW770" s="1248"/>
      <c r="AX770" s="1248"/>
      <c r="AY770" s="1248"/>
      <c r="AZ770" s="1248"/>
      <c r="BA770" s="1248"/>
      <c r="BB770" s="1248"/>
      <c r="BC770" s="1248"/>
      <c r="BD770" s="1248"/>
      <c r="BE770" s="1248"/>
      <c r="BF770" s="1248"/>
      <c r="BG770" s="1248"/>
      <c r="BH770" s="1248"/>
      <c r="BI770" s="1248"/>
      <c r="BJ770" s="1248"/>
      <c r="BK770" s="1248"/>
      <c r="BL770" s="1248"/>
      <c r="BM770" s="1248"/>
      <c r="BN770" s="1248"/>
      <c r="BO770" s="1248"/>
      <c r="BP770" s="1248"/>
      <c r="BQ770" s="1248"/>
      <c r="BR770" s="1248"/>
      <c r="BS770" s="1248"/>
    </row>
    <row r="771" spans="1:71" s="140" customFormat="1" hidden="1" outlineLevel="1" collapsed="1">
      <c r="A771" s="1081">
        <v>1</v>
      </c>
      <c r="B771" s="1081">
        <v>1</v>
      </c>
      <c r="C771" s="1081" t="s">
        <v>1574</v>
      </c>
      <c r="D771" s="1081" t="s">
        <v>1556</v>
      </c>
      <c r="E771" s="1081" t="s">
        <v>6298</v>
      </c>
      <c r="F771" s="1081"/>
      <c r="G771" s="1139" t="s">
        <v>6084</v>
      </c>
      <c r="H771" s="1099"/>
      <c r="I771" s="1100"/>
      <c r="J771" s="1093"/>
      <c r="K771" s="1101">
        <f>SUM(K772:K772)</f>
        <v>0</v>
      </c>
      <c r="L771" s="1093"/>
      <c r="M771" s="1101">
        <f>SUM(M772:M772)</f>
        <v>0</v>
      </c>
      <c r="N771" s="1146"/>
      <c r="O771" s="1101">
        <f>SUM(O772:O772)</f>
        <v>0</v>
      </c>
      <c r="P771" s="1102"/>
      <c r="Q771" s="1251"/>
      <c r="R771" s="1251"/>
      <c r="S771" s="1251"/>
      <c r="T771" s="1251"/>
      <c r="U771" s="1251"/>
      <c r="V771" s="1251"/>
      <c r="W771" s="1251"/>
      <c r="X771" s="1251"/>
      <c r="Y771" s="1251"/>
      <c r="Z771" s="1251"/>
      <c r="AA771" s="1251"/>
      <c r="AB771" s="1251"/>
      <c r="AC771" s="1251"/>
      <c r="AD771" s="1251"/>
      <c r="AE771" s="1251"/>
      <c r="AF771" s="1251"/>
      <c r="AG771" s="1251"/>
      <c r="AH771" s="1251"/>
      <c r="AI771" s="1251"/>
      <c r="AJ771" s="1251"/>
      <c r="AK771" s="1251"/>
      <c r="AL771" s="1251"/>
      <c r="AM771" s="1251"/>
      <c r="AN771" s="1251"/>
      <c r="AO771" s="1251"/>
      <c r="AP771" s="1251"/>
      <c r="AQ771" s="1251"/>
      <c r="AR771" s="1251"/>
      <c r="AS771" s="1251"/>
      <c r="AT771" s="1251"/>
      <c r="AU771" s="1251"/>
      <c r="AV771" s="1251"/>
      <c r="AW771" s="1251"/>
      <c r="AX771" s="1251"/>
      <c r="AY771" s="1251"/>
      <c r="AZ771" s="1251"/>
      <c r="BA771" s="1251"/>
      <c r="BB771" s="1251"/>
      <c r="BC771" s="1251"/>
      <c r="BD771" s="1251"/>
      <c r="BE771" s="1251"/>
      <c r="BF771" s="1251"/>
      <c r="BG771" s="1251"/>
      <c r="BH771" s="1251"/>
      <c r="BI771" s="1251"/>
      <c r="BJ771" s="1251"/>
      <c r="BK771" s="1251"/>
      <c r="BL771" s="1251"/>
      <c r="BM771" s="1251"/>
      <c r="BN771" s="1251"/>
      <c r="BO771" s="1251"/>
      <c r="BP771" s="1251"/>
      <c r="BQ771" s="1251"/>
      <c r="BR771" s="1251"/>
      <c r="BS771" s="1251"/>
    </row>
    <row r="772" spans="1:71" s="1" customFormat="1" hidden="1" outlineLevel="2">
      <c r="A772" s="1014">
        <v>1</v>
      </c>
      <c r="B772" s="1014">
        <v>1</v>
      </c>
      <c r="C772" s="1014" t="s">
        <v>1574</v>
      </c>
      <c r="D772" s="1014" t="s">
        <v>1556</v>
      </c>
      <c r="E772" s="1014" t="s">
        <v>6298</v>
      </c>
      <c r="F772" s="1014">
        <v>1</v>
      </c>
      <c r="G772" s="941" t="s">
        <v>6084</v>
      </c>
      <c r="H772" s="936" t="s">
        <v>31</v>
      </c>
      <c r="I772" s="329">
        <v>1</v>
      </c>
      <c r="J772" s="915"/>
      <c r="K772" s="910">
        <f>I772*J772</f>
        <v>0</v>
      </c>
      <c r="L772" s="426"/>
      <c r="M772" s="909">
        <f>I772*L772</f>
        <v>0</v>
      </c>
      <c r="N772" s="909">
        <f>J772+L772</f>
        <v>0</v>
      </c>
      <c r="O772" s="909">
        <f>I772*N772</f>
        <v>0</v>
      </c>
      <c r="P772" s="151"/>
      <c r="Q772" s="1248"/>
      <c r="R772" s="1248"/>
      <c r="S772" s="1248"/>
      <c r="T772" s="1248"/>
      <c r="U772" s="1248"/>
      <c r="V772" s="1248"/>
      <c r="W772" s="1248"/>
      <c r="X772" s="1248"/>
      <c r="Y772" s="1248"/>
      <c r="Z772" s="1248"/>
      <c r="AA772" s="1248"/>
      <c r="AB772" s="1248"/>
      <c r="AC772" s="1248"/>
      <c r="AD772" s="1248"/>
      <c r="AE772" s="1248"/>
      <c r="AF772" s="1248"/>
      <c r="AG772" s="1248"/>
      <c r="AH772" s="1248"/>
      <c r="AI772" s="1248"/>
      <c r="AJ772" s="1248"/>
      <c r="AK772" s="1248"/>
      <c r="AL772" s="1248"/>
      <c r="AM772" s="1248"/>
      <c r="AN772" s="1248"/>
      <c r="AO772" s="1248"/>
      <c r="AP772" s="1248"/>
      <c r="AQ772" s="1248"/>
      <c r="AR772" s="1248"/>
      <c r="AS772" s="1248"/>
      <c r="AT772" s="1248"/>
      <c r="AU772" s="1248"/>
      <c r="AV772" s="1248"/>
      <c r="AW772" s="1248"/>
      <c r="AX772" s="1248"/>
      <c r="AY772" s="1248"/>
      <c r="AZ772" s="1248"/>
      <c r="BA772" s="1248"/>
      <c r="BB772" s="1248"/>
      <c r="BC772" s="1248"/>
      <c r="BD772" s="1248"/>
      <c r="BE772" s="1248"/>
      <c r="BF772" s="1248"/>
      <c r="BG772" s="1248"/>
      <c r="BH772" s="1248"/>
      <c r="BI772" s="1248"/>
      <c r="BJ772" s="1248"/>
      <c r="BK772" s="1248"/>
      <c r="BL772" s="1248"/>
      <c r="BM772" s="1248"/>
      <c r="BN772" s="1248"/>
      <c r="BO772" s="1248"/>
      <c r="BP772" s="1248"/>
      <c r="BQ772" s="1248"/>
      <c r="BR772" s="1248"/>
      <c r="BS772" s="1248"/>
    </row>
    <row r="773" spans="1:71" s="140" customFormat="1" hidden="1" outlineLevel="1" collapsed="1">
      <c r="A773" s="1081">
        <v>1</v>
      </c>
      <c r="B773" s="1081">
        <v>1</v>
      </c>
      <c r="C773" s="1081" t="s">
        <v>1574</v>
      </c>
      <c r="D773" s="1081" t="s">
        <v>1556</v>
      </c>
      <c r="E773" s="1081" t="s">
        <v>6299</v>
      </c>
      <c r="F773" s="1081"/>
      <c r="G773" s="1139" t="s">
        <v>6124</v>
      </c>
      <c r="H773" s="1099"/>
      <c r="I773" s="1100"/>
      <c r="J773" s="1093"/>
      <c r="K773" s="1101">
        <f>SUM(K774:K777)</f>
        <v>0</v>
      </c>
      <c r="L773" s="1093"/>
      <c r="M773" s="1101">
        <f>SUM(M774:M777)</f>
        <v>0</v>
      </c>
      <c r="N773" s="1146"/>
      <c r="O773" s="1101">
        <f>SUM(O774:O777)</f>
        <v>0</v>
      </c>
      <c r="P773" s="1147"/>
      <c r="Q773" s="1251"/>
      <c r="R773" s="1251"/>
      <c r="S773" s="1251"/>
      <c r="T773" s="1251"/>
      <c r="U773" s="1251"/>
      <c r="V773" s="1251"/>
      <c r="W773" s="1251"/>
      <c r="X773" s="1251"/>
      <c r="Y773" s="1251"/>
      <c r="Z773" s="1251"/>
      <c r="AA773" s="1251"/>
      <c r="AB773" s="1251"/>
      <c r="AC773" s="1251"/>
      <c r="AD773" s="1251"/>
      <c r="AE773" s="1251"/>
      <c r="AF773" s="1251"/>
      <c r="AG773" s="1251"/>
      <c r="AH773" s="1251"/>
      <c r="AI773" s="1251"/>
      <c r="AJ773" s="1251"/>
      <c r="AK773" s="1251"/>
      <c r="AL773" s="1251"/>
      <c r="AM773" s="1251"/>
      <c r="AN773" s="1251"/>
      <c r="AO773" s="1251"/>
      <c r="AP773" s="1251"/>
      <c r="AQ773" s="1251"/>
      <c r="AR773" s="1251"/>
      <c r="AS773" s="1251"/>
      <c r="AT773" s="1251"/>
      <c r="AU773" s="1251"/>
      <c r="AV773" s="1251"/>
      <c r="AW773" s="1251"/>
      <c r="AX773" s="1251"/>
      <c r="AY773" s="1251"/>
      <c r="AZ773" s="1251"/>
      <c r="BA773" s="1251"/>
      <c r="BB773" s="1251"/>
      <c r="BC773" s="1251"/>
      <c r="BD773" s="1251"/>
      <c r="BE773" s="1251"/>
      <c r="BF773" s="1251"/>
      <c r="BG773" s="1251"/>
      <c r="BH773" s="1251"/>
      <c r="BI773" s="1251"/>
      <c r="BJ773" s="1251"/>
      <c r="BK773" s="1251"/>
      <c r="BL773" s="1251"/>
      <c r="BM773" s="1251"/>
      <c r="BN773" s="1251"/>
      <c r="BO773" s="1251"/>
      <c r="BP773" s="1251"/>
      <c r="BQ773" s="1251"/>
      <c r="BR773" s="1251"/>
      <c r="BS773" s="1251"/>
    </row>
    <row r="774" spans="1:71" s="1" customFormat="1" ht="41.4" hidden="1" outlineLevel="2">
      <c r="A774" s="1014">
        <v>1</v>
      </c>
      <c r="B774" s="1014">
        <v>1</v>
      </c>
      <c r="C774" s="1014" t="s">
        <v>1574</v>
      </c>
      <c r="D774" s="1014" t="s">
        <v>1556</v>
      </c>
      <c r="E774" s="1014" t="s">
        <v>6299</v>
      </c>
      <c r="F774" s="1014">
        <v>1</v>
      </c>
      <c r="G774" s="941" t="s">
        <v>7273</v>
      </c>
      <c r="H774" s="936" t="s">
        <v>29</v>
      </c>
      <c r="I774" s="329">
        <v>1</v>
      </c>
      <c r="J774" s="915"/>
      <c r="K774" s="910">
        <f>I774*J774</f>
        <v>0</v>
      </c>
      <c r="L774" s="426"/>
      <c r="M774" s="909">
        <f>I774*L774</f>
        <v>0</v>
      </c>
      <c r="N774" s="909">
        <f>J774+L774</f>
        <v>0</v>
      </c>
      <c r="O774" s="909">
        <f>I774*N774</f>
        <v>0</v>
      </c>
      <c r="P774" s="151"/>
      <c r="Q774" s="1248"/>
      <c r="R774" s="1248"/>
      <c r="S774" s="1248"/>
      <c r="T774" s="1248"/>
      <c r="U774" s="1248"/>
      <c r="V774" s="1248"/>
      <c r="W774" s="1248"/>
      <c r="X774" s="1248"/>
      <c r="Y774" s="1248"/>
      <c r="Z774" s="1248"/>
      <c r="AA774" s="1248"/>
      <c r="AB774" s="1248"/>
      <c r="AC774" s="1248"/>
      <c r="AD774" s="1248"/>
      <c r="AE774" s="1248"/>
      <c r="AF774" s="1248"/>
      <c r="AG774" s="1248"/>
      <c r="AH774" s="1248"/>
      <c r="AI774" s="1248"/>
      <c r="AJ774" s="1248"/>
      <c r="AK774" s="1248"/>
      <c r="AL774" s="1248"/>
      <c r="AM774" s="1248"/>
      <c r="AN774" s="1248"/>
      <c r="AO774" s="1248"/>
      <c r="AP774" s="1248"/>
      <c r="AQ774" s="1248"/>
      <c r="AR774" s="1248"/>
      <c r="AS774" s="1248"/>
      <c r="AT774" s="1248"/>
      <c r="AU774" s="1248"/>
      <c r="AV774" s="1248"/>
      <c r="AW774" s="1248"/>
      <c r="AX774" s="1248"/>
      <c r="AY774" s="1248"/>
      <c r="AZ774" s="1248"/>
      <c r="BA774" s="1248"/>
      <c r="BB774" s="1248"/>
      <c r="BC774" s="1248"/>
      <c r="BD774" s="1248"/>
      <c r="BE774" s="1248"/>
      <c r="BF774" s="1248"/>
      <c r="BG774" s="1248"/>
      <c r="BH774" s="1248"/>
      <c r="BI774" s="1248"/>
      <c r="BJ774" s="1248"/>
      <c r="BK774" s="1248"/>
      <c r="BL774" s="1248"/>
      <c r="BM774" s="1248"/>
      <c r="BN774" s="1248"/>
      <c r="BO774" s="1248"/>
      <c r="BP774" s="1248"/>
      <c r="BQ774" s="1248"/>
      <c r="BR774" s="1248"/>
      <c r="BS774" s="1248"/>
    </row>
    <row r="775" spans="1:71" s="1" customFormat="1" hidden="1" outlineLevel="2">
      <c r="A775" s="1014">
        <v>1</v>
      </c>
      <c r="B775" s="1014">
        <v>1</v>
      </c>
      <c r="C775" s="1014" t="s">
        <v>1574</v>
      </c>
      <c r="D775" s="1014" t="s">
        <v>1556</v>
      </c>
      <c r="E775" s="1014" t="s">
        <v>6299</v>
      </c>
      <c r="F775" s="1014">
        <v>2</v>
      </c>
      <c r="G775" s="1010" t="s">
        <v>6125</v>
      </c>
      <c r="H775" s="936"/>
      <c r="I775" s="329"/>
      <c r="J775" s="915"/>
      <c r="K775" s="910">
        <f>I775*J775</f>
        <v>0</v>
      </c>
      <c r="L775" s="426"/>
      <c r="M775" s="909">
        <f>I775*L775</f>
        <v>0</v>
      </c>
      <c r="N775" s="909">
        <f>J775+L775</f>
        <v>0</v>
      </c>
      <c r="O775" s="909">
        <f>I775*N775</f>
        <v>0</v>
      </c>
      <c r="P775" s="151"/>
      <c r="Q775" s="1248"/>
      <c r="R775" s="1248"/>
      <c r="S775" s="1248"/>
      <c r="T775" s="1248"/>
      <c r="U775" s="1248"/>
      <c r="V775" s="1248"/>
      <c r="W775" s="1248"/>
      <c r="X775" s="1248"/>
      <c r="Y775" s="1248"/>
      <c r="Z775" s="1248"/>
      <c r="AA775" s="1248"/>
      <c r="AB775" s="1248"/>
      <c r="AC775" s="1248"/>
      <c r="AD775" s="1248"/>
      <c r="AE775" s="1248"/>
      <c r="AF775" s="1248"/>
      <c r="AG775" s="1248"/>
      <c r="AH775" s="1248"/>
      <c r="AI775" s="1248"/>
      <c r="AJ775" s="1248"/>
      <c r="AK775" s="1248"/>
      <c r="AL775" s="1248"/>
      <c r="AM775" s="1248"/>
      <c r="AN775" s="1248"/>
      <c r="AO775" s="1248"/>
      <c r="AP775" s="1248"/>
      <c r="AQ775" s="1248"/>
      <c r="AR775" s="1248"/>
      <c r="AS775" s="1248"/>
      <c r="AT775" s="1248"/>
      <c r="AU775" s="1248"/>
      <c r="AV775" s="1248"/>
      <c r="AW775" s="1248"/>
      <c r="AX775" s="1248"/>
      <c r="AY775" s="1248"/>
      <c r="AZ775" s="1248"/>
      <c r="BA775" s="1248"/>
      <c r="BB775" s="1248"/>
      <c r="BC775" s="1248"/>
      <c r="BD775" s="1248"/>
      <c r="BE775" s="1248"/>
      <c r="BF775" s="1248"/>
      <c r="BG775" s="1248"/>
      <c r="BH775" s="1248"/>
      <c r="BI775" s="1248"/>
      <c r="BJ775" s="1248"/>
      <c r="BK775" s="1248"/>
      <c r="BL775" s="1248"/>
      <c r="BM775" s="1248"/>
      <c r="BN775" s="1248"/>
      <c r="BO775" s="1248"/>
      <c r="BP775" s="1248"/>
      <c r="BQ775" s="1248"/>
      <c r="BR775" s="1248"/>
      <c r="BS775" s="1248"/>
    </row>
    <row r="776" spans="1:71" s="1" customFormat="1" ht="41.4" hidden="1" outlineLevel="2">
      <c r="A776" s="1014">
        <v>1</v>
      </c>
      <c r="B776" s="1014">
        <v>1</v>
      </c>
      <c r="C776" s="1014" t="s">
        <v>1574</v>
      </c>
      <c r="D776" s="1014" t="s">
        <v>1556</v>
      </c>
      <c r="E776" s="1014" t="s">
        <v>6299</v>
      </c>
      <c r="F776" s="1014">
        <v>3</v>
      </c>
      <c r="G776" s="941" t="s">
        <v>7274</v>
      </c>
      <c r="H776" s="936" t="s">
        <v>29</v>
      </c>
      <c r="I776" s="329">
        <v>5</v>
      </c>
      <c r="J776" s="915"/>
      <c r="K776" s="910">
        <f>I776*J776</f>
        <v>0</v>
      </c>
      <c r="L776" s="426"/>
      <c r="M776" s="909">
        <f>I776*L776</f>
        <v>0</v>
      </c>
      <c r="N776" s="909">
        <f>J776+L776</f>
        <v>0</v>
      </c>
      <c r="O776" s="909">
        <f>I776*N776</f>
        <v>0</v>
      </c>
      <c r="P776" s="151"/>
      <c r="Q776" s="1248"/>
      <c r="R776" s="1248"/>
      <c r="S776" s="1248"/>
      <c r="T776" s="1248"/>
      <c r="U776" s="1248"/>
      <c r="V776" s="1248"/>
      <c r="W776" s="1248"/>
      <c r="X776" s="1248"/>
      <c r="Y776" s="1248"/>
      <c r="Z776" s="1248"/>
      <c r="AA776" s="1248"/>
      <c r="AB776" s="1248"/>
      <c r="AC776" s="1248"/>
      <c r="AD776" s="1248"/>
      <c r="AE776" s="1248"/>
      <c r="AF776" s="1248"/>
      <c r="AG776" s="1248"/>
      <c r="AH776" s="1248"/>
      <c r="AI776" s="1248"/>
      <c r="AJ776" s="1248"/>
      <c r="AK776" s="1248"/>
      <c r="AL776" s="1248"/>
      <c r="AM776" s="1248"/>
      <c r="AN776" s="1248"/>
      <c r="AO776" s="1248"/>
      <c r="AP776" s="1248"/>
      <c r="AQ776" s="1248"/>
      <c r="AR776" s="1248"/>
      <c r="AS776" s="1248"/>
      <c r="AT776" s="1248"/>
      <c r="AU776" s="1248"/>
      <c r="AV776" s="1248"/>
      <c r="AW776" s="1248"/>
      <c r="AX776" s="1248"/>
      <c r="AY776" s="1248"/>
      <c r="AZ776" s="1248"/>
      <c r="BA776" s="1248"/>
      <c r="BB776" s="1248"/>
      <c r="BC776" s="1248"/>
      <c r="BD776" s="1248"/>
      <c r="BE776" s="1248"/>
      <c r="BF776" s="1248"/>
      <c r="BG776" s="1248"/>
      <c r="BH776" s="1248"/>
      <c r="BI776" s="1248"/>
      <c r="BJ776" s="1248"/>
      <c r="BK776" s="1248"/>
      <c r="BL776" s="1248"/>
      <c r="BM776" s="1248"/>
      <c r="BN776" s="1248"/>
      <c r="BO776" s="1248"/>
      <c r="BP776" s="1248"/>
      <c r="BQ776" s="1248"/>
      <c r="BR776" s="1248"/>
      <c r="BS776" s="1248"/>
    </row>
    <row r="777" spans="1:71" s="1" customFormat="1" ht="69" hidden="1" outlineLevel="2">
      <c r="A777" s="1014">
        <v>1</v>
      </c>
      <c r="B777" s="1014">
        <v>1</v>
      </c>
      <c r="C777" s="1014" t="s">
        <v>1574</v>
      </c>
      <c r="D777" s="1014" t="s">
        <v>1556</v>
      </c>
      <c r="E777" s="1014" t="s">
        <v>6299</v>
      </c>
      <c r="F777" s="1014">
        <v>4</v>
      </c>
      <c r="G777" s="941" t="s">
        <v>7275</v>
      </c>
      <c r="H777" s="936" t="s">
        <v>29</v>
      </c>
      <c r="I777" s="329">
        <v>31</v>
      </c>
      <c r="J777" s="915"/>
      <c r="K777" s="910">
        <f>I777*J777</f>
        <v>0</v>
      </c>
      <c r="L777" s="426"/>
      <c r="M777" s="909">
        <f>I777*L777</f>
        <v>0</v>
      </c>
      <c r="N777" s="909">
        <f>J777+L777</f>
        <v>0</v>
      </c>
      <c r="O777" s="909">
        <f>I777*N777</f>
        <v>0</v>
      </c>
      <c r="P777" s="151"/>
      <c r="Q777" s="1248"/>
      <c r="R777" s="1248"/>
      <c r="S777" s="1248"/>
      <c r="T777" s="1248"/>
      <c r="U777" s="1248"/>
      <c r="V777" s="1248"/>
      <c r="W777" s="1248"/>
      <c r="X777" s="1248"/>
      <c r="Y777" s="1248"/>
      <c r="Z777" s="1248"/>
      <c r="AA777" s="1248"/>
      <c r="AB777" s="1248"/>
      <c r="AC777" s="1248"/>
      <c r="AD777" s="1248"/>
      <c r="AE777" s="1248"/>
      <c r="AF777" s="1248"/>
      <c r="AG777" s="1248"/>
      <c r="AH777" s="1248"/>
      <c r="AI777" s="1248"/>
      <c r="AJ777" s="1248"/>
      <c r="AK777" s="1248"/>
      <c r="AL777" s="1248"/>
      <c r="AM777" s="1248"/>
      <c r="AN777" s="1248"/>
      <c r="AO777" s="1248"/>
      <c r="AP777" s="1248"/>
      <c r="AQ777" s="1248"/>
      <c r="AR777" s="1248"/>
      <c r="AS777" s="1248"/>
      <c r="AT777" s="1248"/>
      <c r="AU777" s="1248"/>
      <c r="AV777" s="1248"/>
      <c r="AW777" s="1248"/>
      <c r="AX777" s="1248"/>
      <c r="AY777" s="1248"/>
      <c r="AZ777" s="1248"/>
      <c r="BA777" s="1248"/>
      <c r="BB777" s="1248"/>
      <c r="BC777" s="1248"/>
      <c r="BD777" s="1248"/>
      <c r="BE777" s="1248"/>
      <c r="BF777" s="1248"/>
      <c r="BG777" s="1248"/>
      <c r="BH777" s="1248"/>
      <c r="BI777" s="1248"/>
      <c r="BJ777" s="1248"/>
      <c r="BK777" s="1248"/>
      <c r="BL777" s="1248"/>
      <c r="BM777" s="1248"/>
      <c r="BN777" s="1248"/>
      <c r="BO777" s="1248"/>
      <c r="BP777" s="1248"/>
      <c r="BQ777" s="1248"/>
      <c r="BR777" s="1248"/>
      <c r="BS777" s="1248"/>
    </row>
    <row r="778" spans="1:71" s="17" customFormat="1" collapsed="1">
      <c r="A778" s="1196">
        <v>1</v>
      </c>
      <c r="B778" s="1196">
        <v>1</v>
      </c>
      <c r="C778" s="1196" t="s">
        <v>1567</v>
      </c>
      <c r="D778" s="1196"/>
      <c r="E778" s="1196"/>
      <c r="F778" s="1196"/>
      <c r="G778" s="1114" t="s">
        <v>44</v>
      </c>
      <c r="H778" s="1105"/>
      <c r="I778" s="1106"/>
      <c r="J778" s="1118"/>
      <c r="K778" s="1116">
        <f>K779+K804</f>
        <v>0</v>
      </c>
      <c r="L778" s="1122"/>
      <c r="M778" s="1116">
        <f>M779+M804</f>
        <v>0</v>
      </c>
      <c r="N778" s="1123"/>
      <c r="O778" s="1116">
        <f>O779+O804</f>
        <v>0</v>
      </c>
      <c r="P778" s="1071"/>
      <c r="Q778" s="1253"/>
      <c r="R778" s="1253"/>
      <c r="S778" s="1253"/>
      <c r="T778" s="1253"/>
      <c r="U778" s="1253"/>
      <c r="V778" s="1253"/>
      <c r="W778" s="1253"/>
      <c r="X778" s="1253"/>
      <c r="Y778" s="1253"/>
      <c r="Z778" s="1253"/>
      <c r="AA778" s="1253"/>
      <c r="AB778" s="1253"/>
      <c r="AC778" s="1253"/>
      <c r="AD778" s="1253"/>
      <c r="AE778" s="1253"/>
      <c r="AF778" s="1253"/>
      <c r="AG778" s="1253"/>
      <c r="AH778" s="1253"/>
      <c r="AI778" s="1253"/>
      <c r="AJ778" s="1253"/>
      <c r="AK778" s="1253"/>
      <c r="AL778" s="1253"/>
      <c r="AM778" s="1253"/>
      <c r="AN778" s="1253"/>
      <c r="AO778" s="1253"/>
      <c r="AP778" s="1253"/>
      <c r="AQ778" s="1253"/>
      <c r="AR778" s="1253"/>
      <c r="AS778" s="1253"/>
      <c r="AT778" s="1253"/>
      <c r="AU778" s="1253"/>
      <c r="AV778" s="1253"/>
      <c r="AW778" s="1253"/>
      <c r="AX778" s="1253"/>
      <c r="AY778" s="1253"/>
      <c r="AZ778" s="1253"/>
      <c r="BA778" s="1253"/>
      <c r="BB778" s="1253"/>
      <c r="BC778" s="1253"/>
      <c r="BD778" s="1253"/>
      <c r="BE778" s="1253"/>
      <c r="BF778" s="1253"/>
      <c r="BG778" s="1253"/>
      <c r="BH778" s="1253"/>
      <c r="BI778" s="1253"/>
      <c r="BJ778" s="1253"/>
      <c r="BK778" s="1253"/>
      <c r="BL778" s="1253"/>
      <c r="BM778" s="1253"/>
      <c r="BN778" s="1253"/>
      <c r="BO778" s="1253"/>
      <c r="BP778" s="1253"/>
      <c r="BQ778" s="1253"/>
      <c r="BR778" s="1253"/>
      <c r="BS778" s="1253"/>
    </row>
    <row r="779" spans="1:71" s="138" customFormat="1" hidden="1" outlineLevel="1" collapsed="1">
      <c r="A779" s="1197">
        <v>1</v>
      </c>
      <c r="B779" s="1197">
        <v>1</v>
      </c>
      <c r="C779" s="1197" t="s">
        <v>1567</v>
      </c>
      <c r="D779" s="1197">
        <v>1</v>
      </c>
      <c r="E779" s="1197"/>
      <c r="F779" s="1197"/>
      <c r="G779" s="1073" t="s">
        <v>637</v>
      </c>
      <c r="H779" s="1074"/>
      <c r="I779" s="1075"/>
      <c r="J779" s="1076"/>
      <c r="K779" s="1077">
        <f>K780+K793</f>
        <v>0</v>
      </c>
      <c r="L779" s="1078"/>
      <c r="M779" s="1077">
        <f>M780+M793</f>
        <v>0</v>
      </c>
      <c r="N779" s="1079"/>
      <c r="O779" s="1077">
        <f>O780+O793</f>
        <v>0</v>
      </c>
      <c r="P779" s="1080"/>
      <c r="Q779" s="1250"/>
      <c r="R779" s="1250"/>
      <c r="S779" s="1250"/>
      <c r="T779" s="1250"/>
      <c r="U779" s="1250"/>
      <c r="V779" s="1250"/>
      <c r="W779" s="1250"/>
      <c r="X779" s="1250"/>
      <c r="Y779" s="1250"/>
      <c r="Z779" s="1250"/>
      <c r="AA779" s="1250"/>
      <c r="AB779" s="1250"/>
      <c r="AC779" s="1250"/>
      <c r="AD779" s="1250"/>
      <c r="AE779" s="1250"/>
      <c r="AF779" s="1250"/>
      <c r="AG779" s="1250"/>
      <c r="AH779" s="1250"/>
      <c r="AI779" s="1250"/>
      <c r="AJ779" s="1250"/>
      <c r="AK779" s="1250"/>
      <c r="AL779" s="1250"/>
      <c r="AM779" s="1250"/>
      <c r="AN779" s="1250"/>
      <c r="AO779" s="1250"/>
      <c r="AP779" s="1250"/>
      <c r="AQ779" s="1250"/>
      <c r="AR779" s="1250"/>
      <c r="AS779" s="1250"/>
      <c r="AT779" s="1250"/>
      <c r="AU779" s="1250"/>
      <c r="AV779" s="1250"/>
      <c r="AW779" s="1250"/>
      <c r="AX779" s="1250"/>
      <c r="AY779" s="1250"/>
      <c r="AZ779" s="1250"/>
      <c r="BA779" s="1250"/>
      <c r="BB779" s="1250"/>
      <c r="BC779" s="1250"/>
      <c r="BD779" s="1250"/>
      <c r="BE779" s="1250"/>
      <c r="BF779" s="1250"/>
      <c r="BG779" s="1250"/>
      <c r="BH779" s="1250"/>
      <c r="BI779" s="1250"/>
      <c r="BJ779" s="1250"/>
      <c r="BK779" s="1250"/>
      <c r="BL779" s="1250"/>
      <c r="BM779" s="1250"/>
      <c r="BN779" s="1250"/>
      <c r="BO779" s="1250"/>
      <c r="BP779" s="1250"/>
      <c r="BQ779" s="1250"/>
      <c r="BR779" s="1250"/>
      <c r="BS779" s="1250"/>
    </row>
    <row r="780" spans="1:71" s="140" customFormat="1" hidden="1" outlineLevel="1" collapsed="1">
      <c r="A780" s="1198">
        <v>1</v>
      </c>
      <c r="B780" s="1198">
        <v>1</v>
      </c>
      <c r="C780" s="1198" t="s">
        <v>1567</v>
      </c>
      <c r="D780" s="1198" t="s">
        <v>1559</v>
      </c>
      <c r="E780" s="1198" t="s">
        <v>1559</v>
      </c>
      <c r="F780" s="1198"/>
      <c r="G780" s="1139" t="s">
        <v>5954</v>
      </c>
      <c r="H780" s="1099"/>
      <c r="I780" s="1100"/>
      <c r="J780" s="1093"/>
      <c r="K780" s="1101">
        <f>K781+K788</f>
        <v>0</v>
      </c>
      <c r="L780" s="1093"/>
      <c r="M780" s="1101">
        <f>M781+M788</f>
        <v>0</v>
      </c>
      <c r="N780" s="1146"/>
      <c r="O780" s="1101">
        <f>O781+O788</f>
        <v>0</v>
      </c>
      <c r="P780" s="1147"/>
      <c r="Q780" s="1251"/>
      <c r="R780" s="1251"/>
      <c r="S780" s="1251"/>
      <c r="T780" s="1251"/>
      <c r="U780" s="1251"/>
      <c r="V780" s="1251"/>
      <c r="W780" s="1251"/>
      <c r="X780" s="1251"/>
      <c r="Y780" s="1251"/>
      <c r="Z780" s="1251"/>
      <c r="AA780" s="1251"/>
      <c r="AB780" s="1251"/>
      <c r="AC780" s="1251"/>
      <c r="AD780" s="1251"/>
      <c r="AE780" s="1251"/>
      <c r="AF780" s="1251"/>
      <c r="AG780" s="1251"/>
      <c r="AH780" s="1251"/>
      <c r="AI780" s="1251"/>
      <c r="AJ780" s="1251"/>
      <c r="AK780" s="1251"/>
      <c r="AL780" s="1251"/>
      <c r="AM780" s="1251"/>
      <c r="AN780" s="1251"/>
      <c r="AO780" s="1251"/>
      <c r="AP780" s="1251"/>
      <c r="AQ780" s="1251"/>
      <c r="AR780" s="1251"/>
      <c r="AS780" s="1251"/>
      <c r="AT780" s="1251"/>
      <c r="AU780" s="1251"/>
      <c r="AV780" s="1251"/>
      <c r="AW780" s="1251"/>
      <c r="AX780" s="1251"/>
      <c r="AY780" s="1251"/>
      <c r="AZ780" s="1251"/>
      <c r="BA780" s="1251"/>
      <c r="BB780" s="1251"/>
      <c r="BC780" s="1251"/>
      <c r="BD780" s="1251"/>
      <c r="BE780" s="1251"/>
      <c r="BF780" s="1251"/>
      <c r="BG780" s="1251"/>
      <c r="BH780" s="1251"/>
      <c r="BI780" s="1251"/>
      <c r="BJ780" s="1251"/>
      <c r="BK780" s="1251"/>
      <c r="BL780" s="1251"/>
      <c r="BM780" s="1251"/>
      <c r="BN780" s="1251"/>
      <c r="BO780" s="1251"/>
      <c r="BP780" s="1251"/>
      <c r="BQ780" s="1251"/>
      <c r="BR780" s="1251"/>
      <c r="BS780" s="1251"/>
    </row>
    <row r="781" spans="1:71" s="134" customFormat="1" hidden="1" outlineLevel="1" collapsed="1">
      <c r="A781" s="1199">
        <v>1</v>
      </c>
      <c r="B781" s="1199">
        <v>1</v>
      </c>
      <c r="C781" s="1199" t="s">
        <v>1567</v>
      </c>
      <c r="D781" s="1199">
        <v>1</v>
      </c>
      <c r="E781" s="1199" t="s">
        <v>1559</v>
      </c>
      <c r="F781" s="1199"/>
      <c r="G781" s="1149" t="s">
        <v>5955</v>
      </c>
      <c r="H781" s="1150"/>
      <c r="I781" s="1151"/>
      <c r="J781" s="1152"/>
      <c r="K781" s="1153">
        <f>SUM(K782:K787)</f>
        <v>0</v>
      </c>
      <c r="L781" s="1152"/>
      <c r="M781" s="1153">
        <f>SUM(M782:M787)</f>
        <v>0</v>
      </c>
      <c r="N781" s="1154"/>
      <c r="O781" s="1153">
        <f>SUM(O782:O787)</f>
        <v>0</v>
      </c>
      <c r="P781" s="1155"/>
      <c r="Q781" s="1251"/>
      <c r="R781" s="1251"/>
      <c r="S781" s="1251"/>
      <c r="T781" s="1251"/>
      <c r="U781" s="1251"/>
      <c r="V781" s="1251"/>
      <c r="W781" s="1251"/>
      <c r="X781" s="1251"/>
      <c r="Y781" s="1251"/>
      <c r="Z781" s="1251"/>
      <c r="AA781" s="1251"/>
      <c r="AB781" s="1251"/>
      <c r="AC781" s="1251"/>
      <c r="AD781" s="1251"/>
      <c r="AE781" s="1251"/>
      <c r="AF781" s="1251"/>
      <c r="AG781" s="1251"/>
      <c r="AH781" s="1251"/>
      <c r="AI781" s="1251"/>
      <c r="AJ781" s="1251"/>
      <c r="AK781" s="1251"/>
      <c r="AL781" s="1251"/>
      <c r="AM781" s="1251"/>
      <c r="AN781" s="1251"/>
      <c r="AO781" s="1251"/>
      <c r="AP781" s="1251"/>
      <c r="AQ781" s="1251"/>
      <c r="AR781" s="1251"/>
      <c r="AS781" s="1251"/>
      <c r="AT781" s="1251"/>
      <c r="AU781" s="1251"/>
      <c r="AV781" s="1251"/>
      <c r="AW781" s="1251"/>
      <c r="AX781" s="1251"/>
      <c r="AY781" s="1251"/>
      <c r="AZ781" s="1251"/>
      <c r="BA781" s="1251"/>
      <c r="BB781" s="1251"/>
      <c r="BC781" s="1251"/>
      <c r="BD781" s="1251"/>
      <c r="BE781" s="1251"/>
      <c r="BF781" s="1251"/>
      <c r="BG781" s="1251"/>
      <c r="BH781" s="1251"/>
      <c r="BI781" s="1251"/>
      <c r="BJ781" s="1251"/>
      <c r="BK781" s="1251"/>
      <c r="BL781" s="1251"/>
      <c r="BM781" s="1251"/>
      <c r="BN781" s="1251"/>
      <c r="BO781" s="1251"/>
      <c r="BP781" s="1251"/>
      <c r="BQ781" s="1251"/>
      <c r="BR781" s="1251"/>
      <c r="BS781" s="1251"/>
    </row>
    <row r="782" spans="1:71" s="6" customFormat="1" hidden="1" outlineLevel="2">
      <c r="A782" s="584">
        <v>1</v>
      </c>
      <c r="B782" s="584">
        <v>1</v>
      </c>
      <c r="C782" s="584" t="s">
        <v>1567</v>
      </c>
      <c r="D782" s="584">
        <v>1</v>
      </c>
      <c r="E782" s="584" t="s">
        <v>1559</v>
      </c>
      <c r="F782" s="584" t="s">
        <v>1559</v>
      </c>
      <c r="G782" s="971" t="s">
        <v>7276</v>
      </c>
      <c r="H782" s="47" t="s">
        <v>29</v>
      </c>
      <c r="I782" s="925">
        <v>1</v>
      </c>
      <c r="J782" s="915"/>
      <c r="K782" s="916">
        <f t="shared" ref="K782:K787" si="132">I782*J782</f>
        <v>0</v>
      </c>
      <c r="L782" s="426"/>
      <c r="M782" s="910">
        <f t="shared" ref="M782:M787" si="133">I782*L782</f>
        <v>0</v>
      </c>
      <c r="N782" s="910">
        <f t="shared" ref="N782:N787" si="134">J782+L782</f>
        <v>0</v>
      </c>
      <c r="O782" s="910">
        <f t="shared" ref="O782:O787" si="135">I782*N782</f>
        <v>0</v>
      </c>
      <c r="P782" s="989"/>
      <c r="Q782" s="1253"/>
      <c r="R782" s="1253"/>
      <c r="S782" s="1253"/>
      <c r="T782" s="1253"/>
      <c r="U782" s="1253"/>
      <c r="V782" s="1253"/>
      <c r="W782" s="1253"/>
      <c r="X782" s="1253"/>
      <c r="Y782" s="1253"/>
      <c r="Z782" s="1253"/>
      <c r="AA782" s="1253"/>
      <c r="AB782" s="1253"/>
      <c r="AC782" s="1253"/>
      <c r="AD782" s="1253"/>
      <c r="AE782" s="1253"/>
      <c r="AF782" s="1253"/>
      <c r="AG782" s="1253"/>
      <c r="AH782" s="1253"/>
      <c r="AI782" s="1253"/>
      <c r="AJ782" s="1253"/>
      <c r="AK782" s="1253"/>
      <c r="AL782" s="1253"/>
      <c r="AM782" s="1253"/>
      <c r="AN782" s="1253"/>
      <c r="AO782" s="1253"/>
      <c r="AP782" s="1253"/>
      <c r="AQ782" s="1253"/>
      <c r="AR782" s="1253"/>
      <c r="AS782" s="1253"/>
      <c r="AT782" s="1253"/>
      <c r="AU782" s="1253"/>
      <c r="AV782" s="1253"/>
      <c r="AW782" s="1253"/>
      <c r="AX782" s="1253"/>
      <c r="AY782" s="1253"/>
      <c r="AZ782" s="1253"/>
      <c r="BA782" s="1253"/>
      <c r="BB782" s="1253"/>
      <c r="BC782" s="1253"/>
      <c r="BD782" s="1253"/>
      <c r="BE782" s="1253"/>
      <c r="BF782" s="1253"/>
      <c r="BG782" s="1253"/>
      <c r="BH782" s="1253"/>
      <c r="BI782" s="1253"/>
      <c r="BJ782" s="1253"/>
      <c r="BK782" s="1253"/>
      <c r="BL782" s="1253"/>
      <c r="BM782" s="1253"/>
      <c r="BN782" s="1253"/>
      <c r="BO782" s="1253"/>
      <c r="BP782" s="1253"/>
      <c r="BQ782" s="1253"/>
      <c r="BR782" s="1253"/>
      <c r="BS782" s="1253"/>
    </row>
    <row r="783" spans="1:71" s="6" customFormat="1" ht="27.6" hidden="1" outlineLevel="2">
      <c r="A783" s="584">
        <v>1</v>
      </c>
      <c r="B783" s="584">
        <v>1</v>
      </c>
      <c r="C783" s="584" t="s">
        <v>1567</v>
      </c>
      <c r="D783" s="584">
        <v>1</v>
      </c>
      <c r="E783" s="584" t="s">
        <v>1559</v>
      </c>
      <c r="F783" s="584" t="s">
        <v>1556</v>
      </c>
      <c r="G783" s="971" t="s">
        <v>7277</v>
      </c>
      <c r="H783" s="47" t="s">
        <v>31</v>
      </c>
      <c r="I783" s="925">
        <v>63</v>
      </c>
      <c r="J783" s="915"/>
      <c r="K783" s="916">
        <f t="shared" si="132"/>
        <v>0</v>
      </c>
      <c r="L783" s="426"/>
      <c r="M783" s="910">
        <f t="shared" si="133"/>
        <v>0</v>
      </c>
      <c r="N783" s="910">
        <f t="shared" si="134"/>
        <v>0</v>
      </c>
      <c r="O783" s="910">
        <f t="shared" si="135"/>
        <v>0</v>
      </c>
      <c r="P783" s="989"/>
      <c r="Q783" s="1253"/>
      <c r="R783" s="1253"/>
      <c r="S783" s="1253"/>
      <c r="T783" s="1253"/>
      <c r="U783" s="1253"/>
      <c r="V783" s="1253"/>
      <c r="W783" s="1253"/>
      <c r="X783" s="1253"/>
      <c r="Y783" s="1253"/>
      <c r="Z783" s="1253"/>
      <c r="AA783" s="1253"/>
      <c r="AB783" s="1253"/>
      <c r="AC783" s="1253"/>
      <c r="AD783" s="1253"/>
      <c r="AE783" s="1253"/>
      <c r="AF783" s="1253"/>
      <c r="AG783" s="1253"/>
      <c r="AH783" s="1253"/>
      <c r="AI783" s="1253"/>
      <c r="AJ783" s="1253"/>
      <c r="AK783" s="1253"/>
      <c r="AL783" s="1253"/>
      <c r="AM783" s="1253"/>
      <c r="AN783" s="1253"/>
      <c r="AO783" s="1253"/>
      <c r="AP783" s="1253"/>
      <c r="AQ783" s="1253"/>
      <c r="AR783" s="1253"/>
      <c r="AS783" s="1253"/>
      <c r="AT783" s="1253"/>
      <c r="AU783" s="1253"/>
      <c r="AV783" s="1253"/>
      <c r="AW783" s="1253"/>
      <c r="AX783" s="1253"/>
      <c r="AY783" s="1253"/>
      <c r="AZ783" s="1253"/>
      <c r="BA783" s="1253"/>
      <c r="BB783" s="1253"/>
      <c r="BC783" s="1253"/>
      <c r="BD783" s="1253"/>
      <c r="BE783" s="1253"/>
      <c r="BF783" s="1253"/>
      <c r="BG783" s="1253"/>
      <c r="BH783" s="1253"/>
      <c r="BI783" s="1253"/>
      <c r="BJ783" s="1253"/>
      <c r="BK783" s="1253"/>
      <c r="BL783" s="1253"/>
      <c r="BM783" s="1253"/>
      <c r="BN783" s="1253"/>
      <c r="BO783" s="1253"/>
      <c r="BP783" s="1253"/>
      <c r="BQ783" s="1253"/>
      <c r="BR783" s="1253"/>
      <c r="BS783" s="1253"/>
    </row>
    <row r="784" spans="1:71" s="6" customFormat="1" ht="27.6" hidden="1" outlineLevel="2">
      <c r="A784" s="584">
        <v>1</v>
      </c>
      <c r="B784" s="584">
        <v>1</v>
      </c>
      <c r="C784" s="584" t="s">
        <v>1567</v>
      </c>
      <c r="D784" s="584">
        <v>1</v>
      </c>
      <c r="E784" s="584" t="s">
        <v>1559</v>
      </c>
      <c r="F784" s="584" t="s">
        <v>1561</v>
      </c>
      <c r="G784" s="971" t="s">
        <v>6128</v>
      </c>
      <c r="H784" s="47" t="s">
        <v>31</v>
      </c>
      <c r="I784" s="925">
        <v>1</v>
      </c>
      <c r="J784" s="915"/>
      <c r="K784" s="916">
        <f t="shared" si="132"/>
        <v>0</v>
      </c>
      <c r="L784" s="426"/>
      <c r="M784" s="910">
        <f t="shared" si="133"/>
        <v>0</v>
      </c>
      <c r="N784" s="910">
        <f t="shared" si="134"/>
        <v>0</v>
      </c>
      <c r="O784" s="910">
        <f t="shared" si="135"/>
        <v>0</v>
      </c>
      <c r="P784" s="989"/>
      <c r="Q784" s="1253"/>
      <c r="R784" s="1253"/>
      <c r="S784" s="1253"/>
      <c r="T784" s="1253"/>
      <c r="U784" s="1253"/>
      <c r="V784" s="1253"/>
      <c r="W784" s="1253"/>
      <c r="X784" s="1253"/>
      <c r="Y784" s="1253"/>
      <c r="Z784" s="1253"/>
      <c r="AA784" s="1253"/>
      <c r="AB784" s="1253"/>
      <c r="AC784" s="1253"/>
      <c r="AD784" s="1253"/>
      <c r="AE784" s="1253"/>
      <c r="AF784" s="1253"/>
      <c r="AG784" s="1253"/>
      <c r="AH784" s="1253"/>
      <c r="AI784" s="1253"/>
      <c r="AJ784" s="1253"/>
      <c r="AK784" s="1253"/>
      <c r="AL784" s="1253"/>
      <c r="AM784" s="1253"/>
      <c r="AN784" s="1253"/>
      <c r="AO784" s="1253"/>
      <c r="AP784" s="1253"/>
      <c r="AQ784" s="1253"/>
      <c r="AR784" s="1253"/>
      <c r="AS784" s="1253"/>
      <c r="AT784" s="1253"/>
      <c r="AU784" s="1253"/>
      <c r="AV784" s="1253"/>
      <c r="AW784" s="1253"/>
      <c r="AX784" s="1253"/>
      <c r="AY784" s="1253"/>
      <c r="AZ784" s="1253"/>
      <c r="BA784" s="1253"/>
      <c r="BB784" s="1253"/>
      <c r="BC784" s="1253"/>
      <c r="BD784" s="1253"/>
      <c r="BE784" s="1253"/>
      <c r="BF784" s="1253"/>
      <c r="BG784" s="1253"/>
      <c r="BH784" s="1253"/>
      <c r="BI784" s="1253"/>
      <c r="BJ784" s="1253"/>
      <c r="BK784" s="1253"/>
      <c r="BL784" s="1253"/>
      <c r="BM784" s="1253"/>
      <c r="BN784" s="1253"/>
      <c r="BO784" s="1253"/>
      <c r="BP784" s="1253"/>
      <c r="BQ784" s="1253"/>
      <c r="BR784" s="1253"/>
      <c r="BS784" s="1253"/>
    </row>
    <row r="785" spans="1:71" s="6" customFormat="1" ht="27.6" hidden="1" outlineLevel="2">
      <c r="A785" s="584">
        <v>1</v>
      </c>
      <c r="B785" s="584">
        <v>1</v>
      </c>
      <c r="C785" s="584" t="s">
        <v>1567</v>
      </c>
      <c r="D785" s="584">
        <v>1</v>
      </c>
      <c r="E785" s="584" t="s">
        <v>1559</v>
      </c>
      <c r="F785" s="584" t="s">
        <v>1574</v>
      </c>
      <c r="G785" s="971" t="s">
        <v>5958</v>
      </c>
      <c r="H785" s="47" t="s">
        <v>31</v>
      </c>
      <c r="I785" s="925">
        <v>1</v>
      </c>
      <c r="J785" s="915"/>
      <c r="K785" s="916">
        <f t="shared" si="132"/>
        <v>0</v>
      </c>
      <c r="L785" s="426"/>
      <c r="M785" s="910">
        <f t="shared" si="133"/>
        <v>0</v>
      </c>
      <c r="N785" s="910">
        <f t="shared" si="134"/>
        <v>0</v>
      </c>
      <c r="O785" s="910">
        <f t="shared" si="135"/>
        <v>0</v>
      </c>
      <c r="P785" s="989"/>
      <c r="Q785" s="1253"/>
      <c r="R785" s="1253"/>
      <c r="S785" s="1253"/>
      <c r="T785" s="1253"/>
      <c r="U785" s="1253"/>
      <c r="V785" s="1253"/>
      <c r="W785" s="1253"/>
      <c r="X785" s="1253"/>
      <c r="Y785" s="1253"/>
      <c r="Z785" s="1253"/>
      <c r="AA785" s="1253"/>
      <c r="AB785" s="1253"/>
      <c r="AC785" s="1253"/>
      <c r="AD785" s="1253"/>
      <c r="AE785" s="1253"/>
      <c r="AF785" s="1253"/>
      <c r="AG785" s="1253"/>
      <c r="AH785" s="1253"/>
      <c r="AI785" s="1253"/>
      <c r="AJ785" s="1253"/>
      <c r="AK785" s="1253"/>
      <c r="AL785" s="1253"/>
      <c r="AM785" s="1253"/>
      <c r="AN785" s="1253"/>
      <c r="AO785" s="1253"/>
      <c r="AP785" s="1253"/>
      <c r="AQ785" s="1253"/>
      <c r="AR785" s="1253"/>
      <c r="AS785" s="1253"/>
      <c r="AT785" s="1253"/>
      <c r="AU785" s="1253"/>
      <c r="AV785" s="1253"/>
      <c r="AW785" s="1253"/>
      <c r="AX785" s="1253"/>
      <c r="AY785" s="1253"/>
      <c r="AZ785" s="1253"/>
      <c r="BA785" s="1253"/>
      <c r="BB785" s="1253"/>
      <c r="BC785" s="1253"/>
      <c r="BD785" s="1253"/>
      <c r="BE785" s="1253"/>
      <c r="BF785" s="1253"/>
      <c r="BG785" s="1253"/>
      <c r="BH785" s="1253"/>
      <c r="BI785" s="1253"/>
      <c r="BJ785" s="1253"/>
      <c r="BK785" s="1253"/>
      <c r="BL785" s="1253"/>
      <c r="BM785" s="1253"/>
      <c r="BN785" s="1253"/>
      <c r="BO785" s="1253"/>
      <c r="BP785" s="1253"/>
      <c r="BQ785" s="1253"/>
      <c r="BR785" s="1253"/>
      <c r="BS785" s="1253"/>
    </row>
    <row r="786" spans="1:71" s="6" customFormat="1" ht="41.4" hidden="1" outlineLevel="2">
      <c r="A786" s="584">
        <v>1</v>
      </c>
      <c r="B786" s="584">
        <v>1</v>
      </c>
      <c r="C786" s="584" t="s">
        <v>1567</v>
      </c>
      <c r="D786" s="584">
        <v>1</v>
      </c>
      <c r="E786" s="584" t="s">
        <v>1559</v>
      </c>
      <c r="F786" s="584" t="s">
        <v>1567</v>
      </c>
      <c r="G786" s="971" t="s">
        <v>5959</v>
      </c>
      <c r="H786" s="47" t="s">
        <v>31</v>
      </c>
      <c r="I786" s="925">
        <v>3</v>
      </c>
      <c r="J786" s="915"/>
      <c r="K786" s="916">
        <f t="shared" si="132"/>
        <v>0</v>
      </c>
      <c r="L786" s="426"/>
      <c r="M786" s="910">
        <f t="shared" si="133"/>
        <v>0</v>
      </c>
      <c r="N786" s="910">
        <f t="shared" si="134"/>
        <v>0</v>
      </c>
      <c r="O786" s="910">
        <f t="shared" si="135"/>
        <v>0</v>
      </c>
      <c r="P786" s="989"/>
      <c r="Q786" s="1253"/>
      <c r="R786" s="1253"/>
      <c r="S786" s="1253"/>
      <c r="T786" s="1253"/>
      <c r="U786" s="1253"/>
      <c r="V786" s="1253"/>
      <c r="W786" s="1253"/>
      <c r="X786" s="1253"/>
      <c r="Y786" s="1253"/>
      <c r="Z786" s="1253"/>
      <c r="AA786" s="1253"/>
      <c r="AB786" s="1253"/>
      <c r="AC786" s="1253"/>
      <c r="AD786" s="1253"/>
      <c r="AE786" s="1253"/>
      <c r="AF786" s="1253"/>
      <c r="AG786" s="1253"/>
      <c r="AH786" s="1253"/>
      <c r="AI786" s="1253"/>
      <c r="AJ786" s="1253"/>
      <c r="AK786" s="1253"/>
      <c r="AL786" s="1253"/>
      <c r="AM786" s="1253"/>
      <c r="AN786" s="1253"/>
      <c r="AO786" s="1253"/>
      <c r="AP786" s="1253"/>
      <c r="AQ786" s="1253"/>
      <c r="AR786" s="1253"/>
      <c r="AS786" s="1253"/>
      <c r="AT786" s="1253"/>
      <c r="AU786" s="1253"/>
      <c r="AV786" s="1253"/>
      <c r="AW786" s="1253"/>
      <c r="AX786" s="1253"/>
      <c r="AY786" s="1253"/>
      <c r="AZ786" s="1253"/>
      <c r="BA786" s="1253"/>
      <c r="BB786" s="1253"/>
      <c r="BC786" s="1253"/>
      <c r="BD786" s="1253"/>
      <c r="BE786" s="1253"/>
      <c r="BF786" s="1253"/>
      <c r="BG786" s="1253"/>
      <c r="BH786" s="1253"/>
      <c r="BI786" s="1253"/>
      <c r="BJ786" s="1253"/>
      <c r="BK786" s="1253"/>
      <c r="BL786" s="1253"/>
      <c r="BM786" s="1253"/>
      <c r="BN786" s="1253"/>
      <c r="BO786" s="1253"/>
      <c r="BP786" s="1253"/>
      <c r="BQ786" s="1253"/>
      <c r="BR786" s="1253"/>
      <c r="BS786" s="1253"/>
    </row>
    <row r="787" spans="1:71" s="6" customFormat="1" ht="55.2" hidden="1" outlineLevel="2">
      <c r="A787" s="584">
        <v>1</v>
      </c>
      <c r="B787" s="584">
        <v>1</v>
      </c>
      <c r="C787" s="584" t="s">
        <v>1567</v>
      </c>
      <c r="D787" s="584">
        <v>1</v>
      </c>
      <c r="E787" s="584" t="s">
        <v>1559</v>
      </c>
      <c r="F787" s="584" t="s">
        <v>1571</v>
      </c>
      <c r="G787" s="971" t="s">
        <v>5960</v>
      </c>
      <c r="H787" s="47" t="s">
        <v>31</v>
      </c>
      <c r="I787" s="925">
        <v>2</v>
      </c>
      <c r="J787" s="915"/>
      <c r="K787" s="916">
        <f t="shared" si="132"/>
        <v>0</v>
      </c>
      <c r="L787" s="426"/>
      <c r="M787" s="910">
        <f t="shared" si="133"/>
        <v>0</v>
      </c>
      <c r="N787" s="910">
        <f t="shared" si="134"/>
        <v>0</v>
      </c>
      <c r="O787" s="910">
        <f t="shared" si="135"/>
        <v>0</v>
      </c>
      <c r="P787" s="989"/>
      <c r="Q787" s="1253"/>
      <c r="R787" s="1253"/>
      <c r="S787" s="1253"/>
      <c r="T787" s="1253"/>
      <c r="U787" s="1253"/>
      <c r="V787" s="1253"/>
      <c r="W787" s="1253"/>
      <c r="X787" s="1253"/>
      <c r="Y787" s="1253"/>
      <c r="Z787" s="1253"/>
      <c r="AA787" s="1253"/>
      <c r="AB787" s="1253"/>
      <c r="AC787" s="1253"/>
      <c r="AD787" s="1253"/>
      <c r="AE787" s="1253"/>
      <c r="AF787" s="1253"/>
      <c r="AG787" s="1253"/>
      <c r="AH787" s="1253"/>
      <c r="AI787" s="1253"/>
      <c r="AJ787" s="1253"/>
      <c r="AK787" s="1253"/>
      <c r="AL787" s="1253"/>
      <c r="AM787" s="1253"/>
      <c r="AN787" s="1253"/>
      <c r="AO787" s="1253"/>
      <c r="AP787" s="1253"/>
      <c r="AQ787" s="1253"/>
      <c r="AR787" s="1253"/>
      <c r="AS787" s="1253"/>
      <c r="AT787" s="1253"/>
      <c r="AU787" s="1253"/>
      <c r="AV787" s="1253"/>
      <c r="AW787" s="1253"/>
      <c r="AX787" s="1253"/>
      <c r="AY787" s="1253"/>
      <c r="AZ787" s="1253"/>
      <c r="BA787" s="1253"/>
      <c r="BB787" s="1253"/>
      <c r="BC787" s="1253"/>
      <c r="BD787" s="1253"/>
      <c r="BE787" s="1253"/>
      <c r="BF787" s="1253"/>
      <c r="BG787" s="1253"/>
      <c r="BH787" s="1253"/>
      <c r="BI787" s="1253"/>
      <c r="BJ787" s="1253"/>
      <c r="BK787" s="1253"/>
      <c r="BL787" s="1253"/>
      <c r="BM787" s="1253"/>
      <c r="BN787" s="1253"/>
      <c r="BO787" s="1253"/>
      <c r="BP787" s="1253"/>
      <c r="BQ787" s="1253"/>
      <c r="BR787" s="1253"/>
      <c r="BS787" s="1253"/>
    </row>
    <row r="788" spans="1:71" s="134" customFormat="1" hidden="1" outlineLevel="1" collapsed="1">
      <c r="A788" s="1199">
        <v>1</v>
      </c>
      <c r="B788" s="1199">
        <v>1</v>
      </c>
      <c r="C788" s="1199" t="s">
        <v>1567</v>
      </c>
      <c r="D788" s="1199">
        <v>1</v>
      </c>
      <c r="E788" s="1199">
        <v>2</v>
      </c>
      <c r="F788" s="1199"/>
      <c r="G788" s="1149" t="s">
        <v>39</v>
      </c>
      <c r="H788" s="1150"/>
      <c r="I788" s="1151"/>
      <c r="J788" s="1152"/>
      <c r="K788" s="1153">
        <f>SUM(K789:K792)</f>
        <v>0</v>
      </c>
      <c r="L788" s="1152"/>
      <c r="M788" s="1153">
        <f>SUM(M789:M792)</f>
        <v>0</v>
      </c>
      <c r="N788" s="1154"/>
      <c r="O788" s="1153">
        <f>SUM(O789:O792)</f>
        <v>0</v>
      </c>
      <c r="P788" s="1155"/>
      <c r="Q788" s="1251"/>
      <c r="R788" s="1251"/>
      <c r="S788" s="1251"/>
      <c r="T788" s="1251"/>
      <c r="U788" s="1251"/>
      <c r="V788" s="1251"/>
      <c r="W788" s="1251"/>
      <c r="X788" s="1251"/>
      <c r="Y788" s="1251"/>
      <c r="Z788" s="1251"/>
      <c r="AA788" s="1251"/>
      <c r="AB788" s="1251"/>
      <c r="AC788" s="1251"/>
      <c r="AD788" s="1251"/>
      <c r="AE788" s="1251"/>
      <c r="AF788" s="1251"/>
      <c r="AG788" s="1251"/>
      <c r="AH788" s="1251"/>
      <c r="AI788" s="1251"/>
      <c r="AJ788" s="1251"/>
      <c r="AK788" s="1251"/>
      <c r="AL788" s="1251"/>
      <c r="AM788" s="1251"/>
      <c r="AN788" s="1251"/>
      <c r="AO788" s="1251"/>
      <c r="AP788" s="1251"/>
      <c r="AQ788" s="1251"/>
      <c r="AR788" s="1251"/>
      <c r="AS788" s="1251"/>
      <c r="AT788" s="1251"/>
      <c r="AU788" s="1251"/>
      <c r="AV788" s="1251"/>
      <c r="AW788" s="1251"/>
      <c r="AX788" s="1251"/>
      <c r="AY788" s="1251"/>
      <c r="AZ788" s="1251"/>
      <c r="BA788" s="1251"/>
      <c r="BB788" s="1251"/>
      <c r="BC788" s="1251"/>
      <c r="BD788" s="1251"/>
      <c r="BE788" s="1251"/>
      <c r="BF788" s="1251"/>
      <c r="BG788" s="1251"/>
      <c r="BH788" s="1251"/>
      <c r="BI788" s="1251"/>
      <c r="BJ788" s="1251"/>
      <c r="BK788" s="1251"/>
      <c r="BL788" s="1251"/>
      <c r="BM788" s="1251"/>
      <c r="BN788" s="1251"/>
      <c r="BO788" s="1251"/>
      <c r="BP788" s="1251"/>
      <c r="BQ788" s="1251"/>
      <c r="BR788" s="1251"/>
      <c r="BS788" s="1251"/>
    </row>
    <row r="789" spans="1:71" s="6" customFormat="1" ht="27.6" hidden="1" outlineLevel="2">
      <c r="A789" s="584">
        <v>1</v>
      </c>
      <c r="B789" s="584">
        <v>1</v>
      </c>
      <c r="C789" s="584" t="s">
        <v>1567</v>
      </c>
      <c r="D789" s="584">
        <v>1</v>
      </c>
      <c r="E789" s="584">
        <v>2</v>
      </c>
      <c r="F789" s="584" t="s">
        <v>1559</v>
      </c>
      <c r="G789" s="971" t="s">
        <v>7278</v>
      </c>
      <c r="H789" s="37" t="s">
        <v>24</v>
      </c>
      <c r="I789" s="329">
        <v>10</v>
      </c>
      <c r="J789" s="915"/>
      <c r="K789" s="910">
        <f>I789*J789</f>
        <v>0</v>
      </c>
      <c r="L789" s="426"/>
      <c r="M789" s="909">
        <f>I789*L789</f>
        <v>0</v>
      </c>
      <c r="N789" s="909">
        <f>J789+L789</f>
        <v>0</v>
      </c>
      <c r="O789" s="909">
        <f>I789*N789</f>
        <v>0</v>
      </c>
      <c r="P789" s="146"/>
      <c r="Q789" s="1253"/>
      <c r="R789" s="1253"/>
      <c r="S789" s="1253"/>
      <c r="T789" s="1253"/>
      <c r="U789" s="1253"/>
      <c r="V789" s="1253"/>
      <c r="W789" s="1253"/>
      <c r="X789" s="1253"/>
      <c r="Y789" s="1253"/>
      <c r="Z789" s="1253"/>
      <c r="AA789" s="1253"/>
      <c r="AB789" s="1253"/>
      <c r="AC789" s="1253"/>
      <c r="AD789" s="1253"/>
      <c r="AE789" s="1253"/>
      <c r="AF789" s="1253"/>
      <c r="AG789" s="1253"/>
      <c r="AH789" s="1253"/>
      <c r="AI789" s="1253"/>
      <c r="AJ789" s="1253"/>
      <c r="AK789" s="1253"/>
      <c r="AL789" s="1253"/>
      <c r="AM789" s="1253"/>
      <c r="AN789" s="1253"/>
      <c r="AO789" s="1253"/>
      <c r="AP789" s="1253"/>
      <c r="AQ789" s="1253"/>
      <c r="AR789" s="1253"/>
      <c r="AS789" s="1253"/>
      <c r="AT789" s="1253"/>
      <c r="AU789" s="1253"/>
      <c r="AV789" s="1253"/>
      <c r="AW789" s="1253"/>
      <c r="AX789" s="1253"/>
      <c r="AY789" s="1253"/>
      <c r="AZ789" s="1253"/>
      <c r="BA789" s="1253"/>
      <c r="BB789" s="1253"/>
      <c r="BC789" s="1253"/>
      <c r="BD789" s="1253"/>
      <c r="BE789" s="1253"/>
      <c r="BF789" s="1253"/>
      <c r="BG789" s="1253"/>
      <c r="BH789" s="1253"/>
      <c r="BI789" s="1253"/>
      <c r="BJ789" s="1253"/>
      <c r="BK789" s="1253"/>
      <c r="BL789" s="1253"/>
      <c r="BM789" s="1253"/>
      <c r="BN789" s="1253"/>
      <c r="BO789" s="1253"/>
      <c r="BP789" s="1253"/>
      <c r="BQ789" s="1253"/>
      <c r="BR789" s="1253"/>
      <c r="BS789" s="1253"/>
    </row>
    <row r="790" spans="1:71" s="6" customFormat="1" ht="41.4" hidden="1" outlineLevel="2">
      <c r="A790" s="584">
        <v>1</v>
      </c>
      <c r="B790" s="584">
        <v>1</v>
      </c>
      <c r="C790" s="584" t="s">
        <v>1567</v>
      </c>
      <c r="D790" s="584">
        <v>1</v>
      </c>
      <c r="E790" s="584">
        <v>2</v>
      </c>
      <c r="F790" s="584" t="s">
        <v>1556</v>
      </c>
      <c r="G790" s="971" t="s">
        <v>7279</v>
      </c>
      <c r="H790" s="37" t="s">
        <v>24</v>
      </c>
      <c r="I790" s="329">
        <v>67</v>
      </c>
      <c r="J790" s="915"/>
      <c r="K790" s="910">
        <f>I790*J790</f>
        <v>0</v>
      </c>
      <c r="L790" s="426"/>
      <c r="M790" s="909">
        <f>I790*L790</f>
        <v>0</v>
      </c>
      <c r="N790" s="909">
        <f>J790+L790</f>
        <v>0</v>
      </c>
      <c r="O790" s="909">
        <f>I790*N790</f>
        <v>0</v>
      </c>
      <c r="P790" s="146"/>
      <c r="Q790" s="1253"/>
      <c r="R790" s="1253"/>
      <c r="S790" s="1253"/>
      <c r="T790" s="1253"/>
      <c r="U790" s="1253"/>
      <c r="V790" s="1253"/>
      <c r="W790" s="1253"/>
      <c r="X790" s="1253"/>
      <c r="Y790" s="1253"/>
      <c r="Z790" s="1253"/>
      <c r="AA790" s="1253"/>
      <c r="AB790" s="1253"/>
      <c r="AC790" s="1253"/>
      <c r="AD790" s="1253"/>
      <c r="AE790" s="1253"/>
      <c r="AF790" s="1253"/>
      <c r="AG790" s="1253"/>
      <c r="AH790" s="1253"/>
      <c r="AI790" s="1253"/>
      <c r="AJ790" s="1253"/>
      <c r="AK790" s="1253"/>
      <c r="AL790" s="1253"/>
      <c r="AM790" s="1253"/>
      <c r="AN790" s="1253"/>
      <c r="AO790" s="1253"/>
      <c r="AP790" s="1253"/>
      <c r="AQ790" s="1253"/>
      <c r="AR790" s="1253"/>
      <c r="AS790" s="1253"/>
      <c r="AT790" s="1253"/>
      <c r="AU790" s="1253"/>
      <c r="AV790" s="1253"/>
      <c r="AW790" s="1253"/>
      <c r="AX790" s="1253"/>
      <c r="AY790" s="1253"/>
      <c r="AZ790" s="1253"/>
      <c r="BA790" s="1253"/>
      <c r="BB790" s="1253"/>
      <c r="BC790" s="1253"/>
      <c r="BD790" s="1253"/>
      <c r="BE790" s="1253"/>
      <c r="BF790" s="1253"/>
      <c r="BG790" s="1253"/>
      <c r="BH790" s="1253"/>
      <c r="BI790" s="1253"/>
      <c r="BJ790" s="1253"/>
      <c r="BK790" s="1253"/>
      <c r="BL790" s="1253"/>
      <c r="BM790" s="1253"/>
      <c r="BN790" s="1253"/>
      <c r="BO790" s="1253"/>
      <c r="BP790" s="1253"/>
      <c r="BQ790" s="1253"/>
      <c r="BR790" s="1253"/>
      <c r="BS790" s="1253"/>
    </row>
    <row r="791" spans="1:71" s="6" customFormat="1" hidden="1" outlineLevel="2">
      <c r="A791" s="584">
        <v>1</v>
      </c>
      <c r="B791" s="584">
        <v>1</v>
      </c>
      <c r="C791" s="584" t="s">
        <v>1567</v>
      </c>
      <c r="D791" s="584">
        <v>1</v>
      </c>
      <c r="E791" s="584">
        <v>2</v>
      </c>
      <c r="F791" s="584" t="s">
        <v>1561</v>
      </c>
      <c r="G791" s="971" t="s">
        <v>7280</v>
      </c>
      <c r="H791" s="37" t="s">
        <v>24</v>
      </c>
      <c r="I791" s="329">
        <v>10</v>
      </c>
      <c r="J791" s="915"/>
      <c r="K791" s="910">
        <f>I791*J791</f>
        <v>0</v>
      </c>
      <c r="L791" s="426"/>
      <c r="M791" s="909">
        <f>I791*L791</f>
        <v>0</v>
      </c>
      <c r="N791" s="909">
        <f>J791+L791</f>
        <v>0</v>
      </c>
      <c r="O791" s="909">
        <f>I791*N791</f>
        <v>0</v>
      </c>
      <c r="P791" s="146"/>
      <c r="Q791" s="1253"/>
      <c r="R791" s="1253"/>
      <c r="S791" s="1253"/>
      <c r="T791" s="1253"/>
      <c r="U791" s="1253"/>
      <c r="V791" s="1253"/>
      <c r="W791" s="1253"/>
      <c r="X791" s="1253"/>
      <c r="Y791" s="1253"/>
      <c r="Z791" s="1253"/>
      <c r="AA791" s="1253"/>
      <c r="AB791" s="1253"/>
      <c r="AC791" s="1253"/>
      <c r="AD791" s="1253"/>
      <c r="AE791" s="1253"/>
      <c r="AF791" s="1253"/>
      <c r="AG791" s="1253"/>
      <c r="AH791" s="1253"/>
      <c r="AI791" s="1253"/>
      <c r="AJ791" s="1253"/>
      <c r="AK791" s="1253"/>
      <c r="AL791" s="1253"/>
      <c r="AM791" s="1253"/>
      <c r="AN791" s="1253"/>
      <c r="AO791" s="1253"/>
      <c r="AP791" s="1253"/>
      <c r="AQ791" s="1253"/>
      <c r="AR791" s="1253"/>
      <c r="AS791" s="1253"/>
      <c r="AT791" s="1253"/>
      <c r="AU791" s="1253"/>
      <c r="AV791" s="1253"/>
      <c r="AW791" s="1253"/>
      <c r="AX791" s="1253"/>
      <c r="AY791" s="1253"/>
      <c r="AZ791" s="1253"/>
      <c r="BA791" s="1253"/>
      <c r="BB791" s="1253"/>
      <c r="BC791" s="1253"/>
      <c r="BD791" s="1253"/>
      <c r="BE791" s="1253"/>
      <c r="BF791" s="1253"/>
      <c r="BG791" s="1253"/>
      <c r="BH791" s="1253"/>
      <c r="BI791" s="1253"/>
      <c r="BJ791" s="1253"/>
      <c r="BK791" s="1253"/>
      <c r="BL791" s="1253"/>
      <c r="BM791" s="1253"/>
      <c r="BN791" s="1253"/>
      <c r="BO791" s="1253"/>
      <c r="BP791" s="1253"/>
      <c r="BQ791" s="1253"/>
      <c r="BR791" s="1253"/>
      <c r="BS791" s="1253"/>
    </row>
    <row r="792" spans="1:71" s="6" customFormat="1" hidden="1" outlineLevel="2">
      <c r="A792" s="584">
        <v>1</v>
      </c>
      <c r="B792" s="584">
        <v>1</v>
      </c>
      <c r="C792" s="584" t="s">
        <v>1567</v>
      </c>
      <c r="D792" s="584">
        <v>1</v>
      </c>
      <c r="E792" s="584">
        <v>2</v>
      </c>
      <c r="F792" s="584" t="s">
        <v>1574</v>
      </c>
      <c r="G792" s="971" t="s">
        <v>7281</v>
      </c>
      <c r="H792" s="37" t="s">
        <v>24</v>
      </c>
      <c r="I792" s="329">
        <v>67</v>
      </c>
      <c r="J792" s="915"/>
      <c r="K792" s="910">
        <f>I792*J792</f>
        <v>0</v>
      </c>
      <c r="L792" s="426"/>
      <c r="M792" s="909">
        <f>I792*L792</f>
        <v>0</v>
      </c>
      <c r="N792" s="909">
        <f>J792+L792</f>
        <v>0</v>
      </c>
      <c r="O792" s="909">
        <f>I792*N792</f>
        <v>0</v>
      </c>
      <c r="P792" s="146"/>
      <c r="Q792" s="1253"/>
      <c r="R792" s="1253"/>
      <c r="S792" s="1253"/>
      <c r="T792" s="1253"/>
      <c r="U792" s="1253"/>
      <c r="V792" s="1253"/>
      <c r="W792" s="1253"/>
      <c r="X792" s="1253"/>
      <c r="Y792" s="1253"/>
      <c r="Z792" s="1253"/>
      <c r="AA792" s="1253"/>
      <c r="AB792" s="1253"/>
      <c r="AC792" s="1253"/>
      <c r="AD792" s="1253"/>
      <c r="AE792" s="1253"/>
      <c r="AF792" s="1253"/>
      <c r="AG792" s="1253"/>
      <c r="AH792" s="1253"/>
      <c r="AI792" s="1253"/>
      <c r="AJ792" s="1253"/>
      <c r="AK792" s="1253"/>
      <c r="AL792" s="1253"/>
      <c r="AM792" s="1253"/>
      <c r="AN792" s="1253"/>
      <c r="AO792" s="1253"/>
      <c r="AP792" s="1253"/>
      <c r="AQ792" s="1253"/>
      <c r="AR792" s="1253"/>
      <c r="AS792" s="1253"/>
      <c r="AT792" s="1253"/>
      <c r="AU792" s="1253"/>
      <c r="AV792" s="1253"/>
      <c r="AW792" s="1253"/>
      <c r="AX792" s="1253"/>
      <c r="AY792" s="1253"/>
      <c r="AZ792" s="1253"/>
      <c r="BA792" s="1253"/>
      <c r="BB792" s="1253"/>
      <c r="BC792" s="1253"/>
      <c r="BD792" s="1253"/>
      <c r="BE792" s="1253"/>
      <c r="BF792" s="1253"/>
      <c r="BG792" s="1253"/>
      <c r="BH792" s="1253"/>
      <c r="BI792" s="1253"/>
      <c r="BJ792" s="1253"/>
      <c r="BK792" s="1253"/>
      <c r="BL792" s="1253"/>
      <c r="BM792" s="1253"/>
      <c r="BN792" s="1253"/>
      <c r="BO792" s="1253"/>
      <c r="BP792" s="1253"/>
      <c r="BQ792" s="1253"/>
      <c r="BR792" s="1253"/>
      <c r="BS792" s="1253"/>
    </row>
    <row r="793" spans="1:71" s="140" customFormat="1" hidden="1" outlineLevel="1" collapsed="1">
      <c r="A793" s="1198">
        <v>1</v>
      </c>
      <c r="B793" s="1198">
        <v>1</v>
      </c>
      <c r="C793" s="1198" t="s">
        <v>1567</v>
      </c>
      <c r="D793" s="1198" t="s">
        <v>1556</v>
      </c>
      <c r="E793" s="1198"/>
      <c r="F793" s="1198"/>
      <c r="G793" s="1139" t="s">
        <v>5956</v>
      </c>
      <c r="H793" s="1099"/>
      <c r="I793" s="1100"/>
      <c r="J793" s="1093"/>
      <c r="K793" s="1101">
        <f>K794+K799</f>
        <v>0</v>
      </c>
      <c r="L793" s="1093"/>
      <c r="M793" s="1101">
        <f>M794+M799</f>
        <v>0</v>
      </c>
      <c r="N793" s="1146"/>
      <c r="O793" s="1101">
        <f>O794+O799</f>
        <v>0</v>
      </c>
      <c r="P793" s="1147"/>
      <c r="Q793" s="1251"/>
      <c r="R793" s="1251"/>
      <c r="S793" s="1251"/>
      <c r="T793" s="1251"/>
      <c r="U793" s="1251"/>
      <c r="V793" s="1251"/>
      <c r="W793" s="1251"/>
      <c r="X793" s="1251"/>
      <c r="Y793" s="1251"/>
      <c r="Z793" s="1251"/>
      <c r="AA793" s="1251"/>
      <c r="AB793" s="1251"/>
      <c r="AC793" s="1251"/>
      <c r="AD793" s="1251"/>
      <c r="AE793" s="1251"/>
      <c r="AF793" s="1251"/>
      <c r="AG793" s="1251"/>
      <c r="AH793" s="1251"/>
      <c r="AI793" s="1251"/>
      <c r="AJ793" s="1251"/>
      <c r="AK793" s="1251"/>
      <c r="AL793" s="1251"/>
      <c r="AM793" s="1251"/>
      <c r="AN793" s="1251"/>
      <c r="AO793" s="1251"/>
      <c r="AP793" s="1251"/>
      <c r="AQ793" s="1251"/>
      <c r="AR793" s="1251"/>
      <c r="AS793" s="1251"/>
      <c r="AT793" s="1251"/>
      <c r="AU793" s="1251"/>
      <c r="AV793" s="1251"/>
      <c r="AW793" s="1251"/>
      <c r="AX793" s="1251"/>
      <c r="AY793" s="1251"/>
      <c r="AZ793" s="1251"/>
      <c r="BA793" s="1251"/>
      <c r="BB793" s="1251"/>
      <c r="BC793" s="1251"/>
      <c r="BD793" s="1251"/>
      <c r="BE793" s="1251"/>
      <c r="BF793" s="1251"/>
      <c r="BG793" s="1251"/>
      <c r="BH793" s="1251"/>
      <c r="BI793" s="1251"/>
      <c r="BJ793" s="1251"/>
      <c r="BK793" s="1251"/>
      <c r="BL793" s="1251"/>
      <c r="BM793" s="1251"/>
      <c r="BN793" s="1251"/>
      <c r="BO793" s="1251"/>
      <c r="BP793" s="1251"/>
      <c r="BQ793" s="1251"/>
      <c r="BR793" s="1251"/>
      <c r="BS793" s="1251"/>
    </row>
    <row r="794" spans="1:71" s="134" customFormat="1" hidden="1" outlineLevel="1" collapsed="1">
      <c r="A794" s="1199">
        <v>1</v>
      </c>
      <c r="B794" s="1199">
        <v>1</v>
      </c>
      <c r="C794" s="1199" t="s">
        <v>1567</v>
      </c>
      <c r="D794" s="1199">
        <v>2</v>
      </c>
      <c r="E794" s="1199">
        <v>1</v>
      </c>
      <c r="F794" s="1199"/>
      <c r="G794" s="1149" t="s">
        <v>39</v>
      </c>
      <c r="H794" s="1150"/>
      <c r="I794" s="1151"/>
      <c r="J794" s="1152"/>
      <c r="K794" s="1153">
        <f>SUM(K795:K798)</f>
        <v>0</v>
      </c>
      <c r="L794" s="1152"/>
      <c r="M794" s="1153">
        <f>SUM(M795:M798)</f>
        <v>0</v>
      </c>
      <c r="N794" s="1154"/>
      <c r="O794" s="1153">
        <f>SUM(O795:O798)</f>
        <v>0</v>
      </c>
      <c r="P794" s="1155"/>
      <c r="Q794" s="1251"/>
      <c r="R794" s="1251"/>
      <c r="S794" s="1251"/>
      <c r="T794" s="1251"/>
      <c r="U794" s="1251"/>
      <c r="V794" s="1251"/>
      <c r="W794" s="1251"/>
      <c r="X794" s="1251"/>
      <c r="Y794" s="1251"/>
      <c r="Z794" s="1251"/>
      <c r="AA794" s="1251"/>
      <c r="AB794" s="1251"/>
      <c r="AC794" s="1251"/>
      <c r="AD794" s="1251"/>
      <c r="AE794" s="1251"/>
      <c r="AF794" s="1251"/>
      <c r="AG794" s="1251"/>
      <c r="AH794" s="1251"/>
      <c r="AI794" s="1251"/>
      <c r="AJ794" s="1251"/>
      <c r="AK794" s="1251"/>
      <c r="AL794" s="1251"/>
      <c r="AM794" s="1251"/>
      <c r="AN794" s="1251"/>
      <c r="AO794" s="1251"/>
      <c r="AP794" s="1251"/>
      <c r="AQ794" s="1251"/>
      <c r="AR794" s="1251"/>
      <c r="AS794" s="1251"/>
      <c r="AT794" s="1251"/>
      <c r="AU794" s="1251"/>
      <c r="AV794" s="1251"/>
      <c r="AW794" s="1251"/>
      <c r="AX794" s="1251"/>
      <c r="AY794" s="1251"/>
      <c r="AZ794" s="1251"/>
      <c r="BA794" s="1251"/>
      <c r="BB794" s="1251"/>
      <c r="BC794" s="1251"/>
      <c r="BD794" s="1251"/>
      <c r="BE794" s="1251"/>
      <c r="BF794" s="1251"/>
      <c r="BG794" s="1251"/>
      <c r="BH794" s="1251"/>
      <c r="BI794" s="1251"/>
      <c r="BJ794" s="1251"/>
      <c r="BK794" s="1251"/>
      <c r="BL794" s="1251"/>
      <c r="BM794" s="1251"/>
      <c r="BN794" s="1251"/>
      <c r="BO794" s="1251"/>
      <c r="BP794" s="1251"/>
      <c r="BQ794" s="1251"/>
      <c r="BR794" s="1251"/>
      <c r="BS794" s="1251"/>
    </row>
    <row r="795" spans="1:71" s="6" customFormat="1" ht="27.6" hidden="1" outlineLevel="2">
      <c r="A795" s="584">
        <v>1</v>
      </c>
      <c r="B795" s="584">
        <v>1</v>
      </c>
      <c r="C795" s="584" t="s">
        <v>1567</v>
      </c>
      <c r="D795" s="584">
        <v>2</v>
      </c>
      <c r="E795" s="584">
        <v>1</v>
      </c>
      <c r="F795" s="584" t="s">
        <v>1559</v>
      </c>
      <c r="G795" s="971" t="s">
        <v>7282</v>
      </c>
      <c r="H795" s="37" t="s">
        <v>24</v>
      </c>
      <c r="I795" s="329">
        <v>10</v>
      </c>
      <c r="J795" s="915"/>
      <c r="K795" s="910">
        <f>I795*J795</f>
        <v>0</v>
      </c>
      <c r="L795" s="426"/>
      <c r="M795" s="909">
        <f>I795*L795</f>
        <v>0</v>
      </c>
      <c r="N795" s="909">
        <f>J795+L795</f>
        <v>0</v>
      </c>
      <c r="O795" s="909">
        <f>I795*N795</f>
        <v>0</v>
      </c>
      <c r="P795" s="146"/>
      <c r="Q795" s="1253"/>
      <c r="R795" s="1253"/>
      <c r="S795" s="1253"/>
      <c r="T795" s="1253"/>
      <c r="U795" s="1253"/>
      <c r="V795" s="1253"/>
      <c r="W795" s="1253"/>
      <c r="X795" s="1253"/>
      <c r="Y795" s="1253"/>
      <c r="Z795" s="1253"/>
      <c r="AA795" s="1253"/>
      <c r="AB795" s="1253"/>
      <c r="AC795" s="1253"/>
      <c r="AD795" s="1253"/>
      <c r="AE795" s="1253"/>
      <c r="AF795" s="1253"/>
      <c r="AG795" s="1253"/>
      <c r="AH795" s="1253"/>
      <c r="AI795" s="1253"/>
      <c r="AJ795" s="1253"/>
      <c r="AK795" s="1253"/>
      <c r="AL795" s="1253"/>
      <c r="AM795" s="1253"/>
      <c r="AN795" s="1253"/>
      <c r="AO795" s="1253"/>
      <c r="AP795" s="1253"/>
      <c r="AQ795" s="1253"/>
      <c r="AR795" s="1253"/>
      <c r="AS795" s="1253"/>
      <c r="AT795" s="1253"/>
      <c r="AU795" s="1253"/>
      <c r="AV795" s="1253"/>
      <c r="AW795" s="1253"/>
      <c r="AX795" s="1253"/>
      <c r="AY795" s="1253"/>
      <c r="AZ795" s="1253"/>
      <c r="BA795" s="1253"/>
      <c r="BB795" s="1253"/>
      <c r="BC795" s="1253"/>
      <c r="BD795" s="1253"/>
      <c r="BE795" s="1253"/>
      <c r="BF795" s="1253"/>
      <c r="BG795" s="1253"/>
      <c r="BH795" s="1253"/>
      <c r="BI795" s="1253"/>
      <c r="BJ795" s="1253"/>
      <c r="BK795" s="1253"/>
      <c r="BL795" s="1253"/>
      <c r="BM795" s="1253"/>
      <c r="BN795" s="1253"/>
      <c r="BO795" s="1253"/>
      <c r="BP795" s="1253"/>
      <c r="BQ795" s="1253"/>
      <c r="BR795" s="1253"/>
      <c r="BS795" s="1253"/>
    </row>
    <row r="796" spans="1:71" s="6" customFormat="1" ht="27.6" hidden="1" outlineLevel="2">
      <c r="A796" s="584">
        <v>1</v>
      </c>
      <c r="B796" s="584">
        <v>1</v>
      </c>
      <c r="C796" s="584" t="s">
        <v>1567</v>
      </c>
      <c r="D796" s="584">
        <v>2</v>
      </c>
      <c r="E796" s="584">
        <v>1</v>
      </c>
      <c r="F796" s="584" t="s">
        <v>1556</v>
      </c>
      <c r="G796" s="971" t="s">
        <v>7283</v>
      </c>
      <c r="H796" s="37" t="s">
        <v>24</v>
      </c>
      <c r="I796" s="329">
        <v>87.100000000000009</v>
      </c>
      <c r="J796" s="915"/>
      <c r="K796" s="910">
        <f>I796*J796</f>
        <v>0</v>
      </c>
      <c r="L796" s="426"/>
      <c r="M796" s="909">
        <f>I796*L796</f>
        <v>0</v>
      </c>
      <c r="N796" s="909">
        <f>J796+L796</f>
        <v>0</v>
      </c>
      <c r="O796" s="909">
        <f>I796*N796</f>
        <v>0</v>
      </c>
      <c r="P796" s="146"/>
      <c r="Q796" s="1253"/>
      <c r="R796" s="1253"/>
      <c r="S796" s="1253"/>
      <c r="T796" s="1253"/>
      <c r="U796" s="1253"/>
      <c r="V796" s="1253"/>
      <c r="W796" s="1253"/>
      <c r="X796" s="1253"/>
      <c r="Y796" s="1253"/>
      <c r="Z796" s="1253"/>
      <c r="AA796" s="1253"/>
      <c r="AB796" s="1253"/>
      <c r="AC796" s="1253"/>
      <c r="AD796" s="1253"/>
      <c r="AE796" s="1253"/>
      <c r="AF796" s="1253"/>
      <c r="AG796" s="1253"/>
      <c r="AH796" s="1253"/>
      <c r="AI796" s="1253"/>
      <c r="AJ796" s="1253"/>
      <c r="AK796" s="1253"/>
      <c r="AL796" s="1253"/>
      <c r="AM796" s="1253"/>
      <c r="AN796" s="1253"/>
      <c r="AO796" s="1253"/>
      <c r="AP796" s="1253"/>
      <c r="AQ796" s="1253"/>
      <c r="AR796" s="1253"/>
      <c r="AS796" s="1253"/>
      <c r="AT796" s="1253"/>
      <c r="AU796" s="1253"/>
      <c r="AV796" s="1253"/>
      <c r="AW796" s="1253"/>
      <c r="AX796" s="1253"/>
      <c r="AY796" s="1253"/>
      <c r="AZ796" s="1253"/>
      <c r="BA796" s="1253"/>
      <c r="BB796" s="1253"/>
      <c r="BC796" s="1253"/>
      <c r="BD796" s="1253"/>
      <c r="BE796" s="1253"/>
      <c r="BF796" s="1253"/>
      <c r="BG796" s="1253"/>
      <c r="BH796" s="1253"/>
      <c r="BI796" s="1253"/>
      <c r="BJ796" s="1253"/>
      <c r="BK796" s="1253"/>
      <c r="BL796" s="1253"/>
      <c r="BM796" s="1253"/>
      <c r="BN796" s="1253"/>
      <c r="BO796" s="1253"/>
      <c r="BP796" s="1253"/>
      <c r="BQ796" s="1253"/>
      <c r="BR796" s="1253"/>
      <c r="BS796" s="1253"/>
    </row>
    <row r="797" spans="1:71" s="6" customFormat="1" hidden="1" outlineLevel="2">
      <c r="A797" s="584">
        <v>1</v>
      </c>
      <c r="B797" s="584">
        <v>1</v>
      </c>
      <c r="C797" s="584" t="s">
        <v>1567</v>
      </c>
      <c r="D797" s="584">
        <v>2</v>
      </c>
      <c r="E797" s="584">
        <v>1</v>
      </c>
      <c r="F797" s="584" t="s">
        <v>1561</v>
      </c>
      <c r="G797" s="971" t="s">
        <v>7284</v>
      </c>
      <c r="H797" s="37" t="s">
        <v>24</v>
      </c>
      <c r="I797" s="329">
        <v>10</v>
      </c>
      <c r="J797" s="915"/>
      <c r="K797" s="910">
        <f>I797*J797</f>
        <v>0</v>
      </c>
      <c r="L797" s="426"/>
      <c r="M797" s="909">
        <f>I797*L797</f>
        <v>0</v>
      </c>
      <c r="N797" s="909">
        <f>J797+L797</f>
        <v>0</v>
      </c>
      <c r="O797" s="909">
        <f>I797*N797</f>
        <v>0</v>
      </c>
      <c r="P797" s="146"/>
      <c r="Q797" s="1253"/>
      <c r="R797" s="1253"/>
      <c r="S797" s="1253"/>
      <c r="T797" s="1253"/>
      <c r="U797" s="1253"/>
      <c r="V797" s="1253"/>
      <c r="W797" s="1253"/>
      <c r="X797" s="1253"/>
      <c r="Y797" s="1253"/>
      <c r="Z797" s="1253"/>
      <c r="AA797" s="1253"/>
      <c r="AB797" s="1253"/>
      <c r="AC797" s="1253"/>
      <c r="AD797" s="1253"/>
      <c r="AE797" s="1253"/>
      <c r="AF797" s="1253"/>
      <c r="AG797" s="1253"/>
      <c r="AH797" s="1253"/>
      <c r="AI797" s="1253"/>
      <c r="AJ797" s="1253"/>
      <c r="AK797" s="1253"/>
      <c r="AL797" s="1253"/>
      <c r="AM797" s="1253"/>
      <c r="AN797" s="1253"/>
      <c r="AO797" s="1253"/>
      <c r="AP797" s="1253"/>
      <c r="AQ797" s="1253"/>
      <c r="AR797" s="1253"/>
      <c r="AS797" s="1253"/>
      <c r="AT797" s="1253"/>
      <c r="AU797" s="1253"/>
      <c r="AV797" s="1253"/>
      <c r="AW797" s="1253"/>
      <c r="AX797" s="1253"/>
      <c r="AY797" s="1253"/>
      <c r="AZ797" s="1253"/>
      <c r="BA797" s="1253"/>
      <c r="BB797" s="1253"/>
      <c r="BC797" s="1253"/>
      <c r="BD797" s="1253"/>
      <c r="BE797" s="1253"/>
      <c r="BF797" s="1253"/>
      <c r="BG797" s="1253"/>
      <c r="BH797" s="1253"/>
      <c r="BI797" s="1253"/>
      <c r="BJ797" s="1253"/>
      <c r="BK797" s="1253"/>
      <c r="BL797" s="1253"/>
      <c r="BM797" s="1253"/>
      <c r="BN797" s="1253"/>
      <c r="BO797" s="1253"/>
      <c r="BP797" s="1253"/>
      <c r="BQ797" s="1253"/>
      <c r="BR797" s="1253"/>
      <c r="BS797" s="1253"/>
    </row>
    <row r="798" spans="1:71" s="6" customFormat="1" hidden="1" outlineLevel="2">
      <c r="A798" s="584">
        <v>1</v>
      </c>
      <c r="B798" s="584">
        <v>1</v>
      </c>
      <c r="C798" s="584" t="s">
        <v>1567</v>
      </c>
      <c r="D798" s="584">
        <v>2</v>
      </c>
      <c r="E798" s="584">
        <v>1</v>
      </c>
      <c r="F798" s="584" t="s">
        <v>1574</v>
      </c>
      <c r="G798" s="971" t="s">
        <v>7285</v>
      </c>
      <c r="H798" s="37" t="s">
        <v>24</v>
      </c>
      <c r="I798" s="329">
        <v>87.100000000000009</v>
      </c>
      <c r="J798" s="915"/>
      <c r="K798" s="910">
        <f>I798*J798</f>
        <v>0</v>
      </c>
      <c r="L798" s="426"/>
      <c r="M798" s="909">
        <f>I798*L798</f>
        <v>0</v>
      </c>
      <c r="N798" s="909">
        <f>J798+L798</f>
        <v>0</v>
      </c>
      <c r="O798" s="909">
        <f>I798*N798</f>
        <v>0</v>
      </c>
      <c r="P798" s="146"/>
      <c r="Q798" s="1253"/>
      <c r="R798" s="1253"/>
      <c r="S798" s="1253"/>
      <c r="T798" s="1253"/>
      <c r="U798" s="1253"/>
      <c r="V798" s="1253"/>
      <c r="W798" s="1253"/>
      <c r="X798" s="1253"/>
      <c r="Y798" s="1253"/>
      <c r="Z798" s="1253"/>
      <c r="AA798" s="1253"/>
      <c r="AB798" s="1253"/>
      <c r="AC798" s="1253"/>
      <c r="AD798" s="1253"/>
      <c r="AE798" s="1253"/>
      <c r="AF798" s="1253"/>
      <c r="AG798" s="1253"/>
      <c r="AH798" s="1253"/>
      <c r="AI798" s="1253"/>
      <c r="AJ798" s="1253"/>
      <c r="AK798" s="1253"/>
      <c r="AL798" s="1253"/>
      <c r="AM798" s="1253"/>
      <c r="AN798" s="1253"/>
      <c r="AO798" s="1253"/>
      <c r="AP798" s="1253"/>
      <c r="AQ798" s="1253"/>
      <c r="AR798" s="1253"/>
      <c r="AS798" s="1253"/>
      <c r="AT798" s="1253"/>
      <c r="AU798" s="1253"/>
      <c r="AV798" s="1253"/>
      <c r="AW798" s="1253"/>
      <c r="AX798" s="1253"/>
      <c r="AY798" s="1253"/>
      <c r="AZ798" s="1253"/>
      <c r="BA798" s="1253"/>
      <c r="BB798" s="1253"/>
      <c r="BC798" s="1253"/>
      <c r="BD798" s="1253"/>
      <c r="BE798" s="1253"/>
      <c r="BF798" s="1253"/>
      <c r="BG798" s="1253"/>
      <c r="BH798" s="1253"/>
      <c r="BI798" s="1253"/>
      <c r="BJ798" s="1253"/>
      <c r="BK798" s="1253"/>
      <c r="BL798" s="1253"/>
      <c r="BM798" s="1253"/>
      <c r="BN798" s="1253"/>
      <c r="BO798" s="1253"/>
      <c r="BP798" s="1253"/>
      <c r="BQ798" s="1253"/>
      <c r="BR798" s="1253"/>
      <c r="BS798" s="1253"/>
    </row>
    <row r="799" spans="1:71" s="134" customFormat="1" hidden="1" outlineLevel="1" collapsed="1">
      <c r="A799" s="1199">
        <v>1</v>
      </c>
      <c r="B799" s="1199">
        <v>1</v>
      </c>
      <c r="C799" s="1199" t="s">
        <v>1567</v>
      </c>
      <c r="D799" s="1199">
        <v>2</v>
      </c>
      <c r="E799" s="1199">
        <v>2</v>
      </c>
      <c r="F799" s="1199"/>
      <c r="G799" s="1149" t="s">
        <v>5957</v>
      </c>
      <c r="H799" s="1150"/>
      <c r="I799" s="1151"/>
      <c r="J799" s="1152"/>
      <c r="K799" s="1153">
        <f>SUM(K800:K803)</f>
        <v>0</v>
      </c>
      <c r="L799" s="1152"/>
      <c r="M799" s="1153">
        <f>SUM(M800:M803)</f>
        <v>0</v>
      </c>
      <c r="N799" s="1154"/>
      <c r="O799" s="1153">
        <f>SUM(O800:O803)</f>
        <v>0</v>
      </c>
      <c r="P799" s="1155"/>
      <c r="Q799" s="1251"/>
      <c r="R799" s="1251"/>
      <c r="S799" s="1251"/>
      <c r="T799" s="1251"/>
      <c r="U799" s="1251"/>
      <c r="V799" s="1251"/>
      <c r="W799" s="1251"/>
      <c r="X799" s="1251"/>
      <c r="Y799" s="1251"/>
      <c r="Z799" s="1251"/>
      <c r="AA799" s="1251"/>
      <c r="AB799" s="1251"/>
      <c r="AC799" s="1251"/>
      <c r="AD799" s="1251"/>
      <c r="AE799" s="1251"/>
      <c r="AF799" s="1251"/>
      <c r="AG799" s="1251"/>
      <c r="AH799" s="1251"/>
      <c r="AI799" s="1251"/>
      <c r="AJ799" s="1251"/>
      <c r="AK799" s="1251"/>
      <c r="AL799" s="1251"/>
      <c r="AM799" s="1251"/>
      <c r="AN799" s="1251"/>
      <c r="AO799" s="1251"/>
      <c r="AP799" s="1251"/>
      <c r="AQ799" s="1251"/>
      <c r="AR799" s="1251"/>
      <c r="AS799" s="1251"/>
      <c r="AT799" s="1251"/>
      <c r="AU799" s="1251"/>
      <c r="AV799" s="1251"/>
      <c r="AW799" s="1251"/>
      <c r="AX799" s="1251"/>
      <c r="AY799" s="1251"/>
      <c r="AZ799" s="1251"/>
      <c r="BA799" s="1251"/>
      <c r="BB799" s="1251"/>
      <c r="BC799" s="1251"/>
      <c r="BD799" s="1251"/>
      <c r="BE799" s="1251"/>
      <c r="BF799" s="1251"/>
      <c r="BG799" s="1251"/>
      <c r="BH799" s="1251"/>
      <c r="BI799" s="1251"/>
      <c r="BJ799" s="1251"/>
      <c r="BK799" s="1251"/>
      <c r="BL799" s="1251"/>
      <c r="BM799" s="1251"/>
      <c r="BN799" s="1251"/>
      <c r="BO799" s="1251"/>
      <c r="BP799" s="1251"/>
      <c r="BQ799" s="1251"/>
      <c r="BR799" s="1251"/>
      <c r="BS799" s="1251"/>
    </row>
    <row r="800" spans="1:71" s="6" customFormat="1" hidden="1" outlineLevel="2">
      <c r="A800" s="584">
        <v>1</v>
      </c>
      <c r="B800" s="584">
        <v>1</v>
      </c>
      <c r="C800" s="584" t="s">
        <v>1567</v>
      </c>
      <c r="D800" s="584">
        <v>2</v>
      </c>
      <c r="E800" s="584">
        <v>2</v>
      </c>
      <c r="F800" s="584" t="s">
        <v>1559</v>
      </c>
      <c r="G800" s="971" t="s">
        <v>7286</v>
      </c>
      <c r="H800" s="37" t="s">
        <v>29</v>
      </c>
      <c r="I800" s="329">
        <v>2</v>
      </c>
      <c r="J800" s="915"/>
      <c r="K800" s="910">
        <f>I800*J800</f>
        <v>0</v>
      </c>
      <c r="L800" s="426"/>
      <c r="M800" s="909">
        <f>I800*L800</f>
        <v>0</v>
      </c>
      <c r="N800" s="909">
        <f>J800+L800</f>
        <v>0</v>
      </c>
      <c r="O800" s="909">
        <f>I800*N800</f>
        <v>0</v>
      </c>
      <c r="P800" s="146"/>
      <c r="Q800" s="1253"/>
      <c r="R800" s="1253"/>
      <c r="S800" s="1253"/>
      <c r="T800" s="1253"/>
      <c r="U800" s="1253"/>
      <c r="V800" s="1253"/>
      <c r="W800" s="1253"/>
      <c r="X800" s="1253"/>
      <c r="Y800" s="1253"/>
      <c r="Z800" s="1253"/>
      <c r="AA800" s="1253"/>
      <c r="AB800" s="1253"/>
      <c r="AC800" s="1253"/>
      <c r="AD800" s="1253"/>
      <c r="AE800" s="1253"/>
      <c r="AF800" s="1253"/>
      <c r="AG800" s="1253"/>
      <c r="AH800" s="1253"/>
      <c r="AI800" s="1253"/>
      <c r="AJ800" s="1253"/>
      <c r="AK800" s="1253"/>
      <c r="AL800" s="1253"/>
      <c r="AM800" s="1253"/>
      <c r="AN800" s="1253"/>
      <c r="AO800" s="1253"/>
      <c r="AP800" s="1253"/>
      <c r="AQ800" s="1253"/>
      <c r="AR800" s="1253"/>
      <c r="AS800" s="1253"/>
      <c r="AT800" s="1253"/>
      <c r="AU800" s="1253"/>
      <c r="AV800" s="1253"/>
      <c r="AW800" s="1253"/>
      <c r="AX800" s="1253"/>
      <c r="AY800" s="1253"/>
      <c r="AZ800" s="1253"/>
      <c r="BA800" s="1253"/>
      <c r="BB800" s="1253"/>
      <c r="BC800" s="1253"/>
      <c r="BD800" s="1253"/>
      <c r="BE800" s="1253"/>
      <c r="BF800" s="1253"/>
      <c r="BG800" s="1253"/>
      <c r="BH800" s="1253"/>
      <c r="BI800" s="1253"/>
      <c r="BJ800" s="1253"/>
      <c r="BK800" s="1253"/>
      <c r="BL800" s="1253"/>
      <c r="BM800" s="1253"/>
      <c r="BN800" s="1253"/>
      <c r="BO800" s="1253"/>
      <c r="BP800" s="1253"/>
      <c r="BQ800" s="1253"/>
      <c r="BR800" s="1253"/>
      <c r="BS800" s="1253"/>
    </row>
    <row r="801" spans="1:71" s="6" customFormat="1" ht="55.2" hidden="1" outlineLevel="2">
      <c r="A801" s="584">
        <v>1</v>
      </c>
      <c r="B801" s="584">
        <v>1</v>
      </c>
      <c r="C801" s="584" t="s">
        <v>1567</v>
      </c>
      <c r="D801" s="584">
        <v>2</v>
      </c>
      <c r="E801" s="584">
        <v>2</v>
      </c>
      <c r="F801" s="584" t="s">
        <v>1556</v>
      </c>
      <c r="G801" s="971" t="s">
        <v>7287</v>
      </c>
      <c r="H801" s="37" t="s">
        <v>31</v>
      </c>
      <c r="I801" s="329">
        <v>2</v>
      </c>
      <c r="J801" s="915"/>
      <c r="K801" s="910">
        <f>I801*J801</f>
        <v>0</v>
      </c>
      <c r="L801" s="426"/>
      <c r="M801" s="909">
        <f>I801*L801</f>
        <v>0</v>
      </c>
      <c r="N801" s="909">
        <f>J801+L801</f>
        <v>0</v>
      </c>
      <c r="O801" s="909">
        <f>I801*N801</f>
        <v>0</v>
      </c>
      <c r="P801" s="146"/>
      <c r="Q801" s="1253"/>
      <c r="R801" s="1253"/>
      <c r="S801" s="1253"/>
      <c r="T801" s="1253"/>
      <c r="U801" s="1253"/>
      <c r="V801" s="1253"/>
      <c r="W801" s="1253"/>
      <c r="X801" s="1253"/>
      <c r="Y801" s="1253"/>
      <c r="Z801" s="1253"/>
      <c r="AA801" s="1253"/>
      <c r="AB801" s="1253"/>
      <c r="AC801" s="1253"/>
      <c r="AD801" s="1253"/>
      <c r="AE801" s="1253"/>
      <c r="AF801" s="1253"/>
      <c r="AG801" s="1253"/>
      <c r="AH801" s="1253"/>
      <c r="AI801" s="1253"/>
      <c r="AJ801" s="1253"/>
      <c r="AK801" s="1253"/>
      <c r="AL801" s="1253"/>
      <c r="AM801" s="1253"/>
      <c r="AN801" s="1253"/>
      <c r="AO801" s="1253"/>
      <c r="AP801" s="1253"/>
      <c r="AQ801" s="1253"/>
      <c r="AR801" s="1253"/>
      <c r="AS801" s="1253"/>
      <c r="AT801" s="1253"/>
      <c r="AU801" s="1253"/>
      <c r="AV801" s="1253"/>
      <c r="AW801" s="1253"/>
      <c r="AX801" s="1253"/>
      <c r="AY801" s="1253"/>
      <c r="AZ801" s="1253"/>
      <c r="BA801" s="1253"/>
      <c r="BB801" s="1253"/>
      <c r="BC801" s="1253"/>
      <c r="BD801" s="1253"/>
      <c r="BE801" s="1253"/>
      <c r="BF801" s="1253"/>
      <c r="BG801" s="1253"/>
      <c r="BH801" s="1253"/>
      <c r="BI801" s="1253"/>
      <c r="BJ801" s="1253"/>
      <c r="BK801" s="1253"/>
      <c r="BL801" s="1253"/>
      <c r="BM801" s="1253"/>
      <c r="BN801" s="1253"/>
      <c r="BO801" s="1253"/>
      <c r="BP801" s="1253"/>
      <c r="BQ801" s="1253"/>
      <c r="BR801" s="1253"/>
      <c r="BS801" s="1253"/>
    </row>
    <row r="802" spans="1:71" s="6" customFormat="1" ht="55.2" hidden="1" outlineLevel="2">
      <c r="A802" s="584">
        <v>1</v>
      </c>
      <c r="B802" s="584">
        <v>1</v>
      </c>
      <c r="C802" s="584" t="s">
        <v>1567</v>
      </c>
      <c r="D802" s="584">
        <v>2</v>
      </c>
      <c r="E802" s="584">
        <v>2</v>
      </c>
      <c r="F802" s="584" t="s">
        <v>1561</v>
      </c>
      <c r="G802" s="971" t="s">
        <v>7288</v>
      </c>
      <c r="H802" s="37" t="s">
        <v>31</v>
      </c>
      <c r="I802" s="329">
        <v>6</v>
      </c>
      <c r="J802" s="915"/>
      <c r="K802" s="910">
        <f>I802*J802</f>
        <v>0</v>
      </c>
      <c r="L802" s="426"/>
      <c r="M802" s="909">
        <f>I802*L802</f>
        <v>0</v>
      </c>
      <c r="N802" s="909">
        <f>J802+L802</f>
        <v>0</v>
      </c>
      <c r="O802" s="909">
        <f>I802*N802</f>
        <v>0</v>
      </c>
      <c r="P802" s="146"/>
      <c r="Q802" s="1253"/>
      <c r="R802" s="1253"/>
      <c r="S802" s="1253"/>
      <c r="T802" s="1253"/>
      <c r="U802" s="1253"/>
      <c r="V802" s="1253"/>
      <c r="W802" s="1253"/>
      <c r="X802" s="1253"/>
      <c r="Y802" s="1253"/>
      <c r="Z802" s="1253"/>
      <c r="AA802" s="1253"/>
      <c r="AB802" s="1253"/>
      <c r="AC802" s="1253"/>
      <c r="AD802" s="1253"/>
      <c r="AE802" s="1253"/>
      <c r="AF802" s="1253"/>
      <c r="AG802" s="1253"/>
      <c r="AH802" s="1253"/>
      <c r="AI802" s="1253"/>
      <c r="AJ802" s="1253"/>
      <c r="AK802" s="1253"/>
      <c r="AL802" s="1253"/>
      <c r="AM802" s="1253"/>
      <c r="AN802" s="1253"/>
      <c r="AO802" s="1253"/>
      <c r="AP802" s="1253"/>
      <c r="AQ802" s="1253"/>
      <c r="AR802" s="1253"/>
      <c r="AS802" s="1253"/>
      <c r="AT802" s="1253"/>
      <c r="AU802" s="1253"/>
      <c r="AV802" s="1253"/>
      <c r="AW802" s="1253"/>
      <c r="AX802" s="1253"/>
      <c r="AY802" s="1253"/>
      <c r="AZ802" s="1253"/>
      <c r="BA802" s="1253"/>
      <c r="BB802" s="1253"/>
      <c r="BC802" s="1253"/>
      <c r="BD802" s="1253"/>
      <c r="BE802" s="1253"/>
      <c r="BF802" s="1253"/>
      <c r="BG802" s="1253"/>
      <c r="BH802" s="1253"/>
      <c r="BI802" s="1253"/>
      <c r="BJ802" s="1253"/>
      <c r="BK802" s="1253"/>
      <c r="BL802" s="1253"/>
      <c r="BM802" s="1253"/>
      <c r="BN802" s="1253"/>
      <c r="BO802" s="1253"/>
      <c r="BP802" s="1253"/>
      <c r="BQ802" s="1253"/>
      <c r="BR802" s="1253"/>
      <c r="BS802" s="1253"/>
    </row>
    <row r="803" spans="1:71" s="6" customFormat="1" ht="27.6" hidden="1" outlineLevel="2">
      <c r="A803" s="584">
        <v>1</v>
      </c>
      <c r="B803" s="584">
        <v>1</v>
      </c>
      <c r="C803" s="584" t="s">
        <v>1567</v>
      </c>
      <c r="D803" s="584">
        <v>2</v>
      </c>
      <c r="E803" s="584">
        <v>2</v>
      </c>
      <c r="F803" s="584" t="s">
        <v>1574</v>
      </c>
      <c r="G803" s="971" t="s">
        <v>7289</v>
      </c>
      <c r="H803" s="37" t="s">
        <v>29</v>
      </c>
      <c r="I803" s="329">
        <v>2</v>
      </c>
      <c r="J803" s="915"/>
      <c r="K803" s="910">
        <f>I803*J803</f>
        <v>0</v>
      </c>
      <c r="L803" s="426"/>
      <c r="M803" s="909">
        <f>I803*L803</f>
        <v>0</v>
      </c>
      <c r="N803" s="909">
        <f>J803+L803</f>
        <v>0</v>
      </c>
      <c r="O803" s="909">
        <f>I803*N803</f>
        <v>0</v>
      </c>
      <c r="P803" s="146"/>
      <c r="Q803" s="1253"/>
      <c r="R803" s="1253"/>
      <c r="S803" s="1253"/>
      <c r="T803" s="1253"/>
      <c r="U803" s="1253"/>
      <c r="V803" s="1253"/>
      <c r="W803" s="1253"/>
      <c r="X803" s="1253"/>
      <c r="Y803" s="1253"/>
      <c r="Z803" s="1253"/>
      <c r="AA803" s="1253"/>
      <c r="AB803" s="1253"/>
      <c r="AC803" s="1253"/>
      <c r="AD803" s="1253"/>
      <c r="AE803" s="1253"/>
      <c r="AF803" s="1253"/>
      <c r="AG803" s="1253"/>
      <c r="AH803" s="1253"/>
      <c r="AI803" s="1253"/>
      <c r="AJ803" s="1253"/>
      <c r="AK803" s="1253"/>
      <c r="AL803" s="1253"/>
      <c r="AM803" s="1253"/>
      <c r="AN803" s="1253"/>
      <c r="AO803" s="1253"/>
      <c r="AP803" s="1253"/>
      <c r="AQ803" s="1253"/>
      <c r="AR803" s="1253"/>
      <c r="AS803" s="1253"/>
      <c r="AT803" s="1253"/>
      <c r="AU803" s="1253"/>
      <c r="AV803" s="1253"/>
      <c r="AW803" s="1253"/>
      <c r="AX803" s="1253"/>
      <c r="AY803" s="1253"/>
      <c r="AZ803" s="1253"/>
      <c r="BA803" s="1253"/>
      <c r="BB803" s="1253"/>
      <c r="BC803" s="1253"/>
      <c r="BD803" s="1253"/>
      <c r="BE803" s="1253"/>
      <c r="BF803" s="1253"/>
      <c r="BG803" s="1253"/>
      <c r="BH803" s="1253"/>
      <c r="BI803" s="1253"/>
      <c r="BJ803" s="1253"/>
      <c r="BK803" s="1253"/>
      <c r="BL803" s="1253"/>
      <c r="BM803" s="1253"/>
      <c r="BN803" s="1253"/>
      <c r="BO803" s="1253"/>
      <c r="BP803" s="1253"/>
      <c r="BQ803" s="1253"/>
      <c r="BR803" s="1253"/>
      <c r="BS803" s="1253"/>
    </row>
    <row r="804" spans="1:71" s="138" customFormat="1" hidden="1" outlineLevel="1" collapsed="1">
      <c r="A804" s="1197">
        <v>1</v>
      </c>
      <c r="B804" s="1197">
        <v>1</v>
      </c>
      <c r="C804" s="1197" t="s">
        <v>1571</v>
      </c>
      <c r="D804" s="1197" t="s">
        <v>1559</v>
      </c>
      <c r="E804" s="1197"/>
      <c r="F804" s="1197"/>
      <c r="G804" s="1073" t="s">
        <v>1347</v>
      </c>
      <c r="H804" s="1074"/>
      <c r="I804" s="1075"/>
      <c r="J804" s="1076"/>
      <c r="K804" s="1077">
        <f>K805+K834</f>
        <v>0</v>
      </c>
      <c r="L804" s="1078"/>
      <c r="M804" s="1077">
        <f>M805+M834</f>
        <v>0</v>
      </c>
      <c r="N804" s="1079"/>
      <c r="O804" s="1077">
        <f>O805+O834</f>
        <v>0</v>
      </c>
      <c r="P804" s="1080"/>
      <c r="Q804" s="1250"/>
      <c r="R804" s="1250"/>
      <c r="S804" s="1250"/>
      <c r="T804" s="1250"/>
      <c r="U804" s="1250"/>
      <c r="V804" s="1250"/>
      <c r="W804" s="1250"/>
      <c r="X804" s="1250"/>
      <c r="Y804" s="1250"/>
      <c r="Z804" s="1250"/>
      <c r="AA804" s="1250"/>
      <c r="AB804" s="1250"/>
      <c r="AC804" s="1250"/>
      <c r="AD804" s="1250"/>
      <c r="AE804" s="1250"/>
      <c r="AF804" s="1250"/>
      <c r="AG804" s="1250"/>
      <c r="AH804" s="1250"/>
      <c r="AI804" s="1250"/>
      <c r="AJ804" s="1250"/>
      <c r="AK804" s="1250"/>
      <c r="AL804" s="1250"/>
      <c r="AM804" s="1250"/>
      <c r="AN804" s="1250"/>
      <c r="AO804" s="1250"/>
      <c r="AP804" s="1250"/>
      <c r="AQ804" s="1250"/>
      <c r="AR804" s="1250"/>
      <c r="AS804" s="1250"/>
      <c r="AT804" s="1250"/>
      <c r="AU804" s="1250"/>
      <c r="AV804" s="1250"/>
      <c r="AW804" s="1250"/>
      <c r="AX804" s="1250"/>
      <c r="AY804" s="1250"/>
      <c r="AZ804" s="1250"/>
      <c r="BA804" s="1250"/>
      <c r="BB804" s="1250"/>
      <c r="BC804" s="1250"/>
      <c r="BD804" s="1250"/>
      <c r="BE804" s="1250"/>
      <c r="BF804" s="1250"/>
      <c r="BG804" s="1250"/>
      <c r="BH804" s="1250"/>
      <c r="BI804" s="1250"/>
      <c r="BJ804" s="1250"/>
      <c r="BK804" s="1250"/>
      <c r="BL804" s="1250"/>
      <c r="BM804" s="1250"/>
      <c r="BN804" s="1250"/>
      <c r="BO804" s="1250"/>
      <c r="BP804" s="1250"/>
      <c r="BQ804" s="1250"/>
      <c r="BR804" s="1250"/>
      <c r="BS804" s="1250"/>
    </row>
    <row r="805" spans="1:71" s="140" customFormat="1" hidden="1" outlineLevel="1" collapsed="1">
      <c r="A805" s="1198">
        <v>1</v>
      </c>
      <c r="B805" s="1198">
        <v>1</v>
      </c>
      <c r="C805" s="1198" t="s">
        <v>1571</v>
      </c>
      <c r="D805" s="1198" t="s">
        <v>1559</v>
      </c>
      <c r="E805" s="1198" t="s">
        <v>1559</v>
      </c>
      <c r="F805" s="1198"/>
      <c r="G805" s="1139" t="s">
        <v>5961</v>
      </c>
      <c r="H805" s="1099"/>
      <c r="I805" s="1100"/>
      <c r="J805" s="1093"/>
      <c r="K805" s="1101">
        <f>K806+K818+K823</f>
        <v>0</v>
      </c>
      <c r="L805" s="1093"/>
      <c r="M805" s="1101">
        <f>M806+M818+M823</f>
        <v>0</v>
      </c>
      <c r="N805" s="1146"/>
      <c r="O805" s="1101">
        <f>O806+O818+O823</f>
        <v>0</v>
      </c>
      <c r="P805" s="1147"/>
      <c r="Q805" s="1251"/>
      <c r="R805" s="1251"/>
      <c r="S805" s="1251"/>
      <c r="T805" s="1251"/>
      <c r="U805" s="1251"/>
      <c r="V805" s="1251"/>
      <c r="W805" s="1251"/>
      <c r="X805" s="1251"/>
      <c r="Y805" s="1251"/>
      <c r="Z805" s="1251"/>
      <c r="AA805" s="1251"/>
      <c r="AB805" s="1251"/>
      <c r="AC805" s="1251"/>
      <c r="AD805" s="1251"/>
      <c r="AE805" s="1251"/>
      <c r="AF805" s="1251"/>
      <c r="AG805" s="1251"/>
      <c r="AH805" s="1251"/>
      <c r="AI805" s="1251"/>
      <c r="AJ805" s="1251"/>
      <c r="AK805" s="1251"/>
      <c r="AL805" s="1251"/>
      <c r="AM805" s="1251"/>
      <c r="AN805" s="1251"/>
      <c r="AO805" s="1251"/>
      <c r="AP805" s="1251"/>
      <c r="AQ805" s="1251"/>
      <c r="AR805" s="1251"/>
      <c r="AS805" s="1251"/>
      <c r="AT805" s="1251"/>
      <c r="AU805" s="1251"/>
      <c r="AV805" s="1251"/>
      <c r="AW805" s="1251"/>
      <c r="AX805" s="1251"/>
      <c r="AY805" s="1251"/>
      <c r="AZ805" s="1251"/>
      <c r="BA805" s="1251"/>
      <c r="BB805" s="1251"/>
      <c r="BC805" s="1251"/>
      <c r="BD805" s="1251"/>
      <c r="BE805" s="1251"/>
      <c r="BF805" s="1251"/>
      <c r="BG805" s="1251"/>
      <c r="BH805" s="1251"/>
      <c r="BI805" s="1251"/>
      <c r="BJ805" s="1251"/>
      <c r="BK805" s="1251"/>
      <c r="BL805" s="1251"/>
      <c r="BM805" s="1251"/>
      <c r="BN805" s="1251"/>
      <c r="BO805" s="1251"/>
      <c r="BP805" s="1251"/>
      <c r="BQ805" s="1251"/>
      <c r="BR805" s="1251"/>
      <c r="BS805" s="1251"/>
    </row>
    <row r="806" spans="1:71" s="134" customFormat="1" ht="27.6" hidden="1" outlineLevel="1" collapsed="1">
      <c r="A806" s="1199">
        <v>1</v>
      </c>
      <c r="B806" s="1199">
        <v>1</v>
      </c>
      <c r="C806" s="1199" t="s">
        <v>1571</v>
      </c>
      <c r="D806" s="1199" t="s">
        <v>1559</v>
      </c>
      <c r="E806" s="1199" t="s">
        <v>1559</v>
      </c>
      <c r="F806" s="1199"/>
      <c r="G806" s="1149" t="s">
        <v>5962</v>
      </c>
      <c r="H806" s="1150"/>
      <c r="I806" s="1151"/>
      <c r="J806" s="1152"/>
      <c r="K806" s="1153">
        <f>SUM(K807:K817)</f>
        <v>0</v>
      </c>
      <c r="L806" s="1152"/>
      <c r="M806" s="1153">
        <f>SUM(M807:M817)</f>
        <v>0</v>
      </c>
      <c r="N806" s="1154"/>
      <c r="O806" s="1153">
        <f>SUM(O807:O817)</f>
        <v>0</v>
      </c>
      <c r="P806" s="1155"/>
      <c r="Q806" s="1251"/>
      <c r="R806" s="1251"/>
      <c r="S806" s="1251"/>
      <c r="T806" s="1251"/>
      <c r="U806" s="1251"/>
      <c r="V806" s="1251"/>
      <c r="W806" s="1251"/>
      <c r="X806" s="1251"/>
      <c r="Y806" s="1251"/>
      <c r="Z806" s="1251"/>
      <c r="AA806" s="1251"/>
      <c r="AB806" s="1251"/>
      <c r="AC806" s="1251"/>
      <c r="AD806" s="1251"/>
      <c r="AE806" s="1251"/>
      <c r="AF806" s="1251"/>
      <c r="AG806" s="1251"/>
      <c r="AH806" s="1251"/>
      <c r="AI806" s="1251"/>
      <c r="AJ806" s="1251"/>
      <c r="AK806" s="1251"/>
      <c r="AL806" s="1251"/>
      <c r="AM806" s="1251"/>
      <c r="AN806" s="1251"/>
      <c r="AO806" s="1251"/>
      <c r="AP806" s="1251"/>
      <c r="AQ806" s="1251"/>
      <c r="AR806" s="1251"/>
      <c r="AS806" s="1251"/>
      <c r="AT806" s="1251"/>
      <c r="AU806" s="1251"/>
      <c r="AV806" s="1251"/>
      <c r="AW806" s="1251"/>
      <c r="AX806" s="1251"/>
      <c r="AY806" s="1251"/>
      <c r="AZ806" s="1251"/>
      <c r="BA806" s="1251"/>
      <c r="BB806" s="1251"/>
      <c r="BC806" s="1251"/>
      <c r="BD806" s="1251"/>
      <c r="BE806" s="1251"/>
      <c r="BF806" s="1251"/>
      <c r="BG806" s="1251"/>
      <c r="BH806" s="1251"/>
      <c r="BI806" s="1251"/>
      <c r="BJ806" s="1251"/>
      <c r="BK806" s="1251"/>
      <c r="BL806" s="1251"/>
      <c r="BM806" s="1251"/>
      <c r="BN806" s="1251"/>
      <c r="BO806" s="1251"/>
      <c r="BP806" s="1251"/>
      <c r="BQ806" s="1251"/>
      <c r="BR806" s="1251"/>
      <c r="BS806" s="1251"/>
    </row>
    <row r="807" spans="1:71" s="3" customFormat="1" ht="27.6" hidden="1" outlineLevel="2">
      <c r="A807" s="584">
        <v>1</v>
      </c>
      <c r="B807" s="584">
        <v>1</v>
      </c>
      <c r="C807" s="584" t="s">
        <v>1571</v>
      </c>
      <c r="D807" s="584" t="s">
        <v>1559</v>
      </c>
      <c r="E807" s="584" t="s">
        <v>1559</v>
      </c>
      <c r="F807" s="584" t="s">
        <v>1559</v>
      </c>
      <c r="G807" s="941" t="s">
        <v>7290</v>
      </c>
      <c r="H807" s="32" t="s">
        <v>29</v>
      </c>
      <c r="I807" s="329">
        <v>1</v>
      </c>
      <c r="J807" s="915"/>
      <c r="K807" s="910">
        <f t="shared" ref="K807:K817" si="136">I807*J807</f>
        <v>0</v>
      </c>
      <c r="L807" s="426"/>
      <c r="M807" s="909">
        <f t="shared" ref="M807:M817" si="137">I807*L807</f>
        <v>0</v>
      </c>
      <c r="N807" s="909">
        <f t="shared" ref="N807:N817" si="138">J807+L807</f>
        <v>0</v>
      </c>
      <c r="O807" s="909">
        <f t="shared" ref="O807:O817" si="139">I807*N807</f>
        <v>0</v>
      </c>
      <c r="P807" s="147"/>
      <c r="Q807" s="1252"/>
      <c r="R807" s="1252"/>
      <c r="S807" s="1252"/>
      <c r="T807" s="1252"/>
      <c r="U807" s="1252"/>
      <c r="V807" s="1252"/>
      <c r="W807" s="1252"/>
      <c r="X807" s="1252"/>
      <c r="Y807" s="1252"/>
      <c r="Z807" s="1252"/>
      <c r="AA807" s="1252"/>
      <c r="AB807" s="1252"/>
      <c r="AC807" s="1252"/>
      <c r="AD807" s="1252"/>
      <c r="AE807" s="1252"/>
      <c r="AF807" s="1252"/>
      <c r="AG807" s="1252"/>
      <c r="AH807" s="1252"/>
      <c r="AI807" s="1252"/>
      <c r="AJ807" s="1252"/>
      <c r="AK807" s="1252"/>
      <c r="AL807" s="1252"/>
      <c r="AM807" s="1252"/>
      <c r="AN807" s="1252"/>
      <c r="AO807" s="1252"/>
      <c r="AP807" s="1252"/>
      <c r="AQ807" s="1252"/>
      <c r="AR807" s="1252"/>
      <c r="AS807" s="1252"/>
      <c r="AT807" s="1252"/>
      <c r="AU807" s="1252"/>
      <c r="AV807" s="1252"/>
      <c r="AW807" s="1252"/>
      <c r="AX807" s="1252"/>
      <c r="AY807" s="1252"/>
      <c r="AZ807" s="1252"/>
      <c r="BA807" s="1252"/>
      <c r="BB807" s="1252"/>
      <c r="BC807" s="1252"/>
      <c r="BD807" s="1252"/>
      <c r="BE807" s="1252"/>
      <c r="BF807" s="1252"/>
      <c r="BG807" s="1252"/>
      <c r="BH807" s="1252"/>
      <c r="BI807" s="1252"/>
      <c r="BJ807" s="1252"/>
      <c r="BK807" s="1252"/>
      <c r="BL807" s="1252"/>
      <c r="BM807" s="1252"/>
      <c r="BN807" s="1252"/>
      <c r="BO807" s="1252"/>
      <c r="BP807" s="1252"/>
      <c r="BQ807" s="1252"/>
      <c r="BR807" s="1252"/>
      <c r="BS807" s="1252"/>
    </row>
    <row r="808" spans="1:71" s="3" customFormat="1" ht="27.6" hidden="1" outlineLevel="2">
      <c r="A808" s="584">
        <v>1</v>
      </c>
      <c r="B808" s="584">
        <v>1</v>
      </c>
      <c r="C808" s="584" t="s">
        <v>1571</v>
      </c>
      <c r="D808" s="584" t="s">
        <v>1559</v>
      </c>
      <c r="E808" s="584" t="s">
        <v>1559</v>
      </c>
      <c r="F808" s="584" t="s">
        <v>1556</v>
      </c>
      <c r="G808" s="941" t="s">
        <v>7291</v>
      </c>
      <c r="H808" s="32" t="s">
        <v>29</v>
      </c>
      <c r="I808" s="329">
        <v>24</v>
      </c>
      <c r="J808" s="915"/>
      <c r="K808" s="910">
        <f t="shared" si="136"/>
        <v>0</v>
      </c>
      <c r="L808" s="426"/>
      <c r="M808" s="909">
        <f t="shared" si="137"/>
        <v>0</v>
      </c>
      <c r="N808" s="909">
        <f t="shared" si="138"/>
        <v>0</v>
      </c>
      <c r="O808" s="909">
        <f t="shared" si="139"/>
        <v>0</v>
      </c>
      <c r="P808" s="147"/>
      <c r="Q808" s="1252"/>
      <c r="R808" s="1252"/>
      <c r="S808" s="1252"/>
      <c r="T808" s="1252"/>
      <c r="U808" s="1252"/>
      <c r="V808" s="1252"/>
      <c r="W808" s="1252"/>
      <c r="X808" s="1252"/>
      <c r="Y808" s="1252"/>
      <c r="Z808" s="1252"/>
      <c r="AA808" s="1252"/>
      <c r="AB808" s="1252"/>
      <c r="AC808" s="1252"/>
      <c r="AD808" s="1252"/>
      <c r="AE808" s="1252"/>
      <c r="AF808" s="1252"/>
      <c r="AG808" s="1252"/>
      <c r="AH808" s="1252"/>
      <c r="AI808" s="1252"/>
      <c r="AJ808" s="1252"/>
      <c r="AK808" s="1252"/>
      <c r="AL808" s="1252"/>
      <c r="AM808" s="1252"/>
      <c r="AN808" s="1252"/>
      <c r="AO808" s="1252"/>
      <c r="AP808" s="1252"/>
      <c r="AQ808" s="1252"/>
      <c r="AR808" s="1252"/>
      <c r="AS808" s="1252"/>
      <c r="AT808" s="1252"/>
      <c r="AU808" s="1252"/>
      <c r="AV808" s="1252"/>
      <c r="AW808" s="1252"/>
      <c r="AX808" s="1252"/>
      <c r="AY808" s="1252"/>
      <c r="AZ808" s="1252"/>
      <c r="BA808" s="1252"/>
      <c r="BB808" s="1252"/>
      <c r="BC808" s="1252"/>
      <c r="BD808" s="1252"/>
      <c r="BE808" s="1252"/>
      <c r="BF808" s="1252"/>
      <c r="BG808" s="1252"/>
      <c r="BH808" s="1252"/>
      <c r="BI808" s="1252"/>
      <c r="BJ808" s="1252"/>
      <c r="BK808" s="1252"/>
      <c r="BL808" s="1252"/>
      <c r="BM808" s="1252"/>
      <c r="BN808" s="1252"/>
      <c r="BO808" s="1252"/>
      <c r="BP808" s="1252"/>
      <c r="BQ808" s="1252"/>
      <c r="BR808" s="1252"/>
      <c r="BS808" s="1252"/>
    </row>
    <row r="809" spans="1:71" s="3" customFormat="1" ht="27.6" hidden="1" outlineLevel="2">
      <c r="A809" s="584">
        <v>1</v>
      </c>
      <c r="B809" s="584">
        <v>1</v>
      </c>
      <c r="C809" s="584" t="s">
        <v>1571</v>
      </c>
      <c r="D809" s="584" t="s">
        <v>1559</v>
      </c>
      <c r="E809" s="584" t="s">
        <v>1559</v>
      </c>
      <c r="F809" s="584" t="s">
        <v>1561</v>
      </c>
      <c r="G809" s="941" t="s">
        <v>7292</v>
      </c>
      <c r="H809" s="32" t="s">
        <v>29</v>
      </c>
      <c r="I809" s="329">
        <v>18</v>
      </c>
      <c r="J809" s="915"/>
      <c r="K809" s="910">
        <f t="shared" si="136"/>
        <v>0</v>
      </c>
      <c r="L809" s="426"/>
      <c r="M809" s="909">
        <f t="shared" si="137"/>
        <v>0</v>
      </c>
      <c r="N809" s="909">
        <f t="shared" si="138"/>
        <v>0</v>
      </c>
      <c r="O809" s="909">
        <f t="shared" si="139"/>
        <v>0</v>
      </c>
      <c r="P809" s="147"/>
      <c r="Q809" s="1252"/>
      <c r="R809" s="1252"/>
      <c r="S809" s="1252"/>
      <c r="T809" s="1252"/>
      <c r="U809" s="1252"/>
      <c r="V809" s="1252"/>
      <c r="W809" s="1252"/>
      <c r="X809" s="1252"/>
      <c r="Y809" s="1252"/>
      <c r="Z809" s="1252"/>
      <c r="AA809" s="1252"/>
      <c r="AB809" s="1252"/>
      <c r="AC809" s="1252"/>
      <c r="AD809" s="1252"/>
      <c r="AE809" s="1252"/>
      <c r="AF809" s="1252"/>
      <c r="AG809" s="1252"/>
      <c r="AH809" s="1252"/>
      <c r="AI809" s="1252"/>
      <c r="AJ809" s="1252"/>
      <c r="AK809" s="1252"/>
      <c r="AL809" s="1252"/>
      <c r="AM809" s="1252"/>
      <c r="AN809" s="1252"/>
      <c r="AO809" s="1252"/>
      <c r="AP809" s="1252"/>
      <c r="AQ809" s="1252"/>
      <c r="AR809" s="1252"/>
      <c r="AS809" s="1252"/>
      <c r="AT809" s="1252"/>
      <c r="AU809" s="1252"/>
      <c r="AV809" s="1252"/>
      <c r="AW809" s="1252"/>
      <c r="AX809" s="1252"/>
      <c r="AY809" s="1252"/>
      <c r="AZ809" s="1252"/>
      <c r="BA809" s="1252"/>
      <c r="BB809" s="1252"/>
      <c r="BC809" s="1252"/>
      <c r="BD809" s="1252"/>
      <c r="BE809" s="1252"/>
      <c r="BF809" s="1252"/>
      <c r="BG809" s="1252"/>
      <c r="BH809" s="1252"/>
      <c r="BI809" s="1252"/>
      <c r="BJ809" s="1252"/>
      <c r="BK809" s="1252"/>
      <c r="BL809" s="1252"/>
      <c r="BM809" s="1252"/>
      <c r="BN809" s="1252"/>
      <c r="BO809" s="1252"/>
      <c r="BP809" s="1252"/>
      <c r="BQ809" s="1252"/>
      <c r="BR809" s="1252"/>
      <c r="BS809" s="1252"/>
    </row>
    <row r="810" spans="1:71" s="3" customFormat="1" ht="27.6" hidden="1" outlineLevel="2">
      <c r="A810" s="584">
        <v>1</v>
      </c>
      <c r="B810" s="584">
        <v>1</v>
      </c>
      <c r="C810" s="584" t="s">
        <v>1571</v>
      </c>
      <c r="D810" s="584" t="s">
        <v>1559</v>
      </c>
      <c r="E810" s="584" t="s">
        <v>1559</v>
      </c>
      <c r="F810" s="584" t="s">
        <v>1574</v>
      </c>
      <c r="G810" s="941" t="s">
        <v>7293</v>
      </c>
      <c r="H810" s="32" t="s">
        <v>29</v>
      </c>
      <c r="I810" s="329">
        <v>8</v>
      </c>
      <c r="J810" s="915"/>
      <c r="K810" s="910">
        <f t="shared" si="136"/>
        <v>0</v>
      </c>
      <c r="L810" s="426"/>
      <c r="M810" s="909">
        <f t="shared" si="137"/>
        <v>0</v>
      </c>
      <c r="N810" s="909">
        <f t="shared" si="138"/>
        <v>0</v>
      </c>
      <c r="O810" s="909">
        <f t="shared" si="139"/>
        <v>0</v>
      </c>
      <c r="P810" s="147"/>
      <c r="Q810" s="1252"/>
      <c r="R810" s="1252"/>
      <c r="S810" s="1252"/>
      <c r="T810" s="1252"/>
      <c r="U810" s="1252"/>
      <c r="V810" s="1252"/>
      <c r="W810" s="1252"/>
      <c r="X810" s="1252"/>
      <c r="Y810" s="1252"/>
      <c r="Z810" s="1252"/>
      <c r="AA810" s="1252"/>
      <c r="AB810" s="1252"/>
      <c r="AC810" s="1252"/>
      <c r="AD810" s="1252"/>
      <c r="AE810" s="1252"/>
      <c r="AF810" s="1252"/>
      <c r="AG810" s="1252"/>
      <c r="AH810" s="1252"/>
      <c r="AI810" s="1252"/>
      <c r="AJ810" s="1252"/>
      <c r="AK810" s="1252"/>
      <c r="AL810" s="1252"/>
      <c r="AM810" s="1252"/>
      <c r="AN810" s="1252"/>
      <c r="AO810" s="1252"/>
      <c r="AP810" s="1252"/>
      <c r="AQ810" s="1252"/>
      <c r="AR810" s="1252"/>
      <c r="AS810" s="1252"/>
      <c r="AT810" s="1252"/>
      <c r="AU810" s="1252"/>
      <c r="AV810" s="1252"/>
      <c r="AW810" s="1252"/>
      <c r="AX810" s="1252"/>
      <c r="AY810" s="1252"/>
      <c r="AZ810" s="1252"/>
      <c r="BA810" s="1252"/>
      <c r="BB810" s="1252"/>
      <c r="BC810" s="1252"/>
      <c r="BD810" s="1252"/>
      <c r="BE810" s="1252"/>
      <c r="BF810" s="1252"/>
      <c r="BG810" s="1252"/>
      <c r="BH810" s="1252"/>
      <c r="BI810" s="1252"/>
      <c r="BJ810" s="1252"/>
      <c r="BK810" s="1252"/>
      <c r="BL810" s="1252"/>
      <c r="BM810" s="1252"/>
      <c r="BN810" s="1252"/>
      <c r="BO810" s="1252"/>
      <c r="BP810" s="1252"/>
      <c r="BQ810" s="1252"/>
      <c r="BR810" s="1252"/>
      <c r="BS810" s="1252"/>
    </row>
    <row r="811" spans="1:71" s="3" customFormat="1" ht="27.6" hidden="1" outlineLevel="2">
      <c r="A811" s="584">
        <v>1</v>
      </c>
      <c r="B811" s="584">
        <v>1</v>
      </c>
      <c r="C811" s="584" t="s">
        <v>1571</v>
      </c>
      <c r="D811" s="584" t="s">
        <v>1559</v>
      </c>
      <c r="E811" s="584" t="s">
        <v>1559</v>
      </c>
      <c r="F811" s="584" t="s">
        <v>1567</v>
      </c>
      <c r="G811" s="941" t="s">
        <v>7294</v>
      </c>
      <c r="H811" s="32" t="s">
        <v>29</v>
      </c>
      <c r="I811" s="329">
        <v>3</v>
      </c>
      <c r="J811" s="915"/>
      <c r="K811" s="910">
        <f t="shared" si="136"/>
        <v>0</v>
      </c>
      <c r="L811" s="426"/>
      <c r="M811" s="909">
        <f t="shared" si="137"/>
        <v>0</v>
      </c>
      <c r="N811" s="909">
        <f t="shared" si="138"/>
        <v>0</v>
      </c>
      <c r="O811" s="909">
        <f t="shared" si="139"/>
        <v>0</v>
      </c>
      <c r="P811" s="147"/>
      <c r="Q811" s="1252"/>
      <c r="R811" s="1252"/>
      <c r="S811" s="1252"/>
      <c r="T811" s="1252"/>
      <c r="U811" s="1252"/>
      <c r="V811" s="1252"/>
      <c r="W811" s="1252"/>
      <c r="X811" s="1252"/>
      <c r="Y811" s="1252"/>
      <c r="Z811" s="1252"/>
      <c r="AA811" s="1252"/>
      <c r="AB811" s="1252"/>
      <c r="AC811" s="1252"/>
      <c r="AD811" s="1252"/>
      <c r="AE811" s="1252"/>
      <c r="AF811" s="1252"/>
      <c r="AG811" s="1252"/>
      <c r="AH811" s="1252"/>
      <c r="AI811" s="1252"/>
      <c r="AJ811" s="1252"/>
      <c r="AK811" s="1252"/>
      <c r="AL811" s="1252"/>
      <c r="AM811" s="1252"/>
      <c r="AN811" s="1252"/>
      <c r="AO811" s="1252"/>
      <c r="AP811" s="1252"/>
      <c r="AQ811" s="1252"/>
      <c r="AR811" s="1252"/>
      <c r="AS811" s="1252"/>
      <c r="AT811" s="1252"/>
      <c r="AU811" s="1252"/>
      <c r="AV811" s="1252"/>
      <c r="AW811" s="1252"/>
      <c r="AX811" s="1252"/>
      <c r="AY811" s="1252"/>
      <c r="AZ811" s="1252"/>
      <c r="BA811" s="1252"/>
      <c r="BB811" s="1252"/>
      <c r="BC811" s="1252"/>
      <c r="BD811" s="1252"/>
      <c r="BE811" s="1252"/>
      <c r="BF811" s="1252"/>
      <c r="BG811" s="1252"/>
      <c r="BH811" s="1252"/>
      <c r="BI811" s="1252"/>
      <c r="BJ811" s="1252"/>
      <c r="BK811" s="1252"/>
      <c r="BL811" s="1252"/>
      <c r="BM811" s="1252"/>
      <c r="BN811" s="1252"/>
      <c r="BO811" s="1252"/>
      <c r="BP811" s="1252"/>
      <c r="BQ811" s="1252"/>
      <c r="BR811" s="1252"/>
      <c r="BS811" s="1252"/>
    </row>
    <row r="812" spans="1:71" s="3" customFormat="1" ht="27.6" hidden="1" outlineLevel="2">
      <c r="A812" s="584">
        <v>1</v>
      </c>
      <c r="B812" s="584">
        <v>1</v>
      </c>
      <c r="C812" s="584" t="s">
        <v>1571</v>
      </c>
      <c r="D812" s="584" t="s">
        <v>1559</v>
      </c>
      <c r="E812" s="584" t="s">
        <v>1559</v>
      </c>
      <c r="F812" s="584" t="s">
        <v>1571</v>
      </c>
      <c r="G812" s="941" t="s">
        <v>7295</v>
      </c>
      <c r="H812" s="32" t="s">
        <v>29</v>
      </c>
      <c r="I812" s="329">
        <v>5</v>
      </c>
      <c r="J812" s="915"/>
      <c r="K812" s="910">
        <f t="shared" si="136"/>
        <v>0</v>
      </c>
      <c r="L812" s="426"/>
      <c r="M812" s="909">
        <f t="shared" si="137"/>
        <v>0</v>
      </c>
      <c r="N812" s="909">
        <f t="shared" si="138"/>
        <v>0</v>
      </c>
      <c r="O812" s="909">
        <f t="shared" si="139"/>
        <v>0</v>
      </c>
      <c r="P812" s="147"/>
      <c r="Q812" s="1252"/>
      <c r="R812" s="1252"/>
      <c r="S812" s="1252"/>
      <c r="T812" s="1252"/>
      <c r="U812" s="1252"/>
      <c r="V812" s="1252"/>
      <c r="W812" s="1252"/>
      <c r="X812" s="1252"/>
      <c r="Y812" s="1252"/>
      <c r="Z812" s="1252"/>
      <c r="AA812" s="1252"/>
      <c r="AB812" s="1252"/>
      <c r="AC812" s="1252"/>
      <c r="AD812" s="1252"/>
      <c r="AE812" s="1252"/>
      <c r="AF812" s="1252"/>
      <c r="AG812" s="1252"/>
      <c r="AH812" s="1252"/>
      <c r="AI812" s="1252"/>
      <c r="AJ812" s="1252"/>
      <c r="AK812" s="1252"/>
      <c r="AL812" s="1252"/>
      <c r="AM812" s="1252"/>
      <c r="AN812" s="1252"/>
      <c r="AO812" s="1252"/>
      <c r="AP812" s="1252"/>
      <c r="AQ812" s="1252"/>
      <c r="AR812" s="1252"/>
      <c r="AS812" s="1252"/>
      <c r="AT812" s="1252"/>
      <c r="AU812" s="1252"/>
      <c r="AV812" s="1252"/>
      <c r="AW812" s="1252"/>
      <c r="AX812" s="1252"/>
      <c r="AY812" s="1252"/>
      <c r="AZ812" s="1252"/>
      <c r="BA812" s="1252"/>
      <c r="BB812" s="1252"/>
      <c r="BC812" s="1252"/>
      <c r="BD812" s="1252"/>
      <c r="BE812" s="1252"/>
      <c r="BF812" s="1252"/>
      <c r="BG812" s="1252"/>
      <c r="BH812" s="1252"/>
      <c r="BI812" s="1252"/>
      <c r="BJ812" s="1252"/>
      <c r="BK812" s="1252"/>
      <c r="BL812" s="1252"/>
      <c r="BM812" s="1252"/>
      <c r="BN812" s="1252"/>
      <c r="BO812" s="1252"/>
      <c r="BP812" s="1252"/>
      <c r="BQ812" s="1252"/>
      <c r="BR812" s="1252"/>
      <c r="BS812" s="1252"/>
    </row>
    <row r="813" spans="1:71" s="3" customFormat="1" ht="41.4" hidden="1" outlineLevel="2">
      <c r="A813" s="584">
        <v>1</v>
      </c>
      <c r="B813" s="584">
        <v>1</v>
      </c>
      <c r="C813" s="584" t="s">
        <v>1571</v>
      </c>
      <c r="D813" s="584" t="s">
        <v>1559</v>
      </c>
      <c r="E813" s="584" t="s">
        <v>1559</v>
      </c>
      <c r="F813" s="584" t="s">
        <v>1589</v>
      </c>
      <c r="G813" s="941" t="s">
        <v>7296</v>
      </c>
      <c r="H813" s="32" t="s">
        <v>31</v>
      </c>
      <c r="I813" s="329">
        <v>1</v>
      </c>
      <c r="J813" s="915"/>
      <c r="K813" s="910">
        <f t="shared" si="136"/>
        <v>0</v>
      </c>
      <c r="L813" s="426"/>
      <c r="M813" s="909">
        <f t="shared" si="137"/>
        <v>0</v>
      </c>
      <c r="N813" s="909">
        <f t="shared" si="138"/>
        <v>0</v>
      </c>
      <c r="O813" s="909">
        <f t="shared" si="139"/>
        <v>0</v>
      </c>
      <c r="P813" s="147"/>
      <c r="Q813" s="1252"/>
      <c r="R813" s="1252"/>
      <c r="S813" s="1252"/>
      <c r="T813" s="1252"/>
      <c r="U813" s="1252"/>
      <c r="V813" s="1252"/>
      <c r="W813" s="1252"/>
      <c r="X813" s="1252"/>
      <c r="Y813" s="1252"/>
      <c r="Z813" s="1252"/>
      <c r="AA813" s="1252"/>
      <c r="AB813" s="1252"/>
      <c r="AC813" s="1252"/>
      <c r="AD813" s="1252"/>
      <c r="AE813" s="1252"/>
      <c r="AF813" s="1252"/>
      <c r="AG813" s="1252"/>
      <c r="AH813" s="1252"/>
      <c r="AI813" s="1252"/>
      <c r="AJ813" s="1252"/>
      <c r="AK813" s="1252"/>
      <c r="AL813" s="1252"/>
      <c r="AM813" s="1252"/>
      <c r="AN813" s="1252"/>
      <c r="AO813" s="1252"/>
      <c r="AP813" s="1252"/>
      <c r="AQ813" s="1252"/>
      <c r="AR813" s="1252"/>
      <c r="AS813" s="1252"/>
      <c r="AT813" s="1252"/>
      <c r="AU813" s="1252"/>
      <c r="AV813" s="1252"/>
      <c r="AW813" s="1252"/>
      <c r="AX813" s="1252"/>
      <c r="AY813" s="1252"/>
      <c r="AZ813" s="1252"/>
      <c r="BA813" s="1252"/>
      <c r="BB813" s="1252"/>
      <c r="BC813" s="1252"/>
      <c r="BD813" s="1252"/>
      <c r="BE813" s="1252"/>
      <c r="BF813" s="1252"/>
      <c r="BG813" s="1252"/>
      <c r="BH813" s="1252"/>
      <c r="BI813" s="1252"/>
      <c r="BJ813" s="1252"/>
      <c r="BK813" s="1252"/>
      <c r="BL813" s="1252"/>
      <c r="BM813" s="1252"/>
      <c r="BN813" s="1252"/>
      <c r="BO813" s="1252"/>
      <c r="BP813" s="1252"/>
      <c r="BQ813" s="1252"/>
      <c r="BR813" s="1252"/>
      <c r="BS813" s="1252"/>
    </row>
    <row r="814" spans="1:71" s="3" customFormat="1" ht="27.6" hidden="1" outlineLevel="2">
      <c r="A814" s="584">
        <v>1</v>
      </c>
      <c r="B814" s="584">
        <v>1</v>
      </c>
      <c r="C814" s="584" t="s">
        <v>1571</v>
      </c>
      <c r="D814" s="584" t="s">
        <v>1559</v>
      </c>
      <c r="E814" s="584" t="s">
        <v>1559</v>
      </c>
      <c r="F814" s="584" t="s">
        <v>1594</v>
      </c>
      <c r="G814" s="941" t="s">
        <v>7297</v>
      </c>
      <c r="H814" s="32" t="s">
        <v>29</v>
      </c>
      <c r="I814" s="329">
        <v>8</v>
      </c>
      <c r="J814" s="915"/>
      <c r="K814" s="910">
        <f t="shared" si="136"/>
        <v>0</v>
      </c>
      <c r="L814" s="426"/>
      <c r="M814" s="909">
        <f t="shared" si="137"/>
        <v>0</v>
      </c>
      <c r="N814" s="909">
        <f t="shared" si="138"/>
        <v>0</v>
      </c>
      <c r="O814" s="909">
        <f t="shared" si="139"/>
        <v>0</v>
      </c>
      <c r="P814" s="147"/>
      <c r="Q814" s="1252"/>
      <c r="R814" s="1252"/>
      <c r="S814" s="1252"/>
      <c r="T814" s="1252"/>
      <c r="U814" s="1252"/>
      <c r="V814" s="1252"/>
      <c r="W814" s="1252"/>
      <c r="X814" s="1252"/>
      <c r="Y814" s="1252"/>
      <c r="Z814" s="1252"/>
      <c r="AA814" s="1252"/>
      <c r="AB814" s="1252"/>
      <c r="AC814" s="1252"/>
      <c r="AD814" s="1252"/>
      <c r="AE814" s="1252"/>
      <c r="AF814" s="1252"/>
      <c r="AG814" s="1252"/>
      <c r="AH814" s="1252"/>
      <c r="AI814" s="1252"/>
      <c r="AJ814" s="1252"/>
      <c r="AK814" s="1252"/>
      <c r="AL814" s="1252"/>
      <c r="AM814" s="1252"/>
      <c r="AN814" s="1252"/>
      <c r="AO814" s="1252"/>
      <c r="AP814" s="1252"/>
      <c r="AQ814" s="1252"/>
      <c r="AR814" s="1252"/>
      <c r="AS814" s="1252"/>
      <c r="AT814" s="1252"/>
      <c r="AU814" s="1252"/>
      <c r="AV814" s="1252"/>
      <c r="AW814" s="1252"/>
      <c r="AX814" s="1252"/>
      <c r="AY814" s="1252"/>
      <c r="AZ814" s="1252"/>
      <c r="BA814" s="1252"/>
      <c r="BB814" s="1252"/>
      <c r="BC814" s="1252"/>
      <c r="BD814" s="1252"/>
      <c r="BE814" s="1252"/>
      <c r="BF814" s="1252"/>
      <c r="BG814" s="1252"/>
      <c r="BH814" s="1252"/>
      <c r="BI814" s="1252"/>
      <c r="BJ814" s="1252"/>
      <c r="BK814" s="1252"/>
      <c r="BL814" s="1252"/>
      <c r="BM814" s="1252"/>
      <c r="BN814" s="1252"/>
      <c r="BO814" s="1252"/>
      <c r="BP814" s="1252"/>
      <c r="BQ814" s="1252"/>
      <c r="BR814" s="1252"/>
      <c r="BS814" s="1252"/>
    </row>
    <row r="815" spans="1:71" s="3" customFormat="1" ht="27.6" hidden="1" outlineLevel="2">
      <c r="A815" s="584">
        <v>1</v>
      </c>
      <c r="B815" s="584">
        <v>1</v>
      </c>
      <c r="C815" s="584" t="s">
        <v>1571</v>
      </c>
      <c r="D815" s="584" t="s">
        <v>1559</v>
      </c>
      <c r="E815" s="584" t="s">
        <v>1559</v>
      </c>
      <c r="F815" s="584" t="s">
        <v>5726</v>
      </c>
      <c r="G815" s="941" t="s">
        <v>7298</v>
      </c>
      <c r="H815" s="32" t="s">
        <v>29</v>
      </c>
      <c r="I815" s="329">
        <v>6</v>
      </c>
      <c r="J815" s="915"/>
      <c r="K815" s="910">
        <f t="shared" si="136"/>
        <v>0</v>
      </c>
      <c r="L815" s="426"/>
      <c r="M815" s="909">
        <f t="shared" si="137"/>
        <v>0</v>
      </c>
      <c r="N815" s="909">
        <f t="shared" si="138"/>
        <v>0</v>
      </c>
      <c r="O815" s="909">
        <f t="shared" si="139"/>
        <v>0</v>
      </c>
      <c r="P815" s="147"/>
      <c r="Q815" s="1252"/>
      <c r="R815" s="1252"/>
      <c r="S815" s="1252"/>
      <c r="T815" s="1252"/>
      <c r="U815" s="1252"/>
      <c r="V815" s="1252"/>
      <c r="W815" s="1252"/>
      <c r="X815" s="1252"/>
      <c r="Y815" s="1252"/>
      <c r="Z815" s="1252"/>
      <c r="AA815" s="1252"/>
      <c r="AB815" s="1252"/>
      <c r="AC815" s="1252"/>
      <c r="AD815" s="1252"/>
      <c r="AE815" s="1252"/>
      <c r="AF815" s="1252"/>
      <c r="AG815" s="1252"/>
      <c r="AH815" s="1252"/>
      <c r="AI815" s="1252"/>
      <c r="AJ815" s="1252"/>
      <c r="AK815" s="1252"/>
      <c r="AL815" s="1252"/>
      <c r="AM815" s="1252"/>
      <c r="AN815" s="1252"/>
      <c r="AO815" s="1252"/>
      <c r="AP815" s="1252"/>
      <c r="AQ815" s="1252"/>
      <c r="AR815" s="1252"/>
      <c r="AS815" s="1252"/>
      <c r="AT815" s="1252"/>
      <c r="AU815" s="1252"/>
      <c r="AV815" s="1252"/>
      <c r="AW815" s="1252"/>
      <c r="AX815" s="1252"/>
      <c r="AY815" s="1252"/>
      <c r="AZ815" s="1252"/>
      <c r="BA815" s="1252"/>
      <c r="BB815" s="1252"/>
      <c r="BC815" s="1252"/>
      <c r="BD815" s="1252"/>
      <c r="BE815" s="1252"/>
      <c r="BF815" s="1252"/>
      <c r="BG815" s="1252"/>
      <c r="BH815" s="1252"/>
      <c r="BI815" s="1252"/>
      <c r="BJ815" s="1252"/>
      <c r="BK815" s="1252"/>
      <c r="BL815" s="1252"/>
      <c r="BM815" s="1252"/>
      <c r="BN815" s="1252"/>
      <c r="BO815" s="1252"/>
      <c r="BP815" s="1252"/>
      <c r="BQ815" s="1252"/>
      <c r="BR815" s="1252"/>
      <c r="BS815" s="1252"/>
    </row>
    <row r="816" spans="1:71" s="3" customFormat="1" ht="27.6" hidden="1" outlineLevel="2">
      <c r="A816" s="584">
        <v>1</v>
      </c>
      <c r="B816" s="584">
        <v>1</v>
      </c>
      <c r="C816" s="584" t="s">
        <v>1571</v>
      </c>
      <c r="D816" s="584" t="s">
        <v>1559</v>
      </c>
      <c r="E816" s="584" t="s">
        <v>1559</v>
      </c>
      <c r="F816" s="584" t="s">
        <v>6298</v>
      </c>
      <c r="G816" s="941" t="s">
        <v>7299</v>
      </c>
      <c r="H816" s="32" t="s">
        <v>29</v>
      </c>
      <c r="I816" s="329">
        <v>34</v>
      </c>
      <c r="J816" s="915"/>
      <c r="K816" s="910">
        <f t="shared" si="136"/>
        <v>0</v>
      </c>
      <c r="L816" s="426"/>
      <c r="M816" s="909">
        <f t="shared" si="137"/>
        <v>0</v>
      </c>
      <c r="N816" s="909">
        <f t="shared" si="138"/>
        <v>0</v>
      </c>
      <c r="O816" s="909">
        <f t="shared" si="139"/>
        <v>0</v>
      </c>
      <c r="P816" s="147"/>
      <c r="Q816" s="1252"/>
      <c r="R816" s="1252"/>
      <c r="S816" s="1252"/>
      <c r="T816" s="1252"/>
      <c r="U816" s="1252"/>
      <c r="V816" s="1252"/>
      <c r="W816" s="1252"/>
      <c r="X816" s="1252"/>
      <c r="Y816" s="1252"/>
      <c r="Z816" s="1252"/>
      <c r="AA816" s="1252"/>
      <c r="AB816" s="1252"/>
      <c r="AC816" s="1252"/>
      <c r="AD816" s="1252"/>
      <c r="AE816" s="1252"/>
      <c r="AF816" s="1252"/>
      <c r="AG816" s="1252"/>
      <c r="AH816" s="1252"/>
      <c r="AI816" s="1252"/>
      <c r="AJ816" s="1252"/>
      <c r="AK816" s="1252"/>
      <c r="AL816" s="1252"/>
      <c r="AM816" s="1252"/>
      <c r="AN816" s="1252"/>
      <c r="AO816" s="1252"/>
      <c r="AP816" s="1252"/>
      <c r="AQ816" s="1252"/>
      <c r="AR816" s="1252"/>
      <c r="AS816" s="1252"/>
      <c r="AT816" s="1252"/>
      <c r="AU816" s="1252"/>
      <c r="AV816" s="1252"/>
      <c r="AW816" s="1252"/>
      <c r="AX816" s="1252"/>
      <c r="AY816" s="1252"/>
      <c r="AZ816" s="1252"/>
      <c r="BA816" s="1252"/>
      <c r="BB816" s="1252"/>
      <c r="BC816" s="1252"/>
      <c r="BD816" s="1252"/>
      <c r="BE816" s="1252"/>
      <c r="BF816" s="1252"/>
      <c r="BG816" s="1252"/>
      <c r="BH816" s="1252"/>
      <c r="BI816" s="1252"/>
      <c r="BJ816" s="1252"/>
      <c r="BK816" s="1252"/>
      <c r="BL816" s="1252"/>
      <c r="BM816" s="1252"/>
      <c r="BN816" s="1252"/>
      <c r="BO816" s="1252"/>
      <c r="BP816" s="1252"/>
      <c r="BQ816" s="1252"/>
      <c r="BR816" s="1252"/>
      <c r="BS816" s="1252"/>
    </row>
    <row r="817" spans="1:71" s="3" customFormat="1" ht="27.6" hidden="1" outlineLevel="2">
      <c r="A817" s="584">
        <v>1</v>
      </c>
      <c r="B817" s="584">
        <v>1</v>
      </c>
      <c r="C817" s="584" t="s">
        <v>1571</v>
      </c>
      <c r="D817" s="584" t="s">
        <v>1559</v>
      </c>
      <c r="E817" s="584" t="s">
        <v>1559</v>
      </c>
      <c r="F817" s="584" t="s">
        <v>6299</v>
      </c>
      <c r="G817" s="941" t="s">
        <v>7300</v>
      </c>
      <c r="H817" s="32" t="s">
        <v>29</v>
      </c>
      <c r="I817" s="329">
        <v>3</v>
      </c>
      <c r="J817" s="915"/>
      <c r="K817" s="910">
        <f t="shared" si="136"/>
        <v>0</v>
      </c>
      <c r="L817" s="426"/>
      <c r="M817" s="909">
        <f t="shared" si="137"/>
        <v>0</v>
      </c>
      <c r="N817" s="909">
        <f t="shared" si="138"/>
        <v>0</v>
      </c>
      <c r="O817" s="909">
        <f t="shared" si="139"/>
        <v>0</v>
      </c>
      <c r="P817" s="147"/>
      <c r="Q817" s="1252"/>
      <c r="R817" s="1252"/>
      <c r="S817" s="1252"/>
      <c r="T817" s="1252"/>
      <c r="U817" s="1252"/>
      <c r="V817" s="1252"/>
      <c r="W817" s="1252"/>
      <c r="X817" s="1252"/>
      <c r="Y817" s="1252"/>
      <c r="Z817" s="1252"/>
      <c r="AA817" s="1252"/>
      <c r="AB817" s="1252"/>
      <c r="AC817" s="1252"/>
      <c r="AD817" s="1252"/>
      <c r="AE817" s="1252"/>
      <c r="AF817" s="1252"/>
      <c r="AG817" s="1252"/>
      <c r="AH817" s="1252"/>
      <c r="AI817" s="1252"/>
      <c r="AJ817" s="1252"/>
      <c r="AK817" s="1252"/>
      <c r="AL817" s="1252"/>
      <c r="AM817" s="1252"/>
      <c r="AN817" s="1252"/>
      <c r="AO817" s="1252"/>
      <c r="AP817" s="1252"/>
      <c r="AQ817" s="1252"/>
      <c r="AR817" s="1252"/>
      <c r="AS817" s="1252"/>
      <c r="AT817" s="1252"/>
      <c r="AU817" s="1252"/>
      <c r="AV817" s="1252"/>
      <c r="AW817" s="1252"/>
      <c r="AX817" s="1252"/>
      <c r="AY817" s="1252"/>
      <c r="AZ817" s="1252"/>
      <c r="BA817" s="1252"/>
      <c r="BB817" s="1252"/>
      <c r="BC817" s="1252"/>
      <c r="BD817" s="1252"/>
      <c r="BE817" s="1252"/>
      <c r="BF817" s="1252"/>
      <c r="BG817" s="1252"/>
      <c r="BH817" s="1252"/>
      <c r="BI817" s="1252"/>
      <c r="BJ817" s="1252"/>
      <c r="BK817" s="1252"/>
      <c r="BL817" s="1252"/>
      <c r="BM817" s="1252"/>
      <c r="BN817" s="1252"/>
      <c r="BO817" s="1252"/>
      <c r="BP817" s="1252"/>
      <c r="BQ817" s="1252"/>
      <c r="BR817" s="1252"/>
      <c r="BS817" s="1252"/>
    </row>
    <row r="818" spans="1:71" s="134" customFormat="1" ht="27.6" hidden="1" outlineLevel="1" collapsed="1">
      <c r="A818" s="1199">
        <v>1</v>
      </c>
      <c r="B818" s="1199">
        <v>1</v>
      </c>
      <c r="C818" s="1199" t="s">
        <v>1571</v>
      </c>
      <c r="D818" s="1199" t="s">
        <v>1559</v>
      </c>
      <c r="E818" s="1199" t="s">
        <v>1559</v>
      </c>
      <c r="F818" s="1199"/>
      <c r="G818" s="1149" t="s">
        <v>5963</v>
      </c>
      <c r="H818" s="1150"/>
      <c r="I818" s="1151"/>
      <c r="J818" s="1152"/>
      <c r="K818" s="1153">
        <f>SUM(K819:K822)</f>
        <v>0</v>
      </c>
      <c r="L818" s="1152"/>
      <c r="M818" s="1153">
        <f>SUM(M819:M822)</f>
        <v>0</v>
      </c>
      <c r="N818" s="1154"/>
      <c r="O818" s="1153">
        <f>SUM(O819:O822)</f>
        <v>0</v>
      </c>
      <c r="P818" s="1155"/>
      <c r="Q818" s="1251"/>
      <c r="R818" s="1251"/>
      <c r="S818" s="1251"/>
      <c r="T818" s="1251"/>
      <c r="U818" s="1251"/>
      <c r="V818" s="1251"/>
      <c r="W818" s="1251"/>
      <c r="X818" s="1251"/>
      <c r="Y818" s="1251"/>
      <c r="Z818" s="1251"/>
      <c r="AA818" s="1251"/>
      <c r="AB818" s="1251"/>
      <c r="AC818" s="1251"/>
      <c r="AD818" s="1251"/>
      <c r="AE818" s="1251"/>
      <c r="AF818" s="1251"/>
      <c r="AG818" s="1251"/>
      <c r="AH818" s="1251"/>
      <c r="AI818" s="1251"/>
      <c r="AJ818" s="1251"/>
      <c r="AK818" s="1251"/>
      <c r="AL818" s="1251"/>
      <c r="AM818" s="1251"/>
      <c r="AN818" s="1251"/>
      <c r="AO818" s="1251"/>
      <c r="AP818" s="1251"/>
      <c r="AQ818" s="1251"/>
      <c r="AR818" s="1251"/>
      <c r="AS818" s="1251"/>
      <c r="AT818" s="1251"/>
      <c r="AU818" s="1251"/>
      <c r="AV818" s="1251"/>
      <c r="AW818" s="1251"/>
      <c r="AX818" s="1251"/>
      <c r="AY818" s="1251"/>
      <c r="AZ818" s="1251"/>
      <c r="BA818" s="1251"/>
      <c r="BB818" s="1251"/>
      <c r="BC818" s="1251"/>
      <c r="BD818" s="1251"/>
      <c r="BE818" s="1251"/>
      <c r="BF818" s="1251"/>
      <c r="BG818" s="1251"/>
      <c r="BH818" s="1251"/>
      <c r="BI818" s="1251"/>
      <c r="BJ818" s="1251"/>
      <c r="BK818" s="1251"/>
      <c r="BL818" s="1251"/>
      <c r="BM818" s="1251"/>
      <c r="BN818" s="1251"/>
      <c r="BO818" s="1251"/>
      <c r="BP818" s="1251"/>
      <c r="BQ818" s="1251"/>
      <c r="BR818" s="1251"/>
      <c r="BS818" s="1251"/>
    </row>
    <row r="819" spans="1:71" s="3" customFormat="1" ht="41.4" hidden="1" outlineLevel="2">
      <c r="A819" s="584">
        <v>1</v>
      </c>
      <c r="B819" s="584">
        <v>1</v>
      </c>
      <c r="C819" s="584" t="s">
        <v>1571</v>
      </c>
      <c r="D819" s="584" t="s">
        <v>1559</v>
      </c>
      <c r="E819" s="584" t="s">
        <v>1559</v>
      </c>
      <c r="F819" s="584" t="s">
        <v>1559</v>
      </c>
      <c r="G819" s="941" t="s">
        <v>7301</v>
      </c>
      <c r="H819" s="32" t="s">
        <v>31</v>
      </c>
      <c r="I819" s="329">
        <v>1</v>
      </c>
      <c r="J819" s="915"/>
      <c r="K819" s="910">
        <f>I819*J819</f>
        <v>0</v>
      </c>
      <c r="L819" s="426"/>
      <c r="M819" s="909">
        <f>I819*L819</f>
        <v>0</v>
      </c>
      <c r="N819" s="909">
        <f>J819+L819</f>
        <v>0</v>
      </c>
      <c r="O819" s="909">
        <f>I819*N819</f>
        <v>0</v>
      </c>
      <c r="P819" s="147"/>
      <c r="Q819" s="1252"/>
      <c r="R819" s="1252"/>
      <c r="S819" s="1252"/>
      <c r="T819" s="1252"/>
      <c r="U819" s="1252"/>
      <c r="V819" s="1252"/>
      <c r="W819" s="1252"/>
      <c r="X819" s="1252"/>
      <c r="Y819" s="1252"/>
      <c r="Z819" s="1252"/>
      <c r="AA819" s="1252"/>
      <c r="AB819" s="1252"/>
      <c r="AC819" s="1252"/>
      <c r="AD819" s="1252"/>
      <c r="AE819" s="1252"/>
      <c r="AF819" s="1252"/>
      <c r="AG819" s="1252"/>
      <c r="AH819" s="1252"/>
      <c r="AI819" s="1252"/>
      <c r="AJ819" s="1252"/>
      <c r="AK819" s="1252"/>
      <c r="AL819" s="1252"/>
      <c r="AM819" s="1252"/>
      <c r="AN819" s="1252"/>
      <c r="AO819" s="1252"/>
      <c r="AP819" s="1252"/>
      <c r="AQ819" s="1252"/>
      <c r="AR819" s="1252"/>
      <c r="AS819" s="1252"/>
      <c r="AT819" s="1252"/>
      <c r="AU819" s="1252"/>
      <c r="AV819" s="1252"/>
      <c r="AW819" s="1252"/>
      <c r="AX819" s="1252"/>
      <c r="AY819" s="1252"/>
      <c r="AZ819" s="1252"/>
      <c r="BA819" s="1252"/>
      <c r="BB819" s="1252"/>
      <c r="BC819" s="1252"/>
      <c r="BD819" s="1252"/>
      <c r="BE819" s="1252"/>
      <c r="BF819" s="1252"/>
      <c r="BG819" s="1252"/>
      <c r="BH819" s="1252"/>
      <c r="BI819" s="1252"/>
      <c r="BJ819" s="1252"/>
      <c r="BK819" s="1252"/>
      <c r="BL819" s="1252"/>
      <c r="BM819" s="1252"/>
      <c r="BN819" s="1252"/>
      <c r="BO819" s="1252"/>
      <c r="BP819" s="1252"/>
      <c r="BQ819" s="1252"/>
      <c r="BR819" s="1252"/>
      <c r="BS819" s="1252"/>
    </row>
    <row r="820" spans="1:71" s="3" customFormat="1" ht="41.4" hidden="1" outlineLevel="2">
      <c r="A820" s="584">
        <v>1</v>
      </c>
      <c r="B820" s="584">
        <v>1</v>
      </c>
      <c r="C820" s="584" t="s">
        <v>1571</v>
      </c>
      <c r="D820" s="584" t="s">
        <v>1559</v>
      </c>
      <c r="E820" s="584" t="s">
        <v>1559</v>
      </c>
      <c r="F820" s="584" t="s">
        <v>1556</v>
      </c>
      <c r="G820" s="941" t="s">
        <v>7302</v>
      </c>
      <c r="H820" s="32" t="s">
        <v>31</v>
      </c>
      <c r="I820" s="329">
        <v>1</v>
      </c>
      <c r="J820" s="915"/>
      <c r="K820" s="910">
        <f>I820*J820</f>
        <v>0</v>
      </c>
      <c r="L820" s="426"/>
      <c r="M820" s="909">
        <f>I820*L820</f>
        <v>0</v>
      </c>
      <c r="N820" s="909">
        <f>J820+L820</f>
        <v>0</v>
      </c>
      <c r="O820" s="909">
        <f>I820*N820</f>
        <v>0</v>
      </c>
      <c r="P820" s="147"/>
      <c r="Q820" s="1252"/>
      <c r="R820" s="1252"/>
      <c r="S820" s="1252"/>
      <c r="T820" s="1252"/>
      <c r="U820" s="1252"/>
      <c r="V820" s="1252"/>
      <c r="W820" s="1252"/>
      <c r="X820" s="1252"/>
      <c r="Y820" s="1252"/>
      <c r="Z820" s="1252"/>
      <c r="AA820" s="1252"/>
      <c r="AB820" s="1252"/>
      <c r="AC820" s="1252"/>
      <c r="AD820" s="1252"/>
      <c r="AE820" s="1252"/>
      <c r="AF820" s="1252"/>
      <c r="AG820" s="1252"/>
      <c r="AH820" s="1252"/>
      <c r="AI820" s="1252"/>
      <c r="AJ820" s="1252"/>
      <c r="AK820" s="1252"/>
      <c r="AL820" s="1252"/>
      <c r="AM820" s="1252"/>
      <c r="AN820" s="1252"/>
      <c r="AO820" s="1252"/>
      <c r="AP820" s="1252"/>
      <c r="AQ820" s="1252"/>
      <c r="AR820" s="1252"/>
      <c r="AS820" s="1252"/>
      <c r="AT820" s="1252"/>
      <c r="AU820" s="1252"/>
      <c r="AV820" s="1252"/>
      <c r="AW820" s="1252"/>
      <c r="AX820" s="1252"/>
      <c r="AY820" s="1252"/>
      <c r="AZ820" s="1252"/>
      <c r="BA820" s="1252"/>
      <c r="BB820" s="1252"/>
      <c r="BC820" s="1252"/>
      <c r="BD820" s="1252"/>
      <c r="BE820" s="1252"/>
      <c r="BF820" s="1252"/>
      <c r="BG820" s="1252"/>
      <c r="BH820" s="1252"/>
      <c r="BI820" s="1252"/>
      <c r="BJ820" s="1252"/>
      <c r="BK820" s="1252"/>
      <c r="BL820" s="1252"/>
      <c r="BM820" s="1252"/>
      <c r="BN820" s="1252"/>
      <c r="BO820" s="1252"/>
      <c r="BP820" s="1252"/>
      <c r="BQ820" s="1252"/>
      <c r="BR820" s="1252"/>
      <c r="BS820" s="1252"/>
    </row>
    <row r="821" spans="1:71" s="3" customFormat="1" ht="55.2" hidden="1" outlineLevel="2">
      <c r="A821" s="584">
        <v>1</v>
      </c>
      <c r="B821" s="584">
        <v>1</v>
      </c>
      <c r="C821" s="584" t="s">
        <v>1571</v>
      </c>
      <c r="D821" s="584" t="s">
        <v>1559</v>
      </c>
      <c r="E821" s="584" t="s">
        <v>1559</v>
      </c>
      <c r="F821" s="584" t="s">
        <v>1561</v>
      </c>
      <c r="G821" s="941" t="s">
        <v>7303</v>
      </c>
      <c r="H821" s="32" t="s">
        <v>31</v>
      </c>
      <c r="I821" s="329">
        <v>3</v>
      </c>
      <c r="J821" s="915"/>
      <c r="K821" s="910">
        <f>I821*J821</f>
        <v>0</v>
      </c>
      <c r="L821" s="426"/>
      <c r="M821" s="909">
        <f>I821*L821</f>
        <v>0</v>
      </c>
      <c r="N821" s="909">
        <f>J821+L821</f>
        <v>0</v>
      </c>
      <c r="O821" s="909">
        <f>I821*N821</f>
        <v>0</v>
      </c>
      <c r="P821" s="147"/>
      <c r="Q821" s="1252"/>
      <c r="R821" s="1252"/>
      <c r="S821" s="1252"/>
      <c r="T821" s="1252"/>
      <c r="U821" s="1252"/>
      <c r="V821" s="1252"/>
      <c r="W821" s="1252"/>
      <c r="X821" s="1252"/>
      <c r="Y821" s="1252"/>
      <c r="Z821" s="1252"/>
      <c r="AA821" s="1252"/>
      <c r="AB821" s="1252"/>
      <c r="AC821" s="1252"/>
      <c r="AD821" s="1252"/>
      <c r="AE821" s="1252"/>
      <c r="AF821" s="1252"/>
      <c r="AG821" s="1252"/>
      <c r="AH821" s="1252"/>
      <c r="AI821" s="1252"/>
      <c r="AJ821" s="1252"/>
      <c r="AK821" s="1252"/>
      <c r="AL821" s="1252"/>
      <c r="AM821" s="1252"/>
      <c r="AN821" s="1252"/>
      <c r="AO821" s="1252"/>
      <c r="AP821" s="1252"/>
      <c r="AQ821" s="1252"/>
      <c r="AR821" s="1252"/>
      <c r="AS821" s="1252"/>
      <c r="AT821" s="1252"/>
      <c r="AU821" s="1252"/>
      <c r="AV821" s="1252"/>
      <c r="AW821" s="1252"/>
      <c r="AX821" s="1252"/>
      <c r="AY821" s="1252"/>
      <c r="AZ821" s="1252"/>
      <c r="BA821" s="1252"/>
      <c r="BB821" s="1252"/>
      <c r="BC821" s="1252"/>
      <c r="BD821" s="1252"/>
      <c r="BE821" s="1252"/>
      <c r="BF821" s="1252"/>
      <c r="BG821" s="1252"/>
      <c r="BH821" s="1252"/>
      <c r="BI821" s="1252"/>
      <c r="BJ821" s="1252"/>
      <c r="BK821" s="1252"/>
      <c r="BL821" s="1252"/>
      <c r="BM821" s="1252"/>
      <c r="BN821" s="1252"/>
      <c r="BO821" s="1252"/>
      <c r="BP821" s="1252"/>
      <c r="BQ821" s="1252"/>
      <c r="BR821" s="1252"/>
      <c r="BS821" s="1252"/>
    </row>
    <row r="822" spans="1:71" s="3" customFormat="1" ht="55.2" hidden="1" outlineLevel="2">
      <c r="A822" s="584">
        <v>1</v>
      </c>
      <c r="B822" s="584">
        <v>1</v>
      </c>
      <c r="C822" s="584" t="s">
        <v>1571</v>
      </c>
      <c r="D822" s="584" t="s">
        <v>1559</v>
      </c>
      <c r="E822" s="584" t="s">
        <v>1559</v>
      </c>
      <c r="F822" s="584" t="s">
        <v>1574</v>
      </c>
      <c r="G822" s="941" t="s">
        <v>7304</v>
      </c>
      <c r="H822" s="32" t="s">
        <v>31</v>
      </c>
      <c r="I822" s="329">
        <v>2</v>
      </c>
      <c r="J822" s="915"/>
      <c r="K822" s="910">
        <f>I822*J822</f>
        <v>0</v>
      </c>
      <c r="L822" s="426"/>
      <c r="M822" s="909">
        <f>I822*L822</f>
        <v>0</v>
      </c>
      <c r="N822" s="909">
        <f>J822+L822</f>
        <v>0</v>
      </c>
      <c r="O822" s="909">
        <f>I822*N822</f>
        <v>0</v>
      </c>
      <c r="P822" s="147"/>
      <c r="Q822" s="1252"/>
      <c r="R822" s="1252"/>
      <c r="S822" s="1252"/>
      <c r="T822" s="1252"/>
      <c r="U822" s="1252"/>
      <c r="V822" s="1252"/>
      <c r="W822" s="1252"/>
      <c r="X822" s="1252"/>
      <c r="Y822" s="1252"/>
      <c r="Z822" s="1252"/>
      <c r="AA822" s="1252"/>
      <c r="AB822" s="1252"/>
      <c r="AC822" s="1252"/>
      <c r="AD822" s="1252"/>
      <c r="AE822" s="1252"/>
      <c r="AF822" s="1252"/>
      <c r="AG822" s="1252"/>
      <c r="AH822" s="1252"/>
      <c r="AI822" s="1252"/>
      <c r="AJ822" s="1252"/>
      <c r="AK822" s="1252"/>
      <c r="AL822" s="1252"/>
      <c r="AM822" s="1252"/>
      <c r="AN822" s="1252"/>
      <c r="AO822" s="1252"/>
      <c r="AP822" s="1252"/>
      <c r="AQ822" s="1252"/>
      <c r="AR822" s="1252"/>
      <c r="AS822" s="1252"/>
      <c r="AT822" s="1252"/>
      <c r="AU822" s="1252"/>
      <c r="AV822" s="1252"/>
      <c r="AW822" s="1252"/>
      <c r="AX822" s="1252"/>
      <c r="AY822" s="1252"/>
      <c r="AZ822" s="1252"/>
      <c r="BA822" s="1252"/>
      <c r="BB822" s="1252"/>
      <c r="BC822" s="1252"/>
      <c r="BD822" s="1252"/>
      <c r="BE822" s="1252"/>
      <c r="BF822" s="1252"/>
      <c r="BG822" s="1252"/>
      <c r="BH822" s="1252"/>
      <c r="BI822" s="1252"/>
      <c r="BJ822" s="1252"/>
      <c r="BK822" s="1252"/>
      <c r="BL822" s="1252"/>
      <c r="BM822" s="1252"/>
      <c r="BN822" s="1252"/>
      <c r="BO822" s="1252"/>
      <c r="BP822" s="1252"/>
      <c r="BQ822" s="1252"/>
      <c r="BR822" s="1252"/>
      <c r="BS822" s="1252"/>
    </row>
    <row r="823" spans="1:71" s="134" customFormat="1" hidden="1" outlineLevel="1" collapsed="1">
      <c r="A823" s="1199">
        <v>1</v>
      </c>
      <c r="B823" s="1199">
        <v>1</v>
      </c>
      <c r="C823" s="1199" t="s">
        <v>1571</v>
      </c>
      <c r="D823" s="1199" t="s">
        <v>1559</v>
      </c>
      <c r="E823" s="1199" t="s">
        <v>1559</v>
      </c>
      <c r="F823" s="1199"/>
      <c r="G823" s="1149" t="s">
        <v>5964</v>
      </c>
      <c r="H823" s="1150"/>
      <c r="I823" s="1151"/>
      <c r="J823" s="1152"/>
      <c r="K823" s="1153">
        <f>SUM(K824:K833)</f>
        <v>0</v>
      </c>
      <c r="L823" s="1152"/>
      <c r="M823" s="1153">
        <f>SUM(M824:M833)</f>
        <v>0</v>
      </c>
      <c r="N823" s="1154"/>
      <c r="O823" s="1153">
        <f>SUM(O824:O833)</f>
        <v>0</v>
      </c>
      <c r="P823" s="1155"/>
      <c r="Q823" s="1251"/>
      <c r="R823" s="1251"/>
      <c r="S823" s="1251"/>
      <c r="T823" s="1251"/>
      <c r="U823" s="1251"/>
      <c r="V823" s="1251"/>
      <c r="W823" s="1251"/>
      <c r="X823" s="1251"/>
      <c r="Y823" s="1251"/>
      <c r="Z823" s="1251"/>
      <c r="AA823" s="1251"/>
      <c r="AB823" s="1251"/>
      <c r="AC823" s="1251"/>
      <c r="AD823" s="1251"/>
      <c r="AE823" s="1251"/>
      <c r="AF823" s="1251"/>
      <c r="AG823" s="1251"/>
      <c r="AH823" s="1251"/>
      <c r="AI823" s="1251"/>
      <c r="AJ823" s="1251"/>
      <c r="AK823" s="1251"/>
      <c r="AL823" s="1251"/>
      <c r="AM823" s="1251"/>
      <c r="AN823" s="1251"/>
      <c r="AO823" s="1251"/>
      <c r="AP823" s="1251"/>
      <c r="AQ823" s="1251"/>
      <c r="AR823" s="1251"/>
      <c r="AS823" s="1251"/>
      <c r="AT823" s="1251"/>
      <c r="AU823" s="1251"/>
      <c r="AV823" s="1251"/>
      <c r="AW823" s="1251"/>
      <c r="AX823" s="1251"/>
      <c r="AY823" s="1251"/>
      <c r="AZ823" s="1251"/>
      <c r="BA823" s="1251"/>
      <c r="BB823" s="1251"/>
      <c r="BC823" s="1251"/>
      <c r="BD823" s="1251"/>
      <c r="BE823" s="1251"/>
      <c r="BF823" s="1251"/>
      <c r="BG823" s="1251"/>
      <c r="BH823" s="1251"/>
      <c r="BI823" s="1251"/>
      <c r="BJ823" s="1251"/>
      <c r="BK823" s="1251"/>
      <c r="BL823" s="1251"/>
      <c r="BM823" s="1251"/>
      <c r="BN823" s="1251"/>
      <c r="BO823" s="1251"/>
      <c r="BP823" s="1251"/>
      <c r="BQ823" s="1251"/>
      <c r="BR823" s="1251"/>
      <c r="BS823" s="1251"/>
    </row>
    <row r="824" spans="1:71" s="3" customFormat="1" ht="41.4" hidden="1" outlineLevel="2">
      <c r="A824" s="584">
        <v>1</v>
      </c>
      <c r="B824" s="584">
        <v>1</v>
      </c>
      <c r="C824" s="584" t="s">
        <v>1571</v>
      </c>
      <c r="D824" s="584" t="s">
        <v>1559</v>
      </c>
      <c r="E824" s="584" t="s">
        <v>1559</v>
      </c>
      <c r="F824" s="584" t="s">
        <v>1559</v>
      </c>
      <c r="G824" s="941" t="s">
        <v>7305</v>
      </c>
      <c r="H824" s="32" t="s">
        <v>24</v>
      </c>
      <c r="I824" s="329">
        <v>4</v>
      </c>
      <c r="J824" s="915"/>
      <c r="K824" s="910">
        <f t="shared" ref="K824:K833" si="140">I824*J824</f>
        <v>0</v>
      </c>
      <c r="L824" s="426"/>
      <c r="M824" s="909">
        <f t="shared" ref="M824:M833" si="141">I824*L824</f>
        <v>0</v>
      </c>
      <c r="N824" s="909">
        <f t="shared" ref="N824:N833" si="142">J824+L824</f>
        <v>0</v>
      </c>
      <c r="O824" s="909">
        <f t="shared" ref="O824:O833" si="143">I824*N824</f>
        <v>0</v>
      </c>
      <c r="P824" s="147"/>
      <c r="Q824" s="1252"/>
      <c r="R824" s="1252"/>
      <c r="S824" s="1252"/>
      <c r="T824" s="1252"/>
      <c r="U824" s="1252"/>
      <c r="V824" s="1252"/>
      <c r="W824" s="1252"/>
      <c r="X824" s="1252"/>
      <c r="Y824" s="1252"/>
      <c r="Z824" s="1252"/>
      <c r="AA824" s="1252"/>
      <c r="AB824" s="1252"/>
      <c r="AC824" s="1252"/>
      <c r="AD824" s="1252"/>
      <c r="AE824" s="1252"/>
      <c r="AF824" s="1252"/>
      <c r="AG824" s="1252"/>
      <c r="AH824" s="1252"/>
      <c r="AI824" s="1252"/>
      <c r="AJ824" s="1252"/>
      <c r="AK824" s="1252"/>
      <c r="AL824" s="1252"/>
      <c r="AM824" s="1252"/>
      <c r="AN824" s="1252"/>
      <c r="AO824" s="1252"/>
      <c r="AP824" s="1252"/>
      <c r="AQ824" s="1252"/>
      <c r="AR824" s="1252"/>
      <c r="AS824" s="1252"/>
      <c r="AT824" s="1252"/>
      <c r="AU824" s="1252"/>
      <c r="AV824" s="1252"/>
      <c r="AW824" s="1252"/>
      <c r="AX824" s="1252"/>
      <c r="AY824" s="1252"/>
      <c r="AZ824" s="1252"/>
      <c r="BA824" s="1252"/>
      <c r="BB824" s="1252"/>
      <c r="BC824" s="1252"/>
      <c r="BD824" s="1252"/>
      <c r="BE824" s="1252"/>
      <c r="BF824" s="1252"/>
      <c r="BG824" s="1252"/>
      <c r="BH824" s="1252"/>
      <c r="BI824" s="1252"/>
      <c r="BJ824" s="1252"/>
      <c r="BK824" s="1252"/>
      <c r="BL824" s="1252"/>
      <c r="BM824" s="1252"/>
      <c r="BN824" s="1252"/>
      <c r="BO824" s="1252"/>
      <c r="BP824" s="1252"/>
      <c r="BQ824" s="1252"/>
      <c r="BR824" s="1252"/>
      <c r="BS824" s="1252"/>
    </row>
    <row r="825" spans="1:71" s="3" customFormat="1" ht="41.4" hidden="1" outlineLevel="2">
      <c r="A825" s="584">
        <v>1</v>
      </c>
      <c r="B825" s="584">
        <v>1</v>
      </c>
      <c r="C825" s="584" t="s">
        <v>1571</v>
      </c>
      <c r="D825" s="584" t="s">
        <v>1559</v>
      </c>
      <c r="E825" s="584" t="s">
        <v>1559</v>
      </c>
      <c r="F825" s="584" t="s">
        <v>1556</v>
      </c>
      <c r="G825" s="941" t="s">
        <v>7306</v>
      </c>
      <c r="H825" s="32" t="s">
        <v>24</v>
      </c>
      <c r="I825" s="329">
        <v>33.349999999999994</v>
      </c>
      <c r="J825" s="915"/>
      <c r="K825" s="910">
        <f t="shared" si="140"/>
        <v>0</v>
      </c>
      <c r="L825" s="426"/>
      <c r="M825" s="909">
        <f t="shared" si="141"/>
        <v>0</v>
      </c>
      <c r="N825" s="909">
        <f t="shared" si="142"/>
        <v>0</v>
      </c>
      <c r="O825" s="909">
        <f t="shared" si="143"/>
        <v>0</v>
      </c>
      <c r="P825" s="147"/>
      <c r="Q825" s="1252"/>
      <c r="R825" s="1252"/>
      <c r="S825" s="1252"/>
      <c r="T825" s="1252"/>
      <c r="U825" s="1252"/>
      <c r="V825" s="1252"/>
      <c r="W825" s="1252"/>
      <c r="X825" s="1252"/>
      <c r="Y825" s="1252"/>
      <c r="Z825" s="1252"/>
      <c r="AA825" s="1252"/>
      <c r="AB825" s="1252"/>
      <c r="AC825" s="1252"/>
      <c r="AD825" s="1252"/>
      <c r="AE825" s="1252"/>
      <c r="AF825" s="1252"/>
      <c r="AG825" s="1252"/>
      <c r="AH825" s="1252"/>
      <c r="AI825" s="1252"/>
      <c r="AJ825" s="1252"/>
      <c r="AK825" s="1252"/>
      <c r="AL825" s="1252"/>
      <c r="AM825" s="1252"/>
      <c r="AN825" s="1252"/>
      <c r="AO825" s="1252"/>
      <c r="AP825" s="1252"/>
      <c r="AQ825" s="1252"/>
      <c r="AR825" s="1252"/>
      <c r="AS825" s="1252"/>
      <c r="AT825" s="1252"/>
      <c r="AU825" s="1252"/>
      <c r="AV825" s="1252"/>
      <c r="AW825" s="1252"/>
      <c r="AX825" s="1252"/>
      <c r="AY825" s="1252"/>
      <c r="AZ825" s="1252"/>
      <c r="BA825" s="1252"/>
      <c r="BB825" s="1252"/>
      <c r="BC825" s="1252"/>
      <c r="BD825" s="1252"/>
      <c r="BE825" s="1252"/>
      <c r="BF825" s="1252"/>
      <c r="BG825" s="1252"/>
      <c r="BH825" s="1252"/>
      <c r="BI825" s="1252"/>
      <c r="BJ825" s="1252"/>
      <c r="BK825" s="1252"/>
      <c r="BL825" s="1252"/>
      <c r="BM825" s="1252"/>
      <c r="BN825" s="1252"/>
      <c r="BO825" s="1252"/>
      <c r="BP825" s="1252"/>
      <c r="BQ825" s="1252"/>
      <c r="BR825" s="1252"/>
      <c r="BS825" s="1252"/>
    </row>
    <row r="826" spans="1:71" s="3" customFormat="1" ht="41.4" hidden="1" outlineLevel="2">
      <c r="A826" s="584">
        <v>1</v>
      </c>
      <c r="B826" s="584">
        <v>1</v>
      </c>
      <c r="C826" s="584" t="s">
        <v>1571</v>
      </c>
      <c r="D826" s="584" t="s">
        <v>1559</v>
      </c>
      <c r="E826" s="584" t="s">
        <v>1559</v>
      </c>
      <c r="F826" s="584" t="s">
        <v>1561</v>
      </c>
      <c r="G826" s="941" t="s">
        <v>7307</v>
      </c>
      <c r="H826" s="32" t="s">
        <v>24</v>
      </c>
      <c r="I826" s="329">
        <v>17.25</v>
      </c>
      <c r="J826" s="915"/>
      <c r="K826" s="910">
        <f t="shared" si="140"/>
        <v>0</v>
      </c>
      <c r="L826" s="426"/>
      <c r="M826" s="909">
        <f t="shared" si="141"/>
        <v>0</v>
      </c>
      <c r="N826" s="909">
        <f t="shared" si="142"/>
        <v>0</v>
      </c>
      <c r="O826" s="909">
        <f t="shared" si="143"/>
        <v>0</v>
      </c>
      <c r="P826" s="147"/>
      <c r="Q826" s="1252"/>
      <c r="R826" s="1252"/>
      <c r="S826" s="1252"/>
      <c r="T826" s="1252"/>
      <c r="U826" s="1252"/>
      <c r="V826" s="1252"/>
      <c r="W826" s="1252"/>
      <c r="X826" s="1252"/>
      <c r="Y826" s="1252"/>
      <c r="Z826" s="1252"/>
      <c r="AA826" s="1252"/>
      <c r="AB826" s="1252"/>
      <c r="AC826" s="1252"/>
      <c r="AD826" s="1252"/>
      <c r="AE826" s="1252"/>
      <c r="AF826" s="1252"/>
      <c r="AG826" s="1252"/>
      <c r="AH826" s="1252"/>
      <c r="AI826" s="1252"/>
      <c r="AJ826" s="1252"/>
      <c r="AK826" s="1252"/>
      <c r="AL826" s="1252"/>
      <c r="AM826" s="1252"/>
      <c r="AN826" s="1252"/>
      <c r="AO826" s="1252"/>
      <c r="AP826" s="1252"/>
      <c r="AQ826" s="1252"/>
      <c r="AR826" s="1252"/>
      <c r="AS826" s="1252"/>
      <c r="AT826" s="1252"/>
      <c r="AU826" s="1252"/>
      <c r="AV826" s="1252"/>
      <c r="AW826" s="1252"/>
      <c r="AX826" s="1252"/>
      <c r="AY826" s="1252"/>
      <c r="AZ826" s="1252"/>
      <c r="BA826" s="1252"/>
      <c r="BB826" s="1252"/>
      <c r="BC826" s="1252"/>
      <c r="BD826" s="1252"/>
      <c r="BE826" s="1252"/>
      <c r="BF826" s="1252"/>
      <c r="BG826" s="1252"/>
      <c r="BH826" s="1252"/>
      <c r="BI826" s="1252"/>
      <c r="BJ826" s="1252"/>
      <c r="BK826" s="1252"/>
      <c r="BL826" s="1252"/>
      <c r="BM826" s="1252"/>
      <c r="BN826" s="1252"/>
      <c r="BO826" s="1252"/>
      <c r="BP826" s="1252"/>
      <c r="BQ826" s="1252"/>
      <c r="BR826" s="1252"/>
      <c r="BS826" s="1252"/>
    </row>
    <row r="827" spans="1:71" s="3" customFormat="1" ht="41.4" hidden="1" outlineLevel="2">
      <c r="A827" s="584">
        <v>1</v>
      </c>
      <c r="B827" s="584">
        <v>1</v>
      </c>
      <c r="C827" s="584" t="s">
        <v>1571</v>
      </c>
      <c r="D827" s="584" t="s">
        <v>1559</v>
      </c>
      <c r="E827" s="584" t="s">
        <v>1559</v>
      </c>
      <c r="F827" s="584" t="s">
        <v>1574</v>
      </c>
      <c r="G827" s="941" t="s">
        <v>7308</v>
      </c>
      <c r="H827" s="32" t="s">
        <v>24</v>
      </c>
      <c r="I827" s="329">
        <v>189.52</v>
      </c>
      <c r="J827" s="915"/>
      <c r="K827" s="910">
        <f t="shared" si="140"/>
        <v>0</v>
      </c>
      <c r="L827" s="426"/>
      <c r="M827" s="909">
        <f t="shared" si="141"/>
        <v>0</v>
      </c>
      <c r="N827" s="909">
        <f t="shared" si="142"/>
        <v>0</v>
      </c>
      <c r="O827" s="909">
        <f t="shared" si="143"/>
        <v>0</v>
      </c>
      <c r="P827" s="147"/>
      <c r="Q827" s="1252"/>
      <c r="R827" s="1252"/>
      <c r="S827" s="1252"/>
      <c r="T827" s="1252"/>
      <c r="U827" s="1252"/>
      <c r="V827" s="1252"/>
      <c r="W827" s="1252"/>
      <c r="X827" s="1252"/>
      <c r="Y827" s="1252"/>
      <c r="Z827" s="1252"/>
      <c r="AA827" s="1252"/>
      <c r="AB827" s="1252"/>
      <c r="AC827" s="1252"/>
      <c r="AD827" s="1252"/>
      <c r="AE827" s="1252"/>
      <c r="AF827" s="1252"/>
      <c r="AG827" s="1252"/>
      <c r="AH827" s="1252"/>
      <c r="AI827" s="1252"/>
      <c r="AJ827" s="1252"/>
      <c r="AK827" s="1252"/>
      <c r="AL827" s="1252"/>
      <c r="AM827" s="1252"/>
      <c r="AN827" s="1252"/>
      <c r="AO827" s="1252"/>
      <c r="AP827" s="1252"/>
      <c r="AQ827" s="1252"/>
      <c r="AR827" s="1252"/>
      <c r="AS827" s="1252"/>
      <c r="AT827" s="1252"/>
      <c r="AU827" s="1252"/>
      <c r="AV827" s="1252"/>
      <c r="AW827" s="1252"/>
      <c r="AX827" s="1252"/>
      <c r="AY827" s="1252"/>
      <c r="AZ827" s="1252"/>
      <c r="BA827" s="1252"/>
      <c r="BB827" s="1252"/>
      <c r="BC827" s="1252"/>
      <c r="BD827" s="1252"/>
      <c r="BE827" s="1252"/>
      <c r="BF827" s="1252"/>
      <c r="BG827" s="1252"/>
      <c r="BH827" s="1252"/>
      <c r="BI827" s="1252"/>
      <c r="BJ827" s="1252"/>
      <c r="BK827" s="1252"/>
      <c r="BL827" s="1252"/>
      <c r="BM827" s="1252"/>
      <c r="BN827" s="1252"/>
      <c r="BO827" s="1252"/>
      <c r="BP827" s="1252"/>
      <c r="BQ827" s="1252"/>
      <c r="BR827" s="1252"/>
      <c r="BS827" s="1252"/>
    </row>
    <row r="828" spans="1:71" s="3" customFormat="1" ht="41.4" hidden="1" outlineLevel="2">
      <c r="A828" s="584">
        <v>1</v>
      </c>
      <c r="B828" s="584">
        <v>1</v>
      </c>
      <c r="C828" s="584" t="s">
        <v>1571</v>
      </c>
      <c r="D828" s="584" t="s">
        <v>1559</v>
      </c>
      <c r="E828" s="584" t="s">
        <v>1559</v>
      </c>
      <c r="F828" s="584" t="s">
        <v>1567</v>
      </c>
      <c r="G828" s="941" t="s">
        <v>7309</v>
      </c>
      <c r="H828" s="32" t="s">
        <v>24</v>
      </c>
      <c r="I828" s="329">
        <v>68.53</v>
      </c>
      <c r="J828" s="915"/>
      <c r="K828" s="910">
        <f t="shared" si="140"/>
        <v>0</v>
      </c>
      <c r="L828" s="426"/>
      <c r="M828" s="909">
        <f t="shared" si="141"/>
        <v>0</v>
      </c>
      <c r="N828" s="909">
        <f t="shared" si="142"/>
        <v>0</v>
      </c>
      <c r="O828" s="909">
        <f t="shared" si="143"/>
        <v>0</v>
      </c>
      <c r="P828" s="147"/>
      <c r="Q828" s="1252"/>
      <c r="R828" s="1252"/>
      <c r="S828" s="1252"/>
      <c r="T828" s="1252"/>
      <c r="U828" s="1252"/>
      <c r="V828" s="1252"/>
      <c r="W828" s="1252"/>
      <c r="X828" s="1252"/>
      <c r="Y828" s="1252"/>
      <c r="Z828" s="1252"/>
      <c r="AA828" s="1252"/>
      <c r="AB828" s="1252"/>
      <c r="AC828" s="1252"/>
      <c r="AD828" s="1252"/>
      <c r="AE828" s="1252"/>
      <c r="AF828" s="1252"/>
      <c r="AG828" s="1252"/>
      <c r="AH828" s="1252"/>
      <c r="AI828" s="1252"/>
      <c r="AJ828" s="1252"/>
      <c r="AK828" s="1252"/>
      <c r="AL828" s="1252"/>
      <c r="AM828" s="1252"/>
      <c r="AN828" s="1252"/>
      <c r="AO828" s="1252"/>
      <c r="AP828" s="1252"/>
      <c r="AQ828" s="1252"/>
      <c r="AR828" s="1252"/>
      <c r="AS828" s="1252"/>
      <c r="AT828" s="1252"/>
      <c r="AU828" s="1252"/>
      <c r="AV828" s="1252"/>
      <c r="AW828" s="1252"/>
      <c r="AX828" s="1252"/>
      <c r="AY828" s="1252"/>
      <c r="AZ828" s="1252"/>
      <c r="BA828" s="1252"/>
      <c r="BB828" s="1252"/>
      <c r="BC828" s="1252"/>
      <c r="BD828" s="1252"/>
      <c r="BE828" s="1252"/>
      <c r="BF828" s="1252"/>
      <c r="BG828" s="1252"/>
      <c r="BH828" s="1252"/>
      <c r="BI828" s="1252"/>
      <c r="BJ828" s="1252"/>
      <c r="BK828" s="1252"/>
      <c r="BL828" s="1252"/>
      <c r="BM828" s="1252"/>
      <c r="BN828" s="1252"/>
      <c r="BO828" s="1252"/>
      <c r="BP828" s="1252"/>
      <c r="BQ828" s="1252"/>
      <c r="BR828" s="1252"/>
      <c r="BS828" s="1252"/>
    </row>
    <row r="829" spans="1:71" s="3" customFormat="1" ht="41.4" hidden="1" outlineLevel="2">
      <c r="A829" s="584">
        <v>1</v>
      </c>
      <c r="B829" s="584">
        <v>1</v>
      </c>
      <c r="C829" s="584" t="s">
        <v>1571</v>
      </c>
      <c r="D829" s="584" t="s">
        <v>1559</v>
      </c>
      <c r="E829" s="584" t="s">
        <v>1559</v>
      </c>
      <c r="F829" s="584" t="s">
        <v>1571</v>
      </c>
      <c r="G829" s="941" t="s">
        <v>7310</v>
      </c>
      <c r="H829" s="32" t="s">
        <v>24</v>
      </c>
      <c r="I829" s="329">
        <v>34.5</v>
      </c>
      <c r="J829" s="915"/>
      <c r="K829" s="910">
        <f t="shared" si="140"/>
        <v>0</v>
      </c>
      <c r="L829" s="426"/>
      <c r="M829" s="909">
        <f t="shared" si="141"/>
        <v>0</v>
      </c>
      <c r="N829" s="909">
        <f t="shared" si="142"/>
        <v>0</v>
      </c>
      <c r="O829" s="909">
        <f t="shared" si="143"/>
        <v>0</v>
      </c>
      <c r="P829" s="147"/>
      <c r="Q829" s="1252"/>
      <c r="R829" s="1252"/>
      <c r="S829" s="1252"/>
      <c r="T829" s="1252"/>
      <c r="U829" s="1252"/>
      <c r="V829" s="1252"/>
      <c r="W829" s="1252"/>
      <c r="X829" s="1252"/>
      <c r="Y829" s="1252"/>
      <c r="Z829" s="1252"/>
      <c r="AA829" s="1252"/>
      <c r="AB829" s="1252"/>
      <c r="AC829" s="1252"/>
      <c r="AD829" s="1252"/>
      <c r="AE829" s="1252"/>
      <c r="AF829" s="1252"/>
      <c r="AG829" s="1252"/>
      <c r="AH829" s="1252"/>
      <c r="AI829" s="1252"/>
      <c r="AJ829" s="1252"/>
      <c r="AK829" s="1252"/>
      <c r="AL829" s="1252"/>
      <c r="AM829" s="1252"/>
      <c r="AN829" s="1252"/>
      <c r="AO829" s="1252"/>
      <c r="AP829" s="1252"/>
      <c r="AQ829" s="1252"/>
      <c r="AR829" s="1252"/>
      <c r="AS829" s="1252"/>
      <c r="AT829" s="1252"/>
      <c r="AU829" s="1252"/>
      <c r="AV829" s="1252"/>
      <c r="AW829" s="1252"/>
      <c r="AX829" s="1252"/>
      <c r="AY829" s="1252"/>
      <c r="AZ829" s="1252"/>
      <c r="BA829" s="1252"/>
      <c r="BB829" s="1252"/>
      <c r="BC829" s="1252"/>
      <c r="BD829" s="1252"/>
      <c r="BE829" s="1252"/>
      <c r="BF829" s="1252"/>
      <c r="BG829" s="1252"/>
      <c r="BH829" s="1252"/>
      <c r="BI829" s="1252"/>
      <c r="BJ829" s="1252"/>
      <c r="BK829" s="1252"/>
      <c r="BL829" s="1252"/>
      <c r="BM829" s="1252"/>
      <c r="BN829" s="1252"/>
      <c r="BO829" s="1252"/>
      <c r="BP829" s="1252"/>
      <c r="BQ829" s="1252"/>
      <c r="BR829" s="1252"/>
      <c r="BS829" s="1252"/>
    </row>
    <row r="830" spans="1:71" s="3" customFormat="1" ht="41.4" hidden="1" outlineLevel="2">
      <c r="A830" s="584">
        <v>1</v>
      </c>
      <c r="B830" s="584">
        <v>1</v>
      </c>
      <c r="C830" s="584" t="s">
        <v>1571</v>
      </c>
      <c r="D830" s="584" t="s">
        <v>1559</v>
      </c>
      <c r="E830" s="584" t="s">
        <v>1559</v>
      </c>
      <c r="F830" s="584" t="s">
        <v>1589</v>
      </c>
      <c r="G830" s="941" t="s">
        <v>7311</v>
      </c>
      <c r="H830" s="32" t="s">
        <v>24</v>
      </c>
      <c r="I830" s="329">
        <v>66.77000000000001</v>
      </c>
      <c r="J830" s="915"/>
      <c r="K830" s="910">
        <f t="shared" si="140"/>
        <v>0</v>
      </c>
      <c r="L830" s="426"/>
      <c r="M830" s="909">
        <f t="shared" si="141"/>
        <v>0</v>
      </c>
      <c r="N830" s="909">
        <f t="shared" si="142"/>
        <v>0</v>
      </c>
      <c r="O830" s="909">
        <f t="shared" si="143"/>
        <v>0</v>
      </c>
      <c r="P830" s="147"/>
      <c r="Q830" s="1252"/>
      <c r="R830" s="1252"/>
      <c r="S830" s="1252"/>
      <c r="T830" s="1252"/>
      <c r="U830" s="1252"/>
      <c r="V830" s="1252"/>
      <c r="W830" s="1252"/>
      <c r="X830" s="1252"/>
      <c r="Y830" s="1252"/>
      <c r="Z830" s="1252"/>
      <c r="AA830" s="1252"/>
      <c r="AB830" s="1252"/>
      <c r="AC830" s="1252"/>
      <c r="AD830" s="1252"/>
      <c r="AE830" s="1252"/>
      <c r="AF830" s="1252"/>
      <c r="AG830" s="1252"/>
      <c r="AH830" s="1252"/>
      <c r="AI830" s="1252"/>
      <c r="AJ830" s="1252"/>
      <c r="AK830" s="1252"/>
      <c r="AL830" s="1252"/>
      <c r="AM830" s="1252"/>
      <c r="AN830" s="1252"/>
      <c r="AO830" s="1252"/>
      <c r="AP830" s="1252"/>
      <c r="AQ830" s="1252"/>
      <c r="AR830" s="1252"/>
      <c r="AS830" s="1252"/>
      <c r="AT830" s="1252"/>
      <c r="AU830" s="1252"/>
      <c r="AV830" s="1252"/>
      <c r="AW830" s="1252"/>
      <c r="AX830" s="1252"/>
      <c r="AY830" s="1252"/>
      <c r="AZ830" s="1252"/>
      <c r="BA830" s="1252"/>
      <c r="BB830" s="1252"/>
      <c r="BC830" s="1252"/>
      <c r="BD830" s="1252"/>
      <c r="BE830" s="1252"/>
      <c r="BF830" s="1252"/>
      <c r="BG830" s="1252"/>
      <c r="BH830" s="1252"/>
      <c r="BI830" s="1252"/>
      <c r="BJ830" s="1252"/>
      <c r="BK830" s="1252"/>
      <c r="BL830" s="1252"/>
      <c r="BM830" s="1252"/>
      <c r="BN830" s="1252"/>
      <c r="BO830" s="1252"/>
      <c r="BP830" s="1252"/>
      <c r="BQ830" s="1252"/>
      <c r="BR830" s="1252"/>
      <c r="BS830" s="1252"/>
    </row>
    <row r="831" spans="1:71" s="3" customFormat="1" ht="41.4" hidden="1" outlineLevel="2">
      <c r="A831" s="584">
        <v>1</v>
      </c>
      <c r="B831" s="584">
        <v>1</v>
      </c>
      <c r="C831" s="584" t="s">
        <v>1571</v>
      </c>
      <c r="D831" s="584" t="s">
        <v>1559</v>
      </c>
      <c r="E831" s="584" t="s">
        <v>1559</v>
      </c>
      <c r="F831" s="584" t="s">
        <v>1594</v>
      </c>
      <c r="G831" s="941" t="s">
        <v>7312</v>
      </c>
      <c r="H831" s="32" t="s">
        <v>24</v>
      </c>
      <c r="I831" s="329">
        <v>223.19000000000003</v>
      </c>
      <c r="J831" s="915"/>
      <c r="K831" s="910">
        <f t="shared" si="140"/>
        <v>0</v>
      </c>
      <c r="L831" s="426"/>
      <c r="M831" s="909">
        <f t="shared" si="141"/>
        <v>0</v>
      </c>
      <c r="N831" s="909">
        <f t="shared" si="142"/>
        <v>0</v>
      </c>
      <c r="O831" s="909">
        <f t="shared" si="143"/>
        <v>0</v>
      </c>
      <c r="P831" s="147"/>
      <c r="Q831" s="1252"/>
      <c r="R831" s="1252"/>
      <c r="S831" s="1252"/>
      <c r="T831" s="1252"/>
      <c r="U831" s="1252"/>
      <c r="V831" s="1252"/>
      <c r="W831" s="1252"/>
      <c r="X831" s="1252"/>
      <c r="Y831" s="1252"/>
      <c r="Z831" s="1252"/>
      <c r="AA831" s="1252"/>
      <c r="AB831" s="1252"/>
      <c r="AC831" s="1252"/>
      <c r="AD831" s="1252"/>
      <c r="AE831" s="1252"/>
      <c r="AF831" s="1252"/>
      <c r="AG831" s="1252"/>
      <c r="AH831" s="1252"/>
      <c r="AI831" s="1252"/>
      <c r="AJ831" s="1252"/>
      <c r="AK831" s="1252"/>
      <c r="AL831" s="1252"/>
      <c r="AM831" s="1252"/>
      <c r="AN831" s="1252"/>
      <c r="AO831" s="1252"/>
      <c r="AP831" s="1252"/>
      <c r="AQ831" s="1252"/>
      <c r="AR831" s="1252"/>
      <c r="AS831" s="1252"/>
      <c r="AT831" s="1252"/>
      <c r="AU831" s="1252"/>
      <c r="AV831" s="1252"/>
      <c r="AW831" s="1252"/>
      <c r="AX831" s="1252"/>
      <c r="AY831" s="1252"/>
      <c r="AZ831" s="1252"/>
      <c r="BA831" s="1252"/>
      <c r="BB831" s="1252"/>
      <c r="BC831" s="1252"/>
      <c r="BD831" s="1252"/>
      <c r="BE831" s="1252"/>
      <c r="BF831" s="1252"/>
      <c r="BG831" s="1252"/>
      <c r="BH831" s="1252"/>
      <c r="BI831" s="1252"/>
      <c r="BJ831" s="1252"/>
      <c r="BK831" s="1252"/>
      <c r="BL831" s="1252"/>
      <c r="BM831" s="1252"/>
      <c r="BN831" s="1252"/>
      <c r="BO831" s="1252"/>
      <c r="BP831" s="1252"/>
      <c r="BQ831" s="1252"/>
      <c r="BR831" s="1252"/>
      <c r="BS831" s="1252"/>
    </row>
    <row r="832" spans="1:71" s="3" customFormat="1" ht="27.6" hidden="1" outlineLevel="2">
      <c r="A832" s="584">
        <v>1</v>
      </c>
      <c r="B832" s="584">
        <v>1</v>
      </c>
      <c r="C832" s="584" t="s">
        <v>1571</v>
      </c>
      <c r="D832" s="584" t="s">
        <v>1559</v>
      </c>
      <c r="E832" s="584" t="s">
        <v>1559</v>
      </c>
      <c r="F832" s="584" t="s">
        <v>5726</v>
      </c>
      <c r="G832" s="941" t="s">
        <v>7313</v>
      </c>
      <c r="H832" s="32" t="s">
        <v>24</v>
      </c>
      <c r="I832" s="329">
        <v>4</v>
      </c>
      <c r="J832" s="915"/>
      <c r="K832" s="910">
        <f t="shared" si="140"/>
        <v>0</v>
      </c>
      <c r="L832" s="426"/>
      <c r="M832" s="909">
        <f t="shared" si="141"/>
        <v>0</v>
      </c>
      <c r="N832" s="909">
        <f t="shared" si="142"/>
        <v>0</v>
      </c>
      <c r="O832" s="909">
        <f t="shared" si="143"/>
        <v>0</v>
      </c>
      <c r="P832" s="147"/>
      <c r="Q832" s="1252"/>
      <c r="R832" s="1252"/>
      <c r="S832" s="1252"/>
      <c r="T832" s="1252"/>
      <c r="U832" s="1252"/>
      <c r="V832" s="1252"/>
      <c r="W832" s="1252"/>
      <c r="X832" s="1252"/>
      <c r="Y832" s="1252"/>
      <c r="Z832" s="1252"/>
      <c r="AA832" s="1252"/>
      <c r="AB832" s="1252"/>
      <c r="AC832" s="1252"/>
      <c r="AD832" s="1252"/>
      <c r="AE832" s="1252"/>
      <c r="AF832" s="1252"/>
      <c r="AG832" s="1252"/>
      <c r="AH832" s="1252"/>
      <c r="AI832" s="1252"/>
      <c r="AJ832" s="1252"/>
      <c r="AK832" s="1252"/>
      <c r="AL832" s="1252"/>
      <c r="AM832" s="1252"/>
      <c r="AN832" s="1252"/>
      <c r="AO832" s="1252"/>
      <c r="AP832" s="1252"/>
      <c r="AQ832" s="1252"/>
      <c r="AR832" s="1252"/>
      <c r="AS832" s="1252"/>
      <c r="AT832" s="1252"/>
      <c r="AU832" s="1252"/>
      <c r="AV832" s="1252"/>
      <c r="AW832" s="1252"/>
      <c r="AX832" s="1252"/>
      <c r="AY832" s="1252"/>
      <c r="AZ832" s="1252"/>
      <c r="BA832" s="1252"/>
      <c r="BB832" s="1252"/>
      <c r="BC832" s="1252"/>
      <c r="BD832" s="1252"/>
      <c r="BE832" s="1252"/>
      <c r="BF832" s="1252"/>
      <c r="BG832" s="1252"/>
      <c r="BH832" s="1252"/>
      <c r="BI832" s="1252"/>
      <c r="BJ832" s="1252"/>
      <c r="BK832" s="1252"/>
      <c r="BL832" s="1252"/>
      <c r="BM832" s="1252"/>
      <c r="BN832" s="1252"/>
      <c r="BO832" s="1252"/>
      <c r="BP832" s="1252"/>
      <c r="BQ832" s="1252"/>
      <c r="BR832" s="1252"/>
      <c r="BS832" s="1252"/>
    </row>
    <row r="833" spans="1:71" s="3" customFormat="1" ht="27.6" hidden="1" outlineLevel="2">
      <c r="A833" s="584">
        <v>1</v>
      </c>
      <c r="B833" s="584">
        <v>1</v>
      </c>
      <c r="C833" s="584" t="s">
        <v>1571</v>
      </c>
      <c r="D833" s="584" t="s">
        <v>1559</v>
      </c>
      <c r="E833" s="584" t="s">
        <v>1559</v>
      </c>
      <c r="F833" s="584" t="s">
        <v>6298</v>
      </c>
      <c r="G833" s="941" t="s">
        <v>7314</v>
      </c>
      <c r="H833" s="32" t="s">
        <v>24</v>
      </c>
      <c r="I833" s="329">
        <v>309.8</v>
      </c>
      <c r="J833" s="915"/>
      <c r="K833" s="910">
        <f t="shared" si="140"/>
        <v>0</v>
      </c>
      <c r="L833" s="426"/>
      <c r="M833" s="909">
        <f t="shared" si="141"/>
        <v>0</v>
      </c>
      <c r="N833" s="909">
        <f t="shared" si="142"/>
        <v>0</v>
      </c>
      <c r="O833" s="909">
        <f t="shared" si="143"/>
        <v>0</v>
      </c>
      <c r="P833" s="148"/>
      <c r="Q833" s="1252"/>
      <c r="R833" s="1252"/>
      <c r="S833" s="1252"/>
      <c r="T833" s="1252"/>
      <c r="U833" s="1252"/>
      <c r="V833" s="1252"/>
      <c r="W833" s="1252"/>
      <c r="X833" s="1252"/>
      <c r="Y833" s="1252"/>
      <c r="Z833" s="1252"/>
      <c r="AA833" s="1252"/>
      <c r="AB833" s="1252"/>
      <c r="AC833" s="1252"/>
      <c r="AD833" s="1252"/>
      <c r="AE833" s="1252"/>
      <c r="AF833" s="1252"/>
      <c r="AG833" s="1252"/>
      <c r="AH833" s="1252"/>
      <c r="AI833" s="1252"/>
      <c r="AJ833" s="1252"/>
      <c r="AK833" s="1252"/>
      <c r="AL833" s="1252"/>
      <c r="AM833" s="1252"/>
      <c r="AN833" s="1252"/>
      <c r="AO833" s="1252"/>
      <c r="AP833" s="1252"/>
      <c r="AQ833" s="1252"/>
      <c r="AR833" s="1252"/>
      <c r="AS833" s="1252"/>
      <c r="AT833" s="1252"/>
      <c r="AU833" s="1252"/>
      <c r="AV833" s="1252"/>
      <c r="AW833" s="1252"/>
      <c r="AX833" s="1252"/>
      <c r="AY833" s="1252"/>
      <c r="AZ833" s="1252"/>
      <c r="BA833" s="1252"/>
      <c r="BB833" s="1252"/>
      <c r="BC833" s="1252"/>
      <c r="BD833" s="1252"/>
      <c r="BE833" s="1252"/>
      <c r="BF833" s="1252"/>
      <c r="BG833" s="1252"/>
      <c r="BH833" s="1252"/>
      <c r="BI833" s="1252"/>
      <c r="BJ833" s="1252"/>
      <c r="BK833" s="1252"/>
      <c r="BL833" s="1252"/>
      <c r="BM833" s="1252"/>
      <c r="BN833" s="1252"/>
      <c r="BO833" s="1252"/>
      <c r="BP833" s="1252"/>
      <c r="BQ833" s="1252"/>
      <c r="BR833" s="1252"/>
      <c r="BS833" s="1252"/>
    </row>
    <row r="834" spans="1:71" s="140" customFormat="1" hidden="1" outlineLevel="1" collapsed="1">
      <c r="A834" s="1198">
        <v>1</v>
      </c>
      <c r="B834" s="1198">
        <v>1</v>
      </c>
      <c r="C834" s="1198" t="s">
        <v>1571</v>
      </c>
      <c r="D834" s="1198" t="s">
        <v>1559</v>
      </c>
      <c r="E834" s="1198" t="s">
        <v>1556</v>
      </c>
      <c r="F834" s="1198"/>
      <c r="G834" s="1139" t="s">
        <v>5965</v>
      </c>
      <c r="H834" s="1099"/>
      <c r="I834" s="1100"/>
      <c r="J834" s="1093"/>
      <c r="K834" s="1101">
        <f>K835+K843+K847+K856</f>
        <v>0</v>
      </c>
      <c r="L834" s="1093"/>
      <c r="M834" s="1101">
        <f>M835+M843+M847+M856</f>
        <v>0</v>
      </c>
      <c r="N834" s="1146"/>
      <c r="O834" s="1101">
        <f>O835+O843+O847+O856</f>
        <v>0</v>
      </c>
      <c r="P834" s="1147"/>
      <c r="Q834" s="1251"/>
      <c r="R834" s="1251"/>
      <c r="S834" s="1251"/>
      <c r="T834" s="1251"/>
      <c r="U834" s="1251"/>
      <c r="V834" s="1251"/>
      <c r="W834" s="1251"/>
      <c r="X834" s="1251"/>
      <c r="Y834" s="1251"/>
      <c r="Z834" s="1251"/>
      <c r="AA834" s="1251"/>
      <c r="AB834" s="1251"/>
      <c r="AC834" s="1251"/>
      <c r="AD834" s="1251"/>
      <c r="AE834" s="1251"/>
      <c r="AF834" s="1251"/>
      <c r="AG834" s="1251"/>
      <c r="AH834" s="1251"/>
      <c r="AI834" s="1251"/>
      <c r="AJ834" s="1251"/>
      <c r="AK834" s="1251"/>
      <c r="AL834" s="1251"/>
      <c r="AM834" s="1251"/>
      <c r="AN834" s="1251"/>
      <c r="AO834" s="1251"/>
      <c r="AP834" s="1251"/>
      <c r="AQ834" s="1251"/>
      <c r="AR834" s="1251"/>
      <c r="AS834" s="1251"/>
      <c r="AT834" s="1251"/>
      <c r="AU834" s="1251"/>
      <c r="AV834" s="1251"/>
      <c r="AW834" s="1251"/>
      <c r="AX834" s="1251"/>
      <c r="AY834" s="1251"/>
      <c r="AZ834" s="1251"/>
      <c r="BA834" s="1251"/>
      <c r="BB834" s="1251"/>
      <c r="BC834" s="1251"/>
      <c r="BD834" s="1251"/>
      <c r="BE834" s="1251"/>
      <c r="BF834" s="1251"/>
      <c r="BG834" s="1251"/>
      <c r="BH834" s="1251"/>
      <c r="BI834" s="1251"/>
      <c r="BJ834" s="1251"/>
      <c r="BK834" s="1251"/>
      <c r="BL834" s="1251"/>
      <c r="BM834" s="1251"/>
      <c r="BN834" s="1251"/>
      <c r="BO834" s="1251"/>
      <c r="BP834" s="1251"/>
      <c r="BQ834" s="1251"/>
      <c r="BR834" s="1251"/>
      <c r="BS834" s="1251"/>
    </row>
    <row r="835" spans="1:71" s="134" customFormat="1" ht="27.6" hidden="1" outlineLevel="1" collapsed="1">
      <c r="A835" s="1199">
        <v>1</v>
      </c>
      <c r="B835" s="1199">
        <v>1</v>
      </c>
      <c r="C835" s="1199" t="s">
        <v>1571</v>
      </c>
      <c r="D835" s="1199" t="s">
        <v>1559</v>
      </c>
      <c r="E835" s="1199" t="s">
        <v>1556</v>
      </c>
      <c r="F835" s="1199"/>
      <c r="G835" s="1149" t="s">
        <v>5966</v>
      </c>
      <c r="H835" s="1150"/>
      <c r="I835" s="1151"/>
      <c r="J835" s="1152"/>
      <c r="K835" s="1153">
        <f>SUM(K836:K842)</f>
        <v>0</v>
      </c>
      <c r="L835" s="1152"/>
      <c r="M835" s="1153">
        <f>SUM(M836:M842)</f>
        <v>0</v>
      </c>
      <c r="N835" s="1154"/>
      <c r="O835" s="1153">
        <f>SUM(O836:O842)</f>
        <v>0</v>
      </c>
      <c r="P835" s="1155"/>
      <c r="Q835" s="1251"/>
      <c r="R835" s="1251"/>
      <c r="S835" s="1251"/>
      <c r="T835" s="1251"/>
      <c r="U835" s="1251"/>
      <c r="V835" s="1251"/>
      <c r="W835" s="1251"/>
      <c r="X835" s="1251"/>
      <c r="Y835" s="1251"/>
      <c r="Z835" s="1251"/>
      <c r="AA835" s="1251"/>
      <c r="AB835" s="1251"/>
      <c r="AC835" s="1251"/>
      <c r="AD835" s="1251"/>
      <c r="AE835" s="1251"/>
      <c r="AF835" s="1251"/>
      <c r="AG835" s="1251"/>
      <c r="AH835" s="1251"/>
      <c r="AI835" s="1251"/>
      <c r="AJ835" s="1251"/>
      <c r="AK835" s="1251"/>
      <c r="AL835" s="1251"/>
      <c r="AM835" s="1251"/>
      <c r="AN835" s="1251"/>
      <c r="AO835" s="1251"/>
      <c r="AP835" s="1251"/>
      <c r="AQ835" s="1251"/>
      <c r="AR835" s="1251"/>
      <c r="AS835" s="1251"/>
      <c r="AT835" s="1251"/>
      <c r="AU835" s="1251"/>
      <c r="AV835" s="1251"/>
      <c r="AW835" s="1251"/>
      <c r="AX835" s="1251"/>
      <c r="AY835" s="1251"/>
      <c r="AZ835" s="1251"/>
      <c r="BA835" s="1251"/>
      <c r="BB835" s="1251"/>
      <c r="BC835" s="1251"/>
      <c r="BD835" s="1251"/>
      <c r="BE835" s="1251"/>
      <c r="BF835" s="1251"/>
      <c r="BG835" s="1251"/>
      <c r="BH835" s="1251"/>
      <c r="BI835" s="1251"/>
      <c r="BJ835" s="1251"/>
      <c r="BK835" s="1251"/>
      <c r="BL835" s="1251"/>
      <c r="BM835" s="1251"/>
      <c r="BN835" s="1251"/>
      <c r="BO835" s="1251"/>
      <c r="BP835" s="1251"/>
      <c r="BQ835" s="1251"/>
      <c r="BR835" s="1251"/>
      <c r="BS835" s="1251"/>
    </row>
    <row r="836" spans="1:71" s="3" customFormat="1" ht="27.6" hidden="1" outlineLevel="2">
      <c r="A836" s="584">
        <v>1</v>
      </c>
      <c r="B836" s="584">
        <v>1</v>
      </c>
      <c r="C836" s="584" t="s">
        <v>1571</v>
      </c>
      <c r="D836" s="584" t="s">
        <v>1559</v>
      </c>
      <c r="E836" s="584" t="s">
        <v>1556</v>
      </c>
      <c r="F836" s="584" t="s">
        <v>1559</v>
      </c>
      <c r="G836" s="941" t="s">
        <v>7315</v>
      </c>
      <c r="H836" s="32" t="s">
        <v>29</v>
      </c>
      <c r="I836" s="329">
        <v>1</v>
      </c>
      <c r="J836" s="915"/>
      <c r="K836" s="910">
        <f t="shared" ref="K836:K842" si="144">I836*J836</f>
        <v>0</v>
      </c>
      <c r="L836" s="426"/>
      <c r="M836" s="909">
        <f t="shared" ref="M836:M842" si="145">I836*L836</f>
        <v>0</v>
      </c>
      <c r="N836" s="909">
        <f t="shared" ref="N836:N842" si="146">J836+L836</f>
        <v>0</v>
      </c>
      <c r="O836" s="909">
        <f t="shared" ref="O836:O842" si="147">I836*N836</f>
        <v>0</v>
      </c>
      <c r="P836" s="147"/>
      <c r="Q836" s="1252"/>
      <c r="R836" s="1252"/>
      <c r="S836" s="1252"/>
      <c r="T836" s="1252"/>
      <c r="U836" s="1252"/>
      <c r="V836" s="1252"/>
      <c r="W836" s="1252"/>
      <c r="X836" s="1252"/>
      <c r="Y836" s="1252"/>
      <c r="Z836" s="1252"/>
      <c r="AA836" s="1252"/>
      <c r="AB836" s="1252"/>
      <c r="AC836" s="1252"/>
      <c r="AD836" s="1252"/>
      <c r="AE836" s="1252"/>
      <c r="AF836" s="1252"/>
      <c r="AG836" s="1252"/>
      <c r="AH836" s="1252"/>
      <c r="AI836" s="1252"/>
      <c r="AJ836" s="1252"/>
      <c r="AK836" s="1252"/>
      <c r="AL836" s="1252"/>
      <c r="AM836" s="1252"/>
      <c r="AN836" s="1252"/>
      <c r="AO836" s="1252"/>
      <c r="AP836" s="1252"/>
      <c r="AQ836" s="1252"/>
      <c r="AR836" s="1252"/>
      <c r="AS836" s="1252"/>
      <c r="AT836" s="1252"/>
      <c r="AU836" s="1252"/>
      <c r="AV836" s="1252"/>
      <c r="AW836" s="1252"/>
      <c r="AX836" s="1252"/>
      <c r="AY836" s="1252"/>
      <c r="AZ836" s="1252"/>
      <c r="BA836" s="1252"/>
      <c r="BB836" s="1252"/>
      <c r="BC836" s="1252"/>
      <c r="BD836" s="1252"/>
      <c r="BE836" s="1252"/>
      <c r="BF836" s="1252"/>
      <c r="BG836" s="1252"/>
      <c r="BH836" s="1252"/>
      <c r="BI836" s="1252"/>
      <c r="BJ836" s="1252"/>
      <c r="BK836" s="1252"/>
      <c r="BL836" s="1252"/>
      <c r="BM836" s="1252"/>
      <c r="BN836" s="1252"/>
      <c r="BO836" s="1252"/>
      <c r="BP836" s="1252"/>
      <c r="BQ836" s="1252"/>
      <c r="BR836" s="1252"/>
      <c r="BS836" s="1252"/>
    </row>
    <row r="837" spans="1:71" s="3" customFormat="1" ht="27.6" hidden="1" outlineLevel="2">
      <c r="A837" s="584">
        <v>1</v>
      </c>
      <c r="B837" s="584">
        <v>1</v>
      </c>
      <c r="C837" s="584" t="s">
        <v>1571</v>
      </c>
      <c r="D837" s="584" t="s">
        <v>1559</v>
      </c>
      <c r="E837" s="584" t="s">
        <v>1556</v>
      </c>
      <c r="F837" s="584" t="s">
        <v>1556</v>
      </c>
      <c r="G837" s="941" t="s">
        <v>7291</v>
      </c>
      <c r="H837" s="32" t="s">
        <v>29</v>
      </c>
      <c r="I837" s="329">
        <v>30</v>
      </c>
      <c r="J837" s="915"/>
      <c r="K837" s="910">
        <f t="shared" si="144"/>
        <v>0</v>
      </c>
      <c r="L837" s="426"/>
      <c r="M837" s="909">
        <f t="shared" si="145"/>
        <v>0</v>
      </c>
      <c r="N837" s="909">
        <f t="shared" si="146"/>
        <v>0</v>
      </c>
      <c r="O837" s="909">
        <f t="shared" si="147"/>
        <v>0</v>
      </c>
      <c r="P837" s="147"/>
      <c r="Q837" s="1252"/>
      <c r="R837" s="1252"/>
      <c r="S837" s="1252"/>
      <c r="T837" s="1252"/>
      <c r="U837" s="1252"/>
      <c r="V837" s="1252"/>
      <c r="W837" s="1252"/>
      <c r="X837" s="1252"/>
      <c r="Y837" s="1252"/>
      <c r="Z837" s="1252"/>
      <c r="AA837" s="1252"/>
      <c r="AB837" s="1252"/>
      <c r="AC837" s="1252"/>
      <c r="AD837" s="1252"/>
      <c r="AE837" s="1252"/>
      <c r="AF837" s="1252"/>
      <c r="AG837" s="1252"/>
      <c r="AH837" s="1252"/>
      <c r="AI837" s="1252"/>
      <c r="AJ837" s="1252"/>
      <c r="AK837" s="1252"/>
      <c r="AL837" s="1252"/>
      <c r="AM837" s="1252"/>
      <c r="AN837" s="1252"/>
      <c r="AO837" s="1252"/>
      <c r="AP837" s="1252"/>
      <c r="AQ837" s="1252"/>
      <c r="AR837" s="1252"/>
      <c r="AS837" s="1252"/>
      <c r="AT837" s="1252"/>
      <c r="AU837" s="1252"/>
      <c r="AV837" s="1252"/>
      <c r="AW837" s="1252"/>
      <c r="AX837" s="1252"/>
      <c r="AY837" s="1252"/>
      <c r="AZ837" s="1252"/>
      <c r="BA837" s="1252"/>
      <c r="BB837" s="1252"/>
      <c r="BC837" s="1252"/>
      <c r="BD837" s="1252"/>
      <c r="BE837" s="1252"/>
      <c r="BF837" s="1252"/>
      <c r="BG837" s="1252"/>
      <c r="BH837" s="1252"/>
      <c r="BI837" s="1252"/>
      <c r="BJ837" s="1252"/>
      <c r="BK837" s="1252"/>
      <c r="BL837" s="1252"/>
      <c r="BM837" s="1252"/>
      <c r="BN837" s="1252"/>
      <c r="BO837" s="1252"/>
      <c r="BP837" s="1252"/>
      <c r="BQ837" s="1252"/>
      <c r="BR837" s="1252"/>
      <c r="BS837" s="1252"/>
    </row>
    <row r="838" spans="1:71" s="3" customFormat="1" ht="27.6" hidden="1" outlineLevel="2">
      <c r="A838" s="584">
        <v>1</v>
      </c>
      <c r="B838" s="584">
        <v>1</v>
      </c>
      <c r="C838" s="584" t="s">
        <v>1571</v>
      </c>
      <c r="D838" s="584" t="s">
        <v>1559</v>
      </c>
      <c r="E838" s="584" t="s">
        <v>1556</v>
      </c>
      <c r="F838" s="584" t="s">
        <v>1561</v>
      </c>
      <c r="G838" s="941" t="s">
        <v>7292</v>
      </c>
      <c r="H838" s="32" t="s">
        <v>29</v>
      </c>
      <c r="I838" s="329">
        <v>23</v>
      </c>
      <c r="J838" s="915"/>
      <c r="K838" s="910">
        <f t="shared" si="144"/>
        <v>0</v>
      </c>
      <c r="L838" s="426"/>
      <c r="M838" s="909">
        <f t="shared" si="145"/>
        <v>0</v>
      </c>
      <c r="N838" s="909">
        <f t="shared" si="146"/>
        <v>0</v>
      </c>
      <c r="O838" s="909">
        <f t="shared" si="147"/>
        <v>0</v>
      </c>
      <c r="P838" s="147"/>
      <c r="Q838" s="1252"/>
      <c r="R838" s="1252"/>
      <c r="S838" s="1252"/>
      <c r="T838" s="1252"/>
      <c r="U838" s="1252"/>
      <c r="V838" s="1252"/>
      <c r="W838" s="1252"/>
      <c r="X838" s="1252"/>
      <c r="Y838" s="1252"/>
      <c r="Z838" s="1252"/>
      <c r="AA838" s="1252"/>
      <c r="AB838" s="1252"/>
      <c r="AC838" s="1252"/>
      <c r="AD838" s="1252"/>
      <c r="AE838" s="1252"/>
      <c r="AF838" s="1252"/>
      <c r="AG838" s="1252"/>
      <c r="AH838" s="1252"/>
      <c r="AI838" s="1252"/>
      <c r="AJ838" s="1252"/>
      <c r="AK838" s="1252"/>
      <c r="AL838" s="1252"/>
      <c r="AM838" s="1252"/>
      <c r="AN838" s="1252"/>
      <c r="AO838" s="1252"/>
      <c r="AP838" s="1252"/>
      <c r="AQ838" s="1252"/>
      <c r="AR838" s="1252"/>
      <c r="AS838" s="1252"/>
      <c r="AT838" s="1252"/>
      <c r="AU838" s="1252"/>
      <c r="AV838" s="1252"/>
      <c r="AW838" s="1252"/>
      <c r="AX838" s="1252"/>
      <c r="AY838" s="1252"/>
      <c r="AZ838" s="1252"/>
      <c r="BA838" s="1252"/>
      <c r="BB838" s="1252"/>
      <c r="BC838" s="1252"/>
      <c r="BD838" s="1252"/>
      <c r="BE838" s="1252"/>
      <c r="BF838" s="1252"/>
      <c r="BG838" s="1252"/>
      <c r="BH838" s="1252"/>
      <c r="BI838" s="1252"/>
      <c r="BJ838" s="1252"/>
      <c r="BK838" s="1252"/>
      <c r="BL838" s="1252"/>
      <c r="BM838" s="1252"/>
      <c r="BN838" s="1252"/>
      <c r="BO838" s="1252"/>
      <c r="BP838" s="1252"/>
      <c r="BQ838" s="1252"/>
      <c r="BR838" s="1252"/>
      <c r="BS838" s="1252"/>
    </row>
    <row r="839" spans="1:71" s="3" customFormat="1" ht="27.6" hidden="1" outlineLevel="2">
      <c r="A839" s="584">
        <v>1</v>
      </c>
      <c r="B839" s="584">
        <v>1</v>
      </c>
      <c r="C839" s="584" t="s">
        <v>1571</v>
      </c>
      <c r="D839" s="584" t="s">
        <v>1559</v>
      </c>
      <c r="E839" s="584" t="s">
        <v>1556</v>
      </c>
      <c r="F839" s="584" t="s">
        <v>1574</v>
      </c>
      <c r="G839" s="941" t="s">
        <v>7293</v>
      </c>
      <c r="H839" s="32" t="s">
        <v>29</v>
      </c>
      <c r="I839" s="329">
        <v>10</v>
      </c>
      <c r="J839" s="915"/>
      <c r="K839" s="910">
        <f t="shared" si="144"/>
        <v>0</v>
      </c>
      <c r="L839" s="426"/>
      <c r="M839" s="909">
        <f t="shared" si="145"/>
        <v>0</v>
      </c>
      <c r="N839" s="909">
        <f t="shared" si="146"/>
        <v>0</v>
      </c>
      <c r="O839" s="909">
        <f t="shared" si="147"/>
        <v>0</v>
      </c>
      <c r="P839" s="147"/>
      <c r="Q839" s="1252"/>
      <c r="R839" s="1252"/>
      <c r="S839" s="1252"/>
      <c r="T839" s="1252"/>
      <c r="U839" s="1252"/>
      <c r="V839" s="1252"/>
      <c r="W839" s="1252"/>
      <c r="X839" s="1252"/>
      <c r="Y839" s="1252"/>
      <c r="Z839" s="1252"/>
      <c r="AA839" s="1252"/>
      <c r="AB839" s="1252"/>
      <c r="AC839" s="1252"/>
      <c r="AD839" s="1252"/>
      <c r="AE839" s="1252"/>
      <c r="AF839" s="1252"/>
      <c r="AG839" s="1252"/>
      <c r="AH839" s="1252"/>
      <c r="AI839" s="1252"/>
      <c r="AJ839" s="1252"/>
      <c r="AK839" s="1252"/>
      <c r="AL839" s="1252"/>
      <c r="AM839" s="1252"/>
      <c r="AN839" s="1252"/>
      <c r="AO839" s="1252"/>
      <c r="AP839" s="1252"/>
      <c r="AQ839" s="1252"/>
      <c r="AR839" s="1252"/>
      <c r="AS839" s="1252"/>
      <c r="AT839" s="1252"/>
      <c r="AU839" s="1252"/>
      <c r="AV839" s="1252"/>
      <c r="AW839" s="1252"/>
      <c r="AX839" s="1252"/>
      <c r="AY839" s="1252"/>
      <c r="AZ839" s="1252"/>
      <c r="BA839" s="1252"/>
      <c r="BB839" s="1252"/>
      <c r="BC839" s="1252"/>
      <c r="BD839" s="1252"/>
      <c r="BE839" s="1252"/>
      <c r="BF839" s="1252"/>
      <c r="BG839" s="1252"/>
      <c r="BH839" s="1252"/>
      <c r="BI839" s="1252"/>
      <c r="BJ839" s="1252"/>
      <c r="BK839" s="1252"/>
      <c r="BL839" s="1252"/>
      <c r="BM839" s="1252"/>
      <c r="BN839" s="1252"/>
      <c r="BO839" s="1252"/>
      <c r="BP839" s="1252"/>
      <c r="BQ839" s="1252"/>
      <c r="BR839" s="1252"/>
      <c r="BS839" s="1252"/>
    </row>
    <row r="840" spans="1:71" s="3" customFormat="1" ht="27.6" hidden="1" outlineLevel="2">
      <c r="A840" s="584">
        <v>1</v>
      </c>
      <c r="B840" s="584">
        <v>1</v>
      </c>
      <c r="C840" s="584" t="s">
        <v>1571</v>
      </c>
      <c r="D840" s="584" t="s">
        <v>1559</v>
      </c>
      <c r="E840" s="584" t="s">
        <v>1556</v>
      </c>
      <c r="F840" s="584" t="s">
        <v>1567</v>
      </c>
      <c r="G840" s="941" t="s">
        <v>7295</v>
      </c>
      <c r="H840" s="32" t="s">
        <v>29</v>
      </c>
      <c r="I840" s="329">
        <v>6</v>
      </c>
      <c r="J840" s="915"/>
      <c r="K840" s="910">
        <f t="shared" si="144"/>
        <v>0</v>
      </c>
      <c r="L840" s="426"/>
      <c r="M840" s="909">
        <f t="shared" si="145"/>
        <v>0</v>
      </c>
      <c r="N840" s="909">
        <f t="shared" si="146"/>
        <v>0</v>
      </c>
      <c r="O840" s="909">
        <f t="shared" si="147"/>
        <v>0</v>
      </c>
      <c r="P840" s="147"/>
      <c r="Q840" s="1252"/>
      <c r="R840" s="1252"/>
      <c r="S840" s="1252"/>
      <c r="T840" s="1252"/>
      <c r="U840" s="1252"/>
      <c r="V840" s="1252"/>
      <c r="W840" s="1252"/>
      <c r="X840" s="1252"/>
      <c r="Y840" s="1252"/>
      <c r="Z840" s="1252"/>
      <c r="AA840" s="1252"/>
      <c r="AB840" s="1252"/>
      <c r="AC840" s="1252"/>
      <c r="AD840" s="1252"/>
      <c r="AE840" s="1252"/>
      <c r="AF840" s="1252"/>
      <c r="AG840" s="1252"/>
      <c r="AH840" s="1252"/>
      <c r="AI840" s="1252"/>
      <c r="AJ840" s="1252"/>
      <c r="AK840" s="1252"/>
      <c r="AL840" s="1252"/>
      <c r="AM840" s="1252"/>
      <c r="AN840" s="1252"/>
      <c r="AO840" s="1252"/>
      <c r="AP840" s="1252"/>
      <c r="AQ840" s="1252"/>
      <c r="AR840" s="1252"/>
      <c r="AS840" s="1252"/>
      <c r="AT840" s="1252"/>
      <c r="AU840" s="1252"/>
      <c r="AV840" s="1252"/>
      <c r="AW840" s="1252"/>
      <c r="AX840" s="1252"/>
      <c r="AY840" s="1252"/>
      <c r="AZ840" s="1252"/>
      <c r="BA840" s="1252"/>
      <c r="BB840" s="1252"/>
      <c r="BC840" s="1252"/>
      <c r="BD840" s="1252"/>
      <c r="BE840" s="1252"/>
      <c r="BF840" s="1252"/>
      <c r="BG840" s="1252"/>
      <c r="BH840" s="1252"/>
      <c r="BI840" s="1252"/>
      <c r="BJ840" s="1252"/>
      <c r="BK840" s="1252"/>
      <c r="BL840" s="1252"/>
      <c r="BM840" s="1252"/>
      <c r="BN840" s="1252"/>
      <c r="BO840" s="1252"/>
      <c r="BP840" s="1252"/>
      <c r="BQ840" s="1252"/>
      <c r="BR840" s="1252"/>
      <c r="BS840" s="1252"/>
    </row>
    <row r="841" spans="1:71" s="3" customFormat="1" ht="27.6" hidden="1" outlineLevel="2">
      <c r="A841" s="584">
        <v>1</v>
      </c>
      <c r="B841" s="584">
        <v>1</v>
      </c>
      <c r="C841" s="584" t="s">
        <v>1571</v>
      </c>
      <c r="D841" s="584" t="s">
        <v>1559</v>
      </c>
      <c r="E841" s="584" t="s">
        <v>1556</v>
      </c>
      <c r="F841" s="584" t="s">
        <v>1571</v>
      </c>
      <c r="G841" s="941" t="s">
        <v>7316</v>
      </c>
      <c r="H841" s="32" t="s">
        <v>29</v>
      </c>
      <c r="I841" s="329">
        <v>4</v>
      </c>
      <c r="J841" s="915"/>
      <c r="K841" s="910">
        <f t="shared" si="144"/>
        <v>0</v>
      </c>
      <c r="L841" s="426"/>
      <c r="M841" s="909">
        <f t="shared" si="145"/>
        <v>0</v>
      </c>
      <c r="N841" s="909">
        <f t="shared" si="146"/>
        <v>0</v>
      </c>
      <c r="O841" s="909">
        <f t="shared" si="147"/>
        <v>0</v>
      </c>
      <c r="P841" s="147"/>
      <c r="Q841" s="1252"/>
      <c r="R841" s="1252"/>
      <c r="S841" s="1252"/>
      <c r="T841" s="1252"/>
      <c r="U841" s="1252"/>
      <c r="V841" s="1252"/>
      <c r="W841" s="1252"/>
      <c r="X841" s="1252"/>
      <c r="Y841" s="1252"/>
      <c r="Z841" s="1252"/>
      <c r="AA841" s="1252"/>
      <c r="AB841" s="1252"/>
      <c r="AC841" s="1252"/>
      <c r="AD841" s="1252"/>
      <c r="AE841" s="1252"/>
      <c r="AF841" s="1252"/>
      <c r="AG841" s="1252"/>
      <c r="AH841" s="1252"/>
      <c r="AI841" s="1252"/>
      <c r="AJ841" s="1252"/>
      <c r="AK841" s="1252"/>
      <c r="AL841" s="1252"/>
      <c r="AM841" s="1252"/>
      <c r="AN841" s="1252"/>
      <c r="AO841" s="1252"/>
      <c r="AP841" s="1252"/>
      <c r="AQ841" s="1252"/>
      <c r="AR841" s="1252"/>
      <c r="AS841" s="1252"/>
      <c r="AT841" s="1252"/>
      <c r="AU841" s="1252"/>
      <c r="AV841" s="1252"/>
      <c r="AW841" s="1252"/>
      <c r="AX841" s="1252"/>
      <c r="AY841" s="1252"/>
      <c r="AZ841" s="1252"/>
      <c r="BA841" s="1252"/>
      <c r="BB841" s="1252"/>
      <c r="BC841" s="1252"/>
      <c r="BD841" s="1252"/>
      <c r="BE841" s="1252"/>
      <c r="BF841" s="1252"/>
      <c r="BG841" s="1252"/>
      <c r="BH841" s="1252"/>
      <c r="BI841" s="1252"/>
      <c r="BJ841" s="1252"/>
      <c r="BK841" s="1252"/>
      <c r="BL841" s="1252"/>
      <c r="BM841" s="1252"/>
      <c r="BN841" s="1252"/>
      <c r="BO841" s="1252"/>
      <c r="BP841" s="1252"/>
      <c r="BQ841" s="1252"/>
      <c r="BR841" s="1252"/>
      <c r="BS841" s="1252"/>
    </row>
    <row r="842" spans="1:71" s="3" customFormat="1" ht="41.4" hidden="1" outlineLevel="2">
      <c r="A842" s="584">
        <v>1</v>
      </c>
      <c r="B842" s="584">
        <v>1</v>
      </c>
      <c r="C842" s="584" t="s">
        <v>1571</v>
      </c>
      <c r="D842" s="584" t="s">
        <v>1559</v>
      </c>
      <c r="E842" s="584" t="s">
        <v>1556</v>
      </c>
      <c r="F842" s="584" t="s">
        <v>1589</v>
      </c>
      <c r="G842" s="941" t="s">
        <v>7317</v>
      </c>
      <c r="H842" s="32" t="s">
        <v>29</v>
      </c>
      <c r="I842" s="329">
        <v>4</v>
      </c>
      <c r="J842" s="915"/>
      <c r="K842" s="910">
        <f t="shared" si="144"/>
        <v>0</v>
      </c>
      <c r="L842" s="426"/>
      <c r="M842" s="909">
        <f t="shared" si="145"/>
        <v>0</v>
      </c>
      <c r="N842" s="909">
        <f t="shared" si="146"/>
        <v>0</v>
      </c>
      <c r="O842" s="909">
        <f t="shared" si="147"/>
        <v>0</v>
      </c>
      <c r="P842" s="147"/>
      <c r="Q842" s="1252"/>
      <c r="R842" s="1252"/>
      <c r="S842" s="1252"/>
      <c r="T842" s="1252"/>
      <c r="U842" s="1252"/>
      <c r="V842" s="1252"/>
      <c r="W842" s="1252"/>
      <c r="X842" s="1252"/>
      <c r="Y842" s="1252"/>
      <c r="Z842" s="1252"/>
      <c r="AA842" s="1252"/>
      <c r="AB842" s="1252"/>
      <c r="AC842" s="1252"/>
      <c r="AD842" s="1252"/>
      <c r="AE842" s="1252"/>
      <c r="AF842" s="1252"/>
      <c r="AG842" s="1252"/>
      <c r="AH842" s="1252"/>
      <c r="AI842" s="1252"/>
      <c r="AJ842" s="1252"/>
      <c r="AK842" s="1252"/>
      <c r="AL842" s="1252"/>
      <c r="AM842" s="1252"/>
      <c r="AN842" s="1252"/>
      <c r="AO842" s="1252"/>
      <c r="AP842" s="1252"/>
      <c r="AQ842" s="1252"/>
      <c r="AR842" s="1252"/>
      <c r="AS842" s="1252"/>
      <c r="AT842" s="1252"/>
      <c r="AU842" s="1252"/>
      <c r="AV842" s="1252"/>
      <c r="AW842" s="1252"/>
      <c r="AX842" s="1252"/>
      <c r="AY842" s="1252"/>
      <c r="AZ842" s="1252"/>
      <c r="BA842" s="1252"/>
      <c r="BB842" s="1252"/>
      <c r="BC842" s="1252"/>
      <c r="BD842" s="1252"/>
      <c r="BE842" s="1252"/>
      <c r="BF842" s="1252"/>
      <c r="BG842" s="1252"/>
      <c r="BH842" s="1252"/>
      <c r="BI842" s="1252"/>
      <c r="BJ842" s="1252"/>
      <c r="BK842" s="1252"/>
      <c r="BL842" s="1252"/>
      <c r="BM842" s="1252"/>
      <c r="BN842" s="1252"/>
      <c r="BO842" s="1252"/>
      <c r="BP842" s="1252"/>
      <c r="BQ842" s="1252"/>
      <c r="BR842" s="1252"/>
      <c r="BS842" s="1252"/>
    </row>
    <row r="843" spans="1:71" s="134" customFormat="1" ht="27.6" hidden="1" outlineLevel="1" collapsed="1">
      <c r="A843" s="1199">
        <v>1</v>
      </c>
      <c r="B843" s="1199">
        <v>1</v>
      </c>
      <c r="C843" s="1199" t="s">
        <v>1571</v>
      </c>
      <c r="D843" s="1199" t="s">
        <v>1559</v>
      </c>
      <c r="E843" s="1199" t="s">
        <v>1556</v>
      </c>
      <c r="F843" s="1199"/>
      <c r="G843" s="1149" t="s">
        <v>5967</v>
      </c>
      <c r="H843" s="1150"/>
      <c r="I843" s="1151"/>
      <c r="J843" s="1152"/>
      <c r="K843" s="1153">
        <f>SUM(K844:K846)</f>
        <v>0</v>
      </c>
      <c r="L843" s="1152"/>
      <c r="M843" s="1153">
        <f>SUM(M844:M846)</f>
        <v>0</v>
      </c>
      <c r="N843" s="1154"/>
      <c r="O843" s="1153">
        <f>SUM(O844:O846)</f>
        <v>0</v>
      </c>
      <c r="P843" s="1155"/>
      <c r="Q843" s="1251"/>
      <c r="R843" s="1251"/>
      <c r="S843" s="1251"/>
      <c r="T843" s="1251"/>
      <c r="U843" s="1251"/>
      <c r="V843" s="1251"/>
      <c r="W843" s="1251"/>
      <c r="X843" s="1251"/>
      <c r="Y843" s="1251"/>
      <c r="Z843" s="1251"/>
      <c r="AA843" s="1251"/>
      <c r="AB843" s="1251"/>
      <c r="AC843" s="1251"/>
      <c r="AD843" s="1251"/>
      <c r="AE843" s="1251"/>
      <c r="AF843" s="1251"/>
      <c r="AG843" s="1251"/>
      <c r="AH843" s="1251"/>
      <c r="AI843" s="1251"/>
      <c r="AJ843" s="1251"/>
      <c r="AK843" s="1251"/>
      <c r="AL843" s="1251"/>
      <c r="AM843" s="1251"/>
      <c r="AN843" s="1251"/>
      <c r="AO843" s="1251"/>
      <c r="AP843" s="1251"/>
      <c r="AQ843" s="1251"/>
      <c r="AR843" s="1251"/>
      <c r="AS843" s="1251"/>
      <c r="AT843" s="1251"/>
      <c r="AU843" s="1251"/>
      <c r="AV843" s="1251"/>
      <c r="AW843" s="1251"/>
      <c r="AX843" s="1251"/>
      <c r="AY843" s="1251"/>
      <c r="AZ843" s="1251"/>
      <c r="BA843" s="1251"/>
      <c r="BB843" s="1251"/>
      <c r="BC843" s="1251"/>
      <c r="BD843" s="1251"/>
      <c r="BE843" s="1251"/>
      <c r="BF843" s="1251"/>
      <c r="BG843" s="1251"/>
      <c r="BH843" s="1251"/>
      <c r="BI843" s="1251"/>
      <c r="BJ843" s="1251"/>
      <c r="BK843" s="1251"/>
      <c r="BL843" s="1251"/>
      <c r="BM843" s="1251"/>
      <c r="BN843" s="1251"/>
      <c r="BO843" s="1251"/>
      <c r="BP843" s="1251"/>
      <c r="BQ843" s="1251"/>
      <c r="BR843" s="1251"/>
      <c r="BS843" s="1251"/>
    </row>
    <row r="844" spans="1:71" s="3" customFormat="1" ht="55.2" hidden="1" outlineLevel="2">
      <c r="A844" s="584">
        <v>1</v>
      </c>
      <c r="B844" s="584">
        <v>1</v>
      </c>
      <c r="C844" s="584" t="s">
        <v>1571</v>
      </c>
      <c r="D844" s="584" t="s">
        <v>1559</v>
      </c>
      <c r="E844" s="584" t="s">
        <v>1556</v>
      </c>
      <c r="F844" s="584" t="s">
        <v>1559</v>
      </c>
      <c r="G844" s="941" t="s">
        <v>7303</v>
      </c>
      <c r="H844" s="32" t="s">
        <v>31</v>
      </c>
      <c r="I844" s="329">
        <v>2</v>
      </c>
      <c r="J844" s="915"/>
      <c r="K844" s="910">
        <f>I844*J844</f>
        <v>0</v>
      </c>
      <c r="L844" s="426"/>
      <c r="M844" s="909">
        <f>I844*L844</f>
        <v>0</v>
      </c>
      <c r="N844" s="909">
        <f>J844+L844</f>
        <v>0</v>
      </c>
      <c r="O844" s="909">
        <f>I844*N844</f>
        <v>0</v>
      </c>
      <c r="P844" s="147"/>
      <c r="Q844" s="1252"/>
      <c r="R844" s="1252"/>
      <c r="S844" s="1252"/>
      <c r="T844" s="1252"/>
      <c r="U844" s="1252"/>
      <c r="V844" s="1252"/>
      <c r="W844" s="1252"/>
      <c r="X844" s="1252"/>
      <c r="Y844" s="1252"/>
      <c r="Z844" s="1252"/>
      <c r="AA844" s="1252"/>
      <c r="AB844" s="1252"/>
      <c r="AC844" s="1252"/>
      <c r="AD844" s="1252"/>
      <c r="AE844" s="1252"/>
      <c r="AF844" s="1252"/>
      <c r="AG844" s="1252"/>
      <c r="AH844" s="1252"/>
      <c r="AI844" s="1252"/>
      <c r="AJ844" s="1252"/>
      <c r="AK844" s="1252"/>
      <c r="AL844" s="1252"/>
      <c r="AM844" s="1252"/>
      <c r="AN844" s="1252"/>
      <c r="AO844" s="1252"/>
      <c r="AP844" s="1252"/>
      <c r="AQ844" s="1252"/>
      <c r="AR844" s="1252"/>
      <c r="AS844" s="1252"/>
      <c r="AT844" s="1252"/>
      <c r="AU844" s="1252"/>
      <c r="AV844" s="1252"/>
      <c r="AW844" s="1252"/>
      <c r="AX844" s="1252"/>
      <c r="AY844" s="1252"/>
      <c r="AZ844" s="1252"/>
      <c r="BA844" s="1252"/>
      <c r="BB844" s="1252"/>
      <c r="BC844" s="1252"/>
      <c r="BD844" s="1252"/>
      <c r="BE844" s="1252"/>
      <c r="BF844" s="1252"/>
      <c r="BG844" s="1252"/>
      <c r="BH844" s="1252"/>
      <c r="BI844" s="1252"/>
      <c r="BJ844" s="1252"/>
      <c r="BK844" s="1252"/>
      <c r="BL844" s="1252"/>
      <c r="BM844" s="1252"/>
      <c r="BN844" s="1252"/>
      <c r="BO844" s="1252"/>
      <c r="BP844" s="1252"/>
      <c r="BQ844" s="1252"/>
      <c r="BR844" s="1252"/>
      <c r="BS844" s="1252"/>
    </row>
    <row r="845" spans="1:71" s="3" customFormat="1" ht="55.2" hidden="1" outlineLevel="2">
      <c r="A845" s="584">
        <v>1</v>
      </c>
      <c r="B845" s="584">
        <v>1</v>
      </c>
      <c r="C845" s="584" t="s">
        <v>1571</v>
      </c>
      <c r="D845" s="584" t="s">
        <v>1559</v>
      </c>
      <c r="E845" s="584" t="s">
        <v>1556</v>
      </c>
      <c r="F845" s="584" t="s">
        <v>1556</v>
      </c>
      <c r="G845" s="941" t="s">
        <v>7318</v>
      </c>
      <c r="H845" s="32" t="s">
        <v>31</v>
      </c>
      <c r="I845" s="329">
        <v>6</v>
      </c>
      <c r="J845" s="915"/>
      <c r="K845" s="910">
        <f>I845*J845</f>
        <v>0</v>
      </c>
      <c r="L845" s="426"/>
      <c r="M845" s="909">
        <f>I845*L845</f>
        <v>0</v>
      </c>
      <c r="N845" s="909">
        <f>J845+L845</f>
        <v>0</v>
      </c>
      <c r="O845" s="909">
        <f>I845*N845</f>
        <v>0</v>
      </c>
      <c r="P845" s="147"/>
      <c r="Q845" s="1252"/>
      <c r="R845" s="1252"/>
      <c r="S845" s="1252"/>
      <c r="T845" s="1252"/>
      <c r="U845" s="1252"/>
      <c r="V845" s="1252"/>
      <c r="W845" s="1252"/>
      <c r="X845" s="1252"/>
      <c r="Y845" s="1252"/>
      <c r="Z845" s="1252"/>
      <c r="AA845" s="1252"/>
      <c r="AB845" s="1252"/>
      <c r="AC845" s="1252"/>
      <c r="AD845" s="1252"/>
      <c r="AE845" s="1252"/>
      <c r="AF845" s="1252"/>
      <c r="AG845" s="1252"/>
      <c r="AH845" s="1252"/>
      <c r="AI845" s="1252"/>
      <c r="AJ845" s="1252"/>
      <c r="AK845" s="1252"/>
      <c r="AL845" s="1252"/>
      <c r="AM845" s="1252"/>
      <c r="AN845" s="1252"/>
      <c r="AO845" s="1252"/>
      <c r="AP845" s="1252"/>
      <c r="AQ845" s="1252"/>
      <c r="AR845" s="1252"/>
      <c r="AS845" s="1252"/>
      <c r="AT845" s="1252"/>
      <c r="AU845" s="1252"/>
      <c r="AV845" s="1252"/>
      <c r="AW845" s="1252"/>
      <c r="AX845" s="1252"/>
      <c r="AY845" s="1252"/>
      <c r="AZ845" s="1252"/>
      <c r="BA845" s="1252"/>
      <c r="BB845" s="1252"/>
      <c r="BC845" s="1252"/>
      <c r="BD845" s="1252"/>
      <c r="BE845" s="1252"/>
      <c r="BF845" s="1252"/>
      <c r="BG845" s="1252"/>
      <c r="BH845" s="1252"/>
      <c r="BI845" s="1252"/>
      <c r="BJ845" s="1252"/>
      <c r="BK845" s="1252"/>
      <c r="BL845" s="1252"/>
      <c r="BM845" s="1252"/>
      <c r="BN845" s="1252"/>
      <c r="BO845" s="1252"/>
      <c r="BP845" s="1252"/>
      <c r="BQ845" s="1252"/>
      <c r="BR845" s="1252"/>
      <c r="BS845" s="1252"/>
    </row>
    <row r="846" spans="1:71" s="3" customFormat="1" ht="41.4" hidden="1" outlineLevel="2">
      <c r="A846" s="584">
        <v>1</v>
      </c>
      <c r="B846" s="584">
        <v>1</v>
      </c>
      <c r="C846" s="584" t="s">
        <v>1571</v>
      </c>
      <c r="D846" s="584" t="s">
        <v>1559</v>
      </c>
      <c r="E846" s="584" t="s">
        <v>1556</v>
      </c>
      <c r="F846" s="584" t="s">
        <v>1561</v>
      </c>
      <c r="G846" s="941" t="s">
        <v>7319</v>
      </c>
      <c r="H846" s="32" t="s">
        <v>29</v>
      </c>
      <c r="I846" s="329">
        <v>2</v>
      </c>
      <c r="J846" s="915"/>
      <c r="K846" s="910">
        <f>I846*J846</f>
        <v>0</v>
      </c>
      <c r="L846" s="426"/>
      <c r="M846" s="909">
        <f>I846*L846</f>
        <v>0</v>
      </c>
      <c r="N846" s="909">
        <f>J846+L846</f>
        <v>0</v>
      </c>
      <c r="O846" s="909">
        <f>I846*N846</f>
        <v>0</v>
      </c>
      <c r="P846" s="147"/>
      <c r="Q846" s="1252"/>
      <c r="R846" s="1252"/>
      <c r="S846" s="1252"/>
      <c r="T846" s="1252"/>
      <c r="U846" s="1252"/>
      <c r="V846" s="1252"/>
      <c r="W846" s="1252"/>
      <c r="X846" s="1252"/>
      <c r="Y846" s="1252"/>
      <c r="Z846" s="1252"/>
      <c r="AA846" s="1252"/>
      <c r="AB846" s="1252"/>
      <c r="AC846" s="1252"/>
      <c r="AD846" s="1252"/>
      <c r="AE846" s="1252"/>
      <c r="AF846" s="1252"/>
      <c r="AG846" s="1252"/>
      <c r="AH846" s="1252"/>
      <c r="AI846" s="1252"/>
      <c r="AJ846" s="1252"/>
      <c r="AK846" s="1252"/>
      <c r="AL846" s="1252"/>
      <c r="AM846" s="1252"/>
      <c r="AN846" s="1252"/>
      <c r="AO846" s="1252"/>
      <c r="AP846" s="1252"/>
      <c r="AQ846" s="1252"/>
      <c r="AR846" s="1252"/>
      <c r="AS846" s="1252"/>
      <c r="AT846" s="1252"/>
      <c r="AU846" s="1252"/>
      <c r="AV846" s="1252"/>
      <c r="AW846" s="1252"/>
      <c r="AX846" s="1252"/>
      <c r="AY846" s="1252"/>
      <c r="AZ846" s="1252"/>
      <c r="BA846" s="1252"/>
      <c r="BB846" s="1252"/>
      <c r="BC846" s="1252"/>
      <c r="BD846" s="1252"/>
      <c r="BE846" s="1252"/>
      <c r="BF846" s="1252"/>
      <c r="BG846" s="1252"/>
      <c r="BH846" s="1252"/>
      <c r="BI846" s="1252"/>
      <c r="BJ846" s="1252"/>
      <c r="BK846" s="1252"/>
      <c r="BL846" s="1252"/>
      <c r="BM846" s="1252"/>
      <c r="BN846" s="1252"/>
      <c r="BO846" s="1252"/>
      <c r="BP846" s="1252"/>
      <c r="BQ846" s="1252"/>
      <c r="BR846" s="1252"/>
      <c r="BS846" s="1252"/>
    </row>
    <row r="847" spans="1:71" s="134" customFormat="1" hidden="1" outlineLevel="1" collapsed="1">
      <c r="A847" s="1199">
        <v>1</v>
      </c>
      <c r="B847" s="1199">
        <v>1</v>
      </c>
      <c r="C847" s="1199" t="s">
        <v>1571</v>
      </c>
      <c r="D847" s="1199" t="s">
        <v>1559</v>
      </c>
      <c r="E847" s="1199" t="s">
        <v>1556</v>
      </c>
      <c r="F847" s="1199"/>
      <c r="G847" s="1149" t="s">
        <v>5968</v>
      </c>
      <c r="H847" s="1150"/>
      <c r="I847" s="1151"/>
      <c r="J847" s="1152"/>
      <c r="K847" s="1153">
        <f>SUM(K848:K855)</f>
        <v>0</v>
      </c>
      <c r="L847" s="1152"/>
      <c r="M847" s="1153">
        <f>SUM(M848:M855)</f>
        <v>0</v>
      </c>
      <c r="N847" s="1154"/>
      <c r="O847" s="1153">
        <f>SUM(O848:O855)</f>
        <v>0</v>
      </c>
      <c r="P847" s="1155"/>
      <c r="Q847" s="1251"/>
      <c r="R847" s="1251"/>
      <c r="S847" s="1251"/>
      <c r="T847" s="1251"/>
      <c r="U847" s="1251"/>
      <c r="V847" s="1251"/>
      <c r="W847" s="1251"/>
      <c r="X847" s="1251"/>
      <c r="Y847" s="1251"/>
      <c r="Z847" s="1251"/>
      <c r="AA847" s="1251"/>
      <c r="AB847" s="1251"/>
      <c r="AC847" s="1251"/>
      <c r="AD847" s="1251"/>
      <c r="AE847" s="1251"/>
      <c r="AF847" s="1251"/>
      <c r="AG847" s="1251"/>
      <c r="AH847" s="1251"/>
      <c r="AI847" s="1251"/>
      <c r="AJ847" s="1251"/>
      <c r="AK847" s="1251"/>
      <c r="AL847" s="1251"/>
      <c r="AM847" s="1251"/>
      <c r="AN847" s="1251"/>
      <c r="AO847" s="1251"/>
      <c r="AP847" s="1251"/>
      <c r="AQ847" s="1251"/>
      <c r="AR847" s="1251"/>
      <c r="AS847" s="1251"/>
      <c r="AT847" s="1251"/>
      <c r="AU847" s="1251"/>
      <c r="AV847" s="1251"/>
      <c r="AW847" s="1251"/>
      <c r="AX847" s="1251"/>
      <c r="AY847" s="1251"/>
      <c r="AZ847" s="1251"/>
      <c r="BA847" s="1251"/>
      <c r="BB847" s="1251"/>
      <c r="BC847" s="1251"/>
      <c r="BD847" s="1251"/>
      <c r="BE847" s="1251"/>
      <c r="BF847" s="1251"/>
      <c r="BG847" s="1251"/>
      <c r="BH847" s="1251"/>
      <c r="BI847" s="1251"/>
      <c r="BJ847" s="1251"/>
      <c r="BK847" s="1251"/>
      <c r="BL847" s="1251"/>
      <c r="BM847" s="1251"/>
      <c r="BN847" s="1251"/>
      <c r="BO847" s="1251"/>
      <c r="BP847" s="1251"/>
      <c r="BQ847" s="1251"/>
      <c r="BR847" s="1251"/>
      <c r="BS847" s="1251"/>
    </row>
    <row r="848" spans="1:71" s="3" customFormat="1" ht="41.4" hidden="1" outlineLevel="2">
      <c r="A848" s="584">
        <v>1</v>
      </c>
      <c r="B848" s="584">
        <v>1</v>
      </c>
      <c r="C848" s="584" t="s">
        <v>1571</v>
      </c>
      <c r="D848" s="584" t="s">
        <v>1559</v>
      </c>
      <c r="E848" s="584" t="s">
        <v>1556</v>
      </c>
      <c r="F848" s="584" t="s">
        <v>1559</v>
      </c>
      <c r="G848" s="941" t="s">
        <v>7320</v>
      </c>
      <c r="H848" s="32" t="s">
        <v>24</v>
      </c>
      <c r="I848" s="329">
        <v>6</v>
      </c>
      <c r="J848" s="915"/>
      <c r="K848" s="910">
        <f t="shared" ref="K848:K855" si="148">I848*J848</f>
        <v>0</v>
      </c>
      <c r="L848" s="426"/>
      <c r="M848" s="909">
        <f t="shared" ref="M848:M855" si="149">I848*L848</f>
        <v>0</v>
      </c>
      <c r="N848" s="909">
        <f t="shared" ref="N848:N855" si="150">J848+L848</f>
        <v>0</v>
      </c>
      <c r="O848" s="909">
        <f t="shared" ref="O848:O855" si="151">I848*N848</f>
        <v>0</v>
      </c>
      <c r="P848" s="147"/>
      <c r="Q848" s="1252"/>
      <c r="R848" s="1252"/>
      <c r="S848" s="1252"/>
      <c r="T848" s="1252"/>
      <c r="U848" s="1252"/>
      <c r="V848" s="1252"/>
      <c r="W848" s="1252"/>
      <c r="X848" s="1252"/>
      <c r="Y848" s="1252"/>
      <c r="Z848" s="1252"/>
      <c r="AA848" s="1252"/>
      <c r="AB848" s="1252"/>
      <c r="AC848" s="1252"/>
      <c r="AD848" s="1252"/>
      <c r="AE848" s="1252"/>
      <c r="AF848" s="1252"/>
      <c r="AG848" s="1252"/>
      <c r="AH848" s="1252"/>
      <c r="AI848" s="1252"/>
      <c r="AJ848" s="1252"/>
      <c r="AK848" s="1252"/>
      <c r="AL848" s="1252"/>
      <c r="AM848" s="1252"/>
      <c r="AN848" s="1252"/>
      <c r="AO848" s="1252"/>
      <c r="AP848" s="1252"/>
      <c r="AQ848" s="1252"/>
      <c r="AR848" s="1252"/>
      <c r="AS848" s="1252"/>
      <c r="AT848" s="1252"/>
      <c r="AU848" s="1252"/>
      <c r="AV848" s="1252"/>
      <c r="AW848" s="1252"/>
      <c r="AX848" s="1252"/>
      <c r="AY848" s="1252"/>
      <c r="AZ848" s="1252"/>
      <c r="BA848" s="1252"/>
      <c r="BB848" s="1252"/>
      <c r="BC848" s="1252"/>
      <c r="BD848" s="1252"/>
      <c r="BE848" s="1252"/>
      <c r="BF848" s="1252"/>
      <c r="BG848" s="1252"/>
      <c r="BH848" s="1252"/>
      <c r="BI848" s="1252"/>
      <c r="BJ848" s="1252"/>
      <c r="BK848" s="1252"/>
      <c r="BL848" s="1252"/>
      <c r="BM848" s="1252"/>
      <c r="BN848" s="1252"/>
      <c r="BO848" s="1252"/>
      <c r="BP848" s="1252"/>
      <c r="BQ848" s="1252"/>
      <c r="BR848" s="1252"/>
      <c r="BS848" s="1252"/>
    </row>
    <row r="849" spans="1:71" s="3" customFormat="1" ht="41.4" hidden="1" outlineLevel="2">
      <c r="A849" s="584">
        <v>1</v>
      </c>
      <c r="B849" s="584">
        <v>1</v>
      </c>
      <c r="C849" s="584" t="s">
        <v>1571</v>
      </c>
      <c r="D849" s="584" t="s">
        <v>1559</v>
      </c>
      <c r="E849" s="584" t="s">
        <v>1556</v>
      </c>
      <c r="F849" s="584" t="s">
        <v>1556</v>
      </c>
      <c r="G849" s="941" t="s">
        <v>7308</v>
      </c>
      <c r="H849" s="32" t="s">
        <v>24</v>
      </c>
      <c r="I849" s="329">
        <v>191.95000000000002</v>
      </c>
      <c r="J849" s="915"/>
      <c r="K849" s="910">
        <f t="shared" si="148"/>
        <v>0</v>
      </c>
      <c r="L849" s="426"/>
      <c r="M849" s="909">
        <f t="shared" si="149"/>
        <v>0</v>
      </c>
      <c r="N849" s="909">
        <f t="shared" si="150"/>
        <v>0</v>
      </c>
      <c r="O849" s="909">
        <f t="shared" si="151"/>
        <v>0</v>
      </c>
      <c r="P849" s="147"/>
      <c r="Q849" s="1252"/>
      <c r="R849" s="1252"/>
      <c r="S849" s="1252"/>
      <c r="T849" s="1252"/>
      <c r="U849" s="1252"/>
      <c r="V849" s="1252"/>
      <c r="W849" s="1252"/>
      <c r="X849" s="1252"/>
      <c r="Y849" s="1252"/>
      <c r="Z849" s="1252"/>
      <c r="AA849" s="1252"/>
      <c r="AB849" s="1252"/>
      <c r="AC849" s="1252"/>
      <c r="AD849" s="1252"/>
      <c r="AE849" s="1252"/>
      <c r="AF849" s="1252"/>
      <c r="AG849" s="1252"/>
      <c r="AH849" s="1252"/>
      <c r="AI849" s="1252"/>
      <c r="AJ849" s="1252"/>
      <c r="AK849" s="1252"/>
      <c r="AL849" s="1252"/>
      <c r="AM849" s="1252"/>
      <c r="AN849" s="1252"/>
      <c r="AO849" s="1252"/>
      <c r="AP849" s="1252"/>
      <c r="AQ849" s="1252"/>
      <c r="AR849" s="1252"/>
      <c r="AS849" s="1252"/>
      <c r="AT849" s="1252"/>
      <c r="AU849" s="1252"/>
      <c r="AV849" s="1252"/>
      <c r="AW849" s="1252"/>
      <c r="AX849" s="1252"/>
      <c r="AY849" s="1252"/>
      <c r="AZ849" s="1252"/>
      <c r="BA849" s="1252"/>
      <c r="BB849" s="1252"/>
      <c r="BC849" s="1252"/>
      <c r="BD849" s="1252"/>
      <c r="BE849" s="1252"/>
      <c r="BF849" s="1252"/>
      <c r="BG849" s="1252"/>
      <c r="BH849" s="1252"/>
      <c r="BI849" s="1252"/>
      <c r="BJ849" s="1252"/>
      <c r="BK849" s="1252"/>
      <c r="BL849" s="1252"/>
      <c r="BM849" s="1252"/>
      <c r="BN849" s="1252"/>
      <c r="BO849" s="1252"/>
      <c r="BP849" s="1252"/>
      <c r="BQ849" s="1252"/>
      <c r="BR849" s="1252"/>
      <c r="BS849" s="1252"/>
    </row>
    <row r="850" spans="1:71" s="3" customFormat="1" ht="41.4" hidden="1" outlineLevel="2">
      <c r="A850" s="584">
        <v>1</v>
      </c>
      <c r="B850" s="584">
        <v>1</v>
      </c>
      <c r="C850" s="584" t="s">
        <v>1571</v>
      </c>
      <c r="D850" s="584" t="s">
        <v>1559</v>
      </c>
      <c r="E850" s="584" t="s">
        <v>1556</v>
      </c>
      <c r="F850" s="584" t="s">
        <v>1561</v>
      </c>
      <c r="G850" s="941" t="s">
        <v>7309</v>
      </c>
      <c r="H850" s="32" t="s">
        <v>24</v>
      </c>
      <c r="I850" s="329">
        <v>156.41999999999999</v>
      </c>
      <c r="J850" s="915"/>
      <c r="K850" s="910">
        <f t="shared" si="148"/>
        <v>0</v>
      </c>
      <c r="L850" s="426"/>
      <c r="M850" s="909">
        <f t="shared" si="149"/>
        <v>0</v>
      </c>
      <c r="N850" s="909">
        <f t="shared" si="150"/>
        <v>0</v>
      </c>
      <c r="O850" s="909">
        <f t="shared" si="151"/>
        <v>0</v>
      </c>
      <c r="P850" s="147"/>
      <c r="Q850" s="1252"/>
      <c r="R850" s="1252"/>
      <c r="S850" s="1252"/>
      <c r="T850" s="1252"/>
      <c r="U850" s="1252"/>
      <c r="V850" s="1252"/>
      <c r="W850" s="1252"/>
      <c r="X850" s="1252"/>
      <c r="Y850" s="1252"/>
      <c r="Z850" s="1252"/>
      <c r="AA850" s="1252"/>
      <c r="AB850" s="1252"/>
      <c r="AC850" s="1252"/>
      <c r="AD850" s="1252"/>
      <c r="AE850" s="1252"/>
      <c r="AF850" s="1252"/>
      <c r="AG850" s="1252"/>
      <c r="AH850" s="1252"/>
      <c r="AI850" s="1252"/>
      <c r="AJ850" s="1252"/>
      <c r="AK850" s="1252"/>
      <c r="AL850" s="1252"/>
      <c r="AM850" s="1252"/>
      <c r="AN850" s="1252"/>
      <c r="AO850" s="1252"/>
      <c r="AP850" s="1252"/>
      <c r="AQ850" s="1252"/>
      <c r="AR850" s="1252"/>
      <c r="AS850" s="1252"/>
      <c r="AT850" s="1252"/>
      <c r="AU850" s="1252"/>
      <c r="AV850" s="1252"/>
      <c r="AW850" s="1252"/>
      <c r="AX850" s="1252"/>
      <c r="AY850" s="1252"/>
      <c r="AZ850" s="1252"/>
      <c r="BA850" s="1252"/>
      <c r="BB850" s="1252"/>
      <c r="BC850" s="1252"/>
      <c r="BD850" s="1252"/>
      <c r="BE850" s="1252"/>
      <c r="BF850" s="1252"/>
      <c r="BG850" s="1252"/>
      <c r="BH850" s="1252"/>
      <c r="BI850" s="1252"/>
      <c r="BJ850" s="1252"/>
      <c r="BK850" s="1252"/>
      <c r="BL850" s="1252"/>
      <c r="BM850" s="1252"/>
      <c r="BN850" s="1252"/>
      <c r="BO850" s="1252"/>
      <c r="BP850" s="1252"/>
      <c r="BQ850" s="1252"/>
      <c r="BR850" s="1252"/>
      <c r="BS850" s="1252"/>
    </row>
    <row r="851" spans="1:71" s="3" customFormat="1" ht="41.4" hidden="1" outlineLevel="2">
      <c r="A851" s="584">
        <v>1</v>
      </c>
      <c r="B851" s="584">
        <v>1</v>
      </c>
      <c r="C851" s="584" t="s">
        <v>1571</v>
      </c>
      <c r="D851" s="584" t="s">
        <v>1559</v>
      </c>
      <c r="E851" s="584" t="s">
        <v>1556</v>
      </c>
      <c r="F851" s="584" t="s">
        <v>1574</v>
      </c>
      <c r="G851" s="941" t="s">
        <v>7310</v>
      </c>
      <c r="H851" s="32" t="s">
        <v>24</v>
      </c>
      <c r="I851" s="329">
        <v>146.52000000000001</v>
      </c>
      <c r="J851" s="915"/>
      <c r="K851" s="910">
        <f t="shared" si="148"/>
        <v>0</v>
      </c>
      <c r="L851" s="426"/>
      <c r="M851" s="909">
        <f t="shared" si="149"/>
        <v>0</v>
      </c>
      <c r="N851" s="909">
        <f t="shared" si="150"/>
        <v>0</v>
      </c>
      <c r="O851" s="909">
        <f t="shared" si="151"/>
        <v>0</v>
      </c>
      <c r="P851" s="147"/>
      <c r="Q851" s="1252"/>
      <c r="R851" s="1252"/>
      <c r="S851" s="1252"/>
      <c r="T851" s="1252"/>
      <c r="U851" s="1252"/>
      <c r="V851" s="1252"/>
      <c r="W851" s="1252"/>
      <c r="X851" s="1252"/>
      <c r="Y851" s="1252"/>
      <c r="Z851" s="1252"/>
      <c r="AA851" s="1252"/>
      <c r="AB851" s="1252"/>
      <c r="AC851" s="1252"/>
      <c r="AD851" s="1252"/>
      <c r="AE851" s="1252"/>
      <c r="AF851" s="1252"/>
      <c r="AG851" s="1252"/>
      <c r="AH851" s="1252"/>
      <c r="AI851" s="1252"/>
      <c r="AJ851" s="1252"/>
      <c r="AK851" s="1252"/>
      <c r="AL851" s="1252"/>
      <c r="AM851" s="1252"/>
      <c r="AN851" s="1252"/>
      <c r="AO851" s="1252"/>
      <c r="AP851" s="1252"/>
      <c r="AQ851" s="1252"/>
      <c r="AR851" s="1252"/>
      <c r="AS851" s="1252"/>
      <c r="AT851" s="1252"/>
      <c r="AU851" s="1252"/>
      <c r="AV851" s="1252"/>
      <c r="AW851" s="1252"/>
      <c r="AX851" s="1252"/>
      <c r="AY851" s="1252"/>
      <c r="AZ851" s="1252"/>
      <c r="BA851" s="1252"/>
      <c r="BB851" s="1252"/>
      <c r="BC851" s="1252"/>
      <c r="BD851" s="1252"/>
      <c r="BE851" s="1252"/>
      <c r="BF851" s="1252"/>
      <c r="BG851" s="1252"/>
      <c r="BH851" s="1252"/>
      <c r="BI851" s="1252"/>
      <c r="BJ851" s="1252"/>
      <c r="BK851" s="1252"/>
      <c r="BL851" s="1252"/>
      <c r="BM851" s="1252"/>
      <c r="BN851" s="1252"/>
      <c r="BO851" s="1252"/>
      <c r="BP851" s="1252"/>
      <c r="BQ851" s="1252"/>
      <c r="BR851" s="1252"/>
      <c r="BS851" s="1252"/>
    </row>
    <row r="852" spans="1:71" s="3" customFormat="1" ht="41.4" hidden="1" outlineLevel="2">
      <c r="A852" s="584">
        <v>1</v>
      </c>
      <c r="B852" s="584">
        <v>1</v>
      </c>
      <c r="C852" s="584" t="s">
        <v>1571</v>
      </c>
      <c r="D852" s="584" t="s">
        <v>1559</v>
      </c>
      <c r="E852" s="584" t="s">
        <v>1556</v>
      </c>
      <c r="F852" s="584" t="s">
        <v>1567</v>
      </c>
      <c r="G852" s="941" t="s">
        <v>7311</v>
      </c>
      <c r="H852" s="32" t="s">
        <v>24</v>
      </c>
      <c r="I852" s="329">
        <v>47.034999999999997</v>
      </c>
      <c r="J852" s="915"/>
      <c r="K852" s="910">
        <f t="shared" si="148"/>
        <v>0</v>
      </c>
      <c r="L852" s="426"/>
      <c r="M852" s="909">
        <f t="shared" si="149"/>
        <v>0</v>
      </c>
      <c r="N852" s="909">
        <f t="shared" si="150"/>
        <v>0</v>
      </c>
      <c r="O852" s="909">
        <f t="shared" si="151"/>
        <v>0</v>
      </c>
      <c r="P852" s="147"/>
      <c r="Q852" s="1252"/>
      <c r="R852" s="1252"/>
      <c r="S852" s="1252"/>
      <c r="T852" s="1252"/>
      <c r="U852" s="1252"/>
      <c r="V852" s="1252"/>
      <c r="W852" s="1252"/>
      <c r="X852" s="1252"/>
      <c r="Y852" s="1252"/>
      <c r="Z852" s="1252"/>
      <c r="AA852" s="1252"/>
      <c r="AB852" s="1252"/>
      <c r="AC852" s="1252"/>
      <c r="AD852" s="1252"/>
      <c r="AE852" s="1252"/>
      <c r="AF852" s="1252"/>
      <c r="AG852" s="1252"/>
      <c r="AH852" s="1252"/>
      <c r="AI852" s="1252"/>
      <c r="AJ852" s="1252"/>
      <c r="AK852" s="1252"/>
      <c r="AL852" s="1252"/>
      <c r="AM852" s="1252"/>
      <c r="AN852" s="1252"/>
      <c r="AO852" s="1252"/>
      <c r="AP852" s="1252"/>
      <c r="AQ852" s="1252"/>
      <c r="AR852" s="1252"/>
      <c r="AS852" s="1252"/>
      <c r="AT852" s="1252"/>
      <c r="AU852" s="1252"/>
      <c r="AV852" s="1252"/>
      <c r="AW852" s="1252"/>
      <c r="AX852" s="1252"/>
      <c r="AY852" s="1252"/>
      <c r="AZ852" s="1252"/>
      <c r="BA852" s="1252"/>
      <c r="BB852" s="1252"/>
      <c r="BC852" s="1252"/>
      <c r="BD852" s="1252"/>
      <c r="BE852" s="1252"/>
      <c r="BF852" s="1252"/>
      <c r="BG852" s="1252"/>
      <c r="BH852" s="1252"/>
      <c r="BI852" s="1252"/>
      <c r="BJ852" s="1252"/>
      <c r="BK852" s="1252"/>
      <c r="BL852" s="1252"/>
      <c r="BM852" s="1252"/>
      <c r="BN852" s="1252"/>
      <c r="BO852" s="1252"/>
      <c r="BP852" s="1252"/>
      <c r="BQ852" s="1252"/>
      <c r="BR852" s="1252"/>
      <c r="BS852" s="1252"/>
    </row>
    <row r="853" spans="1:71" s="3" customFormat="1" ht="41.4" hidden="1" outlineLevel="2">
      <c r="A853" s="584">
        <v>1</v>
      </c>
      <c r="B853" s="584">
        <v>1</v>
      </c>
      <c r="C853" s="584" t="s">
        <v>1571</v>
      </c>
      <c r="D853" s="584" t="s">
        <v>1559</v>
      </c>
      <c r="E853" s="584" t="s">
        <v>1556</v>
      </c>
      <c r="F853" s="584" t="s">
        <v>1571</v>
      </c>
      <c r="G853" s="941" t="s">
        <v>7312</v>
      </c>
      <c r="H853" s="32" t="s">
        <v>24</v>
      </c>
      <c r="I853" s="329">
        <v>203.66499999999996</v>
      </c>
      <c r="J853" s="915"/>
      <c r="K853" s="910">
        <f t="shared" si="148"/>
        <v>0</v>
      </c>
      <c r="L853" s="426"/>
      <c r="M853" s="909">
        <f t="shared" si="149"/>
        <v>0</v>
      </c>
      <c r="N853" s="909">
        <f t="shared" si="150"/>
        <v>0</v>
      </c>
      <c r="O853" s="909">
        <f t="shared" si="151"/>
        <v>0</v>
      </c>
      <c r="P853" s="147"/>
      <c r="Q853" s="1252"/>
      <c r="R853" s="1252"/>
      <c r="S853" s="1252"/>
      <c r="T853" s="1252"/>
      <c r="U853" s="1252"/>
      <c r="V853" s="1252"/>
      <c r="W853" s="1252"/>
      <c r="X853" s="1252"/>
      <c r="Y853" s="1252"/>
      <c r="Z853" s="1252"/>
      <c r="AA853" s="1252"/>
      <c r="AB853" s="1252"/>
      <c r="AC853" s="1252"/>
      <c r="AD853" s="1252"/>
      <c r="AE853" s="1252"/>
      <c r="AF853" s="1252"/>
      <c r="AG853" s="1252"/>
      <c r="AH853" s="1252"/>
      <c r="AI853" s="1252"/>
      <c r="AJ853" s="1252"/>
      <c r="AK853" s="1252"/>
      <c r="AL853" s="1252"/>
      <c r="AM853" s="1252"/>
      <c r="AN853" s="1252"/>
      <c r="AO853" s="1252"/>
      <c r="AP853" s="1252"/>
      <c r="AQ853" s="1252"/>
      <c r="AR853" s="1252"/>
      <c r="AS853" s="1252"/>
      <c r="AT853" s="1252"/>
      <c r="AU853" s="1252"/>
      <c r="AV853" s="1252"/>
      <c r="AW853" s="1252"/>
      <c r="AX853" s="1252"/>
      <c r="AY853" s="1252"/>
      <c r="AZ853" s="1252"/>
      <c r="BA853" s="1252"/>
      <c r="BB853" s="1252"/>
      <c r="BC853" s="1252"/>
      <c r="BD853" s="1252"/>
      <c r="BE853" s="1252"/>
      <c r="BF853" s="1252"/>
      <c r="BG853" s="1252"/>
      <c r="BH853" s="1252"/>
      <c r="BI853" s="1252"/>
      <c r="BJ853" s="1252"/>
      <c r="BK853" s="1252"/>
      <c r="BL853" s="1252"/>
      <c r="BM853" s="1252"/>
      <c r="BN853" s="1252"/>
      <c r="BO853" s="1252"/>
      <c r="BP853" s="1252"/>
      <c r="BQ853" s="1252"/>
      <c r="BR853" s="1252"/>
      <c r="BS853" s="1252"/>
    </row>
    <row r="854" spans="1:71" s="3" customFormat="1" ht="27.6" hidden="1" outlineLevel="2">
      <c r="A854" s="584">
        <v>1</v>
      </c>
      <c r="B854" s="584">
        <v>1</v>
      </c>
      <c r="C854" s="584" t="s">
        <v>1571</v>
      </c>
      <c r="D854" s="584" t="s">
        <v>1559</v>
      </c>
      <c r="E854" s="584" t="s">
        <v>1556</v>
      </c>
      <c r="F854" s="584" t="s">
        <v>1589</v>
      </c>
      <c r="G854" s="941" t="s">
        <v>7321</v>
      </c>
      <c r="H854" s="32" t="s">
        <v>24</v>
      </c>
      <c r="I854" s="329">
        <v>6</v>
      </c>
      <c r="J854" s="915"/>
      <c r="K854" s="910">
        <f t="shared" si="148"/>
        <v>0</v>
      </c>
      <c r="L854" s="426"/>
      <c r="M854" s="909">
        <f t="shared" si="149"/>
        <v>0</v>
      </c>
      <c r="N854" s="909">
        <f t="shared" si="150"/>
        <v>0</v>
      </c>
      <c r="O854" s="909">
        <f t="shared" si="151"/>
        <v>0</v>
      </c>
      <c r="P854" s="148"/>
      <c r="Q854" s="1252"/>
      <c r="R854" s="1252"/>
      <c r="S854" s="1252"/>
      <c r="T854" s="1252"/>
      <c r="U854" s="1252"/>
      <c r="V854" s="1252"/>
      <c r="W854" s="1252"/>
      <c r="X854" s="1252"/>
      <c r="Y854" s="1252"/>
      <c r="Z854" s="1252"/>
      <c r="AA854" s="1252"/>
      <c r="AB854" s="1252"/>
      <c r="AC854" s="1252"/>
      <c r="AD854" s="1252"/>
      <c r="AE854" s="1252"/>
      <c r="AF854" s="1252"/>
      <c r="AG854" s="1252"/>
      <c r="AH854" s="1252"/>
      <c r="AI854" s="1252"/>
      <c r="AJ854" s="1252"/>
      <c r="AK854" s="1252"/>
      <c r="AL854" s="1252"/>
      <c r="AM854" s="1252"/>
      <c r="AN854" s="1252"/>
      <c r="AO854" s="1252"/>
      <c r="AP854" s="1252"/>
      <c r="AQ854" s="1252"/>
      <c r="AR854" s="1252"/>
      <c r="AS854" s="1252"/>
      <c r="AT854" s="1252"/>
      <c r="AU854" s="1252"/>
      <c r="AV854" s="1252"/>
      <c r="AW854" s="1252"/>
      <c r="AX854" s="1252"/>
      <c r="AY854" s="1252"/>
      <c r="AZ854" s="1252"/>
      <c r="BA854" s="1252"/>
      <c r="BB854" s="1252"/>
      <c r="BC854" s="1252"/>
      <c r="BD854" s="1252"/>
      <c r="BE854" s="1252"/>
      <c r="BF854" s="1252"/>
      <c r="BG854" s="1252"/>
      <c r="BH854" s="1252"/>
      <c r="BI854" s="1252"/>
      <c r="BJ854" s="1252"/>
      <c r="BK854" s="1252"/>
      <c r="BL854" s="1252"/>
      <c r="BM854" s="1252"/>
      <c r="BN854" s="1252"/>
      <c r="BO854" s="1252"/>
      <c r="BP854" s="1252"/>
      <c r="BQ854" s="1252"/>
      <c r="BR854" s="1252"/>
      <c r="BS854" s="1252"/>
    </row>
    <row r="855" spans="1:71" s="3" customFormat="1" ht="27.6" hidden="1" outlineLevel="2">
      <c r="A855" s="584">
        <v>1</v>
      </c>
      <c r="B855" s="584">
        <v>1</v>
      </c>
      <c r="C855" s="584" t="s">
        <v>1571</v>
      </c>
      <c r="D855" s="584" t="s">
        <v>1559</v>
      </c>
      <c r="E855" s="584" t="s">
        <v>1556</v>
      </c>
      <c r="F855" s="584" t="s">
        <v>1594</v>
      </c>
      <c r="G855" s="941" t="s">
        <v>7314</v>
      </c>
      <c r="H855" s="32" t="s">
        <v>24</v>
      </c>
      <c r="I855" s="329">
        <v>494.89</v>
      </c>
      <c r="J855" s="915"/>
      <c r="K855" s="910">
        <f t="shared" si="148"/>
        <v>0</v>
      </c>
      <c r="L855" s="426"/>
      <c r="M855" s="909">
        <f t="shared" si="149"/>
        <v>0</v>
      </c>
      <c r="N855" s="909">
        <f t="shared" si="150"/>
        <v>0</v>
      </c>
      <c r="O855" s="909">
        <f t="shared" si="151"/>
        <v>0</v>
      </c>
      <c r="P855" s="147"/>
      <c r="Q855" s="1252"/>
      <c r="R855" s="1252"/>
      <c r="S855" s="1252"/>
      <c r="T855" s="1252"/>
      <c r="U855" s="1252"/>
      <c r="V855" s="1252"/>
      <c r="W855" s="1252"/>
      <c r="X855" s="1252"/>
      <c r="Y855" s="1252"/>
      <c r="Z855" s="1252"/>
      <c r="AA855" s="1252"/>
      <c r="AB855" s="1252"/>
      <c r="AC855" s="1252"/>
      <c r="AD855" s="1252"/>
      <c r="AE855" s="1252"/>
      <c r="AF855" s="1252"/>
      <c r="AG855" s="1252"/>
      <c r="AH855" s="1252"/>
      <c r="AI855" s="1252"/>
      <c r="AJ855" s="1252"/>
      <c r="AK855" s="1252"/>
      <c r="AL855" s="1252"/>
      <c r="AM855" s="1252"/>
      <c r="AN855" s="1252"/>
      <c r="AO855" s="1252"/>
      <c r="AP855" s="1252"/>
      <c r="AQ855" s="1252"/>
      <c r="AR855" s="1252"/>
      <c r="AS855" s="1252"/>
      <c r="AT855" s="1252"/>
      <c r="AU855" s="1252"/>
      <c r="AV855" s="1252"/>
      <c r="AW855" s="1252"/>
      <c r="AX855" s="1252"/>
      <c r="AY855" s="1252"/>
      <c r="AZ855" s="1252"/>
      <c r="BA855" s="1252"/>
      <c r="BB855" s="1252"/>
      <c r="BC855" s="1252"/>
      <c r="BD855" s="1252"/>
      <c r="BE855" s="1252"/>
      <c r="BF855" s="1252"/>
      <c r="BG855" s="1252"/>
      <c r="BH855" s="1252"/>
      <c r="BI855" s="1252"/>
      <c r="BJ855" s="1252"/>
      <c r="BK855" s="1252"/>
      <c r="BL855" s="1252"/>
      <c r="BM855" s="1252"/>
      <c r="BN855" s="1252"/>
      <c r="BO855" s="1252"/>
      <c r="BP855" s="1252"/>
      <c r="BQ855" s="1252"/>
      <c r="BR855" s="1252"/>
      <c r="BS855" s="1252"/>
    </row>
    <row r="856" spans="1:71" s="134" customFormat="1" hidden="1" outlineLevel="1" collapsed="1">
      <c r="A856" s="1199">
        <v>1</v>
      </c>
      <c r="B856" s="1199">
        <v>1</v>
      </c>
      <c r="C856" s="1199" t="s">
        <v>1571</v>
      </c>
      <c r="D856" s="1199" t="s">
        <v>1559</v>
      </c>
      <c r="E856" s="1199" t="s">
        <v>1556</v>
      </c>
      <c r="F856" s="1199"/>
      <c r="G856" s="1149" t="s">
        <v>6084</v>
      </c>
      <c r="H856" s="1150"/>
      <c r="I856" s="1151"/>
      <c r="J856" s="1152"/>
      <c r="K856" s="1153">
        <f>SUM(K857)</f>
        <v>0</v>
      </c>
      <c r="L856" s="1152"/>
      <c r="M856" s="1153">
        <f>SUM(M857)</f>
        <v>0</v>
      </c>
      <c r="N856" s="1154"/>
      <c r="O856" s="1153">
        <f>SUM(O857)</f>
        <v>0</v>
      </c>
      <c r="P856" s="1155"/>
      <c r="Q856" s="1251"/>
      <c r="R856" s="1251"/>
      <c r="S856" s="1251"/>
      <c r="T856" s="1251"/>
      <c r="U856" s="1251"/>
      <c r="V856" s="1251"/>
      <c r="W856" s="1251"/>
      <c r="X856" s="1251"/>
      <c r="Y856" s="1251"/>
      <c r="Z856" s="1251"/>
      <c r="AA856" s="1251"/>
      <c r="AB856" s="1251"/>
      <c r="AC856" s="1251"/>
      <c r="AD856" s="1251"/>
      <c r="AE856" s="1251"/>
      <c r="AF856" s="1251"/>
      <c r="AG856" s="1251"/>
      <c r="AH856" s="1251"/>
      <c r="AI856" s="1251"/>
      <c r="AJ856" s="1251"/>
      <c r="AK856" s="1251"/>
      <c r="AL856" s="1251"/>
      <c r="AM856" s="1251"/>
      <c r="AN856" s="1251"/>
      <c r="AO856" s="1251"/>
      <c r="AP856" s="1251"/>
      <c r="AQ856" s="1251"/>
      <c r="AR856" s="1251"/>
      <c r="AS856" s="1251"/>
      <c r="AT856" s="1251"/>
      <c r="AU856" s="1251"/>
      <c r="AV856" s="1251"/>
      <c r="AW856" s="1251"/>
      <c r="AX856" s="1251"/>
      <c r="AY856" s="1251"/>
      <c r="AZ856" s="1251"/>
      <c r="BA856" s="1251"/>
      <c r="BB856" s="1251"/>
      <c r="BC856" s="1251"/>
      <c r="BD856" s="1251"/>
      <c r="BE856" s="1251"/>
      <c r="BF856" s="1251"/>
      <c r="BG856" s="1251"/>
      <c r="BH856" s="1251"/>
      <c r="BI856" s="1251"/>
      <c r="BJ856" s="1251"/>
      <c r="BK856" s="1251"/>
      <c r="BL856" s="1251"/>
      <c r="BM856" s="1251"/>
      <c r="BN856" s="1251"/>
      <c r="BO856" s="1251"/>
      <c r="BP856" s="1251"/>
      <c r="BQ856" s="1251"/>
      <c r="BR856" s="1251"/>
      <c r="BS856" s="1251"/>
    </row>
    <row r="857" spans="1:71" s="3" customFormat="1" hidden="1" outlineLevel="2">
      <c r="A857" s="584">
        <v>1</v>
      </c>
      <c r="B857" s="584">
        <v>1</v>
      </c>
      <c r="C857" s="584" t="s">
        <v>1571</v>
      </c>
      <c r="D857" s="584" t="s">
        <v>1559</v>
      </c>
      <c r="E857" s="584" t="s">
        <v>1556</v>
      </c>
      <c r="F857" s="584" t="s">
        <v>1559</v>
      </c>
      <c r="G857" s="941" t="s">
        <v>6084</v>
      </c>
      <c r="H857" s="936" t="s">
        <v>31</v>
      </c>
      <c r="I857" s="329">
        <v>1</v>
      </c>
      <c r="J857" s="915"/>
      <c r="K857" s="910">
        <f>I857*J857</f>
        <v>0</v>
      </c>
      <c r="L857" s="426"/>
      <c r="M857" s="909">
        <f>I857*L857</f>
        <v>0</v>
      </c>
      <c r="N857" s="909">
        <f>J857+L857</f>
        <v>0</v>
      </c>
      <c r="O857" s="909">
        <f>I857*N857</f>
        <v>0</v>
      </c>
      <c r="P857" s="147"/>
      <c r="Q857" s="1252"/>
      <c r="R857" s="1252"/>
      <c r="S857" s="1252"/>
      <c r="T857" s="1252"/>
      <c r="U857" s="1252"/>
      <c r="V857" s="1252"/>
      <c r="W857" s="1252"/>
      <c r="X857" s="1252"/>
      <c r="Y857" s="1252"/>
      <c r="Z857" s="1252"/>
      <c r="AA857" s="1252"/>
      <c r="AB857" s="1252"/>
      <c r="AC857" s="1252"/>
      <c r="AD857" s="1252"/>
      <c r="AE857" s="1252"/>
      <c r="AF857" s="1252"/>
      <c r="AG857" s="1252"/>
      <c r="AH857" s="1252"/>
      <c r="AI857" s="1252"/>
      <c r="AJ857" s="1252"/>
      <c r="AK857" s="1252"/>
      <c r="AL857" s="1252"/>
      <c r="AM857" s="1252"/>
      <c r="AN857" s="1252"/>
      <c r="AO857" s="1252"/>
      <c r="AP857" s="1252"/>
      <c r="AQ857" s="1252"/>
      <c r="AR857" s="1252"/>
      <c r="AS857" s="1252"/>
      <c r="AT857" s="1252"/>
      <c r="AU857" s="1252"/>
      <c r="AV857" s="1252"/>
      <c r="AW857" s="1252"/>
      <c r="AX857" s="1252"/>
      <c r="AY857" s="1252"/>
      <c r="AZ857" s="1252"/>
      <c r="BA857" s="1252"/>
      <c r="BB857" s="1252"/>
      <c r="BC857" s="1252"/>
      <c r="BD857" s="1252"/>
      <c r="BE857" s="1252"/>
      <c r="BF857" s="1252"/>
      <c r="BG857" s="1252"/>
      <c r="BH857" s="1252"/>
      <c r="BI857" s="1252"/>
      <c r="BJ857" s="1252"/>
      <c r="BK857" s="1252"/>
      <c r="BL857" s="1252"/>
      <c r="BM857" s="1252"/>
      <c r="BN857" s="1252"/>
      <c r="BO857" s="1252"/>
      <c r="BP857" s="1252"/>
      <c r="BQ857" s="1252"/>
      <c r="BR857" s="1252"/>
      <c r="BS857" s="1252"/>
    </row>
    <row r="858" spans="1:71" s="17" customFormat="1" collapsed="1">
      <c r="A858" s="1196">
        <v>1</v>
      </c>
      <c r="B858" s="1196">
        <v>1</v>
      </c>
      <c r="C858" s="1196" t="s">
        <v>1589</v>
      </c>
      <c r="D858" s="1196"/>
      <c r="E858" s="1196"/>
      <c r="F858" s="1196"/>
      <c r="G858" s="1114" t="s">
        <v>94</v>
      </c>
      <c r="H858" s="1109"/>
      <c r="I858" s="1110"/>
      <c r="J858" s="1118"/>
      <c r="K858" s="1116">
        <f>K859+K867</f>
        <v>0</v>
      </c>
      <c r="L858" s="1118"/>
      <c r="M858" s="1116">
        <f>M859+M867</f>
        <v>0</v>
      </c>
      <c r="N858" s="1124"/>
      <c r="O858" s="1116">
        <f>O859+O867</f>
        <v>0</v>
      </c>
      <c r="P858" s="1071"/>
      <c r="Q858" s="1253"/>
      <c r="R858" s="1253"/>
      <c r="S858" s="1253"/>
      <c r="T858" s="1253"/>
      <c r="U858" s="1253"/>
      <c r="V858" s="1253"/>
      <c r="W858" s="1253"/>
      <c r="X858" s="1253"/>
      <c r="Y858" s="1253"/>
      <c r="Z858" s="1253"/>
      <c r="AA858" s="1253"/>
      <c r="AB858" s="1253"/>
      <c r="AC858" s="1253"/>
      <c r="AD858" s="1253"/>
      <c r="AE858" s="1253"/>
      <c r="AF858" s="1253"/>
      <c r="AG858" s="1253"/>
      <c r="AH858" s="1253"/>
      <c r="AI858" s="1253"/>
      <c r="AJ858" s="1253"/>
      <c r="AK858" s="1253"/>
      <c r="AL858" s="1253"/>
      <c r="AM858" s="1253"/>
      <c r="AN858" s="1253"/>
      <c r="AO858" s="1253"/>
      <c r="AP858" s="1253"/>
      <c r="AQ858" s="1253"/>
      <c r="AR858" s="1253"/>
      <c r="AS858" s="1253"/>
      <c r="AT858" s="1253"/>
      <c r="AU858" s="1253"/>
      <c r="AV858" s="1253"/>
      <c r="AW858" s="1253"/>
      <c r="AX858" s="1253"/>
      <c r="AY858" s="1253"/>
      <c r="AZ858" s="1253"/>
      <c r="BA858" s="1253"/>
      <c r="BB858" s="1253"/>
      <c r="BC858" s="1253"/>
      <c r="BD858" s="1253"/>
      <c r="BE858" s="1253"/>
      <c r="BF858" s="1253"/>
      <c r="BG858" s="1253"/>
      <c r="BH858" s="1253"/>
      <c r="BI858" s="1253"/>
      <c r="BJ858" s="1253"/>
      <c r="BK858" s="1253"/>
      <c r="BL858" s="1253"/>
      <c r="BM858" s="1253"/>
      <c r="BN858" s="1253"/>
      <c r="BO858" s="1253"/>
      <c r="BP858" s="1253"/>
      <c r="BQ858" s="1253"/>
      <c r="BR858" s="1253"/>
      <c r="BS858" s="1253"/>
    </row>
    <row r="859" spans="1:71" s="138" customFormat="1" hidden="1" outlineLevel="1" collapsed="1">
      <c r="A859" s="1197">
        <v>1</v>
      </c>
      <c r="B859" s="1197">
        <v>1</v>
      </c>
      <c r="C859" s="1197" t="s">
        <v>1589</v>
      </c>
      <c r="D859" s="1197">
        <v>1</v>
      </c>
      <c r="E859" s="1197"/>
      <c r="F859" s="1197"/>
      <c r="G859" s="1073" t="s">
        <v>637</v>
      </c>
      <c r="H859" s="1074"/>
      <c r="I859" s="1075"/>
      <c r="J859" s="1076"/>
      <c r="K859" s="1077">
        <f>K860+K863</f>
        <v>0</v>
      </c>
      <c r="L859" s="1078"/>
      <c r="M859" s="1077">
        <f>M860+M863</f>
        <v>0</v>
      </c>
      <c r="N859" s="1079"/>
      <c r="O859" s="1077">
        <f>O860+O863</f>
        <v>0</v>
      </c>
      <c r="P859" s="1080"/>
      <c r="Q859" s="1250"/>
      <c r="R859" s="1250"/>
      <c r="S859" s="1250"/>
      <c r="T859" s="1250"/>
      <c r="U859" s="1250"/>
      <c r="V859" s="1250"/>
      <c r="W859" s="1250"/>
      <c r="X859" s="1250"/>
      <c r="Y859" s="1250"/>
      <c r="Z859" s="1250"/>
      <c r="AA859" s="1250"/>
      <c r="AB859" s="1250"/>
      <c r="AC859" s="1250"/>
      <c r="AD859" s="1250"/>
      <c r="AE859" s="1250"/>
      <c r="AF859" s="1250"/>
      <c r="AG859" s="1250"/>
      <c r="AH859" s="1250"/>
      <c r="AI859" s="1250"/>
      <c r="AJ859" s="1250"/>
      <c r="AK859" s="1250"/>
      <c r="AL859" s="1250"/>
      <c r="AM859" s="1250"/>
      <c r="AN859" s="1250"/>
      <c r="AO859" s="1250"/>
      <c r="AP859" s="1250"/>
      <c r="AQ859" s="1250"/>
      <c r="AR859" s="1250"/>
      <c r="AS859" s="1250"/>
      <c r="AT859" s="1250"/>
      <c r="AU859" s="1250"/>
      <c r="AV859" s="1250"/>
      <c r="AW859" s="1250"/>
      <c r="AX859" s="1250"/>
      <c r="AY859" s="1250"/>
      <c r="AZ859" s="1250"/>
      <c r="BA859" s="1250"/>
      <c r="BB859" s="1250"/>
      <c r="BC859" s="1250"/>
      <c r="BD859" s="1250"/>
      <c r="BE859" s="1250"/>
      <c r="BF859" s="1250"/>
      <c r="BG859" s="1250"/>
      <c r="BH859" s="1250"/>
      <c r="BI859" s="1250"/>
      <c r="BJ859" s="1250"/>
      <c r="BK859" s="1250"/>
      <c r="BL859" s="1250"/>
      <c r="BM859" s="1250"/>
      <c r="BN859" s="1250"/>
      <c r="BO859" s="1250"/>
      <c r="BP859" s="1250"/>
      <c r="BQ859" s="1250"/>
      <c r="BR859" s="1250"/>
      <c r="BS859" s="1250"/>
    </row>
    <row r="860" spans="1:71" s="140" customFormat="1" hidden="1" outlineLevel="1" collapsed="1">
      <c r="A860" s="1198">
        <v>1</v>
      </c>
      <c r="B860" s="1198">
        <v>1</v>
      </c>
      <c r="C860" s="1198" t="s">
        <v>1589</v>
      </c>
      <c r="D860" s="1198">
        <v>1</v>
      </c>
      <c r="E860" s="1198" t="s">
        <v>1559</v>
      </c>
      <c r="F860" s="1198"/>
      <c r="G860" s="1139" t="s">
        <v>39</v>
      </c>
      <c r="H860" s="1099"/>
      <c r="I860" s="1100"/>
      <c r="J860" s="1093"/>
      <c r="K860" s="1101">
        <f>SUM(K861:K862)</f>
        <v>0</v>
      </c>
      <c r="L860" s="1093"/>
      <c r="M860" s="1101">
        <f>SUM(M861:M862)</f>
        <v>0</v>
      </c>
      <c r="N860" s="1146"/>
      <c r="O860" s="1101">
        <f>SUM(O861:O862)</f>
        <v>0</v>
      </c>
      <c r="P860" s="1147"/>
      <c r="Q860" s="1251"/>
      <c r="R860" s="1251"/>
      <c r="S860" s="1251"/>
      <c r="T860" s="1251"/>
      <c r="U860" s="1251"/>
      <c r="V860" s="1251"/>
      <c r="W860" s="1251"/>
      <c r="X860" s="1251"/>
      <c r="Y860" s="1251"/>
      <c r="Z860" s="1251"/>
      <c r="AA860" s="1251"/>
      <c r="AB860" s="1251"/>
      <c r="AC860" s="1251"/>
      <c r="AD860" s="1251"/>
      <c r="AE860" s="1251"/>
      <c r="AF860" s="1251"/>
      <c r="AG860" s="1251"/>
      <c r="AH860" s="1251"/>
      <c r="AI860" s="1251"/>
      <c r="AJ860" s="1251"/>
      <c r="AK860" s="1251"/>
      <c r="AL860" s="1251"/>
      <c r="AM860" s="1251"/>
      <c r="AN860" s="1251"/>
      <c r="AO860" s="1251"/>
      <c r="AP860" s="1251"/>
      <c r="AQ860" s="1251"/>
      <c r="AR860" s="1251"/>
      <c r="AS860" s="1251"/>
      <c r="AT860" s="1251"/>
      <c r="AU860" s="1251"/>
      <c r="AV860" s="1251"/>
      <c r="AW860" s="1251"/>
      <c r="AX860" s="1251"/>
      <c r="AY860" s="1251"/>
      <c r="AZ860" s="1251"/>
      <c r="BA860" s="1251"/>
      <c r="BB860" s="1251"/>
      <c r="BC860" s="1251"/>
      <c r="BD860" s="1251"/>
      <c r="BE860" s="1251"/>
      <c r="BF860" s="1251"/>
      <c r="BG860" s="1251"/>
      <c r="BH860" s="1251"/>
      <c r="BI860" s="1251"/>
      <c r="BJ860" s="1251"/>
      <c r="BK860" s="1251"/>
      <c r="BL860" s="1251"/>
      <c r="BM860" s="1251"/>
      <c r="BN860" s="1251"/>
      <c r="BO860" s="1251"/>
      <c r="BP860" s="1251"/>
      <c r="BQ860" s="1251"/>
      <c r="BR860" s="1251"/>
      <c r="BS860" s="1251"/>
    </row>
    <row r="861" spans="1:71" s="6" customFormat="1" hidden="1" outlineLevel="2">
      <c r="A861" s="584">
        <v>1</v>
      </c>
      <c r="B861" s="584">
        <v>1</v>
      </c>
      <c r="C861" s="584" t="s">
        <v>1589</v>
      </c>
      <c r="D861" s="584">
        <v>1</v>
      </c>
      <c r="E861" s="584" t="s">
        <v>1559</v>
      </c>
      <c r="F861" s="584" t="s">
        <v>1559</v>
      </c>
      <c r="G861" s="951" t="s">
        <v>7322</v>
      </c>
      <c r="H861" s="37" t="s">
        <v>24</v>
      </c>
      <c r="I861" s="329">
        <v>160</v>
      </c>
      <c r="J861" s="915"/>
      <c r="K861" s="910">
        <f>I861*J861</f>
        <v>0</v>
      </c>
      <c r="L861" s="426"/>
      <c r="M861" s="910">
        <f>I861*L861</f>
        <v>0</v>
      </c>
      <c r="N861" s="910">
        <f>J861+L861</f>
        <v>0</v>
      </c>
      <c r="O861" s="910">
        <f>I861*N861</f>
        <v>0</v>
      </c>
      <c r="P861" s="989"/>
      <c r="Q861" s="1253"/>
      <c r="R861" s="1253"/>
      <c r="S861" s="1253"/>
      <c r="T861" s="1253"/>
      <c r="U861" s="1253"/>
      <c r="V861" s="1253"/>
      <c r="W861" s="1253"/>
      <c r="X861" s="1253"/>
      <c r="Y861" s="1253"/>
      <c r="Z861" s="1253"/>
      <c r="AA861" s="1253"/>
      <c r="AB861" s="1253"/>
      <c r="AC861" s="1253"/>
      <c r="AD861" s="1253"/>
      <c r="AE861" s="1253"/>
      <c r="AF861" s="1253"/>
      <c r="AG861" s="1253"/>
      <c r="AH861" s="1253"/>
      <c r="AI861" s="1253"/>
      <c r="AJ861" s="1253"/>
      <c r="AK861" s="1253"/>
      <c r="AL861" s="1253"/>
      <c r="AM861" s="1253"/>
      <c r="AN861" s="1253"/>
      <c r="AO861" s="1253"/>
      <c r="AP861" s="1253"/>
      <c r="AQ861" s="1253"/>
      <c r="AR861" s="1253"/>
      <c r="AS861" s="1253"/>
      <c r="AT861" s="1253"/>
      <c r="AU861" s="1253"/>
      <c r="AV861" s="1253"/>
      <c r="AW861" s="1253"/>
      <c r="AX861" s="1253"/>
      <c r="AY861" s="1253"/>
      <c r="AZ861" s="1253"/>
      <c r="BA861" s="1253"/>
      <c r="BB861" s="1253"/>
      <c r="BC861" s="1253"/>
      <c r="BD861" s="1253"/>
      <c r="BE861" s="1253"/>
      <c r="BF861" s="1253"/>
      <c r="BG861" s="1253"/>
      <c r="BH861" s="1253"/>
      <c r="BI861" s="1253"/>
      <c r="BJ861" s="1253"/>
      <c r="BK861" s="1253"/>
      <c r="BL861" s="1253"/>
      <c r="BM861" s="1253"/>
      <c r="BN861" s="1253"/>
      <c r="BO861" s="1253"/>
      <c r="BP861" s="1253"/>
      <c r="BQ861" s="1253"/>
      <c r="BR861" s="1253"/>
      <c r="BS861" s="1253"/>
    </row>
    <row r="862" spans="1:71" s="6" customFormat="1" hidden="1" outlineLevel="2">
      <c r="A862" s="584">
        <v>1</v>
      </c>
      <c r="B862" s="584">
        <v>1</v>
      </c>
      <c r="C862" s="584" t="s">
        <v>1589</v>
      </c>
      <c r="D862" s="584">
        <v>1</v>
      </c>
      <c r="E862" s="584" t="s">
        <v>1559</v>
      </c>
      <c r="F862" s="584" t="s">
        <v>1556</v>
      </c>
      <c r="G862" s="951" t="s">
        <v>7323</v>
      </c>
      <c r="H862" s="37" t="s">
        <v>24</v>
      </c>
      <c r="I862" s="329">
        <v>40</v>
      </c>
      <c r="J862" s="915"/>
      <c r="K862" s="910">
        <f>I862*J862</f>
        <v>0</v>
      </c>
      <c r="L862" s="426"/>
      <c r="M862" s="910">
        <f>I862*L862</f>
        <v>0</v>
      </c>
      <c r="N862" s="910">
        <f>J862+L862</f>
        <v>0</v>
      </c>
      <c r="O862" s="910">
        <f>I862*N862</f>
        <v>0</v>
      </c>
      <c r="P862" s="989"/>
      <c r="Q862" s="1253"/>
      <c r="R862" s="1253"/>
      <c r="S862" s="1253"/>
      <c r="T862" s="1253"/>
      <c r="U862" s="1253"/>
      <c r="V862" s="1253"/>
      <c r="W862" s="1253"/>
      <c r="X862" s="1253"/>
      <c r="Y862" s="1253"/>
      <c r="Z862" s="1253"/>
      <c r="AA862" s="1253"/>
      <c r="AB862" s="1253"/>
      <c r="AC862" s="1253"/>
      <c r="AD862" s="1253"/>
      <c r="AE862" s="1253"/>
      <c r="AF862" s="1253"/>
      <c r="AG862" s="1253"/>
      <c r="AH862" s="1253"/>
      <c r="AI862" s="1253"/>
      <c r="AJ862" s="1253"/>
      <c r="AK862" s="1253"/>
      <c r="AL862" s="1253"/>
      <c r="AM862" s="1253"/>
      <c r="AN862" s="1253"/>
      <c r="AO862" s="1253"/>
      <c r="AP862" s="1253"/>
      <c r="AQ862" s="1253"/>
      <c r="AR862" s="1253"/>
      <c r="AS862" s="1253"/>
      <c r="AT862" s="1253"/>
      <c r="AU862" s="1253"/>
      <c r="AV862" s="1253"/>
      <c r="AW862" s="1253"/>
      <c r="AX862" s="1253"/>
      <c r="AY862" s="1253"/>
      <c r="AZ862" s="1253"/>
      <c r="BA862" s="1253"/>
      <c r="BB862" s="1253"/>
      <c r="BC862" s="1253"/>
      <c r="BD862" s="1253"/>
      <c r="BE862" s="1253"/>
      <c r="BF862" s="1253"/>
      <c r="BG862" s="1253"/>
      <c r="BH862" s="1253"/>
      <c r="BI862" s="1253"/>
      <c r="BJ862" s="1253"/>
      <c r="BK862" s="1253"/>
      <c r="BL862" s="1253"/>
      <c r="BM862" s="1253"/>
      <c r="BN862" s="1253"/>
      <c r="BO862" s="1253"/>
      <c r="BP862" s="1253"/>
      <c r="BQ862" s="1253"/>
      <c r="BR862" s="1253"/>
      <c r="BS862" s="1253"/>
    </row>
    <row r="863" spans="1:71" s="140" customFormat="1" hidden="1" outlineLevel="1" collapsed="1">
      <c r="A863" s="1198">
        <v>1</v>
      </c>
      <c r="B863" s="1198">
        <v>1</v>
      </c>
      <c r="C863" s="1198" t="s">
        <v>1589</v>
      </c>
      <c r="D863" s="1198">
        <v>1</v>
      </c>
      <c r="E863" s="1198" t="s">
        <v>1556</v>
      </c>
      <c r="F863" s="1198"/>
      <c r="G863" s="1139" t="s">
        <v>5969</v>
      </c>
      <c r="H863" s="1099"/>
      <c r="I863" s="1100"/>
      <c r="J863" s="1093"/>
      <c r="K863" s="1101">
        <f>SUM(K864:K866)</f>
        <v>0</v>
      </c>
      <c r="L863" s="1093"/>
      <c r="M863" s="1101">
        <f>SUM(M864:M866)</f>
        <v>0</v>
      </c>
      <c r="N863" s="1146"/>
      <c r="O863" s="1101">
        <f>SUM(O864:O866)</f>
        <v>0</v>
      </c>
      <c r="P863" s="1147"/>
      <c r="Q863" s="1251"/>
      <c r="R863" s="1251"/>
      <c r="S863" s="1251"/>
      <c r="T863" s="1251"/>
      <c r="U863" s="1251"/>
      <c r="V863" s="1251"/>
      <c r="W863" s="1251"/>
      <c r="X863" s="1251"/>
      <c r="Y863" s="1251"/>
      <c r="Z863" s="1251"/>
      <c r="AA863" s="1251"/>
      <c r="AB863" s="1251"/>
      <c r="AC863" s="1251"/>
      <c r="AD863" s="1251"/>
      <c r="AE863" s="1251"/>
      <c r="AF863" s="1251"/>
      <c r="AG863" s="1251"/>
      <c r="AH863" s="1251"/>
      <c r="AI863" s="1251"/>
      <c r="AJ863" s="1251"/>
      <c r="AK863" s="1251"/>
      <c r="AL863" s="1251"/>
      <c r="AM863" s="1251"/>
      <c r="AN863" s="1251"/>
      <c r="AO863" s="1251"/>
      <c r="AP863" s="1251"/>
      <c r="AQ863" s="1251"/>
      <c r="AR863" s="1251"/>
      <c r="AS863" s="1251"/>
      <c r="AT863" s="1251"/>
      <c r="AU863" s="1251"/>
      <c r="AV863" s="1251"/>
      <c r="AW863" s="1251"/>
      <c r="AX863" s="1251"/>
      <c r="AY863" s="1251"/>
      <c r="AZ863" s="1251"/>
      <c r="BA863" s="1251"/>
      <c r="BB863" s="1251"/>
      <c r="BC863" s="1251"/>
      <c r="BD863" s="1251"/>
      <c r="BE863" s="1251"/>
      <c r="BF863" s="1251"/>
      <c r="BG863" s="1251"/>
      <c r="BH863" s="1251"/>
      <c r="BI863" s="1251"/>
      <c r="BJ863" s="1251"/>
      <c r="BK863" s="1251"/>
      <c r="BL863" s="1251"/>
      <c r="BM863" s="1251"/>
      <c r="BN863" s="1251"/>
      <c r="BO863" s="1251"/>
      <c r="BP863" s="1251"/>
      <c r="BQ863" s="1251"/>
      <c r="BR863" s="1251"/>
      <c r="BS863" s="1251"/>
    </row>
    <row r="864" spans="1:71" s="6" customFormat="1" hidden="1" outlineLevel="2">
      <c r="A864" s="584">
        <v>1</v>
      </c>
      <c r="B864" s="584">
        <v>1</v>
      </c>
      <c r="C864" s="584" t="s">
        <v>1589</v>
      </c>
      <c r="D864" s="584">
        <v>1</v>
      </c>
      <c r="E864" s="584" t="s">
        <v>1556</v>
      </c>
      <c r="F864" s="584" t="s">
        <v>1559</v>
      </c>
      <c r="G864" s="951" t="s">
        <v>7324</v>
      </c>
      <c r="H864" s="37" t="s">
        <v>29</v>
      </c>
      <c r="I864" s="329">
        <v>1</v>
      </c>
      <c r="J864" s="915"/>
      <c r="K864" s="910">
        <f>I864*J864</f>
        <v>0</v>
      </c>
      <c r="L864" s="426"/>
      <c r="M864" s="910">
        <f>I864*L864</f>
        <v>0</v>
      </c>
      <c r="N864" s="910">
        <f>J864+L864</f>
        <v>0</v>
      </c>
      <c r="O864" s="910">
        <f>I864*N864</f>
        <v>0</v>
      </c>
      <c r="P864" s="989"/>
      <c r="Q864" s="1253"/>
      <c r="R864" s="1253"/>
      <c r="S864" s="1253"/>
      <c r="T864" s="1253"/>
      <c r="U864" s="1253"/>
      <c r="V864" s="1253"/>
      <c r="W864" s="1253"/>
      <c r="X864" s="1253"/>
      <c r="Y864" s="1253"/>
      <c r="Z864" s="1253"/>
      <c r="AA864" s="1253"/>
      <c r="AB864" s="1253"/>
      <c r="AC864" s="1253"/>
      <c r="AD864" s="1253"/>
      <c r="AE864" s="1253"/>
      <c r="AF864" s="1253"/>
      <c r="AG864" s="1253"/>
      <c r="AH864" s="1253"/>
      <c r="AI864" s="1253"/>
      <c r="AJ864" s="1253"/>
      <c r="AK864" s="1253"/>
      <c r="AL864" s="1253"/>
      <c r="AM864" s="1253"/>
      <c r="AN864" s="1253"/>
      <c r="AO864" s="1253"/>
      <c r="AP864" s="1253"/>
      <c r="AQ864" s="1253"/>
      <c r="AR864" s="1253"/>
      <c r="AS864" s="1253"/>
      <c r="AT864" s="1253"/>
      <c r="AU864" s="1253"/>
      <c r="AV864" s="1253"/>
      <c r="AW864" s="1253"/>
      <c r="AX864" s="1253"/>
      <c r="AY864" s="1253"/>
      <c r="AZ864" s="1253"/>
      <c r="BA864" s="1253"/>
      <c r="BB864" s="1253"/>
      <c r="BC864" s="1253"/>
      <c r="BD864" s="1253"/>
      <c r="BE864" s="1253"/>
      <c r="BF864" s="1253"/>
      <c r="BG864" s="1253"/>
      <c r="BH864" s="1253"/>
      <c r="BI864" s="1253"/>
      <c r="BJ864" s="1253"/>
      <c r="BK864" s="1253"/>
      <c r="BL864" s="1253"/>
      <c r="BM864" s="1253"/>
      <c r="BN864" s="1253"/>
      <c r="BO864" s="1253"/>
      <c r="BP864" s="1253"/>
      <c r="BQ864" s="1253"/>
      <c r="BR864" s="1253"/>
      <c r="BS864" s="1253"/>
    </row>
    <row r="865" spans="1:71" s="6" customFormat="1" hidden="1" outlineLevel="2">
      <c r="A865" s="584">
        <v>1</v>
      </c>
      <c r="B865" s="584">
        <v>1</v>
      </c>
      <c r="C865" s="584" t="s">
        <v>1589</v>
      </c>
      <c r="D865" s="584">
        <v>1</v>
      </c>
      <c r="E865" s="584" t="s">
        <v>1556</v>
      </c>
      <c r="F865" s="584" t="s">
        <v>1556</v>
      </c>
      <c r="G865" s="951" t="s">
        <v>7325</v>
      </c>
      <c r="H865" s="37" t="s">
        <v>29</v>
      </c>
      <c r="I865" s="329">
        <v>5</v>
      </c>
      <c r="J865" s="915"/>
      <c r="K865" s="910">
        <f>I865*J865</f>
        <v>0</v>
      </c>
      <c r="L865" s="426"/>
      <c r="M865" s="910">
        <f>I865*L865</f>
        <v>0</v>
      </c>
      <c r="N865" s="910">
        <f>J865+L865</f>
        <v>0</v>
      </c>
      <c r="O865" s="910">
        <f>I865*N865</f>
        <v>0</v>
      </c>
      <c r="P865" s="989"/>
      <c r="Q865" s="1253"/>
      <c r="R865" s="1253"/>
      <c r="S865" s="1253"/>
      <c r="T865" s="1253"/>
      <c r="U865" s="1253"/>
      <c r="V865" s="1253"/>
      <c r="W865" s="1253"/>
      <c r="X865" s="1253"/>
      <c r="Y865" s="1253"/>
      <c r="Z865" s="1253"/>
      <c r="AA865" s="1253"/>
      <c r="AB865" s="1253"/>
      <c r="AC865" s="1253"/>
      <c r="AD865" s="1253"/>
      <c r="AE865" s="1253"/>
      <c r="AF865" s="1253"/>
      <c r="AG865" s="1253"/>
      <c r="AH865" s="1253"/>
      <c r="AI865" s="1253"/>
      <c r="AJ865" s="1253"/>
      <c r="AK865" s="1253"/>
      <c r="AL865" s="1253"/>
      <c r="AM865" s="1253"/>
      <c r="AN865" s="1253"/>
      <c r="AO865" s="1253"/>
      <c r="AP865" s="1253"/>
      <c r="AQ865" s="1253"/>
      <c r="AR865" s="1253"/>
      <c r="AS865" s="1253"/>
      <c r="AT865" s="1253"/>
      <c r="AU865" s="1253"/>
      <c r="AV865" s="1253"/>
      <c r="AW865" s="1253"/>
      <c r="AX865" s="1253"/>
      <c r="AY865" s="1253"/>
      <c r="AZ865" s="1253"/>
      <c r="BA865" s="1253"/>
      <c r="BB865" s="1253"/>
      <c r="BC865" s="1253"/>
      <c r="BD865" s="1253"/>
      <c r="BE865" s="1253"/>
      <c r="BF865" s="1253"/>
      <c r="BG865" s="1253"/>
      <c r="BH865" s="1253"/>
      <c r="BI865" s="1253"/>
      <c r="BJ865" s="1253"/>
      <c r="BK865" s="1253"/>
      <c r="BL865" s="1253"/>
      <c r="BM865" s="1253"/>
      <c r="BN865" s="1253"/>
      <c r="BO865" s="1253"/>
      <c r="BP865" s="1253"/>
      <c r="BQ865" s="1253"/>
      <c r="BR865" s="1253"/>
      <c r="BS865" s="1253"/>
    </row>
    <row r="866" spans="1:71" s="6" customFormat="1" hidden="1" outlineLevel="2">
      <c r="A866" s="584">
        <v>1</v>
      </c>
      <c r="B866" s="584">
        <v>1</v>
      </c>
      <c r="C866" s="584" t="s">
        <v>1589</v>
      </c>
      <c r="D866" s="584">
        <v>1</v>
      </c>
      <c r="E866" s="584" t="s">
        <v>1556</v>
      </c>
      <c r="F866" s="584" t="s">
        <v>1561</v>
      </c>
      <c r="G866" s="951" t="s">
        <v>7326</v>
      </c>
      <c r="H866" s="37" t="s">
        <v>29</v>
      </c>
      <c r="I866" s="329">
        <v>1</v>
      </c>
      <c r="J866" s="915"/>
      <c r="K866" s="910">
        <f>I866*J866</f>
        <v>0</v>
      </c>
      <c r="L866" s="426"/>
      <c r="M866" s="910">
        <f>I866*L866</f>
        <v>0</v>
      </c>
      <c r="N866" s="910">
        <f>J866+L866</f>
        <v>0</v>
      </c>
      <c r="O866" s="910">
        <f>I866*N866</f>
        <v>0</v>
      </c>
      <c r="P866" s="989"/>
      <c r="Q866" s="1253"/>
      <c r="R866" s="1253"/>
      <c r="S866" s="1253"/>
      <c r="T866" s="1253"/>
      <c r="U866" s="1253"/>
      <c r="V866" s="1253"/>
      <c r="W866" s="1253"/>
      <c r="X866" s="1253"/>
      <c r="Y866" s="1253"/>
      <c r="Z866" s="1253"/>
      <c r="AA866" s="1253"/>
      <c r="AB866" s="1253"/>
      <c r="AC866" s="1253"/>
      <c r="AD866" s="1253"/>
      <c r="AE866" s="1253"/>
      <c r="AF866" s="1253"/>
      <c r="AG866" s="1253"/>
      <c r="AH866" s="1253"/>
      <c r="AI866" s="1253"/>
      <c r="AJ866" s="1253"/>
      <c r="AK866" s="1253"/>
      <c r="AL866" s="1253"/>
      <c r="AM866" s="1253"/>
      <c r="AN866" s="1253"/>
      <c r="AO866" s="1253"/>
      <c r="AP866" s="1253"/>
      <c r="AQ866" s="1253"/>
      <c r="AR866" s="1253"/>
      <c r="AS866" s="1253"/>
      <c r="AT866" s="1253"/>
      <c r="AU866" s="1253"/>
      <c r="AV866" s="1253"/>
      <c r="AW866" s="1253"/>
      <c r="AX866" s="1253"/>
      <c r="AY866" s="1253"/>
      <c r="AZ866" s="1253"/>
      <c r="BA866" s="1253"/>
      <c r="BB866" s="1253"/>
      <c r="BC866" s="1253"/>
      <c r="BD866" s="1253"/>
      <c r="BE866" s="1253"/>
      <c r="BF866" s="1253"/>
      <c r="BG866" s="1253"/>
      <c r="BH866" s="1253"/>
      <c r="BI866" s="1253"/>
      <c r="BJ866" s="1253"/>
      <c r="BK866" s="1253"/>
      <c r="BL866" s="1253"/>
      <c r="BM866" s="1253"/>
      <c r="BN866" s="1253"/>
      <c r="BO866" s="1253"/>
      <c r="BP866" s="1253"/>
      <c r="BQ866" s="1253"/>
      <c r="BR866" s="1253"/>
      <c r="BS866" s="1253"/>
    </row>
    <row r="867" spans="1:71" s="138" customFormat="1" hidden="1" outlineLevel="1" collapsed="1">
      <c r="A867" s="1197">
        <v>1</v>
      </c>
      <c r="B867" s="1197">
        <v>1</v>
      </c>
      <c r="C867" s="1197" t="s">
        <v>1589</v>
      </c>
      <c r="D867" s="1197" t="s">
        <v>1556</v>
      </c>
      <c r="E867" s="1197"/>
      <c r="F867" s="1197"/>
      <c r="G867" s="1073" t="s">
        <v>1347</v>
      </c>
      <c r="H867" s="1074"/>
      <c r="I867" s="1075"/>
      <c r="J867" s="1076"/>
      <c r="K867" s="1077">
        <f>K868+K873+K895</f>
        <v>0</v>
      </c>
      <c r="L867" s="1078"/>
      <c r="M867" s="1077">
        <f>M868+M873+M895</f>
        <v>0</v>
      </c>
      <c r="N867" s="1079"/>
      <c r="O867" s="1077">
        <f>O868+O873+O895</f>
        <v>0</v>
      </c>
      <c r="P867" s="1080"/>
      <c r="Q867" s="1250"/>
      <c r="R867" s="1250"/>
      <c r="S867" s="1250"/>
      <c r="T867" s="1250"/>
      <c r="U867" s="1250"/>
      <c r="V867" s="1250"/>
      <c r="W867" s="1250"/>
      <c r="X867" s="1250"/>
      <c r="Y867" s="1250"/>
      <c r="Z867" s="1250"/>
      <c r="AA867" s="1250"/>
      <c r="AB867" s="1250"/>
      <c r="AC867" s="1250"/>
      <c r="AD867" s="1250"/>
      <c r="AE867" s="1250"/>
      <c r="AF867" s="1250"/>
      <c r="AG867" s="1250"/>
      <c r="AH867" s="1250"/>
      <c r="AI867" s="1250"/>
      <c r="AJ867" s="1250"/>
      <c r="AK867" s="1250"/>
      <c r="AL867" s="1250"/>
      <c r="AM867" s="1250"/>
      <c r="AN867" s="1250"/>
      <c r="AO867" s="1250"/>
      <c r="AP867" s="1250"/>
      <c r="AQ867" s="1250"/>
      <c r="AR867" s="1250"/>
      <c r="AS867" s="1250"/>
      <c r="AT867" s="1250"/>
      <c r="AU867" s="1250"/>
      <c r="AV867" s="1250"/>
      <c r="AW867" s="1250"/>
      <c r="AX867" s="1250"/>
      <c r="AY867" s="1250"/>
      <c r="AZ867" s="1250"/>
      <c r="BA867" s="1250"/>
      <c r="BB867" s="1250"/>
      <c r="BC867" s="1250"/>
      <c r="BD867" s="1250"/>
      <c r="BE867" s="1250"/>
      <c r="BF867" s="1250"/>
      <c r="BG867" s="1250"/>
      <c r="BH867" s="1250"/>
      <c r="BI867" s="1250"/>
      <c r="BJ867" s="1250"/>
      <c r="BK867" s="1250"/>
      <c r="BL867" s="1250"/>
      <c r="BM867" s="1250"/>
      <c r="BN867" s="1250"/>
      <c r="BO867" s="1250"/>
      <c r="BP867" s="1250"/>
      <c r="BQ867" s="1250"/>
      <c r="BR867" s="1250"/>
      <c r="BS867" s="1250"/>
    </row>
    <row r="868" spans="1:71" s="140" customFormat="1" hidden="1" outlineLevel="1" collapsed="1">
      <c r="A868" s="1198">
        <v>1</v>
      </c>
      <c r="B868" s="1198">
        <v>1</v>
      </c>
      <c r="C868" s="1198" t="s">
        <v>1589</v>
      </c>
      <c r="D868" s="1198" t="s">
        <v>1556</v>
      </c>
      <c r="E868" s="1198" t="s">
        <v>1559</v>
      </c>
      <c r="F868" s="1198"/>
      <c r="G868" s="1139" t="s">
        <v>39</v>
      </c>
      <c r="H868" s="1099"/>
      <c r="I868" s="1100"/>
      <c r="J868" s="1093"/>
      <c r="K868" s="1101">
        <f>SUM(K869:K872)</f>
        <v>0</v>
      </c>
      <c r="L868" s="1093"/>
      <c r="M868" s="1101">
        <f>SUM(M869:M872)</f>
        <v>0</v>
      </c>
      <c r="N868" s="1146"/>
      <c r="O868" s="1101">
        <f>SUM(O869:O872)</f>
        <v>0</v>
      </c>
      <c r="P868" s="1147"/>
      <c r="Q868" s="1251"/>
      <c r="R868" s="1251"/>
      <c r="S868" s="1251"/>
      <c r="T868" s="1251"/>
      <c r="U868" s="1251"/>
      <c r="V868" s="1251"/>
      <c r="W868" s="1251"/>
      <c r="X868" s="1251"/>
      <c r="Y868" s="1251"/>
      <c r="Z868" s="1251"/>
      <c r="AA868" s="1251"/>
      <c r="AB868" s="1251"/>
      <c r="AC868" s="1251"/>
      <c r="AD868" s="1251"/>
      <c r="AE868" s="1251"/>
      <c r="AF868" s="1251"/>
      <c r="AG868" s="1251"/>
      <c r="AH868" s="1251"/>
      <c r="AI868" s="1251"/>
      <c r="AJ868" s="1251"/>
      <c r="AK868" s="1251"/>
      <c r="AL868" s="1251"/>
      <c r="AM868" s="1251"/>
      <c r="AN868" s="1251"/>
      <c r="AO868" s="1251"/>
      <c r="AP868" s="1251"/>
      <c r="AQ868" s="1251"/>
      <c r="AR868" s="1251"/>
      <c r="AS868" s="1251"/>
      <c r="AT868" s="1251"/>
      <c r="AU868" s="1251"/>
      <c r="AV868" s="1251"/>
      <c r="AW868" s="1251"/>
      <c r="AX868" s="1251"/>
      <c r="AY868" s="1251"/>
      <c r="AZ868" s="1251"/>
      <c r="BA868" s="1251"/>
      <c r="BB868" s="1251"/>
      <c r="BC868" s="1251"/>
      <c r="BD868" s="1251"/>
      <c r="BE868" s="1251"/>
      <c r="BF868" s="1251"/>
      <c r="BG868" s="1251"/>
      <c r="BH868" s="1251"/>
      <c r="BI868" s="1251"/>
      <c r="BJ868" s="1251"/>
      <c r="BK868" s="1251"/>
      <c r="BL868" s="1251"/>
      <c r="BM868" s="1251"/>
      <c r="BN868" s="1251"/>
      <c r="BO868" s="1251"/>
      <c r="BP868" s="1251"/>
      <c r="BQ868" s="1251"/>
      <c r="BR868" s="1251"/>
      <c r="BS868" s="1251"/>
    </row>
    <row r="869" spans="1:71" s="3" customFormat="1" ht="27.6" hidden="1" outlineLevel="2">
      <c r="A869" s="584">
        <v>1</v>
      </c>
      <c r="B869" s="584">
        <v>1</v>
      </c>
      <c r="C869" s="584" t="s">
        <v>1589</v>
      </c>
      <c r="D869" s="584" t="s">
        <v>1556</v>
      </c>
      <c r="E869" s="584">
        <v>1</v>
      </c>
      <c r="F869" s="584" t="s">
        <v>1559</v>
      </c>
      <c r="G869" s="941" t="s">
        <v>7327</v>
      </c>
      <c r="H869" s="46" t="s">
        <v>24</v>
      </c>
      <c r="I869" s="925">
        <v>118.23</v>
      </c>
      <c r="J869" s="915"/>
      <c r="K869" s="916">
        <f>I869*J869</f>
        <v>0</v>
      </c>
      <c r="L869" s="426"/>
      <c r="M869" s="914">
        <f>I869*L869</f>
        <v>0</v>
      </c>
      <c r="N869" s="914">
        <f>J869+L869</f>
        <v>0</v>
      </c>
      <c r="O869" s="914">
        <f>I869*N869</f>
        <v>0</v>
      </c>
      <c r="P869" s="169"/>
      <c r="Q869" s="1252"/>
      <c r="R869" s="1252"/>
      <c r="S869" s="1252"/>
      <c r="T869" s="1252"/>
      <c r="U869" s="1252"/>
      <c r="V869" s="1252"/>
      <c r="W869" s="1252"/>
      <c r="X869" s="1252"/>
      <c r="Y869" s="1252"/>
      <c r="Z869" s="1252"/>
      <c r="AA869" s="1252"/>
      <c r="AB869" s="1252"/>
      <c r="AC869" s="1252"/>
      <c r="AD869" s="1252"/>
      <c r="AE869" s="1252"/>
      <c r="AF869" s="1252"/>
      <c r="AG869" s="1252"/>
      <c r="AH869" s="1252"/>
      <c r="AI869" s="1252"/>
      <c r="AJ869" s="1252"/>
      <c r="AK869" s="1252"/>
      <c r="AL869" s="1252"/>
      <c r="AM869" s="1252"/>
      <c r="AN869" s="1252"/>
      <c r="AO869" s="1252"/>
      <c r="AP869" s="1252"/>
      <c r="AQ869" s="1252"/>
      <c r="AR869" s="1252"/>
      <c r="AS869" s="1252"/>
      <c r="AT869" s="1252"/>
      <c r="AU869" s="1252"/>
      <c r="AV869" s="1252"/>
      <c r="AW869" s="1252"/>
      <c r="AX869" s="1252"/>
      <c r="AY869" s="1252"/>
      <c r="AZ869" s="1252"/>
      <c r="BA869" s="1252"/>
      <c r="BB869" s="1252"/>
      <c r="BC869" s="1252"/>
      <c r="BD869" s="1252"/>
      <c r="BE869" s="1252"/>
      <c r="BF869" s="1252"/>
      <c r="BG869" s="1252"/>
      <c r="BH869" s="1252"/>
      <c r="BI869" s="1252"/>
      <c r="BJ869" s="1252"/>
      <c r="BK869" s="1252"/>
      <c r="BL869" s="1252"/>
      <c r="BM869" s="1252"/>
      <c r="BN869" s="1252"/>
      <c r="BO869" s="1252"/>
      <c r="BP869" s="1252"/>
      <c r="BQ869" s="1252"/>
      <c r="BR869" s="1252"/>
      <c r="BS869" s="1252"/>
    </row>
    <row r="870" spans="1:71" s="3" customFormat="1" ht="27.6" hidden="1" outlineLevel="2">
      <c r="A870" s="584">
        <v>1</v>
      </c>
      <c r="B870" s="584">
        <v>1</v>
      </c>
      <c r="C870" s="584" t="s">
        <v>1589</v>
      </c>
      <c r="D870" s="584" t="s">
        <v>1556</v>
      </c>
      <c r="E870" s="584">
        <v>1</v>
      </c>
      <c r="F870" s="584" t="s">
        <v>1556</v>
      </c>
      <c r="G870" s="941" t="s">
        <v>7328</v>
      </c>
      <c r="H870" s="46" t="s">
        <v>24</v>
      </c>
      <c r="I870" s="925">
        <v>540.64499999999998</v>
      </c>
      <c r="J870" s="915"/>
      <c r="K870" s="916">
        <f>I870*J870</f>
        <v>0</v>
      </c>
      <c r="L870" s="426"/>
      <c r="M870" s="914">
        <f>I870*L870</f>
        <v>0</v>
      </c>
      <c r="N870" s="914">
        <f>J870+L870</f>
        <v>0</v>
      </c>
      <c r="O870" s="914">
        <f>I870*N870</f>
        <v>0</v>
      </c>
      <c r="P870" s="991"/>
      <c r="Q870" s="1252"/>
      <c r="R870" s="1252"/>
      <c r="S870" s="1252"/>
      <c r="T870" s="1252"/>
      <c r="U870" s="1252"/>
      <c r="V870" s="1252"/>
      <c r="W870" s="1252"/>
      <c r="X870" s="1252"/>
      <c r="Y870" s="1252"/>
      <c r="Z870" s="1252"/>
      <c r="AA870" s="1252"/>
      <c r="AB870" s="1252"/>
      <c r="AC870" s="1252"/>
      <c r="AD870" s="1252"/>
      <c r="AE870" s="1252"/>
      <c r="AF870" s="1252"/>
      <c r="AG870" s="1252"/>
      <c r="AH870" s="1252"/>
      <c r="AI870" s="1252"/>
      <c r="AJ870" s="1252"/>
      <c r="AK870" s="1252"/>
      <c r="AL870" s="1252"/>
      <c r="AM870" s="1252"/>
      <c r="AN870" s="1252"/>
      <c r="AO870" s="1252"/>
      <c r="AP870" s="1252"/>
      <c r="AQ870" s="1252"/>
      <c r="AR870" s="1252"/>
      <c r="AS870" s="1252"/>
      <c r="AT870" s="1252"/>
      <c r="AU870" s="1252"/>
      <c r="AV870" s="1252"/>
      <c r="AW870" s="1252"/>
      <c r="AX870" s="1252"/>
      <c r="AY870" s="1252"/>
      <c r="AZ870" s="1252"/>
      <c r="BA870" s="1252"/>
      <c r="BB870" s="1252"/>
      <c r="BC870" s="1252"/>
      <c r="BD870" s="1252"/>
      <c r="BE870" s="1252"/>
      <c r="BF870" s="1252"/>
      <c r="BG870" s="1252"/>
      <c r="BH870" s="1252"/>
      <c r="BI870" s="1252"/>
      <c r="BJ870" s="1252"/>
      <c r="BK870" s="1252"/>
      <c r="BL870" s="1252"/>
      <c r="BM870" s="1252"/>
      <c r="BN870" s="1252"/>
      <c r="BO870" s="1252"/>
      <c r="BP870" s="1252"/>
      <c r="BQ870" s="1252"/>
      <c r="BR870" s="1252"/>
      <c r="BS870" s="1252"/>
    </row>
    <row r="871" spans="1:71" s="3" customFormat="1" ht="27.6" hidden="1" outlineLevel="2">
      <c r="A871" s="584">
        <v>1</v>
      </c>
      <c r="B871" s="584">
        <v>1</v>
      </c>
      <c r="C871" s="584" t="s">
        <v>1589</v>
      </c>
      <c r="D871" s="584" t="s">
        <v>1556</v>
      </c>
      <c r="E871" s="584">
        <v>1</v>
      </c>
      <c r="F871" s="584" t="s">
        <v>1561</v>
      </c>
      <c r="G871" s="941" t="s">
        <v>7329</v>
      </c>
      <c r="H871" s="32" t="s">
        <v>24</v>
      </c>
      <c r="I871" s="329">
        <v>62.685000000000002</v>
      </c>
      <c r="J871" s="915"/>
      <c r="K871" s="910">
        <f>I871*J871</f>
        <v>0</v>
      </c>
      <c r="L871" s="426"/>
      <c r="M871" s="909">
        <f>I871*L871</f>
        <v>0</v>
      </c>
      <c r="N871" s="909">
        <f>J871+L871</f>
        <v>0</v>
      </c>
      <c r="O871" s="909">
        <f>I871*N871</f>
        <v>0</v>
      </c>
      <c r="P871" s="147"/>
      <c r="Q871" s="1252"/>
      <c r="R871" s="1252"/>
      <c r="S871" s="1252"/>
      <c r="T871" s="1252"/>
      <c r="U871" s="1252"/>
      <c r="V871" s="1252"/>
      <c r="W871" s="1252"/>
      <c r="X871" s="1252"/>
      <c r="Y871" s="1252"/>
      <c r="Z871" s="1252"/>
      <c r="AA871" s="1252"/>
      <c r="AB871" s="1252"/>
      <c r="AC871" s="1252"/>
      <c r="AD871" s="1252"/>
      <c r="AE871" s="1252"/>
      <c r="AF871" s="1252"/>
      <c r="AG871" s="1252"/>
      <c r="AH871" s="1252"/>
      <c r="AI871" s="1252"/>
      <c r="AJ871" s="1252"/>
      <c r="AK871" s="1252"/>
      <c r="AL871" s="1252"/>
      <c r="AM871" s="1252"/>
      <c r="AN871" s="1252"/>
      <c r="AO871" s="1252"/>
      <c r="AP871" s="1252"/>
      <c r="AQ871" s="1252"/>
      <c r="AR871" s="1252"/>
      <c r="AS871" s="1252"/>
      <c r="AT871" s="1252"/>
      <c r="AU871" s="1252"/>
      <c r="AV871" s="1252"/>
      <c r="AW871" s="1252"/>
      <c r="AX871" s="1252"/>
      <c r="AY871" s="1252"/>
      <c r="AZ871" s="1252"/>
      <c r="BA871" s="1252"/>
      <c r="BB871" s="1252"/>
      <c r="BC871" s="1252"/>
      <c r="BD871" s="1252"/>
      <c r="BE871" s="1252"/>
      <c r="BF871" s="1252"/>
      <c r="BG871" s="1252"/>
      <c r="BH871" s="1252"/>
      <c r="BI871" s="1252"/>
      <c r="BJ871" s="1252"/>
      <c r="BK871" s="1252"/>
      <c r="BL871" s="1252"/>
      <c r="BM871" s="1252"/>
      <c r="BN871" s="1252"/>
      <c r="BO871" s="1252"/>
      <c r="BP871" s="1252"/>
      <c r="BQ871" s="1252"/>
      <c r="BR871" s="1252"/>
      <c r="BS871" s="1252"/>
    </row>
    <row r="872" spans="1:71" s="3" customFormat="1" ht="41.4" hidden="1" outlineLevel="2">
      <c r="A872" s="584">
        <v>1</v>
      </c>
      <c r="B872" s="584">
        <v>1</v>
      </c>
      <c r="C872" s="584" t="s">
        <v>1589</v>
      </c>
      <c r="D872" s="584" t="s">
        <v>1556</v>
      </c>
      <c r="E872" s="584">
        <v>1</v>
      </c>
      <c r="F872" s="584" t="s">
        <v>1574</v>
      </c>
      <c r="G872" s="941" t="s">
        <v>7330</v>
      </c>
      <c r="H872" s="32" t="s">
        <v>24</v>
      </c>
      <c r="I872" s="329">
        <v>450</v>
      </c>
      <c r="J872" s="915"/>
      <c r="K872" s="910">
        <f>I872*J872</f>
        <v>0</v>
      </c>
      <c r="L872" s="426"/>
      <c r="M872" s="909">
        <f>I872*L872</f>
        <v>0</v>
      </c>
      <c r="N872" s="909">
        <f>J872+L872</f>
        <v>0</v>
      </c>
      <c r="O872" s="909">
        <f>I872*N872</f>
        <v>0</v>
      </c>
      <c r="P872" s="147"/>
      <c r="Q872" s="1252"/>
      <c r="R872" s="1252"/>
      <c r="S872" s="1252"/>
      <c r="T872" s="1252"/>
      <c r="U872" s="1252"/>
      <c r="V872" s="1252"/>
      <c r="W872" s="1252"/>
      <c r="X872" s="1252"/>
      <c r="Y872" s="1252"/>
      <c r="Z872" s="1252"/>
      <c r="AA872" s="1252"/>
      <c r="AB872" s="1252"/>
      <c r="AC872" s="1252"/>
      <c r="AD872" s="1252"/>
      <c r="AE872" s="1252"/>
      <c r="AF872" s="1252"/>
      <c r="AG872" s="1252"/>
      <c r="AH872" s="1252"/>
      <c r="AI872" s="1252"/>
      <c r="AJ872" s="1252"/>
      <c r="AK872" s="1252"/>
      <c r="AL872" s="1252"/>
      <c r="AM872" s="1252"/>
      <c r="AN872" s="1252"/>
      <c r="AO872" s="1252"/>
      <c r="AP872" s="1252"/>
      <c r="AQ872" s="1252"/>
      <c r="AR872" s="1252"/>
      <c r="AS872" s="1252"/>
      <c r="AT872" s="1252"/>
      <c r="AU872" s="1252"/>
      <c r="AV872" s="1252"/>
      <c r="AW872" s="1252"/>
      <c r="AX872" s="1252"/>
      <c r="AY872" s="1252"/>
      <c r="AZ872" s="1252"/>
      <c r="BA872" s="1252"/>
      <c r="BB872" s="1252"/>
      <c r="BC872" s="1252"/>
      <c r="BD872" s="1252"/>
      <c r="BE872" s="1252"/>
      <c r="BF872" s="1252"/>
      <c r="BG872" s="1252"/>
      <c r="BH872" s="1252"/>
      <c r="BI872" s="1252"/>
      <c r="BJ872" s="1252"/>
      <c r="BK872" s="1252"/>
      <c r="BL872" s="1252"/>
      <c r="BM872" s="1252"/>
      <c r="BN872" s="1252"/>
      <c r="BO872" s="1252"/>
      <c r="BP872" s="1252"/>
      <c r="BQ872" s="1252"/>
      <c r="BR872" s="1252"/>
      <c r="BS872" s="1252"/>
    </row>
    <row r="873" spans="1:71" s="140" customFormat="1" hidden="1" outlineLevel="1" collapsed="1">
      <c r="A873" s="1198">
        <v>1</v>
      </c>
      <c r="B873" s="1198">
        <v>1</v>
      </c>
      <c r="C873" s="1198" t="s">
        <v>1589</v>
      </c>
      <c r="D873" s="1198" t="s">
        <v>1556</v>
      </c>
      <c r="E873" s="1198" t="s">
        <v>1556</v>
      </c>
      <c r="F873" s="1198"/>
      <c r="G873" s="1139" t="s">
        <v>5969</v>
      </c>
      <c r="H873" s="1099"/>
      <c r="I873" s="1100"/>
      <c r="J873" s="1093"/>
      <c r="K873" s="1101">
        <f>SUM(K874:K894)</f>
        <v>0</v>
      </c>
      <c r="L873" s="1093"/>
      <c r="M873" s="1101">
        <f>SUM(M874:M894)</f>
        <v>0</v>
      </c>
      <c r="N873" s="1146"/>
      <c r="O873" s="1101">
        <f>SUM(O874:O894)</f>
        <v>0</v>
      </c>
      <c r="P873" s="1147"/>
      <c r="Q873" s="1251"/>
      <c r="R873" s="1251"/>
      <c r="S873" s="1251"/>
      <c r="T873" s="1251"/>
      <c r="U873" s="1251"/>
      <c r="V873" s="1251"/>
      <c r="W873" s="1251"/>
      <c r="X873" s="1251"/>
      <c r="Y873" s="1251"/>
      <c r="Z873" s="1251"/>
      <c r="AA873" s="1251"/>
      <c r="AB873" s="1251"/>
      <c r="AC873" s="1251"/>
      <c r="AD873" s="1251"/>
      <c r="AE873" s="1251"/>
      <c r="AF873" s="1251"/>
      <c r="AG873" s="1251"/>
      <c r="AH873" s="1251"/>
      <c r="AI873" s="1251"/>
      <c r="AJ873" s="1251"/>
      <c r="AK873" s="1251"/>
      <c r="AL873" s="1251"/>
      <c r="AM873" s="1251"/>
      <c r="AN873" s="1251"/>
      <c r="AO873" s="1251"/>
      <c r="AP873" s="1251"/>
      <c r="AQ873" s="1251"/>
      <c r="AR873" s="1251"/>
      <c r="AS873" s="1251"/>
      <c r="AT873" s="1251"/>
      <c r="AU873" s="1251"/>
      <c r="AV873" s="1251"/>
      <c r="AW873" s="1251"/>
      <c r="AX873" s="1251"/>
      <c r="AY873" s="1251"/>
      <c r="AZ873" s="1251"/>
      <c r="BA873" s="1251"/>
      <c r="BB873" s="1251"/>
      <c r="BC873" s="1251"/>
      <c r="BD873" s="1251"/>
      <c r="BE873" s="1251"/>
      <c r="BF873" s="1251"/>
      <c r="BG873" s="1251"/>
      <c r="BH873" s="1251"/>
      <c r="BI873" s="1251"/>
      <c r="BJ873" s="1251"/>
      <c r="BK873" s="1251"/>
      <c r="BL873" s="1251"/>
      <c r="BM873" s="1251"/>
      <c r="BN873" s="1251"/>
      <c r="BO873" s="1251"/>
      <c r="BP873" s="1251"/>
      <c r="BQ873" s="1251"/>
      <c r="BR873" s="1251"/>
      <c r="BS873" s="1251"/>
    </row>
    <row r="874" spans="1:71" s="3" customFormat="1" ht="41.4" hidden="1" outlineLevel="2">
      <c r="A874" s="584">
        <v>1</v>
      </c>
      <c r="B874" s="584">
        <v>1</v>
      </c>
      <c r="C874" s="584" t="s">
        <v>1589</v>
      </c>
      <c r="D874" s="584" t="s">
        <v>1556</v>
      </c>
      <c r="E874" s="584" t="s">
        <v>1556</v>
      </c>
      <c r="F874" s="584" t="s">
        <v>1559</v>
      </c>
      <c r="G874" s="941" t="s">
        <v>7331</v>
      </c>
      <c r="H874" s="32" t="s">
        <v>29</v>
      </c>
      <c r="I874" s="329">
        <v>22</v>
      </c>
      <c r="J874" s="915"/>
      <c r="K874" s="910">
        <f t="shared" ref="K874:K894" si="152">I874*J874</f>
        <v>0</v>
      </c>
      <c r="L874" s="426"/>
      <c r="M874" s="909">
        <f t="shared" ref="M874:M894" si="153">I874*L874</f>
        <v>0</v>
      </c>
      <c r="N874" s="909">
        <f t="shared" ref="N874:N894" si="154">J874+L874</f>
        <v>0</v>
      </c>
      <c r="O874" s="909">
        <f t="shared" ref="O874:O894" si="155">I874*N874</f>
        <v>0</v>
      </c>
      <c r="P874" s="992"/>
      <c r="Q874" s="1252"/>
      <c r="R874" s="1252"/>
      <c r="S874" s="1252"/>
      <c r="T874" s="1252"/>
      <c r="U874" s="1252"/>
      <c r="V874" s="1252"/>
      <c r="W874" s="1252"/>
      <c r="X874" s="1252"/>
      <c r="Y874" s="1252"/>
      <c r="Z874" s="1252"/>
      <c r="AA874" s="1252"/>
      <c r="AB874" s="1252"/>
      <c r="AC874" s="1252"/>
      <c r="AD874" s="1252"/>
      <c r="AE874" s="1252"/>
      <c r="AF874" s="1252"/>
      <c r="AG874" s="1252"/>
      <c r="AH874" s="1252"/>
      <c r="AI874" s="1252"/>
      <c r="AJ874" s="1252"/>
      <c r="AK874" s="1252"/>
      <c r="AL874" s="1252"/>
      <c r="AM874" s="1252"/>
      <c r="AN874" s="1252"/>
      <c r="AO874" s="1252"/>
      <c r="AP874" s="1252"/>
      <c r="AQ874" s="1252"/>
      <c r="AR874" s="1252"/>
      <c r="AS874" s="1252"/>
      <c r="AT874" s="1252"/>
      <c r="AU874" s="1252"/>
      <c r="AV874" s="1252"/>
      <c r="AW874" s="1252"/>
      <c r="AX874" s="1252"/>
      <c r="AY874" s="1252"/>
      <c r="AZ874" s="1252"/>
      <c r="BA874" s="1252"/>
      <c r="BB874" s="1252"/>
      <c r="BC874" s="1252"/>
      <c r="BD874" s="1252"/>
      <c r="BE874" s="1252"/>
      <c r="BF874" s="1252"/>
      <c r="BG874" s="1252"/>
      <c r="BH874" s="1252"/>
      <c r="BI874" s="1252"/>
      <c r="BJ874" s="1252"/>
      <c r="BK874" s="1252"/>
      <c r="BL874" s="1252"/>
      <c r="BM874" s="1252"/>
      <c r="BN874" s="1252"/>
      <c r="BO874" s="1252"/>
      <c r="BP874" s="1252"/>
      <c r="BQ874" s="1252"/>
      <c r="BR874" s="1252"/>
      <c r="BS874" s="1252"/>
    </row>
    <row r="875" spans="1:71" s="3" customFormat="1" ht="27.6" hidden="1" outlineLevel="2">
      <c r="A875" s="584">
        <v>1</v>
      </c>
      <c r="B875" s="584">
        <v>1</v>
      </c>
      <c r="C875" s="584" t="s">
        <v>1589</v>
      </c>
      <c r="D875" s="584" t="s">
        <v>1556</v>
      </c>
      <c r="E875" s="584" t="s">
        <v>1556</v>
      </c>
      <c r="F875" s="584" t="s">
        <v>1556</v>
      </c>
      <c r="G875" s="941" t="s">
        <v>7332</v>
      </c>
      <c r="H875" s="32" t="s">
        <v>29</v>
      </c>
      <c r="I875" s="329">
        <v>8</v>
      </c>
      <c r="J875" s="915"/>
      <c r="K875" s="910">
        <f t="shared" si="152"/>
        <v>0</v>
      </c>
      <c r="L875" s="426"/>
      <c r="M875" s="909">
        <f t="shared" si="153"/>
        <v>0</v>
      </c>
      <c r="N875" s="909">
        <f t="shared" si="154"/>
        <v>0</v>
      </c>
      <c r="O875" s="909">
        <f t="shared" si="155"/>
        <v>0</v>
      </c>
      <c r="P875" s="992"/>
      <c r="Q875" s="1252"/>
      <c r="R875" s="1252"/>
      <c r="S875" s="1252"/>
      <c r="T875" s="1252"/>
      <c r="U875" s="1252"/>
      <c r="V875" s="1252"/>
      <c r="W875" s="1252"/>
      <c r="X875" s="1252"/>
      <c r="Y875" s="1252"/>
      <c r="Z875" s="1252"/>
      <c r="AA875" s="1252"/>
      <c r="AB875" s="1252"/>
      <c r="AC875" s="1252"/>
      <c r="AD875" s="1252"/>
      <c r="AE875" s="1252"/>
      <c r="AF875" s="1252"/>
      <c r="AG875" s="1252"/>
      <c r="AH875" s="1252"/>
      <c r="AI875" s="1252"/>
      <c r="AJ875" s="1252"/>
      <c r="AK875" s="1252"/>
      <c r="AL875" s="1252"/>
      <c r="AM875" s="1252"/>
      <c r="AN875" s="1252"/>
      <c r="AO875" s="1252"/>
      <c r="AP875" s="1252"/>
      <c r="AQ875" s="1252"/>
      <c r="AR875" s="1252"/>
      <c r="AS875" s="1252"/>
      <c r="AT875" s="1252"/>
      <c r="AU875" s="1252"/>
      <c r="AV875" s="1252"/>
      <c r="AW875" s="1252"/>
      <c r="AX875" s="1252"/>
      <c r="AY875" s="1252"/>
      <c r="AZ875" s="1252"/>
      <c r="BA875" s="1252"/>
      <c r="BB875" s="1252"/>
      <c r="BC875" s="1252"/>
      <c r="BD875" s="1252"/>
      <c r="BE875" s="1252"/>
      <c r="BF875" s="1252"/>
      <c r="BG875" s="1252"/>
      <c r="BH875" s="1252"/>
      <c r="BI875" s="1252"/>
      <c r="BJ875" s="1252"/>
      <c r="BK875" s="1252"/>
      <c r="BL875" s="1252"/>
      <c r="BM875" s="1252"/>
      <c r="BN875" s="1252"/>
      <c r="BO875" s="1252"/>
      <c r="BP875" s="1252"/>
      <c r="BQ875" s="1252"/>
      <c r="BR875" s="1252"/>
      <c r="BS875" s="1252"/>
    </row>
    <row r="876" spans="1:71" s="3" customFormat="1" ht="27.6" hidden="1" outlineLevel="2">
      <c r="A876" s="584">
        <v>1</v>
      </c>
      <c r="B876" s="584">
        <v>1</v>
      </c>
      <c r="C876" s="584" t="s">
        <v>1589</v>
      </c>
      <c r="D876" s="584" t="s">
        <v>1556</v>
      </c>
      <c r="E876" s="584" t="s">
        <v>1556</v>
      </c>
      <c r="F876" s="584" t="s">
        <v>1561</v>
      </c>
      <c r="G876" s="941" t="s">
        <v>7333</v>
      </c>
      <c r="H876" s="32" t="s">
        <v>29</v>
      </c>
      <c r="I876" s="329">
        <v>6</v>
      </c>
      <c r="J876" s="915"/>
      <c r="K876" s="910">
        <f t="shared" si="152"/>
        <v>0</v>
      </c>
      <c r="L876" s="426"/>
      <c r="M876" s="909">
        <f t="shared" si="153"/>
        <v>0</v>
      </c>
      <c r="N876" s="909">
        <f t="shared" si="154"/>
        <v>0</v>
      </c>
      <c r="O876" s="909">
        <f t="shared" si="155"/>
        <v>0</v>
      </c>
      <c r="P876" s="992"/>
      <c r="Q876" s="1252"/>
      <c r="R876" s="1252"/>
      <c r="S876" s="1252"/>
      <c r="T876" s="1252"/>
      <c r="U876" s="1252"/>
      <c r="V876" s="1252"/>
      <c r="W876" s="1252"/>
      <c r="X876" s="1252"/>
      <c r="Y876" s="1252"/>
      <c r="Z876" s="1252"/>
      <c r="AA876" s="1252"/>
      <c r="AB876" s="1252"/>
      <c r="AC876" s="1252"/>
      <c r="AD876" s="1252"/>
      <c r="AE876" s="1252"/>
      <c r="AF876" s="1252"/>
      <c r="AG876" s="1252"/>
      <c r="AH876" s="1252"/>
      <c r="AI876" s="1252"/>
      <c r="AJ876" s="1252"/>
      <c r="AK876" s="1252"/>
      <c r="AL876" s="1252"/>
      <c r="AM876" s="1252"/>
      <c r="AN876" s="1252"/>
      <c r="AO876" s="1252"/>
      <c r="AP876" s="1252"/>
      <c r="AQ876" s="1252"/>
      <c r="AR876" s="1252"/>
      <c r="AS876" s="1252"/>
      <c r="AT876" s="1252"/>
      <c r="AU876" s="1252"/>
      <c r="AV876" s="1252"/>
      <c r="AW876" s="1252"/>
      <c r="AX876" s="1252"/>
      <c r="AY876" s="1252"/>
      <c r="AZ876" s="1252"/>
      <c r="BA876" s="1252"/>
      <c r="BB876" s="1252"/>
      <c r="BC876" s="1252"/>
      <c r="BD876" s="1252"/>
      <c r="BE876" s="1252"/>
      <c r="BF876" s="1252"/>
      <c r="BG876" s="1252"/>
      <c r="BH876" s="1252"/>
      <c r="BI876" s="1252"/>
      <c r="BJ876" s="1252"/>
      <c r="BK876" s="1252"/>
      <c r="BL876" s="1252"/>
      <c r="BM876" s="1252"/>
      <c r="BN876" s="1252"/>
      <c r="BO876" s="1252"/>
      <c r="BP876" s="1252"/>
      <c r="BQ876" s="1252"/>
      <c r="BR876" s="1252"/>
      <c r="BS876" s="1252"/>
    </row>
    <row r="877" spans="1:71" s="3" customFormat="1" ht="27.6" hidden="1" outlineLevel="2">
      <c r="A877" s="584">
        <v>1</v>
      </c>
      <c r="B877" s="584">
        <v>1</v>
      </c>
      <c r="C877" s="584" t="s">
        <v>1589</v>
      </c>
      <c r="D877" s="584" t="s">
        <v>1556</v>
      </c>
      <c r="E877" s="584" t="s">
        <v>1556</v>
      </c>
      <c r="F877" s="584" t="s">
        <v>1574</v>
      </c>
      <c r="G877" s="941" t="s">
        <v>7334</v>
      </c>
      <c r="H877" s="32" t="s">
        <v>29</v>
      </c>
      <c r="I877" s="329">
        <v>34</v>
      </c>
      <c r="J877" s="915"/>
      <c r="K877" s="910">
        <f t="shared" si="152"/>
        <v>0</v>
      </c>
      <c r="L877" s="426"/>
      <c r="M877" s="909">
        <f t="shared" si="153"/>
        <v>0</v>
      </c>
      <c r="N877" s="909">
        <f t="shared" si="154"/>
        <v>0</v>
      </c>
      <c r="O877" s="909">
        <f t="shared" si="155"/>
        <v>0</v>
      </c>
      <c r="P877" s="992"/>
      <c r="Q877" s="1252"/>
      <c r="R877" s="1252"/>
      <c r="S877" s="1252"/>
      <c r="T877" s="1252"/>
      <c r="U877" s="1252"/>
      <c r="V877" s="1252"/>
      <c r="W877" s="1252"/>
      <c r="X877" s="1252"/>
      <c r="Y877" s="1252"/>
      <c r="Z877" s="1252"/>
      <c r="AA877" s="1252"/>
      <c r="AB877" s="1252"/>
      <c r="AC877" s="1252"/>
      <c r="AD877" s="1252"/>
      <c r="AE877" s="1252"/>
      <c r="AF877" s="1252"/>
      <c r="AG877" s="1252"/>
      <c r="AH877" s="1252"/>
      <c r="AI877" s="1252"/>
      <c r="AJ877" s="1252"/>
      <c r="AK877" s="1252"/>
      <c r="AL877" s="1252"/>
      <c r="AM877" s="1252"/>
      <c r="AN877" s="1252"/>
      <c r="AO877" s="1252"/>
      <c r="AP877" s="1252"/>
      <c r="AQ877" s="1252"/>
      <c r="AR877" s="1252"/>
      <c r="AS877" s="1252"/>
      <c r="AT877" s="1252"/>
      <c r="AU877" s="1252"/>
      <c r="AV877" s="1252"/>
      <c r="AW877" s="1252"/>
      <c r="AX877" s="1252"/>
      <c r="AY877" s="1252"/>
      <c r="AZ877" s="1252"/>
      <c r="BA877" s="1252"/>
      <c r="BB877" s="1252"/>
      <c r="BC877" s="1252"/>
      <c r="BD877" s="1252"/>
      <c r="BE877" s="1252"/>
      <c r="BF877" s="1252"/>
      <c r="BG877" s="1252"/>
      <c r="BH877" s="1252"/>
      <c r="BI877" s="1252"/>
      <c r="BJ877" s="1252"/>
      <c r="BK877" s="1252"/>
      <c r="BL877" s="1252"/>
      <c r="BM877" s="1252"/>
      <c r="BN877" s="1252"/>
      <c r="BO877" s="1252"/>
      <c r="BP877" s="1252"/>
      <c r="BQ877" s="1252"/>
      <c r="BR877" s="1252"/>
      <c r="BS877" s="1252"/>
    </row>
    <row r="878" spans="1:71" s="3" customFormat="1" ht="27.6" hidden="1" outlineLevel="2">
      <c r="A878" s="584">
        <v>1</v>
      </c>
      <c r="B878" s="584">
        <v>1</v>
      </c>
      <c r="C878" s="584" t="s">
        <v>1589</v>
      </c>
      <c r="D878" s="584" t="s">
        <v>1556</v>
      </c>
      <c r="E878" s="584" t="s">
        <v>1556</v>
      </c>
      <c r="F878" s="584" t="s">
        <v>1567</v>
      </c>
      <c r="G878" s="941" t="s">
        <v>7335</v>
      </c>
      <c r="H878" s="32" t="s">
        <v>29</v>
      </c>
      <c r="I878" s="329">
        <v>15</v>
      </c>
      <c r="J878" s="915"/>
      <c r="K878" s="910">
        <f t="shared" si="152"/>
        <v>0</v>
      </c>
      <c r="L878" s="426"/>
      <c r="M878" s="909">
        <f t="shared" si="153"/>
        <v>0</v>
      </c>
      <c r="N878" s="909">
        <f t="shared" si="154"/>
        <v>0</v>
      </c>
      <c r="O878" s="909">
        <f t="shared" si="155"/>
        <v>0</v>
      </c>
      <c r="P878" s="992"/>
      <c r="Q878" s="1252"/>
      <c r="R878" s="1252"/>
      <c r="S878" s="1252"/>
      <c r="T878" s="1252"/>
      <c r="U878" s="1252"/>
      <c r="V878" s="1252"/>
      <c r="W878" s="1252"/>
      <c r="X878" s="1252"/>
      <c r="Y878" s="1252"/>
      <c r="Z878" s="1252"/>
      <c r="AA878" s="1252"/>
      <c r="AB878" s="1252"/>
      <c r="AC878" s="1252"/>
      <c r="AD878" s="1252"/>
      <c r="AE878" s="1252"/>
      <c r="AF878" s="1252"/>
      <c r="AG878" s="1252"/>
      <c r="AH878" s="1252"/>
      <c r="AI878" s="1252"/>
      <c r="AJ878" s="1252"/>
      <c r="AK878" s="1252"/>
      <c r="AL878" s="1252"/>
      <c r="AM878" s="1252"/>
      <c r="AN878" s="1252"/>
      <c r="AO878" s="1252"/>
      <c r="AP878" s="1252"/>
      <c r="AQ878" s="1252"/>
      <c r="AR878" s="1252"/>
      <c r="AS878" s="1252"/>
      <c r="AT878" s="1252"/>
      <c r="AU878" s="1252"/>
      <c r="AV878" s="1252"/>
      <c r="AW878" s="1252"/>
      <c r="AX878" s="1252"/>
      <c r="AY878" s="1252"/>
      <c r="AZ878" s="1252"/>
      <c r="BA878" s="1252"/>
      <c r="BB878" s="1252"/>
      <c r="BC878" s="1252"/>
      <c r="BD878" s="1252"/>
      <c r="BE878" s="1252"/>
      <c r="BF878" s="1252"/>
      <c r="BG878" s="1252"/>
      <c r="BH878" s="1252"/>
      <c r="BI878" s="1252"/>
      <c r="BJ878" s="1252"/>
      <c r="BK878" s="1252"/>
      <c r="BL878" s="1252"/>
      <c r="BM878" s="1252"/>
      <c r="BN878" s="1252"/>
      <c r="BO878" s="1252"/>
      <c r="BP878" s="1252"/>
      <c r="BQ878" s="1252"/>
      <c r="BR878" s="1252"/>
      <c r="BS878" s="1252"/>
    </row>
    <row r="879" spans="1:71" s="3" customFormat="1" ht="27.6" hidden="1" outlineLevel="2">
      <c r="A879" s="584">
        <v>1</v>
      </c>
      <c r="B879" s="584">
        <v>1</v>
      </c>
      <c r="C879" s="584" t="s">
        <v>1589</v>
      </c>
      <c r="D879" s="584" t="s">
        <v>1556</v>
      </c>
      <c r="E879" s="584" t="s">
        <v>1556</v>
      </c>
      <c r="F879" s="584" t="s">
        <v>1571</v>
      </c>
      <c r="G879" s="941" t="s">
        <v>7336</v>
      </c>
      <c r="H879" s="32" t="s">
        <v>29</v>
      </c>
      <c r="I879" s="329">
        <v>2</v>
      </c>
      <c r="J879" s="915"/>
      <c r="K879" s="910">
        <f t="shared" si="152"/>
        <v>0</v>
      </c>
      <c r="L879" s="426"/>
      <c r="M879" s="909">
        <f t="shared" si="153"/>
        <v>0</v>
      </c>
      <c r="N879" s="909">
        <f t="shared" si="154"/>
        <v>0</v>
      </c>
      <c r="O879" s="909">
        <f t="shared" si="155"/>
        <v>0</v>
      </c>
      <c r="P879" s="992"/>
      <c r="Q879" s="1252"/>
      <c r="R879" s="1252"/>
      <c r="S879" s="1252"/>
      <c r="T879" s="1252"/>
      <c r="U879" s="1252"/>
      <c r="V879" s="1252"/>
      <c r="W879" s="1252"/>
      <c r="X879" s="1252"/>
      <c r="Y879" s="1252"/>
      <c r="Z879" s="1252"/>
      <c r="AA879" s="1252"/>
      <c r="AB879" s="1252"/>
      <c r="AC879" s="1252"/>
      <c r="AD879" s="1252"/>
      <c r="AE879" s="1252"/>
      <c r="AF879" s="1252"/>
      <c r="AG879" s="1252"/>
      <c r="AH879" s="1252"/>
      <c r="AI879" s="1252"/>
      <c r="AJ879" s="1252"/>
      <c r="AK879" s="1252"/>
      <c r="AL879" s="1252"/>
      <c r="AM879" s="1252"/>
      <c r="AN879" s="1252"/>
      <c r="AO879" s="1252"/>
      <c r="AP879" s="1252"/>
      <c r="AQ879" s="1252"/>
      <c r="AR879" s="1252"/>
      <c r="AS879" s="1252"/>
      <c r="AT879" s="1252"/>
      <c r="AU879" s="1252"/>
      <c r="AV879" s="1252"/>
      <c r="AW879" s="1252"/>
      <c r="AX879" s="1252"/>
      <c r="AY879" s="1252"/>
      <c r="AZ879" s="1252"/>
      <c r="BA879" s="1252"/>
      <c r="BB879" s="1252"/>
      <c r="BC879" s="1252"/>
      <c r="BD879" s="1252"/>
      <c r="BE879" s="1252"/>
      <c r="BF879" s="1252"/>
      <c r="BG879" s="1252"/>
      <c r="BH879" s="1252"/>
      <c r="BI879" s="1252"/>
      <c r="BJ879" s="1252"/>
      <c r="BK879" s="1252"/>
      <c r="BL879" s="1252"/>
      <c r="BM879" s="1252"/>
      <c r="BN879" s="1252"/>
      <c r="BO879" s="1252"/>
      <c r="BP879" s="1252"/>
      <c r="BQ879" s="1252"/>
      <c r="BR879" s="1252"/>
      <c r="BS879" s="1252"/>
    </row>
    <row r="880" spans="1:71" s="3" customFormat="1" ht="41.4" hidden="1" outlineLevel="2">
      <c r="A880" s="584">
        <v>1</v>
      </c>
      <c r="B880" s="584">
        <v>1</v>
      </c>
      <c r="C880" s="584" t="s">
        <v>1589</v>
      </c>
      <c r="D880" s="584" t="s">
        <v>1556</v>
      </c>
      <c r="E880" s="584" t="s">
        <v>1556</v>
      </c>
      <c r="F880" s="584" t="s">
        <v>1589</v>
      </c>
      <c r="G880" s="941" t="s">
        <v>7337</v>
      </c>
      <c r="H880" s="32" t="s">
        <v>29</v>
      </c>
      <c r="I880" s="329">
        <v>10</v>
      </c>
      <c r="J880" s="915"/>
      <c r="K880" s="910">
        <f t="shared" si="152"/>
        <v>0</v>
      </c>
      <c r="L880" s="426"/>
      <c r="M880" s="909">
        <f t="shared" si="153"/>
        <v>0</v>
      </c>
      <c r="N880" s="909">
        <f t="shared" si="154"/>
        <v>0</v>
      </c>
      <c r="O880" s="909">
        <f t="shared" si="155"/>
        <v>0</v>
      </c>
      <c r="P880" s="992"/>
      <c r="Q880" s="1252"/>
      <c r="R880" s="1252"/>
      <c r="S880" s="1252"/>
      <c r="T880" s="1252"/>
      <c r="U880" s="1252"/>
      <c r="V880" s="1252"/>
      <c r="W880" s="1252"/>
      <c r="X880" s="1252"/>
      <c r="Y880" s="1252"/>
      <c r="Z880" s="1252"/>
      <c r="AA880" s="1252"/>
      <c r="AB880" s="1252"/>
      <c r="AC880" s="1252"/>
      <c r="AD880" s="1252"/>
      <c r="AE880" s="1252"/>
      <c r="AF880" s="1252"/>
      <c r="AG880" s="1252"/>
      <c r="AH880" s="1252"/>
      <c r="AI880" s="1252"/>
      <c r="AJ880" s="1252"/>
      <c r="AK880" s="1252"/>
      <c r="AL880" s="1252"/>
      <c r="AM880" s="1252"/>
      <c r="AN880" s="1252"/>
      <c r="AO880" s="1252"/>
      <c r="AP880" s="1252"/>
      <c r="AQ880" s="1252"/>
      <c r="AR880" s="1252"/>
      <c r="AS880" s="1252"/>
      <c r="AT880" s="1252"/>
      <c r="AU880" s="1252"/>
      <c r="AV880" s="1252"/>
      <c r="AW880" s="1252"/>
      <c r="AX880" s="1252"/>
      <c r="AY880" s="1252"/>
      <c r="AZ880" s="1252"/>
      <c r="BA880" s="1252"/>
      <c r="BB880" s="1252"/>
      <c r="BC880" s="1252"/>
      <c r="BD880" s="1252"/>
      <c r="BE880" s="1252"/>
      <c r="BF880" s="1252"/>
      <c r="BG880" s="1252"/>
      <c r="BH880" s="1252"/>
      <c r="BI880" s="1252"/>
      <c r="BJ880" s="1252"/>
      <c r="BK880" s="1252"/>
      <c r="BL880" s="1252"/>
      <c r="BM880" s="1252"/>
      <c r="BN880" s="1252"/>
      <c r="BO880" s="1252"/>
      <c r="BP880" s="1252"/>
      <c r="BQ880" s="1252"/>
      <c r="BR880" s="1252"/>
      <c r="BS880" s="1252"/>
    </row>
    <row r="881" spans="1:71" s="3" customFormat="1" ht="27.6" hidden="1" outlineLevel="2">
      <c r="A881" s="584">
        <v>1</v>
      </c>
      <c r="B881" s="584">
        <v>1</v>
      </c>
      <c r="C881" s="584" t="s">
        <v>1589</v>
      </c>
      <c r="D881" s="584" t="s">
        <v>1556</v>
      </c>
      <c r="E881" s="584" t="s">
        <v>1556</v>
      </c>
      <c r="F881" s="584" t="s">
        <v>1594</v>
      </c>
      <c r="G881" s="941" t="s">
        <v>7338</v>
      </c>
      <c r="H881" s="32" t="s">
        <v>29</v>
      </c>
      <c r="I881" s="329">
        <v>5</v>
      </c>
      <c r="J881" s="915"/>
      <c r="K881" s="910">
        <f t="shared" si="152"/>
        <v>0</v>
      </c>
      <c r="L881" s="426"/>
      <c r="M881" s="909">
        <f t="shared" si="153"/>
        <v>0</v>
      </c>
      <c r="N881" s="909">
        <f t="shared" si="154"/>
        <v>0</v>
      </c>
      <c r="O881" s="909">
        <f t="shared" si="155"/>
        <v>0</v>
      </c>
      <c r="P881" s="992"/>
      <c r="Q881" s="1252"/>
      <c r="R881" s="1252"/>
      <c r="S881" s="1252"/>
      <c r="T881" s="1252"/>
      <c r="U881" s="1252"/>
      <c r="V881" s="1252"/>
      <c r="W881" s="1252"/>
      <c r="X881" s="1252"/>
      <c r="Y881" s="1252"/>
      <c r="Z881" s="1252"/>
      <c r="AA881" s="1252"/>
      <c r="AB881" s="1252"/>
      <c r="AC881" s="1252"/>
      <c r="AD881" s="1252"/>
      <c r="AE881" s="1252"/>
      <c r="AF881" s="1252"/>
      <c r="AG881" s="1252"/>
      <c r="AH881" s="1252"/>
      <c r="AI881" s="1252"/>
      <c r="AJ881" s="1252"/>
      <c r="AK881" s="1252"/>
      <c r="AL881" s="1252"/>
      <c r="AM881" s="1252"/>
      <c r="AN881" s="1252"/>
      <c r="AO881" s="1252"/>
      <c r="AP881" s="1252"/>
      <c r="AQ881" s="1252"/>
      <c r="AR881" s="1252"/>
      <c r="AS881" s="1252"/>
      <c r="AT881" s="1252"/>
      <c r="AU881" s="1252"/>
      <c r="AV881" s="1252"/>
      <c r="AW881" s="1252"/>
      <c r="AX881" s="1252"/>
      <c r="AY881" s="1252"/>
      <c r="AZ881" s="1252"/>
      <c r="BA881" s="1252"/>
      <c r="BB881" s="1252"/>
      <c r="BC881" s="1252"/>
      <c r="BD881" s="1252"/>
      <c r="BE881" s="1252"/>
      <c r="BF881" s="1252"/>
      <c r="BG881" s="1252"/>
      <c r="BH881" s="1252"/>
      <c r="BI881" s="1252"/>
      <c r="BJ881" s="1252"/>
      <c r="BK881" s="1252"/>
      <c r="BL881" s="1252"/>
      <c r="BM881" s="1252"/>
      <c r="BN881" s="1252"/>
      <c r="BO881" s="1252"/>
      <c r="BP881" s="1252"/>
      <c r="BQ881" s="1252"/>
      <c r="BR881" s="1252"/>
      <c r="BS881" s="1252"/>
    </row>
    <row r="882" spans="1:71" s="3" customFormat="1" ht="27.6" hidden="1" outlineLevel="2">
      <c r="A882" s="584">
        <v>1</v>
      </c>
      <c r="B882" s="584">
        <v>1</v>
      </c>
      <c r="C882" s="584" t="s">
        <v>1589</v>
      </c>
      <c r="D882" s="584" t="s">
        <v>1556</v>
      </c>
      <c r="E882" s="584" t="s">
        <v>1556</v>
      </c>
      <c r="F882" s="584" t="s">
        <v>5726</v>
      </c>
      <c r="G882" s="941" t="s">
        <v>7339</v>
      </c>
      <c r="H882" s="32" t="s">
        <v>29</v>
      </c>
      <c r="I882" s="329">
        <v>13</v>
      </c>
      <c r="J882" s="915"/>
      <c r="K882" s="910">
        <f t="shared" si="152"/>
        <v>0</v>
      </c>
      <c r="L882" s="426"/>
      <c r="M882" s="909">
        <f t="shared" si="153"/>
        <v>0</v>
      </c>
      <c r="N882" s="909">
        <f t="shared" si="154"/>
        <v>0</v>
      </c>
      <c r="O882" s="909">
        <f t="shared" si="155"/>
        <v>0</v>
      </c>
      <c r="P882" s="992"/>
      <c r="Q882" s="1252"/>
      <c r="R882" s="1252"/>
      <c r="S882" s="1252"/>
      <c r="T882" s="1252"/>
      <c r="U882" s="1252"/>
      <c r="V882" s="1252"/>
      <c r="W882" s="1252"/>
      <c r="X882" s="1252"/>
      <c r="Y882" s="1252"/>
      <c r="Z882" s="1252"/>
      <c r="AA882" s="1252"/>
      <c r="AB882" s="1252"/>
      <c r="AC882" s="1252"/>
      <c r="AD882" s="1252"/>
      <c r="AE882" s="1252"/>
      <c r="AF882" s="1252"/>
      <c r="AG882" s="1252"/>
      <c r="AH882" s="1252"/>
      <c r="AI882" s="1252"/>
      <c r="AJ882" s="1252"/>
      <c r="AK882" s="1252"/>
      <c r="AL882" s="1252"/>
      <c r="AM882" s="1252"/>
      <c r="AN882" s="1252"/>
      <c r="AO882" s="1252"/>
      <c r="AP882" s="1252"/>
      <c r="AQ882" s="1252"/>
      <c r="AR882" s="1252"/>
      <c r="AS882" s="1252"/>
      <c r="AT882" s="1252"/>
      <c r="AU882" s="1252"/>
      <c r="AV882" s="1252"/>
      <c r="AW882" s="1252"/>
      <c r="AX882" s="1252"/>
      <c r="AY882" s="1252"/>
      <c r="AZ882" s="1252"/>
      <c r="BA882" s="1252"/>
      <c r="BB882" s="1252"/>
      <c r="BC882" s="1252"/>
      <c r="BD882" s="1252"/>
      <c r="BE882" s="1252"/>
      <c r="BF882" s="1252"/>
      <c r="BG882" s="1252"/>
      <c r="BH882" s="1252"/>
      <c r="BI882" s="1252"/>
      <c r="BJ882" s="1252"/>
      <c r="BK882" s="1252"/>
      <c r="BL882" s="1252"/>
      <c r="BM882" s="1252"/>
      <c r="BN882" s="1252"/>
      <c r="BO882" s="1252"/>
      <c r="BP882" s="1252"/>
      <c r="BQ882" s="1252"/>
      <c r="BR882" s="1252"/>
      <c r="BS882" s="1252"/>
    </row>
    <row r="883" spans="1:71" s="3" customFormat="1" ht="41.4" hidden="1" outlineLevel="2">
      <c r="A883" s="584">
        <v>1</v>
      </c>
      <c r="B883" s="584">
        <v>1</v>
      </c>
      <c r="C883" s="584" t="s">
        <v>1589</v>
      </c>
      <c r="D883" s="584" t="s">
        <v>1556</v>
      </c>
      <c r="E883" s="584" t="s">
        <v>1556</v>
      </c>
      <c r="F883" s="584" t="s">
        <v>6298</v>
      </c>
      <c r="G883" s="941" t="s">
        <v>7340</v>
      </c>
      <c r="H883" s="32" t="s">
        <v>29</v>
      </c>
      <c r="I883" s="329">
        <v>16</v>
      </c>
      <c r="J883" s="915"/>
      <c r="K883" s="910">
        <f t="shared" si="152"/>
        <v>0</v>
      </c>
      <c r="L883" s="426"/>
      <c r="M883" s="909">
        <f t="shared" si="153"/>
        <v>0</v>
      </c>
      <c r="N883" s="909">
        <f t="shared" si="154"/>
        <v>0</v>
      </c>
      <c r="O883" s="909">
        <f t="shared" si="155"/>
        <v>0</v>
      </c>
      <c r="P883" s="992"/>
      <c r="Q883" s="1252"/>
      <c r="R883" s="1252"/>
      <c r="S883" s="1252"/>
      <c r="T883" s="1252"/>
      <c r="U883" s="1252"/>
      <c r="V883" s="1252"/>
      <c r="W883" s="1252"/>
      <c r="X883" s="1252"/>
      <c r="Y883" s="1252"/>
      <c r="Z883" s="1252"/>
      <c r="AA883" s="1252"/>
      <c r="AB883" s="1252"/>
      <c r="AC883" s="1252"/>
      <c r="AD883" s="1252"/>
      <c r="AE883" s="1252"/>
      <c r="AF883" s="1252"/>
      <c r="AG883" s="1252"/>
      <c r="AH883" s="1252"/>
      <c r="AI883" s="1252"/>
      <c r="AJ883" s="1252"/>
      <c r="AK883" s="1252"/>
      <c r="AL883" s="1252"/>
      <c r="AM883" s="1252"/>
      <c r="AN883" s="1252"/>
      <c r="AO883" s="1252"/>
      <c r="AP883" s="1252"/>
      <c r="AQ883" s="1252"/>
      <c r="AR883" s="1252"/>
      <c r="AS883" s="1252"/>
      <c r="AT883" s="1252"/>
      <c r="AU883" s="1252"/>
      <c r="AV883" s="1252"/>
      <c r="AW883" s="1252"/>
      <c r="AX883" s="1252"/>
      <c r="AY883" s="1252"/>
      <c r="AZ883" s="1252"/>
      <c r="BA883" s="1252"/>
      <c r="BB883" s="1252"/>
      <c r="BC883" s="1252"/>
      <c r="BD883" s="1252"/>
      <c r="BE883" s="1252"/>
      <c r="BF883" s="1252"/>
      <c r="BG883" s="1252"/>
      <c r="BH883" s="1252"/>
      <c r="BI883" s="1252"/>
      <c r="BJ883" s="1252"/>
      <c r="BK883" s="1252"/>
      <c r="BL883" s="1252"/>
      <c r="BM883" s="1252"/>
      <c r="BN883" s="1252"/>
      <c r="BO883" s="1252"/>
      <c r="BP883" s="1252"/>
      <c r="BQ883" s="1252"/>
      <c r="BR883" s="1252"/>
      <c r="BS883" s="1252"/>
    </row>
    <row r="884" spans="1:71" s="3" customFormat="1" ht="27.6" hidden="1" outlineLevel="2">
      <c r="A884" s="584">
        <v>1</v>
      </c>
      <c r="B884" s="584">
        <v>1</v>
      </c>
      <c r="C884" s="584" t="s">
        <v>1589</v>
      </c>
      <c r="D884" s="584" t="s">
        <v>1556</v>
      </c>
      <c r="E884" s="584" t="s">
        <v>1556</v>
      </c>
      <c r="F884" s="584" t="s">
        <v>6299</v>
      </c>
      <c r="G884" s="941" t="s">
        <v>7341</v>
      </c>
      <c r="H884" s="32" t="s">
        <v>29</v>
      </c>
      <c r="I884" s="329">
        <v>40</v>
      </c>
      <c r="J884" s="915"/>
      <c r="K884" s="910">
        <f t="shared" si="152"/>
        <v>0</v>
      </c>
      <c r="L884" s="426"/>
      <c r="M884" s="909">
        <f t="shared" si="153"/>
        <v>0</v>
      </c>
      <c r="N884" s="909">
        <f t="shared" si="154"/>
        <v>0</v>
      </c>
      <c r="O884" s="909">
        <f t="shared" si="155"/>
        <v>0</v>
      </c>
      <c r="P884" s="992"/>
      <c r="Q884" s="1252"/>
      <c r="R884" s="1252"/>
      <c r="S884" s="1252"/>
      <c r="T884" s="1252"/>
      <c r="U884" s="1252"/>
      <c r="V884" s="1252"/>
      <c r="W884" s="1252"/>
      <c r="X884" s="1252"/>
      <c r="Y884" s="1252"/>
      <c r="Z884" s="1252"/>
      <c r="AA884" s="1252"/>
      <c r="AB884" s="1252"/>
      <c r="AC884" s="1252"/>
      <c r="AD884" s="1252"/>
      <c r="AE884" s="1252"/>
      <c r="AF884" s="1252"/>
      <c r="AG884" s="1252"/>
      <c r="AH884" s="1252"/>
      <c r="AI884" s="1252"/>
      <c r="AJ884" s="1252"/>
      <c r="AK884" s="1252"/>
      <c r="AL884" s="1252"/>
      <c r="AM884" s="1252"/>
      <c r="AN884" s="1252"/>
      <c r="AO884" s="1252"/>
      <c r="AP884" s="1252"/>
      <c r="AQ884" s="1252"/>
      <c r="AR884" s="1252"/>
      <c r="AS884" s="1252"/>
      <c r="AT884" s="1252"/>
      <c r="AU884" s="1252"/>
      <c r="AV884" s="1252"/>
      <c r="AW884" s="1252"/>
      <c r="AX884" s="1252"/>
      <c r="AY884" s="1252"/>
      <c r="AZ884" s="1252"/>
      <c r="BA884" s="1252"/>
      <c r="BB884" s="1252"/>
      <c r="BC884" s="1252"/>
      <c r="BD884" s="1252"/>
      <c r="BE884" s="1252"/>
      <c r="BF884" s="1252"/>
      <c r="BG884" s="1252"/>
      <c r="BH884" s="1252"/>
      <c r="BI884" s="1252"/>
      <c r="BJ884" s="1252"/>
      <c r="BK884" s="1252"/>
      <c r="BL884" s="1252"/>
      <c r="BM884" s="1252"/>
      <c r="BN884" s="1252"/>
      <c r="BO884" s="1252"/>
      <c r="BP884" s="1252"/>
      <c r="BQ884" s="1252"/>
      <c r="BR884" s="1252"/>
      <c r="BS884" s="1252"/>
    </row>
    <row r="885" spans="1:71" s="3" customFormat="1" ht="41.4" hidden="1" outlineLevel="2">
      <c r="A885" s="584">
        <v>1</v>
      </c>
      <c r="B885" s="584">
        <v>1</v>
      </c>
      <c r="C885" s="584" t="s">
        <v>1589</v>
      </c>
      <c r="D885" s="584" t="s">
        <v>1556</v>
      </c>
      <c r="E885" s="584" t="s">
        <v>1556</v>
      </c>
      <c r="F885" s="584" t="s">
        <v>1579</v>
      </c>
      <c r="G885" s="941" t="s">
        <v>7342</v>
      </c>
      <c r="H885" s="32" t="s">
        <v>29</v>
      </c>
      <c r="I885" s="329">
        <v>38</v>
      </c>
      <c r="J885" s="915"/>
      <c r="K885" s="910">
        <f t="shared" si="152"/>
        <v>0</v>
      </c>
      <c r="L885" s="426"/>
      <c r="M885" s="909">
        <f t="shared" si="153"/>
        <v>0</v>
      </c>
      <c r="N885" s="909">
        <f t="shared" si="154"/>
        <v>0</v>
      </c>
      <c r="O885" s="909">
        <f t="shared" si="155"/>
        <v>0</v>
      </c>
      <c r="P885" s="992"/>
      <c r="Q885" s="1252"/>
      <c r="R885" s="1252"/>
      <c r="S885" s="1252"/>
      <c r="T885" s="1252"/>
      <c r="U885" s="1252"/>
      <c r="V885" s="1252"/>
      <c r="W885" s="1252"/>
      <c r="X885" s="1252"/>
      <c r="Y885" s="1252"/>
      <c r="Z885" s="1252"/>
      <c r="AA885" s="1252"/>
      <c r="AB885" s="1252"/>
      <c r="AC885" s="1252"/>
      <c r="AD885" s="1252"/>
      <c r="AE885" s="1252"/>
      <c r="AF885" s="1252"/>
      <c r="AG885" s="1252"/>
      <c r="AH885" s="1252"/>
      <c r="AI885" s="1252"/>
      <c r="AJ885" s="1252"/>
      <c r="AK885" s="1252"/>
      <c r="AL885" s="1252"/>
      <c r="AM885" s="1252"/>
      <c r="AN885" s="1252"/>
      <c r="AO885" s="1252"/>
      <c r="AP885" s="1252"/>
      <c r="AQ885" s="1252"/>
      <c r="AR885" s="1252"/>
      <c r="AS885" s="1252"/>
      <c r="AT885" s="1252"/>
      <c r="AU885" s="1252"/>
      <c r="AV885" s="1252"/>
      <c r="AW885" s="1252"/>
      <c r="AX885" s="1252"/>
      <c r="AY885" s="1252"/>
      <c r="AZ885" s="1252"/>
      <c r="BA885" s="1252"/>
      <c r="BB885" s="1252"/>
      <c r="BC885" s="1252"/>
      <c r="BD885" s="1252"/>
      <c r="BE885" s="1252"/>
      <c r="BF885" s="1252"/>
      <c r="BG885" s="1252"/>
      <c r="BH885" s="1252"/>
      <c r="BI885" s="1252"/>
      <c r="BJ885" s="1252"/>
      <c r="BK885" s="1252"/>
      <c r="BL885" s="1252"/>
      <c r="BM885" s="1252"/>
      <c r="BN885" s="1252"/>
      <c r="BO885" s="1252"/>
      <c r="BP885" s="1252"/>
      <c r="BQ885" s="1252"/>
      <c r="BR885" s="1252"/>
      <c r="BS885" s="1252"/>
    </row>
    <row r="886" spans="1:71" s="3" customFormat="1" ht="27.6" hidden="1" outlineLevel="2">
      <c r="A886" s="584">
        <v>1</v>
      </c>
      <c r="B886" s="584">
        <v>1</v>
      </c>
      <c r="C886" s="584" t="s">
        <v>1589</v>
      </c>
      <c r="D886" s="584" t="s">
        <v>1556</v>
      </c>
      <c r="E886" s="584" t="s">
        <v>1556</v>
      </c>
      <c r="F886" s="584" t="s">
        <v>5713</v>
      </c>
      <c r="G886" s="941" t="s">
        <v>7343</v>
      </c>
      <c r="H886" s="32" t="s">
        <v>38</v>
      </c>
      <c r="I886" s="329">
        <v>182</v>
      </c>
      <c r="J886" s="915"/>
      <c r="K886" s="910">
        <f t="shared" si="152"/>
        <v>0</v>
      </c>
      <c r="L886" s="426"/>
      <c r="M886" s="909">
        <f t="shared" si="153"/>
        <v>0</v>
      </c>
      <c r="N886" s="909">
        <f t="shared" si="154"/>
        <v>0</v>
      </c>
      <c r="O886" s="909">
        <f t="shared" si="155"/>
        <v>0</v>
      </c>
      <c r="P886" s="992"/>
      <c r="Q886" s="1252"/>
      <c r="R886" s="1252"/>
      <c r="S886" s="1252"/>
      <c r="T886" s="1252"/>
      <c r="U886" s="1252"/>
      <c r="V886" s="1252"/>
      <c r="W886" s="1252"/>
      <c r="X886" s="1252"/>
      <c r="Y886" s="1252"/>
      <c r="Z886" s="1252"/>
      <c r="AA886" s="1252"/>
      <c r="AB886" s="1252"/>
      <c r="AC886" s="1252"/>
      <c r="AD886" s="1252"/>
      <c r="AE886" s="1252"/>
      <c r="AF886" s="1252"/>
      <c r="AG886" s="1252"/>
      <c r="AH886" s="1252"/>
      <c r="AI886" s="1252"/>
      <c r="AJ886" s="1252"/>
      <c r="AK886" s="1252"/>
      <c r="AL886" s="1252"/>
      <c r="AM886" s="1252"/>
      <c r="AN886" s="1252"/>
      <c r="AO886" s="1252"/>
      <c r="AP886" s="1252"/>
      <c r="AQ886" s="1252"/>
      <c r="AR886" s="1252"/>
      <c r="AS886" s="1252"/>
      <c r="AT886" s="1252"/>
      <c r="AU886" s="1252"/>
      <c r="AV886" s="1252"/>
      <c r="AW886" s="1252"/>
      <c r="AX886" s="1252"/>
      <c r="AY886" s="1252"/>
      <c r="AZ886" s="1252"/>
      <c r="BA886" s="1252"/>
      <c r="BB886" s="1252"/>
      <c r="BC886" s="1252"/>
      <c r="BD886" s="1252"/>
      <c r="BE886" s="1252"/>
      <c r="BF886" s="1252"/>
      <c r="BG886" s="1252"/>
      <c r="BH886" s="1252"/>
      <c r="BI886" s="1252"/>
      <c r="BJ886" s="1252"/>
      <c r="BK886" s="1252"/>
      <c r="BL886" s="1252"/>
      <c r="BM886" s="1252"/>
      <c r="BN886" s="1252"/>
      <c r="BO886" s="1252"/>
      <c r="BP886" s="1252"/>
      <c r="BQ886" s="1252"/>
      <c r="BR886" s="1252"/>
      <c r="BS886" s="1252"/>
    </row>
    <row r="887" spans="1:71" s="3" customFormat="1" ht="27.6" hidden="1" outlineLevel="2">
      <c r="A887" s="584">
        <v>1</v>
      </c>
      <c r="B887" s="584">
        <v>1</v>
      </c>
      <c r="C887" s="584" t="s">
        <v>1589</v>
      </c>
      <c r="D887" s="584" t="s">
        <v>1556</v>
      </c>
      <c r="E887" s="584" t="s">
        <v>1556</v>
      </c>
      <c r="F887" s="584" t="s">
        <v>6300</v>
      </c>
      <c r="G887" s="941" t="s">
        <v>7344</v>
      </c>
      <c r="H887" s="32" t="s">
        <v>29</v>
      </c>
      <c r="I887" s="329">
        <v>15</v>
      </c>
      <c r="J887" s="915"/>
      <c r="K887" s="910">
        <f t="shared" si="152"/>
        <v>0</v>
      </c>
      <c r="L887" s="426"/>
      <c r="M887" s="909">
        <f t="shared" si="153"/>
        <v>0</v>
      </c>
      <c r="N887" s="909">
        <f t="shared" si="154"/>
        <v>0</v>
      </c>
      <c r="O887" s="909">
        <f t="shared" si="155"/>
        <v>0</v>
      </c>
      <c r="P887" s="992"/>
      <c r="Q887" s="1252"/>
      <c r="R887" s="1252"/>
      <c r="S887" s="1252"/>
      <c r="T887" s="1252"/>
      <c r="U887" s="1252"/>
      <c r="V887" s="1252"/>
      <c r="W887" s="1252"/>
      <c r="X887" s="1252"/>
      <c r="Y887" s="1252"/>
      <c r="Z887" s="1252"/>
      <c r="AA887" s="1252"/>
      <c r="AB887" s="1252"/>
      <c r="AC887" s="1252"/>
      <c r="AD887" s="1252"/>
      <c r="AE887" s="1252"/>
      <c r="AF887" s="1252"/>
      <c r="AG887" s="1252"/>
      <c r="AH887" s="1252"/>
      <c r="AI887" s="1252"/>
      <c r="AJ887" s="1252"/>
      <c r="AK887" s="1252"/>
      <c r="AL887" s="1252"/>
      <c r="AM887" s="1252"/>
      <c r="AN887" s="1252"/>
      <c r="AO887" s="1252"/>
      <c r="AP887" s="1252"/>
      <c r="AQ887" s="1252"/>
      <c r="AR887" s="1252"/>
      <c r="AS887" s="1252"/>
      <c r="AT887" s="1252"/>
      <c r="AU887" s="1252"/>
      <c r="AV887" s="1252"/>
      <c r="AW887" s="1252"/>
      <c r="AX887" s="1252"/>
      <c r="AY887" s="1252"/>
      <c r="AZ887" s="1252"/>
      <c r="BA887" s="1252"/>
      <c r="BB887" s="1252"/>
      <c r="BC887" s="1252"/>
      <c r="BD887" s="1252"/>
      <c r="BE887" s="1252"/>
      <c r="BF887" s="1252"/>
      <c r="BG887" s="1252"/>
      <c r="BH887" s="1252"/>
      <c r="BI887" s="1252"/>
      <c r="BJ887" s="1252"/>
      <c r="BK887" s="1252"/>
      <c r="BL887" s="1252"/>
      <c r="BM887" s="1252"/>
      <c r="BN887" s="1252"/>
      <c r="BO887" s="1252"/>
      <c r="BP887" s="1252"/>
      <c r="BQ887" s="1252"/>
      <c r="BR887" s="1252"/>
      <c r="BS887" s="1252"/>
    </row>
    <row r="888" spans="1:71" s="3" customFormat="1" ht="27.6" hidden="1" outlineLevel="2">
      <c r="A888" s="584">
        <v>1</v>
      </c>
      <c r="B888" s="584">
        <v>1</v>
      </c>
      <c r="C888" s="584" t="s">
        <v>1589</v>
      </c>
      <c r="D888" s="584" t="s">
        <v>1556</v>
      </c>
      <c r="E888" s="584" t="s">
        <v>1556</v>
      </c>
      <c r="F888" s="584" t="s">
        <v>3423</v>
      </c>
      <c r="G888" s="941" t="s">
        <v>7345</v>
      </c>
      <c r="H888" s="32" t="s">
        <v>29</v>
      </c>
      <c r="I888" s="329">
        <v>2</v>
      </c>
      <c r="J888" s="915"/>
      <c r="K888" s="910">
        <f t="shared" si="152"/>
        <v>0</v>
      </c>
      <c r="L888" s="426"/>
      <c r="M888" s="909">
        <f t="shared" si="153"/>
        <v>0</v>
      </c>
      <c r="N888" s="909">
        <f t="shared" si="154"/>
        <v>0</v>
      </c>
      <c r="O888" s="909">
        <f t="shared" si="155"/>
        <v>0</v>
      </c>
      <c r="P888" s="992"/>
      <c r="Q888" s="1252"/>
      <c r="R888" s="1252"/>
      <c r="S888" s="1252"/>
      <c r="T888" s="1252"/>
      <c r="U888" s="1252"/>
      <c r="V888" s="1252"/>
      <c r="W888" s="1252"/>
      <c r="X888" s="1252"/>
      <c r="Y888" s="1252"/>
      <c r="Z888" s="1252"/>
      <c r="AA888" s="1252"/>
      <c r="AB888" s="1252"/>
      <c r="AC888" s="1252"/>
      <c r="AD888" s="1252"/>
      <c r="AE888" s="1252"/>
      <c r="AF888" s="1252"/>
      <c r="AG888" s="1252"/>
      <c r="AH888" s="1252"/>
      <c r="AI888" s="1252"/>
      <c r="AJ888" s="1252"/>
      <c r="AK888" s="1252"/>
      <c r="AL888" s="1252"/>
      <c r="AM888" s="1252"/>
      <c r="AN888" s="1252"/>
      <c r="AO888" s="1252"/>
      <c r="AP888" s="1252"/>
      <c r="AQ888" s="1252"/>
      <c r="AR888" s="1252"/>
      <c r="AS888" s="1252"/>
      <c r="AT888" s="1252"/>
      <c r="AU888" s="1252"/>
      <c r="AV888" s="1252"/>
      <c r="AW888" s="1252"/>
      <c r="AX888" s="1252"/>
      <c r="AY888" s="1252"/>
      <c r="AZ888" s="1252"/>
      <c r="BA888" s="1252"/>
      <c r="BB888" s="1252"/>
      <c r="BC888" s="1252"/>
      <c r="BD888" s="1252"/>
      <c r="BE888" s="1252"/>
      <c r="BF888" s="1252"/>
      <c r="BG888" s="1252"/>
      <c r="BH888" s="1252"/>
      <c r="BI888" s="1252"/>
      <c r="BJ888" s="1252"/>
      <c r="BK888" s="1252"/>
      <c r="BL888" s="1252"/>
      <c r="BM888" s="1252"/>
      <c r="BN888" s="1252"/>
      <c r="BO888" s="1252"/>
      <c r="BP888" s="1252"/>
      <c r="BQ888" s="1252"/>
      <c r="BR888" s="1252"/>
      <c r="BS888" s="1252"/>
    </row>
    <row r="889" spans="1:71" s="3" customFormat="1" ht="27.6" hidden="1" outlineLevel="2">
      <c r="A889" s="584">
        <v>1</v>
      </c>
      <c r="B889" s="584">
        <v>1</v>
      </c>
      <c r="C889" s="584" t="s">
        <v>1589</v>
      </c>
      <c r="D889" s="584" t="s">
        <v>1556</v>
      </c>
      <c r="E889" s="584" t="s">
        <v>1556</v>
      </c>
      <c r="F889" s="584" t="s">
        <v>6301</v>
      </c>
      <c r="G889" s="941" t="s">
        <v>7346</v>
      </c>
      <c r="H889" s="32" t="s">
        <v>29</v>
      </c>
      <c r="I889" s="329">
        <v>14</v>
      </c>
      <c r="J889" s="915"/>
      <c r="K889" s="910">
        <f t="shared" si="152"/>
        <v>0</v>
      </c>
      <c r="L889" s="426"/>
      <c r="M889" s="909">
        <f t="shared" si="153"/>
        <v>0</v>
      </c>
      <c r="N889" s="909">
        <f t="shared" si="154"/>
        <v>0</v>
      </c>
      <c r="O889" s="909">
        <f t="shared" si="155"/>
        <v>0</v>
      </c>
      <c r="P889" s="992"/>
      <c r="Q889" s="1252"/>
      <c r="R889" s="1252"/>
      <c r="S889" s="1252"/>
      <c r="T889" s="1252"/>
      <c r="U889" s="1252"/>
      <c r="V889" s="1252"/>
      <c r="W889" s="1252"/>
      <c r="X889" s="1252"/>
      <c r="Y889" s="1252"/>
      <c r="Z889" s="1252"/>
      <c r="AA889" s="1252"/>
      <c r="AB889" s="1252"/>
      <c r="AC889" s="1252"/>
      <c r="AD889" s="1252"/>
      <c r="AE889" s="1252"/>
      <c r="AF889" s="1252"/>
      <c r="AG889" s="1252"/>
      <c r="AH889" s="1252"/>
      <c r="AI889" s="1252"/>
      <c r="AJ889" s="1252"/>
      <c r="AK889" s="1252"/>
      <c r="AL889" s="1252"/>
      <c r="AM889" s="1252"/>
      <c r="AN889" s="1252"/>
      <c r="AO889" s="1252"/>
      <c r="AP889" s="1252"/>
      <c r="AQ889" s="1252"/>
      <c r="AR889" s="1252"/>
      <c r="AS889" s="1252"/>
      <c r="AT889" s="1252"/>
      <c r="AU889" s="1252"/>
      <c r="AV889" s="1252"/>
      <c r="AW889" s="1252"/>
      <c r="AX889" s="1252"/>
      <c r="AY889" s="1252"/>
      <c r="AZ889" s="1252"/>
      <c r="BA889" s="1252"/>
      <c r="BB889" s="1252"/>
      <c r="BC889" s="1252"/>
      <c r="BD889" s="1252"/>
      <c r="BE889" s="1252"/>
      <c r="BF889" s="1252"/>
      <c r="BG889" s="1252"/>
      <c r="BH889" s="1252"/>
      <c r="BI889" s="1252"/>
      <c r="BJ889" s="1252"/>
      <c r="BK889" s="1252"/>
      <c r="BL889" s="1252"/>
      <c r="BM889" s="1252"/>
      <c r="BN889" s="1252"/>
      <c r="BO889" s="1252"/>
      <c r="BP889" s="1252"/>
      <c r="BQ889" s="1252"/>
      <c r="BR889" s="1252"/>
      <c r="BS889" s="1252"/>
    </row>
    <row r="890" spans="1:71" s="3" customFormat="1" ht="27.6" hidden="1" outlineLevel="2">
      <c r="A890" s="584">
        <v>1</v>
      </c>
      <c r="B890" s="584">
        <v>1</v>
      </c>
      <c r="C890" s="584" t="s">
        <v>1589</v>
      </c>
      <c r="D890" s="584" t="s">
        <v>1556</v>
      </c>
      <c r="E890" s="584" t="s">
        <v>1556</v>
      </c>
      <c r="F890" s="584" t="s">
        <v>6302</v>
      </c>
      <c r="G890" s="941" t="s">
        <v>7347</v>
      </c>
      <c r="H890" s="32" t="s">
        <v>29</v>
      </c>
      <c r="I890" s="329">
        <v>28</v>
      </c>
      <c r="J890" s="915"/>
      <c r="K890" s="910">
        <f t="shared" si="152"/>
        <v>0</v>
      </c>
      <c r="L890" s="426"/>
      <c r="M890" s="909">
        <f t="shared" si="153"/>
        <v>0</v>
      </c>
      <c r="N890" s="909">
        <f t="shared" si="154"/>
        <v>0</v>
      </c>
      <c r="O890" s="909">
        <f t="shared" si="155"/>
        <v>0</v>
      </c>
      <c r="P890" s="992"/>
      <c r="Q890" s="1252"/>
      <c r="R890" s="1252"/>
      <c r="S890" s="1252"/>
      <c r="T890" s="1252"/>
      <c r="U890" s="1252"/>
      <c r="V890" s="1252"/>
      <c r="W890" s="1252"/>
      <c r="X890" s="1252"/>
      <c r="Y890" s="1252"/>
      <c r="Z890" s="1252"/>
      <c r="AA890" s="1252"/>
      <c r="AB890" s="1252"/>
      <c r="AC890" s="1252"/>
      <c r="AD890" s="1252"/>
      <c r="AE890" s="1252"/>
      <c r="AF890" s="1252"/>
      <c r="AG890" s="1252"/>
      <c r="AH890" s="1252"/>
      <c r="AI890" s="1252"/>
      <c r="AJ890" s="1252"/>
      <c r="AK890" s="1252"/>
      <c r="AL890" s="1252"/>
      <c r="AM890" s="1252"/>
      <c r="AN890" s="1252"/>
      <c r="AO890" s="1252"/>
      <c r="AP890" s="1252"/>
      <c r="AQ890" s="1252"/>
      <c r="AR890" s="1252"/>
      <c r="AS890" s="1252"/>
      <c r="AT890" s="1252"/>
      <c r="AU890" s="1252"/>
      <c r="AV890" s="1252"/>
      <c r="AW890" s="1252"/>
      <c r="AX890" s="1252"/>
      <c r="AY890" s="1252"/>
      <c r="AZ890" s="1252"/>
      <c r="BA890" s="1252"/>
      <c r="BB890" s="1252"/>
      <c r="BC890" s="1252"/>
      <c r="BD890" s="1252"/>
      <c r="BE890" s="1252"/>
      <c r="BF890" s="1252"/>
      <c r="BG890" s="1252"/>
      <c r="BH890" s="1252"/>
      <c r="BI890" s="1252"/>
      <c r="BJ890" s="1252"/>
      <c r="BK890" s="1252"/>
      <c r="BL890" s="1252"/>
      <c r="BM890" s="1252"/>
      <c r="BN890" s="1252"/>
      <c r="BO890" s="1252"/>
      <c r="BP890" s="1252"/>
      <c r="BQ890" s="1252"/>
      <c r="BR890" s="1252"/>
      <c r="BS890" s="1252"/>
    </row>
    <row r="891" spans="1:71" s="3" customFormat="1" ht="27.6" hidden="1" outlineLevel="2">
      <c r="A891" s="584">
        <v>1</v>
      </c>
      <c r="B891" s="584">
        <v>1</v>
      </c>
      <c r="C891" s="584" t="s">
        <v>1589</v>
      </c>
      <c r="D891" s="584" t="s">
        <v>1556</v>
      </c>
      <c r="E891" s="584" t="s">
        <v>1556</v>
      </c>
      <c r="F891" s="584" t="s">
        <v>6303</v>
      </c>
      <c r="G891" s="941" t="s">
        <v>7348</v>
      </c>
      <c r="H891" s="32" t="s">
        <v>29</v>
      </c>
      <c r="I891" s="329">
        <v>4</v>
      </c>
      <c r="J891" s="915"/>
      <c r="K891" s="910">
        <f t="shared" si="152"/>
        <v>0</v>
      </c>
      <c r="L891" s="426"/>
      <c r="M891" s="909">
        <f t="shared" si="153"/>
        <v>0</v>
      </c>
      <c r="N891" s="909">
        <f t="shared" si="154"/>
        <v>0</v>
      </c>
      <c r="O891" s="909">
        <f t="shared" si="155"/>
        <v>0</v>
      </c>
      <c r="P891" s="992"/>
      <c r="Q891" s="1252"/>
      <c r="R891" s="1252"/>
      <c r="S891" s="1252"/>
      <c r="T891" s="1252"/>
      <c r="U891" s="1252"/>
      <c r="V891" s="1252"/>
      <c r="W891" s="1252"/>
      <c r="X891" s="1252"/>
      <c r="Y891" s="1252"/>
      <c r="Z891" s="1252"/>
      <c r="AA891" s="1252"/>
      <c r="AB891" s="1252"/>
      <c r="AC891" s="1252"/>
      <c r="AD891" s="1252"/>
      <c r="AE891" s="1252"/>
      <c r="AF891" s="1252"/>
      <c r="AG891" s="1252"/>
      <c r="AH891" s="1252"/>
      <c r="AI891" s="1252"/>
      <c r="AJ891" s="1252"/>
      <c r="AK891" s="1252"/>
      <c r="AL891" s="1252"/>
      <c r="AM891" s="1252"/>
      <c r="AN891" s="1252"/>
      <c r="AO891" s="1252"/>
      <c r="AP891" s="1252"/>
      <c r="AQ891" s="1252"/>
      <c r="AR891" s="1252"/>
      <c r="AS891" s="1252"/>
      <c r="AT891" s="1252"/>
      <c r="AU891" s="1252"/>
      <c r="AV891" s="1252"/>
      <c r="AW891" s="1252"/>
      <c r="AX891" s="1252"/>
      <c r="AY891" s="1252"/>
      <c r="AZ891" s="1252"/>
      <c r="BA891" s="1252"/>
      <c r="BB891" s="1252"/>
      <c r="BC891" s="1252"/>
      <c r="BD891" s="1252"/>
      <c r="BE891" s="1252"/>
      <c r="BF891" s="1252"/>
      <c r="BG891" s="1252"/>
      <c r="BH891" s="1252"/>
      <c r="BI891" s="1252"/>
      <c r="BJ891" s="1252"/>
      <c r="BK891" s="1252"/>
      <c r="BL891" s="1252"/>
      <c r="BM891" s="1252"/>
      <c r="BN891" s="1252"/>
      <c r="BO891" s="1252"/>
      <c r="BP891" s="1252"/>
      <c r="BQ891" s="1252"/>
      <c r="BR891" s="1252"/>
      <c r="BS891" s="1252"/>
    </row>
    <row r="892" spans="1:71" s="3" customFormat="1" ht="27.6" hidden="1" outlineLevel="2">
      <c r="A892" s="584">
        <v>1</v>
      </c>
      <c r="B892" s="584">
        <v>1</v>
      </c>
      <c r="C892" s="584" t="s">
        <v>1589</v>
      </c>
      <c r="D892" s="584" t="s">
        <v>1556</v>
      </c>
      <c r="E892" s="584" t="s">
        <v>1556</v>
      </c>
      <c r="F892" s="584" t="s">
        <v>6304</v>
      </c>
      <c r="G892" s="941" t="s">
        <v>7349</v>
      </c>
      <c r="H892" s="32" t="s">
        <v>29</v>
      </c>
      <c r="I892" s="329">
        <v>4</v>
      </c>
      <c r="J892" s="915"/>
      <c r="K892" s="910">
        <f t="shared" si="152"/>
        <v>0</v>
      </c>
      <c r="L892" s="426"/>
      <c r="M892" s="909">
        <f t="shared" si="153"/>
        <v>0</v>
      </c>
      <c r="N892" s="909">
        <f t="shared" si="154"/>
        <v>0</v>
      </c>
      <c r="O892" s="909">
        <f t="shared" si="155"/>
        <v>0</v>
      </c>
      <c r="P892" s="992"/>
      <c r="Q892" s="1252"/>
      <c r="R892" s="1252"/>
      <c r="S892" s="1252"/>
      <c r="T892" s="1252"/>
      <c r="U892" s="1252"/>
      <c r="V892" s="1252"/>
      <c r="W892" s="1252"/>
      <c r="X892" s="1252"/>
      <c r="Y892" s="1252"/>
      <c r="Z892" s="1252"/>
      <c r="AA892" s="1252"/>
      <c r="AB892" s="1252"/>
      <c r="AC892" s="1252"/>
      <c r="AD892" s="1252"/>
      <c r="AE892" s="1252"/>
      <c r="AF892" s="1252"/>
      <c r="AG892" s="1252"/>
      <c r="AH892" s="1252"/>
      <c r="AI892" s="1252"/>
      <c r="AJ892" s="1252"/>
      <c r="AK892" s="1252"/>
      <c r="AL892" s="1252"/>
      <c r="AM892" s="1252"/>
      <c r="AN892" s="1252"/>
      <c r="AO892" s="1252"/>
      <c r="AP892" s="1252"/>
      <c r="AQ892" s="1252"/>
      <c r="AR892" s="1252"/>
      <c r="AS892" s="1252"/>
      <c r="AT892" s="1252"/>
      <c r="AU892" s="1252"/>
      <c r="AV892" s="1252"/>
      <c r="AW892" s="1252"/>
      <c r="AX892" s="1252"/>
      <c r="AY892" s="1252"/>
      <c r="AZ892" s="1252"/>
      <c r="BA892" s="1252"/>
      <c r="BB892" s="1252"/>
      <c r="BC892" s="1252"/>
      <c r="BD892" s="1252"/>
      <c r="BE892" s="1252"/>
      <c r="BF892" s="1252"/>
      <c r="BG892" s="1252"/>
      <c r="BH892" s="1252"/>
      <c r="BI892" s="1252"/>
      <c r="BJ892" s="1252"/>
      <c r="BK892" s="1252"/>
      <c r="BL892" s="1252"/>
      <c r="BM892" s="1252"/>
      <c r="BN892" s="1252"/>
      <c r="BO892" s="1252"/>
      <c r="BP892" s="1252"/>
      <c r="BQ892" s="1252"/>
      <c r="BR892" s="1252"/>
      <c r="BS892" s="1252"/>
    </row>
    <row r="893" spans="1:71" s="3" customFormat="1" ht="27.6" hidden="1" outlineLevel="2">
      <c r="A893" s="584">
        <v>1</v>
      </c>
      <c r="B893" s="584">
        <v>1</v>
      </c>
      <c r="C893" s="584" t="s">
        <v>1589</v>
      </c>
      <c r="D893" s="584" t="s">
        <v>1556</v>
      </c>
      <c r="E893" s="584" t="s">
        <v>1556</v>
      </c>
      <c r="F893" s="584" t="s">
        <v>6305</v>
      </c>
      <c r="G893" s="941" t="s">
        <v>7350</v>
      </c>
      <c r="H893" s="32" t="s">
        <v>29</v>
      </c>
      <c r="I893" s="329">
        <v>1</v>
      </c>
      <c r="J893" s="915"/>
      <c r="K893" s="910">
        <f t="shared" si="152"/>
        <v>0</v>
      </c>
      <c r="L893" s="426"/>
      <c r="M893" s="909">
        <f t="shared" si="153"/>
        <v>0</v>
      </c>
      <c r="N893" s="909">
        <f t="shared" si="154"/>
        <v>0</v>
      </c>
      <c r="O893" s="909">
        <f t="shared" si="155"/>
        <v>0</v>
      </c>
      <c r="P893" s="992"/>
      <c r="Q893" s="1252"/>
      <c r="R893" s="1252"/>
      <c r="S893" s="1252"/>
      <c r="T893" s="1252"/>
      <c r="U893" s="1252"/>
      <c r="V893" s="1252"/>
      <c r="W893" s="1252"/>
      <c r="X893" s="1252"/>
      <c r="Y893" s="1252"/>
      <c r="Z893" s="1252"/>
      <c r="AA893" s="1252"/>
      <c r="AB893" s="1252"/>
      <c r="AC893" s="1252"/>
      <c r="AD893" s="1252"/>
      <c r="AE893" s="1252"/>
      <c r="AF893" s="1252"/>
      <c r="AG893" s="1252"/>
      <c r="AH893" s="1252"/>
      <c r="AI893" s="1252"/>
      <c r="AJ893" s="1252"/>
      <c r="AK893" s="1252"/>
      <c r="AL893" s="1252"/>
      <c r="AM893" s="1252"/>
      <c r="AN893" s="1252"/>
      <c r="AO893" s="1252"/>
      <c r="AP893" s="1252"/>
      <c r="AQ893" s="1252"/>
      <c r="AR893" s="1252"/>
      <c r="AS893" s="1252"/>
      <c r="AT893" s="1252"/>
      <c r="AU893" s="1252"/>
      <c r="AV893" s="1252"/>
      <c r="AW893" s="1252"/>
      <c r="AX893" s="1252"/>
      <c r="AY893" s="1252"/>
      <c r="AZ893" s="1252"/>
      <c r="BA893" s="1252"/>
      <c r="BB893" s="1252"/>
      <c r="BC893" s="1252"/>
      <c r="BD893" s="1252"/>
      <c r="BE893" s="1252"/>
      <c r="BF893" s="1252"/>
      <c r="BG893" s="1252"/>
      <c r="BH893" s="1252"/>
      <c r="BI893" s="1252"/>
      <c r="BJ893" s="1252"/>
      <c r="BK893" s="1252"/>
      <c r="BL893" s="1252"/>
      <c r="BM893" s="1252"/>
      <c r="BN893" s="1252"/>
      <c r="BO893" s="1252"/>
      <c r="BP893" s="1252"/>
      <c r="BQ893" s="1252"/>
      <c r="BR893" s="1252"/>
      <c r="BS893" s="1252"/>
    </row>
    <row r="894" spans="1:71" s="3" customFormat="1" ht="41.4" hidden="1" outlineLevel="2">
      <c r="A894" s="584">
        <v>1</v>
      </c>
      <c r="B894" s="584">
        <v>1</v>
      </c>
      <c r="C894" s="584" t="s">
        <v>1589</v>
      </c>
      <c r="D894" s="584" t="s">
        <v>1556</v>
      </c>
      <c r="E894" s="584" t="s">
        <v>1556</v>
      </c>
      <c r="F894" s="584" t="s">
        <v>6306</v>
      </c>
      <c r="G894" s="941" t="s">
        <v>7351</v>
      </c>
      <c r="H894" s="32" t="s">
        <v>24</v>
      </c>
      <c r="I894" s="329">
        <v>23.5</v>
      </c>
      <c r="J894" s="915"/>
      <c r="K894" s="910">
        <f t="shared" si="152"/>
        <v>0</v>
      </c>
      <c r="L894" s="426"/>
      <c r="M894" s="909">
        <f t="shared" si="153"/>
        <v>0</v>
      </c>
      <c r="N894" s="909">
        <f t="shared" si="154"/>
        <v>0</v>
      </c>
      <c r="O894" s="909">
        <f t="shared" si="155"/>
        <v>0</v>
      </c>
      <c r="P894" s="992"/>
      <c r="Q894" s="1252"/>
      <c r="R894" s="1252"/>
      <c r="S894" s="1252"/>
      <c r="T894" s="1252"/>
      <c r="U894" s="1252"/>
      <c r="V894" s="1252"/>
      <c r="W894" s="1252"/>
      <c r="X894" s="1252"/>
      <c r="Y894" s="1252"/>
      <c r="Z894" s="1252"/>
      <c r="AA894" s="1252"/>
      <c r="AB894" s="1252"/>
      <c r="AC894" s="1252"/>
      <c r="AD894" s="1252"/>
      <c r="AE894" s="1252"/>
      <c r="AF894" s="1252"/>
      <c r="AG894" s="1252"/>
      <c r="AH894" s="1252"/>
      <c r="AI894" s="1252"/>
      <c r="AJ894" s="1252"/>
      <c r="AK894" s="1252"/>
      <c r="AL894" s="1252"/>
      <c r="AM894" s="1252"/>
      <c r="AN894" s="1252"/>
      <c r="AO894" s="1252"/>
      <c r="AP894" s="1252"/>
      <c r="AQ894" s="1252"/>
      <c r="AR894" s="1252"/>
      <c r="AS894" s="1252"/>
      <c r="AT894" s="1252"/>
      <c r="AU894" s="1252"/>
      <c r="AV894" s="1252"/>
      <c r="AW894" s="1252"/>
      <c r="AX894" s="1252"/>
      <c r="AY894" s="1252"/>
      <c r="AZ894" s="1252"/>
      <c r="BA894" s="1252"/>
      <c r="BB894" s="1252"/>
      <c r="BC894" s="1252"/>
      <c r="BD894" s="1252"/>
      <c r="BE894" s="1252"/>
      <c r="BF894" s="1252"/>
      <c r="BG894" s="1252"/>
      <c r="BH894" s="1252"/>
      <c r="BI894" s="1252"/>
      <c r="BJ894" s="1252"/>
      <c r="BK894" s="1252"/>
      <c r="BL894" s="1252"/>
      <c r="BM894" s="1252"/>
      <c r="BN894" s="1252"/>
      <c r="BO894" s="1252"/>
      <c r="BP894" s="1252"/>
      <c r="BQ894" s="1252"/>
      <c r="BR894" s="1252"/>
      <c r="BS894" s="1252"/>
    </row>
    <row r="895" spans="1:71" s="140" customFormat="1" hidden="1" outlineLevel="1" collapsed="1">
      <c r="A895" s="1198">
        <v>1</v>
      </c>
      <c r="B895" s="1198">
        <v>1</v>
      </c>
      <c r="C895" s="1198" t="s">
        <v>1589</v>
      </c>
      <c r="D895" s="1198" t="s">
        <v>1556</v>
      </c>
      <c r="E895" s="1198" t="s">
        <v>1561</v>
      </c>
      <c r="F895" s="1198"/>
      <c r="G895" s="1139" t="s">
        <v>6084</v>
      </c>
      <c r="H895" s="1099"/>
      <c r="I895" s="1100"/>
      <c r="J895" s="1093"/>
      <c r="K895" s="1101">
        <f>SUM(K896)</f>
        <v>0</v>
      </c>
      <c r="L895" s="1093"/>
      <c r="M895" s="1101">
        <f>SUM(M896)</f>
        <v>0</v>
      </c>
      <c r="N895" s="1146"/>
      <c r="O895" s="1101">
        <f>SUM(O896)</f>
        <v>0</v>
      </c>
      <c r="P895" s="1147"/>
      <c r="Q895" s="1251"/>
      <c r="R895" s="1251"/>
      <c r="S895" s="1251"/>
      <c r="T895" s="1251"/>
      <c r="U895" s="1251"/>
      <c r="V895" s="1251"/>
      <c r="W895" s="1251"/>
      <c r="X895" s="1251"/>
      <c r="Y895" s="1251"/>
      <c r="Z895" s="1251"/>
      <c r="AA895" s="1251"/>
      <c r="AB895" s="1251"/>
      <c r="AC895" s="1251"/>
      <c r="AD895" s="1251"/>
      <c r="AE895" s="1251"/>
      <c r="AF895" s="1251"/>
      <c r="AG895" s="1251"/>
      <c r="AH895" s="1251"/>
      <c r="AI895" s="1251"/>
      <c r="AJ895" s="1251"/>
      <c r="AK895" s="1251"/>
      <c r="AL895" s="1251"/>
      <c r="AM895" s="1251"/>
      <c r="AN895" s="1251"/>
      <c r="AO895" s="1251"/>
      <c r="AP895" s="1251"/>
      <c r="AQ895" s="1251"/>
      <c r="AR895" s="1251"/>
      <c r="AS895" s="1251"/>
      <c r="AT895" s="1251"/>
      <c r="AU895" s="1251"/>
      <c r="AV895" s="1251"/>
      <c r="AW895" s="1251"/>
      <c r="AX895" s="1251"/>
      <c r="AY895" s="1251"/>
      <c r="AZ895" s="1251"/>
      <c r="BA895" s="1251"/>
      <c r="BB895" s="1251"/>
      <c r="BC895" s="1251"/>
      <c r="BD895" s="1251"/>
      <c r="BE895" s="1251"/>
      <c r="BF895" s="1251"/>
      <c r="BG895" s="1251"/>
      <c r="BH895" s="1251"/>
      <c r="BI895" s="1251"/>
      <c r="BJ895" s="1251"/>
      <c r="BK895" s="1251"/>
      <c r="BL895" s="1251"/>
      <c r="BM895" s="1251"/>
      <c r="BN895" s="1251"/>
      <c r="BO895" s="1251"/>
      <c r="BP895" s="1251"/>
      <c r="BQ895" s="1251"/>
      <c r="BR895" s="1251"/>
      <c r="BS895" s="1251"/>
    </row>
    <row r="896" spans="1:71" s="3" customFormat="1" hidden="1" outlineLevel="2">
      <c r="A896" s="1014">
        <v>1</v>
      </c>
      <c r="B896" s="1014">
        <v>1</v>
      </c>
      <c r="C896" s="1014" t="s">
        <v>1589</v>
      </c>
      <c r="D896" s="1014" t="s">
        <v>1556</v>
      </c>
      <c r="E896" s="1014" t="s">
        <v>1561</v>
      </c>
      <c r="F896" s="1014" t="s">
        <v>1559</v>
      </c>
      <c r="G896" s="941" t="s">
        <v>6084</v>
      </c>
      <c r="H896" s="936" t="s">
        <v>31</v>
      </c>
      <c r="I896" s="329">
        <v>1</v>
      </c>
      <c r="J896" s="915"/>
      <c r="K896" s="910">
        <f>I896*J896</f>
        <v>0</v>
      </c>
      <c r="L896" s="426"/>
      <c r="M896" s="909">
        <f>I896*L896</f>
        <v>0</v>
      </c>
      <c r="N896" s="909">
        <f>J896+L896</f>
        <v>0</v>
      </c>
      <c r="O896" s="909">
        <f>I896*N896</f>
        <v>0</v>
      </c>
      <c r="P896" s="992"/>
      <c r="Q896" s="1252"/>
      <c r="R896" s="1252"/>
      <c r="S896" s="1252"/>
      <c r="T896" s="1252"/>
      <c r="U896" s="1252"/>
      <c r="V896" s="1252"/>
      <c r="W896" s="1252"/>
      <c r="X896" s="1252"/>
      <c r="Y896" s="1252"/>
      <c r="Z896" s="1252"/>
      <c r="AA896" s="1252"/>
      <c r="AB896" s="1252"/>
      <c r="AC896" s="1252"/>
      <c r="AD896" s="1252"/>
      <c r="AE896" s="1252"/>
      <c r="AF896" s="1252"/>
      <c r="AG896" s="1252"/>
      <c r="AH896" s="1252"/>
      <c r="AI896" s="1252"/>
      <c r="AJ896" s="1252"/>
      <c r="AK896" s="1252"/>
      <c r="AL896" s="1252"/>
      <c r="AM896" s="1252"/>
      <c r="AN896" s="1252"/>
      <c r="AO896" s="1252"/>
      <c r="AP896" s="1252"/>
      <c r="AQ896" s="1252"/>
      <c r="AR896" s="1252"/>
      <c r="AS896" s="1252"/>
      <c r="AT896" s="1252"/>
      <c r="AU896" s="1252"/>
      <c r="AV896" s="1252"/>
      <c r="AW896" s="1252"/>
      <c r="AX896" s="1252"/>
      <c r="AY896" s="1252"/>
      <c r="AZ896" s="1252"/>
      <c r="BA896" s="1252"/>
      <c r="BB896" s="1252"/>
      <c r="BC896" s="1252"/>
      <c r="BD896" s="1252"/>
      <c r="BE896" s="1252"/>
      <c r="BF896" s="1252"/>
      <c r="BG896" s="1252"/>
      <c r="BH896" s="1252"/>
      <c r="BI896" s="1252"/>
      <c r="BJ896" s="1252"/>
      <c r="BK896" s="1252"/>
      <c r="BL896" s="1252"/>
      <c r="BM896" s="1252"/>
      <c r="BN896" s="1252"/>
      <c r="BO896" s="1252"/>
      <c r="BP896" s="1252"/>
      <c r="BQ896" s="1252"/>
      <c r="BR896" s="1252"/>
      <c r="BS896" s="1252"/>
    </row>
    <row r="897" spans="1:71" s="17" customFormat="1" ht="27.6" collapsed="1">
      <c r="A897" s="1107">
        <v>1</v>
      </c>
      <c r="B897" s="1107">
        <v>1</v>
      </c>
      <c r="C897" s="1107" t="s">
        <v>1594</v>
      </c>
      <c r="D897" s="1107"/>
      <c r="E897" s="1107"/>
      <c r="F897" s="1107"/>
      <c r="G897" s="1114" t="s">
        <v>5970</v>
      </c>
      <c r="H897" s="1109"/>
      <c r="I897" s="1110"/>
      <c r="J897" s="1118"/>
      <c r="K897" s="1116">
        <f>K898+K957+K1045+K1298+K1347</f>
        <v>0</v>
      </c>
      <c r="L897" s="1118"/>
      <c r="M897" s="1116">
        <f>M898+M957+M1045+M1298+M1347</f>
        <v>0</v>
      </c>
      <c r="N897" s="1124"/>
      <c r="O897" s="1116">
        <f>O898+O957+O1045+O1298+O1347</f>
        <v>0</v>
      </c>
      <c r="P897" s="1071"/>
      <c r="Q897" s="1253"/>
      <c r="R897" s="1253"/>
      <c r="S897" s="1253"/>
      <c r="T897" s="1253"/>
      <c r="U897" s="1253"/>
      <c r="V897" s="1253"/>
      <c r="W897" s="1253"/>
      <c r="X897" s="1253"/>
      <c r="Y897" s="1253"/>
      <c r="Z897" s="1253"/>
      <c r="AA897" s="1253"/>
      <c r="AB897" s="1253"/>
      <c r="AC897" s="1253"/>
      <c r="AD897" s="1253"/>
      <c r="AE897" s="1253"/>
      <c r="AF897" s="1253"/>
      <c r="AG897" s="1253"/>
      <c r="AH897" s="1253"/>
      <c r="AI897" s="1253"/>
      <c r="AJ897" s="1253"/>
      <c r="AK897" s="1253"/>
      <c r="AL897" s="1253"/>
      <c r="AM897" s="1253"/>
      <c r="AN897" s="1253"/>
      <c r="AO897" s="1253"/>
      <c r="AP897" s="1253"/>
      <c r="AQ897" s="1253"/>
      <c r="AR897" s="1253"/>
      <c r="AS897" s="1253"/>
      <c r="AT897" s="1253"/>
      <c r="AU897" s="1253"/>
      <c r="AV897" s="1253"/>
      <c r="AW897" s="1253"/>
      <c r="AX897" s="1253"/>
      <c r="AY897" s="1253"/>
      <c r="AZ897" s="1253"/>
      <c r="BA897" s="1253"/>
      <c r="BB897" s="1253"/>
      <c r="BC897" s="1253"/>
      <c r="BD897" s="1253"/>
      <c r="BE897" s="1253"/>
      <c r="BF897" s="1253"/>
      <c r="BG897" s="1253"/>
      <c r="BH897" s="1253"/>
      <c r="BI897" s="1253"/>
      <c r="BJ897" s="1253"/>
      <c r="BK897" s="1253"/>
      <c r="BL897" s="1253"/>
      <c r="BM897" s="1253"/>
      <c r="BN897" s="1253"/>
      <c r="BO897" s="1253"/>
      <c r="BP897" s="1253"/>
      <c r="BQ897" s="1253"/>
      <c r="BR897" s="1253"/>
      <c r="BS897" s="1253"/>
    </row>
    <row r="898" spans="1:71" s="138" customFormat="1" hidden="1" outlineLevel="1" collapsed="1">
      <c r="A898" s="1072">
        <v>1</v>
      </c>
      <c r="B898" s="1072">
        <v>1</v>
      </c>
      <c r="C898" s="1072" t="s">
        <v>1594</v>
      </c>
      <c r="D898" s="1072">
        <v>1</v>
      </c>
      <c r="E898" s="1072"/>
      <c r="F898" s="1072"/>
      <c r="G898" s="1073" t="s">
        <v>637</v>
      </c>
      <c r="H898" s="1074"/>
      <c r="I898" s="1075"/>
      <c r="J898" s="1076"/>
      <c r="K898" s="1077">
        <f>SUM(K899:K956)</f>
        <v>0</v>
      </c>
      <c r="L898" s="1078"/>
      <c r="M898" s="1077">
        <f>SUM(M899:M956)</f>
        <v>0</v>
      </c>
      <c r="N898" s="1079"/>
      <c r="O898" s="1077">
        <f>SUM(O899:O956)</f>
        <v>0</v>
      </c>
      <c r="P898" s="1080"/>
      <c r="Q898" s="1250"/>
      <c r="R898" s="1250"/>
      <c r="S898" s="1250"/>
      <c r="T898" s="1250"/>
      <c r="U898" s="1250"/>
      <c r="V898" s="1250"/>
      <c r="W898" s="1250"/>
      <c r="X898" s="1250"/>
      <c r="Y898" s="1250"/>
      <c r="Z898" s="1250"/>
      <c r="AA898" s="1250"/>
      <c r="AB898" s="1250"/>
      <c r="AC898" s="1250"/>
      <c r="AD898" s="1250"/>
      <c r="AE898" s="1250"/>
      <c r="AF898" s="1250"/>
      <c r="AG898" s="1250"/>
      <c r="AH898" s="1250"/>
      <c r="AI898" s="1250"/>
      <c r="AJ898" s="1250"/>
      <c r="AK898" s="1250"/>
      <c r="AL898" s="1250"/>
      <c r="AM898" s="1250"/>
      <c r="AN898" s="1250"/>
      <c r="AO898" s="1250"/>
      <c r="AP898" s="1250"/>
      <c r="AQ898" s="1250"/>
      <c r="AR898" s="1250"/>
      <c r="AS898" s="1250"/>
      <c r="AT898" s="1250"/>
      <c r="AU898" s="1250"/>
      <c r="AV898" s="1250"/>
      <c r="AW898" s="1250"/>
      <c r="AX898" s="1250"/>
      <c r="AY898" s="1250"/>
      <c r="AZ898" s="1250"/>
      <c r="BA898" s="1250"/>
      <c r="BB898" s="1250"/>
      <c r="BC898" s="1250"/>
      <c r="BD898" s="1250"/>
      <c r="BE898" s="1250"/>
      <c r="BF898" s="1250"/>
      <c r="BG898" s="1250"/>
      <c r="BH898" s="1250"/>
      <c r="BI898" s="1250"/>
      <c r="BJ898" s="1250"/>
      <c r="BK898" s="1250"/>
      <c r="BL898" s="1250"/>
      <c r="BM898" s="1250"/>
      <c r="BN898" s="1250"/>
      <c r="BO898" s="1250"/>
      <c r="BP898" s="1250"/>
      <c r="BQ898" s="1250"/>
      <c r="BR898" s="1250"/>
      <c r="BS898" s="1250"/>
    </row>
    <row r="899" spans="1:71" s="6" customFormat="1" hidden="1" outlineLevel="2">
      <c r="A899" s="1014">
        <v>1</v>
      </c>
      <c r="B899" s="1014">
        <v>1</v>
      </c>
      <c r="C899" s="1014" t="s">
        <v>1594</v>
      </c>
      <c r="D899" s="1014">
        <v>1</v>
      </c>
      <c r="E899" s="1014" t="s">
        <v>6393</v>
      </c>
      <c r="F899" s="1014">
        <v>1</v>
      </c>
      <c r="G899" s="951" t="s">
        <v>7352</v>
      </c>
      <c r="H899" s="47" t="s">
        <v>29</v>
      </c>
      <c r="I899" s="925">
        <v>7</v>
      </c>
      <c r="J899" s="915"/>
      <c r="K899" s="917">
        <f t="shared" ref="K899:K930" si="156">I899*J899</f>
        <v>0</v>
      </c>
      <c r="L899" s="426"/>
      <c r="M899" s="917">
        <f t="shared" ref="M899:M930" si="157">I899*L899</f>
        <v>0</v>
      </c>
      <c r="N899" s="917">
        <f t="shared" ref="N899:N930" si="158">J899+L899</f>
        <v>0</v>
      </c>
      <c r="O899" s="917">
        <f t="shared" ref="O899:O930" si="159">I899*N899</f>
        <v>0</v>
      </c>
      <c r="P899" s="989" t="s">
        <v>6129</v>
      </c>
      <c r="Q899" s="1253"/>
      <c r="R899" s="1253"/>
      <c r="S899" s="1253"/>
      <c r="T899" s="1253"/>
      <c r="U899" s="1253"/>
      <c r="V899" s="1253"/>
      <c r="W899" s="1253"/>
      <c r="X899" s="1253"/>
      <c r="Y899" s="1253"/>
      <c r="Z899" s="1253"/>
      <c r="AA899" s="1253"/>
      <c r="AB899" s="1253"/>
      <c r="AC899" s="1253"/>
      <c r="AD899" s="1253"/>
      <c r="AE899" s="1253"/>
      <c r="AF899" s="1253"/>
      <c r="AG899" s="1253"/>
      <c r="AH899" s="1253"/>
      <c r="AI899" s="1253"/>
      <c r="AJ899" s="1253"/>
      <c r="AK899" s="1253"/>
      <c r="AL899" s="1253"/>
      <c r="AM899" s="1253"/>
      <c r="AN899" s="1253"/>
      <c r="AO899" s="1253"/>
      <c r="AP899" s="1253"/>
      <c r="AQ899" s="1253"/>
      <c r="AR899" s="1253"/>
      <c r="AS899" s="1253"/>
      <c r="AT899" s="1253"/>
      <c r="AU899" s="1253"/>
      <c r="AV899" s="1253"/>
      <c r="AW899" s="1253"/>
      <c r="AX899" s="1253"/>
      <c r="AY899" s="1253"/>
      <c r="AZ899" s="1253"/>
      <c r="BA899" s="1253"/>
      <c r="BB899" s="1253"/>
      <c r="BC899" s="1253"/>
      <c r="BD899" s="1253"/>
      <c r="BE899" s="1253"/>
      <c r="BF899" s="1253"/>
      <c r="BG899" s="1253"/>
      <c r="BH899" s="1253"/>
      <c r="BI899" s="1253"/>
      <c r="BJ899" s="1253"/>
      <c r="BK899" s="1253"/>
      <c r="BL899" s="1253"/>
      <c r="BM899" s="1253"/>
      <c r="BN899" s="1253"/>
      <c r="BO899" s="1253"/>
      <c r="BP899" s="1253"/>
      <c r="BQ899" s="1253"/>
      <c r="BR899" s="1253"/>
      <c r="BS899" s="1253"/>
    </row>
    <row r="900" spans="1:71" s="6" customFormat="1" hidden="1" outlineLevel="2">
      <c r="A900" s="1014">
        <v>1</v>
      </c>
      <c r="B900" s="1014">
        <v>1</v>
      </c>
      <c r="C900" s="1014" t="s">
        <v>1594</v>
      </c>
      <c r="D900" s="1014">
        <v>1</v>
      </c>
      <c r="E900" s="1014" t="s">
        <v>6393</v>
      </c>
      <c r="F900" s="1014">
        <v>2</v>
      </c>
      <c r="G900" s="951" t="s">
        <v>7353</v>
      </c>
      <c r="H900" s="47" t="s">
        <v>29</v>
      </c>
      <c r="I900" s="925">
        <v>6</v>
      </c>
      <c r="J900" s="915"/>
      <c r="K900" s="917">
        <f t="shared" si="156"/>
        <v>0</v>
      </c>
      <c r="L900" s="426"/>
      <c r="M900" s="917">
        <f t="shared" si="157"/>
        <v>0</v>
      </c>
      <c r="N900" s="917">
        <f t="shared" si="158"/>
        <v>0</v>
      </c>
      <c r="O900" s="917">
        <f t="shared" si="159"/>
        <v>0</v>
      </c>
      <c r="P900" s="989" t="s">
        <v>6129</v>
      </c>
      <c r="Q900" s="1253"/>
      <c r="R900" s="1253"/>
      <c r="S900" s="1253"/>
      <c r="T900" s="1253"/>
      <c r="U900" s="1253"/>
      <c r="V900" s="1253"/>
      <c r="W900" s="1253"/>
      <c r="X900" s="1253"/>
      <c r="Y900" s="1253"/>
      <c r="Z900" s="1253"/>
      <c r="AA900" s="1253"/>
      <c r="AB900" s="1253"/>
      <c r="AC900" s="1253"/>
      <c r="AD900" s="1253"/>
      <c r="AE900" s="1253"/>
      <c r="AF900" s="1253"/>
      <c r="AG900" s="1253"/>
      <c r="AH900" s="1253"/>
      <c r="AI900" s="1253"/>
      <c r="AJ900" s="1253"/>
      <c r="AK900" s="1253"/>
      <c r="AL900" s="1253"/>
      <c r="AM900" s="1253"/>
      <c r="AN900" s="1253"/>
      <c r="AO900" s="1253"/>
      <c r="AP900" s="1253"/>
      <c r="AQ900" s="1253"/>
      <c r="AR900" s="1253"/>
      <c r="AS900" s="1253"/>
      <c r="AT900" s="1253"/>
      <c r="AU900" s="1253"/>
      <c r="AV900" s="1253"/>
      <c r="AW900" s="1253"/>
      <c r="AX900" s="1253"/>
      <c r="AY900" s="1253"/>
      <c r="AZ900" s="1253"/>
      <c r="BA900" s="1253"/>
      <c r="BB900" s="1253"/>
      <c r="BC900" s="1253"/>
      <c r="BD900" s="1253"/>
      <c r="BE900" s="1253"/>
      <c r="BF900" s="1253"/>
      <c r="BG900" s="1253"/>
      <c r="BH900" s="1253"/>
      <c r="BI900" s="1253"/>
      <c r="BJ900" s="1253"/>
      <c r="BK900" s="1253"/>
      <c r="BL900" s="1253"/>
      <c r="BM900" s="1253"/>
      <c r="BN900" s="1253"/>
      <c r="BO900" s="1253"/>
      <c r="BP900" s="1253"/>
      <c r="BQ900" s="1253"/>
      <c r="BR900" s="1253"/>
      <c r="BS900" s="1253"/>
    </row>
    <row r="901" spans="1:71" s="6" customFormat="1" hidden="1" outlineLevel="2">
      <c r="A901" s="1014">
        <v>1</v>
      </c>
      <c r="B901" s="1014">
        <v>1</v>
      </c>
      <c r="C901" s="1014" t="s">
        <v>1594</v>
      </c>
      <c r="D901" s="1014">
        <v>1</v>
      </c>
      <c r="E901" s="1014" t="s">
        <v>6393</v>
      </c>
      <c r="F901" s="1014">
        <v>3</v>
      </c>
      <c r="G901" s="951" t="s">
        <v>7354</v>
      </c>
      <c r="H901" s="37" t="s">
        <v>29</v>
      </c>
      <c r="I901" s="329">
        <v>17</v>
      </c>
      <c r="J901" s="915"/>
      <c r="K901" s="915">
        <f t="shared" si="156"/>
        <v>0</v>
      </c>
      <c r="L901" s="426"/>
      <c r="M901" s="915">
        <f t="shared" si="157"/>
        <v>0</v>
      </c>
      <c r="N901" s="915">
        <f t="shared" si="158"/>
        <v>0</v>
      </c>
      <c r="O901" s="915">
        <f t="shared" si="159"/>
        <v>0</v>
      </c>
      <c r="P901" s="146"/>
      <c r="Q901" s="1253"/>
      <c r="R901" s="1253"/>
      <c r="S901" s="1253"/>
      <c r="T901" s="1253"/>
      <c r="U901" s="1253"/>
      <c r="V901" s="1253"/>
      <c r="W901" s="1253"/>
      <c r="X901" s="1253"/>
      <c r="Y901" s="1253"/>
      <c r="Z901" s="1253"/>
      <c r="AA901" s="1253"/>
      <c r="AB901" s="1253"/>
      <c r="AC901" s="1253"/>
      <c r="AD901" s="1253"/>
      <c r="AE901" s="1253"/>
      <c r="AF901" s="1253"/>
      <c r="AG901" s="1253"/>
      <c r="AH901" s="1253"/>
      <c r="AI901" s="1253"/>
      <c r="AJ901" s="1253"/>
      <c r="AK901" s="1253"/>
      <c r="AL901" s="1253"/>
      <c r="AM901" s="1253"/>
      <c r="AN901" s="1253"/>
      <c r="AO901" s="1253"/>
      <c r="AP901" s="1253"/>
      <c r="AQ901" s="1253"/>
      <c r="AR901" s="1253"/>
      <c r="AS901" s="1253"/>
      <c r="AT901" s="1253"/>
      <c r="AU901" s="1253"/>
      <c r="AV901" s="1253"/>
      <c r="AW901" s="1253"/>
      <c r="AX901" s="1253"/>
      <c r="AY901" s="1253"/>
      <c r="AZ901" s="1253"/>
      <c r="BA901" s="1253"/>
      <c r="BB901" s="1253"/>
      <c r="BC901" s="1253"/>
      <c r="BD901" s="1253"/>
      <c r="BE901" s="1253"/>
      <c r="BF901" s="1253"/>
      <c r="BG901" s="1253"/>
      <c r="BH901" s="1253"/>
      <c r="BI901" s="1253"/>
      <c r="BJ901" s="1253"/>
      <c r="BK901" s="1253"/>
      <c r="BL901" s="1253"/>
      <c r="BM901" s="1253"/>
      <c r="BN901" s="1253"/>
      <c r="BO901" s="1253"/>
      <c r="BP901" s="1253"/>
      <c r="BQ901" s="1253"/>
      <c r="BR901" s="1253"/>
      <c r="BS901" s="1253"/>
    </row>
    <row r="902" spans="1:71" s="6" customFormat="1" hidden="1" outlineLevel="2">
      <c r="A902" s="1014">
        <v>1</v>
      </c>
      <c r="B902" s="1014">
        <v>1</v>
      </c>
      <c r="C902" s="1014" t="s">
        <v>1594</v>
      </c>
      <c r="D902" s="1014">
        <v>1</v>
      </c>
      <c r="E902" s="1014" t="s">
        <v>6393</v>
      </c>
      <c r="F902" s="1014">
        <v>4</v>
      </c>
      <c r="G902" s="951" t="s">
        <v>7355</v>
      </c>
      <c r="H902" s="37" t="s">
        <v>29</v>
      </c>
      <c r="I902" s="329">
        <v>95</v>
      </c>
      <c r="J902" s="915"/>
      <c r="K902" s="915">
        <f t="shared" si="156"/>
        <v>0</v>
      </c>
      <c r="L902" s="426"/>
      <c r="M902" s="915">
        <f t="shared" si="157"/>
        <v>0</v>
      </c>
      <c r="N902" s="915">
        <f t="shared" si="158"/>
        <v>0</v>
      </c>
      <c r="O902" s="915">
        <f t="shared" si="159"/>
        <v>0</v>
      </c>
      <c r="P902" s="146"/>
      <c r="Q902" s="1253"/>
      <c r="R902" s="1253"/>
      <c r="S902" s="1253"/>
      <c r="T902" s="1253"/>
      <c r="U902" s="1253"/>
      <c r="V902" s="1253"/>
      <c r="W902" s="1253"/>
      <c r="X902" s="1253"/>
      <c r="Y902" s="1253"/>
      <c r="Z902" s="1253"/>
      <c r="AA902" s="1253"/>
      <c r="AB902" s="1253"/>
      <c r="AC902" s="1253"/>
      <c r="AD902" s="1253"/>
      <c r="AE902" s="1253"/>
      <c r="AF902" s="1253"/>
      <c r="AG902" s="1253"/>
      <c r="AH902" s="1253"/>
      <c r="AI902" s="1253"/>
      <c r="AJ902" s="1253"/>
      <c r="AK902" s="1253"/>
      <c r="AL902" s="1253"/>
      <c r="AM902" s="1253"/>
      <c r="AN902" s="1253"/>
      <c r="AO902" s="1253"/>
      <c r="AP902" s="1253"/>
      <c r="AQ902" s="1253"/>
      <c r="AR902" s="1253"/>
      <c r="AS902" s="1253"/>
      <c r="AT902" s="1253"/>
      <c r="AU902" s="1253"/>
      <c r="AV902" s="1253"/>
      <c r="AW902" s="1253"/>
      <c r="AX902" s="1253"/>
      <c r="AY902" s="1253"/>
      <c r="AZ902" s="1253"/>
      <c r="BA902" s="1253"/>
      <c r="BB902" s="1253"/>
      <c r="BC902" s="1253"/>
      <c r="BD902" s="1253"/>
      <c r="BE902" s="1253"/>
      <c r="BF902" s="1253"/>
      <c r="BG902" s="1253"/>
      <c r="BH902" s="1253"/>
      <c r="BI902" s="1253"/>
      <c r="BJ902" s="1253"/>
      <c r="BK902" s="1253"/>
      <c r="BL902" s="1253"/>
      <c r="BM902" s="1253"/>
      <c r="BN902" s="1253"/>
      <c r="BO902" s="1253"/>
      <c r="BP902" s="1253"/>
      <c r="BQ902" s="1253"/>
      <c r="BR902" s="1253"/>
      <c r="BS902" s="1253"/>
    </row>
    <row r="903" spans="1:71" s="6" customFormat="1" hidden="1" outlineLevel="2">
      <c r="A903" s="1014">
        <v>1</v>
      </c>
      <c r="B903" s="1014">
        <v>1</v>
      </c>
      <c r="C903" s="1014" t="s">
        <v>1594</v>
      </c>
      <c r="D903" s="1014">
        <v>1</v>
      </c>
      <c r="E903" s="1014" t="s">
        <v>6393</v>
      </c>
      <c r="F903" s="1014">
        <v>5</v>
      </c>
      <c r="G903" s="951" t="s">
        <v>7356</v>
      </c>
      <c r="H903" s="37" t="s">
        <v>29</v>
      </c>
      <c r="I903" s="329">
        <v>90</v>
      </c>
      <c r="J903" s="915"/>
      <c r="K903" s="915">
        <f t="shared" si="156"/>
        <v>0</v>
      </c>
      <c r="L903" s="426"/>
      <c r="M903" s="915">
        <f t="shared" si="157"/>
        <v>0</v>
      </c>
      <c r="N903" s="915">
        <f t="shared" si="158"/>
        <v>0</v>
      </c>
      <c r="O903" s="915">
        <f t="shared" si="159"/>
        <v>0</v>
      </c>
      <c r="P903" s="146"/>
      <c r="Q903" s="1253"/>
      <c r="R903" s="1253"/>
      <c r="S903" s="1253"/>
      <c r="T903" s="1253"/>
      <c r="U903" s="1253"/>
      <c r="V903" s="1253"/>
      <c r="W903" s="1253"/>
      <c r="X903" s="1253"/>
      <c r="Y903" s="1253"/>
      <c r="Z903" s="1253"/>
      <c r="AA903" s="1253"/>
      <c r="AB903" s="1253"/>
      <c r="AC903" s="1253"/>
      <c r="AD903" s="1253"/>
      <c r="AE903" s="1253"/>
      <c r="AF903" s="1253"/>
      <c r="AG903" s="1253"/>
      <c r="AH903" s="1253"/>
      <c r="AI903" s="1253"/>
      <c r="AJ903" s="1253"/>
      <c r="AK903" s="1253"/>
      <c r="AL903" s="1253"/>
      <c r="AM903" s="1253"/>
      <c r="AN903" s="1253"/>
      <c r="AO903" s="1253"/>
      <c r="AP903" s="1253"/>
      <c r="AQ903" s="1253"/>
      <c r="AR903" s="1253"/>
      <c r="AS903" s="1253"/>
      <c r="AT903" s="1253"/>
      <c r="AU903" s="1253"/>
      <c r="AV903" s="1253"/>
      <c r="AW903" s="1253"/>
      <c r="AX903" s="1253"/>
      <c r="AY903" s="1253"/>
      <c r="AZ903" s="1253"/>
      <c r="BA903" s="1253"/>
      <c r="BB903" s="1253"/>
      <c r="BC903" s="1253"/>
      <c r="BD903" s="1253"/>
      <c r="BE903" s="1253"/>
      <c r="BF903" s="1253"/>
      <c r="BG903" s="1253"/>
      <c r="BH903" s="1253"/>
      <c r="BI903" s="1253"/>
      <c r="BJ903" s="1253"/>
      <c r="BK903" s="1253"/>
      <c r="BL903" s="1253"/>
      <c r="BM903" s="1253"/>
      <c r="BN903" s="1253"/>
      <c r="BO903" s="1253"/>
      <c r="BP903" s="1253"/>
      <c r="BQ903" s="1253"/>
      <c r="BR903" s="1253"/>
      <c r="BS903" s="1253"/>
    </row>
    <row r="904" spans="1:71" s="6" customFormat="1" ht="27.6" hidden="1" outlineLevel="2">
      <c r="A904" s="1014">
        <v>1</v>
      </c>
      <c r="B904" s="1014">
        <v>1</v>
      </c>
      <c r="C904" s="1014" t="s">
        <v>1594</v>
      </c>
      <c r="D904" s="1014">
        <v>1</v>
      </c>
      <c r="E904" s="1014" t="s">
        <v>6393</v>
      </c>
      <c r="F904" s="1014">
        <v>6</v>
      </c>
      <c r="G904" s="951" t="s">
        <v>7357</v>
      </c>
      <c r="H904" s="37" t="s">
        <v>24</v>
      </c>
      <c r="I904" s="329">
        <v>265</v>
      </c>
      <c r="J904" s="915"/>
      <c r="K904" s="915">
        <f t="shared" si="156"/>
        <v>0</v>
      </c>
      <c r="L904" s="426"/>
      <c r="M904" s="915">
        <f t="shared" si="157"/>
        <v>0</v>
      </c>
      <c r="N904" s="915">
        <f t="shared" si="158"/>
        <v>0</v>
      </c>
      <c r="O904" s="915">
        <f t="shared" si="159"/>
        <v>0</v>
      </c>
      <c r="P904" s="146"/>
      <c r="Q904" s="1253"/>
      <c r="R904" s="1253"/>
      <c r="S904" s="1253"/>
      <c r="T904" s="1253"/>
      <c r="U904" s="1253"/>
      <c r="V904" s="1253"/>
      <c r="W904" s="1253"/>
      <c r="X904" s="1253"/>
      <c r="Y904" s="1253"/>
      <c r="Z904" s="1253"/>
      <c r="AA904" s="1253"/>
      <c r="AB904" s="1253"/>
      <c r="AC904" s="1253"/>
      <c r="AD904" s="1253"/>
      <c r="AE904" s="1253"/>
      <c r="AF904" s="1253"/>
      <c r="AG904" s="1253"/>
      <c r="AH904" s="1253"/>
      <c r="AI904" s="1253"/>
      <c r="AJ904" s="1253"/>
      <c r="AK904" s="1253"/>
      <c r="AL904" s="1253"/>
      <c r="AM904" s="1253"/>
      <c r="AN904" s="1253"/>
      <c r="AO904" s="1253"/>
      <c r="AP904" s="1253"/>
      <c r="AQ904" s="1253"/>
      <c r="AR904" s="1253"/>
      <c r="AS904" s="1253"/>
      <c r="AT904" s="1253"/>
      <c r="AU904" s="1253"/>
      <c r="AV904" s="1253"/>
      <c r="AW904" s="1253"/>
      <c r="AX904" s="1253"/>
      <c r="AY904" s="1253"/>
      <c r="AZ904" s="1253"/>
      <c r="BA904" s="1253"/>
      <c r="BB904" s="1253"/>
      <c r="BC904" s="1253"/>
      <c r="BD904" s="1253"/>
      <c r="BE904" s="1253"/>
      <c r="BF904" s="1253"/>
      <c r="BG904" s="1253"/>
      <c r="BH904" s="1253"/>
      <c r="BI904" s="1253"/>
      <c r="BJ904" s="1253"/>
      <c r="BK904" s="1253"/>
      <c r="BL904" s="1253"/>
      <c r="BM904" s="1253"/>
      <c r="BN904" s="1253"/>
      <c r="BO904" s="1253"/>
      <c r="BP904" s="1253"/>
      <c r="BQ904" s="1253"/>
      <c r="BR904" s="1253"/>
      <c r="BS904" s="1253"/>
    </row>
    <row r="905" spans="1:71" s="6" customFormat="1" ht="27.6" hidden="1" outlineLevel="2">
      <c r="A905" s="1014">
        <v>1</v>
      </c>
      <c r="B905" s="1014">
        <v>1</v>
      </c>
      <c r="C905" s="1014" t="s">
        <v>1594</v>
      </c>
      <c r="D905" s="1014">
        <v>1</v>
      </c>
      <c r="E905" s="1014" t="s">
        <v>6393</v>
      </c>
      <c r="F905" s="1014">
        <v>7</v>
      </c>
      <c r="G905" s="951" t="s">
        <v>7358</v>
      </c>
      <c r="H905" s="37" t="s">
        <v>24</v>
      </c>
      <c r="I905" s="329">
        <v>235</v>
      </c>
      <c r="J905" s="915"/>
      <c r="K905" s="915">
        <f t="shared" si="156"/>
        <v>0</v>
      </c>
      <c r="L905" s="426"/>
      <c r="M905" s="915">
        <f t="shared" si="157"/>
        <v>0</v>
      </c>
      <c r="N905" s="915">
        <f t="shared" si="158"/>
        <v>0</v>
      </c>
      <c r="O905" s="915">
        <f t="shared" si="159"/>
        <v>0</v>
      </c>
      <c r="P905" s="146"/>
      <c r="Q905" s="1253"/>
      <c r="R905" s="1253"/>
      <c r="S905" s="1253"/>
      <c r="T905" s="1253"/>
      <c r="U905" s="1253"/>
      <c r="V905" s="1253"/>
      <c r="W905" s="1253"/>
      <c r="X905" s="1253"/>
      <c r="Y905" s="1253"/>
      <c r="Z905" s="1253"/>
      <c r="AA905" s="1253"/>
      <c r="AB905" s="1253"/>
      <c r="AC905" s="1253"/>
      <c r="AD905" s="1253"/>
      <c r="AE905" s="1253"/>
      <c r="AF905" s="1253"/>
      <c r="AG905" s="1253"/>
      <c r="AH905" s="1253"/>
      <c r="AI905" s="1253"/>
      <c r="AJ905" s="1253"/>
      <c r="AK905" s="1253"/>
      <c r="AL905" s="1253"/>
      <c r="AM905" s="1253"/>
      <c r="AN905" s="1253"/>
      <c r="AO905" s="1253"/>
      <c r="AP905" s="1253"/>
      <c r="AQ905" s="1253"/>
      <c r="AR905" s="1253"/>
      <c r="AS905" s="1253"/>
      <c r="AT905" s="1253"/>
      <c r="AU905" s="1253"/>
      <c r="AV905" s="1253"/>
      <c r="AW905" s="1253"/>
      <c r="AX905" s="1253"/>
      <c r="AY905" s="1253"/>
      <c r="AZ905" s="1253"/>
      <c r="BA905" s="1253"/>
      <c r="BB905" s="1253"/>
      <c r="BC905" s="1253"/>
      <c r="BD905" s="1253"/>
      <c r="BE905" s="1253"/>
      <c r="BF905" s="1253"/>
      <c r="BG905" s="1253"/>
      <c r="BH905" s="1253"/>
      <c r="BI905" s="1253"/>
      <c r="BJ905" s="1253"/>
      <c r="BK905" s="1253"/>
      <c r="BL905" s="1253"/>
      <c r="BM905" s="1253"/>
      <c r="BN905" s="1253"/>
      <c r="BO905" s="1253"/>
      <c r="BP905" s="1253"/>
      <c r="BQ905" s="1253"/>
      <c r="BR905" s="1253"/>
      <c r="BS905" s="1253"/>
    </row>
    <row r="906" spans="1:71" s="6" customFormat="1" ht="27.6" hidden="1" outlineLevel="2">
      <c r="A906" s="1014">
        <v>1</v>
      </c>
      <c r="B906" s="1014">
        <v>1</v>
      </c>
      <c r="C906" s="1014" t="s">
        <v>1594</v>
      </c>
      <c r="D906" s="1014">
        <v>1</v>
      </c>
      <c r="E906" s="1014" t="s">
        <v>6393</v>
      </c>
      <c r="F906" s="1014">
        <v>8</v>
      </c>
      <c r="G906" s="951" t="s">
        <v>7359</v>
      </c>
      <c r="H906" s="37" t="s">
        <v>24</v>
      </c>
      <c r="I906" s="329">
        <v>510</v>
      </c>
      <c r="J906" s="915"/>
      <c r="K906" s="915">
        <f t="shared" si="156"/>
        <v>0</v>
      </c>
      <c r="L906" s="426"/>
      <c r="M906" s="915">
        <f t="shared" si="157"/>
        <v>0</v>
      </c>
      <c r="N906" s="915">
        <f t="shared" si="158"/>
        <v>0</v>
      </c>
      <c r="O906" s="915">
        <f t="shared" si="159"/>
        <v>0</v>
      </c>
      <c r="P906" s="146"/>
      <c r="Q906" s="1253"/>
      <c r="R906" s="1253"/>
      <c r="S906" s="1253"/>
      <c r="T906" s="1253"/>
      <c r="U906" s="1253"/>
      <c r="V906" s="1253"/>
      <c r="W906" s="1253"/>
      <c r="X906" s="1253"/>
      <c r="Y906" s="1253"/>
      <c r="Z906" s="1253"/>
      <c r="AA906" s="1253"/>
      <c r="AB906" s="1253"/>
      <c r="AC906" s="1253"/>
      <c r="AD906" s="1253"/>
      <c r="AE906" s="1253"/>
      <c r="AF906" s="1253"/>
      <c r="AG906" s="1253"/>
      <c r="AH906" s="1253"/>
      <c r="AI906" s="1253"/>
      <c r="AJ906" s="1253"/>
      <c r="AK906" s="1253"/>
      <c r="AL906" s="1253"/>
      <c r="AM906" s="1253"/>
      <c r="AN906" s="1253"/>
      <c r="AO906" s="1253"/>
      <c r="AP906" s="1253"/>
      <c r="AQ906" s="1253"/>
      <c r="AR906" s="1253"/>
      <c r="AS906" s="1253"/>
      <c r="AT906" s="1253"/>
      <c r="AU906" s="1253"/>
      <c r="AV906" s="1253"/>
      <c r="AW906" s="1253"/>
      <c r="AX906" s="1253"/>
      <c r="AY906" s="1253"/>
      <c r="AZ906" s="1253"/>
      <c r="BA906" s="1253"/>
      <c r="BB906" s="1253"/>
      <c r="BC906" s="1253"/>
      <c r="BD906" s="1253"/>
      <c r="BE906" s="1253"/>
      <c r="BF906" s="1253"/>
      <c r="BG906" s="1253"/>
      <c r="BH906" s="1253"/>
      <c r="BI906" s="1253"/>
      <c r="BJ906" s="1253"/>
      <c r="BK906" s="1253"/>
      <c r="BL906" s="1253"/>
      <c r="BM906" s="1253"/>
      <c r="BN906" s="1253"/>
      <c r="BO906" s="1253"/>
      <c r="BP906" s="1253"/>
      <c r="BQ906" s="1253"/>
      <c r="BR906" s="1253"/>
      <c r="BS906" s="1253"/>
    </row>
    <row r="907" spans="1:71" s="6" customFormat="1" ht="27.6" hidden="1" outlineLevel="2">
      <c r="A907" s="1014">
        <v>1</v>
      </c>
      <c r="B907" s="1014">
        <v>1</v>
      </c>
      <c r="C907" s="1014" t="s">
        <v>1594</v>
      </c>
      <c r="D907" s="1014">
        <v>1</v>
      </c>
      <c r="E907" s="1014" t="s">
        <v>6393</v>
      </c>
      <c r="F907" s="1014">
        <v>9</v>
      </c>
      <c r="G907" s="951" t="s">
        <v>7360</v>
      </c>
      <c r="H907" s="37" t="s">
        <v>24</v>
      </c>
      <c r="I907" s="329">
        <v>230</v>
      </c>
      <c r="J907" s="915"/>
      <c r="K907" s="915">
        <f t="shared" si="156"/>
        <v>0</v>
      </c>
      <c r="L907" s="426"/>
      <c r="M907" s="915">
        <f t="shared" si="157"/>
        <v>0</v>
      </c>
      <c r="N907" s="915">
        <f t="shared" si="158"/>
        <v>0</v>
      </c>
      <c r="O907" s="915">
        <f t="shared" si="159"/>
        <v>0</v>
      </c>
      <c r="P907" s="146"/>
      <c r="Q907" s="1253"/>
      <c r="R907" s="1253"/>
      <c r="S907" s="1253"/>
      <c r="T907" s="1253"/>
      <c r="U907" s="1253"/>
      <c r="V907" s="1253"/>
      <c r="W907" s="1253"/>
      <c r="X907" s="1253"/>
      <c r="Y907" s="1253"/>
      <c r="Z907" s="1253"/>
      <c r="AA907" s="1253"/>
      <c r="AB907" s="1253"/>
      <c r="AC907" s="1253"/>
      <c r="AD907" s="1253"/>
      <c r="AE907" s="1253"/>
      <c r="AF907" s="1253"/>
      <c r="AG907" s="1253"/>
      <c r="AH907" s="1253"/>
      <c r="AI907" s="1253"/>
      <c r="AJ907" s="1253"/>
      <c r="AK907" s="1253"/>
      <c r="AL907" s="1253"/>
      <c r="AM907" s="1253"/>
      <c r="AN907" s="1253"/>
      <c r="AO907" s="1253"/>
      <c r="AP907" s="1253"/>
      <c r="AQ907" s="1253"/>
      <c r="AR907" s="1253"/>
      <c r="AS907" s="1253"/>
      <c r="AT907" s="1253"/>
      <c r="AU907" s="1253"/>
      <c r="AV907" s="1253"/>
      <c r="AW907" s="1253"/>
      <c r="AX907" s="1253"/>
      <c r="AY907" s="1253"/>
      <c r="AZ907" s="1253"/>
      <c r="BA907" s="1253"/>
      <c r="BB907" s="1253"/>
      <c r="BC907" s="1253"/>
      <c r="BD907" s="1253"/>
      <c r="BE907" s="1253"/>
      <c r="BF907" s="1253"/>
      <c r="BG907" s="1253"/>
      <c r="BH907" s="1253"/>
      <c r="BI907" s="1253"/>
      <c r="BJ907" s="1253"/>
      <c r="BK907" s="1253"/>
      <c r="BL907" s="1253"/>
      <c r="BM907" s="1253"/>
      <c r="BN907" s="1253"/>
      <c r="BO907" s="1253"/>
      <c r="BP907" s="1253"/>
      <c r="BQ907" s="1253"/>
      <c r="BR907" s="1253"/>
      <c r="BS907" s="1253"/>
    </row>
    <row r="908" spans="1:71" s="6" customFormat="1" ht="27.6" hidden="1" outlineLevel="2">
      <c r="A908" s="1014">
        <v>1</v>
      </c>
      <c r="B908" s="1014">
        <v>1</v>
      </c>
      <c r="C908" s="1014" t="s">
        <v>1594</v>
      </c>
      <c r="D908" s="1014">
        <v>1</v>
      </c>
      <c r="E908" s="1014" t="s">
        <v>6393</v>
      </c>
      <c r="F908" s="1014">
        <v>10</v>
      </c>
      <c r="G908" s="951" t="s">
        <v>7361</v>
      </c>
      <c r="H908" s="37" t="s">
        <v>24</v>
      </c>
      <c r="I908" s="329">
        <v>395</v>
      </c>
      <c r="J908" s="915"/>
      <c r="K908" s="915">
        <f t="shared" si="156"/>
        <v>0</v>
      </c>
      <c r="L908" s="426"/>
      <c r="M908" s="915">
        <f t="shared" si="157"/>
        <v>0</v>
      </c>
      <c r="N908" s="915">
        <f t="shared" si="158"/>
        <v>0</v>
      </c>
      <c r="O908" s="915">
        <f t="shared" si="159"/>
        <v>0</v>
      </c>
      <c r="P908" s="146"/>
      <c r="Q908" s="1253"/>
      <c r="R908" s="1253"/>
      <c r="S908" s="1253"/>
      <c r="T908" s="1253"/>
      <c r="U908" s="1253"/>
      <c r="V908" s="1253"/>
      <c r="W908" s="1253"/>
      <c r="X908" s="1253"/>
      <c r="Y908" s="1253"/>
      <c r="Z908" s="1253"/>
      <c r="AA908" s="1253"/>
      <c r="AB908" s="1253"/>
      <c r="AC908" s="1253"/>
      <c r="AD908" s="1253"/>
      <c r="AE908" s="1253"/>
      <c r="AF908" s="1253"/>
      <c r="AG908" s="1253"/>
      <c r="AH908" s="1253"/>
      <c r="AI908" s="1253"/>
      <c r="AJ908" s="1253"/>
      <c r="AK908" s="1253"/>
      <c r="AL908" s="1253"/>
      <c r="AM908" s="1253"/>
      <c r="AN908" s="1253"/>
      <c r="AO908" s="1253"/>
      <c r="AP908" s="1253"/>
      <c r="AQ908" s="1253"/>
      <c r="AR908" s="1253"/>
      <c r="AS908" s="1253"/>
      <c r="AT908" s="1253"/>
      <c r="AU908" s="1253"/>
      <c r="AV908" s="1253"/>
      <c r="AW908" s="1253"/>
      <c r="AX908" s="1253"/>
      <c r="AY908" s="1253"/>
      <c r="AZ908" s="1253"/>
      <c r="BA908" s="1253"/>
      <c r="BB908" s="1253"/>
      <c r="BC908" s="1253"/>
      <c r="BD908" s="1253"/>
      <c r="BE908" s="1253"/>
      <c r="BF908" s="1253"/>
      <c r="BG908" s="1253"/>
      <c r="BH908" s="1253"/>
      <c r="BI908" s="1253"/>
      <c r="BJ908" s="1253"/>
      <c r="BK908" s="1253"/>
      <c r="BL908" s="1253"/>
      <c r="BM908" s="1253"/>
      <c r="BN908" s="1253"/>
      <c r="BO908" s="1253"/>
      <c r="BP908" s="1253"/>
      <c r="BQ908" s="1253"/>
      <c r="BR908" s="1253"/>
      <c r="BS908" s="1253"/>
    </row>
    <row r="909" spans="1:71" s="6" customFormat="1" ht="27.6" hidden="1" outlineLevel="2">
      <c r="A909" s="1014">
        <v>1</v>
      </c>
      <c r="B909" s="1014">
        <v>1</v>
      </c>
      <c r="C909" s="1014" t="s">
        <v>1594</v>
      </c>
      <c r="D909" s="1014">
        <v>1</v>
      </c>
      <c r="E909" s="1014" t="s">
        <v>6393</v>
      </c>
      <c r="F909" s="1014">
        <v>11</v>
      </c>
      <c r="G909" s="951" t="s">
        <v>7362</v>
      </c>
      <c r="H909" s="37" t="s">
        <v>24</v>
      </c>
      <c r="I909" s="329">
        <v>180</v>
      </c>
      <c r="J909" s="915"/>
      <c r="K909" s="915">
        <f t="shared" si="156"/>
        <v>0</v>
      </c>
      <c r="L909" s="426"/>
      <c r="M909" s="915">
        <f t="shared" si="157"/>
        <v>0</v>
      </c>
      <c r="N909" s="915">
        <f t="shared" si="158"/>
        <v>0</v>
      </c>
      <c r="O909" s="915">
        <f t="shared" si="159"/>
        <v>0</v>
      </c>
      <c r="P909" s="146"/>
      <c r="Q909" s="1253"/>
      <c r="R909" s="1253"/>
      <c r="S909" s="1253"/>
      <c r="T909" s="1253"/>
      <c r="U909" s="1253"/>
      <c r="V909" s="1253"/>
      <c r="W909" s="1253"/>
      <c r="X909" s="1253"/>
      <c r="Y909" s="1253"/>
      <c r="Z909" s="1253"/>
      <c r="AA909" s="1253"/>
      <c r="AB909" s="1253"/>
      <c r="AC909" s="1253"/>
      <c r="AD909" s="1253"/>
      <c r="AE909" s="1253"/>
      <c r="AF909" s="1253"/>
      <c r="AG909" s="1253"/>
      <c r="AH909" s="1253"/>
      <c r="AI909" s="1253"/>
      <c r="AJ909" s="1253"/>
      <c r="AK909" s="1253"/>
      <c r="AL909" s="1253"/>
      <c r="AM909" s="1253"/>
      <c r="AN909" s="1253"/>
      <c r="AO909" s="1253"/>
      <c r="AP909" s="1253"/>
      <c r="AQ909" s="1253"/>
      <c r="AR909" s="1253"/>
      <c r="AS909" s="1253"/>
      <c r="AT909" s="1253"/>
      <c r="AU909" s="1253"/>
      <c r="AV909" s="1253"/>
      <c r="AW909" s="1253"/>
      <c r="AX909" s="1253"/>
      <c r="AY909" s="1253"/>
      <c r="AZ909" s="1253"/>
      <c r="BA909" s="1253"/>
      <c r="BB909" s="1253"/>
      <c r="BC909" s="1253"/>
      <c r="BD909" s="1253"/>
      <c r="BE909" s="1253"/>
      <c r="BF909" s="1253"/>
      <c r="BG909" s="1253"/>
      <c r="BH909" s="1253"/>
      <c r="BI909" s="1253"/>
      <c r="BJ909" s="1253"/>
      <c r="BK909" s="1253"/>
      <c r="BL909" s="1253"/>
      <c r="BM909" s="1253"/>
      <c r="BN909" s="1253"/>
      <c r="BO909" s="1253"/>
      <c r="BP909" s="1253"/>
      <c r="BQ909" s="1253"/>
      <c r="BR909" s="1253"/>
      <c r="BS909" s="1253"/>
    </row>
    <row r="910" spans="1:71" s="6" customFormat="1" ht="27.6" hidden="1" outlineLevel="2">
      <c r="A910" s="1014">
        <v>1</v>
      </c>
      <c r="B910" s="1014">
        <v>1</v>
      </c>
      <c r="C910" s="1014" t="s">
        <v>1594</v>
      </c>
      <c r="D910" s="1014">
        <v>1</v>
      </c>
      <c r="E910" s="1014" t="s">
        <v>6393</v>
      </c>
      <c r="F910" s="1014">
        <v>12</v>
      </c>
      <c r="G910" s="951" t="s">
        <v>7363</v>
      </c>
      <c r="H910" s="37" t="s">
        <v>24</v>
      </c>
      <c r="I910" s="329">
        <v>560</v>
      </c>
      <c r="J910" s="915"/>
      <c r="K910" s="915">
        <f t="shared" si="156"/>
        <v>0</v>
      </c>
      <c r="L910" s="426"/>
      <c r="M910" s="915">
        <f t="shared" si="157"/>
        <v>0</v>
      </c>
      <c r="N910" s="915">
        <f t="shared" si="158"/>
        <v>0</v>
      </c>
      <c r="O910" s="915">
        <f t="shared" si="159"/>
        <v>0</v>
      </c>
      <c r="P910" s="146"/>
      <c r="Q910" s="1253"/>
      <c r="R910" s="1253"/>
      <c r="S910" s="1253"/>
      <c r="T910" s="1253"/>
      <c r="U910" s="1253"/>
      <c r="V910" s="1253"/>
      <c r="W910" s="1253"/>
      <c r="X910" s="1253"/>
      <c r="Y910" s="1253"/>
      <c r="Z910" s="1253"/>
      <c r="AA910" s="1253"/>
      <c r="AB910" s="1253"/>
      <c r="AC910" s="1253"/>
      <c r="AD910" s="1253"/>
      <c r="AE910" s="1253"/>
      <c r="AF910" s="1253"/>
      <c r="AG910" s="1253"/>
      <c r="AH910" s="1253"/>
      <c r="AI910" s="1253"/>
      <c r="AJ910" s="1253"/>
      <c r="AK910" s="1253"/>
      <c r="AL910" s="1253"/>
      <c r="AM910" s="1253"/>
      <c r="AN910" s="1253"/>
      <c r="AO910" s="1253"/>
      <c r="AP910" s="1253"/>
      <c r="AQ910" s="1253"/>
      <c r="AR910" s="1253"/>
      <c r="AS910" s="1253"/>
      <c r="AT910" s="1253"/>
      <c r="AU910" s="1253"/>
      <c r="AV910" s="1253"/>
      <c r="AW910" s="1253"/>
      <c r="AX910" s="1253"/>
      <c r="AY910" s="1253"/>
      <c r="AZ910" s="1253"/>
      <c r="BA910" s="1253"/>
      <c r="BB910" s="1253"/>
      <c r="BC910" s="1253"/>
      <c r="BD910" s="1253"/>
      <c r="BE910" s="1253"/>
      <c r="BF910" s="1253"/>
      <c r="BG910" s="1253"/>
      <c r="BH910" s="1253"/>
      <c r="BI910" s="1253"/>
      <c r="BJ910" s="1253"/>
      <c r="BK910" s="1253"/>
      <c r="BL910" s="1253"/>
      <c r="BM910" s="1253"/>
      <c r="BN910" s="1253"/>
      <c r="BO910" s="1253"/>
      <c r="BP910" s="1253"/>
      <c r="BQ910" s="1253"/>
      <c r="BR910" s="1253"/>
      <c r="BS910" s="1253"/>
    </row>
    <row r="911" spans="1:71" s="6" customFormat="1" ht="27.6" hidden="1" outlineLevel="2">
      <c r="A911" s="1014">
        <v>1</v>
      </c>
      <c r="B911" s="1014">
        <v>1</v>
      </c>
      <c r="C911" s="1014" t="s">
        <v>1594</v>
      </c>
      <c r="D911" s="1014">
        <v>1</v>
      </c>
      <c r="E911" s="1014" t="s">
        <v>6393</v>
      </c>
      <c r="F911" s="1014">
        <v>13</v>
      </c>
      <c r="G911" s="951" t="s">
        <v>7364</v>
      </c>
      <c r="H911" s="37" t="s">
        <v>24</v>
      </c>
      <c r="I911" s="329">
        <v>40</v>
      </c>
      <c r="J911" s="915"/>
      <c r="K911" s="915">
        <f t="shared" si="156"/>
        <v>0</v>
      </c>
      <c r="L911" s="426"/>
      <c r="M911" s="915">
        <f t="shared" si="157"/>
        <v>0</v>
      </c>
      <c r="N911" s="915">
        <f t="shared" si="158"/>
        <v>0</v>
      </c>
      <c r="O911" s="915">
        <f t="shared" si="159"/>
        <v>0</v>
      </c>
      <c r="P911" s="146"/>
      <c r="Q911" s="1253"/>
      <c r="R911" s="1253"/>
      <c r="S911" s="1253"/>
      <c r="T911" s="1253"/>
      <c r="U911" s="1253"/>
      <c r="V911" s="1253"/>
      <c r="W911" s="1253"/>
      <c r="X911" s="1253"/>
      <c r="Y911" s="1253"/>
      <c r="Z911" s="1253"/>
      <c r="AA911" s="1253"/>
      <c r="AB911" s="1253"/>
      <c r="AC911" s="1253"/>
      <c r="AD911" s="1253"/>
      <c r="AE911" s="1253"/>
      <c r="AF911" s="1253"/>
      <c r="AG911" s="1253"/>
      <c r="AH911" s="1253"/>
      <c r="AI911" s="1253"/>
      <c r="AJ911" s="1253"/>
      <c r="AK911" s="1253"/>
      <c r="AL911" s="1253"/>
      <c r="AM911" s="1253"/>
      <c r="AN911" s="1253"/>
      <c r="AO911" s="1253"/>
      <c r="AP911" s="1253"/>
      <c r="AQ911" s="1253"/>
      <c r="AR911" s="1253"/>
      <c r="AS911" s="1253"/>
      <c r="AT911" s="1253"/>
      <c r="AU911" s="1253"/>
      <c r="AV911" s="1253"/>
      <c r="AW911" s="1253"/>
      <c r="AX911" s="1253"/>
      <c r="AY911" s="1253"/>
      <c r="AZ911" s="1253"/>
      <c r="BA911" s="1253"/>
      <c r="BB911" s="1253"/>
      <c r="BC911" s="1253"/>
      <c r="BD911" s="1253"/>
      <c r="BE911" s="1253"/>
      <c r="BF911" s="1253"/>
      <c r="BG911" s="1253"/>
      <c r="BH911" s="1253"/>
      <c r="BI911" s="1253"/>
      <c r="BJ911" s="1253"/>
      <c r="BK911" s="1253"/>
      <c r="BL911" s="1253"/>
      <c r="BM911" s="1253"/>
      <c r="BN911" s="1253"/>
      <c r="BO911" s="1253"/>
      <c r="BP911" s="1253"/>
      <c r="BQ911" s="1253"/>
      <c r="BR911" s="1253"/>
      <c r="BS911" s="1253"/>
    </row>
    <row r="912" spans="1:71" s="6" customFormat="1" ht="27.6" hidden="1" outlineLevel="2">
      <c r="A912" s="1014">
        <v>1</v>
      </c>
      <c r="B912" s="1014">
        <v>1</v>
      </c>
      <c r="C912" s="1014" t="s">
        <v>1594</v>
      </c>
      <c r="D912" s="1014">
        <v>1</v>
      </c>
      <c r="E912" s="1014" t="s">
        <v>6393</v>
      </c>
      <c r="F912" s="1014">
        <v>14</v>
      </c>
      <c r="G912" s="951" t="s">
        <v>7365</v>
      </c>
      <c r="H912" s="37" t="s">
        <v>24</v>
      </c>
      <c r="I912" s="329">
        <v>90</v>
      </c>
      <c r="J912" s="915"/>
      <c r="K912" s="915">
        <f t="shared" si="156"/>
        <v>0</v>
      </c>
      <c r="L912" s="426"/>
      <c r="M912" s="915">
        <f t="shared" si="157"/>
        <v>0</v>
      </c>
      <c r="N912" s="915">
        <f t="shared" si="158"/>
        <v>0</v>
      </c>
      <c r="O912" s="915">
        <f t="shared" si="159"/>
        <v>0</v>
      </c>
      <c r="P912" s="146"/>
      <c r="Q912" s="1253"/>
      <c r="R912" s="1253"/>
      <c r="S912" s="1253"/>
      <c r="T912" s="1253"/>
      <c r="U912" s="1253"/>
      <c r="V912" s="1253"/>
      <c r="W912" s="1253"/>
      <c r="X912" s="1253"/>
      <c r="Y912" s="1253"/>
      <c r="Z912" s="1253"/>
      <c r="AA912" s="1253"/>
      <c r="AB912" s="1253"/>
      <c r="AC912" s="1253"/>
      <c r="AD912" s="1253"/>
      <c r="AE912" s="1253"/>
      <c r="AF912" s="1253"/>
      <c r="AG912" s="1253"/>
      <c r="AH912" s="1253"/>
      <c r="AI912" s="1253"/>
      <c r="AJ912" s="1253"/>
      <c r="AK912" s="1253"/>
      <c r="AL912" s="1253"/>
      <c r="AM912" s="1253"/>
      <c r="AN912" s="1253"/>
      <c r="AO912" s="1253"/>
      <c r="AP912" s="1253"/>
      <c r="AQ912" s="1253"/>
      <c r="AR912" s="1253"/>
      <c r="AS912" s="1253"/>
      <c r="AT912" s="1253"/>
      <c r="AU912" s="1253"/>
      <c r="AV912" s="1253"/>
      <c r="AW912" s="1253"/>
      <c r="AX912" s="1253"/>
      <c r="AY912" s="1253"/>
      <c r="AZ912" s="1253"/>
      <c r="BA912" s="1253"/>
      <c r="BB912" s="1253"/>
      <c r="BC912" s="1253"/>
      <c r="BD912" s="1253"/>
      <c r="BE912" s="1253"/>
      <c r="BF912" s="1253"/>
      <c r="BG912" s="1253"/>
      <c r="BH912" s="1253"/>
      <c r="BI912" s="1253"/>
      <c r="BJ912" s="1253"/>
      <c r="BK912" s="1253"/>
      <c r="BL912" s="1253"/>
      <c r="BM912" s="1253"/>
      <c r="BN912" s="1253"/>
      <c r="BO912" s="1253"/>
      <c r="BP912" s="1253"/>
      <c r="BQ912" s="1253"/>
      <c r="BR912" s="1253"/>
      <c r="BS912" s="1253"/>
    </row>
    <row r="913" spans="1:71" s="6" customFormat="1" ht="27.6" hidden="1" outlineLevel="2">
      <c r="A913" s="1014">
        <v>1</v>
      </c>
      <c r="B913" s="1014">
        <v>1</v>
      </c>
      <c r="C913" s="1014" t="s">
        <v>1594</v>
      </c>
      <c r="D913" s="1014">
        <v>1</v>
      </c>
      <c r="E913" s="1014" t="s">
        <v>6393</v>
      </c>
      <c r="F913" s="1014">
        <v>15</v>
      </c>
      <c r="G913" s="951" t="s">
        <v>7366</v>
      </c>
      <c r="H913" s="37" t="s">
        <v>24</v>
      </c>
      <c r="I913" s="329">
        <v>95</v>
      </c>
      <c r="J913" s="915"/>
      <c r="K913" s="915">
        <f t="shared" si="156"/>
        <v>0</v>
      </c>
      <c r="L913" s="426"/>
      <c r="M913" s="915">
        <f t="shared" si="157"/>
        <v>0</v>
      </c>
      <c r="N913" s="915">
        <f t="shared" si="158"/>
        <v>0</v>
      </c>
      <c r="O913" s="915">
        <f t="shared" si="159"/>
        <v>0</v>
      </c>
      <c r="P913" s="146"/>
      <c r="Q913" s="1253"/>
      <c r="R913" s="1253"/>
      <c r="S913" s="1253"/>
      <c r="T913" s="1253"/>
      <c r="U913" s="1253"/>
      <c r="V913" s="1253"/>
      <c r="W913" s="1253"/>
      <c r="X913" s="1253"/>
      <c r="Y913" s="1253"/>
      <c r="Z913" s="1253"/>
      <c r="AA913" s="1253"/>
      <c r="AB913" s="1253"/>
      <c r="AC913" s="1253"/>
      <c r="AD913" s="1253"/>
      <c r="AE913" s="1253"/>
      <c r="AF913" s="1253"/>
      <c r="AG913" s="1253"/>
      <c r="AH913" s="1253"/>
      <c r="AI913" s="1253"/>
      <c r="AJ913" s="1253"/>
      <c r="AK913" s="1253"/>
      <c r="AL913" s="1253"/>
      <c r="AM913" s="1253"/>
      <c r="AN913" s="1253"/>
      <c r="AO913" s="1253"/>
      <c r="AP913" s="1253"/>
      <c r="AQ913" s="1253"/>
      <c r="AR913" s="1253"/>
      <c r="AS913" s="1253"/>
      <c r="AT913" s="1253"/>
      <c r="AU913" s="1253"/>
      <c r="AV913" s="1253"/>
      <c r="AW913" s="1253"/>
      <c r="AX913" s="1253"/>
      <c r="AY913" s="1253"/>
      <c r="AZ913" s="1253"/>
      <c r="BA913" s="1253"/>
      <c r="BB913" s="1253"/>
      <c r="BC913" s="1253"/>
      <c r="BD913" s="1253"/>
      <c r="BE913" s="1253"/>
      <c r="BF913" s="1253"/>
      <c r="BG913" s="1253"/>
      <c r="BH913" s="1253"/>
      <c r="BI913" s="1253"/>
      <c r="BJ913" s="1253"/>
      <c r="BK913" s="1253"/>
      <c r="BL913" s="1253"/>
      <c r="BM913" s="1253"/>
      <c r="BN913" s="1253"/>
      <c r="BO913" s="1253"/>
      <c r="BP913" s="1253"/>
      <c r="BQ913" s="1253"/>
      <c r="BR913" s="1253"/>
      <c r="BS913" s="1253"/>
    </row>
    <row r="914" spans="1:71" s="6" customFormat="1" ht="27.6" hidden="1" outlineLevel="2">
      <c r="A914" s="1014">
        <v>1</v>
      </c>
      <c r="B914" s="1014">
        <v>1</v>
      </c>
      <c r="C914" s="1014" t="s">
        <v>1594</v>
      </c>
      <c r="D914" s="1014">
        <v>1</v>
      </c>
      <c r="E914" s="1014" t="s">
        <v>6393</v>
      </c>
      <c r="F914" s="1014">
        <v>16</v>
      </c>
      <c r="G914" s="951" t="s">
        <v>7367</v>
      </c>
      <c r="H914" s="37" t="s">
        <v>24</v>
      </c>
      <c r="I914" s="329">
        <v>210</v>
      </c>
      <c r="J914" s="915"/>
      <c r="K914" s="915">
        <f t="shared" si="156"/>
        <v>0</v>
      </c>
      <c r="L914" s="426"/>
      <c r="M914" s="915">
        <f t="shared" si="157"/>
        <v>0</v>
      </c>
      <c r="N914" s="915">
        <f t="shared" si="158"/>
        <v>0</v>
      </c>
      <c r="O914" s="915">
        <f t="shared" si="159"/>
        <v>0</v>
      </c>
      <c r="P914" s="146"/>
      <c r="Q914" s="1253"/>
      <c r="R914" s="1253"/>
      <c r="S914" s="1253"/>
      <c r="T914" s="1253"/>
      <c r="U914" s="1253"/>
      <c r="V914" s="1253"/>
      <c r="W914" s="1253"/>
      <c r="X914" s="1253"/>
      <c r="Y914" s="1253"/>
      <c r="Z914" s="1253"/>
      <c r="AA914" s="1253"/>
      <c r="AB914" s="1253"/>
      <c r="AC914" s="1253"/>
      <c r="AD914" s="1253"/>
      <c r="AE914" s="1253"/>
      <c r="AF914" s="1253"/>
      <c r="AG914" s="1253"/>
      <c r="AH914" s="1253"/>
      <c r="AI914" s="1253"/>
      <c r="AJ914" s="1253"/>
      <c r="AK914" s="1253"/>
      <c r="AL914" s="1253"/>
      <c r="AM914" s="1253"/>
      <c r="AN914" s="1253"/>
      <c r="AO914" s="1253"/>
      <c r="AP914" s="1253"/>
      <c r="AQ914" s="1253"/>
      <c r="AR914" s="1253"/>
      <c r="AS914" s="1253"/>
      <c r="AT914" s="1253"/>
      <c r="AU914" s="1253"/>
      <c r="AV914" s="1253"/>
      <c r="AW914" s="1253"/>
      <c r="AX914" s="1253"/>
      <c r="AY914" s="1253"/>
      <c r="AZ914" s="1253"/>
      <c r="BA914" s="1253"/>
      <c r="BB914" s="1253"/>
      <c r="BC914" s="1253"/>
      <c r="BD914" s="1253"/>
      <c r="BE914" s="1253"/>
      <c r="BF914" s="1253"/>
      <c r="BG914" s="1253"/>
      <c r="BH914" s="1253"/>
      <c r="BI914" s="1253"/>
      <c r="BJ914" s="1253"/>
      <c r="BK914" s="1253"/>
      <c r="BL914" s="1253"/>
      <c r="BM914" s="1253"/>
      <c r="BN914" s="1253"/>
      <c r="BO914" s="1253"/>
      <c r="BP914" s="1253"/>
      <c r="BQ914" s="1253"/>
      <c r="BR914" s="1253"/>
      <c r="BS914" s="1253"/>
    </row>
    <row r="915" spans="1:71" s="6" customFormat="1" ht="27.6" hidden="1" outlineLevel="2">
      <c r="A915" s="1014">
        <v>1</v>
      </c>
      <c r="B915" s="1014">
        <v>1</v>
      </c>
      <c r="C915" s="1014" t="s">
        <v>1594</v>
      </c>
      <c r="D915" s="1014">
        <v>1</v>
      </c>
      <c r="E915" s="1014" t="s">
        <v>6393</v>
      </c>
      <c r="F915" s="1014">
        <v>17</v>
      </c>
      <c r="G915" s="951" t="s">
        <v>7368</v>
      </c>
      <c r="H915" s="37" t="s">
        <v>24</v>
      </c>
      <c r="I915" s="329">
        <v>180</v>
      </c>
      <c r="J915" s="915"/>
      <c r="K915" s="915">
        <f t="shared" si="156"/>
        <v>0</v>
      </c>
      <c r="L915" s="426"/>
      <c r="M915" s="915">
        <f t="shared" si="157"/>
        <v>0</v>
      </c>
      <c r="N915" s="915">
        <f t="shared" si="158"/>
        <v>0</v>
      </c>
      <c r="O915" s="915">
        <f t="shared" si="159"/>
        <v>0</v>
      </c>
      <c r="P915" s="146"/>
      <c r="Q915" s="1253"/>
      <c r="R915" s="1253"/>
      <c r="S915" s="1253"/>
      <c r="T915" s="1253"/>
      <c r="U915" s="1253"/>
      <c r="V915" s="1253"/>
      <c r="W915" s="1253"/>
      <c r="X915" s="1253"/>
      <c r="Y915" s="1253"/>
      <c r="Z915" s="1253"/>
      <c r="AA915" s="1253"/>
      <c r="AB915" s="1253"/>
      <c r="AC915" s="1253"/>
      <c r="AD915" s="1253"/>
      <c r="AE915" s="1253"/>
      <c r="AF915" s="1253"/>
      <c r="AG915" s="1253"/>
      <c r="AH915" s="1253"/>
      <c r="AI915" s="1253"/>
      <c r="AJ915" s="1253"/>
      <c r="AK915" s="1253"/>
      <c r="AL915" s="1253"/>
      <c r="AM915" s="1253"/>
      <c r="AN915" s="1253"/>
      <c r="AO915" s="1253"/>
      <c r="AP915" s="1253"/>
      <c r="AQ915" s="1253"/>
      <c r="AR915" s="1253"/>
      <c r="AS915" s="1253"/>
      <c r="AT915" s="1253"/>
      <c r="AU915" s="1253"/>
      <c r="AV915" s="1253"/>
      <c r="AW915" s="1253"/>
      <c r="AX915" s="1253"/>
      <c r="AY915" s="1253"/>
      <c r="AZ915" s="1253"/>
      <c r="BA915" s="1253"/>
      <c r="BB915" s="1253"/>
      <c r="BC915" s="1253"/>
      <c r="BD915" s="1253"/>
      <c r="BE915" s="1253"/>
      <c r="BF915" s="1253"/>
      <c r="BG915" s="1253"/>
      <c r="BH915" s="1253"/>
      <c r="BI915" s="1253"/>
      <c r="BJ915" s="1253"/>
      <c r="BK915" s="1253"/>
      <c r="BL915" s="1253"/>
      <c r="BM915" s="1253"/>
      <c r="BN915" s="1253"/>
      <c r="BO915" s="1253"/>
      <c r="BP915" s="1253"/>
      <c r="BQ915" s="1253"/>
      <c r="BR915" s="1253"/>
      <c r="BS915" s="1253"/>
    </row>
    <row r="916" spans="1:71" s="6" customFormat="1" ht="27.6" hidden="1" outlineLevel="2">
      <c r="A916" s="1014">
        <v>1</v>
      </c>
      <c r="B916" s="1014">
        <v>1</v>
      </c>
      <c r="C916" s="1014" t="s">
        <v>1594</v>
      </c>
      <c r="D916" s="1014">
        <v>1</v>
      </c>
      <c r="E916" s="1014" t="s">
        <v>6393</v>
      </c>
      <c r="F916" s="1014">
        <v>18</v>
      </c>
      <c r="G916" s="951" t="s">
        <v>7369</v>
      </c>
      <c r="H916" s="37" t="s">
        <v>24</v>
      </c>
      <c r="I916" s="329">
        <v>160</v>
      </c>
      <c r="J916" s="915"/>
      <c r="K916" s="915">
        <f t="shared" si="156"/>
        <v>0</v>
      </c>
      <c r="L916" s="426"/>
      <c r="M916" s="915">
        <f t="shared" si="157"/>
        <v>0</v>
      </c>
      <c r="N916" s="915">
        <f t="shared" si="158"/>
        <v>0</v>
      </c>
      <c r="O916" s="915">
        <f t="shared" si="159"/>
        <v>0</v>
      </c>
      <c r="P916" s="146"/>
      <c r="Q916" s="1253"/>
      <c r="R916" s="1253"/>
      <c r="S916" s="1253"/>
      <c r="T916" s="1253"/>
      <c r="U916" s="1253"/>
      <c r="V916" s="1253"/>
      <c r="W916" s="1253"/>
      <c r="X916" s="1253"/>
      <c r="Y916" s="1253"/>
      <c r="Z916" s="1253"/>
      <c r="AA916" s="1253"/>
      <c r="AB916" s="1253"/>
      <c r="AC916" s="1253"/>
      <c r="AD916" s="1253"/>
      <c r="AE916" s="1253"/>
      <c r="AF916" s="1253"/>
      <c r="AG916" s="1253"/>
      <c r="AH916" s="1253"/>
      <c r="AI916" s="1253"/>
      <c r="AJ916" s="1253"/>
      <c r="AK916" s="1253"/>
      <c r="AL916" s="1253"/>
      <c r="AM916" s="1253"/>
      <c r="AN916" s="1253"/>
      <c r="AO916" s="1253"/>
      <c r="AP916" s="1253"/>
      <c r="AQ916" s="1253"/>
      <c r="AR916" s="1253"/>
      <c r="AS916" s="1253"/>
      <c r="AT916" s="1253"/>
      <c r="AU916" s="1253"/>
      <c r="AV916" s="1253"/>
      <c r="AW916" s="1253"/>
      <c r="AX916" s="1253"/>
      <c r="AY916" s="1253"/>
      <c r="AZ916" s="1253"/>
      <c r="BA916" s="1253"/>
      <c r="BB916" s="1253"/>
      <c r="BC916" s="1253"/>
      <c r="BD916" s="1253"/>
      <c r="BE916" s="1253"/>
      <c r="BF916" s="1253"/>
      <c r="BG916" s="1253"/>
      <c r="BH916" s="1253"/>
      <c r="BI916" s="1253"/>
      <c r="BJ916" s="1253"/>
      <c r="BK916" s="1253"/>
      <c r="BL916" s="1253"/>
      <c r="BM916" s="1253"/>
      <c r="BN916" s="1253"/>
      <c r="BO916" s="1253"/>
      <c r="BP916" s="1253"/>
      <c r="BQ916" s="1253"/>
      <c r="BR916" s="1253"/>
      <c r="BS916" s="1253"/>
    </row>
    <row r="917" spans="1:71" s="6" customFormat="1" ht="27.6" hidden="1" outlineLevel="2">
      <c r="A917" s="1014">
        <v>1</v>
      </c>
      <c r="B917" s="1014">
        <v>1</v>
      </c>
      <c r="C917" s="1014" t="s">
        <v>1594</v>
      </c>
      <c r="D917" s="1014">
        <v>1</v>
      </c>
      <c r="E917" s="1014" t="s">
        <v>6393</v>
      </c>
      <c r="F917" s="1014">
        <v>19</v>
      </c>
      <c r="G917" s="951" t="s">
        <v>7370</v>
      </c>
      <c r="H917" s="37" t="s">
        <v>24</v>
      </c>
      <c r="I917" s="329">
        <v>110</v>
      </c>
      <c r="J917" s="915"/>
      <c r="K917" s="915">
        <f t="shared" si="156"/>
        <v>0</v>
      </c>
      <c r="L917" s="426"/>
      <c r="M917" s="915">
        <f t="shared" si="157"/>
        <v>0</v>
      </c>
      <c r="N917" s="915">
        <f t="shared" si="158"/>
        <v>0</v>
      </c>
      <c r="O917" s="915">
        <f t="shared" si="159"/>
        <v>0</v>
      </c>
      <c r="P917" s="146"/>
      <c r="Q917" s="1253"/>
      <c r="R917" s="1253"/>
      <c r="S917" s="1253"/>
      <c r="T917" s="1253"/>
      <c r="U917" s="1253"/>
      <c r="V917" s="1253"/>
      <c r="W917" s="1253"/>
      <c r="X917" s="1253"/>
      <c r="Y917" s="1253"/>
      <c r="Z917" s="1253"/>
      <c r="AA917" s="1253"/>
      <c r="AB917" s="1253"/>
      <c r="AC917" s="1253"/>
      <c r="AD917" s="1253"/>
      <c r="AE917" s="1253"/>
      <c r="AF917" s="1253"/>
      <c r="AG917" s="1253"/>
      <c r="AH917" s="1253"/>
      <c r="AI917" s="1253"/>
      <c r="AJ917" s="1253"/>
      <c r="AK917" s="1253"/>
      <c r="AL917" s="1253"/>
      <c r="AM917" s="1253"/>
      <c r="AN917" s="1253"/>
      <c r="AO917" s="1253"/>
      <c r="AP917" s="1253"/>
      <c r="AQ917" s="1253"/>
      <c r="AR917" s="1253"/>
      <c r="AS917" s="1253"/>
      <c r="AT917" s="1253"/>
      <c r="AU917" s="1253"/>
      <c r="AV917" s="1253"/>
      <c r="AW917" s="1253"/>
      <c r="AX917" s="1253"/>
      <c r="AY917" s="1253"/>
      <c r="AZ917" s="1253"/>
      <c r="BA917" s="1253"/>
      <c r="BB917" s="1253"/>
      <c r="BC917" s="1253"/>
      <c r="BD917" s="1253"/>
      <c r="BE917" s="1253"/>
      <c r="BF917" s="1253"/>
      <c r="BG917" s="1253"/>
      <c r="BH917" s="1253"/>
      <c r="BI917" s="1253"/>
      <c r="BJ917" s="1253"/>
      <c r="BK917" s="1253"/>
      <c r="BL917" s="1253"/>
      <c r="BM917" s="1253"/>
      <c r="BN917" s="1253"/>
      <c r="BO917" s="1253"/>
      <c r="BP917" s="1253"/>
      <c r="BQ917" s="1253"/>
      <c r="BR917" s="1253"/>
      <c r="BS917" s="1253"/>
    </row>
    <row r="918" spans="1:71" s="6" customFormat="1" ht="27.6" hidden="1" outlineLevel="2">
      <c r="A918" s="1014">
        <v>1</v>
      </c>
      <c r="B918" s="1014">
        <v>1</v>
      </c>
      <c r="C918" s="1014" t="s">
        <v>1594</v>
      </c>
      <c r="D918" s="1014">
        <v>1</v>
      </c>
      <c r="E918" s="1014" t="s">
        <v>6393</v>
      </c>
      <c r="F918" s="1014">
        <v>20</v>
      </c>
      <c r="G918" s="951" t="s">
        <v>7371</v>
      </c>
      <c r="H918" s="37" t="s">
        <v>24</v>
      </c>
      <c r="I918" s="329">
        <v>140</v>
      </c>
      <c r="J918" s="915"/>
      <c r="K918" s="915">
        <f t="shared" si="156"/>
        <v>0</v>
      </c>
      <c r="L918" s="426"/>
      <c r="M918" s="915">
        <f t="shared" si="157"/>
        <v>0</v>
      </c>
      <c r="N918" s="915">
        <f t="shared" si="158"/>
        <v>0</v>
      </c>
      <c r="O918" s="915">
        <f t="shared" si="159"/>
        <v>0</v>
      </c>
      <c r="P918" s="146"/>
      <c r="Q918" s="1253"/>
      <c r="R918" s="1253"/>
      <c r="S918" s="1253"/>
      <c r="T918" s="1253"/>
      <c r="U918" s="1253"/>
      <c r="V918" s="1253"/>
      <c r="W918" s="1253"/>
      <c r="X918" s="1253"/>
      <c r="Y918" s="1253"/>
      <c r="Z918" s="1253"/>
      <c r="AA918" s="1253"/>
      <c r="AB918" s="1253"/>
      <c r="AC918" s="1253"/>
      <c r="AD918" s="1253"/>
      <c r="AE918" s="1253"/>
      <c r="AF918" s="1253"/>
      <c r="AG918" s="1253"/>
      <c r="AH918" s="1253"/>
      <c r="AI918" s="1253"/>
      <c r="AJ918" s="1253"/>
      <c r="AK918" s="1253"/>
      <c r="AL918" s="1253"/>
      <c r="AM918" s="1253"/>
      <c r="AN918" s="1253"/>
      <c r="AO918" s="1253"/>
      <c r="AP918" s="1253"/>
      <c r="AQ918" s="1253"/>
      <c r="AR918" s="1253"/>
      <c r="AS918" s="1253"/>
      <c r="AT918" s="1253"/>
      <c r="AU918" s="1253"/>
      <c r="AV918" s="1253"/>
      <c r="AW918" s="1253"/>
      <c r="AX918" s="1253"/>
      <c r="AY918" s="1253"/>
      <c r="AZ918" s="1253"/>
      <c r="BA918" s="1253"/>
      <c r="BB918" s="1253"/>
      <c r="BC918" s="1253"/>
      <c r="BD918" s="1253"/>
      <c r="BE918" s="1253"/>
      <c r="BF918" s="1253"/>
      <c r="BG918" s="1253"/>
      <c r="BH918" s="1253"/>
      <c r="BI918" s="1253"/>
      <c r="BJ918" s="1253"/>
      <c r="BK918" s="1253"/>
      <c r="BL918" s="1253"/>
      <c r="BM918" s="1253"/>
      <c r="BN918" s="1253"/>
      <c r="BO918" s="1253"/>
      <c r="BP918" s="1253"/>
      <c r="BQ918" s="1253"/>
      <c r="BR918" s="1253"/>
      <c r="BS918" s="1253"/>
    </row>
    <row r="919" spans="1:71" s="6" customFormat="1" ht="27.6" hidden="1" outlineLevel="2">
      <c r="A919" s="1014">
        <v>1</v>
      </c>
      <c r="B919" s="1014">
        <v>1</v>
      </c>
      <c r="C919" s="1014" t="s">
        <v>1594</v>
      </c>
      <c r="D919" s="1014">
        <v>1</v>
      </c>
      <c r="E919" s="1014" t="s">
        <v>6393</v>
      </c>
      <c r="F919" s="1014">
        <v>21</v>
      </c>
      <c r="G919" s="951" t="s">
        <v>7372</v>
      </c>
      <c r="H919" s="37" t="s">
        <v>24</v>
      </c>
      <c r="I919" s="329">
        <v>80</v>
      </c>
      <c r="J919" s="915"/>
      <c r="K919" s="915">
        <f t="shared" si="156"/>
        <v>0</v>
      </c>
      <c r="L919" s="426"/>
      <c r="M919" s="915">
        <f t="shared" si="157"/>
        <v>0</v>
      </c>
      <c r="N919" s="915">
        <f t="shared" si="158"/>
        <v>0</v>
      </c>
      <c r="O919" s="915">
        <f t="shared" si="159"/>
        <v>0</v>
      </c>
      <c r="P919" s="146"/>
      <c r="Q919" s="1253"/>
      <c r="R919" s="1253"/>
      <c r="S919" s="1253"/>
      <c r="T919" s="1253"/>
      <c r="U919" s="1253"/>
      <c r="V919" s="1253"/>
      <c r="W919" s="1253"/>
      <c r="X919" s="1253"/>
      <c r="Y919" s="1253"/>
      <c r="Z919" s="1253"/>
      <c r="AA919" s="1253"/>
      <c r="AB919" s="1253"/>
      <c r="AC919" s="1253"/>
      <c r="AD919" s="1253"/>
      <c r="AE919" s="1253"/>
      <c r="AF919" s="1253"/>
      <c r="AG919" s="1253"/>
      <c r="AH919" s="1253"/>
      <c r="AI919" s="1253"/>
      <c r="AJ919" s="1253"/>
      <c r="AK919" s="1253"/>
      <c r="AL919" s="1253"/>
      <c r="AM919" s="1253"/>
      <c r="AN919" s="1253"/>
      <c r="AO919" s="1253"/>
      <c r="AP919" s="1253"/>
      <c r="AQ919" s="1253"/>
      <c r="AR919" s="1253"/>
      <c r="AS919" s="1253"/>
      <c r="AT919" s="1253"/>
      <c r="AU919" s="1253"/>
      <c r="AV919" s="1253"/>
      <c r="AW919" s="1253"/>
      <c r="AX919" s="1253"/>
      <c r="AY919" s="1253"/>
      <c r="AZ919" s="1253"/>
      <c r="BA919" s="1253"/>
      <c r="BB919" s="1253"/>
      <c r="BC919" s="1253"/>
      <c r="BD919" s="1253"/>
      <c r="BE919" s="1253"/>
      <c r="BF919" s="1253"/>
      <c r="BG919" s="1253"/>
      <c r="BH919" s="1253"/>
      <c r="BI919" s="1253"/>
      <c r="BJ919" s="1253"/>
      <c r="BK919" s="1253"/>
      <c r="BL919" s="1253"/>
      <c r="BM919" s="1253"/>
      <c r="BN919" s="1253"/>
      <c r="BO919" s="1253"/>
      <c r="BP919" s="1253"/>
      <c r="BQ919" s="1253"/>
      <c r="BR919" s="1253"/>
      <c r="BS919" s="1253"/>
    </row>
    <row r="920" spans="1:71" s="6" customFormat="1" ht="27.6" hidden="1" outlineLevel="2">
      <c r="A920" s="1014">
        <v>1</v>
      </c>
      <c r="B920" s="1014">
        <v>1</v>
      </c>
      <c r="C920" s="1014" t="s">
        <v>1594</v>
      </c>
      <c r="D920" s="1014">
        <v>1</v>
      </c>
      <c r="E920" s="1014" t="s">
        <v>6393</v>
      </c>
      <c r="F920" s="1014">
        <v>22</v>
      </c>
      <c r="G920" s="951" t="s">
        <v>7373</v>
      </c>
      <c r="H920" s="37" t="s">
        <v>24</v>
      </c>
      <c r="I920" s="329">
        <v>20</v>
      </c>
      <c r="J920" s="915"/>
      <c r="K920" s="915">
        <f t="shared" si="156"/>
        <v>0</v>
      </c>
      <c r="L920" s="426"/>
      <c r="M920" s="915">
        <f t="shared" si="157"/>
        <v>0</v>
      </c>
      <c r="N920" s="915">
        <f t="shared" si="158"/>
        <v>0</v>
      </c>
      <c r="O920" s="915">
        <f t="shared" si="159"/>
        <v>0</v>
      </c>
      <c r="P920" s="146"/>
      <c r="Q920" s="1253"/>
      <c r="R920" s="1253"/>
      <c r="S920" s="1253"/>
      <c r="T920" s="1253"/>
      <c r="U920" s="1253"/>
      <c r="V920" s="1253"/>
      <c r="W920" s="1253"/>
      <c r="X920" s="1253"/>
      <c r="Y920" s="1253"/>
      <c r="Z920" s="1253"/>
      <c r="AA920" s="1253"/>
      <c r="AB920" s="1253"/>
      <c r="AC920" s="1253"/>
      <c r="AD920" s="1253"/>
      <c r="AE920" s="1253"/>
      <c r="AF920" s="1253"/>
      <c r="AG920" s="1253"/>
      <c r="AH920" s="1253"/>
      <c r="AI920" s="1253"/>
      <c r="AJ920" s="1253"/>
      <c r="AK920" s="1253"/>
      <c r="AL920" s="1253"/>
      <c r="AM920" s="1253"/>
      <c r="AN920" s="1253"/>
      <c r="AO920" s="1253"/>
      <c r="AP920" s="1253"/>
      <c r="AQ920" s="1253"/>
      <c r="AR920" s="1253"/>
      <c r="AS920" s="1253"/>
      <c r="AT920" s="1253"/>
      <c r="AU920" s="1253"/>
      <c r="AV920" s="1253"/>
      <c r="AW920" s="1253"/>
      <c r="AX920" s="1253"/>
      <c r="AY920" s="1253"/>
      <c r="AZ920" s="1253"/>
      <c r="BA920" s="1253"/>
      <c r="BB920" s="1253"/>
      <c r="BC920" s="1253"/>
      <c r="BD920" s="1253"/>
      <c r="BE920" s="1253"/>
      <c r="BF920" s="1253"/>
      <c r="BG920" s="1253"/>
      <c r="BH920" s="1253"/>
      <c r="BI920" s="1253"/>
      <c r="BJ920" s="1253"/>
      <c r="BK920" s="1253"/>
      <c r="BL920" s="1253"/>
      <c r="BM920" s="1253"/>
      <c r="BN920" s="1253"/>
      <c r="BO920" s="1253"/>
      <c r="BP920" s="1253"/>
      <c r="BQ920" s="1253"/>
      <c r="BR920" s="1253"/>
      <c r="BS920" s="1253"/>
    </row>
    <row r="921" spans="1:71" s="6" customFormat="1" ht="27.6" hidden="1" outlineLevel="2">
      <c r="A921" s="1014">
        <v>1</v>
      </c>
      <c r="B921" s="1014">
        <v>1</v>
      </c>
      <c r="C921" s="1014" t="s">
        <v>1594</v>
      </c>
      <c r="D921" s="1014">
        <v>1</v>
      </c>
      <c r="E921" s="1014" t="s">
        <v>6393</v>
      </c>
      <c r="F921" s="1014">
        <v>23</v>
      </c>
      <c r="G921" s="951" t="s">
        <v>7374</v>
      </c>
      <c r="H921" s="37" t="s">
        <v>24</v>
      </c>
      <c r="I921" s="329">
        <v>15</v>
      </c>
      <c r="J921" s="915"/>
      <c r="K921" s="915">
        <f t="shared" si="156"/>
        <v>0</v>
      </c>
      <c r="L921" s="426"/>
      <c r="M921" s="915">
        <f t="shared" si="157"/>
        <v>0</v>
      </c>
      <c r="N921" s="915">
        <f t="shared" si="158"/>
        <v>0</v>
      </c>
      <c r="O921" s="915">
        <f t="shared" si="159"/>
        <v>0</v>
      </c>
      <c r="P921" s="146"/>
      <c r="Q921" s="1253"/>
      <c r="R921" s="1253"/>
      <c r="S921" s="1253"/>
      <c r="T921" s="1253"/>
      <c r="U921" s="1253"/>
      <c r="V921" s="1253"/>
      <c r="W921" s="1253"/>
      <c r="X921" s="1253"/>
      <c r="Y921" s="1253"/>
      <c r="Z921" s="1253"/>
      <c r="AA921" s="1253"/>
      <c r="AB921" s="1253"/>
      <c r="AC921" s="1253"/>
      <c r="AD921" s="1253"/>
      <c r="AE921" s="1253"/>
      <c r="AF921" s="1253"/>
      <c r="AG921" s="1253"/>
      <c r="AH921" s="1253"/>
      <c r="AI921" s="1253"/>
      <c r="AJ921" s="1253"/>
      <c r="AK921" s="1253"/>
      <c r="AL921" s="1253"/>
      <c r="AM921" s="1253"/>
      <c r="AN921" s="1253"/>
      <c r="AO921" s="1253"/>
      <c r="AP921" s="1253"/>
      <c r="AQ921" s="1253"/>
      <c r="AR921" s="1253"/>
      <c r="AS921" s="1253"/>
      <c r="AT921" s="1253"/>
      <c r="AU921" s="1253"/>
      <c r="AV921" s="1253"/>
      <c r="AW921" s="1253"/>
      <c r="AX921" s="1253"/>
      <c r="AY921" s="1253"/>
      <c r="AZ921" s="1253"/>
      <c r="BA921" s="1253"/>
      <c r="BB921" s="1253"/>
      <c r="BC921" s="1253"/>
      <c r="BD921" s="1253"/>
      <c r="BE921" s="1253"/>
      <c r="BF921" s="1253"/>
      <c r="BG921" s="1253"/>
      <c r="BH921" s="1253"/>
      <c r="BI921" s="1253"/>
      <c r="BJ921" s="1253"/>
      <c r="BK921" s="1253"/>
      <c r="BL921" s="1253"/>
      <c r="BM921" s="1253"/>
      <c r="BN921" s="1253"/>
      <c r="BO921" s="1253"/>
      <c r="BP921" s="1253"/>
      <c r="BQ921" s="1253"/>
      <c r="BR921" s="1253"/>
      <c r="BS921" s="1253"/>
    </row>
    <row r="922" spans="1:71" s="6" customFormat="1" ht="27.6" hidden="1" outlineLevel="2">
      <c r="A922" s="1014">
        <v>1</v>
      </c>
      <c r="B922" s="1014">
        <v>1</v>
      </c>
      <c r="C922" s="1014" t="s">
        <v>1594</v>
      </c>
      <c r="D922" s="1014">
        <v>1</v>
      </c>
      <c r="E922" s="1014" t="s">
        <v>6393</v>
      </c>
      <c r="F922" s="1014">
        <v>24</v>
      </c>
      <c r="G922" s="951" t="s">
        <v>7375</v>
      </c>
      <c r="H922" s="37" t="s">
        <v>24</v>
      </c>
      <c r="I922" s="329">
        <v>20</v>
      </c>
      <c r="J922" s="915"/>
      <c r="K922" s="915">
        <f t="shared" si="156"/>
        <v>0</v>
      </c>
      <c r="L922" s="426"/>
      <c r="M922" s="915">
        <f t="shared" si="157"/>
        <v>0</v>
      </c>
      <c r="N922" s="915">
        <f t="shared" si="158"/>
        <v>0</v>
      </c>
      <c r="O922" s="915">
        <f t="shared" si="159"/>
        <v>0</v>
      </c>
      <c r="P922" s="146"/>
      <c r="Q922" s="1253"/>
      <c r="R922" s="1253"/>
      <c r="S922" s="1253"/>
      <c r="T922" s="1253"/>
      <c r="U922" s="1253"/>
      <c r="V922" s="1253"/>
      <c r="W922" s="1253"/>
      <c r="X922" s="1253"/>
      <c r="Y922" s="1253"/>
      <c r="Z922" s="1253"/>
      <c r="AA922" s="1253"/>
      <c r="AB922" s="1253"/>
      <c r="AC922" s="1253"/>
      <c r="AD922" s="1253"/>
      <c r="AE922" s="1253"/>
      <c r="AF922" s="1253"/>
      <c r="AG922" s="1253"/>
      <c r="AH922" s="1253"/>
      <c r="AI922" s="1253"/>
      <c r="AJ922" s="1253"/>
      <c r="AK922" s="1253"/>
      <c r="AL922" s="1253"/>
      <c r="AM922" s="1253"/>
      <c r="AN922" s="1253"/>
      <c r="AO922" s="1253"/>
      <c r="AP922" s="1253"/>
      <c r="AQ922" s="1253"/>
      <c r="AR922" s="1253"/>
      <c r="AS922" s="1253"/>
      <c r="AT922" s="1253"/>
      <c r="AU922" s="1253"/>
      <c r="AV922" s="1253"/>
      <c r="AW922" s="1253"/>
      <c r="AX922" s="1253"/>
      <c r="AY922" s="1253"/>
      <c r="AZ922" s="1253"/>
      <c r="BA922" s="1253"/>
      <c r="BB922" s="1253"/>
      <c r="BC922" s="1253"/>
      <c r="BD922" s="1253"/>
      <c r="BE922" s="1253"/>
      <c r="BF922" s="1253"/>
      <c r="BG922" s="1253"/>
      <c r="BH922" s="1253"/>
      <c r="BI922" s="1253"/>
      <c r="BJ922" s="1253"/>
      <c r="BK922" s="1253"/>
      <c r="BL922" s="1253"/>
      <c r="BM922" s="1253"/>
      <c r="BN922" s="1253"/>
      <c r="BO922" s="1253"/>
      <c r="BP922" s="1253"/>
      <c r="BQ922" s="1253"/>
      <c r="BR922" s="1253"/>
      <c r="BS922" s="1253"/>
    </row>
    <row r="923" spans="1:71" s="6" customFormat="1" ht="27.6" hidden="1" outlineLevel="2">
      <c r="A923" s="1014">
        <v>1</v>
      </c>
      <c r="B923" s="1014">
        <v>1</v>
      </c>
      <c r="C923" s="1014" t="s">
        <v>1594</v>
      </c>
      <c r="D923" s="1014">
        <v>1</v>
      </c>
      <c r="E923" s="1014" t="s">
        <v>6393</v>
      </c>
      <c r="F923" s="1014">
        <v>25</v>
      </c>
      <c r="G923" s="951" t="s">
        <v>7376</v>
      </c>
      <c r="H923" s="37" t="s">
        <v>24</v>
      </c>
      <c r="I923" s="329">
        <v>50</v>
      </c>
      <c r="J923" s="915"/>
      <c r="K923" s="915">
        <f t="shared" si="156"/>
        <v>0</v>
      </c>
      <c r="L923" s="426"/>
      <c r="M923" s="915">
        <f t="shared" si="157"/>
        <v>0</v>
      </c>
      <c r="N923" s="915">
        <f t="shared" si="158"/>
        <v>0</v>
      </c>
      <c r="O923" s="915">
        <f t="shared" si="159"/>
        <v>0</v>
      </c>
      <c r="P923" s="146"/>
      <c r="Q923" s="1253"/>
      <c r="R923" s="1253"/>
      <c r="S923" s="1253"/>
      <c r="T923" s="1253"/>
      <c r="U923" s="1253"/>
      <c r="V923" s="1253"/>
      <c r="W923" s="1253"/>
      <c r="X923" s="1253"/>
      <c r="Y923" s="1253"/>
      <c r="Z923" s="1253"/>
      <c r="AA923" s="1253"/>
      <c r="AB923" s="1253"/>
      <c r="AC923" s="1253"/>
      <c r="AD923" s="1253"/>
      <c r="AE923" s="1253"/>
      <c r="AF923" s="1253"/>
      <c r="AG923" s="1253"/>
      <c r="AH923" s="1253"/>
      <c r="AI923" s="1253"/>
      <c r="AJ923" s="1253"/>
      <c r="AK923" s="1253"/>
      <c r="AL923" s="1253"/>
      <c r="AM923" s="1253"/>
      <c r="AN923" s="1253"/>
      <c r="AO923" s="1253"/>
      <c r="AP923" s="1253"/>
      <c r="AQ923" s="1253"/>
      <c r="AR923" s="1253"/>
      <c r="AS923" s="1253"/>
      <c r="AT923" s="1253"/>
      <c r="AU923" s="1253"/>
      <c r="AV923" s="1253"/>
      <c r="AW923" s="1253"/>
      <c r="AX923" s="1253"/>
      <c r="AY923" s="1253"/>
      <c r="AZ923" s="1253"/>
      <c r="BA923" s="1253"/>
      <c r="BB923" s="1253"/>
      <c r="BC923" s="1253"/>
      <c r="BD923" s="1253"/>
      <c r="BE923" s="1253"/>
      <c r="BF923" s="1253"/>
      <c r="BG923" s="1253"/>
      <c r="BH923" s="1253"/>
      <c r="BI923" s="1253"/>
      <c r="BJ923" s="1253"/>
      <c r="BK923" s="1253"/>
      <c r="BL923" s="1253"/>
      <c r="BM923" s="1253"/>
      <c r="BN923" s="1253"/>
      <c r="BO923" s="1253"/>
      <c r="BP923" s="1253"/>
      <c r="BQ923" s="1253"/>
      <c r="BR923" s="1253"/>
      <c r="BS923" s="1253"/>
    </row>
    <row r="924" spans="1:71" s="6" customFormat="1" ht="27.6" hidden="1" outlineLevel="2">
      <c r="A924" s="1014">
        <v>1</v>
      </c>
      <c r="B924" s="1014">
        <v>1</v>
      </c>
      <c r="C924" s="1014" t="s">
        <v>1594</v>
      </c>
      <c r="D924" s="1014">
        <v>1</v>
      </c>
      <c r="E924" s="1014" t="s">
        <v>6393</v>
      </c>
      <c r="F924" s="1014">
        <v>26</v>
      </c>
      <c r="G924" s="951" t="s">
        <v>7377</v>
      </c>
      <c r="H924" s="37" t="s">
        <v>24</v>
      </c>
      <c r="I924" s="329">
        <v>15</v>
      </c>
      <c r="J924" s="915"/>
      <c r="K924" s="915">
        <f t="shared" si="156"/>
        <v>0</v>
      </c>
      <c r="L924" s="426"/>
      <c r="M924" s="915">
        <f t="shared" si="157"/>
        <v>0</v>
      </c>
      <c r="N924" s="915">
        <f t="shared" si="158"/>
        <v>0</v>
      </c>
      <c r="O924" s="915">
        <f t="shared" si="159"/>
        <v>0</v>
      </c>
      <c r="P924" s="146"/>
      <c r="Q924" s="1253"/>
      <c r="R924" s="1253"/>
      <c r="S924" s="1253"/>
      <c r="T924" s="1253"/>
      <c r="U924" s="1253"/>
      <c r="V924" s="1253"/>
      <c r="W924" s="1253"/>
      <c r="X924" s="1253"/>
      <c r="Y924" s="1253"/>
      <c r="Z924" s="1253"/>
      <c r="AA924" s="1253"/>
      <c r="AB924" s="1253"/>
      <c r="AC924" s="1253"/>
      <c r="AD924" s="1253"/>
      <c r="AE924" s="1253"/>
      <c r="AF924" s="1253"/>
      <c r="AG924" s="1253"/>
      <c r="AH924" s="1253"/>
      <c r="AI924" s="1253"/>
      <c r="AJ924" s="1253"/>
      <c r="AK924" s="1253"/>
      <c r="AL924" s="1253"/>
      <c r="AM924" s="1253"/>
      <c r="AN924" s="1253"/>
      <c r="AO924" s="1253"/>
      <c r="AP924" s="1253"/>
      <c r="AQ924" s="1253"/>
      <c r="AR924" s="1253"/>
      <c r="AS924" s="1253"/>
      <c r="AT924" s="1253"/>
      <c r="AU924" s="1253"/>
      <c r="AV924" s="1253"/>
      <c r="AW924" s="1253"/>
      <c r="AX924" s="1253"/>
      <c r="AY924" s="1253"/>
      <c r="AZ924" s="1253"/>
      <c r="BA924" s="1253"/>
      <c r="BB924" s="1253"/>
      <c r="BC924" s="1253"/>
      <c r="BD924" s="1253"/>
      <c r="BE924" s="1253"/>
      <c r="BF924" s="1253"/>
      <c r="BG924" s="1253"/>
      <c r="BH924" s="1253"/>
      <c r="BI924" s="1253"/>
      <c r="BJ924" s="1253"/>
      <c r="BK924" s="1253"/>
      <c r="BL924" s="1253"/>
      <c r="BM924" s="1253"/>
      <c r="BN924" s="1253"/>
      <c r="BO924" s="1253"/>
      <c r="BP924" s="1253"/>
      <c r="BQ924" s="1253"/>
      <c r="BR924" s="1253"/>
      <c r="BS924" s="1253"/>
    </row>
    <row r="925" spans="1:71" s="6" customFormat="1" ht="27.6" hidden="1" outlineLevel="2">
      <c r="A925" s="1014">
        <v>1</v>
      </c>
      <c r="B925" s="1014">
        <v>1</v>
      </c>
      <c r="C925" s="1014" t="s">
        <v>1594</v>
      </c>
      <c r="D925" s="1014">
        <v>1</v>
      </c>
      <c r="E925" s="1014" t="s">
        <v>6393</v>
      </c>
      <c r="F925" s="1014">
        <v>27</v>
      </c>
      <c r="G925" s="951" t="s">
        <v>7378</v>
      </c>
      <c r="H925" s="37" t="s">
        <v>24</v>
      </c>
      <c r="I925" s="329">
        <v>40</v>
      </c>
      <c r="J925" s="915"/>
      <c r="K925" s="915">
        <f t="shared" si="156"/>
        <v>0</v>
      </c>
      <c r="L925" s="426"/>
      <c r="M925" s="915">
        <f t="shared" si="157"/>
        <v>0</v>
      </c>
      <c r="N925" s="915">
        <f t="shared" si="158"/>
        <v>0</v>
      </c>
      <c r="O925" s="915">
        <f t="shared" si="159"/>
        <v>0</v>
      </c>
      <c r="P925" s="146"/>
      <c r="Q925" s="1253"/>
      <c r="R925" s="1253"/>
      <c r="S925" s="1253"/>
      <c r="T925" s="1253"/>
      <c r="U925" s="1253"/>
      <c r="V925" s="1253"/>
      <c r="W925" s="1253"/>
      <c r="X925" s="1253"/>
      <c r="Y925" s="1253"/>
      <c r="Z925" s="1253"/>
      <c r="AA925" s="1253"/>
      <c r="AB925" s="1253"/>
      <c r="AC925" s="1253"/>
      <c r="AD925" s="1253"/>
      <c r="AE925" s="1253"/>
      <c r="AF925" s="1253"/>
      <c r="AG925" s="1253"/>
      <c r="AH925" s="1253"/>
      <c r="AI925" s="1253"/>
      <c r="AJ925" s="1253"/>
      <c r="AK925" s="1253"/>
      <c r="AL925" s="1253"/>
      <c r="AM925" s="1253"/>
      <c r="AN925" s="1253"/>
      <c r="AO925" s="1253"/>
      <c r="AP925" s="1253"/>
      <c r="AQ925" s="1253"/>
      <c r="AR925" s="1253"/>
      <c r="AS925" s="1253"/>
      <c r="AT925" s="1253"/>
      <c r="AU925" s="1253"/>
      <c r="AV925" s="1253"/>
      <c r="AW925" s="1253"/>
      <c r="AX925" s="1253"/>
      <c r="AY925" s="1253"/>
      <c r="AZ925" s="1253"/>
      <c r="BA925" s="1253"/>
      <c r="BB925" s="1253"/>
      <c r="BC925" s="1253"/>
      <c r="BD925" s="1253"/>
      <c r="BE925" s="1253"/>
      <c r="BF925" s="1253"/>
      <c r="BG925" s="1253"/>
      <c r="BH925" s="1253"/>
      <c r="BI925" s="1253"/>
      <c r="BJ925" s="1253"/>
      <c r="BK925" s="1253"/>
      <c r="BL925" s="1253"/>
      <c r="BM925" s="1253"/>
      <c r="BN925" s="1253"/>
      <c r="BO925" s="1253"/>
      <c r="BP925" s="1253"/>
      <c r="BQ925" s="1253"/>
      <c r="BR925" s="1253"/>
      <c r="BS925" s="1253"/>
    </row>
    <row r="926" spans="1:71" s="6" customFormat="1" ht="27.6" hidden="1" outlineLevel="2">
      <c r="A926" s="1014">
        <v>1</v>
      </c>
      <c r="B926" s="1014">
        <v>1</v>
      </c>
      <c r="C926" s="1014" t="s">
        <v>1594</v>
      </c>
      <c r="D926" s="1014">
        <v>1</v>
      </c>
      <c r="E926" s="1014" t="s">
        <v>6393</v>
      </c>
      <c r="F926" s="1014">
        <v>28</v>
      </c>
      <c r="G926" s="951" t="s">
        <v>7379</v>
      </c>
      <c r="H926" s="37" t="s">
        <v>24</v>
      </c>
      <c r="I926" s="329">
        <v>30</v>
      </c>
      <c r="J926" s="915"/>
      <c r="K926" s="915">
        <f t="shared" si="156"/>
        <v>0</v>
      </c>
      <c r="L926" s="426"/>
      <c r="M926" s="915">
        <f t="shared" si="157"/>
        <v>0</v>
      </c>
      <c r="N926" s="915">
        <f t="shared" si="158"/>
        <v>0</v>
      </c>
      <c r="O926" s="915">
        <f t="shared" si="159"/>
        <v>0</v>
      </c>
      <c r="P926" s="146"/>
      <c r="Q926" s="1253"/>
      <c r="R926" s="1253"/>
      <c r="S926" s="1253"/>
      <c r="T926" s="1253"/>
      <c r="U926" s="1253"/>
      <c r="V926" s="1253"/>
      <c r="W926" s="1253"/>
      <c r="X926" s="1253"/>
      <c r="Y926" s="1253"/>
      <c r="Z926" s="1253"/>
      <c r="AA926" s="1253"/>
      <c r="AB926" s="1253"/>
      <c r="AC926" s="1253"/>
      <c r="AD926" s="1253"/>
      <c r="AE926" s="1253"/>
      <c r="AF926" s="1253"/>
      <c r="AG926" s="1253"/>
      <c r="AH926" s="1253"/>
      <c r="AI926" s="1253"/>
      <c r="AJ926" s="1253"/>
      <c r="AK926" s="1253"/>
      <c r="AL926" s="1253"/>
      <c r="AM926" s="1253"/>
      <c r="AN926" s="1253"/>
      <c r="AO926" s="1253"/>
      <c r="AP926" s="1253"/>
      <c r="AQ926" s="1253"/>
      <c r="AR926" s="1253"/>
      <c r="AS926" s="1253"/>
      <c r="AT926" s="1253"/>
      <c r="AU926" s="1253"/>
      <c r="AV926" s="1253"/>
      <c r="AW926" s="1253"/>
      <c r="AX926" s="1253"/>
      <c r="AY926" s="1253"/>
      <c r="AZ926" s="1253"/>
      <c r="BA926" s="1253"/>
      <c r="BB926" s="1253"/>
      <c r="BC926" s="1253"/>
      <c r="BD926" s="1253"/>
      <c r="BE926" s="1253"/>
      <c r="BF926" s="1253"/>
      <c r="BG926" s="1253"/>
      <c r="BH926" s="1253"/>
      <c r="BI926" s="1253"/>
      <c r="BJ926" s="1253"/>
      <c r="BK926" s="1253"/>
      <c r="BL926" s="1253"/>
      <c r="BM926" s="1253"/>
      <c r="BN926" s="1253"/>
      <c r="BO926" s="1253"/>
      <c r="BP926" s="1253"/>
      <c r="BQ926" s="1253"/>
      <c r="BR926" s="1253"/>
      <c r="BS926" s="1253"/>
    </row>
    <row r="927" spans="1:71" s="6" customFormat="1" ht="27.6" hidden="1" outlineLevel="2">
      <c r="A927" s="1014">
        <v>1</v>
      </c>
      <c r="B927" s="1014">
        <v>1</v>
      </c>
      <c r="C927" s="1014" t="s">
        <v>1594</v>
      </c>
      <c r="D927" s="1014">
        <v>1</v>
      </c>
      <c r="E927" s="1014" t="s">
        <v>6393</v>
      </c>
      <c r="F927" s="1014">
        <v>29</v>
      </c>
      <c r="G927" s="951" t="s">
        <v>7380</v>
      </c>
      <c r="H927" s="37" t="s">
        <v>24</v>
      </c>
      <c r="I927" s="329">
        <v>25</v>
      </c>
      <c r="J927" s="915"/>
      <c r="K927" s="915">
        <f t="shared" si="156"/>
        <v>0</v>
      </c>
      <c r="L927" s="426"/>
      <c r="M927" s="915">
        <f t="shared" si="157"/>
        <v>0</v>
      </c>
      <c r="N927" s="915">
        <f t="shared" si="158"/>
        <v>0</v>
      </c>
      <c r="O927" s="915">
        <f t="shared" si="159"/>
        <v>0</v>
      </c>
      <c r="P927" s="146"/>
      <c r="Q927" s="1253"/>
      <c r="R927" s="1253"/>
      <c r="S927" s="1253"/>
      <c r="T927" s="1253"/>
      <c r="U927" s="1253"/>
      <c r="V927" s="1253"/>
      <c r="W927" s="1253"/>
      <c r="X927" s="1253"/>
      <c r="Y927" s="1253"/>
      <c r="Z927" s="1253"/>
      <c r="AA927" s="1253"/>
      <c r="AB927" s="1253"/>
      <c r="AC927" s="1253"/>
      <c r="AD927" s="1253"/>
      <c r="AE927" s="1253"/>
      <c r="AF927" s="1253"/>
      <c r="AG927" s="1253"/>
      <c r="AH927" s="1253"/>
      <c r="AI927" s="1253"/>
      <c r="AJ927" s="1253"/>
      <c r="AK927" s="1253"/>
      <c r="AL927" s="1253"/>
      <c r="AM927" s="1253"/>
      <c r="AN927" s="1253"/>
      <c r="AO927" s="1253"/>
      <c r="AP927" s="1253"/>
      <c r="AQ927" s="1253"/>
      <c r="AR927" s="1253"/>
      <c r="AS927" s="1253"/>
      <c r="AT927" s="1253"/>
      <c r="AU927" s="1253"/>
      <c r="AV927" s="1253"/>
      <c r="AW927" s="1253"/>
      <c r="AX927" s="1253"/>
      <c r="AY927" s="1253"/>
      <c r="AZ927" s="1253"/>
      <c r="BA927" s="1253"/>
      <c r="BB927" s="1253"/>
      <c r="BC927" s="1253"/>
      <c r="BD927" s="1253"/>
      <c r="BE927" s="1253"/>
      <c r="BF927" s="1253"/>
      <c r="BG927" s="1253"/>
      <c r="BH927" s="1253"/>
      <c r="BI927" s="1253"/>
      <c r="BJ927" s="1253"/>
      <c r="BK927" s="1253"/>
      <c r="BL927" s="1253"/>
      <c r="BM927" s="1253"/>
      <c r="BN927" s="1253"/>
      <c r="BO927" s="1253"/>
      <c r="BP927" s="1253"/>
      <c r="BQ927" s="1253"/>
      <c r="BR927" s="1253"/>
      <c r="BS927" s="1253"/>
    </row>
    <row r="928" spans="1:71" s="6" customFormat="1" ht="27.6" hidden="1" outlineLevel="2">
      <c r="A928" s="1014">
        <v>1</v>
      </c>
      <c r="B928" s="1014">
        <v>1</v>
      </c>
      <c r="C928" s="1014" t="s">
        <v>1594</v>
      </c>
      <c r="D928" s="1014">
        <v>1</v>
      </c>
      <c r="E928" s="1014" t="s">
        <v>6393</v>
      </c>
      <c r="F928" s="1014">
        <v>30</v>
      </c>
      <c r="G928" s="951" t="s">
        <v>7381</v>
      </c>
      <c r="H928" s="37" t="s">
        <v>24</v>
      </c>
      <c r="I928" s="329">
        <v>10</v>
      </c>
      <c r="J928" s="915"/>
      <c r="K928" s="915">
        <f t="shared" si="156"/>
        <v>0</v>
      </c>
      <c r="L928" s="426"/>
      <c r="M928" s="915">
        <f t="shared" si="157"/>
        <v>0</v>
      </c>
      <c r="N928" s="915">
        <f t="shared" si="158"/>
        <v>0</v>
      </c>
      <c r="O928" s="915">
        <f t="shared" si="159"/>
        <v>0</v>
      </c>
      <c r="P928" s="146"/>
      <c r="Q928" s="1253"/>
      <c r="R928" s="1253"/>
      <c r="S928" s="1253"/>
      <c r="T928" s="1253"/>
      <c r="U928" s="1253"/>
      <c r="V928" s="1253"/>
      <c r="W928" s="1253"/>
      <c r="X928" s="1253"/>
      <c r="Y928" s="1253"/>
      <c r="Z928" s="1253"/>
      <c r="AA928" s="1253"/>
      <c r="AB928" s="1253"/>
      <c r="AC928" s="1253"/>
      <c r="AD928" s="1253"/>
      <c r="AE928" s="1253"/>
      <c r="AF928" s="1253"/>
      <c r="AG928" s="1253"/>
      <c r="AH928" s="1253"/>
      <c r="AI928" s="1253"/>
      <c r="AJ928" s="1253"/>
      <c r="AK928" s="1253"/>
      <c r="AL928" s="1253"/>
      <c r="AM928" s="1253"/>
      <c r="AN928" s="1253"/>
      <c r="AO928" s="1253"/>
      <c r="AP928" s="1253"/>
      <c r="AQ928" s="1253"/>
      <c r="AR928" s="1253"/>
      <c r="AS928" s="1253"/>
      <c r="AT928" s="1253"/>
      <c r="AU928" s="1253"/>
      <c r="AV928" s="1253"/>
      <c r="AW928" s="1253"/>
      <c r="AX928" s="1253"/>
      <c r="AY928" s="1253"/>
      <c r="AZ928" s="1253"/>
      <c r="BA928" s="1253"/>
      <c r="BB928" s="1253"/>
      <c r="BC928" s="1253"/>
      <c r="BD928" s="1253"/>
      <c r="BE928" s="1253"/>
      <c r="BF928" s="1253"/>
      <c r="BG928" s="1253"/>
      <c r="BH928" s="1253"/>
      <c r="BI928" s="1253"/>
      <c r="BJ928" s="1253"/>
      <c r="BK928" s="1253"/>
      <c r="BL928" s="1253"/>
      <c r="BM928" s="1253"/>
      <c r="BN928" s="1253"/>
      <c r="BO928" s="1253"/>
      <c r="BP928" s="1253"/>
      <c r="BQ928" s="1253"/>
      <c r="BR928" s="1253"/>
      <c r="BS928" s="1253"/>
    </row>
    <row r="929" spans="1:71" s="6" customFormat="1" ht="27.6" hidden="1" outlineLevel="2">
      <c r="A929" s="1014">
        <v>1</v>
      </c>
      <c r="B929" s="1014">
        <v>1</v>
      </c>
      <c r="C929" s="1014" t="s">
        <v>1594</v>
      </c>
      <c r="D929" s="1014">
        <v>1</v>
      </c>
      <c r="E929" s="1014" t="s">
        <v>6393</v>
      </c>
      <c r="F929" s="1014">
        <v>31</v>
      </c>
      <c r="G929" s="951" t="s">
        <v>7382</v>
      </c>
      <c r="H929" s="37" t="s">
        <v>24</v>
      </c>
      <c r="I929" s="329">
        <v>20</v>
      </c>
      <c r="J929" s="915"/>
      <c r="K929" s="915">
        <f t="shared" si="156"/>
        <v>0</v>
      </c>
      <c r="L929" s="426"/>
      <c r="M929" s="915">
        <f t="shared" si="157"/>
        <v>0</v>
      </c>
      <c r="N929" s="915">
        <f t="shared" si="158"/>
        <v>0</v>
      </c>
      <c r="O929" s="915">
        <f t="shared" si="159"/>
        <v>0</v>
      </c>
      <c r="P929" s="146"/>
      <c r="Q929" s="1253"/>
      <c r="R929" s="1253"/>
      <c r="S929" s="1253"/>
      <c r="T929" s="1253"/>
      <c r="U929" s="1253"/>
      <c r="V929" s="1253"/>
      <c r="W929" s="1253"/>
      <c r="X929" s="1253"/>
      <c r="Y929" s="1253"/>
      <c r="Z929" s="1253"/>
      <c r="AA929" s="1253"/>
      <c r="AB929" s="1253"/>
      <c r="AC929" s="1253"/>
      <c r="AD929" s="1253"/>
      <c r="AE929" s="1253"/>
      <c r="AF929" s="1253"/>
      <c r="AG929" s="1253"/>
      <c r="AH929" s="1253"/>
      <c r="AI929" s="1253"/>
      <c r="AJ929" s="1253"/>
      <c r="AK929" s="1253"/>
      <c r="AL929" s="1253"/>
      <c r="AM929" s="1253"/>
      <c r="AN929" s="1253"/>
      <c r="AO929" s="1253"/>
      <c r="AP929" s="1253"/>
      <c r="AQ929" s="1253"/>
      <c r="AR929" s="1253"/>
      <c r="AS929" s="1253"/>
      <c r="AT929" s="1253"/>
      <c r="AU929" s="1253"/>
      <c r="AV929" s="1253"/>
      <c r="AW929" s="1253"/>
      <c r="AX929" s="1253"/>
      <c r="AY929" s="1253"/>
      <c r="AZ929" s="1253"/>
      <c r="BA929" s="1253"/>
      <c r="BB929" s="1253"/>
      <c r="BC929" s="1253"/>
      <c r="BD929" s="1253"/>
      <c r="BE929" s="1253"/>
      <c r="BF929" s="1253"/>
      <c r="BG929" s="1253"/>
      <c r="BH929" s="1253"/>
      <c r="BI929" s="1253"/>
      <c r="BJ929" s="1253"/>
      <c r="BK929" s="1253"/>
      <c r="BL929" s="1253"/>
      <c r="BM929" s="1253"/>
      <c r="BN929" s="1253"/>
      <c r="BO929" s="1253"/>
      <c r="BP929" s="1253"/>
      <c r="BQ929" s="1253"/>
      <c r="BR929" s="1253"/>
      <c r="BS929" s="1253"/>
    </row>
    <row r="930" spans="1:71" s="6" customFormat="1" ht="27.6" hidden="1" outlineLevel="2">
      <c r="A930" s="1014">
        <v>1</v>
      </c>
      <c r="B930" s="1014">
        <v>1</v>
      </c>
      <c r="C930" s="1014" t="s">
        <v>1594</v>
      </c>
      <c r="D930" s="1014">
        <v>1</v>
      </c>
      <c r="E930" s="1014" t="s">
        <v>6393</v>
      </c>
      <c r="F930" s="1014">
        <v>32</v>
      </c>
      <c r="G930" s="951" t="s">
        <v>7383</v>
      </c>
      <c r="H930" s="37" t="s">
        <v>24</v>
      </c>
      <c r="I930" s="329">
        <v>15</v>
      </c>
      <c r="J930" s="915"/>
      <c r="K930" s="915">
        <f t="shared" si="156"/>
        <v>0</v>
      </c>
      <c r="L930" s="426"/>
      <c r="M930" s="915">
        <f t="shared" si="157"/>
        <v>0</v>
      </c>
      <c r="N930" s="915">
        <f t="shared" si="158"/>
        <v>0</v>
      </c>
      <c r="O930" s="915">
        <f t="shared" si="159"/>
        <v>0</v>
      </c>
      <c r="P930" s="146"/>
      <c r="Q930" s="1253"/>
      <c r="R930" s="1253"/>
      <c r="S930" s="1253"/>
      <c r="T930" s="1253"/>
      <c r="U930" s="1253"/>
      <c r="V930" s="1253"/>
      <c r="W930" s="1253"/>
      <c r="X930" s="1253"/>
      <c r="Y930" s="1253"/>
      <c r="Z930" s="1253"/>
      <c r="AA930" s="1253"/>
      <c r="AB930" s="1253"/>
      <c r="AC930" s="1253"/>
      <c r="AD930" s="1253"/>
      <c r="AE930" s="1253"/>
      <c r="AF930" s="1253"/>
      <c r="AG930" s="1253"/>
      <c r="AH930" s="1253"/>
      <c r="AI930" s="1253"/>
      <c r="AJ930" s="1253"/>
      <c r="AK930" s="1253"/>
      <c r="AL930" s="1253"/>
      <c r="AM930" s="1253"/>
      <c r="AN930" s="1253"/>
      <c r="AO930" s="1253"/>
      <c r="AP930" s="1253"/>
      <c r="AQ930" s="1253"/>
      <c r="AR930" s="1253"/>
      <c r="AS930" s="1253"/>
      <c r="AT930" s="1253"/>
      <c r="AU930" s="1253"/>
      <c r="AV930" s="1253"/>
      <c r="AW930" s="1253"/>
      <c r="AX930" s="1253"/>
      <c r="AY930" s="1253"/>
      <c r="AZ930" s="1253"/>
      <c r="BA930" s="1253"/>
      <c r="BB930" s="1253"/>
      <c r="BC930" s="1253"/>
      <c r="BD930" s="1253"/>
      <c r="BE930" s="1253"/>
      <c r="BF930" s="1253"/>
      <c r="BG930" s="1253"/>
      <c r="BH930" s="1253"/>
      <c r="BI930" s="1253"/>
      <c r="BJ930" s="1253"/>
      <c r="BK930" s="1253"/>
      <c r="BL930" s="1253"/>
      <c r="BM930" s="1253"/>
      <c r="BN930" s="1253"/>
      <c r="BO930" s="1253"/>
      <c r="BP930" s="1253"/>
      <c r="BQ930" s="1253"/>
      <c r="BR930" s="1253"/>
      <c r="BS930" s="1253"/>
    </row>
    <row r="931" spans="1:71" s="6" customFormat="1" ht="27.6" hidden="1" outlineLevel="2">
      <c r="A931" s="1014">
        <v>1</v>
      </c>
      <c r="B931" s="1014">
        <v>1</v>
      </c>
      <c r="C931" s="1014" t="s">
        <v>1594</v>
      </c>
      <c r="D931" s="1014">
        <v>1</v>
      </c>
      <c r="E931" s="1014" t="s">
        <v>6393</v>
      </c>
      <c r="F931" s="1014">
        <v>33</v>
      </c>
      <c r="G931" s="951" t="s">
        <v>7384</v>
      </c>
      <c r="H931" s="37" t="s">
        <v>24</v>
      </c>
      <c r="I931" s="329">
        <v>10</v>
      </c>
      <c r="J931" s="915"/>
      <c r="K931" s="915">
        <f t="shared" ref="K931:K956" si="160">I931*J931</f>
        <v>0</v>
      </c>
      <c r="L931" s="426"/>
      <c r="M931" s="915">
        <f t="shared" ref="M931:M956" si="161">I931*L931</f>
        <v>0</v>
      </c>
      <c r="N931" s="915">
        <f t="shared" ref="N931:N956" si="162">J931+L931</f>
        <v>0</v>
      </c>
      <c r="O931" s="915">
        <f t="shared" ref="O931:O956" si="163">I931*N931</f>
        <v>0</v>
      </c>
      <c r="P931" s="146"/>
      <c r="Q931" s="1253"/>
      <c r="R931" s="1253"/>
      <c r="S931" s="1253"/>
      <c r="T931" s="1253"/>
      <c r="U931" s="1253"/>
      <c r="V931" s="1253"/>
      <c r="W931" s="1253"/>
      <c r="X931" s="1253"/>
      <c r="Y931" s="1253"/>
      <c r="Z931" s="1253"/>
      <c r="AA931" s="1253"/>
      <c r="AB931" s="1253"/>
      <c r="AC931" s="1253"/>
      <c r="AD931" s="1253"/>
      <c r="AE931" s="1253"/>
      <c r="AF931" s="1253"/>
      <c r="AG931" s="1253"/>
      <c r="AH931" s="1253"/>
      <c r="AI931" s="1253"/>
      <c r="AJ931" s="1253"/>
      <c r="AK931" s="1253"/>
      <c r="AL931" s="1253"/>
      <c r="AM931" s="1253"/>
      <c r="AN931" s="1253"/>
      <c r="AO931" s="1253"/>
      <c r="AP931" s="1253"/>
      <c r="AQ931" s="1253"/>
      <c r="AR931" s="1253"/>
      <c r="AS931" s="1253"/>
      <c r="AT931" s="1253"/>
      <c r="AU931" s="1253"/>
      <c r="AV931" s="1253"/>
      <c r="AW931" s="1253"/>
      <c r="AX931" s="1253"/>
      <c r="AY931" s="1253"/>
      <c r="AZ931" s="1253"/>
      <c r="BA931" s="1253"/>
      <c r="BB931" s="1253"/>
      <c r="BC931" s="1253"/>
      <c r="BD931" s="1253"/>
      <c r="BE931" s="1253"/>
      <c r="BF931" s="1253"/>
      <c r="BG931" s="1253"/>
      <c r="BH931" s="1253"/>
      <c r="BI931" s="1253"/>
      <c r="BJ931" s="1253"/>
      <c r="BK931" s="1253"/>
      <c r="BL931" s="1253"/>
      <c r="BM931" s="1253"/>
      <c r="BN931" s="1253"/>
      <c r="BO931" s="1253"/>
      <c r="BP931" s="1253"/>
      <c r="BQ931" s="1253"/>
      <c r="BR931" s="1253"/>
      <c r="BS931" s="1253"/>
    </row>
    <row r="932" spans="1:71" s="6" customFormat="1" ht="27.6" hidden="1" outlineLevel="2">
      <c r="A932" s="1014">
        <v>1</v>
      </c>
      <c r="B932" s="1014">
        <v>1</v>
      </c>
      <c r="C932" s="1014" t="s">
        <v>1594</v>
      </c>
      <c r="D932" s="1014">
        <v>1</v>
      </c>
      <c r="E932" s="1014" t="s">
        <v>6393</v>
      </c>
      <c r="F932" s="1014">
        <v>34</v>
      </c>
      <c r="G932" s="951" t="s">
        <v>7385</v>
      </c>
      <c r="H932" s="37" t="s">
        <v>24</v>
      </c>
      <c r="I932" s="329">
        <v>10</v>
      </c>
      <c r="J932" s="915"/>
      <c r="K932" s="915">
        <f t="shared" si="160"/>
        <v>0</v>
      </c>
      <c r="L932" s="426"/>
      <c r="M932" s="915">
        <f t="shared" si="161"/>
        <v>0</v>
      </c>
      <c r="N932" s="915">
        <f t="shared" si="162"/>
        <v>0</v>
      </c>
      <c r="O932" s="915">
        <f t="shared" si="163"/>
        <v>0</v>
      </c>
      <c r="P932" s="146"/>
      <c r="Q932" s="1253"/>
      <c r="R932" s="1253"/>
      <c r="S932" s="1253"/>
      <c r="T932" s="1253"/>
      <c r="U932" s="1253"/>
      <c r="V932" s="1253"/>
      <c r="W932" s="1253"/>
      <c r="X932" s="1253"/>
      <c r="Y932" s="1253"/>
      <c r="Z932" s="1253"/>
      <c r="AA932" s="1253"/>
      <c r="AB932" s="1253"/>
      <c r="AC932" s="1253"/>
      <c r="AD932" s="1253"/>
      <c r="AE932" s="1253"/>
      <c r="AF932" s="1253"/>
      <c r="AG932" s="1253"/>
      <c r="AH932" s="1253"/>
      <c r="AI932" s="1253"/>
      <c r="AJ932" s="1253"/>
      <c r="AK932" s="1253"/>
      <c r="AL932" s="1253"/>
      <c r="AM932" s="1253"/>
      <c r="AN932" s="1253"/>
      <c r="AO932" s="1253"/>
      <c r="AP932" s="1253"/>
      <c r="AQ932" s="1253"/>
      <c r="AR932" s="1253"/>
      <c r="AS932" s="1253"/>
      <c r="AT932" s="1253"/>
      <c r="AU932" s="1253"/>
      <c r="AV932" s="1253"/>
      <c r="AW932" s="1253"/>
      <c r="AX932" s="1253"/>
      <c r="AY932" s="1253"/>
      <c r="AZ932" s="1253"/>
      <c r="BA932" s="1253"/>
      <c r="BB932" s="1253"/>
      <c r="BC932" s="1253"/>
      <c r="BD932" s="1253"/>
      <c r="BE932" s="1253"/>
      <c r="BF932" s="1253"/>
      <c r="BG932" s="1253"/>
      <c r="BH932" s="1253"/>
      <c r="BI932" s="1253"/>
      <c r="BJ932" s="1253"/>
      <c r="BK932" s="1253"/>
      <c r="BL932" s="1253"/>
      <c r="BM932" s="1253"/>
      <c r="BN932" s="1253"/>
      <c r="BO932" s="1253"/>
      <c r="BP932" s="1253"/>
      <c r="BQ932" s="1253"/>
      <c r="BR932" s="1253"/>
      <c r="BS932" s="1253"/>
    </row>
    <row r="933" spans="1:71" s="6" customFormat="1" ht="27.6" hidden="1" outlineLevel="2">
      <c r="A933" s="1014">
        <v>1</v>
      </c>
      <c r="B933" s="1014">
        <v>1</v>
      </c>
      <c r="C933" s="1014" t="s">
        <v>1594</v>
      </c>
      <c r="D933" s="1014">
        <v>1</v>
      </c>
      <c r="E933" s="1014" t="s">
        <v>6393</v>
      </c>
      <c r="F933" s="1014">
        <v>35</v>
      </c>
      <c r="G933" s="951" t="s">
        <v>7386</v>
      </c>
      <c r="H933" s="37" t="s">
        <v>24</v>
      </c>
      <c r="I933" s="329">
        <v>2</v>
      </c>
      <c r="J933" s="915"/>
      <c r="K933" s="915">
        <f t="shared" si="160"/>
        <v>0</v>
      </c>
      <c r="L933" s="426"/>
      <c r="M933" s="915">
        <f t="shared" si="161"/>
        <v>0</v>
      </c>
      <c r="N933" s="915">
        <f t="shared" si="162"/>
        <v>0</v>
      </c>
      <c r="O933" s="915">
        <f t="shared" si="163"/>
        <v>0</v>
      </c>
      <c r="P933" s="146"/>
      <c r="Q933" s="1253"/>
      <c r="R933" s="1253"/>
      <c r="S933" s="1253"/>
      <c r="T933" s="1253"/>
      <c r="U933" s="1253"/>
      <c r="V933" s="1253"/>
      <c r="W933" s="1253"/>
      <c r="X933" s="1253"/>
      <c r="Y933" s="1253"/>
      <c r="Z933" s="1253"/>
      <c r="AA933" s="1253"/>
      <c r="AB933" s="1253"/>
      <c r="AC933" s="1253"/>
      <c r="AD933" s="1253"/>
      <c r="AE933" s="1253"/>
      <c r="AF933" s="1253"/>
      <c r="AG933" s="1253"/>
      <c r="AH933" s="1253"/>
      <c r="AI933" s="1253"/>
      <c r="AJ933" s="1253"/>
      <c r="AK933" s="1253"/>
      <c r="AL933" s="1253"/>
      <c r="AM933" s="1253"/>
      <c r="AN933" s="1253"/>
      <c r="AO933" s="1253"/>
      <c r="AP933" s="1253"/>
      <c r="AQ933" s="1253"/>
      <c r="AR933" s="1253"/>
      <c r="AS933" s="1253"/>
      <c r="AT933" s="1253"/>
      <c r="AU933" s="1253"/>
      <c r="AV933" s="1253"/>
      <c r="AW933" s="1253"/>
      <c r="AX933" s="1253"/>
      <c r="AY933" s="1253"/>
      <c r="AZ933" s="1253"/>
      <c r="BA933" s="1253"/>
      <c r="BB933" s="1253"/>
      <c r="BC933" s="1253"/>
      <c r="BD933" s="1253"/>
      <c r="BE933" s="1253"/>
      <c r="BF933" s="1253"/>
      <c r="BG933" s="1253"/>
      <c r="BH933" s="1253"/>
      <c r="BI933" s="1253"/>
      <c r="BJ933" s="1253"/>
      <c r="BK933" s="1253"/>
      <c r="BL933" s="1253"/>
      <c r="BM933" s="1253"/>
      <c r="BN933" s="1253"/>
      <c r="BO933" s="1253"/>
      <c r="BP933" s="1253"/>
      <c r="BQ933" s="1253"/>
      <c r="BR933" s="1253"/>
      <c r="BS933" s="1253"/>
    </row>
    <row r="934" spans="1:71" s="6" customFormat="1" ht="27.6" hidden="1" outlineLevel="2">
      <c r="A934" s="1014">
        <v>1</v>
      </c>
      <c r="B934" s="1014">
        <v>1</v>
      </c>
      <c r="C934" s="1014" t="s">
        <v>1594</v>
      </c>
      <c r="D934" s="1014">
        <v>1</v>
      </c>
      <c r="E934" s="1014" t="s">
        <v>6393</v>
      </c>
      <c r="F934" s="1014">
        <v>36</v>
      </c>
      <c r="G934" s="951" t="s">
        <v>7387</v>
      </c>
      <c r="H934" s="37" t="s">
        <v>24</v>
      </c>
      <c r="I934" s="329">
        <v>8</v>
      </c>
      <c r="J934" s="915"/>
      <c r="K934" s="915">
        <f t="shared" si="160"/>
        <v>0</v>
      </c>
      <c r="L934" s="426"/>
      <c r="M934" s="915">
        <f t="shared" si="161"/>
        <v>0</v>
      </c>
      <c r="N934" s="915">
        <f t="shared" si="162"/>
        <v>0</v>
      </c>
      <c r="O934" s="915">
        <f t="shared" si="163"/>
        <v>0</v>
      </c>
      <c r="P934" s="146"/>
      <c r="Q934" s="1253"/>
      <c r="R934" s="1253"/>
      <c r="S934" s="1253"/>
      <c r="T934" s="1253"/>
      <c r="U934" s="1253"/>
      <c r="V934" s="1253"/>
      <c r="W934" s="1253"/>
      <c r="X934" s="1253"/>
      <c r="Y934" s="1253"/>
      <c r="Z934" s="1253"/>
      <c r="AA934" s="1253"/>
      <c r="AB934" s="1253"/>
      <c r="AC934" s="1253"/>
      <c r="AD934" s="1253"/>
      <c r="AE934" s="1253"/>
      <c r="AF934" s="1253"/>
      <c r="AG934" s="1253"/>
      <c r="AH934" s="1253"/>
      <c r="AI934" s="1253"/>
      <c r="AJ934" s="1253"/>
      <c r="AK934" s="1253"/>
      <c r="AL934" s="1253"/>
      <c r="AM934" s="1253"/>
      <c r="AN934" s="1253"/>
      <c r="AO934" s="1253"/>
      <c r="AP934" s="1253"/>
      <c r="AQ934" s="1253"/>
      <c r="AR934" s="1253"/>
      <c r="AS934" s="1253"/>
      <c r="AT934" s="1253"/>
      <c r="AU934" s="1253"/>
      <c r="AV934" s="1253"/>
      <c r="AW934" s="1253"/>
      <c r="AX934" s="1253"/>
      <c r="AY934" s="1253"/>
      <c r="AZ934" s="1253"/>
      <c r="BA934" s="1253"/>
      <c r="BB934" s="1253"/>
      <c r="BC934" s="1253"/>
      <c r="BD934" s="1253"/>
      <c r="BE934" s="1253"/>
      <c r="BF934" s="1253"/>
      <c r="BG934" s="1253"/>
      <c r="BH934" s="1253"/>
      <c r="BI934" s="1253"/>
      <c r="BJ934" s="1253"/>
      <c r="BK934" s="1253"/>
      <c r="BL934" s="1253"/>
      <c r="BM934" s="1253"/>
      <c r="BN934" s="1253"/>
      <c r="BO934" s="1253"/>
      <c r="BP934" s="1253"/>
      <c r="BQ934" s="1253"/>
      <c r="BR934" s="1253"/>
      <c r="BS934" s="1253"/>
    </row>
    <row r="935" spans="1:71" s="6" customFormat="1" ht="27.6" hidden="1" outlineLevel="2">
      <c r="A935" s="1014">
        <v>1</v>
      </c>
      <c r="B935" s="1014">
        <v>1</v>
      </c>
      <c r="C935" s="1014" t="s">
        <v>1594</v>
      </c>
      <c r="D935" s="1014">
        <v>1</v>
      </c>
      <c r="E935" s="1014" t="s">
        <v>6393</v>
      </c>
      <c r="F935" s="1014">
        <v>37</v>
      </c>
      <c r="G935" s="951" t="s">
        <v>7388</v>
      </c>
      <c r="H935" s="37" t="s">
        <v>24</v>
      </c>
      <c r="I935" s="329">
        <v>11</v>
      </c>
      <c r="J935" s="915"/>
      <c r="K935" s="915">
        <f t="shared" si="160"/>
        <v>0</v>
      </c>
      <c r="L935" s="426"/>
      <c r="M935" s="915">
        <f t="shared" si="161"/>
        <v>0</v>
      </c>
      <c r="N935" s="915">
        <f t="shared" si="162"/>
        <v>0</v>
      </c>
      <c r="O935" s="915">
        <f t="shared" si="163"/>
        <v>0</v>
      </c>
      <c r="P935" s="146"/>
      <c r="Q935" s="1253"/>
      <c r="R935" s="1253"/>
      <c r="S935" s="1253"/>
      <c r="T935" s="1253"/>
      <c r="U935" s="1253"/>
      <c r="V935" s="1253"/>
      <c r="W935" s="1253"/>
      <c r="X935" s="1253"/>
      <c r="Y935" s="1253"/>
      <c r="Z935" s="1253"/>
      <c r="AA935" s="1253"/>
      <c r="AB935" s="1253"/>
      <c r="AC935" s="1253"/>
      <c r="AD935" s="1253"/>
      <c r="AE935" s="1253"/>
      <c r="AF935" s="1253"/>
      <c r="AG935" s="1253"/>
      <c r="AH935" s="1253"/>
      <c r="AI935" s="1253"/>
      <c r="AJ935" s="1253"/>
      <c r="AK935" s="1253"/>
      <c r="AL935" s="1253"/>
      <c r="AM935" s="1253"/>
      <c r="AN935" s="1253"/>
      <c r="AO935" s="1253"/>
      <c r="AP935" s="1253"/>
      <c r="AQ935" s="1253"/>
      <c r="AR935" s="1253"/>
      <c r="AS935" s="1253"/>
      <c r="AT935" s="1253"/>
      <c r="AU935" s="1253"/>
      <c r="AV935" s="1253"/>
      <c r="AW935" s="1253"/>
      <c r="AX935" s="1253"/>
      <c r="AY935" s="1253"/>
      <c r="AZ935" s="1253"/>
      <c r="BA935" s="1253"/>
      <c r="BB935" s="1253"/>
      <c r="BC935" s="1253"/>
      <c r="BD935" s="1253"/>
      <c r="BE935" s="1253"/>
      <c r="BF935" s="1253"/>
      <c r="BG935" s="1253"/>
      <c r="BH935" s="1253"/>
      <c r="BI935" s="1253"/>
      <c r="BJ935" s="1253"/>
      <c r="BK935" s="1253"/>
      <c r="BL935" s="1253"/>
      <c r="BM935" s="1253"/>
      <c r="BN935" s="1253"/>
      <c r="BO935" s="1253"/>
      <c r="BP935" s="1253"/>
      <c r="BQ935" s="1253"/>
      <c r="BR935" s="1253"/>
      <c r="BS935" s="1253"/>
    </row>
    <row r="936" spans="1:71" s="6" customFormat="1" ht="27.6" hidden="1" outlineLevel="2">
      <c r="A936" s="1014">
        <v>1</v>
      </c>
      <c r="B936" s="1014">
        <v>1</v>
      </c>
      <c r="C936" s="1014" t="s">
        <v>1594</v>
      </c>
      <c r="D936" s="1014">
        <v>1</v>
      </c>
      <c r="E936" s="1014" t="s">
        <v>6393</v>
      </c>
      <c r="F936" s="1014">
        <v>38</v>
      </c>
      <c r="G936" s="951" t="s">
        <v>7389</v>
      </c>
      <c r="H936" s="37" t="s">
        <v>24</v>
      </c>
      <c r="I936" s="329">
        <v>11</v>
      </c>
      <c r="J936" s="915"/>
      <c r="K936" s="915">
        <f t="shared" si="160"/>
        <v>0</v>
      </c>
      <c r="L936" s="426"/>
      <c r="M936" s="915">
        <f t="shared" si="161"/>
        <v>0</v>
      </c>
      <c r="N936" s="915">
        <f t="shared" si="162"/>
        <v>0</v>
      </c>
      <c r="O936" s="915">
        <f t="shared" si="163"/>
        <v>0</v>
      </c>
      <c r="P936" s="146"/>
      <c r="Q936" s="1253"/>
      <c r="R936" s="1253"/>
      <c r="S936" s="1253"/>
      <c r="T936" s="1253"/>
      <c r="U936" s="1253"/>
      <c r="V936" s="1253"/>
      <c r="W936" s="1253"/>
      <c r="X936" s="1253"/>
      <c r="Y936" s="1253"/>
      <c r="Z936" s="1253"/>
      <c r="AA936" s="1253"/>
      <c r="AB936" s="1253"/>
      <c r="AC936" s="1253"/>
      <c r="AD936" s="1253"/>
      <c r="AE936" s="1253"/>
      <c r="AF936" s="1253"/>
      <c r="AG936" s="1253"/>
      <c r="AH936" s="1253"/>
      <c r="AI936" s="1253"/>
      <c r="AJ936" s="1253"/>
      <c r="AK936" s="1253"/>
      <c r="AL936" s="1253"/>
      <c r="AM936" s="1253"/>
      <c r="AN936" s="1253"/>
      <c r="AO936" s="1253"/>
      <c r="AP936" s="1253"/>
      <c r="AQ936" s="1253"/>
      <c r="AR936" s="1253"/>
      <c r="AS936" s="1253"/>
      <c r="AT936" s="1253"/>
      <c r="AU936" s="1253"/>
      <c r="AV936" s="1253"/>
      <c r="AW936" s="1253"/>
      <c r="AX936" s="1253"/>
      <c r="AY936" s="1253"/>
      <c r="AZ936" s="1253"/>
      <c r="BA936" s="1253"/>
      <c r="BB936" s="1253"/>
      <c r="BC936" s="1253"/>
      <c r="BD936" s="1253"/>
      <c r="BE936" s="1253"/>
      <c r="BF936" s="1253"/>
      <c r="BG936" s="1253"/>
      <c r="BH936" s="1253"/>
      <c r="BI936" s="1253"/>
      <c r="BJ936" s="1253"/>
      <c r="BK936" s="1253"/>
      <c r="BL936" s="1253"/>
      <c r="BM936" s="1253"/>
      <c r="BN936" s="1253"/>
      <c r="BO936" s="1253"/>
      <c r="BP936" s="1253"/>
      <c r="BQ936" s="1253"/>
      <c r="BR936" s="1253"/>
      <c r="BS936" s="1253"/>
    </row>
    <row r="937" spans="1:71" s="6" customFormat="1" ht="27.6" hidden="1" outlineLevel="2">
      <c r="A937" s="1014">
        <v>1</v>
      </c>
      <c r="B937" s="1014">
        <v>1</v>
      </c>
      <c r="C937" s="1014" t="s">
        <v>1594</v>
      </c>
      <c r="D937" s="1014">
        <v>1</v>
      </c>
      <c r="E937" s="1014" t="s">
        <v>6393</v>
      </c>
      <c r="F937" s="1014">
        <v>39</v>
      </c>
      <c r="G937" s="951" t="s">
        <v>7390</v>
      </c>
      <c r="H937" s="37" t="s">
        <v>24</v>
      </c>
      <c r="I937" s="329">
        <v>2</v>
      </c>
      <c r="J937" s="915"/>
      <c r="K937" s="915">
        <f t="shared" si="160"/>
        <v>0</v>
      </c>
      <c r="L937" s="426"/>
      <c r="M937" s="915">
        <f t="shared" si="161"/>
        <v>0</v>
      </c>
      <c r="N937" s="915">
        <f t="shared" si="162"/>
        <v>0</v>
      </c>
      <c r="O937" s="915">
        <f t="shared" si="163"/>
        <v>0</v>
      </c>
      <c r="P937" s="146"/>
      <c r="Q937" s="1253"/>
      <c r="R937" s="1253"/>
      <c r="S937" s="1253"/>
      <c r="T937" s="1253"/>
      <c r="U937" s="1253"/>
      <c r="V937" s="1253"/>
      <c r="W937" s="1253"/>
      <c r="X937" s="1253"/>
      <c r="Y937" s="1253"/>
      <c r="Z937" s="1253"/>
      <c r="AA937" s="1253"/>
      <c r="AB937" s="1253"/>
      <c r="AC937" s="1253"/>
      <c r="AD937" s="1253"/>
      <c r="AE937" s="1253"/>
      <c r="AF937" s="1253"/>
      <c r="AG937" s="1253"/>
      <c r="AH937" s="1253"/>
      <c r="AI937" s="1253"/>
      <c r="AJ937" s="1253"/>
      <c r="AK937" s="1253"/>
      <c r="AL937" s="1253"/>
      <c r="AM937" s="1253"/>
      <c r="AN937" s="1253"/>
      <c r="AO937" s="1253"/>
      <c r="AP937" s="1253"/>
      <c r="AQ937" s="1253"/>
      <c r="AR937" s="1253"/>
      <c r="AS937" s="1253"/>
      <c r="AT937" s="1253"/>
      <c r="AU937" s="1253"/>
      <c r="AV937" s="1253"/>
      <c r="AW937" s="1253"/>
      <c r="AX937" s="1253"/>
      <c r="AY937" s="1253"/>
      <c r="AZ937" s="1253"/>
      <c r="BA937" s="1253"/>
      <c r="BB937" s="1253"/>
      <c r="BC937" s="1253"/>
      <c r="BD937" s="1253"/>
      <c r="BE937" s="1253"/>
      <c r="BF937" s="1253"/>
      <c r="BG937" s="1253"/>
      <c r="BH937" s="1253"/>
      <c r="BI937" s="1253"/>
      <c r="BJ937" s="1253"/>
      <c r="BK937" s="1253"/>
      <c r="BL937" s="1253"/>
      <c r="BM937" s="1253"/>
      <c r="BN937" s="1253"/>
      <c r="BO937" s="1253"/>
      <c r="BP937" s="1253"/>
      <c r="BQ937" s="1253"/>
      <c r="BR937" s="1253"/>
      <c r="BS937" s="1253"/>
    </row>
    <row r="938" spans="1:71" s="6" customFormat="1" ht="27.6" hidden="1" outlineLevel="2">
      <c r="A938" s="1014">
        <v>1</v>
      </c>
      <c r="B938" s="1014">
        <v>1</v>
      </c>
      <c r="C938" s="1014" t="s">
        <v>1594</v>
      </c>
      <c r="D938" s="1014">
        <v>1</v>
      </c>
      <c r="E938" s="1014" t="s">
        <v>6393</v>
      </c>
      <c r="F938" s="1014">
        <v>40</v>
      </c>
      <c r="G938" s="951" t="s">
        <v>7391</v>
      </c>
      <c r="H938" s="37" t="s">
        <v>24</v>
      </c>
      <c r="I938" s="329">
        <v>8</v>
      </c>
      <c r="J938" s="915"/>
      <c r="K938" s="915">
        <f t="shared" si="160"/>
        <v>0</v>
      </c>
      <c r="L938" s="426"/>
      <c r="M938" s="915">
        <f t="shared" si="161"/>
        <v>0</v>
      </c>
      <c r="N938" s="915">
        <f t="shared" si="162"/>
        <v>0</v>
      </c>
      <c r="O938" s="915">
        <f t="shared" si="163"/>
        <v>0</v>
      </c>
      <c r="P938" s="146"/>
      <c r="Q938" s="1253"/>
      <c r="R938" s="1253"/>
      <c r="S938" s="1253"/>
      <c r="T938" s="1253"/>
      <c r="U938" s="1253"/>
      <c r="V938" s="1253"/>
      <c r="W938" s="1253"/>
      <c r="X938" s="1253"/>
      <c r="Y938" s="1253"/>
      <c r="Z938" s="1253"/>
      <c r="AA938" s="1253"/>
      <c r="AB938" s="1253"/>
      <c r="AC938" s="1253"/>
      <c r="AD938" s="1253"/>
      <c r="AE938" s="1253"/>
      <c r="AF938" s="1253"/>
      <c r="AG938" s="1253"/>
      <c r="AH938" s="1253"/>
      <c r="AI938" s="1253"/>
      <c r="AJ938" s="1253"/>
      <c r="AK938" s="1253"/>
      <c r="AL938" s="1253"/>
      <c r="AM938" s="1253"/>
      <c r="AN938" s="1253"/>
      <c r="AO938" s="1253"/>
      <c r="AP938" s="1253"/>
      <c r="AQ938" s="1253"/>
      <c r="AR938" s="1253"/>
      <c r="AS938" s="1253"/>
      <c r="AT938" s="1253"/>
      <c r="AU938" s="1253"/>
      <c r="AV938" s="1253"/>
      <c r="AW938" s="1253"/>
      <c r="AX938" s="1253"/>
      <c r="AY938" s="1253"/>
      <c r="AZ938" s="1253"/>
      <c r="BA938" s="1253"/>
      <c r="BB938" s="1253"/>
      <c r="BC938" s="1253"/>
      <c r="BD938" s="1253"/>
      <c r="BE938" s="1253"/>
      <c r="BF938" s="1253"/>
      <c r="BG938" s="1253"/>
      <c r="BH938" s="1253"/>
      <c r="BI938" s="1253"/>
      <c r="BJ938" s="1253"/>
      <c r="BK938" s="1253"/>
      <c r="BL938" s="1253"/>
      <c r="BM938" s="1253"/>
      <c r="BN938" s="1253"/>
      <c r="BO938" s="1253"/>
      <c r="BP938" s="1253"/>
      <c r="BQ938" s="1253"/>
      <c r="BR938" s="1253"/>
      <c r="BS938" s="1253"/>
    </row>
    <row r="939" spans="1:71" s="6" customFormat="1" hidden="1" outlineLevel="2">
      <c r="A939" s="1014">
        <v>1</v>
      </c>
      <c r="B939" s="1014">
        <v>1</v>
      </c>
      <c r="C939" s="1014" t="s">
        <v>1594</v>
      </c>
      <c r="D939" s="1014">
        <v>1</v>
      </c>
      <c r="E939" s="1014" t="s">
        <v>6393</v>
      </c>
      <c r="F939" s="1014">
        <v>41</v>
      </c>
      <c r="G939" s="951" t="s">
        <v>7392</v>
      </c>
      <c r="H939" s="37" t="s">
        <v>29</v>
      </c>
      <c r="I939" s="329">
        <v>140</v>
      </c>
      <c r="J939" s="915"/>
      <c r="K939" s="915">
        <f t="shared" si="160"/>
        <v>0</v>
      </c>
      <c r="L939" s="426"/>
      <c r="M939" s="915">
        <f t="shared" si="161"/>
        <v>0</v>
      </c>
      <c r="N939" s="915">
        <f t="shared" si="162"/>
        <v>0</v>
      </c>
      <c r="O939" s="915">
        <f t="shared" si="163"/>
        <v>0</v>
      </c>
      <c r="P939" s="146"/>
      <c r="Q939" s="1253"/>
      <c r="R939" s="1253"/>
      <c r="S939" s="1253"/>
      <c r="T939" s="1253"/>
      <c r="U939" s="1253"/>
      <c r="V939" s="1253"/>
      <c r="W939" s="1253"/>
      <c r="X939" s="1253"/>
      <c r="Y939" s="1253"/>
      <c r="Z939" s="1253"/>
      <c r="AA939" s="1253"/>
      <c r="AB939" s="1253"/>
      <c r="AC939" s="1253"/>
      <c r="AD939" s="1253"/>
      <c r="AE939" s="1253"/>
      <c r="AF939" s="1253"/>
      <c r="AG939" s="1253"/>
      <c r="AH939" s="1253"/>
      <c r="AI939" s="1253"/>
      <c r="AJ939" s="1253"/>
      <c r="AK939" s="1253"/>
      <c r="AL939" s="1253"/>
      <c r="AM939" s="1253"/>
      <c r="AN939" s="1253"/>
      <c r="AO939" s="1253"/>
      <c r="AP939" s="1253"/>
      <c r="AQ939" s="1253"/>
      <c r="AR939" s="1253"/>
      <c r="AS939" s="1253"/>
      <c r="AT939" s="1253"/>
      <c r="AU939" s="1253"/>
      <c r="AV939" s="1253"/>
      <c r="AW939" s="1253"/>
      <c r="AX939" s="1253"/>
      <c r="AY939" s="1253"/>
      <c r="AZ939" s="1253"/>
      <c r="BA939" s="1253"/>
      <c r="BB939" s="1253"/>
      <c r="BC939" s="1253"/>
      <c r="BD939" s="1253"/>
      <c r="BE939" s="1253"/>
      <c r="BF939" s="1253"/>
      <c r="BG939" s="1253"/>
      <c r="BH939" s="1253"/>
      <c r="BI939" s="1253"/>
      <c r="BJ939" s="1253"/>
      <c r="BK939" s="1253"/>
      <c r="BL939" s="1253"/>
      <c r="BM939" s="1253"/>
      <c r="BN939" s="1253"/>
      <c r="BO939" s="1253"/>
      <c r="BP939" s="1253"/>
      <c r="BQ939" s="1253"/>
      <c r="BR939" s="1253"/>
      <c r="BS939" s="1253"/>
    </row>
    <row r="940" spans="1:71" s="6" customFormat="1" ht="27.6" hidden="1" outlineLevel="2">
      <c r="A940" s="1014">
        <v>1</v>
      </c>
      <c r="B940" s="1014">
        <v>1</v>
      </c>
      <c r="C940" s="1014" t="s">
        <v>1594</v>
      </c>
      <c r="D940" s="1014">
        <v>1</v>
      </c>
      <c r="E940" s="1014" t="s">
        <v>6393</v>
      </c>
      <c r="F940" s="1014">
        <v>42</v>
      </c>
      <c r="G940" s="951" t="s">
        <v>7393</v>
      </c>
      <c r="H940" s="37" t="s">
        <v>29</v>
      </c>
      <c r="I940" s="329">
        <v>2</v>
      </c>
      <c r="J940" s="915"/>
      <c r="K940" s="915">
        <f t="shared" si="160"/>
        <v>0</v>
      </c>
      <c r="L940" s="426"/>
      <c r="M940" s="915">
        <f t="shared" si="161"/>
        <v>0</v>
      </c>
      <c r="N940" s="915">
        <f t="shared" si="162"/>
        <v>0</v>
      </c>
      <c r="O940" s="915">
        <f t="shared" si="163"/>
        <v>0</v>
      </c>
      <c r="P940" s="146"/>
      <c r="Q940" s="1253"/>
      <c r="R940" s="1253"/>
      <c r="S940" s="1253"/>
      <c r="T940" s="1253"/>
      <c r="U940" s="1253"/>
      <c r="V940" s="1253"/>
      <c r="W940" s="1253"/>
      <c r="X940" s="1253"/>
      <c r="Y940" s="1253"/>
      <c r="Z940" s="1253"/>
      <c r="AA940" s="1253"/>
      <c r="AB940" s="1253"/>
      <c r="AC940" s="1253"/>
      <c r="AD940" s="1253"/>
      <c r="AE940" s="1253"/>
      <c r="AF940" s="1253"/>
      <c r="AG940" s="1253"/>
      <c r="AH940" s="1253"/>
      <c r="AI940" s="1253"/>
      <c r="AJ940" s="1253"/>
      <c r="AK940" s="1253"/>
      <c r="AL940" s="1253"/>
      <c r="AM940" s="1253"/>
      <c r="AN940" s="1253"/>
      <c r="AO940" s="1253"/>
      <c r="AP940" s="1253"/>
      <c r="AQ940" s="1253"/>
      <c r="AR940" s="1253"/>
      <c r="AS940" s="1253"/>
      <c r="AT940" s="1253"/>
      <c r="AU940" s="1253"/>
      <c r="AV940" s="1253"/>
      <c r="AW940" s="1253"/>
      <c r="AX940" s="1253"/>
      <c r="AY940" s="1253"/>
      <c r="AZ940" s="1253"/>
      <c r="BA940" s="1253"/>
      <c r="BB940" s="1253"/>
      <c r="BC940" s="1253"/>
      <c r="BD940" s="1253"/>
      <c r="BE940" s="1253"/>
      <c r="BF940" s="1253"/>
      <c r="BG940" s="1253"/>
      <c r="BH940" s="1253"/>
      <c r="BI940" s="1253"/>
      <c r="BJ940" s="1253"/>
      <c r="BK940" s="1253"/>
      <c r="BL940" s="1253"/>
      <c r="BM940" s="1253"/>
      <c r="BN940" s="1253"/>
      <c r="BO940" s="1253"/>
      <c r="BP940" s="1253"/>
      <c r="BQ940" s="1253"/>
      <c r="BR940" s="1253"/>
      <c r="BS940" s="1253"/>
    </row>
    <row r="941" spans="1:71" s="6" customFormat="1" ht="27.6" hidden="1" outlineLevel="2">
      <c r="A941" s="1014">
        <v>1</v>
      </c>
      <c r="B941" s="1014">
        <v>1</v>
      </c>
      <c r="C941" s="1014" t="s">
        <v>1594</v>
      </c>
      <c r="D941" s="1014">
        <v>1</v>
      </c>
      <c r="E941" s="1014" t="s">
        <v>6393</v>
      </c>
      <c r="F941" s="1014">
        <v>43</v>
      </c>
      <c r="G941" s="951" t="s">
        <v>7394</v>
      </c>
      <c r="H941" s="37" t="s">
        <v>29</v>
      </c>
      <c r="I941" s="329">
        <v>1</v>
      </c>
      <c r="J941" s="915"/>
      <c r="K941" s="915">
        <f t="shared" si="160"/>
        <v>0</v>
      </c>
      <c r="L941" s="426"/>
      <c r="M941" s="915">
        <f t="shared" si="161"/>
        <v>0</v>
      </c>
      <c r="N941" s="915">
        <f t="shared" si="162"/>
        <v>0</v>
      </c>
      <c r="O941" s="915">
        <f t="shared" si="163"/>
        <v>0</v>
      </c>
      <c r="P941" s="146"/>
      <c r="Q941" s="1253"/>
      <c r="R941" s="1253"/>
      <c r="S941" s="1253"/>
      <c r="T941" s="1253"/>
      <c r="U941" s="1253"/>
      <c r="V941" s="1253"/>
      <c r="W941" s="1253"/>
      <c r="X941" s="1253"/>
      <c r="Y941" s="1253"/>
      <c r="Z941" s="1253"/>
      <c r="AA941" s="1253"/>
      <c r="AB941" s="1253"/>
      <c r="AC941" s="1253"/>
      <c r="AD941" s="1253"/>
      <c r="AE941" s="1253"/>
      <c r="AF941" s="1253"/>
      <c r="AG941" s="1253"/>
      <c r="AH941" s="1253"/>
      <c r="AI941" s="1253"/>
      <c r="AJ941" s="1253"/>
      <c r="AK941" s="1253"/>
      <c r="AL941" s="1253"/>
      <c r="AM941" s="1253"/>
      <c r="AN941" s="1253"/>
      <c r="AO941" s="1253"/>
      <c r="AP941" s="1253"/>
      <c r="AQ941" s="1253"/>
      <c r="AR941" s="1253"/>
      <c r="AS941" s="1253"/>
      <c r="AT941" s="1253"/>
      <c r="AU941" s="1253"/>
      <c r="AV941" s="1253"/>
      <c r="AW941" s="1253"/>
      <c r="AX941" s="1253"/>
      <c r="AY941" s="1253"/>
      <c r="AZ941" s="1253"/>
      <c r="BA941" s="1253"/>
      <c r="BB941" s="1253"/>
      <c r="BC941" s="1253"/>
      <c r="BD941" s="1253"/>
      <c r="BE941" s="1253"/>
      <c r="BF941" s="1253"/>
      <c r="BG941" s="1253"/>
      <c r="BH941" s="1253"/>
      <c r="BI941" s="1253"/>
      <c r="BJ941" s="1253"/>
      <c r="BK941" s="1253"/>
      <c r="BL941" s="1253"/>
      <c r="BM941" s="1253"/>
      <c r="BN941" s="1253"/>
      <c r="BO941" s="1253"/>
      <c r="BP941" s="1253"/>
      <c r="BQ941" s="1253"/>
      <c r="BR941" s="1253"/>
      <c r="BS941" s="1253"/>
    </row>
    <row r="942" spans="1:71" s="6" customFormat="1" ht="27.6" hidden="1" outlineLevel="2">
      <c r="A942" s="1014">
        <v>1</v>
      </c>
      <c r="B942" s="1014">
        <v>1</v>
      </c>
      <c r="C942" s="1014" t="s">
        <v>1594</v>
      </c>
      <c r="D942" s="1014">
        <v>1</v>
      </c>
      <c r="E942" s="1014" t="s">
        <v>6393</v>
      </c>
      <c r="F942" s="1014">
        <v>44</v>
      </c>
      <c r="G942" s="951" t="s">
        <v>7395</v>
      </c>
      <c r="H942" s="37" t="s">
        <v>29</v>
      </c>
      <c r="I942" s="329">
        <v>1</v>
      </c>
      <c r="J942" s="915"/>
      <c r="K942" s="915">
        <f t="shared" si="160"/>
        <v>0</v>
      </c>
      <c r="L942" s="426"/>
      <c r="M942" s="915">
        <f t="shared" si="161"/>
        <v>0</v>
      </c>
      <c r="N942" s="915">
        <f t="shared" si="162"/>
        <v>0</v>
      </c>
      <c r="O942" s="915">
        <f t="shared" si="163"/>
        <v>0</v>
      </c>
      <c r="P942" s="146"/>
      <c r="Q942" s="1253"/>
      <c r="R942" s="1253"/>
      <c r="S942" s="1253"/>
      <c r="T942" s="1253"/>
      <c r="U942" s="1253"/>
      <c r="V942" s="1253"/>
      <c r="W942" s="1253"/>
      <c r="X942" s="1253"/>
      <c r="Y942" s="1253"/>
      <c r="Z942" s="1253"/>
      <c r="AA942" s="1253"/>
      <c r="AB942" s="1253"/>
      <c r="AC942" s="1253"/>
      <c r="AD942" s="1253"/>
      <c r="AE942" s="1253"/>
      <c r="AF942" s="1253"/>
      <c r="AG942" s="1253"/>
      <c r="AH942" s="1253"/>
      <c r="AI942" s="1253"/>
      <c r="AJ942" s="1253"/>
      <c r="AK942" s="1253"/>
      <c r="AL942" s="1253"/>
      <c r="AM942" s="1253"/>
      <c r="AN942" s="1253"/>
      <c r="AO942" s="1253"/>
      <c r="AP942" s="1253"/>
      <c r="AQ942" s="1253"/>
      <c r="AR942" s="1253"/>
      <c r="AS942" s="1253"/>
      <c r="AT942" s="1253"/>
      <c r="AU942" s="1253"/>
      <c r="AV942" s="1253"/>
      <c r="AW942" s="1253"/>
      <c r="AX942" s="1253"/>
      <c r="AY942" s="1253"/>
      <c r="AZ942" s="1253"/>
      <c r="BA942" s="1253"/>
      <c r="BB942" s="1253"/>
      <c r="BC942" s="1253"/>
      <c r="BD942" s="1253"/>
      <c r="BE942" s="1253"/>
      <c r="BF942" s="1253"/>
      <c r="BG942" s="1253"/>
      <c r="BH942" s="1253"/>
      <c r="BI942" s="1253"/>
      <c r="BJ942" s="1253"/>
      <c r="BK942" s="1253"/>
      <c r="BL942" s="1253"/>
      <c r="BM942" s="1253"/>
      <c r="BN942" s="1253"/>
      <c r="BO942" s="1253"/>
      <c r="BP942" s="1253"/>
      <c r="BQ942" s="1253"/>
      <c r="BR942" s="1253"/>
      <c r="BS942" s="1253"/>
    </row>
    <row r="943" spans="1:71" s="6" customFormat="1" ht="27.6" hidden="1" outlineLevel="2">
      <c r="A943" s="1014">
        <v>1</v>
      </c>
      <c r="B943" s="1014">
        <v>1</v>
      </c>
      <c r="C943" s="1014" t="s">
        <v>1594</v>
      </c>
      <c r="D943" s="1014">
        <v>1</v>
      </c>
      <c r="E943" s="1014" t="s">
        <v>6393</v>
      </c>
      <c r="F943" s="1014">
        <v>45</v>
      </c>
      <c r="G943" s="951" t="s">
        <v>7396</v>
      </c>
      <c r="H943" s="37" t="s">
        <v>29</v>
      </c>
      <c r="I943" s="329">
        <v>1</v>
      </c>
      <c r="J943" s="915"/>
      <c r="K943" s="915">
        <f t="shared" si="160"/>
        <v>0</v>
      </c>
      <c r="L943" s="426"/>
      <c r="M943" s="915">
        <f t="shared" si="161"/>
        <v>0</v>
      </c>
      <c r="N943" s="915">
        <f t="shared" si="162"/>
        <v>0</v>
      </c>
      <c r="O943" s="915">
        <f t="shared" si="163"/>
        <v>0</v>
      </c>
      <c r="P943" s="146"/>
      <c r="Q943" s="1253"/>
      <c r="R943" s="1253"/>
      <c r="S943" s="1253"/>
      <c r="T943" s="1253"/>
      <c r="U943" s="1253"/>
      <c r="V943" s="1253"/>
      <c r="W943" s="1253"/>
      <c r="X943" s="1253"/>
      <c r="Y943" s="1253"/>
      <c r="Z943" s="1253"/>
      <c r="AA943" s="1253"/>
      <c r="AB943" s="1253"/>
      <c r="AC943" s="1253"/>
      <c r="AD943" s="1253"/>
      <c r="AE943" s="1253"/>
      <c r="AF943" s="1253"/>
      <c r="AG943" s="1253"/>
      <c r="AH943" s="1253"/>
      <c r="AI943" s="1253"/>
      <c r="AJ943" s="1253"/>
      <c r="AK943" s="1253"/>
      <c r="AL943" s="1253"/>
      <c r="AM943" s="1253"/>
      <c r="AN943" s="1253"/>
      <c r="AO943" s="1253"/>
      <c r="AP943" s="1253"/>
      <c r="AQ943" s="1253"/>
      <c r="AR943" s="1253"/>
      <c r="AS943" s="1253"/>
      <c r="AT943" s="1253"/>
      <c r="AU943" s="1253"/>
      <c r="AV943" s="1253"/>
      <c r="AW943" s="1253"/>
      <c r="AX943" s="1253"/>
      <c r="AY943" s="1253"/>
      <c r="AZ943" s="1253"/>
      <c r="BA943" s="1253"/>
      <c r="BB943" s="1253"/>
      <c r="BC943" s="1253"/>
      <c r="BD943" s="1253"/>
      <c r="BE943" s="1253"/>
      <c r="BF943" s="1253"/>
      <c r="BG943" s="1253"/>
      <c r="BH943" s="1253"/>
      <c r="BI943" s="1253"/>
      <c r="BJ943" s="1253"/>
      <c r="BK943" s="1253"/>
      <c r="BL943" s="1253"/>
      <c r="BM943" s="1253"/>
      <c r="BN943" s="1253"/>
      <c r="BO943" s="1253"/>
      <c r="BP943" s="1253"/>
      <c r="BQ943" s="1253"/>
      <c r="BR943" s="1253"/>
      <c r="BS943" s="1253"/>
    </row>
    <row r="944" spans="1:71" s="6" customFormat="1" ht="27.6" hidden="1" outlineLevel="2">
      <c r="A944" s="1014">
        <v>1</v>
      </c>
      <c r="B944" s="1014">
        <v>1</v>
      </c>
      <c r="C944" s="1014" t="s">
        <v>1594</v>
      </c>
      <c r="D944" s="1014">
        <v>1</v>
      </c>
      <c r="E944" s="1014" t="s">
        <v>6393</v>
      </c>
      <c r="F944" s="1014">
        <v>46</v>
      </c>
      <c r="G944" s="951" t="s">
        <v>7397</v>
      </c>
      <c r="H944" s="37" t="s">
        <v>29</v>
      </c>
      <c r="I944" s="329">
        <v>1</v>
      </c>
      <c r="J944" s="915"/>
      <c r="K944" s="915">
        <f t="shared" si="160"/>
        <v>0</v>
      </c>
      <c r="L944" s="426"/>
      <c r="M944" s="915">
        <f t="shared" si="161"/>
        <v>0</v>
      </c>
      <c r="N944" s="915">
        <f t="shared" si="162"/>
        <v>0</v>
      </c>
      <c r="O944" s="915">
        <f t="shared" si="163"/>
        <v>0</v>
      </c>
      <c r="P944" s="146"/>
      <c r="Q944" s="1253"/>
      <c r="R944" s="1253"/>
      <c r="S944" s="1253"/>
      <c r="T944" s="1253"/>
      <c r="U944" s="1253"/>
      <c r="V944" s="1253"/>
      <c r="W944" s="1253"/>
      <c r="X944" s="1253"/>
      <c r="Y944" s="1253"/>
      <c r="Z944" s="1253"/>
      <c r="AA944" s="1253"/>
      <c r="AB944" s="1253"/>
      <c r="AC944" s="1253"/>
      <c r="AD944" s="1253"/>
      <c r="AE944" s="1253"/>
      <c r="AF944" s="1253"/>
      <c r="AG944" s="1253"/>
      <c r="AH944" s="1253"/>
      <c r="AI944" s="1253"/>
      <c r="AJ944" s="1253"/>
      <c r="AK944" s="1253"/>
      <c r="AL944" s="1253"/>
      <c r="AM944" s="1253"/>
      <c r="AN944" s="1253"/>
      <c r="AO944" s="1253"/>
      <c r="AP944" s="1253"/>
      <c r="AQ944" s="1253"/>
      <c r="AR944" s="1253"/>
      <c r="AS944" s="1253"/>
      <c r="AT944" s="1253"/>
      <c r="AU944" s="1253"/>
      <c r="AV944" s="1253"/>
      <c r="AW944" s="1253"/>
      <c r="AX944" s="1253"/>
      <c r="AY944" s="1253"/>
      <c r="AZ944" s="1253"/>
      <c r="BA944" s="1253"/>
      <c r="BB944" s="1253"/>
      <c r="BC944" s="1253"/>
      <c r="BD944" s="1253"/>
      <c r="BE944" s="1253"/>
      <c r="BF944" s="1253"/>
      <c r="BG944" s="1253"/>
      <c r="BH944" s="1253"/>
      <c r="BI944" s="1253"/>
      <c r="BJ944" s="1253"/>
      <c r="BK944" s="1253"/>
      <c r="BL944" s="1253"/>
      <c r="BM944" s="1253"/>
      <c r="BN944" s="1253"/>
      <c r="BO944" s="1253"/>
      <c r="BP944" s="1253"/>
      <c r="BQ944" s="1253"/>
      <c r="BR944" s="1253"/>
      <c r="BS944" s="1253"/>
    </row>
    <row r="945" spans="1:71" s="6" customFormat="1" ht="27.6" hidden="1" outlineLevel="2">
      <c r="A945" s="1014">
        <v>1</v>
      </c>
      <c r="B945" s="1014">
        <v>1</v>
      </c>
      <c r="C945" s="1014" t="s">
        <v>1594</v>
      </c>
      <c r="D945" s="1014">
        <v>1</v>
      </c>
      <c r="E945" s="1014" t="s">
        <v>6393</v>
      </c>
      <c r="F945" s="1014">
        <v>47</v>
      </c>
      <c r="G945" s="951" t="s">
        <v>7398</v>
      </c>
      <c r="H945" s="37" t="s">
        <v>29</v>
      </c>
      <c r="I945" s="329">
        <v>2</v>
      </c>
      <c r="J945" s="915"/>
      <c r="K945" s="915">
        <f t="shared" si="160"/>
        <v>0</v>
      </c>
      <c r="L945" s="426"/>
      <c r="M945" s="915">
        <f t="shared" si="161"/>
        <v>0</v>
      </c>
      <c r="N945" s="915">
        <f t="shared" si="162"/>
        <v>0</v>
      </c>
      <c r="O945" s="915">
        <f t="shared" si="163"/>
        <v>0</v>
      </c>
      <c r="P945" s="146"/>
      <c r="Q945" s="1253"/>
      <c r="R945" s="1253"/>
      <c r="S945" s="1253"/>
      <c r="T945" s="1253"/>
      <c r="U945" s="1253"/>
      <c r="V945" s="1253"/>
      <c r="W945" s="1253"/>
      <c r="X945" s="1253"/>
      <c r="Y945" s="1253"/>
      <c r="Z945" s="1253"/>
      <c r="AA945" s="1253"/>
      <c r="AB945" s="1253"/>
      <c r="AC945" s="1253"/>
      <c r="AD945" s="1253"/>
      <c r="AE945" s="1253"/>
      <c r="AF945" s="1253"/>
      <c r="AG945" s="1253"/>
      <c r="AH945" s="1253"/>
      <c r="AI945" s="1253"/>
      <c r="AJ945" s="1253"/>
      <c r="AK945" s="1253"/>
      <c r="AL945" s="1253"/>
      <c r="AM945" s="1253"/>
      <c r="AN945" s="1253"/>
      <c r="AO945" s="1253"/>
      <c r="AP945" s="1253"/>
      <c r="AQ945" s="1253"/>
      <c r="AR945" s="1253"/>
      <c r="AS945" s="1253"/>
      <c r="AT945" s="1253"/>
      <c r="AU945" s="1253"/>
      <c r="AV945" s="1253"/>
      <c r="AW945" s="1253"/>
      <c r="AX945" s="1253"/>
      <c r="AY945" s="1253"/>
      <c r="AZ945" s="1253"/>
      <c r="BA945" s="1253"/>
      <c r="BB945" s="1253"/>
      <c r="BC945" s="1253"/>
      <c r="BD945" s="1253"/>
      <c r="BE945" s="1253"/>
      <c r="BF945" s="1253"/>
      <c r="BG945" s="1253"/>
      <c r="BH945" s="1253"/>
      <c r="BI945" s="1253"/>
      <c r="BJ945" s="1253"/>
      <c r="BK945" s="1253"/>
      <c r="BL945" s="1253"/>
      <c r="BM945" s="1253"/>
      <c r="BN945" s="1253"/>
      <c r="BO945" s="1253"/>
      <c r="BP945" s="1253"/>
      <c r="BQ945" s="1253"/>
      <c r="BR945" s="1253"/>
      <c r="BS945" s="1253"/>
    </row>
    <row r="946" spans="1:71" s="6" customFormat="1" ht="27.6" hidden="1" outlineLevel="2">
      <c r="A946" s="1014">
        <v>1</v>
      </c>
      <c r="B946" s="1014">
        <v>1</v>
      </c>
      <c r="C946" s="1014" t="s">
        <v>1594</v>
      </c>
      <c r="D946" s="1014">
        <v>1</v>
      </c>
      <c r="E946" s="1014" t="s">
        <v>6393</v>
      </c>
      <c r="F946" s="1014">
        <v>48</v>
      </c>
      <c r="G946" s="951" t="s">
        <v>7399</v>
      </c>
      <c r="H946" s="37" t="s">
        <v>29</v>
      </c>
      <c r="I946" s="329">
        <v>2</v>
      </c>
      <c r="J946" s="915"/>
      <c r="K946" s="915">
        <f t="shared" si="160"/>
        <v>0</v>
      </c>
      <c r="L946" s="426"/>
      <c r="M946" s="915">
        <f t="shared" si="161"/>
        <v>0</v>
      </c>
      <c r="N946" s="915">
        <f t="shared" si="162"/>
        <v>0</v>
      </c>
      <c r="O946" s="915">
        <f t="shared" si="163"/>
        <v>0</v>
      </c>
      <c r="P946" s="146"/>
      <c r="Q946" s="1253"/>
      <c r="R946" s="1253"/>
      <c r="S946" s="1253"/>
      <c r="T946" s="1253"/>
      <c r="U946" s="1253"/>
      <c r="V946" s="1253"/>
      <c r="W946" s="1253"/>
      <c r="X946" s="1253"/>
      <c r="Y946" s="1253"/>
      <c r="Z946" s="1253"/>
      <c r="AA946" s="1253"/>
      <c r="AB946" s="1253"/>
      <c r="AC946" s="1253"/>
      <c r="AD946" s="1253"/>
      <c r="AE946" s="1253"/>
      <c r="AF946" s="1253"/>
      <c r="AG946" s="1253"/>
      <c r="AH946" s="1253"/>
      <c r="AI946" s="1253"/>
      <c r="AJ946" s="1253"/>
      <c r="AK946" s="1253"/>
      <c r="AL946" s="1253"/>
      <c r="AM946" s="1253"/>
      <c r="AN946" s="1253"/>
      <c r="AO946" s="1253"/>
      <c r="AP946" s="1253"/>
      <c r="AQ946" s="1253"/>
      <c r="AR946" s="1253"/>
      <c r="AS946" s="1253"/>
      <c r="AT946" s="1253"/>
      <c r="AU946" s="1253"/>
      <c r="AV946" s="1253"/>
      <c r="AW946" s="1253"/>
      <c r="AX946" s="1253"/>
      <c r="AY946" s="1253"/>
      <c r="AZ946" s="1253"/>
      <c r="BA946" s="1253"/>
      <c r="BB946" s="1253"/>
      <c r="BC946" s="1253"/>
      <c r="BD946" s="1253"/>
      <c r="BE946" s="1253"/>
      <c r="BF946" s="1253"/>
      <c r="BG946" s="1253"/>
      <c r="BH946" s="1253"/>
      <c r="BI946" s="1253"/>
      <c r="BJ946" s="1253"/>
      <c r="BK946" s="1253"/>
      <c r="BL946" s="1253"/>
      <c r="BM946" s="1253"/>
      <c r="BN946" s="1253"/>
      <c r="BO946" s="1253"/>
      <c r="BP946" s="1253"/>
      <c r="BQ946" s="1253"/>
      <c r="BR946" s="1253"/>
      <c r="BS946" s="1253"/>
    </row>
    <row r="947" spans="1:71" s="6" customFormat="1" ht="27.6" hidden="1" outlineLevel="2">
      <c r="A947" s="1014">
        <v>1</v>
      </c>
      <c r="B947" s="1014">
        <v>1</v>
      </c>
      <c r="C947" s="1014" t="s">
        <v>1594</v>
      </c>
      <c r="D947" s="1014">
        <v>1</v>
      </c>
      <c r="E947" s="1014" t="s">
        <v>6393</v>
      </c>
      <c r="F947" s="1014">
        <v>49</v>
      </c>
      <c r="G947" s="951" t="s">
        <v>7400</v>
      </c>
      <c r="H947" s="37" t="s">
        <v>29</v>
      </c>
      <c r="I947" s="329">
        <v>1</v>
      </c>
      <c r="J947" s="915"/>
      <c r="K947" s="915">
        <f t="shared" si="160"/>
        <v>0</v>
      </c>
      <c r="L947" s="426"/>
      <c r="M947" s="915">
        <f t="shared" si="161"/>
        <v>0</v>
      </c>
      <c r="N947" s="915">
        <f t="shared" si="162"/>
        <v>0</v>
      </c>
      <c r="O947" s="915">
        <f t="shared" si="163"/>
        <v>0</v>
      </c>
      <c r="P947" s="146"/>
      <c r="Q947" s="1253"/>
      <c r="R947" s="1253"/>
      <c r="S947" s="1253"/>
      <c r="T947" s="1253"/>
      <c r="U947" s="1253"/>
      <c r="V947" s="1253"/>
      <c r="W947" s="1253"/>
      <c r="X947" s="1253"/>
      <c r="Y947" s="1253"/>
      <c r="Z947" s="1253"/>
      <c r="AA947" s="1253"/>
      <c r="AB947" s="1253"/>
      <c r="AC947" s="1253"/>
      <c r="AD947" s="1253"/>
      <c r="AE947" s="1253"/>
      <c r="AF947" s="1253"/>
      <c r="AG947" s="1253"/>
      <c r="AH947" s="1253"/>
      <c r="AI947" s="1253"/>
      <c r="AJ947" s="1253"/>
      <c r="AK947" s="1253"/>
      <c r="AL947" s="1253"/>
      <c r="AM947" s="1253"/>
      <c r="AN947" s="1253"/>
      <c r="AO947" s="1253"/>
      <c r="AP947" s="1253"/>
      <c r="AQ947" s="1253"/>
      <c r="AR947" s="1253"/>
      <c r="AS947" s="1253"/>
      <c r="AT947" s="1253"/>
      <c r="AU947" s="1253"/>
      <c r="AV947" s="1253"/>
      <c r="AW947" s="1253"/>
      <c r="AX947" s="1253"/>
      <c r="AY947" s="1253"/>
      <c r="AZ947" s="1253"/>
      <c r="BA947" s="1253"/>
      <c r="BB947" s="1253"/>
      <c r="BC947" s="1253"/>
      <c r="BD947" s="1253"/>
      <c r="BE947" s="1253"/>
      <c r="BF947" s="1253"/>
      <c r="BG947" s="1253"/>
      <c r="BH947" s="1253"/>
      <c r="BI947" s="1253"/>
      <c r="BJ947" s="1253"/>
      <c r="BK947" s="1253"/>
      <c r="BL947" s="1253"/>
      <c r="BM947" s="1253"/>
      <c r="BN947" s="1253"/>
      <c r="BO947" s="1253"/>
      <c r="BP947" s="1253"/>
      <c r="BQ947" s="1253"/>
      <c r="BR947" s="1253"/>
      <c r="BS947" s="1253"/>
    </row>
    <row r="948" spans="1:71" s="6" customFormat="1" ht="27.6" hidden="1" outlineLevel="2">
      <c r="A948" s="1014">
        <v>1</v>
      </c>
      <c r="B948" s="1014">
        <v>1</v>
      </c>
      <c r="C948" s="1014" t="s">
        <v>1594</v>
      </c>
      <c r="D948" s="1014">
        <v>1</v>
      </c>
      <c r="E948" s="1014" t="s">
        <v>6393</v>
      </c>
      <c r="F948" s="1014">
        <v>50</v>
      </c>
      <c r="G948" s="951" t="s">
        <v>7401</v>
      </c>
      <c r="H948" s="37" t="s">
        <v>29</v>
      </c>
      <c r="I948" s="329">
        <v>1</v>
      </c>
      <c r="J948" s="915"/>
      <c r="K948" s="915">
        <f t="shared" si="160"/>
        <v>0</v>
      </c>
      <c r="L948" s="426"/>
      <c r="M948" s="915">
        <f t="shared" si="161"/>
        <v>0</v>
      </c>
      <c r="N948" s="915">
        <f t="shared" si="162"/>
        <v>0</v>
      </c>
      <c r="O948" s="915">
        <f t="shared" si="163"/>
        <v>0</v>
      </c>
      <c r="P948" s="146"/>
      <c r="Q948" s="1253"/>
      <c r="R948" s="1253"/>
      <c r="S948" s="1253"/>
      <c r="T948" s="1253"/>
      <c r="U948" s="1253"/>
      <c r="V948" s="1253"/>
      <c r="W948" s="1253"/>
      <c r="X948" s="1253"/>
      <c r="Y948" s="1253"/>
      <c r="Z948" s="1253"/>
      <c r="AA948" s="1253"/>
      <c r="AB948" s="1253"/>
      <c r="AC948" s="1253"/>
      <c r="AD948" s="1253"/>
      <c r="AE948" s="1253"/>
      <c r="AF948" s="1253"/>
      <c r="AG948" s="1253"/>
      <c r="AH948" s="1253"/>
      <c r="AI948" s="1253"/>
      <c r="AJ948" s="1253"/>
      <c r="AK948" s="1253"/>
      <c r="AL948" s="1253"/>
      <c r="AM948" s="1253"/>
      <c r="AN948" s="1253"/>
      <c r="AO948" s="1253"/>
      <c r="AP948" s="1253"/>
      <c r="AQ948" s="1253"/>
      <c r="AR948" s="1253"/>
      <c r="AS948" s="1253"/>
      <c r="AT948" s="1253"/>
      <c r="AU948" s="1253"/>
      <c r="AV948" s="1253"/>
      <c r="AW948" s="1253"/>
      <c r="AX948" s="1253"/>
      <c r="AY948" s="1253"/>
      <c r="AZ948" s="1253"/>
      <c r="BA948" s="1253"/>
      <c r="BB948" s="1253"/>
      <c r="BC948" s="1253"/>
      <c r="BD948" s="1253"/>
      <c r="BE948" s="1253"/>
      <c r="BF948" s="1253"/>
      <c r="BG948" s="1253"/>
      <c r="BH948" s="1253"/>
      <c r="BI948" s="1253"/>
      <c r="BJ948" s="1253"/>
      <c r="BK948" s="1253"/>
      <c r="BL948" s="1253"/>
      <c r="BM948" s="1253"/>
      <c r="BN948" s="1253"/>
      <c r="BO948" s="1253"/>
      <c r="BP948" s="1253"/>
      <c r="BQ948" s="1253"/>
      <c r="BR948" s="1253"/>
      <c r="BS948" s="1253"/>
    </row>
    <row r="949" spans="1:71" s="6" customFormat="1" ht="27.6" hidden="1" outlineLevel="2">
      <c r="A949" s="1014">
        <v>1</v>
      </c>
      <c r="B949" s="1014">
        <v>1</v>
      </c>
      <c r="C949" s="1014" t="s">
        <v>1594</v>
      </c>
      <c r="D949" s="1014">
        <v>1</v>
      </c>
      <c r="E949" s="1014" t="s">
        <v>6393</v>
      </c>
      <c r="F949" s="1014">
        <v>51</v>
      </c>
      <c r="G949" s="951" t="s">
        <v>7402</v>
      </c>
      <c r="H949" s="37" t="s">
        <v>29</v>
      </c>
      <c r="I949" s="329">
        <v>10</v>
      </c>
      <c r="J949" s="915"/>
      <c r="K949" s="915">
        <f t="shared" si="160"/>
        <v>0</v>
      </c>
      <c r="L949" s="426"/>
      <c r="M949" s="915">
        <f t="shared" si="161"/>
        <v>0</v>
      </c>
      <c r="N949" s="915">
        <f t="shared" si="162"/>
        <v>0</v>
      </c>
      <c r="O949" s="915">
        <f t="shared" si="163"/>
        <v>0</v>
      </c>
      <c r="P949" s="146"/>
      <c r="Q949" s="1253"/>
      <c r="R949" s="1253"/>
      <c r="S949" s="1253"/>
      <c r="T949" s="1253"/>
      <c r="U949" s="1253"/>
      <c r="V949" s="1253"/>
      <c r="W949" s="1253"/>
      <c r="X949" s="1253"/>
      <c r="Y949" s="1253"/>
      <c r="Z949" s="1253"/>
      <c r="AA949" s="1253"/>
      <c r="AB949" s="1253"/>
      <c r="AC949" s="1253"/>
      <c r="AD949" s="1253"/>
      <c r="AE949" s="1253"/>
      <c r="AF949" s="1253"/>
      <c r="AG949" s="1253"/>
      <c r="AH949" s="1253"/>
      <c r="AI949" s="1253"/>
      <c r="AJ949" s="1253"/>
      <c r="AK949" s="1253"/>
      <c r="AL949" s="1253"/>
      <c r="AM949" s="1253"/>
      <c r="AN949" s="1253"/>
      <c r="AO949" s="1253"/>
      <c r="AP949" s="1253"/>
      <c r="AQ949" s="1253"/>
      <c r="AR949" s="1253"/>
      <c r="AS949" s="1253"/>
      <c r="AT949" s="1253"/>
      <c r="AU949" s="1253"/>
      <c r="AV949" s="1253"/>
      <c r="AW949" s="1253"/>
      <c r="AX949" s="1253"/>
      <c r="AY949" s="1253"/>
      <c r="AZ949" s="1253"/>
      <c r="BA949" s="1253"/>
      <c r="BB949" s="1253"/>
      <c r="BC949" s="1253"/>
      <c r="BD949" s="1253"/>
      <c r="BE949" s="1253"/>
      <c r="BF949" s="1253"/>
      <c r="BG949" s="1253"/>
      <c r="BH949" s="1253"/>
      <c r="BI949" s="1253"/>
      <c r="BJ949" s="1253"/>
      <c r="BK949" s="1253"/>
      <c r="BL949" s="1253"/>
      <c r="BM949" s="1253"/>
      <c r="BN949" s="1253"/>
      <c r="BO949" s="1253"/>
      <c r="BP949" s="1253"/>
      <c r="BQ949" s="1253"/>
      <c r="BR949" s="1253"/>
      <c r="BS949" s="1253"/>
    </row>
    <row r="950" spans="1:71" s="6" customFormat="1" ht="27.6" hidden="1" outlineLevel="2">
      <c r="A950" s="1014">
        <v>1</v>
      </c>
      <c r="B950" s="1014">
        <v>1</v>
      </c>
      <c r="C950" s="1014" t="s">
        <v>1594</v>
      </c>
      <c r="D950" s="1014">
        <v>1</v>
      </c>
      <c r="E950" s="1014" t="s">
        <v>6393</v>
      </c>
      <c r="F950" s="1014">
        <v>52</v>
      </c>
      <c r="G950" s="951" t="s">
        <v>7403</v>
      </c>
      <c r="H950" s="37" t="s">
        <v>29</v>
      </c>
      <c r="I950" s="329">
        <v>2</v>
      </c>
      <c r="J950" s="915"/>
      <c r="K950" s="915">
        <f t="shared" si="160"/>
        <v>0</v>
      </c>
      <c r="L950" s="426"/>
      <c r="M950" s="915">
        <f t="shared" si="161"/>
        <v>0</v>
      </c>
      <c r="N950" s="915">
        <f t="shared" si="162"/>
        <v>0</v>
      </c>
      <c r="O950" s="915">
        <f t="shared" si="163"/>
        <v>0</v>
      </c>
      <c r="P950" s="146"/>
      <c r="Q950" s="1253"/>
      <c r="R950" s="1253"/>
      <c r="S950" s="1253"/>
      <c r="T950" s="1253"/>
      <c r="U950" s="1253"/>
      <c r="V950" s="1253"/>
      <c r="W950" s="1253"/>
      <c r="X950" s="1253"/>
      <c r="Y950" s="1253"/>
      <c r="Z950" s="1253"/>
      <c r="AA950" s="1253"/>
      <c r="AB950" s="1253"/>
      <c r="AC950" s="1253"/>
      <c r="AD950" s="1253"/>
      <c r="AE950" s="1253"/>
      <c r="AF950" s="1253"/>
      <c r="AG950" s="1253"/>
      <c r="AH950" s="1253"/>
      <c r="AI950" s="1253"/>
      <c r="AJ950" s="1253"/>
      <c r="AK950" s="1253"/>
      <c r="AL950" s="1253"/>
      <c r="AM950" s="1253"/>
      <c r="AN950" s="1253"/>
      <c r="AO950" s="1253"/>
      <c r="AP950" s="1253"/>
      <c r="AQ950" s="1253"/>
      <c r="AR950" s="1253"/>
      <c r="AS950" s="1253"/>
      <c r="AT950" s="1253"/>
      <c r="AU950" s="1253"/>
      <c r="AV950" s="1253"/>
      <c r="AW950" s="1253"/>
      <c r="AX950" s="1253"/>
      <c r="AY950" s="1253"/>
      <c r="AZ950" s="1253"/>
      <c r="BA950" s="1253"/>
      <c r="BB950" s="1253"/>
      <c r="BC950" s="1253"/>
      <c r="BD950" s="1253"/>
      <c r="BE950" s="1253"/>
      <c r="BF950" s="1253"/>
      <c r="BG950" s="1253"/>
      <c r="BH950" s="1253"/>
      <c r="BI950" s="1253"/>
      <c r="BJ950" s="1253"/>
      <c r="BK950" s="1253"/>
      <c r="BL950" s="1253"/>
      <c r="BM950" s="1253"/>
      <c r="BN950" s="1253"/>
      <c r="BO950" s="1253"/>
      <c r="BP950" s="1253"/>
      <c r="BQ950" s="1253"/>
      <c r="BR950" s="1253"/>
      <c r="BS950" s="1253"/>
    </row>
    <row r="951" spans="1:71" s="6" customFormat="1" hidden="1" outlineLevel="2">
      <c r="A951" s="1014">
        <v>1</v>
      </c>
      <c r="B951" s="1014">
        <v>1</v>
      </c>
      <c r="C951" s="1014" t="s">
        <v>1594</v>
      </c>
      <c r="D951" s="1014">
        <v>1</v>
      </c>
      <c r="E951" s="1014" t="s">
        <v>6393</v>
      </c>
      <c r="F951" s="1014">
        <v>53</v>
      </c>
      <c r="G951" s="951" t="s">
        <v>5975</v>
      </c>
      <c r="H951" s="37" t="s">
        <v>29</v>
      </c>
      <c r="I951" s="329">
        <v>2</v>
      </c>
      <c r="J951" s="915"/>
      <c r="K951" s="915">
        <f t="shared" si="160"/>
        <v>0</v>
      </c>
      <c r="L951" s="426"/>
      <c r="M951" s="915">
        <f t="shared" si="161"/>
        <v>0</v>
      </c>
      <c r="N951" s="915">
        <f t="shared" si="162"/>
        <v>0</v>
      </c>
      <c r="O951" s="915">
        <f t="shared" si="163"/>
        <v>0</v>
      </c>
      <c r="P951" s="146" t="s">
        <v>6174</v>
      </c>
      <c r="Q951" s="1253"/>
      <c r="R951" s="1253"/>
      <c r="S951" s="1253"/>
      <c r="T951" s="1253"/>
      <c r="U951" s="1253"/>
      <c r="V951" s="1253"/>
      <c r="W951" s="1253"/>
      <c r="X951" s="1253"/>
      <c r="Y951" s="1253"/>
      <c r="Z951" s="1253"/>
      <c r="AA951" s="1253"/>
      <c r="AB951" s="1253"/>
      <c r="AC951" s="1253"/>
      <c r="AD951" s="1253"/>
      <c r="AE951" s="1253"/>
      <c r="AF951" s="1253"/>
      <c r="AG951" s="1253"/>
      <c r="AH951" s="1253"/>
      <c r="AI951" s="1253"/>
      <c r="AJ951" s="1253"/>
      <c r="AK951" s="1253"/>
      <c r="AL951" s="1253"/>
      <c r="AM951" s="1253"/>
      <c r="AN951" s="1253"/>
      <c r="AO951" s="1253"/>
      <c r="AP951" s="1253"/>
      <c r="AQ951" s="1253"/>
      <c r="AR951" s="1253"/>
      <c r="AS951" s="1253"/>
      <c r="AT951" s="1253"/>
      <c r="AU951" s="1253"/>
      <c r="AV951" s="1253"/>
      <c r="AW951" s="1253"/>
      <c r="AX951" s="1253"/>
      <c r="AY951" s="1253"/>
      <c r="AZ951" s="1253"/>
      <c r="BA951" s="1253"/>
      <c r="BB951" s="1253"/>
      <c r="BC951" s="1253"/>
      <c r="BD951" s="1253"/>
      <c r="BE951" s="1253"/>
      <c r="BF951" s="1253"/>
      <c r="BG951" s="1253"/>
      <c r="BH951" s="1253"/>
      <c r="BI951" s="1253"/>
      <c r="BJ951" s="1253"/>
      <c r="BK951" s="1253"/>
      <c r="BL951" s="1253"/>
      <c r="BM951" s="1253"/>
      <c r="BN951" s="1253"/>
      <c r="BO951" s="1253"/>
      <c r="BP951" s="1253"/>
      <c r="BQ951" s="1253"/>
      <c r="BR951" s="1253"/>
      <c r="BS951" s="1253"/>
    </row>
    <row r="952" spans="1:71" s="6" customFormat="1" hidden="1" outlineLevel="2">
      <c r="A952" s="1014">
        <v>1</v>
      </c>
      <c r="B952" s="1014">
        <v>1</v>
      </c>
      <c r="C952" s="1014" t="s">
        <v>1594</v>
      </c>
      <c r="D952" s="1014">
        <v>1</v>
      </c>
      <c r="E952" s="1014" t="s">
        <v>6393</v>
      </c>
      <c r="F952" s="1014">
        <v>54</v>
      </c>
      <c r="G952" s="951" t="s">
        <v>5974</v>
      </c>
      <c r="H952" s="37" t="s">
        <v>29</v>
      </c>
      <c r="I952" s="329">
        <v>1</v>
      </c>
      <c r="J952" s="915"/>
      <c r="K952" s="915">
        <f t="shared" si="160"/>
        <v>0</v>
      </c>
      <c r="L952" s="426"/>
      <c r="M952" s="915">
        <f t="shared" si="161"/>
        <v>0</v>
      </c>
      <c r="N952" s="915">
        <f t="shared" si="162"/>
        <v>0</v>
      </c>
      <c r="O952" s="915">
        <f t="shared" si="163"/>
        <v>0</v>
      </c>
      <c r="P952" s="146" t="s">
        <v>6175</v>
      </c>
      <c r="Q952" s="1253"/>
      <c r="R952" s="1253"/>
      <c r="S952" s="1253"/>
      <c r="T952" s="1253"/>
      <c r="U952" s="1253"/>
      <c r="V952" s="1253"/>
      <c r="W952" s="1253"/>
      <c r="X952" s="1253"/>
      <c r="Y952" s="1253"/>
      <c r="Z952" s="1253"/>
      <c r="AA952" s="1253"/>
      <c r="AB952" s="1253"/>
      <c r="AC952" s="1253"/>
      <c r="AD952" s="1253"/>
      <c r="AE952" s="1253"/>
      <c r="AF952" s="1253"/>
      <c r="AG952" s="1253"/>
      <c r="AH952" s="1253"/>
      <c r="AI952" s="1253"/>
      <c r="AJ952" s="1253"/>
      <c r="AK952" s="1253"/>
      <c r="AL952" s="1253"/>
      <c r="AM952" s="1253"/>
      <c r="AN952" s="1253"/>
      <c r="AO952" s="1253"/>
      <c r="AP952" s="1253"/>
      <c r="AQ952" s="1253"/>
      <c r="AR952" s="1253"/>
      <c r="AS952" s="1253"/>
      <c r="AT952" s="1253"/>
      <c r="AU952" s="1253"/>
      <c r="AV952" s="1253"/>
      <c r="AW952" s="1253"/>
      <c r="AX952" s="1253"/>
      <c r="AY952" s="1253"/>
      <c r="AZ952" s="1253"/>
      <c r="BA952" s="1253"/>
      <c r="BB952" s="1253"/>
      <c r="BC952" s="1253"/>
      <c r="BD952" s="1253"/>
      <c r="BE952" s="1253"/>
      <c r="BF952" s="1253"/>
      <c r="BG952" s="1253"/>
      <c r="BH952" s="1253"/>
      <c r="BI952" s="1253"/>
      <c r="BJ952" s="1253"/>
      <c r="BK952" s="1253"/>
      <c r="BL952" s="1253"/>
      <c r="BM952" s="1253"/>
      <c r="BN952" s="1253"/>
      <c r="BO952" s="1253"/>
      <c r="BP952" s="1253"/>
      <c r="BQ952" s="1253"/>
      <c r="BR952" s="1253"/>
      <c r="BS952" s="1253"/>
    </row>
    <row r="953" spans="1:71" s="6" customFormat="1" ht="27.6" hidden="1" outlineLevel="2">
      <c r="A953" s="1014">
        <v>1</v>
      </c>
      <c r="B953" s="1014">
        <v>1</v>
      </c>
      <c r="C953" s="1014" t="s">
        <v>1594</v>
      </c>
      <c r="D953" s="1014">
        <v>1</v>
      </c>
      <c r="E953" s="1014" t="s">
        <v>6393</v>
      </c>
      <c r="F953" s="1014">
        <v>55</v>
      </c>
      <c r="G953" s="951" t="s">
        <v>5976</v>
      </c>
      <c r="H953" s="37" t="s">
        <v>29</v>
      </c>
      <c r="I953" s="329">
        <v>16</v>
      </c>
      <c r="J953" s="915"/>
      <c r="K953" s="915">
        <f t="shared" si="160"/>
        <v>0</v>
      </c>
      <c r="L953" s="426"/>
      <c r="M953" s="915">
        <f t="shared" si="161"/>
        <v>0</v>
      </c>
      <c r="N953" s="915">
        <f t="shared" si="162"/>
        <v>0</v>
      </c>
      <c r="O953" s="915">
        <f t="shared" si="163"/>
        <v>0</v>
      </c>
      <c r="P953" s="146"/>
      <c r="Q953" s="1253"/>
      <c r="R953" s="1253"/>
      <c r="S953" s="1253"/>
      <c r="T953" s="1253"/>
      <c r="U953" s="1253"/>
      <c r="V953" s="1253"/>
      <c r="W953" s="1253"/>
      <c r="X953" s="1253"/>
      <c r="Y953" s="1253"/>
      <c r="Z953" s="1253"/>
      <c r="AA953" s="1253"/>
      <c r="AB953" s="1253"/>
      <c r="AC953" s="1253"/>
      <c r="AD953" s="1253"/>
      <c r="AE953" s="1253"/>
      <c r="AF953" s="1253"/>
      <c r="AG953" s="1253"/>
      <c r="AH953" s="1253"/>
      <c r="AI953" s="1253"/>
      <c r="AJ953" s="1253"/>
      <c r="AK953" s="1253"/>
      <c r="AL953" s="1253"/>
      <c r="AM953" s="1253"/>
      <c r="AN953" s="1253"/>
      <c r="AO953" s="1253"/>
      <c r="AP953" s="1253"/>
      <c r="AQ953" s="1253"/>
      <c r="AR953" s="1253"/>
      <c r="AS953" s="1253"/>
      <c r="AT953" s="1253"/>
      <c r="AU953" s="1253"/>
      <c r="AV953" s="1253"/>
      <c r="AW953" s="1253"/>
      <c r="AX953" s="1253"/>
      <c r="AY953" s="1253"/>
      <c r="AZ953" s="1253"/>
      <c r="BA953" s="1253"/>
      <c r="BB953" s="1253"/>
      <c r="BC953" s="1253"/>
      <c r="BD953" s="1253"/>
      <c r="BE953" s="1253"/>
      <c r="BF953" s="1253"/>
      <c r="BG953" s="1253"/>
      <c r="BH953" s="1253"/>
      <c r="BI953" s="1253"/>
      <c r="BJ953" s="1253"/>
      <c r="BK953" s="1253"/>
      <c r="BL953" s="1253"/>
      <c r="BM953" s="1253"/>
      <c r="BN953" s="1253"/>
      <c r="BO953" s="1253"/>
      <c r="BP953" s="1253"/>
      <c r="BQ953" s="1253"/>
      <c r="BR953" s="1253"/>
      <c r="BS953" s="1253"/>
    </row>
    <row r="954" spans="1:71" s="6" customFormat="1" ht="27.6" hidden="1" outlineLevel="2">
      <c r="A954" s="1014">
        <v>1</v>
      </c>
      <c r="B954" s="1014">
        <v>1</v>
      </c>
      <c r="C954" s="1014" t="s">
        <v>1594</v>
      </c>
      <c r="D954" s="1014">
        <v>1</v>
      </c>
      <c r="E954" s="1014" t="s">
        <v>6393</v>
      </c>
      <c r="F954" s="1014">
        <v>56</v>
      </c>
      <c r="G954" s="951" t="s">
        <v>5977</v>
      </c>
      <c r="H954" s="37" t="s">
        <v>29</v>
      </c>
      <c r="I954" s="329">
        <v>3</v>
      </c>
      <c r="J954" s="915"/>
      <c r="K954" s="915">
        <f t="shared" si="160"/>
        <v>0</v>
      </c>
      <c r="L954" s="426"/>
      <c r="M954" s="915">
        <f t="shared" si="161"/>
        <v>0</v>
      </c>
      <c r="N954" s="915">
        <f t="shared" si="162"/>
        <v>0</v>
      </c>
      <c r="O954" s="915">
        <f t="shared" si="163"/>
        <v>0</v>
      </c>
      <c r="P954" s="146"/>
      <c r="Q954" s="1253"/>
      <c r="R954" s="1253"/>
      <c r="S954" s="1253"/>
      <c r="T954" s="1253"/>
      <c r="U954" s="1253"/>
      <c r="V954" s="1253"/>
      <c r="W954" s="1253"/>
      <c r="X954" s="1253"/>
      <c r="Y954" s="1253"/>
      <c r="Z954" s="1253"/>
      <c r="AA954" s="1253"/>
      <c r="AB954" s="1253"/>
      <c r="AC954" s="1253"/>
      <c r="AD954" s="1253"/>
      <c r="AE954" s="1253"/>
      <c r="AF954" s="1253"/>
      <c r="AG954" s="1253"/>
      <c r="AH954" s="1253"/>
      <c r="AI954" s="1253"/>
      <c r="AJ954" s="1253"/>
      <c r="AK954" s="1253"/>
      <c r="AL954" s="1253"/>
      <c r="AM954" s="1253"/>
      <c r="AN954" s="1253"/>
      <c r="AO954" s="1253"/>
      <c r="AP954" s="1253"/>
      <c r="AQ954" s="1253"/>
      <c r="AR954" s="1253"/>
      <c r="AS954" s="1253"/>
      <c r="AT954" s="1253"/>
      <c r="AU954" s="1253"/>
      <c r="AV954" s="1253"/>
      <c r="AW954" s="1253"/>
      <c r="AX954" s="1253"/>
      <c r="AY954" s="1253"/>
      <c r="AZ954" s="1253"/>
      <c r="BA954" s="1253"/>
      <c r="BB954" s="1253"/>
      <c r="BC954" s="1253"/>
      <c r="BD954" s="1253"/>
      <c r="BE954" s="1253"/>
      <c r="BF954" s="1253"/>
      <c r="BG954" s="1253"/>
      <c r="BH954" s="1253"/>
      <c r="BI954" s="1253"/>
      <c r="BJ954" s="1253"/>
      <c r="BK954" s="1253"/>
      <c r="BL954" s="1253"/>
      <c r="BM954" s="1253"/>
      <c r="BN954" s="1253"/>
      <c r="BO954" s="1253"/>
      <c r="BP954" s="1253"/>
      <c r="BQ954" s="1253"/>
      <c r="BR954" s="1253"/>
      <c r="BS954" s="1253"/>
    </row>
    <row r="955" spans="1:71" s="6" customFormat="1" ht="27.6" hidden="1" outlineLevel="2">
      <c r="A955" s="1014">
        <v>1</v>
      </c>
      <c r="B955" s="1014">
        <v>1</v>
      </c>
      <c r="C955" s="1014" t="s">
        <v>1594</v>
      </c>
      <c r="D955" s="1014">
        <v>1</v>
      </c>
      <c r="E955" s="1014" t="s">
        <v>6393</v>
      </c>
      <c r="F955" s="1014">
        <v>57</v>
      </c>
      <c r="G955" s="951" t="s">
        <v>5978</v>
      </c>
      <c r="H955" s="37" t="s">
        <v>29</v>
      </c>
      <c r="I955" s="329">
        <v>6</v>
      </c>
      <c r="J955" s="915"/>
      <c r="K955" s="915">
        <f t="shared" si="160"/>
        <v>0</v>
      </c>
      <c r="L955" s="426"/>
      <c r="M955" s="915">
        <f t="shared" si="161"/>
        <v>0</v>
      </c>
      <c r="N955" s="915">
        <f t="shared" si="162"/>
        <v>0</v>
      </c>
      <c r="O955" s="915">
        <f t="shared" si="163"/>
        <v>0</v>
      </c>
      <c r="P955" s="146"/>
      <c r="Q955" s="1253"/>
      <c r="R955" s="1253"/>
      <c r="S955" s="1253"/>
      <c r="T955" s="1253"/>
      <c r="U955" s="1253"/>
      <c r="V955" s="1253"/>
      <c r="W955" s="1253"/>
      <c r="X955" s="1253"/>
      <c r="Y955" s="1253"/>
      <c r="Z955" s="1253"/>
      <c r="AA955" s="1253"/>
      <c r="AB955" s="1253"/>
      <c r="AC955" s="1253"/>
      <c r="AD955" s="1253"/>
      <c r="AE955" s="1253"/>
      <c r="AF955" s="1253"/>
      <c r="AG955" s="1253"/>
      <c r="AH955" s="1253"/>
      <c r="AI955" s="1253"/>
      <c r="AJ955" s="1253"/>
      <c r="AK955" s="1253"/>
      <c r="AL955" s="1253"/>
      <c r="AM955" s="1253"/>
      <c r="AN955" s="1253"/>
      <c r="AO955" s="1253"/>
      <c r="AP955" s="1253"/>
      <c r="AQ955" s="1253"/>
      <c r="AR955" s="1253"/>
      <c r="AS955" s="1253"/>
      <c r="AT955" s="1253"/>
      <c r="AU955" s="1253"/>
      <c r="AV955" s="1253"/>
      <c r="AW955" s="1253"/>
      <c r="AX955" s="1253"/>
      <c r="AY955" s="1253"/>
      <c r="AZ955" s="1253"/>
      <c r="BA955" s="1253"/>
      <c r="BB955" s="1253"/>
      <c r="BC955" s="1253"/>
      <c r="BD955" s="1253"/>
      <c r="BE955" s="1253"/>
      <c r="BF955" s="1253"/>
      <c r="BG955" s="1253"/>
      <c r="BH955" s="1253"/>
      <c r="BI955" s="1253"/>
      <c r="BJ955" s="1253"/>
      <c r="BK955" s="1253"/>
      <c r="BL955" s="1253"/>
      <c r="BM955" s="1253"/>
      <c r="BN955" s="1253"/>
      <c r="BO955" s="1253"/>
      <c r="BP955" s="1253"/>
      <c r="BQ955" s="1253"/>
      <c r="BR955" s="1253"/>
      <c r="BS955" s="1253"/>
    </row>
    <row r="956" spans="1:71" s="6" customFormat="1" ht="27.6" hidden="1" outlineLevel="2">
      <c r="A956" s="1014">
        <v>1</v>
      </c>
      <c r="B956" s="1014">
        <v>1</v>
      </c>
      <c r="C956" s="1014" t="s">
        <v>1594</v>
      </c>
      <c r="D956" s="1014">
        <v>1</v>
      </c>
      <c r="E956" s="1014" t="s">
        <v>6393</v>
      </c>
      <c r="F956" s="1014">
        <v>58</v>
      </c>
      <c r="G956" s="951" t="s">
        <v>5979</v>
      </c>
      <c r="H956" s="37" t="s">
        <v>29</v>
      </c>
      <c r="I956" s="329">
        <v>4</v>
      </c>
      <c r="J956" s="915"/>
      <c r="K956" s="915">
        <f t="shared" si="160"/>
        <v>0</v>
      </c>
      <c r="L956" s="426"/>
      <c r="M956" s="915">
        <f t="shared" si="161"/>
        <v>0</v>
      </c>
      <c r="N956" s="915">
        <f t="shared" si="162"/>
        <v>0</v>
      </c>
      <c r="O956" s="915">
        <f t="shared" si="163"/>
        <v>0</v>
      </c>
      <c r="P956" s="146"/>
      <c r="Q956" s="1253"/>
      <c r="R956" s="1253"/>
      <c r="S956" s="1253"/>
      <c r="T956" s="1253"/>
      <c r="U956" s="1253"/>
      <c r="V956" s="1253"/>
      <c r="W956" s="1253"/>
      <c r="X956" s="1253"/>
      <c r="Y956" s="1253"/>
      <c r="Z956" s="1253"/>
      <c r="AA956" s="1253"/>
      <c r="AB956" s="1253"/>
      <c r="AC956" s="1253"/>
      <c r="AD956" s="1253"/>
      <c r="AE956" s="1253"/>
      <c r="AF956" s="1253"/>
      <c r="AG956" s="1253"/>
      <c r="AH956" s="1253"/>
      <c r="AI956" s="1253"/>
      <c r="AJ956" s="1253"/>
      <c r="AK956" s="1253"/>
      <c r="AL956" s="1253"/>
      <c r="AM956" s="1253"/>
      <c r="AN956" s="1253"/>
      <c r="AO956" s="1253"/>
      <c r="AP956" s="1253"/>
      <c r="AQ956" s="1253"/>
      <c r="AR956" s="1253"/>
      <c r="AS956" s="1253"/>
      <c r="AT956" s="1253"/>
      <c r="AU956" s="1253"/>
      <c r="AV956" s="1253"/>
      <c r="AW956" s="1253"/>
      <c r="AX956" s="1253"/>
      <c r="AY956" s="1253"/>
      <c r="AZ956" s="1253"/>
      <c r="BA956" s="1253"/>
      <c r="BB956" s="1253"/>
      <c r="BC956" s="1253"/>
      <c r="BD956" s="1253"/>
      <c r="BE956" s="1253"/>
      <c r="BF956" s="1253"/>
      <c r="BG956" s="1253"/>
      <c r="BH956" s="1253"/>
      <c r="BI956" s="1253"/>
      <c r="BJ956" s="1253"/>
      <c r="BK956" s="1253"/>
      <c r="BL956" s="1253"/>
      <c r="BM956" s="1253"/>
      <c r="BN956" s="1253"/>
      <c r="BO956" s="1253"/>
      <c r="BP956" s="1253"/>
      <c r="BQ956" s="1253"/>
      <c r="BR956" s="1253"/>
      <c r="BS956" s="1253"/>
    </row>
    <row r="957" spans="1:71" s="138" customFormat="1" hidden="1" outlineLevel="1" collapsed="1">
      <c r="A957" s="1072">
        <v>1</v>
      </c>
      <c r="B957" s="1072">
        <v>1</v>
      </c>
      <c r="C957" s="1072" t="s">
        <v>1594</v>
      </c>
      <c r="D957" s="1072">
        <v>2</v>
      </c>
      <c r="E957" s="1072"/>
      <c r="F957" s="1072"/>
      <c r="G957" s="1073" t="s">
        <v>5971</v>
      </c>
      <c r="H957" s="1074"/>
      <c r="I957" s="1075"/>
      <c r="J957" s="1076"/>
      <c r="K957" s="1077">
        <f>K958+K976+K979+K1011</f>
        <v>0</v>
      </c>
      <c r="L957" s="1078"/>
      <c r="M957" s="1077">
        <f>M958+M976+M979+M1011</f>
        <v>0</v>
      </c>
      <c r="N957" s="1079"/>
      <c r="O957" s="1077">
        <f>O958+O976+O979+O1011</f>
        <v>0</v>
      </c>
      <c r="P957" s="1080"/>
      <c r="Q957" s="1250"/>
      <c r="R957" s="1250"/>
      <c r="S957" s="1250"/>
      <c r="T957" s="1250"/>
      <c r="U957" s="1250"/>
      <c r="V957" s="1250"/>
      <c r="W957" s="1250"/>
      <c r="X957" s="1250"/>
      <c r="Y957" s="1250"/>
      <c r="Z957" s="1250"/>
      <c r="AA957" s="1250"/>
      <c r="AB957" s="1250"/>
      <c r="AC957" s="1250"/>
      <c r="AD957" s="1250"/>
      <c r="AE957" s="1250"/>
      <c r="AF957" s="1250"/>
      <c r="AG957" s="1250"/>
      <c r="AH957" s="1250"/>
      <c r="AI957" s="1250"/>
      <c r="AJ957" s="1250"/>
      <c r="AK957" s="1250"/>
      <c r="AL957" s="1250"/>
      <c r="AM957" s="1250"/>
      <c r="AN957" s="1250"/>
      <c r="AO957" s="1250"/>
      <c r="AP957" s="1250"/>
      <c r="AQ957" s="1250"/>
      <c r="AR957" s="1250"/>
      <c r="AS957" s="1250"/>
      <c r="AT957" s="1250"/>
      <c r="AU957" s="1250"/>
      <c r="AV957" s="1250"/>
      <c r="AW957" s="1250"/>
      <c r="AX957" s="1250"/>
      <c r="AY957" s="1250"/>
      <c r="AZ957" s="1250"/>
      <c r="BA957" s="1250"/>
      <c r="BB957" s="1250"/>
      <c r="BC957" s="1250"/>
      <c r="BD957" s="1250"/>
      <c r="BE957" s="1250"/>
      <c r="BF957" s="1250"/>
      <c r="BG957" s="1250"/>
      <c r="BH957" s="1250"/>
      <c r="BI957" s="1250"/>
      <c r="BJ957" s="1250"/>
      <c r="BK957" s="1250"/>
      <c r="BL957" s="1250"/>
      <c r="BM957" s="1250"/>
      <c r="BN957" s="1250"/>
      <c r="BO957" s="1250"/>
      <c r="BP957" s="1250"/>
      <c r="BQ957" s="1250"/>
      <c r="BR957" s="1250"/>
      <c r="BS957" s="1250"/>
    </row>
    <row r="958" spans="1:71" s="15" customFormat="1" hidden="1" outlineLevel="1" collapsed="1">
      <c r="A958" s="1081">
        <v>1</v>
      </c>
      <c r="B958" s="1081">
        <v>1</v>
      </c>
      <c r="C958" s="1081" t="s">
        <v>1594</v>
      </c>
      <c r="D958" s="1081">
        <v>2</v>
      </c>
      <c r="E958" s="1081" t="s">
        <v>1559</v>
      </c>
      <c r="F958" s="1081"/>
      <c r="G958" s="1098" t="s">
        <v>40</v>
      </c>
      <c r="H958" s="1148"/>
      <c r="I958" s="1092"/>
      <c r="J958" s="1095"/>
      <c r="K958" s="1096">
        <f>SUM(K959:K975)</f>
        <v>0</v>
      </c>
      <c r="L958" s="1095"/>
      <c r="M958" s="1096">
        <f>SUM(M959:M975)</f>
        <v>0</v>
      </c>
      <c r="N958" s="1096"/>
      <c r="O958" s="1096">
        <f>SUM(O959:O975)</f>
        <v>0</v>
      </c>
      <c r="P958" s="1156"/>
      <c r="Q958" s="1254"/>
      <c r="R958" s="1254"/>
      <c r="S958" s="1254"/>
      <c r="T958" s="1254"/>
      <c r="U958" s="1254"/>
      <c r="V958" s="1254"/>
      <c r="W958" s="1254"/>
      <c r="X958" s="1254"/>
      <c r="Y958" s="1254"/>
      <c r="Z958" s="1254"/>
      <c r="AA958" s="1254"/>
      <c r="AB958" s="1254"/>
      <c r="AC958" s="1254"/>
      <c r="AD958" s="1254"/>
      <c r="AE958" s="1254"/>
      <c r="AF958" s="1254"/>
      <c r="AG958" s="1254"/>
      <c r="AH958" s="1254"/>
      <c r="AI958" s="1254"/>
      <c r="AJ958" s="1254"/>
      <c r="AK958" s="1254"/>
      <c r="AL958" s="1254"/>
      <c r="AM958" s="1254"/>
      <c r="AN958" s="1254"/>
      <c r="AO958" s="1254"/>
      <c r="AP958" s="1254"/>
      <c r="AQ958" s="1254"/>
      <c r="AR958" s="1254"/>
      <c r="AS958" s="1254"/>
      <c r="AT958" s="1254"/>
      <c r="AU958" s="1254"/>
      <c r="AV958" s="1254"/>
      <c r="AW958" s="1254"/>
      <c r="AX958" s="1254"/>
      <c r="AY958" s="1254"/>
      <c r="AZ958" s="1254"/>
      <c r="BA958" s="1254"/>
      <c r="BB958" s="1254"/>
      <c r="BC958" s="1254"/>
      <c r="BD958" s="1254"/>
      <c r="BE958" s="1254"/>
      <c r="BF958" s="1254"/>
      <c r="BG958" s="1254"/>
      <c r="BH958" s="1254"/>
      <c r="BI958" s="1254"/>
      <c r="BJ958" s="1254"/>
      <c r="BK958" s="1254"/>
      <c r="BL958" s="1254"/>
      <c r="BM958" s="1254"/>
      <c r="BN958" s="1254"/>
      <c r="BO958" s="1254"/>
      <c r="BP958" s="1254"/>
      <c r="BQ958" s="1254"/>
      <c r="BR958" s="1254"/>
      <c r="BS958" s="1254"/>
    </row>
    <row r="959" spans="1:71" s="3" customFormat="1" ht="27.6" hidden="1" outlineLevel="2">
      <c r="A959" s="1014">
        <v>1</v>
      </c>
      <c r="B959" s="1014">
        <v>1</v>
      </c>
      <c r="C959" s="1014" t="s">
        <v>1594</v>
      </c>
      <c r="D959" s="1014">
        <v>2</v>
      </c>
      <c r="E959" s="1014">
        <v>1</v>
      </c>
      <c r="F959" s="1014" t="s">
        <v>1559</v>
      </c>
      <c r="G959" s="941" t="s">
        <v>7404</v>
      </c>
      <c r="H959" s="46" t="s">
        <v>29</v>
      </c>
      <c r="I959" s="925">
        <v>7</v>
      </c>
      <c r="J959" s="915"/>
      <c r="K959" s="916">
        <f t="shared" ref="K959:K975" si="164">I959*J959</f>
        <v>0</v>
      </c>
      <c r="L959" s="426"/>
      <c r="M959" s="914">
        <f t="shared" ref="M959:M975" si="165">I959*L959</f>
        <v>0</v>
      </c>
      <c r="N959" s="914">
        <f t="shared" ref="N959:N975" si="166">J959+L959</f>
        <v>0</v>
      </c>
      <c r="O959" s="914">
        <f t="shared" ref="O959:O975" si="167">I959*N959</f>
        <v>0</v>
      </c>
      <c r="P959" s="169"/>
      <c r="Q959" s="1252"/>
      <c r="R959" s="1252"/>
      <c r="S959" s="1252"/>
      <c r="T959" s="1252"/>
      <c r="U959" s="1252"/>
      <c r="V959" s="1252"/>
      <c r="W959" s="1252"/>
      <c r="X959" s="1252"/>
      <c r="Y959" s="1252"/>
      <c r="Z959" s="1252"/>
      <c r="AA959" s="1252"/>
      <c r="AB959" s="1252"/>
      <c r="AC959" s="1252"/>
      <c r="AD959" s="1252"/>
      <c r="AE959" s="1252"/>
      <c r="AF959" s="1252"/>
      <c r="AG959" s="1252"/>
      <c r="AH959" s="1252"/>
      <c r="AI959" s="1252"/>
      <c r="AJ959" s="1252"/>
      <c r="AK959" s="1252"/>
      <c r="AL959" s="1252"/>
      <c r="AM959" s="1252"/>
      <c r="AN959" s="1252"/>
      <c r="AO959" s="1252"/>
      <c r="AP959" s="1252"/>
      <c r="AQ959" s="1252"/>
      <c r="AR959" s="1252"/>
      <c r="AS959" s="1252"/>
      <c r="AT959" s="1252"/>
      <c r="AU959" s="1252"/>
      <c r="AV959" s="1252"/>
      <c r="AW959" s="1252"/>
      <c r="AX959" s="1252"/>
      <c r="AY959" s="1252"/>
      <c r="AZ959" s="1252"/>
      <c r="BA959" s="1252"/>
      <c r="BB959" s="1252"/>
      <c r="BC959" s="1252"/>
      <c r="BD959" s="1252"/>
      <c r="BE959" s="1252"/>
      <c r="BF959" s="1252"/>
      <c r="BG959" s="1252"/>
      <c r="BH959" s="1252"/>
      <c r="BI959" s="1252"/>
      <c r="BJ959" s="1252"/>
      <c r="BK959" s="1252"/>
      <c r="BL959" s="1252"/>
      <c r="BM959" s="1252"/>
      <c r="BN959" s="1252"/>
      <c r="BO959" s="1252"/>
      <c r="BP959" s="1252"/>
      <c r="BQ959" s="1252"/>
      <c r="BR959" s="1252"/>
      <c r="BS959" s="1252"/>
    </row>
    <row r="960" spans="1:71" s="3" customFormat="1" ht="27.6" hidden="1" outlineLevel="2">
      <c r="A960" s="1014">
        <v>1</v>
      </c>
      <c r="B960" s="1014">
        <v>1</v>
      </c>
      <c r="C960" s="1014" t="s">
        <v>1594</v>
      </c>
      <c r="D960" s="1014">
        <v>2</v>
      </c>
      <c r="E960" s="1014">
        <v>1</v>
      </c>
      <c r="F960" s="1014" t="s">
        <v>1556</v>
      </c>
      <c r="G960" s="941" t="s">
        <v>7405</v>
      </c>
      <c r="H960" s="32" t="s">
        <v>29</v>
      </c>
      <c r="I960" s="329">
        <v>5</v>
      </c>
      <c r="J960" s="915"/>
      <c r="K960" s="910">
        <f t="shared" si="164"/>
        <v>0</v>
      </c>
      <c r="L960" s="426"/>
      <c r="M960" s="909">
        <f t="shared" si="165"/>
        <v>0</v>
      </c>
      <c r="N960" s="909">
        <f t="shared" si="166"/>
        <v>0</v>
      </c>
      <c r="O960" s="909">
        <f t="shared" si="167"/>
        <v>0</v>
      </c>
      <c r="P960" s="147"/>
      <c r="Q960" s="1252"/>
      <c r="R960" s="1252"/>
      <c r="S960" s="1252"/>
      <c r="T960" s="1252"/>
      <c r="U960" s="1252"/>
      <c r="V960" s="1252"/>
      <c r="W960" s="1252"/>
      <c r="X960" s="1252"/>
      <c r="Y960" s="1252"/>
      <c r="Z960" s="1252"/>
      <c r="AA960" s="1252"/>
      <c r="AB960" s="1252"/>
      <c r="AC960" s="1252"/>
      <c r="AD960" s="1252"/>
      <c r="AE960" s="1252"/>
      <c r="AF960" s="1252"/>
      <c r="AG960" s="1252"/>
      <c r="AH960" s="1252"/>
      <c r="AI960" s="1252"/>
      <c r="AJ960" s="1252"/>
      <c r="AK960" s="1252"/>
      <c r="AL960" s="1252"/>
      <c r="AM960" s="1252"/>
      <c r="AN960" s="1252"/>
      <c r="AO960" s="1252"/>
      <c r="AP960" s="1252"/>
      <c r="AQ960" s="1252"/>
      <c r="AR960" s="1252"/>
      <c r="AS960" s="1252"/>
      <c r="AT960" s="1252"/>
      <c r="AU960" s="1252"/>
      <c r="AV960" s="1252"/>
      <c r="AW960" s="1252"/>
      <c r="AX960" s="1252"/>
      <c r="AY960" s="1252"/>
      <c r="AZ960" s="1252"/>
      <c r="BA960" s="1252"/>
      <c r="BB960" s="1252"/>
      <c r="BC960" s="1252"/>
      <c r="BD960" s="1252"/>
      <c r="BE960" s="1252"/>
      <c r="BF960" s="1252"/>
      <c r="BG960" s="1252"/>
      <c r="BH960" s="1252"/>
      <c r="BI960" s="1252"/>
      <c r="BJ960" s="1252"/>
      <c r="BK960" s="1252"/>
      <c r="BL960" s="1252"/>
      <c r="BM960" s="1252"/>
      <c r="BN960" s="1252"/>
      <c r="BO960" s="1252"/>
      <c r="BP960" s="1252"/>
      <c r="BQ960" s="1252"/>
      <c r="BR960" s="1252"/>
      <c r="BS960" s="1252"/>
    </row>
    <row r="961" spans="1:71" s="3" customFormat="1" ht="27.6" hidden="1" outlineLevel="2">
      <c r="A961" s="1014">
        <v>1</v>
      </c>
      <c r="B961" s="1014">
        <v>1</v>
      </c>
      <c r="C961" s="1014" t="s">
        <v>1594</v>
      </c>
      <c r="D961" s="1014">
        <v>2</v>
      </c>
      <c r="E961" s="1014">
        <v>1</v>
      </c>
      <c r="F961" s="1014" t="s">
        <v>1561</v>
      </c>
      <c r="G961" s="941" t="s">
        <v>7406</v>
      </c>
      <c r="H961" s="32" t="s">
        <v>29</v>
      </c>
      <c r="I961" s="329">
        <v>2</v>
      </c>
      <c r="J961" s="915"/>
      <c r="K961" s="910">
        <f t="shared" si="164"/>
        <v>0</v>
      </c>
      <c r="L961" s="426"/>
      <c r="M961" s="909">
        <f t="shared" si="165"/>
        <v>0</v>
      </c>
      <c r="N961" s="909">
        <f t="shared" si="166"/>
        <v>0</v>
      </c>
      <c r="O961" s="909">
        <f t="shared" si="167"/>
        <v>0</v>
      </c>
      <c r="P961" s="147"/>
      <c r="Q961" s="1252"/>
      <c r="R961" s="1252"/>
      <c r="S961" s="1252"/>
      <c r="T961" s="1252"/>
      <c r="U961" s="1252"/>
      <c r="V961" s="1252"/>
      <c r="W961" s="1252"/>
      <c r="X961" s="1252"/>
      <c r="Y961" s="1252"/>
      <c r="Z961" s="1252"/>
      <c r="AA961" s="1252"/>
      <c r="AB961" s="1252"/>
      <c r="AC961" s="1252"/>
      <c r="AD961" s="1252"/>
      <c r="AE961" s="1252"/>
      <c r="AF961" s="1252"/>
      <c r="AG961" s="1252"/>
      <c r="AH961" s="1252"/>
      <c r="AI961" s="1252"/>
      <c r="AJ961" s="1252"/>
      <c r="AK961" s="1252"/>
      <c r="AL961" s="1252"/>
      <c r="AM961" s="1252"/>
      <c r="AN961" s="1252"/>
      <c r="AO961" s="1252"/>
      <c r="AP961" s="1252"/>
      <c r="AQ961" s="1252"/>
      <c r="AR961" s="1252"/>
      <c r="AS961" s="1252"/>
      <c r="AT961" s="1252"/>
      <c r="AU961" s="1252"/>
      <c r="AV961" s="1252"/>
      <c r="AW961" s="1252"/>
      <c r="AX961" s="1252"/>
      <c r="AY961" s="1252"/>
      <c r="AZ961" s="1252"/>
      <c r="BA961" s="1252"/>
      <c r="BB961" s="1252"/>
      <c r="BC961" s="1252"/>
      <c r="BD961" s="1252"/>
      <c r="BE961" s="1252"/>
      <c r="BF961" s="1252"/>
      <c r="BG961" s="1252"/>
      <c r="BH961" s="1252"/>
      <c r="BI961" s="1252"/>
      <c r="BJ961" s="1252"/>
      <c r="BK961" s="1252"/>
      <c r="BL961" s="1252"/>
      <c r="BM961" s="1252"/>
      <c r="BN961" s="1252"/>
      <c r="BO961" s="1252"/>
      <c r="BP961" s="1252"/>
      <c r="BQ961" s="1252"/>
      <c r="BR961" s="1252"/>
      <c r="BS961" s="1252"/>
    </row>
    <row r="962" spans="1:71" s="3" customFormat="1" ht="27.6" hidden="1" outlineLevel="2">
      <c r="A962" s="1014">
        <v>1</v>
      </c>
      <c r="B962" s="1014">
        <v>1</v>
      </c>
      <c r="C962" s="1014" t="s">
        <v>1594</v>
      </c>
      <c r="D962" s="1014">
        <v>2</v>
      </c>
      <c r="E962" s="1014">
        <v>1</v>
      </c>
      <c r="F962" s="1014" t="s">
        <v>1574</v>
      </c>
      <c r="G962" s="941" t="s">
        <v>7407</v>
      </c>
      <c r="H962" s="32" t="s">
        <v>29</v>
      </c>
      <c r="I962" s="329">
        <v>2</v>
      </c>
      <c r="J962" s="915"/>
      <c r="K962" s="910">
        <f t="shared" si="164"/>
        <v>0</v>
      </c>
      <c r="L962" s="426"/>
      <c r="M962" s="909">
        <f t="shared" si="165"/>
        <v>0</v>
      </c>
      <c r="N962" s="909">
        <f t="shared" si="166"/>
        <v>0</v>
      </c>
      <c r="O962" s="909">
        <f t="shared" si="167"/>
        <v>0</v>
      </c>
      <c r="P962" s="147"/>
      <c r="Q962" s="1252"/>
      <c r="R962" s="1252"/>
      <c r="S962" s="1252"/>
      <c r="T962" s="1252"/>
      <c r="U962" s="1252"/>
      <c r="V962" s="1252"/>
      <c r="W962" s="1252"/>
      <c r="X962" s="1252"/>
      <c r="Y962" s="1252"/>
      <c r="Z962" s="1252"/>
      <c r="AA962" s="1252"/>
      <c r="AB962" s="1252"/>
      <c r="AC962" s="1252"/>
      <c r="AD962" s="1252"/>
      <c r="AE962" s="1252"/>
      <c r="AF962" s="1252"/>
      <c r="AG962" s="1252"/>
      <c r="AH962" s="1252"/>
      <c r="AI962" s="1252"/>
      <c r="AJ962" s="1252"/>
      <c r="AK962" s="1252"/>
      <c r="AL962" s="1252"/>
      <c r="AM962" s="1252"/>
      <c r="AN962" s="1252"/>
      <c r="AO962" s="1252"/>
      <c r="AP962" s="1252"/>
      <c r="AQ962" s="1252"/>
      <c r="AR962" s="1252"/>
      <c r="AS962" s="1252"/>
      <c r="AT962" s="1252"/>
      <c r="AU962" s="1252"/>
      <c r="AV962" s="1252"/>
      <c r="AW962" s="1252"/>
      <c r="AX962" s="1252"/>
      <c r="AY962" s="1252"/>
      <c r="AZ962" s="1252"/>
      <c r="BA962" s="1252"/>
      <c r="BB962" s="1252"/>
      <c r="BC962" s="1252"/>
      <c r="BD962" s="1252"/>
      <c r="BE962" s="1252"/>
      <c r="BF962" s="1252"/>
      <c r="BG962" s="1252"/>
      <c r="BH962" s="1252"/>
      <c r="BI962" s="1252"/>
      <c r="BJ962" s="1252"/>
      <c r="BK962" s="1252"/>
      <c r="BL962" s="1252"/>
      <c r="BM962" s="1252"/>
      <c r="BN962" s="1252"/>
      <c r="BO962" s="1252"/>
      <c r="BP962" s="1252"/>
      <c r="BQ962" s="1252"/>
      <c r="BR962" s="1252"/>
      <c r="BS962" s="1252"/>
    </row>
    <row r="963" spans="1:71" s="3" customFormat="1" ht="27.6" hidden="1" outlineLevel="2">
      <c r="A963" s="1014">
        <v>1</v>
      </c>
      <c r="B963" s="1014">
        <v>1</v>
      </c>
      <c r="C963" s="1014" t="s">
        <v>1594</v>
      </c>
      <c r="D963" s="1014">
        <v>2</v>
      </c>
      <c r="E963" s="1014">
        <v>1</v>
      </c>
      <c r="F963" s="1014" t="s">
        <v>1567</v>
      </c>
      <c r="G963" s="941" t="s">
        <v>7408</v>
      </c>
      <c r="H963" s="32" t="s">
        <v>29</v>
      </c>
      <c r="I963" s="329">
        <v>11</v>
      </c>
      <c r="J963" s="915"/>
      <c r="K963" s="910">
        <f t="shared" si="164"/>
        <v>0</v>
      </c>
      <c r="L963" s="426"/>
      <c r="M963" s="909">
        <f t="shared" si="165"/>
        <v>0</v>
      </c>
      <c r="N963" s="909">
        <f t="shared" si="166"/>
        <v>0</v>
      </c>
      <c r="O963" s="909">
        <f t="shared" si="167"/>
        <v>0</v>
      </c>
      <c r="P963" s="147"/>
      <c r="Q963" s="1252"/>
      <c r="R963" s="1252"/>
      <c r="S963" s="1252"/>
      <c r="T963" s="1252"/>
      <c r="U963" s="1252"/>
      <c r="V963" s="1252"/>
      <c r="W963" s="1252"/>
      <c r="X963" s="1252"/>
      <c r="Y963" s="1252"/>
      <c r="Z963" s="1252"/>
      <c r="AA963" s="1252"/>
      <c r="AB963" s="1252"/>
      <c r="AC963" s="1252"/>
      <c r="AD963" s="1252"/>
      <c r="AE963" s="1252"/>
      <c r="AF963" s="1252"/>
      <c r="AG963" s="1252"/>
      <c r="AH963" s="1252"/>
      <c r="AI963" s="1252"/>
      <c r="AJ963" s="1252"/>
      <c r="AK963" s="1252"/>
      <c r="AL963" s="1252"/>
      <c r="AM963" s="1252"/>
      <c r="AN963" s="1252"/>
      <c r="AO963" s="1252"/>
      <c r="AP963" s="1252"/>
      <c r="AQ963" s="1252"/>
      <c r="AR963" s="1252"/>
      <c r="AS963" s="1252"/>
      <c r="AT963" s="1252"/>
      <c r="AU963" s="1252"/>
      <c r="AV963" s="1252"/>
      <c r="AW963" s="1252"/>
      <c r="AX963" s="1252"/>
      <c r="AY963" s="1252"/>
      <c r="AZ963" s="1252"/>
      <c r="BA963" s="1252"/>
      <c r="BB963" s="1252"/>
      <c r="BC963" s="1252"/>
      <c r="BD963" s="1252"/>
      <c r="BE963" s="1252"/>
      <c r="BF963" s="1252"/>
      <c r="BG963" s="1252"/>
      <c r="BH963" s="1252"/>
      <c r="BI963" s="1252"/>
      <c r="BJ963" s="1252"/>
      <c r="BK963" s="1252"/>
      <c r="BL963" s="1252"/>
      <c r="BM963" s="1252"/>
      <c r="BN963" s="1252"/>
      <c r="BO963" s="1252"/>
      <c r="BP963" s="1252"/>
      <c r="BQ963" s="1252"/>
      <c r="BR963" s="1252"/>
      <c r="BS963" s="1252"/>
    </row>
    <row r="964" spans="1:71" s="3" customFormat="1" ht="27.6" hidden="1" outlineLevel="2">
      <c r="A964" s="1014">
        <v>1</v>
      </c>
      <c r="B964" s="1014">
        <v>1</v>
      </c>
      <c r="C964" s="1014" t="s">
        <v>1594</v>
      </c>
      <c r="D964" s="1014">
        <v>2</v>
      </c>
      <c r="E964" s="1014">
        <v>1</v>
      </c>
      <c r="F964" s="1014" t="s">
        <v>1571</v>
      </c>
      <c r="G964" s="941" t="s">
        <v>7409</v>
      </c>
      <c r="H964" s="32" t="s">
        <v>29</v>
      </c>
      <c r="I964" s="329">
        <v>7</v>
      </c>
      <c r="J964" s="915"/>
      <c r="K964" s="910">
        <f t="shared" si="164"/>
        <v>0</v>
      </c>
      <c r="L964" s="426"/>
      <c r="M964" s="909">
        <f t="shared" si="165"/>
        <v>0</v>
      </c>
      <c r="N964" s="909">
        <f t="shared" si="166"/>
        <v>0</v>
      </c>
      <c r="O964" s="909">
        <f t="shared" si="167"/>
        <v>0</v>
      </c>
      <c r="P964" s="147"/>
      <c r="Q964" s="1252"/>
      <c r="R964" s="1252"/>
      <c r="S964" s="1252"/>
      <c r="T964" s="1252"/>
      <c r="U964" s="1252"/>
      <c r="V964" s="1252"/>
      <c r="W964" s="1252"/>
      <c r="X964" s="1252"/>
      <c r="Y964" s="1252"/>
      <c r="Z964" s="1252"/>
      <c r="AA964" s="1252"/>
      <c r="AB964" s="1252"/>
      <c r="AC964" s="1252"/>
      <c r="AD964" s="1252"/>
      <c r="AE964" s="1252"/>
      <c r="AF964" s="1252"/>
      <c r="AG964" s="1252"/>
      <c r="AH964" s="1252"/>
      <c r="AI964" s="1252"/>
      <c r="AJ964" s="1252"/>
      <c r="AK964" s="1252"/>
      <c r="AL964" s="1252"/>
      <c r="AM964" s="1252"/>
      <c r="AN964" s="1252"/>
      <c r="AO964" s="1252"/>
      <c r="AP964" s="1252"/>
      <c r="AQ964" s="1252"/>
      <c r="AR964" s="1252"/>
      <c r="AS964" s="1252"/>
      <c r="AT964" s="1252"/>
      <c r="AU964" s="1252"/>
      <c r="AV964" s="1252"/>
      <c r="AW964" s="1252"/>
      <c r="AX964" s="1252"/>
      <c r="AY964" s="1252"/>
      <c r="AZ964" s="1252"/>
      <c r="BA964" s="1252"/>
      <c r="BB964" s="1252"/>
      <c r="BC964" s="1252"/>
      <c r="BD964" s="1252"/>
      <c r="BE964" s="1252"/>
      <c r="BF964" s="1252"/>
      <c r="BG964" s="1252"/>
      <c r="BH964" s="1252"/>
      <c r="BI964" s="1252"/>
      <c r="BJ964" s="1252"/>
      <c r="BK964" s="1252"/>
      <c r="BL964" s="1252"/>
      <c r="BM964" s="1252"/>
      <c r="BN964" s="1252"/>
      <c r="BO964" s="1252"/>
      <c r="BP964" s="1252"/>
      <c r="BQ964" s="1252"/>
      <c r="BR964" s="1252"/>
      <c r="BS964" s="1252"/>
    </row>
    <row r="965" spans="1:71" s="3" customFormat="1" ht="27.6" hidden="1" outlineLevel="2">
      <c r="A965" s="1014">
        <v>1</v>
      </c>
      <c r="B965" s="1014">
        <v>1</v>
      </c>
      <c r="C965" s="1014" t="s">
        <v>1594</v>
      </c>
      <c r="D965" s="1014">
        <v>2</v>
      </c>
      <c r="E965" s="1014">
        <v>1</v>
      </c>
      <c r="F965" s="1014" t="s">
        <v>1589</v>
      </c>
      <c r="G965" s="941" t="s">
        <v>7410</v>
      </c>
      <c r="H965" s="32" t="s">
        <v>29</v>
      </c>
      <c r="I965" s="329">
        <v>1</v>
      </c>
      <c r="J965" s="915"/>
      <c r="K965" s="910">
        <f t="shared" si="164"/>
        <v>0</v>
      </c>
      <c r="L965" s="426"/>
      <c r="M965" s="909">
        <f t="shared" si="165"/>
        <v>0</v>
      </c>
      <c r="N965" s="909">
        <f t="shared" si="166"/>
        <v>0</v>
      </c>
      <c r="O965" s="909">
        <f t="shared" si="167"/>
        <v>0</v>
      </c>
      <c r="P965" s="147"/>
      <c r="Q965" s="1252"/>
      <c r="R965" s="1252"/>
      <c r="S965" s="1252"/>
      <c r="T965" s="1252"/>
      <c r="U965" s="1252"/>
      <c r="V965" s="1252"/>
      <c r="W965" s="1252"/>
      <c r="X965" s="1252"/>
      <c r="Y965" s="1252"/>
      <c r="Z965" s="1252"/>
      <c r="AA965" s="1252"/>
      <c r="AB965" s="1252"/>
      <c r="AC965" s="1252"/>
      <c r="AD965" s="1252"/>
      <c r="AE965" s="1252"/>
      <c r="AF965" s="1252"/>
      <c r="AG965" s="1252"/>
      <c r="AH965" s="1252"/>
      <c r="AI965" s="1252"/>
      <c r="AJ965" s="1252"/>
      <c r="AK965" s="1252"/>
      <c r="AL965" s="1252"/>
      <c r="AM965" s="1252"/>
      <c r="AN965" s="1252"/>
      <c r="AO965" s="1252"/>
      <c r="AP965" s="1252"/>
      <c r="AQ965" s="1252"/>
      <c r="AR965" s="1252"/>
      <c r="AS965" s="1252"/>
      <c r="AT965" s="1252"/>
      <c r="AU965" s="1252"/>
      <c r="AV965" s="1252"/>
      <c r="AW965" s="1252"/>
      <c r="AX965" s="1252"/>
      <c r="AY965" s="1252"/>
      <c r="AZ965" s="1252"/>
      <c r="BA965" s="1252"/>
      <c r="BB965" s="1252"/>
      <c r="BC965" s="1252"/>
      <c r="BD965" s="1252"/>
      <c r="BE965" s="1252"/>
      <c r="BF965" s="1252"/>
      <c r="BG965" s="1252"/>
      <c r="BH965" s="1252"/>
      <c r="BI965" s="1252"/>
      <c r="BJ965" s="1252"/>
      <c r="BK965" s="1252"/>
      <c r="BL965" s="1252"/>
      <c r="BM965" s="1252"/>
      <c r="BN965" s="1252"/>
      <c r="BO965" s="1252"/>
      <c r="BP965" s="1252"/>
      <c r="BQ965" s="1252"/>
      <c r="BR965" s="1252"/>
      <c r="BS965" s="1252"/>
    </row>
    <row r="966" spans="1:71" s="3" customFormat="1" ht="27.6" hidden="1" outlineLevel="2">
      <c r="A966" s="1014">
        <v>1</v>
      </c>
      <c r="B966" s="1014">
        <v>1</v>
      </c>
      <c r="C966" s="1014" t="s">
        <v>1594</v>
      </c>
      <c r="D966" s="1014">
        <v>2</v>
      </c>
      <c r="E966" s="1014">
        <v>1</v>
      </c>
      <c r="F966" s="1014" t="s">
        <v>1594</v>
      </c>
      <c r="G966" s="941" t="s">
        <v>7411</v>
      </c>
      <c r="H966" s="32" t="s">
        <v>29</v>
      </c>
      <c r="I966" s="329">
        <v>6</v>
      </c>
      <c r="J966" s="915"/>
      <c r="K966" s="910">
        <f t="shared" si="164"/>
        <v>0</v>
      </c>
      <c r="L966" s="426"/>
      <c r="M966" s="909">
        <f t="shared" si="165"/>
        <v>0</v>
      </c>
      <c r="N966" s="909">
        <f t="shared" si="166"/>
        <v>0</v>
      </c>
      <c r="O966" s="909">
        <f t="shared" si="167"/>
        <v>0</v>
      </c>
      <c r="P966" s="147"/>
      <c r="Q966" s="1252"/>
      <c r="R966" s="1252"/>
      <c r="S966" s="1252"/>
      <c r="T966" s="1252"/>
      <c r="U966" s="1252"/>
      <c r="V966" s="1252"/>
      <c r="W966" s="1252"/>
      <c r="X966" s="1252"/>
      <c r="Y966" s="1252"/>
      <c r="Z966" s="1252"/>
      <c r="AA966" s="1252"/>
      <c r="AB966" s="1252"/>
      <c r="AC966" s="1252"/>
      <c r="AD966" s="1252"/>
      <c r="AE966" s="1252"/>
      <c r="AF966" s="1252"/>
      <c r="AG966" s="1252"/>
      <c r="AH966" s="1252"/>
      <c r="AI966" s="1252"/>
      <c r="AJ966" s="1252"/>
      <c r="AK966" s="1252"/>
      <c r="AL966" s="1252"/>
      <c r="AM966" s="1252"/>
      <c r="AN966" s="1252"/>
      <c r="AO966" s="1252"/>
      <c r="AP966" s="1252"/>
      <c r="AQ966" s="1252"/>
      <c r="AR966" s="1252"/>
      <c r="AS966" s="1252"/>
      <c r="AT966" s="1252"/>
      <c r="AU966" s="1252"/>
      <c r="AV966" s="1252"/>
      <c r="AW966" s="1252"/>
      <c r="AX966" s="1252"/>
      <c r="AY966" s="1252"/>
      <c r="AZ966" s="1252"/>
      <c r="BA966" s="1252"/>
      <c r="BB966" s="1252"/>
      <c r="BC966" s="1252"/>
      <c r="BD966" s="1252"/>
      <c r="BE966" s="1252"/>
      <c r="BF966" s="1252"/>
      <c r="BG966" s="1252"/>
      <c r="BH966" s="1252"/>
      <c r="BI966" s="1252"/>
      <c r="BJ966" s="1252"/>
      <c r="BK966" s="1252"/>
      <c r="BL966" s="1252"/>
      <c r="BM966" s="1252"/>
      <c r="BN966" s="1252"/>
      <c r="BO966" s="1252"/>
      <c r="BP966" s="1252"/>
      <c r="BQ966" s="1252"/>
      <c r="BR966" s="1252"/>
      <c r="BS966" s="1252"/>
    </row>
    <row r="967" spans="1:71" s="3" customFormat="1" ht="41.4" hidden="1" outlineLevel="2">
      <c r="A967" s="1014">
        <v>1</v>
      </c>
      <c r="B967" s="1014">
        <v>1</v>
      </c>
      <c r="C967" s="1014" t="s">
        <v>1594</v>
      </c>
      <c r="D967" s="1014">
        <v>2</v>
      </c>
      <c r="E967" s="1014">
        <v>1</v>
      </c>
      <c r="F967" s="1014" t="s">
        <v>5726</v>
      </c>
      <c r="G967" s="941" t="s">
        <v>7412</v>
      </c>
      <c r="H967" s="934" t="s">
        <v>29</v>
      </c>
      <c r="I967" s="935">
        <v>86</v>
      </c>
      <c r="J967" s="915"/>
      <c r="K967" s="910">
        <f t="shared" si="164"/>
        <v>0</v>
      </c>
      <c r="L967" s="426"/>
      <c r="M967" s="909">
        <f t="shared" si="165"/>
        <v>0</v>
      </c>
      <c r="N967" s="909">
        <f t="shared" si="166"/>
        <v>0</v>
      </c>
      <c r="O967" s="909">
        <f t="shared" si="167"/>
        <v>0</v>
      </c>
      <c r="P967" s="147"/>
      <c r="Q967" s="1252"/>
      <c r="R967" s="1252"/>
      <c r="S967" s="1252"/>
      <c r="T967" s="1252"/>
      <c r="U967" s="1252"/>
      <c r="V967" s="1252"/>
      <c r="W967" s="1252"/>
      <c r="X967" s="1252"/>
      <c r="Y967" s="1252"/>
      <c r="Z967" s="1252"/>
      <c r="AA967" s="1252"/>
      <c r="AB967" s="1252"/>
      <c r="AC967" s="1252"/>
      <c r="AD967" s="1252"/>
      <c r="AE967" s="1252"/>
      <c r="AF967" s="1252"/>
      <c r="AG967" s="1252"/>
      <c r="AH967" s="1252"/>
      <c r="AI967" s="1252"/>
      <c r="AJ967" s="1252"/>
      <c r="AK967" s="1252"/>
      <c r="AL967" s="1252"/>
      <c r="AM967" s="1252"/>
      <c r="AN967" s="1252"/>
      <c r="AO967" s="1252"/>
      <c r="AP967" s="1252"/>
      <c r="AQ967" s="1252"/>
      <c r="AR967" s="1252"/>
      <c r="AS967" s="1252"/>
      <c r="AT967" s="1252"/>
      <c r="AU967" s="1252"/>
      <c r="AV967" s="1252"/>
      <c r="AW967" s="1252"/>
      <c r="AX967" s="1252"/>
      <c r="AY967" s="1252"/>
      <c r="AZ967" s="1252"/>
      <c r="BA967" s="1252"/>
      <c r="BB967" s="1252"/>
      <c r="BC967" s="1252"/>
      <c r="BD967" s="1252"/>
      <c r="BE967" s="1252"/>
      <c r="BF967" s="1252"/>
      <c r="BG967" s="1252"/>
      <c r="BH967" s="1252"/>
      <c r="BI967" s="1252"/>
      <c r="BJ967" s="1252"/>
      <c r="BK967" s="1252"/>
      <c r="BL967" s="1252"/>
      <c r="BM967" s="1252"/>
      <c r="BN967" s="1252"/>
      <c r="BO967" s="1252"/>
      <c r="BP967" s="1252"/>
      <c r="BQ967" s="1252"/>
      <c r="BR967" s="1252"/>
      <c r="BS967" s="1252"/>
    </row>
    <row r="968" spans="1:71" s="3" customFormat="1" ht="41.4" hidden="1" outlineLevel="2">
      <c r="A968" s="1014">
        <v>1</v>
      </c>
      <c r="B968" s="1014">
        <v>1</v>
      </c>
      <c r="C968" s="1014" t="s">
        <v>1594</v>
      </c>
      <c r="D968" s="1014">
        <v>2</v>
      </c>
      <c r="E968" s="1014">
        <v>1</v>
      </c>
      <c r="F968" s="1014" t="s">
        <v>6298</v>
      </c>
      <c r="G968" s="941" t="s">
        <v>7413</v>
      </c>
      <c r="H968" s="934" t="s">
        <v>29</v>
      </c>
      <c r="I968" s="935">
        <v>2</v>
      </c>
      <c r="J968" s="915"/>
      <c r="K968" s="910">
        <f t="shared" si="164"/>
        <v>0</v>
      </c>
      <c r="L968" s="426"/>
      <c r="M968" s="909">
        <f t="shared" si="165"/>
        <v>0</v>
      </c>
      <c r="N968" s="909">
        <f t="shared" si="166"/>
        <v>0</v>
      </c>
      <c r="O968" s="909">
        <f t="shared" si="167"/>
        <v>0</v>
      </c>
      <c r="P968" s="147"/>
      <c r="Q968" s="1252"/>
      <c r="R968" s="1252"/>
      <c r="S968" s="1252"/>
      <c r="T968" s="1252"/>
      <c r="U968" s="1252"/>
      <c r="V968" s="1252"/>
      <c r="W968" s="1252"/>
      <c r="X968" s="1252"/>
      <c r="Y968" s="1252"/>
      <c r="Z968" s="1252"/>
      <c r="AA968" s="1252"/>
      <c r="AB968" s="1252"/>
      <c r="AC968" s="1252"/>
      <c r="AD968" s="1252"/>
      <c r="AE968" s="1252"/>
      <c r="AF968" s="1252"/>
      <c r="AG968" s="1252"/>
      <c r="AH968" s="1252"/>
      <c r="AI968" s="1252"/>
      <c r="AJ968" s="1252"/>
      <c r="AK968" s="1252"/>
      <c r="AL968" s="1252"/>
      <c r="AM968" s="1252"/>
      <c r="AN968" s="1252"/>
      <c r="AO968" s="1252"/>
      <c r="AP968" s="1252"/>
      <c r="AQ968" s="1252"/>
      <c r="AR968" s="1252"/>
      <c r="AS968" s="1252"/>
      <c r="AT968" s="1252"/>
      <c r="AU968" s="1252"/>
      <c r="AV968" s="1252"/>
      <c r="AW968" s="1252"/>
      <c r="AX968" s="1252"/>
      <c r="AY968" s="1252"/>
      <c r="AZ968" s="1252"/>
      <c r="BA968" s="1252"/>
      <c r="BB968" s="1252"/>
      <c r="BC968" s="1252"/>
      <c r="BD968" s="1252"/>
      <c r="BE968" s="1252"/>
      <c r="BF968" s="1252"/>
      <c r="BG968" s="1252"/>
      <c r="BH968" s="1252"/>
      <c r="BI968" s="1252"/>
      <c r="BJ968" s="1252"/>
      <c r="BK968" s="1252"/>
      <c r="BL968" s="1252"/>
      <c r="BM968" s="1252"/>
      <c r="BN968" s="1252"/>
      <c r="BO968" s="1252"/>
      <c r="BP968" s="1252"/>
      <c r="BQ968" s="1252"/>
      <c r="BR968" s="1252"/>
      <c r="BS968" s="1252"/>
    </row>
    <row r="969" spans="1:71" s="3" customFormat="1" ht="41.4" hidden="1" outlineLevel="2">
      <c r="A969" s="1014">
        <v>1</v>
      </c>
      <c r="B969" s="1014">
        <v>1</v>
      </c>
      <c r="C969" s="1014" t="s">
        <v>1594</v>
      </c>
      <c r="D969" s="1014">
        <v>2</v>
      </c>
      <c r="E969" s="1014">
        <v>1</v>
      </c>
      <c r="F969" s="1014" t="s">
        <v>6299</v>
      </c>
      <c r="G969" s="941" t="s">
        <v>7414</v>
      </c>
      <c r="H969" s="934" t="s">
        <v>29</v>
      </c>
      <c r="I969" s="935">
        <v>42</v>
      </c>
      <c r="J969" s="915"/>
      <c r="K969" s="910">
        <f t="shared" si="164"/>
        <v>0</v>
      </c>
      <c r="L969" s="426"/>
      <c r="M969" s="909">
        <f t="shared" si="165"/>
        <v>0</v>
      </c>
      <c r="N969" s="909">
        <f t="shared" si="166"/>
        <v>0</v>
      </c>
      <c r="O969" s="909">
        <f t="shared" si="167"/>
        <v>0</v>
      </c>
      <c r="P969" s="147"/>
      <c r="Q969" s="1252"/>
      <c r="R969" s="1252"/>
      <c r="S969" s="1252"/>
      <c r="T969" s="1252"/>
      <c r="U969" s="1252"/>
      <c r="V969" s="1252"/>
      <c r="W969" s="1252"/>
      <c r="X969" s="1252"/>
      <c r="Y969" s="1252"/>
      <c r="Z969" s="1252"/>
      <c r="AA969" s="1252"/>
      <c r="AB969" s="1252"/>
      <c r="AC969" s="1252"/>
      <c r="AD969" s="1252"/>
      <c r="AE969" s="1252"/>
      <c r="AF969" s="1252"/>
      <c r="AG969" s="1252"/>
      <c r="AH969" s="1252"/>
      <c r="AI969" s="1252"/>
      <c r="AJ969" s="1252"/>
      <c r="AK969" s="1252"/>
      <c r="AL969" s="1252"/>
      <c r="AM969" s="1252"/>
      <c r="AN969" s="1252"/>
      <c r="AO969" s="1252"/>
      <c r="AP969" s="1252"/>
      <c r="AQ969" s="1252"/>
      <c r="AR969" s="1252"/>
      <c r="AS969" s="1252"/>
      <c r="AT969" s="1252"/>
      <c r="AU969" s="1252"/>
      <c r="AV969" s="1252"/>
      <c r="AW969" s="1252"/>
      <c r="AX969" s="1252"/>
      <c r="AY969" s="1252"/>
      <c r="AZ969" s="1252"/>
      <c r="BA969" s="1252"/>
      <c r="BB969" s="1252"/>
      <c r="BC969" s="1252"/>
      <c r="BD969" s="1252"/>
      <c r="BE969" s="1252"/>
      <c r="BF969" s="1252"/>
      <c r="BG969" s="1252"/>
      <c r="BH969" s="1252"/>
      <c r="BI969" s="1252"/>
      <c r="BJ969" s="1252"/>
      <c r="BK969" s="1252"/>
      <c r="BL969" s="1252"/>
      <c r="BM969" s="1252"/>
      <c r="BN969" s="1252"/>
      <c r="BO969" s="1252"/>
      <c r="BP969" s="1252"/>
      <c r="BQ969" s="1252"/>
      <c r="BR969" s="1252"/>
      <c r="BS969" s="1252"/>
    </row>
    <row r="970" spans="1:71" s="3" customFormat="1" ht="27.6" hidden="1" outlineLevel="2">
      <c r="A970" s="1014">
        <v>1</v>
      </c>
      <c r="B970" s="1014">
        <v>1</v>
      </c>
      <c r="C970" s="1014" t="s">
        <v>1594</v>
      </c>
      <c r="D970" s="1014">
        <v>2</v>
      </c>
      <c r="E970" s="1014">
        <v>1</v>
      </c>
      <c r="F970" s="1014" t="s">
        <v>1579</v>
      </c>
      <c r="G970" s="941" t="s">
        <v>7415</v>
      </c>
      <c r="H970" s="32" t="s">
        <v>29</v>
      </c>
      <c r="I970" s="329">
        <v>5</v>
      </c>
      <c r="J970" s="915"/>
      <c r="K970" s="910">
        <f t="shared" si="164"/>
        <v>0</v>
      </c>
      <c r="L970" s="426"/>
      <c r="M970" s="909">
        <f t="shared" si="165"/>
        <v>0</v>
      </c>
      <c r="N970" s="909">
        <f t="shared" si="166"/>
        <v>0</v>
      </c>
      <c r="O970" s="909">
        <f t="shared" si="167"/>
        <v>0</v>
      </c>
      <c r="P970" s="147"/>
      <c r="Q970" s="1252"/>
      <c r="R970" s="1252"/>
      <c r="S970" s="1252"/>
      <c r="T970" s="1252"/>
      <c r="U970" s="1252"/>
      <c r="V970" s="1252"/>
      <c r="W970" s="1252"/>
      <c r="X970" s="1252"/>
      <c r="Y970" s="1252"/>
      <c r="Z970" s="1252"/>
      <c r="AA970" s="1252"/>
      <c r="AB970" s="1252"/>
      <c r="AC970" s="1252"/>
      <c r="AD970" s="1252"/>
      <c r="AE970" s="1252"/>
      <c r="AF970" s="1252"/>
      <c r="AG970" s="1252"/>
      <c r="AH970" s="1252"/>
      <c r="AI970" s="1252"/>
      <c r="AJ970" s="1252"/>
      <c r="AK970" s="1252"/>
      <c r="AL970" s="1252"/>
      <c r="AM970" s="1252"/>
      <c r="AN970" s="1252"/>
      <c r="AO970" s="1252"/>
      <c r="AP970" s="1252"/>
      <c r="AQ970" s="1252"/>
      <c r="AR970" s="1252"/>
      <c r="AS970" s="1252"/>
      <c r="AT970" s="1252"/>
      <c r="AU970" s="1252"/>
      <c r="AV970" s="1252"/>
      <c r="AW970" s="1252"/>
      <c r="AX970" s="1252"/>
      <c r="AY970" s="1252"/>
      <c r="AZ970" s="1252"/>
      <c r="BA970" s="1252"/>
      <c r="BB970" s="1252"/>
      <c r="BC970" s="1252"/>
      <c r="BD970" s="1252"/>
      <c r="BE970" s="1252"/>
      <c r="BF970" s="1252"/>
      <c r="BG970" s="1252"/>
      <c r="BH970" s="1252"/>
      <c r="BI970" s="1252"/>
      <c r="BJ970" s="1252"/>
      <c r="BK970" s="1252"/>
      <c r="BL970" s="1252"/>
      <c r="BM970" s="1252"/>
      <c r="BN970" s="1252"/>
      <c r="BO970" s="1252"/>
      <c r="BP970" s="1252"/>
      <c r="BQ970" s="1252"/>
      <c r="BR970" s="1252"/>
      <c r="BS970" s="1252"/>
    </row>
    <row r="971" spans="1:71" s="3" customFormat="1" ht="27.6" hidden="1" outlineLevel="2">
      <c r="A971" s="1014">
        <v>1</v>
      </c>
      <c r="B971" s="1014">
        <v>1</v>
      </c>
      <c r="C971" s="1014" t="s">
        <v>1594</v>
      </c>
      <c r="D971" s="1014">
        <v>2</v>
      </c>
      <c r="E971" s="1014">
        <v>1</v>
      </c>
      <c r="F971" s="1014" t="s">
        <v>5713</v>
      </c>
      <c r="G971" s="941" t="s">
        <v>7415</v>
      </c>
      <c r="H971" s="32" t="s">
        <v>29</v>
      </c>
      <c r="I971" s="329">
        <v>6</v>
      </c>
      <c r="J971" s="915"/>
      <c r="K971" s="910">
        <f t="shared" si="164"/>
        <v>0</v>
      </c>
      <c r="L971" s="426"/>
      <c r="M971" s="909">
        <f t="shared" si="165"/>
        <v>0</v>
      </c>
      <c r="N971" s="909">
        <f t="shared" si="166"/>
        <v>0</v>
      </c>
      <c r="O971" s="909">
        <f t="shared" si="167"/>
        <v>0</v>
      </c>
      <c r="P971" s="147"/>
      <c r="Q971" s="1252"/>
      <c r="R971" s="1252"/>
      <c r="S971" s="1252"/>
      <c r="T971" s="1252"/>
      <c r="U971" s="1252"/>
      <c r="V971" s="1252"/>
      <c r="W971" s="1252"/>
      <c r="X971" s="1252"/>
      <c r="Y971" s="1252"/>
      <c r="Z971" s="1252"/>
      <c r="AA971" s="1252"/>
      <c r="AB971" s="1252"/>
      <c r="AC971" s="1252"/>
      <c r="AD971" s="1252"/>
      <c r="AE971" s="1252"/>
      <c r="AF971" s="1252"/>
      <c r="AG971" s="1252"/>
      <c r="AH971" s="1252"/>
      <c r="AI971" s="1252"/>
      <c r="AJ971" s="1252"/>
      <c r="AK971" s="1252"/>
      <c r="AL971" s="1252"/>
      <c r="AM971" s="1252"/>
      <c r="AN971" s="1252"/>
      <c r="AO971" s="1252"/>
      <c r="AP971" s="1252"/>
      <c r="AQ971" s="1252"/>
      <c r="AR971" s="1252"/>
      <c r="AS971" s="1252"/>
      <c r="AT971" s="1252"/>
      <c r="AU971" s="1252"/>
      <c r="AV971" s="1252"/>
      <c r="AW971" s="1252"/>
      <c r="AX971" s="1252"/>
      <c r="AY971" s="1252"/>
      <c r="AZ971" s="1252"/>
      <c r="BA971" s="1252"/>
      <c r="BB971" s="1252"/>
      <c r="BC971" s="1252"/>
      <c r="BD971" s="1252"/>
      <c r="BE971" s="1252"/>
      <c r="BF971" s="1252"/>
      <c r="BG971" s="1252"/>
      <c r="BH971" s="1252"/>
      <c r="BI971" s="1252"/>
      <c r="BJ971" s="1252"/>
      <c r="BK971" s="1252"/>
      <c r="BL971" s="1252"/>
      <c r="BM971" s="1252"/>
      <c r="BN971" s="1252"/>
      <c r="BO971" s="1252"/>
      <c r="BP971" s="1252"/>
      <c r="BQ971" s="1252"/>
      <c r="BR971" s="1252"/>
      <c r="BS971" s="1252"/>
    </row>
    <row r="972" spans="1:71" s="3" customFormat="1" ht="27.6" hidden="1" outlineLevel="2">
      <c r="A972" s="1014">
        <v>1</v>
      </c>
      <c r="B972" s="1014">
        <v>1</v>
      </c>
      <c r="C972" s="1014" t="s">
        <v>1594</v>
      </c>
      <c r="D972" s="1014">
        <v>2</v>
      </c>
      <c r="E972" s="1014">
        <v>1</v>
      </c>
      <c r="F972" s="1014" t="s">
        <v>6300</v>
      </c>
      <c r="G972" s="941" t="s">
        <v>7416</v>
      </c>
      <c r="H972" s="32" t="s">
        <v>29</v>
      </c>
      <c r="I972" s="329">
        <v>8</v>
      </c>
      <c r="J972" s="915"/>
      <c r="K972" s="910">
        <f t="shared" si="164"/>
        <v>0</v>
      </c>
      <c r="L972" s="426"/>
      <c r="M972" s="909">
        <f t="shared" si="165"/>
        <v>0</v>
      </c>
      <c r="N972" s="909">
        <f t="shared" si="166"/>
        <v>0</v>
      </c>
      <c r="O972" s="909">
        <f t="shared" si="167"/>
        <v>0</v>
      </c>
      <c r="P972" s="147"/>
      <c r="Q972" s="1252"/>
      <c r="R972" s="1252"/>
      <c r="S972" s="1252"/>
      <c r="T972" s="1252"/>
      <c r="U972" s="1252"/>
      <c r="V972" s="1252"/>
      <c r="W972" s="1252"/>
      <c r="X972" s="1252"/>
      <c r="Y972" s="1252"/>
      <c r="Z972" s="1252"/>
      <c r="AA972" s="1252"/>
      <c r="AB972" s="1252"/>
      <c r="AC972" s="1252"/>
      <c r="AD972" s="1252"/>
      <c r="AE972" s="1252"/>
      <c r="AF972" s="1252"/>
      <c r="AG972" s="1252"/>
      <c r="AH972" s="1252"/>
      <c r="AI972" s="1252"/>
      <c r="AJ972" s="1252"/>
      <c r="AK972" s="1252"/>
      <c r="AL972" s="1252"/>
      <c r="AM972" s="1252"/>
      <c r="AN972" s="1252"/>
      <c r="AO972" s="1252"/>
      <c r="AP972" s="1252"/>
      <c r="AQ972" s="1252"/>
      <c r="AR972" s="1252"/>
      <c r="AS972" s="1252"/>
      <c r="AT972" s="1252"/>
      <c r="AU972" s="1252"/>
      <c r="AV972" s="1252"/>
      <c r="AW972" s="1252"/>
      <c r="AX972" s="1252"/>
      <c r="AY972" s="1252"/>
      <c r="AZ972" s="1252"/>
      <c r="BA972" s="1252"/>
      <c r="BB972" s="1252"/>
      <c r="BC972" s="1252"/>
      <c r="BD972" s="1252"/>
      <c r="BE972" s="1252"/>
      <c r="BF972" s="1252"/>
      <c r="BG972" s="1252"/>
      <c r="BH972" s="1252"/>
      <c r="BI972" s="1252"/>
      <c r="BJ972" s="1252"/>
      <c r="BK972" s="1252"/>
      <c r="BL972" s="1252"/>
      <c r="BM972" s="1252"/>
      <c r="BN972" s="1252"/>
      <c r="BO972" s="1252"/>
      <c r="BP972" s="1252"/>
      <c r="BQ972" s="1252"/>
      <c r="BR972" s="1252"/>
      <c r="BS972" s="1252"/>
    </row>
    <row r="973" spans="1:71" s="3" customFormat="1" ht="27.6" hidden="1" outlineLevel="2">
      <c r="A973" s="1014">
        <v>1</v>
      </c>
      <c r="B973" s="1014">
        <v>1</v>
      </c>
      <c r="C973" s="1014" t="s">
        <v>1594</v>
      </c>
      <c r="D973" s="1014">
        <v>2</v>
      </c>
      <c r="E973" s="1014">
        <v>1</v>
      </c>
      <c r="F973" s="1014" t="s">
        <v>3423</v>
      </c>
      <c r="G973" s="941" t="s">
        <v>7417</v>
      </c>
      <c r="H973" s="32" t="s">
        <v>29</v>
      </c>
      <c r="I973" s="329">
        <v>2</v>
      </c>
      <c r="J973" s="915"/>
      <c r="K973" s="910">
        <f t="shared" si="164"/>
        <v>0</v>
      </c>
      <c r="L973" s="426"/>
      <c r="M973" s="909">
        <f t="shared" si="165"/>
        <v>0</v>
      </c>
      <c r="N973" s="909">
        <f t="shared" si="166"/>
        <v>0</v>
      </c>
      <c r="O973" s="909">
        <f t="shared" si="167"/>
        <v>0</v>
      </c>
      <c r="P973" s="147"/>
      <c r="Q973" s="1252"/>
      <c r="R973" s="1252"/>
      <c r="S973" s="1252"/>
      <c r="T973" s="1252"/>
      <c r="U973" s="1252"/>
      <c r="V973" s="1252"/>
      <c r="W973" s="1252"/>
      <c r="X973" s="1252"/>
      <c r="Y973" s="1252"/>
      <c r="Z973" s="1252"/>
      <c r="AA973" s="1252"/>
      <c r="AB973" s="1252"/>
      <c r="AC973" s="1252"/>
      <c r="AD973" s="1252"/>
      <c r="AE973" s="1252"/>
      <c r="AF973" s="1252"/>
      <c r="AG973" s="1252"/>
      <c r="AH973" s="1252"/>
      <c r="AI973" s="1252"/>
      <c r="AJ973" s="1252"/>
      <c r="AK973" s="1252"/>
      <c r="AL973" s="1252"/>
      <c r="AM973" s="1252"/>
      <c r="AN973" s="1252"/>
      <c r="AO973" s="1252"/>
      <c r="AP973" s="1252"/>
      <c r="AQ973" s="1252"/>
      <c r="AR973" s="1252"/>
      <c r="AS973" s="1252"/>
      <c r="AT973" s="1252"/>
      <c r="AU973" s="1252"/>
      <c r="AV973" s="1252"/>
      <c r="AW973" s="1252"/>
      <c r="AX973" s="1252"/>
      <c r="AY973" s="1252"/>
      <c r="AZ973" s="1252"/>
      <c r="BA973" s="1252"/>
      <c r="BB973" s="1252"/>
      <c r="BC973" s="1252"/>
      <c r="BD973" s="1252"/>
      <c r="BE973" s="1252"/>
      <c r="BF973" s="1252"/>
      <c r="BG973" s="1252"/>
      <c r="BH973" s="1252"/>
      <c r="BI973" s="1252"/>
      <c r="BJ973" s="1252"/>
      <c r="BK973" s="1252"/>
      <c r="BL973" s="1252"/>
      <c r="BM973" s="1252"/>
      <c r="BN973" s="1252"/>
      <c r="BO973" s="1252"/>
      <c r="BP973" s="1252"/>
      <c r="BQ973" s="1252"/>
      <c r="BR973" s="1252"/>
      <c r="BS973" s="1252"/>
    </row>
    <row r="974" spans="1:71" s="3" customFormat="1" ht="27.6" hidden="1" outlineLevel="2">
      <c r="A974" s="1014">
        <v>1</v>
      </c>
      <c r="B974" s="1014">
        <v>1</v>
      </c>
      <c r="C974" s="1014" t="s">
        <v>1594</v>
      </c>
      <c r="D974" s="1014">
        <v>2</v>
      </c>
      <c r="E974" s="1014">
        <v>1</v>
      </c>
      <c r="F974" s="1014" t="s">
        <v>6301</v>
      </c>
      <c r="G974" s="941" t="s">
        <v>7418</v>
      </c>
      <c r="H974" s="32" t="s">
        <v>29</v>
      </c>
      <c r="I974" s="329">
        <v>11</v>
      </c>
      <c r="J974" s="915"/>
      <c r="K974" s="910">
        <f t="shared" si="164"/>
        <v>0</v>
      </c>
      <c r="L974" s="426"/>
      <c r="M974" s="909">
        <f t="shared" si="165"/>
        <v>0</v>
      </c>
      <c r="N974" s="909">
        <f t="shared" si="166"/>
        <v>0</v>
      </c>
      <c r="O974" s="909">
        <f t="shared" si="167"/>
        <v>0</v>
      </c>
      <c r="P974" s="147"/>
      <c r="Q974" s="1252"/>
      <c r="R974" s="1252"/>
      <c r="S974" s="1252"/>
      <c r="T974" s="1252"/>
      <c r="U974" s="1252"/>
      <c r="V974" s="1252"/>
      <c r="W974" s="1252"/>
      <c r="X974" s="1252"/>
      <c r="Y974" s="1252"/>
      <c r="Z974" s="1252"/>
      <c r="AA974" s="1252"/>
      <c r="AB974" s="1252"/>
      <c r="AC974" s="1252"/>
      <c r="AD974" s="1252"/>
      <c r="AE974" s="1252"/>
      <c r="AF974" s="1252"/>
      <c r="AG974" s="1252"/>
      <c r="AH974" s="1252"/>
      <c r="AI974" s="1252"/>
      <c r="AJ974" s="1252"/>
      <c r="AK974" s="1252"/>
      <c r="AL974" s="1252"/>
      <c r="AM974" s="1252"/>
      <c r="AN974" s="1252"/>
      <c r="AO974" s="1252"/>
      <c r="AP974" s="1252"/>
      <c r="AQ974" s="1252"/>
      <c r="AR974" s="1252"/>
      <c r="AS974" s="1252"/>
      <c r="AT974" s="1252"/>
      <c r="AU974" s="1252"/>
      <c r="AV974" s="1252"/>
      <c r="AW974" s="1252"/>
      <c r="AX974" s="1252"/>
      <c r="AY974" s="1252"/>
      <c r="AZ974" s="1252"/>
      <c r="BA974" s="1252"/>
      <c r="BB974" s="1252"/>
      <c r="BC974" s="1252"/>
      <c r="BD974" s="1252"/>
      <c r="BE974" s="1252"/>
      <c r="BF974" s="1252"/>
      <c r="BG974" s="1252"/>
      <c r="BH974" s="1252"/>
      <c r="BI974" s="1252"/>
      <c r="BJ974" s="1252"/>
      <c r="BK974" s="1252"/>
      <c r="BL974" s="1252"/>
      <c r="BM974" s="1252"/>
      <c r="BN974" s="1252"/>
      <c r="BO974" s="1252"/>
      <c r="BP974" s="1252"/>
      <c r="BQ974" s="1252"/>
      <c r="BR974" s="1252"/>
      <c r="BS974" s="1252"/>
    </row>
    <row r="975" spans="1:71" s="3" customFormat="1" ht="27.6" hidden="1" outlineLevel="2">
      <c r="A975" s="1014">
        <v>1</v>
      </c>
      <c r="B975" s="1014">
        <v>1</v>
      </c>
      <c r="C975" s="1014" t="s">
        <v>1594</v>
      </c>
      <c r="D975" s="1014">
        <v>2</v>
      </c>
      <c r="E975" s="1014">
        <v>1</v>
      </c>
      <c r="F975" s="1014" t="s">
        <v>6302</v>
      </c>
      <c r="G975" s="941" t="s">
        <v>7419</v>
      </c>
      <c r="H975" s="32" t="s">
        <v>29</v>
      </c>
      <c r="I975" s="329">
        <v>6</v>
      </c>
      <c r="J975" s="915"/>
      <c r="K975" s="910">
        <f t="shared" si="164"/>
        <v>0</v>
      </c>
      <c r="L975" s="426"/>
      <c r="M975" s="909">
        <f t="shared" si="165"/>
        <v>0</v>
      </c>
      <c r="N975" s="909">
        <f t="shared" si="166"/>
        <v>0</v>
      </c>
      <c r="O975" s="909">
        <f t="shared" si="167"/>
        <v>0</v>
      </c>
      <c r="P975" s="147"/>
      <c r="Q975" s="1252"/>
      <c r="R975" s="1252"/>
      <c r="S975" s="1252"/>
      <c r="T975" s="1252"/>
      <c r="U975" s="1252"/>
      <c r="V975" s="1252"/>
      <c r="W975" s="1252"/>
      <c r="X975" s="1252"/>
      <c r="Y975" s="1252"/>
      <c r="Z975" s="1252"/>
      <c r="AA975" s="1252"/>
      <c r="AB975" s="1252"/>
      <c r="AC975" s="1252"/>
      <c r="AD975" s="1252"/>
      <c r="AE975" s="1252"/>
      <c r="AF975" s="1252"/>
      <c r="AG975" s="1252"/>
      <c r="AH975" s="1252"/>
      <c r="AI975" s="1252"/>
      <c r="AJ975" s="1252"/>
      <c r="AK975" s="1252"/>
      <c r="AL975" s="1252"/>
      <c r="AM975" s="1252"/>
      <c r="AN975" s="1252"/>
      <c r="AO975" s="1252"/>
      <c r="AP975" s="1252"/>
      <c r="AQ975" s="1252"/>
      <c r="AR975" s="1252"/>
      <c r="AS975" s="1252"/>
      <c r="AT975" s="1252"/>
      <c r="AU975" s="1252"/>
      <c r="AV975" s="1252"/>
      <c r="AW975" s="1252"/>
      <c r="AX975" s="1252"/>
      <c r="AY975" s="1252"/>
      <c r="AZ975" s="1252"/>
      <c r="BA975" s="1252"/>
      <c r="BB975" s="1252"/>
      <c r="BC975" s="1252"/>
      <c r="BD975" s="1252"/>
      <c r="BE975" s="1252"/>
      <c r="BF975" s="1252"/>
      <c r="BG975" s="1252"/>
      <c r="BH975" s="1252"/>
      <c r="BI975" s="1252"/>
      <c r="BJ975" s="1252"/>
      <c r="BK975" s="1252"/>
      <c r="BL975" s="1252"/>
      <c r="BM975" s="1252"/>
      <c r="BN975" s="1252"/>
      <c r="BO975" s="1252"/>
      <c r="BP975" s="1252"/>
      <c r="BQ975" s="1252"/>
      <c r="BR975" s="1252"/>
      <c r="BS975" s="1252"/>
    </row>
    <row r="976" spans="1:71" s="15" customFormat="1" ht="27.6" hidden="1" outlineLevel="1" collapsed="1">
      <c r="A976" s="1081">
        <v>1</v>
      </c>
      <c r="B976" s="1081">
        <v>1</v>
      </c>
      <c r="C976" s="1081" t="s">
        <v>1594</v>
      </c>
      <c r="D976" s="1081">
        <v>2</v>
      </c>
      <c r="E976" s="1081" t="s">
        <v>1556</v>
      </c>
      <c r="F976" s="1081"/>
      <c r="G976" s="1098" t="s">
        <v>5980</v>
      </c>
      <c r="H976" s="1148"/>
      <c r="I976" s="1092"/>
      <c r="J976" s="1095"/>
      <c r="K976" s="1096">
        <f>SUM(K977:K978)</f>
        <v>0</v>
      </c>
      <c r="L976" s="1095"/>
      <c r="M976" s="1096">
        <f>SUM(M977:M978)</f>
        <v>0</v>
      </c>
      <c r="N976" s="1096"/>
      <c r="O976" s="1096">
        <f>SUM(O977:O978)</f>
        <v>0</v>
      </c>
      <c r="P976" s="1156"/>
      <c r="Q976" s="1254"/>
      <c r="R976" s="1254"/>
      <c r="S976" s="1254"/>
      <c r="T976" s="1254"/>
      <c r="U976" s="1254"/>
      <c r="V976" s="1254"/>
      <c r="W976" s="1254"/>
      <c r="X976" s="1254"/>
      <c r="Y976" s="1254"/>
      <c r="Z976" s="1254"/>
      <c r="AA976" s="1254"/>
      <c r="AB976" s="1254"/>
      <c r="AC976" s="1254"/>
      <c r="AD976" s="1254"/>
      <c r="AE976" s="1254"/>
      <c r="AF976" s="1254"/>
      <c r="AG976" s="1254"/>
      <c r="AH976" s="1254"/>
      <c r="AI976" s="1254"/>
      <c r="AJ976" s="1254"/>
      <c r="AK976" s="1254"/>
      <c r="AL976" s="1254"/>
      <c r="AM976" s="1254"/>
      <c r="AN976" s="1254"/>
      <c r="AO976" s="1254"/>
      <c r="AP976" s="1254"/>
      <c r="AQ976" s="1254"/>
      <c r="AR976" s="1254"/>
      <c r="AS976" s="1254"/>
      <c r="AT976" s="1254"/>
      <c r="AU976" s="1254"/>
      <c r="AV976" s="1254"/>
      <c r="AW976" s="1254"/>
      <c r="AX976" s="1254"/>
      <c r="AY976" s="1254"/>
      <c r="AZ976" s="1254"/>
      <c r="BA976" s="1254"/>
      <c r="BB976" s="1254"/>
      <c r="BC976" s="1254"/>
      <c r="BD976" s="1254"/>
      <c r="BE976" s="1254"/>
      <c r="BF976" s="1254"/>
      <c r="BG976" s="1254"/>
      <c r="BH976" s="1254"/>
      <c r="BI976" s="1254"/>
      <c r="BJ976" s="1254"/>
      <c r="BK976" s="1254"/>
      <c r="BL976" s="1254"/>
      <c r="BM976" s="1254"/>
      <c r="BN976" s="1254"/>
      <c r="BO976" s="1254"/>
      <c r="BP976" s="1254"/>
      <c r="BQ976" s="1254"/>
      <c r="BR976" s="1254"/>
      <c r="BS976" s="1254"/>
    </row>
    <row r="977" spans="1:71" s="3" customFormat="1" ht="41.4" hidden="1" outlineLevel="2">
      <c r="A977" s="1014">
        <v>1</v>
      </c>
      <c r="B977" s="1014">
        <v>1</v>
      </c>
      <c r="C977" s="1014" t="s">
        <v>1594</v>
      </c>
      <c r="D977" s="1014">
        <v>2</v>
      </c>
      <c r="E977" s="1014" t="s">
        <v>1556</v>
      </c>
      <c r="F977" s="1014" t="s">
        <v>1559</v>
      </c>
      <c r="G977" s="943" t="s">
        <v>7420</v>
      </c>
      <c r="H977" s="46" t="s">
        <v>16</v>
      </c>
      <c r="I977" s="925">
        <v>3</v>
      </c>
      <c r="J977" s="915"/>
      <c r="K977" s="916">
        <f>I977*J977</f>
        <v>0</v>
      </c>
      <c r="L977" s="426"/>
      <c r="M977" s="914">
        <f>I977*L977</f>
        <v>0</v>
      </c>
      <c r="N977" s="914">
        <f>J977+L977</f>
        <v>0</v>
      </c>
      <c r="O977" s="914">
        <f>I977*N977</f>
        <v>0</v>
      </c>
      <c r="P977" s="991"/>
      <c r="Q977" s="1252"/>
      <c r="R977" s="1252"/>
      <c r="S977" s="1252"/>
      <c r="T977" s="1252"/>
      <c r="U977" s="1252"/>
      <c r="V977" s="1252"/>
      <c r="W977" s="1252"/>
      <c r="X977" s="1252"/>
      <c r="Y977" s="1252"/>
      <c r="Z977" s="1252"/>
      <c r="AA977" s="1252"/>
      <c r="AB977" s="1252"/>
      <c r="AC977" s="1252"/>
      <c r="AD977" s="1252"/>
      <c r="AE977" s="1252"/>
      <c r="AF977" s="1252"/>
      <c r="AG977" s="1252"/>
      <c r="AH977" s="1252"/>
      <c r="AI977" s="1252"/>
      <c r="AJ977" s="1252"/>
      <c r="AK977" s="1252"/>
      <c r="AL977" s="1252"/>
      <c r="AM977" s="1252"/>
      <c r="AN977" s="1252"/>
      <c r="AO977" s="1252"/>
      <c r="AP977" s="1252"/>
      <c r="AQ977" s="1252"/>
      <c r="AR977" s="1252"/>
      <c r="AS977" s="1252"/>
      <c r="AT977" s="1252"/>
      <c r="AU977" s="1252"/>
      <c r="AV977" s="1252"/>
      <c r="AW977" s="1252"/>
      <c r="AX977" s="1252"/>
      <c r="AY977" s="1252"/>
      <c r="AZ977" s="1252"/>
      <c r="BA977" s="1252"/>
      <c r="BB977" s="1252"/>
      <c r="BC977" s="1252"/>
      <c r="BD977" s="1252"/>
      <c r="BE977" s="1252"/>
      <c r="BF977" s="1252"/>
      <c r="BG977" s="1252"/>
      <c r="BH977" s="1252"/>
      <c r="BI977" s="1252"/>
      <c r="BJ977" s="1252"/>
      <c r="BK977" s="1252"/>
      <c r="BL977" s="1252"/>
      <c r="BM977" s="1252"/>
      <c r="BN977" s="1252"/>
      <c r="BO977" s="1252"/>
      <c r="BP977" s="1252"/>
      <c r="BQ977" s="1252"/>
      <c r="BR977" s="1252"/>
      <c r="BS977" s="1252"/>
    </row>
    <row r="978" spans="1:71" s="3" customFormat="1" ht="27.6" hidden="1" outlineLevel="2">
      <c r="A978" s="1014">
        <v>1</v>
      </c>
      <c r="B978" s="1014">
        <v>1</v>
      </c>
      <c r="C978" s="1014" t="s">
        <v>1594</v>
      </c>
      <c r="D978" s="1014">
        <v>2</v>
      </c>
      <c r="E978" s="1014" t="s">
        <v>1556</v>
      </c>
      <c r="F978" s="1014" t="s">
        <v>1556</v>
      </c>
      <c r="G978" s="943" t="s">
        <v>7421</v>
      </c>
      <c r="H978" s="32" t="s">
        <v>29</v>
      </c>
      <c r="I978" s="329">
        <v>16</v>
      </c>
      <c r="J978" s="915"/>
      <c r="K978" s="910">
        <f>I978*J978</f>
        <v>0</v>
      </c>
      <c r="L978" s="426"/>
      <c r="M978" s="909">
        <f>I978*L978</f>
        <v>0</v>
      </c>
      <c r="N978" s="909">
        <f>J978+L978</f>
        <v>0</v>
      </c>
      <c r="O978" s="909">
        <f>I978*N978</f>
        <v>0</v>
      </c>
      <c r="P978" s="147"/>
      <c r="Q978" s="1252"/>
      <c r="R978" s="1252"/>
      <c r="S978" s="1252"/>
      <c r="T978" s="1252"/>
      <c r="U978" s="1252"/>
      <c r="V978" s="1252"/>
      <c r="W978" s="1252"/>
      <c r="X978" s="1252"/>
      <c r="Y978" s="1252"/>
      <c r="Z978" s="1252"/>
      <c r="AA978" s="1252"/>
      <c r="AB978" s="1252"/>
      <c r="AC978" s="1252"/>
      <c r="AD978" s="1252"/>
      <c r="AE978" s="1252"/>
      <c r="AF978" s="1252"/>
      <c r="AG978" s="1252"/>
      <c r="AH978" s="1252"/>
      <c r="AI978" s="1252"/>
      <c r="AJ978" s="1252"/>
      <c r="AK978" s="1252"/>
      <c r="AL978" s="1252"/>
      <c r="AM978" s="1252"/>
      <c r="AN978" s="1252"/>
      <c r="AO978" s="1252"/>
      <c r="AP978" s="1252"/>
      <c r="AQ978" s="1252"/>
      <c r="AR978" s="1252"/>
      <c r="AS978" s="1252"/>
      <c r="AT978" s="1252"/>
      <c r="AU978" s="1252"/>
      <c r="AV978" s="1252"/>
      <c r="AW978" s="1252"/>
      <c r="AX978" s="1252"/>
      <c r="AY978" s="1252"/>
      <c r="AZ978" s="1252"/>
      <c r="BA978" s="1252"/>
      <c r="BB978" s="1252"/>
      <c r="BC978" s="1252"/>
      <c r="BD978" s="1252"/>
      <c r="BE978" s="1252"/>
      <c r="BF978" s="1252"/>
      <c r="BG978" s="1252"/>
      <c r="BH978" s="1252"/>
      <c r="BI978" s="1252"/>
      <c r="BJ978" s="1252"/>
      <c r="BK978" s="1252"/>
      <c r="BL978" s="1252"/>
      <c r="BM978" s="1252"/>
      <c r="BN978" s="1252"/>
      <c r="BO978" s="1252"/>
      <c r="BP978" s="1252"/>
      <c r="BQ978" s="1252"/>
      <c r="BR978" s="1252"/>
      <c r="BS978" s="1252"/>
    </row>
    <row r="979" spans="1:71" s="15" customFormat="1" hidden="1" outlineLevel="1" collapsed="1">
      <c r="A979" s="1081">
        <v>1</v>
      </c>
      <c r="B979" s="1081">
        <v>1</v>
      </c>
      <c r="C979" s="1081" t="s">
        <v>1594</v>
      </c>
      <c r="D979" s="1081">
        <v>2</v>
      </c>
      <c r="E979" s="1081" t="s">
        <v>1561</v>
      </c>
      <c r="F979" s="1081"/>
      <c r="G979" s="1098" t="s">
        <v>41</v>
      </c>
      <c r="H979" s="1148"/>
      <c r="I979" s="1092"/>
      <c r="J979" s="1095"/>
      <c r="K979" s="1096">
        <f>SUM(K980:K1010)</f>
        <v>0</v>
      </c>
      <c r="L979" s="1095"/>
      <c r="M979" s="1096">
        <f>SUM(M980:M1010)</f>
        <v>0</v>
      </c>
      <c r="N979" s="1096"/>
      <c r="O979" s="1096">
        <f>SUM(O980:O1010)</f>
        <v>0</v>
      </c>
      <c r="P979" s="1156"/>
      <c r="Q979" s="1254"/>
      <c r="R979" s="1254"/>
      <c r="S979" s="1254"/>
      <c r="T979" s="1254"/>
      <c r="U979" s="1254"/>
      <c r="V979" s="1254"/>
      <c r="W979" s="1254"/>
      <c r="X979" s="1254"/>
      <c r="Y979" s="1254"/>
      <c r="Z979" s="1254"/>
      <c r="AA979" s="1254"/>
      <c r="AB979" s="1254"/>
      <c r="AC979" s="1254"/>
      <c r="AD979" s="1254"/>
      <c r="AE979" s="1254"/>
      <c r="AF979" s="1254"/>
      <c r="AG979" s="1254"/>
      <c r="AH979" s="1254"/>
      <c r="AI979" s="1254"/>
      <c r="AJ979" s="1254"/>
      <c r="AK979" s="1254"/>
      <c r="AL979" s="1254"/>
      <c r="AM979" s="1254"/>
      <c r="AN979" s="1254"/>
      <c r="AO979" s="1254"/>
      <c r="AP979" s="1254"/>
      <c r="AQ979" s="1254"/>
      <c r="AR979" s="1254"/>
      <c r="AS979" s="1254"/>
      <c r="AT979" s="1254"/>
      <c r="AU979" s="1254"/>
      <c r="AV979" s="1254"/>
      <c r="AW979" s="1254"/>
      <c r="AX979" s="1254"/>
      <c r="AY979" s="1254"/>
      <c r="AZ979" s="1254"/>
      <c r="BA979" s="1254"/>
      <c r="BB979" s="1254"/>
      <c r="BC979" s="1254"/>
      <c r="BD979" s="1254"/>
      <c r="BE979" s="1254"/>
      <c r="BF979" s="1254"/>
      <c r="BG979" s="1254"/>
      <c r="BH979" s="1254"/>
      <c r="BI979" s="1254"/>
      <c r="BJ979" s="1254"/>
      <c r="BK979" s="1254"/>
      <c r="BL979" s="1254"/>
      <c r="BM979" s="1254"/>
      <c r="BN979" s="1254"/>
      <c r="BO979" s="1254"/>
      <c r="BP979" s="1254"/>
      <c r="BQ979" s="1254"/>
      <c r="BR979" s="1254"/>
      <c r="BS979" s="1254"/>
    </row>
    <row r="980" spans="1:71" s="3" customFormat="1" ht="41.4" hidden="1" outlineLevel="2">
      <c r="A980" s="1014">
        <v>1</v>
      </c>
      <c r="B980" s="1014">
        <v>1</v>
      </c>
      <c r="C980" s="1014" t="s">
        <v>1594</v>
      </c>
      <c r="D980" s="1014">
        <v>2</v>
      </c>
      <c r="E980" s="1014" t="s">
        <v>1561</v>
      </c>
      <c r="F980" s="1014" t="s">
        <v>1559</v>
      </c>
      <c r="G980" s="941" t="s">
        <v>7422</v>
      </c>
      <c r="H980" s="46" t="s">
        <v>29</v>
      </c>
      <c r="I980" s="925">
        <v>1</v>
      </c>
      <c r="J980" s="915"/>
      <c r="K980" s="916">
        <f t="shared" ref="K980:K1010" si="168">I980*J980</f>
        <v>0</v>
      </c>
      <c r="L980" s="426"/>
      <c r="M980" s="910">
        <f t="shared" ref="M980:M1010" si="169">I980*L980</f>
        <v>0</v>
      </c>
      <c r="N980" s="910">
        <f t="shared" ref="N980:N1010" si="170">J980+L980</f>
        <v>0</v>
      </c>
      <c r="O980" s="910">
        <f t="shared" ref="O980:O1010" si="171">I980*N980</f>
        <v>0</v>
      </c>
      <c r="P980" s="147"/>
      <c r="Q980" s="1252"/>
      <c r="R980" s="1252"/>
      <c r="S980" s="1252"/>
      <c r="T980" s="1252"/>
      <c r="U980" s="1252"/>
      <c r="V980" s="1252"/>
      <c r="W980" s="1252"/>
      <c r="X980" s="1252"/>
      <c r="Y980" s="1252"/>
      <c r="Z980" s="1252"/>
      <c r="AA980" s="1252"/>
      <c r="AB980" s="1252"/>
      <c r="AC980" s="1252"/>
      <c r="AD980" s="1252"/>
      <c r="AE980" s="1252"/>
      <c r="AF980" s="1252"/>
      <c r="AG980" s="1252"/>
      <c r="AH980" s="1252"/>
      <c r="AI980" s="1252"/>
      <c r="AJ980" s="1252"/>
      <c r="AK980" s="1252"/>
      <c r="AL980" s="1252"/>
      <c r="AM980" s="1252"/>
      <c r="AN980" s="1252"/>
      <c r="AO980" s="1252"/>
      <c r="AP980" s="1252"/>
      <c r="AQ980" s="1252"/>
      <c r="AR980" s="1252"/>
      <c r="AS980" s="1252"/>
      <c r="AT980" s="1252"/>
      <c r="AU980" s="1252"/>
      <c r="AV980" s="1252"/>
      <c r="AW980" s="1252"/>
      <c r="AX980" s="1252"/>
      <c r="AY980" s="1252"/>
      <c r="AZ980" s="1252"/>
      <c r="BA980" s="1252"/>
      <c r="BB980" s="1252"/>
      <c r="BC980" s="1252"/>
      <c r="BD980" s="1252"/>
      <c r="BE980" s="1252"/>
      <c r="BF980" s="1252"/>
      <c r="BG980" s="1252"/>
      <c r="BH980" s="1252"/>
      <c r="BI980" s="1252"/>
      <c r="BJ980" s="1252"/>
      <c r="BK980" s="1252"/>
      <c r="BL980" s="1252"/>
      <c r="BM980" s="1252"/>
      <c r="BN980" s="1252"/>
      <c r="BO980" s="1252"/>
      <c r="BP980" s="1252"/>
      <c r="BQ980" s="1252"/>
      <c r="BR980" s="1252"/>
      <c r="BS980" s="1252"/>
    </row>
    <row r="981" spans="1:71" s="3" customFormat="1" ht="41.4" hidden="1" outlineLevel="2">
      <c r="A981" s="1014">
        <v>1</v>
      </c>
      <c r="B981" s="1014">
        <v>1</v>
      </c>
      <c r="C981" s="1014" t="s">
        <v>1594</v>
      </c>
      <c r="D981" s="1014">
        <v>2</v>
      </c>
      <c r="E981" s="1014" t="s">
        <v>1561</v>
      </c>
      <c r="F981" s="1014" t="s">
        <v>1556</v>
      </c>
      <c r="G981" s="941" t="s">
        <v>7423</v>
      </c>
      <c r="H981" s="46" t="s">
        <v>29</v>
      </c>
      <c r="I981" s="925">
        <v>4</v>
      </c>
      <c r="J981" s="915"/>
      <c r="K981" s="916">
        <f t="shared" si="168"/>
        <v>0</v>
      </c>
      <c r="L981" s="426"/>
      <c r="M981" s="910">
        <f t="shared" si="169"/>
        <v>0</v>
      </c>
      <c r="N981" s="910">
        <f t="shared" si="170"/>
        <v>0</v>
      </c>
      <c r="O981" s="910">
        <f t="shared" si="171"/>
        <v>0</v>
      </c>
      <c r="P981" s="147"/>
      <c r="Q981" s="1252"/>
      <c r="R981" s="1252"/>
      <c r="S981" s="1252"/>
      <c r="T981" s="1252"/>
      <c r="U981" s="1252"/>
      <c r="V981" s="1252"/>
      <c r="W981" s="1252"/>
      <c r="X981" s="1252"/>
      <c r="Y981" s="1252"/>
      <c r="Z981" s="1252"/>
      <c r="AA981" s="1252"/>
      <c r="AB981" s="1252"/>
      <c r="AC981" s="1252"/>
      <c r="AD981" s="1252"/>
      <c r="AE981" s="1252"/>
      <c r="AF981" s="1252"/>
      <c r="AG981" s="1252"/>
      <c r="AH981" s="1252"/>
      <c r="AI981" s="1252"/>
      <c r="AJ981" s="1252"/>
      <c r="AK981" s="1252"/>
      <c r="AL981" s="1252"/>
      <c r="AM981" s="1252"/>
      <c r="AN981" s="1252"/>
      <c r="AO981" s="1252"/>
      <c r="AP981" s="1252"/>
      <c r="AQ981" s="1252"/>
      <c r="AR981" s="1252"/>
      <c r="AS981" s="1252"/>
      <c r="AT981" s="1252"/>
      <c r="AU981" s="1252"/>
      <c r="AV981" s="1252"/>
      <c r="AW981" s="1252"/>
      <c r="AX981" s="1252"/>
      <c r="AY981" s="1252"/>
      <c r="AZ981" s="1252"/>
      <c r="BA981" s="1252"/>
      <c r="BB981" s="1252"/>
      <c r="BC981" s="1252"/>
      <c r="BD981" s="1252"/>
      <c r="BE981" s="1252"/>
      <c r="BF981" s="1252"/>
      <c r="BG981" s="1252"/>
      <c r="BH981" s="1252"/>
      <c r="BI981" s="1252"/>
      <c r="BJ981" s="1252"/>
      <c r="BK981" s="1252"/>
      <c r="BL981" s="1252"/>
      <c r="BM981" s="1252"/>
      <c r="BN981" s="1252"/>
      <c r="BO981" s="1252"/>
      <c r="BP981" s="1252"/>
      <c r="BQ981" s="1252"/>
      <c r="BR981" s="1252"/>
      <c r="BS981" s="1252"/>
    </row>
    <row r="982" spans="1:71" s="3" customFormat="1" ht="41.4" hidden="1" outlineLevel="2">
      <c r="A982" s="1014">
        <v>1</v>
      </c>
      <c r="B982" s="1014">
        <v>1</v>
      </c>
      <c r="C982" s="1014" t="s">
        <v>1594</v>
      </c>
      <c r="D982" s="1014">
        <v>2</v>
      </c>
      <c r="E982" s="1014" t="s">
        <v>1561</v>
      </c>
      <c r="F982" s="1014" t="s">
        <v>1561</v>
      </c>
      <c r="G982" s="941" t="s">
        <v>7424</v>
      </c>
      <c r="H982" s="46" t="s">
        <v>29</v>
      </c>
      <c r="I982" s="925">
        <v>4</v>
      </c>
      <c r="J982" s="915"/>
      <c r="K982" s="916">
        <f t="shared" si="168"/>
        <v>0</v>
      </c>
      <c r="L982" s="426"/>
      <c r="M982" s="910">
        <f t="shared" si="169"/>
        <v>0</v>
      </c>
      <c r="N982" s="910">
        <f t="shared" si="170"/>
        <v>0</v>
      </c>
      <c r="O982" s="910">
        <f t="shared" si="171"/>
        <v>0</v>
      </c>
      <c r="P982" s="147"/>
      <c r="Q982" s="1252"/>
      <c r="R982" s="1252"/>
      <c r="S982" s="1252"/>
      <c r="T982" s="1252"/>
      <c r="U982" s="1252"/>
      <c r="V982" s="1252"/>
      <c r="W982" s="1252"/>
      <c r="X982" s="1252"/>
      <c r="Y982" s="1252"/>
      <c r="Z982" s="1252"/>
      <c r="AA982" s="1252"/>
      <c r="AB982" s="1252"/>
      <c r="AC982" s="1252"/>
      <c r="AD982" s="1252"/>
      <c r="AE982" s="1252"/>
      <c r="AF982" s="1252"/>
      <c r="AG982" s="1252"/>
      <c r="AH982" s="1252"/>
      <c r="AI982" s="1252"/>
      <c r="AJ982" s="1252"/>
      <c r="AK982" s="1252"/>
      <c r="AL982" s="1252"/>
      <c r="AM982" s="1252"/>
      <c r="AN982" s="1252"/>
      <c r="AO982" s="1252"/>
      <c r="AP982" s="1252"/>
      <c r="AQ982" s="1252"/>
      <c r="AR982" s="1252"/>
      <c r="AS982" s="1252"/>
      <c r="AT982" s="1252"/>
      <c r="AU982" s="1252"/>
      <c r="AV982" s="1252"/>
      <c r="AW982" s="1252"/>
      <c r="AX982" s="1252"/>
      <c r="AY982" s="1252"/>
      <c r="AZ982" s="1252"/>
      <c r="BA982" s="1252"/>
      <c r="BB982" s="1252"/>
      <c r="BC982" s="1252"/>
      <c r="BD982" s="1252"/>
      <c r="BE982" s="1252"/>
      <c r="BF982" s="1252"/>
      <c r="BG982" s="1252"/>
      <c r="BH982" s="1252"/>
      <c r="BI982" s="1252"/>
      <c r="BJ982" s="1252"/>
      <c r="BK982" s="1252"/>
      <c r="BL982" s="1252"/>
      <c r="BM982" s="1252"/>
      <c r="BN982" s="1252"/>
      <c r="BO982" s="1252"/>
      <c r="BP982" s="1252"/>
      <c r="BQ982" s="1252"/>
      <c r="BR982" s="1252"/>
      <c r="BS982" s="1252"/>
    </row>
    <row r="983" spans="1:71" s="3" customFormat="1" ht="41.4" hidden="1" outlineLevel="2">
      <c r="A983" s="1014">
        <v>1</v>
      </c>
      <c r="B983" s="1014">
        <v>1</v>
      </c>
      <c r="C983" s="1014" t="s">
        <v>1594</v>
      </c>
      <c r="D983" s="1014">
        <v>2</v>
      </c>
      <c r="E983" s="1014" t="s">
        <v>1561</v>
      </c>
      <c r="F983" s="1014" t="s">
        <v>1574</v>
      </c>
      <c r="G983" s="941" t="s">
        <v>7425</v>
      </c>
      <c r="H983" s="46" t="s">
        <v>29</v>
      </c>
      <c r="I983" s="925">
        <v>5</v>
      </c>
      <c r="J983" s="915"/>
      <c r="K983" s="916">
        <f t="shared" si="168"/>
        <v>0</v>
      </c>
      <c r="L983" s="426"/>
      <c r="M983" s="910">
        <f t="shared" si="169"/>
        <v>0</v>
      </c>
      <c r="N983" s="910">
        <f t="shared" si="170"/>
        <v>0</v>
      </c>
      <c r="O983" s="910">
        <f t="shared" si="171"/>
        <v>0</v>
      </c>
      <c r="P983" s="147"/>
      <c r="Q983" s="1252"/>
      <c r="R983" s="1252"/>
      <c r="S983" s="1252"/>
      <c r="T983" s="1252"/>
      <c r="U983" s="1252"/>
      <c r="V983" s="1252"/>
      <c r="W983" s="1252"/>
      <c r="X983" s="1252"/>
      <c r="Y983" s="1252"/>
      <c r="Z983" s="1252"/>
      <c r="AA983" s="1252"/>
      <c r="AB983" s="1252"/>
      <c r="AC983" s="1252"/>
      <c r="AD983" s="1252"/>
      <c r="AE983" s="1252"/>
      <c r="AF983" s="1252"/>
      <c r="AG983" s="1252"/>
      <c r="AH983" s="1252"/>
      <c r="AI983" s="1252"/>
      <c r="AJ983" s="1252"/>
      <c r="AK983" s="1252"/>
      <c r="AL983" s="1252"/>
      <c r="AM983" s="1252"/>
      <c r="AN983" s="1252"/>
      <c r="AO983" s="1252"/>
      <c r="AP983" s="1252"/>
      <c r="AQ983" s="1252"/>
      <c r="AR983" s="1252"/>
      <c r="AS983" s="1252"/>
      <c r="AT983" s="1252"/>
      <c r="AU983" s="1252"/>
      <c r="AV983" s="1252"/>
      <c r="AW983" s="1252"/>
      <c r="AX983" s="1252"/>
      <c r="AY983" s="1252"/>
      <c r="AZ983" s="1252"/>
      <c r="BA983" s="1252"/>
      <c r="BB983" s="1252"/>
      <c r="BC983" s="1252"/>
      <c r="BD983" s="1252"/>
      <c r="BE983" s="1252"/>
      <c r="BF983" s="1252"/>
      <c r="BG983" s="1252"/>
      <c r="BH983" s="1252"/>
      <c r="BI983" s="1252"/>
      <c r="BJ983" s="1252"/>
      <c r="BK983" s="1252"/>
      <c r="BL983" s="1252"/>
      <c r="BM983" s="1252"/>
      <c r="BN983" s="1252"/>
      <c r="BO983" s="1252"/>
      <c r="BP983" s="1252"/>
      <c r="BQ983" s="1252"/>
      <c r="BR983" s="1252"/>
      <c r="BS983" s="1252"/>
    </row>
    <row r="984" spans="1:71" s="3" customFormat="1" ht="27.6" hidden="1" outlineLevel="2">
      <c r="A984" s="1014">
        <v>1</v>
      </c>
      <c r="B984" s="1014">
        <v>1</v>
      </c>
      <c r="C984" s="1014" t="s">
        <v>1594</v>
      </c>
      <c r="D984" s="1014">
        <v>2</v>
      </c>
      <c r="E984" s="1014" t="s">
        <v>1561</v>
      </c>
      <c r="F984" s="1014" t="s">
        <v>1567</v>
      </c>
      <c r="G984" s="941" t="s">
        <v>7426</v>
      </c>
      <c r="H984" s="46" t="s">
        <v>29</v>
      </c>
      <c r="I984" s="925">
        <v>56</v>
      </c>
      <c r="J984" s="915"/>
      <c r="K984" s="916">
        <f t="shared" si="168"/>
        <v>0</v>
      </c>
      <c r="L984" s="426"/>
      <c r="M984" s="910">
        <f t="shared" si="169"/>
        <v>0</v>
      </c>
      <c r="N984" s="910">
        <f t="shared" si="170"/>
        <v>0</v>
      </c>
      <c r="O984" s="910">
        <f t="shared" si="171"/>
        <v>0</v>
      </c>
      <c r="P984" s="147"/>
      <c r="Q984" s="1252"/>
      <c r="R984" s="1252"/>
      <c r="S984" s="1252"/>
      <c r="T984" s="1252"/>
      <c r="U984" s="1252"/>
      <c r="V984" s="1252"/>
      <c r="W984" s="1252"/>
      <c r="X984" s="1252"/>
      <c r="Y984" s="1252"/>
      <c r="Z984" s="1252"/>
      <c r="AA984" s="1252"/>
      <c r="AB984" s="1252"/>
      <c r="AC984" s="1252"/>
      <c r="AD984" s="1252"/>
      <c r="AE984" s="1252"/>
      <c r="AF984" s="1252"/>
      <c r="AG984" s="1252"/>
      <c r="AH984" s="1252"/>
      <c r="AI984" s="1252"/>
      <c r="AJ984" s="1252"/>
      <c r="AK984" s="1252"/>
      <c r="AL984" s="1252"/>
      <c r="AM984" s="1252"/>
      <c r="AN984" s="1252"/>
      <c r="AO984" s="1252"/>
      <c r="AP984" s="1252"/>
      <c r="AQ984" s="1252"/>
      <c r="AR984" s="1252"/>
      <c r="AS984" s="1252"/>
      <c r="AT984" s="1252"/>
      <c r="AU984" s="1252"/>
      <c r="AV984" s="1252"/>
      <c r="AW984" s="1252"/>
      <c r="AX984" s="1252"/>
      <c r="AY984" s="1252"/>
      <c r="AZ984" s="1252"/>
      <c r="BA984" s="1252"/>
      <c r="BB984" s="1252"/>
      <c r="BC984" s="1252"/>
      <c r="BD984" s="1252"/>
      <c r="BE984" s="1252"/>
      <c r="BF984" s="1252"/>
      <c r="BG984" s="1252"/>
      <c r="BH984" s="1252"/>
      <c r="BI984" s="1252"/>
      <c r="BJ984" s="1252"/>
      <c r="BK984" s="1252"/>
      <c r="BL984" s="1252"/>
      <c r="BM984" s="1252"/>
      <c r="BN984" s="1252"/>
      <c r="BO984" s="1252"/>
      <c r="BP984" s="1252"/>
      <c r="BQ984" s="1252"/>
      <c r="BR984" s="1252"/>
      <c r="BS984" s="1252"/>
    </row>
    <row r="985" spans="1:71" s="3" customFormat="1" ht="41.4" hidden="1" outlineLevel="2">
      <c r="A985" s="1014">
        <v>1</v>
      </c>
      <c r="B985" s="1014">
        <v>1</v>
      </c>
      <c r="C985" s="1014" t="s">
        <v>1594</v>
      </c>
      <c r="D985" s="1014">
        <v>2</v>
      </c>
      <c r="E985" s="1014" t="s">
        <v>1561</v>
      </c>
      <c r="F985" s="1014" t="s">
        <v>1571</v>
      </c>
      <c r="G985" s="941" t="s">
        <v>7427</v>
      </c>
      <c r="H985" s="46" t="s">
        <v>29</v>
      </c>
      <c r="I985" s="925">
        <v>42</v>
      </c>
      <c r="J985" s="915"/>
      <c r="K985" s="916">
        <f t="shared" si="168"/>
        <v>0</v>
      </c>
      <c r="L985" s="426"/>
      <c r="M985" s="910">
        <f t="shared" si="169"/>
        <v>0</v>
      </c>
      <c r="N985" s="910">
        <f t="shared" si="170"/>
        <v>0</v>
      </c>
      <c r="O985" s="910">
        <f t="shared" si="171"/>
        <v>0</v>
      </c>
      <c r="P985" s="147"/>
      <c r="Q985" s="1252"/>
      <c r="R985" s="1252"/>
      <c r="S985" s="1252"/>
      <c r="T985" s="1252"/>
      <c r="U985" s="1252"/>
      <c r="V985" s="1252"/>
      <c r="W985" s="1252"/>
      <c r="X985" s="1252"/>
      <c r="Y985" s="1252"/>
      <c r="Z985" s="1252"/>
      <c r="AA985" s="1252"/>
      <c r="AB985" s="1252"/>
      <c r="AC985" s="1252"/>
      <c r="AD985" s="1252"/>
      <c r="AE985" s="1252"/>
      <c r="AF985" s="1252"/>
      <c r="AG985" s="1252"/>
      <c r="AH985" s="1252"/>
      <c r="AI985" s="1252"/>
      <c r="AJ985" s="1252"/>
      <c r="AK985" s="1252"/>
      <c r="AL985" s="1252"/>
      <c r="AM985" s="1252"/>
      <c r="AN985" s="1252"/>
      <c r="AO985" s="1252"/>
      <c r="AP985" s="1252"/>
      <c r="AQ985" s="1252"/>
      <c r="AR985" s="1252"/>
      <c r="AS985" s="1252"/>
      <c r="AT985" s="1252"/>
      <c r="AU985" s="1252"/>
      <c r="AV985" s="1252"/>
      <c r="AW985" s="1252"/>
      <c r="AX985" s="1252"/>
      <c r="AY985" s="1252"/>
      <c r="AZ985" s="1252"/>
      <c r="BA985" s="1252"/>
      <c r="BB985" s="1252"/>
      <c r="BC985" s="1252"/>
      <c r="BD985" s="1252"/>
      <c r="BE985" s="1252"/>
      <c r="BF985" s="1252"/>
      <c r="BG985" s="1252"/>
      <c r="BH985" s="1252"/>
      <c r="BI985" s="1252"/>
      <c r="BJ985" s="1252"/>
      <c r="BK985" s="1252"/>
      <c r="BL985" s="1252"/>
      <c r="BM985" s="1252"/>
      <c r="BN985" s="1252"/>
      <c r="BO985" s="1252"/>
      <c r="BP985" s="1252"/>
      <c r="BQ985" s="1252"/>
      <c r="BR985" s="1252"/>
      <c r="BS985" s="1252"/>
    </row>
    <row r="986" spans="1:71" s="3" customFormat="1" ht="27.6" hidden="1" outlineLevel="2">
      <c r="A986" s="1014">
        <v>1</v>
      </c>
      <c r="B986" s="1014">
        <v>1</v>
      </c>
      <c r="C986" s="1014" t="s">
        <v>1594</v>
      </c>
      <c r="D986" s="1014">
        <v>2</v>
      </c>
      <c r="E986" s="1014" t="s">
        <v>1561</v>
      </c>
      <c r="F986" s="1014" t="s">
        <v>1589</v>
      </c>
      <c r="G986" s="941" t="s">
        <v>7428</v>
      </c>
      <c r="H986" s="46" t="s">
        <v>29</v>
      </c>
      <c r="I986" s="925">
        <v>56</v>
      </c>
      <c r="J986" s="915"/>
      <c r="K986" s="916">
        <f t="shared" si="168"/>
        <v>0</v>
      </c>
      <c r="L986" s="426"/>
      <c r="M986" s="910">
        <f t="shared" si="169"/>
        <v>0</v>
      </c>
      <c r="N986" s="910">
        <f t="shared" si="170"/>
        <v>0</v>
      </c>
      <c r="O986" s="910">
        <f t="shared" si="171"/>
        <v>0</v>
      </c>
      <c r="P986" s="147"/>
      <c r="Q986" s="1252"/>
      <c r="R986" s="1252"/>
      <c r="S986" s="1252"/>
      <c r="T986" s="1252"/>
      <c r="U986" s="1252"/>
      <c r="V986" s="1252"/>
      <c r="W986" s="1252"/>
      <c r="X986" s="1252"/>
      <c r="Y986" s="1252"/>
      <c r="Z986" s="1252"/>
      <c r="AA986" s="1252"/>
      <c r="AB986" s="1252"/>
      <c r="AC986" s="1252"/>
      <c r="AD986" s="1252"/>
      <c r="AE986" s="1252"/>
      <c r="AF986" s="1252"/>
      <c r="AG986" s="1252"/>
      <c r="AH986" s="1252"/>
      <c r="AI986" s="1252"/>
      <c r="AJ986" s="1252"/>
      <c r="AK986" s="1252"/>
      <c r="AL986" s="1252"/>
      <c r="AM986" s="1252"/>
      <c r="AN986" s="1252"/>
      <c r="AO986" s="1252"/>
      <c r="AP986" s="1252"/>
      <c r="AQ986" s="1252"/>
      <c r="AR986" s="1252"/>
      <c r="AS986" s="1252"/>
      <c r="AT986" s="1252"/>
      <c r="AU986" s="1252"/>
      <c r="AV986" s="1252"/>
      <c r="AW986" s="1252"/>
      <c r="AX986" s="1252"/>
      <c r="AY986" s="1252"/>
      <c r="AZ986" s="1252"/>
      <c r="BA986" s="1252"/>
      <c r="BB986" s="1252"/>
      <c r="BC986" s="1252"/>
      <c r="BD986" s="1252"/>
      <c r="BE986" s="1252"/>
      <c r="BF986" s="1252"/>
      <c r="BG986" s="1252"/>
      <c r="BH986" s="1252"/>
      <c r="BI986" s="1252"/>
      <c r="BJ986" s="1252"/>
      <c r="BK986" s="1252"/>
      <c r="BL986" s="1252"/>
      <c r="BM986" s="1252"/>
      <c r="BN986" s="1252"/>
      <c r="BO986" s="1252"/>
      <c r="BP986" s="1252"/>
      <c r="BQ986" s="1252"/>
      <c r="BR986" s="1252"/>
      <c r="BS986" s="1252"/>
    </row>
    <row r="987" spans="1:71" s="3" customFormat="1" ht="27.6" hidden="1" outlineLevel="2">
      <c r="A987" s="1014">
        <v>1</v>
      </c>
      <c r="B987" s="1014">
        <v>1</v>
      </c>
      <c r="C987" s="1014" t="s">
        <v>1594</v>
      </c>
      <c r="D987" s="1014">
        <v>2</v>
      </c>
      <c r="E987" s="1014" t="s">
        <v>1561</v>
      </c>
      <c r="F987" s="1014" t="s">
        <v>1594</v>
      </c>
      <c r="G987" s="941" t="s">
        <v>7429</v>
      </c>
      <c r="H987" s="46" t="s">
        <v>29</v>
      </c>
      <c r="I987" s="925">
        <v>42</v>
      </c>
      <c r="J987" s="915"/>
      <c r="K987" s="916">
        <f t="shared" si="168"/>
        <v>0</v>
      </c>
      <c r="L987" s="426"/>
      <c r="M987" s="910">
        <f t="shared" si="169"/>
        <v>0</v>
      </c>
      <c r="N987" s="910">
        <f t="shared" si="170"/>
        <v>0</v>
      </c>
      <c r="O987" s="910">
        <f t="shared" si="171"/>
        <v>0</v>
      </c>
      <c r="P987" s="147"/>
      <c r="Q987" s="1252"/>
      <c r="R987" s="1252"/>
      <c r="S987" s="1252"/>
      <c r="T987" s="1252"/>
      <c r="U987" s="1252"/>
      <c r="V987" s="1252"/>
      <c r="W987" s="1252"/>
      <c r="X987" s="1252"/>
      <c r="Y987" s="1252"/>
      <c r="Z987" s="1252"/>
      <c r="AA987" s="1252"/>
      <c r="AB987" s="1252"/>
      <c r="AC987" s="1252"/>
      <c r="AD987" s="1252"/>
      <c r="AE987" s="1252"/>
      <c r="AF987" s="1252"/>
      <c r="AG987" s="1252"/>
      <c r="AH987" s="1252"/>
      <c r="AI987" s="1252"/>
      <c r="AJ987" s="1252"/>
      <c r="AK987" s="1252"/>
      <c r="AL987" s="1252"/>
      <c r="AM987" s="1252"/>
      <c r="AN987" s="1252"/>
      <c r="AO987" s="1252"/>
      <c r="AP987" s="1252"/>
      <c r="AQ987" s="1252"/>
      <c r="AR987" s="1252"/>
      <c r="AS987" s="1252"/>
      <c r="AT987" s="1252"/>
      <c r="AU987" s="1252"/>
      <c r="AV987" s="1252"/>
      <c r="AW987" s="1252"/>
      <c r="AX987" s="1252"/>
      <c r="AY987" s="1252"/>
      <c r="AZ987" s="1252"/>
      <c r="BA987" s="1252"/>
      <c r="BB987" s="1252"/>
      <c r="BC987" s="1252"/>
      <c r="BD987" s="1252"/>
      <c r="BE987" s="1252"/>
      <c r="BF987" s="1252"/>
      <c r="BG987" s="1252"/>
      <c r="BH987" s="1252"/>
      <c r="BI987" s="1252"/>
      <c r="BJ987" s="1252"/>
      <c r="BK987" s="1252"/>
      <c r="BL987" s="1252"/>
      <c r="BM987" s="1252"/>
      <c r="BN987" s="1252"/>
      <c r="BO987" s="1252"/>
      <c r="BP987" s="1252"/>
      <c r="BQ987" s="1252"/>
      <c r="BR987" s="1252"/>
      <c r="BS987" s="1252"/>
    </row>
    <row r="988" spans="1:71" s="3" customFormat="1" ht="41.4" hidden="1" outlineLevel="2">
      <c r="A988" s="1014">
        <v>1</v>
      </c>
      <c r="B988" s="1014">
        <v>1</v>
      </c>
      <c r="C988" s="1014" t="s">
        <v>1594</v>
      </c>
      <c r="D988" s="1014">
        <v>2</v>
      </c>
      <c r="E988" s="1014" t="s">
        <v>1561</v>
      </c>
      <c r="F988" s="1014" t="s">
        <v>5726</v>
      </c>
      <c r="G988" s="941" t="s">
        <v>7430</v>
      </c>
      <c r="H988" s="46" t="s">
        <v>29</v>
      </c>
      <c r="I988" s="925">
        <v>56</v>
      </c>
      <c r="J988" s="915"/>
      <c r="K988" s="916">
        <f t="shared" si="168"/>
        <v>0</v>
      </c>
      <c r="L988" s="426"/>
      <c r="M988" s="910">
        <f t="shared" si="169"/>
        <v>0</v>
      </c>
      <c r="N988" s="910">
        <f t="shared" si="170"/>
        <v>0</v>
      </c>
      <c r="O988" s="910">
        <f t="shared" si="171"/>
        <v>0</v>
      </c>
      <c r="P988" s="147"/>
      <c r="Q988" s="1252"/>
      <c r="R988" s="1252"/>
      <c r="S988" s="1252"/>
      <c r="T988" s="1252"/>
      <c r="U988" s="1252"/>
      <c r="V988" s="1252"/>
      <c r="W988" s="1252"/>
      <c r="X988" s="1252"/>
      <c r="Y988" s="1252"/>
      <c r="Z988" s="1252"/>
      <c r="AA988" s="1252"/>
      <c r="AB988" s="1252"/>
      <c r="AC988" s="1252"/>
      <c r="AD988" s="1252"/>
      <c r="AE988" s="1252"/>
      <c r="AF988" s="1252"/>
      <c r="AG988" s="1252"/>
      <c r="AH988" s="1252"/>
      <c r="AI988" s="1252"/>
      <c r="AJ988" s="1252"/>
      <c r="AK988" s="1252"/>
      <c r="AL988" s="1252"/>
      <c r="AM988" s="1252"/>
      <c r="AN988" s="1252"/>
      <c r="AO988" s="1252"/>
      <c r="AP988" s="1252"/>
      <c r="AQ988" s="1252"/>
      <c r="AR988" s="1252"/>
      <c r="AS988" s="1252"/>
      <c r="AT988" s="1252"/>
      <c r="AU988" s="1252"/>
      <c r="AV988" s="1252"/>
      <c r="AW988" s="1252"/>
      <c r="AX988" s="1252"/>
      <c r="AY988" s="1252"/>
      <c r="AZ988" s="1252"/>
      <c r="BA988" s="1252"/>
      <c r="BB988" s="1252"/>
      <c r="BC988" s="1252"/>
      <c r="BD988" s="1252"/>
      <c r="BE988" s="1252"/>
      <c r="BF988" s="1252"/>
      <c r="BG988" s="1252"/>
      <c r="BH988" s="1252"/>
      <c r="BI988" s="1252"/>
      <c r="BJ988" s="1252"/>
      <c r="BK988" s="1252"/>
      <c r="BL988" s="1252"/>
      <c r="BM988" s="1252"/>
      <c r="BN988" s="1252"/>
      <c r="BO988" s="1252"/>
      <c r="BP988" s="1252"/>
      <c r="BQ988" s="1252"/>
      <c r="BR988" s="1252"/>
      <c r="BS988" s="1252"/>
    </row>
    <row r="989" spans="1:71" s="3" customFormat="1" ht="27.6" hidden="1" outlineLevel="2">
      <c r="A989" s="1014">
        <v>1</v>
      </c>
      <c r="B989" s="1014">
        <v>1</v>
      </c>
      <c r="C989" s="1014" t="s">
        <v>1594</v>
      </c>
      <c r="D989" s="1014">
        <v>2</v>
      </c>
      <c r="E989" s="1014" t="s">
        <v>1561</v>
      </c>
      <c r="F989" s="1014" t="s">
        <v>6298</v>
      </c>
      <c r="G989" s="941" t="s">
        <v>7431</v>
      </c>
      <c r="H989" s="46" t="s">
        <v>29</v>
      </c>
      <c r="I989" s="925">
        <v>14</v>
      </c>
      <c r="J989" s="915"/>
      <c r="K989" s="916">
        <f t="shared" si="168"/>
        <v>0</v>
      </c>
      <c r="L989" s="426"/>
      <c r="M989" s="910">
        <f t="shared" si="169"/>
        <v>0</v>
      </c>
      <c r="N989" s="910">
        <f t="shared" si="170"/>
        <v>0</v>
      </c>
      <c r="O989" s="910">
        <f t="shared" si="171"/>
        <v>0</v>
      </c>
      <c r="P989" s="147"/>
      <c r="Q989" s="1252"/>
      <c r="R989" s="1252"/>
      <c r="S989" s="1252"/>
      <c r="T989" s="1252"/>
      <c r="U989" s="1252"/>
      <c r="V989" s="1252"/>
      <c r="W989" s="1252"/>
      <c r="X989" s="1252"/>
      <c r="Y989" s="1252"/>
      <c r="Z989" s="1252"/>
      <c r="AA989" s="1252"/>
      <c r="AB989" s="1252"/>
      <c r="AC989" s="1252"/>
      <c r="AD989" s="1252"/>
      <c r="AE989" s="1252"/>
      <c r="AF989" s="1252"/>
      <c r="AG989" s="1252"/>
      <c r="AH989" s="1252"/>
      <c r="AI989" s="1252"/>
      <c r="AJ989" s="1252"/>
      <c r="AK989" s="1252"/>
      <c r="AL989" s="1252"/>
      <c r="AM989" s="1252"/>
      <c r="AN989" s="1252"/>
      <c r="AO989" s="1252"/>
      <c r="AP989" s="1252"/>
      <c r="AQ989" s="1252"/>
      <c r="AR989" s="1252"/>
      <c r="AS989" s="1252"/>
      <c r="AT989" s="1252"/>
      <c r="AU989" s="1252"/>
      <c r="AV989" s="1252"/>
      <c r="AW989" s="1252"/>
      <c r="AX989" s="1252"/>
      <c r="AY989" s="1252"/>
      <c r="AZ989" s="1252"/>
      <c r="BA989" s="1252"/>
      <c r="BB989" s="1252"/>
      <c r="BC989" s="1252"/>
      <c r="BD989" s="1252"/>
      <c r="BE989" s="1252"/>
      <c r="BF989" s="1252"/>
      <c r="BG989" s="1252"/>
      <c r="BH989" s="1252"/>
      <c r="BI989" s="1252"/>
      <c r="BJ989" s="1252"/>
      <c r="BK989" s="1252"/>
      <c r="BL989" s="1252"/>
      <c r="BM989" s="1252"/>
      <c r="BN989" s="1252"/>
      <c r="BO989" s="1252"/>
      <c r="BP989" s="1252"/>
      <c r="BQ989" s="1252"/>
      <c r="BR989" s="1252"/>
      <c r="BS989" s="1252"/>
    </row>
    <row r="990" spans="1:71" s="3" customFormat="1" ht="27.6" hidden="1" outlineLevel="2">
      <c r="A990" s="1014">
        <v>1</v>
      </c>
      <c r="B990" s="1014">
        <v>1</v>
      </c>
      <c r="C990" s="1014" t="s">
        <v>1594</v>
      </c>
      <c r="D990" s="1014">
        <v>2</v>
      </c>
      <c r="E990" s="1014" t="s">
        <v>1561</v>
      </c>
      <c r="F990" s="1014" t="s">
        <v>6299</v>
      </c>
      <c r="G990" s="941" t="s">
        <v>7432</v>
      </c>
      <c r="H990" s="46" t="s">
        <v>29</v>
      </c>
      <c r="I990" s="925">
        <v>14</v>
      </c>
      <c r="J990" s="915"/>
      <c r="K990" s="916">
        <f t="shared" si="168"/>
        <v>0</v>
      </c>
      <c r="L990" s="426"/>
      <c r="M990" s="910">
        <f t="shared" si="169"/>
        <v>0</v>
      </c>
      <c r="N990" s="910">
        <f t="shared" si="170"/>
        <v>0</v>
      </c>
      <c r="O990" s="910">
        <f t="shared" si="171"/>
        <v>0</v>
      </c>
      <c r="P990" s="147"/>
      <c r="Q990" s="1252"/>
      <c r="R990" s="1252"/>
      <c r="S990" s="1252"/>
      <c r="T990" s="1252"/>
      <c r="U990" s="1252"/>
      <c r="V990" s="1252"/>
      <c r="W990" s="1252"/>
      <c r="X990" s="1252"/>
      <c r="Y990" s="1252"/>
      <c r="Z990" s="1252"/>
      <c r="AA990" s="1252"/>
      <c r="AB990" s="1252"/>
      <c r="AC990" s="1252"/>
      <c r="AD990" s="1252"/>
      <c r="AE990" s="1252"/>
      <c r="AF990" s="1252"/>
      <c r="AG990" s="1252"/>
      <c r="AH990" s="1252"/>
      <c r="AI990" s="1252"/>
      <c r="AJ990" s="1252"/>
      <c r="AK990" s="1252"/>
      <c r="AL990" s="1252"/>
      <c r="AM990" s="1252"/>
      <c r="AN990" s="1252"/>
      <c r="AO990" s="1252"/>
      <c r="AP990" s="1252"/>
      <c r="AQ990" s="1252"/>
      <c r="AR990" s="1252"/>
      <c r="AS990" s="1252"/>
      <c r="AT990" s="1252"/>
      <c r="AU990" s="1252"/>
      <c r="AV990" s="1252"/>
      <c r="AW990" s="1252"/>
      <c r="AX990" s="1252"/>
      <c r="AY990" s="1252"/>
      <c r="AZ990" s="1252"/>
      <c r="BA990" s="1252"/>
      <c r="BB990" s="1252"/>
      <c r="BC990" s="1252"/>
      <c r="BD990" s="1252"/>
      <c r="BE990" s="1252"/>
      <c r="BF990" s="1252"/>
      <c r="BG990" s="1252"/>
      <c r="BH990" s="1252"/>
      <c r="BI990" s="1252"/>
      <c r="BJ990" s="1252"/>
      <c r="BK990" s="1252"/>
      <c r="BL990" s="1252"/>
      <c r="BM990" s="1252"/>
      <c r="BN990" s="1252"/>
      <c r="BO990" s="1252"/>
      <c r="BP990" s="1252"/>
      <c r="BQ990" s="1252"/>
      <c r="BR990" s="1252"/>
      <c r="BS990" s="1252"/>
    </row>
    <row r="991" spans="1:71" s="3" customFormat="1" ht="27.6" hidden="1" outlineLevel="2">
      <c r="A991" s="1014">
        <v>1</v>
      </c>
      <c r="B991" s="1014">
        <v>1</v>
      </c>
      <c r="C991" s="1014" t="s">
        <v>1594</v>
      </c>
      <c r="D991" s="1014">
        <v>2</v>
      </c>
      <c r="E991" s="1014" t="s">
        <v>1561</v>
      </c>
      <c r="F991" s="1014" t="s">
        <v>1579</v>
      </c>
      <c r="G991" s="941" t="s">
        <v>7433</v>
      </c>
      <c r="H991" s="46" t="s">
        <v>29</v>
      </c>
      <c r="I991" s="925">
        <v>11</v>
      </c>
      <c r="J991" s="915"/>
      <c r="K991" s="916">
        <f t="shared" si="168"/>
        <v>0</v>
      </c>
      <c r="L991" s="426"/>
      <c r="M991" s="910">
        <f t="shared" si="169"/>
        <v>0</v>
      </c>
      <c r="N991" s="910">
        <f t="shared" si="170"/>
        <v>0</v>
      </c>
      <c r="O991" s="910">
        <f t="shared" si="171"/>
        <v>0</v>
      </c>
      <c r="P991" s="147"/>
      <c r="Q991" s="1252"/>
      <c r="R991" s="1252"/>
      <c r="S991" s="1252"/>
      <c r="T991" s="1252"/>
      <c r="U991" s="1252"/>
      <c r="V991" s="1252"/>
      <c r="W991" s="1252"/>
      <c r="X991" s="1252"/>
      <c r="Y991" s="1252"/>
      <c r="Z991" s="1252"/>
      <c r="AA991" s="1252"/>
      <c r="AB991" s="1252"/>
      <c r="AC991" s="1252"/>
      <c r="AD991" s="1252"/>
      <c r="AE991" s="1252"/>
      <c r="AF991" s="1252"/>
      <c r="AG991" s="1252"/>
      <c r="AH991" s="1252"/>
      <c r="AI991" s="1252"/>
      <c r="AJ991" s="1252"/>
      <c r="AK991" s="1252"/>
      <c r="AL991" s="1252"/>
      <c r="AM991" s="1252"/>
      <c r="AN991" s="1252"/>
      <c r="AO991" s="1252"/>
      <c r="AP991" s="1252"/>
      <c r="AQ991" s="1252"/>
      <c r="AR991" s="1252"/>
      <c r="AS991" s="1252"/>
      <c r="AT991" s="1252"/>
      <c r="AU991" s="1252"/>
      <c r="AV991" s="1252"/>
      <c r="AW991" s="1252"/>
      <c r="AX991" s="1252"/>
      <c r="AY991" s="1252"/>
      <c r="AZ991" s="1252"/>
      <c r="BA991" s="1252"/>
      <c r="BB991" s="1252"/>
      <c r="BC991" s="1252"/>
      <c r="BD991" s="1252"/>
      <c r="BE991" s="1252"/>
      <c r="BF991" s="1252"/>
      <c r="BG991" s="1252"/>
      <c r="BH991" s="1252"/>
      <c r="BI991" s="1252"/>
      <c r="BJ991" s="1252"/>
      <c r="BK991" s="1252"/>
      <c r="BL991" s="1252"/>
      <c r="BM991" s="1252"/>
      <c r="BN991" s="1252"/>
      <c r="BO991" s="1252"/>
      <c r="BP991" s="1252"/>
      <c r="BQ991" s="1252"/>
      <c r="BR991" s="1252"/>
      <c r="BS991" s="1252"/>
    </row>
    <row r="992" spans="1:71" s="3" customFormat="1" ht="27.6" hidden="1" outlineLevel="2">
      <c r="A992" s="1014">
        <v>1</v>
      </c>
      <c r="B992" s="1014">
        <v>1</v>
      </c>
      <c r="C992" s="1014" t="s">
        <v>1594</v>
      </c>
      <c r="D992" s="1014">
        <v>2</v>
      </c>
      <c r="E992" s="1014" t="s">
        <v>1561</v>
      </c>
      <c r="F992" s="1014" t="s">
        <v>5713</v>
      </c>
      <c r="G992" s="941" t="s">
        <v>7434</v>
      </c>
      <c r="H992" s="46" t="s">
        <v>29</v>
      </c>
      <c r="I992" s="925">
        <v>3</v>
      </c>
      <c r="J992" s="915"/>
      <c r="K992" s="916">
        <f t="shared" si="168"/>
        <v>0</v>
      </c>
      <c r="L992" s="426"/>
      <c r="M992" s="910">
        <f t="shared" si="169"/>
        <v>0</v>
      </c>
      <c r="N992" s="910">
        <f t="shared" si="170"/>
        <v>0</v>
      </c>
      <c r="O992" s="910">
        <f t="shared" si="171"/>
        <v>0</v>
      </c>
      <c r="P992" s="147"/>
      <c r="Q992" s="1252"/>
      <c r="R992" s="1252"/>
      <c r="S992" s="1252"/>
      <c r="T992" s="1252"/>
      <c r="U992" s="1252"/>
      <c r="V992" s="1252"/>
      <c r="W992" s="1252"/>
      <c r="X992" s="1252"/>
      <c r="Y992" s="1252"/>
      <c r="Z992" s="1252"/>
      <c r="AA992" s="1252"/>
      <c r="AB992" s="1252"/>
      <c r="AC992" s="1252"/>
      <c r="AD992" s="1252"/>
      <c r="AE992" s="1252"/>
      <c r="AF992" s="1252"/>
      <c r="AG992" s="1252"/>
      <c r="AH992" s="1252"/>
      <c r="AI992" s="1252"/>
      <c r="AJ992" s="1252"/>
      <c r="AK992" s="1252"/>
      <c r="AL992" s="1252"/>
      <c r="AM992" s="1252"/>
      <c r="AN992" s="1252"/>
      <c r="AO992" s="1252"/>
      <c r="AP992" s="1252"/>
      <c r="AQ992" s="1252"/>
      <c r="AR992" s="1252"/>
      <c r="AS992" s="1252"/>
      <c r="AT992" s="1252"/>
      <c r="AU992" s="1252"/>
      <c r="AV992" s="1252"/>
      <c r="AW992" s="1252"/>
      <c r="AX992" s="1252"/>
      <c r="AY992" s="1252"/>
      <c r="AZ992" s="1252"/>
      <c r="BA992" s="1252"/>
      <c r="BB992" s="1252"/>
      <c r="BC992" s="1252"/>
      <c r="BD992" s="1252"/>
      <c r="BE992" s="1252"/>
      <c r="BF992" s="1252"/>
      <c r="BG992" s="1252"/>
      <c r="BH992" s="1252"/>
      <c r="BI992" s="1252"/>
      <c r="BJ992" s="1252"/>
      <c r="BK992" s="1252"/>
      <c r="BL992" s="1252"/>
      <c r="BM992" s="1252"/>
      <c r="BN992" s="1252"/>
      <c r="BO992" s="1252"/>
      <c r="BP992" s="1252"/>
      <c r="BQ992" s="1252"/>
      <c r="BR992" s="1252"/>
      <c r="BS992" s="1252"/>
    </row>
    <row r="993" spans="1:71" s="3" customFormat="1" ht="27.6" hidden="1" outlineLevel="2">
      <c r="A993" s="1014">
        <v>1</v>
      </c>
      <c r="B993" s="1014">
        <v>1</v>
      </c>
      <c r="C993" s="1014" t="s">
        <v>1594</v>
      </c>
      <c r="D993" s="1014">
        <v>2</v>
      </c>
      <c r="E993" s="1014" t="s">
        <v>1561</v>
      </c>
      <c r="F993" s="1014" t="s">
        <v>6300</v>
      </c>
      <c r="G993" s="941" t="s">
        <v>7435</v>
      </c>
      <c r="H993" s="32" t="s">
        <v>29</v>
      </c>
      <c r="I993" s="329">
        <v>8</v>
      </c>
      <c r="J993" s="915"/>
      <c r="K993" s="910">
        <f t="shared" si="168"/>
        <v>0</v>
      </c>
      <c r="L993" s="426"/>
      <c r="M993" s="910">
        <f t="shared" si="169"/>
        <v>0</v>
      </c>
      <c r="N993" s="910">
        <f t="shared" si="170"/>
        <v>0</v>
      </c>
      <c r="O993" s="910">
        <f t="shared" si="171"/>
        <v>0</v>
      </c>
      <c r="P993" s="147"/>
      <c r="Q993" s="1252"/>
      <c r="R993" s="1252"/>
      <c r="S993" s="1252"/>
      <c r="T993" s="1252"/>
      <c r="U993" s="1252"/>
      <c r="V993" s="1252"/>
      <c r="W993" s="1252"/>
      <c r="X993" s="1252"/>
      <c r="Y993" s="1252"/>
      <c r="Z993" s="1252"/>
      <c r="AA993" s="1252"/>
      <c r="AB993" s="1252"/>
      <c r="AC993" s="1252"/>
      <c r="AD993" s="1252"/>
      <c r="AE993" s="1252"/>
      <c r="AF993" s="1252"/>
      <c r="AG993" s="1252"/>
      <c r="AH993" s="1252"/>
      <c r="AI993" s="1252"/>
      <c r="AJ993" s="1252"/>
      <c r="AK993" s="1252"/>
      <c r="AL993" s="1252"/>
      <c r="AM993" s="1252"/>
      <c r="AN993" s="1252"/>
      <c r="AO993" s="1252"/>
      <c r="AP993" s="1252"/>
      <c r="AQ993" s="1252"/>
      <c r="AR993" s="1252"/>
      <c r="AS993" s="1252"/>
      <c r="AT993" s="1252"/>
      <c r="AU993" s="1252"/>
      <c r="AV993" s="1252"/>
      <c r="AW993" s="1252"/>
      <c r="AX993" s="1252"/>
      <c r="AY993" s="1252"/>
      <c r="AZ993" s="1252"/>
      <c r="BA993" s="1252"/>
      <c r="BB993" s="1252"/>
      <c r="BC993" s="1252"/>
      <c r="BD993" s="1252"/>
      <c r="BE993" s="1252"/>
      <c r="BF993" s="1252"/>
      <c r="BG993" s="1252"/>
      <c r="BH993" s="1252"/>
      <c r="BI993" s="1252"/>
      <c r="BJ993" s="1252"/>
      <c r="BK993" s="1252"/>
      <c r="BL993" s="1252"/>
      <c r="BM993" s="1252"/>
      <c r="BN993" s="1252"/>
      <c r="BO993" s="1252"/>
      <c r="BP993" s="1252"/>
      <c r="BQ993" s="1252"/>
      <c r="BR993" s="1252"/>
      <c r="BS993" s="1252"/>
    </row>
    <row r="994" spans="1:71" s="3" customFormat="1" ht="27.6" hidden="1" outlineLevel="2">
      <c r="A994" s="1014">
        <v>1</v>
      </c>
      <c r="B994" s="1014">
        <v>1</v>
      </c>
      <c r="C994" s="1014" t="s">
        <v>1594</v>
      </c>
      <c r="D994" s="1014">
        <v>2</v>
      </c>
      <c r="E994" s="1014" t="s">
        <v>1561</v>
      </c>
      <c r="F994" s="1014" t="s">
        <v>3423</v>
      </c>
      <c r="G994" s="941" t="s">
        <v>7436</v>
      </c>
      <c r="H994" s="32" t="s">
        <v>29</v>
      </c>
      <c r="I994" s="329">
        <v>7</v>
      </c>
      <c r="J994" s="915"/>
      <c r="K994" s="910">
        <f t="shared" si="168"/>
        <v>0</v>
      </c>
      <c r="L994" s="426"/>
      <c r="M994" s="910">
        <f t="shared" si="169"/>
        <v>0</v>
      </c>
      <c r="N994" s="910">
        <f t="shared" si="170"/>
        <v>0</v>
      </c>
      <c r="O994" s="910">
        <f t="shared" si="171"/>
        <v>0</v>
      </c>
      <c r="P994" s="147"/>
      <c r="Q994" s="1252"/>
      <c r="R994" s="1252"/>
      <c r="S994" s="1252"/>
      <c r="T994" s="1252"/>
      <c r="U994" s="1252"/>
      <c r="V994" s="1252"/>
      <c r="W994" s="1252"/>
      <c r="X994" s="1252"/>
      <c r="Y994" s="1252"/>
      <c r="Z994" s="1252"/>
      <c r="AA994" s="1252"/>
      <c r="AB994" s="1252"/>
      <c r="AC994" s="1252"/>
      <c r="AD994" s="1252"/>
      <c r="AE994" s="1252"/>
      <c r="AF994" s="1252"/>
      <c r="AG994" s="1252"/>
      <c r="AH994" s="1252"/>
      <c r="AI994" s="1252"/>
      <c r="AJ994" s="1252"/>
      <c r="AK994" s="1252"/>
      <c r="AL994" s="1252"/>
      <c r="AM994" s="1252"/>
      <c r="AN994" s="1252"/>
      <c r="AO994" s="1252"/>
      <c r="AP994" s="1252"/>
      <c r="AQ994" s="1252"/>
      <c r="AR994" s="1252"/>
      <c r="AS994" s="1252"/>
      <c r="AT994" s="1252"/>
      <c r="AU994" s="1252"/>
      <c r="AV994" s="1252"/>
      <c r="AW994" s="1252"/>
      <c r="AX994" s="1252"/>
      <c r="AY994" s="1252"/>
      <c r="AZ994" s="1252"/>
      <c r="BA994" s="1252"/>
      <c r="BB994" s="1252"/>
      <c r="BC994" s="1252"/>
      <c r="BD994" s="1252"/>
      <c r="BE994" s="1252"/>
      <c r="BF994" s="1252"/>
      <c r="BG994" s="1252"/>
      <c r="BH994" s="1252"/>
      <c r="BI994" s="1252"/>
      <c r="BJ994" s="1252"/>
      <c r="BK994" s="1252"/>
      <c r="BL994" s="1252"/>
      <c r="BM994" s="1252"/>
      <c r="BN994" s="1252"/>
      <c r="BO994" s="1252"/>
      <c r="BP994" s="1252"/>
      <c r="BQ994" s="1252"/>
      <c r="BR994" s="1252"/>
      <c r="BS994" s="1252"/>
    </row>
    <row r="995" spans="1:71" s="3" customFormat="1" ht="27.6" hidden="1" outlineLevel="2">
      <c r="A995" s="1014">
        <v>1</v>
      </c>
      <c r="B995" s="1014">
        <v>1</v>
      </c>
      <c r="C995" s="1014" t="s">
        <v>1594</v>
      </c>
      <c r="D995" s="1014">
        <v>2</v>
      </c>
      <c r="E995" s="1014" t="s">
        <v>1561</v>
      </c>
      <c r="F995" s="1014" t="s">
        <v>6301</v>
      </c>
      <c r="G995" s="941" t="s">
        <v>7437</v>
      </c>
      <c r="H995" s="32" t="s">
        <v>29</v>
      </c>
      <c r="I995" s="329">
        <v>7</v>
      </c>
      <c r="J995" s="915"/>
      <c r="K995" s="910">
        <f t="shared" si="168"/>
        <v>0</v>
      </c>
      <c r="L995" s="426"/>
      <c r="M995" s="910">
        <f t="shared" si="169"/>
        <v>0</v>
      </c>
      <c r="N995" s="910">
        <f t="shared" si="170"/>
        <v>0</v>
      </c>
      <c r="O995" s="910">
        <f t="shared" si="171"/>
        <v>0</v>
      </c>
      <c r="P995" s="147"/>
      <c r="Q995" s="1252"/>
      <c r="R995" s="1252"/>
      <c r="S995" s="1252"/>
      <c r="T995" s="1252"/>
      <c r="U995" s="1252"/>
      <c r="V995" s="1252"/>
      <c r="W995" s="1252"/>
      <c r="X995" s="1252"/>
      <c r="Y995" s="1252"/>
      <c r="Z995" s="1252"/>
      <c r="AA995" s="1252"/>
      <c r="AB995" s="1252"/>
      <c r="AC995" s="1252"/>
      <c r="AD995" s="1252"/>
      <c r="AE995" s="1252"/>
      <c r="AF995" s="1252"/>
      <c r="AG995" s="1252"/>
      <c r="AH995" s="1252"/>
      <c r="AI995" s="1252"/>
      <c r="AJ995" s="1252"/>
      <c r="AK995" s="1252"/>
      <c r="AL995" s="1252"/>
      <c r="AM995" s="1252"/>
      <c r="AN995" s="1252"/>
      <c r="AO995" s="1252"/>
      <c r="AP995" s="1252"/>
      <c r="AQ995" s="1252"/>
      <c r="AR995" s="1252"/>
      <c r="AS995" s="1252"/>
      <c r="AT995" s="1252"/>
      <c r="AU995" s="1252"/>
      <c r="AV995" s="1252"/>
      <c r="AW995" s="1252"/>
      <c r="AX995" s="1252"/>
      <c r="AY995" s="1252"/>
      <c r="AZ995" s="1252"/>
      <c r="BA995" s="1252"/>
      <c r="BB995" s="1252"/>
      <c r="BC995" s="1252"/>
      <c r="BD995" s="1252"/>
      <c r="BE995" s="1252"/>
      <c r="BF995" s="1252"/>
      <c r="BG995" s="1252"/>
      <c r="BH995" s="1252"/>
      <c r="BI995" s="1252"/>
      <c r="BJ995" s="1252"/>
      <c r="BK995" s="1252"/>
      <c r="BL995" s="1252"/>
      <c r="BM995" s="1252"/>
      <c r="BN995" s="1252"/>
      <c r="BO995" s="1252"/>
      <c r="BP995" s="1252"/>
      <c r="BQ995" s="1252"/>
      <c r="BR995" s="1252"/>
      <c r="BS995" s="1252"/>
    </row>
    <row r="996" spans="1:71" s="3" customFormat="1" ht="27.6" hidden="1" outlineLevel="2">
      <c r="A996" s="1014">
        <v>1</v>
      </c>
      <c r="B996" s="1014">
        <v>1</v>
      </c>
      <c r="C996" s="1014" t="s">
        <v>1594</v>
      </c>
      <c r="D996" s="1014">
        <v>2</v>
      </c>
      <c r="E996" s="1014" t="s">
        <v>1561</v>
      </c>
      <c r="F996" s="1014" t="s">
        <v>6302</v>
      </c>
      <c r="G996" s="941" t="s">
        <v>7438</v>
      </c>
      <c r="H996" s="32" t="s">
        <v>29</v>
      </c>
      <c r="I996" s="329">
        <v>7</v>
      </c>
      <c r="J996" s="915"/>
      <c r="K996" s="910">
        <f t="shared" si="168"/>
        <v>0</v>
      </c>
      <c r="L996" s="426"/>
      <c r="M996" s="910">
        <f t="shared" si="169"/>
        <v>0</v>
      </c>
      <c r="N996" s="910">
        <f t="shared" si="170"/>
        <v>0</v>
      </c>
      <c r="O996" s="910">
        <f t="shared" si="171"/>
        <v>0</v>
      </c>
      <c r="P996" s="147"/>
      <c r="Q996" s="1252"/>
      <c r="R996" s="1252"/>
      <c r="S996" s="1252"/>
      <c r="T996" s="1252"/>
      <c r="U996" s="1252"/>
      <c r="V996" s="1252"/>
      <c r="W996" s="1252"/>
      <c r="X996" s="1252"/>
      <c r="Y996" s="1252"/>
      <c r="Z996" s="1252"/>
      <c r="AA996" s="1252"/>
      <c r="AB996" s="1252"/>
      <c r="AC996" s="1252"/>
      <c r="AD996" s="1252"/>
      <c r="AE996" s="1252"/>
      <c r="AF996" s="1252"/>
      <c r="AG996" s="1252"/>
      <c r="AH996" s="1252"/>
      <c r="AI996" s="1252"/>
      <c r="AJ996" s="1252"/>
      <c r="AK996" s="1252"/>
      <c r="AL996" s="1252"/>
      <c r="AM996" s="1252"/>
      <c r="AN996" s="1252"/>
      <c r="AO996" s="1252"/>
      <c r="AP996" s="1252"/>
      <c r="AQ996" s="1252"/>
      <c r="AR996" s="1252"/>
      <c r="AS996" s="1252"/>
      <c r="AT996" s="1252"/>
      <c r="AU996" s="1252"/>
      <c r="AV996" s="1252"/>
      <c r="AW996" s="1252"/>
      <c r="AX996" s="1252"/>
      <c r="AY996" s="1252"/>
      <c r="AZ996" s="1252"/>
      <c r="BA996" s="1252"/>
      <c r="BB996" s="1252"/>
      <c r="BC996" s="1252"/>
      <c r="BD996" s="1252"/>
      <c r="BE996" s="1252"/>
      <c r="BF996" s="1252"/>
      <c r="BG996" s="1252"/>
      <c r="BH996" s="1252"/>
      <c r="BI996" s="1252"/>
      <c r="BJ996" s="1252"/>
      <c r="BK996" s="1252"/>
      <c r="BL996" s="1252"/>
      <c r="BM996" s="1252"/>
      <c r="BN996" s="1252"/>
      <c r="BO996" s="1252"/>
      <c r="BP996" s="1252"/>
      <c r="BQ996" s="1252"/>
      <c r="BR996" s="1252"/>
      <c r="BS996" s="1252"/>
    </row>
    <row r="997" spans="1:71" s="3" customFormat="1" ht="27.6" hidden="1" outlineLevel="2">
      <c r="A997" s="1014">
        <v>1</v>
      </c>
      <c r="B997" s="1014">
        <v>1</v>
      </c>
      <c r="C997" s="1014" t="s">
        <v>1594</v>
      </c>
      <c r="D997" s="1014">
        <v>2</v>
      </c>
      <c r="E997" s="1014" t="s">
        <v>1561</v>
      </c>
      <c r="F997" s="1014" t="s">
        <v>6303</v>
      </c>
      <c r="G997" s="941" t="s">
        <v>7439</v>
      </c>
      <c r="H997" s="32" t="s">
        <v>29</v>
      </c>
      <c r="I997" s="329">
        <v>7</v>
      </c>
      <c r="J997" s="915"/>
      <c r="K997" s="910">
        <f t="shared" si="168"/>
        <v>0</v>
      </c>
      <c r="L997" s="426"/>
      <c r="M997" s="910">
        <f t="shared" si="169"/>
        <v>0</v>
      </c>
      <c r="N997" s="910">
        <f t="shared" si="170"/>
        <v>0</v>
      </c>
      <c r="O997" s="910">
        <f t="shared" si="171"/>
        <v>0</v>
      </c>
      <c r="P997" s="147"/>
      <c r="Q997" s="1252"/>
      <c r="R997" s="1252"/>
      <c r="S997" s="1252"/>
      <c r="T997" s="1252"/>
      <c r="U997" s="1252"/>
      <c r="V997" s="1252"/>
      <c r="W997" s="1252"/>
      <c r="X997" s="1252"/>
      <c r="Y997" s="1252"/>
      <c r="Z997" s="1252"/>
      <c r="AA997" s="1252"/>
      <c r="AB997" s="1252"/>
      <c r="AC997" s="1252"/>
      <c r="AD997" s="1252"/>
      <c r="AE997" s="1252"/>
      <c r="AF997" s="1252"/>
      <c r="AG997" s="1252"/>
      <c r="AH997" s="1252"/>
      <c r="AI997" s="1252"/>
      <c r="AJ997" s="1252"/>
      <c r="AK997" s="1252"/>
      <c r="AL997" s="1252"/>
      <c r="AM997" s="1252"/>
      <c r="AN997" s="1252"/>
      <c r="AO997" s="1252"/>
      <c r="AP997" s="1252"/>
      <c r="AQ997" s="1252"/>
      <c r="AR997" s="1252"/>
      <c r="AS997" s="1252"/>
      <c r="AT997" s="1252"/>
      <c r="AU997" s="1252"/>
      <c r="AV997" s="1252"/>
      <c r="AW997" s="1252"/>
      <c r="AX997" s="1252"/>
      <c r="AY997" s="1252"/>
      <c r="AZ997" s="1252"/>
      <c r="BA997" s="1252"/>
      <c r="BB997" s="1252"/>
      <c r="BC997" s="1252"/>
      <c r="BD997" s="1252"/>
      <c r="BE997" s="1252"/>
      <c r="BF997" s="1252"/>
      <c r="BG997" s="1252"/>
      <c r="BH997" s="1252"/>
      <c r="BI997" s="1252"/>
      <c r="BJ997" s="1252"/>
      <c r="BK997" s="1252"/>
      <c r="BL997" s="1252"/>
      <c r="BM997" s="1252"/>
      <c r="BN997" s="1252"/>
      <c r="BO997" s="1252"/>
      <c r="BP997" s="1252"/>
      <c r="BQ997" s="1252"/>
      <c r="BR997" s="1252"/>
      <c r="BS997" s="1252"/>
    </row>
    <row r="998" spans="1:71" s="3" customFormat="1" ht="27.6" hidden="1" outlineLevel="2">
      <c r="A998" s="1014">
        <v>1</v>
      </c>
      <c r="B998" s="1014">
        <v>1</v>
      </c>
      <c r="C998" s="1014" t="s">
        <v>1594</v>
      </c>
      <c r="D998" s="1014">
        <v>2</v>
      </c>
      <c r="E998" s="1014" t="s">
        <v>1561</v>
      </c>
      <c r="F998" s="1014" t="s">
        <v>6304</v>
      </c>
      <c r="G998" s="941" t="s">
        <v>7440</v>
      </c>
      <c r="H998" s="32" t="s">
        <v>29</v>
      </c>
      <c r="I998" s="329">
        <v>7</v>
      </c>
      <c r="J998" s="915"/>
      <c r="K998" s="910">
        <f t="shared" si="168"/>
        <v>0</v>
      </c>
      <c r="L998" s="426"/>
      <c r="M998" s="910">
        <f t="shared" si="169"/>
        <v>0</v>
      </c>
      <c r="N998" s="910">
        <f t="shared" si="170"/>
        <v>0</v>
      </c>
      <c r="O998" s="910">
        <f t="shared" si="171"/>
        <v>0</v>
      </c>
      <c r="P998" s="147"/>
      <c r="Q998" s="1252"/>
      <c r="R998" s="1252"/>
      <c r="S998" s="1252"/>
      <c r="T998" s="1252"/>
      <c r="U998" s="1252"/>
      <c r="V998" s="1252"/>
      <c r="W998" s="1252"/>
      <c r="X998" s="1252"/>
      <c r="Y998" s="1252"/>
      <c r="Z998" s="1252"/>
      <c r="AA998" s="1252"/>
      <c r="AB998" s="1252"/>
      <c r="AC998" s="1252"/>
      <c r="AD998" s="1252"/>
      <c r="AE998" s="1252"/>
      <c r="AF998" s="1252"/>
      <c r="AG998" s="1252"/>
      <c r="AH998" s="1252"/>
      <c r="AI998" s="1252"/>
      <c r="AJ998" s="1252"/>
      <c r="AK998" s="1252"/>
      <c r="AL998" s="1252"/>
      <c r="AM998" s="1252"/>
      <c r="AN998" s="1252"/>
      <c r="AO998" s="1252"/>
      <c r="AP998" s="1252"/>
      <c r="AQ998" s="1252"/>
      <c r="AR998" s="1252"/>
      <c r="AS998" s="1252"/>
      <c r="AT998" s="1252"/>
      <c r="AU998" s="1252"/>
      <c r="AV998" s="1252"/>
      <c r="AW998" s="1252"/>
      <c r="AX998" s="1252"/>
      <c r="AY998" s="1252"/>
      <c r="AZ998" s="1252"/>
      <c r="BA998" s="1252"/>
      <c r="BB998" s="1252"/>
      <c r="BC998" s="1252"/>
      <c r="BD998" s="1252"/>
      <c r="BE998" s="1252"/>
      <c r="BF998" s="1252"/>
      <c r="BG998" s="1252"/>
      <c r="BH998" s="1252"/>
      <c r="BI998" s="1252"/>
      <c r="BJ998" s="1252"/>
      <c r="BK998" s="1252"/>
      <c r="BL998" s="1252"/>
      <c r="BM998" s="1252"/>
      <c r="BN998" s="1252"/>
      <c r="BO998" s="1252"/>
      <c r="BP998" s="1252"/>
      <c r="BQ998" s="1252"/>
      <c r="BR998" s="1252"/>
      <c r="BS998" s="1252"/>
    </row>
    <row r="999" spans="1:71" s="3" customFormat="1" ht="27.6" hidden="1" outlineLevel="2">
      <c r="A999" s="1014">
        <v>1</v>
      </c>
      <c r="B999" s="1014">
        <v>1</v>
      </c>
      <c r="C999" s="1014" t="s">
        <v>1594</v>
      </c>
      <c r="D999" s="1014">
        <v>2</v>
      </c>
      <c r="E999" s="1014" t="s">
        <v>1561</v>
      </c>
      <c r="F999" s="1014" t="s">
        <v>6305</v>
      </c>
      <c r="G999" s="941" t="s">
        <v>7441</v>
      </c>
      <c r="H999" s="32" t="s">
        <v>29</v>
      </c>
      <c r="I999" s="329">
        <v>7</v>
      </c>
      <c r="J999" s="915"/>
      <c r="K999" s="910">
        <f t="shared" si="168"/>
        <v>0</v>
      </c>
      <c r="L999" s="426"/>
      <c r="M999" s="910">
        <f t="shared" si="169"/>
        <v>0</v>
      </c>
      <c r="N999" s="910">
        <f t="shared" si="170"/>
        <v>0</v>
      </c>
      <c r="O999" s="910">
        <f t="shared" si="171"/>
        <v>0</v>
      </c>
      <c r="P999" s="147"/>
      <c r="Q999" s="1252"/>
      <c r="R999" s="1252"/>
      <c r="S999" s="1252"/>
      <c r="T999" s="1252"/>
      <c r="U999" s="1252"/>
      <c r="V999" s="1252"/>
      <c r="W999" s="1252"/>
      <c r="X999" s="1252"/>
      <c r="Y999" s="1252"/>
      <c r="Z999" s="1252"/>
      <c r="AA999" s="1252"/>
      <c r="AB999" s="1252"/>
      <c r="AC999" s="1252"/>
      <c r="AD999" s="1252"/>
      <c r="AE999" s="1252"/>
      <c r="AF999" s="1252"/>
      <c r="AG999" s="1252"/>
      <c r="AH999" s="1252"/>
      <c r="AI999" s="1252"/>
      <c r="AJ999" s="1252"/>
      <c r="AK999" s="1252"/>
      <c r="AL999" s="1252"/>
      <c r="AM999" s="1252"/>
      <c r="AN999" s="1252"/>
      <c r="AO999" s="1252"/>
      <c r="AP999" s="1252"/>
      <c r="AQ999" s="1252"/>
      <c r="AR999" s="1252"/>
      <c r="AS999" s="1252"/>
      <c r="AT999" s="1252"/>
      <c r="AU999" s="1252"/>
      <c r="AV999" s="1252"/>
      <c r="AW999" s="1252"/>
      <c r="AX999" s="1252"/>
      <c r="AY999" s="1252"/>
      <c r="AZ999" s="1252"/>
      <c r="BA999" s="1252"/>
      <c r="BB999" s="1252"/>
      <c r="BC999" s="1252"/>
      <c r="BD999" s="1252"/>
      <c r="BE999" s="1252"/>
      <c r="BF999" s="1252"/>
      <c r="BG999" s="1252"/>
      <c r="BH999" s="1252"/>
      <c r="BI999" s="1252"/>
      <c r="BJ999" s="1252"/>
      <c r="BK999" s="1252"/>
      <c r="BL999" s="1252"/>
      <c r="BM999" s="1252"/>
      <c r="BN999" s="1252"/>
      <c r="BO999" s="1252"/>
      <c r="BP999" s="1252"/>
      <c r="BQ999" s="1252"/>
      <c r="BR999" s="1252"/>
      <c r="BS999" s="1252"/>
    </row>
    <row r="1000" spans="1:71" s="3" customFormat="1" ht="27.6" hidden="1" outlineLevel="2">
      <c r="A1000" s="1014">
        <v>1</v>
      </c>
      <c r="B1000" s="1014">
        <v>1</v>
      </c>
      <c r="C1000" s="1014" t="s">
        <v>1594</v>
      </c>
      <c r="D1000" s="1014">
        <v>2</v>
      </c>
      <c r="E1000" s="1014" t="s">
        <v>1561</v>
      </c>
      <c r="F1000" s="1014" t="s">
        <v>6306</v>
      </c>
      <c r="G1000" s="941" t="s">
        <v>7442</v>
      </c>
      <c r="H1000" s="32" t="s">
        <v>29</v>
      </c>
      <c r="I1000" s="329">
        <v>7</v>
      </c>
      <c r="J1000" s="915"/>
      <c r="K1000" s="910">
        <f t="shared" si="168"/>
        <v>0</v>
      </c>
      <c r="L1000" s="426"/>
      <c r="M1000" s="910">
        <f t="shared" si="169"/>
        <v>0</v>
      </c>
      <c r="N1000" s="910">
        <f t="shared" si="170"/>
        <v>0</v>
      </c>
      <c r="O1000" s="910">
        <f t="shared" si="171"/>
        <v>0</v>
      </c>
      <c r="P1000" s="147"/>
      <c r="Q1000" s="1252"/>
      <c r="R1000" s="1252"/>
      <c r="S1000" s="1252"/>
      <c r="T1000" s="1252"/>
      <c r="U1000" s="1252"/>
      <c r="V1000" s="1252"/>
      <c r="W1000" s="1252"/>
      <c r="X1000" s="1252"/>
      <c r="Y1000" s="1252"/>
      <c r="Z1000" s="1252"/>
      <c r="AA1000" s="1252"/>
      <c r="AB1000" s="1252"/>
      <c r="AC1000" s="1252"/>
      <c r="AD1000" s="1252"/>
      <c r="AE1000" s="1252"/>
      <c r="AF1000" s="1252"/>
      <c r="AG1000" s="1252"/>
      <c r="AH1000" s="1252"/>
      <c r="AI1000" s="1252"/>
      <c r="AJ1000" s="1252"/>
      <c r="AK1000" s="1252"/>
      <c r="AL1000" s="1252"/>
      <c r="AM1000" s="1252"/>
      <c r="AN1000" s="1252"/>
      <c r="AO1000" s="1252"/>
      <c r="AP1000" s="1252"/>
      <c r="AQ1000" s="1252"/>
      <c r="AR1000" s="1252"/>
      <c r="AS1000" s="1252"/>
      <c r="AT1000" s="1252"/>
      <c r="AU1000" s="1252"/>
      <c r="AV1000" s="1252"/>
      <c r="AW1000" s="1252"/>
      <c r="AX1000" s="1252"/>
      <c r="AY1000" s="1252"/>
      <c r="AZ1000" s="1252"/>
      <c r="BA1000" s="1252"/>
      <c r="BB1000" s="1252"/>
      <c r="BC1000" s="1252"/>
      <c r="BD1000" s="1252"/>
      <c r="BE1000" s="1252"/>
      <c r="BF1000" s="1252"/>
      <c r="BG1000" s="1252"/>
      <c r="BH1000" s="1252"/>
      <c r="BI1000" s="1252"/>
      <c r="BJ1000" s="1252"/>
      <c r="BK1000" s="1252"/>
      <c r="BL1000" s="1252"/>
      <c r="BM1000" s="1252"/>
      <c r="BN1000" s="1252"/>
      <c r="BO1000" s="1252"/>
      <c r="BP1000" s="1252"/>
      <c r="BQ1000" s="1252"/>
      <c r="BR1000" s="1252"/>
      <c r="BS1000" s="1252"/>
    </row>
    <row r="1001" spans="1:71" s="3" customFormat="1" ht="27.6" hidden="1" outlineLevel="2">
      <c r="A1001" s="1014">
        <v>1</v>
      </c>
      <c r="B1001" s="1014">
        <v>1</v>
      </c>
      <c r="C1001" s="1014" t="s">
        <v>1594</v>
      </c>
      <c r="D1001" s="1014">
        <v>2</v>
      </c>
      <c r="E1001" s="1014" t="s">
        <v>1561</v>
      </c>
      <c r="F1001" s="1014" t="s">
        <v>6307</v>
      </c>
      <c r="G1001" s="941" t="s">
        <v>7443</v>
      </c>
      <c r="H1001" s="32" t="s">
        <v>29</v>
      </c>
      <c r="I1001" s="329">
        <v>8</v>
      </c>
      <c r="J1001" s="915"/>
      <c r="K1001" s="910">
        <f t="shared" si="168"/>
        <v>0</v>
      </c>
      <c r="L1001" s="426"/>
      <c r="M1001" s="910">
        <f t="shared" si="169"/>
        <v>0</v>
      </c>
      <c r="N1001" s="910">
        <f t="shared" si="170"/>
        <v>0</v>
      </c>
      <c r="O1001" s="910">
        <f t="shared" si="171"/>
        <v>0</v>
      </c>
      <c r="P1001" s="147"/>
      <c r="Q1001" s="1252"/>
      <c r="R1001" s="1252"/>
      <c r="S1001" s="1252"/>
      <c r="T1001" s="1252"/>
      <c r="U1001" s="1252"/>
      <c r="V1001" s="1252"/>
      <c r="W1001" s="1252"/>
      <c r="X1001" s="1252"/>
      <c r="Y1001" s="1252"/>
      <c r="Z1001" s="1252"/>
      <c r="AA1001" s="1252"/>
      <c r="AB1001" s="1252"/>
      <c r="AC1001" s="1252"/>
      <c r="AD1001" s="1252"/>
      <c r="AE1001" s="1252"/>
      <c r="AF1001" s="1252"/>
      <c r="AG1001" s="1252"/>
      <c r="AH1001" s="1252"/>
      <c r="AI1001" s="1252"/>
      <c r="AJ1001" s="1252"/>
      <c r="AK1001" s="1252"/>
      <c r="AL1001" s="1252"/>
      <c r="AM1001" s="1252"/>
      <c r="AN1001" s="1252"/>
      <c r="AO1001" s="1252"/>
      <c r="AP1001" s="1252"/>
      <c r="AQ1001" s="1252"/>
      <c r="AR1001" s="1252"/>
      <c r="AS1001" s="1252"/>
      <c r="AT1001" s="1252"/>
      <c r="AU1001" s="1252"/>
      <c r="AV1001" s="1252"/>
      <c r="AW1001" s="1252"/>
      <c r="AX1001" s="1252"/>
      <c r="AY1001" s="1252"/>
      <c r="AZ1001" s="1252"/>
      <c r="BA1001" s="1252"/>
      <c r="BB1001" s="1252"/>
      <c r="BC1001" s="1252"/>
      <c r="BD1001" s="1252"/>
      <c r="BE1001" s="1252"/>
      <c r="BF1001" s="1252"/>
      <c r="BG1001" s="1252"/>
      <c r="BH1001" s="1252"/>
      <c r="BI1001" s="1252"/>
      <c r="BJ1001" s="1252"/>
      <c r="BK1001" s="1252"/>
      <c r="BL1001" s="1252"/>
      <c r="BM1001" s="1252"/>
      <c r="BN1001" s="1252"/>
      <c r="BO1001" s="1252"/>
      <c r="BP1001" s="1252"/>
      <c r="BQ1001" s="1252"/>
      <c r="BR1001" s="1252"/>
      <c r="BS1001" s="1252"/>
    </row>
    <row r="1002" spans="1:71" s="3" customFormat="1" ht="27.6" hidden="1" outlineLevel="2">
      <c r="A1002" s="1014">
        <v>1</v>
      </c>
      <c r="B1002" s="1014">
        <v>1</v>
      </c>
      <c r="C1002" s="1014" t="s">
        <v>1594</v>
      </c>
      <c r="D1002" s="1014">
        <v>2</v>
      </c>
      <c r="E1002" s="1014" t="s">
        <v>1561</v>
      </c>
      <c r="F1002" s="1014" t="s">
        <v>3529</v>
      </c>
      <c r="G1002" s="941" t="s">
        <v>7444</v>
      </c>
      <c r="H1002" s="32" t="s">
        <v>29</v>
      </c>
      <c r="I1002" s="329">
        <v>4</v>
      </c>
      <c r="J1002" s="915"/>
      <c r="K1002" s="910">
        <f t="shared" si="168"/>
        <v>0</v>
      </c>
      <c r="L1002" s="426"/>
      <c r="M1002" s="910">
        <f t="shared" si="169"/>
        <v>0</v>
      </c>
      <c r="N1002" s="910">
        <f t="shared" si="170"/>
        <v>0</v>
      </c>
      <c r="O1002" s="910">
        <f t="shared" si="171"/>
        <v>0</v>
      </c>
      <c r="P1002" s="147"/>
      <c r="Q1002" s="1252"/>
      <c r="R1002" s="1252"/>
      <c r="S1002" s="1252"/>
      <c r="T1002" s="1252"/>
      <c r="U1002" s="1252"/>
      <c r="V1002" s="1252"/>
      <c r="W1002" s="1252"/>
      <c r="X1002" s="1252"/>
      <c r="Y1002" s="1252"/>
      <c r="Z1002" s="1252"/>
      <c r="AA1002" s="1252"/>
      <c r="AB1002" s="1252"/>
      <c r="AC1002" s="1252"/>
      <c r="AD1002" s="1252"/>
      <c r="AE1002" s="1252"/>
      <c r="AF1002" s="1252"/>
      <c r="AG1002" s="1252"/>
      <c r="AH1002" s="1252"/>
      <c r="AI1002" s="1252"/>
      <c r="AJ1002" s="1252"/>
      <c r="AK1002" s="1252"/>
      <c r="AL1002" s="1252"/>
      <c r="AM1002" s="1252"/>
      <c r="AN1002" s="1252"/>
      <c r="AO1002" s="1252"/>
      <c r="AP1002" s="1252"/>
      <c r="AQ1002" s="1252"/>
      <c r="AR1002" s="1252"/>
      <c r="AS1002" s="1252"/>
      <c r="AT1002" s="1252"/>
      <c r="AU1002" s="1252"/>
      <c r="AV1002" s="1252"/>
      <c r="AW1002" s="1252"/>
      <c r="AX1002" s="1252"/>
      <c r="AY1002" s="1252"/>
      <c r="AZ1002" s="1252"/>
      <c r="BA1002" s="1252"/>
      <c r="BB1002" s="1252"/>
      <c r="BC1002" s="1252"/>
      <c r="BD1002" s="1252"/>
      <c r="BE1002" s="1252"/>
      <c r="BF1002" s="1252"/>
      <c r="BG1002" s="1252"/>
      <c r="BH1002" s="1252"/>
      <c r="BI1002" s="1252"/>
      <c r="BJ1002" s="1252"/>
      <c r="BK1002" s="1252"/>
      <c r="BL1002" s="1252"/>
      <c r="BM1002" s="1252"/>
      <c r="BN1002" s="1252"/>
      <c r="BO1002" s="1252"/>
      <c r="BP1002" s="1252"/>
      <c r="BQ1002" s="1252"/>
      <c r="BR1002" s="1252"/>
      <c r="BS1002" s="1252"/>
    </row>
    <row r="1003" spans="1:71" s="3" customFormat="1" ht="27.6" hidden="1" outlineLevel="2">
      <c r="A1003" s="1014">
        <v>1</v>
      </c>
      <c r="B1003" s="1014">
        <v>1</v>
      </c>
      <c r="C1003" s="1014" t="s">
        <v>1594</v>
      </c>
      <c r="D1003" s="1014">
        <v>2</v>
      </c>
      <c r="E1003" s="1014" t="s">
        <v>1561</v>
      </c>
      <c r="F1003" s="1014" t="s">
        <v>6308</v>
      </c>
      <c r="G1003" s="941" t="s">
        <v>7445</v>
      </c>
      <c r="H1003" s="32" t="s">
        <v>29</v>
      </c>
      <c r="I1003" s="329">
        <v>8</v>
      </c>
      <c r="J1003" s="915"/>
      <c r="K1003" s="910">
        <f t="shared" si="168"/>
        <v>0</v>
      </c>
      <c r="L1003" s="426"/>
      <c r="M1003" s="910">
        <f t="shared" si="169"/>
        <v>0</v>
      </c>
      <c r="N1003" s="910">
        <f t="shared" si="170"/>
        <v>0</v>
      </c>
      <c r="O1003" s="910">
        <f t="shared" si="171"/>
        <v>0</v>
      </c>
      <c r="P1003" s="147"/>
      <c r="Q1003" s="1252"/>
      <c r="R1003" s="1252"/>
      <c r="S1003" s="1252"/>
      <c r="T1003" s="1252"/>
      <c r="U1003" s="1252"/>
      <c r="V1003" s="1252"/>
      <c r="W1003" s="1252"/>
      <c r="X1003" s="1252"/>
      <c r="Y1003" s="1252"/>
      <c r="Z1003" s="1252"/>
      <c r="AA1003" s="1252"/>
      <c r="AB1003" s="1252"/>
      <c r="AC1003" s="1252"/>
      <c r="AD1003" s="1252"/>
      <c r="AE1003" s="1252"/>
      <c r="AF1003" s="1252"/>
      <c r="AG1003" s="1252"/>
      <c r="AH1003" s="1252"/>
      <c r="AI1003" s="1252"/>
      <c r="AJ1003" s="1252"/>
      <c r="AK1003" s="1252"/>
      <c r="AL1003" s="1252"/>
      <c r="AM1003" s="1252"/>
      <c r="AN1003" s="1252"/>
      <c r="AO1003" s="1252"/>
      <c r="AP1003" s="1252"/>
      <c r="AQ1003" s="1252"/>
      <c r="AR1003" s="1252"/>
      <c r="AS1003" s="1252"/>
      <c r="AT1003" s="1252"/>
      <c r="AU1003" s="1252"/>
      <c r="AV1003" s="1252"/>
      <c r="AW1003" s="1252"/>
      <c r="AX1003" s="1252"/>
      <c r="AY1003" s="1252"/>
      <c r="AZ1003" s="1252"/>
      <c r="BA1003" s="1252"/>
      <c r="BB1003" s="1252"/>
      <c r="BC1003" s="1252"/>
      <c r="BD1003" s="1252"/>
      <c r="BE1003" s="1252"/>
      <c r="BF1003" s="1252"/>
      <c r="BG1003" s="1252"/>
      <c r="BH1003" s="1252"/>
      <c r="BI1003" s="1252"/>
      <c r="BJ1003" s="1252"/>
      <c r="BK1003" s="1252"/>
      <c r="BL1003" s="1252"/>
      <c r="BM1003" s="1252"/>
      <c r="BN1003" s="1252"/>
      <c r="BO1003" s="1252"/>
      <c r="BP1003" s="1252"/>
      <c r="BQ1003" s="1252"/>
      <c r="BR1003" s="1252"/>
      <c r="BS1003" s="1252"/>
    </row>
    <row r="1004" spans="1:71" s="3" customFormat="1" ht="27.6" hidden="1" outlineLevel="2">
      <c r="A1004" s="1014">
        <v>1</v>
      </c>
      <c r="B1004" s="1014">
        <v>1</v>
      </c>
      <c r="C1004" s="1014" t="s">
        <v>1594</v>
      </c>
      <c r="D1004" s="1014">
        <v>2</v>
      </c>
      <c r="E1004" s="1014" t="s">
        <v>1561</v>
      </c>
      <c r="F1004" s="1014" t="s">
        <v>6309</v>
      </c>
      <c r="G1004" s="941" t="s">
        <v>7446</v>
      </c>
      <c r="H1004" s="32" t="s">
        <v>29</v>
      </c>
      <c r="I1004" s="329">
        <v>8</v>
      </c>
      <c r="J1004" s="915"/>
      <c r="K1004" s="910">
        <f t="shared" si="168"/>
        <v>0</v>
      </c>
      <c r="L1004" s="426"/>
      <c r="M1004" s="909">
        <f t="shared" si="169"/>
        <v>0</v>
      </c>
      <c r="N1004" s="909">
        <f t="shared" si="170"/>
        <v>0</v>
      </c>
      <c r="O1004" s="909">
        <f t="shared" si="171"/>
        <v>0</v>
      </c>
      <c r="P1004" s="147"/>
      <c r="Q1004" s="1252"/>
      <c r="R1004" s="1252"/>
      <c r="S1004" s="1252"/>
      <c r="T1004" s="1252"/>
      <c r="U1004" s="1252"/>
      <c r="V1004" s="1252"/>
      <c r="W1004" s="1252"/>
      <c r="X1004" s="1252"/>
      <c r="Y1004" s="1252"/>
      <c r="Z1004" s="1252"/>
      <c r="AA1004" s="1252"/>
      <c r="AB1004" s="1252"/>
      <c r="AC1004" s="1252"/>
      <c r="AD1004" s="1252"/>
      <c r="AE1004" s="1252"/>
      <c r="AF1004" s="1252"/>
      <c r="AG1004" s="1252"/>
      <c r="AH1004" s="1252"/>
      <c r="AI1004" s="1252"/>
      <c r="AJ1004" s="1252"/>
      <c r="AK1004" s="1252"/>
      <c r="AL1004" s="1252"/>
      <c r="AM1004" s="1252"/>
      <c r="AN1004" s="1252"/>
      <c r="AO1004" s="1252"/>
      <c r="AP1004" s="1252"/>
      <c r="AQ1004" s="1252"/>
      <c r="AR1004" s="1252"/>
      <c r="AS1004" s="1252"/>
      <c r="AT1004" s="1252"/>
      <c r="AU1004" s="1252"/>
      <c r="AV1004" s="1252"/>
      <c r="AW1004" s="1252"/>
      <c r="AX1004" s="1252"/>
      <c r="AY1004" s="1252"/>
      <c r="AZ1004" s="1252"/>
      <c r="BA1004" s="1252"/>
      <c r="BB1004" s="1252"/>
      <c r="BC1004" s="1252"/>
      <c r="BD1004" s="1252"/>
      <c r="BE1004" s="1252"/>
      <c r="BF1004" s="1252"/>
      <c r="BG1004" s="1252"/>
      <c r="BH1004" s="1252"/>
      <c r="BI1004" s="1252"/>
      <c r="BJ1004" s="1252"/>
      <c r="BK1004" s="1252"/>
      <c r="BL1004" s="1252"/>
      <c r="BM1004" s="1252"/>
      <c r="BN1004" s="1252"/>
      <c r="BO1004" s="1252"/>
      <c r="BP1004" s="1252"/>
      <c r="BQ1004" s="1252"/>
      <c r="BR1004" s="1252"/>
      <c r="BS1004" s="1252"/>
    </row>
    <row r="1005" spans="1:71" s="3" customFormat="1" ht="27.6" hidden="1" outlineLevel="2">
      <c r="A1005" s="1014">
        <v>1</v>
      </c>
      <c r="B1005" s="1014">
        <v>1</v>
      </c>
      <c r="C1005" s="1014" t="s">
        <v>1594</v>
      </c>
      <c r="D1005" s="1014">
        <v>2</v>
      </c>
      <c r="E1005" s="1014" t="s">
        <v>1561</v>
      </c>
      <c r="F1005" s="1014" t="s">
        <v>1641</v>
      </c>
      <c r="G1005" s="941" t="s">
        <v>7447</v>
      </c>
      <c r="H1005" s="32" t="s">
        <v>29</v>
      </c>
      <c r="I1005" s="329">
        <v>8</v>
      </c>
      <c r="J1005" s="915"/>
      <c r="K1005" s="910">
        <f t="shared" si="168"/>
        <v>0</v>
      </c>
      <c r="L1005" s="426"/>
      <c r="M1005" s="909">
        <f t="shared" si="169"/>
        <v>0</v>
      </c>
      <c r="N1005" s="909">
        <f t="shared" si="170"/>
        <v>0</v>
      </c>
      <c r="O1005" s="909">
        <f t="shared" si="171"/>
        <v>0</v>
      </c>
      <c r="P1005" s="147"/>
      <c r="Q1005" s="1252"/>
      <c r="R1005" s="1252"/>
      <c r="S1005" s="1252"/>
      <c r="T1005" s="1252"/>
      <c r="U1005" s="1252"/>
      <c r="V1005" s="1252"/>
      <c r="W1005" s="1252"/>
      <c r="X1005" s="1252"/>
      <c r="Y1005" s="1252"/>
      <c r="Z1005" s="1252"/>
      <c r="AA1005" s="1252"/>
      <c r="AB1005" s="1252"/>
      <c r="AC1005" s="1252"/>
      <c r="AD1005" s="1252"/>
      <c r="AE1005" s="1252"/>
      <c r="AF1005" s="1252"/>
      <c r="AG1005" s="1252"/>
      <c r="AH1005" s="1252"/>
      <c r="AI1005" s="1252"/>
      <c r="AJ1005" s="1252"/>
      <c r="AK1005" s="1252"/>
      <c r="AL1005" s="1252"/>
      <c r="AM1005" s="1252"/>
      <c r="AN1005" s="1252"/>
      <c r="AO1005" s="1252"/>
      <c r="AP1005" s="1252"/>
      <c r="AQ1005" s="1252"/>
      <c r="AR1005" s="1252"/>
      <c r="AS1005" s="1252"/>
      <c r="AT1005" s="1252"/>
      <c r="AU1005" s="1252"/>
      <c r="AV1005" s="1252"/>
      <c r="AW1005" s="1252"/>
      <c r="AX1005" s="1252"/>
      <c r="AY1005" s="1252"/>
      <c r="AZ1005" s="1252"/>
      <c r="BA1005" s="1252"/>
      <c r="BB1005" s="1252"/>
      <c r="BC1005" s="1252"/>
      <c r="BD1005" s="1252"/>
      <c r="BE1005" s="1252"/>
      <c r="BF1005" s="1252"/>
      <c r="BG1005" s="1252"/>
      <c r="BH1005" s="1252"/>
      <c r="BI1005" s="1252"/>
      <c r="BJ1005" s="1252"/>
      <c r="BK1005" s="1252"/>
      <c r="BL1005" s="1252"/>
      <c r="BM1005" s="1252"/>
      <c r="BN1005" s="1252"/>
      <c r="BO1005" s="1252"/>
      <c r="BP1005" s="1252"/>
      <c r="BQ1005" s="1252"/>
      <c r="BR1005" s="1252"/>
      <c r="BS1005" s="1252"/>
    </row>
    <row r="1006" spans="1:71" s="3" customFormat="1" ht="27.6" hidden="1" outlineLevel="2">
      <c r="A1006" s="1014">
        <v>1</v>
      </c>
      <c r="B1006" s="1014">
        <v>1</v>
      </c>
      <c r="C1006" s="1014" t="s">
        <v>1594</v>
      </c>
      <c r="D1006" s="1014">
        <v>2</v>
      </c>
      <c r="E1006" s="1014" t="s">
        <v>1561</v>
      </c>
      <c r="F1006" s="1014" t="s">
        <v>6310</v>
      </c>
      <c r="G1006" s="941" t="s">
        <v>7448</v>
      </c>
      <c r="H1006" s="32" t="s">
        <v>29</v>
      </c>
      <c r="I1006" s="329">
        <v>8</v>
      </c>
      <c r="J1006" s="915"/>
      <c r="K1006" s="910">
        <f t="shared" si="168"/>
        <v>0</v>
      </c>
      <c r="L1006" s="426"/>
      <c r="M1006" s="909">
        <f t="shared" si="169"/>
        <v>0</v>
      </c>
      <c r="N1006" s="909">
        <f t="shared" si="170"/>
        <v>0</v>
      </c>
      <c r="O1006" s="909">
        <f t="shared" si="171"/>
        <v>0</v>
      </c>
      <c r="P1006" s="147"/>
      <c r="Q1006" s="1252"/>
      <c r="R1006" s="1252"/>
      <c r="S1006" s="1252"/>
      <c r="T1006" s="1252"/>
      <c r="U1006" s="1252"/>
      <c r="V1006" s="1252"/>
      <c r="W1006" s="1252"/>
      <c r="X1006" s="1252"/>
      <c r="Y1006" s="1252"/>
      <c r="Z1006" s="1252"/>
      <c r="AA1006" s="1252"/>
      <c r="AB1006" s="1252"/>
      <c r="AC1006" s="1252"/>
      <c r="AD1006" s="1252"/>
      <c r="AE1006" s="1252"/>
      <c r="AF1006" s="1252"/>
      <c r="AG1006" s="1252"/>
      <c r="AH1006" s="1252"/>
      <c r="AI1006" s="1252"/>
      <c r="AJ1006" s="1252"/>
      <c r="AK1006" s="1252"/>
      <c r="AL1006" s="1252"/>
      <c r="AM1006" s="1252"/>
      <c r="AN1006" s="1252"/>
      <c r="AO1006" s="1252"/>
      <c r="AP1006" s="1252"/>
      <c r="AQ1006" s="1252"/>
      <c r="AR1006" s="1252"/>
      <c r="AS1006" s="1252"/>
      <c r="AT1006" s="1252"/>
      <c r="AU1006" s="1252"/>
      <c r="AV1006" s="1252"/>
      <c r="AW1006" s="1252"/>
      <c r="AX1006" s="1252"/>
      <c r="AY1006" s="1252"/>
      <c r="AZ1006" s="1252"/>
      <c r="BA1006" s="1252"/>
      <c r="BB1006" s="1252"/>
      <c r="BC1006" s="1252"/>
      <c r="BD1006" s="1252"/>
      <c r="BE1006" s="1252"/>
      <c r="BF1006" s="1252"/>
      <c r="BG1006" s="1252"/>
      <c r="BH1006" s="1252"/>
      <c r="BI1006" s="1252"/>
      <c r="BJ1006" s="1252"/>
      <c r="BK1006" s="1252"/>
      <c r="BL1006" s="1252"/>
      <c r="BM1006" s="1252"/>
      <c r="BN1006" s="1252"/>
      <c r="BO1006" s="1252"/>
      <c r="BP1006" s="1252"/>
      <c r="BQ1006" s="1252"/>
      <c r="BR1006" s="1252"/>
      <c r="BS1006" s="1252"/>
    </row>
    <row r="1007" spans="1:71" s="3" customFormat="1" ht="27.6" hidden="1" outlineLevel="2">
      <c r="A1007" s="1014">
        <v>1</v>
      </c>
      <c r="B1007" s="1014">
        <v>1</v>
      </c>
      <c r="C1007" s="1014" t="s">
        <v>1594</v>
      </c>
      <c r="D1007" s="1014">
        <v>2</v>
      </c>
      <c r="E1007" s="1014" t="s">
        <v>1561</v>
      </c>
      <c r="F1007" s="1014" t="s">
        <v>3531</v>
      </c>
      <c r="G1007" s="941" t="s">
        <v>7449</v>
      </c>
      <c r="H1007" s="32" t="s">
        <v>29</v>
      </c>
      <c r="I1007" s="329">
        <v>9</v>
      </c>
      <c r="J1007" s="915"/>
      <c r="K1007" s="910">
        <f t="shared" si="168"/>
        <v>0</v>
      </c>
      <c r="L1007" s="426"/>
      <c r="M1007" s="909">
        <f t="shared" si="169"/>
        <v>0</v>
      </c>
      <c r="N1007" s="909">
        <f t="shared" si="170"/>
        <v>0</v>
      </c>
      <c r="O1007" s="909">
        <f t="shared" si="171"/>
        <v>0</v>
      </c>
      <c r="P1007" s="147"/>
      <c r="Q1007" s="1252"/>
      <c r="R1007" s="1252"/>
      <c r="S1007" s="1252"/>
      <c r="T1007" s="1252"/>
      <c r="U1007" s="1252"/>
      <c r="V1007" s="1252"/>
      <c r="W1007" s="1252"/>
      <c r="X1007" s="1252"/>
      <c r="Y1007" s="1252"/>
      <c r="Z1007" s="1252"/>
      <c r="AA1007" s="1252"/>
      <c r="AB1007" s="1252"/>
      <c r="AC1007" s="1252"/>
      <c r="AD1007" s="1252"/>
      <c r="AE1007" s="1252"/>
      <c r="AF1007" s="1252"/>
      <c r="AG1007" s="1252"/>
      <c r="AH1007" s="1252"/>
      <c r="AI1007" s="1252"/>
      <c r="AJ1007" s="1252"/>
      <c r="AK1007" s="1252"/>
      <c r="AL1007" s="1252"/>
      <c r="AM1007" s="1252"/>
      <c r="AN1007" s="1252"/>
      <c r="AO1007" s="1252"/>
      <c r="AP1007" s="1252"/>
      <c r="AQ1007" s="1252"/>
      <c r="AR1007" s="1252"/>
      <c r="AS1007" s="1252"/>
      <c r="AT1007" s="1252"/>
      <c r="AU1007" s="1252"/>
      <c r="AV1007" s="1252"/>
      <c r="AW1007" s="1252"/>
      <c r="AX1007" s="1252"/>
      <c r="AY1007" s="1252"/>
      <c r="AZ1007" s="1252"/>
      <c r="BA1007" s="1252"/>
      <c r="BB1007" s="1252"/>
      <c r="BC1007" s="1252"/>
      <c r="BD1007" s="1252"/>
      <c r="BE1007" s="1252"/>
      <c r="BF1007" s="1252"/>
      <c r="BG1007" s="1252"/>
      <c r="BH1007" s="1252"/>
      <c r="BI1007" s="1252"/>
      <c r="BJ1007" s="1252"/>
      <c r="BK1007" s="1252"/>
      <c r="BL1007" s="1252"/>
      <c r="BM1007" s="1252"/>
      <c r="BN1007" s="1252"/>
      <c r="BO1007" s="1252"/>
      <c r="BP1007" s="1252"/>
      <c r="BQ1007" s="1252"/>
      <c r="BR1007" s="1252"/>
      <c r="BS1007" s="1252"/>
    </row>
    <row r="1008" spans="1:71" s="3" customFormat="1" ht="27.6" hidden="1" outlineLevel="2">
      <c r="A1008" s="1014">
        <v>1</v>
      </c>
      <c r="B1008" s="1014">
        <v>1</v>
      </c>
      <c r="C1008" s="1014" t="s">
        <v>1594</v>
      </c>
      <c r="D1008" s="1014">
        <v>2</v>
      </c>
      <c r="E1008" s="1014" t="s">
        <v>1561</v>
      </c>
      <c r="F1008" s="1014" t="s">
        <v>6311</v>
      </c>
      <c r="G1008" s="941" t="s">
        <v>7450</v>
      </c>
      <c r="H1008" s="32" t="s">
        <v>29</v>
      </c>
      <c r="I1008" s="329">
        <v>4</v>
      </c>
      <c r="J1008" s="915"/>
      <c r="K1008" s="910">
        <f t="shared" si="168"/>
        <v>0</v>
      </c>
      <c r="L1008" s="426"/>
      <c r="M1008" s="909">
        <f t="shared" si="169"/>
        <v>0</v>
      </c>
      <c r="N1008" s="909">
        <f t="shared" si="170"/>
        <v>0</v>
      </c>
      <c r="O1008" s="909">
        <f t="shared" si="171"/>
        <v>0</v>
      </c>
      <c r="P1008" s="147"/>
      <c r="Q1008" s="1252"/>
      <c r="R1008" s="1252"/>
      <c r="S1008" s="1252"/>
      <c r="T1008" s="1252"/>
      <c r="U1008" s="1252"/>
      <c r="V1008" s="1252"/>
      <c r="W1008" s="1252"/>
      <c r="X1008" s="1252"/>
      <c r="Y1008" s="1252"/>
      <c r="Z1008" s="1252"/>
      <c r="AA1008" s="1252"/>
      <c r="AB1008" s="1252"/>
      <c r="AC1008" s="1252"/>
      <c r="AD1008" s="1252"/>
      <c r="AE1008" s="1252"/>
      <c r="AF1008" s="1252"/>
      <c r="AG1008" s="1252"/>
      <c r="AH1008" s="1252"/>
      <c r="AI1008" s="1252"/>
      <c r="AJ1008" s="1252"/>
      <c r="AK1008" s="1252"/>
      <c r="AL1008" s="1252"/>
      <c r="AM1008" s="1252"/>
      <c r="AN1008" s="1252"/>
      <c r="AO1008" s="1252"/>
      <c r="AP1008" s="1252"/>
      <c r="AQ1008" s="1252"/>
      <c r="AR1008" s="1252"/>
      <c r="AS1008" s="1252"/>
      <c r="AT1008" s="1252"/>
      <c r="AU1008" s="1252"/>
      <c r="AV1008" s="1252"/>
      <c r="AW1008" s="1252"/>
      <c r="AX1008" s="1252"/>
      <c r="AY1008" s="1252"/>
      <c r="AZ1008" s="1252"/>
      <c r="BA1008" s="1252"/>
      <c r="BB1008" s="1252"/>
      <c r="BC1008" s="1252"/>
      <c r="BD1008" s="1252"/>
      <c r="BE1008" s="1252"/>
      <c r="BF1008" s="1252"/>
      <c r="BG1008" s="1252"/>
      <c r="BH1008" s="1252"/>
      <c r="BI1008" s="1252"/>
      <c r="BJ1008" s="1252"/>
      <c r="BK1008" s="1252"/>
      <c r="BL1008" s="1252"/>
      <c r="BM1008" s="1252"/>
      <c r="BN1008" s="1252"/>
      <c r="BO1008" s="1252"/>
      <c r="BP1008" s="1252"/>
      <c r="BQ1008" s="1252"/>
      <c r="BR1008" s="1252"/>
      <c r="BS1008" s="1252"/>
    </row>
    <row r="1009" spans="1:71" s="3" customFormat="1" ht="27.6" hidden="1" outlineLevel="2">
      <c r="A1009" s="1014">
        <v>1</v>
      </c>
      <c r="B1009" s="1014">
        <v>1</v>
      </c>
      <c r="C1009" s="1014" t="s">
        <v>1594</v>
      </c>
      <c r="D1009" s="1014">
        <v>2</v>
      </c>
      <c r="E1009" s="1014" t="s">
        <v>1561</v>
      </c>
      <c r="F1009" s="1014" t="s">
        <v>6312</v>
      </c>
      <c r="G1009" s="941" t="s">
        <v>7451</v>
      </c>
      <c r="H1009" s="32" t="s">
        <v>29</v>
      </c>
      <c r="I1009" s="329">
        <v>7</v>
      </c>
      <c r="J1009" s="915"/>
      <c r="K1009" s="910">
        <f t="shared" si="168"/>
        <v>0</v>
      </c>
      <c r="L1009" s="426"/>
      <c r="M1009" s="909">
        <f t="shared" si="169"/>
        <v>0</v>
      </c>
      <c r="N1009" s="909">
        <f t="shared" si="170"/>
        <v>0</v>
      </c>
      <c r="O1009" s="909">
        <f t="shared" si="171"/>
        <v>0</v>
      </c>
      <c r="P1009" s="147"/>
      <c r="Q1009" s="1252"/>
      <c r="R1009" s="1252"/>
      <c r="S1009" s="1252"/>
      <c r="T1009" s="1252"/>
      <c r="U1009" s="1252"/>
      <c r="V1009" s="1252"/>
      <c r="W1009" s="1252"/>
      <c r="X1009" s="1252"/>
      <c r="Y1009" s="1252"/>
      <c r="Z1009" s="1252"/>
      <c r="AA1009" s="1252"/>
      <c r="AB1009" s="1252"/>
      <c r="AC1009" s="1252"/>
      <c r="AD1009" s="1252"/>
      <c r="AE1009" s="1252"/>
      <c r="AF1009" s="1252"/>
      <c r="AG1009" s="1252"/>
      <c r="AH1009" s="1252"/>
      <c r="AI1009" s="1252"/>
      <c r="AJ1009" s="1252"/>
      <c r="AK1009" s="1252"/>
      <c r="AL1009" s="1252"/>
      <c r="AM1009" s="1252"/>
      <c r="AN1009" s="1252"/>
      <c r="AO1009" s="1252"/>
      <c r="AP1009" s="1252"/>
      <c r="AQ1009" s="1252"/>
      <c r="AR1009" s="1252"/>
      <c r="AS1009" s="1252"/>
      <c r="AT1009" s="1252"/>
      <c r="AU1009" s="1252"/>
      <c r="AV1009" s="1252"/>
      <c r="AW1009" s="1252"/>
      <c r="AX1009" s="1252"/>
      <c r="AY1009" s="1252"/>
      <c r="AZ1009" s="1252"/>
      <c r="BA1009" s="1252"/>
      <c r="BB1009" s="1252"/>
      <c r="BC1009" s="1252"/>
      <c r="BD1009" s="1252"/>
      <c r="BE1009" s="1252"/>
      <c r="BF1009" s="1252"/>
      <c r="BG1009" s="1252"/>
      <c r="BH1009" s="1252"/>
      <c r="BI1009" s="1252"/>
      <c r="BJ1009" s="1252"/>
      <c r="BK1009" s="1252"/>
      <c r="BL1009" s="1252"/>
      <c r="BM1009" s="1252"/>
      <c r="BN1009" s="1252"/>
      <c r="BO1009" s="1252"/>
      <c r="BP1009" s="1252"/>
      <c r="BQ1009" s="1252"/>
      <c r="BR1009" s="1252"/>
      <c r="BS1009" s="1252"/>
    </row>
    <row r="1010" spans="1:71" s="3" customFormat="1" ht="27.6" hidden="1" outlineLevel="2">
      <c r="A1010" s="1014">
        <v>1</v>
      </c>
      <c r="B1010" s="1014">
        <v>1</v>
      </c>
      <c r="C1010" s="1014" t="s">
        <v>1594</v>
      </c>
      <c r="D1010" s="1014">
        <v>2</v>
      </c>
      <c r="E1010" s="1014" t="s">
        <v>1561</v>
      </c>
      <c r="F1010" s="1014" t="s">
        <v>6313</v>
      </c>
      <c r="G1010" s="941" t="s">
        <v>7452</v>
      </c>
      <c r="H1010" s="32" t="s">
        <v>29</v>
      </c>
      <c r="I1010" s="329">
        <v>1</v>
      </c>
      <c r="J1010" s="915"/>
      <c r="K1010" s="910">
        <f t="shared" si="168"/>
        <v>0</v>
      </c>
      <c r="L1010" s="426"/>
      <c r="M1010" s="909">
        <f t="shared" si="169"/>
        <v>0</v>
      </c>
      <c r="N1010" s="909">
        <f t="shared" si="170"/>
        <v>0</v>
      </c>
      <c r="O1010" s="909">
        <f t="shared" si="171"/>
        <v>0</v>
      </c>
      <c r="P1010" s="147"/>
      <c r="Q1010" s="1252"/>
      <c r="R1010" s="1252"/>
      <c r="S1010" s="1252"/>
      <c r="T1010" s="1252"/>
      <c r="U1010" s="1252"/>
      <c r="V1010" s="1252"/>
      <c r="W1010" s="1252"/>
      <c r="X1010" s="1252"/>
      <c r="Y1010" s="1252"/>
      <c r="Z1010" s="1252"/>
      <c r="AA1010" s="1252"/>
      <c r="AB1010" s="1252"/>
      <c r="AC1010" s="1252"/>
      <c r="AD1010" s="1252"/>
      <c r="AE1010" s="1252"/>
      <c r="AF1010" s="1252"/>
      <c r="AG1010" s="1252"/>
      <c r="AH1010" s="1252"/>
      <c r="AI1010" s="1252"/>
      <c r="AJ1010" s="1252"/>
      <c r="AK1010" s="1252"/>
      <c r="AL1010" s="1252"/>
      <c r="AM1010" s="1252"/>
      <c r="AN1010" s="1252"/>
      <c r="AO1010" s="1252"/>
      <c r="AP1010" s="1252"/>
      <c r="AQ1010" s="1252"/>
      <c r="AR1010" s="1252"/>
      <c r="AS1010" s="1252"/>
      <c r="AT1010" s="1252"/>
      <c r="AU1010" s="1252"/>
      <c r="AV1010" s="1252"/>
      <c r="AW1010" s="1252"/>
      <c r="AX1010" s="1252"/>
      <c r="AY1010" s="1252"/>
      <c r="AZ1010" s="1252"/>
      <c r="BA1010" s="1252"/>
      <c r="BB1010" s="1252"/>
      <c r="BC1010" s="1252"/>
      <c r="BD1010" s="1252"/>
      <c r="BE1010" s="1252"/>
      <c r="BF1010" s="1252"/>
      <c r="BG1010" s="1252"/>
      <c r="BH1010" s="1252"/>
      <c r="BI1010" s="1252"/>
      <c r="BJ1010" s="1252"/>
      <c r="BK1010" s="1252"/>
      <c r="BL1010" s="1252"/>
      <c r="BM1010" s="1252"/>
      <c r="BN1010" s="1252"/>
      <c r="BO1010" s="1252"/>
      <c r="BP1010" s="1252"/>
      <c r="BQ1010" s="1252"/>
      <c r="BR1010" s="1252"/>
      <c r="BS1010" s="1252"/>
    </row>
    <row r="1011" spans="1:71" s="15" customFormat="1" hidden="1" outlineLevel="1" collapsed="1">
      <c r="A1011" s="1081">
        <v>1</v>
      </c>
      <c r="B1011" s="1081">
        <v>1</v>
      </c>
      <c r="C1011" s="1081" t="s">
        <v>1594</v>
      </c>
      <c r="D1011" s="1081">
        <v>2</v>
      </c>
      <c r="E1011" s="1081" t="s">
        <v>1574</v>
      </c>
      <c r="F1011" s="1081"/>
      <c r="G1011" s="1098" t="s">
        <v>5981</v>
      </c>
      <c r="H1011" s="1148"/>
      <c r="I1011" s="1092"/>
      <c r="J1011" s="1095"/>
      <c r="K1011" s="1096">
        <f>SUM(K1012:K1044)</f>
        <v>0</v>
      </c>
      <c r="L1011" s="1095"/>
      <c r="M1011" s="1096">
        <f>SUM(M1012:M1044)</f>
        <v>0</v>
      </c>
      <c r="N1011" s="1096"/>
      <c r="O1011" s="1096">
        <f>SUM(O1012:O1044)</f>
        <v>0</v>
      </c>
      <c r="P1011" s="1156"/>
      <c r="Q1011" s="1254"/>
      <c r="R1011" s="1254"/>
      <c r="S1011" s="1254"/>
      <c r="T1011" s="1254"/>
      <c r="U1011" s="1254"/>
      <c r="V1011" s="1254"/>
      <c r="W1011" s="1254"/>
      <c r="X1011" s="1254"/>
      <c r="Y1011" s="1254"/>
      <c r="Z1011" s="1254"/>
      <c r="AA1011" s="1254"/>
      <c r="AB1011" s="1254"/>
      <c r="AC1011" s="1254"/>
      <c r="AD1011" s="1254"/>
      <c r="AE1011" s="1254"/>
      <c r="AF1011" s="1254"/>
      <c r="AG1011" s="1254"/>
      <c r="AH1011" s="1254"/>
      <c r="AI1011" s="1254"/>
      <c r="AJ1011" s="1254"/>
      <c r="AK1011" s="1254"/>
      <c r="AL1011" s="1254"/>
      <c r="AM1011" s="1254"/>
      <c r="AN1011" s="1254"/>
      <c r="AO1011" s="1254"/>
      <c r="AP1011" s="1254"/>
      <c r="AQ1011" s="1254"/>
      <c r="AR1011" s="1254"/>
      <c r="AS1011" s="1254"/>
      <c r="AT1011" s="1254"/>
      <c r="AU1011" s="1254"/>
      <c r="AV1011" s="1254"/>
      <c r="AW1011" s="1254"/>
      <c r="AX1011" s="1254"/>
      <c r="AY1011" s="1254"/>
      <c r="AZ1011" s="1254"/>
      <c r="BA1011" s="1254"/>
      <c r="BB1011" s="1254"/>
      <c r="BC1011" s="1254"/>
      <c r="BD1011" s="1254"/>
      <c r="BE1011" s="1254"/>
      <c r="BF1011" s="1254"/>
      <c r="BG1011" s="1254"/>
      <c r="BH1011" s="1254"/>
      <c r="BI1011" s="1254"/>
      <c r="BJ1011" s="1254"/>
      <c r="BK1011" s="1254"/>
      <c r="BL1011" s="1254"/>
      <c r="BM1011" s="1254"/>
      <c r="BN1011" s="1254"/>
      <c r="BO1011" s="1254"/>
      <c r="BP1011" s="1254"/>
      <c r="BQ1011" s="1254"/>
      <c r="BR1011" s="1254"/>
      <c r="BS1011" s="1254"/>
    </row>
    <row r="1012" spans="1:71" s="3" customFormat="1" ht="27.6" hidden="1" outlineLevel="2">
      <c r="A1012" s="1014">
        <v>1</v>
      </c>
      <c r="B1012" s="1014">
        <v>1</v>
      </c>
      <c r="C1012" s="1014" t="s">
        <v>1594</v>
      </c>
      <c r="D1012" s="1014">
        <v>2</v>
      </c>
      <c r="E1012" s="1014" t="s">
        <v>1574</v>
      </c>
      <c r="F1012" s="1014" t="s">
        <v>1559</v>
      </c>
      <c r="G1012" s="941" t="s">
        <v>7453</v>
      </c>
      <c r="H1012" s="46" t="s">
        <v>24</v>
      </c>
      <c r="I1012" s="925">
        <v>390</v>
      </c>
      <c r="J1012" s="915"/>
      <c r="K1012" s="910">
        <f t="shared" ref="K1012:K1044" si="172">I1012*J1012</f>
        <v>0</v>
      </c>
      <c r="L1012" s="426"/>
      <c r="M1012" s="914">
        <f t="shared" ref="M1012:M1044" si="173">I1012*L1012</f>
        <v>0</v>
      </c>
      <c r="N1012" s="914">
        <f t="shared" ref="N1012:N1044" si="174">J1012+L1012</f>
        <v>0</v>
      </c>
      <c r="O1012" s="914">
        <f t="shared" ref="O1012:O1044" si="175">I1012*N1012</f>
        <v>0</v>
      </c>
      <c r="P1012" s="169"/>
      <c r="Q1012" s="1252"/>
      <c r="R1012" s="1252"/>
      <c r="S1012" s="1252"/>
      <c r="T1012" s="1252"/>
      <c r="U1012" s="1252"/>
      <c r="V1012" s="1252"/>
      <c r="W1012" s="1252"/>
      <c r="X1012" s="1252"/>
      <c r="Y1012" s="1252"/>
      <c r="Z1012" s="1252"/>
      <c r="AA1012" s="1252"/>
      <c r="AB1012" s="1252"/>
      <c r="AC1012" s="1252"/>
      <c r="AD1012" s="1252"/>
      <c r="AE1012" s="1252"/>
      <c r="AF1012" s="1252"/>
      <c r="AG1012" s="1252"/>
      <c r="AH1012" s="1252"/>
      <c r="AI1012" s="1252"/>
      <c r="AJ1012" s="1252"/>
      <c r="AK1012" s="1252"/>
      <c r="AL1012" s="1252"/>
      <c r="AM1012" s="1252"/>
      <c r="AN1012" s="1252"/>
      <c r="AO1012" s="1252"/>
      <c r="AP1012" s="1252"/>
      <c r="AQ1012" s="1252"/>
      <c r="AR1012" s="1252"/>
      <c r="AS1012" s="1252"/>
      <c r="AT1012" s="1252"/>
      <c r="AU1012" s="1252"/>
      <c r="AV1012" s="1252"/>
      <c r="AW1012" s="1252"/>
      <c r="AX1012" s="1252"/>
      <c r="AY1012" s="1252"/>
      <c r="AZ1012" s="1252"/>
      <c r="BA1012" s="1252"/>
      <c r="BB1012" s="1252"/>
      <c r="BC1012" s="1252"/>
      <c r="BD1012" s="1252"/>
      <c r="BE1012" s="1252"/>
      <c r="BF1012" s="1252"/>
      <c r="BG1012" s="1252"/>
      <c r="BH1012" s="1252"/>
      <c r="BI1012" s="1252"/>
      <c r="BJ1012" s="1252"/>
      <c r="BK1012" s="1252"/>
      <c r="BL1012" s="1252"/>
      <c r="BM1012" s="1252"/>
      <c r="BN1012" s="1252"/>
      <c r="BO1012" s="1252"/>
      <c r="BP1012" s="1252"/>
      <c r="BQ1012" s="1252"/>
      <c r="BR1012" s="1252"/>
      <c r="BS1012" s="1252"/>
    </row>
    <row r="1013" spans="1:71" s="3" customFormat="1" ht="27.6" hidden="1" outlineLevel="2">
      <c r="A1013" s="1014">
        <v>1</v>
      </c>
      <c r="B1013" s="1014">
        <v>1</v>
      </c>
      <c r="C1013" s="1014" t="s">
        <v>1594</v>
      </c>
      <c r="D1013" s="1014">
        <v>2</v>
      </c>
      <c r="E1013" s="1014" t="s">
        <v>1574</v>
      </c>
      <c r="F1013" s="1014" t="s">
        <v>1556</v>
      </c>
      <c r="G1013" s="941" t="s">
        <v>7454</v>
      </c>
      <c r="H1013" s="32" t="s">
        <v>24</v>
      </c>
      <c r="I1013" s="329">
        <v>365</v>
      </c>
      <c r="J1013" s="915"/>
      <c r="K1013" s="910">
        <f t="shared" si="172"/>
        <v>0</v>
      </c>
      <c r="L1013" s="426"/>
      <c r="M1013" s="909">
        <f t="shared" si="173"/>
        <v>0</v>
      </c>
      <c r="N1013" s="909">
        <f t="shared" si="174"/>
        <v>0</v>
      </c>
      <c r="O1013" s="909">
        <f t="shared" si="175"/>
        <v>0</v>
      </c>
      <c r="P1013" s="147"/>
      <c r="Q1013" s="1252"/>
      <c r="R1013" s="1252"/>
      <c r="S1013" s="1252"/>
      <c r="T1013" s="1252"/>
      <c r="U1013" s="1252"/>
      <c r="V1013" s="1252"/>
      <c r="W1013" s="1252"/>
      <c r="X1013" s="1252"/>
      <c r="Y1013" s="1252"/>
      <c r="Z1013" s="1252"/>
      <c r="AA1013" s="1252"/>
      <c r="AB1013" s="1252"/>
      <c r="AC1013" s="1252"/>
      <c r="AD1013" s="1252"/>
      <c r="AE1013" s="1252"/>
      <c r="AF1013" s="1252"/>
      <c r="AG1013" s="1252"/>
      <c r="AH1013" s="1252"/>
      <c r="AI1013" s="1252"/>
      <c r="AJ1013" s="1252"/>
      <c r="AK1013" s="1252"/>
      <c r="AL1013" s="1252"/>
      <c r="AM1013" s="1252"/>
      <c r="AN1013" s="1252"/>
      <c r="AO1013" s="1252"/>
      <c r="AP1013" s="1252"/>
      <c r="AQ1013" s="1252"/>
      <c r="AR1013" s="1252"/>
      <c r="AS1013" s="1252"/>
      <c r="AT1013" s="1252"/>
      <c r="AU1013" s="1252"/>
      <c r="AV1013" s="1252"/>
      <c r="AW1013" s="1252"/>
      <c r="AX1013" s="1252"/>
      <c r="AY1013" s="1252"/>
      <c r="AZ1013" s="1252"/>
      <c r="BA1013" s="1252"/>
      <c r="BB1013" s="1252"/>
      <c r="BC1013" s="1252"/>
      <c r="BD1013" s="1252"/>
      <c r="BE1013" s="1252"/>
      <c r="BF1013" s="1252"/>
      <c r="BG1013" s="1252"/>
      <c r="BH1013" s="1252"/>
      <c r="BI1013" s="1252"/>
      <c r="BJ1013" s="1252"/>
      <c r="BK1013" s="1252"/>
      <c r="BL1013" s="1252"/>
      <c r="BM1013" s="1252"/>
      <c r="BN1013" s="1252"/>
      <c r="BO1013" s="1252"/>
      <c r="BP1013" s="1252"/>
      <c r="BQ1013" s="1252"/>
      <c r="BR1013" s="1252"/>
      <c r="BS1013" s="1252"/>
    </row>
    <row r="1014" spans="1:71" s="3" customFormat="1" ht="27.6" hidden="1" outlineLevel="2">
      <c r="A1014" s="1014">
        <v>1</v>
      </c>
      <c r="B1014" s="1014">
        <v>1</v>
      </c>
      <c r="C1014" s="1014" t="s">
        <v>1594</v>
      </c>
      <c r="D1014" s="1014">
        <v>2</v>
      </c>
      <c r="E1014" s="1014" t="s">
        <v>1574</v>
      </c>
      <c r="F1014" s="1014" t="s">
        <v>1561</v>
      </c>
      <c r="G1014" s="941" t="s">
        <v>7455</v>
      </c>
      <c r="H1014" s="32" t="s">
        <v>24</v>
      </c>
      <c r="I1014" s="329">
        <v>520</v>
      </c>
      <c r="J1014" s="915"/>
      <c r="K1014" s="910">
        <f t="shared" si="172"/>
        <v>0</v>
      </c>
      <c r="L1014" s="426"/>
      <c r="M1014" s="909">
        <f t="shared" si="173"/>
        <v>0</v>
      </c>
      <c r="N1014" s="909">
        <f t="shared" si="174"/>
        <v>0</v>
      </c>
      <c r="O1014" s="909">
        <f t="shared" si="175"/>
        <v>0</v>
      </c>
      <c r="P1014" s="147"/>
      <c r="Q1014" s="1252"/>
      <c r="R1014" s="1252"/>
      <c r="S1014" s="1252"/>
      <c r="T1014" s="1252"/>
      <c r="U1014" s="1252"/>
      <c r="V1014" s="1252"/>
      <c r="W1014" s="1252"/>
      <c r="X1014" s="1252"/>
      <c r="Y1014" s="1252"/>
      <c r="Z1014" s="1252"/>
      <c r="AA1014" s="1252"/>
      <c r="AB1014" s="1252"/>
      <c r="AC1014" s="1252"/>
      <c r="AD1014" s="1252"/>
      <c r="AE1014" s="1252"/>
      <c r="AF1014" s="1252"/>
      <c r="AG1014" s="1252"/>
      <c r="AH1014" s="1252"/>
      <c r="AI1014" s="1252"/>
      <c r="AJ1014" s="1252"/>
      <c r="AK1014" s="1252"/>
      <c r="AL1014" s="1252"/>
      <c r="AM1014" s="1252"/>
      <c r="AN1014" s="1252"/>
      <c r="AO1014" s="1252"/>
      <c r="AP1014" s="1252"/>
      <c r="AQ1014" s="1252"/>
      <c r="AR1014" s="1252"/>
      <c r="AS1014" s="1252"/>
      <c r="AT1014" s="1252"/>
      <c r="AU1014" s="1252"/>
      <c r="AV1014" s="1252"/>
      <c r="AW1014" s="1252"/>
      <c r="AX1014" s="1252"/>
      <c r="AY1014" s="1252"/>
      <c r="AZ1014" s="1252"/>
      <c r="BA1014" s="1252"/>
      <c r="BB1014" s="1252"/>
      <c r="BC1014" s="1252"/>
      <c r="BD1014" s="1252"/>
      <c r="BE1014" s="1252"/>
      <c r="BF1014" s="1252"/>
      <c r="BG1014" s="1252"/>
      <c r="BH1014" s="1252"/>
      <c r="BI1014" s="1252"/>
      <c r="BJ1014" s="1252"/>
      <c r="BK1014" s="1252"/>
      <c r="BL1014" s="1252"/>
      <c r="BM1014" s="1252"/>
      <c r="BN1014" s="1252"/>
      <c r="BO1014" s="1252"/>
      <c r="BP1014" s="1252"/>
      <c r="BQ1014" s="1252"/>
      <c r="BR1014" s="1252"/>
      <c r="BS1014" s="1252"/>
    </row>
    <row r="1015" spans="1:71" s="3" customFormat="1" ht="27.6" hidden="1" outlineLevel="2">
      <c r="A1015" s="1014">
        <v>1</v>
      </c>
      <c r="B1015" s="1014">
        <v>1</v>
      </c>
      <c r="C1015" s="1014" t="s">
        <v>1594</v>
      </c>
      <c r="D1015" s="1014">
        <v>2</v>
      </c>
      <c r="E1015" s="1014" t="s">
        <v>1574</v>
      </c>
      <c r="F1015" s="1014" t="s">
        <v>1574</v>
      </c>
      <c r="G1015" s="941" t="s">
        <v>7456</v>
      </c>
      <c r="H1015" s="32" t="s">
        <v>24</v>
      </c>
      <c r="I1015" s="329">
        <v>465</v>
      </c>
      <c r="J1015" s="915"/>
      <c r="K1015" s="910">
        <f t="shared" si="172"/>
        <v>0</v>
      </c>
      <c r="L1015" s="426"/>
      <c r="M1015" s="909">
        <f t="shared" si="173"/>
        <v>0</v>
      </c>
      <c r="N1015" s="909">
        <f t="shared" si="174"/>
        <v>0</v>
      </c>
      <c r="O1015" s="909">
        <f t="shared" si="175"/>
        <v>0</v>
      </c>
      <c r="P1015" s="147"/>
      <c r="Q1015" s="1252"/>
      <c r="R1015" s="1252"/>
      <c r="S1015" s="1252"/>
      <c r="T1015" s="1252"/>
      <c r="U1015" s="1252"/>
      <c r="V1015" s="1252"/>
      <c r="W1015" s="1252"/>
      <c r="X1015" s="1252"/>
      <c r="Y1015" s="1252"/>
      <c r="Z1015" s="1252"/>
      <c r="AA1015" s="1252"/>
      <c r="AB1015" s="1252"/>
      <c r="AC1015" s="1252"/>
      <c r="AD1015" s="1252"/>
      <c r="AE1015" s="1252"/>
      <c r="AF1015" s="1252"/>
      <c r="AG1015" s="1252"/>
      <c r="AH1015" s="1252"/>
      <c r="AI1015" s="1252"/>
      <c r="AJ1015" s="1252"/>
      <c r="AK1015" s="1252"/>
      <c r="AL1015" s="1252"/>
      <c r="AM1015" s="1252"/>
      <c r="AN1015" s="1252"/>
      <c r="AO1015" s="1252"/>
      <c r="AP1015" s="1252"/>
      <c r="AQ1015" s="1252"/>
      <c r="AR1015" s="1252"/>
      <c r="AS1015" s="1252"/>
      <c r="AT1015" s="1252"/>
      <c r="AU1015" s="1252"/>
      <c r="AV1015" s="1252"/>
      <c r="AW1015" s="1252"/>
      <c r="AX1015" s="1252"/>
      <c r="AY1015" s="1252"/>
      <c r="AZ1015" s="1252"/>
      <c r="BA1015" s="1252"/>
      <c r="BB1015" s="1252"/>
      <c r="BC1015" s="1252"/>
      <c r="BD1015" s="1252"/>
      <c r="BE1015" s="1252"/>
      <c r="BF1015" s="1252"/>
      <c r="BG1015" s="1252"/>
      <c r="BH1015" s="1252"/>
      <c r="BI1015" s="1252"/>
      <c r="BJ1015" s="1252"/>
      <c r="BK1015" s="1252"/>
      <c r="BL1015" s="1252"/>
      <c r="BM1015" s="1252"/>
      <c r="BN1015" s="1252"/>
      <c r="BO1015" s="1252"/>
      <c r="BP1015" s="1252"/>
      <c r="BQ1015" s="1252"/>
      <c r="BR1015" s="1252"/>
      <c r="BS1015" s="1252"/>
    </row>
    <row r="1016" spans="1:71" s="3" customFormat="1" ht="27.6" hidden="1" outlineLevel="2">
      <c r="A1016" s="1014">
        <v>1</v>
      </c>
      <c r="B1016" s="1014">
        <v>1</v>
      </c>
      <c r="C1016" s="1014" t="s">
        <v>1594</v>
      </c>
      <c r="D1016" s="1014">
        <v>2</v>
      </c>
      <c r="E1016" s="1014" t="s">
        <v>1574</v>
      </c>
      <c r="F1016" s="1014" t="s">
        <v>1567</v>
      </c>
      <c r="G1016" s="941" t="s">
        <v>7457</v>
      </c>
      <c r="H1016" s="32" t="s">
        <v>24</v>
      </c>
      <c r="I1016" s="329">
        <v>90</v>
      </c>
      <c r="J1016" s="915"/>
      <c r="K1016" s="910">
        <f t="shared" si="172"/>
        <v>0</v>
      </c>
      <c r="L1016" s="426"/>
      <c r="M1016" s="909">
        <f t="shared" si="173"/>
        <v>0</v>
      </c>
      <c r="N1016" s="909">
        <f t="shared" si="174"/>
        <v>0</v>
      </c>
      <c r="O1016" s="909">
        <f t="shared" si="175"/>
        <v>0</v>
      </c>
      <c r="P1016" s="147"/>
      <c r="Q1016" s="1252"/>
      <c r="R1016" s="1252"/>
      <c r="S1016" s="1252"/>
      <c r="T1016" s="1252"/>
      <c r="U1016" s="1252"/>
      <c r="V1016" s="1252"/>
      <c r="W1016" s="1252"/>
      <c r="X1016" s="1252"/>
      <c r="Y1016" s="1252"/>
      <c r="Z1016" s="1252"/>
      <c r="AA1016" s="1252"/>
      <c r="AB1016" s="1252"/>
      <c r="AC1016" s="1252"/>
      <c r="AD1016" s="1252"/>
      <c r="AE1016" s="1252"/>
      <c r="AF1016" s="1252"/>
      <c r="AG1016" s="1252"/>
      <c r="AH1016" s="1252"/>
      <c r="AI1016" s="1252"/>
      <c r="AJ1016" s="1252"/>
      <c r="AK1016" s="1252"/>
      <c r="AL1016" s="1252"/>
      <c r="AM1016" s="1252"/>
      <c r="AN1016" s="1252"/>
      <c r="AO1016" s="1252"/>
      <c r="AP1016" s="1252"/>
      <c r="AQ1016" s="1252"/>
      <c r="AR1016" s="1252"/>
      <c r="AS1016" s="1252"/>
      <c r="AT1016" s="1252"/>
      <c r="AU1016" s="1252"/>
      <c r="AV1016" s="1252"/>
      <c r="AW1016" s="1252"/>
      <c r="AX1016" s="1252"/>
      <c r="AY1016" s="1252"/>
      <c r="AZ1016" s="1252"/>
      <c r="BA1016" s="1252"/>
      <c r="BB1016" s="1252"/>
      <c r="BC1016" s="1252"/>
      <c r="BD1016" s="1252"/>
      <c r="BE1016" s="1252"/>
      <c r="BF1016" s="1252"/>
      <c r="BG1016" s="1252"/>
      <c r="BH1016" s="1252"/>
      <c r="BI1016" s="1252"/>
      <c r="BJ1016" s="1252"/>
      <c r="BK1016" s="1252"/>
      <c r="BL1016" s="1252"/>
      <c r="BM1016" s="1252"/>
      <c r="BN1016" s="1252"/>
      <c r="BO1016" s="1252"/>
      <c r="BP1016" s="1252"/>
      <c r="BQ1016" s="1252"/>
      <c r="BR1016" s="1252"/>
      <c r="BS1016" s="1252"/>
    </row>
    <row r="1017" spans="1:71" s="3" customFormat="1" ht="27.6" hidden="1" outlineLevel="2">
      <c r="A1017" s="1014">
        <v>1</v>
      </c>
      <c r="B1017" s="1014">
        <v>1</v>
      </c>
      <c r="C1017" s="1014" t="s">
        <v>1594</v>
      </c>
      <c r="D1017" s="1014">
        <v>2</v>
      </c>
      <c r="E1017" s="1014" t="s">
        <v>1574</v>
      </c>
      <c r="F1017" s="1014" t="s">
        <v>1571</v>
      </c>
      <c r="G1017" s="941" t="s">
        <v>7458</v>
      </c>
      <c r="H1017" s="32" t="s">
        <v>24</v>
      </c>
      <c r="I1017" s="329">
        <v>640</v>
      </c>
      <c r="J1017" s="915"/>
      <c r="K1017" s="910">
        <f t="shared" si="172"/>
        <v>0</v>
      </c>
      <c r="L1017" s="426"/>
      <c r="M1017" s="909">
        <f t="shared" si="173"/>
        <v>0</v>
      </c>
      <c r="N1017" s="909">
        <f t="shared" si="174"/>
        <v>0</v>
      </c>
      <c r="O1017" s="909">
        <f t="shared" si="175"/>
        <v>0</v>
      </c>
      <c r="P1017" s="147"/>
      <c r="Q1017" s="1252"/>
      <c r="R1017" s="1252"/>
      <c r="S1017" s="1252"/>
      <c r="T1017" s="1252"/>
      <c r="U1017" s="1252"/>
      <c r="V1017" s="1252"/>
      <c r="W1017" s="1252"/>
      <c r="X1017" s="1252"/>
      <c r="Y1017" s="1252"/>
      <c r="Z1017" s="1252"/>
      <c r="AA1017" s="1252"/>
      <c r="AB1017" s="1252"/>
      <c r="AC1017" s="1252"/>
      <c r="AD1017" s="1252"/>
      <c r="AE1017" s="1252"/>
      <c r="AF1017" s="1252"/>
      <c r="AG1017" s="1252"/>
      <c r="AH1017" s="1252"/>
      <c r="AI1017" s="1252"/>
      <c r="AJ1017" s="1252"/>
      <c r="AK1017" s="1252"/>
      <c r="AL1017" s="1252"/>
      <c r="AM1017" s="1252"/>
      <c r="AN1017" s="1252"/>
      <c r="AO1017" s="1252"/>
      <c r="AP1017" s="1252"/>
      <c r="AQ1017" s="1252"/>
      <c r="AR1017" s="1252"/>
      <c r="AS1017" s="1252"/>
      <c r="AT1017" s="1252"/>
      <c r="AU1017" s="1252"/>
      <c r="AV1017" s="1252"/>
      <c r="AW1017" s="1252"/>
      <c r="AX1017" s="1252"/>
      <c r="AY1017" s="1252"/>
      <c r="AZ1017" s="1252"/>
      <c r="BA1017" s="1252"/>
      <c r="BB1017" s="1252"/>
      <c r="BC1017" s="1252"/>
      <c r="BD1017" s="1252"/>
      <c r="BE1017" s="1252"/>
      <c r="BF1017" s="1252"/>
      <c r="BG1017" s="1252"/>
      <c r="BH1017" s="1252"/>
      <c r="BI1017" s="1252"/>
      <c r="BJ1017" s="1252"/>
      <c r="BK1017" s="1252"/>
      <c r="BL1017" s="1252"/>
      <c r="BM1017" s="1252"/>
      <c r="BN1017" s="1252"/>
      <c r="BO1017" s="1252"/>
      <c r="BP1017" s="1252"/>
      <c r="BQ1017" s="1252"/>
      <c r="BR1017" s="1252"/>
      <c r="BS1017" s="1252"/>
    </row>
    <row r="1018" spans="1:71" s="3" customFormat="1" ht="41.4" hidden="1" outlineLevel="2">
      <c r="A1018" s="1014">
        <v>1</v>
      </c>
      <c r="B1018" s="1014">
        <v>1</v>
      </c>
      <c r="C1018" s="1014" t="s">
        <v>1594</v>
      </c>
      <c r="D1018" s="1014">
        <v>2</v>
      </c>
      <c r="E1018" s="1014" t="s">
        <v>1574</v>
      </c>
      <c r="F1018" s="1014" t="s">
        <v>1589</v>
      </c>
      <c r="G1018" s="941" t="s">
        <v>7459</v>
      </c>
      <c r="H1018" s="32" t="s">
        <v>24</v>
      </c>
      <c r="I1018" s="329">
        <v>410</v>
      </c>
      <c r="J1018" s="915"/>
      <c r="K1018" s="910">
        <f t="shared" si="172"/>
        <v>0</v>
      </c>
      <c r="L1018" s="426"/>
      <c r="M1018" s="909">
        <f t="shared" si="173"/>
        <v>0</v>
      </c>
      <c r="N1018" s="909">
        <f t="shared" si="174"/>
        <v>0</v>
      </c>
      <c r="O1018" s="909">
        <f t="shared" si="175"/>
        <v>0</v>
      </c>
      <c r="P1018" s="147"/>
      <c r="Q1018" s="1252"/>
      <c r="R1018" s="1252"/>
      <c r="S1018" s="1252"/>
      <c r="T1018" s="1252"/>
      <c r="U1018" s="1252"/>
      <c r="V1018" s="1252"/>
      <c r="W1018" s="1252"/>
      <c r="X1018" s="1252"/>
      <c r="Y1018" s="1252"/>
      <c r="Z1018" s="1252"/>
      <c r="AA1018" s="1252"/>
      <c r="AB1018" s="1252"/>
      <c r="AC1018" s="1252"/>
      <c r="AD1018" s="1252"/>
      <c r="AE1018" s="1252"/>
      <c r="AF1018" s="1252"/>
      <c r="AG1018" s="1252"/>
      <c r="AH1018" s="1252"/>
      <c r="AI1018" s="1252"/>
      <c r="AJ1018" s="1252"/>
      <c r="AK1018" s="1252"/>
      <c r="AL1018" s="1252"/>
      <c r="AM1018" s="1252"/>
      <c r="AN1018" s="1252"/>
      <c r="AO1018" s="1252"/>
      <c r="AP1018" s="1252"/>
      <c r="AQ1018" s="1252"/>
      <c r="AR1018" s="1252"/>
      <c r="AS1018" s="1252"/>
      <c r="AT1018" s="1252"/>
      <c r="AU1018" s="1252"/>
      <c r="AV1018" s="1252"/>
      <c r="AW1018" s="1252"/>
      <c r="AX1018" s="1252"/>
      <c r="AY1018" s="1252"/>
      <c r="AZ1018" s="1252"/>
      <c r="BA1018" s="1252"/>
      <c r="BB1018" s="1252"/>
      <c r="BC1018" s="1252"/>
      <c r="BD1018" s="1252"/>
      <c r="BE1018" s="1252"/>
      <c r="BF1018" s="1252"/>
      <c r="BG1018" s="1252"/>
      <c r="BH1018" s="1252"/>
      <c r="BI1018" s="1252"/>
      <c r="BJ1018" s="1252"/>
      <c r="BK1018" s="1252"/>
      <c r="BL1018" s="1252"/>
      <c r="BM1018" s="1252"/>
      <c r="BN1018" s="1252"/>
      <c r="BO1018" s="1252"/>
      <c r="BP1018" s="1252"/>
      <c r="BQ1018" s="1252"/>
      <c r="BR1018" s="1252"/>
      <c r="BS1018" s="1252"/>
    </row>
    <row r="1019" spans="1:71" s="3" customFormat="1" ht="41.4" hidden="1" outlineLevel="2">
      <c r="A1019" s="1014">
        <v>1</v>
      </c>
      <c r="B1019" s="1014">
        <v>1</v>
      </c>
      <c r="C1019" s="1014" t="s">
        <v>1594</v>
      </c>
      <c r="D1019" s="1014">
        <v>2</v>
      </c>
      <c r="E1019" s="1014" t="s">
        <v>1574</v>
      </c>
      <c r="F1019" s="1014" t="s">
        <v>1594</v>
      </c>
      <c r="G1019" s="941" t="s">
        <v>7460</v>
      </c>
      <c r="H1019" s="32" t="s">
        <v>24</v>
      </c>
      <c r="I1019" s="329">
        <v>40</v>
      </c>
      <c r="J1019" s="915"/>
      <c r="K1019" s="910">
        <f t="shared" si="172"/>
        <v>0</v>
      </c>
      <c r="L1019" s="426"/>
      <c r="M1019" s="909">
        <f t="shared" si="173"/>
        <v>0</v>
      </c>
      <c r="N1019" s="909">
        <f t="shared" si="174"/>
        <v>0</v>
      </c>
      <c r="O1019" s="909">
        <f t="shared" si="175"/>
        <v>0</v>
      </c>
      <c r="P1019" s="147"/>
      <c r="Q1019" s="1252"/>
      <c r="R1019" s="1252"/>
      <c r="S1019" s="1252"/>
      <c r="T1019" s="1252"/>
      <c r="U1019" s="1252"/>
      <c r="V1019" s="1252"/>
      <c r="W1019" s="1252"/>
      <c r="X1019" s="1252"/>
      <c r="Y1019" s="1252"/>
      <c r="Z1019" s="1252"/>
      <c r="AA1019" s="1252"/>
      <c r="AB1019" s="1252"/>
      <c r="AC1019" s="1252"/>
      <c r="AD1019" s="1252"/>
      <c r="AE1019" s="1252"/>
      <c r="AF1019" s="1252"/>
      <c r="AG1019" s="1252"/>
      <c r="AH1019" s="1252"/>
      <c r="AI1019" s="1252"/>
      <c r="AJ1019" s="1252"/>
      <c r="AK1019" s="1252"/>
      <c r="AL1019" s="1252"/>
      <c r="AM1019" s="1252"/>
      <c r="AN1019" s="1252"/>
      <c r="AO1019" s="1252"/>
      <c r="AP1019" s="1252"/>
      <c r="AQ1019" s="1252"/>
      <c r="AR1019" s="1252"/>
      <c r="AS1019" s="1252"/>
      <c r="AT1019" s="1252"/>
      <c r="AU1019" s="1252"/>
      <c r="AV1019" s="1252"/>
      <c r="AW1019" s="1252"/>
      <c r="AX1019" s="1252"/>
      <c r="AY1019" s="1252"/>
      <c r="AZ1019" s="1252"/>
      <c r="BA1019" s="1252"/>
      <c r="BB1019" s="1252"/>
      <c r="BC1019" s="1252"/>
      <c r="BD1019" s="1252"/>
      <c r="BE1019" s="1252"/>
      <c r="BF1019" s="1252"/>
      <c r="BG1019" s="1252"/>
      <c r="BH1019" s="1252"/>
      <c r="BI1019" s="1252"/>
      <c r="BJ1019" s="1252"/>
      <c r="BK1019" s="1252"/>
      <c r="BL1019" s="1252"/>
      <c r="BM1019" s="1252"/>
      <c r="BN1019" s="1252"/>
      <c r="BO1019" s="1252"/>
      <c r="BP1019" s="1252"/>
      <c r="BQ1019" s="1252"/>
      <c r="BR1019" s="1252"/>
      <c r="BS1019" s="1252"/>
    </row>
    <row r="1020" spans="1:71" s="3" customFormat="1" ht="41.4" hidden="1" outlineLevel="2">
      <c r="A1020" s="1014">
        <v>1</v>
      </c>
      <c r="B1020" s="1014">
        <v>1</v>
      </c>
      <c r="C1020" s="1014" t="s">
        <v>1594</v>
      </c>
      <c r="D1020" s="1014">
        <v>2</v>
      </c>
      <c r="E1020" s="1014" t="s">
        <v>1574</v>
      </c>
      <c r="F1020" s="1014" t="s">
        <v>5726</v>
      </c>
      <c r="G1020" s="941" t="s">
        <v>7461</v>
      </c>
      <c r="H1020" s="32" t="s">
        <v>24</v>
      </c>
      <c r="I1020" s="329">
        <v>10</v>
      </c>
      <c r="J1020" s="915"/>
      <c r="K1020" s="910">
        <f t="shared" si="172"/>
        <v>0</v>
      </c>
      <c r="L1020" s="426"/>
      <c r="M1020" s="909">
        <f t="shared" si="173"/>
        <v>0</v>
      </c>
      <c r="N1020" s="909">
        <f t="shared" si="174"/>
        <v>0</v>
      </c>
      <c r="O1020" s="909">
        <f t="shared" si="175"/>
        <v>0</v>
      </c>
      <c r="P1020" s="147"/>
      <c r="Q1020" s="1252"/>
      <c r="R1020" s="1252"/>
      <c r="S1020" s="1252"/>
      <c r="T1020" s="1252"/>
      <c r="U1020" s="1252"/>
      <c r="V1020" s="1252"/>
      <c r="W1020" s="1252"/>
      <c r="X1020" s="1252"/>
      <c r="Y1020" s="1252"/>
      <c r="Z1020" s="1252"/>
      <c r="AA1020" s="1252"/>
      <c r="AB1020" s="1252"/>
      <c r="AC1020" s="1252"/>
      <c r="AD1020" s="1252"/>
      <c r="AE1020" s="1252"/>
      <c r="AF1020" s="1252"/>
      <c r="AG1020" s="1252"/>
      <c r="AH1020" s="1252"/>
      <c r="AI1020" s="1252"/>
      <c r="AJ1020" s="1252"/>
      <c r="AK1020" s="1252"/>
      <c r="AL1020" s="1252"/>
      <c r="AM1020" s="1252"/>
      <c r="AN1020" s="1252"/>
      <c r="AO1020" s="1252"/>
      <c r="AP1020" s="1252"/>
      <c r="AQ1020" s="1252"/>
      <c r="AR1020" s="1252"/>
      <c r="AS1020" s="1252"/>
      <c r="AT1020" s="1252"/>
      <c r="AU1020" s="1252"/>
      <c r="AV1020" s="1252"/>
      <c r="AW1020" s="1252"/>
      <c r="AX1020" s="1252"/>
      <c r="AY1020" s="1252"/>
      <c r="AZ1020" s="1252"/>
      <c r="BA1020" s="1252"/>
      <c r="BB1020" s="1252"/>
      <c r="BC1020" s="1252"/>
      <c r="BD1020" s="1252"/>
      <c r="BE1020" s="1252"/>
      <c r="BF1020" s="1252"/>
      <c r="BG1020" s="1252"/>
      <c r="BH1020" s="1252"/>
      <c r="BI1020" s="1252"/>
      <c r="BJ1020" s="1252"/>
      <c r="BK1020" s="1252"/>
      <c r="BL1020" s="1252"/>
      <c r="BM1020" s="1252"/>
      <c r="BN1020" s="1252"/>
      <c r="BO1020" s="1252"/>
      <c r="BP1020" s="1252"/>
      <c r="BQ1020" s="1252"/>
      <c r="BR1020" s="1252"/>
      <c r="BS1020" s="1252"/>
    </row>
    <row r="1021" spans="1:71" s="3" customFormat="1" ht="41.4" hidden="1" outlineLevel="2">
      <c r="A1021" s="1014">
        <v>1</v>
      </c>
      <c r="B1021" s="1014">
        <v>1</v>
      </c>
      <c r="C1021" s="1014" t="s">
        <v>1594</v>
      </c>
      <c r="D1021" s="1014">
        <v>2</v>
      </c>
      <c r="E1021" s="1014" t="s">
        <v>1574</v>
      </c>
      <c r="F1021" s="1014" t="s">
        <v>6298</v>
      </c>
      <c r="G1021" s="941" t="s">
        <v>7462</v>
      </c>
      <c r="H1021" s="32" t="s">
        <v>24</v>
      </c>
      <c r="I1021" s="329">
        <v>100</v>
      </c>
      <c r="J1021" s="915"/>
      <c r="K1021" s="910">
        <f t="shared" si="172"/>
        <v>0</v>
      </c>
      <c r="L1021" s="426"/>
      <c r="M1021" s="909">
        <f t="shared" si="173"/>
        <v>0</v>
      </c>
      <c r="N1021" s="909">
        <f t="shared" si="174"/>
        <v>0</v>
      </c>
      <c r="O1021" s="909">
        <f t="shared" si="175"/>
        <v>0</v>
      </c>
      <c r="P1021" s="147"/>
      <c r="Q1021" s="1252"/>
      <c r="R1021" s="1252"/>
      <c r="S1021" s="1252"/>
      <c r="T1021" s="1252"/>
      <c r="U1021" s="1252"/>
      <c r="V1021" s="1252"/>
      <c r="W1021" s="1252"/>
      <c r="X1021" s="1252"/>
      <c r="Y1021" s="1252"/>
      <c r="Z1021" s="1252"/>
      <c r="AA1021" s="1252"/>
      <c r="AB1021" s="1252"/>
      <c r="AC1021" s="1252"/>
      <c r="AD1021" s="1252"/>
      <c r="AE1021" s="1252"/>
      <c r="AF1021" s="1252"/>
      <c r="AG1021" s="1252"/>
      <c r="AH1021" s="1252"/>
      <c r="AI1021" s="1252"/>
      <c r="AJ1021" s="1252"/>
      <c r="AK1021" s="1252"/>
      <c r="AL1021" s="1252"/>
      <c r="AM1021" s="1252"/>
      <c r="AN1021" s="1252"/>
      <c r="AO1021" s="1252"/>
      <c r="AP1021" s="1252"/>
      <c r="AQ1021" s="1252"/>
      <c r="AR1021" s="1252"/>
      <c r="AS1021" s="1252"/>
      <c r="AT1021" s="1252"/>
      <c r="AU1021" s="1252"/>
      <c r="AV1021" s="1252"/>
      <c r="AW1021" s="1252"/>
      <c r="AX1021" s="1252"/>
      <c r="AY1021" s="1252"/>
      <c r="AZ1021" s="1252"/>
      <c r="BA1021" s="1252"/>
      <c r="BB1021" s="1252"/>
      <c r="BC1021" s="1252"/>
      <c r="BD1021" s="1252"/>
      <c r="BE1021" s="1252"/>
      <c r="BF1021" s="1252"/>
      <c r="BG1021" s="1252"/>
      <c r="BH1021" s="1252"/>
      <c r="BI1021" s="1252"/>
      <c r="BJ1021" s="1252"/>
      <c r="BK1021" s="1252"/>
      <c r="BL1021" s="1252"/>
      <c r="BM1021" s="1252"/>
      <c r="BN1021" s="1252"/>
      <c r="BO1021" s="1252"/>
      <c r="BP1021" s="1252"/>
      <c r="BQ1021" s="1252"/>
      <c r="BR1021" s="1252"/>
      <c r="BS1021" s="1252"/>
    </row>
    <row r="1022" spans="1:71" s="3" customFormat="1" ht="41.4" hidden="1" outlineLevel="2">
      <c r="A1022" s="1014">
        <v>1</v>
      </c>
      <c r="B1022" s="1014">
        <v>1</v>
      </c>
      <c r="C1022" s="1014" t="s">
        <v>1594</v>
      </c>
      <c r="D1022" s="1014">
        <v>2</v>
      </c>
      <c r="E1022" s="1014" t="s">
        <v>1574</v>
      </c>
      <c r="F1022" s="1014" t="s">
        <v>6299</v>
      </c>
      <c r="G1022" s="941" t="s">
        <v>7463</v>
      </c>
      <c r="H1022" s="32" t="s">
        <v>24</v>
      </c>
      <c r="I1022" s="329">
        <v>325</v>
      </c>
      <c r="J1022" s="915"/>
      <c r="K1022" s="910">
        <f t="shared" si="172"/>
        <v>0</v>
      </c>
      <c r="L1022" s="426"/>
      <c r="M1022" s="909">
        <f t="shared" si="173"/>
        <v>0</v>
      </c>
      <c r="N1022" s="909">
        <f t="shared" si="174"/>
        <v>0</v>
      </c>
      <c r="O1022" s="909">
        <f t="shared" si="175"/>
        <v>0</v>
      </c>
      <c r="P1022" s="147"/>
      <c r="Q1022" s="1252"/>
      <c r="R1022" s="1252"/>
      <c r="S1022" s="1252"/>
      <c r="T1022" s="1252"/>
      <c r="U1022" s="1252"/>
      <c r="V1022" s="1252"/>
      <c r="W1022" s="1252"/>
      <c r="X1022" s="1252"/>
      <c r="Y1022" s="1252"/>
      <c r="Z1022" s="1252"/>
      <c r="AA1022" s="1252"/>
      <c r="AB1022" s="1252"/>
      <c r="AC1022" s="1252"/>
      <c r="AD1022" s="1252"/>
      <c r="AE1022" s="1252"/>
      <c r="AF1022" s="1252"/>
      <c r="AG1022" s="1252"/>
      <c r="AH1022" s="1252"/>
      <c r="AI1022" s="1252"/>
      <c r="AJ1022" s="1252"/>
      <c r="AK1022" s="1252"/>
      <c r="AL1022" s="1252"/>
      <c r="AM1022" s="1252"/>
      <c r="AN1022" s="1252"/>
      <c r="AO1022" s="1252"/>
      <c r="AP1022" s="1252"/>
      <c r="AQ1022" s="1252"/>
      <c r="AR1022" s="1252"/>
      <c r="AS1022" s="1252"/>
      <c r="AT1022" s="1252"/>
      <c r="AU1022" s="1252"/>
      <c r="AV1022" s="1252"/>
      <c r="AW1022" s="1252"/>
      <c r="AX1022" s="1252"/>
      <c r="AY1022" s="1252"/>
      <c r="AZ1022" s="1252"/>
      <c r="BA1022" s="1252"/>
      <c r="BB1022" s="1252"/>
      <c r="BC1022" s="1252"/>
      <c r="BD1022" s="1252"/>
      <c r="BE1022" s="1252"/>
      <c r="BF1022" s="1252"/>
      <c r="BG1022" s="1252"/>
      <c r="BH1022" s="1252"/>
      <c r="BI1022" s="1252"/>
      <c r="BJ1022" s="1252"/>
      <c r="BK1022" s="1252"/>
      <c r="BL1022" s="1252"/>
      <c r="BM1022" s="1252"/>
      <c r="BN1022" s="1252"/>
      <c r="BO1022" s="1252"/>
      <c r="BP1022" s="1252"/>
      <c r="BQ1022" s="1252"/>
      <c r="BR1022" s="1252"/>
      <c r="BS1022" s="1252"/>
    </row>
    <row r="1023" spans="1:71" s="3" customFormat="1" ht="41.4" hidden="1" outlineLevel="2">
      <c r="A1023" s="1014">
        <v>1</v>
      </c>
      <c r="B1023" s="1014">
        <v>1</v>
      </c>
      <c r="C1023" s="1014" t="s">
        <v>1594</v>
      </c>
      <c r="D1023" s="1014">
        <v>2</v>
      </c>
      <c r="E1023" s="1014" t="s">
        <v>1574</v>
      </c>
      <c r="F1023" s="1014" t="s">
        <v>1579</v>
      </c>
      <c r="G1023" s="941" t="s">
        <v>7464</v>
      </c>
      <c r="H1023" s="32" t="s">
        <v>24</v>
      </c>
      <c r="I1023" s="329">
        <v>310</v>
      </c>
      <c r="J1023" s="915"/>
      <c r="K1023" s="910">
        <f t="shared" si="172"/>
        <v>0</v>
      </c>
      <c r="L1023" s="426"/>
      <c r="M1023" s="909">
        <f t="shared" si="173"/>
        <v>0</v>
      </c>
      <c r="N1023" s="909">
        <f t="shared" si="174"/>
        <v>0</v>
      </c>
      <c r="O1023" s="909">
        <f t="shared" si="175"/>
        <v>0</v>
      </c>
      <c r="P1023" s="147"/>
      <c r="Q1023" s="1252"/>
      <c r="R1023" s="1252"/>
      <c r="S1023" s="1252"/>
      <c r="T1023" s="1252"/>
      <c r="U1023" s="1252"/>
      <c r="V1023" s="1252"/>
      <c r="W1023" s="1252"/>
      <c r="X1023" s="1252"/>
      <c r="Y1023" s="1252"/>
      <c r="Z1023" s="1252"/>
      <c r="AA1023" s="1252"/>
      <c r="AB1023" s="1252"/>
      <c r="AC1023" s="1252"/>
      <c r="AD1023" s="1252"/>
      <c r="AE1023" s="1252"/>
      <c r="AF1023" s="1252"/>
      <c r="AG1023" s="1252"/>
      <c r="AH1023" s="1252"/>
      <c r="AI1023" s="1252"/>
      <c r="AJ1023" s="1252"/>
      <c r="AK1023" s="1252"/>
      <c r="AL1023" s="1252"/>
      <c r="AM1023" s="1252"/>
      <c r="AN1023" s="1252"/>
      <c r="AO1023" s="1252"/>
      <c r="AP1023" s="1252"/>
      <c r="AQ1023" s="1252"/>
      <c r="AR1023" s="1252"/>
      <c r="AS1023" s="1252"/>
      <c r="AT1023" s="1252"/>
      <c r="AU1023" s="1252"/>
      <c r="AV1023" s="1252"/>
      <c r="AW1023" s="1252"/>
      <c r="AX1023" s="1252"/>
      <c r="AY1023" s="1252"/>
      <c r="AZ1023" s="1252"/>
      <c r="BA1023" s="1252"/>
      <c r="BB1023" s="1252"/>
      <c r="BC1023" s="1252"/>
      <c r="BD1023" s="1252"/>
      <c r="BE1023" s="1252"/>
      <c r="BF1023" s="1252"/>
      <c r="BG1023" s="1252"/>
      <c r="BH1023" s="1252"/>
      <c r="BI1023" s="1252"/>
      <c r="BJ1023" s="1252"/>
      <c r="BK1023" s="1252"/>
      <c r="BL1023" s="1252"/>
      <c r="BM1023" s="1252"/>
      <c r="BN1023" s="1252"/>
      <c r="BO1023" s="1252"/>
      <c r="BP1023" s="1252"/>
      <c r="BQ1023" s="1252"/>
      <c r="BR1023" s="1252"/>
      <c r="BS1023" s="1252"/>
    </row>
    <row r="1024" spans="1:71" s="3" customFormat="1" ht="41.4" hidden="1" outlineLevel="2">
      <c r="A1024" s="1014">
        <v>1</v>
      </c>
      <c r="B1024" s="1014">
        <v>1</v>
      </c>
      <c r="C1024" s="1014" t="s">
        <v>1594</v>
      </c>
      <c r="D1024" s="1014">
        <v>2</v>
      </c>
      <c r="E1024" s="1014" t="s">
        <v>1574</v>
      </c>
      <c r="F1024" s="1014" t="s">
        <v>5713</v>
      </c>
      <c r="G1024" s="941" t="s">
        <v>7465</v>
      </c>
      <c r="H1024" s="32" t="s">
        <v>24</v>
      </c>
      <c r="I1024" s="329">
        <v>595</v>
      </c>
      <c r="J1024" s="915"/>
      <c r="K1024" s="910">
        <f t="shared" si="172"/>
        <v>0</v>
      </c>
      <c r="L1024" s="426"/>
      <c r="M1024" s="909">
        <f t="shared" si="173"/>
        <v>0</v>
      </c>
      <c r="N1024" s="909">
        <f t="shared" si="174"/>
        <v>0</v>
      </c>
      <c r="O1024" s="909">
        <f t="shared" si="175"/>
        <v>0</v>
      </c>
      <c r="P1024" s="147"/>
      <c r="Q1024" s="1252"/>
      <c r="R1024" s="1252"/>
      <c r="S1024" s="1252"/>
      <c r="T1024" s="1252"/>
      <c r="U1024" s="1252"/>
      <c r="V1024" s="1252"/>
      <c r="W1024" s="1252"/>
      <c r="X1024" s="1252"/>
      <c r="Y1024" s="1252"/>
      <c r="Z1024" s="1252"/>
      <c r="AA1024" s="1252"/>
      <c r="AB1024" s="1252"/>
      <c r="AC1024" s="1252"/>
      <c r="AD1024" s="1252"/>
      <c r="AE1024" s="1252"/>
      <c r="AF1024" s="1252"/>
      <c r="AG1024" s="1252"/>
      <c r="AH1024" s="1252"/>
      <c r="AI1024" s="1252"/>
      <c r="AJ1024" s="1252"/>
      <c r="AK1024" s="1252"/>
      <c r="AL1024" s="1252"/>
      <c r="AM1024" s="1252"/>
      <c r="AN1024" s="1252"/>
      <c r="AO1024" s="1252"/>
      <c r="AP1024" s="1252"/>
      <c r="AQ1024" s="1252"/>
      <c r="AR1024" s="1252"/>
      <c r="AS1024" s="1252"/>
      <c r="AT1024" s="1252"/>
      <c r="AU1024" s="1252"/>
      <c r="AV1024" s="1252"/>
      <c r="AW1024" s="1252"/>
      <c r="AX1024" s="1252"/>
      <c r="AY1024" s="1252"/>
      <c r="AZ1024" s="1252"/>
      <c r="BA1024" s="1252"/>
      <c r="BB1024" s="1252"/>
      <c r="BC1024" s="1252"/>
      <c r="BD1024" s="1252"/>
      <c r="BE1024" s="1252"/>
      <c r="BF1024" s="1252"/>
      <c r="BG1024" s="1252"/>
      <c r="BH1024" s="1252"/>
      <c r="BI1024" s="1252"/>
      <c r="BJ1024" s="1252"/>
      <c r="BK1024" s="1252"/>
      <c r="BL1024" s="1252"/>
      <c r="BM1024" s="1252"/>
      <c r="BN1024" s="1252"/>
      <c r="BO1024" s="1252"/>
      <c r="BP1024" s="1252"/>
      <c r="BQ1024" s="1252"/>
      <c r="BR1024" s="1252"/>
      <c r="BS1024" s="1252"/>
    </row>
    <row r="1025" spans="1:71" s="3" customFormat="1" ht="41.4" hidden="1" outlineLevel="2">
      <c r="A1025" s="1014">
        <v>1</v>
      </c>
      <c r="B1025" s="1014">
        <v>1</v>
      </c>
      <c r="C1025" s="1014" t="s">
        <v>1594</v>
      </c>
      <c r="D1025" s="1014">
        <v>2</v>
      </c>
      <c r="E1025" s="1014" t="s">
        <v>1574</v>
      </c>
      <c r="F1025" s="1014" t="s">
        <v>6300</v>
      </c>
      <c r="G1025" s="941" t="s">
        <v>7466</v>
      </c>
      <c r="H1025" s="32" t="s">
        <v>24</v>
      </c>
      <c r="I1025" s="329">
        <v>390</v>
      </c>
      <c r="J1025" s="915"/>
      <c r="K1025" s="910">
        <f t="shared" si="172"/>
        <v>0</v>
      </c>
      <c r="L1025" s="426"/>
      <c r="M1025" s="909">
        <f t="shared" si="173"/>
        <v>0</v>
      </c>
      <c r="N1025" s="909">
        <f t="shared" si="174"/>
        <v>0</v>
      </c>
      <c r="O1025" s="909">
        <f t="shared" si="175"/>
        <v>0</v>
      </c>
      <c r="P1025" s="147"/>
      <c r="Q1025" s="1252"/>
      <c r="R1025" s="1252"/>
      <c r="S1025" s="1252"/>
      <c r="T1025" s="1252"/>
      <c r="U1025" s="1252"/>
      <c r="V1025" s="1252"/>
      <c r="W1025" s="1252"/>
      <c r="X1025" s="1252"/>
      <c r="Y1025" s="1252"/>
      <c r="Z1025" s="1252"/>
      <c r="AA1025" s="1252"/>
      <c r="AB1025" s="1252"/>
      <c r="AC1025" s="1252"/>
      <c r="AD1025" s="1252"/>
      <c r="AE1025" s="1252"/>
      <c r="AF1025" s="1252"/>
      <c r="AG1025" s="1252"/>
      <c r="AH1025" s="1252"/>
      <c r="AI1025" s="1252"/>
      <c r="AJ1025" s="1252"/>
      <c r="AK1025" s="1252"/>
      <c r="AL1025" s="1252"/>
      <c r="AM1025" s="1252"/>
      <c r="AN1025" s="1252"/>
      <c r="AO1025" s="1252"/>
      <c r="AP1025" s="1252"/>
      <c r="AQ1025" s="1252"/>
      <c r="AR1025" s="1252"/>
      <c r="AS1025" s="1252"/>
      <c r="AT1025" s="1252"/>
      <c r="AU1025" s="1252"/>
      <c r="AV1025" s="1252"/>
      <c r="AW1025" s="1252"/>
      <c r="AX1025" s="1252"/>
      <c r="AY1025" s="1252"/>
      <c r="AZ1025" s="1252"/>
      <c r="BA1025" s="1252"/>
      <c r="BB1025" s="1252"/>
      <c r="BC1025" s="1252"/>
      <c r="BD1025" s="1252"/>
      <c r="BE1025" s="1252"/>
      <c r="BF1025" s="1252"/>
      <c r="BG1025" s="1252"/>
      <c r="BH1025" s="1252"/>
      <c r="BI1025" s="1252"/>
      <c r="BJ1025" s="1252"/>
      <c r="BK1025" s="1252"/>
      <c r="BL1025" s="1252"/>
      <c r="BM1025" s="1252"/>
      <c r="BN1025" s="1252"/>
      <c r="BO1025" s="1252"/>
      <c r="BP1025" s="1252"/>
      <c r="BQ1025" s="1252"/>
      <c r="BR1025" s="1252"/>
      <c r="BS1025" s="1252"/>
    </row>
    <row r="1026" spans="1:71" s="3" customFormat="1" ht="41.4" hidden="1" outlineLevel="2">
      <c r="A1026" s="1014">
        <v>1</v>
      </c>
      <c r="B1026" s="1014">
        <v>1</v>
      </c>
      <c r="C1026" s="1014" t="s">
        <v>1594</v>
      </c>
      <c r="D1026" s="1014">
        <v>2</v>
      </c>
      <c r="E1026" s="1014" t="s">
        <v>1574</v>
      </c>
      <c r="F1026" s="1014" t="s">
        <v>3423</v>
      </c>
      <c r="G1026" s="941" t="s">
        <v>7467</v>
      </c>
      <c r="H1026" s="32" t="s">
        <v>24</v>
      </c>
      <c r="I1026" s="329">
        <v>225</v>
      </c>
      <c r="J1026" s="915"/>
      <c r="K1026" s="910">
        <f t="shared" si="172"/>
        <v>0</v>
      </c>
      <c r="L1026" s="426"/>
      <c r="M1026" s="909">
        <f t="shared" si="173"/>
        <v>0</v>
      </c>
      <c r="N1026" s="909">
        <f t="shared" si="174"/>
        <v>0</v>
      </c>
      <c r="O1026" s="909">
        <f t="shared" si="175"/>
        <v>0</v>
      </c>
      <c r="P1026" s="147"/>
      <c r="Q1026" s="1252"/>
      <c r="R1026" s="1252"/>
      <c r="S1026" s="1252"/>
      <c r="T1026" s="1252"/>
      <c r="U1026" s="1252"/>
      <c r="V1026" s="1252"/>
      <c r="W1026" s="1252"/>
      <c r="X1026" s="1252"/>
      <c r="Y1026" s="1252"/>
      <c r="Z1026" s="1252"/>
      <c r="AA1026" s="1252"/>
      <c r="AB1026" s="1252"/>
      <c r="AC1026" s="1252"/>
      <c r="AD1026" s="1252"/>
      <c r="AE1026" s="1252"/>
      <c r="AF1026" s="1252"/>
      <c r="AG1026" s="1252"/>
      <c r="AH1026" s="1252"/>
      <c r="AI1026" s="1252"/>
      <c r="AJ1026" s="1252"/>
      <c r="AK1026" s="1252"/>
      <c r="AL1026" s="1252"/>
      <c r="AM1026" s="1252"/>
      <c r="AN1026" s="1252"/>
      <c r="AO1026" s="1252"/>
      <c r="AP1026" s="1252"/>
      <c r="AQ1026" s="1252"/>
      <c r="AR1026" s="1252"/>
      <c r="AS1026" s="1252"/>
      <c r="AT1026" s="1252"/>
      <c r="AU1026" s="1252"/>
      <c r="AV1026" s="1252"/>
      <c r="AW1026" s="1252"/>
      <c r="AX1026" s="1252"/>
      <c r="AY1026" s="1252"/>
      <c r="AZ1026" s="1252"/>
      <c r="BA1026" s="1252"/>
      <c r="BB1026" s="1252"/>
      <c r="BC1026" s="1252"/>
      <c r="BD1026" s="1252"/>
      <c r="BE1026" s="1252"/>
      <c r="BF1026" s="1252"/>
      <c r="BG1026" s="1252"/>
      <c r="BH1026" s="1252"/>
      <c r="BI1026" s="1252"/>
      <c r="BJ1026" s="1252"/>
      <c r="BK1026" s="1252"/>
      <c r="BL1026" s="1252"/>
      <c r="BM1026" s="1252"/>
      <c r="BN1026" s="1252"/>
      <c r="BO1026" s="1252"/>
      <c r="BP1026" s="1252"/>
      <c r="BQ1026" s="1252"/>
      <c r="BR1026" s="1252"/>
      <c r="BS1026" s="1252"/>
    </row>
    <row r="1027" spans="1:71" s="3" customFormat="1" ht="41.4" hidden="1" outlineLevel="2">
      <c r="A1027" s="1014">
        <v>1</v>
      </c>
      <c r="B1027" s="1014">
        <v>1</v>
      </c>
      <c r="C1027" s="1014" t="s">
        <v>1594</v>
      </c>
      <c r="D1027" s="1014">
        <v>2</v>
      </c>
      <c r="E1027" s="1014" t="s">
        <v>1574</v>
      </c>
      <c r="F1027" s="1014" t="s">
        <v>6301</v>
      </c>
      <c r="G1027" s="941" t="s">
        <v>7468</v>
      </c>
      <c r="H1027" s="32" t="s">
        <v>24</v>
      </c>
      <c r="I1027" s="329">
        <v>390</v>
      </c>
      <c r="J1027" s="915"/>
      <c r="K1027" s="910">
        <f t="shared" si="172"/>
        <v>0</v>
      </c>
      <c r="L1027" s="426"/>
      <c r="M1027" s="909">
        <f t="shared" si="173"/>
        <v>0</v>
      </c>
      <c r="N1027" s="909">
        <f t="shared" si="174"/>
        <v>0</v>
      </c>
      <c r="O1027" s="909">
        <f t="shared" si="175"/>
        <v>0</v>
      </c>
      <c r="P1027" s="147"/>
      <c r="Q1027" s="1252"/>
      <c r="R1027" s="1252"/>
      <c r="S1027" s="1252"/>
      <c r="T1027" s="1252"/>
      <c r="U1027" s="1252"/>
      <c r="V1027" s="1252"/>
      <c r="W1027" s="1252"/>
      <c r="X1027" s="1252"/>
      <c r="Y1027" s="1252"/>
      <c r="Z1027" s="1252"/>
      <c r="AA1027" s="1252"/>
      <c r="AB1027" s="1252"/>
      <c r="AC1027" s="1252"/>
      <c r="AD1027" s="1252"/>
      <c r="AE1027" s="1252"/>
      <c r="AF1027" s="1252"/>
      <c r="AG1027" s="1252"/>
      <c r="AH1027" s="1252"/>
      <c r="AI1027" s="1252"/>
      <c r="AJ1027" s="1252"/>
      <c r="AK1027" s="1252"/>
      <c r="AL1027" s="1252"/>
      <c r="AM1027" s="1252"/>
      <c r="AN1027" s="1252"/>
      <c r="AO1027" s="1252"/>
      <c r="AP1027" s="1252"/>
      <c r="AQ1027" s="1252"/>
      <c r="AR1027" s="1252"/>
      <c r="AS1027" s="1252"/>
      <c r="AT1027" s="1252"/>
      <c r="AU1027" s="1252"/>
      <c r="AV1027" s="1252"/>
      <c r="AW1027" s="1252"/>
      <c r="AX1027" s="1252"/>
      <c r="AY1027" s="1252"/>
      <c r="AZ1027" s="1252"/>
      <c r="BA1027" s="1252"/>
      <c r="BB1027" s="1252"/>
      <c r="BC1027" s="1252"/>
      <c r="BD1027" s="1252"/>
      <c r="BE1027" s="1252"/>
      <c r="BF1027" s="1252"/>
      <c r="BG1027" s="1252"/>
      <c r="BH1027" s="1252"/>
      <c r="BI1027" s="1252"/>
      <c r="BJ1027" s="1252"/>
      <c r="BK1027" s="1252"/>
      <c r="BL1027" s="1252"/>
      <c r="BM1027" s="1252"/>
      <c r="BN1027" s="1252"/>
      <c r="BO1027" s="1252"/>
      <c r="BP1027" s="1252"/>
      <c r="BQ1027" s="1252"/>
      <c r="BR1027" s="1252"/>
      <c r="BS1027" s="1252"/>
    </row>
    <row r="1028" spans="1:71" s="3" customFormat="1" ht="41.4" hidden="1" outlineLevel="2">
      <c r="A1028" s="1014">
        <v>1</v>
      </c>
      <c r="B1028" s="1014">
        <v>1</v>
      </c>
      <c r="C1028" s="1014" t="s">
        <v>1594</v>
      </c>
      <c r="D1028" s="1014">
        <v>2</v>
      </c>
      <c r="E1028" s="1014" t="s">
        <v>1574</v>
      </c>
      <c r="F1028" s="1014" t="s">
        <v>6302</v>
      </c>
      <c r="G1028" s="941" t="s">
        <v>7469</v>
      </c>
      <c r="H1028" s="32" t="s">
        <v>24</v>
      </c>
      <c r="I1028" s="329">
        <v>365</v>
      </c>
      <c r="J1028" s="915"/>
      <c r="K1028" s="910">
        <f t="shared" si="172"/>
        <v>0</v>
      </c>
      <c r="L1028" s="426"/>
      <c r="M1028" s="909">
        <f t="shared" si="173"/>
        <v>0</v>
      </c>
      <c r="N1028" s="909">
        <f t="shared" si="174"/>
        <v>0</v>
      </c>
      <c r="O1028" s="909">
        <f t="shared" si="175"/>
        <v>0</v>
      </c>
      <c r="P1028" s="147"/>
      <c r="Q1028" s="1252"/>
      <c r="R1028" s="1252"/>
      <c r="S1028" s="1252"/>
      <c r="T1028" s="1252"/>
      <c r="U1028" s="1252"/>
      <c r="V1028" s="1252"/>
      <c r="W1028" s="1252"/>
      <c r="X1028" s="1252"/>
      <c r="Y1028" s="1252"/>
      <c r="Z1028" s="1252"/>
      <c r="AA1028" s="1252"/>
      <c r="AB1028" s="1252"/>
      <c r="AC1028" s="1252"/>
      <c r="AD1028" s="1252"/>
      <c r="AE1028" s="1252"/>
      <c r="AF1028" s="1252"/>
      <c r="AG1028" s="1252"/>
      <c r="AH1028" s="1252"/>
      <c r="AI1028" s="1252"/>
      <c r="AJ1028" s="1252"/>
      <c r="AK1028" s="1252"/>
      <c r="AL1028" s="1252"/>
      <c r="AM1028" s="1252"/>
      <c r="AN1028" s="1252"/>
      <c r="AO1028" s="1252"/>
      <c r="AP1028" s="1252"/>
      <c r="AQ1028" s="1252"/>
      <c r="AR1028" s="1252"/>
      <c r="AS1028" s="1252"/>
      <c r="AT1028" s="1252"/>
      <c r="AU1028" s="1252"/>
      <c r="AV1028" s="1252"/>
      <c r="AW1028" s="1252"/>
      <c r="AX1028" s="1252"/>
      <c r="AY1028" s="1252"/>
      <c r="AZ1028" s="1252"/>
      <c r="BA1028" s="1252"/>
      <c r="BB1028" s="1252"/>
      <c r="BC1028" s="1252"/>
      <c r="BD1028" s="1252"/>
      <c r="BE1028" s="1252"/>
      <c r="BF1028" s="1252"/>
      <c r="BG1028" s="1252"/>
      <c r="BH1028" s="1252"/>
      <c r="BI1028" s="1252"/>
      <c r="BJ1028" s="1252"/>
      <c r="BK1028" s="1252"/>
      <c r="BL1028" s="1252"/>
      <c r="BM1028" s="1252"/>
      <c r="BN1028" s="1252"/>
      <c r="BO1028" s="1252"/>
      <c r="BP1028" s="1252"/>
      <c r="BQ1028" s="1252"/>
      <c r="BR1028" s="1252"/>
      <c r="BS1028" s="1252"/>
    </row>
    <row r="1029" spans="1:71" s="3" customFormat="1" ht="41.4" hidden="1" outlineLevel="2">
      <c r="A1029" s="1014">
        <v>1</v>
      </c>
      <c r="B1029" s="1014">
        <v>1</v>
      </c>
      <c r="C1029" s="1014" t="s">
        <v>1594</v>
      </c>
      <c r="D1029" s="1014">
        <v>2</v>
      </c>
      <c r="E1029" s="1014" t="s">
        <v>1574</v>
      </c>
      <c r="F1029" s="1014" t="s">
        <v>6303</v>
      </c>
      <c r="G1029" s="941" t="s">
        <v>7470</v>
      </c>
      <c r="H1029" s="32" t="s">
        <v>24</v>
      </c>
      <c r="I1029" s="329">
        <v>520</v>
      </c>
      <c r="J1029" s="915"/>
      <c r="K1029" s="910">
        <f t="shared" si="172"/>
        <v>0</v>
      </c>
      <c r="L1029" s="426"/>
      <c r="M1029" s="909">
        <f t="shared" si="173"/>
        <v>0</v>
      </c>
      <c r="N1029" s="909">
        <f t="shared" si="174"/>
        <v>0</v>
      </c>
      <c r="O1029" s="909">
        <f t="shared" si="175"/>
        <v>0</v>
      </c>
      <c r="P1029" s="147"/>
      <c r="Q1029" s="1252"/>
      <c r="R1029" s="1252"/>
      <c r="S1029" s="1252"/>
      <c r="T1029" s="1252"/>
      <c r="U1029" s="1252"/>
      <c r="V1029" s="1252"/>
      <c r="W1029" s="1252"/>
      <c r="X1029" s="1252"/>
      <c r="Y1029" s="1252"/>
      <c r="Z1029" s="1252"/>
      <c r="AA1029" s="1252"/>
      <c r="AB1029" s="1252"/>
      <c r="AC1029" s="1252"/>
      <c r="AD1029" s="1252"/>
      <c r="AE1029" s="1252"/>
      <c r="AF1029" s="1252"/>
      <c r="AG1029" s="1252"/>
      <c r="AH1029" s="1252"/>
      <c r="AI1029" s="1252"/>
      <c r="AJ1029" s="1252"/>
      <c r="AK1029" s="1252"/>
      <c r="AL1029" s="1252"/>
      <c r="AM1029" s="1252"/>
      <c r="AN1029" s="1252"/>
      <c r="AO1029" s="1252"/>
      <c r="AP1029" s="1252"/>
      <c r="AQ1029" s="1252"/>
      <c r="AR1029" s="1252"/>
      <c r="AS1029" s="1252"/>
      <c r="AT1029" s="1252"/>
      <c r="AU1029" s="1252"/>
      <c r="AV1029" s="1252"/>
      <c r="AW1029" s="1252"/>
      <c r="AX1029" s="1252"/>
      <c r="AY1029" s="1252"/>
      <c r="AZ1029" s="1252"/>
      <c r="BA1029" s="1252"/>
      <c r="BB1029" s="1252"/>
      <c r="BC1029" s="1252"/>
      <c r="BD1029" s="1252"/>
      <c r="BE1029" s="1252"/>
      <c r="BF1029" s="1252"/>
      <c r="BG1029" s="1252"/>
      <c r="BH1029" s="1252"/>
      <c r="BI1029" s="1252"/>
      <c r="BJ1029" s="1252"/>
      <c r="BK1029" s="1252"/>
      <c r="BL1029" s="1252"/>
      <c r="BM1029" s="1252"/>
      <c r="BN1029" s="1252"/>
      <c r="BO1029" s="1252"/>
      <c r="BP1029" s="1252"/>
      <c r="BQ1029" s="1252"/>
      <c r="BR1029" s="1252"/>
      <c r="BS1029" s="1252"/>
    </row>
    <row r="1030" spans="1:71" s="3" customFormat="1" ht="41.4" hidden="1" outlineLevel="2">
      <c r="A1030" s="1014">
        <v>1</v>
      </c>
      <c r="B1030" s="1014">
        <v>1</v>
      </c>
      <c r="C1030" s="1014" t="s">
        <v>1594</v>
      </c>
      <c r="D1030" s="1014">
        <v>2</v>
      </c>
      <c r="E1030" s="1014" t="s">
        <v>1574</v>
      </c>
      <c r="F1030" s="1014" t="s">
        <v>6304</v>
      </c>
      <c r="G1030" s="941" t="s">
        <v>7471</v>
      </c>
      <c r="H1030" s="32" t="s">
        <v>24</v>
      </c>
      <c r="I1030" s="329">
        <v>465</v>
      </c>
      <c r="J1030" s="915"/>
      <c r="K1030" s="910">
        <f t="shared" si="172"/>
        <v>0</v>
      </c>
      <c r="L1030" s="426"/>
      <c r="M1030" s="909">
        <f t="shared" si="173"/>
        <v>0</v>
      </c>
      <c r="N1030" s="909">
        <f t="shared" si="174"/>
        <v>0</v>
      </c>
      <c r="O1030" s="909">
        <f t="shared" si="175"/>
        <v>0</v>
      </c>
      <c r="P1030" s="147"/>
      <c r="Q1030" s="1252"/>
      <c r="R1030" s="1252"/>
      <c r="S1030" s="1252"/>
      <c r="T1030" s="1252"/>
      <c r="U1030" s="1252"/>
      <c r="V1030" s="1252"/>
      <c r="W1030" s="1252"/>
      <c r="X1030" s="1252"/>
      <c r="Y1030" s="1252"/>
      <c r="Z1030" s="1252"/>
      <c r="AA1030" s="1252"/>
      <c r="AB1030" s="1252"/>
      <c r="AC1030" s="1252"/>
      <c r="AD1030" s="1252"/>
      <c r="AE1030" s="1252"/>
      <c r="AF1030" s="1252"/>
      <c r="AG1030" s="1252"/>
      <c r="AH1030" s="1252"/>
      <c r="AI1030" s="1252"/>
      <c r="AJ1030" s="1252"/>
      <c r="AK1030" s="1252"/>
      <c r="AL1030" s="1252"/>
      <c r="AM1030" s="1252"/>
      <c r="AN1030" s="1252"/>
      <c r="AO1030" s="1252"/>
      <c r="AP1030" s="1252"/>
      <c r="AQ1030" s="1252"/>
      <c r="AR1030" s="1252"/>
      <c r="AS1030" s="1252"/>
      <c r="AT1030" s="1252"/>
      <c r="AU1030" s="1252"/>
      <c r="AV1030" s="1252"/>
      <c r="AW1030" s="1252"/>
      <c r="AX1030" s="1252"/>
      <c r="AY1030" s="1252"/>
      <c r="AZ1030" s="1252"/>
      <c r="BA1030" s="1252"/>
      <c r="BB1030" s="1252"/>
      <c r="BC1030" s="1252"/>
      <c r="BD1030" s="1252"/>
      <c r="BE1030" s="1252"/>
      <c r="BF1030" s="1252"/>
      <c r="BG1030" s="1252"/>
      <c r="BH1030" s="1252"/>
      <c r="BI1030" s="1252"/>
      <c r="BJ1030" s="1252"/>
      <c r="BK1030" s="1252"/>
      <c r="BL1030" s="1252"/>
      <c r="BM1030" s="1252"/>
      <c r="BN1030" s="1252"/>
      <c r="BO1030" s="1252"/>
      <c r="BP1030" s="1252"/>
      <c r="BQ1030" s="1252"/>
      <c r="BR1030" s="1252"/>
      <c r="BS1030" s="1252"/>
    </row>
    <row r="1031" spans="1:71" s="3" customFormat="1" ht="41.4" hidden="1" outlineLevel="2">
      <c r="A1031" s="1014">
        <v>1</v>
      </c>
      <c r="B1031" s="1014">
        <v>1</v>
      </c>
      <c r="C1031" s="1014" t="s">
        <v>1594</v>
      </c>
      <c r="D1031" s="1014">
        <v>2</v>
      </c>
      <c r="E1031" s="1014" t="s">
        <v>1574</v>
      </c>
      <c r="F1031" s="1014" t="s">
        <v>6305</v>
      </c>
      <c r="G1031" s="941" t="s">
        <v>7472</v>
      </c>
      <c r="H1031" s="32" t="s">
        <v>24</v>
      </c>
      <c r="I1031" s="329">
        <v>90</v>
      </c>
      <c r="J1031" s="915"/>
      <c r="K1031" s="910">
        <f t="shared" si="172"/>
        <v>0</v>
      </c>
      <c r="L1031" s="426"/>
      <c r="M1031" s="909">
        <f t="shared" si="173"/>
        <v>0</v>
      </c>
      <c r="N1031" s="909">
        <f t="shared" si="174"/>
        <v>0</v>
      </c>
      <c r="O1031" s="909">
        <f t="shared" si="175"/>
        <v>0</v>
      </c>
      <c r="P1031" s="147"/>
      <c r="Q1031" s="1252"/>
      <c r="R1031" s="1252"/>
      <c r="S1031" s="1252"/>
      <c r="T1031" s="1252"/>
      <c r="U1031" s="1252"/>
      <c r="V1031" s="1252"/>
      <c r="W1031" s="1252"/>
      <c r="X1031" s="1252"/>
      <c r="Y1031" s="1252"/>
      <c r="Z1031" s="1252"/>
      <c r="AA1031" s="1252"/>
      <c r="AB1031" s="1252"/>
      <c r="AC1031" s="1252"/>
      <c r="AD1031" s="1252"/>
      <c r="AE1031" s="1252"/>
      <c r="AF1031" s="1252"/>
      <c r="AG1031" s="1252"/>
      <c r="AH1031" s="1252"/>
      <c r="AI1031" s="1252"/>
      <c r="AJ1031" s="1252"/>
      <c r="AK1031" s="1252"/>
      <c r="AL1031" s="1252"/>
      <c r="AM1031" s="1252"/>
      <c r="AN1031" s="1252"/>
      <c r="AO1031" s="1252"/>
      <c r="AP1031" s="1252"/>
      <c r="AQ1031" s="1252"/>
      <c r="AR1031" s="1252"/>
      <c r="AS1031" s="1252"/>
      <c r="AT1031" s="1252"/>
      <c r="AU1031" s="1252"/>
      <c r="AV1031" s="1252"/>
      <c r="AW1031" s="1252"/>
      <c r="AX1031" s="1252"/>
      <c r="AY1031" s="1252"/>
      <c r="AZ1031" s="1252"/>
      <c r="BA1031" s="1252"/>
      <c r="BB1031" s="1252"/>
      <c r="BC1031" s="1252"/>
      <c r="BD1031" s="1252"/>
      <c r="BE1031" s="1252"/>
      <c r="BF1031" s="1252"/>
      <c r="BG1031" s="1252"/>
      <c r="BH1031" s="1252"/>
      <c r="BI1031" s="1252"/>
      <c r="BJ1031" s="1252"/>
      <c r="BK1031" s="1252"/>
      <c r="BL1031" s="1252"/>
      <c r="BM1031" s="1252"/>
      <c r="BN1031" s="1252"/>
      <c r="BO1031" s="1252"/>
      <c r="BP1031" s="1252"/>
      <c r="BQ1031" s="1252"/>
      <c r="BR1031" s="1252"/>
      <c r="BS1031" s="1252"/>
    </row>
    <row r="1032" spans="1:71" s="3" customFormat="1" ht="41.4" hidden="1" outlineLevel="2">
      <c r="A1032" s="1014">
        <v>1</v>
      </c>
      <c r="B1032" s="1014">
        <v>1</v>
      </c>
      <c r="C1032" s="1014" t="s">
        <v>1594</v>
      </c>
      <c r="D1032" s="1014">
        <v>2</v>
      </c>
      <c r="E1032" s="1014" t="s">
        <v>1574</v>
      </c>
      <c r="F1032" s="1014" t="s">
        <v>6306</v>
      </c>
      <c r="G1032" s="941" t="s">
        <v>7473</v>
      </c>
      <c r="H1032" s="32" t="s">
        <v>24</v>
      </c>
      <c r="I1032" s="329">
        <v>860</v>
      </c>
      <c r="J1032" s="915"/>
      <c r="K1032" s="910">
        <f t="shared" si="172"/>
        <v>0</v>
      </c>
      <c r="L1032" s="426"/>
      <c r="M1032" s="909">
        <f t="shared" si="173"/>
        <v>0</v>
      </c>
      <c r="N1032" s="909">
        <f t="shared" si="174"/>
        <v>0</v>
      </c>
      <c r="O1032" s="909">
        <f t="shared" si="175"/>
        <v>0</v>
      </c>
      <c r="P1032" s="147"/>
      <c r="Q1032" s="1252"/>
      <c r="R1032" s="1252"/>
      <c r="S1032" s="1252"/>
      <c r="T1032" s="1252"/>
      <c r="U1032" s="1252"/>
      <c r="V1032" s="1252"/>
      <c r="W1032" s="1252"/>
      <c r="X1032" s="1252"/>
      <c r="Y1032" s="1252"/>
      <c r="Z1032" s="1252"/>
      <c r="AA1032" s="1252"/>
      <c r="AB1032" s="1252"/>
      <c r="AC1032" s="1252"/>
      <c r="AD1032" s="1252"/>
      <c r="AE1032" s="1252"/>
      <c r="AF1032" s="1252"/>
      <c r="AG1032" s="1252"/>
      <c r="AH1032" s="1252"/>
      <c r="AI1032" s="1252"/>
      <c r="AJ1032" s="1252"/>
      <c r="AK1032" s="1252"/>
      <c r="AL1032" s="1252"/>
      <c r="AM1032" s="1252"/>
      <c r="AN1032" s="1252"/>
      <c r="AO1032" s="1252"/>
      <c r="AP1032" s="1252"/>
      <c r="AQ1032" s="1252"/>
      <c r="AR1032" s="1252"/>
      <c r="AS1032" s="1252"/>
      <c r="AT1032" s="1252"/>
      <c r="AU1032" s="1252"/>
      <c r="AV1032" s="1252"/>
      <c r="AW1032" s="1252"/>
      <c r="AX1032" s="1252"/>
      <c r="AY1032" s="1252"/>
      <c r="AZ1032" s="1252"/>
      <c r="BA1032" s="1252"/>
      <c r="BB1032" s="1252"/>
      <c r="BC1032" s="1252"/>
      <c r="BD1032" s="1252"/>
      <c r="BE1032" s="1252"/>
      <c r="BF1032" s="1252"/>
      <c r="BG1032" s="1252"/>
      <c r="BH1032" s="1252"/>
      <c r="BI1032" s="1252"/>
      <c r="BJ1032" s="1252"/>
      <c r="BK1032" s="1252"/>
      <c r="BL1032" s="1252"/>
      <c r="BM1032" s="1252"/>
      <c r="BN1032" s="1252"/>
      <c r="BO1032" s="1252"/>
      <c r="BP1032" s="1252"/>
      <c r="BQ1032" s="1252"/>
      <c r="BR1032" s="1252"/>
      <c r="BS1032" s="1252"/>
    </row>
    <row r="1033" spans="1:71" s="3" customFormat="1" ht="41.4" hidden="1" outlineLevel="2">
      <c r="A1033" s="1014">
        <v>1</v>
      </c>
      <c r="B1033" s="1014">
        <v>1</v>
      </c>
      <c r="C1033" s="1014" t="s">
        <v>1594</v>
      </c>
      <c r="D1033" s="1014">
        <v>2</v>
      </c>
      <c r="E1033" s="1014" t="s">
        <v>1574</v>
      </c>
      <c r="F1033" s="1014" t="s">
        <v>6307</v>
      </c>
      <c r="G1033" s="941" t="s">
        <v>7474</v>
      </c>
      <c r="H1033" s="32" t="s">
        <v>24</v>
      </c>
      <c r="I1033" s="329">
        <v>410</v>
      </c>
      <c r="J1033" s="915"/>
      <c r="K1033" s="910">
        <f t="shared" si="172"/>
        <v>0</v>
      </c>
      <c r="L1033" s="426"/>
      <c r="M1033" s="909">
        <f t="shared" si="173"/>
        <v>0</v>
      </c>
      <c r="N1033" s="909">
        <f t="shared" si="174"/>
        <v>0</v>
      </c>
      <c r="O1033" s="909">
        <f t="shared" si="175"/>
        <v>0</v>
      </c>
      <c r="P1033" s="147"/>
      <c r="Q1033" s="1252"/>
      <c r="R1033" s="1252"/>
      <c r="S1033" s="1252"/>
      <c r="T1033" s="1252"/>
      <c r="U1033" s="1252"/>
      <c r="V1033" s="1252"/>
      <c r="W1033" s="1252"/>
      <c r="X1033" s="1252"/>
      <c r="Y1033" s="1252"/>
      <c r="Z1033" s="1252"/>
      <c r="AA1033" s="1252"/>
      <c r="AB1033" s="1252"/>
      <c r="AC1033" s="1252"/>
      <c r="AD1033" s="1252"/>
      <c r="AE1033" s="1252"/>
      <c r="AF1033" s="1252"/>
      <c r="AG1033" s="1252"/>
      <c r="AH1033" s="1252"/>
      <c r="AI1033" s="1252"/>
      <c r="AJ1033" s="1252"/>
      <c r="AK1033" s="1252"/>
      <c r="AL1033" s="1252"/>
      <c r="AM1033" s="1252"/>
      <c r="AN1033" s="1252"/>
      <c r="AO1033" s="1252"/>
      <c r="AP1033" s="1252"/>
      <c r="AQ1033" s="1252"/>
      <c r="AR1033" s="1252"/>
      <c r="AS1033" s="1252"/>
      <c r="AT1033" s="1252"/>
      <c r="AU1033" s="1252"/>
      <c r="AV1033" s="1252"/>
      <c r="AW1033" s="1252"/>
      <c r="AX1033" s="1252"/>
      <c r="AY1033" s="1252"/>
      <c r="AZ1033" s="1252"/>
      <c r="BA1033" s="1252"/>
      <c r="BB1033" s="1252"/>
      <c r="BC1033" s="1252"/>
      <c r="BD1033" s="1252"/>
      <c r="BE1033" s="1252"/>
      <c r="BF1033" s="1252"/>
      <c r="BG1033" s="1252"/>
      <c r="BH1033" s="1252"/>
      <c r="BI1033" s="1252"/>
      <c r="BJ1033" s="1252"/>
      <c r="BK1033" s="1252"/>
      <c r="BL1033" s="1252"/>
      <c r="BM1033" s="1252"/>
      <c r="BN1033" s="1252"/>
      <c r="BO1033" s="1252"/>
      <c r="BP1033" s="1252"/>
      <c r="BQ1033" s="1252"/>
      <c r="BR1033" s="1252"/>
      <c r="BS1033" s="1252"/>
    </row>
    <row r="1034" spans="1:71" s="3" customFormat="1" ht="41.4" hidden="1" outlineLevel="2">
      <c r="A1034" s="1014">
        <v>1</v>
      </c>
      <c r="B1034" s="1014">
        <v>1</v>
      </c>
      <c r="C1034" s="1014" t="s">
        <v>1594</v>
      </c>
      <c r="D1034" s="1014">
        <v>2</v>
      </c>
      <c r="E1034" s="1014" t="s">
        <v>1574</v>
      </c>
      <c r="F1034" s="1014" t="s">
        <v>3529</v>
      </c>
      <c r="G1034" s="941" t="s">
        <v>7475</v>
      </c>
      <c r="H1034" s="32" t="s">
        <v>24</v>
      </c>
      <c r="I1034" s="329">
        <v>40</v>
      </c>
      <c r="J1034" s="915"/>
      <c r="K1034" s="910">
        <f t="shared" si="172"/>
        <v>0</v>
      </c>
      <c r="L1034" s="426"/>
      <c r="M1034" s="909">
        <f t="shared" si="173"/>
        <v>0</v>
      </c>
      <c r="N1034" s="909">
        <f t="shared" si="174"/>
        <v>0</v>
      </c>
      <c r="O1034" s="909">
        <f t="shared" si="175"/>
        <v>0</v>
      </c>
      <c r="P1034" s="147"/>
      <c r="Q1034" s="1252"/>
      <c r="R1034" s="1252"/>
      <c r="S1034" s="1252"/>
      <c r="T1034" s="1252"/>
      <c r="U1034" s="1252"/>
      <c r="V1034" s="1252"/>
      <c r="W1034" s="1252"/>
      <c r="X1034" s="1252"/>
      <c r="Y1034" s="1252"/>
      <c r="Z1034" s="1252"/>
      <c r="AA1034" s="1252"/>
      <c r="AB1034" s="1252"/>
      <c r="AC1034" s="1252"/>
      <c r="AD1034" s="1252"/>
      <c r="AE1034" s="1252"/>
      <c r="AF1034" s="1252"/>
      <c r="AG1034" s="1252"/>
      <c r="AH1034" s="1252"/>
      <c r="AI1034" s="1252"/>
      <c r="AJ1034" s="1252"/>
      <c r="AK1034" s="1252"/>
      <c r="AL1034" s="1252"/>
      <c r="AM1034" s="1252"/>
      <c r="AN1034" s="1252"/>
      <c r="AO1034" s="1252"/>
      <c r="AP1034" s="1252"/>
      <c r="AQ1034" s="1252"/>
      <c r="AR1034" s="1252"/>
      <c r="AS1034" s="1252"/>
      <c r="AT1034" s="1252"/>
      <c r="AU1034" s="1252"/>
      <c r="AV1034" s="1252"/>
      <c r="AW1034" s="1252"/>
      <c r="AX1034" s="1252"/>
      <c r="AY1034" s="1252"/>
      <c r="AZ1034" s="1252"/>
      <c r="BA1034" s="1252"/>
      <c r="BB1034" s="1252"/>
      <c r="BC1034" s="1252"/>
      <c r="BD1034" s="1252"/>
      <c r="BE1034" s="1252"/>
      <c r="BF1034" s="1252"/>
      <c r="BG1034" s="1252"/>
      <c r="BH1034" s="1252"/>
      <c r="BI1034" s="1252"/>
      <c r="BJ1034" s="1252"/>
      <c r="BK1034" s="1252"/>
      <c r="BL1034" s="1252"/>
      <c r="BM1034" s="1252"/>
      <c r="BN1034" s="1252"/>
      <c r="BO1034" s="1252"/>
      <c r="BP1034" s="1252"/>
      <c r="BQ1034" s="1252"/>
      <c r="BR1034" s="1252"/>
      <c r="BS1034" s="1252"/>
    </row>
    <row r="1035" spans="1:71" s="3" customFormat="1" ht="41.4" hidden="1" outlineLevel="2">
      <c r="A1035" s="1014">
        <v>1</v>
      </c>
      <c r="B1035" s="1014">
        <v>1</v>
      </c>
      <c r="C1035" s="1014" t="s">
        <v>1594</v>
      </c>
      <c r="D1035" s="1014">
        <v>2</v>
      </c>
      <c r="E1035" s="1014" t="s">
        <v>1574</v>
      </c>
      <c r="F1035" s="1014" t="s">
        <v>6308</v>
      </c>
      <c r="G1035" s="941" t="s">
        <v>7476</v>
      </c>
      <c r="H1035" s="32" t="s">
        <v>24</v>
      </c>
      <c r="I1035" s="329">
        <v>10</v>
      </c>
      <c r="J1035" s="915"/>
      <c r="K1035" s="910">
        <f t="shared" si="172"/>
        <v>0</v>
      </c>
      <c r="L1035" s="426"/>
      <c r="M1035" s="909">
        <f t="shared" si="173"/>
        <v>0</v>
      </c>
      <c r="N1035" s="909">
        <f t="shared" si="174"/>
        <v>0</v>
      </c>
      <c r="O1035" s="909">
        <f t="shared" si="175"/>
        <v>0</v>
      </c>
      <c r="P1035" s="147"/>
      <c r="Q1035" s="1252"/>
      <c r="R1035" s="1252"/>
      <c r="S1035" s="1252"/>
      <c r="T1035" s="1252"/>
      <c r="U1035" s="1252"/>
      <c r="V1035" s="1252"/>
      <c r="W1035" s="1252"/>
      <c r="X1035" s="1252"/>
      <c r="Y1035" s="1252"/>
      <c r="Z1035" s="1252"/>
      <c r="AA1035" s="1252"/>
      <c r="AB1035" s="1252"/>
      <c r="AC1035" s="1252"/>
      <c r="AD1035" s="1252"/>
      <c r="AE1035" s="1252"/>
      <c r="AF1035" s="1252"/>
      <c r="AG1035" s="1252"/>
      <c r="AH1035" s="1252"/>
      <c r="AI1035" s="1252"/>
      <c r="AJ1035" s="1252"/>
      <c r="AK1035" s="1252"/>
      <c r="AL1035" s="1252"/>
      <c r="AM1035" s="1252"/>
      <c r="AN1035" s="1252"/>
      <c r="AO1035" s="1252"/>
      <c r="AP1035" s="1252"/>
      <c r="AQ1035" s="1252"/>
      <c r="AR1035" s="1252"/>
      <c r="AS1035" s="1252"/>
      <c r="AT1035" s="1252"/>
      <c r="AU1035" s="1252"/>
      <c r="AV1035" s="1252"/>
      <c r="AW1035" s="1252"/>
      <c r="AX1035" s="1252"/>
      <c r="AY1035" s="1252"/>
      <c r="AZ1035" s="1252"/>
      <c r="BA1035" s="1252"/>
      <c r="BB1035" s="1252"/>
      <c r="BC1035" s="1252"/>
      <c r="BD1035" s="1252"/>
      <c r="BE1035" s="1252"/>
      <c r="BF1035" s="1252"/>
      <c r="BG1035" s="1252"/>
      <c r="BH1035" s="1252"/>
      <c r="BI1035" s="1252"/>
      <c r="BJ1035" s="1252"/>
      <c r="BK1035" s="1252"/>
      <c r="BL1035" s="1252"/>
      <c r="BM1035" s="1252"/>
      <c r="BN1035" s="1252"/>
      <c r="BO1035" s="1252"/>
      <c r="BP1035" s="1252"/>
      <c r="BQ1035" s="1252"/>
      <c r="BR1035" s="1252"/>
      <c r="BS1035" s="1252"/>
    </row>
    <row r="1036" spans="1:71" s="3" customFormat="1" ht="41.4" hidden="1" outlineLevel="2">
      <c r="A1036" s="1014">
        <v>1</v>
      </c>
      <c r="B1036" s="1014">
        <v>1</v>
      </c>
      <c r="C1036" s="1014" t="s">
        <v>1594</v>
      </c>
      <c r="D1036" s="1014">
        <v>2</v>
      </c>
      <c r="E1036" s="1014" t="s">
        <v>1574</v>
      </c>
      <c r="F1036" s="1014" t="s">
        <v>6309</v>
      </c>
      <c r="G1036" s="941" t="s">
        <v>7477</v>
      </c>
      <c r="H1036" s="32" t="s">
        <v>24</v>
      </c>
      <c r="I1036" s="329">
        <v>100</v>
      </c>
      <c r="J1036" s="915"/>
      <c r="K1036" s="910">
        <f t="shared" si="172"/>
        <v>0</v>
      </c>
      <c r="L1036" s="426"/>
      <c r="M1036" s="909">
        <f t="shared" si="173"/>
        <v>0</v>
      </c>
      <c r="N1036" s="909">
        <f t="shared" si="174"/>
        <v>0</v>
      </c>
      <c r="O1036" s="909">
        <f t="shared" si="175"/>
        <v>0</v>
      </c>
      <c r="P1036" s="147"/>
      <c r="Q1036" s="1252"/>
      <c r="R1036" s="1252"/>
      <c r="S1036" s="1252"/>
      <c r="T1036" s="1252"/>
      <c r="U1036" s="1252"/>
      <c r="V1036" s="1252"/>
      <c r="W1036" s="1252"/>
      <c r="X1036" s="1252"/>
      <c r="Y1036" s="1252"/>
      <c r="Z1036" s="1252"/>
      <c r="AA1036" s="1252"/>
      <c r="AB1036" s="1252"/>
      <c r="AC1036" s="1252"/>
      <c r="AD1036" s="1252"/>
      <c r="AE1036" s="1252"/>
      <c r="AF1036" s="1252"/>
      <c r="AG1036" s="1252"/>
      <c r="AH1036" s="1252"/>
      <c r="AI1036" s="1252"/>
      <c r="AJ1036" s="1252"/>
      <c r="AK1036" s="1252"/>
      <c r="AL1036" s="1252"/>
      <c r="AM1036" s="1252"/>
      <c r="AN1036" s="1252"/>
      <c r="AO1036" s="1252"/>
      <c r="AP1036" s="1252"/>
      <c r="AQ1036" s="1252"/>
      <c r="AR1036" s="1252"/>
      <c r="AS1036" s="1252"/>
      <c r="AT1036" s="1252"/>
      <c r="AU1036" s="1252"/>
      <c r="AV1036" s="1252"/>
      <c r="AW1036" s="1252"/>
      <c r="AX1036" s="1252"/>
      <c r="AY1036" s="1252"/>
      <c r="AZ1036" s="1252"/>
      <c r="BA1036" s="1252"/>
      <c r="BB1036" s="1252"/>
      <c r="BC1036" s="1252"/>
      <c r="BD1036" s="1252"/>
      <c r="BE1036" s="1252"/>
      <c r="BF1036" s="1252"/>
      <c r="BG1036" s="1252"/>
      <c r="BH1036" s="1252"/>
      <c r="BI1036" s="1252"/>
      <c r="BJ1036" s="1252"/>
      <c r="BK1036" s="1252"/>
      <c r="BL1036" s="1252"/>
      <c r="BM1036" s="1252"/>
      <c r="BN1036" s="1252"/>
      <c r="BO1036" s="1252"/>
      <c r="BP1036" s="1252"/>
      <c r="BQ1036" s="1252"/>
      <c r="BR1036" s="1252"/>
      <c r="BS1036" s="1252"/>
    </row>
    <row r="1037" spans="1:71" s="3" customFormat="1" ht="41.4" hidden="1" outlineLevel="2">
      <c r="A1037" s="1014">
        <v>1</v>
      </c>
      <c r="B1037" s="1014">
        <v>1</v>
      </c>
      <c r="C1037" s="1014" t="s">
        <v>1594</v>
      </c>
      <c r="D1037" s="1014">
        <v>2</v>
      </c>
      <c r="E1037" s="1014" t="s">
        <v>1574</v>
      </c>
      <c r="F1037" s="1014" t="s">
        <v>1641</v>
      </c>
      <c r="G1037" s="941" t="s">
        <v>7478</v>
      </c>
      <c r="H1037" s="32" t="s">
        <v>24</v>
      </c>
      <c r="I1037" s="329">
        <v>325</v>
      </c>
      <c r="J1037" s="915"/>
      <c r="K1037" s="910">
        <f t="shared" si="172"/>
        <v>0</v>
      </c>
      <c r="L1037" s="426"/>
      <c r="M1037" s="909">
        <f t="shared" si="173"/>
        <v>0</v>
      </c>
      <c r="N1037" s="909">
        <f t="shared" si="174"/>
        <v>0</v>
      </c>
      <c r="O1037" s="909">
        <f t="shared" si="175"/>
        <v>0</v>
      </c>
      <c r="P1037" s="147"/>
      <c r="Q1037" s="1252"/>
      <c r="R1037" s="1252"/>
      <c r="S1037" s="1252"/>
      <c r="T1037" s="1252"/>
      <c r="U1037" s="1252"/>
      <c r="V1037" s="1252"/>
      <c r="W1037" s="1252"/>
      <c r="X1037" s="1252"/>
      <c r="Y1037" s="1252"/>
      <c r="Z1037" s="1252"/>
      <c r="AA1037" s="1252"/>
      <c r="AB1037" s="1252"/>
      <c r="AC1037" s="1252"/>
      <c r="AD1037" s="1252"/>
      <c r="AE1037" s="1252"/>
      <c r="AF1037" s="1252"/>
      <c r="AG1037" s="1252"/>
      <c r="AH1037" s="1252"/>
      <c r="AI1037" s="1252"/>
      <c r="AJ1037" s="1252"/>
      <c r="AK1037" s="1252"/>
      <c r="AL1037" s="1252"/>
      <c r="AM1037" s="1252"/>
      <c r="AN1037" s="1252"/>
      <c r="AO1037" s="1252"/>
      <c r="AP1037" s="1252"/>
      <c r="AQ1037" s="1252"/>
      <c r="AR1037" s="1252"/>
      <c r="AS1037" s="1252"/>
      <c r="AT1037" s="1252"/>
      <c r="AU1037" s="1252"/>
      <c r="AV1037" s="1252"/>
      <c r="AW1037" s="1252"/>
      <c r="AX1037" s="1252"/>
      <c r="AY1037" s="1252"/>
      <c r="AZ1037" s="1252"/>
      <c r="BA1037" s="1252"/>
      <c r="BB1037" s="1252"/>
      <c r="BC1037" s="1252"/>
      <c r="BD1037" s="1252"/>
      <c r="BE1037" s="1252"/>
      <c r="BF1037" s="1252"/>
      <c r="BG1037" s="1252"/>
      <c r="BH1037" s="1252"/>
      <c r="BI1037" s="1252"/>
      <c r="BJ1037" s="1252"/>
      <c r="BK1037" s="1252"/>
      <c r="BL1037" s="1252"/>
      <c r="BM1037" s="1252"/>
      <c r="BN1037" s="1252"/>
      <c r="BO1037" s="1252"/>
      <c r="BP1037" s="1252"/>
      <c r="BQ1037" s="1252"/>
      <c r="BR1037" s="1252"/>
      <c r="BS1037" s="1252"/>
    </row>
    <row r="1038" spans="1:71" s="3" customFormat="1" ht="41.4" hidden="1" outlineLevel="2">
      <c r="A1038" s="1014">
        <v>1</v>
      </c>
      <c r="B1038" s="1014">
        <v>1</v>
      </c>
      <c r="C1038" s="1014" t="s">
        <v>1594</v>
      </c>
      <c r="D1038" s="1014">
        <v>2</v>
      </c>
      <c r="E1038" s="1014" t="s">
        <v>1574</v>
      </c>
      <c r="F1038" s="1014" t="s">
        <v>6310</v>
      </c>
      <c r="G1038" s="941" t="s">
        <v>7479</v>
      </c>
      <c r="H1038" s="32" t="s">
        <v>24</v>
      </c>
      <c r="I1038" s="329">
        <v>310</v>
      </c>
      <c r="J1038" s="915"/>
      <c r="K1038" s="910">
        <f t="shared" si="172"/>
        <v>0</v>
      </c>
      <c r="L1038" s="426"/>
      <c r="M1038" s="909">
        <f t="shared" si="173"/>
        <v>0</v>
      </c>
      <c r="N1038" s="909">
        <f t="shared" si="174"/>
        <v>0</v>
      </c>
      <c r="O1038" s="909">
        <f t="shared" si="175"/>
        <v>0</v>
      </c>
      <c r="P1038" s="147"/>
      <c r="Q1038" s="1252"/>
      <c r="R1038" s="1252"/>
      <c r="S1038" s="1252"/>
      <c r="T1038" s="1252"/>
      <c r="U1038" s="1252"/>
      <c r="V1038" s="1252"/>
      <c r="W1038" s="1252"/>
      <c r="X1038" s="1252"/>
      <c r="Y1038" s="1252"/>
      <c r="Z1038" s="1252"/>
      <c r="AA1038" s="1252"/>
      <c r="AB1038" s="1252"/>
      <c r="AC1038" s="1252"/>
      <c r="AD1038" s="1252"/>
      <c r="AE1038" s="1252"/>
      <c r="AF1038" s="1252"/>
      <c r="AG1038" s="1252"/>
      <c r="AH1038" s="1252"/>
      <c r="AI1038" s="1252"/>
      <c r="AJ1038" s="1252"/>
      <c r="AK1038" s="1252"/>
      <c r="AL1038" s="1252"/>
      <c r="AM1038" s="1252"/>
      <c r="AN1038" s="1252"/>
      <c r="AO1038" s="1252"/>
      <c r="AP1038" s="1252"/>
      <c r="AQ1038" s="1252"/>
      <c r="AR1038" s="1252"/>
      <c r="AS1038" s="1252"/>
      <c r="AT1038" s="1252"/>
      <c r="AU1038" s="1252"/>
      <c r="AV1038" s="1252"/>
      <c r="AW1038" s="1252"/>
      <c r="AX1038" s="1252"/>
      <c r="AY1038" s="1252"/>
      <c r="AZ1038" s="1252"/>
      <c r="BA1038" s="1252"/>
      <c r="BB1038" s="1252"/>
      <c r="BC1038" s="1252"/>
      <c r="BD1038" s="1252"/>
      <c r="BE1038" s="1252"/>
      <c r="BF1038" s="1252"/>
      <c r="BG1038" s="1252"/>
      <c r="BH1038" s="1252"/>
      <c r="BI1038" s="1252"/>
      <c r="BJ1038" s="1252"/>
      <c r="BK1038" s="1252"/>
      <c r="BL1038" s="1252"/>
      <c r="BM1038" s="1252"/>
      <c r="BN1038" s="1252"/>
      <c r="BO1038" s="1252"/>
      <c r="BP1038" s="1252"/>
      <c r="BQ1038" s="1252"/>
      <c r="BR1038" s="1252"/>
      <c r="BS1038" s="1252"/>
    </row>
    <row r="1039" spans="1:71" s="3" customFormat="1" ht="41.4" hidden="1" outlineLevel="2">
      <c r="A1039" s="1014">
        <v>1</v>
      </c>
      <c r="B1039" s="1014">
        <v>1</v>
      </c>
      <c r="C1039" s="1014" t="s">
        <v>1594</v>
      </c>
      <c r="D1039" s="1014">
        <v>2</v>
      </c>
      <c r="E1039" s="1014" t="s">
        <v>1574</v>
      </c>
      <c r="F1039" s="1014" t="s">
        <v>3531</v>
      </c>
      <c r="G1039" s="941" t="s">
        <v>7480</v>
      </c>
      <c r="H1039" s="32" t="s">
        <v>24</v>
      </c>
      <c r="I1039" s="329">
        <v>595</v>
      </c>
      <c r="J1039" s="915"/>
      <c r="K1039" s="910">
        <f t="shared" si="172"/>
        <v>0</v>
      </c>
      <c r="L1039" s="426"/>
      <c r="M1039" s="909">
        <f t="shared" si="173"/>
        <v>0</v>
      </c>
      <c r="N1039" s="909">
        <f t="shared" si="174"/>
        <v>0</v>
      </c>
      <c r="O1039" s="909">
        <f t="shared" si="175"/>
        <v>0</v>
      </c>
      <c r="P1039" s="147"/>
      <c r="Q1039" s="1252"/>
      <c r="R1039" s="1252"/>
      <c r="S1039" s="1252"/>
      <c r="T1039" s="1252"/>
      <c r="U1039" s="1252"/>
      <c r="V1039" s="1252"/>
      <c r="W1039" s="1252"/>
      <c r="X1039" s="1252"/>
      <c r="Y1039" s="1252"/>
      <c r="Z1039" s="1252"/>
      <c r="AA1039" s="1252"/>
      <c r="AB1039" s="1252"/>
      <c r="AC1039" s="1252"/>
      <c r="AD1039" s="1252"/>
      <c r="AE1039" s="1252"/>
      <c r="AF1039" s="1252"/>
      <c r="AG1039" s="1252"/>
      <c r="AH1039" s="1252"/>
      <c r="AI1039" s="1252"/>
      <c r="AJ1039" s="1252"/>
      <c r="AK1039" s="1252"/>
      <c r="AL1039" s="1252"/>
      <c r="AM1039" s="1252"/>
      <c r="AN1039" s="1252"/>
      <c r="AO1039" s="1252"/>
      <c r="AP1039" s="1252"/>
      <c r="AQ1039" s="1252"/>
      <c r="AR1039" s="1252"/>
      <c r="AS1039" s="1252"/>
      <c r="AT1039" s="1252"/>
      <c r="AU1039" s="1252"/>
      <c r="AV1039" s="1252"/>
      <c r="AW1039" s="1252"/>
      <c r="AX1039" s="1252"/>
      <c r="AY1039" s="1252"/>
      <c r="AZ1039" s="1252"/>
      <c r="BA1039" s="1252"/>
      <c r="BB1039" s="1252"/>
      <c r="BC1039" s="1252"/>
      <c r="BD1039" s="1252"/>
      <c r="BE1039" s="1252"/>
      <c r="BF1039" s="1252"/>
      <c r="BG1039" s="1252"/>
      <c r="BH1039" s="1252"/>
      <c r="BI1039" s="1252"/>
      <c r="BJ1039" s="1252"/>
      <c r="BK1039" s="1252"/>
      <c r="BL1039" s="1252"/>
      <c r="BM1039" s="1252"/>
      <c r="BN1039" s="1252"/>
      <c r="BO1039" s="1252"/>
      <c r="BP1039" s="1252"/>
      <c r="BQ1039" s="1252"/>
      <c r="BR1039" s="1252"/>
      <c r="BS1039" s="1252"/>
    </row>
    <row r="1040" spans="1:71" s="3" customFormat="1" ht="41.4" hidden="1" outlineLevel="2">
      <c r="A1040" s="1014">
        <v>1</v>
      </c>
      <c r="B1040" s="1014">
        <v>1</v>
      </c>
      <c r="C1040" s="1014" t="s">
        <v>1594</v>
      </c>
      <c r="D1040" s="1014">
        <v>2</v>
      </c>
      <c r="E1040" s="1014" t="s">
        <v>1574</v>
      </c>
      <c r="F1040" s="1014" t="s">
        <v>6311</v>
      </c>
      <c r="G1040" s="941" t="s">
        <v>7481</v>
      </c>
      <c r="H1040" s="32" t="s">
        <v>24</v>
      </c>
      <c r="I1040" s="329">
        <v>390</v>
      </c>
      <c r="J1040" s="915"/>
      <c r="K1040" s="910">
        <f t="shared" si="172"/>
        <v>0</v>
      </c>
      <c r="L1040" s="426"/>
      <c r="M1040" s="909">
        <f t="shared" si="173"/>
        <v>0</v>
      </c>
      <c r="N1040" s="909">
        <f t="shared" si="174"/>
        <v>0</v>
      </c>
      <c r="O1040" s="909">
        <f t="shared" si="175"/>
        <v>0</v>
      </c>
      <c r="P1040" s="147"/>
      <c r="Q1040" s="1252"/>
      <c r="R1040" s="1252"/>
      <c r="S1040" s="1252"/>
      <c r="T1040" s="1252"/>
      <c r="U1040" s="1252"/>
      <c r="V1040" s="1252"/>
      <c r="W1040" s="1252"/>
      <c r="X1040" s="1252"/>
      <c r="Y1040" s="1252"/>
      <c r="Z1040" s="1252"/>
      <c r="AA1040" s="1252"/>
      <c r="AB1040" s="1252"/>
      <c r="AC1040" s="1252"/>
      <c r="AD1040" s="1252"/>
      <c r="AE1040" s="1252"/>
      <c r="AF1040" s="1252"/>
      <c r="AG1040" s="1252"/>
      <c r="AH1040" s="1252"/>
      <c r="AI1040" s="1252"/>
      <c r="AJ1040" s="1252"/>
      <c r="AK1040" s="1252"/>
      <c r="AL1040" s="1252"/>
      <c r="AM1040" s="1252"/>
      <c r="AN1040" s="1252"/>
      <c r="AO1040" s="1252"/>
      <c r="AP1040" s="1252"/>
      <c r="AQ1040" s="1252"/>
      <c r="AR1040" s="1252"/>
      <c r="AS1040" s="1252"/>
      <c r="AT1040" s="1252"/>
      <c r="AU1040" s="1252"/>
      <c r="AV1040" s="1252"/>
      <c r="AW1040" s="1252"/>
      <c r="AX1040" s="1252"/>
      <c r="AY1040" s="1252"/>
      <c r="AZ1040" s="1252"/>
      <c r="BA1040" s="1252"/>
      <c r="BB1040" s="1252"/>
      <c r="BC1040" s="1252"/>
      <c r="BD1040" s="1252"/>
      <c r="BE1040" s="1252"/>
      <c r="BF1040" s="1252"/>
      <c r="BG1040" s="1252"/>
      <c r="BH1040" s="1252"/>
      <c r="BI1040" s="1252"/>
      <c r="BJ1040" s="1252"/>
      <c r="BK1040" s="1252"/>
      <c r="BL1040" s="1252"/>
      <c r="BM1040" s="1252"/>
      <c r="BN1040" s="1252"/>
      <c r="BO1040" s="1252"/>
      <c r="BP1040" s="1252"/>
      <c r="BQ1040" s="1252"/>
      <c r="BR1040" s="1252"/>
      <c r="BS1040" s="1252"/>
    </row>
    <row r="1041" spans="1:71" s="3" customFormat="1" ht="41.4" hidden="1" outlineLevel="2">
      <c r="A1041" s="1014">
        <v>1</v>
      </c>
      <c r="B1041" s="1014">
        <v>1</v>
      </c>
      <c r="C1041" s="1014" t="s">
        <v>1594</v>
      </c>
      <c r="D1041" s="1014">
        <v>2</v>
      </c>
      <c r="E1041" s="1014" t="s">
        <v>1574</v>
      </c>
      <c r="F1041" s="1014" t="s">
        <v>6312</v>
      </c>
      <c r="G1041" s="941" t="s">
        <v>7482</v>
      </c>
      <c r="H1041" s="32" t="s">
        <v>24</v>
      </c>
      <c r="I1041" s="329">
        <v>225</v>
      </c>
      <c r="J1041" s="915"/>
      <c r="K1041" s="910">
        <f t="shared" si="172"/>
        <v>0</v>
      </c>
      <c r="L1041" s="426"/>
      <c r="M1041" s="909">
        <f t="shared" si="173"/>
        <v>0</v>
      </c>
      <c r="N1041" s="909">
        <f t="shared" si="174"/>
        <v>0</v>
      </c>
      <c r="O1041" s="909">
        <f t="shared" si="175"/>
        <v>0</v>
      </c>
      <c r="P1041" s="147"/>
      <c r="Q1041" s="1252"/>
      <c r="R1041" s="1252"/>
      <c r="S1041" s="1252"/>
      <c r="T1041" s="1252"/>
      <c r="U1041" s="1252"/>
      <c r="V1041" s="1252"/>
      <c r="W1041" s="1252"/>
      <c r="X1041" s="1252"/>
      <c r="Y1041" s="1252"/>
      <c r="Z1041" s="1252"/>
      <c r="AA1041" s="1252"/>
      <c r="AB1041" s="1252"/>
      <c r="AC1041" s="1252"/>
      <c r="AD1041" s="1252"/>
      <c r="AE1041" s="1252"/>
      <c r="AF1041" s="1252"/>
      <c r="AG1041" s="1252"/>
      <c r="AH1041" s="1252"/>
      <c r="AI1041" s="1252"/>
      <c r="AJ1041" s="1252"/>
      <c r="AK1041" s="1252"/>
      <c r="AL1041" s="1252"/>
      <c r="AM1041" s="1252"/>
      <c r="AN1041" s="1252"/>
      <c r="AO1041" s="1252"/>
      <c r="AP1041" s="1252"/>
      <c r="AQ1041" s="1252"/>
      <c r="AR1041" s="1252"/>
      <c r="AS1041" s="1252"/>
      <c r="AT1041" s="1252"/>
      <c r="AU1041" s="1252"/>
      <c r="AV1041" s="1252"/>
      <c r="AW1041" s="1252"/>
      <c r="AX1041" s="1252"/>
      <c r="AY1041" s="1252"/>
      <c r="AZ1041" s="1252"/>
      <c r="BA1041" s="1252"/>
      <c r="BB1041" s="1252"/>
      <c r="BC1041" s="1252"/>
      <c r="BD1041" s="1252"/>
      <c r="BE1041" s="1252"/>
      <c r="BF1041" s="1252"/>
      <c r="BG1041" s="1252"/>
      <c r="BH1041" s="1252"/>
      <c r="BI1041" s="1252"/>
      <c r="BJ1041" s="1252"/>
      <c r="BK1041" s="1252"/>
      <c r="BL1041" s="1252"/>
      <c r="BM1041" s="1252"/>
      <c r="BN1041" s="1252"/>
      <c r="BO1041" s="1252"/>
      <c r="BP1041" s="1252"/>
      <c r="BQ1041" s="1252"/>
      <c r="BR1041" s="1252"/>
      <c r="BS1041" s="1252"/>
    </row>
    <row r="1042" spans="1:71" s="3" customFormat="1" ht="27.6" hidden="1" outlineLevel="2">
      <c r="A1042" s="1014">
        <v>1</v>
      </c>
      <c r="B1042" s="1014">
        <v>1</v>
      </c>
      <c r="C1042" s="1014" t="s">
        <v>1594</v>
      </c>
      <c r="D1042" s="1014">
        <v>2</v>
      </c>
      <c r="E1042" s="1014" t="s">
        <v>1574</v>
      </c>
      <c r="F1042" s="1014" t="s">
        <v>6313</v>
      </c>
      <c r="G1042" s="941" t="s">
        <v>7483</v>
      </c>
      <c r="H1042" s="32" t="s">
        <v>38</v>
      </c>
      <c r="I1042" s="329">
        <v>360</v>
      </c>
      <c r="J1042" s="915"/>
      <c r="K1042" s="910">
        <f t="shared" si="172"/>
        <v>0</v>
      </c>
      <c r="L1042" s="426"/>
      <c r="M1042" s="909">
        <f t="shared" si="173"/>
        <v>0</v>
      </c>
      <c r="N1042" s="909">
        <f t="shared" si="174"/>
        <v>0</v>
      </c>
      <c r="O1042" s="909">
        <f t="shared" si="175"/>
        <v>0</v>
      </c>
      <c r="P1042" s="147"/>
      <c r="Q1042" s="1252"/>
      <c r="R1042" s="1252"/>
      <c r="S1042" s="1252"/>
      <c r="T1042" s="1252"/>
      <c r="U1042" s="1252"/>
      <c r="V1042" s="1252"/>
      <c r="W1042" s="1252"/>
      <c r="X1042" s="1252"/>
      <c r="Y1042" s="1252"/>
      <c r="Z1042" s="1252"/>
      <c r="AA1042" s="1252"/>
      <c r="AB1042" s="1252"/>
      <c r="AC1042" s="1252"/>
      <c r="AD1042" s="1252"/>
      <c r="AE1042" s="1252"/>
      <c r="AF1042" s="1252"/>
      <c r="AG1042" s="1252"/>
      <c r="AH1042" s="1252"/>
      <c r="AI1042" s="1252"/>
      <c r="AJ1042" s="1252"/>
      <c r="AK1042" s="1252"/>
      <c r="AL1042" s="1252"/>
      <c r="AM1042" s="1252"/>
      <c r="AN1042" s="1252"/>
      <c r="AO1042" s="1252"/>
      <c r="AP1042" s="1252"/>
      <c r="AQ1042" s="1252"/>
      <c r="AR1042" s="1252"/>
      <c r="AS1042" s="1252"/>
      <c r="AT1042" s="1252"/>
      <c r="AU1042" s="1252"/>
      <c r="AV1042" s="1252"/>
      <c r="AW1042" s="1252"/>
      <c r="AX1042" s="1252"/>
      <c r="AY1042" s="1252"/>
      <c r="AZ1042" s="1252"/>
      <c r="BA1042" s="1252"/>
      <c r="BB1042" s="1252"/>
      <c r="BC1042" s="1252"/>
      <c r="BD1042" s="1252"/>
      <c r="BE1042" s="1252"/>
      <c r="BF1042" s="1252"/>
      <c r="BG1042" s="1252"/>
      <c r="BH1042" s="1252"/>
      <c r="BI1042" s="1252"/>
      <c r="BJ1042" s="1252"/>
      <c r="BK1042" s="1252"/>
      <c r="BL1042" s="1252"/>
      <c r="BM1042" s="1252"/>
      <c r="BN1042" s="1252"/>
      <c r="BO1042" s="1252"/>
      <c r="BP1042" s="1252"/>
      <c r="BQ1042" s="1252"/>
      <c r="BR1042" s="1252"/>
      <c r="BS1042" s="1252"/>
    </row>
    <row r="1043" spans="1:71" s="3" customFormat="1" ht="27.6" hidden="1" outlineLevel="2">
      <c r="A1043" s="1014">
        <v>1</v>
      </c>
      <c r="B1043" s="1014">
        <v>1</v>
      </c>
      <c r="C1043" s="1014" t="s">
        <v>1594</v>
      </c>
      <c r="D1043" s="1014">
        <v>2</v>
      </c>
      <c r="E1043" s="1014" t="s">
        <v>1574</v>
      </c>
      <c r="F1043" s="1014" t="s">
        <v>6314</v>
      </c>
      <c r="G1043" s="941" t="s">
        <v>7484</v>
      </c>
      <c r="H1043" s="32" t="s">
        <v>38</v>
      </c>
      <c r="I1043" s="329">
        <v>360</v>
      </c>
      <c r="J1043" s="915"/>
      <c r="K1043" s="910">
        <f t="shared" si="172"/>
        <v>0</v>
      </c>
      <c r="L1043" s="426"/>
      <c r="M1043" s="909">
        <f t="shared" si="173"/>
        <v>0</v>
      </c>
      <c r="N1043" s="909">
        <f t="shared" si="174"/>
        <v>0</v>
      </c>
      <c r="O1043" s="909">
        <f t="shared" si="175"/>
        <v>0</v>
      </c>
      <c r="P1043" s="147"/>
      <c r="Q1043" s="1252"/>
      <c r="R1043" s="1252"/>
      <c r="S1043" s="1252"/>
      <c r="T1043" s="1252"/>
      <c r="U1043" s="1252"/>
      <c r="V1043" s="1252"/>
      <c r="W1043" s="1252"/>
      <c r="X1043" s="1252"/>
      <c r="Y1043" s="1252"/>
      <c r="Z1043" s="1252"/>
      <c r="AA1043" s="1252"/>
      <c r="AB1043" s="1252"/>
      <c r="AC1043" s="1252"/>
      <c r="AD1043" s="1252"/>
      <c r="AE1043" s="1252"/>
      <c r="AF1043" s="1252"/>
      <c r="AG1043" s="1252"/>
      <c r="AH1043" s="1252"/>
      <c r="AI1043" s="1252"/>
      <c r="AJ1043" s="1252"/>
      <c r="AK1043" s="1252"/>
      <c r="AL1043" s="1252"/>
      <c r="AM1043" s="1252"/>
      <c r="AN1043" s="1252"/>
      <c r="AO1043" s="1252"/>
      <c r="AP1043" s="1252"/>
      <c r="AQ1043" s="1252"/>
      <c r="AR1043" s="1252"/>
      <c r="AS1043" s="1252"/>
      <c r="AT1043" s="1252"/>
      <c r="AU1043" s="1252"/>
      <c r="AV1043" s="1252"/>
      <c r="AW1043" s="1252"/>
      <c r="AX1043" s="1252"/>
      <c r="AY1043" s="1252"/>
      <c r="AZ1043" s="1252"/>
      <c r="BA1043" s="1252"/>
      <c r="BB1043" s="1252"/>
      <c r="BC1043" s="1252"/>
      <c r="BD1043" s="1252"/>
      <c r="BE1043" s="1252"/>
      <c r="BF1043" s="1252"/>
      <c r="BG1043" s="1252"/>
      <c r="BH1043" s="1252"/>
      <c r="BI1043" s="1252"/>
      <c r="BJ1043" s="1252"/>
      <c r="BK1043" s="1252"/>
      <c r="BL1043" s="1252"/>
      <c r="BM1043" s="1252"/>
      <c r="BN1043" s="1252"/>
      <c r="BO1043" s="1252"/>
      <c r="BP1043" s="1252"/>
      <c r="BQ1043" s="1252"/>
      <c r="BR1043" s="1252"/>
      <c r="BS1043" s="1252"/>
    </row>
    <row r="1044" spans="1:71" s="3" customFormat="1" ht="27.6" hidden="1" outlineLevel="2">
      <c r="A1044" s="1014">
        <v>1</v>
      </c>
      <c r="B1044" s="1014">
        <v>1</v>
      </c>
      <c r="C1044" s="1014" t="s">
        <v>1594</v>
      </c>
      <c r="D1044" s="1014">
        <v>2</v>
      </c>
      <c r="E1044" s="1014" t="s">
        <v>1574</v>
      </c>
      <c r="F1044" s="1014" t="s">
        <v>6315</v>
      </c>
      <c r="G1044" s="941" t="s">
        <v>7485</v>
      </c>
      <c r="H1044" s="32" t="s">
        <v>38</v>
      </c>
      <c r="I1044" s="329">
        <v>1830</v>
      </c>
      <c r="J1044" s="915"/>
      <c r="K1044" s="910">
        <f t="shared" si="172"/>
        <v>0</v>
      </c>
      <c r="L1044" s="426"/>
      <c r="M1044" s="909">
        <f t="shared" si="173"/>
        <v>0</v>
      </c>
      <c r="N1044" s="909">
        <f t="shared" si="174"/>
        <v>0</v>
      </c>
      <c r="O1044" s="909">
        <f t="shared" si="175"/>
        <v>0</v>
      </c>
      <c r="P1044" s="147"/>
      <c r="Q1044" s="1252"/>
      <c r="R1044" s="1252"/>
      <c r="S1044" s="1252"/>
      <c r="T1044" s="1252"/>
      <c r="U1044" s="1252"/>
      <c r="V1044" s="1252"/>
      <c r="W1044" s="1252"/>
      <c r="X1044" s="1252"/>
      <c r="Y1044" s="1252"/>
      <c r="Z1044" s="1252"/>
      <c r="AA1044" s="1252"/>
      <c r="AB1044" s="1252"/>
      <c r="AC1044" s="1252"/>
      <c r="AD1044" s="1252"/>
      <c r="AE1044" s="1252"/>
      <c r="AF1044" s="1252"/>
      <c r="AG1044" s="1252"/>
      <c r="AH1044" s="1252"/>
      <c r="AI1044" s="1252"/>
      <c r="AJ1044" s="1252"/>
      <c r="AK1044" s="1252"/>
      <c r="AL1044" s="1252"/>
      <c r="AM1044" s="1252"/>
      <c r="AN1044" s="1252"/>
      <c r="AO1044" s="1252"/>
      <c r="AP1044" s="1252"/>
      <c r="AQ1044" s="1252"/>
      <c r="AR1044" s="1252"/>
      <c r="AS1044" s="1252"/>
      <c r="AT1044" s="1252"/>
      <c r="AU1044" s="1252"/>
      <c r="AV1044" s="1252"/>
      <c r="AW1044" s="1252"/>
      <c r="AX1044" s="1252"/>
      <c r="AY1044" s="1252"/>
      <c r="AZ1044" s="1252"/>
      <c r="BA1044" s="1252"/>
      <c r="BB1044" s="1252"/>
      <c r="BC1044" s="1252"/>
      <c r="BD1044" s="1252"/>
      <c r="BE1044" s="1252"/>
      <c r="BF1044" s="1252"/>
      <c r="BG1044" s="1252"/>
      <c r="BH1044" s="1252"/>
      <c r="BI1044" s="1252"/>
      <c r="BJ1044" s="1252"/>
      <c r="BK1044" s="1252"/>
      <c r="BL1044" s="1252"/>
      <c r="BM1044" s="1252"/>
      <c r="BN1044" s="1252"/>
      <c r="BO1044" s="1252"/>
      <c r="BP1044" s="1252"/>
      <c r="BQ1044" s="1252"/>
      <c r="BR1044" s="1252"/>
      <c r="BS1044" s="1252"/>
    </row>
    <row r="1045" spans="1:71" s="138" customFormat="1" hidden="1" outlineLevel="1" collapsed="1">
      <c r="A1045" s="1072">
        <v>1</v>
      </c>
      <c r="B1045" s="1072">
        <v>1</v>
      </c>
      <c r="C1045" s="1072" t="s">
        <v>1594</v>
      </c>
      <c r="D1045" s="1072" t="s">
        <v>1561</v>
      </c>
      <c r="E1045" s="1072"/>
      <c r="F1045" s="1072"/>
      <c r="G1045" s="1073" t="s">
        <v>5973</v>
      </c>
      <c r="H1045" s="1074"/>
      <c r="I1045" s="1075"/>
      <c r="J1045" s="1076"/>
      <c r="K1045" s="1077">
        <f>K1046+K1117+K1120+K1168</f>
        <v>0</v>
      </c>
      <c r="L1045" s="1078"/>
      <c r="M1045" s="1077">
        <f>M1046+M1117+M1120+M1168</f>
        <v>0</v>
      </c>
      <c r="N1045" s="1079"/>
      <c r="O1045" s="1077">
        <f>O1046+O1117+O1120+O1168</f>
        <v>0</v>
      </c>
      <c r="P1045" s="1080"/>
      <c r="Q1045" s="1250"/>
      <c r="R1045" s="1250"/>
      <c r="S1045" s="1250"/>
      <c r="T1045" s="1250"/>
      <c r="U1045" s="1250"/>
      <c r="V1045" s="1250"/>
      <c r="W1045" s="1250"/>
      <c r="X1045" s="1250"/>
      <c r="Y1045" s="1250"/>
      <c r="Z1045" s="1250"/>
      <c r="AA1045" s="1250"/>
      <c r="AB1045" s="1250"/>
      <c r="AC1045" s="1250"/>
      <c r="AD1045" s="1250"/>
      <c r="AE1045" s="1250"/>
      <c r="AF1045" s="1250"/>
      <c r="AG1045" s="1250"/>
      <c r="AH1045" s="1250"/>
      <c r="AI1045" s="1250"/>
      <c r="AJ1045" s="1250"/>
      <c r="AK1045" s="1250"/>
      <c r="AL1045" s="1250"/>
      <c r="AM1045" s="1250"/>
      <c r="AN1045" s="1250"/>
      <c r="AO1045" s="1250"/>
      <c r="AP1045" s="1250"/>
      <c r="AQ1045" s="1250"/>
      <c r="AR1045" s="1250"/>
      <c r="AS1045" s="1250"/>
      <c r="AT1045" s="1250"/>
      <c r="AU1045" s="1250"/>
      <c r="AV1045" s="1250"/>
      <c r="AW1045" s="1250"/>
      <c r="AX1045" s="1250"/>
      <c r="AY1045" s="1250"/>
      <c r="AZ1045" s="1250"/>
      <c r="BA1045" s="1250"/>
      <c r="BB1045" s="1250"/>
      <c r="BC1045" s="1250"/>
      <c r="BD1045" s="1250"/>
      <c r="BE1045" s="1250"/>
      <c r="BF1045" s="1250"/>
      <c r="BG1045" s="1250"/>
      <c r="BH1045" s="1250"/>
      <c r="BI1045" s="1250"/>
      <c r="BJ1045" s="1250"/>
      <c r="BK1045" s="1250"/>
      <c r="BL1045" s="1250"/>
      <c r="BM1045" s="1250"/>
      <c r="BN1045" s="1250"/>
      <c r="BO1045" s="1250"/>
      <c r="BP1045" s="1250"/>
      <c r="BQ1045" s="1250"/>
      <c r="BR1045" s="1250"/>
      <c r="BS1045" s="1250"/>
    </row>
    <row r="1046" spans="1:71" s="3" customFormat="1" hidden="1" outlineLevel="1" collapsed="1">
      <c r="A1046" s="1081">
        <v>1</v>
      </c>
      <c r="B1046" s="1081">
        <v>1</v>
      </c>
      <c r="C1046" s="1081" t="s">
        <v>1594</v>
      </c>
      <c r="D1046" s="1081" t="s">
        <v>1561</v>
      </c>
      <c r="E1046" s="1081" t="s">
        <v>1559</v>
      </c>
      <c r="F1046" s="1081"/>
      <c r="G1046" s="1098" t="s">
        <v>278</v>
      </c>
      <c r="H1046" s="1090"/>
      <c r="I1046" s="1157"/>
      <c r="J1046" s="1095"/>
      <c r="K1046" s="1096">
        <f>SUM(K1047:K1116)</f>
        <v>0</v>
      </c>
      <c r="L1046" s="1095"/>
      <c r="M1046" s="1096">
        <f>SUM(M1047:M1116)</f>
        <v>0</v>
      </c>
      <c r="N1046" s="1095"/>
      <c r="O1046" s="1096">
        <f>SUM(O1047:O1116)</f>
        <v>0</v>
      </c>
      <c r="P1046" s="1156"/>
      <c r="Q1046" s="1252"/>
      <c r="R1046" s="1252"/>
      <c r="S1046" s="1252"/>
      <c r="T1046" s="1252"/>
      <c r="U1046" s="1252"/>
      <c r="V1046" s="1252"/>
      <c r="W1046" s="1252"/>
      <c r="X1046" s="1252"/>
      <c r="Y1046" s="1252"/>
      <c r="Z1046" s="1252"/>
      <c r="AA1046" s="1252"/>
      <c r="AB1046" s="1252"/>
      <c r="AC1046" s="1252"/>
      <c r="AD1046" s="1252"/>
      <c r="AE1046" s="1252"/>
      <c r="AF1046" s="1252"/>
      <c r="AG1046" s="1252"/>
      <c r="AH1046" s="1252"/>
      <c r="AI1046" s="1252"/>
      <c r="AJ1046" s="1252"/>
      <c r="AK1046" s="1252"/>
      <c r="AL1046" s="1252"/>
      <c r="AM1046" s="1252"/>
      <c r="AN1046" s="1252"/>
      <c r="AO1046" s="1252"/>
      <c r="AP1046" s="1252"/>
      <c r="AQ1046" s="1252"/>
      <c r="AR1046" s="1252"/>
      <c r="AS1046" s="1252"/>
      <c r="AT1046" s="1252"/>
      <c r="AU1046" s="1252"/>
      <c r="AV1046" s="1252"/>
      <c r="AW1046" s="1252"/>
      <c r="AX1046" s="1252"/>
      <c r="AY1046" s="1252"/>
      <c r="AZ1046" s="1252"/>
      <c r="BA1046" s="1252"/>
      <c r="BB1046" s="1252"/>
      <c r="BC1046" s="1252"/>
      <c r="BD1046" s="1252"/>
      <c r="BE1046" s="1252"/>
      <c r="BF1046" s="1252"/>
      <c r="BG1046" s="1252"/>
      <c r="BH1046" s="1252"/>
      <c r="BI1046" s="1252"/>
      <c r="BJ1046" s="1252"/>
      <c r="BK1046" s="1252"/>
      <c r="BL1046" s="1252"/>
      <c r="BM1046" s="1252"/>
      <c r="BN1046" s="1252"/>
      <c r="BO1046" s="1252"/>
      <c r="BP1046" s="1252"/>
      <c r="BQ1046" s="1252"/>
      <c r="BR1046" s="1252"/>
      <c r="BS1046" s="1252"/>
    </row>
    <row r="1047" spans="1:71" s="3" customFormat="1" ht="41.4" hidden="1" outlineLevel="2">
      <c r="A1047" s="1014">
        <v>1</v>
      </c>
      <c r="B1047" s="1014">
        <v>1</v>
      </c>
      <c r="C1047" s="1014" t="s">
        <v>1594</v>
      </c>
      <c r="D1047" s="1014" t="s">
        <v>1561</v>
      </c>
      <c r="E1047" s="1014" t="s">
        <v>1559</v>
      </c>
      <c r="F1047" s="1014" t="s">
        <v>1559</v>
      </c>
      <c r="G1047" s="941" t="s">
        <v>7486</v>
      </c>
      <c r="H1047" s="46" t="s">
        <v>29</v>
      </c>
      <c r="I1047" s="925">
        <v>30</v>
      </c>
      <c r="J1047" s="915"/>
      <c r="K1047" s="916">
        <f t="shared" ref="K1047:K1078" si="176">I1047*J1047</f>
        <v>0</v>
      </c>
      <c r="L1047" s="426"/>
      <c r="M1047" s="914">
        <f t="shared" ref="M1047:M1078" si="177">I1047*L1047</f>
        <v>0</v>
      </c>
      <c r="N1047" s="914">
        <f t="shared" ref="N1047:N1078" si="178">J1047+L1047</f>
        <v>0</v>
      </c>
      <c r="O1047" s="914">
        <f t="shared" ref="O1047:O1078" si="179">I1047*N1047</f>
        <v>0</v>
      </c>
      <c r="P1047" s="976"/>
      <c r="Q1047" s="1252"/>
      <c r="R1047" s="1252"/>
      <c r="S1047" s="1252"/>
      <c r="T1047" s="1252"/>
      <c r="U1047" s="1252"/>
      <c r="V1047" s="1252"/>
      <c r="W1047" s="1252"/>
      <c r="X1047" s="1252"/>
      <c r="Y1047" s="1252"/>
      <c r="Z1047" s="1252"/>
      <c r="AA1047" s="1252"/>
      <c r="AB1047" s="1252"/>
      <c r="AC1047" s="1252"/>
      <c r="AD1047" s="1252"/>
      <c r="AE1047" s="1252"/>
      <c r="AF1047" s="1252"/>
      <c r="AG1047" s="1252"/>
      <c r="AH1047" s="1252"/>
      <c r="AI1047" s="1252"/>
      <c r="AJ1047" s="1252"/>
      <c r="AK1047" s="1252"/>
      <c r="AL1047" s="1252"/>
      <c r="AM1047" s="1252"/>
      <c r="AN1047" s="1252"/>
      <c r="AO1047" s="1252"/>
      <c r="AP1047" s="1252"/>
      <c r="AQ1047" s="1252"/>
      <c r="AR1047" s="1252"/>
      <c r="AS1047" s="1252"/>
      <c r="AT1047" s="1252"/>
      <c r="AU1047" s="1252"/>
      <c r="AV1047" s="1252"/>
      <c r="AW1047" s="1252"/>
      <c r="AX1047" s="1252"/>
      <c r="AY1047" s="1252"/>
      <c r="AZ1047" s="1252"/>
      <c r="BA1047" s="1252"/>
      <c r="BB1047" s="1252"/>
      <c r="BC1047" s="1252"/>
      <c r="BD1047" s="1252"/>
      <c r="BE1047" s="1252"/>
      <c r="BF1047" s="1252"/>
      <c r="BG1047" s="1252"/>
      <c r="BH1047" s="1252"/>
      <c r="BI1047" s="1252"/>
      <c r="BJ1047" s="1252"/>
      <c r="BK1047" s="1252"/>
      <c r="BL1047" s="1252"/>
      <c r="BM1047" s="1252"/>
      <c r="BN1047" s="1252"/>
      <c r="BO1047" s="1252"/>
      <c r="BP1047" s="1252"/>
      <c r="BQ1047" s="1252"/>
      <c r="BR1047" s="1252"/>
      <c r="BS1047" s="1252"/>
    </row>
    <row r="1048" spans="1:71" s="3" customFormat="1" ht="41.4" hidden="1" outlineLevel="2">
      <c r="A1048" s="1014">
        <v>1</v>
      </c>
      <c r="B1048" s="1014">
        <v>1</v>
      </c>
      <c r="C1048" s="1014" t="s">
        <v>1594</v>
      </c>
      <c r="D1048" s="1014" t="s">
        <v>1561</v>
      </c>
      <c r="E1048" s="1014" t="s">
        <v>1559</v>
      </c>
      <c r="F1048" s="1014" t="s">
        <v>1556</v>
      </c>
      <c r="G1048" s="941" t="s">
        <v>7487</v>
      </c>
      <c r="H1048" s="32" t="s">
        <v>29</v>
      </c>
      <c r="I1048" s="329">
        <v>15</v>
      </c>
      <c r="J1048" s="915"/>
      <c r="K1048" s="910">
        <f t="shared" si="176"/>
        <v>0</v>
      </c>
      <c r="L1048" s="426"/>
      <c r="M1048" s="909">
        <f t="shared" si="177"/>
        <v>0</v>
      </c>
      <c r="N1048" s="909">
        <f t="shared" si="178"/>
        <v>0</v>
      </c>
      <c r="O1048" s="909">
        <f t="shared" si="179"/>
        <v>0</v>
      </c>
      <c r="P1048" s="147"/>
      <c r="Q1048" s="1252"/>
      <c r="R1048" s="1252"/>
      <c r="S1048" s="1252"/>
      <c r="T1048" s="1252"/>
      <c r="U1048" s="1252"/>
      <c r="V1048" s="1252"/>
      <c r="W1048" s="1252"/>
      <c r="X1048" s="1252"/>
      <c r="Y1048" s="1252"/>
      <c r="Z1048" s="1252"/>
      <c r="AA1048" s="1252"/>
      <c r="AB1048" s="1252"/>
      <c r="AC1048" s="1252"/>
      <c r="AD1048" s="1252"/>
      <c r="AE1048" s="1252"/>
      <c r="AF1048" s="1252"/>
      <c r="AG1048" s="1252"/>
      <c r="AH1048" s="1252"/>
      <c r="AI1048" s="1252"/>
      <c r="AJ1048" s="1252"/>
      <c r="AK1048" s="1252"/>
      <c r="AL1048" s="1252"/>
      <c r="AM1048" s="1252"/>
      <c r="AN1048" s="1252"/>
      <c r="AO1048" s="1252"/>
      <c r="AP1048" s="1252"/>
      <c r="AQ1048" s="1252"/>
      <c r="AR1048" s="1252"/>
      <c r="AS1048" s="1252"/>
      <c r="AT1048" s="1252"/>
      <c r="AU1048" s="1252"/>
      <c r="AV1048" s="1252"/>
      <c r="AW1048" s="1252"/>
      <c r="AX1048" s="1252"/>
      <c r="AY1048" s="1252"/>
      <c r="AZ1048" s="1252"/>
      <c r="BA1048" s="1252"/>
      <c r="BB1048" s="1252"/>
      <c r="BC1048" s="1252"/>
      <c r="BD1048" s="1252"/>
      <c r="BE1048" s="1252"/>
      <c r="BF1048" s="1252"/>
      <c r="BG1048" s="1252"/>
      <c r="BH1048" s="1252"/>
      <c r="BI1048" s="1252"/>
      <c r="BJ1048" s="1252"/>
      <c r="BK1048" s="1252"/>
      <c r="BL1048" s="1252"/>
      <c r="BM1048" s="1252"/>
      <c r="BN1048" s="1252"/>
      <c r="BO1048" s="1252"/>
      <c r="BP1048" s="1252"/>
      <c r="BQ1048" s="1252"/>
      <c r="BR1048" s="1252"/>
      <c r="BS1048" s="1252"/>
    </row>
    <row r="1049" spans="1:71" s="3" customFormat="1" ht="41.4" hidden="1" outlineLevel="2">
      <c r="A1049" s="1014">
        <v>1</v>
      </c>
      <c r="B1049" s="1014">
        <v>1</v>
      </c>
      <c r="C1049" s="1014" t="s">
        <v>1594</v>
      </c>
      <c r="D1049" s="1014" t="s">
        <v>1561</v>
      </c>
      <c r="E1049" s="1014" t="s">
        <v>1559</v>
      </c>
      <c r="F1049" s="1014" t="s">
        <v>1561</v>
      </c>
      <c r="G1049" s="941" t="s">
        <v>7488</v>
      </c>
      <c r="H1049" s="32" t="s">
        <v>29</v>
      </c>
      <c r="I1049" s="329">
        <v>20</v>
      </c>
      <c r="J1049" s="915"/>
      <c r="K1049" s="910">
        <f t="shared" si="176"/>
        <v>0</v>
      </c>
      <c r="L1049" s="426"/>
      <c r="M1049" s="909">
        <f t="shared" si="177"/>
        <v>0</v>
      </c>
      <c r="N1049" s="909">
        <f t="shared" si="178"/>
        <v>0</v>
      </c>
      <c r="O1049" s="909">
        <f t="shared" si="179"/>
        <v>0</v>
      </c>
      <c r="P1049" s="147"/>
      <c r="Q1049" s="1252"/>
      <c r="R1049" s="1252"/>
      <c r="S1049" s="1252"/>
      <c r="T1049" s="1252"/>
      <c r="U1049" s="1252"/>
      <c r="V1049" s="1252"/>
      <c r="W1049" s="1252"/>
      <c r="X1049" s="1252"/>
      <c r="Y1049" s="1252"/>
      <c r="Z1049" s="1252"/>
      <c r="AA1049" s="1252"/>
      <c r="AB1049" s="1252"/>
      <c r="AC1049" s="1252"/>
      <c r="AD1049" s="1252"/>
      <c r="AE1049" s="1252"/>
      <c r="AF1049" s="1252"/>
      <c r="AG1049" s="1252"/>
      <c r="AH1049" s="1252"/>
      <c r="AI1049" s="1252"/>
      <c r="AJ1049" s="1252"/>
      <c r="AK1049" s="1252"/>
      <c r="AL1049" s="1252"/>
      <c r="AM1049" s="1252"/>
      <c r="AN1049" s="1252"/>
      <c r="AO1049" s="1252"/>
      <c r="AP1049" s="1252"/>
      <c r="AQ1049" s="1252"/>
      <c r="AR1049" s="1252"/>
      <c r="AS1049" s="1252"/>
      <c r="AT1049" s="1252"/>
      <c r="AU1049" s="1252"/>
      <c r="AV1049" s="1252"/>
      <c r="AW1049" s="1252"/>
      <c r="AX1049" s="1252"/>
      <c r="AY1049" s="1252"/>
      <c r="AZ1049" s="1252"/>
      <c r="BA1049" s="1252"/>
      <c r="BB1049" s="1252"/>
      <c r="BC1049" s="1252"/>
      <c r="BD1049" s="1252"/>
      <c r="BE1049" s="1252"/>
      <c r="BF1049" s="1252"/>
      <c r="BG1049" s="1252"/>
      <c r="BH1049" s="1252"/>
      <c r="BI1049" s="1252"/>
      <c r="BJ1049" s="1252"/>
      <c r="BK1049" s="1252"/>
      <c r="BL1049" s="1252"/>
      <c r="BM1049" s="1252"/>
      <c r="BN1049" s="1252"/>
      <c r="BO1049" s="1252"/>
      <c r="BP1049" s="1252"/>
      <c r="BQ1049" s="1252"/>
      <c r="BR1049" s="1252"/>
      <c r="BS1049" s="1252"/>
    </row>
    <row r="1050" spans="1:71" s="3" customFormat="1" ht="41.4" hidden="1" outlineLevel="2">
      <c r="A1050" s="1014">
        <v>1</v>
      </c>
      <c r="B1050" s="1014">
        <v>1</v>
      </c>
      <c r="C1050" s="1014" t="s">
        <v>1594</v>
      </c>
      <c r="D1050" s="1014" t="s">
        <v>1561</v>
      </c>
      <c r="E1050" s="1014" t="s">
        <v>1559</v>
      </c>
      <c r="F1050" s="1014" t="s">
        <v>1574</v>
      </c>
      <c r="G1050" s="941" t="s">
        <v>7489</v>
      </c>
      <c r="H1050" s="32" t="s">
        <v>29</v>
      </c>
      <c r="I1050" s="329">
        <v>2</v>
      </c>
      <c r="J1050" s="915"/>
      <c r="K1050" s="910">
        <f t="shared" si="176"/>
        <v>0</v>
      </c>
      <c r="L1050" s="426"/>
      <c r="M1050" s="909">
        <f t="shared" si="177"/>
        <v>0</v>
      </c>
      <c r="N1050" s="909">
        <f t="shared" si="178"/>
        <v>0</v>
      </c>
      <c r="O1050" s="909">
        <f t="shared" si="179"/>
        <v>0</v>
      </c>
      <c r="P1050" s="147"/>
      <c r="Q1050" s="1252"/>
      <c r="R1050" s="1252"/>
      <c r="S1050" s="1252"/>
      <c r="T1050" s="1252"/>
      <c r="U1050" s="1252"/>
      <c r="V1050" s="1252"/>
      <c r="W1050" s="1252"/>
      <c r="X1050" s="1252"/>
      <c r="Y1050" s="1252"/>
      <c r="Z1050" s="1252"/>
      <c r="AA1050" s="1252"/>
      <c r="AB1050" s="1252"/>
      <c r="AC1050" s="1252"/>
      <c r="AD1050" s="1252"/>
      <c r="AE1050" s="1252"/>
      <c r="AF1050" s="1252"/>
      <c r="AG1050" s="1252"/>
      <c r="AH1050" s="1252"/>
      <c r="AI1050" s="1252"/>
      <c r="AJ1050" s="1252"/>
      <c r="AK1050" s="1252"/>
      <c r="AL1050" s="1252"/>
      <c r="AM1050" s="1252"/>
      <c r="AN1050" s="1252"/>
      <c r="AO1050" s="1252"/>
      <c r="AP1050" s="1252"/>
      <c r="AQ1050" s="1252"/>
      <c r="AR1050" s="1252"/>
      <c r="AS1050" s="1252"/>
      <c r="AT1050" s="1252"/>
      <c r="AU1050" s="1252"/>
      <c r="AV1050" s="1252"/>
      <c r="AW1050" s="1252"/>
      <c r="AX1050" s="1252"/>
      <c r="AY1050" s="1252"/>
      <c r="AZ1050" s="1252"/>
      <c r="BA1050" s="1252"/>
      <c r="BB1050" s="1252"/>
      <c r="BC1050" s="1252"/>
      <c r="BD1050" s="1252"/>
      <c r="BE1050" s="1252"/>
      <c r="BF1050" s="1252"/>
      <c r="BG1050" s="1252"/>
      <c r="BH1050" s="1252"/>
      <c r="BI1050" s="1252"/>
      <c r="BJ1050" s="1252"/>
      <c r="BK1050" s="1252"/>
      <c r="BL1050" s="1252"/>
      <c r="BM1050" s="1252"/>
      <c r="BN1050" s="1252"/>
      <c r="BO1050" s="1252"/>
      <c r="BP1050" s="1252"/>
      <c r="BQ1050" s="1252"/>
      <c r="BR1050" s="1252"/>
      <c r="BS1050" s="1252"/>
    </row>
    <row r="1051" spans="1:71" s="3" customFormat="1" ht="41.4" hidden="1" outlineLevel="2">
      <c r="A1051" s="1014">
        <v>1</v>
      </c>
      <c r="B1051" s="1014">
        <v>1</v>
      </c>
      <c r="C1051" s="1014" t="s">
        <v>1594</v>
      </c>
      <c r="D1051" s="1014" t="s">
        <v>1561</v>
      </c>
      <c r="E1051" s="1014" t="s">
        <v>1559</v>
      </c>
      <c r="F1051" s="1014" t="s">
        <v>1567</v>
      </c>
      <c r="G1051" s="941" t="s">
        <v>7490</v>
      </c>
      <c r="H1051" s="32" t="s">
        <v>29</v>
      </c>
      <c r="I1051" s="329">
        <v>10</v>
      </c>
      <c r="J1051" s="915"/>
      <c r="K1051" s="910">
        <f t="shared" si="176"/>
        <v>0</v>
      </c>
      <c r="L1051" s="426"/>
      <c r="M1051" s="909">
        <f t="shared" si="177"/>
        <v>0</v>
      </c>
      <c r="N1051" s="909">
        <f t="shared" si="178"/>
        <v>0</v>
      </c>
      <c r="O1051" s="909">
        <f t="shared" si="179"/>
        <v>0</v>
      </c>
      <c r="P1051" s="147"/>
      <c r="Q1051" s="1252"/>
      <c r="R1051" s="1252"/>
      <c r="S1051" s="1252"/>
      <c r="T1051" s="1252"/>
      <c r="U1051" s="1252"/>
      <c r="V1051" s="1252"/>
      <c r="W1051" s="1252"/>
      <c r="X1051" s="1252"/>
      <c r="Y1051" s="1252"/>
      <c r="Z1051" s="1252"/>
      <c r="AA1051" s="1252"/>
      <c r="AB1051" s="1252"/>
      <c r="AC1051" s="1252"/>
      <c r="AD1051" s="1252"/>
      <c r="AE1051" s="1252"/>
      <c r="AF1051" s="1252"/>
      <c r="AG1051" s="1252"/>
      <c r="AH1051" s="1252"/>
      <c r="AI1051" s="1252"/>
      <c r="AJ1051" s="1252"/>
      <c r="AK1051" s="1252"/>
      <c r="AL1051" s="1252"/>
      <c r="AM1051" s="1252"/>
      <c r="AN1051" s="1252"/>
      <c r="AO1051" s="1252"/>
      <c r="AP1051" s="1252"/>
      <c r="AQ1051" s="1252"/>
      <c r="AR1051" s="1252"/>
      <c r="AS1051" s="1252"/>
      <c r="AT1051" s="1252"/>
      <c r="AU1051" s="1252"/>
      <c r="AV1051" s="1252"/>
      <c r="AW1051" s="1252"/>
      <c r="AX1051" s="1252"/>
      <c r="AY1051" s="1252"/>
      <c r="AZ1051" s="1252"/>
      <c r="BA1051" s="1252"/>
      <c r="BB1051" s="1252"/>
      <c r="BC1051" s="1252"/>
      <c r="BD1051" s="1252"/>
      <c r="BE1051" s="1252"/>
      <c r="BF1051" s="1252"/>
      <c r="BG1051" s="1252"/>
      <c r="BH1051" s="1252"/>
      <c r="BI1051" s="1252"/>
      <c r="BJ1051" s="1252"/>
      <c r="BK1051" s="1252"/>
      <c r="BL1051" s="1252"/>
      <c r="BM1051" s="1252"/>
      <c r="BN1051" s="1252"/>
      <c r="BO1051" s="1252"/>
      <c r="BP1051" s="1252"/>
      <c r="BQ1051" s="1252"/>
      <c r="BR1051" s="1252"/>
      <c r="BS1051" s="1252"/>
    </row>
    <row r="1052" spans="1:71" s="3" customFormat="1" ht="41.4" hidden="1" outlineLevel="2">
      <c r="A1052" s="1014">
        <v>1</v>
      </c>
      <c r="B1052" s="1014">
        <v>1</v>
      </c>
      <c r="C1052" s="1014" t="s">
        <v>1594</v>
      </c>
      <c r="D1052" s="1014" t="s">
        <v>1561</v>
      </c>
      <c r="E1052" s="1014" t="s">
        <v>1559</v>
      </c>
      <c r="F1052" s="1014" t="s">
        <v>1571</v>
      </c>
      <c r="G1052" s="941" t="s">
        <v>7491</v>
      </c>
      <c r="H1052" s="32" t="s">
        <v>29</v>
      </c>
      <c r="I1052" s="329">
        <v>10</v>
      </c>
      <c r="J1052" s="915"/>
      <c r="K1052" s="910">
        <f t="shared" si="176"/>
        <v>0</v>
      </c>
      <c r="L1052" s="426"/>
      <c r="M1052" s="909">
        <f t="shared" si="177"/>
        <v>0</v>
      </c>
      <c r="N1052" s="909">
        <f t="shared" si="178"/>
        <v>0</v>
      </c>
      <c r="O1052" s="909">
        <f t="shared" si="179"/>
        <v>0</v>
      </c>
      <c r="P1052" s="147"/>
      <c r="Q1052" s="1252"/>
      <c r="R1052" s="1252"/>
      <c r="S1052" s="1252"/>
      <c r="T1052" s="1252"/>
      <c r="U1052" s="1252"/>
      <c r="V1052" s="1252"/>
      <c r="W1052" s="1252"/>
      <c r="X1052" s="1252"/>
      <c r="Y1052" s="1252"/>
      <c r="Z1052" s="1252"/>
      <c r="AA1052" s="1252"/>
      <c r="AB1052" s="1252"/>
      <c r="AC1052" s="1252"/>
      <c r="AD1052" s="1252"/>
      <c r="AE1052" s="1252"/>
      <c r="AF1052" s="1252"/>
      <c r="AG1052" s="1252"/>
      <c r="AH1052" s="1252"/>
      <c r="AI1052" s="1252"/>
      <c r="AJ1052" s="1252"/>
      <c r="AK1052" s="1252"/>
      <c r="AL1052" s="1252"/>
      <c r="AM1052" s="1252"/>
      <c r="AN1052" s="1252"/>
      <c r="AO1052" s="1252"/>
      <c r="AP1052" s="1252"/>
      <c r="AQ1052" s="1252"/>
      <c r="AR1052" s="1252"/>
      <c r="AS1052" s="1252"/>
      <c r="AT1052" s="1252"/>
      <c r="AU1052" s="1252"/>
      <c r="AV1052" s="1252"/>
      <c r="AW1052" s="1252"/>
      <c r="AX1052" s="1252"/>
      <c r="AY1052" s="1252"/>
      <c r="AZ1052" s="1252"/>
      <c r="BA1052" s="1252"/>
      <c r="BB1052" s="1252"/>
      <c r="BC1052" s="1252"/>
      <c r="BD1052" s="1252"/>
      <c r="BE1052" s="1252"/>
      <c r="BF1052" s="1252"/>
      <c r="BG1052" s="1252"/>
      <c r="BH1052" s="1252"/>
      <c r="BI1052" s="1252"/>
      <c r="BJ1052" s="1252"/>
      <c r="BK1052" s="1252"/>
      <c r="BL1052" s="1252"/>
      <c r="BM1052" s="1252"/>
      <c r="BN1052" s="1252"/>
      <c r="BO1052" s="1252"/>
      <c r="BP1052" s="1252"/>
      <c r="BQ1052" s="1252"/>
      <c r="BR1052" s="1252"/>
      <c r="BS1052" s="1252"/>
    </row>
    <row r="1053" spans="1:71" s="3" customFormat="1" ht="41.4" hidden="1" outlineLevel="2">
      <c r="A1053" s="1014">
        <v>1</v>
      </c>
      <c r="B1053" s="1014">
        <v>1</v>
      </c>
      <c r="C1053" s="1014" t="s">
        <v>1594</v>
      </c>
      <c r="D1053" s="1014" t="s">
        <v>1561</v>
      </c>
      <c r="E1053" s="1014" t="s">
        <v>1559</v>
      </c>
      <c r="F1053" s="1014" t="s">
        <v>1589</v>
      </c>
      <c r="G1053" s="941" t="s">
        <v>7492</v>
      </c>
      <c r="H1053" s="32" t="s">
        <v>29</v>
      </c>
      <c r="I1053" s="329">
        <v>17</v>
      </c>
      <c r="J1053" s="915"/>
      <c r="K1053" s="910">
        <f t="shared" si="176"/>
        <v>0</v>
      </c>
      <c r="L1053" s="426"/>
      <c r="M1053" s="909">
        <f t="shared" si="177"/>
        <v>0</v>
      </c>
      <c r="N1053" s="909">
        <f t="shared" si="178"/>
        <v>0</v>
      </c>
      <c r="O1053" s="909">
        <f t="shared" si="179"/>
        <v>0</v>
      </c>
      <c r="P1053" s="147"/>
      <c r="Q1053" s="1252"/>
      <c r="R1053" s="1252"/>
      <c r="S1053" s="1252"/>
      <c r="T1053" s="1252"/>
      <c r="U1053" s="1252"/>
      <c r="V1053" s="1252"/>
      <c r="W1053" s="1252"/>
      <c r="X1053" s="1252"/>
      <c r="Y1053" s="1252"/>
      <c r="Z1053" s="1252"/>
      <c r="AA1053" s="1252"/>
      <c r="AB1053" s="1252"/>
      <c r="AC1053" s="1252"/>
      <c r="AD1053" s="1252"/>
      <c r="AE1053" s="1252"/>
      <c r="AF1053" s="1252"/>
      <c r="AG1053" s="1252"/>
      <c r="AH1053" s="1252"/>
      <c r="AI1053" s="1252"/>
      <c r="AJ1053" s="1252"/>
      <c r="AK1053" s="1252"/>
      <c r="AL1053" s="1252"/>
      <c r="AM1053" s="1252"/>
      <c r="AN1053" s="1252"/>
      <c r="AO1053" s="1252"/>
      <c r="AP1053" s="1252"/>
      <c r="AQ1053" s="1252"/>
      <c r="AR1053" s="1252"/>
      <c r="AS1053" s="1252"/>
      <c r="AT1053" s="1252"/>
      <c r="AU1053" s="1252"/>
      <c r="AV1053" s="1252"/>
      <c r="AW1053" s="1252"/>
      <c r="AX1053" s="1252"/>
      <c r="AY1053" s="1252"/>
      <c r="AZ1053" s="1252"/>
      <c r="BA1053" s="1252"/>
      <c r="BB1053" s="1252"/>
      <c r="BC1053" s="1252"/>
      <c r="BD1053" s="1252"/>
      <c r="BE1053" s="1252"/>
      <c r="BF1053" s="1252"/>
      <c r="BG1053" s="1252"/>
      <c r="BH1053" s="1252"/>
      <c r="BI1053" s="1252"/>
      <c r="BJ1053" s="1252"/>
      <c r="BK1053" s="1252"/>
      <c r="BL1053" s="1252"/>
      <c r="BM1053" s="1252"/>
      <c r="BN1053" s="1252"/>
      <c r="BO1053" s="1252"/>
      <c r="BP1053" s="1252"/>
      <c r="BQ1053" s="1252"/>
      <c r="BR1053" s="1252"/>
      <c r="BS1053" s="1252"/>
    </row>
    <row r="1054" spans="1:71" s="3" customFormat="1" ht="41.4" hidden="1" outlineLevel="2">
      <c r="A1054" s="1014">
        <v>1</v>
      </c>
      <c r="B1054" s="1014">
        <v>1</v>
      </c>
      <c r="C1054" s="1014" t="s">
        <v>1594</v>
      </c>
      <c r="D1054" s="1014" t="s">
        <v>1561</v>
      </c>
      <c r="E1054" s="1014" t="s">
        <v>1559</v>
      </c>
      <c r="F1054" s="1014" t="s">
        <v>1594</v>
      </c>
      <c r="G1054" s="941" t="s">
        <v>7493</v>
      </c>
      <c r="H1054" s="32" t="s">
        <v>29</v>
      </c>
      <c r="I1054" s="329">
        <v>3</v>
      </c>
      <c r="J1054" s="915"/>
      <c r="K1054" s="910">
        <f t="shared" si="176"/>
        <v>0</v>
      </c>
      <c r="L1054" s="426"/>
      <c r="M1054" s="909">
        <f t="shared" si="177"/>
        <v>0</v>
      </c>
      <c r="N1054" s="909">
        <f t="shared" si="178"/>
        <v>0</v>
      </c>
      <c r="O1054" s="909">
        <f t="shared" si="179"/>
        <v>0</v>
      </c>
      <c r="P1054" s="147"/>
      <c r="Q1054" s="1252"/>
      <c r="R1054" s="1252"/>
      <c r="S1054" s="1252"/>
      <c r="T1054" s="1252"/>
      <c r="U1054" s="1252"/>
      <c r="V1054" s="1252"/>
      <c r="W1054" s="1252"/>
      <c r="X1054" s="1252"/>
      <c r="Y1054" s="1252"/>
      <c r="Z1054" s="1252"/>
      <c r="AA1054" s="1252"/>
      <c r="AB1054" s="1252"/>
      <c r="AC1054" s="1252"/>
      <c r="AD1054" s="1252"/>
      <c r="AE1054" s="1252"/>
      <c r="AF1054" s="1252"/>
      <c r="AG1054" s="1252"/>
      <c r="AH1054" s="1252"/>
      <c r="AI1054" s="1252"/>
      <c r="AJ1054" s="1252"/>
      <c r="AK1054" s="1252"/>
      <c r="AL1054" s="1252"/>
      <c r="AM1054" s="1252"/>
      <c r="AN1054" s="1252"/>
      <c r="AO1054" s="1252"/>
      <c r="AP1054" s="1252"/>
      <c r="AQ1054" s="1252"/>
      <c r="AR1054" s="1252"/>
      <c r="AS1054" s="1252"/>
      <c r="AT1054" s="1252"/>
      <c r="AU1054" s="1252"/>
      <c r="AV1054" s="1252"/>
      <c r="AW1054" s="1252"/>
      <c r="AX1054" s="1252"/>
      <c r="AY1054" s="1252"/>
      <c r="AZ1054" s="1252"/>
      <c r="BA1054" s="1252"/>
      <c r="BB1054" s="1252"/>
      <c r="BC1054" s="1252"/>
      <c r="BD1054" s="1252"/>
      <c r="BE1054" s="1252"/>
      <c r="BF1054" s="1252"/>
      <c r="BG1054" s="1252"/>
      <c r="BH1054" s="1252"/>
      <c r="BI1054" s="1252"/>
      <c r="BJ1054" s="1252"/>
      <c r="BK1054" s="1252"/>
      <c r="BL1054" s="1252"/>
      <c r="BM1054" s="1252"/>
      <c r="BN1054" s="1252"/>
      <c r="BO1054" s="1252"/>
      <c r="BP1054" s="1252"/>
      <c r="BQ1054" s="1252"/>
      <c r="BR1054" s="1252"/>
      <c r="BS1054" s="1252"/>
    </row>
    <row r="1055" spans="1:71" s="3" customFormat="1" ht="41.4" hidden="1" outlineLevel="2">
      <c r="A1055" s="1014">
        <v>1</v>
      </c>
      <c r="B1055" s="1014">
        <v>1</v>
      </c>
      <c r="C1055" s="1014" t="s">
        <v>1594</v>
      </c>
      <c r="D1055" s="1014" t="s">
        <v>1561</v>
      </c>
      <c r="E1055" s="1014" t="s">
        <v>1559</v>
      </c>
      <c r="F1055" s="1014" t="s">
        <v>5726</v>
      </c>
      <c r="G1055" s="941" t="s">
        <v>7494</v>
      </c>
      <c r="H1055" s="32" t="s">
        <v>29</v>
      </c>
      <c r="I1055" s="329">
        <v>3</v>
      </c>
      <c r="J1055" s="915"/>
      <c r="K1055" s="910">
        <f t="shared" si="176"/>
        <v>0</v>
      </c>
      <c r="L1055" s="426"/>
      <c r="M1055" s="909">
        <f t="shared" si="177"/>
        <v>0</v>
      </c>
      <c r="N1055" s="909">
        <f t="shared" si="178"/>
        <v>0</v>
      </c>
      <c r="O1055" s="909">
        <f t="shared" si="179"/>
        <v>0</v>
      </c>
      <c r="P1055" s="147"/>
      <c r="Q1055" s="1252"/>
      <c r="R1055" s="1252"/>
      <c r="S1055" s="1252"/>
      <c r="T1055" s="1252"/>
      <c r="U1055" s="1252"/>
      <c r="V1055" s="1252"/>
      <c r="W1055" s="1252"/>
      <c r="X1055" s="1252"/>
      <c r="Y1055" s="1252"/>
      <c r="Z1055" s="1252"/>
      <c r="AA1055" s="1252"/>
      <c r="AB1055" s="1252"/>
      <c r="AC1055" s="1252"/>
      <c r="AD1055" s="1252"/>
      <c r="AE1055" s="1252"/>
      <c r="AF1055" s="1252"/>
      <c r="AG1055" s="1252"/>
      <c r="AH1055" s="1252"/>
      <c r="AI1055" s="1252"/>
      <c r="AJ1055" s="1252"/>
      <c r="AK1055" s="1252"/>
      <c r="AL1055" s="1252"/>
      <c r="AM1055" s="1252"/>
      <c r="AN1055" s="1252"/>
      <c r="AO1055" s="1252"/>
      <c r="AP1055" s="1252"/>
      <c r="AQ1055" s="1252"/>
      <c r="AR1055" s="1252"/>
      <c r="AS1055" s="1252"/>
      <c r="AT1055" s="1252"/>
      <c r="AU1055" s="1252"/>
      <c r="AV1055" s="1252"/>
      <c r="AW1055" s="1252"/>
      <c r="AX1055" s="1252"/>
      <c r="AY1055" s="1252"/>
      <c r="AZ1055" s="1252"/>
      <c r="BA1055" s="1252"/>
      <c r="BB1055" s="1252"/>
      <c r="BC1055" s="1252"/>
      <c r="BD1055" s="1252"/>
      <c r="BE1055" s="1252"/>
      <c r="BF1055" s="1252"/>
      <c r="BG1055" s="1252"/>
      <c r="BH1055" s="1252"/>
      <c r="BI1055" s="1252"/>
      <c r="BJ1055" s="1252"/>
      <c r="BK1055" s="1252"/>
      <c r="BL1055" s="1252"/>
      <c r="BM1055" s="1252"/>
      <c r="BN1055" s="1252"/>
      <c r="BO1055" s="1252"/>
      <c r="BP1055" s="1252"/>
      <c r="BQ1055" s="1252"/>
      <c r="BR1055" s="1252"/>
      <c r="BS1055" s="1252"/>
    </row>
    <row r="1056" spans="1:71" s="3" customFormat="1" ht="41.4" hidden="1" outlineLevel="2">
      <c r="A1056" s="1014">
        <v>1</v>
      </c>
      <c r="B1056" s="1014">
        <v>1</v>
      </c>
      <c r="C1056" s="1014" t="s">
        <v>1594</v>
      </c>
      <c r="D1056" s="1014" t="s">
        <v>1561</v>
      </c>
      <c r="E1056" s="1014" t="s">
        <v>1559</v>
      </c>
      <c r="F1056" s="1014" t="s">
        <v>6298</v>
      </c>
      <c r="G1056" s="941" t="s">
        <v>7495</v>
      </c>
      <c r="H1056" s="32" t="s">
        <v>29</v>
      </c>
      <c r="I1056" s="329">
        <v>1</v>
      </c>
      <c r="J1056" s="915"/>
      <c r="K1056" s="910">
        <f t="shared" si="176"/>
        <v>0</v>
      </c>
      <c r="L1056" s="426"/>
      <c r="M1056" s="909">
        <f t="shared" si="177"/>
        <v>0</v>
      </c>
      <c r="N1056" s="909">
        <f t="shared" si="178"/>
        <v>0</v>
      </c>
      <c r="O1056" s="909">
        <f t="shared" si="179"/>
        <v>0</v>
      </c>
      <c r="P1056" s="147"/>
      <c r="Q1056" s="1252"/>
      <c r="R1056" s="1252"/>
      <c r="S1056" s="1252"/>
      <c r="T1056" s="1252"/>
      <c r="U1056" s="1252"/>
      <c r="V1056" s="1252"/>
      <c r="W1056" s="1252"/>
      <c r="X1056" s="1252"/>
      <c r="Y1056" s="1252"/>
      <c r="Z1056" s="1252"/>
      <c r="AA1056" s="1252"/>
      <c r="AB1056" s="1252"/>
      <c r="AC1056" s="1252"/>
      <c r="AD1056" s="1252"/>
      <c r="AE1056" s="1252"/>
      <c r="AF1056" s="1252"/>
      <c r="AG1056" s="1252"/>
      <c r="AH1056" s="1252"/>
      <c r="AI1056" s="1252"/>
      <c r="AJ1056" s="1252"/>
      <c r="AK1056" s="1252"/>
      <c r="AL1056" s="1252"/>
      <c r="AM1056" s="1252"/>
      <c r="AN1056" s="1252"/>
      <c r="AO1056" s="1252"/>
      <c r="AP1056" s="1252"/>
      <c r="AQ1056" s="1252"/>
      <c r="AR1056" s="1252"/>
      <c r="AS1056" s="1252"/>
      <c r="AT1056" s="1252"/>
      <c r="AU1056" s="1252"/>
      <c r="AV1056" s="1252"/>
      <c r="AW1056" s="1252"/>
      <c r="AX1056" s="1252"/>
      <c r="AY1056" s="1252"/>
      <c r="AZ1056" s="1252"/>
      <c r="BA1056" s="1252"/>
      <c r="BB1056" s="1252"/>
      <c r="BC1056" s="1252"/>
      <c r="BD1056" s="1252"/>
      <c r="BE1056" s="1252"/>
      <c r="BF1056" s="1252"/>
      <c r="BG1056" s="1252"/>
      <c r="BH1056" s="1252"/>
      <c r="BI1056" s="1252"/>
      <c r="BJ1056" s="1252"/>
      <c r="BK1056" s="1252"/>
      <c r="BL1056" s="1252"/>
      <c r="BM1056" s="1252"/>
      <c r="BN1056" s="1252"/>
      <c r="BO1056" s="1252"/>
      <c r="BP1056" s="1252"/>
      <c r="BQ1056" s="1252"/>
      <c r="BR1056" s="1252"/>
      <c r="BS1056" s="1252"/>
    </row>
    <row r="1057" spans="1:71" s="3" customFormat="1" ht="41.4" hidden="1" outlineLevel="2">
      <c r="A1057" s="1014">
        <v>1</v>
      </c>
      <c r="B1057" s="1014">
        <v>1</v>
      </c>
      <c r="C1057" s="1014" t="s">
        <v>1594</v>
      </c>
      <c r="D1057" s="1014" t="s">
        <v>1561</v>
      </c>
      <c r="E1057" s="1014" t="s">
        <v>1559</v>
      </c>
      <c r="F1057" s="1014" t="s">
        <v>6299</v>
      </c>
      <c r="G1057" s="941" t="s">
        <v>7496</v>
      </c>
      <c r="H1057" s="32" t="s">
        <v>29</v>
      </c>
      <c r="I1057" s="329">
        <v>3</v>
      </c>
      <c r="J1057" s="915"/>
      <c r="K1057" s="910">
        <f t="shared" si="176"/>
        <v>0</v>
      </c>
      <c r="L1057" s="426"/>
      <c r="M1057" s="909">
        <f t="shared" si="177"/>
        <v>0</v>
      </c>
      <c r="N1057" s="909">
        <f t="shared" si="178"/>
        <v>0</v>
      </c>
      <c r="O1057" s="909">
        <f t="shared" si="179"/>
        <v>0</v>
      </c>
      <c r="P1057" s="147"/>
      <c r="Q1057" s="1252"/>
      <c r="R1057" s="1252"/>
      <c r="S1057" s="1252"/>
      <c r="T1057" s="1252"/>
      <c r="U1057" s="1252"/>
      <c r="V1057" s="1252"/>
      <c r="W1057" s="1252"/>
      <c r="X1057" s="1252"/>
      <c r="Y1057" s="1252"/>
      <c r="Z1057" s="1252"/>
      <c r="AA1057" s="1252"/>
      <c r="AB1057" s="1252"/>
      <c r="AC1057" s="1252"/>
      <c r="AD1057" s="1252"/>
      <c r="AE1057" s="1252"/>
      <c r="AF1057" s="1252"/>
      <c r="AG1057" s="1252"/>
      <c r="AH1057" s="1252"/>
      <c r="AI1057" s="1252"/>
      <c r="AJ1057" s="1252"/>
      <c r="AK1057" s="1252"/>
      <c r="AL1057" s="1252"/>
      <c r="AM1057" s="1252"/>
      <c r="AN1057" s="1252"/>
      <c r="AO1057" s="1252"/>
      <c r="AP1057" s="1252"/>
      <c r="AQ1057" s="1252"/>
      <c r="AR1057" s="1252"/>
      <c r="AS1057" s="1252"/>
      <c r="AT1057" s="1252"/>
      <c r="AU1057" s="1252"/>
      <c r="AV1057" s="1252"/>
      <c r="AW1057" s="1252"/>
      <c r="AX1057" s="1252"/>
      <c r="AY1057" s="1252"/>
      <c r="AZ1057" s="1252"/>
      <c r="BA1057" s="1252"/>
      <c r="BB1057" s="1252"/>
      <c r="BC1057" s="1252"/>
      <c r="BD1057" s="1252"/>
      <c r="BE1057" s="1252"/>
      <c r="BF1057" s="1252"/>
      <c r="BG1057" s="1252"/>
      <c r="BH1057" s="1252"/>
      <c r="BI1057" s="1252"/>
      <c r="BJ1057" s="1252"/>
      <c r="BK1057" s="1252"/>
      <c r="BL1057" s="1252"/>
      <c r="BM1057" s="1252"/>
      <c r="BN1057" s="1252"/>
      <c r="BO1057" s="1252"/>
      <c r="BP1057" s="1252"/>
      <c r="BQ1057" s="1252"/>
      <c r="BR1057" s="1252"/>
      <c r="BS1057" s="1252"/>
    </row>
    <row r="1058" spans="1:71" s="3" customFormat="1" ht="41.4" hidden="1" outlineLevel="2">
      <c r="A1058" s="1014">
        <v>1</v>
      </c>
      <c r="B1058" s="1014">
        <v>1</v>
      </c>
      <c r="C1058" s="1014" t="s">
        <v>1594</v>
      </c>
      <c r="D1058" s="1014" t="s">
        <v>1561</v>
      </c>
      <c r="E1058" s="1014" t="s">
        <v>1559</v>
      </c>
      <c r="F1058" s="1014" t="s">
        <v>1579</v>
      </c>
      <c r="G1058" s="941" t="s">
        <v>7497</v>
      </c>
      <c r="H1058" s="32" t="s">
        <v>29</v>
      </c>
      <c r="I1058" s="329">
        <v>2</v>
      </c>
      <c r="J1058" s="915"/>
      <c r="K1058" s="910">
        <f t="shared" si="176"/>
        <v>0</v>
      </c>
      <c r="L1058" s="426"/>
      <c r="M1058" s="909">
        <f t="shared" si="177"/>
        <v>0</v>
      </c>
      <c r="N1058" s="909">
        <f t="shared" si="178"/>
        <v>0</v>
      </c>
      <c r="O1058" s="909">
        <f t="shared" si="179"/>
        <v>0</v>
      </c>
      <c r="P1058" s="147"/>
      <c r="Q1058" s="1252"/>
      <c r="R1058" s="1252"/>
      <c r="S1058" s="1252"/>
      <c r="T1058" s="1252"/>
      <c r="U1058" s="1252"/>
      <c r="V1058" s="1252"/>
      <c r="W1058" s="1252"/>
      <c r="X1058" s="1252"/>
      <c r="Y1058" s="1252"/>
      <c r="Z1058" s="1252"/>
      <c r="AA1058" s="1252"/>
      <c r="AB1058" s="1252"/>
      <c r="AC1058" s="1252"/>
      <c r="AD1058" s="1252"/>
      <c r="AE1058" s="1252"/>
      <c r="AF1058" s="1252"/>
      <c r="AG1058" s="1252"/>
      <c r="AH1058" s="1252"/>
      <c r="AI1058" s="1252"/>
      <c r="AJ1058" s="1252"/>
      <c r="AK1058" s="1252"/>
      <c r="AL1058" s="1252"/>
      <c r="AM1058" s="1252"/>
      <c r="AN1058" s="1252"/>
      <c r="AO1058" s="1252"/>
      <c r="AP1058" s="1252"/>
      <c r="AQ1058" s="1252"/>
      <c r="AR1058" s="1252"/>
      <c r="AS1058" s="1252"/>
      <c r="AT1058" s="1252"/>
      <c r="AU1058" s="1252"/>
      <c r="AV1058" s="1252"/>
      <c r="AW1058" s="1252"/>
      <c r="AX1058" s="1252"/>
      <c r="AY1058" s="1252"/>
      <c r="AZ1058" s="1252"/>
      <c r="BA1058" s="1252"/>
      <c r="BB1058" s="1252"/>
      <c r="BC1058" s="1252"/>
      <c r="BD1058" s="1252"/>
      <c r="BE1058" s="1252"/>
      <c r="BF1058" s="1252"/>
      <c r="BG1058" s="1252"/>
      <c r="BH1058" s="1252"/>
      <c r="BI1058" s="1252"/>
      <c r="BJ1058" s="1252"/>
      <c r="BK1058" s="1252"/>
      <c r="BL1058" s="1252"/>
      <c r="BM1058" s="1252"/>
      <c r="BN1058" s="1252"/>
      <c r="BO1058" s="1252"/>
      <c r="BP1058" s="1252"/>
      <c r="BQ1058" s="1252"/>
      <c r="BR1058" s="1252"/>
      <c r="BS1058" s="1252"/>
    </row>
    <row r="1059" spans="1:71" s="3" customFormat="1" ht="41.4" hidden="1" outlineLevel="2">
      <c r="A1059" s="1014">
        <v>1</v>
      </c>
      <c r="B1059" s="1014">
        <v>1</v>
      </c>
      <c r="C1059" s="1014" t="s">
        <v>1594</v>
      </c>
      <c r="D1059" s="1014" t="s">
        <v>1561</v>
      </c>
      <c r="E1059" s="1014" t="s">
        <v>1559</v>
      </c>
      <c r="F1059" s="1014" t="s">
        <v>5713</v>
      </c>
      <c r="G1059" s="941" t="s">
        <v>7498</v>
      </c>
      <c r="H1059" s="32" t="s">
        <v>29</v>
      </c>
      <c r="I1059" s="329">
        <v>2</v>
      </c>
      <c r="J1059" s="915"/>
      <c r="K1059" s="910">
        <f t="shared" si="176"/>
        <v>0</v>
      </c>
      <c r="L1059" s="426"/>
      <c r="M1059" s="909">
        <f t="shared" si="177"/>
        <v>0</v>
      </c>
      <c r="N1059" s="909">
        <f t="shared" si="178"/>
        <v>0</v>
      </c>
      <c r="O1059" s="909">
        <f t="shared" si="179"/>
        <v>0</v>
      </c>
      <c r="P1059" s="147"/>
      <c r="Q1059" s="1252"/>
      <c r="R1059" s="1252"/>
      <c r="S1059" s="1252"/>
      <c r="T1059" s="1252"/>
      <c r="U1059" s="1252"/>
      <c r="V1059" s="1252"/>
      <c r="W1059" s="1252"/>
      <c r="X1059" s="1252"/>
      <c r="Y1059" s="1252"/>
      <c r="Z1059" s="1252"/>
      <c r="AA1059" s="1252"/>
      <c r="AB1059" s="1252"/>
      <c r="AC1059" s="1252"/>
      <c r="AD1059" s="1252"/>
      <c r="AE1059" s="1252"/>
      <c r="AF1059" s="1252"/>
      <c r="AG1059" s="1252"/>
      <c r="AH1059" s="1252"/>
      <c r="AI1059" s="1252"/>
      <c r="AJ1059" s="1252"/>
      <c r="AK1059" s="1252"/>
      <c r="AL1059" s="1252"/>
      <c r="AM1059" s="1252"/>
      <c r="AN1059" s="1252"/>
      <c r="AO1059" s="1252"/>
      <c r="AP1059" s="1252"/>
      <c r="AQ1059" s="1252"/>
      <c r="AR1059" s="1252"/>
      <c r="AS1059" s="1252"/>
      <c r="AT1059" s="1252"/>
      <c r="AU1059" s="1252"/>
      <c r="AV1059" s="1252"/>
      <c r="AW1059" s="1252"/>
      <c r="AX1059" s="1252"/>
      <c r="AY1059" s="1252"/>
      <c r="AZ1059" s="1252"/>
      <c r="BA1059" s="1252"/>
      <c r="BB1059" s="1252"/>
      <c r="BC1059" s="1252"/>
      <c r="BD1059" s="1252"/>
      <c r="BE1059" s="1252"/>
      <c r="BF1059" s="1252"/>
      <c r="BG1059" s="1252"/>
      <c r="BH1059" s="1252"/>
      <c r="BI1059" s="1252"/>
      <c r="BJ1059" s="1252"/>
      <c r="BK1059" s="1252"/>
      <c r="BL1059" s="1252"/>
      <c r="BM1059" s="1252"/>
      <c r="BN1059" s="1252"/>
      <c r="BO1059" s="1252"/>
      <c r="BP1059" s="1252"/>
      <c r="BQ1059" s="1252"/>
      <c r="BR1059" s="1252"/>
      <c r="BS1059" s="1252"/>
    </row>
    <row r="1060" spans="1:71" s="3" customFormat="1" ht="41.4" hidden="1" outlineLevel="2">
      <c r="A1060" s="1014">
        <v>1</v>
      </c>
      <c r="B1060" s="1014">
        <v>1</v>
      </c>
      <c r="C1060" s="1014" t="s">
        <v>1594</v>
      </c>
      <c r="D1060" s="1014" t="s">
        <v>1561</v>
      </c>
      <c r="E1060" s="1014" t="s">
        <v>1559</v>
      </c>
      <c r="F1060" s="1014" t="s">
        <v>6300</v>
      </c>
      <c r="G1060" s="941" t="s">
        <v>7499</v>
      </c>
      <c r="H1060" s="32" t="s">
        <v>29</v>
      </c>
      <c r="I1060" s="329">
        <v>1</v>
      </c>
      <c r="J1060" s="915"/>
      <c r="K1060" s="910">
        <f t="shared" si="176"/>
        <v>0</v>
      </c>
      <c r="L1060" s="426"/>
      <c r="M1060" s="909">
        <f t="shared" si="177"/>
        <v>0</v>
      </c>
      <c r="N1060" s="909">
        <f t="shared" si="178"/>
        <v>0</v>
      </c>
      <c r="O1060" s="909">
        <f t="shared" si="179"/>
        <v>0</v>
      </c>
      <c r="P1060" s="147"/>
      <c r="Q1060" s="1252"/>
      <c r="R1060" s="1252"/>
      <c r="S1060" s="1252"/>
      <c r="T1060" s="1252"/>
      <c r="U1060" s="1252"/>
      <c r="V1060" s="1252"/>
      <c r="W1060" s="1252"/>
      <c r="X1060" s="1252"/>
      <c r="Y1060" s="1252"/>
      <c r="Z1060" s="1252"/>
      <c r="AA1060" s="1252"/>
      <c r="AB1060" s="1252"/>
      <c r="AC1060" s="1252"/>
      <c r="AD1060" s="1252"/>
      <c r="AE1060" s="1252"/>
      <c r="AF1060" s="1252"/>
      <c r="AG1060" s="1252"/>
      <c r="AH1060" s="1252"/>
      <c r="AI1060" s="1252"/>
      <c r="AJ1060" s="1252"/>
      <c r="AK1060" s="1252"/>
      <c r="AL1060" s="1252"/>
      <c r="AM1060" s="1252"/>
      <c r="AN1060" s="1252"/>
      <c r="AO1060" s="1252"/>
      <c r="AP1060" s="1252"/>
      <c r="AQ1060" s="1252"/>
      <c r="AR1060" s="1252"/>
      <c r="AS1060" s="1252"/>
      <c r="AT1060" s="1252"/>
      <c r="AU1060" s="1252"/>
      <c r="AV1060" s="1252"/>
      <c r="AW1060" s="1252"/>
      <c r="AX1060" s="1252"/>
      <c r="AY1060" s="1252"/>
      <c r="AZ1060" s="1252"/>
      <c r="BA1060" s="1252"/>
      <c r="BB1060" s="1252"/>
      <c r="BC1060" s="1252"/>
      <c r="BD1060" s="1252"/>
      <c r="BE1060" s="1252"/>
      <c r="BF1060" s="1252"/>
      <c r="BG1060" s="1252"/>
      <c r="BH1060" s="1252"/>
      <c r="BI1060" s="1252"/>
      <c r="BJ1060" s="1252"/>
      <c r="BK1060" s="1252"/>
      <c r="BL1060" s="1252"/>
      <c r="BM1060" s="1252"/>
      <c r="BN1060" s="1252"/>
      <c r="BO1060" s="1252"/>
      <c r="BP1060" s="1252"/>
      <c r="BQ1060" s="1252"/>
      <c r="BR1060" s="1252"/>
      <c r="BS1060" s="1252"/>
    </row>
    <row r="1061" spans="1:71" s="3" customFormat="1" ht="41.4" hidden="1" outlineLevel="2">
      <c r="A1061" s="1014">
        <v>1</v>
      </c>
      <c r="B1061" s="1014">
        <v>1</v>
      </c>
      <c r="C1061" s="1014" t="s">
        <v>1594</v>
      </c>
      <c r="D1061" s="1014" t="s">
        <v>1561</v>
      </c>
      <c r="E1061" s="1014" t="s">
        <v>1559</v>
      </c>
      <c r="F1061" s="1014" t="s">
        <v>3423</v>
      </c>
      <c r="G1061" s="941" t="s">
        <v>7500</v>
      </c>
      <c r="H1061" s="32" t="s">
        <v>29</v>
      </c>
      <c r="I1061" s="329">
        <v>1</v>
      </c>
      <c r="J1061" s="915"/>
      <c r="K1061" s="910">
        <f t="shared" si="176"/>
        <v>0</v>
      </c>
      <c r="L1061" s="426"/>
      <c r="M1061" s="909">
        <f t="shared" si="177"/>
        <v>0</v>
      </c>
      <c r="N1061" s="909">
        <f t="shared" si="178"/>
        <v>0</v>
      </c>
      <c r="O1061" s="909">
        <f t="shared" si="179"/>
        <v>0</v>
      </c>
      <c r="P1061" s="147"/>
      <c r="Q1061" s="1252"/>
      <c r="R1061" s="1252"/>
      <c r="S1061" s="1252"/>
      <c r="T1061" s="1252"/>
      <c r="U1061" s="1252"/>
      <c r="V1061" s="1252"/>
      <c r="W1061" s="1252"/>
      <c r="X1061" s="1252"/>
      <c r="Y1061" s="1252"/>
      <c r="Z1061" s="1252"/>
      <c r="AA1061" s="1252"/>
      <c r="AB1061" s="1252"/>
      <c r="AC1061" s="1252"/>
      <c r="AD1061" s="1252"/>
      <c r="AE1061" s="1252"/>
      <c r="AF1061" s="1252"/>
      <c r="AG1061" s="1252"/>
      <c r="AH1061" s="1252"/>
      <c r="AI1061" s="1252"/>
      <c r="AJ1061" s="1252"/>
      <c r="AK1061" s="1252"/>
      <c r="AL1061" s="1252"/>
      <c r="AM1061" s="1252"/>
      <c r="AN1061" s="1252"/>
      <c r="AO1061" s="1252"/>
      <c r="AP1061" s="1252"/>
      <c r="AQ1061" s="1252"/>
      <c r="AR1061" s="1252"/>
      <c r="AS1061" s="1252"/>
      <c r="AT1061" s="1252"/>
      <c r="AU1061" s="1252"/>
      <c r="AV1061" s="1252"/>
      <c r="AW1061" s="1252"/>
      <c r="AX1061" s="1252"/>
      <c r="AY1061" s="1252"/>
      <c r="AZ1061" s="1252"/>
      <c r="BA1061" s="1252"/>
      <c r="BB1061" s="1252"/>
      <c r="BC1061" s="1252"/>
      <c r="BD1061" s="1252"/>
      <c r="BE1061" s="1252"/>
      <c r="BF1061" s="1252"/>
      <c r="BG1061" s="1252"/>
      <c r="BH1061" s="1252"/>
      <c r="BI1061" s="1252"/>
      <c r="BJ1061" s="1252"/>
      <c r="BK1061" s="1252"/>
      <c r="BL1061" s="1252"/>
      <c r="BM1061" s="1252"/>
      <c r="BN1061" s="1252"/>
      <c r="BO1061" s="1252"/>
      <c r="BP1061" s="1252"/>
      <c r="BQ1061" s="1252"/>
      <c r="BR1061" s="1252"/>
      <c r="BS1061" s="1252"/>
    </row>
    <row r="1062" spans="1:71" s="3" customFormat="1" ht="41.4" hidden="1" outlineLevel="2">
      <c r="A1062" s="1014">
        <v>1</v>
      </c>
      <c r="B1062" s="1014">
        <v>1</v>
      </c>
      <c r="C1062" s="1014" t="s">
        <v>1594</v>
      </c>
      <c r="D1062" s="1014" t="s">
        <v>1561</v>
      </c>
      <c r="E1062" s="1014" t="s">
        <v>1559</v>
      </c>
      <c r="F1062" s="1014" t="s">
        <v>6301</v>
      </c>
      <c r="G1062" s="941" t="s">
        <v>7501</v>
      </c>
      <c r="H1062" s="32" t="s">
        <v>29</v>
      </c>
      <c r="I1062" s="329">
        <v>1</v>
      </c>
      <c r="J1062" s="915"/>
      <c r="K1062" s="910">
        <f t="shared" si="176"/>
        <v>0</v>
      </c>
      <c r="L1062" s="426"/>
      <c r="M1062" s="909">
        <f t="shared" si="177"/>
        <v>0</v>
      </c>
      <c r="N1062" s="909">
        <f t="shared" si="178"/>
        <v>0</v>
      </c>
      <c r="O1062" s="909">
        <f t="shared" si="179"/>
        <v>0</v>
      </c>
      <c r="P1062" s="147"/>
      <c r="Q1062" s="1252"/>
      <c r="R1062" s="1252"/>
      <c r="S1062" s="1252"/>
      <c r="T1062" s="1252"/>
      <c r="U1062" s="1252"/>
      <c r="V1062" s="1252"/>
      <c r="W1062" s="1252"/>
      <c r="X1062" s="1252"/>
      <c r="Y1062" s="1252"/>
      <c r="Z1062" s="1252"/>
      <c r="AA1062" s="1252"/>
      <c r="AB1062" s="1252"/>
      <c r="AC1062" s="1252"/>
      <c r="AD1062" s="1252"/>
      <c r="AE1062" s="1252"/>
      <c r="AF1062" s="1252"/>
      <c r="AG1062" s="1252"/>
      <c r="AH1062" s="1252"/>
      <c r="AI1062" s="1252"/>
      <c r="AJ1062" s="1252"/>
      <c r="AK1062" s="1252"/>
      <c r="AL1062" s="1252"/>
      <c r="AM1062" s="1252"/>
      <c r="AN1062" s="1252"/>
      <c r="AO1062" s="1252"/>
      <c r="AP1062" s="1252"/>
      <c r="AQ1062" s="1252"/>
      <c r="AR1062" s="1252"/>
      <c r="AS1062" s="1252"/>
      <c r="AT1062" s="1252"/>
      <c r="AU1062" s="1252"/>
      <c r="AV1062" s="1252"/>
      <c r="AW1062" s="1252"/>
      <c r="AX1062" s="1252"/>
      <c r="AY1062" s="1252"/>
      <c r="AZ1062" s="1252"/>
      <c r="BA1062" s="1252"/>
      <c r="BB1062" s="1252"/>
      <c r="BC1062" s="1252"/>
      <c r="BD1062" s="1252"/>
      <c r="BE1062" s="1252"/>
      <c r="BF1062" s="1252"/>
      <c r="BG1062" s="1252"/>
      <c r="BH1062" s="1252"/>
      <c r="BI1062" s="1252"/>
      <c r="BJ1062" s="1252"/>
      <c r="BK1062" s="1252"/>
      <c r="BL1062" s="1252"/>
      <c r="BM1062" s="1252"/>
      <c r="BN1062" s="1252"/>
      <c r="BO1062" s="1252"/>
      <c r="BP1062" s="1252"/>
      <c r="BQ1062" s="1252"/>
      <c r="BR1062" s="1252"/>
      <c r="BS1062" s="1252"/>
    </row>
    <row r="1063" spans="1:71" s="3" customFormat="1" ht="55.2" hidden="1" outlineLevel="2">
      <c r="A1063" s="1014">
        <v>1</v>
      </c>
      <c r="B1063" s="1014">
        <v>1</v>
      </c>
      <c r="C1063" s="1014" t="s">
        <v>1594</v>
      </c>
      <c r="D1063" s="1014" t="s">
        <v>1561</v>
      </c>
      <c r="E1063" s="1014" t="s">
        <v>1559</v>
      </c>
      <c r="F1063" s="1014" t="s">
        <v>6302</v>
      </c>
      <c r="G1063" s="941" t="s">
        <v>7502</v>
      </c>
      <c r="H1063" s="32" t="s">
        <v>29</v>
      </c>
      <c r="I1063" s="329">
        <v>10</v>
      </c>
      <c r="J1063" s="915"/>
      <c r="K1063" s="910">
        <f t="shared" si="176"/>
        <v>0</v>
      </c>
      <c r="L1063" s="426"/>
      <c r="M1063" s="909">
        <f t="shared" si="177"/>
        <v>0</v>
      </c>
      <c r="N1063" s="909">
        <f t="shared" si="178"/>
        <v>0</v>
      </c>
      <c r="O1063" s="909">
        <f t="shared" si="179"/>
        <v>0</v>
      </c>
      <c r="P1063" s="147"/>
      <c r="Q1063" s="1252"/>
      <c r="R1063" s="1252"/>
      <c r="S1063" s="1252"/>
      <c r="T1063" s="1252"/>
      <c r="U1063" s="1252"/>
      <c r="V1063" s="1252"/>
      <c r="W1063" s="1252"/>
      <c r="X1063" s="1252"/>
      <c r="Y1063" s="1252"/>
      <c r="Z1063" s="1252"/>
      <c r="AA1063" s="1252"/>
      <c r="AB1063" s="1252"/>
      <c r="AC1063" s="1252"/>
      <c r="AD1063" s="1252"/>
      <c r="AE1063" s="1252"/>
      <c r="AF1063" s="1252"/>
      <c r="AG1063" s="1252"/>
      <c r="AH1063" s="1252"/>
      <c r="AI1063" s="1252"/>
      <c r="AJ1063" s="1252"/>
      <c r="AK1063" s="1252"/>
      <c r="AL1063" s="1252"/>
      <c r="AM1063" s="1252"/>
      <c r="AN1063" s="1252"/>
      <c r="AO1063" s="1252"/>
      <c r="AP1063" s="1252"/>
      <c r="AQ1063" s="1252"/>
      <c r="AR1063" s="1252"/>
      <c r="AS1063" s="1252"/>
      <c r="AT1063" s="1252"/>
      <c r="AU1063" s="1252"/>
      <c r="AV1063" s="1252"/>
      <c r="AW1063" s="1252"/>
      <c r="AX1063" s="1252"/>
      <c r="AY1063" s="1252"/>
      <c r="AZ1063" s="1252"/>
      <c r="BA1063" s="1252"/>
      <c r="BB1063" s="1252"/>
      <c r="BC1063" s="1252"/>
      <c r="BD1063" s="1252"/>
      <c r="BE1063" s="1252"/>
      <c r="BF1063" s="1252"/>
      <c r="BG1063" s="1252"/>
      <c r="BH1063" s="1252"/>
      <c r="BI1063" s="1252"/>
      <c r="BJ1063" s="1252"/>
      <c r="BK1063" s="1252"/>
      <c r="BL1063" s="1252"/>
      <c r="BM1063" s="1252"/>
      <c r="BN1063" s="1252"/>
      <c r="BO1063" s="1252"/>
      <c r="BP1063" s="1252"/>
      <c r="BQ1063" s="1252"/>
      <c r="BR1063" s="1252"/>
      <c r="BS1063" s="1252"/>
    </row>
    <row r="1064" spans="1:71" s="3" customFormat="1" ht="55.2" hidden="1" outlineLevel="2">
      <c r="A1064" s="1014">
        <v>1</v>
      </c>
      <c r="B1064" s="1014">
        <v>1</v>
      </c>
      <c r="C1064" s="1014" t="s">
        <v>1594</v>
      </c>
      <c r="D1064" s="1014" t="s">
        <v>1561</v>
      </c>
      <c r="E1064" s="1014" t="s">
        <v>1559</v>
      </c>
      <c r="F1064" s="1014" t="s">
        <v>6303</v>
      </c>
      <c r="G1064" s="941" t="s">
        <v>7502</v>
      </c>
      <c r="H1064" s="32" t="s">
        <v>29</v>
      </c>
      <c r="I1064" s="329">
        <v>5</v>
      </c>
      <c r="J1064" s="915"/>
      <c r="K1064" s="910">
        <f t="shared" si="176"/>
        <v>0</v>
      </c>
      <c r="L1064" s="426"/>
      <c r="M1064" s="909">
        <f t="shared" si="177"/>
        <v>0</v>
      </c>
      <c r="N1064" s="909">
        <f t="shared" si="178"/>
        <v>0</v>
      </c>
      <c r="O1064" s="909">
        <f t="shared" si="179"/>
        <v>0</v>
      </c>
      <c r="P1064" s="147"/>
      <c r="Q1064" s="1252"/>
      <c r="R1064" s="1252"/>
      <c r="S1064" s="1252"/>
      <c r="T1064" s="1252"/>
      <c r="U1064" s="1252"/>
      <c r="V1064" s="1252"/>
      <c r="W1064" s="1252"/>
      <c r="X1064" s="1252"/>
      <c r="Y1064" s="1252"/>
      <c r="Z1064" s="1252"/>
      <c r="AA1064" s="1252"/>
      <c r="AB1064" s="1252"/>
      <c r="AC1064" s="1252"/>
      <c r="AD1064" s="1252"/>
      <c r="AE1064" s="1252"/>
      <c r="AF1064" s="1252"/>
      <c r="AG1064" s="1252"/>
      <c r="AH1064" s="1252"/>
      <c r="AI1064" s="1252"/>
      <c r="AJ1064" s="1252"/>
      <c r="AK1064" s="1252"/>
      <c r="AL1064" s="1252"/>
      <c r="AM1064" s="1252"/>
      <c r="AN1064" s="1252"/>
      <c r="AO1064" s="1252"/>
      <c r="AP1064" s="1252"/>
      <c r="AQ1064" s="1252"/>
      <c r="AR1064" s="1252"/>
      <c r="AS1064" s="1252"/>
      <c r="AT1064" s="1252"/>
      <c r="AU1064" s="1252"/>
      <c r="AV1064" s="1252"/>
      <c r="AW1064" s="1252"/>
      <c r="AX1064" s="1252"/>
      <c r="AY1064" s="1252"/>
      <c r="AZ1064" s="1252"/>
      <c r="BA1064" s="1252"/>
      <c r="BB1064" s="1252"/>
      <c r="BC1064" s="1252"/>
      <c r="BD1064" s="1252"/>
      <c r="BE1064" s="1252"/>
      <c r="BF1064" s="1252"/>
      <c r="BG1064" s="1252"/>
      <c r="BH1064" s="1252"/>
      <c r="BI1064" s="1252"/>
      <c r="BJ1064" s="1252"/>
      <c r="BK1064" s="1252"/>
      <c r="BL1064" s="1252"/>
      <c r="BM1064" s="1252"/>
      <c r="BN1064" s="1252"/>
      <c r="BO1064" s="1252"/>
      <c r="BP1064" s="1252"/>
      <c r="BQ1064" s="1252"/>
      <c r="BR1064" s="1252"/>
      <c r="BS1064" s="1252"/>
    </row>
    <row r="1065" spans="1:71" s="3" customFormat="1" ht="55.2" hidden="1" outlineLevel="2">
      <c r="A1065" s="1014">
        <v>1</v>
      </c>
      <c r="B1065" s="1014">
        <v>1</v>
      </c>
      <c r="C1065" s="1014" t="s">
        <v>1594</v>
      </c>
      <c r="D1065" s="1014" t="s">
        <v>1561</v>
      </c>
      <c r="E1065" s="1014" t="s">
        <v>1559</v>
      </c>
      <c r="F1065" s="1014" t="s">
        <v>6304</v>
      </c>
      <c r="G1065" s="941" t="s">
        <v>7503</v>
      </c>
      <c r="H1065" s="32" t="s">
        <v>29</v>
      </c>
      <c r="I1065" s="329">
        <v>2</v>
      </c>
      <c r="J1065" s="915"/>
      <c r="K1065" s="910">
        <f t="shared" si="176"/>
        <v>0</v>
      </c>
      <c r="L1065" s="426"/>
      <c r="M1065" s="909">
        <f t="shared" si="177"/>
        <v>0</v>
      </c>
      <c r="N1065" s="909">
        <f t="shared" si="178"/>
        <v>0</v>
      </c>
      <c r="O1065" s="909">
        <f t="shared" si="179"/>
        <v>0</v>
      </c>
      <c r="P1065" s="147"/>
      <c r="Q1065" s="1252"/>
      <c r="R1065" s="1252"/>
      <c r="S1065" s="1252"/>
      <c r="T1065" s="1252"/>
      <c r="U1065" s="1252"/>
      <c r="V1065" s="1252"/>
      <c r="W1065" s="1252"/>
      <c r="X1065" s="1252"/>
      <c r="Y1065" s="1252"/>
      <c r="Z1065" s="1252"/>
      <c r="AA1065" s="1252"/>
      <c r="AB1065" s="1252"/>
      <c r="AC1065" s="1252"/>
      <c r="AD1065" s="1252"/>
      <c r="AE1065" s="1252"/>
      <c r="AF1065" s="1252"/>
      <c r="AG1065" s="1252"/>
      <c r="AH1065" s="1252"/>
      <c r="AI1065" s="1252"/>
      <c r="AJ1065" s="1252"/>
      <c r="AK1065" s="1252"/>
      <c r="AL1065" s="1252"/>
      <c r="AM1065" s="1252"/>
      <c r="AN1065" s="1252"/>
      <c r="AO1065" s="1252"/>
      <c r="AP1065" s="1252"/>
      <c r="AQ1065" s="1252"/>
      <c r="AR1065" s="1252"/>
      <c r="AS1065" s="1252"/>
      <c r="AT1065" s="1252"/>
      <c r="AU1065" s="1252"/>
      <c r="AV1065" s="1252"/>
      <c r="AW1065" s="1252"/>
      <c r="AX1065" s="1252"/>
      <c r="AY1065" s="1252"/>
      <c r="AZ1065" s="1252"/>
      <c r="BA1065" s="1252"/>
      <c r="BB1065" s="1252"/>
      <c r="BC1065" s="1252"/>
      <c r="BD1065" s="1252"/>
      <c r="BE1065" s="1252"/>
      <c r="BF1065" s="1252"/>
      <c r="BG1065" s="1252"/>
      <c r="BH1065" s="1252"/>
      <c r="BI1065" s="1252"/>
      <c r="BJ1065" s="1252"/>
      <c r="BK1065" s="1252"/>
      <c r="BL1065" s="1252"/>
      <c r="BM1065" s="1252"/>
      <c r="BN1065" s="1252"/>
      <c r="BO1065" s="1252"/>
      <c r="BP1065" s="1252"/>
      <c r="BQ1065" s="1252"/>
      <c r="BR1065" s="1252"/>
      <c r="BS1065" s="1252"/>
    </row>
    <row r="1066" spans="1:71" s="3" customFormat="1" ht="55.2" hidden="1" outlineLevel="2">
      <c r="A1066" s="1014">
        <v>1</v>
      </c>
      <c r="B1066" s="1014">
        <v>1</v>
      </c>
      <c r="C1066" s="1014" t="s">
        <v>1594</v>
      </c>
      <c r="D1066" s="1014" t="s">
        <v>1561</v>
      </c>
      <c r="E1066" s="1014" t="s">
        <v>1559</v>
      </c>
      <c r="F1066" s="1014" t="s">
        <v>6305</v>
      </c>
      <c r="G1066" s="941" t="s">
        <v>7504</v>
      </c>
      <c r="H1066" s="32" t="s">
        <v>29</v>
      </c>
      <c r="I1066" s="329">
        <v>1</v>
      </c>
      <c r="J1066" s="915"/>
      <c r="K1066" s="910">
        <f t="shared" si="176"/>
        <v>0</v>
      </c>
      <c r="L1066" s="426"/>
      <c r="M1066" s="909">
        <f t="shared" si="177"/>
        <v>0</v>
      </c>
      <c r="N1066" s="909">
        <f t="shared" si="178"/>
        <v>0</v>
      </c>
      <c r="O1066" s="909">
        <f t="shared" si="179"/>
        <v>0</v>
      </c>
      <c r="P1066" s="147"/>
      <c r="Q1066" s="1252"/>
      <c r="R1066" s="1252"/>
      <c r="S1066" s="1252"/>
      <c r="T1066" s="1252"/>
      <c r="U1066" s="1252"/>
      <c r="V1066" s="1252"/>
      <c r="W1066" s="1252"/>
      <c r="X1066" s="1252"/>
      <c r="Y1066" s="1252"/>
      <c r="Z1066" s="1252"/>
      <c r="AA1066" s="1252"/>
      <c r="AB1066" s="1252"/>
      <c r="AC1066" s="1252"/>
      <c r="AD1066" s="1252"/>
      <c r="AE1066" s="1252"/>
      <c r="AF1066" s="1252"/>
      <c r="AG1066" s="1252"/>
      <c r="AH1066" s="1252"/>
      <c r="AI1066" s="1252"/>
      <c r="AJ1066" s="1252"/>
      <c r="AK1066" s="1252"/>
      <c r="AL1066" s="1252"/>
      <c r="AM1066" s="1252"/>
      <c r="AN1066" s="1252"/>
      <c r="AO1066" s="1252"/>
      <c r="AP1066" s="1252"/>
      <c r="AQ1066" s="1252"/>
      <c r="AR1066" s="1252"/>
      <c r="AS1066" s="1252"/>
      <c r="AT1066" s="1252"/>
      <c r="AU1066" s="1252"/>
      <c r="AV1066" s="1252"/>
      <c r="AW1066" s="1252"/>
      <c r="AX1066" s="1252"/>
      <c r="AY1066" s="1252"/>
      <c r="AZ1066" s="1252"/>
      <c r="BA1066" s="1252"/>
      <c r="BB1066" s="1252"/>
      <c r="BC1066" s="1252"/>
      <c r="BD1066" s="1252"/>
      <c r="BE1066" s="1252"/>
      <c r="BF1066" s="1252"/>
      <c r="BG1066" s="1252"/>
      <c r="BH1066" s="1252"/>
      <c r="BI1066" s="1252"/>
      <c r="BJ1066" s="1252"/>
      <c r="BK1066" s="1252"/>
      <c r="BL1066" s="1252"/>
      <c r="BM1066" s="1252"/>
      <c r="BN1066" s="1252"/>
      <c r="BO1066" s="1252"/>
      <c r="BP1066" s="1252"/>
      <c r="BQ1066" s="1252"/>
      <c r="BR1066" s="1252"/>
      <c r="BS1066" s="1252"/>
    </row>
    <row r="1067" spans="1:71" s="3" customFormat="1" ht="55.2" hidden="1" outlineLevel="2">
      <c r="A1067" s="1014">
        <v>1</v>
      </c>
      <c r="B1067" s="1014">
        <v>1</v>
      </c>
      <c r="C1067" s="1014" t="s">
        <v>1594</v>
      </c>
      <c r="D1067" s="1014" t="s">
        <v>1561</v>
      </c>
      <c r="E1067" s="1014" t="s">
        <v>1559</v>
      </c>
      <c r="F1067" s="1014" t="s">
        <v>6306</v>
      </c>
      <c r="G1067" s="941" t="s">
        <v>7505</v>
      </c>
      <c r="H1067" s="32" t="s">
        <v>29</v>
      </c>
      <c r="I1067" s="329">
        <v>9</v>
      </c>
      <c r="J1067" s="915"/>
      <c r="K1067" s="910">
        <f t="shared" si="176"/>
        <v>0</v>
      </c>
      <c r="L1067" s="426"/>
      <c r="M1067" s="909">
        <f t="shared" si="177"/>
        <v>0</v>
      </c>
      <c r="N1067" s="909">
        <f t="shared" si="178"/>
        <v>0</v>
      </c>
      <c r="O1067" s="909">
        <f t="shared" si="179"/>
        <v>0</v>
      </c>
      <c r="P1067" s="147"/>
      <c r="Q1067" s="1252"/>
      <c r="R1067" s="1252"/>
      <c r="S1067" s="1252"/>
      <c r="T1067" s="1252"/>
      <c r="U1067" s="1252"/>
      <c r="V1067" s="1252"/>
      <c r="W1067" s="1252"/>
      <c r="X1067" s="1252"/>
      <c r="Y1067" s="1252"/>
      <c r="Z1067" s="1252"/>
      <c r="AA1067" s="1252"/>
      <c r="AB1067" s="1252"/>
      <c r="AC1067" s="1252"/>
      <c r="AD1067" s="1252"/>
      <c r="AE1067" s="1252"/>
      <c r="AF1067" s="1252"/>
      <c r="AG1067" s="1252"/>
      <c r="AH1067" s="1252"/>
      <c r="AI1067" s="1252"/>
      <c r="AJ1067" s="1252"/>
      <c r="AK1067" s="1252"/>
      <c r="AL1067" s="1252"/>
      <c r="AM1067" s="1252"/>
      <c r="AN1067" s="1252"/>
      <c r="AO1067" s="1252"/>
      <c r="AP1067" s="1252"/>
      <c r="AQ1067" s="1252"/>
      <c r="AR1067" s="1252"/>
      <c r="AS1067" s="1252"/>
      <c r="AT1067" s="1252"/>
      <c r="AU1067" s="1252"/>
      <c r="AV1067" s="1252"/>
      <c r="AW1067" s="1252"/>
      <c r="AX1067" s="1252"/>
      <c r="AY1067" s="1252"/>
      <c r="AZ1067" s="1252"/>
      <c r="BA1067" s="1252"/>
      <c r="BB1067" s="1252"/>
      <c r="BC1067" s="1252"/>
      <c r="BD1067" s="1252"/>
      <c r="BE1067" s="1252"/>
      <c r="BF1067" s="1252"/>
      <c r="BG1067" s="1252"/>
      <c r="BH1067" s="1252"/>
      <c r="BI1067" s="1252"/>
      <c r="BJ1067" s="1252"/>
      <c r="BK1067" s="1252"/>
      <c r="BL1067" s="1252"/>
      <c r="BM1067" s="1252"/>
      <c r="BN1067" s="1252"/>
      <c r="BO1067" s="1252"/>
      <c r="BP1067" s="1252"/>
      <c r="BQ1067" s="1252"/>
      <c r="BR1067" s="1252"/>
      <c r="BS1067" s="1252"/>
    </row>
    <row r="1068" spans="1:71" s="3" customFormat="1" ht="55.2" hidden="1" outlineLevel="2">
      <c r="A1068" s="1014">
        <v>1</v>
      </c>
      <c r="B1068" s="1014">
        <v>1</v>
      </c>
      <c r="C1068" s="1014" t="s">
        <v>1594</v>
      </c>
      <c r="D1068" s="1014" t="s">
        <v>1561</v>
      </c>
      <c r="E1068" s="1014" t="s">
        <v>1559</v>
      </c>
      <c r="F1068" s="1014" t="s">
        <v>6307</v>
      </c>
      <c r="G1068" s="941" t="s">
        <v>7506</v>
      </c>
      <c r="H1068" s="32" t="s">
        <v>29</v>
      </c>
      <c r="I1068" s="329">
        <v>6</v>
      </c>
      <c r="J1068" s="915"/>
      <c r="K1068" s="910">
        <f t="shared" si="176"/>
        <v>0</v>
      </c>
      <c r="L1068" s="426"/>
      <c r="M1068" s="909">
        <f t="shared" si="177"/>
        <v>0</v>
      </c>
      <c r="N1068" s="909">
        <f t="shared" si="178"/>
        <v>0</v>
      </c>
      <c r="O1068" s="909">
        <f t="shared" si="179"/>
        <v>0</v>
      </c>
      <c r="P1068" s="147"/>
      <c r="Q1068" s="1252"/>
      <c r="R1068" s="1252"/>
      <c r="S1068" s="1252"/>
      <c r="T1068" s="1252"/>
      <c r="U1068" s="1252"/>
      <c r="V1068" s="1252"/>
      <c r="W1068" s="1252"/>
      <c r="X1068" s="1252"/>
      <c r="Y1068" s="1252"/>
      <c r="Z1068" s="1252"/>
      <c r="AA1068" s="1252"/>
      <c r="AB1068" s="1252"/>
      <c r="AC1068" s="1252"/>
      <c r="AD1068" s="1252"/>
      <c r="AE1068" s="1252"/>
      <c r="AF1068" s="1252"/>
      <c r="AG1068" s="1252"/>
      <c r="AH1068" s="1252"/>
      <c r="AI1068" s="1252"/>
      <c r="AJ1068" s="1252"/>
      <c r="AK1068" s="1252"/>
      <c r="AL1068" s="1252"/>
      <c r="AM1068" s="1252"/>
      <c r="AN1068" s="1252"/>
      <c r="AO1068" s="1252"/>
      <c r="AP1068" s="1252"/>
      <c r="AQ1068" s="1252"/>
      <c r="AR1068" s="1252"/>
      <c r="AS1068" s="1252"/>
      <c r="AT1068" s="1252"/>
      <c r="AU1068" s="1252"/>
      <c r="AV1068" s="1252"/>
      <c r="AW1068" s="1252"/>
      <c r="AX1068" s="1252"/>
      <c r="AY1068" s="1252"/>
      <c r="AZ1068" s="1252"/>
      <c r="BA1068" s="1252"/>
      <c r="BB1068" s="1252"/>
      <c r="BC1068" s="1252"/>
      <c r="BD1068" s="1252"/>
      <c r="BE1068" s="1252"/>
      <c r="BF1068" s="1252"/>
      <c r="BG1068" s="1252"/>
      <c r="BH1068" s="1252"/>
      <c r="BI1068" s="1252"/>
      <c r="BJ1068" s="1252"/>
      <c r="BK1068" s="1252"/>
      <c r="BL1068" s="1252"/>
      <c r="BM1068" s="1252"/>
      <c r="BN1068" s="1252"/>
      <c r="BO1068" s="1252"/>
      <c r="BP1068" s="1252"/>
      <c r="BQ1068" s="1252"/>
      <c r="BR1068" s="1252"/>
      <c r="BS1068" s="1252"/>
    </row>
    <row r="1069" spans="1:71" s="3" customFormat="1" ht="55.2" hidden="1" outlineLevel="2">
      <c r="A1069" s="1014">
        <v>1</v>
      </c>
      <c r="B1069" s="1014">
        <v>1</v>
      </c>
      <c r="C1069" s="1014" t="s">
        <v>1594</v>
      </c>
      <c r="D1069" s="1014" t="s">
        <v>1561</v>
      </c>
      <c r="E1069" s="1014" t="s">
        <v>1559</v>
      </c>
      <c r="F1069" s="1014" t="s">
        <v>3529</v>
      </c>
      <c r="G1069" s="941" t="s">
        <v>7507</v>
      </c>
      <c r="H1069" s="32" t="s">
        <v>29</v>
      </c>
      <c r="I1069" s="329">
        <v>8</v>
      </c>
      <c r="J1069" s="915"/>
      <c r="K1069" s="910">
        <f t="shared" si="176"/>
        <v>0</v>
      </c>
      <c r="L1069" s="426"/>
      <c r="M1069" s="909">
        <f t="shared" si="177"/>
        <v>0</v>
      </c>
      <c r="N1069" s="909">
        <f t="shared" si="178"/>
        <v>0</v>
      </c>
      <c r="O1069" s="909">
        <f t="shared" si="179"/>
        <v>0</v>
      </c>
      <c r="P1069" s="147"/>
      <c r="Q1069" s="1252"/>
      <c r="R1069" s="1252"/>
      <c r="S1069" s="1252"/>
      <c r="T1069" s="1252"/>
      <c r="U1069" s="1252"/>
      <c r="V1069" s="1252"/>
      <c r="W1069" s="1252"/>
      <c r="X1069" s="1252"/>
      <c r="Y1069" s="1252"/>
      <c r="Z1069" s="1252"/>
      <c r="AA1069" s="1252"/>
      <c r="AB1069" s="1252"/>
      <c r="AC1069" s="1252"/>
      <c r="AD1069" s="1252"/>
      <c r="AE1069" s="1252"/>
      <c r="AF1069" s="1252"/>
      <c r="AG1069" s="1252"/>
      <c r="AH1069" s="1252"/>
      <c r="AI1069" s="1252"/>
      <c r="AJ1069" s="1252"/>
      <c r="AK1069" s="1252"/>
      <c r="AL1069" s="1252"/>
      <c r="AM1069" s="1252"/>
      <c r="AN1069" s="1252"/>
      <c r="AO1069" s="1252"/>
      <c r="AP1069" s="1252"/>
      <c r="AQ1069" s="1252"/>
      <c r="AR1069" s="1252"/>
      <c r="AS1069" s="1252"/>
      <c r="AT1069" s="1252"/>
      <c r="AU1069" s="1252"/>
      <c r="AV1069" s="1252"/>
      <c r="AW1069" s="1252"/>
      <c r="AX1069" s="1252"/>
      <c r="AY1069" s="1252"/>
      <c r="AZ1069" s="1252"/>
      <c r="BA1069" s="1252"/>
      <c r="BB1069" s="1252"/>
      <c r="BC1069" s="1252"/>
      <c r="BD1069" s="1252"/>
      <c r="BE1069" s="1252"/>
      <c r="BF1069" s="1252"/>
      <c r="BG1069" s="1252"/>
      <c r="BH1069" s="1252"/>
      <c r="BI1069" s="1252"/>
      <c r="BJ1069" s="1252"/>
      <c r="BK1069" s="1252"/>
      <c r="BL1069" s="1252"/>
      <c r="BM1069" s="1252"/>
      <c r="BN1069" s="1252"/>
      <c r="BO1069" s="1252"/>
      <c r="BP1069" s="1252"/>
      <c r="BQ1069" s="1252"/>
      <c r="BR1069" s="1252"/>
      <c r="BS1069" s="1252"/>
    </row>
    <row r="1070" spans="1:71" s="3" customFormat="1" ht="55.2" hidden="1" outlineLevel="2">
      <c r="A1070" s="1014">
        <v>1</v>
      </c>
      <c r="B1070" s="1014">
        <v>1</v>
      </c>
      <c r="C1070" s="1014" t="s">
        <v>1594</v>
      </c>
      <c r="D1070" s="1014" t="s">
        <v>1561</v>
      </c>
      <c r="E1070" s="1014" t="s">
        <v>1559</v>
      </c>
      <c r="F1070" s="1014" t="s">
        <v>6308</v>
      </c>
      <c r="G1070" s="941" t="s">
        <v>7508</v>
      </c>
      <c r="H1070" s="32" t="s">
        <v>29</v>
      </c>
      <c r="I1070" s="329">
        <v>8</v>
      </c>
      <c r="J1070" s="915"/>
      <c r="K1070" s="910">
        <f t="shared" si="176"/>
        <v>0</v>
      </c>
      <c r="L1070" s="426"/>
      <c r="M1070" s="909">
        <f t="shared" si="177"/>
        <v>0</v>
      </c>
      <c r="N1070" s="909">
        <f t="shared" si="178"/>
        <v>0</v>
      </c>
      <c r="O1070" s="909">
        <f t="shared" si="179"/>
        <v>0</v>
      </c>
      <c r="P1070" s="147"/>
      <c r="Q1070" s="1252"/>
      <c r="R1070" s="1252"/>
      <c r="S1070" s="1252"/>
      <c r="T1070" s="1252"/>
      <c r="U1070" s="1252"/>
      <c r="V1070" s="1252"/>
      <c r="W1070" s="1252"/>
      <c r="X1070" s="1252"/>
      <c r="Y1070" s="1252"/>
      <c r="Z1070" s="1252"/>
      <c r="AA1070" s="1252"/>
      <c r="AB1070" s="1252"/>
      <c r="AC1070" s="1252"/>
      <c r="AD1070" s="1252"/>
      <c r="AE1070" s="1252"/>
      <c r="AF1070" s="1252"/>
      <c r="AG1070" s="1252"/>
      <c r="AH1070" s="1252"/>
      <c r="AI1070" s="1252"/>
      <c r="AJ1070" s="1252"/>
      <c r="AK1070" s="1252"/>
      <c r="AL1070" s="1252"/>
      <c r="AM1070" s="1252"/>
      <c r="AN1070" s="1252"/>
      <c r="AO1070" s="1252"/>
      <c r="AP1070" s="1252"/>
      <c r="AQ1070" s="1252"/>
      <c r="AR1070" s="1252"/>
      <c r="AS1070" s="1252"/>
      <c r="AT1070" s="1252"/>
      <c r="AU1070" s="1252"/>
      <c r="AV1070" s="1252"/>
      <c r="AW1070" s="1252"/>
      <c r="AX1070" s="1252"/>
      <c r="AY1070" s="1252"/>
      <c r="AZ1070" s="1252"/>
      <c r="BA1070" s="1252"/>
      <c r="BB1070" s="1252"/>
      <c r="BC1070" s="1252"/>
      <c r="BD1070" s="1252"/>
      <c r="BE1070" s="1252"/>
      <c r="BF1070" s="1252"/>
      <c r="BG1070" s="1252"/>
      <c r="BH1070" s="1252"/>
      <c r="BI1070" s="1252"/>
      <c r="BJ1070" s="1252"/>
      <c r="BK1070" s="1252"/>
      <c r="BL1070" s="1252"/>
      <c r="BM1070" s="1252"/>
      <c r="BN1070" s="1252"/>
      <c r="BO1070" s="1252"/>
      <c r="BP1070" s="1252"/>
      <c r="BQ1070" s="1252"/>
      <c r="BR1070" s="1252"/>
      <c r="BS1070" s="1252"/>
    </row>
    <row r="1071" spans="1:71" s="3" customFormat="1" ht="55.2" hidden="1" outlineLevel="2">
      <c r="A1071" s="1014">
        <v>1</v>
      </c>
      <c r="B1071" s="1014">
        <v>1</v>
      </c>
      <c r="C1071" s="1014" t="s">
        <v>1594</v>
      </c>
      <c r="D1071" s="1014" t="s">
        <v>1561</v>
      </c>
      <c r="E1071" s="1014" t="s">
        <v>1559</v>
      </c>
      <c r="F1071" s="1014" t="s">
        <v>6309</v>
      </c>
      <c r="G1071" s="941" t="s">
        <v>7509</v>
      </c>
      <c r="H1071" s="32" t="s">
        <v>29</v>
      </c>
      <c r="I1071" s="329">
        <v>6</v>
      </c>
      <c r="J1071" s="915"/>
      <c r="K1071" s="910">
        <f t="shared" si="176"/>
        <v>0</v>
      </c>
      <c r="L1071" s="426"/>
      <c r="M1071" s="909">
        <f t="shared" si="177"/>
        <v>0</v>
      </c>
      <c r="N1071" s="909">
        <f t="shared" si="178"/>
        <v>0</v>
      </c>
      <c r="O1071" s="909">
        <f t="shared" si="179"/>
        <v>0</v>
      </c>
      <c r="P1071" s="147"/>
      <c r="Q1071" s="1252"/>
      <c r="R1071" s="1252"/>
      <c r="S1071" s="1252"/>
      <c r="T1071" s="1252"/>
      <c r="U1071" s="1252"/>
      <c r="V1071" s="1252"/>
      <c r="W1071" s="1252"/>
      <c r="X1071" s="1252"/>
      <c r="Y1071" s="1252"/>
      <c r="Z1071" s="1252"/>
      <c r="AA1071" s="1252"/>
      <c r="AB1071" s="1252"/>
      <c r="AC1071" s="1252"/>
      <c r="AD1071" s="1252"/>
      <c r="AE1071" s="1252"/>
      <c r="AF1071" s="1252"/>
      <c r="AG1071" s="1252"/>
      <c r="AH1071" s="1252"/>
      <c r="AI1071" s="1252"/>
      <c r="AJ1071" s="1252"/>
      <c r="AK1071" s="1252"/>
      <c r="AL1071" s="1252"/>
      <c r="AM1071" s="1252"/>
      <c r="AN1071" s="1252"/>
      <c r="AO1071" s="1252"/>
      <c r="AP1071" s="1252"/>
      <c r="AQ1071" s="1252"/>
      <c r="AR1071" s="1252"/>
      <c r="AS1071" s="1252"/>
      <c r="AT1071" s="1252"/>
      <c r="AU1071" s="1252"/>
      <c r="AV1071" s="1252"/>
      <c r="AW1071" s="1252"/>
      <c r="AX1071" s="1252"/>
      <c r="AY1071" s="1252"/>
      <c r="AZ1071" s="1252"/>
      <c r="BA1071" s="1252"/>
      <c r="BB1071" s="1252"/>
      <c r="BC1071" s="1252"/>
      <c r="BD1071" s="1252"/>
      <c r="BE1071" s="1252"/>
      <c r="BF1071" s="1252"/>
      <c r="BG1071" s="1252"/>
      <c r="BH1071" s="1252"/>
      <c r="BI1071" s="1252"/>
      <c r="BJ1071" s="1252"/>
      <c r="BK1071" s="1252"/>
      <c r="BL1071" s="1252"/>
      <c r="BM1071" s="1252"/>
      <c r="BN1071" s="1252"/>
      <c r="BO1071" s="1252"/>
      <c r="BP1071" s="1252"/>
      <c r="BQ1071" s="1252"/>
      <c r="BR1071" s="1252"/>
      <c r="BS1071" s="1252"/>
    </row>
    <row r="1072" spans="1:71" s="3" customFormat="1" ht="55.2" hidden="1" outlineLevel="2">
      <c r="A1072" s="1014">
        <v>1</v>
      </c>
      <c r="B1072" s="1014">
        <v>1</v>
      </c>
      <c r="C1072" s="1014" t="s">
        <v>1594</v>
      </c>
      <c r="D1072" s="1014" t="s">
        <v>1561</v>
      </c>
      <c r="E1072" s="1014" t="s">
        <v>1559</v>
      </c>
      <c r="F1072" s="1014" t="s">
        <v>1641</v>
      </c>
      <c r="G1072" s="941" t="s">
        <v>7510</v>
      </c>
      <c r="H1072" s="32" t="s">
        <v>29</v>
      </c>
      <c r="I1072" s="329">
        <v>4</v>
      </c>
      <c r="J1072" s="915"/>
      <c r="K1072" s="910">
        <f t="shared" si="176"/>
        <v>0</v>
      </c>
      <c r="L1072" s="426"/>
      <c r="M1072" s="909">
        <f t="shared" si="177"/>
        <v>0</v>
      </c>
      <c r="N1072" s="909">
        <f t="shared" si="178"/>
        <v>0</v>
      </c>
      <c r="O1072" s="909">
        <f t="shared" si="179"/>
        <v>0</v>
      </c>
      <c r="P1072" s="147"/>
      <c r="Q1072" s="1252"/>
      <c r="R1072" s="1252"/>
      <c r="S1072" s="1252"/>
      <c r="T1072" s="1252"/>
      <c r="U1072" s="1252"/>
      <c r="V1072" s="1252"/>
      <c r="W1072" s="1252"/>
      <c r="X1072" s="1252"/>
      <c r="Y1072" s="1252"/>
      <c r="Z1072" s="1252"/>
      <c r="AA1072" s="1252"/>
      <c r="AB1072" s="1252"/>
      <c r="AC1072" s="1252"/>
      <c r="AD1072" s="1252"/>
      <c r="AE1072" s="1252"/>
      <c r="AF1072" s="1252"/>
      <c r="AG1072" s="1252"/>
      <c r="AH1072" s="1252"/>
      <c r="AI1072" s="1252"/>
      <c r="AJ1072" s="1252"/>
      <c r="AK1072" s="1252"/>
      <c r="AL1072" s="1252"/>
      <c r="AM1072" s="1252"/>
      <c r="AN1072" s="1252"/>
      <c r="AO1072" s="1252"/>
      <c r="AP1072" s="1252"/>
      <c r="AQ1072" s="1252"/>
      <c r="AR1072" s="1252"/>
      <c r="AS1072" s="1252"/>
      <c r="AT1072" s="1252"/>
      <c r="AU1072" s="1252"/>
      <c r="AV1072" s="1252"/>
      <c r="AW1072" s="1252"/>
      <c r="AX1072" s="1252"/>
      <c r="AY1072" s="1252"/>
      <c r="AZ1072" s="1252"/>
      <c r="BA1072" s="1252"/>
      <c r="BB1072" s="1252"/>
      <c r="BC1072" s="1252"/>
      <c r="BD1072" s="1252"/>
      <c r="BE1072" s="1252"/>
      <c r="BF1072" s="1252"/>
      <c r="BG1072" s="1252"/>
      <c r="BH1072" s="1252"/>
      <c r="BI1072" s="1252"/>
      <c r="BJ1072" s="1252"/>
      <c r="BK1072" s="1252"/>
      <c r="BL1072" s="1252"/>
      <c r="BM1072" s="1252"/>
      <c r="BN1072" s="1252"/>
      <c r="BO1072" s="1252"/>
      <c r="BP1072" s="1252"/>
      <c r="BQ1072" s="1252"/>
      <c r="BR1072" s="1252"/>
      <c r="BS1072" s="1252"/>
    </row>
    <row r="1073" spans="1:71" s="3" customFormat="1" ht="55.2" hidden="1" outlineLevel="2">
      <c r="A1073" s="1014">
        <v>1</v>
      </c>
      <c r="B1073" s="1014">
        <v>1</v>
      </c>
      <c r="C1073" s="1014" t="s">
        <v>1594</v>
      </c>
      <c r="D1073" s="1014" t="s">
        <v>1561</v>
      </c>
      <c r="E1073" s="1014" t="s">
        <v>1559</v>
      </c>
      <c r="F1073" s="1014" t="s">
        <v>6310</v>
      </c>
      <c r="G1073" s="941" t="s">
        <v>7511</v>
      </c>
      <c r="H1073" s="32" t="s">
        <v>29</v>
      </c>
      <c r="I1073" s="329">
        <v>2</v>
      </c>
      <c r="J1073" s="915"/>
      <c r="K1073" s="910">
        <f t="shared" si="176"/>
        <v>0</v>
      </c>
      <c r="L1073" s="426"/>
      <c r="M1073" s="909">
        <f t="shared" si="177"/>
        <v>0</v>
      </c>
      <c r="N1073" s="909">
        <f t="shared" si="178"/>
        <v>0</v>
      </c>
      <c r="O1073" s="909">
        <f t="shared" si="179"/>
        <v>0</v>
      </c>
      <c r="P1073" s="147"/>
      <c r="Q1073" s="1252"/>
      <c r="R1073" s="1252"/>
      <c r="S1073" s="1252"/>
      <c r="T1073" s="1252"/>
      <c r="U1073" s="1252"/>
      <c r="V1073" s="1252"/>
      <c r="W1073" s="1252"/>
      <c r="X1073" s="1252"/>
      <c r="Y1073" s="1252"/>
      <c r="Z1073" s="1252"/>
      <c r="AA1073" s="1252"/>
      <c r="AB1073" s="1252"/>
      <c r="AC1073" s="1252"/>
      <c r="AD1073" s="1252"/>
      <c r="AE1073" s="1252"/>
      <c r="AF1073" s="1252"/>
      <c r="AG1073" s="1252"/>
      <c r="AH1073" s="1252"/>
      <c r="AI1073" s="1252"/>
      <c r="AJ1073" s="1252"/>
      <c r="AK1073" s="1252"/>
      <c r="AL1073" s="1252"/>
      <c r="AM1073" s="1252"/>
      <c r="AN1073" s="1252"/>
      <c r="AO1073" s="1252"/>
      <c r="AP1073" s="1252"/>
      <c r="AQ1073" s="1252"/>
      <c r="AR1073" s="1252"/>
      <c r="AS1073" s="1252"/>
      <c r="AT1073" s="1252"/>
      <c r="AU1073" s="1252"/>
      <c r="AV1073" s="1252"/>
      <c r="AW1073" s="1252"/>
      <c r="AX1073" s="1252"/>
      <c r="AY1073" s="1252"/>
      <c r="AZ1073" s="1252"/>
      <c r="BA1073" s="1252"/>
      <c r="BB1073" s="1252"/>
      <c r="BC1073" s="1252"/>
      <c r="BD1073" s="1252"/>
      <c r="BE1073" s="1252"/>
      <c r="BF1073" s="1252"/>
      <c r="BG1073" s="1252"/>
      <c r="BH1073" s="1252"/>
      <c r="BI1073" s="1252"/>
      <c r="BJ1073" s="1252"/>
      <c r="BK1073" s="1252"/>
      <c r="BL1073" s="1252"/>
      <c r="BM1073" s="1252"/>
      <c r="BN1073" s="1252"/>
      <c r="BO1073" s="1252"/>
      <c r="BP1073" s="1252"/>
      <c r="BQ1073" s="1252"/>
      <c r="BR1073" s="1252"/>
      <c r="BS1073" s="1252"/>
    </row>
    <row r="1074" spans="1:71" s="3" customFormat="1" ht="55.2" hidden="1" outlineLevel="2">
      <c r="A1074" s="1014">
        <v>1</v>
      </c>
      <c r="B1074" s="1014">
        <v>1</v>
      </c>
      <c r="C1074" s="1014" t="s">
        <v>1594</v>
      </c>
      <c r="D1074" s="1014" t="s">
        <v>1561</v>
      </c>
      <c r="E1074" s="1014" t="s">
        <v>1559</v>
      </c>
      <c r="F1074" s="1014" t="s">
        <v>3531</v>
      </c>
      <c r="G1074" s="941" t="s">
        <v>7512</v>
      </c>
      <c r="H1074" s="32" t="s">
        <v>29</v>
      </c>
      <c r="I1074" s="329">
        <v>1</v>
      </c>
      <c r="J1074" s="915"/>
      <c r="K1074" s="910">
        <f t="shared" si="176"/>
        <v>0</v>
      </c>
      <c r="L1074" s="426"/>
      <c r="M1074" s="909">
        <f t="shared" si="177"/>
        <v>0</v>
      </c>
      <c r="N1074" s="909">
        <f t="shared" si="178"/>
        <v>0</v>
      </c>
      <c r="O1074" s="909">
        <f t="shared" si="179"/>
        <v>0</v>
      </c>
      <c r="P1074" s="147"/>
      <c r="Q1074" s="1252"/>
      <c r="R1074" s="1252"/>
      <c r="S1074" s="1252"/>
      <c r="T1074" s="1252"/>
      <c r="U1074" s="1252"/>
      <c r="V1074" s="1252"/>
      <c r="W1074" s="1252"/>
      <c r="X1074" s="1252"/>
      <c r="Y1074" s="1252"/>
      <c r="Z1074" s="1252"/>
      <c r="AA1074" s="1252"/>
      <c r="AB1074" s="1252"/>
      <c r="AC1074" s="1252"/>
      <c r="AD1074" s="1252"/>
      <c r="AE1074" s="1252"/>
      <c r="AF1074" s="1252"/>
      <c r="AG1074" s="1252"/>
      <c r="AH1074" s="1252"/>
      <c r="AI1074" s="1252"/>
      <c r="AJ1074" s="1252"/>
      <c r="AK1074" s="1252"/>
      <c r="AL1074" s="1252"/>
      <c r="AM1074" s="1252"/>
      <c r="AN1074" s="1252"/>
      <c r="AO1074" s="1252"/>
      <c r="AP1074" s="1252"/>
      <c r="AQ1074" s="1252"/>
      <c r="AR1074" s="1252"/>
      <c r="AS1074" s="1252"/>
      <c r="AT1074" s="1252"/>
      <c r="AU1074" s="1252"/>
      <c r="AV1074" s="1252"/>
      <c r="AW1074" s="1252"/>
      <c r="AX1074" s="1252"/>
      <c r="AY1074" s="1252"/>
      <c r="AZ1074" s="1252"/>
      <c r="BA1074" s="1252"/>
      <c r="BB1074" s="1252"/>
      <c r="BC1074" s="1252"/>
      <c r="BD1074" s="1252"/>
      <c r="BE1074" s="1252"/>
      <c r="BF1074" s="1252"/>
      <c r="BG1074" s="1252"/>
      <c r="BH1074" s="1252"/>
      <c r="BI1074" s="1252"/>
      <c r="BJ1074" s="1252"/>
      <c r="BK1074" s="1252"/>
      <c r="BL1074" s="1252"/>
      <c r="BM1074" s="1252"/>
      <c r="BN1074" s="1252"/>
      <c r="BO1074" s="1252"/>
      <c r="BP1074" s="1252"/>
      <c r="BQ1074" s="1252"/>
      <c r="BR1074" s="1252"/>
      <c r="BS1074" s="1252"/>
    </row>
    <row r="1075" spans="1:71" s="3" customFormat="1" ht="55.2" hidden="1" outlineLevel="2">
      <c r="A1075" s="1014">
        <v>1</v>
      </c>
      <c r="B1075" s="1014">
        <v>1</v>
      </c>
      <c r="C1075" s="1014" t="s">
        <v>1594</v>
      </c>
      <c r="D1075" s="1014" t="s">
        <v>1561</v>
      </c>
      <c r="E1075" s="1014" t="s">
        <v>1559</v>
      </c>
      <c r="F1075" s="1014" t="s">
        <v>6311</v>
      </c>
      <c r="G1075" s="941" t="s">
        <v>7513</v>
      </c>
      <c r="H1075" s="32" t="s">
        <v>29</v>
      </c>
      <c r="I1075" s="329">
        <v>4</v>
      </c>
      <c r="J1075" s="915"/>
      <c r="K1075" s="910">
        <f t="shared" si="176"/>
        <v>0</v>
      </c>
      <c r="L1075" s="426"/>
      <c r="M1075" s="909">
        <f t="shared" si="177"/>
        <v>0</v>
      </c>
      <c r="N1075" s="909">
        <f t="shared" si="178"/>
        <v>0</v>
      </c>
      <c r="O1075" s="909">
        <f t="shared" si="179"/>
        <v>0</v>
      </c>
      <c r="P1075" s="147"/>
      <c r="Q1075" s="1252"/>
      <c r="R1075" s="1252"/>
      <c r="S1075" s="1252"/>
      <c r="T1075" s="1252"/>
      <c r="U1075" s="1252"/>
      <c r="V1075" s="1252"/>
      <c r="W1075" s="1252"/>
      <c r="X1075" s="1252"/>
      <c r="Y1075" s="1252"/>
      <c r="Z1075" s="1252"/>
      <c r="AA1075" s="1252"/>
      <c r="AB1075" s="1252"/>
      <c r="AC1075" s="1252"/>
      <c r="AD1075" s="1252"/>
      <c r="AE1075" s="1252"/>
      <c r="AF1075" s="1252"/>
      <c r="AG1075" s="1252"/>
      <c r="AH1075" s="1252"/>
      <c r="AI1075" s="1252"/>
      <c r="AJ1075" s="1252"/>
      <c r="AK1075" s="1252"/>
      <c r="AL1075" s="1252"/>
      <c r="AM1075" s="1252"/>
      <c r="AN1075" s="1252"/>
      <c r="AO1075" s="1252"/>
      <c r="AP1075" s="1252"/>
      <c r="AQ1075" s="1252"/>
      <c r="AR1075" s="1252"/>
      <c r="AS1075" s="1252"/>
      <c r="AT1075" s="1252"/>
      <c r="AU1075" s="1252"/>
      <c r="AV1075" s="1252"/>
      <c r="AW1075" s="1252"/>
      <c r="AX1075" s="1252"/>
      <c r="AY1075" s="1252"/>
      <c r="AZ1075" s="1252"/>
      <c r="BA1075" s="1252"/>
      <c r="BB1075" s="1252"/>
      <c r="BC1075" s="1252"/>
      <c r="BD1075" s="1252"/>
      <c r="BE1075" s="1252"/>
      <c r="BF1075" s="1252"/>
      <c r="BG1075" s="1252"/>
      <c r="BH1075" s="1252"/>
      <c r="BI1075" s="1252"/>
      <c r="BJ1075" s="1252"/>
      <c r="BK1075" s="1252"/>
      <c r="BL1075" s="1252"/>
      <c r="BM1075" s="1252"/>
      <c r="BN1075" s="1252"/>
      <c r="BO1075" s="1252"/>
      <c r="BP1075" s="1252"/>
      <c r="BQ1075" s="1252"/>
      <c r="BR1075" s="1252"/>
      <c r="BS1075" s="1252"/>
    </row>
    <row r="1076" spans="1:71" s="3" customFormat="1" ht="55.2" hidden="1" outlineLevel="2">
      <c r="A1076" s="1014">
        <v>1</v>
      </c>
      <c r="B1076" s="1014">
        <v>1</v>
      </c>
      <c r="C1076" s="1014" t="s">
        <v>1594</v>
      </c>
      <c r="D1076" s="1014" t="s">
        <v>1561</v>
      </c>
      <c r="E1076" s="1014" t="s">
        <v>1559</v>
      </c>
      <c r="F1076" s="1014" t="s">
        <v>6312</v>
      </c>
      <c r="G1076" s="941" t="s">
        <v>7514</v>
      </c>
      <c r="H1076" s="32" t="s">
        <v>29</v>
      </c>
      <c r="I1076" s="329">
        <v>1</v>
      </c>
      <c r="J1076" s="915"/>
      <c r="K1076" s="910">
        <f t="shared" si="176"/>
        <v>0</v>
      </c>
      <c r="L1076" s="426"/>
      <c r="M1076" s="909">
        <f t="shared" si="177"/>
        <v>0</v>
      </c>
      <c r="N1076" s="909">
        <f t="shared" si="178"/>
        <v>0</v>
      </c>
      <c r="O1076" s="909">
        <f t="shared" si="179"/>
        <v>0</v>
      </c>
      <c r="P1076" s="147"/>
      <c r="Q1076" s="1252"/>
      <c r="R1076" s="1252"/>
      <c r="S1076" s="1252"/>
      <c r="T1076" s="1252"/>
      <c r="U1076" s="1252"/>
      <c r="V1076" s="1252"/>
      <c r="W1076" s="1252"/>
      <c r="X1076" s="1252"/>
      <c r="Y1076" s="1252"/>
      <c r="Z1076" s="1252"/>
      <c r="AA1076" s="1252"/>
      <c r="AB1076" s="1252"/>
      <c r="AC1076" s="1252"/>
      <c r="AD1076" s="1252"/>
      <c r="AE1076" s="1252"/>
      <c r="AF1076" s="1252"/>
      <c r="AG1076" s="1252"/>
      <c r="AH1076" s="1252"/>
      <c r="AI1076" s="1252"/>
      <c r="AJ1076" s="1252"/>
      <c r="AK1076" s="1252"/>
      <c r="AL1076" s="1252"/>
      <c r="AM1076" s="1252"/>
      <c r="AN1076" s="1252"/>
      <c r="AO1076" s="1252"/>
      <c r="AP1076" s="1252"/>
      <c r="AQ1076" s="1252"/>
      <c r="AR1076" s="1252"/>
      <c r="AS1076" s="1252"/>
      <c r="AT1076" s="1252"/>
      <c r="AU1076" s="1252"/>
      <c r="AV1076" s="1252"/>
      <c r="AW1076" s="1252"/>
      <c r="AX1076" s="1252"/>
      <c r="AY1076" s="1252"/>
      <c r="AZ1076" s="1252"/>
      <c r="BA1076" s="1252"/>
      <c r="BB1076" s="1252"/>
      <c r="BC1076" s="1252"/>
      <c r="BD1076" s="1252"/>
      <c r="BE1076" s="1252"/>
      <c r="BF1076" s="1252"/>
      <c r="BG1076" s="1252"/>
      <c r="BH1076" s="1252"/>
      <c r="BI1076" s="1252"/>
      <c r="BJ1076" s="1252"/>
      <c r="BK1076" s="1252"/>
      <c r="BL1076" s="1252"/>
      <c r="BM1076" s="1252"/>
      <c r="BN1076" s="1252"/>
      <c r="BO1076" s="1252"/>
      <c r="BP1076" s="1252"/>
      <c r="BQ1076" s="1252"/>
      <c r="BR1076" s="1252"/>
      <c r="BS1076" s="1252"/>
    </row>
    <row r="1077" spans="1:71" s="3" customFormat="1" ht="55.2" hidden="1" outlineLevel="2">
      <c r="A1077" s="1014">
        <v>1</v>
      </c>
      <c r="B1077" s="1014">
        <v>1</v>
      </c>
      <c r="C1077" s="1014" t="s">
        <v>1594</v>
      </c>
      <c r="D1077" s="1014" t="s">
        <v>1561</v>
      </c>
      <c r="E1077" s="1014" t="s">
        <v>1559</v>
      </c>
      <c r="F1077" s="1014" t="s">
        <v>6313</v>
      </c>
      <c r="G1077" s="941" t="s">
        <v>7515</v>
      </c>
      <c r="H1077" s="32" t="s">
        <v>29</v>
      </c>
      <c r="I1077" s="329">
        <v>1</v>
      </c>
      <c r="J1077" s="915"/>
      <c r="K1077" s="910">
        <f t="shared" si="176"/>
        <v>0</v>
      </c>
      <c r="L1077" s="426"/>
      <c r="M1077" s="909">
        <f t="shared" si="177"/>
        <v>0</v>
      </c>
      <c r="N1077" s="909">
        <f t="shared" si="178"/>
        <v>0</v>
      </c>
      <c r="O1077" s="909">
        <f t="shared" si="179"/>
        <v>0</v>
      </c>
      <c r="P1077" s="147"/>
      <c r="Q1077" s="1252"/>
      <c r="R1077" s="1252"/>
      <c r="S1077" s="1252"/>
      <c r="T1077" s="1252"/>
      <c r="U1077" s="1252"/>
      <c r="V1077" s="1252"/>
      <c r="W1077" s="1252"/>
      <c r="X1077" s="1252"/>
      <c r="Y1077" s="1252"/>
      <c r="Z1077" s="1252"/>
      <c r="AA1077" s="1252"/>
      <c r="AB1077" s="1252"/>
      <c r="AC1077" s="1252"/>
      <c r="AD1077" s="1252"/>
      <c r="AE1077" s="1252"/>
      <c r="AF1077" s="1252"/>
      <c r="AG1077" s="1252"/>
      <c r="AH1077" s="1252"/>
      <c r="AI1077" s="1252"/>
      <c r="AJ1077" s="1252"/>
      <c r="AK1077" s="1252"/>
      <c r="AL1077" s="1252"/>
      <c r="AM1077" s="1252"/>
      <c r="AN1077" s="1252"/>
      <c r="AO1077" s="1252"/>
      <c r="AP1077" s="1252"/>
      <c r="AQ1077" s="1252"/>
      <c r="AR1077" s="1252"/>
      <c r="AS1077" s="1252"/>
      <c r="AT1077" s="1252"/>
      <c r="AU1077" s="1252"/>
      <c r="AV1077" s="1252"/>
      <c r="AW1077" s="1252"/>
      <c r="AX1077" s="1252"/>
      <c r="AY1077" s="1252"/>
      <c r="AZ1077" s="1252"/>
      <c r="BA1077" s="1252"/>
      <c r="BB1077" s="1252"/>
      <c r="BC1077" s="1252"/>
      <c r="BD1077" s="1252"/>
      <c r="BE1077" s="1252"/>
      <c r="BF1077" s="1252"/>
      <c r="BG1077" s="1252"/>
      <c r="BH1077" s="1252"/>
      <c r="BI1077" s="1252"/>
      <c r="BJ1077" s="1252"/>
      <c r="BK1077" s="1252"/>
      <c r="BL1077" s="1252"/>
      <c r="BM1077" s="1252"/>
      <c r="BN1077" s="1252"/>
      <c r="BO1077" s="1252"/>
      <c r="BP1077" s="1252"/>
      <c r="BQ1077" s="1252"/>
      <c r="BR1077" s="1252"/>
      <c r="BS1077" s="1252"/>
    </row>
    <row r="1078" spans="1:71" s="3" customFormat="1" ht="55.2" hidden="1" outlineLevel="2">
      <c r="A1078" s="1014">
        <v>1</v>
      </c>
      <c r="B1078" s="1014">
        <v>1</v>
      </c>
      <c r="C1078" s="1014" t="s">
        <v>1594</v>
      </c>
      <c r="D1078" s="1014" t="s">
        <v>1561</v>
      </c>
      <c r="E1078" s="1014" t="s">
        <v>1559</v>
      </c>
      <c r="F1078" s="1014" t="s">
        <v>6314</v>
      </c>
      <c r="G1078" s="941" t="s">
        <v>7516</v>
      </c>
      <c r="H1078" s="32" t="s">
        <v>29</v>
      </c>
      <c r="I1078" s="329">
        <v>1</v>
      </c>
      <c r="J1078" s="915"/>
      <c r="K1078" s="910">
        <f t="shared" si="176"/>
        <v>0</v>
      </c>
      <c r="L1078" s="426"/>
      <c r="M1078" s="909">
        <f t="shared" si="177"/>
        <v>0</v>
      </c>
      <c r="N1078" s="909">
        <f t="shared" si="178"/>
        <v>0</v>
      </c>
      <c r="O1078" s="909">
        <f t="shared" si="179"/>
        <v>0</v>
      </c>
      <c r="P1078" s="147"/>
      <c r="Q1078" s="1252"/>
      <c r="R1078" s="1252"/>
      <c r="S1078" s="1252"/>
      <c r="T1078" s="1252"/>
      <c r="U1078" s="1252"/>
      <c r="V1078" s="1252"/>
      <c r="W1078" s="1252"/>
      <c r="X1078" s="1252"/>
      <c r="Y1078" s="1252"/>
      <c r="Z1078" s="1252"/>
      <c r="AA1078" s="1252"/>
      <c r="AB1078" s="1252"/>
      <c r="AC1078" s="1252"/>
      <c r="AD1078" s="1252"/>
      <c r="AE1078" s="1252"/>
      <c r="AF1078" s="1252"/>
      <c r="AG1078" s="1252"/>
      <c r="AH1078" s="1252"/>
      <c r="AI1078" s="1252"/>
      <c r="AJ1078" s="1252"/>
      <c r="AK1078" s="1252"/>
      <c r="AL1078" s="1252"/>
      <c r="AM1078" s="1252"/>
      <c r="AN1078" s="1252"/>
      <c r="AO1078" s="1252"/>
      <c r="AP1078" s="1252"/>
      <c r="AQ1078" s="1252"/>
      <c r="AR1078" s="1252"/>
      <c r="AS1078" s="1252"/>
      <c r="AT1078" s="1252"/>
      <c r="AU1078" s="1252"/>
      <c r="AV1078" s="1252"/>
      <c r="AW1078" s="1252"/>
      <c r="AX1078" s="1252"/>
      <c r="AY1078" s="1252"/>
      <c r="AZ1078" s="1252"/>
      <c r="BA1078" s="1252"/>
      <c r="BB1078" s="1252"/>
      <c r="BC1078" s="1252"/>
      <c r="BD1078" s="1252"/>
      <c r="BE1078" s="1252"/>
      <c r="BF1078" s="1252"/>
      <c r="BG1078" s="1252"/>
      <c r="BH1078" s="1252"/>
      <c r="BI1078" s="1252"/>
      <c r="BJ1078" s="1252"/>
      <c r="BK1078" s="1252"/>
      <c r="BL1078" s="1252"/>
      <c r="BM1078" s="1252"/>
      <c r="BN1078" s="1252"/>
      <c r="BO1078" s="1252"/>
      <c r="BP1078" s="1252"/>
      <c r="BQ1078" s="1252"/>
      <c r="BR1078" s="1252"/>
      <c r="BS1078" s="1252"/>
    </row>
    <row r="1079" spans="1:71" s="3" customFormat="1" ht="55.2" hidden="1" outlineLevel="2">
      <c r="A1079" s="1014">
        <v>1</v>
      </c>
      <c r="B1079" s="1014">
        <v>1</v>
      </c>
      <c r="C1079" s="1014" t="s">
        <v>1594</v>
      </c>
      <c r="D1079" s="1014" t="s">
        <v>1561</v>
      </c>
      <c r="E1079" s="1014" t="s">
        <v>1559</v>
      </c>
      <c r="F1079" s="1014" t="s">
        <v>6315</v>
      </c>
      <c r="G1079" s="941" t="s">
        <v>7517</v>
      </c>
      <c r="H1079" s="32" t="s">
        <v>29</v>
      </c>
      <c r="I1079" s="329">
        <v>1</v>
      </c>
      <c r="J1079" s="915"/>
      <c r="K1079" s="910">
        <f t="shared" ref="K1079:K1110" si="180">I1079*J1079</f>
        <v>0</v>
      </c>
      <c r="L1079" s="426"/>
      <c r="M1079" s="909">
        <f t="shared" ref="M1079:M1110" si="181">I1079*L1079</f>
        <v>0</v>
      </c>
      <c r="N1079" s="909">
        <f t="shared" ref="N1079:N1110" si="182">J1079+L1079</f>
        <v>0</v>
      </c>
      <c r="O1079" s="909">
        <f t="shared" ref="O1079:O1110" si="183">I1079*N1079</f>
        <v>0</v>
      </c>
      <c r="P1079" s="147"/>
      <c r="Q1079" s="1252"/>
      <c r="R1079" s="1252"/>
      <c r="S1079" s="1252"/>
      <c r="T1079" s="1252"/>
      <c r="U1079" s="1252"/>
      <c r="V1079" s="1252"/>
      <c r="W1079" s="1252"/>
      <c r="X1079" s="1252"/>
      <c r="Y1079" s="1252"/>
      <c r="Z1079" s="1252"/>
      <c r="AA1079" s="1252"/>
      <c r="AB1079" s="1252"/>
      <c r="AC1079" s="1252"/>
      <c r="AD1079" s="1252"/>
      <c r="AE1079" s="1252"/>
      <c r="AF1079" s="1252"/>
      <c r="AG1079" s="1252"/>
      <c r="AH1079" s="1252"/>
      <c r="AI1079" s="1252"/>
      <c r="AJ1079" s="1252"/>
      <c r="AK1079" s="1252"/>
      <c r="AL1079" s="1252"/>
      <c r="AM1079" s="1252"/>
      <c r="AN1079" s="1252"/>
      <c r="AO1079" s="1252"/>
      <c r="AP1079" s="1252"/>
      <c r="AQ1079" s="1252"/>
      <c r="AR1079" s="1252"/>
      <c r="AS1079" s="1252"/>
      <c r="AT1079" s="1252"/>
      <c r="AU1079" s="1252"/>
      <c r="AV1079" s="1252"/>
      <c r="AW1079" s="1252"/>
      <c r="AX1079" s="1252"/>
      <c r="AY1079" s="1252"/>
      <c r="AZ1079" s="1252"/>
      <c r="BA1079" s="1252"/>
      <c r="BB1079" s="1252"/>
      <c r="BC1079" s="1252"/>
      <c r="BD1079" s="1252"/>
      <c r="BE1079" s="1252"/>
      <c r="BF1079" s="1252"/>
      <c r="BG1079" s="1252"/>
      <c r="BH1079" s="1252"/>
      <c r="BI1079" s="1252"/>
      <c r="BJ1079" s="1252"/>
      <c r="BK1079" s="1252"/>
      <c r="BL1079" s="1252"/>
      <c r="BM1079" s="1252"/>
      <c r="BN1079" s="1252"/>
      <c r="BO1079" s="1252"/>
      <c r="BP1079" s="1252"/>
      <c r="BQ1079" s="1252"/>
      <c r="BR1079" s="1252"/>
      <c r="BS1079" s="1252"/>
    </row>
    <row r="1080" spans="1:71" s="3" customFormat="1" ht="55.2" hidden="1" outlineLevel="2">
      <c r="A1080" s="1014">
        <v>1</v>
      </c>
      <c r="B1080" s="1014">
        <v>1</v>
      </c>
      <c r="C1080" s="1014" t="s">
        <v>1594</v>
      </c>
      <c r="D1080" s="1014" t="s">
        <v>1561</v>
      </c>
      <c r="E1080" s="1014" t="s">
        <v>1559</v>
      </c>
      <c r="F1080" s="1014" t="s">
        <v>6316</v>
      </c>
      <c r="G1080" s="941" t="s">
        <v>7518</v>
      </c>
      <c r="H1080" s="32" t="s">
        <v>29</v>
      </c>
      <c r="I1080" s="329">
        <v>10</v>
      </c>
      <c r="J1080" s="915"/>
      <c r="K1080" s="910">
        <f t="shared" si="180"/>
        <v>0</v>
      </c>
      <c r="L1080" s="426"/>
      <c r="M1080" s="909">
        <f t="shared" si="181"/>
        <v>0</v>
      </c>
      <c r="N1080" s="909">
        <f t="shared" si="182"/>
        <v>0</v>
      </c>
      <c r="O1080" s="909">
        <f t="shared" si="183"/>
        <v>0</v>
      </c>
      <c r="P1080" s="147"/>
      <c r="Q1080" s="1252"/>
      <c r="R1080" s="1252"/>
      <c r="S1080" s="1252"/>
      <c r="T1080" s="1252"/>
      <c r="U1080" s="1252"/>
      <c r="V1080" s="1252"/>
      <c r="W1080" s="1252"/>
      <c r="X1080" s="1252"/>
      <c r="Y1080" s="1252"/>
      <c r="Z1080" s="1252"/>
      <c r="AA1080" s="1252"/>
      <c r="AB1080" s="1252"/>
      <c r="AC1080" s="1252"/>
      <c r="AD1080" s="1252"/>
      <c r="AE1080" s="1252"/>
      <c r="AF1080" s="1252"/>
      <c r="AG1080" s="1252"/>
      <c r="AH1080" s="1252"/>
      <c r="AI1080" s="1252"/>
      <c r="AJ1080" s="1252"/>
      <c r="AK1080" s="1252"/>
      <c r="AL1080" s="1252"/>
      <c r="AM1080" s="1252"/>
      <c r="AN1080" s="1252"/>
      <c r="AO1080" s="1252"/>
      <c r="AP1080" s="1252"/>
      <c r="AQ1080" s="1252"/>
      <c r="AR1080" s="1252"/>
      <c r="AS1080" s="1252"/>
      <c r="AT1080" s="1252"/>
      <c r="AU1080" s="1252"/>
      <c r="AV1080" s="1252"/>
      <c r="AW1080" s="1252"/>
      <c r="AX1080" s="1252"/>
      <c r="AY1080" s="1252"/>
      <c r="AZ1080" s="1252"/>
      <c r="BA1080" s="1252"/>
      <c r="BB1080" s="1252"/>
      <c r="BC1080" s="1252"/>
      <c r="BD1080" s="1252"/>
      <c r="BE1080" s="1252"/>
      <c r="BF1080" s="1252"/>
      <c r="BG1080" s="1252"/>
      <c r="BH1080" s="1252"/>
      <c r="BI1080" s="1252"/>
      <c r="BJ1080" s="1252"/>
      <c r="BK1080" s="1252"/>
      <c r="BL1080" s="1252"/>
      <c r="BM1080" s="1252"/>
      <c r="BN1080" s="1252"/>
      <c r="BO1080" s="1252"/>
      <c r="BP1080" s="1252"/>
      <c r="BQ1080" s="1252"/>
      <c r="BR1080" s="1252"/>
      <c r="BS1080" s="1252"/>
    </row>
    <row r="1081" spans="1:71" s="3" customFormat="1" ht="55.2" hidden="1" outlineLevel="2">
      <c r="A1081" s="1014">
        <v>1</v>
      </c>
      <c r="B1081" s="1014">
        <v>1</v>
      </c>
      <c r="C1081" s="1014" t="s">
        <v>1594</v>
      </c>
      <c r="D1081" s="1014" t="s">
        <v>1561</v>
      </c>
      <c r="E1081" s="1014" t="s">
        <v>1559</v>
      </c>
      <c r="F1081" s="1014" t="s">
        <v>6317</v>
      </c>
      <c r="G1081" s="941" t="s">
        <v>7519</v>
      </c>
      <c r="H1081" s="32" t="s">
        <v>29</v>
      </c>
      <c r="I1081" s="329">
        <v>1</v>
      </c>
      <c r="J1081" s="915"/>
      <c r="K1081" s="910">
        <f t="shared" si="180"/>
        <v>0</v>
      </c>
      <c r="L1081" s="426"/>
      <c r="M1081" s="909">
        <f t="shared" si="181"/>
        <v>0</v>
      </c>
      <c r="N1081" s="909">
        <f t="shared" si="182"/>
        <v>0</v>
      </c>
      <c r="O1081" s="909">
        <f t="shared" si="183"/>
        <v>0</v>
      </c>
      <c r="P1081" s="147"/>
      <c r="Q1081" s="1252"/>
      <c r="R1081" s="1252"/>
      <c r="S1081" s="1252"/>
      <c r="T1081" s="1252"/>
      <c r="U1081" s="1252"/>
      <c r="V1081" s="1252"/>
      <c r="W1081" s="1252"/>
      <c r="X1081" s="1252"/>
      <c r="Y1081" s="1252"/>
      <c r="Z1081" s="1252"/>
      <c r="AA1081" s="1252"/>
      <c r="AB1081" s="1252"/>
      <c r="AC1081" s="1252"/>
      <c r="AD1081" s="1252"/>
      <c r="AE1081" s="1252"/>
      <c r="AF1081" s="1252"/>
      <c r="AG1081" s="1252"/>
      <c r="AH1081" s="1252"/>
      <c r="AI1081" s="1252"/>
      <c r="AJ1081" s="1252"/>
      <c r="AK1081" s="1252"/>
      <c r="AL1081" s="1252"/>
      <c r="AM1081" s="1252"/>
      <c r="AN1081" s="1252"/>
      <c r="AO1081" s="1252"/>
      <c r="AP1081" s="1252"/>
      <c r="AQ1081" s="1252"/>
      <c r="AR1081" s="1252"/>
      <c r="AS1081" s="1252"/>
      <c r="AT1081" s="1252"/>
      <c r="AU1081" s="1252"/>
      <c r="AV1081" s="1252"/>
      <c r="AW1081" s="1252"/>
      <c r="AX1081" s="1252"/>
      <c r="AY1081" s="1252"/>
      <c r="AZ1081" s="1252"/>
      <c r="BA1081" s="1252"/>
      <c r="BB1081" s="1252"/>
      <c r="BC1081" s="1252"/>
      <c r="BD1081" s="1252"/>
      <c r="BE1081" s="1252"/>
      <c r="BF1081" s="1252"/>
      <c r="BG1081" s="1252"/>
      <c r="BH1081" s="1252"/>
      <c r="BI1081" s="1252"/>
      <c r="BJ1081" s="1252"/>
      <c r="BK1081" s="1252"/>
      <c r="BL1081" s="1252"/>
      <c r="BM1081" s="1252"/>
      <c r="BN1081" s="1252"/>
      <c r="BO1081" s="1252"/>
      <c r="BP1081" s="1252"/>
      <c r="BQ1081" s="1252"/>
      <c r="BR1081" s="1252"/>
      <c r="BS1081" s="1252"/>
    </row>
    <row r="1082" spans="1:71" s="3" customFormat="1" ht="55.2" hidden="1" outlineLevel="2">
      <c r="A1082" s="1014">
        <v>1</v>
      </c>
      <c r="B1082" s="1014">
        <v>1</v>
      </c>
      <c r="C1082" s="1014" t="s">
        <v>1594</v>
      </c>
      <c r="D1082" s="1014" t="s">
        <v>1561</v>
      </c>
      <c r="E1082" s="1014" t="s">
        <v>1559</v>
      </c>
      <c r="F1082" s="1014" t="s">
        <v>6318</v>
      </c>
      <c r="G1082" s="941" t="s">
        <v>7520</v>
      </c>
      <c r="H1082" s="32" t="s">
        <v>29</v>
      </c>
      <c r="I1082" s="329">
        <v>2</v>
      </c>
      <c r="J1082" s="915"/>
      <c r="K1082" s="910">
        <f t="shared" si="180"/>
        <v>0</v>
      </c>
      <c r="L1082" s="426"/>
      <c r="M1082" s="909">
        <f t="shared" si="181"/>
        <v>0</v>
      </c>
      <c r="N1082" s="909">
        <f t="shared" si="182"/>
        <v>0</v>
      </c>
      <c r="O1082" s="909">
        <f t="shared" si="183"/>
        <v>0</v>
      </c>
      <c r="P1082" s="147"/>
      <c r="Q1082" s="1252"/>
      <c r="R1082" s="1252"/>
      <c r="S1082" s="1252"/>
      <c r="T1082" s="1252"/>
      <c r="U1082" s="1252"/>
      <c r="V1082" s="1252"/>
      <c r="W1082" s="1252"/>
      <c r="X1082" s="1252"/>
      <c r="Y1082" s="1252"/>
      <c r="Z1082" s="1252"/>
      <c r="AA1082" s="1252"/>
      <c r="AB1082" s="1252"/>
      <c r="AC1082" s="1252"/>
      <c r="AD1082" s="1252"/>
      <c r="AE1082" s="1252"/>
      <c r="AF1082" s="1252"/>
      <c r="AG1082" s="1252"/>
      <c r="AH1082" s="1252"/>
      <c r="AI1082" s="1252"/>
      <c r="AJ1082" s="1252"/>
      <c r="AK1082" s="1252"/>
      <c r="AL1082" s="1252"/>
      <c r="AM1082" s="1252"/>
      <c r="AN1082" s="1252"/>
      <c r="AO1082" s="1252"/>
      <c r="AP1082" s="1252"/>
      <c r="AQ1082" s="1252"/>
      <c r="AR1082" s="1252"/>
      <c r="AS1082" s="1252"/>
      <c r="AT1082" s="1252"/>
      <c r="AU1082" s="1252"/>
      <c r="AV1082" s="1252"/>
      <c r="AW1082" s="1252"/>
      <c r="AX1082" s="1252"/>
      <c r="AY1082" s="1252"/>
      <c r="AZ1082" s="1252"/>
      <c r="BA1082" s="1252"/>
      <c r="BB1082" s="1252"/>
      <c r="BC1082" s="1252"/>
      <c r="BD1082" s="1252"/>
      <c r="BE1082" s="1252"/>
      <c r="BF1082" s="1252"/>
      <c r="BG1082" s="1252"/>
      <c r="BH1082" s="1252"/>
      <c r="BI1082" s="1252"/>
      <c r="BJ1082" s="1252"/>
      <c r="BK1082" s="1252"/>
      <c r="BL1082" s="1252"/>
      <c r="BM1082" s="1252"/>
      <c r="BN1082" s="1252"/>
      <c r="BO1082" s="1252"/>
      <c r="BP1082" s="1252"/>
      <c r="BQ1082" s="1252"/>
      <c r="BR1082" s="1252"/>
      <c r="BS1082" s="1252"/>
    </row>
    <row r="1083" spans="1:71" s="3" customFormat="1" ht="55.2" hidden="1" outlineLevel="2">
      <c r="A1083" s="1014">
        <v>1</v>
      </c>
      <c r="B1083" s="1014">
        <v>1</v>
      </c>
      <c r="C1083" s="1014" t="s">
        <v>1594</v>
      </c>
      <c r="D1083" s="1014" t="s">
        <v>1561</v>
      </c>
      <c r="E1083" s="1014" t="s">
        <v>1559</v>
      </c>
      <c r="F1083" s="1014" t="s">
        <v>6319</v>
      </c>
      <c r="G1083" s="941" t="s">
        <v>7521</v>
      </c>
      <c r="H1083" s="32" t="s">
        <v>29</v>
      </c>
      <c r="I1083" s="329">
        <v>2</v>
      </c>
      <c r="J1083" s="915"/>
      <c r="K1083" s="910">
        <f t="shared" si="180"/>
        <v>0</v>
      </c>
      <c r="L1083" s="426"/>
      <c r="M1083" s="909">
        <f t="shared" si="181"/>
        <v>0</v>
      </c>
      <c r="N1083" s="909">
        <f t="shared" si="182"/>
        <v>0</v>
      </c>
      <c r="O1083" s="909">
        <f t="shared" si="183"/>
        <v>0</v>
      </c>
      <c r="P1083" s="147"/>
      <c r="Q1083" s="1252"/>
      <c r="R1083" s="1252"/>
      <c r="S1083" s="1252"/>
      <c r="T1083" s="1252"/>
      <c r="U1083" s="1252"/>
      <c r="V1083" s="1252"/>
      <c r="W1083" s="1252"/>
      <c r="X1083" s="1252"/>
      <c r="Y1083" s="1252"/>
      <c r="Z1083" s="1252"/>
      <c r="AA1083" s="1252"/>
      <c r="AB1083" s="1252"/>
      <c r="AC1083" s="1252"/>
      <c r="AD1083" s="1252"/>
      <c r="AE1083" s="1252"/>
      <c r="AF1083" s="1252"/>
      <c r="AG1083" s="1252"/>
      <c r="AH1083" s="1252"/>
      <c r="AI1083" s="1252"/>
      <c r="AJ1083" s="1252"/>
      <c r="AK1083" s="1252"/>
      <c r="AL1083" s="1252"/>
      <c r="AM1083" s="1252"/>
      <c r="AN1083" s="1252"/>
      <c r="AO1083" s="1252"/>
      <c r="AP1083" s="1252"/>
      <c r="AQ1083" s="1252"/>
      <c r="AR1083" s="1252"/>
      <c r="AS1083" s="1252"/>
      <c r="AT1083" s="1252"/>
      <c r="AU1083" s="1252"/>
      <c r="AV1083" s="1252"/>
      <c r="AW1083" s="1252"/>
      <c r="AX1083" s="1252"/>
      <c r="AY1083" s="1252"/>
      <c r="AZ1083" s="1252"/>
      <c r="BA1083" s="1252"/>
      <c r="BB1083" s="1252"/>
      <c r="BC1083" s="1252"/>
      <c r="BD1083" s="1252"/>
      <c r="BE1083" s="1252"/>
      <c r="BF1083" s="1252"/>
      <c r="BG1083" s="1252"/>
      <c r="BH1083" s="1252"/>
      <c r="BI1083" s="1252"/>
      <c r="BJ1083" s="1252"/>
      <c r="BK1083" s="1252"/>
      <c r="BL1083" s="1252"/>
      <c r="BM1083" s="1252"/>
      <c r="BN1083" s="1252"/>
      <c r="BO1083" s="1252"/>
      <c r="BP1083" s="1252"/>
      <c r="BQ1083" s="1252"/>
      <c r="BR1083" s="1252"/>
      <c r="BS1083" s="1252"/>
    </row>
    <row r="1084" spans="1:71" s="3" customFormat="1" ht="55.2" hidden="1" outlineLevel="2">
      <c r="A1084" s="1014">
        <v>1</v>
      </c>
      <c r="B1084" s="1014">
        <v>1</v>
      </c>
      <c r="C1084" s="1014" t="s">
        <v>1594</v>
      </c>
      <c r="D1084" s="1014" t="s">
        <v>1561</v>
      </c>
      <c r="E1084" s="1014" t="s">
        <v>1559</v>
      </c>
      <c r="F1084" s="1014" t="s">
        <v>6320</v>
      </c>
      <c r="G1084" s="941" t="s">
        <v>7522</v>
      </c>
      <c r="H1084" s="32" t="s">
        <v>29</v>
      </c>
      <c r="I1084" s="329">
        <v>7</v>
      </c>
      <c r="J1084" s="915"/>
      <c r="K1084" s="910">
        <f t="shared" si="180"/>
        <v>0</v>
      </c>
      <c r="L1084" s="426"/>
      <c r="M1084" s="909">
        <f t="shared" si="181"/>
        <v>0</v>
      </c>
      <c r="N1084" s="909">
        <f t="shared" si="182"/>
        <v>0</v>
      </c>
      <c r="O1084" s="909">
        <f t="shared" si="183"/>
        <v>0</v>
      </c>
      <c r="P1084" s="147"/>
      <c r="Q1084" s="1252"/>
      <c r="R1084" s="1252"/>
      <c r="S1084" s="1252"/>
      <c r="T1084" s="1252"/>
      <c r="U1084" s="1252"/>
      <c r="V1084" s="1252"/>
      <c r="W1084" s="1252"/>
      <c r="X1084" s="1252"/>
      <c r="Y1084" s="1252"/>
      <c r="Z1084" s="1252"/>
      <c r="AA1084" s="1252"/>
      <c r="AB1084" s="1252"/>
      <c r="AC1084" s="1252"/>
      <c r="AD1084" s="1252"/>
      <c r="AE1084" s="1252"/>
      <c r="AF1084" s="1252"/>
      <c r="AG1084" s="1252"/>
      <c r="AH1084" s="1252"/>
      <c r="AI1084" s="1252"/>
      <c r="AJ1084" s="1252"/>
      <c r="AK1084" s="1252"/>
      <c r="AL1084" s="1252"/>
      <c r="AM1084" s="1252"/>
      <c r="AN1084" s="1252"/>
      <c r="AO1084" s="1252"/>
      <c r="AP1084" s="1252"/>
      <c r="AQ1084" s="1252"/>
      <c r="AR1084" s="1252"/>
      <c r="AS1084" s="1252"/>
      <c r="AT1084" s="1252"/>
      <c r="AU1084" s="1252"/>
      <c r="AV1084" s="1252"/>
      <c r="AW1084" s="1252"/>
      <c r="AX1084" s="1252"/>
      <c r="AY1084" s="1252"/>
      <c r="AZ1084" s="1252"/>
      <c r="BA1084" s="1252"/>
      <c r="BB1084" s="1252"/>
      <c r="BC1084" s="1252"/>
      <c r="BD1084" s="1252"/>
      <c r="BE1084" s="1252"/>
      <c r="BF1084" s="1252"/>
      <c r="BG1084" s="1252"/>
      <c r="BH1084" s="1252"/>
      <c r="BI1084" s="1252"/>
      <c r="BJ1084" s="1252"/>
      <c r="BK1084" s="1252"/>
      <c r="BL1084" s="1252"/>
      <c r="BM1084" s="1252"/>
      <c r="BN1084" s="1252"/>
      <c r="BO1084" s="1252"/>
      <c r="BP1084" s="1252"/>
      <c r="BQ1084" s="1252"/>
      <c r="BR1084" s="1252"/>
      <c r="BS1084" s="1252"/>
    </row>
    <row r="1085" spans="1:71" s="3" customFormat="1" ht="55.2" hidden="1" outlineLevel="2">
      <c r="A1085" s="1014">
        <v>1</v>
      </c>
      <c r="B1085" s="1014">
        <v>1</v>
      </c>
      <c r="C1085" s="1014" t="s">
        <v>1594</v>
      </c>
      <c r="D1085" s="1014" t="s">
        <v>1561</v>
      </c>
      <c r="E1085" s="1014" t="s">
        <v>1559</v>
      </c>
      <c r="F1085" s="1014" t="s">
        <v>6321</v>
      </c>
      <c r="G1085" s="941" t="s">
        <v>7523</v>
      </c>
      <c r="H1085" s="32" t="s">
        <v>29</v>
      </c>
      <c r="I1085" s="329">
        <v>2</v>
      </c>
      <c r="J1085" s="915"/>
      <c r="K1085" s="910">
        <f t="shared" si="180"/>
        <v>0</v>
      </c>
      <c r="L1085" s="426"/>
      <c r="M1085" s="909">
        <f t="shared" si="181"/>
        <v>0</v>
      </c>
      <c r="N1085" s="909">
        <f t="shared" si="182"/>
        <v>0</v>
      </c>
      <c r="O1085" s="909">
        <f t="shared" si="183"/>
        <v>0</v>
      </c>
      <c r="P1085" s="147"/>
      <c r="Q1085" s="1252"/>
      <c r="R1085" s="1252"/>
      <c r="S1085" s="1252"/>
      <c r="T1085" s="1252"/>
      <c r="U1085" s="1252"/>
      <c r="V1085" s="1252"/>
      <c r="W1085" s="1252"/>
      <c r="X1085" s="1252"/>
      <c r="Y1085" s="1252"/>
      <c r="Z1085" s="1252"/>
      <c r="AA1085" s="1252"/>
      <c r="AB1085" s="1252"/>
      <c r="AC1085" s="1252"/>
      <c r="AD1085" s="1252"/>
      <c r="AE1085" s="1252"/>
      <c r="AF1085" s="1252"/>
      <c r="AG1085" s="1252"/>
      <c r="AH1085" s="1252"/>
      <c r="AI1085" s="1252"/>
      <c r="AJ1085" s="1252"/>
      <c r="AK1085" s="1252"/>
      <c r="AL1085" s="1252"/>
      <c r="AM1085" s="1252"/>
      <c r="AN1085" s="1252"/>
      <c r="AO1085" s="1252"/>
      <c r="AP1085" s="1252"/>
      <c r="AQ1085" s="1252"/>
      <c r="AR1085" s="1252"/>
      <c r="AS1085" s="1252"/>
      <c r="AT1085" s="1252"/>
      <c r="AU1085" s="1252"/>
      <c r="AV1085" s="1252"/>
      <c r="AW1085" s="1252"/>
      <c r="AX1085" s="1252"/>
      <c r="AY1085" s="1252"/>
      <c r="AZ1085" s="1252"/>
      <c r="BA1085" s="1252"/>
      <c r="BB1085" s="1252"/>
      <c r="BC1085" s="1252"/>
      <c r="BD1085" s="1252"/>
      <c r="BE1085" s="1252"/>
      <c r="BF1085" s="1252"/>
      <c r="BG1085" s="1252"/>
      <c r="BH1085" s="1252"/>
      <c r="BI1085" s="1252"/>
      <c r="BJ1085" s="1252"/>
      <c r="BK1085" s="1252"/>
      <c r="BL1085" s="1252"/>
      <c r="BM1085" s="1252"/>
      <c r="BN1085" s="1252"/>
      <c r="BO1085" s="1252"/>
      <c r="BP1085" s="1252"/>
      <c r="BQ1085" s="1252"/>
      <c r="BR1085" s="1252"/>
      <c r="BS1085" s="1252"/>
    </row>
    <row r="1086" spans="1:71" s="3" customFormat="1" ht="55.2" hidden="1" outlineLevel="2">
      <c r="A1086" s="1014">
        <v>1</v>
      </c>
      <c r="B1086" s="1014">
        <v>1</v>
      </c>
      <c r="C1086" s="1014" t="s">
        <v>1594</v>
      </c>
      <c r="D1086" s="1014" t="s">
        <v>1561</v>
      </c>
      <c r="E1086" s="1014" t="s">
        <v>1559</v>
      </c>
      <c r="F1086" s="1014" t="s">
        <v>3412</v>
      </c>
      <c r="G1086" s="941" t="s">
        <v>7524</v>
      </c>
      <c r="H1086" s="32" t="s">
        <v>29</v>
      </c>
      <c r="I1086" s="329">
        <v>8</v>
      </c>
      <c r="J1086" s="915"/>
      <c r="K1086" s="910">
        <f t="shared" si="180"/>
        <v>0</v>
      </c>
      <c r="L1086" s="426"/>
      <c r="M1086" s="909">
        <f t="shared" si="181"/>
        <v>0</v>
      </c>
      <c r="N1086" s="909">
        <f t="shared" si="182"/>
        <v>0</v>
      </c>
      <c r="O1086" s="909">
        <f t="shared" si="183"/>
        <v>0</v>
      </c>
      <c r="P1086" s="147"/>
      <c r="Q1086" s="1252"/>
      <c r="R1086" s="1252"/>
      <c r="S1086" s="1252"/>
      <c r="T1086" s="1252"/>
      <c r="U1086" s="1252"/>
      <c r="V1086" s="1252"/>
      <c r="W1086" s="1252"/>
      <c r="X1086" s="1252"/>
      <c r="Y1086" s="1252"/>
      <c r="Z1086" s="1252"/>
      <c r="AA1086" s="1252"/>
      <c r="AB1086" s="1252"/>
      <c r="AC1086" s="1252"/>
      <c r="AD1086" s="1252"/>
      <c r="AE1086" s="1252"/>
      <c r="AF1086" s="1252"/>
      <c r="AG1086" s="1252"/>
      <c r="AH1086" s="1252"/>
      <c r="AI1086" s="1252"/>
      <c r="AJ1086" s="1252"/>
      <c r="AK1086" s="1252"/>
      <c r="AL1086" s="1252"/>
      <c r="AM1086" s="1252"/>
      <c r="AN1086" s="1252"/>
      <c r="AO1086" s="1252"/>
      <c r="AP1086" s="1252"/>
      <c r="AQ1086" s="1252"/>
      <c r="AR1086" s="1252"/>
      <c r="AS1086" s="1252"/>
      <c r="AT1086" s="1252"/>
      <c r="AU1086" s="1252"/>
      <c r="AV1086" s="1252"/>
      <c r="AW1086" s="1252"/>
      <c r="AX1086" s="1252"/>
      <c r="AY1086" s="1252"/>
      <c r="AZ1086" s="1252"/>
      <c r="BA1086" s="1252"/>
      <c r="BB1086" s="1252"/>
      <c r="BC1086" s="1252"/>
      <c r="BD1086" s="1252"/>
      <c r="BE1086" s="1252"/>
      <c r="BF1086" s="1252"/>
      <c r="BG1086" s="1252"/>
      <c r="BH1086" s="1252"/>
      <c r="BI1086" s="1252"/>
      <c r="BJ1086" s="1252"/>
      <c r="BK1086" s="1252"/>
      <c r="BL1086" s="1252"/>
      <c r="BM1086" s="1252"/>
      <c r="BN1086" s="1252"/>
      <c r="BO1086" s="1252"/>
      <c r="BP1086" s="1252"/>
      <c r="BQ1086" s="1252"/>
      <c r="BR1086" s="1252"/>
      <c r="BS1086" s="1252"/>
    </row>
    <row r="1087" spans="1:71" s="3" customFormat="1" ht="55.2" hidden="1" outlineLevel="2">
      <c r="A1087" s="1014">
        <v>1</v>
      </c>
      <c r="B1087" s="1014">
        <v>1</v>
      </c>
      <c r="C1087" s="1014" t="s">
        <v>1594</v>
      </c>
      <c r="D1087" s="1014" t="s">
        <v>1561</v>
      </c>
      <c r="E1087" s="1014" t="s">
        <v>1559</v>
      </c>
      <c r="F1087" s="1014" t="s">
        <v>6322</v>
      </c>
      <c r="G1087" s="941" t="s">
        <v>7525</v>
      </c>
      <c r="H1087" s="32" t="s">
        <v>29</v>
      </c>
      <c r="I1087" s="329">
        <v>4</v>
      </c>
      <c r="J1087" s="915"/>
      <c r="K1087" s="910">
        <f t="shared" si="180"/>
        <v>0</v>
      </c>
      <c r="L1087" s="426"/>
      <c r="M1087" s="909">
        <f t="shared" si="181"/>
        <v>0</v>
      </c>
      <c r="N1087" s="909">
        <f t="shared" si="182"/>
        <v>0</v>
      </c>
      <c r="O1087" s="909">
        <f t="shared" si="183"/>
        <v>0</v>
      </c>
      <c r="P1087" s="147"/>
      <c r="Q1087" s="1252"/>
      <c r="R1087" s="1252"/>
      <c r="S1087" s="1252"/>
      <c r="T1087" s="1252"/>
      <c r="U1087" s="1252"/>
      <c r="V1087" s="1252"/>
      <c r="W1087" s="1252"/>
      <c r="X1087" s="1252"/>
      <c r="Y1087" s="1252"/>
      <c r="Z1087" s="1252"/>
      <c r="AA1087" s="1252"/>
      <c r="AB1087" s="1252"/>
      <c r="AC1087" s="1252"/>
      <c r="AD1087" s="1252"/>
      <c r="AE1087" s="1252"/>
      <c r="AF1087" s="1252"/>
      <c r="AG1087" s="1252"/>
      <c r="AH1087" s="1252"/>
      <c r="AI1087" s="1252"/>
      <c r="AJ1087" s="1252"/>
      <c r="AK1087" s="1252"/>
      <c r="AL1087" s="1252"/>
      <c r="AM1087" s="1252"/>
      <c r="AN1087" s="1252"/>
      <c r="AO1087" s="1252"/>
      <c r="AP1087" s="1252"/>
      <c r="AQ1087" s="1252"/>
      <c r="AR1087" s="1252"/>
      <c r="AS1087" s="1252"/>
      <c r="AT1087" s="1252"/>
      <c r="AU1087" s="1252"/>
      <c r="AV1087" s="1252"/>
      <c r="AW1087" s="1252"/>
      <c r="AX1087" s="1252"/>
      <c r="AY1087" s="1252"/>
      <c r="AZ1087" s="1252"/>
      <c r="BA1087" s="1252"/>
      <c r="BB1087" s="1252"/>
      <c r="BC1087" s="1252"/>
      <c r="BD1087" s="1252"/>
      <c r="BE1087" s="1252"/>
      <c r="BF1087" s="1252"/>
      <c r="BG1087" s="1252"/>
      <c r="BH1087" s="1252"/>
      <c r="BI1087" s="1252"/>
      <c r="BJ1087" s="1252"/>
      <c r="BK1087" s="1252"/>
      <c r="BL1087" s="1252"/>
      <c r="BM1087" s="1252"/>
      <c r="BN1087" s="1252"/>
      <c r="BO1087" s="1252"/>
      <c r="BP1087" s="1252"/>
      <c r="BQ1087" s="1252"/>
      <c r="BR1087" s="1252"/>
      <c r="BS1087" s="1252"/>
    </row>
    <row r="1088" spans="1:71" s="3" customFormat="1" ht="55.2" hidden="1" outlineLevel="2">
      <c r="A1088" s="1014">
        <v>1</v>
      </c>
      <c r="B1088" s="1014">
        <v>1</v>
      </c>
      <c r="C1088" s="1014" t="s">
        <v>1594</v>
      </c>
      <c r="D1088" s="1014" t="s">
        <v>1561</v>
      </c>
      <c r="E1088" s="1014" t="s">
        <v>1559</v>
      </c>
      <c r="F1088" s="1014" t="s">
        <v>6323</v>
      </c>
      <c r="G1088" s="941" t="s">
        <v>7526</v>
      </c>
      <c r="H1088" s="32" t="s">
        <v>29</v>
      </c>
      <c r="I1088" s="329">
        <v>1</v>
      </c>
      <c r="J1088" s="915"/>
      <c r="K1088" s="910">
        <f t="shared" si="180"/>
        <v>0</v>
      </c>
      <c r="L1088" s="426"/>
      <c r="M1088" s="909">
        <f t="shared" si="181"/>
        <v>0</v>
      </c>
      <c r="N1088" s="909">
        <f t="shared" si="182"/>
        <v>0</v>
      </c>
      <c r="O1088" s="909">
        <f t="shared" si="183"/>
        <v>0</v>
      </c>
      <c r="P1088" s="147"/>
      <c r="Q1088" s="1252"/>
      <c r="R1088" s="1252"/>
      <c r="S1088" s="1252"/>
      <c r="T1088" s="1252"/>
      <c r="U1088" s="1252"/>
      <c r="V1088" s="1252"/>
      <c r="W1088" s="1252"/>
      <c r="X1088" s="1252"/>
      <c r="Y1088" s="1252"/>
      <c r="Z1088" s="1252"/>
      <c r="AA1088" s="1252"/>
      <c r="AB1088" s="1252"/>
      <c r="AC1088" s="1252"/>
      <c r="AD1088" s="1252"/>
      <c r="AE1088" s="1252"/>
      <c r="AF1088" s="1252"/>
      <c r="AG1088" s="1252"/>
      <c r="AH1088" s="1252"/>
      <c r="AI1088" s="1252"/>
      <c r="AJ1088" s="1252"/>
      <c r="AK1088" s="1252"/>
      <c r="AL1088" s="1252"/>
      <c r="AM1088" s="1252"/>
      <c r="AN1088" s="1252"/>
      <c r="AO1088" s="1252"/>
      <c r="AP1088" s="1252"/>
      <c r="AQ1088" s="1252"/>
      <c r="AR1088" s="1252"/>
      <c r="AS1088" s="1252"/>
      <c r="AT1088" s="1252"/>
      <c r="AU1088" s="1252"/>
      <c r="AV1088" s="1252"/>
      <c r="AW1088" s="1252"/>
      <c r="AX1088" s="1252"/>
      <c r="AY1088" s="1252"/>
      <c r="AZ1088" s="1252"/>
      <c r="BA1088" s="1252"/>
      <c r="BB1088" s="1252"/>
      <c r="BC1088" s="1252"/>
      <c r="BD1088" s="1252"/>
      <c r="BE1088" s="1252"/>
      <c r="BF1088" s="1252"/>
      <c r="BG1088" s="1252"/>
      <c r="BH1088" s="1252"/>
      <c r="BI1088" s="1252"/>
      <c r="BJ1088" s="1252"/>
      <c r="BK1088" s="1252"/>
      <c r="BL1088" s="1252"/>
      <c r="BM1088" s="1252"/>
      <c r="BN1088" s="1252"/>
      <c r="BO1088" s="1252"/>
      <c r="BP1088" s="1252"/>
      <c r="BQ1088" s="1252"/>
      <c r="BR1088" s="1252"/>
      <c r="BS1088" s="1252"/>
    </row>
    <row r="1089" spans="1:71" s="3" customFormat="1" ht="55.2" hidden="1" outlineLevel="2">
      <c r="A1089" s="1014">
        <v>1</v>
      </c>
      <c r="B1089" s="1014">
        <v>1</v>
      </c>
      <c r="C1089" s="1014" t="s">
        <v>1594</v>
      </c>
      <c r="D1089" s="1014" t="s">
        <v>1561</v>
      </c>
      <c r="E1089" s="1014" t="s">
        <v>1559</v>
      </c>
      <c r="F1089" s="1014" t="s">
        <v>6324</v>
      </c>
      <c r="G1089" s="941" t="s">
        <v>7527</v>
      </c>
      <c r="H1089" s="32" t="s">
        <v>29</v>
      </c>
      <c r="I1089" s="329">
        <v>3</v>
      </c>
      <c r="J1089" s="915"/>
      <c r="K1089" s="910">
        <f t="shared" si="180"/>
        <v>0</v>
      </c>
      <c r="L1089" s="426"/>
      <c r="M1089" s="909">
        <f t="shared" si="181"/>
        <v>0</v>
      </c>
      <c r="N1089" s="909">
        <f t="shared" si="182"/>
        <v>0</v>
      </c>
      <c r="O1089" s="909">
        <f t="shared" si="183"/>
        <v>0</v>
      </c>
      <c r="P1089" s="147"/>
      <c r="Q1089" s="1252"/>
      <c r="R1089" s="1252"/>
      <c r="S1089" s="1252"/>
      <c r="T1089" s="1252"/>
      <c r="U1089" s="1252"/>
      <c r="V1089" s="1252"/>
      <c r="W1089" s="1252"/>
      <c r="X1089" s="1252"/>
      <c r="Y1089" s="1252"/>
      <c r="Z1089" s="1252"/>
      <c r="AA1089" s="1252"/>
      <c r="AB1089" s="1252"/>
      <c r="AC1089" s="1252"/>
      <c r="AD1089" s="1252"/>
      <c r="AE1089" s="1252"/>
      <c r="AF1089" s="1252"/>
      <c r="AG1089" s="1252"/>
      <c r="AH1089" s="1252"/>
      <c r="AI1089" s="1252"/>
      <c r="AJ1089" s="1252"/>
      <c r="AK1089" s="1252"/>
      <c r="AL1089" s="1252"/>
      <c r="AM1089" s="1252"/>
      <c r="AN1089" s="1252"/>
      <c r="AO1089" s="1252"/>
      <c r="AP1089" s="1252"/>
      <c r="AQ1089" s="1252"/>
      <c r="AR1089" s="1252"/>
      <c r="AS1089" s="1252"/>
      <c r="AT1089" s="1252"/>
      <c r="AU1089" s="1252"/>
      <c r="AV1089" s="1252"/>
      <c r="AW1089" s="1252"/>
      <c r="AX1089" s="1252"/>
      <c r="AY1089" s="1252"/>
      <c r="AZ1089" s="1252"/>
      <c r="BA1089" s="1252"/>
      <c r="BB1089" s="1252"/>
      <c r="BC1089" s="1252"/>
      <c r="BD1089" s="1252"/>
      <c r="BE1089" s="1252"/>
      <c r="BF1089" s="1252"/>
      <c r="BG1089" s="1252"/>
      <c r="BH1089" s="1252"/>
      <c r="BI1089" s="1252"/>
      <c r="BJ1089" s="1252"/>
      <c r="BK1089" s="1252"/>
      <c r="BL1089" s="1252"/>
      <c r="BM1089" s="1252"/>
      <c r="BN1089" s="1252"/>
      <c r="BO1089" s="1252"/>
      <c r="BP1089" s="1252"/>
      <c r="BQ1089" s="1252"/>
      <c r="BR1089" s="1252"/>
      <c r="BS1089" s="1252"/>
    </row>
    <row r="1090" spans="1:71" s="3" customFormat="1" ht="55.2" hidden="1" outlineLevel="2">
      <c r="A1090" s="1014">
        <v>1</v>
      </c>
      <c r="B1090" s="1014">
        <v>1</v>
      </c>
      <c r="C1090" s="1014" t="s">
        <v>1594</v>
      </c>
      <c r="D1090" s="1014" t="s">
        <v>1561</v>
      </c>
      <c r="E1090" s="1014" t="s">
        <v>1559</v>
      </c>
      <c r="F1090" s="1014" t="s">
        <v>3419</v>
      </c>
      <c r="G1090" s="941" t="s">
        <v>7528</v>
      </c>
      <c r="H1090" s="32" t="s">
        <v>29</v>
      </c>
      <c r="I1090" s="329">
        <v>2</v>
      </c>
      <c r="J1090" s="915"/>
      <c r="K1090" s="910">
        <f t="shared" si="180"/>
        <v>0</v>
      </c>
      <c r="L1090" s="426"/>
      <c r="M1090" s="909">
        <f t="shared" si="181"/>
        <v>0</v>
      </c>
      <c r="N1090" s="909">
        <f t="shared" si="182"/>
        <v>0</v>
      </c>
      <c r="O1090" s="909">
        <f t="shared" si="183"/>
        <v>0</v>
      </c>
      <c r="P1090" s="147"/>
      <c r="Q1090" s="1252"/>
      <c r="R1090" s="1252"/>
      <c r="S1090" s="1252"/>
      <c r="T1090" s="1252"/>
      <c r="U1090" s="1252"/>
      <c r="V1090" s="1252"/>
      <c r="W1090" s="1252"/>
      <c r="X1090" s="1252"/>
      <c r="Y1090" s="1252"/>
      <c r="Z1090" s="1252"/>
      <c r="AA1090" s="1252"/>
      <c r="AB1090" s="1252"/>
      <c r="AC1090" s="1252"/>
      <c r="AD1090" s="1252"/>
      <c r="AE1090" s="1252"/>
      <c r="AF1090" s="1252"/>
      <c r="AG1090" s="1252"/>
      <c r="AH1090" s="1252"/>
      <c r="AI1090" s="1252"/>
      <c r="AJ1090" s="1252"/>
      <c r="AK1090" s="1252"/>
      <c r="AL1090" s="1252"/>
      <c r="AM1090" s="1252"/>
      <c r="AN1090" s="1252"/>
      <c r="AO1090" s="1252"/>
      <c r="AP1090" s="1252"/>
      <c r="AQ1090" s="1252"/>
      <c r="AR1090" s="1252"/>
      <c r="AS1090" s="1252"/>
      <c r="AT1090" s="1252"/>
      <c r="AU1090" s="1252"/>
      <c r="AV1090" s="1252"/>
      <c r="AW1090" s="1252"/>
      <c r="AX1090" s="1252"/>
      <c r="AY1090" s="1252"/>
      <c r="AZ1090" s="1252"/>
      <c r="BA1090" s="1252"/>
      <c r="BB1090" s="1252"/>
      <c r="BC1090" s="1252"/>
      <c r="BD1090" s="1252"/>
      <c r="BE1090" s="1252"/>
      <c r="BF1090" s="1252"/>
      <c r="BG1090" s="1252"/>
      <c r="BH1090" s="1252"/>
      <c r="BI1090" s="1252"/>
      <c r="BJ1090" s="1252"/>
      <c r="BK1090" s="1252"/>
      <c r="BL1090" s="1252"/>
      <c r="BM1090" s="1252"/>
      <c r="BN1090" s="1252"/>
      <c r="BO1090" s="1252"/>
      <c r="BP1090" s="1252"/>
      <c r="BQ1090" s="1252"/>
      <c r="BR1090" s="1252"/>
      <c r="BS1090" s="1252"/>
    </row>
    <row r="1091" spans="1:71" s="3" customFormat="1" ht="55.2" hidden="1" outlineLevel="2">
      <c r="A1091" s="1014">
        <v>1</v>
      </c>
      <c r="B1091" s="1014">
        <v>1</v>
      </c>
      <c r="C1091" s="1014" t="s">
        <v>1594</v>
      </c>
      <c r="D1091" s="1014" t="s">
        <v>1561</v>
      </c>
      <c r="E1091" s="1014" t="s">
        <v>1559</v>
      </c>
      <c r="F1091" s="1014" t="s">
        <v>6325</v>
      </c>
      <c r="G1091" s="941" t="s">
        <v>7529</v>
      </c>
      <c r="H1091" s="32" t="s">
        <v>29</v>
      </c>
      <c r="I1091" s="329">
        <v>1</v>
      </c>
      <c r="J1091" s="915"/>
      <c r="K1091" s="910">
        <f t="shared" si="180"/>
        <v>0</v>
      </c>
      <c r="L1091" s="426"/>
      <c r="M1091" s="909">
        <f t="shared" si="181"/>
        <v>0</v>
      </c>
      <c r="N1091" s="909">
        <f t="shared" si="182"/>
        <v>0</v>
      </c>
      <c r="O1091" s="909">
        <f t="shared" si="183"/>
        <v>0</v>
      </c>
      <c r="P1091" s="147"/>
      <c r="Q1091" s="1252"/>
      <c r="R1091" s="1252"/>
      <c r="S1091" s="1252"/>
      <c r="T1091" s="1252"/>
      <c r="U1091" s="1252"/>
      <c r="V1091" s="1252"/>
      <c r="W1091" s="1252"/>
      <c r="X1091" s="1252"/>
      <c r="Y1091" s="1252"/>
      <c r="Z1091" s="1252"/>
      <c r="AA1091" s="1252"/>
      <c r="AB1091" s="1252"/>
      <c r="AC1091" s="1252"/>
      <c r="AD1091" s="1252"/>
      <c r="AE1091" s="1252"/>
      <c r="AF1091" s="1252"/>
      <c r="AG1091" s="1252"/>
      <c r="AH1091" s="1252"/>
      <c r="AI1091" s="1252"/>
      <c r="AJ1091" s="1252"/>
      <c r="AK1091" s="1252"/>
      <c r="AL1091" s="1252"/>
      <c r="AM1091" s="1252"/>
      <c r="AN1091" s="1252"/>
      <c r="AO1091" s="1252"/>
      <c r="AP1091" s="1252"/>
      <c r="AQ1091" s="1252"/>
      <c r="AR1091" s="1252"/>
      <c r="AS1091" s="1252"/>
      <c r="AT1091" s="1252"/>
      <c r="AU1091" s="1252"/>
      <c r="AV1091" s="1252"/>
      <c r="AW1091" s="1252"/>
      <c r="AX1091" s="1252"/>
      <c r="AY1091" s="1252"/>
      <c r="AZ1091" s="1252"/>
      <c r="BA1091" s="1252"/>
      <c r="BB1091" s="1252"/>
      <c r="BC1091" s="1252"/>
      <c r="BD1091" s="1252"/>
      <c r="BE1091" s="1252"/>
      <c r="BF1091" s="1252"/>
      <c r="BG1091" s="1252"/>
      <c r="BH1091" s="1252"/>
      <c r="BI1091" s="1252"/>
      <c r="BJ1091" s="1252"/>
      <c r="BK1091" s="1252"/>
      <c r="BL1091" s="1252"/>
      <c r="BM1091" s="1252"/>
      <c r="BN1091" s="1252"/>
      <c r="BO1091" s="1252"/>
      <c r="BP1091" s="1252"/>
      <c r="BQ1091" s="1252"/>
      <c r="BR1091" s="1252"/>
      <c r="BS1091" s="1252"/>
    </row>
    <row r="1092" spans="1:71" s="3" customFormat="1" ht="41.4" hidden="1" outlineLevel="2">
      <c r="A1092" s="1014">
        <v>1</v>
      </c>
      <c r="B1092" s="1014">
        <v>1</v>
      </c>
      <c r="C1092" s="1014" t="s">
        <v>1594</v>
      </c>
      <c r="D1092" s="1014" t="s">
        <v>1561</v>
      </c>
      <c r="E1092" s="1014" t="s">
        <v>1559</v>
      </c>
      <c r="F1092" s="1014" t="s">
        <v>6326</v>
      </c>
      <c r="G1092" s="941" t="s">
        <v>7530</v>
      </c>
      <c r="H1092" s="32" t="s">
        <v>29</v>
      </c>
      <c r="I1092" s="329">
        <v>3</v>
      </c>
      <c r="J1092" s="915"/>
      <c r="K1092" s="910">
        <f t="shared" si="180"/>
        <v>0</v>
      </c>
      <c r="L1092" s="426"/>
      <c r="M1092" s="909">
        <f t="shared" si="181"/>
        <v>0</v>
      </c>
      <c r="N1092" s="909">
        <f t="shared" si="182"/>
        <v>0</v>
      </c>
      <c r="O1092" s="909">
        <f t="shared" si="183"/>
        <v>0</v>
      </c>
      <c r="P1092" s="147"/>
      <c r="Q1092" s="1252"/>
      <c r="R1092" s="1252"/>
      <c r="S1092" s="1252"/>
      <c r="T1092" s="1252"/>
      <c r="U1092" s="1252"/>
      <c r="V1092" s="1252"/>
      <c r="W1092" s="1252"/>
      <c r="X1092" s="1252"/>
      <c r="Y1092" s="1252"/>
      <c r="Z1092" s="1252"/>
      <c r="AA1092" s="1252"/>
      <c r="AB1092" s="1252"/>
      <c r="AC1092" s="1252"/>
      <c r="AD1092" s="1252"/>
      <c r="AE1092" s="1252"/>
      <c r="AF1092" s="1252"/>
      <c r="AG1092" s="1252"/>
      <c r="AH1092" s="1252"/>
      <c r="AI1092" s="1252"/>
      <c r="AJ1092" s="1252"/>
      <c r="AK1092" s="1252"/>
      <c r="AL1092" s="1252"/>
      <c r="AM1092" s="1252"/>
      <c r="AN1092" s="1252"/>
      <c r="AO1092" s="1252"/>
      <c r="AP1092" s="1252"/>
      <c r="AQ1092" s="1252"/>
      <c r="AR1092" s="1252"/>
      <c r="AS1092" s="1252"/>
      <c r="AT1092" s="1252"/>
      <c r="AU1092" s="1252"/>
      <c r="AV1092" s="1252"/>
      <c r="AW1092" s="1252"/>
      <c r="AX1092" s="1252"/>
      <c r="AY1092" s="1252"/>
      <c r="AZ1092" s="1252"/>
      <c r="BA1092" s="1252"/>
      <c r="BB1092" s="1252"/>
      <c r="BC1092" s="1252"/>
      <c r="BD1092" s="1252"/>
      <c r="BE1092" s="1252"/>
      <c r="BF1092" s="1252"/>
      <c r="BG1092" s="1252"/>
      <c r="BH1092" s="1252"/>
      <c r="BI1092" s="1252"/>
      <c r="BJ1092" s="1252"/>
      <c r="BK1092" s="1252"/>
      <c r="BL1092" s="1252"/>
      <c r="BM1092" s="1252"/>
      <c r="BN1092" s="1252"/>
      <c r="BO1092" s="1252"/>
      <c r="BP1092" s="1252"/>
      <c r="BQ1092" s="1252"/>
      <c r="BR1092" s="1252"/>
      <c r="BS1092" s="1252"/>
    </row>
    <row r="1093" spans="1:71" s="3" customFormat="1" ht="41.4" hidden="1" outlineLevel="2">
      <c r="A1093" s="1014">
        <v>1</v>
      </c>
      <c r="B1093" s="1014">
        <v>1</v>
      </c>
      <c r="C1093" s="1014" t="s">
        <v>1594</v>
      </c>
      <c r="D1093" s="1014" t="s">
        <v>1561</v>
      </c>
      <c r="E1093" s="1014" t="s">
        <v>1559</v>
      </c>
      <c r="F1093" s="1014" t="s">
        <v>6327</v>
      </c>
      <c r="G1093" s="941" t="s">
        <v>7531</v>
      </c>
      <c r="H1093" s="32" t="s">
        <v>29</v>
      </c>
      <c r="I1093" s="329">
        <v>1</v>
      </c>
      <c r="J1093" s="915"/>
      <c r="K1093" s="910">
        <f t="shared" si="180"/>
        <v>0</v>
      </c>
      <c r="L1093" s="426"/>
      <c r="M1093" s="909">
        <f t="shared" si="181"/>
        <v>0</v>
      </c>
      <c r="N1093" s="909">
        <f t="shared" si="182"/>
        <v>0</v>
      </c>
      <c r="O1093" s="909">
        <f t="shared" si="183"/>
        <v>0</v>
      </c>
      <c r="P1093" s="147"/>
      <c r="Q1093" s="1252"/>
      <c r="R1093" s="1252"/>
      <c r="S1093" s="1252"/>
      <c r="T1093" s="1252"/>
      <c r="U1093" s="1252"/>
      <c r="V1093" s="1252"/>
      <c r="W1093" s="1252"/>
      <c r="X1093" s="1252"/>
      <c r="Y1093" s="1252"/>
      <c r="Z1093" s="1252"/>
      <c r="AA1093" s="1252"/>
      <c r="AB1093" s="1252"/>
      <c r="AC1093" s="1252"/>
      <c r="AD1093" s="1252"/>
      <c r="AE1093" s="1252"/>
      <c r="AF1093" s="1252"/>
      <c r="AG1093" s="1252"/>
      <c r="AH1093" s="1252"/>
      <c r="AI1093" s="1252"/>
      <c r="AJ1093" s="1252"/>
      <c r="AK1093" s="1252"/>
      <c r="AL1093" s="1252"/>
      <c r="AM1093" s="1252"/>
      <c r="AN1093" s="1252"/>
      <c r="AO1093" s="1252"/>
      <c r="AP1093" s="1252"/>
      <c r="AQ1093" s="1252"/>
      <c r="AR1093" s="1252"/>
      <c r="AS1093" s="1252"/>
      <c r="AT1093" s="1252"/>
      <c r="AU1093" s="1252"/>
      <c r="AV1093" s="1252"/>
      <c r="AW1093" s="1252"/>
      <c r="AX1093" s="1252"/>
      <c r="AY1093" s="1252"/>
      <c r="AZ1093" s="1252"/>
      <c r="BA1093" s="1252"/>
      <c r="BB1093" s="1252"/>
      <c r="BC1093" s="1252"/>
      <c r="BD1093" s="1252"/>
      <c r="BE1093" s="1252"/>
      <c r="BF1093" s="1252"/>
      <c r="BG1093" s="1252"/>
      <c r="BH1093" s="1252"/>
      <c r="BI1093" s="1252"/>
      <c r="BJ1093" s="1252"/>
      <c r="BK1093" s="1252"/>
      <c r="BL1093" s="1252"/>
      <c r="BM1093" s="1252"/>
      <c r="BN1093" s="1252"/>
      <c r="BO1093" s="1252"/>
      <c r="BP1093" s="1252"/>
      <c r="BQ1093" s="1252"/>
      <c r="BR1093" s="1252"/>
      <c r="BS1093" s="1252"/>
    </row>
    <row r="1094" spans="1:71" s="3" customFormat="1" ht="27.6" hidden="1" outlineLevel="2">
      <c r="A1094" s="1014">
        <v>1</v>
      </c>
      <c r="B1094" s="1014">
        <v>1</v>
      </c>
      <c r="C1094" s="1014" t="s">
        <v>1594</v>
      </c>
      <c r="D1094" s="1014" t="s">
        <v>1561</v>
      </c>
      <c r="E1094" s="1014" t="s">
        <v>1559</v>
      </c>
      <c r="F1094" s="1014" t="s">
        <v>6328</v>
      </c>
      <c r="G1094" s="941" t="s">
        <v>7532</v>
      </c>
      <c r="H1094" s="32" t="s">
        <v>29</v>
      </c>
      <c r="I1094" s="329">
        <v>7</v>
      </c>
      <c r="J1094" s="915"/>
      <c r="K1094" s="910">
        <f t="shared" si="180"/>
        <v>0</v>
      </c>
      <c r="L1094" s="426"/>
      <c r="M1094" s="909">
        <f t="shared" si="181"/>
        <v>0</v>
      </c>
      <c r="N1094" s="909">
        <f t="shared" si="182"/>
        <v>0</v>
      </c>
      <c r="O1094" s="909">
        <f t="shared" si="183"/>
        <v>0</v>
      </c>
      <c r="P1094" s="147"/>
      <c r="Q1094" s="1252"/>
      <c r="R1094" s="1252"/>
      <c r="S1094" s="1252"/>
      <c r="T1094" s="1252"/>
      <c r="U1094" s="1252"/>
      <c r="V1094" s="1252"/>
      <c r="W1094" s="1252"/>
      <c r="X1094" s="1252"/>
      <c r="Y1094" s="1252"/>
      <c r="Z1094" s="1252"/>
      <c r="AA1094" s="1252"/>
      <c r="AB1094" s="1252"/>
      <c r="AC1094" s="1252"/>
      <c r="AD1094" s="1252"/>
      <c r="AE1094" s="1252"/>
      <c r="AF1094" s="1252"/>
      <c r="AG1094" s="1252"/>
      <c r="AH1094" s="1252"/>
      <c r="AI1094" s="1252"/>
      <c r="AJ1094" s="1252"/>
      <c r="AK1094" s="1252"/>
      <c r="AL1094" s="1252"/>
      <c r="AM1094" s="1252"/>
      <c r="AN1094" s="1252"/>
      <c r="AO1094" s="1252"/>
      <c r="AP1094" s="1252"/>
      <c r="AQ1094" s="1252"/>
      <c r="AR1094" s="1252"/>
      <c r="AS1094" s="1252"/>
      <c r="AT1094" s="1252"/>
      <c r="AU1094" s="1252"/>
      <c r="AV1094" s="1252"/>
      <c r="AW1094" s="1252"/>
      <c r="AX1094" s="1252"/>
      <c r="AY1094" s="1252"/>
      <c r="AZ1094" s="1252"/>
      <c r="BA1094" s="1252"/>
      <c r="BB1094" s="1252"/>
      <c r="BC1094" s="1252"/>
      <c r="BD1094" s="1252"/>
      <c r="BE1094" s="1252"/>
      <c r="BF1094" s="1252"/>
      <c r="BG1094" s="1252"/>
      <c r="BH1094" s="1252"/>
      <c r="BI1094" s="1252"/>
      <c r="BJ1094" s="1252"/>
      <c r="BK1094" s="1252"/>
      <c r="BL1094" s="1252"/>
      <c r="BM1094" s="1252"/>
      <c r="BN1094" s="1252"/>
      <c r="BO1094" s="1252"/>
      <c r="BP1094" s="1252"/>
      <c r="BQ1094" s="1252"/>
      <c r="BR1094" s="1252"/>
      <c r="BS1094" s="1252"/>
    </row>
    <row r="1095" spans="1:71" s="3" customFormat="1" ht="27.6" hidden="1" outlineLevel="2">
      <c r="A1095" s="1014">
        <v>1</v>
      </c>
      <c r="B1095" s="1014">
        <v>1</v>
      </c>
      <c r="C1095" s="1014" t="s">
        <v>1594</v>
      </c>
      <c r="D1095" s="1014" t="s">
        <v>1561</v>
      </c>
      <c r="E1095" s="1014" t="s">
        <v>1559</v>
      </c>
      <c r="F1095" s="1014" t="s">
        <v>6329</v>
      </c>
      <c r="G1095" s="941" t="s">
        <v>7533</v>
      </c>
      <c r="H1095" s="32" t="s">
        <v>29</v>
      </c>
      <c r="I1095" s="329">
        <v>2</v>
      </c>
      <c r="J1095" s="915"/>
      <c r="K1095" s="910">
        <f t="shared" si="180"/>
        <v>0</v>
      </c>
      <c r="L1095" s="426"/>
      <c r="M1095" s="909">
        <f t="shared" si="181"/>
        <v>0</v>
      </c>
      <c r="N1095" s="909">
        <f t="shared" si="182"/>
        <v>0</v>
      </c>
      <c r="O1095" s="909">
        <f t="shared" si="183"/>
        <v>0</v>
      </c>
      <c r="P1095" s="147"/>
      <c r="Q1095" s="1252"/>
      <c r="R1095" s="1252"/>
      <c r="S1095" s="1252"/>
      <c r="T1095" s="1252"/>
      <c r="U1095" s="1252"/>
      <c r="V1095" s="1252"/>
      <c r="W1095" s="1252"/>
      <c r="X1095" s="1252"/>
      <c r="Y1095" s="1252"/>
      <c r="Z1095" s="1252"/>
      <c r="AA1095" s="1252"/>
      <c r="AB1095" s="1252"/>
      <c r="AC1095" s="1252"/>
      <c r="AD1095" s="1252"/>
      <c r="AE1095" s="1252"/>
      <c r="AF1095" s="1252"/>
      <c r="AG1095" s="1252"/>
      <c r="AH1095" s="1252"/>
      <c r="AI1095" s="1252"/>
      <c r="AJ1095" s="1252"/>
      <c r="AK1095" s="1252"/>
      <c r="AL1095" s="1252"/>
      <c r="AM1095" s="1252"/>
      <c r="AN1095" s="1252"/>
      <c r="AO1095" s="1252"/>
      <c r="AP1095" s="1252"/>
      <c r="AQ1095" s="1252"/>
      <c r="AR1095" s="1252"/>
      <c r="AS1095" s="1252"/>
      <c r="AT1095" s="1252"/>
      <c r="AU1095" s="1252"/>
      <c r="AV1095" s="1252"/>
      <c r="AW1095" s="1252"/>
      <c r="AX1095" s="1252"/>
      <c r="AY1095" s="1252"/>
      <c r="AZ1095" s="1252"/>
      <c r="BA1095" s="1252"/>
      <c r="BB1095" s="1252"/>
      <c r="BC1095" s="1252"/>
      <c r="BD1095" s="1252"/>
      <c r="BE1095" s="1252"/>
      <c r="BF1095" s="1252"/>
      <c r="BG1095" s="1252"/>
      <c r="BH1095" s="1252"/>
      <c r="BI1095" s="1252"/>
      <c r="BJ1095" s="1252"/>
      <c r="BK1095" s="1252"/>
      <c r="BL1095" s="1252"/>
      <c r="BM1095" s="1252"/>
      <c r="BN1095" s="1252"/>
      <c r="BO1095" s="1252"/>
      <c r="BP1095" s="1252"/>
      <c r="BQ1095" s="1252"/>
      <c r="BR1095" s="1252"/>
      <c r="BS1095" s="1252"/>
    </row>
    <row r="1096" spans="1:71" s="3" customFormat="1" ht="27.6" hidden="1" outlineLevel="2">
      <c r="A1096" s="1014">
        <v>1</v>
      </c>
      <c r="B1096" s="1014">
        <v>1</v>
      </c>
      <c r="C1096" s="1014" t="s">
        <v>1594</v>
      </c>
      <c r="D1096" s="1014" t="s">
        <v>1561</v>
      </c>
      <c r="E1096" s="1014" t="s">
        <v>1559</v>
      </c>
      <c r="F1096" s="1014" t="s">
        <v>6330</v>
      </c>
      <c r="G1096" s="941" t="s">
        <v>7534</v>
      </c>
      <c r="H1096" s="32" t="s">
        <v>29</v>
      </c>
      <c r="I1096" s="329">
        <v>1</v>
      </c>
      <c r="J1096" s="915"/>
      <c r="K1096" s="910">
        <f t="shared" si="180"/>
        <v>0</v>
      </c>
      <c r="L1096" s="426"/>
      <c r="M1096" s="909">
        <f t="shared" si="181"/>
        <v>0</v>
      </c>
      <c r="N1096" s="909">
        <f t="shared" si="182"/>
        <v>0</v>
      </c>
      <c r="O1096" s="909">
        <f t="shared" si="183"/>
        <v>0</v>
      </c>
      <c r="P1096" s="147"/>
      <c r="Q1096" s="1252"/>
      <c r="R1096" s="1252"/>
      <c r="S1096" s="1252"/>
      <c r="T1096" s="1252"/>
      <c r="U1096" s="1252"/>
      <c r="V1096" s="1252"/>
      <c r="W1096" s="1252"/>
      <c r="X1096" s="1252"/>
      <c r="Y1096" s="1252"/>
      <c r="Z1096" s="1252"/>
      <c r="AA1096" s="1252"/>
      <c r="AB1096" s="1252"/>
      <c r="AC1096" s="1252"/>
      <c r="AD1096" s="1252"/>
      <c r="AE1096" s="1252"/>
      <c r="AF1096" s="1252"/>
      <c r="AG1096" s="1252"/>
      <c r="AH1096" s="1252"/>
      <c r="AI1096" s="1252"/>
      <c r="AJ1096" s="1252"/>
      <c r="AK1096" s="1252"/>
      <c r="AL1096" s="1252"/>
      <c r="AM1096" s="1252"/>
      <c r="AN1096" s="1252"/>
      <c r="AO1096" s="1252"/>
      <c r="AP1096" s="1252"/>
      <c r="AQ1096" s="1252"/>
      <c r="AR1096" s="1252"/>
      <c r="AS1096" s="1252"/>
      <c r="AT1096" s="1252"/>
      <c r="AU1096" s="1252"/>
      <c r="AV1096" s="1252"/>
      <c r="AW1096" s="1252"/>
      <c r="AX1096" s="1252"/>
      <c r="AY1096" s="1252"/>
      <c r="AZ1096" s="1252"/>
      <c r="BA1096" s="1252"/>
      <c r="BB1096" s="1252"/>
      <c r="BC1096" s="1252"/>
      <c r="BD1096" s="1252"/>
      <c r="BE1096" s="1252"/>
      <c r="BF1096" s="1252"/>
      <c r="BG1096" s="1252"/>
      <c r="BH1096" s="1252"/>
      <c r="BI1096" s="1252"/>
      <c r="BJ1096" s="1252"/>
      <c r="BK1096" s="1252"/>
      <c r="BL1096" s="1252"/>
      <c r="BM1096" s="1252"/>
      <c r="BN1096" s="1252"/>
      <c r="BO1096" s="1252"/>
      <c r="BP1096" s="1252"/>
      <c r="BQ1096" s="1252"/>
      <c r="BR1096" s="1252"/>
      <c r="BS1096" s="1252"/>
    </row>
    <row r="1097" spans="1:71" s="3" customFormat="1" ht="27.6" hidden="1" outlineLevel="2">
      <c r="A1097" s="1014">
        <v>1</v>
      </c>
      <c r="B1097" s="1014">
        <v>1</v>
      </c>
      <c r="C1097" s="1014" t="s">
        <v>1594</v>
      </c>
      <c r="D1097" s="1014" t="s">
        <v>1561</v>
      </c>
      <c r="E1097" s="1014" t="s">
        <v>1559</v>
      </c>
      <c r="F1097" s="1014" t="s">
        <v>6331</v>
      </c>
      <c r="G1097" s="941" t="s">
        <v>7535</v>
      </c>
      <c r="H1097" s="32" t="s">
        <v>29</v>
      </c>
      <c r="I1097" s="329">
        <v>2</v>
      </c>
      <c r="J1097" s="915"/>
      <c r="K1097" s="910">
        <f t="shared" si="180"/>
        <v>0</v>
      </c>
      <c r="L1097" s="426"/>
      <c r="M1097" s="909">
        <f t="shared" si="181"/>
        <v>0</v>
      </c>
      <c r="N1097" s="909">
        <f t="shared" si="182"/>
        <v>0</v>
      </c>
      <c r="O1097" s="909">
        <f t="shared" si="183"/>
        <v>0</v>
      </c>
      <c r="P1097" s="147"/>
      <c r="Q1097" s="1252"/>
      <c r="R1097" s="1252"/>
      <c r="S1097" s="1252"/>
      <c r="T1097" s="1252"/>
      <c r="U1097" s="1252"/>
      <c r="V1097" s="1252"/>
      <c r="W1097" s="1252"/>
      <c r="X1097" s="1252"/>
      <c r="Y1097" s="1252"/>
      <c r="Z1097" s="1252"/>
      <c r="AA1097" s="1252"/>
      <c r="AB1097" s="1252"/>
      <c r="AC1097" s="1252"/>
      <c r="AD1097" s="1252"/>
      <c r="AE1097" s="1252"/>
      <c r="AF1097" s="1252"/>
      <c r="AG1097" s="1252"/>
      <c r="AH1097" s="1252"/>
      <c r="AI1097" s="1252"/>
      <c r="AJ1097" s="1252"/>
      <c r="AK1097" s="1252"/>
      <c r="AL1097" s="1252"/>
      <c r="AM1097" s="1252"/>
      <c r="AN1097" s="1252"/>
      <c r="AO1097" s="1252"/>
      <c r="AP1097" s="1252"/>
      <c r="AQ1097" s="1252"/>
      <c r="AR1097" s="1252"/>
      <c r="AS1097" s="1252"/>
      <c r="AT1097" s="1252"/>
      <c r="AU1097" s="1252"/>
      <c r="AV1097" s="1252"/>
      <c r="AW1097" s="1252"/>
      <c r="AX1097" s="1252"/>
      <c r="AY1097" s="1252"/>
      <c r="AZ1097" s="1252"/>
      <c r="BA1097" s="1252"/>
      <c r="BB1097" s="1252"/>
      <c r="BC1097" s="1252"/>
      <c r="BD1097" s="1252"/>
      <c r="BE1097" s="1252"/>
      <c r="BF1097" s="1252"/>
      <c r="BG1097" s="1252"/>
      <c r="BH1097" s="1252"/>
      <c r="BI1097" s="1252"/>
      <c r="BJ1097" s="1252"/>
      <c r="BK1097" s="1252"/>
      <c r="BL1097" s="1252"/>
      <c r="BM1097" s="1252"/>
      <c r="BN1097" s="1252"/>
      <c r="BO1097" s="1252"/>
      <c r="BP1097" s="1252"/>
      <c r="BQ1097" s="1252"/>
      <c r="BR1097" s="1252"/>
      <c r="BS1097" s="1252"/>
    </row>
    <row r="1098" spans="1:71" s="3" customFormat="1" ht="27.6" hidden="1" outlineLevel="2">
      <c r="A1098" s="1014">
        <v>1</v>
      </c>
      <c r="B1098" s="1014">
        <v>1</v>
      </c>
      <c r="C1098" s="1014" t="s">
        <v>1594</v>
      </c>
      <c r="D1098" s="1014" t="s">
        <v>1561</v>
      </c>
      <c r="E1098" s="1014" t="s">
        <v>1559</v>
      </c>
      <c r="F1098" s="1014" t="s">
        <v>6332</v>
      </c>
      <c r="G1098" s="941" t="s">
        <v>7536</v>
      </c>
      <c r="H1098" s="32" t="s">
        <v>29</v>
      </c>
      <c r="I1098" s="329">
        <v>1</v>
      </c>
      <c r="J1098" s="915"/>
      <c r="K1098" s="910">
        <f t="shared" si="180"/>
        <v>0</v>
      </c>
      <c r="L1098" s="426"/>
      <c r="M1098" s="909">
        <f t="shared" si="181"/>
        <v>0</v>
      </c>
      <c r="N1098" s="909">
        <f t="shared" si="182"/>
        <v>0</v>
      </c>
      <c r="O1098" s="909">
        <f t="shared" si="183"/>
        <v>0</v>
      </c>
      <c r="P1098" s="147"/>
      <c r="Q1098" s="1252"/>
      <c r="R1098" s="1252"/>
      <c r="S1098" s="1252"/>
      <c r="T1098" s="1252"/>
      <c r="U1098" s="1252"/>
      <c r="V1098" s="1252"/>
      <c r="W1098" s="1252"/>
      <c r="X1098" s="1252"/>
      <c r="Y1098" s="1252"/>
      <c r="Z1098" s="1252"/>
      <c r="AA1098" s="1252"/>
      <c r="AB1098" s="1252"/>
      <c r="AC1098" s="1252"/>
      <c r="AD1098" s="1252"/>
      <c r="AE1098" s="1252"/>
      <c r="AF1098" s="1252"/>
      <c r="AG1098" s="1252"/>
      <c r="AH1098" s="1252"/>
      <c r="AI1098" s="1252"/>
      <c r="AJ1098" s="1252"/>
      <c r="AK1098" s="1252"/>
      <c r="AL1098" s="1252"/>
      <c r="AM1098" s="1252"/>
      <c r="AN1098" s="1252"/>
      <c r="AO1098" s="1252"/>
      <c r="AP1098" s="1252"/>
      <c r="AQ1098" s="1252"/>
      <c r="AR1098" s="1252"/>
      <c r="AS1098" s="1252"/>
      <c r="AT1098" s="1252"/>
      <c r="AU1098" s="1252"/>
      <c r="AV1098" s="1252"/>
      <c r="AW1098" s="1252"/>
      <c r="AX1098" s="1252"/>
      <c r="AY1098" s="1252"/>
      <c r="AZ1098" s="1252"/>
      <c r="BA1098" s="1252"/>
      <c r="BB1098" s="1252"/>
      <c r="BC1098" s="1252"/>
      <c r="BD1098" s="1252"/>
      <c r="BE1098" s="1252"/>
      <c r="BF1098" s="1252"/>
      <c r="BG1098" s="1252"/>
      <c r="BH1098" s="1252"/>
      <c r="BI1098" s="1252"/>
      <c r="BJ1098" s="1252"/>
      <c r="BK1098" s="1252"/>
      <c r="BL1098" s="1252"/>
      <c r="BM1098" s="1252"/>
      <c r="BN1098" s="1252"/>
      <c r="BO1098" s="1252"/>
      <c r="BP1098" s="1252"/>
      <c r="BQ1098" s="1252"/>
      <c r="BR1098" s="1252"/>
      <c r="BS1098" s="1252"/>
    </row>
    <row r="1099" spans="1:71" s="3" customFormat="1" ht="27.6" hidden="1" outlineLevel="2">
      <c r="A1099" s="1014">
        <v>1</v>
      </c>
      <c r="B1099" s="1014">
        <v>1</v>
      </c>
      <c r="C1099" s="1014" t="s">
        <v>1594</v>
      </c>
      <c r="D1099" s="1014" t="s">
        <v>1561</v>
      </c>
      <c r="E1099" s="1014" t="s">
        <v>1559</v>
      </c>
      <c r="F1099" s="1014" t="s">
        <v>6333</v>
      </c>
      <c r="G1099" s="941" t="s">
        <v>7537</v>
      </c>
      <c r="H1099" s="32" t="s">
        <v>29</v>
      </c>
      <c r="I1099" s="329">
        <v>2</v>
      </c>
      <c r="J1099" s="915"/>
      <c r="K1099" s="910">
        <f t="shared" si="180"/>
        <v>0</v>
      </c>
      <c r="L1099" s="426"/>
      <c r="M1099" s="909">
        <f t="shared" si="181"/>
        <v>0</v>
      </c>
      <c r="N1099" s="909">
        <f t="shared" si="182"/>
        <v>0</v>
      </c>
      <c r="O1099" s="909">
        <f t="shared" si="183"/>
        <v>0</v>
      </c>
      <c r="P1099" s="147"/>
      <c r="Q1099" s="1252"/>
      <c r="R1099" s="1252"/>
      <c r="S1099" s="1252"/>
      <c r="T1099" s="1252"/>
      <c r="U1099" s="1252"/>
      <c r="V1099" s="1252"/>
      <c r="W1099" s="1252"/>
      <c r="X1099" s="1252"/>
      <c r="Y1099" s="1252"/>
      <c r="Z1099" s="1252"/>
      <c r="AA1099" s="1252"/>
      <c r="AB1099" s="1252"/>
      <c r="AC1099" s="1252"/>
      <c r="AD1099" s="1252"/>
      <c r="AE1099" s="1252"/>
      <c r="AF1099" s="1252"/>
      <c r="AG1099" s="1252"/>
      <c r="AH1099" s="1252"/>
      <c r="AI1099" s="1252"/>
      <c r="AJ1099" s="1252"/>
      <c r="AK1099" s="1252"/>
      <c r="AL1099" s="1252"/>
      <c r="AM1099" s="1252"/>
      <c r="AN1099" s="1252"/>
      <c r="AO1099" s="1252"/>
      <c r="AP1099" s="1252"/>
      <c r="AQ1099" s="1252"/>
      <c r="AR1099" s="1252"/>
      <c r="AS1099" s="1252"/>
      <c r="AT1099" s="1252"/>
      <c r="AU1099" s="1252"/>
      <c r="AV1099" s="1252"/>
      <c r="AW1099" s="1252"/>
      <c r="AX1099" s="1252"/>
      <c r="AY1099" s="1252"/>
      <c r="AZ1099" s="1252"/>
      <c r="BA1099" s="1252"/>
      <c r="BB1099" s="1252"/>
      <c r="BC1099" s="1252"/>
      <c r="BD1099" s="1252"/>
      <c r="BE1099" s="1252"/>
      <c r="BF1099" s="1252"/>
      <c r="BG1099" s="1252"/>
      <c r="BH1099" s="1252"/>
      <c r="BI1099" s="1252"/>
      <c r="BJ1099" s="1252"/>
      <c r="BK1099" s="1252"/>
      <c r="BL1099" s="1252"/>
      <c r="BM1099" s="1252"/>
      <c r="BN1099" s="1252"/>
      <c r="BO1099" s="1252"/>
      <c r="BP1099" s="1252"/>
      <c r="BQ1099" s="1252"/>
      <c r="BR1099" s="1252"/>
      <c r="BS1099" s="1252"/>
    </row>
    <row r="1100" spans="1:71" s="3" customFormat="1" ht="27.6" hidden="1" outlineLevel="2">
      <c r="A1100" s="1014">
        <v>1</v>
      </c>
      <c r="B1100" s="1014">
        <v>1</v>
      </c>
      <c r="C1100" s="1014" t="s">
        <v>1594</v>
      </c>
      <c r="D1100" s="1014" t="s">
        <v>1561</v>
      </c>
      <c r="E1100" s="1014" t="s">
        <v>1559</v>
      </c>
      <c r="F1100" s="1014" t="s">
        <v>6334</v>
      </c>
      <c r="G1100" s="941" t="s">
        <v>7538</v>
      </c>
      <c r="H1100" s="32" t="s">
        <v>29</v>
      </c>
      <c r="I1100" s="329">
        <v>2</v>
      </c>
      <c r="J1100" s="915"/>
      <c r="K1100" s="910">
        <f t="shared" si="180"/>
        <v>0</v>
      </c>
      <c r="L1100" s="426"/>
      <c r="M1100" s="909">
        <f t="shared" si="181"/>
        <v>0</v>
      </c>
      <c r="N1100" s="909">
        <f t="shared" si="182"/>
        <v>0</v>
      </c>
      <c r="O1100" s="909">
        <f t="shared" si="183"/>
        <v>0</v>
      </c>
      <c r="P1100" s="147"/>
      <c r="Q1100" s="1252"/>
      <c r="R1100" s="1252"/>
      <c r="S1100" s="1252"/>
      <c r="T1100" s="1252"/>
      <c r="U1100" s="1252"/>
      <c r="V1100" s="1252"/>
      <c r="W1100" s="1252"/>
      <c r="X1100" s="1252"/>
      <c r="Y1100" s="1252"/>
      <c r="Z1100" s="1252"/>
      <c r="AA1100" s="1252"/>
      <c r="AB1100" s="1252"/>
      <c r="AC1100" s="1252"/>
      <c r="AD1100" s="1252"/>
      <c r="AE1100" s="1252"/>
      <c r="AF1100" s="1252"/>
      <c r="AG1100" s="1252"/>
      <c r="AH1100" s="1252"/>
      <c r="AI1100" s="1252"/>
      <c r="AJ1100" s="1252"/>
      <c r="AK1100" s="1252"/>
      <c r="AL1100" s="1252"/>
      <c r="AM1100" s="1252"/>
      <c r="AN1100" s="1252"/>
      <c r="AO1100" s="1252"/>
      <c r="AP1100" s="1252"/>
      <c r="AQ1100" s="1252"/>
      <c r="AR1100" s="1252"/>
      <c r="AS1100" s="1252"/>
      <c r="AT1100" s="1252"/>
      <c r="AU1100" s="1252"/>
      <c r="AV1100" s="1252"/>
      <c r="AW1100" s="1252"/>
      <c r="AX1100" s="1252"/>
      <c r="AY1100" s="1252"/>
      <c r="AZ1100" s="1252"/>
      <c r="BA1100" s="1252"/>
      <c r="BB1100" s="1252"/>
      <c r="BC1100" s="1252"/>
      <c r="BD1100" s="1252"/>
      <c r="BE1100" s="1252"/>
      <c r="BF1100" s="1252"/>
      <c r="BG1100" s="1252"/>
      <c r="BH1100" s="1252"/>
      <c r="BI1100" s="1252"/>
      <c r="BJ1100" s="1252"/>
      <c r="BK1100" s="1252"/>
      <c r="BL1100" s="1252"/>
      <c r="BM1100" s="1252"/>
      <c r="BN1100" s="1252"/>
      <c r="BO1100" s="1252"/>
      <c r="BP1100" s="1252"/>
      <c r="BQ1100" s="1252"/>
      <c r="BR1100" s="1252"/>
      <c r="BS1100" s="1252"/>
    </row>
    <row r="1101" spans="1:71" s="3" customFormat="1" ht="27.6" hidden="1" outlineLevel="2">
      <c r="A1101" s="1014">
        <v>1</v>
      </c>
      <c r="B1101" s="1014">
        <v>1</v>
      </c>
      <c r="C1101" s="1014" t="s">
        <v>1594</v>
      </c>
      <c r="D1101" s="1014" t="s">
        <v>1561</v>
      </c>
      <c r="E1101" s="1014" t="s">
        <v>1559</v>
      </c>
      <c r="F1101" s="1014" t="s">
        <v>6335</v>
      </c>
      <c r="G1101" s="941" t="s">
        <v>7539</v>
      </c>
      <c r="H1101" s="32" t="s">
        <v>29</v>
      </c>
      <c r="I1101" s="329">
        <v>1</v>
      </c>
      <c r="J1101" s="915"/>
      <c r="K1101" s="910">
        <f t="shared" si="180"/>
        <v>0</v>
      </c>
      <c r="L1101" s="426"/>
      <c r="M1101" s="909">
        <f t="shared" si="181"/>
        <v>0</v>
      </c>
      <c r="N1101" s="909">
        <f t="shared" si="182"/>
        <v>0</v>
      </c>
      <c r="O1101" s="909">
        <f t="shared" si="183"/>
        <v>0</v>
      </c>
      <c r="P1101" s="147"/>
      <c r="Q1101" s="1252"/>
      <c r="R1101" s="1252"/>
      <c r="S1101" s="1252"/>
      <c r="T1101" s="1252"/>
      <c r="U1101" s="1252"/>
      <c r="V1101" s="1252"/>
      <c r="W1101" s="1252"/>
      <c r="X1101" s="1252"/>
      <c r="Y1101" s="1252"/>
      <c r="Z1101" s="1252"/>
      <c r="AA1101" s="1252"/>
      <c r="AB1101" s="1252"/>
      <c r="AC1101" s="1252"/>
      <c r="AD1101" s="1252"/>
      <c r="AE1101" s="1252"/>
      <c r="AF1101" s="1252"/>
      <c r="AG1101" s="1252"/>
      <c r="AH1101" s="1252"/>
      <c r="AI1101" s="1252"/>
      <c r="AJ1101" s="1252"/>
      <c r="AK1101" s="1252"/>
      <c r="AL1101" s="1252"/>
      <c r="AM1101" s="1252"/>
      <c r="AN1101" s="1252"/>
      <c r="AO1101" s="1252"/>
      <c r="AP1101" s="1252"/>
      <c r="AQ1101" s="1252"/>
      <c r="AR1101" s="1252"/>
      <c r="AS1101" s="1252"/>
      <c r="AT1101" s="1252"/>
      <c r="AU1101" s="1252"/>
      <c r="AV1101" s="1252"/>
      <c r="AW1101" s="1252"/>
      <c r="AX1101" s="1252"/>
      <c r="AY1101" s="1252"/>
      <c r="AZ1101" s="1252"/>
      <c r="BA1101" s="1252"/>
      <c r="BB1101" s="1252"/>
      <c r="BC1101" s="1252"/>
      <c r="BD1101" s="1252"/>
      <c r="BE1101" s="1252"/>
      <c r="BF1101" s="1252"/>
      <c r="BG1101" s="1252"/>
      <c r="BH1101" s="1252"/>
      <c r="BI1101" s="1252"/>
      <c r="BJ1101" s="1252"/>
      <c r="BK1101" s="1252"/>
      <c r="BL1101" s="1252"/>
      <c r="BM1101" s="1252"/>
      <c r="BN1101" s="1252"/>
      <c r="BO1101" s="1252"/>
      <c r="BP1101" s="1252"/>
      <c r="BQ1101" s="1252"/>
      <c r="BR1101" s="1252"/>
      <c r="BS1101" s="1252"/>
    </row>
    <row r="1102" spans="1:71" s="3" customFormat="1" ht="27.6" hidden="1" outlineLevel="2">
      <c r="A1102" s="1014">
        <v>1</v>
      </c>
      <c r="B1102" s="1014">
        <v>1</v>
      </c>
      <c r="C1102" s="1014" t="s">
        <v>1594</v>
      </c>
      <c r="D1102" s="1014" t="s">
        <v>1561</v>
      </c>
      <c r="E1102" s="1014" t="s">
        <v>1559</v>
      </c>
      <c r="F1102" s="1014" t="s">
        <v>3420</v>
      </c>
      <c r="G1102" s="941" t="s">
        <v>7540</v>
      </c>
      <c r="H1102" s="32" t="s">
        <v>29</v>
      </c>
      <c r="I1102" s="329">
        <v>1</v>
      </c>
      <c r="J1102" s="915"/>
      <c r="K1102" s="910">
        <f t="shared" si="180"/>
        <v>0</v>
      </c>
      <c r="L1102" s="426"/>
      <c r="M1102" s="909">
        <f t="shared" si="181"/>
        <v>0</v>
      </c>
      <c r="N1102" s="909">
        <f t="shared" si="182"/>
        <v>0</v>
      </c>
      <c r="O1102" s="909">
        <f t="shared" si="183"/>
        <v>0</v>
      </c>
      <c r="P1102" s="147"/>
      <c r="Q1102" s="1252"/>
      <c r="R1102" s="1252"/>
      <c r="S1102" s="1252"/>
      <c r="T1102" s="1252"/>
      <c r="U1102" s="1252"/>
      <c r="V1102" s="1252"/>
      <c r="W1102" s="1252"/>
      <c r="X1102" s="1252"/>
      <c r="Y1102" s="1252"/>
      <c r="Z1102" s="1252"/>
      <c r="AA1102" s="1252"/>
      <c r="AB1102" s="1252"/>
      <c r="AC1102" s="1252"/>
      <c r="AD1102" s="1252"/>
      <c r="AE1102" s="1252"/>
      <c r="AF1102" s="1252"/>
      <c r="AG1102" s="1252"/>
      <c r="AH1102" s="1252"/>
      <c r="AI1102" s="1252"/>
      <c r="AJ1102" s="1252"/>
      <c r="AK1102" s="1252"/>
      <c r="AL1102" s="1252"/>
      <c r="AM1102" s="1252"/>
      <c r="AN1102" s="1252"/>
      <c r="AO1102" s="1252"/>
      <c r="AP1102" s="1252"/>
      <c r="AQ1102" s="1252"/>
      <c r="AR1102" s="1252"/>
      <c r="AS1102" s="1252"/>
      <c r="AT1102" s="1252"/>
      <c r="AU1102" s="1252"/>
      <c r="AV1102" s="1252"/>
      <c r="AW1102" s="1252"/>
      <c r="AX1102" s="1252"/>
      <c r="AY1102" s="1252"/>
      <c r="AZ1102" s="1252"/>
      <c r="BA1102" s="1252"/>
      <c r="BB1102" s="1252"/>
      <c r="BC1102" s="1252"/>
      <c r="BD1102" s="1252"/>
      <c r="BE1102" s="1252"/>
      <c r="BF1102" s="1252"/>
      <c r="BG1102" s="1252"/>
      <c r="BH1102" s="1252"/>
      <c r="BI1102" s="1252"/>
      <c r="BJ1102" s="1252"/>
      <c r="BK1102" s="1252"/>
      <c r="BL1102" s="1252"/>
      <c r="BM1102" s="1252"/>
      <c r="BN1102" s="1252"/>
      <c r="BO1102" s="1252"/>
      <c r="BP1102" s="1252"/>
      <c r="BQ1102" s="1252"/>
      <c r="BR1102" s="1252"/>
      <c r="BS1102" s="1252"/>
    </row>
    <row r="1103" spans="1:71" s="3" customFormat="1" ht="27.6" hidden="1" outlineLevel="2">
      <c r="A1103" s="1014">
        <v>1</v>
      </c>
      <c r="B1103" s="1014">
        <v>1</v>
      </c>
      <c r="C1103" s="1014" t="s">
        <v>1594</v>
      </c>
      <c r="D1103" s="1014" t="s">
        <v>1561</v>
      </c>
      <c r="E1103" s="1014" t="s">
        <v>1559</v>
      </c>
      <c r="F1103" s="1014" t="s">
        <v>6336</v>
      </c>
      <c r="G1103" s="941" t="s">
        <v>7541</v>
      </c>
      <c r="H1103" s="32" t="s">
        <v>29</v>
      </c>
      <c r="I1103" s="329">
        <v>62</v>
      </c>
      <c r="J1103" s="915"/>
      <c r="K1103" s="910">
        <f t="shared" si="180"/>
        <v>0</v>
      </c>
      <c r="L1103" s="426"/>
      <c r="M1103" s="909">
        <f t="shared" si="181"/>
        <v>0</v>
      </c>
      <c r="N1103" s="909">
        <f t="shared" si="182"/>
        <v>0</v>
      </c>
      <c r="O1103" s="909">
        <f t="shared" si="183"/>
        <v>0</v>
      </c>
      <c r="P1103" s="147"/>
      <c r="Q1103" s="1252"/>
      <c r="R1103" s="1252"/>
      <c r="S1103" s="1252"/>
      <c r="T1103" s="1252"/>
      <c r="U1103" s="1252"/>
      <c r="V1103" s="1252"/>
      <c r="W1103" s="1252"/>
      <c r="X1103" s="1252"/>
      <c r="Y1103" s="1252"/>
      <c r="Z1103" s="1252"/>
      <c r="AA1103" s="1252"/>
      <c r="AB1103" s="1252"/>
      <c r="AC1103" s="1252"/>
      <c r="AD1103" s="1252"/>
      <c r="AE1103" s="1252"/>
      <c r="AF1103" s="1252"/>
      <c r="AG1103" s="1252"/>
      <c r="AH1103" s="1252"/>
      <c r="AI1103" s="1252"/>
      <c r="AJ1103" s="1252"/>
      <c r="AK1103" s="1252"/>
      <c r="AL1103" s="1252"/>
      <c r="AM1103" s="1252"/>
      <c r="AN1103" s="1252"/>
      <c r="AO1103" s="1252"/>
      <c r="AP1103" s="1252"/>
      <c r="AQ1103" s="1252"/>
      <c r="AR1103" s="1252"/>
      <c r="AS1103" s="1252"/>
      <c r="AT1103" s="1252"/>
      <c r="AU1103" s="1252"/>
      <c r="AV1103" s="1252"/>
      <c r="AW1103" s="1252"/>
      <c r="AX1103" s="1252"/>
      <c r="AY1103" s="1252"/>
      <c r="AZ1103" s="1252"/>
      <c r="BA1103" s="1252"/>
      <c r="BB1103" s="1252"/>
      <c r="BC1103" s="1252"/>
      <c r="BD1103" s="1252"/>
      <c r="BE1103" s="1252"/>
      <c r="BF1103" s="1252"/>
      <c r="BG1103" s="1252"/>
      <c r="BH1103" s="1252"/>
      <c r="BI1103" s="1252"/>
      <c r="BJ1103" s="1252"/>
      <c r="BK1103" s="1252"/>
      <c r="BL1103" s="1252"/>
      <c r="BM1103" s="1252"/>
      <c r="BN1103" s="1252"/>
      <c r="BO1103" s="1252"/>
      <c r="BP1103" s="1252"/>
      <c r="BQ1103" s="1252"/>
      <c r="BR1103" s="1252"/>
      <c r="BS1103" s="1252"/>
    </row>
    <row r="1104" spans="1:71" s="3" customFormat="1" ht="27.6" hidden="1" outlineLevel="2">
      <c r="A1104" s="1014">
        <v>1</v>
      </c>
      <c r="B1104" s="1014">
        <v>1</v>
      </c>
      <c r="C1104" s="1014" t="s">
        <v>1594</v>
      </c>
      <c r="D1104" s="1014" t="s">
        <v>1561</v>
      </c>
      <c r="E1104" s="1014" t="s">
        <v>1559</v>
      </c>
      <c r="F1104" s="1014" t="s">
        <v>6337</v>
      </c>
      <c r="G1104" s="941" t="s">
        <v>7542</v>
      </c>
      <c r="H1104" s="32" t="s">
        <v>29</v>
      </c>
      <c r="I1104" s="329">
        <v>67</v>
      </c>
      <c r="J1104" s="915"/>
      <c r="K1104" s="910">
        <f t="shared" si="180"/>
        <v>0</v>
      </c>
      <c r="L1104" s="426"/>
      <c r="M1104" s="909">
        <f t="shared" si="181"/>
        <v>0</v>
      </c>
      <c r="N1104" s="909">
        <f t="shared" si="182"/>
        <v>0</v>
      </c>
      <c r="O1104" s="909">
        <f t="shared" si="183"/>
        <v>0</v>
      </c>
      <c r="P1104" s="147"/>
      <c r="Q1104" s="1252"/>
      <c r="R1104" s="1252"/>
      <c r="S1104" s="1252"/>
      <c r="T1104" s="1252"/>
      <c r="U1104" s="1252"/>
      <c r="V1104" s="1252"/>
      <c r="W1104" s="1252"/>
      <c r="X1104" s="1252"/>
      <c r="Y1104" s="1252"/>
      <c r="Z1104" s="1252"/>
      <c r="AA1104" s="1252"/>
      <c r="AB1104" s="1252"/>
      <c r="AC1104" s="1252"/>
      <c r="AD1104" s="1252"/>
      <c r="AE1104" s="1252"/>
      <c r="AF1104" s="1252"/>
      <c r="AG1104" s="1252"/>
      <c r="AH1104" s="1252"/>
      <c r="AI1104" s="1252"/>
      <c r="AJ1104" s="1252"/>
      <c r="AK1104" s="1252"/>
      <c r="AL1104" s="1252"/>
      <c r="AM1104" s="1252"/>
      <c r="AN1104" s="1252"/>
      <c r="AO1104" s="1252"/>
      <c r="AP1104" s="1252"/>
      <c r="AQ1104" s="1252"/>
      <c r="AR1104" s="1252"/>
      <c r="AS1104" s="1252"/>
      <c r="AT1104" s="1252"/>
      <c r="AU1104" s="1252"/>
      <c r="AV1104" s="1252"/>
      <c r="AW1104" s="1252"/>
      <c r="AX1104" s="1252"/>
      <c r="AY1104" s="1252"/>
      <c r="AZ1104" s="1252"/>
      <c r="BA1104" s="1252"/>
      <c r="BB1104" s="1252"/>
      <c r="BC1104" s="1252"/>
      <c r="BD1104" s="1252"/>
      <c r="BE1104" s="1252"/>
      <c r="BF1104" s="1252"/>
      <c r="BG1104" s="1252"/>
      <c r="BH1104" s="1252"/>
      <c r="BI1104" s="1252"/>
      <c r="BJ1104" s="1252"/>
      <c r="BK1104" s="1252"/>
      <c r="BL1104" s="1252"/>
      <c r="BM1104" s="1252"/>
      <c r="BN1104" s="1252"/>
      <c r="BO1104" s="1252"/>
      <c r="BP1104" s="1252"/>
      <c r="BQ1104" s="1252"/>
      <c r="BR1104" s="1252"/>
      <c r="BS1104" s="1252"/>
    </row>
    <row r="1105" spans="1:71" s="3" customFormat="1" ht="27.6" hidden="1" outlineLevel="2">
      <c r="A1105" s="1014">
        <v>1</v>
      </c>
      <c r="B1105" s="1014">
        <v>1</v>
      </c>
      <c r="C1105" s="1014" t="s">
        <v>1594</v>
      </c>
      <c r="D1105" s="1014" t="s">
        <v>1561</v>
      </c>
      <c r="E1105" s="1014" t="s">
        <v>1559</v>
      </c>
      <c r="F1105" s="1014" t="s">
        <v>6338</v>
      </c>
      <c r="G1105" s="941" t="s">
        <v>7543</v>
      </c>
      <c r="H1105" s="32" t="s">
        <v>29</v>
      </c>
      <c r="I1105" s="329">
        <v>74</v>
      </c>
      <c r="J1105" s="915"/>
      <c r="K1105" s="910">
        <f t="shared" si="180"/>
        <v>0</v>
      </c>
      <c r="L1105" s="426"/>
      <c r="M1105" s="909">
        <f t="shared" si="181"/>
        <v>0</v>
      </c>
      <c r="N1105" s="909">
        <f t="shared" si="182"/>
        <v>0</v>
      </c>
      <c r="O1105" s="909">
        <f t="shared" si="183"/>
        <v>0</v>
      </c>
      <c r="P1105" s="147"/>
      <c r="Q1105" s="1252"/>
      <c r="R1105" s="1252"/>
      <c r="S1105" s="1252"/>
      <c r="T1105" s="1252"/>
      <c r="U1105" s="1252"/>
      <c r="V1105" s="1252"/>
      <c r="W1105" s="1252"/>
      <c r="X1105" s="1252"/>
      <c r="Y1105" s="1252"/>
      <c r="Z1105" s="1252"/>
      <c r="AA1105" s="1252"/>
      <c r="AB1105" s="1252"/>
      <c r="AC1105" s="1252"/>
      <c r="AD1105" s="1252"/>
      <c r="AE1105" s="1252"/>
      <c r="AF1105" s="1252"/>
      <c r="AG1105" s="1252"/>
      <c r="AH1105" s="1252"/>
      <c r="AI1105" s="1252"/>
      <c r="AJ1105" s="1252"/>
      <c r="AK1105" s="1252"/>
      <c r="AL1105" s="1252"/>
      <c r="AM1105" s="1252"/>
      <c r="AN1105" s="1252"/>
      <c r="AO1105" s="1252"/>
      <c r="AP1105" s="1252"/>
      <c r="AQ1105" s="1252"/>
      <c r="AR1105" s="1252"/>
      <c r="AS1105" s="1252"/>
      <c r="AT1105" s="1252"/>
      <c r="AU1105" s="1252"/>
      <c r="AV1105" s="1252"/>
      <c r="AW1105" s="1252"/>
      <c r="AX1105" s="1252"/>
      <c r="AY1105" s="1252"/>
      <c r="AZ1105" s="1252"/>
      <c r="BA1105" s="1252"/>
      <c r="BB1105" s="1252"/>
      <c r="BC1105" s="1252"/>
      <c r="BD1105" s="1252"/>
      <c r="BE1105" s="1252"/>
      <c r="BF1105" s="1252"/>
      <c r="BG1105" s="1252"/>
      <c r="BH1105" s="1252"/>
      <c r="BI1105" s="1252"/>
      <c r="BJ1105" s="1252"/>
      <c r="BK1105" s="1252"/>
      <c r="BL1105" s="1252"/>
      <c r="BM1105" s="1252"/>
      <c r="BN1105" s="1252"/>
      <c r="BO1105" s="1252"/>
      <c r="BP1105" s="1252"/>
      <c r="BQ1105" s="1252"/>
      <c r="BR1105" s="1252"/>
      <c r="BS1105" s="1252"/>
    </row>
    <row r="1106" spans="1:71" s="3" customFormat="1" ht="27.6" hidden="1" outlineLevel="2">
      <c r="A1106" s="1014">
        <v>1</v>
      </c>
      <c r="B1106" s="1014">
        <v>1</v>
      </c>
      <c r="C1106" s="1014" t="s">
        <v>1594</v>
      </c>
      <c r="D1106" s="1014" t="s">
        <v>1561</v>
      </c>
      <c r="E1106" s="1014" t="s">
        <v>1559</v>
      </c>
      <c r="F1106" s="1014" t="s">
        <v>3411</v>
      </c>
      <c r="G1106" s="941" t="s">
        <v>7544</v>
      </c>
      <c r="H1106" s="32" t="s">
        <v>29</v>
      </c>
      <c r="I1106" s="329">
        <v>64</v>
      </c>
      <c r="J1106" s="915"/>
      <c r="K1106" s="910">
        <f t="shared" si="180"/>
        <v>0</v>
      </c>
      <c r="L1106" s="426"/>
      <c r="M1106" s="909">
        <f t="shared" si="181"/>
        <v>0</v>
      </c>
      <c r="N1106" s="909">
        <f t="shared" si="182"/>
        <v>0</v>
      </c>
      <c r="O1106" s="909">
        <f t="shared" si="183"/>
        <v>0</v>
      </c>
      <c r="P1106" s="147"/>
      <c r="Q1106" s="1252"/>
      <c r="R1106" s="1252"/>
      <c r="S1106" s="1252"/>
      <c r="T1106" s="1252"/>
      <c r="U1106" s="1252"/>
      <c r="V1106" s="1252"/>
      <c r="W1106" s="1252"/>
      <c r="X1106" s="1252"/>
      <c r="Y1106" s="1252"/>
      <c r="Z1106" s="1252"/>
      <c r="AA1106" s="1252"/>
      <c r="AB1106" s="1252"/>
      <c r="AC1106" s="1252"/>
      <c r="AD1106" s="1252"/>
      <c r="AE1106" s="1252"/>
      <c r="AF1106" s="1252"/>
      <c r="AG1106" s="1252"/>
      <c r="AH1106" s="1252"/>
      <c r="AI1106" s="1252"/>
      <c r="AJ1106" s="1252"/>
      <c r="AK1106" s="1252"/>
      <c r="AL1106" s="1252"/>
      <c r="AM1106" s="1252"/>
      <c r="AN1106" s="1252"/>
      <c r="AO1106" s="1252"/>
      <c r="AP1106" s="1252"/>
      <c r="AQ1106" s="1252"/>
      <c r="AR1106" s="1252"/>
      <c r="AS1106" s="1252"/>
      <c r="AT1106" s="1252"/>
      <c r="AU1106" s="1252"/>
      <c r="AV1106" s="1252"/>
      <c r="AW1106" s="1252"/>
      <c r="AX1106" s="1252"/>
      <c r="AY1106" s="1252"/>
      <c r="AZ1106" s="1252"/>
      <c r="BA1106" s="1252"/>
      <c r="BB1106" s="1252"/>
      <c r="BC1106" s="1252"/>
      <c r="BD1106" s="1252"/>
      <c r="BE1106" s="1252"/>
      <c r="BF1106" s="1252"/>
      <c r="BG1106" s="1252"/>
      <c r="BH1106" s="1252"/>
      <c r="BI1106" s="1252"/>
      <c r="BJ1106" s="1252"/>
      <c r="BK1106" s="1252"/>
      <c r="BL1106" s="1252"/>
      <c r="BM1106" s="1252"/>
      <c r="BN1106" s="1252"/>
      <c r="BO1106" s="1252"/>
      <c r="BP1106" s="1252"/>
      <c r="BQ1106" s="1252"/>
      <c r="BR1106" s="1252"/>
      <c r="BS1106" s="1252"/>
    </row>
    <row r="1107" spans="1:71" s="3" customFormat="1" ht="27.6" hidden="1" outlineLevel="2">
      <c r="A1107" s="1014">
        <v>1</v>
      </c>
      <c r="B1107" s="1014">
        <v>1</v>
      </c>
      <c r="C1107" s="1014" t="s">
        <v>1594</v>
      </c>
      <c r="D1107" s="1014" t="s">
        <v>1561</v>
      </c>
      <c r="E1107" s="1014" t="s">
        <v>1559</v>
      </c>
      <c r="F1107" s="1014" t="s">
        <v>6339</v>
      </c>
      <c r="G1107" s="941" t="s">
        <v>7545</v>
      </c>
      <c r="H1107" s="32" t="s">
        <v>29</v>
      </c>
      <c r="I1107" s="329">
        <v>27</v>
      </c>
      <c r="J1107" s="915"/>
      <c r="K1107" s="910">
        <f t="shared" si="180"/>
        <v>0</v>
      </c>
      <c r="L1107" s="426"/>
      <c r="M1107" s="909">
        <f t="shared" si="181"/>
        <v>0</v>
      </c>
      <c r="N1107" s="909">
        <f t="shared" si="182"/>
        <v>0</v>
      </c>
      <c r="O1107" s="909">
        <f t="shared" si="183"/>
        <v>0</v>
      </c>
      <c r="P1107" s="147"/>
      <c r="Q1107" s="1252"/>
      <c r="R1107" s="1252"/>
      <c r="S1107" s="1252"/>
      <c r="T1107" s="1252"/>
      <c r="U1107" s="1252"/>
      <c r="V1107" s="1252"/>
      <c r="W1107" s="1252"/>
      <c r="X1107" s="1252"/>
      <c r="Y1107" s="1252"/>
      <c r="Z1107" s="1252"/>
      <c r="AA1107" s="1252"/>
      <c r="AB1107" s="1252"/>
      <c r="AC1107" s="1252"/>
      <c r="AD1107" s="1252"/>
      <c r="AE1107" s="1252"/>
      <c r="AF1107" s="1252"/>
      <c r="AG1107" s="1252"/>
      <c r="AH1107" s="1252"/>
      <c r="AI1107" s="1252"/>
      <c r="AJ1107" s="1252"/>
      <c r="AK1107" s="1252"/>
      <c r="AL1107" s="1252"/>
      <c r="AM1107" s="1252"/>
      <c r="AN1107" s="1252"/>
      <c r="AO1107" s="1252"/>
      <c r="AP1107" s="1252"/>
      <c r="AQ1107" s="1252"/>
      <c r="AR1107" s="1252"/>
      <c r="AS1107" s="1252"/>
      <c r="AT1107" s="1252"/>
      <c r="AU1107" s="1252"/>
      <c r="AV1107" s="1252"/>
      <c r="AW1107" s="1252"/>
      <c r="AX1107" s="1252"/>
      <c r="AY1107" s="1252"/>
      <c r="AZ1107" s="1252"/>
      <c r="BA1107" s="1252"/>
      <c r="BB1107" s="1252"/>
      <c r="BC1107" s="1252"/>
      <c r="BD1107" s="1252"/>
      <c r="BE1107" s="1252"/>
      <c r="BF1107" s="1252"/>
      <c r="BG1107" s="1252"/>
      <c r="BH1107" s="1252"/>
      <c r="BI1107" s="1252"/>
      <c r="BJ1107" s="1252"/>
      <c r="BK1107" s="1252"/>
      <c r="BL1107" s="1252"/>
      <c r="BM1107" s="1252"/>
      <c r="BN1107" s="1252"/>
      <c r="BO1107" s="1252"/>
      <c r="BP1107" s="1252"/>
      <c r="BQ1107" s="1252"/>
      <c r="BR1107" s="1252"/>
      <c r="BS1107" s="1252"/>
    </row>
    <row r="1108" spans="1:71" s="3" customFormat="1" ht="27.6" hidden="1" outlineLevel="2">
      <c r="A1108" s="1014">
        <v>1</v>
      </c>
      <c r="B1108" s="1014">
        <v>1</v>
      </c>
      <c r="C1108" s="1014" t="s">
        <v>1594</v>
      </c>
      <c r="D1108" s="1014" t="s">
        <v>1561</v>
      </c>
      <c r="E1108" s="1014" t="s">
        <v>1559</v>
      </c>
      <c r="F1108" s="1014" t="s">
        <v>6340</v>
      </c>
      <c r="G1108" s="941" t="s">
        <v>7546</v>
      </c>
      <c r="H1108" s="32" t="s">
        <v>29</v>
      </c>
      <c r="I1108" s="329">
        <v>11</v>
      </c>
      <c r="J1108" s="915"/>
      <c r="K1108" s="910">
        <f t="shared" si="180"/>
        <v>0</v>
      </c>
      <c r="L1108" s="426"/>
      <c r="M1108" s="909">
        <f t="shared" si="181"/>
        <v>0</v>
      </c>
      <c r="N1108" s="909">
        <f t="shared" si="182"/>
        <v>0</v>
      </c>
      <c r="O1108" s="909">
        <f t="shared" si="183"/>
        <v>0</v>
      </c>
      <c r="P1108" s="147"/>
      <c r="Q1108" s="1252"/>
      <c r="R1108" s="1252"/>
      <c r="S1108" s="1252"/>
      <c r="T1108" s="1252"/>
      <c r="U1108" s="1252"/>
      <c r="V1108" s="1252"/>
      <c r="W1108" s="1252"/>
      <c r="X1108" s="1252"/>
      <c r="Y1108" s="1252"/>
      <c r="Z1108" s="1252"/>
      <c r="AA1108" s="1252"/>
      <c r="AB1108" s="1252"/>
      <c r="AC1108" s="1252"/>
      <c r="AD1108" s="1252"/>
      <c r="AE1108" s="1252"/>
      <c r="AF1108" s="1252"/>
      <c r="AG1108" s="1252"/>
      <c r="AH1108" s="1252"/>
      <c r="AI1108" s="1252"/>
      <c r="AJ1108" s="1252"/>
      <c r="AK1108" s="1252"/>
      <c r="AL1108" s="1252"/>
      <c r="AM1108" s="1252"/>
      <c r="AN1108" s="1252"/>
      <c r="AO1108" s="1252"/>
      <c r="AP1108" s="1252"/>
      <c r="AQ1108" s="1252"/>
      <c r="AR1108" s="1252"/>
      <c r="AS1108" s="1252"/>
      <c r="AT1108" s="1252"/>
      <c r="AU1108" s="1252"/>
      <c r="AV1108" s="1252"/>
      <c r="AW1108" s="1252"/>
      <c r="AX1108" s="1252"/>
      <c r="AY1108" s="1252"/>
      <c r="AZ1108" s="1252"/>
      <c r="BA1108" s="1252"/>
      <c r="BB1108" s="1252"/>
      <c r="BC1108" s="1252"/>
      <c r="BD1108" s="1252"/>
      <c r="BE1108" s="1252"/>
      <c r="BF1108" s="1252"/>
      <c r="BG1108" s="1252"/>
      <c r="BH1108" s="1252"/>
      <c r="BI1108" s="1252"/>
      <c r="BJ1108" s="1252"/>
      <c r="BK1108" s="1252"/>
      <c r="BL1108" s="1252"/>
      <c r="BM1108" s="1252"/>
      <c r="BN1108" s="1252"/>
      <c r="BO1108" s="1252"/>
      <c r="BP1108" s="1252"/>
      <c r="BQ1108" s="1252"/>
      <c r="BR1108" s="1252"/>
      <c r="BS1108" s="1252"/>
    </row>
    <row r="1109" spans="1:71" s="3" customFormat="1" ht="27.6" hidden="1" outlineLevel="2">
      <c r="A1109" s="1014">
        <v>1</v>
      </c>
      <c r="B1109" s="1014">
        <v>1</v>
      </c>
      <c r="C1109" s="1014" t="s">
        <v>1594</v>
      </c>
      <c r="D1109" s="1014" t="s">
        <v>1561</v>
      </c>
      <c r="E1109" s="1014" t="s">
        <v>1559</v>
      </c>
      <c r="F1109" s="1014" t="s">
        <v>6341</v>
      </c>
      <c r="G1109" s="941" t="s">
        <v>7547</v>
      </c>
      <c r="H1109" s="32" t="s">
        <v>29</v>
      </c>
      <c r="I1109" s="329">
        <v>8</v>
      </c>
      <c r="J1109" s="915"/>
      <c r="K1109" s="910">
        <f t="shared" si="180"/>
        <v>0</v>
      </c>
      <c r="L1109" s="426"/>
      <c r="M1109" s="909">
        <f t="shared" si="181"/>
        <v>0</v>
      </c>
      <c r="N1109" s="909">
        <f t="shared" si="182"/>
        <v>0</v>
      </c>
      <c r="O1109" s="909">
        <f t="shared" si="183"/>
        <v>0</v>
      </c>
      <c r="P1109" s="147"/>
      <c r="Q1109" s="1252"/>
      <c r="R1109" s="1252"/>
      <c r="S1109" s="1252"/>
      <c r="T1109" s="1252"/>
      <c r="U1109" s="1252"/>
      <c r="V1109" s="1252"/>
      <c r="W1109" s="1252"/>
      <c r="X1109" s="1252"/>
      <c r="Y1109" s="1252"/>
      <c r="Z1109" s="1252"/>
      <c r="AA1109" s="1252"/>
      <c r="AB1109" s="1252"/>
      <c r="AC1109" s="1252"/>
      <c r="AD1109" s="1252"/>
      <c r="AE1109" s="1252"/>
      <c r="AF1109" s="1252"/>
      <c r="AG1109" s="1252"/>
      <c r="AH1109" s="1252"/>
      <c r="AI1109" s="1252"/>
      <c r="AJ1109" s="1252"/>
      <c r="AK1109" s="1252"/>
      <c r="AL1109" s="1252"/>
      <c r="AM1109" s="1252"/>
      <c r="AN1109" s="1252"/>
      <c r="AO1109" s="1252"/>
      <c r="AP1109" s="1252"/>
      <c r="AQ1109" s="1252"/>
      <c r="AR1109" s="1252"/>
      <c r="AS1109" s="1252"/>
      <c r="AT1109" s="1252"/>
      <c r="AU1109" s="1252"/>
      <c r="AV1109" s="1252"/>
      <c r="AW1109" s="1252"/>
      <c r="AX1109" s="1252"/>
      <c r="AY1109" s="1252"/>
      <c r="AZ1109" s="1252"/>
      <c r="BA1109" s="1252"/>
      <c r="BB1109" s="1252"/>
      <c r="BC1109" s="1252"/>
      <c r="BD1109" s="1252"/>
      <c r="BE1109" s="1252"/>
      <c r="BF1109" s="1252"/>
      <c r="BG1109" s="1252"/>
      <c r="BH1109" s="1252"/>
      <c r="BI1109" s="1252"/>
      <c r="BJ1109" s="1252"/>
      <c r="BK1109" s="1252"/>
      <c r="BL1109" s="1252"/>
      <c r="BM1109" s="1252"/>
      <c r="BN1109" s="1252"/>
      <c r="BO1109" s="1252"/>
      <c r="BP1109" s="1252"/>
      <c r="BQ1109" s="1252"/>
      <c r="BR1109" s="1252"/>
      <c r="BS1109" s="1252"/>
    </row>
    <row r="1110" spans="1:71" s="3" customFormat="1" ht="27.6" hidden="1" outlineLevel="2">
      <c r="A1110" s="1014">
        <v>1</v>
      </c>
      <c r="B1110" s="1014">
        <v>1</v>
      </c>
      <c r="C1110" s="1014" t="s">
        <v>1594</v>
      </c>
      <c r="D1110" s="1014" t="s">
        <v>1561</v>
      </c>
      <c r="E1110" s="1014" t="s">
        <v>1559</v>
      </c>
      <c r="F1110" s="1014" t="s">
        <v>6342</v>
      </c>
      <c r="G1110" s="941" t="s">
        <v>7548</v>
      </c>
      <c r="H1110" s="32" t="s">
        <v>29</v>
      </c>
      <c r="I1110" s="329">
        <v>3</v>
      </c>
      <c r="J1110" s="915"/>
      <c r="K1110" s="910">
        <f t="shared" si="180"/>
        <v>0</v>
      </c>
      <c r="L1110" s="426"/>
      <c r="M1110" s="909">
        <f t="shared" si="181"/>
        <v>0</v>
      </c>
      <c r="N1110" s="909">
        <f t="shared" si="182"/>
        <v>0</v>
      </c>
      <c r="O1110" s="909">
        <f t="shared" si="183"/>
        <v>0</v>
      </c>
      <c r="P1110" s="147"/>
      <c r="Q1110" s="1252"/>
      <c r="R1110" s="1252"/>
      <c r="S1110" s="1252"/>
      <c r="T1110" s="1252"/>
      <c r="U1110" s="1252"/>
      <c r="V1110" s="1252"/>
      <c r="W1110" s="1252"/>
      <c r="X1110" s="1252"/>
      <c r="Y1110" s="1252"/>
      <c r="Z1110" s="1252"/>
      <c r="AA1110" s="1252"/>
      <c r="AB1110" s="1252"/>
      <c r="AC1110" s="1252"/>
      <c r="AD1110" s="1252"/>
      <c r="AE1110" s="1252"/>
      <c r="AF1110" s="1252"/>
      <c r="AG1110" s="1252"/>
      <c r="AH1110" s="1252"/>
      <c r="AI1110" s="1252"/>
      <c r="AJ1110" s="1252"/>
      <c r="AK1110" s="1252"/>
      <c r="AL1110" s="1252"/>
      <c r="AM1110" s="1252"/>
      <c r="AN1110" s="1252"/>
      <c r="AO1110" s="1252"/>
      <c r="AP1110" s="1252"/>
      <c r="AQ1110" s="1252"/>
      <c r="AR1110" s="1252"/>
      <c r="AS1110" s="1252"/>
      <c r="AT1110" s="1252"/>
      <c r="AU1110" s="1252"/>
      <c r="AV1110" s="1252"/>
      <c r="AW1110" s="1252"/>
      <c r="AX1110" s="1252"/>
      <c r="AY1110" s="1252"/>
      <c r="AZ1110" s="1252"/>
      <c r="BA1110" s="1252"/>
      <c r="BB1110" s="1252"/>
      <c r="BC1110" s="1252"/>
      <c r="BD1110" s="1252"/>
      <c r="BE1110" s="1252"/>
      <c r="BF1110" s="1252"/>
      <c r="BG1110" s="1252"/>
      <c r="BH1110" s="1252"/>
      <c r="BI1110" s="1252"/>
      <c r="BJ1110" s="1252"/>
      <c r="BK1110" s="1252"/>
      <c r="BL1110" s="1252"/>
      <c r="BM1110" s="1252"/>
      <c r="BN1110" s="1252"/>
      <c r="BO1110" s="1252"/>
      <c r="BP1110" s="1252"/>
      <c r="BQ1110" s="1252"/>
      <c r="BR1110" s="1252"/>
      <c r="BS1110" s="1252"/>
    </row>
    <row r="1111" spans="1:71" s="3" customFormat="1" ht="27.6" hidden="1" outlineLevel="2">
      <c r="A1111" s="1014">
        <v>1</v>
      </c>
      <c r="B1111" s="1014">
        <v>1</v>
      </c>
      <c r="C1111" s="1014" t="s">
        <v>1594</v>
      </c>
      <c r="D1111" s="1014" t="s">
        <v>1561</v>
      </c>
      <c r="E1111" s="1014" t="s">
        <v>1559</v>
      </c>
      <c r="F1111" s="1014" t="s">
        <v>6343</v>
      </c>
      <c r="G1111" s="941" t="s">
        <v>7549</v>
      </c>
      <c r="H1111" s="32" t="s">
        <v>29</v>
      </c>
      <c r="I1111" s="329">
        <v>1</v>
      </c>
      <c r="J1111" s="915"/>
      <c r="K1111" s="910">
        <f t="shared" ref="K1111:K1116" si="184">I1111*J1111</f>
        <v>0</v>
      </c>
      <c r="L1111" s="426"/>
      <c r="M1111" s="909">
        <f t="shared" ref="M1111:M1116" si="185">I1111*L1111</f>
        <v>0</v>
      </c>
      <c r="N1111" s="909">
        <f t="shared" ref="N1111:N1116" si="186">J1111+L1111</f>
        <v>0</v>
      </c>
      <c r="O1111" s="909">
        <f t="shared" ref="O1111:O1116" si="187">I1111*N1111</f>
        <v>0</v>
      </c>
      <c r="P1111" s="147"/>
      <c r="Q1111" s="1252"/>
      <c r="R1111" s="1252"/>
      <c r="S1111" s="1252"/>
      <c r="T1111" s="1252"/>
      <c r="U1111" s="1252"/>
      <c r="V1111" s="1252"/>
      <c r="W1111" s="1252"/>
      <c r="X1111" s="1252"/>
      <c r="Y1111" s="1252"/>
      <c r="Z1111" s="1252"/>
      <c r="AA1111" s="1252"/>
      <c r="AB1111" s="1252"/>
      <c r="AC1111" s="1252"/>
      <c r="AD1111" s="1252"/>
      <c r="AE1111" s="1252"/>
      <c r="AF1111" s="1252"/>
      <c r="AG1111" s="1252"/>
      <c r="AH1111" s="1252"/>
      <c r="AI1111" s="1252"/>
      <c r="AJ1111" s="1252"/>
      <c r="AK1111" s="1252"/>
      <c r="AL1111" s="1252"/>
      <c r="AM1111" s="1252"/>
      <c r="AN1111" s="1252"/>
      <c r="AO1111" s="1252"/>
      <c r="AP1111" s="1252"/>
      <c r="AQ1111" s="1252"/>
      <c r="AR1111" s="1252"/>
      <c r="AS1111" s="1252"/>
      <c r="AT1111" s="1252"/>
      <c r="AU1111" s="1252"/>
      <c r="AV1111" s="1252"/>
      <c r="AW1111" s="1252"/>
      <c r="AX1111" s="1252"/>
      <c r="AY1111" s="1252"/>
      <c r="AZ1111" s="1252"/>
      <c r="BA1111" s="1252"/>
      <c r="BB1111" s="1252"/>
      <c r="BC1111" s="1252"/>
      <c r="BD1111" s="1252"/>
      <c r="BE1111" s="1252"/>
      <c r="BF1111" s="1252"/>
      <c r="BG1111" s="1252"/>
      <c r="BH1111" s="1252"/>
      <c r="BI1111" s="1252"/>
      <c r="BJ1111" s="1252"/>
      <c r="BK1111" s="1252"/>
      <c r="BL1111" s="1252"/>
      <c r="BM1111" s="1252"/>
      <c r="BN1111" s="1252"/>
      <c r="BO1111" s="1252"/>
      <c r="BP1111" s="1252"/>
      <c r="BQ1111" s="1252"/>
      <c r="BR1111" s="1252"/>
      <c r="BS1111" s="1252"/>
    </row>
    <row r="1112" spans="1:71" s="3" customFormat="1" ht="27.6" hidden="1" outlineLevel="2">
      <c r="A1112" s="1014">
        <v>1</v>
      </c>
      <c r="B1112" s="1014">
        <v>1</v>
      </c>
      <c r="C1112" s="1014" t="s">
        <v>1594</v>
      </c>
      <c r="D1112" s="1014" t="s">
        <v>1561</v>
      </c>
      <c r="E1112" s="1014" t="s">
        <v>1559</v>
      </c>
      <c r="F1112" s="1014" t="s">
        <v>6344</v>
      </c>
      <c r="G1112" s="941" t="s">
        <v>7550</v>
      </c>
      <c r="H1112" s="32" t="s">
        <v>29</v>
      </c>
      <c r="I1112" s="329">
        <v>10</v>
      </c>
      <c r="J1112" s="915"/>
      <c r="K1112" s="910">
        <f t="shared" si="184"/>
        <v>0</v>
      </c>
      <c r="L1112" s="426"/>
      <c r="M1112" s="909">
        <f t="shared" si="185"/>
        <v>0</v>
      </c>
      <c r="N1112" s="909">
        <f t="shared" si="186"/>
        <v>0</v>
      </c>
      <c r="O1112" s="909">
        <f t="shared" si="187"/>
        <v>0</v>
      </c>
      <c r="P1112" s="147"/>
      <c r="Q1112" s="1252"/>
      <c r="R1112" s="1252"/>
      <c r="S1112" s="1252"/>
      <c r="T1112" s="1252"/>
      <c r="U1112" s="1252"/>
      <c r="V1112" s="1252"/>
      <c r="W1112" s="1252"/>
      <c r="X1112" s="1252"/>
      <c r="Y1112" s="1252"/>
      <c r="Z1112" s="1252"/>
      <c r="AA1112" s="1252"/>
      <c r="AB1112" s="1252"/>
      <c r="AC1112" s="1252"/>
      <c r="AD1112" s="1252"/>
      <c r="AE1112" s="1252"/>
      <c r="AF1112" s="1252"/>
      <c r="AG1112" s="1252"/>
      <c r="AH1112" s="1252"/>
      <c r="AI1112" s="1252"/>
      <c r="AJ1112" s="1252"/>
      <c r="AK1112" s="1252"/>
      <c r="AL1112" s="1252"/>
      <c r="AM1112" s="1252"/>
      <c r="AN1112" s="1252"/>
      <c r="AO1112" s="1252"/>
      <c r="AP1112" s="1252"/>
      <c r="AQ1112" s="1252"/>
      <c r="AR1112" s="1252"/>
      <c r="AS1112" s="1252"/>
      <c r="AT1112" s="1252"/>
      <c r="AU1112" s="1252"/>
      <c r="AV1112" s="1252"/>
      <c r="AW1112" s="1252"/>
      <c r="AX1112" s="1252"/>
      <c r="AY1112" s="1252"/>
      <c r="AZ1112" s="1252"/>
      <c r="BA1112" s="1252"/>
      <c r="BB1112" s="1252"/>
      <c r="BC1112" s="1252"/>
      <c r="BD1112" s="1252"/>
      <c r="BE1112" s="1252"/>
      <c r="BF1112" s="1252"/>
      <c r="BG1112" s="1252"/>
      <c r="BH1112" s="1252"/>
      <c r="BI1112" s="1252"/>
      <c r="BJ1112" s="1252"/>
      <c r="BK1112" s="1252"/>
      <c r="BL1112" s="1252"/>
      <c r="BM1112" s="1252"/>
      <c r="BN1112" s="1252"/>
      <c r="BO1112" s="1252"/>
      <c r="BP1112" s="1252"/>
      <c r="BQ1112" s="1252"/>
      <c r="BR1112" s="1252"/>
      <c r="BS1112" s="1252"/>
    </row>
    <row r="1113" spans="1:71" s="3" customFormat="1" ht="27.6" hidden="1" outlineLevel="2">
      <c r="A1113" s="1014">
        <v>1</v>
      </c>
      <c r="B1113" s="1014">
        <v>1</v>
      </c>
      <c r="C1113" s="1014" t="s">
        <v>1594</v>
      </c>
      <c r="D1113" s="1014" t="s">
        <v>1561</v>
      </c>
      <c r="E1113" s="1014" t="s">
        <v>1559</v>
      </c>
      <c r="F1113" s="1014" t="s">
        <v>3422</v>
      </c>
      <c r="G1113" s="941" t="s">
        <v>7551</v>
      </c>
      <c r="H1113" s="32" t="s">
        <v>29</v>
      </c>
      <c r="I1113" s="329">
        <v>2</v>
      </c>
      <c r="J1113" s="915"/>
      <c r="K1113" s="910">
        <f t="shared" si="184"/>
        <v>0</v>
      </c>
      <c r="L1113" s="426"/>
      <c r="M1113" s="909">
        <f t="shared" si="185"/>
        <v>0</v>
      </c>
      <c r="N1113" s="909">
        <f t="shared" si="186"/>
        <v>0</v>
      </c>
      <c r="O1113" s="909">
        <f t="shared" si="187"/>
        <v>0</v>
      </c>
      <c r="P1113" s="147"/>
      <c r="Q1113" s="1252"/>
      <c r="R1113" s="1252"/>
      <c r="S1113" s="1252"/>
      <c r="T1113" s="1252"/>
      <c r="U1113" s="1252"/>
      <c r="V1113" s="1252"/>
      <c r="W1113" s="1252"/>
      <c r="X1113" s="1252"/>
      <c r="Y1113" s="1252"/>
      <c r="Z1113" s="1252"/>
      <c r="AA1113" s="1252"/>
      <c r="AB1113" s="1252"/>
      <c r="AC1113" s="1252"/>
      <c r="AD1113" s="1252"/>
      <c r="AE1113" s="1252"/>
      <c r="AF1113" s="1252"/>
      <c r="AG1113" s="1252"/>
      <c r="AH1113" s="1252"/>
      <c r="AI1113" s="1252"/>
      <c r="AJ1113" s="1252"/>
      <c r="AK1113" s="1252"/>
      <c r="AL1113" s="1252"/>
      <c r="AM1113" s="1252"/>
      <c r="AN1113" s="1252"/>
      <c r="AO1113" s="1252"/>
      <c r="AP1113" s="1252"/>
      <c r="AQ1113" s="1252"/>
      <c r="AR1113" s="1252"/>
      <c r="AS1113" s="1252"/>
      <c r="AT1113" s="1252"/>
      <c r="AU1113" s="1252"/>
      <c r="AV1113" s="1252"/>
      <c r="AW1113" s="1252"/>
      <c r="AX1113" s="1252"/>
      <c r="AY1113" s="1252"/>
      <c r="AZ1113" s="1252"/>
      <c r="BA1113" s="1252"/>
      <c r="BB1113" s="1252"/>
      <c r="BC1113" s="1252"/>
      <c r="BD1113" s="1252"/>
      <c r="BE1113" s="1252"/>
      <c r="BF1113" s="1252"/>
      <c r="BG1113" s="1252"/>
      <c r="BH1113" s="1252"/>
      <c r="BI1113" s="1252"/>
      <c r="BJ1113" s="1252"/>
      <c r="BK1113" s="1252"/>
      <c r="BL1113" s="1252"/>
      <c r="BM1113" s="1252"/>
      <c r="BN1113" s="1252"/>
      <c r="BO1113" s="1252"/>
      <c r="BP1113" s="1252"/>
      <c r="BQ1113" s="1252"/>
      <c r="BR1113" s="1252"/>
      <c r="BS1113" s="1252"/>
    </row>
    <row r="1114" spans="1:71" s="3" customFormat="1" ht="27.6" hidden="1" outlineLevel="2">
      <c r="A1114" s="1014">
        <v>1</v>
      </c>
      <c r="B1114" s="1014">
        <v>1</v>
      </c>
      <c r="C1114" s="1014" t="s">
        <v>1594</v>
      </c>
      <c r="D1114" s="1014" t="s">
        <v>1561</v>
      </c>
      <c r="E1114" s="1014" t="s">
        <v>1559</v>
      </c>
      <c r="F1114" s="1014" t="s">
        <v>6345</v>
      </c>
      <c r="G1114" s="941" t="s">
        <v>7552</v>
      </c>
      <c r="H1114" s="32" t="s">
        <v>29</v>
      </c>
      <c r="I1114" s="329">
        <v>2</v>
      </c>
      <c r="J1114" s="915"/>
      <c r="K1114" s="910">
        <f t="shared" si="184"/>
        <v>0</v>
      </c>
      <c r="L1114" s="426"/>
      <c r="M1114" s="909">
        <f t="shared" si="185"/>
        <v>0</v>
      </c>
      <c r="N1114" s="909">
        <f t="shared" si="186"/>
        <v>0</v>
      </c>
      <c r="O1114" s="909">
        <f t="shared" si="187"/>
        <v>0</v>
      </c>
      <c r="P1114" s="147"/>
      <c r="Q1114" s="1252"/>
      <c r="R1114" s="1252"/>
      <c r="S1114" s="1252"/>
      <c r="T1114" s="1252"/>
      <c r="U1114" s="1252"/>
      <c r="V1114" s="1252"/>
      <c r="W1114" s="1252"/>
      <c r="X1114" s="1252"/>
      <c r="Y1114" s="1252"/>
      <c r="Z1114" s="1252"/>
      <c r="AA1114" s="1252"/>
      <c r="AB1114" s="1252"/>
      <c r="AC1114" s="1252"/>
      <c r="AD1114" s="1252"/>
      <c r="AE1114" s="1252"/>
      <c r="AF1114" s="1252"/>
      <c r="AG1114" s="1252"/>
      <c r="AH1114" s="1252"/>
      <c r="AI1114" s="1252"/>
      <c r="AJ1114" s="1252"/>
      <c r="AK1114" s="1252"/>
      <c r="AL1114" s="1252"/>
      <c r="AM1114" s="1252"/>
      <c r="AN1114" s="1252"/>
      <c r="AO1114" s="1252"/>
      <c r="AP1114" s="1252"/>
      <c r="AQ1114" s="1252"/>
      <c r="AR1114" s="1252"/>
      <c r="AS1114" s="1252"/>
      <c r="AT1114" s="1252"/>
      <c r="AU1114" s="1252"/>
      <c r="AV1114" s="1252"/>
      <c r="AW1114" s="1252"/>
      <c r="AX1114" s="1252"/>
      <c r="AY1114" s="1252"/>
      <c r="AZ1114" s="1252"/>
      <c r="BA1114" s="1252"/>
      <c r="BB1114" s="1252"/>
      <c r="BC1114" s="1252"/>
      <c r="BD1114" s="1252"/>
      <c r="BE1114" s="1252"/>
      <c r="BF1114" s="1252"/>
      <c r="BG1114" s="1252"/>
      <c r="BH1114" s="1252"/>
      <c r="BI1114" s="1252"/>
      <c r="BJ1114" s="1252"/>
      <c r="BK1114" s="1252"/>
      <c r="BL1114" s="1252"/>
      <c r="BM1114" s="1252"/>
      <c r="BN1114" s="1252"/>
      <c r="BO1114" s="1252"/>
      <c r="BP1114" s="1252"/>
      <c r="BQ1114" s="1252"/>
      <c r="BR1114" s="1252"/>
      <c r="BS1114" s="1252"/>
    </row>
    <row r="1115" spans="1:71" s="3" customFormat="1" ht="27.6" hidden="1" outlineLevel="2">
      <c r="A1115" s="1014">
        <v>1</v>
      </c>
      <c r="B1115" s="1014">
        <v>1</v>
      </c>
      <c r="C1115" s="1014" t="s">
        <v>1594</v>
      </c>
      <c r="D1115" s="1014" t="s">
        <v>1561</v>
      </c>
      <c r="E1115" s="1014" t="s">
        <v>1559</v>
      </c>
      <c r="F1115" s="1014" t="s">
        <v>3425</v>
      </c>
      <c r="G1115" s="941" t="s">
        <v>7553</v>
      </c>
      <c r="H1115" s="32" t="s">
        <v>29</v>
      </c>
      <c r="I1115" s="329">
        <v>2</v>
      </c>
      <c r="J1115" s="915"/>
      <c r="K1115" s="910">
        <f t="shared" si="184"/>
        <v>0</v>
      </c>
      <c r="L1115" s="426"/>
      <c r="M1115" s="909">
        <f t="shared" si="185"/>
        <v>0</v>
      </c>
      <c r="N1115" s="909">
        <f t="shared" si="186"/>
        <v>0</v>
      </c>
      <c r="O1115" s="909">
        <f t="shared" si="187"/>
        <v>0</v>
      </c>
      <c r="P1115" s="147"/>
      <c r="Q1115" s="1252"/>
      <c r="R1115" s="1252"/>
      <c r="S1115" s="1252"/>
      <c r="T1115" s="1252"/>
      <c r="U1115" s="1252"/>
      <c r="V1115" s="1252"/>
      <c r="W1115" s="1252"/>
      <c r="X1115" s="1252"/>
      <c r="Y1115" s="1252"/>
      <c r="Z1115" s="1252"/>
      <c r="AA1115" s="1252"/>
      <c r="AB1115" s="1252"/>
      <c r="AC1115" s="1252"/>
      <c r="AD1115" s="1252"/>
      <c r="AE1115" s="1252"/>
      <c r="AF1115" s="1252"/>
      <c r="AG1115" s="1252"/>
      <c r="AH1115" s="1252"/>
      <c r="AI1115" s="1252"/>
      <c r="AJ1115" s="1252"/>
      <c r="AK1115" s="1252"/>
      <c r="AL1115" s="1252"/>
      <c r="AM1115" s="1252"/>
      <c r="AN1115" s="1252"/>
      <c r="AO1115" s="1252"/>
      <c r="AP1115" s="1252"/>
      <c r="AQ1115" s="1252"/>
      <c r="AR1115" s="1252"/>
      <c r="AS1115" s="1252"/>
      <c r="AT1115" s="1252"/>
      <c r="AU1115" s="1252"/>
      <c r="AV1115" s="1252"/>
      <c r="AW1115" s="1252"/>
      <c r="AX1115" s="1252"/>
      <c r="AY1115" s="1252"/>
      <c r="AZ1115" s="1252"/>
      <c r="BA1115" s="1252"/>
      <c r="BB1115" s="1252"/>
      <c r="BC1115" s="1252"/>
      <c r="BD1115" s="1252"/>
      <c r="BE1115" s="1252"/>
      <c r="BF1115" s="1252"/>
      <c r="BG1115" s="1252"/>
      <c r="BH1115" s="1252"/>
      <c r="BI1115" s="1252"/>
      <c r="BJ1115" s="1252"/>
      <c r="BK1115" s="1252"/>
      <c r="BL1115" s="1252"/>
      <c r="BM1115" s="1252"/>
      <c r="BN1115" s="1252"/>
      <c r="BO1115" s="1252"/>
      <c r="BP1115" s="1252"/>
      <c r="BQ1115" s="1252"/>
      <c r="BR1115" s="1252"/>
      <c r="BS1115" s="1252"/>
    </row>
    <row r="1116" spans="1:71" s="3" customFormat="1" ht="27.6" hidden="1" outlineLevel="2">
      <c r="A1116" s="1014">
        <v>1</v>
      </c>
      <c r="B1116" s="1014">
        <v>1</v>
      </c>
      <c r="C1116" s="1014" t="s">
        <v>1594</v>
      </c>
      <c r="D1116" s="1014" t="s">
        <v>1561</v>
      </c>
      <c r="E1116" s="1014" t="s">
        <v>1559</v>
      </c>
      <c r="F1116" s="1014" t="s">
        <v>6346</v>
      </c>
      <c r="G1116" s="941" t="s">
        <v>7554</v>
      </c>
      <c r="H1116" s="32" t="s">
        <v>29</v>
      </c>
      <c r="I1116" s="329">
        <v>1</v>
      </c>
      <c r="J1116" s="915"/>
      <c r="K1116" s="910">
        <f t="shared" si="184"/>
        <v>0</v>
      </c>
      <c r="L1116" s="426"/>
      <c r="M1116" s="909">
        <f t="shared" si="185"/>
        <v>0</v>
      </c>
      <c r="N1116" s="909">
        <f t="shared" si="186"/>
        <v>0</v>
      </c>
      <c r="O1116" s="909">
        <f t="shared" si="187"/>
        <v>0</v>
      </c>
      <c r="P1116" s="147"/>
      <c r="Q1116" s="1252"/>
      <c r="R1116" s="1252"/>
      <c r="S1116" s="1252"/>
      <c r="T1116" s="1252"/>
      <c r="U1116" s="1252"/>
      <c r="V1116" s="1252"/>
      <c r="W1116" s="1252"/>
      <c r="X1116" s="1252"/>
      <c r="Y1116" s="1252"/>
      <c r="Z1116" s="1252"/>
      <c r="AA1116" s="1252"/>
      <c r="AB1116" s="1252"/>
      <c r="AC1116" s="1252"/>
      <c r="AD1116" s="1252"/>
      <c r="AE1116" s="1252"/>
      <c r="AF1116" s="1252"/>
      <c r="AG1116" s="1252"/>
      <c r="AH1116" s="1252"/>
      <c r="AI1116" s="1252"/>
      <c r="AJ1116" s="1252"/>
      <c r="AK1116" s="1252"/>
      <c r="AL1116" s="1252"/>
      <c r="AM1116" s="1252"/>
      <c r="AN1116" s="1252"/>
      <c r="AO1116" s="1252"/>
      <c r="AP1116" s="1252"/>
      <c r="AQ1116" s="1252"/>
      <c r="AR1116" s="1252"/>
      <c r="AS1116" s="1252"/>
      <c r="AT1116" s="1252"/>
      <c r="AU1116" s="1252"/>
      <c r="AV1116" s="1252"/>
      <c r="AW1116" s="1252"/>
      <c r="AX1116" s="1252"/>
      <c r="AY1116" s="1252"/>
      <c r="AZ1116" s="1252"/>
      <c r="BA1116" s="1252"/>
      <c r="BB1116" s="1252"/>
      <c r="BC1116" s="1252"/>
      <c r="BD1116" s="1252"/>
      <c r="BE1116" s="1252"/>
      <c r="BF1116" s="1252"/>
      <c r="BG1116" s="1252"/>
      <c r="BH1116" s="1252"/>
      <c r="BI1116" s="1252"/>
      <c r="BJ1116" s="1252"/>
      <c r="BK1116" s="1252"/>
      <c r="BL1116" s="1252"/>
      <c r="BM1116" s="1252"/>
      <c r="BN1116" s="1252"/>
      <c r="BO1116" s="1252"/>
      <c r="BP1116" s="1252"/>
      <c r="BQ1116" s="1252"/>
      <c r="BR1116" s="1252"/>
      <c r="BS1116" s="1252"/>
    </row>
    <row r="1117" spans="1:71" s="136" customFormat="1" ht="27.6" hidden="1" outlineLevel="1" collapsed="1">
      <c r="A1117" s="1081">
        <v>1</v>
      </c>
      <c r="B1117" s="1081">
        <v>1</v>
      </c>
      <c r="C1117" s="1081" t="s">
        <v>1594</v>
      </c>
      <c r="D1117" s="1081" t="s">
        <v>1561</v>
      </c>
      <c r="E1117" s="1081" t="s">
        <v>1556</v>
      </c>
      <c r="F1117" s="1081"/>
      <c r="G1117" s="1098" t="s">
        <v>5980</v>
      </c>
      <c r="H1117" s="1158"/>
      <c r="I1117" s="1159"/>
      <c r="J1117" s="1095"/>
      <c r="K1117" s="1096">
        <f>SUM(K1118:K1119)</f>
        <v>0</v>
      </c>
      <c r="L1117" s="1160"/>
      <c r="M1117" s="1096">
        <f>SUM(M1118:M1119)</f>
        <v>0</v>
      </c>
      <c r="N1117" s="1096"/>
      <c r="O1117" s="1096">
        <f>SUM(O1118:O1119)</f>
        <v>0</v>
      </c>
      <c r="P1117" s="1156"/>
      <c r="Q1117" s="1254"/>
      <c r="R1117" s="1254"/>
      <c r="S1117" s="1254"/>
      <c r="T1117" s="1254"/>
      <c r="U1117" s="1254"/>
      <c r="V1117" s="1254"/>
      <c r="W1117" s="1254"/>
      <c r="X1117" s="1254"/>
      <c r="Y1117" s="1254"/>
      <c r="Z1117" s="1254"/>
      <c r="AA1117" s="1254"/>
      <c r="AB1117" s="1254"/>
      <c r="AC1117" s="1254"/>
      <c r="AD1117" s="1254"/>
      <c r="AE1117" s="1254"/>
      <c r="AF1117" s="1254"/>
      <c r="AG1117" s="1254"/>
      <c r="AH1117" s="1254"/>
      <c r="AI1117" s="1254"/>
      <c r="AJ1117" s="1254"/>
      <c r="AK1117" s="1254"/>
      <c r="AL1117" s="1254"/>
      <c r="AM1117" s="1254"/>
      <c r="AN1117" s="1254"/>
      <c r="AO1117" s="1254"/>
      <c r="AP1117" s="1254"/>
      <c r="AQ1117" s="1254"/>
      <c r="AR1117" s="1254"/>
      <c r="AS1117" s="1254"/>
      <c r="AT1117" s="1254"/>
      <c r="AU1117" s="1254"/>
      <c r="AV1117" s="1254"/>
      <c r="AW1117" s="1254"/>
      <c r="AX1117" s="1254"/>
      <c r="AY1117" s="1254"/>
      <c r="AZ1117" s="1254"/>
      <c r="BA1117" s="1254"/>
      <c r="BB1117" s="1254"/>
      <c r="BC1117" s="1254"/>
      <c r="BD1117" s="1254"/>
      <c r="BE1117" s="1254"/>
      <c r="BF1117" s="1254"/>
      <c r="BG1117" s="1254"/>
      <c r="BH1117" s="1254"/>
      <c r="BI1117" s="1254"/>
      <c r="BJ1117" s="1254"/>
      <c r="BK1117" s="1254"/>
      <c r="BL1117" s="1254"/>
      <c r="BM1117" s="1254"/>
      <c r="BN1117" s="1254"/>
      <c r="BO1117" s="1254"/>
      <c r="BP1117" s="1254"/>
      <c r="BQ1117" s="1254"/>
      <c r="BR1117" s="1254"/>
      <c r="BS1117" s="1254"/>
    </row>
    <row r="1118" spans="1:71" s="3" customFormat="1" ht="27.6" hidden="1" outlineLevel="2">
      <c r="A1118" s="1014">
        <v>1</v>
      </c>
      <c r="B1118" s="1014">
        <v>1</v>
      </c>
      <c r="C1118" s="1014" t="s">
        <v>1594</v>
      </c>
      <c r="D1118" s="1014" t="s">
        <v>1561</v>
      </c>
      <c r="E1118" s="1014" t="s">
        <v>1556</v>
      </c>
      <c r="F1118" s="1014" t="s">
        <v>1559</v>
      </c>
      <c r="G1118" s="943" t="s">
        <v>7555</v>
      </c>
      <c r="H1118" s="32" t="s">
        <v>16</v>
      </c>
      <c r="I1118" s="329">
        <v>6</v>
      </c>
      <c r="J1118" s="915"/>
      <c r="K1118" s="910">
        <f>I1118*J1118</f>
        <v>0</v>
      </c>
      <c r="L1118" s="426"/>
      <c r="M1118" s="909">
        <f>I1118*L1118</f>
        <v>0</v>
      </c>
      <c r="N1118" s="909">
        <f>J1118+L1118</f>
        <v>0</v>
      </c>
      <c r="O1118" s="909">
        <f>I1118*N1118</f>
        <v>0</v>
      </c>
      <c r="P1118" s="992"/>
      <c r="Q1118" s="1252"/>
      <c r="R1118" s="1252"/>
      <c r="S1118" s="1252"/>
      <c r="T1118" s="1252"/>
      <c r="U1118" s="1252"/>
      <c r="V1118" s="1252"/>
      <c r="W1118" s="1252"/>
      <c r="X1118" s="1252"/>
      <c r="Y1118" s="1252"/>
      <c r="Z1118" s="1252"/>
      <c r="AA1118" s="1252"/>
      <c r="AB1118" s="1252"/>
      <c r="AC1118" s="1252"/>
      <c r="AD1118" s="1252"/>
      <c r="AE1118" s="1252"/>
      <c r="AF1118" s="1252"/>
      <c r="AG1118" s="1252"/>
      <c r="AH1118" s="1252"/>
      <c r="AI1118" s="1252"/>
      <c r="AJ1118" s="1252"/>
      <c r="AK1118" s="1252"/>
      <c r="AL1118" s="1252"/>
      <c r="AM1118" s="1252"/>
      <c r="AN1118" s="1252"/>
      <c r="AO1118" s="1252"/>
      <c r="AP1118" s="1252"/>
      <c r="AQ1118" s="1252"/>
      <c r="AR1118" s="1252"/>
      <c r="AS1118" s="1252"/>
      <c r="AT1118" s="1252"/>
      <c r="AU1118" s="1252"/>
      <c r="AV1118" s="1252"/>
      <c r="AW1118" s="1252"/>
      <c r="AX1118" s="1252"/>
      <c r="AY1118" s="1252"/>
      <c r="AZ1118" s="1252"/>
      <c r="BA1118" s="1252"/>
      <c r="BB1118" s="1252"/>
      <c r="BC1118" s="1252"/>
      <c r="BD1118" s="1252"/>
      <c r="BE1118" s="1252"/>
      <c r="BF1118" s="1252"/>
      <c r="BG1118" s="1252"/>
      <c r="BH1118" s="1252"/>
      <c r="BI1118" s="1252"/>
      <c r="BJ1118" s="1252"/>
      <c r="BK1118" s="1252"/>
      <c r="BL1118" s="1252"/>
      <c r="BM1118" s="1252"/>
      <c r="BN1118" s="1252"/>
      <c r="BO1118" s="1252"/>
      <c r="BP1118" s="1252"/>
      <c r="BQ1118" s="1252"/>
      <c r="BR1118" s="1252"/>
      <c r="BS1118" s="1252"/>
    </row>
    <row r="1119" spans="1:71" s="3" customFormat="1" ht="27.6" hidden="1" outlineLevel="2">
      <c r="A1119" s="1014">
        <v>1</v>
      </c>
      <c r="B1119" s="1014">
        <v>1</v>
      </c>
      <c r="C1119" s="1014" t="s">
        <v>1594</v>
      </c>
      <c r="D1119" s="1014" t="s">
        <v>1561</v>
      </c>
      <c r="E1119" s="1014" t="s">
        <v>1556</v>
      </c>
      <c r="F1119" s="1014" t="s">
        <v>1556</v>
      </c>
      <c r="G1119" s="943" t="s">
        <v>7556</v>
      </c>
      <c r="H1119" s="32" t="s">
        <v>16</v>
      </c>
      <c r="I1119" s="329">
        <v>4</v>
      </c>
      <c r="J1119" s="915"/>
      <c r="K1119" s="910">
        <f>I1119*J1119</f>
        <v>0</v>
      </c>
      <c r="L1119" s="426"/>
      <c r="M1119" s="909">
        <f>I1119*L1119</f>
        <v>0</v>
      </c>
      <c r="N1119" s="909">
        <f>J1119+L1119</f>
        <v>0</v>
      </c>
      <c r="O1119" s="909">
        <f>I1119*N1119</f>
        <v>0</v>
      </c>
      <c r="P1119" s="992"/>
      <c r="Q1119" s="1252"/>
      <c r="R1119" s="1252"/>
      <c r="S1119" s="1252"/>
      <c r="T1119" s="1252"/>
      <c r="U1119" s="1252"/>
      <c r="V1119" s="1252"/>
      <c r="W1119" s="1252"/>
      <c r="X1119" s="1252"/>
      <c r="Y1119" s="1252"/>
      <c r="Z1119" s="1252"/>
      <c r="AA1119" s="1252"/>
      <c r="AB1119" s="1252"/>
      <c r="AC1119" s="1252"/>
      <c r="AD1119" s="1252"/>
      <c r="AE1119" s="1252"/>
      <c r="AF1119" s="1252"/>
      <c r="AG1119" s="1252"/>
      <c r="AH1119" s="1252"/>
      <c r="AI1119" s="1252"/>
      <c r="AJ1119" s="1252"/>
      <c r="AK1119" s="1252"/>
      <c r="AL1119" s="1252"/>
      <c r="AM1119" s="1252"/>
      <c r="AN1119" s="1252"/>
      <c r="AO1119" s="1252"/>
      <c r="AP1119" s="1252"/>
      <c r="AQ1119" s="1252"/>
      <c r="AR1119" s="1252"/>
      <c r="AS1119" s="1252"/>
      <c r="AT1119" s="1252"/>
      <c r="AU1119" s="1252"/>
      <c r="AV1119" s="1252"/>
      <c r="AW1119" s="1252"/>
      <c r="AX1119" s="1252"/>
      <c r="AY1119" s="1252"/>
      <c r="AZ1119" s="1252"/>
      <c r="BA1119" s="1252"/>
      <c r="BB1119" s="1252"/>
      <c r="BC1119" s="1252"/>
      <c r="BD1119" s="1252"/>
      <c r="BE1119" s="1252"/>
      <c r="BF1119" s="1252"/>
      <c r="BG1119" s="1252"/>
      <c r="BH1119" s="1252"/>
      <c r="BI1119" s="1252"/>
      <c r="BJ1119" s="1252"/>
      <c r="BK1119" s="1252"/>
      <c r="BL1119" s="1252"/>
      <c r="BM1119" s="1252"/>
      <c r="BN1119" s="1252"/>
      <c r="BO1119" s="1252"/>
      <c r="BP1119" s="1252"/>
      <c r="BQ1119" s="1252"/>
      <c r="BR1119" s="1252"/>
      <c r="BS1119" s="1252"/>
    </row>
    <row r="1120" spans="1:71" s="136" customFormat="1" hidden="1" outlineLevel="1" collapsed="1">
      <c r="A1120" s="1081">
        <v>1</v>
      </c>
      <c r="B1120" s="1081">
        <v>1</v>
      </c>
      <c r="C1120" s="1081" t="s">
        <v>1594</v>
      </c>
      <c r="D1120" s="1081" t="s">
        <v>1561</v>
      </c>
      <c r="E1120" s="1081" t="s">
        <v>1561</v>
      </c>
      <c r="F1120" s="1081"/>
      <c r="G1120" s="1098" t="s">
        <v>40</v>
      </c>
      <c r="H1120" s="1158"/>
      <c r="I1120" s="1159"/>
      <c r="J1120" s="1095"/>
      <c r="K1120" s="1096">
        <f>SUM(K1121:K1167)</f>
        <v>0</v>
      </c>
      <c r="L1120" s="1160"/>
      <c r="M1120" s="1096">
        <f>SUM(M1121:M1167)</f>
        <v>0</v>
      </c>
      <c r="N1120" s="1096"/>
      <c r="O1120" s="1096">
        <f>SUM(O1121:O1167)</f>
        <v>0</v>
      </c>
      <c r="P1120" s="1156"/>
      <c r="Q1120" s="1254"/>
      <c r="R1120" s="1254"/>
      <c r="S1120" s="1254"/>
      <c r="T1120" s="1254"/>
      <c r="U1120" s="1254"/>
      <c r="V1120" s="1254"/>
      <c r="W1120" s="1254"/>
      <c r="X1120" s="1254"/>
      <c r="Y1120" s="1254"/>
      <c r="Z1120" s="1254"/>
      <c r="AA1120" s="1254"/>
      <c r="AB1120" s="1254"/>
      <c r="AC1120" s="1254"/>
      <c r="AD1120" s="1254"/>
      <c r="AE1120" s="1254"/>
      <c r="AF1120" s="1254"/>
      <c r="AG1120" s="1254"/>
      <c r="AH1120" s="1254"/>
      <c r="AI1120" s="1254"/>
      <c r="AJ1120" s="1254"/>
      <c r="AK1120" s="1254"/>
      <c r="AL1120" s="1254"/>
      <c r="AM1120" s="1254"/>
      <c r="AN1120" s="1254"/>
      <c r="AO1120" s="1254"/>
      <c r="AP1120" s="1254"/>
      <c r="AQ1120" s="1254"/>
      <c r="AR1120" s="1254"/>
      <c r="AS1120" s="1254"/>
      <c r="AT1120" s="1254"/>
      <c r="AU1120" s="1254"/>
      <c r="AV1120" s="1254"/>
      <c r="AW1120" s="1254"/>
      <c r="AX1120" s="1254"/>
      <c r="AY1120" s="1254"/>
      <c r="AZ1120" s="1254"/>
      <c r="BA1120" s="1254"/>
      <c r="BB1120" s="1254"/>
      <c r="BC1120" s="1254"/>
      <c r="BD1120" s="1254"/>
      <c r="BE1120" s="1254"/>
      <c r="BF1120" s="1254"/>
      <c r="BG1120" s="1254"/>
      <c r="BH1120" s="1254"/>
      <c r="BI1120" s="1254"/>
      <c r="BJ1120" s="1254"/>
      <c r="BK1120" s="1254"/>
      <c r="BL1120" s="1254"/>
      <c r="BM1120" s="1254"/>
      <c r="BN1120" s="1254"/>
      <c r="BO1120" s="1254"/>
      <c r="BP1120" s="1254"/>
      <c r="BQ1120" s="1254"/>
      <c r="BR1120" s="1254"/>
      <c r="BS1120" s="1254"/>
    </row>
    <row r="1121" spans="1:71" s="3" customFormat="1" ht="41.4" hidden="1" outlineLevel="2">
      <c r="A1121" s="1014">
        <v>1</v>
      </c>
      <c r="B1121" s="1014">
        <v>1</v>
      </c>
      <c r="C1121" s="1014" t="s">
        <v>1594</v>
      </c>
      <c r="D1121" s="1014" t="s">
        <v>1561</v>
      </c>
      <c r="E1121" s="1014" t="s">
        <v>1561</v>
      </c>
      <c r="F1121" s="1014" t="s">
        <v>1559</v>
      </c>
      <c r="G1121" s="941" t="s">
        <v>7557</v>
      </c>
      <c r="H1121" s="46" t="s">
        <v>29</v>
      </c>
      <c r="I1121" s="925">
        <v>1</v>
      </c>
      <c r="J1121" s="915"/>
      <c r="K1121" s="916">
        <f t="shared" ref="K1121:K1167" si="188">I1121*J1121</f>
        <v>0</v>
      </c>
      <c r="L1121" s="426"/>
      <c r="M1121" s="914">
        <f t="shared" ref="M1121:M1167" si="189">I1121*L1121</f>
        <v>0</v>
      </c>
      <c r="N1121" s="914">
        <f t="shared" ref="N1121:N1167" si="190">J1121+L1121</f>
        <v>0</v>
      </c>
      <c r="O1121" s="914">
        <f t="shared" ref="O1121:O1167" si="191">I1121*N1121</f>
        <v>0</v>
      </c>
      <c r="P1121" s="975" t="s">
        <v>6130</v>
      </c>
      <c r="Q1121" s="1252"/>
      <c r="R1121" s="1252"/>
      <c r="S1121" s="1252"/>
      <c r="T1121" s="1252"/>
      <c r="U1121" s="1252"/>
      <c r="V1121" s="1252"/>
      <c r="W1121" s="1252"/>
      <c r="X1121" s="1252"/>
      <c r="Y1121" s="1252"/>
      <c r="Z1121" s="1252"/>
      <c r="AA1121" s="1252"/>
      <c r="AB1121" s="1252"/>
      <c r="AC1121" s="1252"/>
      <c r="AD1121" s="1252"/>
      <c r="AE1121" s="1252"/>
      <c r="AF1121" s="1252"/>
      <c r="AG1121" s="1252"/>
      <c r="AH1121" s="1252"/>
      <c r="AI1121" s="1252"/>
      <c r="AJ1121" s="1252"/>
      <c r="AK1121" s="1252"/>
      <c r="AL1121" s="1252"/>
      <c r="AM1121" s="1252"/>
      <c r="AN1121" s="1252"/>
      <c r="AO1121" s="1252"/>
      <c r="AP1121" s="1252"/>
      <c r="AQ1121" s="1252"/>
      <c r="AR1121" s="1252"/>
      <c r="AS1121" s="1252"/>
      <c r="AT1121" s="1252"/>
      <c r="AU1121" s="1252"/>
      <c r="AV1121" s="1252"/>
      <c r="AW1121" s="1252"/>
      <c r="AX1121" s="1252"/>
      <c r="AY1121" s="1252"/>
      <c r="AZ1121" s="1252"/>
      <c r="BA1121" s="1252"/>
      <c r="BB1121" s="1252"/>
      <c r="BC1121" s="1252"/>
      <c r="BD1121" s="1252"/>
      <c r="BE1121" s="1252"/>
      <c r="BF1121" s="1252"/>
      <c r="BG1121" s="1252"/>
      <c r="BH1121" s="1252"/>
      <c r="BI1121" s="1252"/>
      <c r="BJ1121" s="1252"/>
      <c r="BK1121" s="1252"/>
      <c r="BL1121" s="1252"/>
      <c r="BM1121" s="1252"/>
      <c r="BN1121" s="1252"/>
      <c r="BO1121" s="1252"/>
      <c r="BP1121" s="1252"/>
      <c r="BQ1121" s="1252"/>
      <c r="BR1121" s="1252"/>
      <c r="BS1121" s="1252"/>
    </row>
    <row r="1122" spans="1:71" s="3" customFormat="1" ht="41.4" hidden="1" outlineLevel="2">
      <c r="A1122" s="1014">
        <v>1</v>
      </c>
      <c r="B1122" s="1014">
        <v>1</v>
      </c>
      <c r="C1122" s="1014" t="s">
        <v>1594</v>
      </c>
      <c r="D1122" s="1014" t="s">
        <v>1561</v>
      </c>
      <c r="E1122" s="1014" t="s">
        <v>1561</v>
      </c>
      <c r="F1122" s="1014" t="s">
        <v>1556</v>
      </c>
      <c r="G1122" s="941" t="s">
        <v>7558</v>
      </c>
      <c r="H1122" s="32" t="s">
        <v>29</v>
      </c>
      <c r="I1122" s="329">
        <v>7</v>
      </c>
      <c r="J1122" s="915"/>
      <c r="K1122" s="910">
        <f t="shared" si="188"/>
        <v>0</v>
      </c>
      <c r="L1122" s="426"/>
      <c r="M1122" s="909">
        <f t="shared" si="189"/>
        <v>0</v>
      </c>
      <c r="N1122" s="909">
        <f t="shared" si="190"/>
        <v>0</v>
      </c>
      <c r="O1122" s="909">
        <f t="shared" si="191"/>
        <v>0</v>
      </c>
      <c r="P1122" s="148" t="s">
        <v>6131</v>
      </c>
      <c r="Q1122" s="1252"/>
      <c r="R1122" s="1252"/>
      <c r="S1122" s="1252"/>
      <c r="T1122" s="1252"/>
      <c r="U1122" s="1252"/>
      <c r="V1122" s="1252"/>
      <c r="W1122" s="1252"/>
      <c r="X1122" s="1252"/>
      <c r="Y1122" s="1252"/>
      <c r="Z1122" s="1252"/>
      <c r="AA1122" s="1252"/>
      <c r="AB1122" s="1252"/>
      <c r="AC1122" s="1252"/>
      <c r="AD1122" s="1252"/>
      <c r="AE1122" s="1252"/>
      <c r="AF1122" s="1252"/>
      <c r="AG1122" s="1252"/>
      <c r="AH1122" s="1252"/>
      <c r="AI1122" s="1252"/>
      <c r="AJ1122" s="1252"/>
      <c r="AK1122" s="1252"/>
      <c r="AL1122" s="1252"/>
      <c r="AM1122" s="1252"/>
      <c r="AN1122" s="1252"/>
      <c r="AO1122" s="1252"/>
      <c r="AP1122" s="1252"/>
      <c r="AQ1122" s="1252"/>
      <c r="AR1122" s="1252"/>
      <c r="AS1122" s="1252"/>
      <c r="AT1122" s="1252"/>
      <c r="AU1122" s="1252"/>
      <c r="AV1122" s="1252"/>
      <c r="AW1122" s="1252"/>
      <c r="AX1122" s="1252"/>
      <c r="AY1122" s="1252"/>
      <c r="AZ1122" s="1252"/>
      <c r="BA1122" s="1252"/>
      <c r="BB1122" s="1252"/>
      <c r="BC1122" s="1252"/>
      <c r="BD1122" s="1252"/>
      <c r="BE1122" s="1252"/>
      <c r="BF1122" s="1252"/>
      <c r="BG1122" s="1252"/>
      <c r="BH1122" s="1252"/>
      <c r="BI1122" s="1252"/>
      <c r="BJ1122" s="1252"/>
      <c r="BK1122" s="1252"/>
      <c r="BL1122" s="1252"/>
      <c r="BM1122" s="1252"/>
      <c r="BN1122" s="1252"/>
      <c r="BO1122" s="1252"/>
      <c r="BP1122" s="1252"/>
      <c r="BQ1122" s="1252"/>
      <c r="BR1122" s="1252"/>
      <c r="BS1122" s="1252"/>
    </row>
    <row r="1123" spans="1:71" s="3" customFormat="1" ht="41.4" hidden="1" outlineLevel="2">
      <c r="A1123" s="1014">
        <v>1</v>
      </c>
      <c r="B1123" s="1014">
        <v>1</v>
      </c>
      <c r="C1123" s="1014" t="s">
        <v>1594</v>
      </c>
      <c r="D1123" s="1014" t="s">
        <v>1561</v>
      </c>
      <c r="E1123" s="1014" t="s">
        <v>1561</v>
      </c>
      <c r="F1123" s="1014" t="s">
        <v>1561</v>
      </c>
      <c r="G1123" s="941" t="s">
        <v>7559</v>
      </c>
      <c r="H1123" s="32" t="s">
        <v>29</v>
      </c>
      <c r="I1123" s="329">
        <v>1</v>
      </c>
      <c r="J1123" s="915"/>
      <c r="K1123" s="910">
        <f t="shared" si="188"/>
        <v>0</v>
      </c>
      <c r="L1123" s="426"/>
      <c r="M1123" s="909">
        <f t="shared" si="189"/>
        <v>0</v>
      </c>
      <c r="N1123" s="909">
        <f t="shared" si="190"/>
        <v>0</v>
      </c>
      <c r="O1123" s="909">
        <f t="shared" si="191"/>
        <v>0</v>
      </c>
      <c r="P1123" s="148" t="s">
        <v>6132</v>
      </c>
      <c r="Q1123" s="1252"/>
      <c r="R1123" s="1252"/>
      <c r="S1123" s="1252"/>
      <c r="T1123" s="1252"/>
      <c r="U1123" s="1252"/>
      <c r="V1123" s="1252"/>
      <c r="W1123" s="1252"/>
      <c r="X1123" s="1252"/>
      <c r="Y1123" s="1252"/>
      <c r="Z1123" s="1252"/>
      <c r="AA1123" s="1252"/>
      <c r="AB1123" s="1252"/>
      <c r="AC1123" s="1252"/>
      <c r="AD1123" s="1252"/>
      <c r="AE1123" s="1252"/>
      <c r="AF1123" s="1252"/>
      <c r="AG1123" s="1252"/>
      <c r="AH1123" s="1252"/>
      <c r="AI1123" s="1252"/>
      <c r="AJ1123" s="1252"/>
      <c r="AK1123" s="1252"/>
      <c r="AL1123" s="1252"/>
      <c r="AM1123" s="1252"/>
      <c r="AN1123" s="1252"/>
      <c r="AO1123" s="1252"/>
      <c r="AP1123" s="1252"/>
      <c r="AQ1123" s="1252"/>
      <c r="AR1123" s="1252"/>
      <c r="AS1123" s="1252"/>
      <c r="AT1123" s="1252"/>
      <c r="AU1123" s="1252"/>
      <c r="AV1123" s="1252"/>
      <c r="AW1123" s="1252"/>
      <c r="AX1123" s="1252"/>
      <c r="AY1123" s="1252"/>
      <c r="AZ1123" s="1252"/>
      <c r="BA1123" s="1252"/>
      <c r="BB1123" s="1252"/>
      <c r="BC1123" s="1252"/>
      <c r="BD1123" s="1252"/>
      <c r="BE1123" s="1252"/>
      <c r="BF1123" s="1252"/>
      <c r="BG1123" s="1252"/>
      <c r="BH1123" s="1252"/>
      <c r="BI1123" s="1252"/>
      <c r="BJ1123" s="1252"/>
      <c r="BK1123" s="1252"/>
      <c r="BL1123" s="1252"/>
      <c r="BM1123" s="1252"/>
      <c r="BN1123" s="1252"/>
      <c r="BO1123" s="1252"/>
      <c r="BP1123" s="1252"/>
      <c r="BQ1123" s="1252"/>
      <c r="BR1123" s="1252"/>
      <c r="BS1123" s="1252"/>
    </row>
    <row r="1124" spans="1:71" s="3" customFormat="1" ht="41.4" hidden="1" outlineLevel="2">
      <c r="A1124" s="1014">
        <v>1</v>
      </c>
      <c r="B1124" s="1014">
        <v>1</v>
      </c>
      <c r="C1124" s="1014" t="s">
        <v>1594</v>
      </c>
      <c r="D1124" s="1014" t="s">
        <v>1561</v>
      </c>
      <c r="E1124" s="1014" t="s">
        <v>1561</v>
      </c>
      <c r="F1124" s="1014" t="s">
        <v>1574</v>
      </c>
      <c r="G1124" s="941" t="s">
        <v>7560</v>
      </c>
      <c r="H1124" s="32" t="s">
        <v>29</v>
      </c>
      <c r="I1124" s="329">
        <v>6</v>
      </c>
      <c r="J1124" s="915"/>
      <c r="K1124" s="910">
        <f t="shared" si="188"/>
        <v>0</v>
      </c>
      <c r="L1124" s="426"/>
      <c r="M1124" s="909">
        <f t="shared" si="189"/>
        <v>0</v>
      </c>
      <c r="N1124" s="909">
        <f t="shared" si="190"/>
        <v>0</v>
      </c>
      <c r="O1124" s="909">
        <f t="shared" si="191"/>
        <v>0</v>
      </c>
      <c r="P1124" s="148" t="s">
        <v>6133</v>
      </c>
      <c r="Q1124" s="1252"/>
      <c r="R1124" s="1252"/>
      <c r="S1124" s="1252"/>
      <c r="T1124" s="1252"/>
      <c r="U1124" s="1252"/>
      <c r="V1124" s="1252"/>
      <c r="W1124" s="1252"/>
      <c r="X1124" s="1252"/>
      <c r="Y1124" s="1252"/>
      <c r="Z1124" s="1252"/>
      <c r="AA1124" s="1252"/>
      <c r="AB1124" s="1252"/>
      <c r="AC1124" s="1252"/>
      <c r="AD1124" s="1252"/>
      <c r="AE1124" s="1252"/>
      <c r="AF1124" s="1252"/>
      <c r="AG1124" s="1252"/>
      <c r="AH1124" s="1252"/>
      <c r="AI1124" s="1252"/>
      <c r="AJ1124" s="1252"/>
      <c r="AK1124" s="1252"/>
      <c r="AL1124" s="1252"/>
      <c r="AM1124" s="1252"/>
      <c r="AN1124" s="1252"/>
      <c r="AO1124" s="1252"/>
      <c r="AP1124" s="1252"/>
      <c r="AQ1124" s="1252"/>
      <c r="AR1124" s="1252"/>
      <c r="AS1124" s="1252"/>
      <c r="AT1124" s="1252"/>
      <c r="AU1124" s="1252"/>
      <c r="AV1124" s="1252"/>
      <c r="AW1124" s="1252"/>
      <c r="AX1124" s="1252"/>
      <c r="AY1124" s="1252"/>
      <c r="AZ1124" s="1252"/>
      <c r="BA1124" s="1252"/>
      <c r="BB1124" s="1252"/>
      <c r="BC1124" s="1252"/>
      <c r="BD1124" s="1252"/>
      <c r="BE1124" s="1252"/>
      <c r="BF1124" s="1252"/>
      <c r="BG1124" s="1252"/>
      <c r="BH1124" s="1252"/>
      <c r="BI1124" s="1252"/>
      <c r="BJ1124" s="1252"/>
      <c r="BK1124" s="1252"/>
      <c r="BL1124" s="1252"/>
      <c r="BM1124" s="1252"/>
      <c r="BN1124" s="1252"/>
      <c r="BO1124" s="1252"/>
      <c r="BP1124" s="1252"/>
      <c r="BQ1124" s="1252"/>
      <c r="BR1124" s="1252"/>
      <c r="BS1124" s="1252"/>
    </row>
    <row r="1125" spans="1:71" s="3" customFormat="1" ht="41.4" hidden="1" outlineLevel="2">
      <c r="A1125" s="1014">
        <v>1</v>
      </c>
      <c r="B1125" s="1014">
        <v>1</v>
      </c>
      <c r="C1125" s="1014" t="s">
        <v>1594</v>
      </c>
      <c r="D1125" s="1014" t="s">
        <v>1561</v>
      </c>
      <c r="E1125" s="1014" t="s">
        <v>1561</v>
      </c>
      <c r="F1125" s="1014" t="s">
        <v>1567</v>
      </c>
      <c r="G1125" s="941" t="s">
        <v>7561</v>
      </c>
      <c r="H1125" s="32" t="s">
        <v>29</v>
      </c>
      <c r="I1125" s="329">
        <v>1</v>
      </c>
      <c r="J1125" s="915"/>
      <c r="K1125" s="910">
        <f t="shared" si="188"/>
        <v>0</v>
      </c>
      <c r="L1125" s="426"/>
      <c r="M1125" s="909">
        <f t="shared" si="189"/>
        <v>0</v>
      </c>
      <c r="N1125" s="909">
        <f t="shared" si="190"/>
        <v>0</v>
      </c>
      <c r="O1125" s="909">
        <f t="shared" si="191"/>
        <v>0</v>
      </c>
      <c r="P1125" s="148" t="s">
        <v>6134</v>
      </c>
      <c r="Q1125" s="1252"/>
      <c r="R1125" s="1252"/>
      <c r="S1125" s="1252"/>
      <c r="T1125" s="1252"/>
      <c r="U1125" s="1252"/>
      <c r="V1125" s="1252"/>
      <c r="W1125" s="1252"/>
      <c r="X1125" s="1252"/>
      <c r="Y1125" s="1252"/>
      <c r="Z1125" s="1252"/>
      <c r="AA1125" s="1252"/>
      <c r="AB1125" s="1252"/>
      <c r="AC1125" s="1252"/>
      <c r="AD1125" s="1252"/>
      <c r="AE1125" s="1252"/>
      <c r="AF1125" s="1252"/>
      <c r="AG1125" s="1252"/>
      <c r="AH1125" s="1252"/>
      <c r="AI1125" s="1252"/>
      <c r="AJ1125" s="1252"/>
      <c r="AK1125" s="1252"/>
      <c r="AL1125" s="1252"/>
      <c r="AM1125" s="1252"/>
      <c r="AN1125" s="1252"/>
      <c r="AO1125" s="1252"/>
      <c r="AP1125" s="1252"/>
      <c r="AQ1125" s="1252"/>
      <c r="AR1125" s="1252"/>
      <c r="AS1125" s="1252"/>
      <c r="AT1125" s="1252"/>
      <c r="AU1125" s="1252"/>
      <c r="AV1125" s="1252"/>
      <c r="AW1125" s="1252"/>
      <c r="AX1125" s="1252"/>
      <c r="AY1125" s="1252"/>
      <c r="AZ1125" s="1252"/>
      <c r="BA1125" s="1252"/>
      <c r="BB1125" s="1252"/>
      <c r="BC1125" s="1252"/>
      <c r="BD1125" s="1252"/>
      <c r="BE1125" s="1252"/>
      <c r="BF1125" s="1252"/>
      <c r="BG1125" s="1252"/>
      <c r="BH1125" s="1252"/>
      <c r="BI1125" s="1252"/>
      <c r="BJ1125" s="1252"/>
      <c r="BK1125" s="1252"/>
      <c r="BL1125" s="1252"/>
      <c r="BM1125" s="1252"/>
      <c r="BN1125" s="1252"/>
      <c r="BO1125" s="1252"/>
      <c r="BP1125" s="1252"/>
      <c r="BQ1125" s="1252"/>
      <c r="BR1125" s="1252"/>
      <c r="BS1125" s="1252"/>
    </row>
    <row r="1126" spans="1:71" s="3" customFormat="1" ht="41.4" hidden="1" outlineLevel="2">
      <c r="A1126" s="1014">
        <v>1</v>
      </c>
      <c r="B1126" s="1014">
        <v>1</v>
      </c>
      <c r="C1126" s="1014" t="s">
        <v>1594</v>
      </c>
      <c r="D1126" s="1014" t="s">
        <v>1561</v>
      </c>
      <c r="E1126" s="1014" t="s">
        <v>1561</v>
      </c>
      <c r="F1126" s="1014" t="s">
        <v>1571</v>
      </c>
      <c r="G1126" s="941" t="s">
        <v>7562</v>
      </c>
      <c r="H1126" s="32" t="s">
        <v>29</v>
      </c>
      <c r="I1126" s="329">
        <v>1</v>
      </c>
      <c r="J1126" s="915"/>
      <c r="K1126" s="910">
        <f t="shared" si="188"/>
        <v>0</v>
      </c>
      <c r="L1126" s="426"/>
      <c r="M1126" s="909">
        <f t="shared" si="189"/>
        <v>0</v>
      </c>
      <c r="N1126" s="909">
        <f t="shared" si="190"/>
        <v>0</v>
      </c>
      <c r="O1126" s="909">
        <f t="shared" si="191"/>
        <v>0</v>
      </c>
      <c r="P1126" s="148" t="s">
        <v>6173</v>
      </c>
      <c r="Q1126" s="1252"/>
      <c r="R1126" s="1252"/>
      <c r="S1126" s="1252"/>
      <c r="T1126" s="1252"/>
      <c r="U1126" s="1252"/>
      <c r="V1126" s="1252"/>
      <c r="W1126" s="1252"/>
      <c r="X1126" s="1252"/>
      <c r="Y1126" s="1252"/>
      <c r="Z1126" s="1252"/>
      <c r="AA1126" s="1252"/>
      <c r="AB1126" s="1252"/>
      <c r="AC1126" s="1252"/>
      <c r="AD1126" s="1252"/>
      <c r="AE1126" s="1252"/>
      <c r="AF1126" s="1252"/>
      <c r="AG1126" s="1252"/>
      <c r="AH1126" s="1252"/>
      <c r="AI1126" s="1252"/>
      <c r="AJ1126" s="1252"/>
      <c r="AK1126" s="1252"/>
      <c r="AL1126" s="1252"/>
      <c r="AM1126" s="1252"/>
      <c r="AN1126" s="1252"/>
      <c r="AO1126" s="1252"/>
      <c r="AP1126" s="1252"/>
      <c r="AQ1126" s="1252"/>
      <c r="AR1126" s="1252"/>
      <c r="AS1126" s="1252"/>
      <c r="AT1126" s="1252"/>
      <c r="AU1126" s="1252"/>
      <c r="AV1126" s="1252"/>
      <c r="AW1126" s="1252"/>
      <c r="AX1126" s="1252"/>
      <c r="AY1126" s="1252"/>
      <c r="AZ1126" s="1252"/>
      <c r="BA1126" s="1252"/>
      <c r="BB1126" s="1252"/>
      <c r="BC1126" s="1252"/>
      <c r="BD1126" s="1252"/>
      <c r="BE1126" s="1252"/>
      <c r="BF1126" s="1252"/>
      <c r="BG1126" s="1252"/>
      <c r="BH1126" s="1252"/>
      <c r="BI1126" s="1252"/>
      <c r="BJ1126" s="1252"/>
      <c r="BK1126" s="1252"/>
      <c r="BL1126" s="1252"/>
      <c r="BM1126" s="1252"/>
      <c r="BN1126" s="1252"/>
      <c r="BO1126" s="1252"/>
      <c r="BP1126" s="1252"/>
      <c r="BQ1126" s="1252"/>
      <c r="BR1126" s="1252"/>
      <c r="BS1126" s="1252"/>
    </row>
    <row r="1127" spans="1:71" s="3" customFormat="1" ht="41.4" hidden="1" outlineLevel="2">
      <c r="A1127" s="1014">
        <v>1</v>
      </c>
      <c r="B1127" s="1014">
        <v>1</v>
      </c>
      <c r="C1127" s="1014" t="s">
        <v>1594</v>
      </c>
      <c r="D1127" s="1014" t="s">
        <v>1561</v>
      </c>
      <c r="E1127" s="1014" t="s">
        <v>1561</v>
      </c>
      <c r="F1127" s="1014" t="s">
        <v>1589</v>
      </c>
      <c r="G1127" s="941" t="s">
        <v>7563</v>
      </c>
      <c r="H1127" s="32" t="s">
        <v>29</v>
      </c>
      <c r="I1127" s="329">
        <v>1</v>
      </c>
      <c r="J1127" s="915"/>
      <c r="K1127" s="910">
        <f t="shared" si="188"/>
        <v>0</v>
      </c>
      <c r="L1127" s="426"/>
      <c r="M1127" s="909">
        <f t="shared" si="189"/>
        <v>0</v>
      </c>
      <c r="N1127" s="909">
        <f t="shared" si="190"/>
        <v>0</v>
      </c>
      <c r="O1127" s="909">
        <f t="shared" si="191"/>
        <v>0</v>
      </c>
      <c r="P1127" s="148" t="s">
        <v>6135</v>
      </c>
      <c r="Q1127" s="1252"/>
      <c r="R1127" s="1252"/>
      <c r="S1127" s="1252"/>
      <c r="T1127" s="1252"/>
      <c r="U1127" s="1252"/>
      <c r="V1127" s="1252"/>
      <c r="W1127" s="1252"/>
      <c r="X1127" s="1252"/>
      <c r="Y1127" s="1252"/>
      <c r="Z1127" s="1252"/>
      <c r="AA1127" s="1252"/>
      <c r="AB1127" s="1252"/>
      <c r="AC1127" s="1252"/>
      <c r="AD1127" s="1252"/>
      <c r="AE1127" s="1252"/>
      <c r="AF1127" s="1252"/>
      <c r="AG1127" s="1252"/>
      <c r="AH1127" s="1252"/>
      <c r="AI1127" s="1252"/>
      <c r="AJ1127" s="1252"/>
      <c r="AK1127" s="1252"/>
      <c r="AL1127" s="1252"/>
      <c r="AM1127" s="1252"/>
      <c r="AN1127" s="1252"/>
      <c r="AO1127" s="1252"/>
      <c r="AP1127" s="1252"/>
      <c r="AQ1127" s="1252"/>
      <c r="AR1127" s="1252"/>
      <c r="AS1127" s="1252"/>
      <c r="AT1127" s="1252"/>
      <c r="AU1127" s="1252"/>
      <c r="AV1127" s="1252"/>
      <c r="AW1127" s="1252"/>
      <c r="AX1127" s="1252"/>
      <c r="AY1127" s="1252"/>
      <c r="AZ1127" s="1252"/>
      <c r="BA1127" s="1252"/>
      <c r="BB1127" s="1252"/>
      <c r="BC1127" s="1252"/>
      <c r="BD1127" s="1252"/>
      <c r="BE1127" s="1252"/>
      <c r="BF1127" s="1252"/>
      <c r="BG1127" s="1252"/>
      <c r="BH1127" s="1252"/>
      <c r="BI1127" s="1252"/>
      <c r="BJ1127" s="1252"/>
      <c r="BK1127" s="1252"/>
      <c r="BL1127" s="1252"/>
      <c r="BM1127" s="1252"/>
      <c r="BN1127" s="1252"/>
      <c r="BO1127" s="1252"/>
      <c r="BP1127" s="1252"/>
      <c r="BQ1127" s="1252"/>
      <c r="BR1127" s="1252"/>
      <c r="BS1127" s="1252"/>
    </row>
    <row r="1128" spans="1:71" s="3" customFormat="1" ht="27.6" hidden="1" outlineLevel="2">
      <c r="A1128" s="1014">
        <v>1</v>
      </c>
      <c r="B1128" s="1014">
        <v>1</v>
      </c>
      <c r="C1128" s="1014" t="s">
        <v>1594</v>
      </c>
      <c r="D1128" s="1014" t="s">
        <v>1561</v>
      </c>
      <c r="E1128" s="1014" t="s">
        <v>1561</v>
      </c>
      <c r="F1128" s="1014" t="s">
        <v>1594</v>
      </c>
      <c r="G1128" s="941" t="s">
        <v>7564</v>
      </c>
      <c r="H1128" s="32" t="s">
        <v>29</v>
      </c>
      <c r="I1128" s="329">
        <v>4</v>
      </c>
      <c r="J1128" s="915"/>
      <c r="K1128" s="910">
        <f t="shared" si="188"/>
        <v>0</v>
      </c>
      <c r="L1128" s="426"/>
      <c r="M1128" s="909">
        <f t="shared" si="189"/>
        <v>0</v>
      </c>
      <c r="N1128" s="909">
        <f t="shared" si="190"/>
        <v>0</v>
      </c>
      <c r="O1128" s="909">
        <f t="shared" si="191"/>
        <v>0</v>
      </c>
      <c r="P1128" s="148" t="s">
        <v>6136</v>
      </c>
      <c r="Q1128" s="1252"/>
      <c r="R1128" s="1252"/>
      <c r="S1128" s="1252"/>
      <c r="T1128" s="1252"/>
      <c r="U1128" s="1252"/>
      <c r="V1128" s="1252"/>
      <c r="W1128" s="1252"/>
      <c r="X1128" s="1252"/>
      <c r="Y1128" s="1252"/>
      <c r="Z1128" s="1252"/>
      <c r="AA1128" s="1252"/>
      <c r="AB1128" s="1252"/>
      <c r="AC1128" s="1252"/>
      <c r="AD1128" s="1252"/>
      <c r="AE1128" s="1252"/>
      <c r="AF1128" s="1252"/>
      <c r="AG1128" s="1252"/>
      <c r="AH1128" s="1252"/>
      <c r="AI1128" s="1252"/>
      <c r="AJ1128" s="1252"/>
      <c r="AK1128" s="1252"/>
      <c r="AL1128" s="1252"/>
      <c r="AM1128" s="1252"/>
      <c r="AN1128" s="1252"/>
      <c r="AO1128" s="1252"/>
      <c r="AP1128" s="1252"/>
      <c r="AQ1128" s="1252"/>
      <c r="AR1128" s="1252"/>
      <c r="AS1128" s="1252"/>
      <c r="AT1128" s="1252"/>
      <c r="AU1128" s="1252"/>
      <c r="AV1128" s="1252"/>
      <c r="AW1128" s="1252"/>
      <c r="AX1128" s="1252"/>
      <c r="AY1128" s="1252"/>
      <c r="AZ1128" s="1252"/>
      <c r="BA1128" s="1252"/>
      <c r="BB1128" s="1252"/>
      <c r="BC1128" s="1252"/>
      <c r="BD1128" s="1252"/>
      <c r="BE1128" s="1252"/>
      <c r="BF1128" s="1252"/>
      <c r="BG1128" s="1252"/>
      <c r="BH1128" s="1252"/>
      <c r="BI1128" s="1252"/>
      <c r="BJ1128" s="1252"/>
      <c r="BK1128" s="1252"/>
      <c r="BL1128" s="1252"/>
      <c r="BM1128" s="1252"/>
      <c r="BN1128" s="1252"/>
      <c r="BO1128" s="1252"/>
      <c r="BP1128" s="1252"/>
      <c r="BQ1128" s="1252"/>
      <c r="BR1128" s="1252"/>
      <c r="BS1128" s="1252"/>
    </row>
    <row r="1129" spans="1:71" s="3" customFormat="1" ht="27.6" hidden="1" outlineLevel="2">
      <c r="A1129" s="1014">
        <v>1</v>
      </c>
      <c r="B1129" s="1014">
        <v>1</v>
      </c>
      <c r="C1129" s="1014" t="s">
        <v>1594</v>
      </c>
      <c r="D1129" s="1014" t="s">
        <v>1561</v>
      </c>
      <c r="E1129" s="1014" t="s">
        <v>1561</v>
      </c>
      <c r="F1129" s="1014" t="s">
        <v>5726</v>
      </c>
      <c r="G1129" s="941" t="s">
        <v>7565</v>
      </c>
      <c r="H1129" s="32" t="s">
        <v>29</v>
      </c>
      <c r="I1129" s="329">
        <v>1</v>
      </c>
      <c r="J1129" s="915"/>
      <c r="K1129" s="910">
        <f t="shared" si="188"/>
        <v>0</v>
      </c>
      <c r="L1129" s="426"/>
      <c r="M1129" s="909">
        <f t="shared" si="189"/>
        <v>0</v>
      </c>
      <c r="N1129" s="909">
        <f t="shared" si="190"/>
        <v>0</v>
      </c>
      <c r="O1129" s="909">
        <f t="shared" si="191"/>
        <v>0</v>
      </c>
      <c r="P1129" s="992" t="s">
        <v>6137</v>
      </c>
      <c r="Q1129" s="1252"/>
      <c r="R1129" s="1252"/>
      <c r="S1129" s="1252"/>
      <c r="T1129" s="1252"/>
      <c r="U1129" s="1252"/>
      <c r="V1129" s="1252"/>
      <c r="W1129" s="1252"/>
      <c r="X1129" s="1252"/>
      <c r="Y1129" s="1252"/>
      <c r="Z1129" s="1252"/>
      <c r="AA1129" s="1252"/>
      <c r="AB1129" s="1252"/>
      <c r="AC1129" s="1252"/>
      <c r="AD1129" s="1252"/>
      <c r="AE1129" s="1252"/>
      <c r="AF1129" s="1252"/>
      <c r="AG1129" s="1252"/>
      <c r="AH1129" s="1252"/>
      <c r="AI1129" s="1252"/>
      <c r="AJ1129" s="1252"/>
      <c r="AK1129" s="1252"/>
      <c r="AL1129" s="1252"/>
      <c r="AM1129" s="1252"/>
      <c r="AN1129" s="1252"/>
      <c r="AO1129" s="1252"/>
      <c r="AP1129" s="1252"/>
      <c r="AQ1129" s="1252"/>
      <c r="AR1129" s="1252"/>
      <c r="AS1129" s="1252"/>
      <c r="AT1129" s="1252"/>
      <c r="AU1129" s="1252"/>
      <c r="AV1129" s="1252"/>
      <c r="AW1129" s="1252"/>
      <c r="AX1129" s="1252"/>
      <c r="AY1129" s="1252"/>
      <c r="AZ1129" s="1252"/>
      <c r="BA1129" s="1252"/>
      <c r="BB1129" s="1252"/>
      <c r="BC1129" s="1252"/>
      <c r="BD1129" s="1252"/>
      <c r="BE1129" s="1252"/>
      <c r="BF1129" s="1252"/>
      <c r="BG1129" s="1252"/>
      <c r="BH1129" s="1252"/>
      <c r="BI1129" s="1252"/>
      <c r="BJ1129" s="1252"/>
      <c r="BK1129" s="1252"/>
      <c r="BL1129" s="1252"/>
      <c r="BM1129" s="1252"/>
      <c r="BN1129" s="1252"/>
      <c r="BO1129" s="1252"/>
      <c r="BP1129" s="1252"/>
      <c r="BQ1129" s="1252"/>
      <c r="BR1129" s="1252"/>
      <c r="BS1129" s="1252"/>
    </row>
    <row r="1130" spans="1:71" s="3" customFormat="1" ht="27.6" hidden="1" outlineLevel="2">
      <c r="A1130" s="1014">
        <v>1</v>
      </c>
      <c r="B1130" s="1014">
        <v>1</v>
      </c>
      <c r="C1130" s="1014" t="s">
        <v>1594</v>
      </c>
      <c r="D1130" s="1014" t="s">
        <v>1561</v>
      </c>
      <c r="E1130" s="1014" t="s">
        <v>1561</v>
      </c>
      <c r="F1130" s="1014" t="s">
        <v>6298</v>
      </c>
      <c r="G1130" s="941" t="s">
        <v>7566</v>
      </c>
      <c r="H1130" s="32" t="s">
        <v>29</v>
      </c>
      <c r="I1130" s="329">
        <v>3</v>
      </c>
      <c r="J1130" s="915"/>
      <c r="K1130" s="910">
        <f t="shared" si="188"/>
        <v>0</v>
      </c>
      <c r="L1130" s="426"/>
      <c r="M1130" s="909">
        <f t="shared" si="189"/>
        <v>0</v>
      </c>
      <c r="N1130" s="909">
        <f t="shared" si="190"/>
        <v>0</v>
      </c>
      <c r="O1130" s="909">
        <f t="shared" si="191"/>
        <v>0</v>
      </c>
      <c r="P1130" s="148" t="s">
        <v>6138</v>
      </c>
      <c r="Q1130" s="1252"/>
      <c r="R1130" s="1252"/>
      <c r="S1130" s="1252"/>
      <c r="T1130" s="1252"/>
      <c r="U1130" s="1252"/>
      <c r="V1130" s="1252"/>
      <c r="W1130" s="1252"/>
      <c r="X1130" s="1252"/>
      <c r="Y1130" s="1252"/>
      <c r="Z1130" s="1252"/>
      <c r="AA1130" s="1252"/>
      <c r="AB1130" s="1252"/>
      <c r="AC1130" s="1252"/>
      <c r="AD1130" s="1252"/>
      <c r="AE1130" s="1252"/>
      <c r="AF1130" s="1252"/>
      <c r="AG1130" s="1252"/>
      <c r="AH1130" s="1252"/>
      <c r="AI1130" s="1252"/>
      <c r="AJ1130" s="1252"/>
      <c r="AK1130" s="1252"/>
      <c r="AL1130" s="1252"/>
      <c r="AM1130" s="1252"/>
      <c r="AN1130" s="1252"/>
      <c r="AO1130" s="1252"/>
      <c r="AP1130" s="1252"/>
      <c r="AQ1130" s="1252"/>
      <c r="AR1130" s="1252"/>
      <c r="AS1130" s="1252"/>
      <c r="AT1130" s="1252"/>
      <c r="AU1130" s="1252"/>
      <c r="AV1130" s="1252"/>
      <c r="AW1130" s="1252"/>
      <c r="AX1130" s="1252"/>
      <c r="AY1130" s="1252"/>
      <c r="AZ1130" s="1252"/>
      <c r="BA1130" s="1252"/>
      <c r="BB1130" s="1252"/>
      <c r="BC1130" s="1252"/>
      <c r="BD1130" s="1252"/>
      <c r="BE1130" s="1252"/>
      <c r="BF1130" s="1252"/>
      <c r="BG1130" s="1252"/>
      <c r="BH1130" s="1252"/>
      <c r="BI1130" s="1252"/>
      <c r="BJ1130" s="1252"/>
      <c r="BK1130" s="1252"/>
      <c r="BL1130" s="1252"/>
      <c r="BM1130" s="1252"/>
      <c r="BN1130" s="1252"/>
      <c r="BO1130" s="1252"/>
      <c r="BP1130" s="1252"/>
      <c r="BQ1130" s="1252"/>
      <c r="BR1130" s="1252"/>
      <c r="BS1130" s="1252"/>
    </row>
    <row r="1131" spans="1:71" s="3" customFormat="1" ht="27.6" hidden="1" outlineLevel="2">
      <c r="A1131" s="1014">
        <v>1</v>
      </c>
      <c r="B1131" s="1014">
        <v>1</v>
      </c>
      <c r="C1131" s="1014" t="s">
        <v>1594</v>
      </c>
      <c r="D1131" s="1014" t="s">
        <v>1561</v>
      </c>
      <c r="E1131" s="1014" t="s">
        <v>1561</v>
      </c>
      <c r="F1131" s="1014" t="s">
        <v>6299</v>
      </c>
      <c r="G1131" s="941" t="s">
        <v>7567</v>
      </c>
      <c r="H1131" s="32" t="s">
        <v>29</v>
      </c>
      <c r="I1131" s="329">
        <v>1</v>
      </c>
      <c r="J1131" s="915"/>
      <c r="K1131" s="910">
        <f t="shared" si="188"/>
        <v>0</v>
      </c>
      <c r="L1131" s="426"/>
      <c r="M1131" s="909">
        <f t="shared" si="189"/>
        <v>0</v>
      </c>
      <c r="N1131" s="909">
        <f t="shared" si="190"/>
        <v>0</v>
      </c>
      <c r="O1131" s="909">
        <f t="shared" si="191"/>
        <v>0</v>
      </c>
      <c r="P1131" s="148" t="s">
        <v>6139</v>
      </c>
      <c r="Q1131" s="1252"/>
      <c r="R1131" s="1252"/>
      <c r="S1131" s="1252"/>
      <c r="T1131" s="1252"/>
      <c r="U1131" s="1252"/>
      <c r="V1131" s="1252"/>
      <c r="W1131" s="1252"/>
      <c r="X1131" s="1252"/>
      <c r="Y1131" s="1252"/>
      <c r="Z1131" s="1252"/>
      <c r="AA1131" s="1252"/>
      <c r="AB1131" s="1252"/>
      <c r="AC1131" s="1252"/>
      <c r="AD1131" s="1252"/>
      <c r="AE1131" s="1252"/>
      <c r="AF1131" s="1252"/>
      <c r="AG1131" s="1252"/>
      <c r="AH1131" s="1252"/>
      <c r="AI1131" s="1252"/>
      <c r="AJ1131" s="1252"/>
      <c r="AK1131" s="1252"/>
      <c r="AL1131" s="1252"/>
      <c r="AM1131" s="1252"/>
      <c r="AN1131" s="1252"/>
      <c r="AO1131" s="1252"/>
      <c r="AP1131" s="1252"/>
      <c r="AQ1131" s="1252"/>
      <c r="AR1131" s="1252"/>
      <c r="AS1131" s="1252"/>
      <c r="AT1131" s="1252"/>
      <c r="AU1131" s="1252"/>
      <c r="AV1131" s="1252"/>
      <c r="AW1131" s="1252"/>
      <c r="AX1131" s="1252"/>
      <c r="AY1131" s="1252"/>
      <c r="AZ1131" s="1252"/>
      <c r="BA1131" s="1252"/>
      <c r="BB1131" s="1252"/>
      <c r="BC1131" s="1252"/>
      <c r="BD1131" s="1252"/>
      <c r="BE1131" s="1252"/>
      <c r="BF1131" s="1252"/>
      <c r="BG1131" s="1252"/>
      <c r="BH1131" s="1252"/>
      <c r="BI1131" s="1252"/>
      <c r="BJ1131" s="1252"/>
      <c r="BK1131" s="1252"/>
      <c r="BL1131" s="1252"/>
      <c r="BM1131" s="1252"/>
      <c r="BN1131" s="1252"/>
      <c r="BO1131" s="1252"/>
      <c r="BP1131" s="1252"/>
      <c r="BQ1131" s="1252"/>
      <c r="BR1131" s="1252"/>
      <c r="BS1131" s="1252"/>
    </row>
    <row r="1132" spans="1:71" s="3" customFormat="1" ht="27.6" hidden="1" outlineLevel="2">
      <c r="A1132" s="1014">
        <v>1</v>
      </c>
      <c r="B1132" s="1014">
        <v>1</v>
      </c>
      <c r="C1132" s="1014" t="s">
        <v>1594</v>
      </c>
      <c r="D1132" s="1014" t="s">
        <v>1561</v>
      </c>
      <c r="E1132" s="1014" t="s">
        <v>1561</v>
      </c>
      <c r="F1132" s="1014" t="s">
        <v>1579</v>
      </c>
      <c r="G1132" s="941" t="s">
        <v>7568</v>
      </c>
      <c r="H1132" s="32" t="s">
        <v>29</v>
      </c>
      <c r="I1132" s="329">
        <v>13</v>
      </c>
      <c r="J1132" s="915"/>
      <c r="K1132" s="910">
        <f t="shared" si="188"/>
        <v>0</v>
      </c>
      <c r="L1132" s="426"/>
      <c r="M1132" s="909">
        <f t="shared" si="189"/>
        <v>0</v>
      </c>
      <c r="N1132" s="909">
        <f t="shared" si="190"/>
        <v>0</v>
      </c>
      <c r="O1132" s="909">
        <f t="shared" si="191"/>
        <v>0</v>
      </c>
      <c r="P1132" s="148" t="s">
        <v>6140</v>
      </c>
      <c r="Q1132" s="1252"/>
      <c r="R1132" s="1252"/>
      <c r="S1132" s="1252"/>
      <c r="T1132" s="1252"/>
      <c r="U1132" s="1252"/>
      <c r="V1132" s="1252"/>
      <c r="W1132" s="1252"/>
      <c r="X1132" s="1252"/>
      <c r="Y1132" s="1252"/>
      <c r="Z1132" s="1252"/>
      <c r="AA1132" s="1252"/>
      <c r="AB1132" s="1252"/>
      <c r="AC1132" s="1252"/>
      <c r="AD1132" s="1252"/>
      <c r="AE1132" s="1252"/>
      <c r="AF1132" s="1252"/>
      <c r="AG1132" s="1252"/>
      <c r="AH1132" s="1252"/>
      <c r="AI1132" s="1252"/>
      <c r="AJ1132" s="1252"/>
      <c r="AK1132" s="1252"/>
      <c r="AL1132" s="1252"/>
      <c r="AM1132" s="1252"/>
      <c r="AN1132" s="1252"/>
      <c r="AO1132" s="1252"/>
      <c r="AP1132" s="1252"/>
      <c r="AQ1132" s="1252"/>
      <c r="AR1132" s="1252"/>
      <c r="AS1132" s="1252"/>
      <c r="AT1132" s="1252"/>
      <c r="AU1132" s="1252"/>
      <c r="AV1132" s="1252"/>
      <c r="AW1132" s="1252"/>
      <c r="AX1132" s="1252"/>
      <c r="AY1132" s="1252"/>
      <c r="AZ1132" s="1252"/>
      <c r="BA1132" s="1252"/>
      <c r="BB1132" s="1252"/>
      <c r="BC1132" s="1252"/>
      <c r="BD1132" s="1252"/>
      <c r="BE1132" s="1252"/>
      <c r="BF1132" s="1252"/>
      <c r="BG1132" s="1252"/>
      <c r="BH1132" s="1252"/>
      <c r="BI1132" s="1252"/>
      <c r="BJ1132" s="1252"/>
      <c r="BK1132" s="1252"/>
      <c r="BL1132" s="1252"/>
      <c r="BM1132" s="1252"/>
      <c r="BN1132" s="1252"/>
      <c r="BO1132" s="1252"/>
      <c r="BP1132" s="1252"/>
      <c r="BQ1132" s="1252"/>
      <c r="BR1132" s="1252"/>
      <c r="BS1132" s="1252"/>
    </row>
    <row r="1133" spans="1:71" s="3" customFormat="1" ht="27.6" hidden="1" outlineLevel="2">
      <c r="A1133" s="1014">
        <v>1</v>
      </c>
      <c r="B1133" s="1014">
        <v>1</v>
      </c>
      <c r="C1133" s="1014" t="s">
        <v>1594</v>
      </c>
      <c r="D1133" s="1014" t="s">
        <v>1561</v>
      </c>
      <c r="E1133" s="1014" t="s">
        <v>1561</v>
      </c>
      <c r="F1133" s="1014" t="s">
        <v>5713</v>
      </c>
      <c r="G1133" s="941" t="s">
        <v>7569</v>
      </c>
      <c r="H1133" s="32" t="s">
        <v>29</v>
      </c>
      <c r="I1133" s="329">
        <v>2</v>
      </c>
      <c r="J1133" s="915"/>
      <c r="K1133" s="910">
        <f t="shared" si="188"/>
        <v>0</v>
      </c>
      <c r="L1133" s="426"/>
      <c r="M1133" s="909">
        <f t="shared" si="189"/>
        <v>0</v>
      </c>
      <c r="N1133" s="909">
        <f t="shared" si="190"/>
        <v>0</v>
      </c>
      <c r="O1133" s="909">
        <f t="shared" si="191"/>
        <v>0</v>
      </c>
      <c r="P1133" s="148" t="s">
        <v>6141</v>
      </c>
      <c r="Q1133" s="1252"/>
      <c r="R1133" s="1252"/>
      <c r="S1133" s="1252"/>
      <c r="T1133" s="1252"/>
      <c r="U1133" s="1252"/>
      <c r="V1133" s="1252"/>
      <c r="W1133" s="1252"/>
      <c r="X1133" s="1252"/>
      <c r="Y1133" s="1252"/>
      <c r="Z1133" s="1252"/>
      <c r="AA1133" s="1252"/>
      <c r="AB1133" s="1252"/>
      <c r="AC1133" s="1252"/>
      <c r="AD1133" s="1252"/>
      <c r="AE1133" s="1252"/>
      <c r="AF1133" s="1252"/>
      <c r="AG1133" s="1252"/>
      <c r="AH1133" s="1252"/>
      <c r="AI1133" s="1252"/>
      <c r="AJ1133" s="1252"/>
      <c r="AK1133" s="1252"/>
      <c r="AL1133" s="1252"/>
      <c r="AM1133" s="1252"/>
      <c r="AN1133" s="1252"/>
      <c r="AO1133" s="1252"/>
      <c r="AP1133" s="1252"/>
      <c r="AQ1133" s="1252"/>
      <c r="AR1133" s="1252"/>
      <c r="AS1133" s="1252"/>
      <c r="AT1133" s="1252"/>
      <c r="AU1133" s="1252"/>
      <c r="AV1133" s="1252"/>
      <c r="AW1133" s="1252"/>
      <c r="AX1133" s="1252"/>
      <c r="AY1133" s="1252"/>
      <c r="AZ1133" s="1252"/>
      <c r="BA1133" s="1252"/>
      <c r="BB1133" s="1252"/>
      <c r="BC1133" s="1252"/>
      <c r="BD1133" s="1252"/>
      <c r="BE1133" s="1252"/>
      <c r="BF1133" s="1252"/>
      <c r="BG1133" s="1252"/>
      <c r="BH1133" s="1252"/>
      <c r="BI1133" s="1252"/>
      <c r="BJ1133" s="1252"/>
      <c r="BK1133" s="1252"/>
      <c r="BL1133" s="1252"/>
      <c r="BM1133" s="1252"/>
      <c r="BN1133" s="1252"/>
      <c r="BO1133" s="1252"/>
      <c r="BP1133" s="1252"/>
      <c r="BQ1133" s="1252"/>
      <c r="BR1133" s="1252"/>
      <c r="BS1133" s="1252"/>
    </row>
    <row r="1134" spans="1:71" s="3" customFormat="1" ht="27.6" hidden="1" outlineLevel="2">
      <c r="A1134" s="1014">
        <v>1</v>
      </c>
      <c r="B1134" s="1014">
        <v>1</v>
      </c>
      <c r="C1134" s="1014" t="s">
        <v>1594</v>
      </c>
      <c r="D1134" s="1014" t="s">
        <v>1561</v>
      </c>
      <c r="E1134" s="1014" t="s">
        <v>1561</v>
      </c>
      <c r="F1134" s="1014" t="s">
        <v>6300</v>
      </c>
      <c r="G1134" s="941" t="s">
        <v>7570</v>
      </c>
      <c r="H1134" s="32" t="s">
        <v>29</v>
      </c>
      <c r="I1134" s="329">
        <v>8</v>
      </c>
      <c r="J1134" s="915"/>
      <c r="K1134" s="910">
        <f t="shared" si="188"/>
        <v>0</v>
      </c>
      <c r="L1134" s="426"/>
      <c r="M1134" s="909">
        <f t="shared" si="189"/>
        <v>0</v>
      </c>
      <c r="N1134" s="909">
        <f t="shared" si="190"/>
        <v>0</v>
      </c>
      <c r="O1134" s="909">
        <f t="shared" si="191"/>
        <v>0</v>
      </c>
      <c r="P1134" s="148" t="s">
        <v>6142</v>
      </c>
      <c r="Q1134" s="1252"/>
      <c r="R1134" s="1252"/>
      <c r="S1134" s="1252"/>
      <c r="T1134" s="1252"/>
      <c r="U1134" s="1252"/>
      <c r="V1134" s="1252"/>
      <c r="W1134" s="1252"/>
      <c r="X1134" s="1252"/>
      <c r="Y1134" s="1252"/>
      <c r="Z1134" s="1252"/>
      <c r="AA1134" s="1252"/>
      <c r="AB1134" s="1252"/>
      <c r="AC1134" s="1252"/>
      <c r="AD1134" s="1252"/>
      <c r="AE1134" s="1252"/>
      <c r="AF1134" s="1252"/>
      <c r="AG1134" s="1252"/>
      <c r="AH1134" s="1252"/>
      <c r="AI1134" s="1252"/>
      <c r="AJ1134" s="1252"/>
      <c r="AK1134" s="1252"/>
      <c r="AL1134" s="1252"/>
      <c r="AM1134" s="1252"/>
      <c r="AN1134" s="1252"/>
      <c r="AO1134" s="1252"/>
      <c r="AP1134" s="1252"/>
      <c r="AQ1134" s="1252"/>
      <c r="AR1134" s="1252"/>
      <c r="AS1134" s="1252"/>
      <c r="AT1134" s="1252"/>
      <c r="AU1134" s="1252"/>
      <c r="AV1134" s="1252"/>
      <c r="AW1134" s="1252"/>
      <c r="AX1134" s="1252"/>
      <c r="AY1134" s="1252"/>
      <c r="AZ1134" s="1252"/>
      <c r="BA1134" s="1252"/>
      <c r="BB1134" s="1252"/>
      <c r="BC1134" s="1252"/>
      <c r="BD1134" s="1252"/>
      <c r="BE1134" s="1252"/>
      <c r="BF1134" s="1252"/>
      <c r="BG1134" s="1252"/>
      <c r="BH1134" s="1252"/>
      <c r="BI1134" s="1252"/>
      <c r="BJ1134" s="1252"/>
      <c r="BK1134" s="1252"/>
      <c r="BL1134" s="1252"/>
      <c r="BM1134" s="1252"/>
      <c r="BN1134" s="1252"/>
      <c r="BO1134" s="1252"/>
      <c r="BP1134" s="1252"/>
      <c r="BQ1134" s="1252"/>
      <c r="BR1134" s="1252"/>
      <c r="BS1134" s="1252"/>
    </row>
    <row r="1135" spans="1:71" s="3" customFormat="1" ht="27.6" hidden="1" outlineLevel="2">
      <c r="A1135" s="1014">
        <v>1</v>
      </c>
      <c r="B1135" s="1014">
        <v>1</v>
      </c>
      <c r="C1135" s="1014" t="s">
        <v>1594</v>
      </c>
      <c r="D1135" s="1014" t="s">
        <v>1561</v>
      </c>
      <c r="E1135" s="1014" t="s">
        <v>1561</v>
      </c>
      <c r="F1135" s="1014" t="s">
        <v>3423</v>
      </c>
      <c r="G1135" s="941" t="s">
        <v>7571</v>
      </c>
      <c r="H1135" s="32" t="s">
        <v>29</v>
      </c>
      <c r="I1135" s="329">
        <v>3</v>
      </c>
      <c r="J1135" s="915"/>
      <c r="K1135" s="910">
        <f t="shared" si="188"/>
        <v>0</v>
      </c>
      <c r="L1135" s="426"/>
      <c r="M1135" s="909">
        <f t="shared" si="189"/>
        <v>0</v>
      </c>
      <c r="N1135" s="909">
        <f t="shared" si="190"/>
        <v>0</v>
      </c>
      <c r="O1135" s="909">
        <f t="shared" si="191"/>
        <v>0</v>
      </c>
      <c r="P1135" s="148" t="s">
        <v>6143</v>
      </c>
      <c r="Q1135" s="1252"/>
      <c r="R1135" s="1252"/>
      <c r="S1135" s="1252"/>
      <c r="T1135" s="1252"/>
      <c r="U1135" s="1252"/>
      <c r="V1135" s="1252"/>
      <c r="W1135" s="1252"/>
      <c r="X1135" s="1252"/>
      <c r="Y1135" s="1252"/>
      <c r="Z1135" s="1252"/>
      <c r="AA1135" s="1252"/>
      <c r="AB1135" s="1252"/>
      <c r="AC1135" s="1252"/>
      <c r="AD1135" s="1252"/>
      <c r="AE1135" s="1252"/>
      <c r="AF1135" s="1252"/>
      <c r="AG1135" s="1252"/>
      <c r="AH1135" s="1252"/>
      <c r="AI1135" s="1252"/>
      <c r="AJ1135" s="1252"/>
      <c r="AK1135" s="1252"/>
      <c r="AL1135" s="1252"/>
      <c r="AM1135" s="1252"/>
      <c r="AN1135" s="1252"/>
      <c r="AO1135" s="1252"/>
      <c r="AP1135" s="1252"/>
      <c r="AQ1135" s="1252"/>
      <c r="AR1135" s="1252"/>
      <c r="AS1135" s="1252"/>
      <c r="AT1135" s="1252"/>
      <c r="AU1135" s="1252"/>
      <c r="AV1135" s="1252"/>
      <c r="AW1135" s="1252"/>
      <c r="AX1135" s="1252"/>
      <c r="AY1135" s="1252"/>
      <c r="AZ1135" s="1252"/>
      <c r="BA1135" s="1252"/>
      <c r="BB1135" s="1252"/>
      <c r="BC1135" s="1252"/>
      <c r="BD1135" s="1252"/>
      <c r="BE1135" s="1252"/>
      <c r="BF1135" s="1252"/>
      <c r="BG1135" s="1252"/>
      <c r="BH1135" s="1252"/>
      <c r="BI1135" s="1252"/>
      <c r="BJ1135" s="1252"/>
      <c r="BK1135" s="1252"/>
      <c r="BL1135" s="1252"/>
      <c r="BM1135" s="1252"/>
      <c r="BN1135" s="1252"/>
      <c r="BO1135" s="1252"/>
      <c r="BP1135" s="1252"/>
      <c r="BQ1135" s="1252"/>
      <c r="BR1135" s="1252"/>
      <c r="BS1135" s="1252"/>
    </row>
    <row r="1136" spans="1:71" s="3" customFormat="1" ht="27.6" hidden="1" outlineLevel="2">
      <c r="A1136" s="1014">
        <v>1</v>
      </c>
      <c r="B1136" s="1014">
        <v>1</v>
      </c>
      <c r="C1136" s="1014" t="s">
        <v>1594</v>
      </c>
      <c r="D1136" s="1014" t="s">
        <v>1561</v>
      </c>
      <c r="E1136" s="1014" t="s">
        <v>1561</v>
      </c>
      <c r="F1136" s="1014" t="s">
        <v>6301</v>
      </c>
      <c r="G1136" s="941" t="s">
        <v>7572</v>
      </c>
      <c r="H1136" s="32" t="s">
        <v>29</v>
      </c>
      <c r="I1136" s="329">
        <v>2</v>
      </c>
      <c r="J1136" s="915"/>
      <c r="K1136" s="910">
        <f t="shared" si="188"/>
        <v>0</v>
      </c>
      <c r="L1136" s="426"/>
      <c r="M1136" s="909">
        <f t="shared" si="189"/>
        <v>0</v>
      </c>
      <c r="N1136" s="909">
        <f t="shared" si="190"/>
        <v>0</v>
      </c>
      <c r="O1136" s="909">
        <f t="shared" si="191"/>
        <v>0</v>
      </c>
      <c r="P1136" s="992" t="s">
        <v>6144</v>
      </c>
      <c r="Q1136" s="1252"/>
      <c r="R1136" s="1252"/>
      <c r="S1136" s="1252"/>
      <c r="T1136" s="1252"/>
      <c r="U1136" s="1252"/>
      <c r="V1136" s="1252"/>
      <c r="W1136" s="1252"/>
      <c r="X1136" s="1252"/>
      <c r="Y1136" s="1252"/>
      <c r="Z1136" s="1252"/>
      <c r="AA1136" s="1252"/>
      <c r="AB1136" s="1252"/>
      <c r="AC1136" s="1252"/>
      <c r="AD1136" s="1252"/>
      <c r="AE1136" s="1252"/>
      <c r="AF1136" s="1252"/>
      <c r="AG1136" s="1252"/>
      <c r="AH1136" s="1252"/>
      <c r="AI1136" s="1252"/>
      <c r="AJ1136" s="1252"/>
      <c r="AK1136" s="1252"/>
      <c r="AL1136" s="1252"/>
      <c r="AM1136" s="1252"/>
      <c r="AN1136" s="1252"/>
      <c r="AO1136" s="1252"/>
      <c r="AP1136" s="1252"/>
      <c r="AQ1136" s="1252"/>
      <c r="AR1136" s="1252"/>
      <c r="AS1136" s="1252"/>
      <c r="AT1136" s="1252"/>
      <c r="AU1136" s="1252"/>
      <c r="AV1136" s="1252"/>
      <c r="AW1136" s="1252"/>
      <c r="AX1136" s="1252"/>
      <c r="AY1136" s="1252"/>
      <c r="AZ1136" s="1252"/>
      <c r="BA1136" s="1252"/>
      <c r="BB1136" s="1252"/>
      <c r="BC1136" s="1252"/>
      <c r="BD1136" s="1252"/>
      <c r="BE1136" s="1252"/>
      <c r="BF1136" s="1252"/>
      <c r="BG1136" s="1252"/>
      <c r="BH1136" s="1252"/>
      <c r="BI1136" s="1252"/>
      <c r="BJ1136" s="1252"/>
      <c r="BK1136" s="1252"/>
      <c r="BL1136" s="1252"/>
      <c r="BM1136" s="1252"/>
      <c r="BN1136" s="1252"/>
      <c r="BO1136" s="1252"/>
      <c r="BP1136" s="1252"/>
      <c r="BQ1136" s="1252"/>
      <c r="BR1136" s="1252"/>
      <c r="BS1136" s="1252"/>
    </row>
    <row r="1137" spans="1:71" s="3" customFormat="1" ht="27.6" hidden="1" outlineLevel="2">
      <c r="A1137" s="1014">
        <v>1</v>
      </c>
      <c r="B1137" s="1014">
        <v>1</v>
      </c>
      <c r="C1137" s="1014" t="s">
        <v>1594</v>
      </c>
      <c r="D1137" s="1014" t="s">
        <v>1561</v>
      </c>
      <c r="E1137" s="1014" t="s">
        <v>1561</v>
      </c>
      <c r="F1137" s="1014" t="s">
        <v>6302</v>
      </c>
      <c r="G1137" s="941" t="s">
        <v>7573</v>
      </c>
      <c r="H1137" s="32" t="s">
        <v>29</v>
      </c>
      <c r="I1137" s="329">
        <v>1</v>
      </c>
      <c r="J1137" s="915"/>
      <c r="K1137" s="910">
        <f t="shared" si="188"/>
        <v>0</v>
      </c>
      <c r="L1137" s="426"/>
      <c r="M1137" s="909">
        <f t="shared" si="189"/>
        <v>0</v>
      </c>
      <c r="N1137" s="909">
        <f t="shared" si="190"/>
        <v>0</v>
      </c>
      <c r="O1137" s="909">
        <f t="shared" si="191"/>
        <v>0</v>
      </c>
      <c r="P1137" s="148" t="s">
        <v>6145</v>
      </c>
      <c r="Q1137" s="1252"/>
      <c r="R1137" s="1252"/>
      <c r="S1137" s="1252"/>
      <c r="T1137" s="1252"/>
      <c r="U1137" s="1252"/>
      <c r="V1137" s="1252"/>
      <c r="W1137" s="1252"/>
      <c r="X1137" s="1252"/>
      <c r="Y1137" s="1252"/>
      <c r="Z1137" s="1252"/>
      <c r="AA1137" s="1252"/>
      <c r="AB1137" s="1252"/>
      <c r="AC1137" s="1252"/>
      <c r="AD1137" s="1252"/>
      <c r="AE1137" s="1252"/>
      <c r="AF1137" s="1252"/>
      <c r="AG1137" s="1252"/>
      <c r="AH1137" s="1252"/>
      <c r="AI1137" s="1252"/>
      <c r="AJ1137" s="1252"/>
      <c r="AK1137" s="1252"/>
      <c r="AL1137" s="1252"/>
      <c r="AM1137" s="1252"/>
      <c r="AN1137" s="1252"/>
      <c r="AO1137" s="1252"/>
      <c r="AP1137" s="1252"/>
      <c r="AQ1137" s="1252"/>
      <c r="AR1137" s="1252"/>
      <c r="AS1137" s="1252"/>
      <c r="AT1137" s="1252"/>
      <c r="AU1137" s="1252"/>
      <c r="AV1137" s="1252"/>
      <c r="AW1137" s="1252"/>
      <c r="AX1137" s="1252"/>
      <c r="AY1137" s="1252"/>
      <c r="AZ1137" s="1252"/>
      <c r="BA1137" s="1252"/>
      <c r="BB1137" s="1252"/>
      <c r="BC1137" s="1252"/>
      <c r="BD1137" s="1252"/>
      <c r="BE1137" s="1252"/>
      <c r="BF1137" s="1252"/>
      <c r="BG1137" s="1252"/>
      <c r="BH1137" s="1252"/>
      <c r="BI1137" s="1252"/>
      <c r="BJ1137" s="1252"/>
      <c r="BK1137" s="1252"/>
      <c r="BL1137" s="1252"/>
      <c r="BM1137" s="1252"/>
      <c r="BN1137" s="1252"/>
      <c r="BO1137" s="1252"/>
      <c r="BP1137" s="1252"/>
      <c r="BQ1137" s="1252"/>
      <c r="BR1137" s="1252"/>
      <c r="BS1137" s="1252"/>
    </row>
    <row r="1138" spans="1:71" s="3" customFormat="1" ht="27.6" hidden="1" outlineLevel="2">
      <c r="A1138" s="1014">
        <v>1</v>
      </c>
      <c r="B1138" s="1014">
        <v>1</v>
      </c>
      <c r="C1138" s="1014" t="s">
        <v>1594</v>
      </c>
      <c r="D1138" s="1014" t="s">
        <v>1561</v>
      </c>
      <c r="E1138" s="1014" t="s">
        <v>1561</v>
      </c>
      <c r="F1138" s="1014" t="s">
        <v>6303</v>
      </c>
      <c r="G1138" s="941" t="s">
        <v>7574</v>
      </c>
      <c r="H1138" s="32" t="s">
        <v>29</v>
      </c>
      <c r="I1138" s="329">
        <v>5</v>
      </c>
      <c r="J1138" s="915"/>
      <c r="K1138" s="910">
        <f t="shared" si="188"/>
        <v>0</v>
      </c>
      <c r="L1138" s="426"/>
      <c r="M1138" s="909">
        <f t="shared" si="189"/>
        <v>0</v>
      </c>
      <c r="N1138" s="909">
        <f t="shared" si="190"/>
        <v>0</v>
      </c>
      <c r="O1138" s="909">
        <f t="shared" si="191"/>
        <v>0</v>
      </c>
      <c r="P1138" s="992" t="s">
        <v>6146</v>
      </c>
      <c r="Q1138" s="1252"/>
      <c r="R1138" s="1252"/>
      <c r="S1138" s="1252"/>
      <c r="T1138" s="1252"/>
      <c r="U1138" s="1252"/>
      <c r="V1138" s="1252"/>
      <c r="W1138" s="1252"/>
      <c r="X1138" s="1252"/>
      <c r="Y1138" s="1252"/>
      <c r="Z1138" s="1252"/>
      <c r="AA1138" s="1252"/>
      <c r="AB1138" s="1252"/>
      <c r="AC1138" s="1252"/>
      <c r="AD1138" s="1252"/>
      <c r="AE1138" s="1252"/>
      <c r="AF1138" s="1252"/>
      <c r="AG1138" s="1252"/>
      <c r="AH1138" s="1252"/>
      <c r="AI1138" s="1252"/>
      <c r="AJ1138" s="1252"/>
      <c r="AK1138" s="1252"/>
      <c r="AL1138" s="1252"/>
      <c r="AM1138" s="1252"/>
      <c r="AN1138" s="1252"/>
      <c r="AO1138" s="1252"/>
      <c r="AP1138" s="1252"/>
      <c r="AQ1138" s="1252"/>
      <c r="AR1138" s="1252"/>
      <c r="AS1138" s="1252"/>
      <c r="AT1138" s="1252"/>
      <c r="AU1138" s="1252"/>
      <c r="AV1138" s="1252"/>
      <c r="AW1138" s="1252"/>
      <c r="AX1138" s="1252"/>
      <c r="AY1138" s="1252"/>
      <c r="AZ1138" s="1252"/>
      <c r="BA1138" s="1252"/>
      <c r="BB1138" s="1252"/>
      <c r="BC1138" s="1252"/>
      <c r="BD1138" s="1252"/>
      <c r="BE1138" s="1252"/>
      <c r="BF1138" s="1252"/>
      <c r="BG1138" s="1252"/>
      <c r="BH1138" s="1252"/>
      <c r="BI1138" s="1252"/>
      <c r="BJ1138" s="1252"/>
      <c r="BK1138" s="1252"/>
      <c r="BL1138" s="1252"/>
      <c r="BM1138" s="1252"/>
      <c r="BN1138" s="1252"/>
      <c r="BO1138" s="1252"/>
      <c r="BP1138" s="1252"/>
      <c r="BQ1138" s="1252"/>
      <c r="BR1138" s="1252"/>
      <c r="BS1138" s="1252"/>
    </row>
    <row r="1139" spans="1:71" s="3" customFormat="1" ht="27.6" hidden="1" outlineLevel="2">
      <c r="A1139" s="1014">
        <v>1</v>
      </c>
      <c r="B1139" s="1014">
        <v>1</v>
      </c>
      <c r="C1139" s="1014" t="s">
        <v>1594</v>
      </c>
      <c r="D1139" s="1014" t="s">
        <v>1561</v>
      </c>
      <c r="E1139" s="1014" t="s">
        <v>1561</v>
      </c>
      <c r="F1139" s="1014" t="s">
        <v>6304</v>
      </c>
      <c r="G1139" s="941" t="s">
        <v>7575</v>
      </c>
      <c r="H1139" s="32" t="s">
        <v>29</v>
      </c>
      <c r="I1139" s="329">
        <v>1</v>
      </c>
      <c r="J1139" s="915"/>
      <c r="K1139" s="910">
        <f t="shared" si="188"/>
        <v>0</v>
      </c>
      <c r="L1139" s="426"/>
      <c r="M1139" s="909">
        <f t="shared" si="189"/>
        <v>0</v>
      </c>
      <c r="N1139" s="909">
        <f t="shared" si="190"/>
        <v>0</v>
      </c>
      <c r="O1139" s="909">
        <f t="shared" si="191"/>
        <v>0</v>
      </c>
      <c r="P1139" s="992" t="s">
        <v>6147</v>
      </c>
      <c r="Q1139" s="1252"/>
      <c r="R1139" s="1252"/>
      <c r="S1139" s="1252"/>
      <c r="T1139" s="1252"/>
      <c r="U1139" s="1252"/>
      <c r="V1139" s="1252"/>
      <c r="W1139" s="1252"/>
      <c r="X1139" s="1252"/>
      <c r="Y1139" s="1252"/>
      <c r="Z1139" s="1252"/>
      <c r="AA1139" s="1252"/>
      <c r="AB1139" s="1252"/>
      <c r="AC1139" s="1252"/>
      <c r="AD1139" s="1252"/>
      <c r="AE1139" s="1252"/>
      <c r="AF1139" s="1252"/>
      <c r="AG1139" s="1252"/>
      <c r="AH1139" s="1252"/>
      <c r="AI1139" s="1252"/>
      <c r="AJ1139" s="1252"/>
      <c r="AK1139" s="1252"/>
      <c r="AL1139" s="1252"/>
      <c r="AM1139" s="1252"/>
      <c r="AN1139" s="1252"/>
      <c r="AO1139" s="1252"/>
      <c r="AP1139" s="1252"/>
      <c r="AQ1139" s="1252"/>
      <c r="AR1139" s="1252"/>
      <c r="AS1139" s="1252"/>
      <c r="AT1139" s="1252"/>
      <c r="AU1139" s="1252"/>
      <c r="AV1139" s="1252"/>
      <c r="AW1139" s="1252"/>
      <c r="AX1139" s="1252"/>
      <c r="AY1139" s="1252"/>
      <c r="AZ1139" s="1252"/>
      <c r="BA1139" s="1252"/>
      <c r="BB1139" s="1252"/>
      <c r="BC1139" s="1252"/>
      <c r="BD1139" s="1252"/>
      <c r="BE1139" s="1252"/>
      <c r="BF1139" s="1252"/>
      <c r="BG1139" s="1252"/>
      <c r="BH1139" s="1252"/>
      <c r="BI1139" s="1252"/>
      <c r="BJ1139" s="1252"/>
      <c r="BK1139" s="1252"/>
      <c r="BL1139" s="1252"/>
      <c r="BM1139" s="1252"/>
      <c r="BN1139" s="1252"/>
      <c r="BO1139" s="1252"/>
      <c r="BP1139" s="1252"/>
      <c r="BQ1139" s="1252"/>
      <c r="BR1139" s="1252"/>
      <c r="BS1139" s="1252"/>
    </row>
    <row r="1140" spans="1:71" s="3" customFormat="1" ht="27.6" hidden="1" outlineLevel="2">
      <c r="A1140" s="1014">
        <v>1</v>
      </c>
      <c r="B1140" s="1014">
        <v>1</v>
      </c>
      <c r="C1140" s="1014" t="s">
        <v>1594</v>
      </c>
      <c r="D1140" s="1014" t="s">
        <v>1561</v>
      </c>
      <c r="E1140" s="1014" t="s">
        <v>1561</v>
      </c>
      <c r="F1140" s="1014" t="s">
        <v>6305</v>
      </c>
      <c r="G1140" s="941" t="s">
        <v>7576</v>
      </c>
      <c r="H1140" s="32" t="s">
        <v>29</v>
      </c>
      <c r="I1140" s="329">
        <v>5</v>
      </c>
      <c r="J1140" s="915"/>
      <c r="K1140" s="910">
        <f t="shared" si="188"/>
        <v>0</v>
      </c>
      <c r="L1140" s="426"/>
      <c r="M1140" s="909">
        <f t="shared" si="189"/>
        <v>0</v>
      </c>
      <c r="N1140" s="909">
        <f t="shared" si="190"/>
        <v>0</v>
      </c>
      <c r="O1140" s="909">
        <f t="shared" si="191"/>
        <v>0</v>
      </c>
      <c r="P1140" s="992" t="s">
        <v>6146</v>
      </c>
      <c r="Q1140" s="1252"/>
      <c r="R1140" s="1252"/>
      <c r="S1140" s="1252"/>
      <c r="T1140" s="1252"/>
      <c r="U1140" s="1252"/>
      <c r="V1140" s="1252"/>
      <c r="W1140" s="1252"/>
      <c r="X1140" s="1252"/>
      <c r="Y1140" s="1252"/>
      <c r="Z1140" s="1252"/>
      <c r="AA1140" s="1252"/>
      <c r="AB1140" s="1252"/>
      <c r="AC1140" s="1252"/>
      <c r="AD1140" s="1252"/>
      <c r="AE1140" s="1252"/>
      <c r="AF1140" s="1252"/>
      <c r="AG1140" s="1252"/>
      <c r="AH1140" s="1252"/>
      <c r="AI1140" s="1252"/>
      <c r="AJ1140" s="1252"/>
      <c r="AK1140" s="1252"/>
      <c r="AL1140" s="1252"/>
      <c r="AM1140" s="1252"/>
      <c r="AN1140" s="1252"/>
      <c r="AO1140" s="1252"/>
      <c r="AP1140" s="1252"/>
      <c r="AQ1140" s="1252"/>
      <c r="AR1140" s="1252"/>
      <c r="AS1140" s="1252"/>
      <c r="AT1140" s="1252"/>
      <c r="AU1140" s="1252"/>
      <c r="AV1140" s="1252"/>
      <c r="AW1140" s="1252"/>
      <c r="AX1140" s="1252"/>
      <c r="AY1140" s="1252"/>
      <c r="AZ1140" s="1252"/>
      <c r="BA1140" s="1252"/>
      <c r="BB1140" s="1252"/>
      <c r="BC1140" s="1252"/>
      <c r="BD1140" s="1252"/>
      <c r="BE1140" s="1252"/>
      <c r="BF1140" s="1252"/>
      <c r="BG1140" s="1252"/>
      <c r="BH1140" s="1252"/>
      <c r="BI1140" s="1252"/>
      <c r="BJ1140" s="1252"/>
      <c r="BK1140" s="1252"/>
      <c r="BL1140" s="1252"/>
      <c r="BM1140" s="1252"/>
      <c r="BN1140" s="1252"/>
      <c r="BO1140" s="1252"/>
      <c r="BP1140" s="1252"/>
      <c r="BQ1140" s="1252"/>
      <c r="BR1140" s="1252"/>
      <c r="BS1140" s="1252"/>
    </row>
    <row r="1141" spans="1:71" s="3" customFormat="1" ht="27.6" hidden="1" outlineLevel="2">
      <c r="A1141" s="1014">
        <v>1</v>
      </c>
      <c r="B1141" s="1014">
        <v>1</v>
      </c>
      <c r="C1141" s="1014" t="s">
        <v>1594</v>
      </c>
      <c r="D1141" s="1014" t="s">
        <v>1561</v>
      </c>
      <c r="E1141" s="1014" t="s">
        <v>1561</v>
      </c>
      <c r="F1141" s="1014" t="s">
        <v>6306</v>
      </c>
      <c r="G1141" s="941" t="s">
        <v>7577</v>
      </c>
      <c r="H1141" s="32" t="s">
        <v>29</v>
      </c>
      <c r="I1141" s="329">
        <v>1</v>
      </c>
      <c r="J1141" s="915"/>
      <c r="K1141" s="910">
        <f t="shared" si="188"/>
        <v>0</v>
      </c>
      <c r="L1141" s="426"/>
      <c r="M1141" s="909">
        <f t="shared" si="189"/>
        <v>0</v>
      </c>
      <c r="N1141" s="909">
        <f t="shared" si="190"/>
        <v>0</v>
      </c>
      <c r="O1141" s="909">
        <f t="shared" si="191"/>
        <v>0</v>
      </c>
      <c r="P1141" s="992" t="s">
        <v>6147</v>
      </c>
      <c r="Q1141" s="1252"/>
      <c r="R1141" s="1252"/>
      <c r="S1141" s="1252"/>
      <c r="T1141" s="1252"/>
      <c r="U1141" s="1252"/>
      <c r="V1141" s="1252"/>
      <c r="W1141" s="1252"/>
      <c r="X1141" s="1252"/>
      <c r="Y1141" s="1252"/>
      <c r="Z1141" s="1252"/>
      <c r="AA1141" s="1252"/>
      <c r="AB1141" s="1252"/>
      <c r="AC1141" s="1252"/>
      <c r="AD1141" s="1252"/>
      <c r="AE1141" s="1252"/>
      <c r="AF1141" s="1252"/>
      <c r="AG1141" s="1252"/>
      <c r="AH1141" s="1252"/>
      <c r="AI1141" s="1252"/>
      <c r="AJ1141" s="1252"/>
      <c r="AK1141" s="1252"/>
      <c r="AL1141" s="1252"/>
      <c r="AM1141" s="1252"/>
      <c r="AN1141" s="1252"/>
      <c r="AO1141" s="1252"/>
      <c r="AP1141" s="1252"/>
      <c r="AQ1141" s="1252"/>
      <c r="AR1141" s="1252"/>
      <c r="AS1141" s="1252"/>
      <c r="AT1141" s="1252"/>
      <c r="AU1141" s="1252"/>
      <c r="AV1141" s="1252"/>
      <c r="AW1141" s="1252"/>
      <c r="AX1141" s="1252"/>
      <c r="AY1141" s="1252"/>
      <c r="AZ1141" s="1252"/>
      <c r="BA1141" s="1252"/>
      <c r="BB1141" s="1252"/>
      <c r="BC1141" s="1252"/>
      <c r="BD1141" s="1252"/>
      <c r="BE1141" s="1252"/>
      <c r="BF1141" s="1252"/>
      <c r="BG1141" s="1252"/>
      <c r="BH1141" s="1252"/>
      <c r="BI1141" s="1252"/>
      <c r="BJ1141" s="1252"/>
      <c r="BK1141" s="1252"/>
      <c r="BL1141" s="1252"/>
      <c r="BM1141" s="1252"/>
      <c r="BN1141" s="1252"/>
      <c r="BO1141" s="1252"/>
      <c r="BP1141" s="1252"/>
      <c r="BQ1141" s="1252"/>
      <c r="BR1141" s="1252"/>
      <c r="BS1141" s="1252"/>
    </row>
    <row r="1142" spans="1:71" s="3" customFormat="1" ht="41.4" hidden="1" outlineLevel="2">
      <c r="A1142" s="1014">
        <v>1</v>
      </c>
      <c r="B1142" s="1014">
        <v>1</v>
      </c>
      <c r="C1142" s="1014" t="s">
        <v>1594</v>
      </c>
      <c r="D1142" s="1014" t="s">
        <v>1561</v>
      </c>
      <c r="E1142" s="1014" t="s">
        <v>1561</v>
      </c>
      <c r="F1142" s="1014" t="s">
        <v>6307</v>
      </c>
      <c r="G1142" s="941" t="s">
        <v>7578</v>
      </c>
      <c r="H1142" s="32" t="s">
        <v>29</v>
      </c>
      <c r="I1142" s="329">
        <v>1</v>
      </c>
      <c r="J1142" s="915"/>
      <c r="K1142" s="910">
        <f t="shared" si="188"/>
        <v>0</v>
      </c>
      <c r="L1142" s="426"/>
      <c r="M1142" s="909">
        <f t="shared" si="189"/>
        <v>0</v>
      </c>
      <c r="N1142" s="909">
        <f t="shared" si="190"/>
        <v>0</v>
      </c>
      <c r="O1142" s="909">
        <f t="shared" si="191"/>
        <v>0</v>
      </c>
      <c r="P1142" s="148" t="s">
        <v>6148</v>
      </c>
      <c r="Q1142" s="1252"/>
      <c r="R1142" s="1252"/>
      <c r="S1142" s="1252"/>
      <c r="T1142" s="1252"/>
      <c r="U1142" s="1252"/>
      <c r="V1142" s="1252"/>
      <c r="W1142" s="1252"/>
      <c r="X1142" s="1252"/>
      <c r="Y1142" s="1252"/>
      <c r="Z1142" s="1252"/>
      <c r="AA1142" s="1252"/>
      <c r="AB1142" s="1252"/>
      <c r="AC1142" s="1252"/>
      <c r="AD1142" s="1252"/>
      <c r="AE1142" s="1252"/>
      <c r="AF1142" s="1252"/>
      <c r="AG1142" s="1252"/>
      <c r="AH1142" s="1252"/>
      <c r="AI1142" s="1252"/>
      <c r="AJ1142" s="1252"/>
      <c r="AK1142" s="1252"/>
      <c r="AL1142" s="1252"/>
      <c r="AM1142" s="1252"/>
      <c r="AN1142" s="1252"/>
      <c r="AO1142" s="1252"/>
      <c r="AP1142" s="1252"/>
      <c r="AQ1142" s="1252"/>
      <c r="AR1142" s="1252"/>
      <c r="AS1142" s="1252"/>
      <c r="AT1142" s="1252"/>
      <c r="AU1142" s="1252"/>
      <c r="AV1142" s="1252"/>
      <c r="AW1142" s="1252"/>
      <c r="AX1142" s="1252"/>
      <c r="AY1142" s="1252"/>
      <c r="AZ1142" s="1252"/>
      <c r="BA1142" s="1252"/>
      <c r="BB1142" s="1252"/>
      <c r="BC1142" s="1252"/>
      <c r="BD1142" s="1252"/>
      <c r="BE1142" s="1252"/>
      <c r="BF1142" s="1252"/>
      <c r="BG1142" s="1252"/>
      <c r="BH1142" s="1252"/>
      <c r="BI1142" s="1252"/>
      <c r="BJ1142" s="1252"/>
      <c r="BK1142" s="1252"/>
      <c r="BL1142" s="1252"/>
      <c r="BM1142" s="1252"/>
      <c r="BN1142" s="1252"/>
      <c r="BO1142" s="1252"/>
      <c r="BP1142" s="1252"/>
      <c r="BQ1142" s="1252"/>
      <c r="BR1142" s="1252"/>
      <c r="BS1142" s="1252"/>
    </row>
    <row r="1143" spans="1:71" s="3" customFormat="1" ht="41.4" hidden="1" outlineLevel="2">
      <c r="A1143" s="1014">
        <v>1</v>
      </c>
      <c r="B1143" s="1014">
        <v>1</v>
      </c>
      <c r="C1143" s="1014" t="s">
        <v>1594</v>
      </c>
      <c r="D1143" s="1014" t="s">
        <v>1561</v>
      </c>
      <c r="E1143" s="1014" t="s">
        <v>1561</v>
      </c>
      <c r="F1143" s="1014" t="s">
        <v>3529</v>
      </c>
      <c r="G1143" s="941" t="s">
        <v>7579</v>
      </c>
      <c r="H1143" s="32" t="s">
        <v>29</v>
      </c>
      <c r="I1143" s="329">
        <v>2</v>
      </c>
      <c r="J1143" s="915"/>
      <c r="K1143" s="910">
        <f t="shared" si="188"/>
        <v>0</v>
      </c>
      <c r="L1143" s="426"/>
      <c r="M1143" s="909">
        <f t="shared" si="189"/>
        <v>0</v>
      </c>
      <c r="N1143" s="909">
        <f t="shared" si="190"/>
        <v>0</v>
      </c>
      <c r="O1143" s="909">
        <f t="shared" si="191"/>
        <v>0</v>
      </c>
      <c r="P1143" s="148" t="s">
        <v>6149</v>
      </c>
      <c r="Q1143" s="1252"/>
      <c r="R1143" s="1252"/>
      <c r="S1143" s="1252"/>
      <c r="T1143" s="1252"/>
      <c r="U1143" s="1252"/>
      <c r="V1143" s="1252"/>
      <c r="W1143" s="1252"/>
      <c r="X1143" s="1252"/>
      <c r="Y1143" s="1252"/>
      <c r="Z1143" s="1252"/>
      <c r="AA1143" s="1252"/>
      <c r="AB1143" s="1252"/>
      <c r="AC1143" s="1252"/>
      <c r="AD1143" s="1252"/>
      <c r="AE1143" s="1252"/>
      <c r="AF1143" s="1252"/>
      <c r="AG1143" s="1252"/>
      <c r="AH1143" s="1252"/>
      <c r="AI1143" s="1252"/>
      <c r="AJ1143" s="1252"/>
      <c r="AK1143" s="1252"/>
      <c r="AL1143" s="1252"/>
      <c r="AM1143" s="1252"/>
      <c r="AN1143" s="1252"/>
      <c r="AO1143" s="1252"/>
      <c r="AP1143" s="1252"/>
      <c r="AQ1143" s="1252"/>
      <c r="AR1143" s="1252"/>
      <c r="AS1143" s="1252"/>
      <c r="AT1143" s="1252"/>
      <c r="AU1143" s="1252"/>
      <c r="AV1143" s="1252"/>
      <c r="AW1143" s="1252"/>
      <c r="AX1143" s="1252"/>
      <c r="AY1143" s="1252"/>
      <c r="AZ1143" s="1252"/>
      <c r="BA1143" s="1252"/>
      <c r="BB1143" s="1252"/>
      <c r="BC1143" s="1252"/>
      <c r="BD1143" s="1252"/>
      <c r="BE1143" s="1252"/>
      <c r="BF1143" s="1252"/>
      <c r="BG1143" s="1252"/>
      <c r="BH1143" s="1252"/>
      <c r="BI1143" s="1252"/>
      <c r="BJ1143" s="1252"/>
      <c r="BK1143" s="1252"/>
      <c r="BL1143" s="1252"/>
      <c r="BM1143" s="1252"/>
      <c r="BN1143" s="1252"/>
      <c r="BO1143" s="1252"/>
      <c r="BP1143" s="1252"/>
      <c r="BQ1143" s="1252"/>
      <c r="BR1143" s="1252"/>
      <c r="BS1143" s="1252"/>
    </row>
    <row r="1144" spans="1:71" s="3" customFormat="1" ht="41.4" hidden="1" outlineLevel="2">
      <c r="A1144" s="1014">
        <v>1</v>
      </c>
      <c r="B1144" s="1014">
        <v>1</v>
      </c>
      <c r="C1144" s="1014" t="s">
        <v>1594</v>
      </c>
      <c r="D1144" s="1014" t="s">
        <v>1561</v>
      </c>
      <c r="E1144" s="1014" t="s">
        <v>1561</v>
      </c>
      <c r="F1144" s="1014" t="s">
        <v>6308</v>
      </c>
      <c r="G1144" s="941" t="s">
        <v>7580</v>
      </c>
      <c r="H1144" s="32" t="s">
        <v>29</v>
      </c>
      <c r="I1144" s="329">
        <v>2</v>
      </c>
      <c r="J1144" s="915"/>
      <c r="K1144" s="910">
        <f t="shared" si="188"/>
        <v>0</v>
      </c>
      <c r="L1144" s="426"/>
      <c r="M1144" s="909">
        <f t="shared" si="189"/>
        <v>0</v>
      </c>
      <c r="N1144" s="909">
        <f t="shared" si="190"/>
        <v>0</v>
      </c>
      <c r="O1144" s="909">
        <f t="shared" si="191"/>
        <v>0</v>
      </c>
      <c r="P1144" s="148" t="s">
        <v>6150</v>
      </c>
      <c r="Q1144" s="1252"/>
      <c r="R1144" s="1252"/>
      <c r="S1144" s="1252"/>
      <c r="T1144" s="1252"/>
      <c r="U1144" s="1252"/>
      <c r="V1144" s="1252"/>
      <c r="W1144" s="1252"/>
      <c r="X1144" s="1252"/>
      <c r="Y1144" s="1252"/>
      <c r="Z1144" s="1252"/>
      <c r="AA1144" s="1252"/>
      <c r="AB1144" s="1252"/>
      <c r="AC1144" s="1252"/>
      <c r="AD1144" s="1252"/>
      <c r="AE1144" s="1252"/>
      <c r="AF1144" s="1252"/>
      <c r="AG1144" s="1252"/>
      <c r="AH1144" s="1252"/>
      <c r="AI1144" s="1252"/>
      <c r="AJ1144" s="1252"/>
      <c r="AK1144" s="1252"/>
      <c r="AL1144" s="1252"/>
      <c r="AM1144" s="1252"/>
      <c r="AN1144" s="1252"/>
      <c r="AO1144" s="1252"/>
      <c r="AP1144" s="1252"/>
      <c r="AQ1144" s="1252"/>
      <c r="AR1144" s="1252"/>
      <c r="AS1144" s="1252"/>
      <c r="AT1144" s="1252"/>
      <c r="AU1144" s="1252"/>
      <c r="AV1144" s="1252"/>
      <c r="AW1144" s="1252"/>
      <c r="AX1144" s="1252"/>
      <c r="AY1144" s="1252"/>
      <c r="AZ1144" s="1252"/>
      <c r="BA1144" s="1252"/>
      <c r="BB1144" s="1252"/>
      <c r="BC1144" s="1252"/>
      <c r="BD1144" s="1252"/>
      <c r="BE1144" s="1252"/>
      <c r="BF1144" s="1252"/>
      <c r="BG1144" s="1252"/>
      <c r="BH1144" s="1252"/>
      <c r="BI1144" s="1252"/>
      <c r="BJ1144" s="1252"/>
      <c r="BK1144" s="1252"/>
      <c r="BL1144" s="1252"/>
      <c r="BM1144" s="1252"/>
      <c r="BN1144" s="1252"/>
      <c r="BO1144" s="1252"/>
      <c r="BP1144" s="1252"/>
      <c r="BQ1144" s="1252"/>
      <c r="BR1144" s="1252"/>
      <c r="BS1144" s="1252"/>
    </row>
    <row r="1145" spans="1:71" s="3" customFormat="1" ht="41.4" hidden="1" outlineLevel="2">
      <c r="A1145" s="1014">
        <v>1</v>
      </c>
      <c r="B1145" s="1014">
        <v>1</v>
      </c>
      <c r="C1145" s="1014" t="s">
        <v>1594</v>
      </c>
      <c r="D1145" s="1014" t="s">
        <v>1561</v>
      </c>
      <c r="E1145" s="1014" t="s">
        <v>1561</v>
      </c>
      <c r="F1145" s="1014" t="s">
        <v>6309</v>
      </c>
      <c r="G1145" s="941" t="s">
        <v>7581</v>
      </c>
      <c r="H1145" s="32" t="s">
        <v>29</v>
      </c>
      <c r="I1145" s="329">
        <v>1</v>
      </c>
      <c r="J1145" s="915"/>
      <c r="K1145" s="910">
        <f t="shared" si="188"/>
        <v>0</v>
      </c>
      <c r="L1145" s="426"/>
      <c r="M1145" s="909">
        <f t="shared" si="189"/>
        <v>0</v>
      </c>
      <c r="N1145" s="909">
        <f t="shared" si="190"/>
        <v>0</v>
      </c>
      <c r="O1145" s="909">
        <f t="shared" si="191"/>
        <v>0</v>
      </c>
      <c r="P1145" s="148" t="s">
        <v>6151</v>
      </c>
      <c r="Q1145" s="1252"/>
      <c r="R1145" s="1252"/>
      <c r="S1145" s="1252"/>
      <c r="T1145" s="1252"/>
      <c r="U1145" s="1252"/>
      <c r="V1145" s="1252"/>
      <c r="W1145" s="1252"/>
      <c r="X1145" s="1252"/>
      <c r="Y1145" s="1252"/>
      <c r="Z1145" s="1252"/>
      <c r="AA1145" s="1252"/>
      <c r="AB1145" s="1252"/>
      <c r="AC1145" s="1252"/>
      <c r="AD1145" s="1252"/>
      <c r="AE1145" s="1252"/>
      <c r="AF1145" s="1252"/>
      <c r="AG1145" s="1252"/>
      <c r="AH1145" s="1252"/>
      <c r="AI1145" s="1252"/>
      <c r="AJ1145" s="1252"/>
      <c r="AK1145" s="1252"/>
      <c r="AL1145" s="1252"/>
      <c r="AM1145" s="1252"/>
      <c r="AN1145" s="1252"/>
      <c r="AO1145" s="1252"/>
      <c r="AP1145" s="1252"/>
      <c r="AQ1145" s="1252"/>
      <c r="AR1145" s="1252"/>
      <c r="AS1145" s="1252"/>
      <c r="AT1145" s="1252"/>
      <c r="AU1145" s="1252"/>
      <c r="AV1145" s="1252"/>
      <c r="AW1145" s="1252"/>
      <c r="AX1145" s="1252"/>
      <c r="AY1145" s="1252"/>
      <c r="AZ1145" s="1252"/>
      <c r="BA1145" s="1252"/>
      <c r="BB1145" s="1252"/>
      <c r="BC1145" s="1252"/>
      <c r="BD1145" s="1252"/>
      <c r="BE1145" s="1252"/>
      <c r="BF1145" s="1252"/>
      <c r="BG1145" s="1252"/>
      <c r="BH1145" s="1252"/>
      <c r="BI1145" s="1252"/>
      <c r="BJ1145" s="1252"/>
      <c r="BK1145" s="1252"/>
      <c r="BL1145" s="1252"/>
      <c r="BM1145" s="1252"/>
      <c r="BN1145" s="1252"/>
      <c r="BO1145" s="1252"/>
      <c r="BP1145" s="1252"/>
      <c r="BQ1145" s="1252"/>
      <c r="BR1145" s="1252"/>
      <c r="BS1145" s="1252"/>
    </row>
    <row r="1146" spans="1:71" s="3" customFormat="1" ht="41.4" hidden="1" outlineLevel="2">
      <c r="A1146" s="1014">
        <v>1</v>
      </c>
      <c r="B1146" s="1014">
        <v>1</v>
      </c>
      <c r="C1146" s="1014" t="s">
        <v>1594</v>
      </c>
      <c r="D1146" s="1014" t="s">
        <v>1561</v>
      </c>
      <c r="E1146" s="1014" t="s">
        <v>1561</v>
      </c>
      <c r="F1146" s="1014" t="s">
        <v>1641</v>
      </c>
      <c r="G1146" s="941" t="s">
        <v>7581</v>
      </c>
      <c r="H1146" s="32" t="s">
        <v>29</v>
      </c>
      <c r="I1146" s="329">
        <v>1</v>
      </c>
      <c r="J1146" s="915"/>
      <c r="K1146" s="910">
        <f t="shared" si="188"/>
        <v>0</v>
      </c>
      <c r="L1146" s="426"/>
      <c r="M1146" s="909">
        <f t="shared" si="189"/>
        <v>0</v>
      </c>
      <c r="N1146" s="909">
        <f t="shared" si="190"/>
        <v>0</v>
      </c>
      <c r="O1146" s="909">
        <f t="shared" si="191"/>
        <v>0</v>
      </c>
      <c r="P1146" s="148" t="s">
        <v>6152</v>
      </c>
      <c r="Q1146" s="1252"/>
      <c r="R1146" s="1252"/>
      <c r="S1146" s="1252"/>
      <c r="T1146" s="1252"/>
      <c r="U1146" s="1252"/>
      <c r="V1146" s="1252"/>
      <c r="W1146" s="1252"/>
      <c r="X1146" s="1252"/>
      <c r="Y1146" s="1252"/>
      <c r="Z1146" s="1252"/>
      <c r="AA1146" s="1252"/>
      <c r="AB1146" s="1252"/>
      <c r="AC1146" s="1252"/>
      <c r="AD1146" s="1252"/>
      <c r="AE1146" s="1252"/>
      <c r="AF1146" s="1252"/>
      <c r="AG1146" s="1252"/>
      <c r="AH1146" s="1252"/>
      <c r="AI1146" s="1252"/>
      <c r="AJ1146" s="1252"/>
      <c r="AK1146" s="1252"/>
      <c r="AL1146" s="1252"/>
      <c r="AM1146" s="1252"/>
      <c r="AN1146" s="1252"/>
      <c r="AO1146" s="1252"/>
      <c r="AP1146" s="1252"/>
      <c r="AQ1146" s="1252"/>
      <c r="AR1146" s="1252"/>
      <c r="AS1146" s="1252"/>
      <c r="AT1146" s="1252"/>
      <c r="AU1146" s="1252"/>
      <c r="AV1146" s="1252"/>
      <c r="AW1146" s="1252"/>
      <c r="AX1146" s="1252"/>
      <c r="AY1146" s="1252"/>
      <c r="AZ1146" s="1252"/>
      <c r="BA1146" s="1252"/>
      <c r="BB1146" s="1252"/>
      <c r="BC1146" s="1252"/>
      <c r="BD1146" s="1252"/>
      <c r="BE1146" s="1252"/>
      <c r="BF1146" s="1252"/>
      <c r="BG1146" s="1252"/>
      <c r="BH1146" s="1252"/>
      <c r="BI1146" s="1252"/>
      <c r="BJ1146" s="1252"/>
      <c r="BK1146" s="1252"/>
      <c r="BL1146" s="1252"/>
      <c r="BM1146" s="1252"/>
      <c r="BN1146" s="1252"/>
      <c r="BO1146" s="1252"/>
      <c r="BP1146" s="1252"/>
      <c r="BQ1146" s="1252"/>
      <c r="BR1146" s="1252"/>
      <c r="BS1146" s="1252"/>
    </row>
    <row r="1147" spans="1:71" s="3" customFormat="1" ht="41.4" hidden="1" outlineLevel="2">
      <c r="A1147" s="1014">
        <v>1</v>
      </c>
      <c r="B1147" s="1014">
        <v>1</v>
      </c>
      <c r="C1147" s="1014" t="s">
        <v>1594</v>
      </c>
      <c r="D1147" s="1014" t="s">
        <v>1561</v>
      </c>
      <c r="E1147" s="1014" t="s">
        <v>1561</v>
      </c>
      <c r="F1147" s="1014" t="s">
        <v>6310</v>
      </c>
      <c r="G1147" s="941" t="s">
        <v>7582</v>
      </c>
      <c r="H1147" s="32" t="s">
        <v>29</v>
      </c>
      <c r="I1147" s="329">
        <v>2</v>
      </c>
      <c r="J1147" s="915"/>
      <c r="K1147" s="910">
        <f t="shared" si="188"/>
        <v>0</v>
      </c>
      <c r="L1147" s="426"/>
      <c r="M1147" s="909">
        <f t="shared" si="189"/>
        <v>0</v>
      </c>
      <c r="N1147" s="909">
        <f t="shared" si="190"/>
        <v>0</v>
      </c>
      <c r="O1147" s="909">
        <f t="shared" si="191"/>
        <v>0</v>
      </c>
      <c r="P1147" s="148" t="s">
        <v>6153</v>
      </c>
      <c r="Q1147" s="1252"/>
      <c r="R1147" s="1252"/>
      <c r="S1147" s="1252"/>
      <c r="T1147" s="1252"/>
      <c r="U1147" s="1252"/>
      <c r="V1147" s="1252"/>
      <c r="W1147" s="1252"/>
      <c r="X1147" s="1252"/>
      <c r="Y1147" s="1252"/>
      <c r="Z1147" s="1252"/>
      <c r="AA1147" s="1252"/>
      <c r="AB1147" s="1252"/>
      <c r="AC1147" s="1252"/>
      <c r="AD1147" s="1252"/>
      <c r="AE1147" s="1252"/>
      <c r="AF1147" s="1252"/>
      <c r="AG1147" s="1252"/>
      <c r="AH1147" s="1252"/>
      <c r="AI1147" s="1252"/>
      <c r="AJ1147" s="1252"/>
      <c r="AK1147" s="1252"/>
      <c r="AL1147" s="1252"/>
      <c r="AM1147" s="1252"/>
      <c r="AN1147" s="1252"/>
      <c r="AO1147" s="1252"/>
      <c r="AP1147" s="1252"/>
      <c r="AQ1147" s="1252"/>
      <c r="AR1147" s="1252"/>
      <c r="AS1147" s="1252"/>
      <c r="AT1147" s="1252"/>
      <c r="AU1147" s="1252"/>
      <c r="AV1147" s="1252"/>
      <c r="AW1147" s="1252"/>
      <c r="AX1147" s="1252"/>
      <c r="AY1147" s="1252"/>
      <c r="AZ1147" s="1252"/>
      <c r="BA1147" s="1252"/>
      <c r="BB1147" s="1252"/>
      <c r="BC1147" s="1252"/>
      <c r="BD1147" s="1252"/>
      <c r="BE1147" s="1252"/>
      <c r="BF1147" s="1252"/>
      <c r="BG1147" s="1252"/>
      <c r="BH1147" s="1252"/>
      <c r="BI1147" s="1252"/>
      <c r="BJ1147" s="1252"/>
      <c r="BK1147" s="1252"/>
      <c r="BL1147" s="1252"/>
      <c r="BM1147" s="1252"/>
      <c r="BN1147" s="1252"/>
      <c r="BO1147" s="1252"/>
      <c r="BP1147" s="1252"/>
      <c r="BQ1147" s="1252"/>
      <c r="BR1147" s="1252"/>
      <c r="BS1147" s="1252"/>
    </row>
    <row r="1148" spans="1:71" s="3" customFormat="1" ht="41.4" hidden="1" outlineLevel="2">
      <c r="A1148" s="1014">
        <v>1</v>
      </c>
      <c r="B1148" s="1014">
        <v>1</v>
      </c>
      <c r="C1148" s="1014" t="s">
        <v>1594</v>
      </c>
      <c r="D1148" s="1014" t="s">
        <v>1561</v>
      </c>
      <c r="E1148" s="1014" t="s">
        <v>1561</v>
      </c>
      <c r="F1148" s="1014" t="s">
        <v>3531</v>
      </c>
      <c r="G1148" s="941" t="s">
        <v>7582</v>
      </c>
      <c r="H1148" s="32" t="s">
        <v>29</v>
      </c>
      <c r="I1148" s="329">
        <v>2</v>
      </c>
      <c r="J1148" s="915"/>
      <c r="K1148" s="910">
        <f t="shared" si="188"/>
        <v>0</v>
      </c>
      <c r="L1148" s="426"/>
      <c r="M1148" s="909">
        <f t="shared" si="189"/>
        <v>0</v>
      </c>
      <c r="N1148" s="909">
        <f t="shared" si="190"/>
        <v>0</v>
      </c>
      <c r="O1148" s="909">
        <f t="shared" si="191"/>
        <v>0</v>
      </c>
      <c r="P1148" s="148" t="s">
        <v>6154</v>
      </c>
      <c r="Q1148" s="1252"/>
      <c r="R1148" s="1252"/>
      <c r="S1148" s="1252"/>
      <c r="T1148" s="1252"/>
      <c r="U1148" s="1252"/>
      <c r="V1148" s="1252"/>
      <c r="W1148" s="1252"/>
      <c r="X1148" s="1252"/>
      <c r="Y1148" s="1252"/>
      <c r="Z1148" s="1252"/>
      <c r="AA1148" s="1252"/>
      <c r="AB1148" s="1252"/>
      <c r="AC1148" s="1252"/>
      <c r="AD1148" s="1252"/>
      <c r="AE1148" s="1252"/>
      <c r="AF1148" s="1252"/>
      <c r="AG1148" s="1252"/>
      <c r="AH1148" s="1252"/>
      <c r="AI1148" s="1252"/>
      <c r="AJ1148" s="1252"/>
      <c r="AK1148" s="1252"/>
      <c r="AL1148" s="1252"/>
      <c r="AM1148" s="1252"/>
      <c r="AN1148" s="1252"/>
      <c r="AO1148" s="1252"/>
      <c r="AP1148" s="1252"/>
      <c r="AQ1148" s="1252"/>
      <c r="AR1148" s="1252"/>
      <c r="AS1148" s="1252"/>
      <c r="AT1148" s="1252"/>
      <c r="AU1148" s="1252"/>
      <c r="AV1148" s="1252"/>
      <c r="AW1148" s="1252"/>
      <c r="AX1148" s="1252"/>
      <c r="AY1148" s="1252"/>
      <c r="AZ1148" s="1252"/>
      <c r="BA1148" s="1252"/>
      <c r="BB1148" s="1252"/>
      <c r="BC1148" s="1252"/>
      <c r="BD1148" s="1252"/>
      <c r="BE1148" s="1252"/>
      <c r="BF1148" s="1252"/>
      <c r="BG1148" s="1252"/>
      <c r="BH1148" s="1252"/>
      <c r="BI1148" s="1252"/>
      <c r="BJ1148" s="1252"/>
      <c r="BK1148" s="1252"/>
      <c r="BL1148" s="1252"/>
      <c r="BM1148" s="1252"/>
      <c r="BN1148" s="1252"/>
      <c r="BO1148" s="1252"/>
      <c r="BP1148" s="1252"/>
      <c r="BQ1148" s="1252"/>
      <c r="BR1148" s="1252"/>
      <c r="BS1148" s="1252"/>
    </row>
    <row r="1149" spans="1:71" s="3" customFormat="1" ht="27.6" hidden="1" outlineLevel="2">
      <c r="A1149" s="1014">
        <v>1</v>
      </c>
      <c r="B1149" s="1014">
        <v>1</v>
      </c>
      <c r="C1149" s="1014" t="s">
        <v>1594</v>
      </c>
      <c r="D1149" s="1014" t="s">
        <v>1561</v>
      </c>
      <c r="E1149" s="1014" t="s">
        <v>1561</v>
      </c>
      <c r="F1149" s="1014" t="s">
        <v>6311</v>
      </c>
      <c r="G1149" s="941" t="s">
        <v>7583</v>
      </c>
      <c r="H1149" s="32" t="s">
        <v>29</v>
      </c>
      <c r="I1149" s="329">
        <v>1</v>
      </c>
      <c r="J1149" s="915"/>
      <c r="K1149" s="910">
        <f t="shared" si="188"/>
        <v>0</v>
      </c>
      <c r="L1149" s="426"/>
      <c r="M1149" s="909">
        <f t="shared" si="189"/>
        <v>0</v>
      </c>
      <c r="N1149" s="909">
        <f t="shared" si="190"/>
        <v>0</v>
      </c>
      <c r="O1149" s="909">
        <f t="shared" si="191"/>
        <v>0</v>
      </c>
      <c r="P1149" s="148" t="s">
        <v>6155</v>
      </c>
      <c r="Q1149" s="1252"/>
      <c r="R1149" s="1252"/>
      <c r="S1149" s="1252"/>
      <c r="T1149" s="1252"/>
      <c r="U1149" s="1252"/>
      <c r="V1149" s="1252"/>
      <c r="W1149" s="1252"/>
      <c r="X1149" s="1252"/>
      <c r="Y1149" s="1252"/>
      <c r="Z1149" s="1252"/>
      <c r="AA1149" s="1252"/>
      <c r="AB1149" s="1252"/>
      <c r="AC1149" s="1252"/>
      <c r="AD1149" s="1252"/>
      <c r="AE1149" s="1252"/>
      <c r="AF1149" s="1252"/>
      <c r="AG1149" s="1252"/>
      <c r="AH1149" s="1252"/>
      <c r="AI1149" s="1252"/>
      <c r="AJ1149" s="1252"/>
      <c r="AK1149" s="1252"/>
      <c r="AL1149" s="1252"/>
      <c r="AM1149" s="1252"/>
      <c r="AN1149" s="1252"/>
      <c r="AO1149" s="1252"/>
      <c r="AP1149" s="1252"/>
      <c r="AQ1149" s="1252"/>
      <c r="AR1149" s="1252"/>
      <c r="AS1149" s="1252"/>
      <c r="AT1149" s="1252"/>
      <c r="AU1149" s="1252"/>
      <c r="AV1149" s="1252"/>
      <c r="AW1149" s="1252"/>
      <c r="AX1149" s="1252"/>
      <c r="AY1149" s="1252"/>
      <c r="AZ1149" s="1252"/>
      <c r="BA1149" s="1252"/>
      <c r="BB1149" s="1252"/>
      <c r="BC1149" s="1252"/>
      <c r="BD1149" s="1252"/>
      <c r="BE1149" s="1252"/>
      <c r="BF1149" s="1252"/>
      <c r="BG1149" s="1252"/>
      <c r="BH1149" s="1252"/>
      <c r="BI1149" s="1252"/>
      <c r="BJ1149" s="1252"/>
      <c r="BK1149" s="1252"/>
      <c r="BL1149" s="1252"/>
      <c r="BM1149" s="1252"/>
      <c r="BN1149" s="1252"/>
      <c r="BO1149" s="1252"/>
      <c r="BP1149" s="1252"/>
      <c r="BQ1149" s="1252"/>
      <c r="BR1149" s="1252"/>
      <c r="BS1149" s="1252"/>
    </row>
    <row r="1150" spans="1:71" s="3" customFormat="1" ht="41.4" hidden="1" outlineLevel="2">
      <c r="A1150" s="1014">
        <v>1</v>
      </c>
      <c r="B1150" s="1014">
        <v>1</v>
      </c>
      <c r="C1150" s="1014" t="s">
        <v>1594</v>
      </c>
      <c r="D1150" s="1014" t="s">
        <v>1561</v>
      </c>
      <c r="E1150" s="1014" t="s">
        <v>1561</v>
      </c>
      <c r="F1150" s="1014" t="s">
        <v>6312</v>
      </c>
      <c r="G1150" s="941" t="s">
        <v>7584</v>
      </c>
      <c r="H1150" s="32" t="s">
        <v>29</v>
      </c>
      <c r="I1150" s="329">
        <v>2</v>
      </c>
      <c r="J1150" s="915"/>
      <c r="K1150" s="910">
        <f t="shared" si="188"/>
        <v>0</v>
      </c>
      <c r="L1150" s="426"/>
      <c r="M1150" s="909">
        <f t="shared" si="189"/>
        <v>0</v>
      </c>
      <c r="N1150" s="909">
        <f t="shared" si="190"/>
        <v>0</v>
      </c>
      <c r="O1150" s="909">
        <f t="shared" si="191"/>
        <v>0</v>
      </c>
      <c r="P1150" s="148" t="s">
        <v>6156</v>
      </c>
      <c r="Q1150" s="1252"/>
      <c r="R1150" s="1252"/>
      <c r="S1150" s="1252"/>
      <c r="T1150" s="1252"/>
      <c r="U1150" s="1252"/>
      <c r="V1150" s="1252"/>
      <c r="W1150" s="1252"/>
      <c r="X1150" s="1252"/>
      <c r="Y1150" s="1252"/>
      <c r="Z1150" s="1252"/>
      <c r="AA1150" s="1252"/>
      <c r="AB1150" s="1252"/>
      <c r="AC1150" s="1252"/>
      <c r="AD1150" s="1252"/>
      <c r="AE1150" s="1252"/>
      <c r="AF1150" s="1252"/>
      <c r="AG1150" s="1252"/>
      <c r="AH1150" s="1252"/>
      <c r="AI1150" s="1252"/>
      <c r="AJ1150" s="1252"/>
      <c r="AK1150" s="1252"/>
      <c r="AL1150" s="1252"/>
      <c r="AM1150" s="1252"/>
      <c r="AN1150" s="1252"/>
      <c r="AO1150" s="1252"/>
      <c r="AP1150" s="1252"/>
      <c r="AQ1150" s="1252"/>
      <c r="AR1150" s="1252"/>
      <c r="AS1150" s="1252"/>
      <c r="AT1150" s="1252"/>
      <c r="AU1150" s="1252"/>
      <c r="AV1150" s="1252"/>
      <c r="AW1150" s="1252"/>
      <c r="AX1150" s="1252"/>
      <c r="AY1150" s="1252"/>
      <c r="AZ1150" s="1252"/>
      <c r="BA1150" s="1252"/>
      <c r="BB1150" s="1252"/>
      <c r="BC1150" s="1252"/>
      <c r="BD1150" s="1252"/>
      <c r="BE1150" s="1252"/>
      <c r="BF1150" s="1252"/>
      <c r="BG1150" s="1252"/>
      <c r="BH1150" s="1252"/>
      <c r="BI1150" s="1252"/>
      <c r="BJ1150" s="1252"/>
      <c r="BK1150" s="1252"/>
      <c r="BL1150" s="1252"/>
      <c r="BM1150" s="1252"/>
      <c r="BN1150" s="1252"/>
      <c r="BO1150" s="1252"/>
      <c r="BP1150" s="1252"/>
      <c r="BQ1150" s="1252"/>
      <c r="BR1150" s="1252"/>
      <c r="BS1150" s="1252"/>
    </row>
    <row r="1151" spans="1:71" s="3" customFormat="1" ht="27.6" hidden="1" outlineLevel="2">
      <c r="A1151" s="1014">
        <v>1</v>
      </c>
      <c r="B1151" s="1014">
        <v>1</v>
      </c>
      <c r="C1151" s="1014" t="s">
        <v>1594</v>
      </c>
      <c r="D1151" s="1014" t="s">
        <v>1561</v>
      </c>
      <c r="E1151" s="1014" t="s">
        <v>1561</v>
      </c>
      <c r="F1151" s="1014" t="s">
        <v>6313</v>
      </c>
      <c r="G1151" s="941" t="s">
        <v>7585</v>
      </c>
      <c r="H1151" s="32" t="s">
        <v>29</v>
      </c>
      <c r="I1151" s="329">
        <v>2</v>
      </c>
      <c r="J1151" s="915"/>
      <c r="K1151" s="910">
        <f t="shared" si="188"/>
        <v>0</v>
      </c>
      <c r="L1151" s="426"/>
      <c r="M1151" s="909">
        <f t="shared" si="189"/>
        <v>0</v>
      </c>
      <c r="N1151" s="909">
        <f t="shared" si="190"/>
        <v>0</v>
      </c>
      <c r="O1151" s="909">
        <f t="shared" si="191"/>
        <v>0</v>
      </c>
      <c r="P1151" s="148" t="s">
        <v>6157</v>
      </c>
      <c r="Q1151" s="1252"/>
      <c r="R1151" s="1252"/>
      <c r="S1151" s="1252"/>
      <c r="T1151" s="1252"/>
      <c r="U1151" s="1252"/>
      <c r="V1151" s="1252"/>
      <c r="W1151" s="1252"/>
      <c r="X1151" s="1252"/>
      <c r="Y1151" s="1252"/>
      <c r="Z1151" s="1252"/>
      <c r="AA1151" s="1252"/>
      <c r="AB1151" s="1252"/>
      <c r="AC1151" s="1252"/>
      <c r="AD1151" s="1252"/>
      <c r="AE1151" s="1252"/>
      <c r="AF1151" s="1252"/>
      <c r="AG1151" s="1252"/>
      <c r="AH1151" s="1252"/>
      <c r="AI1151" s="1252"/>
      <c r="AJ1151" s="1252"/>
      <c r="AK1151" s="1252"/>
      <c r="AL1151" s="1252"/>
      <c r="AM1151" s="1252"/>
      <c r="AN1151" s="1252"/>
      <c r="AO1151" s="1252"/>
      <c r="AP1151" s="1252"/>
      <c r="AQ1151" s="1252"/>
      <c r="AR1151" s="1252"/>
      <c r="AS1151" s="1252"/>
      <c r="AT1151" s="1252"/>
      <c r="AU1151" s="1252"/>
      <c r="AV1151" s="1252"/>
      <c r="AW1151" s="1252"/>
      <c r="AX1151" s="1252"/>
      <c r="AY1151" s="1252"/>
      <c r="AZ1151" s="1252"/>
      <c r="BA1151" s="1252"/>
      <c r="BB1151" s="1252"/>
      <c r="BC1151" s="1252"/>
      <c r="BD1151" s="1252"/>
      <c r="BE1151" s="1252"/>
      <c r="BF1151" s="1252"/>
      <c r="BG1151" s="1252"/>
      <c r="BH1151" s="1252"/>
      <c r="BI1151" s="1252"/>
      <c r="BJ1151" s="1252"/>
      <c r="BK1151" s="1252"/>
      <c r="BL1151" s="1252"/>
      <c r="BM1151" s="1252"/>
      <c r="BN1151" s="1252"/>
      <c r="BO1151" s="1252"/>
      <c r="BP1151" s="1252"/>
      <c r="BQ1151" s="1252"/>
      <c r="BR1151" s="1252"/>
      <c r="BS1151" s="1252"/>
    </row>
    <row r="1152" spans="1:71" s="3" customFormat="1" ht="27.6" hidden="1" outlineLevel="2">
      <c r="A1152" s="1014">
        <v>1</v>
      </c>
      <c r="B1152" s="1014">
        <v>1</v>
      </c>
      <c r="C1152" s="1014" t="s">
        <v>1594</v>
      </c>
      <c r="D1152" s="1014" t="s">
        <v>1561</v>
      </c>
      <c r="E1152" s="1014" t="s">
        <v>1561</v>
      </c>
      <c r="F1152" s="1014" t="s">
        <v>6314</v>
      </c>
      <c r="G1152" s="941" t="s">
        <v>7585</v>
      </c>
      <c r="H1152" s="32" t="s">
        <v>29</v>
      </c>
      <c r="I1152" s="329">
        <v>2</v>
      </c>
      <c r="J1152" s="915"/>
      <c r="K1152" s="910">
        <f t="shared" si="188"/>
        <v>0</v>
      </c>
      <c r="L1152" s="426"/>
      <c r="M1152" s="909">
        <f t="shared" si="189"/>
        <v>0</v>
      </c>
      <c r="N1152" s="909">
        <f t="shared" si="190"/>
        <v>0</v>
      </c>
      <c r="O1152" s="909">
        <f t="shared" si="191"/>
        <v>0</v>
      </c>
      <c r="P1152" s="992" t="s">
        <v>6158</v>
      </c>
      <c r="Q1152" s="1252"/>
      <c r="R1152" s="1252"/>
      <c r="S1152" s="1252"/>
      <c r="T1152" s="1252"/>
      <c r="U1152" s="1252"/>
      <c r="V1152" s="1252"/>
      <c r="W1152" s="1252"/>
      <c r="X1152" s="1252"/>
      <c r="Y1152" s="1252"/>
      <c r="Z1152" s="1252"/>
      <c r="AA1152" s="1252"/>
      <c r="AB1152" s="1252"/>
      <c r="AC1152" s="1252"/>
      <c r="AD1152" s="1252"/>
      <c r="AE1152" s="1252"/>
      <c r="AF1152" s="1252"/>
      <c r="AG1152" s="1252"/>
      <c r="AH1152" s="1252"/>
      <c r="AI1152" s="1252"/>
      <c r="AJ1152" s="1252"/>
      <c r="AK1152" s="1252"/>
      <c r="AL1152" s="1252"/>
      <c r="AM1152" s="1252"/>
      <c r="AN1152" s="1252"/>
      <c r="AO1152" s="1252"/>
      <c r="AP1152" s="1252"/>
      <c r="AQ1152" s="1252"/>
      <c r="AR1152" s="1252"/>
      <c r="AS1152" s="1252"/>
      <c r="AT1152" s="1252"/>
      <c r="AU1152" s="1252"/>
      <c r="AV1152" s="1252"/>
      <c r="AW1152" s="1252"/>
      <c r="AX1152" s="1252"/>
      <c r="AY1152" s="1252"/>
      <c r="AZ1152" s="1252"/>
      <c r="BA1152" s="1252"/>
      <c r="BB1152" s="1252"/>
      <c r="BC1152" s="1252"/>
      <c r="BD1152" s="1252"/>
      <c r="BE1152" s="1252"/>
      <c r="BF1152" s="1252"/>
      <c r="BG1152" s="1252"/>
      <c r="BH1152" s="1252"/>
      <c r="BI1152" s="1252"/>
      <c r="BJ1152" s="1252"/>
      <c r="BK1152" s="1252"/>
      <c r="BL1152" s="1252"/>
      <c r="BM1152" s="1252"/>
      <c r="BN1152" s="1252"/>
      <c r="BO1152" s="1252"/>
      <c r="BP1152" s="1252"/>
      <c r="BQ1152" s="1252"/>
      <c r="BR1152" s="1252"/>
      <c r="BS1152" s="1252"/>
    </row>
    <row r="1153" spans="1:71" s="3" customFormat="1" ht="27.6" hidden="1" outlineLevel="2">
      <c r="A1153" s="1014">
        <v>1</v>
      </c>
      <c r="B1153" s="1014">
        <v>1</v>
      </c>
      <c r="C1153" s="1014" t="s">
        <v>1594</v>
      </c>
      <c r="D1153" s="1014" t="s">
        <v>1561</v>
      </c>
      <c r="E1153" s="1014" t="s">
        <v>1561</v>
      </c>
      <c r="F1153" s="1014" t="s">
        <v>6315</v>
      </c>
      <c r="G1153" s="941" t="s">
        <v>7586</v>
      </c>
      <c r="H1153" s="32" t="s">
        <v>29</v>
      </c>
      <c r="I1153" s="329">
        <v>2</v>
      </c>
      <c r="J1153" s="915"/>
      <c r="K1153" s="910">
        <f t="shared" si="188"/>
        <v>0</v>
      </c>
      <c r="L1153" s="426"/>
      <c r="M1153" s="909">
        <f t="shared" si="189"/>
        <v>0</v>
      </c>
      <c r="N1153" s="909">
        <f t="shared" si="190"/>
        <v>0</v>
      </c>
      <c r="O1153" s="909">
        <f t="shared" si="191"/>
        <v>0</v>
      </c>
      <c r="P1153" s="992" t="s">
        <v>6159</v>
      </c>
      <c r="Q1153" s="1252"/>
      <c r="R1153" s="1252"/>
      <c r="S1153" s="1252"/>
      <c r="T1153" s="1252"/>
      <c r="U1153" s="1252"/>
      <c r="V1153" s="1252"/>
      <c r="W1153" s="1252"/>
      <c r="X1153" s="1252"/>
      <c r="Y1153" s="1252"/>
      <c r="Z1153" s="1252"/>
      <c r="AA1153" s="1252"/>
      <c r="AB1153" s="1252"/>
      <c r="AC1153" s="1252"/>
      <c r="AD1153" s="1252"/>
      <c r="AE1153" s="1252"/>
      <c r="AF1153" s="1252"/>
      <c r="AG1153" s="1252"/>
      <c r="AH1153" s="1252"/>
      <c r="AI1153" s="1252"/>
      <c r="AJ1153" s="1252"/>
      <c r="AK1153" s="1252"/>
      <c r="AL1153" s="1252"/>
      <c r="AM1153" s="1252"/>
      <c r="AN1153" s="1252"/>
      <c r="AO1153" s="1252"/>
      <c r="AP1153" s="1252"/>
      <c r="AQ1153" s="1252"/>
      <c r="AR1153" s="1252"/>
      <c r="AS1153" s="1252"/>
      <c r="AT1153" s="1252"/>
      <c r="AU1153" s="1252"/>
      <c r="AV1153" s="1252"/>
      <c r="AW1153" s="1252"/>
      <c r="AX1153" s="1252"/>
      <c r="AY1153" s="1252"/>
      <c r="AZ1153" s="1252"/>
      <c r="BA1153" s="1252"/>
      <c r="BB1153" s="1252"/>
      <c r="BC1153" s="1252"/>
      <c r="BD1153" s="1252"/>
      <c r="BE1153" s="1252"/>
      <c r="BF1153" s="1252"/>
      <c r="BG1153" s="1252"/>
      <c r="BH1153" s="1252"/>
      <c r="BI1153" s="1252"/>
      <c r="BJ1153" s="1252"/>
      <c r="BK1153" s="1252"/>
      <c r="BL1153" s="1252"/>
      <c r="BM1153" s="1252"/>
      <c r="BN1153" s="1252"/>
      <c r="BO1153" s="1252"/>
      <c r="BP1153" s="1252"/>
      <c r="BQ1153" s="1252"/>
      <c r="BR1153" s="1252"/>
      <c r="BS1153" s="1252"/>
    </row>
    <row r="1154" spans="1:71" s="3" customFormat="1" ht="27.6" hidden="1" outlineLevel="2">
      <c r="A1154" s="1014">
        <v>1</v>
      </c>
      <c r="B1154" s="1014">
        <v>1</v>
      </c>
      <c r="C1154" s="1014" t="s">
        <v>1594</v>
      </c>
      <c r="D1154" s="1014" t="s">
        <v>1561</v>
      </c>
      <c r="E1154" s="1014" t="s">
        <v>1561</v>
      </c>
      <c r="F1154" s="1014" t="s">
        <v>6316</v>
      </c>
      <c r="G1154" s="941" t="s">
        <v>7585</v>
      </c>
      <c r="H1154" s="32" t="s">
        <v>29</v>
      </c>
      <c r="I1154" s="329">
        <v>1</v>
      </c>
      <c r="J1154" s="915"/>
      <c r="K1154" s="910">
        <f t="shared" si="188"/>
        <v>0</v>
      </c>
      <c r="L1154" s="426"/>
      <c r="M1154" s="909">
        <f t="shared" si="189"/>
        <v>0</v>
      </c>
      <c r="N1154" s="909">
        <f t="shared" si="190"/>
        <v>0</v>
      </c>
      <c r="O1154" s="909">
        <f t="shared" si="191"/>
        <v>0</v>
      </c>
      <c r="P1154" s="992" t="s">
        <v>6160</v>
      </c>
      <c r="Q1154" s="1252"/>
      <c r="R1154" s="1252"/>
      <c r="S1154" s="1252"/>
      <c r="T1154" s="1252"/>
      <c r="U1154" s="1252"/>
      <c r="V1154" s="1252"/>
      <c r="W1154" s="1252"/>
      <c r="X1154" s="1252"/>
      <c r="Y1154" s="1252"/>
      <c r="Z1154" s="1252"/>
      <c r="AA1154" s="1252"/>
      <c r="AB1154" s="1252"/>
      <c r="AC1154" s="1252"/>
      <c r="AD1154" s="1252"/>
      <c r="AE1154" s="1252"/>
      <c r="AF1154" s="1252"/>
      <c r="AG1154" s="1252"/>
      <c r="AH1154" s="1252"/>
      <c r="AI1154" s="1252"/>
      <c r="AJ1154" s="1252"/>
      <c r="AK1154" s="1252"/>
      <c r="AL1154" s="1252"/>
      <c r="AM1154" s="1252"/>
      <c r="AN1154" s="1252"/>
      <c r="AO1154" s="1252"/>
      <c r="AP1154" s="1252"/>
      <c r="AQ1154" s="1252"/>
      <c r="AR1154" s="1252"/>
      <c r="AS1154" s="1252"/>
      <c r="AT1154" s="1252"/>
      <c r="AU1154" s="1252"/>
      <c r="AV1154" s="1252"/>
      <c r="AW1154" s="1252"/>
      <c r="AX1154" s="1252"/>
      <c r="AY1154" s="1252"/>
      <c r="AZ1154" s="1252"/>
      <c r="BA1154" s="1252"/>
      <c r="BB1154" s="1252"/>
      <c r="BC1154" s="1252"/>
      <c r="BD1154" s="1252"/>
      <c r="BE1154" s="1252"/>
      <c r="BF1154" s="1252"/>
      <c r="BG1154" s="1252"/>
      <c r="BH1154" s="1252"/>
      <c r="BI1154" s="1252"/>
      <c r="BJ1154" s="1252"/>
      <c r="BK1154" s="1252"/>
      <c r="BL1154" s="1252"/>
      <c r="BM1154" s="1252"/>
      <c r="BN1154" s="1252"/>
      <c r="BO1154" s="1252"/>
      <c r="BP1154" s="1252"/>
      <c r="BQ1154" s="1252"/>
      <c r="BR1154" s="1252"/>
      <c r="BS1154" s="1252"/>
    </row>
    <row r="1155" spans="1:71" s="3" customFormat="1" ht="27.6" hidden="1" outlineLevel="2">
      <c r="A1155" s="1014">
        <v>1</v>
      </c>
      <c r="B1155" s="1014">
        <v>1</v>
      </c>
      <c r="C1155" s="1014" t="s">
        <v>1594</v>
      </c>
      <c r="D1155" s="1014" t="s">
        <v>1561</v>
      </c>
      <c r="E1155" s="1014" t="s">
        <v>1561</v>
      </c>
      <c r="F1155" s="1014" t="s">
        <v>6317</v>
      </c>
      <c r="G1155" s="941" t="s">
        <v>7583</v>
      </c>
      <c r="H1155" s="32" t="s">
        <v>29</v>
      </c>
      <c r="I1155" s="329">
        <v>1</v>
      </c>
      <c r="J1155" s="915"/>
      <c r="K1155" s="910">
        <f t="shared" si="188"/>
        <v>0</v>
      </c>
      <c r="L1155" s="426"/>
      <c r="M1155" s="909">
        <f t="shared" si="189"/>
        <v>0</v>
      </c>
      <c r="N1155" s="909">
        <f t="shared" si="190"/>
        <v>0</v>
      </c>
      <c r="O1155" s="909">
        <f t="shared" si="191"/>
        <v>0</v>
      </c>
      <c r="P1155" s="148" t="s">
        <v>6161</v>
      </c>
      <c r="Q1155" s="1252"/>
      <c r="R1155" s="1252"/>
      <c r="S1155" s="1252"/>
      <c r="T1155" s="1252"/>
      <c r="U1155" s="1252"/>
      <c r="V1155" s="1252"/>
      <c r="W1155" s="1252"/>
      <c r="X1155" s="1252"/>
      <c r="Y1155" s="1252"/>
      <c r="Z1155" s="1252"/>
      <c r="AA1155" s="1252"/>
      <c r="AB1155" s="1252"/>
      <c r="AC1155" s="1252"/>
      <c r="AD1155" s="1252"/>
      <c r="AE1155" s="1252"/>
      <c r="AF1155" s="1252"/>
      <c r="AG1155" s="1252"/>
      <c r="AH1155" s="1252"/>
      <c r="AI1155" s="1252"/>
      <c r="AJ1155" s="1252"/>
      <c r="AK1155" s="1252"/>
      <c r="AL1155" s="1252"/>
      <c r="AM1155" s="1252"/>
      <c r="AN1155" s="1252"/>
      <c r="AO1155" s="1252"/>
      <c r="AP1155" s="1252"/>
      <c r="AQ1155" s="1252"/>
      <c r="AR1155" s="1252"/>
      <c r="AS1155" s="1252"/>
      <c r="AT1155" s="1252"/>
      <c r="AU1155" s="1252"/>
      <c r="AV1155" s="1252"/>
      <c r="AW1155" s="1252"/>
      <c r="AX1155" s="1252"/>
      <c r="AY1155" s="1252"/>
      <c r="AZ1155" s="1252"/>
      <c r="BA1155" s="1252"/>
      <c r="BB1155" s="1252"/>
      <c r="BC1155" s="1252"/>
      <c r="BD1155" s="1252"/>
      <c r="BE1155" s="1252"/>
      <c r="BF1155" s="1252"/>
      <c r="BG1155" s="1252"/>
      <c r="BH1155" s="1252"/>
      <c r="BI1155" s="1252"/>
      <c r="BJ1155" s="1252"/>
      <c r="BK1155" s="1252"/>
      <c r="BL1155" s="1252"/>
      <c r="BM1155" s="1252"/>
      <c r="BN1155" s="1252"/>
      <c r="BO1155" s="1252"/>
      <c r="BP1155" s="1252"/>
      <c r="BQ1155" s="1252"/>
      <c r="BR1155" s="1252"/>
      <c r="BS1155" s="1252"/>
    </row>
    <row r="1156" spans="1:71" s="3" customFormat="1" ht="27.6" hidden="1" outlineLevel="2">
      <c r="A1156" s="1014">
        <v>1</v>
      </c>
      <c r="B1156" s="1014">
        <v>1</v>
      </c>
      <c r="C1156" s="1014" t="s">
        <v>1594</v>
      </c>
      <c r="D1156" s="1014" t="s">
        <v>1561</v>
      </c>
      <c r="E1156" s="1014" t="s">
        <v>1561</v>
      </c>
      <c r="F1156" s="1014" t="s">
        <v>6318</v>
      </c>
      <c r="G1156" s="941" t="s">
        <v>7585</v>
      </c>
      <c r="H1156" s="32" t="s">
        <v>29</v>
      </c>
      <c r="I1156" s="329">
        <v>2</v>
      </c>
      <c r="J1156" s="915"/>
      <c r="K1156" s="910">
        <f t="shared" si="188"/>
        <v>0</v>
      </c>
      <c r="L1156" s="426"/>
      <c r="M1156" s="909">
        <f t="shared" si="189"/>
        <v>0</v>
      </c>
      <c r="N1156" s="909">
        <f t="shared" si="190"/>
        <v>0</v>
      </c>
      <c r="O1156" s="909">
        <f t="shared" si="191"/>
        <v>0</v>
      </c>
      <c r="P1156" s="148" t="s">
        <v>6162</v>
      </c>
      <c r="Q1156" s="1252"/>
      <c r="R1156" s="1252"/>
      <c r="S1156" s="1252"/>
      <c r="T1156" s="1252"/>
      <c r="U1156" s="1252"/>
      <c r="V1156" s="1252"/>
      <c r="W1156" s="1252"/>
      <c r="X1156" s="1252"/>
      <c r="Y1156" s="1252"/>
      <c r="Z1156" s="1252"/>
      <c r="AA1156" s="1252"/>
      <c r="AB1156" s="1252"/>
      <c r="AC1156" s="1252"/>
      <c r="AD1156" s="1252"/>
      <c r="AE1156" s="1252"/>
      <c r="AF1156" s="1252"/>
      <c r="AG1156" s="1252"/>
      <c r="AH1156" s="1252"/>
      <c r="AI1156" s="1252"/>
      <c r="AJ1156" s="1252"/>
      <c r="AK1156" s="1252"/>
      <c r="AL1156" s="1252"/>
      <c r="AM1156" s="1252"/>
      <c r="AN1156" s="1252"/>
      <c r="AO1156" s="1252"/>
      <c r="AP1156" s="1252"/>
      <c r="AQ1156" s="1252"/>
      <c r="AR1156" s="1252"/>
      <c r="AS1156" s="1252"/>
      <c r="AT1156" s="1252"/>
      <c r="AU1156" s="1252"/>
      <c r="AV1156" s="1252"/>
      <c r="AW1156" s="1252"/>
      <c r="AX1156" s="1252"/>
      <c r="AY1156" s="1252"/>
      <c r="AZ1156" s="1252"/>
      <c r="BA1156" s="1252"/>
      <c r="BB1156" s="1252"/>
      <c r="BC1156" s="1252"/>
      <c r="BD1156" s="1252"/>
      <c r="BE1156" s="1252"/>
      <c r="BF1156" s="1252"/>
      <c r="BG1156" s="1252"/>
      <c r="BH1156" s="1252"/>
      <c r="BI1156" s="1252"/>
      <c r="BJ1156" s="1252"/>
      <c r="BK1156" s="1252"/>
      <c r="BL1156" s="1252"/>
      <c r="BM1156" s="1252"/>
      <c r="BN1156" s="1252"/>
      <c r="BO1156" s="1252"/>
      <c r="BP1156" s="1252"/>
      <c r="BQ1156" s="1252"/>
      <c r="BR1156" s="1252"/>
      <c r="BS1156" s="1252"/>
    </row>
    <row r="1157" spans="1:71" s="3" customFormat="1" ht="27.6" hidden="1" outlineLevel="2">
      <c r="A1157" s="1014">
        <v>1</v>
      </c>
      <c r="B1157" s="1014">
        <v>1</v>
      </c>
      <c r="C1157" s="1014" t="s">
        <v>1594</v>
      </c>
      <c r="D1157" s="1014" t="s">
        <v>1561</v>
      </c>
      <c r="E1157" s="1014" t="s">
        <v>1561</v>
      </c>
      <c r="F1157" s="1014" t="s">
        <v>6319</v>
      </c>
      <c r="G1157" s="941" t="s">
        <v>7587</v>
      </c>
      <c r="H1157" s="32" t="s">
        <v>29</v>
      </c>
      <c r="I1157" s="329">
        <v>1</v>
      </c>
      <c r="J1157" s="915"/>
      <c r="K1157" s="910">
        <f t="shared" si="188"/>
        <v>0</v>
      </c>
      <c r="L1157" s="426"/>
      <c r="M1157" s="909">
        <f t="shared" si="189"/>
        <v>0</v>
      </c>
      <c r="N1157" s="909">
        <f t="shared" si="190"/>
        <v>0</v>
      </c>
      <c r="O1157" s="909">
        <f t="shared" si="191"/>
        <v>0</v>
      </c>
      <c r="P1157" s="992" t="s">
        <v>6163</v>
      </c>
      <c r="Q1157" s="1252"/>
      <c r="R1157" s="1252"/>
      <c r="S1157" s="1252"/>
      <c r="T1157" s="1252"/>
      <c r="U1157" s="1252"/>
      <c r="V1157" s="1252"/>
      <c r="W1157" s="1252"/>
      <c r="X1157" s="1252"/>
      <c r="Y1157" s="1252"/>
      <c r="Z1157" s="1252"/>
      <c r="AA1157" s="1252"/>
      <c r="AB1157" s="1252"/>
      <c r="AC1157" s="1252"/>
      <c r="AD1157" s="1252"/>
      <c r="AE1157" s="1252"/>
      <c r="AF1157" s="1252"/>
      <c r="AG1157" s="1252"/>
      <c r="AH1157" s="1252"/>
      <c r="AI1157" s="1252"/>
      <c r="AJ1157" s="1252"/>
      <c r="AK1157" s="1252"/>
      <c r="AL1157" s="1252"/>
      <c r="AM1157" s="1252"/>
      <c r="AN1157" s="1252"/>
      <c r="AO1157" s="1252"/>
      <c r="AP1157" s="1252"/>
      <c r="AQ1157" s="1252"/>
      <c r="AR1157" s="1252"/>
      <c r="AS1157" s="1252"/>
      <c r="AT1157" s="1252"/>
      <c r="AU1157" s="1252"/>
      <c r="AV1157" s="1252"/>
      <c r="AW1157" s="1252"/>
      <c r="AX1157" s="1252"/>
      <c r="AY1157" s="1252"/>
      <c r="AZ1157" s="1252"/>
      <c r="BA1157" s="1252"/>
      <c r="BB1157" s="1252"/>
      <c r="BC1157" s="1252"/>
      <c r="BD1157" s="1252"/>
      <c r="BE1157" s="1252"/>
      <c r="BF1157" s="1252"/>
      <c r="BG1157" s="1252"/>
      <c r="BH1157" s="1252"/>
      <c r="BI1157" s="1252"/>
      <c r="BJ1157" s="1252"/>
      <c r="BK1157" s="1252"/>
      <c r="BL1157" s="1252"/>
      <c r="BM1157" s="1252"/>
      <c r="BN1157" s="1252"/>
      <c r="BO1157" s="1252"/>
      <c r="BP1157" s="1252"/>
      <c r="BQ1157" s="1252"/>
      <c r="BR1157" s="1252"/>
      <c r="BS1157" s="1252"/>
    </row>
    <row r="1158" spans="1:71" s="3" customFormat="1" ht="27.6" hidden="1" outlineLevel="2">
      <c r="A1158" s="1014">
        <v>1</v>
      </c>
      <c r="B1158" s="1014">
        <v>1</v>
      </c>
      <c r="C1158" s="1014" t="s">
        <v>1594</v>
      </c>
      <c r="D1158" s="1014" t="s">
        <v>1561</v>
      </c>
      <c r="E1158" s="1014" t="s">
        <v>1561</v>
      </c>
      <c r="F1158" s="1014" t="s">
        <v>6320</v>
      </c>
      <c r="G1158" s="941" t="s">
        <v>7588</v>
      </c>
      <c r="H1158" s="32" t="s">
        <v>29</v>
      </c>
      <c r="I1158" s="329">
        <v>1</v>
      </c>
      <c r="J1158" s="915"/>
      <c r="K1158" s="910">
        <f t="shared" si="188"/>
        <v>0</v>
      </c>
      <c r="L1158" s="426"/>
      <c r="M1158" s="909">
        <f t="shared" si="189"/>
        <v>0</v>
      </c>
      <c r="N1158" s="909">
        <f t="shared" si="190"/>
        <v>0</v>
      </c>
      <c r="O1158" s="909">
        <f t="shared" si="191"/>
        <v>0</v>
      </c>
      <c r="P1158" s="992" t="s">
        <v>6164</v>
      </c>
      <c r="Q1158" s="1252"/>
      <c r="R1158" s="1252"/>
      <c r="S1158" s="1252"/>
      <c r="T1158" s="1252"/>
      <c r="U1158" s="1252"/>
      <c r="V1158" s="1252"/>
      <c r="W1158" s="1252"/>
      <c r="X1158" s="1252"/>
      <c r="Y1158" s="1252"/>
      <c r="Z1158" s="1252"/>
      <c r="AA1158" s="1252"/>
      <c r="AB1158" s="1252"/>
      <c r="AC1158" s="1252"/>
      <c r="AD1158" s="1252"/>
      <c r="AE1158" s="1252"/>
      <c r="AF1158" s="1252"/>
      <c r="AG1158" s="1252"/>
      <c r="AH1158" s="1252"/>
      <c r="AI1158" s="1252"/>
      <c r="AJ1158" s="1252"/>
      <c r="AK1158" s="1252"/>
      <c r="AL1158" s="1252"/>
      <c r="AM1158" s="1252"/>
      <c r="AN1158" s="1252"/>
      <c r="AO1158" s="1252"/>
      <c r="AP1158" s="1252"/>
      <c r="AQ1158" s="1252"/>
      <c r="AR1158" s="1252"/>
      <c r="AS1158" s="1252"/>
      <c r="AT1158" s="1252"/>
      <c r="AU1158" s="1252"/>
      <c r="AV1158" s="1252"/>
      <c r="AW1158" s="1252"/>
      <c r="AX1158" s="1252"/>
      <c r="AY1158" s="1252"/>
      <c r="AZ1158" s="1252"/>
      <c r="BA1158" s="1252"/>
      <c r="BB1158" s="1252"/>
      <c r="BC1158" s="1252"/>
      <c r="BD1158" s="1252"/>
      <c r="BE1158" s="1252"/>
      <c r="BF1158" s="1252"/>
      <c r="BG1158" s="1252"/>
      <c r="BH1158" s="1252"/>
      <c r="BI1158" s="1252"/>
      <c r="BJ1158" s="1252"/>
      <c r="BK1158" s="1252"/>
      <c r="BL1158" s="1252"/>
      <c r="BM1158" s="1252"/>
      <c r="BN1158" s="1252"/>
      <c r="BO1158" s="1252"/>
      <c r="BP1158" s="1252"/>
      <c r="BQ1158" s="1252"/>
      <c r="BR1158" s="1252"/>
      <c r="BS1158" s="1252"/>
    </row>
    <row r="1159" spans="1:71" s="3" customFormat="1" ht="27.6" hidden="1" outlineLevel="2">
      <c r="A1159" s="1014">
        <v>1</v>
      </c>
      <c r="B1159" s="1014">
        <v>1</v>
      </c>
      <c r="C1159" s="1014" t="s">
        <v>1594</v>
      </c>
      <c r="D1159" s="1014" t="s">
        <v>1561</v>
      </c>
      <c r="E1159" s="1014" t="s">
        <v>1561</v>
      </c>
      <c r="F1159" s="1014" t="s">
        <v>6321</v>
      </c>
      <c r="G1159" s="941" t="s">
        <v>7589</v>
      </c>
      <c r="H1159" s="32" t="s">
        <v>29</v>
      </c>
      <c r="I1159" s="329">
        <v>2</v>
      </c>
      <c r="J1159" s="915"/>
      <c r="K1159" s="910">
        <f t="shared" si="188"/>
        <v>0</v>
      </c>
      <c r="L1159" s="426"/>
      <c r="M1159" s="909">
        <f t="shared" si="189"/>
        <v>0</v>
      </c>
      <c r="N1159" s="909">
        <f t="shared" si="190"/>
        <v>0</v>
      </c>
      <c r="O1159" s="909">
        <f t="shared" si="191"/>
        <v>0</v>
      </c>
      <c r="P1159" s="148" t="s">
        <v>6165</v>
      </c>
      <c r="Q1159" s="1252"/>
      <c r="R1159" s="1252"/>
      <c r="S1159" s="1252"/>
      <c r="T1159" s="1252"/>
      <c r="U1159" s="1252"/>
      <c r="V1159" s="1252"/>
      <c r="W1159" s="1252"/>
      <c r="X1159" s="1252"/>
      <c r="Y1159" s="1252"/>
      <c r="Z1159" s="1252"/>
      <c r="AA1159" s="1252"/>
      <c r="AB1159" s="1252"/>
      <c r="AC1159" s="1252"/>
      <c r="AD1159" s="1252"/>
      <c r="AE1159" s="1252"/>
      <c r="AF1159" s="1252"/>
      <c r="AG1159" s="1252"/>
      <c r="AH1159" s="1252"/>
      <c r="AI1159" s="1252"/>
      <c r="AJ1159" s="1252"/>
      <c r="AK1159" s="1252"/>
      <c r="AL1159" s="1252"/>
      <c r="AM1159" s="1252"/>
      <c r="AN1159" s="1252"/>
      <c r="AO1159" s="1252"/>
      <c r="AP1159" s="1252"/>
      <c r="AQ1159" s="1252"/>
      <c r="AR1159" s="1252"/>
      <c r="AS1159" s="1252"/>
      <c r="AT1159" s="1252"/>
      <c r="AU1159" s="1252"/>
      <c r="AV1159" s="1252"/>
      <c r="AW1159" s="1252"/>
      <c r="AX1159" s="1252"/>
      <c r="AY1159" s="1252"/>
      <c r="AZ1159" s="1252"/>
      <c r="BA1159" s="1252"/>
      <c r="BB1159" s="1252"/>
      <c r="BC1159" s="1252"/>
      <c r="BD1159" s="1252"/>
      <c r="BE1159" s="1252"/>
      <c r="BF1159" s="1252"/>
      <c r="BG1159" s="1252"/>
      <c r="BH1159" s="1252"/>
      <c r="BI1159" s="1252"/>
      <c r="BJ1159" s="1252"/>
      <c r="BK1159" s="1252"/>
      <c r="BL1159" s="1252"/>
      <c r="BM1159" s="1252"/>
      <c r="BN1159" s="1252"/>
      <c r="BO1159" s="1252"/>
      <c r="BP1159" s="1252"/>
      <c r="BQ1159" s="1252"/>
      <c r="BR1159" s="1252"/>
      <c r="BS1159" s="1252"/>
    </row>
    <row r="1160" spans="1:71" s="3" customFormat="1" ht="27.6" hidden="1" outlineLevel="2">
      <c r="A1160" s="1014">
        <v>1</v>
      </c>
      <c r="B1160" s="1014">
        <v>1</v>
      </c>
      <c r="C1160" s="1014" t="s">
        <v>1594</v>
      </c>
      <c r="D1160" s="1014" t="s">
        <v>1561</v>
      </c>
      <c r="E1160" s="1014" t="s">
        <v>1561</v>
      </c>
      <c r="F1160" s="1014" t="s">
        <v>3412</v>
      </c>
      <c r="G1160" s="941" t="s">
        <v>7590</v>
      </c>
      <c r="H1160" s="32" t="s">
        <v>29</v>
      </c>
      <c r="I1160" s="329">
        <v>2</v>
      </c>
      <c r="J1160" s="915"/>
      <c r="K1160" s="910">
        <f t="shared" si="188"/>
        <v>0</v>
      </c>
      <c r="L1160" s="426"/>
      <c r="M1160" s="909">
        <f t="shared" si="189"/>
        <v>0</v>
      </c>
      <c r="N1160" s="909">
        <f t="shared" si="190"/>
        <v>0</v>
      </c>
      <c r="O1160" s="909">
        <f t="shared" si="191"/>
        <v>0</v>
      </c>
      <c r="P1160" s="148" t="s">
        <v>6166</v>
      </c>
      <c r="Q1160" s="1252"/>
      <c r="R1160" s="1252"/>
      <c r="S1160" s="1252"/>
      <c r="T1160" s="1252"/>
      <c r="U1160" s="1252"/>
      <c r="V1160" s="1252"/>
      <c r="W1160" s="1252"/>
      <c r="X1160" s="1252"/>
      <c r="Y1160" s="1252"/>
      <c r="Z1160" s="1252"/>
      <c r="AA1160" s="1252"/>
      <c r="AB1160" s="1252"/>
      <c r="AC1160" s="1252"/>
      <c r="AD1160" s="1252"/>
      <c r="AE1160" s="1252"/>
      <c r="AF1160" s="1252"/>
      <c r="AG1160" s="1252"/>
      <c r="AH1160" s="1252"/>
      <c r="AI1160" s="1252"/>
      <c r="AJ1160" s="1252"/>
      <c r="AK1160" s="1252"/>
      <c r="AL1160" s="1252"/>
      <c r="AM1160" s="1252"/>
      <c r="AN1160" s="1252"/>
      <c r="AO1160" s="1252"/>
      <c r="AP1160" s="1252"/>
      <c r="AQ1160" s="1252"/>
      <c r="AR1160" s="1252"/>
      <c r="AS1160" s="1252"/>
      <c r="AT1160" s="1252"/>
      <c r="AU1160" s="1252"/>
      <c r="AV1160" s="1252"/>
      <c r="AW1160" s="1252"/>
      <c r="AX1160" s="1252"/>
      <c r="AY1160" s="1252"/>
      <c r="AZ1160" s="1252"/>
      <c r="BA1160" s="1252"/>
      <c r="BB1160" s="1252"/>
      <c r="BC1160" s="1252"/>
      <c r="BD1160" s="1252"/>
      <c r="BE1160" s="1252"/>
      <c r="BF1160" s="1252"/>
      <c r="BG1160" s="1252"/>
      <c r="BH1160" s="1252"/>
      <c r="BI1160" s="1252"/>
      <c r="BJ1160" s="1252"/>
      <c r="BK1160" s="1252"/>
      <c r="BL1160" s="1252"/>
      <c r="BM1160" s="1252"/>
      <c r="BN1160" s="1252"/>
      <c r="BO1160" s="1252"/>
      <c r="BP1160" s="1252"/>
      <c r="BQ1160" s="1252"/>
      <c r="BR1160" s="1252"/>
      <c r="BS1160" s="1252"/>
    </row>
    <row r="1161" spans="1:71" s="3" customFormat="1" ht="27.6" hidden="1" outlineLevel="2">
      <c r="A1161" s="1014">
        <v>1</v>
      </c>
      <c r="B1161" s="1014">
        <v>1</v>
      </c>
      <c r="C1161" s="1014" t="s">
        <v>1594</v>
      </c>
      <c r="D1161" s="1014" t="s">
        <v>1561</v>
      </c>
      <c r="E1161" s="1014" t="s">
        <v>1561</v>
      </c>
      <c r="F1161" s="1014" t="s">
        <v>6322</v>
      </c>
      <c r="G1161" s="941" t="s">
        <v>7583</v>
      </c>
      <c r="H1161" s="32" t="s">
        <v>29</v>
      </c>
      <c r="I1161" s="329">
        <v>1</v>
      </c>
      <c r="J1161" s="915"/>
      <c r="K1161" s="910">
        <f t="shared" si="188"/>
        <v>0</v>
      </c>
      <c r="L1161" s="426"/>
      <c r="M1161" s="909">
        <f t="shared" si="189"/>
        <v>0</v>
      </c>
      <c r="N1161" s="909">
        <f t="shared" si="190"/>
        <v>0</v>
      </c>
      <c r="O1161" s="909">
        <f t="shared" si="191"/>
        <v>0</v>
      </c>
      <c r="P1161" s="148" t="s">
        <v>1718</v>
      </c>
      <c r="Q1161" s="1252"/>
      <c r="R1161" s="1252"/>
      <c r="S1161" s="1252"/>
      <c r="T1161" s="1252"/>
      <c r="U1161" s="1252"/>
      <c r="V1161" s="1252"/>
      <c r="W1161" s="1252"/>
      <c r="X1161" s="1252"/>
      <c r="Y1161" s="1252"/>
      <c r="Z1161" s="1252"/>
      <c r="AA1161" s="1252"/>
      <c r="AB1161" s="1252"/>
      <c r="AC1161" s="1252"/>
      <c r="AD1161" s="1252"/>
      <c r="AE1161" s="1252"/>
      <c r="AF1161" s="1252"/>
      <c r="AG1161" s="1252"/>
      <c r="AH1161" s="1252"/>
      <c r="AI1161" s="1252"/>
      <c r="AJ1161" s="1252"/>
      <c r="AK1161" s="1252"/>
      <c r="AL1161" s="1252"/>
      <c r="AM1161" s="1252"/>
      <c r="AN1161" s="1252"/>
      <c r="AO1161" s="1252"/>
      <c r="AP1161" s="1252"/>
      <c r="AQ1161" s="1252"/>
      <c r="AR1161" s="1252"/>
      <c r="AS1161" s="1252"/>
      <c r="AT1161" s="1252"/>
      <c r="AU1161" s="1252"/>
      <c r="AV1161" s="1252"/>
      <c r="AW1161" s="1252"/>
      <c r="AX1161" s="1252"/>
      <c r="AY1161" s="1252"/>
      <c r="AZ1161" s="1252"/>
      <c r="BA1161" s="1252"/>
      <c r="BB1161" s="1252"/>
      <c r="BC1161" s="1252"/>
      <c r="BD1161" s="1252"/>
      <c r="BE1161" s="1252"/>
      <c r="BF1161" s="1252"/>
      <c r="BG1161" s="1252"/>
      <c r="BH1161" s="1252"/>
      <c r="BI1161" s="1252"/>
      <c r="BJ1161" s="1252"/>
      <c r="BK1161" s="1252"/>
      <c r="BL1161" s="1252"/>
      <c r="BM1161" s="1252"/>
      <c r="BN1161" s="1252"/>
      <c r="BO1161" s="1252"/>
      <c r="BP1161" s="1252"/>
      <c r="BQ1161" s="1252"/>
      <c r="BR1161" s="1252"/>
      <c r="BS1161" s="1252"/>
    </row>
    <row r="1162" spans="1:71" s="3" customFormat="1" ht="27.6" hidden="1" outlineLevel="2">
      <c r="A1162" s="1014">
        <v>1</v>
      </c>
      <c r="B1162" s="1014">
        <v>1</v>
      </c>
      <c r="C1162" s="1014" t="s">
        <v>1594</v>
      </c>
      <c r="D1162" s="1014" t="s">
        <v>1561</v>
      </c>
      <c r="E1162" s="1014" t="s">
        <v>1561</v>
      </c>
      <c r="F1162" s="1014" t="s">
        <v>6323</v>
      </c>
      <c r="G1162" s="941" t="s">
        <v>7591</v>
      </c>
      <c r="H1162" s="32" t="s">
        <v>29</v>
      </c>
      <c r="I1162" s="329">
        <v>1</v>
      </c>
      <c r="J1162" s="915"/>
      <c r="K1162" s="910">
        <f t="shared" si="188"/>
        <v>0</v>
      </c>
      <c r="L1162" s="426"/>
      <c r="M1162" s="909">
        <f t="shared" si="189"/>
        <v>0</v>
      </c>
      <c r="N1162" s="909">
        <f t="shared" si="190"/>
        <v>0</v>
      </c>
      <c r="O1162" s="909">
        <f t="shared" si="191"/>
        <v>0</v>
      </c>
      <c r="P1162" s="992" t="s">
        <v>6167</v>
      </c>
      <c r="Q1162" s="1252"/>
      <c r="R1162" s="1252"/>
      <c r="S1162" s="1252"/>
      <c r="T1162" s="1252"/>
      <c r="U1162" s="1252"/>
      <c r="V1162" s="1252"/>
      <c r="W1162" s="1252"/>
      <c r="X1162" s="1252"/>
      <c r="Y1162" s="1252"/>
      <c r="Z1162" s="1252"/>
      <c r="AA1162" s="1252"/>
      <c r="AB1162" s="1252"/>
      <c r="AC1162" s="1252"/>
      <c r="AD1162" s="1252"/>
      <c r="AE1162" s="1252"/>
      <c r="AF1162" s="1252"/>
      <c r="AG1162" s="1252"/>
      <c r="AH1162" s="1252"/>
      <c r="AI1162" s="1252"/>
      <c r="AJ1162" s="1252"/>
      <c r="AK1162" s="1252"/>
      <c r="AL1162" s="1252"/>
      <c r="AM1162" s="1252"/>
      <c r="AN1162" s="1252"/>
      <c r="AO1162" s="1252"/>
      <c r="AP1162" s="1252"/>
      <c r="AQ1162" s="1252"/>
      <c r="AR1162" s="1252"/>
      <c r="AS1162" s="1252"/>
      <c r="AT1162" s="1252"/>
      <c r="AU1162" s="1252"/>
      <c r="AV1162" s="1252"/>
      <c r="AW1162" s="1252"/>
      <c r="AX1162" s="1252"/>
      <c r="AY1162" s="1252"/>
      <c r="AZ1162" s="1252"/>
      <c r="BA1162" s="1252"/>
      <c r="BB1162" s="1252"/>
      <c r="BC1162" s="1252"/>
      <c r="BD1162" s="1252"/>
      <c r="BE1162" s="1252"/>
      <c r="BF1162" s="1252"/>
      <c r="BG1162" s="1252"/>
      <c r="BH1162" s="1252"/>
      <c r="BI1162" s="1252"/>
      <c r="BJ1162" s="1252"/>
      <c r="BK1162" s="1252"/>
      <c r="BL1162" s="1252"/>
      <c r="BM1162" s="1252"/>
      <c r="BN1162" s="1252"/>
      <c r="BO1162" s="1252"/>
      <c r="BP1162" s="1252"/>
      <c r="BQ1162" s="1252"/>
      <c r="BR1162" s="1252"/>
      <c r="BS1162" s="1252"/>
    </row>
    <row r="1163" spans="1:71" s="3" customFormat="1" ht="27.6" hidden="1" outlineLevel="2">
      <c r="A1163" s="1014">
        <v>1</v>
      </c>
      <c r="B1163" s="1014">
        <v>1</v>
      </c>
      <c r="C1163" s="1014" t="s">
        <v>1594</v>
      </c>
      <c r="D1163" s="1014" t="s">
        <v>1561</v>
      </c>
      <c r="E1163" s="1014" t="s">
        <v>1561</v>
      </c>
      <c r="F1163" s="1014" t="s">
        <v>6324</v>
      </c>
      <c r="G1163" s="941" t="s">
        <v>7592</v>
      </c>
      <c r="H1163" s="32" t="s">
        <v>29</v>
      </c>
      <c r="I1163" s="329">
        <v>1</v>
      </c>
      <c r="J1163" s="915"/>
      <c r="K1163" s="910">
        <f t="shared" si="188"/>
        <v>0</v>
      </c>
      <c r="L1163" s="426"/>
      <c r="M1163" s="909">
        <f t="shared" si="189"/>
        <v>0</v>
      </c>
      <c r="N1163" s="909">
        <f t="shared" si="190"/>
        <v>0</v>
      </c>
      <c r="O1163" s="909">
        <f t="shared" si="191"/>
        <v>0</v>
      </c>
      <c r="P1163" s="992" t="s">
        <v>6168</v>
      </c>
      <c r="Q1163" s="1252"/>
      <c r="R1163" s="1252"/>
      <c r="S1163" s="1252"/>
      <c r="T1163" s="1252"/>
      <c r="U1163" s="1252"/>
      <c r="V1163" s="1252"/>
      <c r="W1163" s="1252"/>
      <c r="X1163" s="1252"/>
      <c r="Y1163" s="1252"/>
      <c r="Z1163" s="1252"/>
      <c r="AA1163" s="1252"/>
      <c r="AB1163" s="1252"/>
      <c r="AC1163" s="1252"/>
      <c r="AD1163" s="1252"/>
      <c r="AE1163" s="1252"/>
      <c r="AF1163" s="1252"/>
      <c r="AG1163" s="1252"/>
      <c r="AH1163" s="1252"/>
      <c r="AI1163" s="1252"/>
      <c r="AJ1163" s="1252"/>
      <c r="AK1163" s="1252"/>
      <c r="AL1163" s="1252"/>
      <c r="AM1163" s="1252"/>
      <c r="AN1163" s="1252"/>
      <c r="AO1163" s="1252"/>
      <c r="AP1163" s="1252"/>
      <c r="AQ1163" s="1252"/>
      <c r="AR1163" s="1252"/>
      <c r="AS1163" s="1252"/>
      <c r="AT1163" s="1252"/>
      <c r="AU1163" s="1252"/>
      <c r="AV1163" s="1252"/>
      <c r="AW1163" s="1252"/>
      <c r="AX1163" s="1252"/>
      <c r="AY1163" s="1252"/>
      <c r="AZ1163" s="1252"/>
      <c r="BA1163" s="1252"/>
      <c r="BB1163" s="1252"/>
      <c r="BC1163" s="1252"/>
      <c r="BD1163" s="1252"/>
      <c r="BE1163" s="1252"/>
      <c r="BF1163" s="1252"/>
      <c r="BG1163" s="1252"/>
      <c r="BH1163" s="1252"/>
      <c r="BI1163" s="1252"/>
      <c r="BJ1163" s="1252"/>
      <c r="BK1163" s="1252"/>
      <c r="BL1163" s="1252"/>
      <c r="BM1163" s="1252"/>
      <c r="BN1163" s="1252"/>
      <c r="BO1163" s="1252"/>
      <c r="BP1163" s="1252"/>
      <c r="BQ1163" s="1252"/>
      <c r="BR1163" s="1252"/>
      <c r="BS1163" s="1252"/>
    </row>
    <row r="1164" spans="1:71" s="3" customFormat="1" ht="27.6" hidden="1" outlineLevel="2">
      <c r="A1164" s="1014">
        <v>1</v>
      </c>
      <c r="B1164" s="1014">
        <v>1</v>
      </c>
      <c r="C1164" s="1014" t="s">
        <v>1594</v>
      </c>
      <c r="D1164" s="1014" t="s">
        <v>1561</v>
      </c>
      <c r="E1164" s="1014" t="s">
        <v>1561</v>
      </c>
      <c r="F1164" s="1014" t="s">
        <v>3419</v>
      </c>
      <c r="G1164" s="941" t="s">
        <v>7591</v>
      </c>
      <c r="H1164" s="32" t="s">
        <v>29</v>
      </c>
      <c r="I1164" s="329">
        <v>1</v>
      </c>
      <c r="J1164" s="915"/>
      <c r="K1164" s="910">
        <f t="shared" si="188"/>
        <v>0</v>
      </c>
      <c r="L1164" s="426"/>
      <c r="M1164" s="909">
        <f t="shared" si="189"/>
        <v>0</v>
      </c>
      <c r="N1164" s="909">
        <f t="shared" si="190"/>
        <v>0</v>
      </c>
      <c r="O1164" s="909">
        <f t="shared" si="191"/>
        <v>0</v>
      </c>
      <c r="P1164" s="992" t="s">
        <v>6169</v>
      </c>
      <c r="Q1164" s="1252"/>
      <c r="R1164" s="1252"/>
      <c r="S1164" s="1252"/>
      <c r="T1164" s="1252"/>
      <c r="U1164" s="1252"/>
      <c r="V1164" s="1252"/>
      <c r="W1164" s="1252"/>
      <c r="X1164" s="1252"/>
      <c r="Y1164" s="1252"/>
      <c r="Z1164" s="1252"/>
      <c r="AA1164" s="1252"/>
      <c r="AB1164" s="1252"/>
      <c r="AC1164" s="1252"/>
      <c r="AD1164" s="1252"/>
      <c r="AE1164" s="1252"/>
      <c r="AF1164" s="1252"/>
      <c r="AG1164" s="1252"/>
      <c r="AH1164" s="1252"/>
      <c r="AI1164" s="1252"/>
      <c r="AJ1164" s="1252"/>
      <c r="AK1164" s="1252"/>
      <c r="AL1164" s="1252"/>
      <c r="AM1164" s="1252"/>
      <c r="AN1164" s="1252"/>
      <c r="AO1164" s="1252"/>
      <c r="AP1164" s="1252"/>
      <c r="AQ1164" s="1252"/>
      <c r="AR1164" s="1252"/>
      <c r="AS1164" s="1252"/>
      <c r="AT1164" s="1252"/>
      <c r="AU1164" s="1252"/>
      <c r="AV1164" s="1252"/>
      <c r="AW1164" s="1252"/>
      <c r="AX1164" s="1252"/>
      <c r="AY1164" s="1252"/>
      <c r="AZ1164" s="1252"/>
      <c r="BA1164" s="1252"/>
      <c r="BB1164" s="1252"/>
      <c r="BC1164" s="1252"/>
      <c r="BD1164" s="1252"/>
      <c r="BE1164" s="1252"/>
      <c r="BF1164" s="1252"/>
      <c r="BG1164" s="1252"/>
      <c r="BH1164" s="1252"/>
      <c r="BI1164" s="1252"/>
      <c r="BJ1164" s="1252"/>
      <c r="BK1164" s="1252"/>
      <c r="BL1164" s="1252"/>
      <c r="BM1164" s="1252"/>
      <c r="BN1164" s="1252"/>
      <c r="BO1164" s="1252"/>
      <c r="BP1164" s="1252"/>
      <c r="BQ1164" s="1252"/>
      <c r="BR1164" s="1252"/>
      <c r="BS1164" s="1252"/>
    </row>
    <row r="1165" spans="1:71" s="3" customFormat="1" ht="27.6" hidden="1" outlineLevel="2">
      <c r="A1165" s="1014">
        <v>1</v>
      </c>
      <c r="B1165" s="1014">
        <v>1</v>
      </c>
      <c r="C1165" s="1014" t="s">
        <v>1594</v>
      </c>
      <c r="D1165" s="1014" t="s">
        <v>1561</v>
      </c>
      <c r="E1165" s="1014" t="s">
        <v>1561</v>
      </c>
      <c r="F1165" s="1014" t="s">
        <v>6325</v>
      </c>
      <c r="G1165" s="941" t="s">
        <v>7593</v>
      </c>
      <c r="H1165" s="32" t="s">
        <v>29</v>
      </c>
      <c r="I1165" s="329">
        <v>4</v>
      </c>
      <c r="J1165" s="915"/>
      <c r="K1165" s="910">
        <f t="shared" si="188"/>
        <v>0</v>
      </c>
      <c r="L1165" s="426"/>
      <c r="M1165" s="909">
        <f t="shared" si="189"/>
        <v>0</v>
      </c>
      <c r="N1165" s="909">
        <f t="shared" si="190"/>
        <v>0</v>
      </c>
      <c r="O1165" s="909">
        <f t="shared" si="191"/>
        <v>0</v>
      </c>
      <c r="P1165" s="992" t="s">
        <v>6170</v>
      </c>
      <c r="Q1165" s="1252"/>
      <c r="R1165" s="1252"/>
      <c r="S1165" s="1252"/>
      <c r="T1165" s="1252"/>
      <c r="U1165" s="1252"/>
      <c r="V1165" s="1252"/>
      <c r="W1165" s="1252"/>
      <c r="X1165" s="1252"/>
      <c r="Y1165" s="1252"/>
      <c r="Z1165" s="1252"/>
      <c r="AA1165" s="1252"/>
      <c r="AB1165" s="1252"/>
      <c r="AC1165" s="1252"/>
      <c r="AD1165" s="1252"/>
      <c r="AE1165" s="1252"/>
      <c r="AF1165" s="1252"/>
      <c r="AG1165" s="1252"/>
      <c r="AH1165" s="1252"/>
      <c r="AI1165" s="1252"/>
      <c r="AJ1165" s="1252"/>
      <c r="AK1165" s="1252"/>
      <c r="AL1165" s="1252"/>
      <c r="AM1165" s="1252"/>
      <c r="AN1165" s="1252"/>
      <c r="AO1165" s="1252"/>
      <c r="AP1165" s="1252"/>
      <c r="AQ1165" s="1252"/>
      <c r="AR1165" s="1252"/>
      <c r="AS1165" s="1252"/>
      <c r="AT1165" s="1252"/>
      <c r="AU1165" s="1252"/>
      <c r="AV1165" s="1252"/>
      <c r="AW1165" s="1252"/>
      <c r="AX1165" s="1252"/>
      <c r="AY1165" s="1252"/>
      <c r="AZ1165" s="1252"/>
      <c r="BA1165" s="1252"/>
      <c r="BB1165" s="1252"/>
      <c r="BC1165" s="1252"/>
      <c r="BD1165" s="1252"/>
      <c r="BE1165" s="1252"/>
      <c r="BF1165" s="1252"/>
      <c r="BG1165" s="1252"/>
      <c r="BH1165" s="1252"/>
      <c r="BI1165" s="1252"/>
      <c r="BJ1165" s="1252"/>
      <c r="BK1165" s="1252"/>
      <c r="BL1165" s="1252"/>
      <c r="BM1165" s="1252"/>
      <c r="BN1165" s="1252"/>
      <c r="BO1165" s="1252"/>
      <c r="BP1165" s="1252"/>
      <c r="BQ1165" s="1252"/>
      <c r="BR1165" s="1252"/>
      <c r="BS1165" s="1252"/>
    </row>
    <row r="1166" spans="1:71" s="3" customFormat="1" ht="27.6" hidden="1" outlineLevel="2">
      <c r="A1166" s="1014">
        <v>1</v>
      </c>
      <c r="B1166" s="1014">
        <v>1</v>
      </c>
      <c r="C1166" s="1014" t="s">
        <v>1594</v>
      </c>
      <c r="D1166" s="1014" t="s">
        <v>1561</v>
      </c>
      <c r="E1166" s="1014" t="s">
        <v>1561</v>
      </c>
      <c r="F1166" s="1014" t="s">
        <v>6326</v>
      </c>
      <c r="G1166" s="941" t="s">
        <v>7594</v>
      </c>
      <c r="H1166" s="32" t="s">
        <v>29</v>
      </c>
      <c r="I1166" s="329">
        <v>4</v>
      </c>
      <c r="J1166" s="915"/>
      <c r="K1166" s="910">
        <f t="shared" si="188"/>
        <v>0</v>
      </c>
      <c r="L1166" s="426"/>
      <c r="M1166" s="909">
        <f t="shared" si="189"/>
        <v>0</v>
      </c>
      <c r="N1166" s="909">
        <f t="shared" si="190"/>
        <v>0</v>
      </c>
      <c r="O1166" s="909">
        <f t="shared" si="191"/>
        <v>0</v>
      </c>
      <c r="P1166" s="148" t="s">
        <v>6171</v>
      </c>
      <c r="Q1166" s="1252"/>
      <c r="R1166" s="1252"/>
      <c r="S1166" s="1252"/>
      <c r="T1166" s="1252"/>
      <c r="U1166" s="1252"/>
      <c r="V1166" s="1252"/>
      <c r="W1166" s="1252"/>
      <c r="X1166" s="1252"/>
      <c r="Y1166" s="1252"/>
      <c r="Z1166" s="1252"/>
      <c r="AA1166" s="1252"/>
      <c r="AB1166" s="1252"/>
      <c r="AC1166" s="1252"/>
      <c r="AD1166" s="1252"/>
      <c r="AE1166" s="1252"/>
      <c r="AF1166" s="1252"/>
      <c r="AG1166" s="1252"/>
      <c r="AH1166" s="1252"/>
      <c r="AI1166" s="1252"/>
      <c r="AJ1166" s="1252"/>
      <c r="AK1166" s="1252"/>
      <c r="AL1166" s="1252"/>
      <c r="AM1166" s="1252"/>
      <c r="AN1166" s="1252"/>
      <c r="AO1166" s="1252"/>
      <c r="AP1166" s="1252"/>
      <c r="AQ1166" s="1252"/>
      <c r="AR1166" s="1252"/>
      <c r="AS1166" s="1252"/>
      <c r="AT1166" s="1252"/>
      <c r="AU1166" s="1252"/>
      <c r="AV1166" s="1252"/>
      <c r="AW1166" s="1252"/>
      <c r="AX1166" s="1252"/>
      <c r="AY1166" s="1252"/>
      <c r="AZ1166" s="1252"/>
      <c r="BA1166" s="1252"/>
      <c r="BB1166" s="1252"/>
      <c r="BC1166" s="1252"/>
      <c r="BD1166" s="1252"/>
      <c r="BE1166" s="1252"/>
      <c r="BF1166" s="1252"/>
      <c r="BG1166" s="1252"/>
      <c r="BH1166" s="1252"/>
      <c r="BI1166" s="1252"/>
      <c r="BJ1166" s="1252"/>
      <c r="BK1166" s="1252"/>
      <c r="BL1166" s="1252"/>
      <c r="BM1166" s="1252"/>
      <c r="BN1166" s="1252"/>
      <c r="BO1166" s="1252"/>
      <c r="BP1166" s="1252"/>
      <c r="BQ1166" s="1252"/>
      <c r="BR1166" s="1252"/>
      <c r="BS1166" s="1252"/>
    </row>
    <row r="1167" spans="1:71" s="3" customFormat="1" ht="27.6" hidden="1" outlineLevel="2">
      <c r="A1167" s="1014">
        <v>1</v>
      </c>
      <c r="B1167" s="1014">
        <v>1</v>
      </c>
      <c r="C1167" s="1014" t="s">
        <v>1594</v>
      </c>
      <c r="D1167" s="1014" t="s">
        <v>1561</v>
      </c>
      <c r="E1167" s="1014" t="s">
        <v>1561</v>
      </c>
      <c r="F1167" s="1014" t="s">
        <v>6327</v>
      </c>
      <c r="G1167" s="941" t="s">
        <v>7595</v>
      </c>
      <c r="H1167" s="32" t="s">
        <v>29</v>
      </c>
      <c r="I1167" s="329">
        <v>4</v>
      </c>
      <c r="J1167" s="915"/>
      <c r="K1167" s="910">
        <f t="shared" si="188"/>
        <v>0</v>
      </c>
      <c r="L1167" s="426"/>
      <c r="M1167" s="909">
        <f t="shared" si="189"/>
        <v>0</v>
      </c>
      <c r="N1167" s="909">
        <f t="shared" si="190"/>
        <v>0</v>
      </c>
      <c r="O1167" s="909">
        <f t="shared" si="191"/>
        <v>0</v>
      </c>
      <c r="P1167" s="148" t="s">
        <v>6172</v>
      </c>
      <c r="Q1167" s="1252"/>
      <c r="R1167" s="1252"/>
      <c r="S1167" s="1252"/>
      <c r="T1167" s="1252"/>
      <c r="U1167" s="1252"/>
      <c r="V1167" s="1252"/>
      <c r="W1167" s="1252"/>
      <c r="X1167" s="1252"/>
      <c r="Y1167" s="1252"/>
      <c r="Z1167" s="1252"/>
      <c r="AA1167" s="1252"/>
      <c r="AB1167" s="1252"/>
      <c r="AC1167" s="1252"/>
      <c r="AD1167" s="1252"/>
      <c r="AE1167" s="1252"/>
      <c r="AF1167" s="1252"/>
      <c r="AG1167" s="1252"/>
      <c r="AH1167" s="1252"/>
      <c r="AI1167" s="1252"/>
      <c r="AJ1167" s="1252"/>
      <c r="AK1167" s="1252"/>
      <c r="AL1167" s="1252"/>
      <c r="AM1167" s="1252"/>
      <c r="AN1167" s="1252"/>
      <c r="AO1167" s="1252"/>
      <c r="AP1167" s="1252"/>
      <c r="AQ1167" s="1252"/>
      <c r="AR1167" s="1252"/>
      <c r="AS1167" s="1252"/>
      <c r="AT1167" s="1252"/>
      <c r="AU1167" s="1252"/>
      <c r="AV1167" s="1252"/>
      <c r="AW1167" s="1252"/>
      <c r="AX1167" s="1252"/>
      <c r="AY1167" s="1252"/>
      <c r="AZ1167" s="1252"/>
      <c r="BA1167" s="1252"/>
      <c r="BB1167" s="1252"/>
      <c r="BC1167" s="1252"/>
      <c r="BD1167" s="1252"/>
      <c r="BE1167" s="1252"/>
      <c r="BF1167" s="1252"/>
      <c r="BG1167" s="1252"/>
      <c r="BH1167" s="1252"/>
      <c r="BI1167" s="1252"/>
      <c r="BJ1167" s="1252"/>
      <c r="BK1167" s="1252"/>
      <c r="BL1167" s="1252"/>
      <c r="BM1167" s="1252"/>
      <c r="BN1167" s="1252"/>
      <c r="BO1167" s="1252"/>
      <c r="BP1167" s="1252"/>
      <c r="BQ1167" s="1252"/>
      <c r="BR1167" s="1252"/>
      <c r="BS1167" s="1252"/>
    </row>
    <row r="1168" spans="1:71" s="137" customFormat="1" hidden="1" outlineLevel="1" collapsed="1">
      <c r="A1168" s="1081">
        <v>1</v>
      </c>
      <c r="B1168" s="1081">
        <v>1</v>
      </c>
      <c r="C1168" s="1081" t="s">
        <v>1594</v>
      </c>
      <c r="D1168" s="1081" t="s">
        <v>1561</v>
      </c>
      <c r="E1168" s="1081" t="s">
        <v>1574</v>
      </c>
      <c r="F1168" s="1081"/>
      <c r="G1168" s="1139" t="s">
        <v>291</v>
      </c>
      <c r="H1168" s="1140"/>
      <c r="I1168" s="1140"/>
      <c r="J1168" s="1140"/>
      <c r="K1168" s="1096">
        <f>SUM(K1169:K1297)</f>
        <v>0</v>
      </c>
      <c r="L1168" s="1140"/>
      <c r="M1168" s="1096">
        <f>SUM(M1169:M1297)</f>
        <v>0</v>
      </c>
      <c r="N1168" s="1140"/>
      <c r="O1168" s="1096">
        <f>SUM(O1169:O1297)</f>
        <v>0</v>
      </c>
      <c r="P1168" s="1142"/>
      <c r="Q1168" s="1251"/>
      <c r="R1168" s="1251"/>
      <c r="S1168" s="1251"/>
      <c r="T1168" s="1251"/>
      <c r="U1168" s="1251"/>
      <c r="V1168" s="1251"/>
      <c r="W1168" s="1251"/>
      <c r="X1168" s="1251"/>
      <c r="Y1168" s="1251"/>
      <c r="Z1168" s="1251"/>
      <c r="AA1168" s="1251"/>
      <c r="AB1168" s="1251"/>
      <c r="AC1168" s="1251"/>
      <c r="AD1168" s="1251"/>
      <c r="AE1168" s="1251"/>
      <c r="AF1168" s="1251"/>
      <c r="AG1168" s="1251"/>
      <c r="AH1168" s="1251"/>
      <c r="AI1168" s="1251"/>
      <c r="AJ1168" s="1251"/>
      <c r="AK1168" s="1251"/>
      <c r="AL1168" s="1251"/>
      <c r="AM1168" s="1251"/>
      <c r="AN1168" s="1251"/>
      <c r="AO1168" s="1251"/>
      <c r="AP1168" s="1251"/>
      <c r="AQ1168" s="1251"/>
      <c r="AR1168" s="1251"/>
      <c r="AS1168" s="1251"/>
      <c r="AT1168" s="1251"/>
      <c r="AU1168" s="1251"/>
      <c r="AV1168" s="1251"/>
      <c r="AW1168" s="1251"/>
      <c r="AX1168" s="1251"/>
      <c r="AY1168" s="1251"/>
      <c r="AZ1168" s="1251"/>
      <c r="BA1168" s="1251"/>
      <c r="BB1168" s="1251"/>
      <c r="BC1168" s="1251"/>
      <c r="BD1168" s="1251"/>
      <c r="BE1168" s="1251"/>
      <c r="BF1168" s="1251"/>
      <c r="BG1168" s="1251"/>
      <c r="BH1168" s="1251"/>
      <c r="BI1168" s="1251"/>
      <c r="BJ1168" s="1251"/>
      <c r="BK1168" s="1251"/>
      <c r="BL1168" s="1251"/>
      <c r="BM1168" s="1251"/>
      <c r="BN1168" s="1251"/>
      <c r="BO1168" s="1251"/>
      <c r="BP1168" s="1251"/>
      <c r="BQ1168" s="1251"/>
      <c r="BR1168" s="1251"/>
      <c r="BS1168" s="1251"/>
    </row>
    <row r="1169" spans="1:71" s="84" customFormat="1" ht="27.6" hidden="1" outlineLevel="2">
      <c r="A1169" s="1014">
        <v>1</v>
      </c>
      <c r="B1169" s="1014">
        <v>1</v>
      </c>
      <c r="C1169" s="1014" t="s">
        <v>1594</v>
      </c>
      <c r="D1169" s="1014" t="s">
        <v>1561</v>
      </c>
      <c r="E1169" s="1014" t="s">
        <v>1574</v>
      </c>
      <c r="F1169" s="1014" t="s">
        <v>1559</v>
      </c>
      <c r="G1169" s="941" t="s">
        <v>7596</v>
      </c>
      <c r="H1169" s="32" t="s">
        <v>29</v>
      </c>
      <c r="I1169" s="329">
        <v>20</v>
      </c>
      <c r="J1169" s="915"/>
      <c r="K1169" s="910">
        <f t="shared" ref="K1169:K1200" si="192">I1169*J1169</f>
        <v>0</v>
      </c>
      <c r="L1169" s="426"/>
      <c r="M1169" s="909">
        <f t="shared" ref="M1169:M1200" si="193">I1169*L1169</f>
        <v>0</v>
      </c>
      <c r="N1169" s="909">
        <f t="shared" ref="N1169:N1200" si="194">J1169+L1169</f>
        <v>0</v>
      </c>
      <c r="O1169" s="909">
        <f t="shared" ref="O1169:O1200" si="195">I1169*N1169</f>
        <v>0</v>
      </c>
      <c r="P1169" s="147"/>
      <c r="Q1169" s="1255"/>
      <c r="R1169" s="1255"/>
      <c r="S1169" s="1255"/>
      <c r="T1169" s="1255"/>
      <c r="U1169" s="1255"/>
      <c r="V1169" s="1255"/>
      <c r="W1169" s="1255"/>
      <c r="X1169" s="1255"/>
      <c r="Y1169" s="1255"/>
      <c r="Z1169" s="1255"/>
      <c r="AA1169" s="1255"/>
      <c r="AB1169" s="1255"/>
      <c r="AC1169" s="1255"/>
      <c r="AD1169" s="1255"/>
      <c r="AE1169" s="1255"/>
      <c r="AF1169" s="1255"/>
      <c r="AG1169" s="1255"/>
      <c r="AH1169" s="1255"/>
      <c r="AI1169" s="1255"/>
      <c r="AJ1169" s="1255"/>
      <c r="AK1169" s="1255"/>
      <c r="AL1169" s="1255"/>
      <c r="AM1169" s="1255"/>
      <c r="AN1169" s="1255"/>
      <c r="AO1169" s="1255"/>
      <c r="AP1169" s="1255"/>
      <c r="AQ1169" s="1255"/>
      <c r="AR1169" s="1255"/>
      <c r="AS1169" s="1255"/>
      <c r="AT1169" s="1255"/>
      <c r="AU1169" s="1255"/>
      <c r="AV1169" s="1255"/>
      <c r="AW1169" s="1255"/>
      <c r="AX1169" s="1255"/>
      <c r="AY1169" s="1255"/>
      <c r="AZ1169" s="1255"/>
      <c r="BA1169" s="1255"/>
      <c r="BB1169" s="1255"/>
      <c r="BC1169" s="1255"/>
      <c r="BD1169" s="1255"/>
      <c r="BE1169" s="1255"/>
      <c r="BF1169" s="1255"/>
      <c r="BG1169" s="1255"/>
      <c r="BH1169" s="1255"/>
      <c r="BI1169" s="1255"/>
      <c r="BJ1169" s="1255"/>
      <c r="BK1169" s="1255"/>
      <c r="BL1169" s="1255"/>
      <c r="BM1169" s="1255"/>
      <c r="BN1169" s="1255"/>
      <c r="BO1169" s="1255"/>
      <c r="BP1169" s="1255"/>
      <c r="BQ1169" s="1255"/>
      <c r="BR1169" s="1255"/>
      <c r="BS1169" s="1255"/>
    </row>
    <row r="1170" spans="1:71" s="84" customFormat="1" ht="27.6" hidden="1" outlineLevel="2">
      <c r="A1170" s="1014">
        <v>1</v>
      </c>
      <c r="B1170" s="1014">
        <v>1</v>
      </c>
      <c r="C1170" s="1014" t="s">
        <v>1594</v>
      </c>
      <c r="D1170" s="1014" t="s">
        <v>1561</v>
      </c>
      <c r="E1170" s="1014" t="s">
        <v>1574</v>
      </c>
      <c r="F1170" s="1014" t="s">
        <v>1556</v>
      </c>
      <c r="G1170" s="941" t="s">
        <v>7597</v>
      </c>
      <c r="H1170" s="32" t="s">
        <v>29</v>
      </c>
      <c r="I1170" s="329">
        <v>40</v>
      </c>
      <c r="J1170" s="915"/>
      <c r="K1170" s="910">
        <f t="shared" si="192"/>
        <v>0</v>
      </c>
      <c r="L1170" s="426"/>
      <c r="M1170" s="909">
        <f t="shared" si="193"/>
        <v>0</v>
      </c>
      <c r="N1170" s="909">
        <f t="shared" si="194"/>
        <v>0</v>
      </c>
      <c r="O1170" s="909">
        <f t="shared" si="195"/>
        <v>0</v>
      </c>
      <c r="P1170" s="147"/>
      <c r="Q1170" s="1255"/>
      <c r="R1170" s="1255"/>
      <c r="S1170" s="1255"/>
      <c r="T1170" s="1255"/>
      <c r="U1170" s="1255"/>
      <c r="V1170" s="1255"/>
      <c r="W1170" s="1255"/>
      <c r="X1170" s="1255"/>
      <c r="Y1170" s="1255"/>
      <c r="Z1170" s="1255"/>
      <c r="AA1170" s="1255"/>
      <c r="AB1170" s="1255"/>
      <c r="AC1170" s="1255"/>
      <c r="AD1170" s="1255"/>
      <c r="AE1170" s="1255"/>
      <c r="AF1170" s="1255"/>
      <c r="AG1170" s="1255"/>
      <c r="AH1170" s="1255"/>
      <c r="AI1170" s="1255"/>
      <c r="AJ1170" s="1255"/>
      <c r="AK1170" s="1255"/>
      <c r="AL1170" s="1255"/>
      <c r="AM1170" s="1255"/>
      <c r="AN1170" s="1255"/>
      <c r="AO1170" s="1255"/>
      <c r="AP1170" s="1255"/>
      <c r="AQ1170" s="1255"/>
      <c r="AR1170" s="1255"/>
      <c r="AS1170" s="1255"/>
      <c r="AT1170" s="1255"/>
      <c r="AU1170" s="1255"/>
      <c r="AV1170" s="1255"/>
      <c r="AW1170" s="1255"/>
      <c r="AX1170" s="1255"/>
      <c r="AY1170" s="1255"/>
      <c r="AZ1170" s="1255"/>
      <c r="BA1170" s="1255"/>
      <c r="BB1170" s="1255"/>
      <c r="BC1170" s="1255"/>
      <c r="BD1170" s="1255"/>
      <c r="BE1170" s="1255"/>
      <c r="BF1170" s="1255"/>
      <c r="BG1170" s="1255"/>
      <c r="BH1170" s="1255"/>
      <c r="BI1170" s="1255"/>
      <c r="BJ1170" s="1255"/>
      <c r="BK1170" s="1255"/>
      <c r="BL1170" s="1255"/>
      <c r="BM1170" s="1255"/>
      <c r="BN1170" s="1255"/>
      <c r="BO1170" s="1255"/>
      <c r="BP1170" s="1255"/>
      <c r="BQ1170" s="1255"/>
      <c r="BR1170" s="1255"/>
      <c r="BS1170" s="1255"/>
    </row>
    <row r="1171" spans="1:71" s="84" customFormat="1" ht="27.6" hidden="1" outlineLevel="2">
      <c r="A1171" s="1014">
        <v>1</v>
      </c>
      <c r="B1171" s="1014">
        <v>1</v>
      </c>
      <c r="C1171" s="1014" t="s">
        <v>1594</v>
      </c>
      <c r="D1171" s="1014" t="s">
        <v>1561</v>
      </c>
      <c r="E1171" s="1014" t="s">
        <v>1574</v>
      </c>
      <c r="F1171" s="1014" t="s">
        <v>1561</v>
      </c>
      <c r="G1171" s="941" t="s">
        <v>7598</v>
      </c>
      <c r="H1171" s="32" t="s">
        <v>29</v>
      </c>
      <c r="I1171" s="329">
        <v>18</v>
      </c>
      <c r="J1171" s="915"/>
      <c r="K1171" s="910">
        <f t="shared" si="192"/>
        <v>0</v>
      </c>
      <c r="L1171" s="426"/>
      <c r="M1171" s="909">
        <f t="shared" si="193"/>
        <v>0</v>
      </c>
      <c r="N1171" s="909">
        <f t="shared" si="194"/>
        <v>0</v>
      </c>
      <c r="O1171" s="909">
        <f t="shared" si="195"/>
        <v>0</v>
      </c>
      <c r="P1171" s="147"/>
      <c r="Q1171" s="1255"/>
      <c r="R1171" s="1255"/>
      <c r="S1171" s="1255"/>
      <c r="T1171" s="1255"/>
      <c r="U1171" s="1255"/>
      <c r="V1171" s="1255"/>
      <c r="W1171" s="1255"/>
      <c r="X1171" s="1255"/>
      <c r="Y1171" s="1255"/>
      <c r="Z1171" s="1255"/>
      <c r="AA1171" s="1255"/>
      <c r="AB1171" s="1255"/>
      <c r="AC1171" s="1255"/>
      <c r="AD1171" s="1255"/>
      <c r="AE1171" s="1255"/>
      <c r="AF1171" s="1255"/>
      <c r="AG1171" s="1255"/>
      <c r="AH1171" s="1255"/>
      <c r="AI1171" s="1255"/>
      <c r="AJ1171" s="1255"/>
      <c r="AK1171" s="1255"/>
      <c r="AL1171" s="1255"/>
      <c r="AM1171" s="1255"/>
      <c r="AN1171" s="1255"/>
      <c r="AO1171" s="1255"/>
      <c r="AP1171" s="1255"/>
      <c r="AQ1171" s="1255"/>
      <c r="AR1171" s="1255"/>
      <c r="AS1171" s="1255"/>
      <c r="AT1171" s="1255"/>
      <c r="AU1171" s="1255"/>
      <c r="AV1171" s="1255"/>
      <c r="AW1171" s="1255"/>
      <c r="AX1171" s="1255"/>
      <c r="AY1171" s="1255"/>
      <c r="AZ1171" s="1255"/>
      <c r="BA1171" s="1255"/>
      <c r="BB1171" s="1255"/>
      <c r="BC1171" s="1255"/>
      <c r="BD1171" s="1255"/>
      <c r="BE1171" s="1255"/>
      <c r="BF1171" s="1255"/>
      <c r="BG1171" s="1255"/>
      <c r="BH1171" s="1255"/>
      <c r="BI1171" s="1255"/>
      <c r="BJ1171" s="1255"/>
      <c r="BK1171" s="1255"/>
      <c r="BL1171" s="1255"/>
      <c r="BM1171" s="1255"/>
      <c r="BN1171" s="1255"/>
      <c r="BO1171" s="1255"/>
      <c r="BP1171" s="1255"/>
      <c r="BQ1171" s="1255"/>
      <c r="BR1171" s="1255"/>
      <c r="BS1171" s="1255"/>
    </row>
    <row r="1172" spans="1:71" s="84" customFormat="1" ht="27.6" hidden="1" outlineLevel="2">
      <c r="A1172" s="1014">
        <v>1</v>
      </c>
      <c r="B1172" s="1014">
        <v>1</v>
      </c>
      <c r="C1172" s="1014" t="s">
        <v>1594</v>
      </c>
      <c r="D1172" s="1014" t="s">
        <v>1561</v>
      </c>
      <c r="E1172" s="1014" t="s">
        <v>1574</v>
      </c>
      <c r="F1172" s="1014" t="s">
        <v>1574</v>
      </c>
      <c r="G1172" s="941" t="s">
        <v>7599</v>
      </c>
      <c r="H1172" s="32" t="s">
        <v>29</v>
      </c>
      <c r="I1172" s="329">
        <v>2</v>
      </c>
      <c r="J1172" s="915"/>
      <c r="K1172" s="910">
        <f t="shared" si="192"/>
        <v>0</v>
      </c>
      <c r="L1172" s="426"/>
      <c r="M1172" s="909">
        <f t="shared" si="193"/>
        <v>0</v>
      </c>
      <c r="N1172" s="909">
        <f t="shared" si="194"/>
        <v>0</v>
      </c>
      <c r="O1172" s="909">
        <f t="shared" si="195"/>
        <v>0</v>
      </c>
      <c r="P1172" s="147"/>
      <c r="Q1172" s="1255"/>
      <c r="R1172" s="1255"/>
      <c r="S1172" s="1255"/>
      <c r="T1172" s="1255"/>
      <c r="U1172" s="1255"/>
      <c r="V1172" s="1255"/>
      <c r="W1172" s="1255"/>
      <c r="X1172" s="1255"/>
      <c r="Y1172" s="1255"/>
      <c r="Z1172" s="1255"/>
      <c r="AA1172" s="1255"/>
      <c r="AB1172" s="1255"/>
      <c r="AC1172" s="1255"/>
      <c r="AD1172" s="1255"/>
      <c r="AE1172" s="1255"/>
      <c r="AF1172" s="1255"/>
      <c r="AG1172" s="1255"/>
      <c r="AH1172" s="1255"/>
      <c r="AI1172" s="1255"/>
      <c r="AJ1172" s="1255"/>
      <c r="AK1172" s="1255"/>
      <c r="AL1172" s="1255"/>
      <c r="AM1172" s="1255"/>
      <c r="AN1172" s="1255"/>
      <c r="AO1172" s="1255"/>
      <c r="AP1172" s="1255"/>
      <c r="AQ1172" s="1255"/>
      <c r="AR1172" s="1255"/>
      <c r="AS1172" s="1255"/>
      <c r="AT1172" s="1255"/>
      <c r="AU1172" s="1255"/>
      <c r="AV1172" s="1255"/>
      <c r="AW1172" s="1255"/>
      <c r="AX1172" s="1255"/>
      <c r="AY1172" s="1255"/>
      <c r="AZ1172" s="1255"/>
      <c r="BA1172" s="1255"/>
      <c r="BB1172" s="1255"/>
      <c r="BC1172" s="1255"/>
      <c r="BD1172" s="1255"/>
      <c r="BE1172" s="1255"/>
      <c r="BF1172" s="1255"/>
      <c r="BG1172" s="1255"/>
      <c r="BH1172" s="1255"/>
      <c r="BI1172" s="1255"/>
      <c r="BJ1172" s="1255"/>
      <c r="BK1172" s="1255"/>
      <c r="BL1172" s="1255"/>
      <c r="BM1172" s="1255"/>
      <c r="BN1172" s="1255"/>
      <c r="BO1172" s="1255"/>
      <c r="BP1172" s="1255"/>
      <c r="BQ1172" s="1255"/>
      <c r="BR1172" s="1255"/>
      <c r="BS1172" s="1255"/>
    </row>
    <row r="1173" spans="1:71" s="84" customFormat="1" ht="27.6" hidden="1" outlineLevel="2">
      <c r="A1173" s="1014">
        <v>1</v>
      </c>
      <c r="B1173" s="1014">
        <v>1</v>
      </c>
      <c r="C1173" s="1014" t="s">
        <v>1594</v>
      </c>
      <c r="D1173" s="1014" t="s">
        <v>1561</v>
      </c>
      <c r="E1173" s="1014" t="s">
        <v>1574</v>
      </c>
      <c r="F1173" s="1014" t="s">
        <v>1567</v>
      </c>
      <c r="G1173" s="941" t="s">
        <v>7600</v>
      </c>
      <c r="H1173" s="32" t="s">
        <v>29</v>
      </c>
      <c r="I1173" s="329">
        <v>1</v>
      </c>
      <c r="J1173" s="915"/>
      <c r="K1173" s="910">
        <f t="shared" si="192"/>
        <v>0</v>
      </c>
      <c r="L1173" s="426"/>
      <c r="M1173" s="909">
        <f t="shared" si="193"/>
        <v>0</v>
      </c>
      <c r="N1173" s="909">
        <f t="shared" si="194"/>
        <v>0</v>
      </c>
      <c r="O1173" s="909">
        <f t="shared" si="195"/>
        <v>0</v>
      </c>
      <c r="P1173" s="147"/>
      <c r="Q1173" s="1255"/>
      <c r="R1173" s="1255"/>
      <c r="S1173" s="1255"/>
      <c r="T1173" s="1255"/>
      <c r="U1173" s="1255"/>
      <c r="V1173" s="1255"/>
      <c r="W1173" s="1255"/>
      <c r="X1173" s="1255"/>
      <c r="Y1173" s="1255"/>
      <c r="Z1173" s="1255"/>
      <c r="AA1173" s="1255"/>
      <c r="AB1173" s="1255"/>
      <c r="AC1173" s="1255"/>
      <c r="AD1173" s="1255"/>
      <c r="AE1173" s="1255"/>
      <c r="AF1173" s="1255"/>
      <c r="AG1173" s="1255"/>
      <c r="AH1173" s="1255"/>
      <c r="AI1173" s="1255"/>
      <c r="AJ1173" s="1255"/>
      <c r="AK1173" s="1255"/>
      <c r="AL1173" s="1255"/>
      <c r="AM1173" s="1255"/>
      <c r="AN1173" s="1255"/>
      <c r="AO1173" s="1255"/>
      <c r="AP1173" s="1255"/>
      <c r="AQ1173" s="1255"/>
      <c r="AR1173" s="1255"/>
      <c r="AS1173" s="1255"/>
      <c r="AT1173" s="1255"/>
      <c r="AU1173" s="1255"/>
      <c r="AV1173" s="1255"/>
      <c r="AW1173" s="1255"/>
      <c r="AX1173" s="1255"/>
      <c r="AY1173" s="1255"/>
      <c r="AZ1173" s="1255"/>
      <c r="BA1173" s="1255"/>
      <c r="BB1173" s="1255"/>
      <c r="BC1173" s="1255"/>
      <c r="BD1173" s="1255"/>
      <c r="BE1173" s="1255"/>
      <c r="BF1173" s="1255"/>
      <c r="BG1173" s="1255"/>
      <c r="BH1173" s="1255"/>
      <c r="BI1173" s="1255"/>
      <c r="BJ1173" s="1255"/>
      <c r="BK1173" s="1255"/>
      <c r="BL1173" s="1255"/>
      <c r="BM1173" s="1255"/>
      <c r="BN1173" s="1255"/>
      <c r="BO1173" s="1255"/>
      <c r="BP1173" s="1255"/>
      <c r="BQ1173" s="1255"/>
      <c r="BR1173" s="1255"/>
      <c r="BS1173" s="1255"/>
    </row>
    <row r="1174" spans="1:71" s="84" customFormat="1" ht="27.6" hidden="1" outlineLevel="2">
      <c r="A1174" s="1014">
        <v>1</v>
      </c>
      <c r="B1174" s="1014">
        <v>1</v>
      </c>
      <c r="C1174" s="1014" t="s">
        <v>1594</v>
      </c>
      <c r="D1174" s="1014" t="s">
        <v>1561</v>
      </c>
      <c r="E1174" s="1014" t="s">
        <v>1574</v>
      </c>
      <c r="F1174" s="1014" t="s">
        <v>1571</v>
      </c>
      <c r="G1174" s="941" t="s">
        <v>7601</v>
      </c>
      <c r="H1174" s="32" t="s">
        <v>29</v>
      </c>
      <c r="I1174" s="329">
        <v>2</v>
      </c>
      <c r="J1174" s="915"/>
      <c r="K1174" s="910">
        <f t="shared" si="192"/>
        <v>0</v>
      </c>
      <c r="L1174" s="426"/>
      <c r="M1174" s="909">
        <f t="shared" si="193"/>
        <v>0</v>
      </c>
      <c r="N1174" s="909">
        <f t="shared" si="194"/>
        <v>0</v>
      </c>
      <c r="O1174" s="909">
        <f t="shared" si="195"/>
        <v>0</v>
      </c>
      <c r="P1174" s="147"/>
      <c r="Q1174" s="1255"/>
      <c r="R1174" s="1255"/>
      <c r="S1174" s="1255"/>
      <c r="T1174" s="1255"/>
      <c r="U1174" s="1255"/>
      <c r="V1174" s="1255"/>
      <c r="W1174" s="1255"/>
      <c r="X1174" s="1255"/>
      <c r="Y1174" s="1255"/>
      <c r="Z1174" s="1255"/>
      <c r="AA1174" s="1255"/>
      <c r="AB1174" s="1255"/>
      <c r="AC1174" s="1255"/>
      <c r="AD1174" s="1255"/>
      <c r="AE1174" s="1255"/>
      <c r="AF1174" s="1255"/>
      <c r="AG1174" s="1255"/>
      <c r="AH1174" s="1255"/>
      <c r="AI1174" s="1255"/>
      <c r="AJ1174" s="1255"/>
      <c r="AK1174" s="1255"/>
      <c r="AL1174" s="1255"/>
      <c r="AM1174" s="1255"/>
      <c r="AN1174" s="1255"/>
      <c r="AO1174" s="1255"/>
      <c r="AP1174" s="1255"/>
      <c r="AQ1174" s="1255"/>
      <c r="AR1174" s="1255"/>
      <c r="AS1174" s="1255"/>
      <c r="AT1174" s="1255"/>
      <c r="AU1174" s="1255"/>
      <c r="AV1174" s="1255"/>
      <c r="AW1174" s="1255"/>
      <c r="AX1174" s="1255"/>
      <c r="AY1174" s="1255"/>
      <c r="AZ1174" s="1255"/>
      <c r="BA1174" s="1255"/>
      <c r="BB1174" s="1255"/>
      <c r="BC1174" s="1255"/>
      <c r="BD1174" s="1255"/>
      <c r="BE1174" s="1255"/>
      <c r="BF1174" s="1255"/>
      <c r="BG1174" s="1255"/>
      <c r="BH1174" s="1255"/>
      <c r="BI1174" s="1255"/>
      <c r="BJ1174" s="1255"/>
      <c r="BK1174" s="1255"/>
      <c r="BL1174" s="1255"/>
      <c r="BM1174" s="1255"/>
      <c r="BN1174" s="1255"/>
      <c r="BO1174" s="1255"/>
      <c r="BP1174" s="1255"/>
      <c r="BQ1174" s="1255"/>
      <c r="BR1174" s="1255"/>
      <c r="BS1174" s="1255"/>
    </row>
    <row r="1175" spans="1:71" s="84" customFormat="1" ht="27.6" hidden="1" outlineLevel="2">
      <c r="A1175" s="1014">
        <v>1</v>
      </c>
      <c r="B1175" s="1014">
        <v>1</v>
      </c>
      <c r="C1175" s="1014" t="s">
        <v>1594</v>
      </c>
      <c r="D1175" s="1014" t="s">
        <v>1561</v>
      </c>
      <c r="E1175" s="1014" t="s">
        <v>1574</v>
      </c>
      <c r="F1175" s="1014" t="s">
        <v>1589</v>
      </c>
      <c r="G1175" s="941" t="s">
        <v>7602</v>
      </c>
      <c r="H1175" s="32" t="s">
        <v>29</v>
      </c>
      <c r="I1175" s="329">
        <v>6</v>
      </c>
      <c r="J1175" s="915"/>
      <c r="K1175" s="910">
        <f t="shared" si="192"/>
        <v>0</v>
      </c>
      <c r="L1175" s="426"/>
      <c r="M1175" s="909">
        <f t="shared" si="193"/>
        <v>0</v>
      </c>
      <c r="N1175" s="909">
        <f t="shared" si="194"/>
        <v>0</v>
      </c>
      <c r="O1175" s="909">
        <f t="shared" si="195"/>
        <v>0</v>
      </c>
      <c r="P1175" s="147"/>
      <c r="Q1175" s="1255"/>
      <c r="R1175" s="1255"/>
      <c r="S1175" s="1255"/>
      <c r="T1175" s="1255"/>
      <c r="U1175" s="1255"/>
      <c r="V1175" s="1255"/>
      <c r="W1175" s="1255"/>
      <c r="X1175" s="1255"/>
      <c r="Y1175" s="1255"/>
      <c r="Z1175" s="1255"/>
      <c r="AA1175" s="1255"/>
      <c r="AB1175" s="1255"/>
      <c r="AC1175" s="1255"/>
      <c r="AD1175" s="1255"/>
      <c r="AE1175" s="1255"/>
      <c r="AF1175" s="1255"/>
      <c r="AG1175" s="1255"/>
      <c r="AH1175" s="1255"/>
      <c r="AI1175" s="1255"/>
      <c r="AJ1175" s="1255"/>
      <c r="AK1175" s="1255"/>
      <c r="AL1175" s="1255"/>
      <c r="AM1175" s="1255"/>
      <c r="AN1175" s="1255"/>
      <c r="AO1175" s="1255"/>
      <c r="AP1175" s="1255"/>
      <c r="AQ1175" s="1255"/>
      <c r="AR1175" s="1255"/>
      <c r="AS1175" s="1255"/>
      <c r="AT1175" s="1255"/>
      <c r="AU1175" s="1255"/>
      <c r="AV1175" s="1255"/>
      <c r="AW1175" s="1255"/>
      <c r="AX1175" s="1255"/>
      <c r="AY1175" s="1255"/>
      <c r="AZ1175" s="1255"/>
      <c r="BA1175" s="1255"/>
      <c r="BB1175" s="1255"/>
      <c r="BC1175" s="1255"/>
      <c r="BD1175" s="1255"/>
      <c r="BE1175" s="1255"/>
      <c r="BF1175" s="1255"/>
      <c r="BG1175" s="1255"/>
      <c r="BH1175" s="1255"/>
      <c r="BI1175" s="1255"/>
      <c r="BJ1175" s="1255"/>
      <c r="BK1175" s="1255"/>
      <c r="BL1175" s="1255"/>
      <c r="BM1175" s="1255"/>
      <c r="BN1175" s="1255"/>
      <c r="BO1175" s="1255"/>
      <c r="BP1175" s="1255"/>
      <c r="BQ1175" s="1255"/>
      <c r="BR1175" s="1255"/>
      <c r="BS1175" s="1255"/>
    </row>
    <row r="1176" spans="1:71" s="84" customFormat="1" ht="27.6" hidden="1" outlineLevel="2">
      <c r="A1176" s="1014">
        <v>1</v>
      </c>
      <c r="B1176" s="1014">
        <v>1</v>
      </c>
      <c r="C1176" s="1014" t="s">
        <v>1594</v>
      </c>
      <c r="D1176" s="1014" t="s">
        <v>1561</v>
      </c>
      <c r="E1176" s="1014" t="s">
        <v>1574</v>
      </c>
      <c r="F1176" s="1014" t="s">
        <v>1594</v>
      </c>
      <c r="G1176" s="941" t="s">
        <v>7603</v>
      </c>
      <c r="H1176" s="32" t="s">
        <v>29</v>
      </c>
      <c r="I1176" s="329">
        <v>1</v>
      </c>
      <c r="J1176" s="915"/>
      <c r="K1176" s="910">
        <f t="shared" si="192"/>
        <v>0</v>
      </c>
      <c r="L1176" s="426"/>
      <c r="M1176" s="909">
        <f t="shared" si="193"/>
        <v>0</v>
      </c>
      <c r="N1176" s="909">
        <f t="shared" si="194"/>
        <v>0</v>
      </c>
      <c r="O1176" s="909">
        <f t="shared" si="195"/>
        <v>0</v>
      </c>
      <c r="P1176" s="147"/>
      <c r="Q1176" s="1255"/>
      <c r="R1176" s="1255"/>
      <c r="S1176" s="1255"/>
      <c r="T1176" s="1255"/>
      <c r="U1176" s="1255"/>
      <c r="V1176" s="1255"/>
      <c r="W1176" s="1255"/>
      <c r="X1176" s="1255"/>
      <c r="Y1176" s="1255"/>
      <c r="Z1176" s="1255"/>
      <c r="AA1176" s="1255"/>
      <c r="AB1176" s="1255"/>
      <c r="AC1176" s="1255"/>
      <c r="AD1176" s="1255"/>
      <c r="AE1176" s="1255"/>
      <c r="AF1176" s="1255"/>
      <c r="AG1176" s="1255"/>
      <c r="AH1176" s="1255"/>
      <c r="AI1176" s="1255"/>
      <c r="AJ1176" s="1255"/>
      <c r="AK1176" s="1255"/>
      <c r="AL1176" s="1255"/>
      <c r="AM1176" s="1255"/>
      <c r="AN1176" s="1255"/>
      <c r="AO1176" s="1255"/>
      <c r="AP1176" s="1255"/>
      <c r="AQ1176" s="1255"/>
      <c r="AR1176" s="1255"/>
      <c r="AS1176" s="1255"/>
      <c r="AT1176" s="1255"/>
      <c r="AU1176" s="1255"/>
      <c r="AV1176" s="1255"/>
      <c r="AW1176" s="1255"/>
      <c r="AX1176" s="1255"/>
      <c r="AY1176" s="1255"/>
      <c r="AZ1176" s="1255"/>
      <c r="BA1176" s="1255"/>
      <c r="BB1176" s="1255"/>
      <c r="BC1176" s="1255"/>
      <c r="BD1176" s="1255"/>
      <c r="BE1176" s="1255"/>
      <c r="BF1176" s="1255"/>
      <c r="BG1176" s="1255"/>
      <c r="BH1176" s="1255"/>
      <c r="BI1176" s="1255"/>
      <c r="BJ1176" s="1255"/>
      <c r="BK1176" s="1255"/>
      <c r="BL1176" s="1255"/>
      <c r="BM1176" s="1255"/>
      <c r="BN1176" s="1255"/>
      <c r="BO1176" s="1255"/>
      <c r="BP1176" s="1255"/>
      <c r="BQ1176" s="1255"/>
      <c r="BR1176" s="1255"/>
      <c r="BS1176" s="1255"/>
    </row>
    <row r="1177" spans="1:71" s="84" customFormat="1" ht="27.6" hidden="1" outlineLevel="2">
      <c r="A1177" s="1014">
        <v>1</v>
      </c>
      <c r="B1177" s="1014">
        <v>1</v>
      </c>
      <c r="C1177" s="1014" t="s">
        <v>1594</v>
      </c>
      <c r="D1177" s="1014" t="s">
        <v>1561</v>
      </c>
      <c r="E1177" s="1014" t="s">
        <v>1574</v>
      </c>
      <c r="F1177" s="1014" t="s">
        <v>5726</v>
      </c>
      <c r="G1177" s="941" t="s">
        <v>7604</v>
      </c>
      <c r="H1177" s="32" t="s">
        <v>29</v>
      </c>
      <c r="I1177" s="329">
        <v>2</v>
      </c>
      <c r="J1177" s="915"/>
      <c r="K1177" s="910">
        <f t="shared" si="192"/>
        <v>0</v>
      </c>
      <c r="L1177" s="426"/>
      <c r="M1177" s="909">
        <f t="shared" si="193"/>
        <v>0</v>
      </c>
      <c r="N1177" s="909">
        <f t="shared" si="194"/>
        <v>0</v>
      </c>
      <c r="O1177" s="909">
        <f t="shared" si="195"/>
        <v>0</v>
      </c>
      <c r="P1177" s="147"/>
      <c r="Q1177" s="1255"/>
      <c r="R1177" s="1255"/>
      <c r="S1177" s="1255"/>
      <c r="T1177" s="1255"/>
      <c r="U1177" s="1255"/>
      <c r="V1177" s="1255"/>
      <c r="W1177" s="1255"/>
      <c r="X1177" s="1255"/>
      <c r="Y1177" s="1255"/>
      <c r="Z1177" s="1255"/>
      <c r="AA1177" s="1255"/>
      <c r="AB1177" s="1255"/>
      <c r="AC1177" s="1255"/>
      <c r="AD1177" s="1255"/>
      <c r="AE1177" s="1255"/>
      <c r="AF1177" s="1255"/>
      <c r="AG1177" s="1255"/>
      <c r="AH1177" s="1255"/>
      <c r="AI1177" s="1255"/>
      <c r="AJ1177" s="1255"/>
      <c r="AK1177" s="1255"/>
      <c r="AL1177" s="1255"/>
      <c r="AM1177" s="1255"/>
      <c r="AN1177" s="1255"/>
      <c r="AO1177" s="1255"/>
      <c r="AP1177" s="1255"/>
      <c r="AQ1177" s="1255"/>
      <c r="AR1177" s="1255"/>
      <c r="AS1177" s="1255"/>
      <c r="AT1177" s="1255"/>
      <c r="AU1177" s="1255"/>
      <c r="AV1177" s="1255"/>
      <c r="AW1177" s="1255"/>
      <c r="AX1177" s="1255"/>
      <c r="AY1177" s="1255"/>
      <c r="AZ1177" s="1255"/>
      <c r="BA1177" s="1255"/>
      <c r="BB1177" s="1255"/>
      <c r="BC1177" s="1255"/>
      <c r="BD1177" s="1255"/>
      <c r="BE1177" s="1255"/>
      <c r="BF1177" s="1255"/>
      <c r="BG1177" s="1255"/>
      <c r="BH1177" s="1255"/>
      <c r="BI1177" s="1255"/>
      <c r="BJ1177" s="1255"/>
      <c r="BK1177" s="1255"/>
      <c r="BL1177" s="1255"/>
      <c r="BM1177" s="1255"/>
      <c r="BN1177" s="1255"/>
      <c r="BO1177" s="1255"/>
      <c r="BP1177" s="1255"/>
      <c r="BQ1177" s="1255"/>
      <c r="BR1177" s="1255"/>
      <c r="BS1177" s="1255"/>
    </row>
    <row r="1178" spans="1:71" s="84" customFormat="1" ht="27.6" hidden="1" outlineLevel="2">
      <c r="A1178" s="1014">
        <v>1</v>
      </c>
      <c r="B1178" s="1014">
        <v>1</v>
      </c>
      <c r="C1178" s="1014" t="s">
        <v>1594</v>
      </c>
      <c r="D1178" s="1014" t="s">
        <v>1561</v>
      </c>
      <c r="E1178" s="1014" t="s">
        <v>1574</v>
      </c>
      <c r="F1178" s="1014" t="s">
        <v>6298</v>
      </c>
      <c r="G1178" s="941" t="s">
        <v>7605</v>
      </c>
      <c r="H1178" s="32" t="s">
        <v>29</v>
      </c>
      <c r="I1178" s="329">
        <v>10</v>
      </c>
      <c r="J1178" s="915"/>
      <c r="K1178" s="910">
        <f t="shared" si="192"/>
        <v>0</v>
      </c>
      <c r="L1178" s="426"/>
      <c r="M1178" s="909">
        <f t="shared" si="193"/>
        <v>0</v>
      </c>
      <c r="N1178" s="909">
        <f t="shared" si="194"/>
        <v>0</v>
      </c>
      <c r="O1178" s="909">
        <f t="shared" si="195"/>
        <v>0</v>
      </c>
      <c r="P1178" s="147"/>
      <c r="Q1178" s="1255"/>
      <c r="R1178" s="1255"/>
      <c r="S1178" s="1255"/>
      <c r="T1178" s="1255"/>
      <c r="U1178" s="1255"/>
      <c r="V1178" s="1255"/>
      <c r="W1178" s="1255"/>
      <c r="X1178" s="1255"/>
      <c r="Y1178" s="1255"/>
      <c r="Z1178" s="1255"/>
      <c r="AA1178" s="1255"/>
      <c r="AB1178" s="1255"/>
      <c r="AC1178" s="1255"/>
      <c r="AD1178" s="1255"/>
      <c r="AE1178" s="1255"/>
      <c r="AF1178" s="1255"/>
      <c r="AG1178" s="1255"/>
      <c r="AH1178" s="1255"/>
      <c r="AI1178" s="1255"/>
      <c r="AJ1178" s="1255"/>
      <c r="AK1178" s="1255"/>
      <c r="AL1178" s="1255"/>
      <c r="AM1178" s="1255"/>
      <c r="AN1178" s="1255"/>
      <c r="AO1178" s="1255"/>
      <c r="AP1178" s="1255"/>
      <c r="AQ1178" s="1255"/>
      <c r="AR1178" s="1255"/>
      <c r="AS1178" s="1255"/>
      <c r="AT1178" s="1255"/>
      <c r="AU1178" s="1255"/>
      <c r="AV1178" s="1255"/>
      <c r="AW1178" s="1255"/>
      <c r="AX1178" s="1255"/>
      <c r="AY1178" s="1255"/>
      <c r="AZ1178" s="1255"/>
      <c r="BA1178" s="1255"/>
      <c r="BB1178" s="1255"/>
      <c r="BC1178" s="1255"/>
      <c r="BD1178" s="1255"/>
      <c r="BE1178" s="1255"/>
      <c r="BF1178" s="1255"/>
      <c r="BG1178" s="1255"/>
      <c r="BH1178" s="1255"/>
      <c r="BI1178" s="1255"/>
      <c r="BJ1178" s="1255"/>
      <c r="BK1178" s="1255"/>
      <c r="BL1178" s="1255"/>
      <c r="BM1178" s="1255"/>
      <c r="BN1178" s="1255"/>
      <c r="BO1178" s="1255"/>
      <c r="BP1178" s="1255"/>
      <c r="BQ1178" s="1255"/>
      <c r="BR1178" s="1255"/>
      <c r="BS1178" s="1255"/>
    </row>
    <row r="1179" spans="1:71" s="84" customFormat="1" ht="41.4" hidden="1" outlineLevel="2">
      <c r="A1179" s="1014">
        <v>1</v>
      </c>
      <c r="B1179" s="1014">
        <v>1</v>
      </c>
      <c r="C1179" s="1014" t="s">
        <v>1594</v>
      </c>
      <c r="D1179" s="1014" t="s">
        <v>1561</v>
      </c>
      <c r="E1179" s="1014" t="s">
        <v>1574</v>
      </c>
      <c r="F1179" s="1014" t="s">
        <v>6299</v>
      </c>
      <c r="G1179" s="941" t="s">
        <v>7606</v>
      </c>
      <c r="H1179" s="32" t="s">
        <v>29</v>
      </c>
      <c r="I1179" s="329">
        <v>22</v>
      </c>
      <c r="J1179" s="915"/>
      <c r="K1179" s="910">
        <f t="shared" si="192"/>
        <v>0</v>
      </c>
      <c r="L1179" s="426"/>
      <c r="M1179" s="909">
        <f t="shared" si="193"/>
        <v>0</v>
      </c>
      <c r="N1179" s="909">
        <f t="shared" si="194"/>
        <v>0</v>
      </c>
      <c r="O1179" s="909">
        <f t="shared" si="195"/>
        <v>0</v>
      </c>
      <c r="P1179" s="147"/>
      <c r="Q1179" s="1255"/>
      <c r="R1179" s="1255"/>
      <c r="S1179" s="1255"/>
      <c r="T1179" s="1255"/>
      <c r="U1179" s="1255"/>
      <c r="V1179" s="1255"/>
      <c r="W1179" s="1255"/>
      <c r="X1179" s="1255"/>
      <c r="Y1179" s="1255"/>
      <c r="Z1179" s="1255"/>
      <c r="AA1179" s="1255"/>
      <c r="AB1179" s="1255"/>
      <c r="AC1179" s="1255"/>
      <c r="AD1179" s="1255"/>
      <c r="AE1179" s="1255"/>
      <c r="AF1179" s="1255"/>
      <c r="AG1179" s="1255"/>
      <c r="AH1179" s="1255"/>
      <c r="AI1179" s="1255"/>
      <c r="AJ1179" s="1255"/>
      <c r="AK1179" s="1255"/>
      <c r="AL1179" s="1255"/>
      <c r="AM1179" s="1255"/>
      <c r="AN1179" s="1255"/>
      <c r="AO1179" s="1255"/>
      <c r="AP1179" s="1255"/>
      <c r="AQ1179" s="1255"/>
      <c r="AR1179" s="1255"/>
      <c r="AS1179" s="1255"/>
      <c r="AT1179" s="1255"/>
      <c r="AU1179" s="1255"/>
      <c r="AV1179" s="1255"/>
      <c r="AW1179" s="1255"/>
      <c r="AX1179" s="1255"/>
      <c r="AY1179" s="1255"/>
      <c r="AZ1179" s="1255"/>
      <c r="BA1179" s="1255"/>
      <c r="BB1179" s="1255"/>
      <c r="BC1179" s="1255"/>
      <c r="BD1179" s="1255"/>
      <c r="BE1179" s="1255"/>
      <c r="BF1179" s="1255"/>
      <c r="BG1179" s="1255"/>
      <c r="BH1179" s="1255"/>
      <c r="BI1179" s="1255"/>
      <c r="BJ1179" s="1255"/>
      <c r="BK1179" s="1255"/>
      <c r="BL1179" s="1255"/>
      <c r="BM1179" s="1255"/>
      <c r="BN1179" s="1255"/>
      <c r="BO1179" s="1255"/>
      <c r="BP1179" s="1255"/>
      <c r="BQ1179" s="1255"/>
      <c r="BR1179" s="1255"/>
      <c r="BS1179" s="1255"/>
    </row>
    <row r="1180" spans="1:71" s="84" customFormat="1" ht="41.4" hidden="1" outlineLevel="2">
      <c r="A1180" s="1014">
        <v>1</v>
      </c>
      <c r="B1180" s="1014">
        <v>1</v>
      </c>
      <c r="C1180" s="1014" t="s">
        <v>1594</v>
      </c>
      <c r="D1180" s="1014" t="s">
        <v>1561</v>
      </c>
      <c r="E1180" s="1014" t="s">
        <v>1574</v>
      </c>
      <c r="F1180" s="1014" t="s">
        <v>1579</v>
      </c>
      <c r="G1180" s="941" t="s">
        <v>7607</v>
      </c>
      <c r="H1180" s="32" t="s">
        <v>29</v>
      </c>
      <c r="I1180" s="329">
        <v>32</v>
      </c>
      <c r="J1180" s="915"/>
      <c r="K1180" s="910">
        <f t="shared" si="192"/>
        <v>0</v>
      </c>
      <c r="L1180" s="426"/>
      <c r="M1180" s="909">
        <f t="shared" si="193"/>
        <v>0</v>
      </c>
      <c r="N1180" s="909">
        <f t="shared" si="194"/>
        <v>0</v>
      </c>
      <c r="O1180" s="909">
        <f t="shared" si="195"/>
        <v>0</v>
      </c>
      <c r="P1180" s="147"/>
      <c r="Q1180" s="1255"/>
      <c r="R1180" s="1255"/>
      <c r="S1180" s="1255"/>
      <c r="T1180" s="1255"/>
      <c r="U1180" s="1255"/>
      <c r="V1180" s="1255"/>
      <c r="W1180" s="1255"/>
      <c r="X1180" s="1255"/>
      <c r="Y1180" s="1255"/>
      <c r="Z1180" s="1255"/>
      <c r="AA1180" s="1255"/>
      <c r="AB1180" s="1255"/>
      <c r="AC1180" s="1255"/>
      <c r="AD1180" s="1255"/>
      <c r="AE1180" s="1255"/>
      <c r="AF1180" s="1255"/>
      <c r="AG1180" s="1255"/>
      <c r="AH1180" s="1255"/>
      <c r="AI1180" s="1255"/>
      <c r="AJ1180" s="1255"/>
      <c r="AK1180" s="1255"/>
      <c r="AL1180" s="1255"/>
      <c r="AM1180" s="1255"/>
      <c r="AN1180" s="1255"/>
      <c r="AO1180" s="1255"/>
      <c r="AP1180" s="1255"/>
      <c r="AQ1180" s="1255"/>
      <c r="AR1180" s="1255"/>
      <c r="AS1180" s="1255"/>
      <c r="AT1180" s="1255"/>
      <c r="AU1180" s="1255"/>
      <c r="AV1180" s="1255"/>
      <c r="AW1180" s="1255"/>
      <c r="AX1180" s="1255"/>
      <c r="AY1180" s="1255"/>
      <c r="AZ1180" s="1255"/>
      <c r="BA1180" s="1255"/>
      <c r="BB1180" s="1255"/>
      <c r="BC1180" s="1255"/>
      <c r="BD1180" s="1255"/>
      <c r="BE1180" s="1255"/>
      <c r="BF1180" s="1255"/>
      <c r="BG1180" s="1255"/>
      <c r="BH1180" s="1255"/>
      <c r="BI1180" s="1255"/>
      <c r="BJ1180" s="1255"/>
      <c r="BK1180" s="1255"/>
      <c r="BL1180" s="1255"/>
      <c r="BM1180" s="1255"/>
      <c r="BN1180" s="1255"/>
      <c r="BO1180" s="1255"/>
      <c r="BP1180" s="1255"/>
      <c r="BQ1180" s="1255"/>
      <c r="BR1180" s="1255"/>
      <c r="BS1180" s="1255"/>
    </row>
    <row r="1181" spans="1:71" s="84" customFormat="1" ht="27.6" hidden="1" outlineLevel="2">
      <c r="A1181" s="1014">
        <v>1</v>
      </c>
      <c r="B1181" s="1014">
        <v>1</v>
      </c>
      <c r="C1181" s="1014" t="s">
        <v>1594</v>
      </c>
      <c r="D1181" s="1014" t="s">
        <v>1561</v>
      </c>
      <c r="E1181" s="1014" t="s">
        <v>1574</v>
      </c>
      <c r="F1181" s="1014" t="s">
        <v>5713</v>
      </c>
      <c r="G1181" s="941" t="s">
        <v>7608</v>
      </c>
      <c r="H1181" s="32" t="s">
        <v>29</v>
      </c>
      <c r="I1181" s="329">
        <v>65</v>
      </c>
      <c r="J1181" s="915"/>
      <c r="K1181" s="910">
        <f t="shared" si="192"/>
        <v>0</v>
      </c>
      <c r="L1181" s="426"/>
      <c r="M1181" s="909">
        <f t="shared" si="193"/>
        <v>0</v>
      </c>
      <c r="N1181" s="909">
        <f t="shared" si="194"/>
        <v>0</v>
      </c>
      <c r="O1181" s="909">
        <f t="shared" si="195"/>
        <v>0</v>
      </c>
      <c r="P1181" s="147"/>
      <c r="Q1181" s="1255"/>
      <c r="R1181" s="1255"/>
      <c r="S1181" s="1255"/>
      <c r="T1181" s="1255"/>
      <c r="U1181" s="1255"/>
      <c r="V1181" s="1255"/>
      <c r="W1181" s="1255"/>
      <c r="X1181" s="1255"/>
      <c r="Y1181" s="1255"/>
      <c r="Z1181" s="1255"/>
      <c r="AA1181" s="1255"/>
      <c r="AB1181" s="1255"/>
      <c r="AC1181" s="1255"/>
      <c r="AD1181" s="1255"/>
      <c r="AE1181" s="1255"/>
      <c r="AF1181" s="1255"/>
      <c r="AG1181" s="1255"/>
      <c r="AH1181" s="1255"/>
      <c r="AI1181" s="1255"/>
      <c r="AJ1181" s="1255"/>
      <c r="AK1181" s="1255"/>
      <c r="AL1181" s="1255"/>
      <c r="AM1181" s="1255"/>
      <c r="AN1181" s="1255"/>
      <c r="AO1181" s="1255"/>
      <c r="AP1181" s="1255"/>
      <c r="AQ1181" s="1255"/>
      <c r="AR1181" s="1255"/>
      <c r="AS1181" s="1255"/>
      <c r="AT1181" s="1255"/>
      <c r="AU1181" s="1255"/>
      <c r="AV1181" s="1255"/>
      <c r="AW1181" s="1255"/>
      <c r="AX1181" s="1255"/>
      <c r="AY1181" s="1255"/>
      <c r="AZ1181" s="1255"/>
      <c r="BA1181" s="1255"/>
      <c r="BB1181" s="1255"/>
      <c r="BC1181" s="1255"/>
      <c r="BD1181" s="1255"/>
      <c r="BE1181" s="1255"/>
      <c r="BF1181" s="1255"/>
      <c r="BG1181" s="1255"/>
      <c r="BH1181" s="1255"/>
      <c r="BI1181" s="1255"/>
      <c r="BJ1181" s="1255"/>
      <c r="BK1181" s="1255"/>
      <c r="BL1181" s="1255"/>
      <c r="BM1181" s="1255"/>
      <c r="BN1181" s="1255"/>
      <c r="BO1181" s="1255"/>
      <c r="BP1181" s="1255"/>
      <c r="BQ1181" s="1255"/>
      <c r="BR1181" s="1255"/>
      <c r="BS1181" s="1255"/>
    </row>
    <row r="1182" spans="1:71" s="84" customFormat="1" ht="27.6" hidden="1" outlineLevel="2">
      <c r="A1182" s="1014">
        <v>1</v>
      </c>
      <c r="B1182" s="1014">
        <v>1</v>
      </c>
      <c r="C1182" s="1014" t="s">
        <v>1594</v>
      </c>
      <c r="D1182" s="1014" t="s">
        <v>1561</v>
      </c>
      <c r="E1182" s="1014" t="s">
        <v>1574</v>
      </c>
      <c r="F1182" s="1014" t="s">
        <v>6300</v>
      </c>
      <c r="G1182" s="941" t="s">
        <v>7609</v>
      </c>
      <c r="H1182" s="32" t="s">
        <v>29</v>
      </c>
      <c r="I1182" s="329">
        <v>70</v>
      </c>
      <c r="J1182" s="915"/>
      <c r="K1182" s="910">
        <f t="shared" si="192"/>
        <v>0</v>
      </c>
      <c r="L1182" s="426"/>
      <c r="M1182" s="909">
        <f t="shared" si="193"/>
        <v>0</v>
      </c>
      <c r="N1182" s="909">
        <f t="shared" si="194"/>
        <v>0</v>
      </c>
      <c r="O1182" s="909">
        <f t="shared" si="195"/>
        <v>0</v>
      </c>
      <c r="P1182" s="147"/>
      <c r="Q1182" s="1255"/>
      <c r="R1182" s="1255"/>
      <c r="S1182" s="1255"/>
      <c r="T1182" s="1255"/>
      <c r="U1182" s="1255"/>
      <c r="V1182" s="1255"/>
      <c r="W1182" s="1255"/>
      <c r="X1182" s="1255"/>
      <c r="Y1182" s="1255"/>
      <c r="Z1182" s="1255"/>
      <c r="AA1182" s="1255"/>
      <c r="AB1182" s="1255"/>
      <c r="AC1182" s="1255"/>
      <c r="AD1182" s="1255"/>
      <c r="AE1182" s="1255"/>
      <c r="AF1182" s="1255"/>
      <c r="AG1182" s="1255"/>
      <c r="AH1182" s="1255"/>
      <c r="AI1182" s="1255"/>
      <c r="AJ1182" s="1255"/>
      <c r="AK1182" s="1255"/>
      <c r="AL1182" s="1255"/>
      <c r="AM1182" s="1255"/>
      <c r="AN1182" s="1255"/>
      <c r="AO1182" s="1255"/>
      <c r="AP1182" s="1255"/>
      <c r="AQ1182" s="1255"/>
      <c r="AR1182" s="1255"/>
      <c r="AS1182" s="1255"/>
      <c r="AT1182" s="1255"/>
      <c r="AU1182" s="1255"/>
      <c r="AV1182" s="1255"/>
      <c r="AW1182" s="1255"/>
      <c r="AX1182" s="1255"/>
      <c r="AY1182" s="1255"/>
      <c r="AZ1182" s="1255"/>
      <c r="BA1182" s="1255"/>
      <c r="BB1182" s="1255"/>
      <c r="BC1182" s="1255"/>
      <c r="BD1182" s="1255"/>
      <c r="BE1182" s="1255"/>
      <c r="BF1182" s="1255"/>
      <c r="BG1182" s="1255"/>
      <c r="BH1182" s="1255"/>
      <c r="BI1182" s="1255"/>
      <c r="BJ1182" s="1255"/>
      <c r="BK1182" s="1255"/>
      <c r="BL1182" s="1255"/>
      <c r="BM1182" s="1255"/>
      <c r="BN1182" s="1255"/>
      <c r="BO1182" s="1255"/>
      <c r="BP1182" s="1255"/>
      <c r="BQ1182" s="1255"/>
      <c r="BR1182" s="1255"/>
      <c r="BS1182" s="1255"/>
    </row>
    <row r="1183" spans="1:71" s="84" customFormat="1" ht="27.6" hidden="1" outlineLevel="2">
      <c r="A1183" s="1014">
        <v>1</v>
      </c>
      <c r="B1183" s="1014">
        <v>1</v>
      </c>
      <c r="C1183" s="1014" t="s">
        <v>1594</v>
      </c>
      <c r="D1183" s="1014" t="s">
        <v>1561</v>
      </c>
      <c r="E1183" s="1014" t="s">
        <v>1574</v>
      </c>
      <c r="F1183" s="1014" t="s">
        <v>3423</v>
      </c>
      <c r="G1183" s="941" t="s">
        <v>7610</v>
      </c>
      <c r="H1183" s="32" t="s">
        <v>29</v>
      </c>
      <c r="I1183" s="329">
        <v>55</v>
      </c>
      <c r="J1183" s="915"/>
      <c r="K1183" s="910">
        <f t="shared" si="192"/>
        <v>0</v>
      </c>
      <c r="L1183" s="426"/>
      <c r="M1183" s="909">
        <f t="shared" si="193"/>
        <v>0</v>
      </c>
      <c r="N1183" s="909">
        <f t="shared" si="194"/>
        <v>0</v>
      </c>
      <c r="O1183" s="909">
        <f t="shared" si="195"/>
        <v>0</v>
      </c>
      <c r="P1183" s="147"/>
      <c r="Q1183" s="1255"/>
      <c r="R1183" s="1255"/>
      <c r="S1183" s="1255"/>
      <c r="T1183" s="1255"/>
      <c r="U1183" s="1255"/>
      <c r="V1183" s="1255"/>
      <c r="W1183" s="1255"/>
      <c r="X1183" s="1255"/>
      <c r="Y1183" s="1255"/>
      <c r="Z1183" s="1255"/>
      <c r="AA1183" s="1255"/>
      <c r="AB1183" s="1255"/>
      <c r="AC1183" s="1255"/>
      <c r="AD1183" s="1255"/>
      <c r="AE1183" s="1255"/>
      <c r="AF1183" s="1255"/>
      <c r="AG1183" s="1255"/>
      <c r="AH1183" s="1255"/>
      <c r="AI1183" s="1255"/>
      <c r="AJ1183" s="1255"/>
      <c r="AK1183" s="1255"/>
      <c r="AL1183" s="1255"/>
      <c r="AM1183" s="1255"/>
      <c r="AN1183" s="1255"/>
      <c r="AO1183" s="1255"/>
      <c r="AP1183" s="1255"/>
      <c r="AQ1183" s="1255"/>
      <c r="AR1183" s="1255"/>
      <c r="AS1183" s="1255"/>
      <c r="AT1183" s="1255"/>
      <c r="AU1183" s="1255"/>
      <c r="AV1183" s="1255"/>
      <c r="AW1183" s="1255"/>
      <c r="AX1183" s="1255"/>
      <c r="AY1183" s="1255"/>
      <c r="AZ1183" s="1255"/>
      <c r="BA1183" s="1255"/>
      <c r="BB1183" s="1255"/>
      <c r="BC1183" s="1255"/>
      <c r="BD1183" s="1255"/>
      <c r="BE1183" s="1255"/>
      <c r="BF1183" s="1255"/>
      <c r="BG1183" s="1255"/>
      <c r="BH1183" s="1255"/>
      <c r="BI1183" s="1255"/>
      <c r="BJ1183" s="1255"/>
      <c r="BK1183" s="1255"/>
      <c r="BL1183" s="1255"/>
      <c r="BM1183" s="1255"/>
      <c r="BN1183" s="1255"/>
      <c r="BO1183" s="1255"/>
      <c r="BP1183" s="1255"/>
      <c r="BQ1183" s="1255"/>
      <c r="BR1183" s="1255"/>
      <c r="BS1183" s="1255"/>
    </row>
    <row r="1184" spans="1:71" s="84" customFormat="1" ht="27.6" hidden="1" outlineLevel="2">
      <c r="A1184" s="1014">
        <v>1</v>
      </c>
      <c r="B1184" s="1014">
        <v>1</v>
      </c>
      <c r="C1184" s="1014" t="s">
        <v>1594</v>
      </c>
      <c r="D1184" s="1014" t="s">
        <v>1561</v>
      </c>
      <c r="E1184" s="1014" t="s">
        <v>1574</v>
      </c>
      <c r="F1184" s="1014" t="s">
        <v>6301</v>
      </c>
      <c r="G1184" s="941" t="s">
        <v>7611</v>
      </c>
      <c r="H1184" s="32" t="s">
        <v>29</v>
      </c>
      <c r="I1184" s="329">
        <v>46</v>
      </c>
      <c r="J1184" s="915"/>
      <c r="K1184" s="910">
        <f t="shared" si="192"/>
        <v>0</v>
      </c>
      <c r="L1184" s="426"/>
      <c r="M1184" s="909">
        <f t="shared" si="193"/>
        <v>0</v>
      </c>
      <c r="N1184" s="909">
        <f t="shared" si="194"/>
        <v>0</v>
      </c>
      <c r="O1184" s="909">
        <f t="shared" si="195"/>
        <v>0</v>
      </c>
      <c r="P1184" s="147"/>
      <c r="Q1184" s="1255"/>
      <c r="R1184" s="1255"/>
      <c r="S1184" s="1255"/>
      <c r="T1184" s="1255"/>
      <c r="U1184" s="1255"/>
      <c r="V1184" s="1255"/>
      <c r="W1184" s="1255"/>
      <c r="X1184" s="1255"/>
      <c r="Y1184" s="1255"/>
      <c r="Z1184" s="1255"/>
      <c r="AA1184" s="1255"/>
      <c r="AB1184" s="1255"/>
      <c r="AC1184" s="1255"/>
      <c r="AD1184" s="1255"/>
      <c r="AE1184" s="1255"/>
      <c r="AF1184" s="1255"/>
      <c r="AG1184" s="1255"/>
      <c r="AH1184" s="1255"/>
      <c r="AI1184" s="1255"/>
      <c r="AJ1184" s="1255"/>
      <c r="AK1184" s="1255"/>
      <c r="AL1184" s="1255"/>
      <c r="AM1184" s="1255"/>
      <c r="AN1184" s="1255"/>
      <c r="AO1184" s="1255"/>
      <c r="AP1184" s="1255"/>
      <c r="AQ1184" s="1255"/>
      <c r="AR1184" s="1255"/>
      <c r="AS1184" s="1255"/>
      <c r="AT1184" s="1255"/>
      <c r="AU1184" s="1255"/>
      <c r="AV1184" s="1255"/>
      <c r="AW1184" s="1255"/>
      <c r="AX1184" s="1255"/>
      <c r="AY1184" s="1255"/>
      <c r="AZ1184" s="1255"/>
      <c r="BA1184" s="1255"/>
      <c r="BB1184" s="1255"/>
      <c r="BC1184" s="1255"/>
      <c r="BD1184" s="1255"/>
      <c r="BE1184" s="1255"/>
      <c r="BF1184" s="1255"/>
      <c r="BG1184" s="1255"/>
      <c r="BH1184" s="1255"/>
      <c r="BI1184" s="1255"/>
      <c r="BJ1184" s="1255"/>
      <c r="BK1184" s="1255"/>
      <c r="BL1184" s="1255"/>
      <c r="BM1184" s="1255"/>
      <c r="BN1184" s="1255"/>
      <c r="BO1184" s="1255"/>
      <c r="BP1184" s="1255"/>
      <c r="BQ1184" s="1255"/>
      <c r="BR1184" s="1255"/>
      <c r="BS1184" s="1255"/>
    </row>
    <row r="1185" spans="1:71" s="84" customFormat="1" ht="27.6" hidden="1" outlineLevel="2">
      <c r="A1185" s="1014">
        <v>1</v>
      </c>
      <c r="B1185" s="1014">
        <v>1</v>
      </c>
      <c r="C1185" s="1014" t="s">
        <v>1594</v>
      </c>
      <c r="D1185" s="1014" t="s">
        <v>1561</v>
      </c>
      <c r="E1185" s="1014" t="s">
        <v>1574</v>
      </c>
      <c r="F1185" s="1014" t="s">
        <v>6302</v>
      </c>
      <c r="G1185" s="941" t="s">
        <v>7612</v>
      </c>
      <c r="H1185" s="32" t="s">
        <v>29</v>
      </c>
      <c r="I1185" s="329">
        <v>22</v>
      </c>
      <c r="J1185" s="915"/>
      <c r="K1185" s="910">
        <f t="shared" si="192"/>
        <v>0</v>
      </c>
      <c r="L1185" s="426"/>
      <c r="M1185" s="909">
        <f t="shared" si="193"/>
        <v>0</v>
      </c>
      <c r="N1185" s="909">
        <f t="shared" si="194"/>
        <v>0</v>
      </c>
      <c r="O1185" s="909">
        <f t="shared" si="195"/>
        <v>0</v>
      </c>
      <c r="P1185" s="147"/>
      <c r="Q1185" s="1255"/>
      <c r="R1185" s="1255"/>
      <c r="S1185" s="1255"/>
      <c r="T1185" s="1255"/>
      <c r="U1185" s="1255"/>
      <c r="V1185" s="1255"/>
      <c r="W1185" s="1255"/>
      <c r="X1185" s="1255"/>
      <c r="Y1185" s="1255"/>
      <c r="Z1185" s="1255"/>
      <c r="AA1185" s="1255"/>
      <c r="AB1185" s="1255"/>
      <c r="AC1185" s="1255"/>
      <c r="AD1185" s="1255"/>
      <c r="AE1185" s="1255"/>
      <c r="AF1185" s="1255"/>
      <c r="AG1185" s="1255"/>
      <c r="AH1185" s="1255"/>
      <c r="AI1185" s="1255"/>
      <c r="AJ1185" s="1255"/>
      <c r="AK1185" s="1255"/>
      <c r="AL1185" s="1255"/>
      <c r="AM1185" s="1255"/>
      <c r="AN1185" s="1255"/>
      <c r="AO1185" s="1255"/>
      <c r="AP1185" s="1255"/>
      <c r="AQ1185" s="1255"/>
      <c r="AR1185" s="1255"/>
      <c r="AS1185" s="1255"/>
      <c r="AT1185" s="1255"/>
      <c r="AU1185" s="1255"/>
      <c r="AV1185" s="1255"/>
      <c r="AW1185" s="1255"/>
      <c r="AX1185" s="1255"/>
      <c r="AY1185" s="1255"/>
      <c r="AZ1185" s="1255"/>
      <c r="BA1185" s="1255"/>
      <c r="BB1185" s="1255"/>
      <c r="BC1185" s="1255"/>
      <c r="BD1185" s="1255"/>
      <c r="BE1185" s="1255"/>
      <c r="BF1185" s="1255"/>
      <c r="BG1185" s="1255"/>
      <c r="BH1185" s="1255"/>
      <c r="BI1185" s="1255"/>
      <c r="BJ1185" s="1255"/>
      <c r="BK1185" s="1255"/>
      <c r="BL1185" s="1255"/>
      <c r="BM1185" s="1255"/>
      <c r="BN1185" s="1255"/>
      <c r="BO1185" s="1255"/>
      <c r="BP1185" s="1255"/>
      <c r="BQ1185" s="1255"/>
      <c r="BR1185" s="1255"/>
      <c r="BS1185" s="1255"/>
    </row>
    <row r="1186" spans="1:71" s="84" customFormat="1" ht="27.6" hidden="1" outlineLevel="2">
      <c r="A1186" s="1014">
        <v>1</v>
      </c>
      <c r="B1186" s="1014">
        <v>1</v>
      </c>
      <c r="C1186" s="1014" t="s">
        <v>1594</v>
      </c>
      <c r="D1186" s="1014" t="s">
        <v>1561</v>
      </c>
      <c r="E1186" s="1014" t="s">
        <v>1574</v>
      </c>
      <c r="F1186" s="1014" t="s">
        <v>6303</v>
      </c>
      <c r="G1186" s="941" t="s">
        <v>7613</v>
      </c>
      <c r="H1186" s="32" t="s">
        <v>29</v>
      </c>
      <c r="I1186" s="329">
        <v>6</v>
      </c>
      <c r="J1186" s="915"/>
      <c r="K1186" s="910">
        <f t="shared" si="192"/>
        <v>0</v>
      </c>
      <c r="L1186" s="426"/>
      <c r="M1186" s="909">
        <f t="shared" si="193"/>
        <v>0</v>
      </c>
      <c r="N1186" s="909">
        <f t="shared" si="194"/>
        <v>0</v>
      </c>
      <c r="O1186" s="909">
        <f t="shared" si="195"/>
        <v>0</v>
      </c>
      <c r="P1186" s="147"/>
      <c r="Q1186" s="1255"/>
      <c r="R1186" s="1255"/>
      <c r="S1186" s="1255"/>
      <c r="T1186" s="1255"/>
      <c r="U1186" s="1255"/>
      <c r="V1186" s="1255"/>
      <c r="W1186" s="1255"/>
      <c r="X1186" s="1255"/>
      <c r="Y1186" s="1255"/>
      <c r="Z1186" s="1255"/>
      <c r="AA1186" s="1255"/>
      <c r="AB1186" s="1255"/>
      <c r="AC1186" s="1255"/>
      <c r="AD1186" s="1255"/>
      <c r="AE1186" s="1255"/>
      <c r="AF1186" s="1255"/>
      <c r="AG1186" s="1255"/>
      <c r="AH1186" s="1255"/>
      <c r="AI1186" s="1255"/>
      <c r="AJ1186" s="1255"/>
      <c r="AK1186" s="1255"/>
      <c r="AL1186" s="1255"/>
      <c r="AM1186" s="1255"/>
      <c r="AN1186" s="1255"/>
      <c r="AO1186" s="1255"/>
      <c r="AP1186" s="1255"/>
      <c r="AQ1186" s="1255"/>
      <c r="AR1186" s="1255"/>
      <c r="AS1186" s="1255"/>
      <c r="AT1186" s="1255"/>
      <c r="AU1186" s="1255"/>
      <c r="AV1186" s="1255"/>
      <c r="AW1186" s="1255"/>
      <c r="AX1186" s="1255"/>
      <c r="AY1186" s="1255"/>
      <c r="AZ1186" s="1255"/>
      <c r="BA1186" s="1255"/>
      <c r="BB1186" s="1255"/>
      <c r="BC1186" s="1255"/>
      <c r="BD1186" s="1255"/>
      <c r="BE1186" s="1255"/>
      <c r="BF1186" s="1255"/>
      <c r="BG1186" s="1255"/>
      <c r="BH1186" s="1255"/>
      <c r="BI1186" s="1255"/>
      <c r="BJ1186" s="1255"/>
      <c r="BK1186" s="1255"/>
      <c r="BL1186" s="1255"/>
      <c r="BM1186" s="1255"/>
      <c r="BN1186" s="1255"/>
      <c r="BO1186" s="1255"/>
      <c r="BP1186" s="1255"/>
      <c r="BQ1186" s="1255"/>
      <c r="BR1186" s="1255"/>
      <c r="BS1186" s="1255"/>
    </row>
    <row r="1187" spans="1:71" s="84" customFormat="1" ht="27.6" hidden="1" outlineLevel="2">
      <c r="A1187" s="1014">
        <v>1</v>
      </c>
      <c r="B1187" s="1014">
        <v>1</v>
      </c>
      <c r="C1187" s="1014" t="s">
        <v>1594</v>
      </c>
      <c r="D1187" s="1014" t="s">
        <v>1561</v>
      </c>
      <c r="E1187" s="1014" t="s">
        <v>1574</v>
      </c>
      <c r="F1187" s="1014" t="s">
        <v>6304</v>
      </c>
      <c r="G1187" s="941" t="s">
        <v>7614</v>
      </c>
      <c r="H1187" s="32" t="s">
        <v>29</v>
      </c>
      <c r="I1187" s="329">
        <v>4</v>
      </c>
      <c r="J1187" s="915"/>
      <c r="K1187" s="910">
        <f t="shared" si="192"/>
        <v>0</v>
      </c>
      <c r="L1187" s="426"/>
      <c r="M1187" s="909">
        <f t="shared" si="193"/>
        <v>0</v>
      </c>
      <c r="N1187" s="909">
        <f t="shared" si="194"/>
        <v>0</v>
      </c>
      <c r="O1187" s="909">
        <f t="shared" si="195"/>
        <v>0</v>
      </c>
      <c r="P1187" s="147"/>
      <c r="Q1187" s="1255"/>
      <c r="R1187" s="1255"/>
      <c r="S1187" s="1255"/>
      <c r="T1187" s="1255"/>
      <c r="U1187" s="1255"/>
      <c r="V1187" s="1255"/>
      <c r="W1187" s="1255"/>
      <c r="X1187" s="1255"/>
      <c r="Y1187" s="1255"/>
      <c r="Z1187" s="1255"/>
      <c r="AA1187" s="1255"/>
      <c r="AB1187" s="1255"/>
      <c r="AC1187" s="1255"/>
      <c r="AD1187" s="1255"/>
      <c r="AE1187" s="1255"/>
      <c r="AF1187" s="1255"/>
      <c r="AG1187" s="1255"/>
      <c r="AH1187" s="1255"/>
      <c r="AI1187" s="1255"/>
      <c r="AJ1187" s="1255"/>
      <c r="AK1187" s="1255"/>
      <c r="AL1187" s="1255"/>
      <c r="AM1187" s="1255"/>
      <c r="AN1187" s="1255"/>
      <c r="AO1187" s="1255"/>
      <c r="AP1187" s="1255"/>
      <c r="AQ1187" s="1255"/>
      <c r="AR1187" s="1255"/>
      <c r="AS1187" s="1255"/>
      <c r="AT1187" s="1255"/>
      <c r="AU1187" s="1255"/>
      <c r="AV1187" s="1255"/>
      <c r="AW1187" s="1255"/>
      <c r="AX1187" s="1255"/>
      <c r="AY1187" s="1255"/>
      <c r="AZ1187" s="1255"/>
      <c r="BA1187" s="1255"/>
      <c r="BB1187" s="1255"/>
      <c r="BC1187" s="1255"/>
      <c r="BD1187" s="1255"/>
      <c r="BE1187" s="1255"/>
      <c r="BF1187" s="1255"/>
      <c r="BG1187" s="1255"/>
      <c r="BH1187" s="1255"/>
      <c r="BI1187" s="1255"/>
      <c r="BJ1187" s="1255"/>
      <c r="BK1187" s="1255"/>
      <c r="BL1187" s="1255"/>
      <c r="BM1187" s="1255"/>
      <c r="BN1187" s="1255"/>
      <c r="BO1187" s="1255"/>
      <c r="BP1187" s="1255"/>
      <c r="BQ1187" s="1255"/>
      <c r="BR1187" s="1255"/>
      <c r="BS1187" s="1255"/>
    </row>
    <row r="1188" spans="1:71" s="84" customFormat="1" ht="27.6" hidden="1" outlineLevel="2">
      <c r="A1188" s="1014">
        <v>1</v>
      </c>
      <c r="B1188" s="1014">
        <v>1</v>
      </c>
      <c r="C1188" s="1014" t="s">
        <v>1594</v>
      </c>
      <c r="D1188" s="1014" t="s">
        <v>1561</v>
      </c>
      <c r="E1188" s="1014" t="s">
        <v>1574</v>
      </c>
      <c r="F1188" s="1014" t="s">
        <v>6305</v>
      </c>
      <c r="G1188" s="941" t="s">
        <v>7615</v>
      </c>
      <c r="H1188" s="32" t="s">
        <v>29</v>
      </c>
      <c r="I1188" s="329">
        <v>1</v>
      </c>
      <c r="J1188" s="915"/>
      <c r="K1188" s="910">
        <f t="shared" si="192"/>
        <v>0</v>
      </c>
      <c r="L1188" s="426"/>
      <c r="M1188" s="909">
        <f t="shared" si="193"/>
        <v>0</v>
      </c>
      <c r="N1188" s="909">
        <f t="shared" si="194"/>
        <v>0</v>
      </c>
      <c r="O1188" s="909">
        <f t="shared" si="195"/>
        <v>0</v>
      </c>
      <c r="P1188" s="147"/>
      <c r="Q1188" s="1255"/>
      <c r="R1188" s="1255"/>
      <c r="S1188" s="1255"/>
      <c r="T1188" s="1255"/>
      <c r="U1188" s="1255"/>
      <c r="V1188" s="1255"/>
      <c r="W1188" s="1255"/>
      <c r="X1188" s="1255"/>
      <c r="Y1188" s="1255"/>
      <c r="Z1188" s="1255"/>
      <c r="AA1188" s="1255"/>
      <c r="AB1188" s="1255"/>
      <c r="AC1188" s="1255"/>
      <c r="AD1188" s="1255"/>
      <c r="AE1188" s="1255"/>
      <c r="AF1188" s="1255"/>
      <c r="AG1188" s="1255"/>
      <c r="AH1188" s="1255"/>
      <c r="AI1188" s="1255"/>
      <c r="AJ1188" s="1255"/>
      <c r="AK1188" s="1255"/>
      <c r="AL1188" s="1255"/>
      <c r="AM1188" s="1255"/>
      <c r="AN1188" s="1255"/>
      <c r="AO1188" s="1255"/>
      <c r="AP1188" s="1255"/>
      <c r="AQ1188" s="1255"/>
      <c r="AR1188" s="1255"/>
      <c r="AS1188" s="1255"/>
      <c r="AT1188" s="1255"/>
      <c r="AU1188" s="1255"/>
      <c r="AV1188" s="1255"/>
      <c r="AW1188" s="1255"/>
      <c r="AX1188" s="1255"/>
      <c r="AY1188" s="1255"/>
      <c r="AZ1188" s="1255"/>
      <c r="BA1188" s="1255"/>
      <c r="BB1188" s="1255"/>
      <c r="BC1188" s="1255"/>
      <c r="BD1188" s="1255"/>
      <c r="BE1188" s="1255"/>
      <c r="BF1188" s="1255"/>
      <c r="BG1188" s="1255"/>
      <c r="BH1188" s="1255"/>
      <c r="BI1188" s="1255"/>
      <c r="BJ1188" s="1255"/>
      <c r="BK1188" s="1255"/>
      <c r="BL1188" s="1255"/>
      <c r="BM1188" s="1255"/>
      <c r="BN1188" s="1255"/>
      <c r="BO1188" s="1255"/>
      <c r="BP1188" s="1255"/>
      <c r="BQ1188" s="1255"/>
      <c r="BR1188" s="1255"/>
      <c r="BS1188" s="1255"/>
    </row>
    <row r="1189" spans="1:71" s="84" customFormat="1" ht="27.6" hidden="1" outlineLevel="2">
      <c r="A1189" s="1014">
        <v>1</v>
      </c>
      <c r="B1189" s="1014">
        <v>1</v>
      </c>
      <c r="C1189" s="1014" t="s">
        <v>1594</v>
      </c>
      <c r="D1189" s="1014" t="s">
        <v>1561</v>
      </c>
      <c r="E1189" s="1014" t="s">
        <v>1574</v>
      </c>
      <c r="F1189" s="1014" t="s">
        <v>6306</v>
      </c>
      <c r="G1189" s="941" t="s">
        <v>7616</v>
      </c>
      <c r="H1189" s="32" t="s">
        <v>29</v>
      </c>
      <c r="I1189" s="329">
        <v>4</v>
      </c>
      <c r="J1189" s="915"/>
      <c r="K1189" s="910">
        <f t="shared" si="192"/>
        <v>0</v>
      </c>
      <c r="L1189" s="426"/>
      <c r="M1189" s="909">
        <f t="shared" si="193"/>
        <v>0</v>
      </c>
      <c r="N1189" s="909">
        <f t="shared" si="194"/>
        <v>0</v>
      </c>
      <c r="O1189" s="909">
        <f t="shared" si="195"/>
        <v>0</v>
      </c>
      <c r="P1189" s="147"/>
      <c r="Q1189" s="1255"/>
      <c r="R1189" s="1255"/>
      <c r="S1189" s="1255"/>
      <c r="T1189" s="1255"/>
      <c r="U1189" s="1255"/>
      <c r="V1189" s="1255"/>
      <c r="W1189" s="1255"/>
      <c r="X1189" s="1255"/>
      <c r="Y1189" s="1255"/>
      <c r="Z1189" s="1255"/>
      <c r="AA1189" s="1255"/>
      <c r="AB1189" s="1255"/>
      <c r="AC1189" s="1255"/>
      <c r="AD1189" s="1255"/>
      <c r="AE1189" s="1255"/>
      <c r="AF1189" s="1255"/>
      <c r="AG1189" s="1255"/>
      <c r="AH1189" s="1255"/>
      <c r="AI1189" s="1255"/>
      <c r="AJ1189" s="1255"/>
      <c r="AK1189" s="1255"/>
      <c r="AL1189" s="1255"/>
      <c r="AM1189" s="1255"/>
      <c r="AN1189" s="1255"/>
      <c r="AO1189" s="1255"/>
      <c r="AP1189" s="1255"/>
      <c r="AQ1189" s="1255"/>
      <c r="AR1189" s="1255"/>
      <c r="AS1189" s="1255"/>
      <c r="AT1189" s="1255"/>
      <c r="AU1189" s="1255"/>
      <c r="AV1189" s="1255"/>
      <c r="AW1189" s="1255"/>
      <c r="AX1189" s="1255"/>
      <c r="AY1189" s="1255"/>
      <c r="AZ1189" s="1255"/>
      <c r="BA1189" s="1255"/>
      <c r="BB1189" s="1255"/>
      <c r="BC1189" s="1255"/>
      <c r="BD1189" s="1255"/>
      <c r="BE1189" s="1255"/>
      <c r="BF1189" s="1255"/>
      <c r="BG1189" s="1255"/>
      <c r="BH1189" s="1255"/>
      <c r="BI1189" s="1255"/>
      <c r="BJ1189" s="1255"/>
      <c r="BK1189" s="1255"/>
      <c r="BL1189" s="1255"/>
      <c r="BM1189" s="1255"/>
      <c r="BN1189" s="1255"/>
      <c r="BO1189" s="1255"/>
      <c r="BP1189" s="1255"/>
      <c r="BQ1189" s="1255"/>
      <c r="BR1189" s="1255"/>
      <c r="BS1189" s="1255"/>
    </row>
    <row r="1190" spans="1:71" s="84" customFormat="1" ht="27.6" hidden="1" outlineLevel="2">
      <c r="A1190" s="1014">
        <v>1</v>
      </c>
      <c r="B1190" s="1014">
        <v>1</v>
      </c>
      <c r="C1190" s="1014" t="s">
        <v>1594</v>
      </c>
      <c r="D1190" s="1014" t="s">
        <v>1561</v>
      </c>
      <c r="E1190" s="1014" t="s">
        <v>1574</v>
      </c>
      <c r="F1190" s="1014" t="s">
        <v>6307</v>
      </c>
      <c r="G1190" s="941" t="s">
        <v>7617</v>
      </c>
      <c r="H1190" s="32" t="s">
        <v>29</v>
      </c>
      <c r="I1190" s="329">
        <v>4</v>
      </c>
      <c r="J1190" s="915"/>
      <c r="K1190" s="910">
        <f t="shared" si="192"/>
        <v>0</v>
      </c>
      <c r="L1190" s="426"/>
      <c r="M1190" s="909">
        <f t="shared" si="193"/>
        <v>0</v>
      </c>
      <c r="N1190" s="909">
        <f t="shared" si="194"/>
        <v>0</v>
      </c>
      <c r="O1190" s="909">
        <f t="shared" si="195"/>
        <v>0</v>
      </c>
      <c r="P1190" s="147"/>
      <c r="Q1190" s="1255"/>
      <c r="R1190" s="1255"/>
      <c r="S1190" s="1255"/>
      <c r="T1190" s="1255"/>
      <c r="U1190" s="1255"/>
      <c r="V1190" s="1255"/>
      <c r="W1190" s="1255"/>
      <c r="X1190" s="1255"/>
      <c r="Y1190" s="1255"/>
      <c r="Z1190" s="1255"/>
      <c r="AA1190" s="1255"/>
      <c r="AB1190" s="1255"/>
      <c r="AC1190" s="1255"/>
      <c r="AD1190" s="1255"/>
      <c r="AE1190" s="1255"/>
      <c r="AF1190" s="1255"/>
      <c r="AG1190" s="1255"/>
      <c r="AH1190" s="1255"/>
      <c r="AI1190" s="1255"/>
      <c r="AJ1190" s="1255"/>
      <c r="AK1190" s="1255"/>
      <c r="AL1190" s="1255"/>
      <c r="AM1190" s="1255"/>
      <c r="AN1190" s="1255"/>
      <c r="AO1190" s="1255"/>
      <c r="AP1190" s="1255"/>
      <c r="AQ1190" s="1255"/>
      <c r="AR1190" s="1255"/>
      <c r="AS1190" s="1255"/>
      <c r="AT1190" s="1255"/>
      <c r="AU1190" s="1255"/>
      <c r="AV1190" s="1255"/>
      <c r="AW1190" s="1255"/>
      <c r="AX1190" s="1255"/>
      <c r="AY1190" s="1255"/>
      <c r="AZ1190" s="1255"/>
      <c r="BA1190" s="1255"/>
      <c r="BB1190" s="1255"/>
      <c r="BC1190" s="1255"/>
      <c r="BD1190" s="1255"/>
      <c r="BE1190" s="1255"/>
      <c r="BF1190" s="1255"/>
      <c r="BG1190" s="1255"/>
      <c r="BH1190" s="1255"/>
      <c r="BI1190" s="1255"/>
      <c r="BJ1190" s="1255"/>
      <c r="BK1190" s="1255"/>
      <c r="BL1190" s="1255"/>
      <c r="BM1190" s="1255"/>
      <c r="BN1190" s="1255"/>
      <c r="BO1190" s="1255"/>
      <c r="BP1190" s="1255"/>
      <c r="BQ1190" s="1255"/>
      <c r="BR1190" s="1255"/>
      <c r="BS1190" s="1255"/>
    </row>
    <row r="1191" spans="1:71" s="84" customFormat="1" ht="27.6" hidden="1" outlineLevel="2">
      <c r="A1191" s="1014">
        <v>1</v>
      </c>
      <c r="B1191" s="1014">
        <v>1</v>
      </c>
      <c r="C1191" s="1014" t="s">
        <v>1594</v>
      </c>
      <c r="D1191" s="1014" t="s">
        <v>1561</v>
      </c>
      <c r="E1191" s="1014" t="s">
        <v>1574</v>
      </c>
      <c r="F1191" s="1014" t="s">
        <v>3529</v>
      </c>
      <c r="G1191" s="941" t="s">
        <v>7618</v>
      </c>
      <c r="H1191" s="32" t="s">
        <v>29</v>
      </c>
      <c r="I1191" s="329">
        <v>20</v>
      </c>
      <c r="J1191" s="915"/>
      <c r="K1191" s="910">
        <f t="shared" si="192"/>
        <v>0</v>
      </c>
      <c r="L1191" s="426"/>
      <c r="M1191" s="909">
        <f t="shared" si="193"/>
        <v>0</v>
      </c>
      <c r="N1191" s="909">
        <f t="shared" si="194"/>
        <v>0</v>
      </c>
      <c r="O1191" s="909">
        <f t="shared" si="195"/>
        <v>0</v>
      </c>
      <c r="P1191" s="147"/>
      <c r="Q1191" s="1255"/>
      <c r="R1191" s="1255"/>
      <c r="S1191" s="1255"/>
      <c r="T1191" s="1255"/>
      <c r="U1191" s="1255"/>
      <c r="V1191" s="1255"/>
      <c r="W1191" s="1255"/>
      <c r="X1191" s="1255"/>
      <c r="Y1191" s="1255"/>
      <c r="Z1191" s="1255"/>
      <c r="AA1191" s="1255"/>
      <c r="AB1191" s="1255"/>
      <c r="AC1191" s="1255"/>
      <c r="AD1191" s="1255"/>
      <c r="AE1191" s="1255"/>
      <c r="AF1191" s="1255"/>
      <c r="AG1191" s="1255"/>
      <c r="AH1191" s="1255"/>
      <c r="AI1191" s="1255"/>
      <c r="AJ1191" s="1255"/>
      <c r="AK1191" s="1255"/>
      <c r="AL1191" s="1255"/>
      <c r="AM1191" s="1255"/>
      <c r="AN1191" s="1255"/>
      <c r="AO1191" s="1255"/>
      <c r="AP1191" s="1255"/>
      <c r="AQ1191" s="1255"/>
      <c r="AR1191" s="1255"/>
      <c r="AS1191" s="1255"/>
      <c r="AT1191" s="1255"/>
      <c r="AU1191" s="1255"/>
      <c r="AV1191" s="1255"/>
      <c r="AW1191" s="1255"/>
      <c r="AX1191" s="1255"/>
      <c r="AY1191" s="1255"/>
      <c r="AZ1191" s="1255"/>
      <c r="BA1191" s="1255"/>
      <c r="BB1191" s="1255"/>
      <c r="BC1191" s="1255"/>
      <c r="BD1191" s="1255"/>
      <c r="BE1191" s="1255"/>
      <c r="BF1191" s="1255"/>
      <c r="BG1191" s="1255"/>
      <c r="BH1191" s="1255"/>
      <c r="BI1191" s="1255"/>
      <c r="BJ1191" s="1255"/>
      <c r="BK1191" s="1255"/>
      <c r="BL1191" s="1255"/>
      <c r="BM1191" s="1255"/>
      <c r="BN1191" s="1255"/>
      <c r="BO1191" s="1255"/>
      <c r="BP1191" s="1255"/>
      <c r="BQ1191" s="1255"/>
      <c r="BR1191" s="1255"/>
      <c r="BS1191" s="1255"/>
    </row>
    <row r="1192" spans="1:71" s="84" customFormat="1" ht="27.6" hidden="1" outlineLevel="2">
      <c r="A1192" s="1014">
        <v>1</v>
      </c>
      <c r="B1192" s="1014">
        <v>1</v>
      </c>
      <c r="C1192" s="1014" t="s">
        <v>1594</v>
      </c>
      <c r="D1192" s="1014" t="s">
        <v>1561</v>
      </c>
      <c r="E1192" s="1014" t="s">
        <v>1574</v>
      </c>
      <c r="F1192" s="1014" t="s">
        <v>6308</v>
      </c>
      <c r="G1192" s="941" t="s">
        <v>7619</v>
      </c>
      <c r="H1192" s="32" t="s">
        <v>29</v>
      </c>
      <c r="I1192" s="329">
        <v>2</v>
      </c>
      <c r="J1192" s="915"/>
      <c r="K1192" s="910">
        <f t="shared" si="192"/>
        <v>0</v>
      </c>
      <c r="L1192" s="426"/>
      <c r="M1192" s="909">
        <f t="shared" si="193"/>
        <v>0</v>
      </c>
      <c r="N1192" s="909">
        <f t="shared" si="194"/>
        <v>0</v>
      </c>
      <c r="O1192" s="909">
        <f t="shared" si="195"/>
        <v>0</v>
      </c>
      <c r="P1192" s="147"/>
      <c r="Q1192" s="1255"/>
      <c r="R1192" s="1255"/>
      <c r="S1192" s="1255"/>
      <c r="T1192" s="1255"/>
      <c r="U1192" s="1255"/>
      <c r="V1192" s="1255"/>
      <c r="W1192" s="1255"/>
      <c r="X1192" s="1255"/>
      <c r="Y1192" s="1255"/>
      <c r="Z1192" s="1255"/>
      <c r="AA1192" s="1255"/>
      <c r="AB1192" s="1255"/>
      <c r="AC1192" s="1255"/>
      <c r="AD1192" s="1255"/>
      <c r="AE1192" s="1255"/>
      <c r="AF1192" s="1255"/>
      <c r="AG1192" s="1255"/>
      <c r="AH1192" s="1255"/>
      <c r="AI1192" s="1255"/>
      <c r="AJ1192" s="1255"/>
      <c r="AK1192" s="1255"/>
      <c r="AL1192" s="1255"/>
      <c r="AM1192" s="1255"/>
      <c r="AN1192" s="1255"/>
      <c r="AO1192" s="1255"/>
      <c r="AP1192" s="1255"/>
      <c r="AQ1192" s="1255"/>
      <c r="AR1192" s="1255"/>
      <c r="AS1192" s="1255"/>
      <c r="AT1192" s="1255"/>
      <c r="AU1192" s="1255"/>
      <c r="AV1192" s="1255"/>
      <c r="AW1192" s="1255"/>
      <c r="AX1192" s="1255"/>
      <c r="AY1192" s="1255"/>
      <c r="AZ1192" s="1255"/>
      <c r="BA1192" s="1255"/>
      <c r="BB1192" s="1255"/>
      <c r="BC1192" s="1255"/>
      <c r="BD1192" s="1255"/>
      <c r="BE1192" s="1255"/>
      <c r="BF1192" s="1255"/>
      <c r="BG1192" s="1255"/>
      <c r="BH1192" s="1255"/>
      <c r="BI1192" s="1255"/>
      <c r="BJ1192" s="1255"/>
      <c r="BK1192" s="1255"/>
      <c r="BL1192" s="1255"/>
      <c r="BM1192" s="1255"/>
      <c r="BN1192" s="1255"/>
      <c r="BO1192" s="1255"/>
      <c r="BP1192" s="1255"/>
      <c r="BQ1192" s="1255"/>
      <c r="BR1192" s="1255"/>
      <c r="BS1192" s="1255"/>
    </row>
    <row r="1193" spans="1:71" s="84" customFormat="1" ht="27.6" hidden="1" outlineLevel="2">
      <c r="A1193" s="1014">
        <v>1</v>
      </c>
      <c r="B1193" s="1014">
        <v>1</v>
      </c>
      <c r="C1193" s="1014" t="s">
        <v>1594</v>
      </c>
      <c r="D1193" s="1014" t="s">
        <v>1561</v>
      </c>
      <c r="E1193" s="1014" t="s">
        <v>1574</v>
      </c>
      <c r="F1193" s="1014" t="s">
        <v>6309</v>
      </c>
      <c r="G1193" s="941" t="s">
        <v>7620</v>
      </c>
      <c r="H1193" s="32" t="s">
        <v>29</v>
      </c>
      <c r="I1193" s="329">
        <v>4</v>
      </c>
      <c r="J1193" s="915"/>
      <c r="K1193" s="910">
        <f t="shared" si="192"/>
        <v>0</v>
      </c>
      <c r="L1193" s="426"/>
      <c r="M1193" s="909">
        <f t="shared" si="193"/>
        <v>0</v>
      </c>
      <c r="N1193" s="909">
        <f t="shared" si="194"/>
        <v>0</v>
      </c>
      <c r="O1193" s="909">
        <f t="shared" si="195"/>
        <v>0</v>
      </c>
      <c r="P1193" s="147"/>
      <c r="Q1193" s="1255"/>
      <c r="R1193" s="1255"/>
      <c r="S1193" s="1255"/>
      <c r="T1193" s="1255"/>
      <c r="U1193" s="1255"/>
      <c r="V1193" s="1255"/>
      <c r="W1193" s="1255"/>
      <c r="X1193" s="1255"/>
      <c r="Y1193" s="1255"/>
      <c r="Z1193" s="1255"/>
      <c r="AA1193" s="1255"/>
      <c r="AB1193" s="1255"/>
      <c r="AC1193" s="1255"/>
      <c r="AD1193" s="1255"/>
      <c r="AE1193" s="1255"/>
      <c r="AF1193" s="1255"/>
      <c r="AG1193" s="1255"/>
      <c r="AH1193" s="1255"/>
      <c r="AI1193" s="1255"/>
      <c r="AJ1193" s="1255"/>
      <c r="AK1193" s="1255"/>
      <c r="AL1193" s="1255"/>
      <c r="AM1193" s="1255"/>
      <c r="AN1193" s="1255"/>
      <c r="AO1193" s="1255"/>
      <c r="AP1193" s="1255"/>
      <c r="AQ1193" s="1255"/>
      <c r="AR1193" s="1255"/>
      <c r="AS1193" s="1255"/>
      <c r="AT1193" s="1255"/>
      <c r="AU1193" s="1255"/>
      <c r="AV1193" s="1255"/>
      <c r="AW1193" s="1255"/>
      <c r="AX1193" s="1255"/>
      <c r="AY1193" s="1255"/>
      <c r="AZ1193" s="1255"/>
      <c r="BA1193" s="1255"/>
      <c r="BB1193" s="1255"/>
      <c r="BC1193" s="1255"/>
      <c r="BD1193" s="1255"/>
      <c r="BE1193" s="1255"/>
      <c r="BF1193" s="1255"/>
      <c r="BG1193" s="1255"/>
      <c r="BH1193" s="1255"/>
      <c r="BI1193" s="1255"/>
      <c r="BJ1193" s="1255"/>
      <c r="BK1193" s="1255"/>
      <c r="BL1193" s="1255"/>
      <c r="BM1193" s="1255"/>
      <c r="BN1193" s="1255"/>
      <c r="BO1193" s="1255"/>
      <c r="BP1193" s="1255"/>
      <c r="BQ1193" s="1255"/>
      <c r="BR1193" s="1255"/>
      <c r="BS1193" s="1255"/>
    </row>
    <row r="1194" spans="1:71" s="84" customFormat="1" ht="27.6" hidden="1" outlineLevel="2">
      <c r="A1194" s="1014">
        <v>1</v>
      </c>
      <c r="B1194" s="1014">
        <v>1</v>
      </c>
      <c r="C1194" s="1014" t="s">
        <v>1594</v>
      </c>
      <c r="D1194" s="1014" t="s">
        <v>1561</v>
      </c>
      <c r="E1194" s="1014" t="s">
        <v>1574</v>
      </c>
      <c r="F1194" s="1014" t="s">
        <v>1641</v>
      </c>
      <c r="G1194" s="941" t="s">
        <v>7621</v>
      </c>
      <c r="H1194" s="32" t="s">
        <v>29</v>
      </c>
      <c r="I1194" s="329">
        <v>5</v>
      </c>
      <c r="J1194" s="915"/>
      <c r="K1194" s="910">
        <f t="shared" si="192"/>
        <v>0</v>
      </c>
      <c r="L1194" s="426"/>
      <c r="M1194" s="909">
        <f t="shared" si="193"/>
        <v>0</v>
      </c>
      <c r="N1194" s="909">
        <f t="shared" si="194"/>
        <v>0</v>
      </c>
      <c r="O1194" s="909">
        <f t="shared" si="195"/>
        <v>0</v>
      </c>
      <c r="P1194" s="147"/>
      <c r="Q1194" s="1255"/>
      <c r="R1194" s="1255"/>
      <c r="S1194" s="1255"/>
      <c r="T1194" s="1255"/>
      <c r="U1194" s="1255"/>
      <c r="V1194" s="1255"/>
      <c r="W1194" s="1255"/>
      <c r="X1194" s="1255"/>
      <c r="Y1194" s="1255"/>
      <c r="Z1194" s="1255"/>
      <c r="AA1194" s="1255"/>
      <c r="AB1194" s="1255"/>
      <c r="AC1194" s="1255"/>
      <c r="AD1194" s="1255"/>
      <c r="AE1194" s="1255"/>
      <c r="AF1194" s="1255"/>
      <c r="AG1194" s="1255"/>
      <c r="AH1194" s="1255"/>
      <c r="AI1194" s="1255"/>
      <c r="AJ1194" s="1255"/>
      <c r="AK1194" s="1255"/>
      <c r="AL1194" s="1255"/>
      <c r="AM1194" s="1255"/>
      <c r="AN1194" s="1255"/>
      <c r="AO1194" s="1255"/>
      <c r="AP1194" s="1255"/>
      <c r="AQ1194" s="1255"/>
      <c r="AR1194" s="1255"/>
      <c r="AS1194" s="1255"/>
      <c r="AT1194" s="1255"/>
      <c r="AU1194" s="1255"/>
      <c r="AV1194" s="1255"/>
      <c r="AW1194" s="1255"/>
      <c r="AX1194" s="1255"/>
      <c r="AY1194" s="1255"/>
      <c r="AZ1194" s="1255"/>
      <c r="BA1194" s="1255"/>
      <c r="BB1194" s="1255"/>
      <c r="BC1194" s="1255"/>
      <c r="BD1194" s="1255"/>
      <c r="BE1194" s="1255"/>
      <c r="BF1194" s="1255"/>
      <c r="BG1194" s="1255"/>
      <c r="BH1194" s="1255"/>
      <c r="BI1194" s="1255"/>
      <c r="BJ1194" s="1255"/>
      <c r="BK1194" s="1255"/>
      <c r="BL1194" s="1255"/>
      <c r="BM1194" s="1255"/>
      <c r="BN1194" s="1255"/>
      <c r="BO1194" s="1255"/>
      <c r="BP1194" s="1255"/>
      <c r="BQ1194" s="1255"/>
      <c r="BR1194" s="1255"/>
      <c r="BS1194" s="1255"/>
    </row>
    <row r="1195" spans="1:71" s="84" customFormat="1" ht="27.6" hidden="1" outlineLevel="2">
      <c r="A1195" s="1014">
        <v>1</v>
      </c>
      <c r="B1195" s="1014">
        <v>1</v>
      </c>
      <c r="C1195" s="1014" t="s">
        <v>1594</v>
      </c>
      <c r="D1195" s="1014" t="s">
        <v>1561</v>
      </c>
      <c r="E1195" s="1014" t="s">
        <v>1574</v>
      </c>
      <c r="F1195" s="1014" t="s">
        <v>6310</v>
      </c>
      <c r="G1195" s="941" t="s">
        <v>7622</v>
      </c>
      <c r="H1195" s="32" t="s">
        <v>29</v>
      </c>
      <c r="I1195" s="329">
        <v>1</v>
      </c>
      <c r="J1195" s="915"/>
      <c r="K1195" s="910">
        <f t="shared" si="192"/>
        <v>0</v>
      </c>
      <c r="L1195" s="426"/>
      <c r="M1195" s="909">
        <f t="shared" si="193"/>
        <v>0</v>
      </c>
      <c r="N1195" s="909">
        <f t="shared" si="194"/>
        <v>0</v>
      </c>
      <c r="O1195" s="909">
        <f t="shared" si="195"/>
        <v>0</v>
      </c>
      <c r="P1195" s="147"/>
      <c r="Q1195" s="1255"/>
      <c r="R1195" s="1255"/>
      <c r="S1195" s="1255"/>
      <c r="T1195" s="1255"/>
      <c r="U1195" s="1255"/>
      <c r="V1195" s="1255"/>
      <c r="W1195" s="1255"/>
      <c r="X1195" s="1255"/>
      <c r="Y1195" s="1255"/>
      <c r="Z1195" s="1255"/>
      <c r="AA1195" s="1255"/>
      <c r="AB1195" s="1255"/>
      <c r="AC1195" s="1255"/>
      <c r="AD1195" s="1255"/>
      <c r="AE1195" s="1255"/>
      <c r="AF1195" s="1255"/>
      <c r="AG1195" s="1255"/>
      <c r="AH1195" s="1255"/>
      <c r="AI1195" s="1255"/>
      <c r="AJ1195" s="1255"/>
      <c r="AK1195" s="1255"/>
      <c r="AL1195" s="1255"/>
      <c r="AM1195" s="1255"/>
      <c r="AN1195" s="1255"/>
      <c r="AO1195" s="1255"/>
      <c r="AP1195" s="1255"/>
      <c r="AQ1195" s="1255"/>
      <c r="AR1195" s="1255"/>
      <c r="AS1195" s="1255"/>
      <c r="AT1195" s="1255"/>
      <c r="AU1195" s="1255"/>
      <c r="AV1195" s="1255"/>
      <c r="AW1195" s="1255"/>
      <c r="AX1195" s="1255"/>
      <c r="AY1195" s="1255"/>
      <c r="AZ1195" s="1255"/>
      <c r="BA1195" s="1255"/>
      <c r="BB1195" s="1255"/>
      <c r="BC1195" s="1255"/>
      <c r="BD1195" s="1255"/>
      <c r="BE1195" s="1255"/>
      <c r="BF1195" s="1255"/>
      <c r="BG1195" s="1255"/>
      <c r="BH1195" s="1255"/>
      <c r="BI1195" s="1255"/>
      <c r="BJ1195" s="1255"/>
      <c r="BK1195" s="1255"/>
      <c r="BL1195" s="1255"/>
      <c r="BM1195" s="1255"/>
      <c r="BN1195" s="1255"/>
      <c r="BO1195" s="1255"/>
      <c r="BP1195" s="1255"/>
      <c r="BQ1195" s="1255"/>
      <c r="BR1195" s="1255"/>
      <c r="BS1195" s="1255"/>
    </row>
    <row r="1196" spans="1:71" s="84" customFormat="1" ht="27.6" hidden="1" outlineLevel="2">
      <c r="A1196" s="1014">
        <v>1</v>
      </c>
      <c r="B1196" s="1014">
        <v>1</v>
      </c>
      <c r="C1196" s="1014" t="s">
        <v>1594</v>
      </c>
      <c r="D1196" s="1014" t="s">
        <v>1561</v>
      </c>
      <c r="E1196" s="1014" t="s">
        <v>1574</v>
      </c>
      <c r="F1196" s="1014" t="s">
        <v>3531</v>
      </c>
      <c r="G1196" s="941" t="s">
        <v>7623</v>
      </c>
      <c r="H1196" s="32" t="s">
        <v>29</v>
      </c>
      <c r="I1196" s="329">
        <v>2</v>
      </c>
      <c r="J1196" s="915"/>
      <c r="K1196" s="910">
        <f t="shared" si="192"/>
        <v>0</v>
      </c>
      <c r="L1196" s="426"/>
      <c r="M1196" s="909">
        <f t="shared" si="193"/>
        <v>0</v>
      </c>
      <c r="N1196" s="909">
        <f t="shared" si="194"/>
        <v>0</v>
      </c>
      <c r="O1196" s="909">
        <f t="shared" si="195"/>
        <v>0</v>
      </c>
      <c r="P1196" s="147"/>
      <c r="Q1196" s="1255"/>
      <c r="R1196" s="1255"/>
      <c r="S1196" s="1255"/>
      <c r="T1196" s="1255"/>
      <c r="U1196" s="1255"/>
      <c r="V1196" s="1255"/>
      <c r="W1196" s="1255"/>
      <c r="X1196" s="1255"/>
      <c r="Y1196" s="1255"/>
      <c r="Z1196" s="1255"/>
      <c r="AA1196" s="1255"/>
      <c r="AB1196" s="1255"/>
      <c r="AC1196" s="1255"/>
      <c r="AD1196" s="1255"/>
      <c r="AE1196" s="1255"/>
      <c r="AF1196" s="1255"/>
      <c r="AG1196" s="1255"/>
      <c r="AH1196" s="1255"/>
      <c r="AI1196" s="1255"/>
      <c r="AJ1196" s="1255"/>
      <c r="AK1196" s="1255"/>
      <c r="AL1196" s="1255"/>
      <c r="AM1196" s="1255"/>
      <c r="AN1196" s="1255"/>
      <c r="AO1196" s="1255"/>
      <c r="AP1196" s="1255"/>
      <c r="AQ1196" s="1255"/>
      <c r="AR1196" s="1255"/>
      <c r="AS1196" s="1255"/>
      <c r="AT1196" s="1255"/>
      <c r="AU1196" s="1255"/>
      <c r="AV1196" s="1255"/>
      <c r="AW1196" s="1255"/>
      <c r="AX1196" s="1255"/>
      <c r="AY1196" s="1255"/>
      <c r="AZ1196" s="1255"/>
      <c r="BA1196" s="1255"/>
      <c r="BB1196" s="1255"/>
      <c r="BC1196" s="1255"/>
      <c r="BD1196" s="1255"/>
      <c r="BE1196" s="1255"/>
      <c r="BF1196" s="1255"/>
      <c r="BG1196" s="1255"/>
      <c r="BH1196" s="1255"/>
      <c r="BI1196" s="1255"/>
      <c r="BJ1196" s="1255"/>
      <c r="BK1196" s="1255"/>
      <c r="BL1196" s="1255"/>
      <c r="BM1196" s="1255"/>
      <c r="BN1196" s="1255"/>
      <c r="BO1196" s="1255"/>
      <c r="BP1196" s="1255"/>
      <c r="BQ1196" s="1255"/>
      <c r="BR1196" s="1255"/>
      <c r="BS1196" s="1255"/>
    </row>
    <row r="1197" spans="1:71" s="84" customFormat="1" ht="27.6" hidden="1" outlineLevel="2">
      <c r="A1197" s="1014">
        <v>1</v>
      </c>
      <c r="B1197" s="1014">
        <v>1</v>
      </c>
      <c r="C1197" s="1014" t="s">
        <v>1594</v>
      </c>
      <c r="D1197" s="1014" t="s">
        <v>1561</v>
      </c>
      <c r="E1197" s="1014" t="s">
        <v>1574</v>
      </c>
      <c r="F1197" s="1014" t="s">
        <v>6311</v>
      </c>
      <c r="G1197" s="941" t="s">
        <v>7624</v>
      </c>
      <c r="H1197" s="32" t="s">
        <v>29</v>
      </c>
      <c r="I1197" s="329">
        <v>1</v>
      </c>
      <c r="J1197" s="915"/>
      <c r="K1197" s="910">
        <f t="shared" si="192"/>
        <v>0</v>
      </c>
      <c r="L1197" s="426"/>
      <c r="M1197" s="909">
        <f t="shared" si="193"/>
        <v>0</v>
      </c>
      <c r="N1197" s="909">
        <f t="shared" si="194"/>
        <v>0</v>
      </c>
      <c r="O1197" s="909">
        <f t="shared" si="195"/>
        <v>0</v>
      </c>
      <c r="P1197" s="147"/>
      <c r="Q1197" s="1255"/>
      <c r="R1197" s="1255"/>
      <c r="S1197" s="1255"/>
      <c r="T1197" s="1255"/>
      <c r="U1197" s="1255"/>
      <c r="V1197" s="1255"/>
      <c r="W1197" s="1255"/>
      <c r="X1197" s="1255"/>
      <c r="Y1197" s="1255"/>
      <c r="Z1197" s="1255"/>
      <c r="AA1197" s="1255"/>
      <c r="AB1197" s="1255"/>
      <c r="AC1197" s="1255"/>
      <c r="AD1197" s="1255"/>
      <c r="AE1197" s="1255"/>
      <c r="AF1197" s="1255"/>
      <c r="AG1197" s="1255"/>
      <c r="AH1197" s="1255"/>
      <c r="AI1197" s="1255"/>
      <c r="AJ1197" s="1255"/>
      <c r="AK1197" s="1255"/>
      <c r="AL1197" s="1255"/>
      <c r="AM1197" s="1255"/>
      <c r="AN1197" s="1255"/>
      <c r="AO1197" s="1255"/>
      <c r="AP1197" s="1255"/>
      <c r="AQ1197" s="1255"/>
      <c r="AR1197" s="1255"/>
      <c r="AS1197" s="1255"/>
      <c r="AT1197" s="1255"/>
      <c r="AU1197" s="1255"/>
      <c r="AV1197" s="1255"/>
      <c r="AW1197" s="1255"/>
      <c r="AX1197" s="1255"/>
      <c r="AY1197" s="1255"/>
      <c r="AZ1197" s="1255"/>
      <c r="BA1197" s="1255"/>
      <c r="BB1197" s="1255"/>
      <c r="BC1197" s="1255"/>
      <c r="BD1197" s="1255"/>
      <c r="BE1197" s="1255"/>
      <c r="BF1197" s="1255"/>
      <c r="BG1197" s="1255"/>
      <c r="BH1197" s="1255"/>
      <c r="BI1197" s="1255"/>
      <c r="BJ1197" s="1255"/>
      <c r="BK1197" s="1255"/>
      <c r="BL1197" s="1255"/>
      <c r="BM1197" s="1255"/>
      <c r="BN1197" s="1255"/>
      <c r="BO1197" s="1255"/>
      <c r="BP1197" s="1255"/>
      <c r="BQ1197" s="1255"/>
      <c r="BR1197" s="1255"/>
      <c r="BS1197" s="1255"/>
    </row>
    <row r="1198" spans="1:71" s="84" customFormat="1" ht="27.6" hidden="1" outlineLevel="2">
      <c r="A1198" s="1014">
        <v>1</v>
      </c>
      <c r="B1198" s="1014">
        <v>1</v>
      </c>
      <c r="C1198" s="1014" t="s">
        <v>1594</v>
      </c>
      <c r="D1198" s="1014" t="s">
        <v>1561</v>
      </c>
      <c r="E1198" s="1014" t="s">
        <v>1574</v>
      </c>
      <c r="F1198" s="1014" t="s">
        <v>6312</v>
      </c>
      <c r="G1198" s="941" t="s">
        <v>7625</v>
      </c>
      <c r="H1198" s="32" t="s">
        <v>29</v>
      </c>
      <c r="I1198" s="329">
        <v>1</v>
      </c>
      <c r="J1198" s="915"/>
      <c r="K1198" s="910">
        <f t="shared" si="192"/>
        <v>0</v>
      </c>
      <c r="L1198" s="426"/>
      <c r="M1198" s="909">
        <f t="shared" si="193"/>
        <v>0</v>
      </c>
      <c r="N1198" s="909">
        <f t="shared" si="194"/>
        <v>0</v>
      </c>
      <c r="O1198" s="909">
        <f t="shared" si="195"/>
        <v>0</v>
      </c>
      <c r="P1198" s="147"/>
      <c r="Q1198" s="1255"/>
      <c r="R1198" s="1255"/>
      <c r="S1198" s="1255"/>
      <c r="T1198" s="1255"/>
      <c r="U1198" s="1255"/>
      <c r="V1198" s="1255"/>
      <c r="W1198" s="1255"/>
      <c r="X1198" s="1255"/>
      <c r="Y1198" s="1255"/>
      <c r="Z1198" s="1255"/>
      <c r="AA1198" s="1255"/>
      <c r="AB1198" s="1255"/>
      <c r="AC1198" s="1255"/>
      <c r="AD1198" s="1255"/>
      <c r="AE1198" s="1255"/>
      <c r="AF1198" s="1255"/>
      <c r="AG1198" s="1255"/>
      <c r="AH1198" s="1255"/>
      <c r="AI1198" s="1255"/>
      <c r="AJ1198" s="1255"/>
      <c r="AK1198" s="1255"/>
      <c r="AL1198" s="1255"/>
      <c r="AM1198" s="1255"/>
      <c r="AN1198" s="1255"/>
      <c r="AO1198" s="1255"/>
      <c r="AP1198" s="1255"/>
      <c r="AQ1198" s="1255"/>
      <c r="AR1198" s="1255"/>
      <c r="AS1198" s="1255"/>
      <c r="AT1198" s="1255"/>
      <c r="AU1198" s="1255"/>
      <c r="AV1198" s="1255"/>
      <c r="AW1198" s="1255"/>
      <c r="AX1198" s="1255"/>
      <c r="AY1198" s="1255"/>
      <c r="AZ1198" s="1255"/>
      <c r="BA1198" s="1255"/>
      <c r="BB1198" s="1255"/>
      <c r="BC1198" s="1255"/>
      <c r="BD1198" s="1255"/>
      <c r="BE1198" s="1255"/>
      <c r="BF1198" s="1255"/>
      <c r="BG1198" s="1255"/>
      <c r="BH1198" s="1255"/>
      <c r="BI1198" s="1255"/>
      <c r="BJ1198" s="1255"/>
      <c r="BK1198" s="1255"/>
      <c r="BL1198" s="1255"/>
      <c r="BM1198" s="1255"/>
      <c r="BN1198" s="1255"/>
      <c r="BO1198" s="1255"/>
      <c r="BP1198" s="1255"/>
      <c r="BQ1198" s="1255"/>
      <c r="BR1198" s="1255"/>
      <c r="BS1198" s="1255"/>
    </row>
    <row r="1199" spans="1:71" s="84" customFormat="1" ht="27.6" hidden="1" outlineLevel="2">
      <c r="A1199" s="1014">
        <v>1</v>
      </c>
      <c r="B1199" s="1014">
        <v>1</v>
      </c>
      <c r="C1199" s="1014" t="s">
        <v>1594</v>
      </c>
      <c r="D1199" s="1014" t="s">
        <v>1561</v>
      </c>
      <c r="E1199" s="1014" t="s">
        <v>1574</v>
      </c>
      <c r="F1199" s="1014" t="s">
        <v>6313</v>
      </c>
      <c r="G1199" s="941" t="s">
        <v>7626</v>
      </c>
      <c r="H1199" s="32" t="s">
        <v>29</v>
      </c>
      <c r="I1199" s="329">
        <v>3</v>
      </c>
      <c r="J1199" s="915"/>
      <c r="K1199" s="910">
        <f t="shared" si="192"/>
        <v>0</v>
      </c>
      <c r="L1199" s="426"/>
      <c r="M1199" s="909">
        <f t="shared" si="193"/>
        <v>0</v>
      </c>
      <c r="N1199" s="909">
        <f t="shared" si="194"/>
        <v>0</v>
      </c>
      <c r="O1199" s="909">
        <f t="shared" si="195"/>
        <v>0</v>
      </c>
      <c r="P1199" s="147"/>
      <c r="Q1199" s="1255"/>
      <c r="R1199" s="1255"/>
      <c r="S1199" s="1255"/>
      <c r="T1199" s="1255"/>
      <c r="U1199" s="1255"/>
      <c r="V1199" s="1255"/>
      <c r="W1199" s="1255"/>
      <c r="X1199" s="1255"/>
      <c r="Y1199" s="1255"/>
      <c r="Z1199" s="1255"/>
      <c r="AA1199" s="1255"/>
      <c r="AB1199" s="1255"/>
      <c r="AC1199" s="1255"/>
      <c r="AD1199" s="1255"/>
      <c r="AE1199" s="1255"/>
      <c r="AF1199" s="1255"/>
      <c r="AG1199" s="1255"/>
      <c r="AH1199" s="1255"/>
      <c r="AI1199" s="1255"/>
      <c r="AJ1199" s="1255"/>
      <c r="AK1199" s="1255"/>
      <c r="AL1199" s="1255"/>
      <c r="AM1199" s="1255"/>
      <c r="AN1199" s="1255"/>
      <c r="AO1199" s="1255"/>
      <c r="AP1199" s="1255"/>
      <c r="AQ1199" s="1255"/>
      <c r="AR1199" s="1255"/>
      <c r="AS1199" s="1255"/>
      <c r="AT1199" s="1255"/>
      <c r="AU1199" s="1255"/>
      <c r="AV1199" s="1255"/>
      <c r="AW1199" s="1255"/>
      <c r="AX1199" s="1255"/>
      <c r="AY1199" s="1255"/>
      <c r="AZ1199" s="1255"/>
      <c r="BA1199" s="1255"/>
      <c r="BB1199" s="1255"/>
      <c r="BC1199" s="1255"/>
      <c r="BD1199" s="1255"/>
      <c r="BE1199" s="1255"/>
      <c r="BF1199" s="1255"/>
      <c r="BG1199" s="1255"/>
      <c r="BH1199" s="1255"/>
      <c r="BI1199" s="1255"/>
      <c r="BJ1199" s="1255"/>
      <c r="BK1199" s="1255"/>
      <c r="BL1199" s="1255"/>
      <c r="BM1199" s="1255"/>
      <c r="BN1199" s="1255"/>
      <c r="BO1199" s="1255"/>
      <c r="BP1199" s="1255"/>
      <c r="BQ1199" s="1255"/>
      <c r="BR1199" s="1255"/>
      <c r="BS1199" s="1255"/>
    </row>
    <row r="1200" spans="1:71" s="84" customFormat="1" ht="27.6" hidden="1" outlineLevel="2">
      <c r="A1200" s="1014">
        <v>1</v>
      </c>
      <c r="B1200" s="1014">
        <v>1</v>
      </c>
      <c r="C1200" s="1014" t="s">
        <v>1594</v>
      </c>
      <c r="D1200" s="1014" t="s">
        <v>1561</v>
      </c>
      <c r="E1200" s="1014" t="s">
        <v>1574</v>
      </c>
      <c r="F1200" s="1014" t="s">
        <v>6314</v>
      </c>
      <c r="G1200" s="941" t="s">
        <v>7627</v>
      </c>
      <c r="H1200" s="32" t="s">
        <v>29</v>
      </c>
      <c r="I1200" s="329">
        <v>4</v>
      </c>
      <c r="J1200" s="915"/>
      <c r="K1200" s="910">
        <f t="shared" si="192"/>
        <v>0</v>
      </c>
      <c r="L1200" s="426"/>
      <c r="M1200" s="909">
        <f t="shared" si="193"/>
        <v>0</v>
      </c>
      <c r="N1200" s="909">
        <f t="shared" si="194"/>
        <v>0</v>
      </c>
      <c r="O1200" s="909">
        <f t="shared" si="195"/>
        <v>0</v>
      </c>
      <c r="P1200" s="147"/>
      <c r="Q1200" s="1255"/>
      <c r="R1200" s="1255"/>
      <c r="S1200" s="1255"/>
      <c r="T1200" s="1255"/>
      <c r="U1200" s="1255"/>
      <c r="V1200" s="1255"/>
      <c r="W1200" s="1255"/>
      <c r="X1200" s="1255"/>
      <c r="Y1200" s="1255"/>
      <c r="Z1200" s="1255"/>
      <c r="AA1200" s="1255"/>
      <c r="AB1200" s="1255"/>
      <c r="AC1200" s="1255"/>
      <c r="AD1200" s="1255"/>
      <c r="AE1200" s="1255"/>
      <c r="AF1200" s="1255"/>
      <c r="AG1200" s="1255"/>
      <c r="AH1200" s="1255"/>
      <c r="AI1200" s="1255"/>
      <c r="AJ1200" s="1255"/>
      <c r="AK1200" s="1255"/>
      <c r="AL1200" s="1255"/>
      <c r="AM1200" s="1255"/>
      <c r="AN1200" s="1255"/>
      <c r="AO1200" s="1255"/>
      <c r="AP1200" s="1255"/>
      <c r="AQ1200" s="1255"/>
      <c r="AR1200" s="1255"/>
      <c r="AS1200" s="1255"/>
      <c r="AT1200" s="1255"/>
      <c r="AU1200" s="1255"/>
      <c r="AV1200" s="1255"/>
      <c r="AW1200" s="1255"/>
      <c r="AX1200" s="1255"/>
      <c r="AY1200" s="1255"/>
      <c r="AZ1200" s="1255"/>
      <c r="BA1200" s="1255"/>
      <c r="BB1200" s="1255"/>
      <c r="BC1200" s="1255"/>
      <c r="BD1200" s="1255"/>
      <c r="BE1200" s="1255"/>
      <c r="BF1200" s="1255"/>
      <c r="BG1200" s="1255"/>
      <c r="BH1200" s="1255"/>
      <c r="BI1200" s="1255"/>
      <c r="BJ1200" s="1255"/>
      <c r="BK1200" s="1255"/>
      <c r="BL1200" s="1255"/>
      <c r="BM1200" s="1255"/>
      <c r="BN1200" s="1255"/>
      <c r="BO1200" s="1255"/>
      <c r="BP1200" s="1255"/>
      <c r="BQ1200" s="1255"/>
      <c r="BR1200" s="1255"/>
      <c r="BS1200" s="1255"/>
    </row>
    <row r="1201" spans="1:71" s="84" customFormat="1" ht="41.4" hidden="1" outlineLevel="2">
      <c r="A1201" s="1014">
        <v>1</v>
      </c>
      <c r="B1201" s="1014">
        <v>1</v>
      </c>
      <c r="C1201" s="1014" t="s">
        <v>1594</v>
      </c>
      <c r="D1201" s="1014" t="s">
        <v>1561</v>
      </c>
      <c r="E1201" s="1014" t="s">
        <v>1574</v>
      </c>
      <c r="F1201" s="1014" t="s">
        <v>6315</v>
      </c>
      <c r="G1201" s="951" t="s">
        <v>7628</v>
      </c>
      <c r="H1201" s="32" t="s">
        <v>24</v>
      </c>
      <c r="I1201" s="329">
        <v>2</v>
      </c>
      <c r="J1201" s="915"/>
      <c r="K1201" s="910">
        <f t="shared" ref="K1201:K1232" si="196">I1201*J1201</f>
        <v>0</v>
      </c>
      <c r="L1201" s="426"/>
      <c r="M1201" s="909">
        <f t="shared" ref="M1201:M1232" si="197">I1201*L1201</f>
        <v>0</v>
      </c>
      <c r="N1201" s="909">
        <f t="shared" ref="N1201:N1232" si="198">J1201+L1201</f>
        <v>0</v>
      </c>
      <c r="O1201" s="909">
        <f t="shared" ref="O1201:O1232" si="199">I1201*N1201</f>
        <v>0</v>
      </c>
      <c r="P1201" s="147"/>
      <c r="Q1201" s="1255"/>
      <c r="R1201" s="1255"/>
      <c r="S1201" s="1255"/>
      <c r="T1201" s="1255"/>
      <c r="U1201" s="1255"/>
      <c r="V1201" s="1255"/>
      <c r="W1201" s="1255"/>
      <c r="X1201" s="1255"/>
      <c r="Y1201" s="1255"/>
      <c r="Z1201" s="1255"/>
      <c r="AA1201" s="1255"/>
      <c r="AB1201" s="1255"/>
      <c r="AC1201" s="1255"/>
      <c r="AD1201" s="1255"/>
      <c r="AE1201" s="1255"/>
      <c r="AF1201" s="1255"/>
      <c r="AG1201" s="1255"/>
      <c r="AH1201" s="1255"/>
      <c r="AI1201" s="1255"/>
      <c r="AJ1201" s="1255"/>
      <c r="AK1201" s="1255"/>
      <c r="AL1201" s="1255"/>
      <c r="AM1201" s="1255"/>
      <c r="AN1201" s="1255"/>
      <c r="AO1201" s="1255"/>
      <c r="AP1201" s="1255"/>
      <c r="AQ1201" s="1255"/>
      <c r="AR1201" s="1255"/>
      <c r="AS1201" s="1255"/>
      <c r="AT1201" s="1255"/>
      <c r="AU1201" s="1255"/>
      <c r="AV1201" s="1255"/>
      <c r="AW1201" s="1255"/>
      <c r="AX1201" s="1255"/>
      <c r="AY1201" s="1255"/>
      <c r="AZ1201" s="1255"/>
      <c r="BA1201" s="1255"/>
      <c r="BB1201" s="1255"/>
      <c r="BC1201" s="1255"/>
      <c r="BD1201" s="1255"/>
      <c r="BE1201" s="1255"/>
      <c r="BF1201" s="1255"/>
      <c r="BG1201" s="1255"/>
      <c r="BH1201" s="1255"/>
      <c r="BI1201" s="1255"/>
      <c r="BJ1201" s="1255"/>
      <c r="BK1201" s="1255"/>
      <c r="BL1201" s="1255"/>
      <c r="BM1201" s="1255"/>
      <c r="BN1201" s="1255"/>
      <c r="BO1201" s="1255"/>
      <c r="BP1201" s="1255"/>
      <c r="BQ1201" s="1255"/>
      <c r="BR1201" s="1255"/>
      <c r="BS1201" s="1255"/>
    </row>
    <row r="1202" spans="1:71" s="84" customFormat="1" ht="41.4" hidden="1" outlineLevel="2">
      <c r="A1202" s="1014">
        <v>1</v>
      </c>
      <c r="B1202" s="1014">
        <v>1</v>
      </c>
      <c r="C1202" s="1014" t="s">
        <v>1594</v>
      </c>
      <c r="D1202" s="1014" t="s">
        <v>1561</v>
      </c>
      <c r="E1202" s="1014" t="s">
        <v>1574</v>
      </c>
      <c r="F1202" s="1014" t="s">
        <v>6316</v>
      </c>
      <c r="G1202" s="951" t="s">
        <v>7629</v>
      </c>
      <c r="H1202" s="32" t="s">
        <v>24</v>
      </c>
      <c r="I1202" s="329">
        <v>50</v>
      </c>
      <c r="J1202" s="915"/>
      <c r="K1202" s="910">
        <f t="shared" si="196"/>
        <v>0</v>
      </c>
      <c r="L1202" s="426"/>
      <c r="M1202" s="909">
        <f t="shared" si="197"/>
        <v>0</v>
      </c>
      <c r="N1202" s="909">
        <f t="shared" si="198"/>
        <v>0</v>
      </c>
      <c r="O1202" s="909">
        <f t="shared" si="199"/>
        <v>0</v>
      </c>
      <c r="P1202" s="147"/>
      <c r="Q1202" s="1255"/>
      <c r="R1202" s="1255"/>
      <c r="S1202" s="1255"/>
      <c r="T1202" s="1255"/>
      <c r="U1202" s="1255"/>
      <c r="V1202" s="1255"/>
      <c r="W1202" s="1255"/>
      <c r="X1202" s="1255"/>
      <c r="Y1202" s="1255"/>
      <c r="Z1202" s="1255"/>
      <c r="AA1202" s="1255"/>
      <c r="AB1202" s="1255"/>
      <c r="AC1202" s="1255"/>
      <c r="AD1202" s="1255"/>
      <c r="AE1202" s="1255"/>
      <c r="AF1202" s="1255"/>
      <c r="AG1202" s="1255"/>
      <c r="AH1202" s="1255"/>
      <c r="AI1202" s="1255"/>
      <c r="AJ1202" s="1255"/>
      <c r="AK1202" s="1255"/>
      <c r="AL1202" s="1255"/>
      <c r="AM1202" s="1255"/>
      <c r="AN1202" s="1255"/>
      <c r="AO1202" s="1255"/>
      <c r="AP1202" s="1255"/>
      <c r="AQ1202" s="1255"/>
      <c r="AR1202" s="1255"/>
      <c r="AS1202" s="1255"/>
      <c r="AT1202" s="1255"/>
      <c r="AU1202" s="1255"/>
      <c r="AV1202" s="1255"/>
      <c r="AW1202" s="1255"/>
      <c r="AX1202" s="1255"/>
      <c r="AY1202" s="1255"/>
      <c r="AZ1202" s="1255"/>
      <c r="BA1202" s="1255"/>
      <c r="BB1202" s="1255"/>
      <c r="BC1202" s="1255"/>
      <c r="BD1202" s="1255"/>
      <c r="BE1202" s="1255"/>
      <c r="BF1202" s="1255"/>
      <c r="BG1202" s="1255"/>
      <c r="BH1202" s="1255"/>
      <c r="BI1202" s="1255"/>
      <c r="BJ1202" s="1255"/>
      <c r="BK1202" s="1255"/>
      <c r="BL1202" s="1255"/>
      <c r="BM1202" s="1255"/>
      <c r="BN1202" s="1255"/>
      <c r="BO1202" s="1255"/>
      <c r="BP1202" s="1255"/>
      <c r="BQ1202" s="1255"/>
      <c r="BR1202" s="1255"/>
      <c r="BS1202" s="1255"/>
    </row>
    <row r="1203" spans="1:71" s="84" customFormat="1" ht="41.4" hidden="1" outlineLevel="2">
      <c r="A1203" s="1014">
        <v>1</v>
      </c>
      <c r="B1203" s="1014">
        <v>1</v>
      </c>
      <c r="C1203" s="1014" t="s">
        <v>1594</v>
      </c>
      <c r="D1203" s="1014" t="s">
        <v>1561</v>
      </c>
      <c r="E1203" s="1014" t="s">
        <v>1574</v>
      </c>
      <c r="F1203" s="1014" t="s">
        <v>6317</v>
      </c>
      <c r="G1203" s="951" t="s">
        <v>7630</v>
      </c>
      <c r="H1203" s="32" t="s">
        <v>24</v>
      </c>
      <c r="I1203" s="329">
        <v>34</v>
      </c>
      <c r="J1203" s="915"/>
      <c r="K1203" s="910">
        <f t="shared" si="196"/>
        <v>0</v>
      </c>
      <c r="L1203" s="426"/>
      <c r="M1203" s="909">
        <f t="shared" si="197"/>
        <v>0</v>
      </c>
      <c r="N1203" s="909">
        <f t="shared" si="198"/>
        <v>0</v>
      </c>
      <c r="O1203" s="909">
        <f t="shared" si="199"/>
        <v>0</v>
      </c>
      <c r="P1203" s="147"/>
      <c r="Q1203" s="1255"/>
      <c r="R1203" s="1255"/>
      <c r="S1203" s="1255"/>
      <c r="T1203" s="1255"/>
      <c r="U1203" s="1255"/>
      <c r="V1203" s="1255"/>
      <c r="W1203" s="1255"/>
      <c r="X1203" s="1255"/>
      <c r="Y1203" s="1255"/>
      <c r="Z1203" s="1255"/>
      <c r="AA1203" s="1255"/>
      <c r="AB1203" s="1255"/>
      <c r="AC1203" s="1255"/>
      <c r="AD1203" s="1255"/>
      <c r="AE1203" s="1255"/>
      <c r="AF1203" s="1255"/>
      <c r="AG1203" s="1255"/>
      <c r="AH1203" s="1255"/>
      <c r="AI1203" s="1255"/>
      <c r="AJ1203" s="1255"/>
      <c r="AK1203" s="1255"/>
      <c r="AL1203" s="1255"/>
      <c r="AM1203" s="1255"/>
      <c r="AN1203" s="1255"/>
      <c r="AO1203" s="1255"/>
      <c r="AP1203" s="1255"/>
      <c r="AQ1203" s="1255"/>
      <c r="AR1203" s="1255"/>
      <c r="AS1203" s="1255"/>
      <c r="AT1203" s="1255"/>
      <c r="AU1203" s="1255"/>
      <c r="AV1203" s="1255"/>
      <c r="AW1203" s="1255"/>
      <c r="AX1203" s="1255"/>
      <c r="AY1203" s="1255"/>
      <c r="AZ1203" s="1255"/>
      <c r="BA1203" s="1255"/>
      <c r="BB1203" s="1255"/>
      <c r="BC1203" s="1255"/>
      <c r="BD1203" s="1255"/>
      <c r="BE1203" s="1255"/>
      <c r="BF1203" s="1255"/>
      <c r="BG1203" s="1255"/>
      <c r="BH1203" s="1255"/>
      <c r="BI1203" s="1255"/>
      <c r="BJ1203" s="1255"/>
      <c r="BK1203" s="1255"/>
      <c r="BL1203" s="1255"/>
      <c r="BM1203" s="1255"/>
      <c r="BN1203" s="1255"/>
      <c r="BO1203" s="1255"/>
      <c r="BP1203" s="1255"/>
      <c r="BQ1203" s="1255"/>
      <c r="BR1203" s="1255"/>
      <c r="BS1203" s="1255"/>
    </row>
    <row r="1204" spans="1:71" s="84" customFormat="1" ht="41.4" hidden="1" outlineLevel="2">
      <c r="A1204" s="1014">
        <v>1</v>
      </c>
      <c r="B1204" s="1014">
        <v>1</v>
      </c>
      <c r="C1204" s="1014" t="s">
        <v>1594</v>
      </c>
      <c r="D1204" s="1014" t="s">
        <v>1561</v>
      </c>
      <c r="E1204" s="1014" t="s">
        <v>1574</v>
      </c>
      <c r="F1204" s="1014" t="s">
        <v>6318</v>
      </c>
      <c r="G1204" s="951" t="s">
        <v>7631</v>
      </c>
      <c r="H1204" s="32" t="s">
        <v>24</v>
      </c>
      <c r="I1204" s="329">
        <v>25</v>
      </c>
      <c r="J1204" s="915"/>
      <c r="K1204" s="910">
        <f t="shared" si="196"/>
        <v>0</v>
      </c>
      <c r="L1204" s="426"/>
      <c r="M1204" s="909">
        <f t="shared" si="197"/>
        <v>0</v>
      </c>
      <c r="N1204" s="909">
        <f t="shared" si="198"/>
        <v>0</v>
      </c>
      <c r="O1204" s="909">
        <f t="shared" si="199"/>
        <v>0</v>
      </c>
      <c r="P1204" s="147"/>
      <c r="Q1204" s="1255"/>
      <c r="R1204" s="1255"/>
      <c r="S1204" s="1255"/>
      <c r="T1204" s="1255"/>
      <c r="U1204" s="1255"/>
      <c r="V1204" s="1255"/>
      <c r="W1204" s="1255"/>
      <c r="X1204" s="1255"/>
      <c r="Y1204" s="1255"/>
      <c r="Z1204" s="1255"/>
      <c r="AA1204" s="1255"/>
      <c r="AB1204" s="1255"/>
      <c r="AC1204" s="1255"/>
      <c r="AD1204" s="1255"/>
      <c r="AE1204" s="1255"/>
      <c r="AF1204" s="1255"/>
      <c r="AG1204" s="1255"/>
      <c r="AH1204" s="1255"/>
      <c r="AI1204" s="1255"/>
      <c r="AJ1204" s="1255"/>
      <c r="AK1204" s="1255"/>
      <c r="AL1204" s="1255"/>
      <c r="AM1204" s="1255"/>
      <c r="AN1204" s="1255"/>
      <c r="AO1204" s="1255"/>
      <c r="AP1204" s="1255"/>
      <c r="AQ1204" s="1255"/>
      <c r="AR1204" s="1255"/>
      <c r="AS1204" s="1255"/>
      <c r="AT1204" s="1255"/>
      <c r="AU1204" s="1255"/>
      <c r="AV1204" s="1255"/>
      <c r="AW1204" s="1255"/>
      <c r="AX1204" s="1255"/>
      <c r="AY1204" s="1255"/>
      <c r="AZ1204" s="1255"/>
      <c r="BA1204" s="1255"/>
      <c r="BB1204" s="1255"/>
      <c r="BC1204" s="1255"/>
      <c r="BD1204" s="1255"/>
      <c r="BE1204" s="1255"/>
      <c r="BF1204" s="1255"/>
      <c r="BG1204" s="1255"/>
      <c r="BH1204" s="1255"/>
      <c r="BI1204" s="1255"/>
      <c r="BJ1204" s="1255"/>
      <c r="BK1204" s="1255"/>
      <c r="BL1204" s="1255"/>
      <c r="BM1204" s="1255"/>
      <c r="BN1204" s="1255"/>
      <c r="BO1204" s="1255"/>
      <c r="BP1204" s="1255"/>
      <c r="BQ1204" s="1255"/>
      <c r="BR1204" s="1255"/>
      <c r="BS1204" s="1255"/>
    </row>
    <row r="1205" spans="1:71" s="84" customFormat="1" ht="41.4" hidden="1" outlineLevel="2">
      <c r="A1205" s="1014">
        <v>1</v>
      </c>
      <c r="B1205" s="1014">
        <v>1</v>
      </c>
      <c r="C1205" s="1014" t="s">
        <v>1594</v>
      </c>
      <c r="D1205" s="1014" t="s">
        <v>1561</v>
      </c>
      <c r="E1205" s="1014" t="s">
        <v>1574</v>
      </c>
      <c r="F1205" s="1014" t="s">
        <v>6319</v>
      </c>
      <c r="G1205" s="951" t="s">
        <v>7632</v>
      </c>
      <c r="H1205" s="32" t="s">
        <v>24</v>
      </c>
      <c r="I1205" s="329">
        <v>24</v>
      </c>
      <c r="J1205" s="915"/>
      <c r="K1205" s="910">
        <f t="shared" si="196"/>
        <v>0</v>
      </c>
      <c r="L1205" s="426"/>
      <c r="M1205" s="909">
        <f t="shared" si="197"/>
        <v>0</v>
      </c>
      <c r="N1205" s="909">
        <f t="shared" si="198"/>
        <v>0</v>
      </c>
      <c r="O1205" s="909">
        <f t="shared" si="199"/>
        <v>0</v>
      </c>
      <c r="P1205" s="147"/>
      <c r="Q1205" s="1255"/>
      <c r="R1205" s="1255"/>
      <c r="S1205" s="1255"/>
      <c r="T1205" s="1255"/>
      <c r="U1205" s="1255"/>
      <c r="V1205" s="1255"/>
      <c r="W1205" s="1255"/>
      <c r="X1205" s="1255"/>
      <c r="Y1205" s="1255"/>
      <c r="Z1205" s="1255"/>
      <c r="AA1205" s="1255"/>
      <c r="AB1205" s="1255"/>
      <c r="AC1205" s="1255"/>
      <c r="AD1205" s="1255"/>
      <c r="AE1205" s="1255"/>
      <c r="AF1205" s="1255"/>
      <c r="AG1205" s="1255"/>
      <c r="AH1205" s="1255"/>
      <c r="AI1205" s="1255"/>
      <c r="AJ1205" s="1255"/>
      <c r="AK1205" s="1255"/>
      <c r="AL1205" s="1255"/>
      <c r="AM1205" s="1255"/>
      <c r="AN1205" s="1255"/>
      <c r="AO1205" s="1255"/>
      <c r="AP1205" s="1255"/>
      <c r="AQ1205" s="1255"/>
      <c r="AR1205" s="1255"/>
      <c r="AS1205" s="1255"/>
      <c r="AT1205" s="1255"/>
      <c r="AU1205" s="1255"/>
      <c r="AV1205" s="1255"/>
      <c r="AW1205" s="1255"/>
      <c r="AX1205" s="1255"/>
      <c r="AY1205" s="1255"/>
      <c r="AZ1205" s="1255"/>
      <c r="BA1205" s="1255"/>
      <c r="BB1205" s="1255"/>
      <c r="BC1205" s="1255"/>
      <c r="BD1205" s="1255"/>
      <c r="BE1205" s="1255"/>
      <c r="BF1205" s="1255"/>
      <c r="BG1205" s="1255"/>
      <c r="BH1205" s="1255"/>
      <c r="BI1205" s="1255"/>
      <c r="BJ1205" s="1255"/>
      <c r="BK1205" s="1255"/>
      <c r="BL1205" s="1255"/>
      <c r="BM1205" s="1255"/>
      <c r="BN1205" s="1255"/>
      <c r="BO1205" s="1255"/>
      <c r="BP1205" s="1255"/>
      <c r="BQ1205" s="1255"/>
      <c r="BR1205" s="1255"/>
      <c r="BS1205" s="1255"/>
    </row>
    <row r="1206" spans="1:71" s="84" customFormat="1" ht="41.4" hidden="1" outlineLevel="2">
      <c r="A1206" s="1014">
        <v>1</v>
      </c>
      <c r="B1206" s="1014">
        <v>1</v>
      </c>
      <c r="C1206" s="1014" t="s">
        <v>1594</v>
      </c>
      <c r="D1206" s="1014" t="s">
        <v>1561</v>
      </c>
      <c r="E1206" s="1014" t="s">
        <v>1574</v>
      </c>
      <c r="F1206" s="1014" t="s">
        <v>6320</v>
      </c>
      <c r="G1206" s="951" t="s">
        <v>7633</v>
      </c>
      <c r="H1206" s="32" t="s">
        <v>24</v>
      </c>
      <c r="I1206" s="329">
        <v>30</v>
      </c>
      <c r="J1206" s="915"/>
      <c r="K1206" s="910">
        <f t="shared" si="196"/>
        <v>0</v>
      </c>
      <c r="L1206" s="426"/>
      <c r="M1206" s="909">
        <f t="shared" si="197"/>
        <v>0</v>
      </c>
      <c r="N1206" s="909">
        <f t="shared" si="198"/>
        <v>0</v>
      </c>
      <c r="O1206" s="909">
        <f t="shared" si="199"/>
        <v>0</v>
      </c>
      <c r="P1206" s="147"/>
      <c r="Q1206" s="1255"/>
      <c r="R1206" s="1255"/>
      <c r="S1206" s="1255"/>
      <c r="T1206" s="1255"/>
      <c r="U1206" s="1255"/>
      <c r="V1206" s="1255"/>
      <c r="W1206" s="1255"/>
      <c r="X1206" s="1255"/>
      <c r="Y1206" s="1255"/>
      <c r="Z1206" s="1255"/>
      <c r="AA1206" s="1255"/>
      <c r="AB1206" s="1255"/>
      <c r="AC1206" s="1255"/>
      <c r="AD1206" s="1255"/>
      <c r="AE1206" s="1255"/>
      <c r="AF1206" s="1255"/>
      <c r="AG1206" s="1255"/>
      <c r="AH1206" s="1255"/>
      <c r="AI1206" s="1255"/>
      <c r="AJ1206" s="1255"/>
      <c r="AK1206" s="1255"/>
      <c r="AL1206" s="1255"/>
      <c r="AM1206" s="1255"/>
      <c r="AN1206" s="1255"/>
      <c r="AO1206" s="1255"/>
      <c r="AP1206" s="1255"/>
      <c r="AQ1206" s="1255"/>
      <c r="AR1206" s="1255"/>
      <c r="AS1206" s="1255"/>
      <c r="AT1206" s="1255"/>
      <c r="AU1206" s="1255"/>
      <c r="AV1206" s="1255"/>
      <c r="AW1206" s="1255"/>
      <c r="AX1206" s="1255"/>
      <c r="AY1206" s="1255"/>
      <c r="AZ1206" s="1255"/>
      <c r="BA1206" s="1255"/>
      <c r="BB1206" s="1255"/>
      <c r="BC1206" s="1255"/>
      <c r="BD1206" s="1255"/>
      <c r="BE1206" s="1255"/>
      <c r="BF1206" s="1255"/>
      <c r="BG1206" s="1255"/>
      <c r="BH1206" s="1255"/>
      <c r="BI1206" s="1255"/>
      <c r="BJ1206" s="1255"/>
      <c r="BK1206" s="1255"/>
      <c r="BL1206" s="1255"/>
      <c r="BM1206" s="1255"/>
      <c r="BN1206" s="1255"/>
      <c r="BO1206" s="1255"/>
      <c r="BP1206" s="1255"/>
      <c r="BQ1206" s="1255"/>
      <c r="BR1206" s="1255"/>
      <c r="BS1206" s="1255"/>
    </row>
    <row r="1207" spans="1:71" s="84" customFormat="1" ht="41.4" hidden="1" outlineLevel="2">
      <c r="A1207" s="1014">
        <v>1</v>
      </c>
      <c r="B1207" s="1014">
        <v>1</v>
      </c>
      <c r="C1207" s="1014" t="s">
        <v>1594</v>
      </c>
      <c r="D1207" s="1014" t="s">
        <v>1561</v>
      </c>
      <c r="E1207" s="1014" t="s">
        <v>1574</v>
      </c>
      <c r="F1207" s="1014" t="s">
        <v>6321</v>
      </c>
      <c r="G1207" s="951" t="s">
        <v>7634</v>
      </c>
      <c r="H1207" s="32" t="s">
        <v>24</v>
      </c>
      <c r="I1207" s="329">
        <v>66</v>
      </c>
      <c r="J1207" s="915"/>
      <c r="K1207" s="910">
        <f t="shared" si="196"/>
        <v>0</v>
      </c>
      <c r="L1207" s="426"/>
      <c r="M1207" s="909">
        <f t="shared" si="197"/>
        <v>0</v>
      </c>
      <c r="N1207" s="909">
        <f t="shared" si="198"/>
        <v>0</v>
      </c>
      <c r="O1207" s="909">
        <f t="shared" si="199"/>
        <v>0</v>
      </c>
      <c r="P1207" s="147"/>
      <c r="Q1207" s="1255"/>
      <c r="R1207" s="1255"/>
      <c r="S1207" s="1255"/>
      <c r="T1207" s="1255"/>
      <c r="U1207" s="1255"/>
      <c r="V1207" s="1255"/>
      <c r="W1207" s="1255"/>
      <c r="X1207" s="1255"/>
      <c r="Y1207" s="1255"/>
      <c r="Z1207" s="1255"/>
      <c r="AA1207" s="1255"/>
      <c r="AB1207" s="1255"/>
      <c r="AC1207" s="1255"/>
      <c r="AD1207" s="1255"/>
      <c r="AE1207" s="1255"/>
      <c r="AF1207" s="1255"/>
      <c r="AG1207" s="1255"/>
      <c r="AH1207" s="1255"/>
      <c r="AI1207" s="1255"/>
      <c r="AJ1207" s="1255"/>
      <c r="AK1207" s="1255"/>
      <c r="AL1207" s="1255"/>
      <c r="AM1207" s="1255"/>
      <c r="AN1207" s="1255"/>
      <c r="AO1207" s="1255"/>
      <c r="AP1207" s="1255"/>
      <c r="AQ1207" s="1255"/>
      <c r="AR1207" s="1255"/>
      <c r="AS1207" s="1255"/>
      <c r="AT1207" s="1255"/>
      <c r="AU1207" s="1255"/>
      <c r="AV1207" s="1255"/>
      <c r="AW1207" s="1255"/>
      <c r="AX1207" s="1255"/>
      <c r="AY1207" s="1255"/>
      <c r="AZ1207" s="1255"/>
      <c r="BA1207" s="1255"/>
      <c r="BB1207" s="1255"/>
      <c r="BC1207" s="1255"/>
      <c r="BD1207" s="1255"/>
      <c r="BE1207" s="1255"/>
      <c r="BF1207" s="1255"/>
      <c r="BG1207" s="1255"/>
      <c r="BH1207" s="1255"/>
      <c r="BI1207" s="1255"/>
      <c r="BJ1207" s="1255"/>
      <c r="BK1207" s="1255"/>
      <c r="BL1207" s="1255"/>
      <c r="BM1207" s="1255"/>
      <c r="BN1207" s="1255"/>
      <c r="BO1207" s="1255"/>
      <c r="BP1207" s="1255"/>
      <c r="BQ1207" s="1255"/>
      <c r="BR1207" s="1255"/>
      <c r="BS1207" s="1255"/>
    </row>
    <row r="1208" spans="1:71" s="84" customFormat="1" ht="41.4" hidden="1" outlineLevel="2">
      <c r="A1208" s="1014">
        <v>1</v>
      </c>
      <c r="B1208" s="1014">
        <v>1</v>
      </c>
      <c r="C1208" s="1014" t="s">
        <v>1594</v>
      </c>
      <c r="D1208" s="1014" t="s">
        <v>1561</v>
      </c>
      <c r="E1208" s="1014" t="s">
        <v>1574</v>
      </c>
      <c r="F1208" s="1014" t="s">
        <v>3412</v>
      </c>
      <c r="G1208" s="951" t="s">
        <v>7635</v>
      </c>
      <c r="H1208" s="32" t="s">
        <v>24</v>
      </c>
      <c r="I1208" s="329">
        <v>53</v>
      </c>
      <c r="J1208" s="915"/>
      <c r="K1208" s="910">
        <f t="shared" si="196"/>
        <v>0</v>
      </c>
      <c r="L1208" s="426"/>
      <c r="M1208" s="909">
        <f t="shared" si="197"/>
        <v>0</v>
      </c>
      <c r="N1208" s="909">
        <f t="shared" si="198"/>
        <v>0</v>
      </c>
      <c r="O1208" s="909">
        <f t="shared" si="199"/>
        <v>0</v>
      </c>
      <c r="P1208" s="147"/>
      <c r="Q1208" s="1255"/>
      <c r="R1208" s="1255"/>
      <c r="S1208" s="1255"/>
      <c r="T1208" s="1255"/>
      <c r="U1208" s="1255"/>
      <c r="V1208" s="1255"/>
      <c r="W1208" s="1255"/>
      <c r="X1208" s="1255"/>
      <c r="Y1208" s="1255"/>
      <c r="Z1208" s="1255"/>
      <c r="AA1208" s="1255"/>
      <c r="AB1208" s="1255"/>
      <c r="AC1208" s="1255"/>
      <c r="AD1208" s="1255"/>
      <c r="AE1208" s="1255"/>
      <c r="AF1208" s="1255"/>
      <c r="AG1208" s="1255"/>
      <c r="AH1208" s="1255"/>
      <c r="AI1208" s="1255"/>
      <c r="AJ1208" s="1255"/>
      <c r="AK1208" s="1255"/>
      <c r="AL1208" s="1255"/>
      <c r="AM1208" s="1255"/>
      <c r="AN1208" s="1255"/>
      <c r="AO1208" s="1255"/>
      <c r="AP1208" s="1255"/>
      <c r="AQ1208" s="1255"/>
      <c r="AR1208" s="1255"/>
      <c r="AS1208" s="1255"/>
      <c r="AT1208" s="1255"/>
      <c r="AU1208" s="1255"/>
      <c r="AV1208" s="1255"/>
      <c r="AW1208" s="1255"/>
      <c r="AX1208" s="1255"/>
      <c r="AY1208" s="1255"/>
      <c r="AZ1208" s="1255"/>
      <c r="BA1208" s="1255"/>
      <c r="BB1208" s="1255"/>
      <c r="BC1208" s="1255"/>
      <c r="BD1208" s="1255"/>
      <c r="BE1208" s="1255"/>
      <c r="BF1208" s="1255"/>
      <c r="BG1208" s="1255"/>
      <c r="BH1208" s="1255"/>
      <c r="BI1208" s="1255"/>
      <c r="BJ1208" s="1255"/>
      <c r="BK1208" s="1255"/>
      <c r="BL1208" s="1255"/>
      <c r="BM1208" s="1255"/>
      <c r="BN1208" s="1255"/>
      <c r="BO1208" s="1255"/>
      <c r="BP1208" s="1255"/>
      <c r="BQ1208" s="1255"/>
      <c r="BR1208" s="1255"/>
      <c r="BS1208" s="1255"/>
    </row>
    <row r="1209" spans="1:71" s="84" customFormat="1" ht="41.4" hidden="1" outlineLevel="2">
      <c r="A1209" s="1014">
        <v>1</v>
      </c>
      <c r="B1209" s="1014">
        <v>1</v>
      </c>
      <c r="C1209" s="1014" t="s">
        <v>1594</v>
      </c>
      <c r="D1209" s="1014" t="s">
        <v>1561</v>
      </c>
      <c r="E1209" s="1014" t="s">
        <v>1574</v>
      </c>
      <c r="F1209" s="1014" t="s">
        <v>6322</v>
      </c>
      <c r="G1209" s="951" t="s">
        <v>7636</v>
      </c>
      <c r="H1209" s="32" t="s">
        <v>24</v>
      </c>
      <c r="I1209" s="329">
        <v>82</v>
      </c>
      <c r="J1209" s="915"/>
      <c r="K1209" s="910">
        <f t="shared" si="196"/>
        <v>0</v>
      </c>
      <c r="L1209" s="426"/>
      <c r="M1209" s="909">
        <f t="shared" si="197"/>
        <v>0</v>
      </c>
      <c r="N1209" s="909">
        <f t="shared" si="198"/>
        <v>0</v>
      </c>
      <c r="O1209" s="909">
        <f t="shared" si="199"/>
        <v>0</v>
      </c>
      <c r="P1209" s="147"/>
      <c r="Q1209" s="1255"/>
      <c r="R1209" s="1255"/>
      <c r="S1209" s="1255"/>
      <c r="T1209" s="1255"/>
      <c r="U1209" s="1255"/>
      <c r="V1209" s="1255"/>
      <c r="W1209" s="1255"/>
      <c r="X1209" s="1255"/>
      <c r="Y1209" s="1255"/>
      <c r="Z1209" s="1255"/>
      <c r="AA1209" s="1255"/>
      <c r="AB1209" s="1255"/>
      <c r="AC1209" s="1255"/>
      <c r="AD1209" s="1255"/>
      <c r="AE1209" s="1255"/>
      <c r="AF1209" s="1255"/>
      <c r="AG1209" s="1255"/>
      <c r="AH1209" s="1255"/>
      <c r="AI1209" s="1255"/>
      <c r="AJ1209" s="1255"/>
      <c r="AK1209" s="1255"/>
      <c r="AL1209" s="1255"/>
      <c r="AM1209" s="1255"/>
      <c r="AN1209" s="1255"/>
      <c r="AO1209" s="1255"/>
      <c r="AP1209" s="1255"/>
      <c r="AQ1209" s="1255"/>
      <c r="AR1209" s="1255"/>
      <c r="AS1209" s="1255"/>
      <c r="AT1209" s="1255"/>
      <c r="AU1209" s="1255"/>
      <c r="AV1209" s="1255"/>
      <c r="AW1209" s="1255"/>
      <c r="AX1209" s="1255"/>
      <c r="AY1209" s="1255"/>
      <c r="AZ1209" s="1255"/>
      <c r="BA1209" s="1255"/>
      <c r="BB1209" s="1255"/>
      <c r="BC1209" s="1255"/>
      <c r="BD1209" s="1255"/>
      <c r="BE1209" s="1255"/>
      <c r="BF1209" s="1255"/>
      <c r="BG1209" s="1255"/>
      <c r="BH1209" s="1255"/>
      <c r="BI1209" s="1255"/>
      <c r="BJ1209" s="1255"/>
      <c r="BK1209" s="1255"/>
      <c r="BL1209" s="1255"/>
      <c r="BM1209" s="1255"/>
      <c r="BN1209" s="1255"/>
      <c r="BO1209" s="1255"/>
      <c r="BP1209" s="1255"/>
      <c r="BQ1209" s="1255"/>
      <c r="BR1209" s="1255"/>
      <c r="BS1209" s="1255"/>
    </row>
    <row r="1210" spans="1:71" s="84" customFormat="1" ht="41.4" hidden="1" outlineLevel="2">
      <c r="A1210" s="1014">
        <v>1</v>
      </c>
      <c r="B1210" s="1014">
        <v>1</v>
      </c>
      <c r="C1210" s="1014" t="s">
        <v>1594</v>
      </c>
      <c r="D1210" s="1014" t="s">
        <v>1561</v>
      </c>
      <c r="E1210" s="1014" t="s">
        <v>1574</v>
      </c>
      <c r="F1210" s="1014" t="s">
        <v>6323</v>
      </c>
      <c r="G1210" s="951" t="s">
        <v>7637</v>
      </c>
      <c r="H1210" s="32" t="s">
        <v>24</v>
      </c>
      <c r="I1210" s="329">
        <v>7</v>
      </c>
      <c r="J1210" s="915"/>
      <c r="K1210" s="910">
        <f t="shared" si="196"/>
        <v>0</v>
      </c>
      <c r="L1210" s="426"/>
      <c r="M1210" s="909">
        <f t="shared" si="197"/>
        <v>0</v>
      </c>
      <c r="N1210" s="909">
        <f t="shared" si="198"/>
        <v>0</v>
      </c>
      <c r="O1210" s="909">
        <f t="shared" si="199"/>
        <v>0</v>
      </c>
      <c r="P1210" s="147"/>
      <c r="Q1210" s="1255"/>
      <c r="R1210" s="1255"/>
      <c r="S1210" s="1255"/>
      <c r="T1210" s="1255"/>
      <c r="U1210" s="1255"/>
      <c r="V1210" s="1255"/>
      <c r="W1210" s="1255"/>
      <c r="X1210" s="1255"/>
      <c r="Y1210" s="1255"/>
      <c r="Z1210" s="1255"/>
      <c r="AA1210" s="1255"/>
      <c r="AB1210" s="1255"/>
      <c r="AC1210" s="1255"/>
      <c r="AD1210" s="1255"/>
      <c r="AE1210" s="1255"/>
      <c r="AF1210" s="1255"/>
      <c r="AG1210" s="1255"/>
      <c r="AH1210" s="1255"/>
      <c r="AI1210" s="1255"/>
      <c r="AJ1210" s="1255"/>
      <c r="AK1210" s="1255"/>
      <c r="AL1210" s="1255"/>
      <c r="AM1210" s="1255"/>
      <c r="AN1210" s="1255"/>
      <c r="AO1210" s="1255"/>
      <c r="AP1210" s="1255"/>
      <c r="AQ1210" s="1255"/>
      <c r="AR1210" s="1255"/>
      <c r="AS1210" s="1255"/>
      <c r="AT1210" s="1255"/>
      <c r="AU1210" s="1255"/>
      <c r="AV1210" s="1255"/>
      <c r="AW1210" s="1255"/>
      <c r="AX1210" s="1255"/>
      <c r="AY1210" s="1255"/>
      <c r="AZ1210" s="1255"/>
      <c r="BA1210" s="1255"/>
      <c r="BB1210" s="1255"/>
      <c r="BC1210" s="1255"/>
      <c r="BD1210" s="1255"/>
      <c r="BE1210" s="1255"/>
      <c r="BF1210" s="1255"/>
      <c r="BG1210" s="1255"/>
      <c r="BH1210" s="1255"/>
      <c r="BI1210" s="1255"/>
      <c r="BJ1210" s="1255"/>
      <c r="BK1210" s="1255"/>
      <c r="BL1210" s="1255"/>
      <c r="BM1210" s="1255"/>
      <c r="BN1210" s="1255"/>
      <c r="BO1210" s="1255"/>
      <c r="BP1210" s="1255"/>
      <c r="BQ1210" s="1255"/>
      <c r="BR1210" s="1255"/>
      <c r="BS1210" s="1255"/>
    </row>
    <row r="1211" spans="1:71" s="84" customFormat="1" ht="41.4" hidden="1" outlineLevel="2">
      <c r="A1211" s="1014">
        <v>1</v>
      </c>
      <c r="B1211" s="1014">
        <v>1</v>
      </c>
      <c r="C1211" s="1014" t="s">
        <v>1594</v>
      </c>
      <c r="D1211" s="1014" t="s">
        <v>1561</v>
      </c>
      <c r="E1211" s="1014" t="s">
        <v>1574</v>
      </c>
      <c r="F1211" s="1014" t="s">
        <v>6324</v>
      </c>
      <c r="G1211" s="951" t="s">
        <v>7638</v>
      </c>
      <c r="H1211" s="32" t="s">
        <v>24</v>
      </c>
      <c r="I1211" s="329">
        <v>12</v>
      </c>
      <c r="J1211" s="915"/>
      <c r="K1211" s="910">
        <f t="shared" si="196"/>
        <v>0</v>
      </c>
      <c r="L1211" s="426"/>
      <c r="M1211" s="909">
        <f t="shared" si="197"/>
        <v>0</v>
      </c>
      <c r="N1211" s="909">
        <f t="shared" si="198"/>
        <v>0</v>
      </c>
      <c r="O1211" s="909">
        <f t="shared" si="199"/>
        <v>0</v>
      </c>
      <c r="P1211" s="147"/>
      <c r="Q1211" s="1255"/>
      <c r="R1211" s="1255"/>
      <c r="S1211" s="1255"/>
      <c r="T1211" s="1255"/>
      <c r="U1211" s="1255"/>
      <c r="V1211" s="1255"/>
      <c r="W1211" s="1255"/>
      <c r="X1211" s="1255"/>
      <c r="Y1211" s="1255"/>
      <c r="Z1211" s="1255"/>
      <c r="AA1211" s="1255"/>
      <c r="AB1211" s="1255"/>
      <c r="AC1211" s="1255"/>
      <c r="AD1211" s="1255"/>
      <c r="AE1211" s="1255"/>
      <c r="AF1211" s="1255"/>
      <c r="AG1211" s="1255"/>
      <c r="AH1211" s="1255"/>
      <c r="AI1211" s="1255"/>
      <c r="AJ1211" s="1255"/>
      <c r="AK1211" s="1255"/>
      <c r="AL1211" s="1255"/>
      <c r="AM1211" s="1255"/>
      <c r="AN1211" s="1255"/>
      <c r="AO1211" s="1255"/>
      <c r="AP1211" s="1255"/>
      <c r="AQ1211" s="1255"/>
      <c r="AR1211" s="1255"/>
      <c r="AS1211" s="1255"/>
      <c r="AT1211" s="1255"/>
      <c r="AU1211" s="1255"/>
      <c r="AV1211" s="1255"/>
      <c r="AW1211" s="1255"/>
      <c r="AX1211" s="1255"/>
      <c r="AY1211" s="1255"/>
      <c r="AZ1211" s="1255"/>
      <c r="BA1211" s="1255"/>
      <c r="BB1211" s="1255"/>
      <c r="BC1211" s="1255"/>
      <c r="BD1211" s="1255"/>
      <c r="BE1211" s="1255"/>
      <c r="BF1211" s="1255"/>
      <c r="BG1211" s="1255"/>
      <c r="BH1211" s="1255"/>
      <c r="BI1211" s="1255"/>
      <c r="BJ1211" s="1255"/>
      <c r="BK1211" s="1255"/>
      <c r="BL1211" s="1255"/>
      <c r="BM1211" s="1255"/>
      <c r="BN1211" s="1255"/>
      <c r="BO1211" s="1255"/>
      <c r="BP1211" s="1255"/>
      <c r="BQ1211" s="1255"/>
      <c r="BR1211" s="1255"/>
      <c r="BS1211" s="1255"/>
    </row>
    <row r="1212" spans="1:71" s="84" customFormat="1" ht="41.4" hidden="1" outlineLevel="2">
      <c r="A1212" s="1014">
        <v>1</v>
      </c>
      <c r="B1212" s="1014">
        <v>1</v>
      </c>
      <c r="C1212" s="1014" t="s">
        <v>1594</v>
      </c>
      <c r="D1212" s="1014" t="s">
        <v>1561</v>
      </c>
      <c r="E1212" s="1014" t="s">
        <v>1574</v>
      </c>
      <c r="F1212" s="1014" t="s">
        <v>3419</v>
      </c>
      <c r="G1212" s="951" t="s">
        <v>7639</v>
      </c>
      <c r="H1212" s="32" t="s">
        <v>24</v>
      </c>
      <c r="I1212" s="329">
        <v>12</v>
      </c>
      <c r="J1212" s="915"/>
      <c r="K1212" s="910">
        <f t="shared" si="196"/>
        <v>0</v>
      </c>
      <c r="L1212" s="426"/>
      <c r="M1212" s="909">
        <f t="shared" si="197"/>
        <v>0</v>
      </c>
      <c r="N1212" s="909">
        <f t="shared" si="198"/>
        <v>0</v>
      </c>
      <c r="O1212" s="909">
        <f t="shared" si="199"/>
        <v>0</v>
      </c>
      <c r="P1212" s="147"/>
      <c r="Q1212" s="1255"/>
      <c r="R1212" s="1255"/>
      <c r="S1212" s="1255"/>
      <c r="T1212" s="1255"/>
      <c r="U1212" s="1255"/>
      <c r="V1212" s="1255"/>
      <c r="W1212" s="1255"/>
      <c r="X1212" s="1255"/>
      <c r="Y1212" s="1255"/>
      <c r="Z1212" s="1255"/>
      <c r="AA1212" s="1255"/>
      <c r="AB1212" s="1255"/>
      <c r="AC1212" s="1255"/>
      <c r="AD1212" s="1255"/>
      <c r="AE1212" s="1255"/>
      <c r="AF1212" s="1255"/>
      <c r="AG1212" s="1255"/>
      <c r="AH1212" s="1255"/>
      <c r="AI1212" s="1255"/>
      <c r="AJ1212" s="1255"/>
      <c r="AK1212" s="1255"/>
      <c r="AL1212" s="1255"/>
      <c r="AM1212" s="1255"/>
      <c r="AN1212" s="1255"/>
      <c r="AO1212" s="1255"/>
      <c r="AP1212" s="1255"/>
      <c r="AQ1212" s="1255"/>
      <c r="AR1212" s="1255"/>
      <c r="AS1212" s="1255"/>
      <c r="AT1212" s="1255"/>
      <c r="AU1212" s="1255"/>
      <c r="AV1212" s="1255"/>
      <c r="AW1212" s="1255"/>
      <c r="AX1212" s="1255"/>
      <c r="AY1212" s="1255"/>
      <c r="AZ1212" s="1255"/>
      <c r="BA1212" s="1255"/>
      <c r="BB1212" s="1255"/>
      <c r="BC1212" s="1255"/>
      <c r="BD1212" s="1255"/>
      <c r="BE1212" s="1255"/>
      <c r="BF1212" s="1255"/>
      <c r="BG1212" s="1255"/>
      <c r="BH1212" s="1255"/>
      <c r="BI1212" s="1255"/>
      <c r="BJ1212" s="1255"/>
      <c r="BK1212" s="1255"/>
      <c r="BL1212" s="1255"/>
      <c r="BM1212" s="1255"/>
      <c r="BN1212" s="1255"/>
      <c r="BO1212" s="1255"/>
      <c r="BP1212" s="1255"/>
      <c r="BQ1212" s="1255"/>
      <c r="BR1212" s="1255"/>
      <c r="BS1212" s="1255"/>
    </row>
    <row r="1213" spans="1:71" s="84" customFormat="1" ht="41.4" hidden="1" outlineLevel="2">
      <c r="A1213" s="1014">
        <v>1</v>
      </c>
      <c r="B1213" s="1014">
        <v>1</v>
      </c>
      <c r="C1213" s="1014" t="s">
        <v>1594</v>
      </c>
      <c r="D1213" s="1014" t="s">
        <v>1561</v>
      </c>
      <c r="E1213" s="1014" t="s">
        <v>1574</v>
      </c>
      <c r="F1213" s="1014" t="s">
        <v>6325</v>
      </c>
      <c r="G1213" s="951" t="s">
        <v>7640</v>
      </c>
      <c r="H1213" s="32" t="s">
        <v>24</v>
      </c>
      <c r="I1213" s="329">
        <v>73</v>
      </c>
      <c r="J1213" s="915"/>
      <c r="K1213" s="910">
        <f t="shared" si="196"/>
        <v>0</v>
      </c>
      <c r="L1213" s="426"/>
      <c r="M1213" s="909">
        <f t="shared" si="197"/>
        <v>0</v>
      </c>
      <c r="N1213" s="909">
        <f t="shared" si="198"/>
        <v>0</v>
      </c>
      <c r="O1213" s="909">
        <f t="shared" si="199"/>
        <v>0</v>
      </c>
      <c r="P1213" s="147"/>
      <c r="Q1213" s="1255"/>
      <c r="R1213" s="1255"/>
      <c r="S1213" s="1255"/>
      <c r="T1213" s="1255"/>
      <c r="U1213" s="1255"/>
      <c r="V1213" s="1255"/>
      <c r="W1213" s="1255"/>
      <c r="X1213" s="1255"/>
      <c r="Y1213" s="1255"/>
      <c r="Z1213" s="1255"/>
      <c r="AA1213" s="1255"/>
      <c r="AB1213" s="1255"/>
      <c r="AC1213" s="1255"/>
      <c r="AD1213" s="1255"/>
      <c r="AE1213" s="1255"/>
      <c r="AF1213" s="1255"/>
      <c r="AG1213" s="1255"/>
      <c r="AH1213" s="1255"/>
      <c r="AI1213" s="1255"/>
      <c r="AJ1213" s="1255"/>
      <c r="AK1213" s="1255"/>
      <c r="AL1213" s="1255"/>
      <c r="AM1213" s="1255"/>
      <c r="AN1213" s="1255"/>
      <c r="AO1213" s="1255"/>
      <c r="AP1213" s="1255"/>
      <c r="AQ1213" s="1255"/>
      <c r="AR1213" s="1255"/>
      <c r="AS1213" s="1255"/>
      <c r="AT1213" s="1255"/>
      <c r="AU1213" s="1255"/>
      <c r="AV1213" s="1255"/>
      <c r="AW1213" s="1255"/>
      <c r="AX1213" s="1255"/>
      <c r="AY1213" s="1255"/>
      <c r="AZ1213" s="1255"/>
      <c r="BA1213" s="1255"/>
      <c r="BB1213" s="1255"/>
      <c r="BC1213" s="1255"/>
      <c r="BD1213" s="1255"/>
      <c r="BE1213" s="1255"/>
      <c r="BF1213" s="1255"/>
      <c r="BG1213" s="1255"/>
      <c r="BH1213" s="1255"/>
      <c r="BI1213" s="1255"/>
      <c r="BJ1213" s="1255"/>
      <c r="BK1213" s="1255"/>
      <c r="BL1213" s="1255"/>
      <c r="BM1213" s="1255"/>
      <c r="BN1213" s="1255"/>
      <c r="BO1213" s="1255"/>
      <c r="BP1213" s="1255"/>
      <c r="BQ1213" s="1255"/>
      <c r="BR1213" s="1255"/>
      <c r="BS1213" s="1255"/>
    </row>
    <row r="1214" spans="1:71" s="84" customFormat="1" ht="41.4" hidden="1" outlineLevel="2">
      <c r="A1214" s="1014">
        <v>1</v>
      </c>
      <c r="B1214" s="1014">
        <v>1</v>
      </c>
      <c r="C1214" s="1014" t="s">
        <v>1594</v>
      </c>
      <c r="D1214" s="1014" t="s">
        <v>1561</v>
      </c>
      <c r="E1214" s="1014" t="s">
        <v>1574</v>
      </c>
      <c r="F1214" s="1014" t="s">
        <v>6326</v>
      </c>
      <c r="G1214" s="951" t="s">
        <v>7641</v>
      </c>
      <c r="H1214" s="32" t="s">
        <v>24</v>
      </c>
      <c r="I1214" s="329">
        <v>175</v>
      </c>
      <c r="J1214" s="915"/>
      <c r="K1214" s="910">
        <f t="shared" si="196"/>
        <v>0</v>
      </c>
      <c r="L1214" s="426"/>
      <c r="M1214" s="909">
        <f t="shared" si="197"/>
        <v>0</v>
      </c>
      <c r="N1214" s="909">
        <f t="shared" si="198"/>
        <v>0</v>
      </c>
      <c r="O1214" s="909">
        <f t="shared" si="199"/>
        <v>0</v>
      </c>
      <c r="P1214" s="147"/>
      <c r="Q1214" s="1255"/>
      <c r="R1214" s="1255"/>
      <c r="S1214" s="1255"/>
      <c r="T1214" s="1255"/>
      <c r="U1214" s="1255"/>
      <c r="V1214" s="1255"/>
      <c r="W1214" s="1255"/>
      <c r="X1214" s="1255"/>
      <c r="Y1214" s="1255"/>
      <c r="Z1214" s="1255"/>
      <c r="AA1214" s="1255"/>
      <c r="AB1214" s="1255"/>
      <c r="AC1214" s="1255"/>
      <c r="AD1214" s="1255"/>
      <c r="AE1214" s="1255"/>
      <c r="AF1214" s="1255"/>
      <c r="AG1214" s="1255"/>
      <c r="AH1214" s="1255"/>
      <c r="AI1214" s="1255"/>
      <c r="AJ1214" s="1255"/>
      <c r="AK1214" s="1255"/>
      <c r="AL1214" s="1255"/>
      <c r="AM1214" s="1255"/>
      <c r="AN1214" s="1255"/>
      <c r="AO1214" s="1255"/>
      <c r="AP1214" s="1255"/>
      <c r="AQ1214" s="1255"/>
      <c r="AR1214" s="1255"/>
      <c r="AS1214" s="1255"/>
      <c r="AT1214" s="1255"/>
      <c r="AU1214" s="1255"/>
      <c r="AV1214" s="1255"/>
      <c r="AW1214" s="1255"/>
      <c r="AX1214" s="1255"/>
      <c r="AY1214" s="1255"/>
      <c r="AZ1214" s="1255"/>
      <c r="BA1214" s="1255"/>
      <c r="BB1214" s="1255"/>
      <c r="BC1214" s="1255"/>
      <c r="BD1214" s="1255"/>
      <c r="BE1214" s="1255"/>
      <c r="BF1214" s="1255"/>
      <c r="BG1214" s="1255"/>
      <c r="BH1214" s="1255"/>
      <c r="BI1214" s="1255"/>
      <c r="BJ1214" s="1255"/>
      <c r="BK1214" s="1255"/>
      <c r="BL1214" s="1255"/>
      <c r="BM1214" s="1255"/>
      <c r="BN1214" s="1255"/>
      <c r="BO1214" s="1255"/>
      <c r="BP1214" s="1255"/>
      <c r="BQ1214" s="1255"/>
      <c r="BR1214" s="1255"/>
      <c r="BS1214" s="1255"/>
    </row>
    <row r="1215" spans="1:71" s="84" customFormat="1" ht="41.4" hidden="1" outlineLevel="2">
      <c r="A1215" s="1014">
        <v>1</v>
      </c>
      <c r="B1215" s="1014">
        <v>1</v>
      </c>
      <c r="C1215" s="1014" t="s">
        <v>1594</v>
      </c>
      <c r="D1215" s="1014" t="s">
        <v>1561</v>
      </c>
      <c r="E1215" s="1014" t="s">
        <v>1574</v>
      </c>
      <c r="F1215" s="1014" t="s">
        <v>6327</v>
      </c>
      <c r="G1215" s="951" t="s">
        <v>7642</v>
      </c>
      <c r="H1215" s="32" t="s">
        <v>24</v>
      </c>
      <c r="I1215" s="329">
        <v>30</v>
      </c>
      <c r="J1215" s="915"/>
      <c r="K1215" s="910">
        <f t="shared" si="196"/>
        <v>0</v>
      </c>
      <c r="L1215" s="426"/>
      <c r="M1215" s="909">
        <f t="shared" si="197"/>
        <v>0</v>
      </c>
      <c r="N1215" s="909">
        <f t="shared" si="198"/>
        <v>0</v>
      </c>
      <c r="O1215" s="909">
        <f t="shared" si="199"/>
        <v>0</v>
      </c>
      <c r="P1215" s="147"/>
      <c r="Q1215" s="1255"/>
      <c r="R1215" s="1255"/>
      <c r="S1215" s="1255"/>
      <c r="T1215" s="1255"/>
      <c r="U1215" s="1255"/>
      <c r="V1215" s="1255"/>
      <c r="W1215" s="1255"/>
      <c r="X1215" s="1255"/>
      <c r="Y1215" s="1255"/>
      <c r="Z1215" s="1255"/>
      <c r="AA1215" s="1255"/>
      <c r="AB1215" s="1255"/>
      <c r="AC1215" s="1255"/>
      <c r="AD1215" s="1255"/>
      <c r="AE1215" s="1255"/>
      <c r="AF1215" s="1255"/>
      <c r="AG1215" s="1255"/>
      <c r="AH1215" s="1255"/>
      <c r="AI1215" s="1255"/>
      <c r="AJ1215" s="1255"/>
      <c r="AK1215" s="1255"/>
      <c r="AL1215" s="1255"/>
      <c r="AM1215" s="1255"/>
      <c r="AN1215" s="1255"/>
      <c r="AO1215" s="1255"/>
      <c r="AP1215" s="1255"/>
      <c r="AQ1215" s="1255"/>
      <c r="AR1215" s="1255"/>
      <c r="AS1215" s="1255"/>
      <c r="AT1215" s="1255"/>
      <c r="AU1215" s="1255"/>
      <c r="AV1215" s="1255"/>
      <c r="AW1215" s="1255"/>
      <c r="AX1215" s="1255"/>
      <c r="AY1215" s="1255"/>
      <c r="AZ1215" s="1255"/>
      <c r="BA1215" s="1255"/>
      <c r="BB1215" s="1255"/>
      <c r="BC1215" s="1255"/>
      <c r="BD1215" s="1255"/>
      <c r="BE1215" s="1255"/>
      <c r="BF1215" s="1255"/>
      <c r="BG1215" s="1255"/>
      <c r="BH1215" s="1255"/>
      <c r="BI1215" s="1255"/>
      <c r="BJ1215" s="1255"/>
      <c r="BK1215" s="1255"/>
      <c r="BL1215" s="1255"/>
      <c r="BM1215" s="1255"/>
      <c r="BN1215" s="1255"/>
      <c r="BO1215" s="1255"/>
      <c r="BP1215" s="1255"/>
      <c r="BQ1215" s="1255"/>
      <c r="BR1215" s="1255"/>
      <c r="BS1215" s="1255"/>
    </row>
    <row r="1216" spans="1:71" s="84" customFormat="1" ht="41.4" hidden="1" outlineLevel="2">
      <c r="A1216" s="1014">
        <v>1</v>
      </c>
      <c r="B1216" s="1014">
        <v>1</v>
      </c>
      <c r="C1216" s="1014" t="s">
        <v>1594</v>
      </c>
      <c r="D1216" s="1014" t="s">
        <v>1561</v>
      </c>
      <c r="E1216" s="1014" t="s">
        <v>1574</v>
      </c>
      <c r="F1216" s="1014" t="s">
        <v>6328</v>
      </c>
      <c r="G1216" s="951" t="s">
        <v>7643</v>
      </c>
      <c r="H1216" s="32" t="s">
        <v>24</v>
      </c>
      <c r="I1216" s="329">
        <v>4</v>
      </c>
      <c r="J1216" s="915"/>
      <c r="K1216" s="910">
        <f t="shared" si="196"/>
        <v>0</v>
      </c>
      <c r="L1216" s="426"/>
      <c r="M1216" s="909">
        <f t="shared" si="197"/>
        <v>0</v>
      </c>
      <c r="N1216" s="909">
        <f t="shared" si="198"/>
        <v>0</v>
      </c>
      <c r="O1216" s="909">
        <f t="shared" si="199"/>
        <v>0</v>
      </c>
      <c r="P1216" s="147"/>
      <c r="Q1216" s="1255"/>
      <c r="R1216" s="1255"/>
      <c r="S1216" s="1255"/>
      <c r="T1216" s="1255"/>
      <c r="U1216" s="1255"/>
      <c r="V1216" s="1255"/>
      <c r="W1216" s="1255"/>
      <c r="X1216" s="1255"/>
      <c r="Y1216" s="1255"/>
      <c r="Z1216" s="1255"/>
      <c r="AA1216" s="1255"/>
      <c r="AB1216" s="1255"/>
      <c r="AC1216" s="1255"/>
      <c r="AD1216" s="1255"/>
      <c r="AE1216" s="1255"/>
      <c r="AF1216" s="1255"/>
      <c r="AG1216" s="1255"/>
      <c r="AH1216" s="1255"/>
      <c r="AI1216" s="1255"/>
      <c r="AJ1216" s="1255"/>
      <c r="AK1216" s="1255"/>
      <c r="AL1216" s="1255"/>
      <c r="AM1216" s="1255"/>
      <c r="AN1216" s="1255"/>
      <c r="AO1216" s="1255"/>
      <c r="AP1216" s="1255"/>
      <c r="AQ1216" s="1255"/>
      <c r="AR1216" s="1255"/>
      <c r="AS1216" s="1255"/>
      <c r="AT1216" s="1255"/>
      <c r="AU1216" s="1255"/>
      <c r="AV1216" s="1255"/>
      <c r="AW1216" s="1255"/>
      <c r="AX1216" s="1255"/>
      <c r="AY1216" s="1255"/>
      <c r="AZ1216" s="1255"/>
      <c r="BA1216" s="1255"/>
      <c r="BB1216" s="1255"/>
      <c r="BC1216" s="1255"/>
      <c r="BD1216" s="1255"/>
      <c r="BE1216" s="1255"/>
      <c r="BF1216" s="1255"/>
      <c r="BG1216" s="1255"/>
      <c r="BH1216" s="1255"/>
      <c r="BI1216" s="1255"/>
      <c r="BJ1216" s="1255"/>
      <c r="BK1216" s="1255"/>
      <c r="BL1216" s="1255"/>
      <c r="BM1216" s="1255"/>
      <c r="BN1216" s="1255"/>
      <c r="BO1216" s="1255"/>
      <c r="BP1216" s="1255"/>
      <c r="BQ1216" s="1255"/>
      <c r="BR1216" s="1255"/>
      <c r="BS1216" s="1255"/>
    </row>
    <row r="1217" spans="1:71" s="84" customFormat="1" ht="41.4" hidden="1" outlineLevel="2">
      <c r="A1217" s="1014">
        <v>1</v>
      </c>
      <c r="B1217" s="1014">
        <v>1</v>
      </c>
      <c r="C1217" s="1014" t="s">
        <v>1594</v>
      </c>
      <c r="D1217" s="1014" t="s">
        <v>1561</v>
      </c>
      <c r="E1217" s="1014" t="s">
        <v>1574</v>
      </c>
      <c r="F1217" s="1014" t="s">
        <v>6329</v>
      </c>
      <c r="G1217" s="951" t="s">
        <v>7644</v>
      </c>
      <c r="H1217" s="32" t="s">
        <v>24</v>
      </c>
      <c r="I1217" s="329">
        <v>73</v>
      </c>
      <c r="J1217" s="915"/>
      <c r="K1217" s="910">
        <f t="shared" si="196"/>
        <v>0</v>
      </c>
      <c r="L1217" s="426"/>
      <c r="M1217" s="909">
        <f t="shared" si="197"/>
        <v>0</v>
      </c>
      <c r="N1217" s="909">
        <f t="shared" si="198"/>
        <v>0</v>
      </c>
      <c r="O1217" s="909">
        <f t="shared" si="199"/>
        <v>0</v>
      </c>
      <c r="P1217" s="147"/>
      <c r="Q1217" s="1255"/>
      <c r="R1217" s="1255"/>
      <c r="S1217" s="1255"/>
      <c r="T1217" s="1255"/>
      <c r="U1217" s="1255"/>
      <c r="V1217" s="1255"/>
      <c r="W1217" s="1255"/>
      <c r="X1217" s="1255"/>
      <c r="Y1217" s="1255"/>
      <c r="Z1217" s="1255"/>
      <c r="AA1217" s="1255"/>
      <c r="AB1217" s="1255"/>
      <c r="AC1217" s="1255"/>
      <c r="AD1217" s="1255"/>
      <c r="AE1217" s="1255"/>
      <c r="AF1217" s="1255"/>
      <c r="AG1217" s="1255"/>
      <c r="AH1217" s="1255"/>
      <c r="AI1217" s="1255"/>
      <c r="AJ1217" s="1255"/>
      <c r="AK1217" s="1255"/>
      <c r="AL1217" s="1255"/>
      <c r="AM1217" s="1255"/>
      <c r="AN1217" s="1255"/>
      <c r="AO1217" s="1255"/>
      <c r="AP1217" s="1255"/>
      <c r="AQ1217" s="1255"/>
      <c r="AR1217" s="1255"/>
      <c r="AS1217" s="1255"/>
      <c r="AT1217" s="1255"/>
      <c r="AU1217" s="1255"/>
      <c r="AV1217" s="1255"/>
      <c r="AW1217" s="1255"/>
      <c r="AX1217" s="1255"/>
      <c r="AY1217" s="1255"/>
      <c r="AZ1217" s="1255"/>
      <c r="BA1217" s="1255"/>
      <c r="BB1217" s="1255"/>
      <c r="BC1217" s="1255"/>
      <c r="BD1217" s="1255"/>
      <c r="BE1217" s="1255"/>
      <c r="BF1217" s="1255"/>
      <c r="BG1217" s="1255"/>
      <c r="BH1217" s="1255"/>
      <c r="BI1217" s="1255"/>
      <c r="BJ1217" s="1255"/>
      <c r="BK1217" s="1255"/>
      <c r="BL1217" s="1255"/>
      <c r="BM1217" s="1255"/>
      <c r="BN1217" s="1255"/>
      <c r="BO1217" s="1255"/>
      <c r="BP1217" s="1255"/>
      <c r="BQ1217" s="1255"/>
      <c r="BR1217" s="1255"/>
      <c r="BS1217" s="1255"/>
    </row>
    <row r="1218" spans="1:71" s="84" customFormat="1" ht="41.4" hidden="1" outlineLevel="2">
      <c r="A1218" s="1014">
        <v>1</v>
      </c>
      <c r="B1218" s="1014">
        <v>1</v>
      </c>
      <c r="C1218" s="1014" t="s">
        <v>1594</v>
      </c>
      <c r="D1218" s="1014" t="s">
        <v>1561</v>
      </c>
      <c r="E1218" s="1014" t="s">
        <v>1574</v>
      </c>
      <c r="F1218" s="1014" t="s">
        <v>6330</v>
      </c>
      <c r="G1218" s="951" t="s">
        <v>7645</v>
      </c>
      <c r="H1218" s="32" t="s">
        <v>24</v>
      </c>
      <c r="I1218" s="329">
        <v>14</v>
      </c>
      <c r="J1218" s="915"/>
      <c r="K1218" s="910">
        <f t="shared" si="196"/>
        <v>0</v>
      </c>
      <c r="L1218" s="426"/>
      <c r="M1218" s="909">
        <f t="shared" si="197"/>
        <v>0</v>
      </c>
      <c r="N1218" s="909">
        <f t="shared" si="198"/>
        <v>0</v>
      </c>
      <c r="O1218" s="909">
        <f t="shared" si="199"/>
        <v>0</v>
      </c>
      <c r="P1218" s="147"/>
      <c r="Q1218" s="1255"/>
      <c r="R1218" s="1255"/>
      <c r="S1218" s="1255"/>
      <c r="T1218" s="1255"/>
      <c r="U1218" s="1255"/>
      <c r="V1218" s="1255"/>
      <c r="W1218" s="1255"/>
      <c r="X1218" s="1255"/>
      <c r="Y1218" s="1255"/>
      <c r="Z1218" s="1255"/>
      <c r="AA1218" s="1255"/>
      <c r="AB1218" s="1255"/>
      <c r="AC1218" s="1255"/>
      <c r="AD1218" s="1255"/>
      <c r="AE1218" s="1255"/>
      <c r="AF1218" s="1255"/>
      <c r="AG1218" s="1255"/>
      <c r="AH1218" s="1255"/>
      <c r="AI1218" s="1255"/>
      <c r="AJ1218" s="1255"/>
      <c r="AK1218" s="1255"/>
      <c r="AL1218" s="1255"/>
      <c r="AM1218" s="1255"/>
      <c r="AN1218" s="1255"/>
      <c r="AO1218" s="1255"/>
      <c r="AP1218" s="1255"/>
      <c r="AQ1218" s="1255"/>
      <c r="AR1218" s="1255"/>
      <c r="AS1218" s="1255"/>
      <c r="AT1218" s="1255"/>
      <c r="AU1218" s="1255"/>
      <c r="AV1218" s="1255"/>
      <c r="AW1218" s="1255"/>
      <c r="AX1218" s="1255"/>
      <c r="AY1218" s="1255"/>
      <c r="AZ1218" s="1255"/>
      <c r="BA1218" s="1255"/>
      <c r="BB1218" s="1255"/>
      <c r="BC1218" s="1255"/>
      <c r="BD1218" s="1255"/>
      <c r="BE1218" s="1255"/>
      <c r="BF1218" s="1255"/>
      <c r="BG1218" s="1255"/>
      <c r="BH1218" s="1255"/>
      <c r="BI1218" s="1255"/>
      <c r="BJ1218" s="1255"/>
      <c r="BK1218" s="1255"/>
      <c r="BL1218" s="1255"/>
      <c r="BM1218" s="1255"/>
      <c r="BN1218" s="1255"/>
      <c r="BO1218" s="1255"/>
      <c r="BP1218" s="1255"/>
      <c r="BQ1218" s="1255"/>
      <c r="BR1218" s="1255"/>
      <c r="BS1218" s="1255"/>
    </row>
    <row r="1219" spans="1:71" s="84" customFormat="1" ht="41.4" hidden="1" outlineLevel="2">
      <c r="A1219" s="1014">
        <v>1</v>
      </c>
      <c r="B1219" s="1014">
        <v>1</v>
      </c>
      <c r="C1219" s="1014" t="s">
        <v>1594</v>
      </c>
      <c r="D1219" s="1014" t="s">
        <v>1561</v>
      </c>
      <c r="E1219" s="1014" t="s">
        <v>1574</v>
      </c>
      <c r="F1219" s="1014" t="s">
        <v>6331</v>
      </c>
      <c r="G1219" s="951" t="s">
        <v>7646</v>
      </c>
      <c r="H1219" s="32" t="s">
        <v>24</v>
      </c>
      <c r="I1219" s="329">
        <v>6</v>
      </c>
      <c r="J1219" s="915"/>
      <c r="K1219" s="910">
        <f t="shared" si="196"/>
        <v>0</v>
      </c>
      <c r="L1219" s="426"/>
      <c r="M1219" s="909">
        <f t="shared" si="197"/>
        <v>0</v>
      </c>
      <c r="N1219" s="909">
        <f t="shared" si="198"/>
        <v>0</v>
      </c>
      <c r="O1219" s="909">
        <f t="shared" si="199"/>
        <v>0</v>
      </c>
      <c r="P1219" s="147"/>
      <c r="Q1219" s="1255"/>
      <c r="R1219" s="1255"/>
      <c r="S1219" s="1255"/>
      <c r="T1219" s="1255"/>
      <c r="U1219" s="1255"/>
      <c r="V1219" s="1255"/>
      <c r="W1219" s="1255"/>
      <c r="X1219" s="1255"/>
      <c r="Y1219" s="1255"/>
      <c r="Z1219" s="1255"/>
      <c r="AA1219" s="1255"/>
      <c r="AB1219" s="1255"/>
      <c r="AC1219" s="1255"/>
      <c r="AD1219" s="1255"/>
      <c r="AE1219" s="1255"/>
      <c r="AF1219" s="1255"/>
      <c r="AG1219" s="1255"/>
      <c r="AH1219" s="1255"/>
      <c r="AI1219" s="1255"/>
      <c r="AJ1219" s="1255"/>
      <c r="AK1219" s="1255"/>
      <c r="AL1219" s="1255"/>
      <c r="AM1219" s="1255"/>
      <c r="AN1219" s="1255"/>
      <c r="AO1219" s="1255"/>
      <c r="AP1219" s="1255"/>
      <c r="AQ1219" s="1255"/>
      <c r="AR1219" s="1255"/>
      <c r="AS1219" s="1255"/>
      <c r="AT1219" s="1255"/>
      <c r="AU1219" s="1255"/>
      <c r="AV1219" s="1255"/>
      <c r="AW1219" s="1255"/>
      <c r="AX1219" s="1255"/>
      <c r="AY1219" s="1255"/>
      <c r="AZ1219" s="1255"/>
      <c r="BA1219" s="1255"/>
      <c r="BB1219" s="1255"/>
      <c r="BC1219" s="1255"/>
      <c r="BD1219" s="1255"/>
      <c r="BE1219" s="1255"/>
      <c r="BF1219" s="1255"/>
      <c r="BG1219" s="1255"/>
      <c r="BH1219" s="1255"/>
      <c r="BI1219" s="1255"/>
      <c r="BJ1219" s="1255"/>
      <c r="BK1219" s="1255"/>
      <c r="BL1219" s="1255"/>
      <c r="BM1219" s="1255"/>
      <c r="BN1219" s="1255"/>
      <c r="BO1219" s="1255"/>
      <c r="BP1219" s="1255"/>
      <c r="BQ1219" s="1255"/>
      <c r="BR1219" s="1255"/>
      <c r="BS1219" s="1255"/>
    </row>
    <row r="1220" spans="1:71" s="84" customFormat="1" ht="41.4" hidden="1" outlineLevel="2">
      <c r="A1220" s="1014">
        <v>1</v>
      </c>
      <c r="B1220" s="1014">
        <v>1</v>
      </c>
      <c r="C1220" s="1014" t="s">
        <v>1594</v>
      </c>
      <c r="D1220" s="1014" t="s">
        <v>1561</v>
      </c>
      <c r="E1220" s="1014" t="s">
        <v>1574</v>
      </c>
      <c r="F1220" s="1014" t="s">
        <v>6332</v>
      </c>
      <c r="G1220" s="951" t="s">
        <v>7647</v>
      </c>
      <c r="H1220" s="32" t="s">
        <v>24</v>
      </c>
      <c r="I1220" s="329">
        <v>5</v>
      </c>
      <c r="J1220" s="915"/>
      <c r="K1220" s="910">
        <f t="shared" si="196"/>
        <v>0</v>
      </c>
      <c r="L1220" s="426"/>
      <c r="M1220" s="909">
        <f t="shared" si="197"/>
        <v>0</v>
      </c>
      <c r="N1220" s="909">
        <f t="shared" si="198"/>
        <v>0</v>
      </c>
      <c r="O1220" s="909">
        <f t="shared" si="199"/>
        <v>0</v>
      </c>
      <c r="P1220" s="147"/>
      <c r="Q1220" s="1255"/>
      <c r="R1220" s="1255"/>
      <c r="S1220" s="1255"/>
      <c r="T1220" s="1255"/>
      <c r="U1220" s="1255"/>
      <c r="V1220" s="1255"/>
      <c r="W1220" s="1255"/>
      <c r="X1220" s="1255"/>
      <c r="Y1220" s="1255"/>
      <c r="Z1220" s="1255"/>
      <c r="AA1220" s="1255"/>
      <c r="AB1220" s="1255"/>
      <c r="AC1220" s="1255"/>
      <c r="AD1220" s="1255"/>
      <c r="AE1220" s="1255"/>
      <c r="AF1220" s="1255"/>
      <c r="AG1220" s="1255"/>
      <c r="AH1220" s="1255"/>
      <c r="AI1220" s="1255"/>
      <c r="AJ1220" s="1255"/>
      <c r="AK1220" s="1255"/>
      <c r="AL1220" s="1255"/>
      <c r="AM1220" s="1255"/>
      <c r="AN1220" s="1255"/>
      <c r="AO1220" s="1255"/>
      <c r="AP1220" s="1255"/>
      <c r="AQ1220" s="1255"/>
      <c r="AR1220" s="1255"/>
      <c r="AS1220" s="1255"/>
      <c r="AT1220" s="1255"/>
      <c r="AU1220" s="1255"/>
      <c r="AV1220" s="1255"/>
      <c r="AW1220" s="1255"/>
      <c r="AX1220" s="1255"/>
      <c r="AY1220" s="1255"/>
      <c r="AZ1220" s="1255"/>
      <c r="BA1220" s="1255"/>
      <c r="BB1220" s="1255"/>
      <c r="BC1220" s="1255"/>
      <c r="BD1220" s="1255"/>
      <c r="BE1220" s="1255"/>
      <c r="BF1220" s="1255"/>
      <c r="BG1220" s="1255"/>
      <c r="BH1220" s="1255"/>
      <c r="BI1220" s="1255"/>
      <c r="BJ1220" s="1255"/>
      <c r="BK1220" s="1255"/>
      <c r="BL1220" s="1255"/>
      <c r="BM1220" s="1255"/>
      <c r="BN1220" s="1255"/>
      <c r="BO1220" s="1255"/>
      <c r="BP1220" s="1255"/>
      <c r="BQ1220" s="1255"/>
      <c r="BR1220" s="1255"/>
      <c r="BS1220" s="1255"/>
    </row>
    <row r="1221" spans="1:71" s="84" customFormat="1" ht="41.4" hidden="1" outlineLevel="2">
      <c r="A1221" s="1014">
        <v>1</v>
      </c>
      <c r="B1221" s="1014">
        <v>1</v>
      </c>
      <c r="C1221" s="1014" t="s">
        <v>1594</v>
      </c>
      <c r="D1221" s="1014" t="s">
        <v>1561</v>
      </c>
      <c r="E1221" s="1014" t="s">
        <v>1574</v>
      </c>
      <c r="F1221" s="1014" t="s">
        <v>6333</v>
      </c>
      <c r="G1221" s="951" t="s">
        <v>7648</v>
      </c>
      <c r="H1221" s="32" t="s">
        <v>24</v>
      </c>
      <c r="I1221" s="329">
        <v>28</v>
      </c>
      <c r="J1221" s="915"/>
      <c r="K1221" s="910">
        <f t="shared" si="196"/>
        <v>0</v>
      </c>
      <c r="L1221" s="426"/>
      <c r="M1221" s="909">
        <f t="shared" si="197"/>
        <v>0</v>
      </c>
      <c r="N1221" s="909">
        <f t="shared" si="198"/>
        <v>0</v>
      </c>
      <c r="O1221" s="909">
        <f t="shared" si="199"/>
        <v>0</v>
      </c>
      <c r="P1221" s="147"/>
      <c r="Q1221" s="1255"/>
      <c r="R1221" s="1255"/>
      <c r="S1221" s="1255"/>
      <c r="T1221" s="1255"/>
      <c r="U1221" s="1255"/>
      <c r="V1221" s="1255"/>
      <c r="W1221" s="1255"/>
      <c r="X1221" s="1255"/>
      <c r="Y1221" s="1255"/>
      <c r="Z1221" s="1255"/>
      <c r="AA1221" s="1255"/>
      <c r="AB1221" s="1255"/>
      <c r="AC1221" s="1255"/>
      <c r="AD1221" s="1255"/>
      <c r="AE1221" s="1255"/>
      <c r="AF1221" s="1255"/>
      <c r="AG1221" s="1255"/>
      <c r="AH1221" s="1255"/>
      <c r="AI1221" s="1255"/>
      <c r="AJ1221" s="1255"/>
      <c r="AK1221" s="1255"/>
      <c r="AL1221" s="1255"/>
      <c r="AM1221" s="1255"/>
      <c r="AN1221" s="1255"/>
      <c r="AO1221" s="1255"/>
      <c r="AP1221" s="1255"/>
      <c r="AQ1221" s="1255"/>
      <c r="AR1221" s="1255"/>
      <c r="AS1221" s="1255"/>
      <c r="AT1221" s="1255"/>
      <c r="AU1221" s="1255"/>
      <c r="AV1221" s="1255"/>
      <c r="AW1221" s="1255"/>
      <c r="AX1221" s="1255"/>
      <c r="AY1221" s="1255"/>
      <c r="AZ1221" s="1255"/>
      <c r="BA1221" s="1255"/>
      <c r="BB1221" s="1255"/>
      <c r="BC1221" s="1255"/>
      <c r="BD1221" s="1255"/>
      <c r="BE1221" s="1255"/>
      <c r="BF1221" s="1255"/>
      <c r="BG1221" s="1255"/>
      <c r="BH1221" s="1255"/>
      <c r="BI1221" s="1255"/>
      <c r="BJ1221" s="1255"/>
      <c r="BK1221" s="1255"/>
      <c r="BL1221" s="1255"/>
      <c r="BM1221" s="1255"/>
      <c r="BN1221" s="1255"/>
      <c r="BO1221" s="1255"/>
      <c r="BP1221" s="1255"/>
      <c r="BQ1221" s="1255"/>
      <c r="BR1221" s="1255"/>
      <c r="BS1221" s="1255"/>
    </row>
    <row r="1222" spans="1:71" s="84" customFormat="1" ht="41.4" hidden="1" outlineLevel="2">
      <c r="A1222" s="1014">
        <v>1</v>
      </c>
      <c r="B1222" s="1014">
        <v>1</v>
      </c>
      <c r="C1222" s="1014" t="s">
        <v>1594</v>
      </c>
      <c r="D1222" s="1014" t="s">
        <v>1561</v>
      </c>
      <c r="E1222" s="1014" t="s">
        <v>1574</v>
      </c>
      <c r="F1222" s="1014" t="s">
        <v>6334</v>
      </c>
      <c r="G1222" s="951" t="s">
        <v>7649</v>
      </c>
      <c r="H1222" s="32" t="s">
        <v>24</v>
      </c>
      <c r="I1222" s="329">
        <v>15</v>
      </c>
      <c r="J1222" s="915"/>
      <c r="K1222" s="910">
        <f t="shared" si="196"/>
        <v>0</v>
      </c>
      <c r="L1222" s="426"/>
      <c r="M1222" s="909">
        <f t="shared" si="197"/>
        <v>0</v>
      </c>
      <c r="N1222" s="909">
        <f t="shared" si="198"/>
        <v>0</v>
      </c>
      <c r="O1222" s="909">
        <f t="shared" si="199"/>
        <v>0</v>
      </c>
      <c r="P1222" s="147"/>
      <c r="Q1222" s="1255"/>
      <c r="R1222" s="1255"/>
      <c r="S1222" s="1255"/>
      <c r="T1222" s="1255"/>
      <c r="U1222" s="1255"/>
      <c r="V1222" s="1255"/>
      <c r="W1222" s="1255"/>
      <c r="X1222" s="1255"/>
      <c r="Y1222" s="1255"/>
      <c r="Z1222" s="1255"/>
      <c r="AA1222" s="1255"/>
      <c r="AB1222" s="1255"/>
      <c r="AC1222" s="1255"/>
      <c r="AD1222" s="1255"/>
      <c r="AE1222" s="1255"/>
      <c r="AF1222" s="1255"/>
      <c r="AG1222" s="1255"/>
      <c r="AH1222" s="1255"/>
      <c r="AI1222" s="1255"/>
      <c r="AJ1222" s="1255"/>
      <c r="AK1222" s="1255"/>
      <c r="AL1222" s="1255"/>
      <c r="AM1222" s="1255"/>
      <c r="AN1222" s="1255"/>
      <c r="AO1222" s="1255"/>
      <c r="AP1222" s="1255"/>
      <c r="AQ1222" s="1255"/>
      <c r="AR1222" s="1255"/>
      <c r="AS1222" s="1255"/>
      <c r="AT1222" s="1255"/>
      <c r="AU1222" s="1255"/>
      <c r="AV1222" s="1255"/>
      <c r="AW1222" s="1255"/>
      <c r="AX1222" s="1255"/>
      <c r="AY1222" s="1255"/>
      <c r="AZ1222" s="1255"/>
      <c r="BA1222" s="1255"/>
      <c r="BB1222" s="1255"/>
      <c r="BC1222" s="1255"/>
      <c r="BD1222" s="1255"/>
      <c r="BE1222" s="1255"/>
      <c r="BF1222" s="1255"/>
      <c r="BG1222" s="1255"/>
      <c r="BH1222" s="1255"/>
      <c r="BI1222" s="1255"/>
      <c r="BJ1222" s="1255"/>
      <c r="BK1222" s="1255"/>
      <c r="BL1222" s="1255"/>
      <c r="BM1222" s="1255"/>
      <c r="BN1222" s="1255"/>
      <c r="BO1222" s="1255"/>
      <c r="BP1222" s="1255"/>
      <c r="BQ1222" s="1255"/>
      <c r="BR1222" s="1255"/>
      <c r="BS1222" s="1255"/>
    </row>
    <row r="1223" spans="1:71" s="84" customFormat="1" ht="41.4" hidden="1" outlineLevel="2">
      <c r="A1223" s="1014">
        <v>1</v>
      </c>
      <c r="B1223" s="1014">
        <v>1</v>
      </c>
      <c r="C1223" s="1014" t="s">
        <v>1594</v>
      </c>
      <c r="D1223" s="1014" t="s">
        <v>1561</v>
      </c>
      <c r="E1223" s="1014" t="s">
        <v>1574</v>
      </c>
      <c r="F1223" s="1014" t="s">
        <v>6335</v>
      </c>
      <c r="G1223" s="951" t="s">
        <v>7650</v>
      </c>
      <c r="H1223" s="32" t="s">
        <v>24</v>
      </c>
      <c r="I1223" s="329">
        <v>26</v>
      </c>
      <c r="J1223" s="915"/>
      <c r="K1223" s="910">
        <f t="shared" si="196"/>
        <v>0</v>
      </c>
      <c r="L1223" s="426"/>
      <c r="M1223" s="909">
        <f t="shared" si="197"/>
        <v>0</v>
      </c>
      <c r="N1223" s="909">
        <f t="shared" si="198"/>
        <v>0</v>
      </c>
      <c r="O1223" s="909">
        <f t="shared" si="199"/>
        <v>0</v>
      </c>
      <c r="P1223" s="147"/>
      <c r="Q1223" s="1255"/>
      <c r="R1223" s="1255"/>
      <c r="S1223" s="1255"/>
      <c r="T1223" s="1255"/>
      <c r="U1223" s="1255"/>
      <c r="V1223" s="1255"/>
      <c r="W1223" s="1255"/>
      <c r="X1223" s="1255"/>
      <c r="Y1223" s="1255"/>
      <c r="Z1223" s="1255"/>
      <c r="AA1223" s="1255"/>
      <c r="AB1223" s="1255"/>
      <c r="AC1223" s="1255"/>
      <c r="AD1223" s="1255"/>
      <c r="AE1223" s="1255"/>
      <c r="AF1223" s="1255"/>
      <c r="AG1223" s="1255"/>
      <c r="AH1223" s="1255"/>
      <c r="AI1223" s="1255"/>
      <c r="AJ1223" s="1255"/>
      <c r="AK1223" s="1255"/>
      <c r="AL1223" s="1255"/>
      <c r="AM1223" s="1255"/>
      <c r="AN1223" s="1255"/>
      <c r="AO1223" s="1255"/>
      <c r="AP1223" s="1255"/>
      <c r="AQ1223" s="1255"/>
      <c r="AR1223" s="1255"/>
      <c r="AS1223" s="1255"/>
      <c r="AT1223" s="1255"/>
      <c r="AU1223" s="1255"/>
      <c r="AV1223" s="1255"/>
      <c r="AW1223" s="1255"/>
      <c r="AX1223" s="1255"/>
      <c r="AY1223" s="1255"/>
      <c r="AZ1223" s="1255"/>
      <c r="BA1223" s="1255"/>
      <c r="BB1223" s="1255"/>
      <c r="BC1223" s="1255"/>
      <c r="BD1223" s="1255"/>
      <c r="BE1223" s="1255"/>
      <c r="BF1223" s="1255"/>
      <c r="BG1223" s="1255"/>
      <c r="BH1223" s="1255"/>
      <c r="BI1223" s="1255"/>
      <c r="BJ1223" s="1255"/>
      <c r="BK1223" s="1255"/>
      <c r="BL1223" s="1255"/>
      <c r="BM1223" s="1255"/>
      <c r="BN1223" s="1255"/>
      <c r="BO1223" s="1255"/>
      <c r="BP1223" s="1255"/>
      <c r="BQ1223" s="1255"/>
      <c r="BR1223" s="1255"/>
      <c r="BS1223" s="1255"/>
    </row>
    <row r="1224" spans="1:71" s="84" customFormat="1" ht="41.4" hidden="1" outlineLevel="2">
      <c r="A1224" s="1014">
        <v>1</v>
      </c>
      <c r="B1224" s="1014">
        <v>1</v>
      </c>
      <c r="C1224" s="1014" t="s">
        <v>1594</v>
      </c>
      <c r="D1224" s="1014" t="s">
        <v>1561</v>
      </c>
      <c r="E1224" s="1014" t="s">
        <v>1574</v>
      </c>
      <c r="F1224" s="1014" t="s">
        <v>3420</v>
      </c>
      <c r="G1224" s="951" t="s">
        <v>7651</v>
      </c>
      <c r="H1224" s="32" t="s">
        <v>24</v>
      </c>
      <c r="I1224" s="329">
        <v>12</v>
      </c>
      <c r="J1224" s="915"/>
      <c r="K1224" s="910">
        <f t="shared" si="196"/>
        <v>0</v>
      </c>
      <c r="L1224" s="426"/>
      <c r="M1224" s="909">
        <f t="shared" si="197"/>
        <v>0</v>
      </c>
      <c r="N1224" s="909">
        <f t="shared" si="198"/>
        <v>0</v>
      </c>
      <c r="O1224" s="909">
        <f t="shared" si="199"/>
        <v>0</v>
      </c>
      <c r="P1224" s="147"/>
      <c r="Q1224" s="1255"/>
      <c r="R1224" s="1255"/>
      <c r="S1224" s="1255"/>
      <c r="T1224" s="1255"/>
      <c r="U1224" s="1255"/>
      <c r="V1224" s="1255"/>
      <c r="W1224" s="1255"/>
      <c r="X1224" s="1255"/>
      <c r="Y1224" s="1255"/>
      <c r="Z1224" s="1255"/>
      <c r="AA1224" s="1255"/>
      <c r="AB1224" s="1255"/>
      <c r="AC1224" s="1255"/>
      <c r="AD1224" s="1255"/>
      <c r="AE1224" s="1255"/>
      <c r="AF1224" s="1255"/>
      <c r="AG1224" s="1255"/>
      <c r="AH1224" s="1255"/>
      <c r="AI1224" s="1255"/>
      <c r="AJ1224" s="1255"/>
      <c r="AK1224" s="1255"/>
      <c r="AL1224" s="1255"/>
      <c r="AM1224" s="1255"/>
      <c r="AN1224" s="1255"/>
      <c r="AO1224" s="1255"/>
      <c r="AP1224" s="1255"/>
      <c r="AQ1224" s="1255"/>
      <c r="AR1224" s="1255"/>
      <c r="AS1224" s="1255"/>
      <c r="AT1224" s="1255"/>
      <c r="AU1224" s="1255"/>
      <c r="AV1224" s="1255"/>
      <c r="AW1224" s="1255"/>
      <c r="AX1224" s="1255"/>
      <c r="AY1224" s="1255"/>
      <c r="AZ1224" s="1255"/>
      <c r="BA1224" s="1255"/>
      <c r="BB1224" s="1255"/>
      <c r="BC1224" s="1255"/>
      <c r="BD1224" s="1255"/>
      <c r="BE1224" s="1255"/>
      <c r="BF1224" s="1255"/>
      <c r="BG1224" s="1255"/>
      <c r="BH1224" s="1255"/>
      <c r="BI1224" s="1255"/>
      <c r="BJ1224" s="1255"/>
      <c r="BK1224" s="1255"/>
      <c r="BL1224" s="1255"/>
      <c r="BM1224" s="1255"/>
      <c r="BN1224" s="1255"/>
      <c r="BO1224" s="1255"/>
      <c r="BP1224" s="1255"/>
      <c r="BQ1224" s="1255"/>
      <c r="BR1224" s="1255"/>
      <c r="BS1224" s="1255"/>
    </row>
    <row r="1225" spans="1:71" s="84" customFormat="1" ht="41.4" hidden="1" outlineLevel="2">
      <c r="A1225" s="1014">
        <v>1</v>
      </c>
      <c r="B1225" s="1014">
        <v>1</v>
      </c>
      <c r="C1225" s="1014" t="s">
        <v>1594</v>
      </c>
      <c r="D1225" s="1014" t="s">
        <v>1561</v>
      </c>
      <c r="E1225" s="1014" t="s">
        <v>1574</v>
      </c>
      <c r="F1225" s="1014" t="s">
        <v>6336</v>
      </c>
      <c r="G1225" s="951" t="s">
        <v>7652</v>
      </c>
      <c r="H1225" s="32" t="s">
        <v>24</v>
      </c>
      <c r="I1225" s="329">
        <v>7</v>
      </c>
      <c r="J1225" s="915"/>
      <c r="K1225" s="910">
        <f t="shared" si="196"/>
        <v>0</v>
      </c>
      <c r="L1225" s="426"/>
      <c r="M1225" s="909">
        <f t="shared" si="197"/>
        <v>0</v>
      </c>
      <c r="N1225" s="909">
        <f t="shared" si="198"/>
        <v>0</v>
      </c>
      <c r="O1225" s="909">
        <f t="shared" si="199"/>
        <v>0</v>
      </c>
      <c r="P1225" s="147"/>
      <c r="Q1225" s="1255"/>
      <c r="R1225" s="1255"/>
      <c r="S1225" s="1255"/>
      <c r="T1225" s="1255"/>
      <c r="U1225" s="1255"/>
      <c r="V1225" s="1255"/>
      <c r="W1225" s="1255"/>
      <c r="X1225" s="1255"/>
      <c r="Y1225" s="1255"/>
      <c r="Z1225" s="1255"/>
      <c r="AA1225" s="1255"/>
      <c r="AB1225" s="1255"/>
      <c r="AC1225" s="1255"/>
      <c r="AD1225" s="1255"/>
      <c r="AE1225" s="1255"/>
      <c r="AF1225" s="1255"/>
      <c r="AG1225" s="1255"/>
      <c r="AH1225" s="1255"/>
      <c r="AI1225" s="1255"/>
      <c r="AJ1225" s="1255"/>
      <c r="AK1225" s="1255"/>
      <c r="AL1225" s="1255"/>
      <c r="AM1225" s="1255"/>
      <c r="AN1225" s="1255"/>
      <c r="AO1225" s="1255"/>
      <c r="AP1225" s="1255"/>
      <c r="AQ1225" s="1255"/>
      <c r="AR1225" s="1255"/>
      <c r="AS1225" s="1255"/>
      <c r="AT1225" s="1255"/>
      <c r="AU1225" s="1255"/>
      <c r="AV1225" s="1255"/>
      <c r="AW1225" s="1255"/>
      <c r="AX1225" s="1255"/>
      <c r="AY1225" s="1255"/>
      <c r="AZ1225" s="1255"/>
      <c r="BA1225" s="1255"/>
      <c r="BB1225" s="1255"/>
      <c r="BC1225" s="1255"/>
      <c r="BD1225" s="1255"/>
      <c r="BE1225" s="1255"/>
      <c r="BF1225" s="1255"/>
      <c r="BG1225" s="1255"/>
      <c r="BH1225" s="1255"/>
      <c r="BI1225" s="1255"/>
      <c r="BJ1225" s="1255"/>
      <c r="BK1225" s="1255"/>
      <c r="BL1225" s="1255"/>
      <c r="BM1225" s="1255"/>
      <c r="BN1225" s="1255"/>
      <c r="BO1225" s="1255"/>
      <c r="BP1225" s="1255"/>
      <c r="BQ1225" s="1255"/>
      <c r="BR1225" s="1255"/>
      <c r="BS1225" s="1255"/>
    </row>
    <row r="1226" spans="1:71" s="84" customFormat="1" ht="41.4" hidden="1" outlineLevel="2">
      <c r="A1226" s="1014">
        <v>1</v>
      </c>
      <c r="B1226" s="1014">
        <v>1</v>
      </c>
      <c r="C1226" s="1014" t="s">
        <v>1594</v>
      </c>
      <c r="D1226" s="1014" t="s">
        <v>1561</v>
      </c>
      <c r="E1226" s="1014" t="s">
        <v>1574</v>
      </c>
      <c r="F1226" s="1014" t="s">
        <v>6337</v>
      </c>
      <c r="G1226" s="951" t="s">
        <v>7653</v>
      </c>
      <c r="H1226" s="32" t="s">
        <v>24</v>
      </c>
      <c r="I1226" s="329">
        <v>2</v>
      </c>
      <c r="J1226" s="915"/>
      <c r="K1226" s="910">
        <f t="shared" si="196"/>
        <v>0</v>
      </c>
      <c r="L1226" s="426"/>
      <c r="M1226" s="909">
        <f t="shared" si="197"/>
        <v>0</v>
      </c>
      <c r="N1226" s="909">
        <f t="shared" si="198"/>
        <v>0</v>
      </c>
      <c r="O1226" s="909">
        <f t="shared" si="199"/>
        <v>0</v>
      </c>
      <c r="P1226" s="147"/>
      <c r="Q1226" s="1255"/>
      <c r="R1226" s="1255"/>
      <c r="S1226" s="1255"/>
      <c r="T1226" s="1255"/>
      <c r="U1226" s="1255"/>
      <c r="V1226" s="1255"/>
      <c r="W1226" s="1255"/>
      <c r="X1226" s="1255"/>
      <c r="Y1226" s="1255"/>
      <c r="Z1226" s="1255"/>
      <c r="AA1226" s="1255"/>
      <c r="AB1226" s="1255"/>
      <c r="AC1226" s="1255"/>
      <c r="AD1226" s="1255"/>
      <c r="AE1226" s="1255"/>
      <c r="AF1226" s="1255"/>
      <c r="AG1226" s="1255"/>
      <c r="AH1226" s="1255"/>
      <c r="AI1226" s="1255"/>
      <c r="AJ1226" s="1255"/>
      <c r="AK1226" s="1255"/>
      <c r="AL1226" s="1255"/>
      <c r="AM1226" s="1255"/>
      <c r="AN1226" s="1255"/>
      <c r="AO1226" s="1255"/>
      <c r="AP1226" s="1255"/>
      <c r="AQ1226" s="1255"/>
      <c r="AR1226" s="1255"/>
      <c r="AS1226" s="1255"/>
      <c r="AT1226" s="1255"/>
      <c r="AU1226" s="1255"/>
      <c r="AV1226" s="1255"/>
      <c r="AW1226" s="1255"/>
      <c r="AX1226" s="1255"/>
      <c r="AY1226" s="1255"/>
      <c r="AZ1226" s="1255"/>
      <c r="BA1226" s="1255"/>
      <c r="BB1226" s="1255"/>
      <c r="BC1226" s="1255"/>
      <c r="BD1226" s="1255"/>
      <c r="BE1226" s="1255"/>
      <c r="BF1226" s="1255"/>
      <c r="BG1226" s="1255"/>
      <c r="BH1226" s="1255"/>
      <c r="BI1226" s="1255"/>
      <c r="BJ1226" s="1255"/>
      <c r="BK1226" s="1255"/>
      <c r="BL1226" s="1255"/>
      <c r="BM1226" s="1255"/>
      <c r="BN1226" s="1255"/>
      <c r="BO1226" s="1255"/>
      <c r="BP1226" s="1255"/>
      <c r="BQ1226" s="1255"/>
      <c r="BR1226" s="1255"/>
      <c r="BS1226" s="1255"/>
    </row>
    <row r="1227" spans="1:71" s="84" customFormat="1" ht="41.4" hidden="1" outlineLevel="2">
      <c r="A1227" s="1014">
        <v>1</v>
      </c>
      <c r="B1227" s="1014">
        <v>1</v>
      </c>
      <c r="C1227" s="1014" t="s">
        <v>1594</v>
      </c>
      <c r="D1227" s="1014" t="s">
        <v>1561</v>
      </c>
      <c r="E1227" s="1014" t="s">
        <v>1574</v>
      </c>
      <c r="F1227" s="1014" t="s">
        <v>6338</v>
      </c>
      <c r="G1227" s="951" t="s">
        <v>7654</v>
      </c>
      <c r="H1227" s="32" t="s">
        <v>24</v>
      </c>
      <c r="I1227" s="329">
        <v>2</v>
      </c>
      <c r="J1227" s="915"/>
      <c r="K1227" s="910">
        <f t="shared" si="196"/>
        <v>0</v>
      </c>
      <c r="L1227" s="426"/>
      <c r="M1227" s="909">
        <f t="shared" si="197"/>
        <v>0</v>
      </c>
      <c r="N1227" s="909">
        <f t="shared" si="198"/>
        <v>0</v>
      </c>
      <c r="O1227" s="909">
        <f t="shared" si="199"/>
        <v>0</v>
      </c>
      <c r="P1227" s="147"/>
      <c r="Q1227" s="1255"/>
      <c r="R1227" s="1255"/>
      <c r="S1227" s="1255"/>
      <c r="T1227" s="1255"/>
      <c r="U1227" s="1255"/>
      <c r="V1227" s="1255"/>
      <c r="W1227" s="1255"/>
      <c r="X1227" s="1255"/>
      <c r="Y1227" s="1255"/>
      <c r="Z1227" s="1255"/>
      <c r="AA1227" s="1255"/>
      <c r="AB1227" s="1255"/>
      <c r="AC1227" s="1255"/>
      <c r="AD1227" s="1255"/>
      <c r="AE1227" s="1255"/>
      <c r="AF1227" s="1255"/>
      <c r="AG1227" s="1255"/>
      <c r="AH1227" s="1255"/>
      <c r="AI1227" s="1255"/>
      <c r="AJ1227" s="1255"/>
      <c r="AK1227" s="1255"/>
      <c r="AL1227" s="1255"/>
      <c r="AM1227" s="1255"/>
      <c r="AN1227" s="1255"/>
      <c r="AO1227" s="1255"/>
      <c r="AP1227" s="1255"/>
      <c r="AQ1227" s="1255"/>
      <c r="AR1227" s="1255"/>
      <c r="AS1227" s="1255"/>
      <c r="AT1227" s="1255"/>
      <c r="AU1227" s="1255"/>
      <c r="AV1227" s="1255"/>
      <c r="AW1227" s="1255"/>
      <c r="AX1227" s="1255"/>
      <c r="AY1227" s="1255"/>
      <c r="AZ1227" s="1255"/>
      <c r="BA1227" s="1255"/>
      <c r="BB1227" s="1255"/>
      <c r="BC1227" s="1255"/>
      <c r="BD1227" s="1255"/>
      <c r="BE1227" s="1255"/>
      <c r="BF1227" s="1255"/>
      <c r="BG1227" s="1255"/>
      <c r="BH1227" s="1255"/>
      <c r="BI1227" s="1255"/>
      <c r="BJ1227" s="1255"/>
      <c r="BK1227" s="1255"/>
      <c r="BL1227" s="1255"/>
      <c r="BM1227" s="1255"/>
      <c r="BN1227" s="1255"/>
      <c r="BO1227" s="1255"/>
      <c r="BP1227" s="1255"/>
      <c r="BQ1227" s="1255"/>
      <c r="BR1227" s="1255"/>
      <c r="BS1227" s="1255"/>
    </row>
    <row r="1228" spans="1:71" s="84" customFormat="1" ht="41.4" hidden="1" outlineLevel="2">
      <c r="A1228" s="1014">
        <v>1</v>
      </c>
      <c r="B1228" s="1014">
        <v>1</v>
      </c>
      <c r="C1228" s="1014" t="s">
        <v>1594</v>
      </c>
      <c r="D1228" s="1014" t="s">
        <v>1561</v>
      </c>
      <c r="E1228" s="1014" t="s">
        <v>1574</v>
      </c>
      <c r="F1228" s="1014" t="s">
        <v>3411</v>
      </c>
      <c r="G1228" s="951" t="s">
        <v>7655</v>
      </c>
      <c r="H1228" s="32" t="s">
        <v>24</v>
      </c>
      <c r="I1228" s="329">
        <v>70</v>
      </c>
      <c r="J1228" s="915"/>
      <c r="K1228" s="910">
        <f t="shared" si="196"/>
        <v>0</v>
      </c>
      <c r="L1228" s="426"/>
      <c r="M1228" s="909">
        <f t="shared" si="197"/>
        <v>0</v>
      </c>
      <c r="N1228" s="909">
        <f t="shared" si="198"/>
        <v>0</v>
      </c>
      <c r="O1228" s="909">
        <f t="shared" si="199"/>
        <v>0</v>
      </c>
      <c r="P1228" s="147"/>
      <c r="Q1228" s="1255"/>
      <c r="R1228" s="1255"/>
      <c r="S1228" s="1255"/>
      <c r="T1228" s="1255"/>
      <c r="U1228" s="1255"/>
      <c r="V1228" s="1255"/>
      <c r="W1228" s="1255"/>
      <c r="X1228" s="1255"/>
      <c r="Y1228" s="1255"/>
      <c r="Z1228" s="1255"/>
      <c r="AA1228" s="1255"/>
      <c r="AB1228" s="1255"/>
      <c r="AC1228" s="1255"/>
      <c r="AD1228" s="1255"/>
      <c r="AE1228" s="1255"/>
      <c r="AF1228" s="1255"/>
      <c r="AG1228" s="1255"/>
      <c r="AH1228" s="1255"/>
      <c r="AI1228" s="1255"/>
      <c r="AJ1228" s="1255"/>
      <c r="AK1228" s="1255"/>
      <c r="AL1228" s="1255"/>
      <c r="AM1228" s="1255"/>
      <c r="AN1228" s="1255"/>
      <c r="AO1228" s="1255"/>
      <c r="AP1228" s="1255"/>
      <c r="AQ1228" s="1255"/>
      <c r="AR1228" s="1255"/>
      <c r="AS1228" s="1255"/>
      <c r="AT1228" s="1255"/>
      <c r="AU1228" s="1255"/>
      <c r="AV1228" s="1255"/>
      <c r="AW1228" s="1255"/>
      <c r="AX1228" s="1255"/>
      <c r="AY1228" s="1255"/>
      <c r="AZ1228" s="1255"/>
      <c r="BA1228" s="1255"/>
      <c r="BB1228" s="1255"/>
      <c r="BC1228" s="1255"/>
      <c r="BD1228" s="1255"/>
      <c r="BE1228" s="1255"/>
      <c r="BF1228" s="1255"/>
      <c r="BG1228" s="1255"/>
      <c r="BH1228" s="1255"/>
      <c r="BI1228" s="1255"/>
      <c r="BJ1228" s="1255"/>
      <c r="BK1228" s="1255"/>
      <c r="BL1228" s="1255"/>
      <c r="BM1228" s="1255"/>
      <c r="BN1228" s="1255"/>
      <c r="BO1228" s="1255"/>
      <c r="BP1228" s="1255"/>
      <c r="BQ1228" s="1255"/>
      <c r="BR1228" s="1255"/>
      <c r="BS1228" s="1255"/>
    </row>
    <row r="1229" spans="1:71" s="84" customFormat="1" ht="41.4" hidden="1" outlineLevel="2">
      <c r="A1229" s="1014">
        <v>1</v>
      </c>
      <c r="B1229" s="1014">
        <v>1</v>
      </c>
      <c r="C1229" s="1014" t="s">
        <v>1594</v>
      </c>
      <c r="D1229" s="1014" t="s">
        <v>1561</v>
      </c>
      <c r="E1229" s="1014" t="s">
        <v>1574</v>
      </c>
      <c r="F1229" s="1014" t="s">
        <v>6339</v>
      </c>
      <c r="G1229" s="951" t="s">
        <v>7656</v>
      </c>
      <c r="H1229" s="32" t="s">
        <v>24</v>
      </c>
      <c r="I1229" s="329">
        <v>10</v>
      </c>
      <c r="J1229" s="915"/>
      <c r="K1229" s="910">
        <f t="shared" si="196"/>
        <v>0</v>
      </c>
      <c r="L1229" s="426"/>
      <c r="M1229" s="909">
        <f t="shared" si="197"/>
        <v>0</v>
      </c>
      <c r="N1229" s="909">
        <f t="shared" si="198"/>
        <v>0</v>
      </c>
      <c r="O1229" s="909">
        <f t="shared" si="199"/>
        <v>0</v>
      </c>
      <c r="P1229" s="147"/>
      <c r="Q1229" s="1255"/>
      <c r="R1229" s="1255"/>
      <c r="S1229" s="1255"/>
      <c r="T1229" s="1255"/>
      <c r="U1229" s="1255"/>
      <c r="V1229" s="1255"/>
      <c r="W1229" s="1255"/>
      <c r="X1229" s="1255"/>
      <c r="Y1229" s="1255"/>
      <c r="Z1229" s="1255"/>
      <c r="AA1229" s="1255"/>
      <c r="AB1229" s="1255"/>
      <c r="AC1229" s="1255"/>
      <c r="AD1229" s="1255"/>
      <c r="AE1229" s="1255"/>
      <c r="AF1229" s="1255"/>
      <c r="AG1229" s="1255"/>
      <c r="AH1229" s="1255"/>
      <c r="AI1229" s="1255"/>
      <c r="AJ1229" s="1255"/>
      <c r="AK1229" s="1255"/>
      <c r="AL1229" s="1255"/>
      <c r="AM1229" s="1255"/>
      <c r="AN1229" s="1255"/>
      <c r="AO1229" s="1255"/>
      <c r="AP1229" s="1255"/>
      <c r="AQ1229" s="1255"/>
      <c r="AR1229" s="1255"/>
      <c r="AS1229" s="1255"/>
      <c r="AT1229" s="1255"/>
      <c r="AU1229" s="1255"/>
      <c r="AV1229" s="1255"/>
      <c r="AW1229" s="1255"/>
      <c r="AX1229" s="1255"/>
      <c r="AY1229" s="1255"/>
      <c r="AZ1229" s="1255"/>
      <c r="BA1229" s="1255"/>
      <c r="BB1229" s="1255"/>
      <c r="BC1229" s="1255"/>
      <c r="BD1229" s="1255"/>
      <c r="BE1229" s="1255"/>
      <c r="BF1229" s="1255"/>
      <c r="BG1229" s="1255"/>
      <c r="BH1229" s="1255"/>
      <c r="BI1229" s="1255"/>
      <c r="BJ1229" s="1255"/>
      <c r="BK1229" s="1255"/>
      <c r="BL1229" s="1255"/>
      <c r="BM1229" s="1255"/>
      <c r="BN1229" s="1255"/>
      <c r="BO1229" s="1255"/>
      <c r="BP1229" s="1255"/>
      <c r="BQ1229" s="1255"/>
      <c r="BR1229" s="1255"/>
      <c r="BS1229" s="1255"/>
    </row>
    <row r="1230" spans="1:71" s="84" customFormat="1" ht="41.4" hidden="1" outlineLevel="2">
      <c r="A1230" s="1014">
        <v>1</v>
      </c>
      <c r="B1230" s="1014">
        <v>1</v>
      </c>
      <c r="C1230" s="1014" t="s">
        <v>1594</v>
      </c>
      <c r="D1230" s="1014" t="s">
        <v>1561</v>
      </c>
      <c r="E1230" s="1014" t="s">
        <v>1574</v>
      </c>
      <c r="F1230" s="1014" t="s">
        <v>6340</v>
      </c>
      <c r="G1230" s="951" t="s">
        <v>7657</v>
      </c>
      <c r="H1230" s="32" t="s">
        <v>24</v>
      </c>
      <c r="I1230" s="329">
        <v>45</v>
      </c>
      <c r="J1230" s="915"/>
      <c r="K1230" s="910">
        <f t="shared" si="196"/>
        <v>0</v>
      </c>
      <c r="L1230" s="426"/>
      <c r="M1230" s="909">
        <f t="shared" si="197"/>
        <v>0</v>
      </c>
      <c r="N1230" s="909">
        <f t="shared" si="198"/>
        <v>0</v>
      </c>
      <c r="O1230" s="909">
        <f t="shared" si="199"/>
        <v>0</v>
      </c>
      <c r="P1230" s="147"/>
      <c r="Q1230" s="1255"/>
      <c r="R1230" s="1255"/>
      <c r="S1230" s="1255"/>
      <c r="T1230" s="1255"/>
      <c r="U1230" s="1255"/>
      <c r="V1230" s="1255"/>
      <c r="W1230" s="1255"/>
      <c r="X1230" s="1255"/>
      <c r="Y1230" s="1255"/>
      <c r="Z1230" s="1255"/>
      <c r="AA1230" s="1255"/>
      <c r="AB1230" s="1255"/>
      <c r="AC1230" s="1255"/>
      <c r="AD1230" s="1255"/>
      <c r="AE1230" s="1255"/>
      <c r="AF1230" s="1255"/>
      <c r="AG1230" s="1255"/>
      <c r="AH1230" s="1255"/>
      <c r="AI1230" s="1255"/>
      <c r="AJ1230" s="1255"/>
      <c r="AK1230" s="1255"/>
      <c r="AL1230" s="1255"/>
      <c r="AM1230" s="1255"/>
      <c r="AN1230" s="1255"/>
      <c r="AO1230" s="1255"/>
      <c r="AP1230" s="1255"/>
      <c r="AQ1230" s="1255"/>
      <c r="AR1230" s="1255"/>
      <c r="AS1230" s="1255"/>
      <c r="AT1230" s="1255"/>
      <c r="AU1230" s="1255"/>
      <c r="AV1230" s="1255"/>
      <c r="AW1230" s="1255"/>
      <c r="AX1230" s="1255"/>
      <c r="AY1230" s="1255"/>
      <c r="AZ1230" s="1255"/>
      <c r="BA1230" s="1255"/>
      <c r="BB1230" s="1255"/>
      <c r="BC1230" s="1255"/>
      <c r="BD1230" s="1255"/>
      <c r="BE1230" s="1255"/>
      <c r="BF1230" s="1255"/>
      <c r="BG1230" s="1255"/>
      <c r="BH1230" s="1255"/>
      <c r="BI1230" s="1255"/>
      <c r="BJ1230" s="1255"/>
      <c r="BK1230" s="1255"/>
      <c r="BL1230" s="1255"/>
      <c r="BM1230" s="1255"/>
      <c r="BN1230" s="1255"/>
      <c r="BO1230" s="1255"/>
      <c r="BP1230" s="1255"/>
      <c r="BQ1230" s="1255"/>
      <c r="BR1230" s="1255"/>
      <c r="BS1230" s="1255"/>
    </row>
    <row r="1231" spans="1:71" s="84" customFormat="1" ht="41.4" hidden="1" outlineLevel="2">
      <c r="A1231" s="1014">
        <v>1</v>
      </c>
      <c r="B1231" s="1014">
        <v>1</v>
      </c>
      <c r="C1231" s="1014" t="s">
        <v>1594</v>
      </c>
      <c r="D1231" s="1014" t="s">
        <v>1561</v>
      </c>
      <c r="E1231" s="1014" t="s">
        <v>1574</v>
      </c>
      <c r="F1231" s="1014" t="s">
        <v>6341</v>
      </c>
      <c r="G1231" s="951" t="s">
        <v>7658</v>
      </c>
      <c r="H1231" s="32" t="s">
        <v>24</v>
      </c>
      <c r="I1231" s="329">
        <v>30</v>
      </c>
      <c r="J1231" s="915"/>
      <c r="K1231" s="910">
        <f t="shared" si="196"/>
        <v>0</v>
      </c>
      <c r="L1231" s="426"/>
      <c r="M1231" s="909">
        <f t="shared" si="197"/>
        <v>0</v>
      </c>
      <c r="N1231" s="909">
        <f t="shared" si="198"/>
        <v>0</v>
      </c>
      <c r="O1231" s="909">
        <f t="shared" si="199"/>
        <v>0</v>
      </c>
      <c r="P1231" s="147"/>
      <c r="Q1231" s="1255"/>
      <c r="R1231" s="1255"/>
      <c r="S1231" s="1255"/>
      <c r="T1231" s="1255"/>
      <c r="U1231" s="1255"/>
      <c r="V1231" s="1255"/>
      <c r="W1231" s="1255"/>
      <c r="X1231" s="1255"/>
      <c r="Y1231" s="1255"/>
      <c r="Z1231" s="1255"/>
      <c r="AA1231" s="1255"/>
      <c r="AB1231" s="1255"/>
      <c r="AC1231" s="1255"/>
      <c r="AD1231" s="1255"/>
      <c r="AE1231" s="1255"/>
      <c r="AF1231" s="1255"/>
      <c r="AG1231" s="1255"/>
      <c r="AH1231" s="1255"/>
      <c r="AI1231" s="1255"/>
      <c r="AJ1231" s="1255"/>
      <c r="AK1231" s="1255"/>
      <c r="AL1231" s="1255"/>
      <c r="AM1231" s="1255"/>
      <c r="AN1231" s="1255"/>
      <c r="AO1231" s="1255"/>
      <c r="AP1231" s="1255"/>
      <c r="AQ1231" s="1255"/>
      <c r="AR1231" s="1255"/>
      <c r="AS1231" s="1255"/>
      <c r="AT1231" s="1255"/>
      <c r="AU1231" s="1255"/>
      <c r="AV1231" s="1255"/>
      <c r="AW1231" s="1255"/>
      <c r="AX1231" s="1255"/>
      <c r="AY1231" s="1255"/>
      <c r="AZ1231" s="1255"/>
      <c r="BA1231" s="1255"/>
      <c r="BB1231" s="1255"/>
      <c r="BC1231" s="1255"/>
      <c r="BD1231" s="1255"/>
      <c r="BE1231" s="1255"/>
      <c r="BF1231" s="1255"/>
      <c r="BG1231" s="1255"/>
      <c r="BH1231" s="1255"/>
      <c r="BI1231" s="1255"/>
      <c r="BJ1231" s="1255"/>
      <c r="BK1231" s="1255"/>
      <c r="BL1231" s="1255"/>
      <c r="BM1231" s="1255"/>
      <c r="BN1231" s="1255"/>
      <c r="BO1231" s="1255"/>
      <c r="BP1231" s="1255"/>
      <c r="BQ1231" s="1255"/>
      <c r="BR1231" s="1255"/>
      <c r="BS1231" s="1255"/>
    </row>
    <row r="1232" spans="1:71" s="84" customFormat="1" ht="41.4" hidden="1" outlineLevel="2">
      <c r="A1232" s="1014">
        <v>1</v>
      </c>
      <c r="B1232" s="1014">
        <v>1</v>
      </c>
      <c r="C1232" s="1014" t="s">
        <v>1594</v>
      </c>
      <c r="D1232" s="1014" t="s">
        <v>1561</v>
      </c>
      <c r="E1232" s="1014" t="s">
        <v>1574</v>
      </c>
      <c r="F1232" s="1014" t="s">
        <v>6342</v>
      </c>
      <c r="G1232" s="951" t="s">
        <v>7659</v>
      </c>
      <c r="H1232" s="32" t="s">
        <v>24</v>
      </c>
      <c r="I1232" s="329">
        <v>1</v>
      </c>
      <c r="J1232" s="915"/>
      <c r="K1232" s="910">
        <f t="shared" si="196"/>
        <v>0</v>
      </c>
      <c r="L1232" s="426"/>
      <c r="M1232" s="909">
        <f t="shared" si="197"/>
        <v>0</v>
      </c>
      <c r="N1232" s="909">
        <f t="shared" si="198"/>
        <v>0</v>
      </c>
      <c r="O1232" s="909">
        <f t="shared" si="199"/>
        <v>0</v>
      </c>
      <c r="P1232" s="147"/>
      <c r="Q1232" s="1255"/>
      <c r="R1232" s="1255"/>
      <c r="S1232" s="1255"/>
      <c r="T1232" s="1255"/>
      <c r="U1232" s="1255"/>
      <c r="V1232" s="1255"/>
      <c r="W1232" s="1255"/>
      <c r="X1232" s="1255"/>
      <c r="Y1232" s="1255"/>
      <c r="Z1232" s="1255"/>
      <c r="AA1232" s="1255"/>
      <c r="AB1232" s="1255"/>
      <c r="AC1232" s="1255"/>
      <c r="AD1232" s="1255"/>
      <c r="AE1232" s="1255"/>
      <c r="AF1232" s="1255"/>
      <c r="AG1232" s="1255"/>
      <c r="AH1232" s="1255"/>
      <c r="AI1232" s="1255"/>
      <c r="AJ1232" s="1255"/>
      <c r="AK1232" s="1255"/>
      <c r="AL1232" s="1255"/>
      <c r="AM1232" s="1255"/>
      <c r="AN1232" s="1255"/>
      <c r="AO1232" s="1255"/>
      <c r="AP1232" s="1255"/>
      <c r="AQ1232" s="1255"/>
      <c r="AR1232" s="1255"/>
      <c r="AS1232" s="1255"/>
      <c r="AT1232" s="1255"/>
      <c r="AU1232" s="1255"/>
      <c r="AV1232" s="1255"/>
      <c r="AW1232" s="1255"/>
      <c r="AX1232" s="1255"/>
      <c r="AY1232" s="1255"/>
      <c r="AZ1232" s="1255"/>
      <c r="BA1232" s="1255"/>
      <c r="BB1232" s="1255"/>
      <c r="BC1232" s="1255"/>
      <c r="BD1232" s="1255"/>
      <c r="BE1232" s="1255"/>
      <c r="BF1232" s="1255"/>
      <c r="BG1232" s="1255"/>
      <c r="BH1232" s="1255"/>
      <c r="BI1232" s="1255"/>
      <c r="BJ1232" s="1255"/>
      <c r="BK1232" s="1255"/>
      <c r="BL1232" s="1255"/>
      <c r="BM1232" s="1255"/>
      <c r="BN1232" s="1255"/>
      <c r="BO1232" s="1255"/>
      <c r="BP1232" s="1255"/>
      <c r="BQ1232" s="1255"/>
      <c r="BR1232" s="1255"/>
      <c r="BS1232" s="1255"/>
    </row>
    <row r="1233" spans="1:71" s="84" customFormat="1" ht="41.4" hidden="1" outlineLevel="2">
      <c r="A1233" s="1014">
        <v>1</v>
      </c>
      <c r="B1233" s="1014">
        <v>1</v>
      </c>
      <c r="C1233" s="1014" t="s">
        <v>1594</v>
      </c>
      <c r="D1233" s="1014" t="s">
        <v>1561</v>
      </c>
      <c r="E1233" s="1014" t="s">
        <v>1574</v>
      </c>
      <c r="F1233" s="1014" t="s">
        <v>6343</v>
      </c>
      <c r="G1233" s="951" t="s">
        <v>7660</v>
      </c>
      <c r="H1233" s="32" t="s">
        <v>24</v>
      </c>
      <c r="I1233" s="329">
        <v>1</v>
      </c>
      <c r="J1233" s="915"/>
      <c r="K1233" s="910">
        <f t="shared" ref="K1233:K1264" si="200">I1233*J1233</f>
        <v>0</v>
      </c>
      <c r="L1233" s="426"/>
      <c r="M1233" s="909">
        <f t="shared" ref="M1233:M1264" si="201">I1233*L1233</f>
        <v>0</v>
      </c>
      <c r="N1233" s="909">
        <f t="shared" ref="N1233:N1264" si="202">J1233+L1233</f>
        <v>0</v>
      </c>
      <c r="O1233" s="909">
        <f t="shared" ref="O1233:O1264" si="203">I1233*N1233</f>
        <v>0</v>
      </c>
      <c r="P1233" s="147"/>
      <c r="Q1233" s="1255"/>
      <c r="R1233" s="1255"/>
      <c r="S1233" s="1255"/>
      <c r="T1233" s="1255"/>
      <c r="U1233" s="1255"/>
      <c r="V1233" s="1255"/>
      <c r="W1233" s="1255"/>
      <c r="X1233" s="1255"/>
      <c r="Y1233" s="1255"/>
      <c r="Z1233" s="1255"/>
      <c r="AA1233" s="1255"/>
      <c r="AB1233" s="1255"/>
      <c r="AC1233" s="1255"/>
      <c r="AD1233" s="1255"/>
      <c r="AE1233" s="1255"/>
      <c r="AF1233" s="1255"/>
      <c r="AG1233" s="1255"/>
      <c r="AH1233" s="1255"/>
      <c r="AI1233" s="1255"/>
      <c r="AJ1233" s="1255"/>
      <c r="AK1233" s="1255"/>
      <c r="AL1233" s="1255"/>
      <c r="AM1233" s="1255"/>
      <c r="AN1233" s="1255"/>
      <c r="AO1233" s="1255"/>
      <c r="AP1233" s="1255"/>
      <c r="AQ1233" s="1255"/>
      <c r="AR1233" s="1255"/>
      <c r="AS1233" s="1255"/>
      <c r="AT1233" s="1255"/>
      <c r="AU1233" s="1255"/>
      <c r="AV1233" s="1255"/>
      <c r="AW1233" s="1255"/>
      <c r="AX1233" s="1255"/>
      <c r="AY1233" s="1255"/>
      <c r="AZ1233" s="1255"/>
      <c r="BA1233" s="1255"/>
      <c r="BB1233" s="1255"/>
      <c r="BC1233" s="1255"/>
      <c r="BD1233" s="1255"/>
      <c r="BE1233" s="1255"/>
      <c r="BF1233" s="1255"/>
      <c r="BG1233" s="1255"/>
      <c r="BH1233" s="1255"/>
      <c r="BI1233" s="1255"/>
      <c r="BJ1233" s="1255"/>
      <c r="BK1233" s="1255"/>
      <c r="BL1233" s="1255"/>
      <c r="BM1233" s="1255"/>
      <c r="BN1233" s="1255"/>
      <c r="BO1233" s="1255"/>
      <c r="BP1233" s="1255"/>
      <c r="BQ1233" s="1255"/>
      <c r="BR1233" s="1255"/>
      <c r="BS1233" s="1255"/>
    </row>
    <row r="1234" spans="1:71" s="84" customFormat="1" ht="41.4" hidden="1" outlineLevel="2">
      <c r="A1234" s="1014">
        <v>1</v>
      </c>
      <c r="B1234" s="1014">
        <v>1</v>
      </c>
      <c r="C1234" s="1014" t="s">
        <v>1594</v>
      </c>
      <c r="D1234" s="1014" t="s">
        <v>1561</v>
      </c>
      <c r="E1234" s="1014" t="s">
        <v>1574</v>
      </c>
      <c r="F1234" s="1014" t="s">
        <v>6344</v>
      </c>
      <c r="G1234" s="951" t="s">
        <v>7661</v>
      </c>
      <c r="H1234" s="32" t="s">
        <v>24</v>
      </c>
      <c r="I1234" s="329">
        <v>1</v>
      </c>
      <c r="J1234" s="915"/>
      <c r="K1234" s="910">
        <f t="shared" si="200"/>
        <v>0</v>
      </c>
      <c r="L1234" s="426"/>
      <c r="M1234" s="909">
        <f t="shared" si="201"/>
        <v>0</v>
      </c>
      <c r="N1234" s="909">
        <f t="shared" si="202"/>
        <v>0</v>
      </c>
      <c r="O1234" s="909">
        <f t="shared" si="203"/>
        <v>0</v>
      </c>
      <c r="P1234" s="147"/>
      <c r="Q1234" s="1255"/>
      <c r="R1234" s="1255"/>
      <c r="S1234" s="1255"/>
      <c r="T1234" s="1255"/>
      <c r="U1234" s="1255"/>
      <c r="V1234" s="1255"/>
      <c r="W1234" s="1255"/>
      <c r="X1234" s="1255"/>
      <c r="Y1234" s="1255"/>
      <c r="Z1234" s="1255"/>
      <c r="AA1234" s="1255"/>
      <c r="AB1234" s="1255"/>
      <c r="AC1234" s="1255"/>
      <c r="AD1234" s="1255"/>
      <c r="AE1234" s="1255"/>
      <c r="AF1234" s="1255"/>
      <c r="AG1234" s="1255"/>
      <c r="AH1234" s="1255"/>
      <c r="AI1234" s="1255"/>
      <c r="AJ1234" s="1255"/>
      <c r="AK1234" s="1255"/>
      <c r="AL1234" s="1255"/>
      <c r="AM1234" s="1255"/>
      <c r="AN1234" s="1255"/>
      <c r="AO1234" s="1255"/>
      <c r="AP1234" s="1255"/>
      <c r="AQ1234" s="1255"/>
      <c r="AR1234" s="1255"/>
      <c r="AS1234" s="1255"/>
      <c r="AT1234" s="1255"/>
      <c r="AU1234" s="1255"/>
      <c r="AV1234" s="1255"/>
      <c r="AW1234" s="1255"/>
      <c r="AX1234" s="1255"/>
      <c r="AY1234" s="1255"/>
      <c r="AZ1234" s="1255"/>
      <c r="BA1234" s="1255"/>
      <c r="BB1234" s="1255"/>
      <c r="BC1234" s="1255"/>
      <c r="BD1234" s="1255"/>
      <c r="BE1234" s="1255"/>
      <c r="BF1234" s="1255"/>
      <c r="BG1234" s="1255"/>
      <c r="BH1234" s="1255"/>
      <c r="BI1234" s="1255"/>
      <c r="BJ1234" s="1255"/>
      <c r="BK1234" s="1255"/>
      <c r="BL1234" s="1255"/>
      <c r="BM1234" s="1255"/>
      <c r="BN1234" s="1255"/>
      <c r="BO1234" s="1255"/>
      <c r="BP1234" s="1255"/>
      <c r="BQ1234" s="1255"/>
      <c r="BR1234" s="1255"/>
      <c r="BS1234" s="1255"/>
    </row>
    <row r="1235" spans="1:71" s="84" customFormat="1" ht="41.4" hidden="1" outlineLevel="2">
      <c r="A1235" s="1014">
        <v>1</v>
      </c>
      <c r="B1235" s="1014">
        <v>1</v>
      </c>
      <c r="C1235" s="1014" t="s">
        <v>1594</v>
      </c>
      <c r="D1235" s="1014" t="s">
        <v>1561</v>
      </c>
      <c r="E1235" s="1014" t="s">
        <v>1574</v>
      </c>
      <c r="F1235" s="1014" t="s">
        <v>3422</v>
      </c>
      <c r="G1235" s="951" t="s">
        <v>7662</v>
      </c>
      <c r="H1235" s="32" t="s">
        <v>24</v>
      </c>
      <c r="I1235" s="329">
        <v>35</v>
      </c>
      <c r="J1235" s="915"/>
      <c r="K1235" s="910">
        <f t="shared" si="200"/>
        <v>0</v>
      </c>
      <c r="L1235" s="426"/>
      <c r="M1235" s="909">
        <f t="shared" si="201"/>
        <v>0</v>
      </c>
      <c r="N1235" s="909">
        <f t="shared" si="202"/>
        <v>0</v>
      </c>
      <c r="O1235" s="909">
        <f t="shared" si="203"/>
        <v>0</v>
      </c>
      <c r="P1235" s="147"/>
      <c r="Q1235" s="1255"/>
      <c r="R1235" s="1255"/>
      <c r="S1235" s="1255"/>
      <c r="T1235" s="1255"/>
      <c r="U1235" s="1255"/>
      <c r="V1235" s="1255"/>
      <c r="W1235" s="1255"/>
      <c r="X1235" s="1255"/>
      <c r="Y1235" s="1255"/>
      <c r="Z1235" s="1255"/>
      <c r="AA1235" s="1255"/>
      <c r="AB1235" s="1255"/>
      <c r="AC1235" s="1255"/>
      <c r="AD1235" s="1255"/>
      <c r="AE1235" s="1255"/>
      <c r="AF1235" s="1255"/>
      <c r="AG1235" s="1255"/>
      <c r="AH1235" s="1255"/>
      <c r="AI1235" s="1255"/>
      <c r="AJ1235" s="1255"/>
      <c r="AK1235" s="1255"/>
      <c r="AL1235" s="1255"/>
      <c r="AM1235" s="1255"/>
      <c r="AN1235" s="1255"/>
      <c r="AO1235" s="1255"/>
      <c r="AP1235" s="1255"/>
      <c r="AQ1235" s="1255"/>
      <c r="AR1235" s="1255"/>
      <c r="AS1235" s="1255"/>
      <c r="AT1235" s="1255"/>
      <c r="AU1235" s="1255"/>
      <c r="AV1235" s="1255"/>
      <c r="AW1235" s="1255"/>
      <c r="AX1235" s="1255"/>
      <c r="AY1235" s="1255"/>
      <c r="AZ1235" s="1255"/>
      <c r="BA1235" s="1255"/>
      <c r="BB1235" s="1255"/>
      <c r="BC1235" s="1255"/>
      <c r="BD1235" s="1255"/>
      <c r="BE1235" s="1255"/>
      <c r="BF1235" s="1255"/>
      <c r="BG1235" s="1255"/>
      <c r="BH1235" s="1255"/>
      <c r="BI1235" s="1255"/>
      <c r="BJ1235" s="1255"/>
      <c r="BK1235" s="1255"/>
      <c r="BL1235" s="1255"/>
      <c r="BM1235" s="1255"/>
      <c r="BN1235" s="1255"/>
      <c r="BO1235" s="1255"/>
      <c r="BP1235" s="1255"/>
      <c r="BQ1235" s="1255"/>
      <c r="BR1235" s="1255"/>
      <c r="BS1235" s="1255"/>
    </row>
    <row r="1236" spans="1:71" s="84" customFormat="1" ht="41.4" hidden="1" outlineLevel="2">
      <c r="A1236" s="1014">
        <v>1</v>
      </c>
      <c r="B1236" s="1014">
        <v>1</v>
      </c>
      <c r="C1236" s="1014" t="s">
        <v>1594</v>
      </c>
      <c r="D1236" s="1014" t="s">
        <v>1561</v>
      </c>
      <c r="E1236" s="1014" t="s">
        <v>1574</v>
      </c>
      <c r="F1236" s="1014" t="s">
        <v>6345</v>
      </c>
      <c r="G1236" s="951" t="s">
        <v>7663</v>
      </c>
      <c r="H1236" s="32" t="s">
        <v>24</v>
      </c>
      <c r="I1236" s="329">
        <v>7</v>
      </c>
      <c r="J1236" s="915"/>
      <c r="K1236" s="910">
        <f t="shared" si="200"/>
        <v>0</v>
      </c>
      <c r="L1236" s="426"/>
      <c r="M1236" s="909">
        <f t="shared" si="201"/>
        <v>0</v>
      </c>
      <c r="N1236" s="909">
        <f t="shared" si="202"/>
        <v>0</v>
      </c>
      <c r="O1236" s="909">
        <f t="shared" si="203"/>
        <v>0</v>
      </c>
      <c r="P1236" s="147"/>
      <c r="Q1236" s="1255"/>
      <c r="R1236" s="1255"/>
      <c r="S1236" s="1255"/>
      <c r="T1236" s="1255"/>
      <c r="U1236" s="1255"/>
      <c r="V1236" s="1255"/>
      <c r="W1236" s="1255"/>
      <c r="X1236" s="1255"/>
      <c r="Y1236" s="1255"/>
      <c r="Z1236" s="1255"/>
      <c r="AA1236" s="1255"/>
      <c r="AB1236" s="1255"/>
      <c r="AC1236" s="1255"/>
      <c r="AD1236" s="1255"/>
      <c r="AE1236" s="1255"/>
      <c r="AF1236" s="1255"/>
      <c r="AG1236" s="1255"/>
      <c r="AH1236" s="1255"/>
      <c r="AI1236" s="1255"/>
      <c r="AJ1236" s="1255"/>
      <c r="AK1236" s="1255"/>
      <c r="AL1236" s="1255"/>
      <c r="AM1236" s="1255"/>
      <c r="AN1236" s="1255"/>
      <c r="AO1236" s="1255"/>
      <c r="AP1236" s="1255"/>
      <c r="AQ1236" s="1255"/>
      <c r="AR1236" s="1255"/>
      <c r="AS1236" s="1255"/>
      <c r="AT1236" s="1255"/>
      <c r="AU1236" s="1255"/>
      <c r="AV1236" s="1255"/>
      <c r="AW1236" s="1255"/>
      <c r="AX1236" s="1255"/>
      <c r="AY1236" s="1255"/>
      <c r="AZ1236" s="1255"/>
      <c r="BA1236" s="1255"/>
      <c r="BB1236" s="1255"/>
      <c r="BC1236" s="1255"/>
      <c r="BD1236" s="1255"/>
      <c r="BE1236" s="1255"/>
      <c r="BF1236" s="1255"/>
      <c r="BG1236" s="1255"/>
      <c r="BH1236" s="1255"/>
      <c r="BI1236" s="1255"/>
      <c r="BJ1236" s="1255"/>
      <c r="BK1236" s="1255"/>
      <c r="BL1236" s="1255"/>
      <c r="BM1236" s="1255"/>
      <c r="BN1236" s="1255"/>
      <c r="BO1236" s="1255"/>
      <c r="BP1236" s="1255"/>
      <c r="BQ1236" s="1255"/>
      <c r="BR1236" s="1255"/>
      <c r="BS1236" s="1255"/>
    </row>
    <row r="1237" spans="1:71" s="84" customFormat="1" ht="41.4" hidden="1" outlineLevel="2">
      <c r="A1237" s="1014">
        <v>1</v>
      </c>
      <c r="B1237" s="1014">
        <v>1</v>
      </c>
      <c r="C1237" s="1014" t="s">
        <v>1594</v>
      </c>
      <c r="D1237" s="1014" t="s">
        <v>1561</v>
      </c>
      <c r="E1237" s="1014" t="s">
        <v>1574</v>
      </c>
      <c r="F1237" s="1014" t="s">
        <v>3425</v>
      </c>
      <c r="G1237" s="951" t="s">
        <v>7664</v>
      </c>
      <c r="H1237" s="32" t="s">
        <v>24</v>
      </c>
      <c r="I1237" s="329">
        <v>16</v>
      </c>
      <c r="J1237" s="915"/>
      <c r="K1237" s="910">
        <f t="shared" si="200"/>
        <v>0</v>
      </c>
      <c r="L1237" s="426"/>
      <c r="M1237" s="909">
        <f t="shared" si="201"/>
        <v>0</v>
      </c>
      <c r="N1237" s="909">
        <f t="shared" si="202"/>
        <v>0</v>
      </c>
      <c r="O1237" s="909">
        <f t="shared" si="203"/>
        <v>0</v>
      </c>
      <c r="P1237" s="147"/>
      <c r="Q1237" s="1255"/>
      <c r="R1237" s="1255"/>
      <c r="S1237" s="1255"/>
      <c r="T1237" s="1255"/>
      <c r="U1237" s="1255"/>
      <c r="V1237" s="1255"/>
      <c r="W1237" s="1255"/>
      <c r="X1237" s="1255"/>
      <c r="Y1237" s="1255"/>
      <c r="Z1237" s="1255"/>
      <c r="AA1237" s="1255"/>
      <c r="AB1237" s="1255"/>
      <c r="AC1237" s="1255"/>
      <c r="AD1237" s="1255"/>
      <c r="AE1237" s="1255"/>
      <c r="AF1237" s="1255"/>
      <c r="AG1237" s="1255"/>
      <c r="AH1237" s="1255"/>
      <c r="AI1237" s="1255"/>
      <c r="AJ1237" s="1255"/>
      <c r="AK1237" s="1255"/>
      <c r="AL1237" s="1255"/>
      <c r="AM1237" s="1255"/>
      <c r="AN1237" s="1255"/>
      <c r="AO1237" s="1255"/>
      <c r="AP1237" s="1255"/>
      <c r="AQ1237" s="1255"/>
      <c r="AR1237" s="1255"/>
      <c r="AS1237" s="1255"/>
      <c r="AT1237" s="1255"/>
      <c r="AU1237" s="1255"/>
      <c r="AV1237" s="1255"/>
      <c r="AW1237" s="1255"/>
      <c r="AX1237" s="1255"/>
      <c r="AY1237" s="1255"/>
      <c r="AZ1237" s="1255"/>
      <c r="BA1237" s="1255"/>
      <c r="BB1237" s="1255"/>
      <c r="BC1237" s="1255"/>
      <c r="BD1237" s="1255"/>
      <c r="BE1237" s="1255"/>
      <c r="BF1237" s="1255"/>
      <c r="BG1237" s="1255"/>
      <c r="BH1237" s="1255"/>
      <c r="BI1237" s="1255"/>
      <c r="BJ1237" s="1255"/>
      <c r="BK1237" s="1255"/>
      <c r="BL1237" s="1255"/>
      <c r="BM1237" s="1255"/>
      <c r="BN1237" s="1255"/>
      <c r="BO1237" s="1255"/>
      <c r="BP1237" s="1255"/>
      <c r="BQ1237" s="1255"/>
      <c r="BR1237" s="1255"/>
      <c r="BS1237" s="1255"/>
    </row>
    <row r="1238" spans="1:71" s="84" customFormat="1" ht="41.4" hidden="1" outlineLevel="2">
      <c r="A1238" s="1014">
        <v>1</v>
      </c>
      <c r="B1238" s="1014">
        <v>1</v>
      </c>
      <c r="C1238" s="1014" t="s">
        <v>1594</v>
      </c>
      <c r="D1238" s="1014" t="s">
        <v>1561</v>
      </c>
      <c r="E1238" s="1014" t="s">
        <v>1574</v>
      </c>
      <c r="F1238" s="1014" t="s">
        <v>6346</v>
      </c>
      <c r="G1238" s="951" t="s">
        <v>7665</v>
      </c>
      <c r="H1238" s="32" t="s">
        <v>24</v>
      </c>
      <c r="I1238" s="329">
        <v>2</v>
      </c>
      <c r="J1238" s="915"/>
      <c r="K1238" s="910">
        <f t="shared" si="200"/>
        <v>0</v>
      </c>
      <c r="L1238" s="426"/>
      <c r="M1238" s="909">
        <f t="shared" si="201"/>
        <v>0</v>
      </c>
      <c r="N1238" s="909">
        <f t="shared" si="202"/>
        <v>0</v>
      </c>
      <c r="O1238" s="909">
        <f t="shared" si="203"/>
        <v>0</v>
      </c>
      <c r="P1238" s="147"/>
      <c r="Q1238" s="1255"/>
      <c r="R1238" s="1255"/>
      <c r="S1238" s="1255"/>
      <c r="T1238" s="1255"/>
      <c r="U1238" s="1255"/>
      <c r="V1238" s="1255"/>
      <c r="W1238" s="1255"/>
      <c r="X1238" s="1255"/>
      <c r="Y1238" s="1255"/>
      <c r="Z1238" s="1255"/>
      <c r="AA1238" s="1255"/>
      <c r="AB1238" s="1255"/>
      <c r="AC1238" s="1255"/>
      <c r="AD1238" s="1255"/>
      <c r="AE1238" s="1255"/>
      <c r="AF1238" s="1255"/>
      <c r="AG1238" s="1255"/>
      <c r="AH1238" s="1255"/>
      <c r="AI1238" s="1255"/>
      <c r="AJ1238" s="1255"/>
      <c r="AK1238" s="1255"/>
      <c r="AL1238" s="1255"/>
      <c r="AM1238" s="1255"/>
      <c r="AN1238" s="1255"/>
      <c r="AO1238" s="1255"/>
      <c r="AP1238" s="1255"/>
      <c r="AQ1238" s="1255"/>
      <c r="AR1238" s="1255"/>
      <c r="AS1238" s="1255"/>
      <c r="AT1238" s="1255"/>
      <c r="AU1238" s="1255"/>
      <c r="AV1238" s="1255"/>
      <c r="AW1238" s="1255"/>
      <c r="AX1238" s="1255"/>
      <c r="AY1238" s="1255"/>
      <c r="AZ1238" s="1255"/>
      <c r="BA1238" s="1255"/>
      <c r="BB1238" s="1255"/>
      <c r="BC1238" s="1255"/>
      <c r="BD1238" s="1255"/>
      <c r="BE1238" s="1255"/>
      <c r="BF1238" s="1255"/>
      <c r="BG1238" s="1255"/>
      <c r="BH1238" s="1255"/>
      <c r="BI1238" s="1255"/>
      <c r="BJ1238" s="1255"/>
      <c r="BK1238" s="1255"/>
      <c r="BL1238" s="1255"/>
      <c r="BM1238" s="1255"/>
      <c r="BN1238" s="1255"/>
      <c r="BO1238" s="1255"/>
      <c r="BP1238" s="1255"/>
      <c r="BQ1238" s="1255"/>
      <c r="BR1238" s="1255"/>
      <c r="BS1238" s="1255"/>
    </row>
    <row r="1239" spans="1:71" s="84" customFormat="1" ht="41.4" hidden="1" outlineLevel="2">
      <c r="A1239" s="1014">
        <v>1</v>
      </c>
      <c r="B1239" s="1014">
        <v>1</v>
      </c>
      <c r="C1239" s="1014" t="s">
        <v>1594</v>
      </c>
      <c r="D1239" s="1014" t="s">
        <v>1561</v>
      </c>
      <c r="E1239" s="1014" t="s">
        <v>1574</v>
      </c>
      <c r="F1239" s="1014" t="s">
        <v>6263</v>
      </c>
      <c r="G1239" s="951" t="s">
        <v>7666</v>
      </c>
      <c r="H1239" s="32" t="s">
        <v>24</v>
      </c>
      <c r="I1239" s="329">
        <v>6</v>
      </c>
      <c r="J1239" s="915"/>
      <c r="K1239" s="910">
        <f t="shared" si="200"/>
        <v>0</v>
      </c>
      <c r="L1239" s="426"/>
      <c r="M1239" s="909">
        <f t="shared" si="201"/>
        <v>0</v>
      </c>
      <c r="N1239" s="909">
        <f t="shared" si="202"/>
        <v>0</v>
      </c>
      <c r="O1239" s="909">
        <f t="shared" si="203"/>
        <v>0</v>
      </c>
      <c r="P1239" s="147"/>
      <c r="Q1239" s="1255"/>
      <c r="R1239" s="1255"/>
      <c r="S1239" s="1255"/>
      <c r="T1239" s="1255"/>
      <c r="U1239" s="1255"/>
      <c r="V1239" s="1255"/>
      <c r="W1239" s="1255"/>
      <c r="X1239" s="1255"/>
      <c r="Y1239" s="1255"/>
      <c r="Z1239" s="1255"/>
      <c r="AA1239" s="1255"/>
      <c r="AB1239" s="1255"/>
      <c r="AC1239" s="1255"/>
      <c r="AD1239" s="1255"/>
      <c r="AE1239" s="1255"/>
      <c r="AF1239" s="1255"/>
      <c r="AG1239" s="1255"/>
      <c r="AH1239" s="1255"/>
      <c r="AI1239" s="1255"/>
      <c r="AJ1239" s="1255"/>
      <c r="AK1239" s="1255"/>
      <c r="AL1239" s="1255"/>
      <c r="AM1239" s="1255"/>
      <c r="AN1239" s="1255"/>
      <c r="AO1239" s="1255"/>
      <c r="AP1239" s="1255"/>
      <c r="AQ1239" s="1255"/>
      <c r="AR1239" s="1255"/>
      <c r="AS1239" s="1255"/>
      <c r="AT1239" s="1255"/>
      <c r="AU1239" s="1255"/>
      <c r="AV1239" s="1255"/>
      <c r="AW1239" s="1255"/>
      <c r="AX1239" s="1255"/>
      <c r="AY1239" s="1255"/>
      <c r="AZ1239" s="1255"/>
      <c r="BA1239" s="1255"/>
      <c r="BB1239" s="1255"/>
      <c r="BC1239" s="1255"/>
      <c r="BD1239" s="1255"/>
      <c r="BE1239" s="1255"/>
      <c r="BF1239" s="1255"/>
      <c r="BG1239" s="1255"/>
      <c r="BH1239" s="1255"/>
      <c r="BI1239" s="1255"/>
      <c r="BJ1239" s="1255"/>
      <c r="BK1239" s="1255"/>
      <c r="BL1239" s="1255"/>
      <c r="BM1239" s="1255"/>
      <c r="BN1239" s="1255"/>
      <c r="BO1239" s="1255"/>
      <c r="BP1239" s="1255"/>
      <c r="BQ1239" s="1255"/>
      <c r="BR1239" s="1255"/>
      <c r="BS1239" s="1255"/>
    </row>
    <row r="1240" spans="1:71" s="84" customFormat="1" ht="41.4" hidden="1" outlineLevel="2">
      <c r="A1240" s="1014">
        <v>1</v>
      </c>
      <c r="B1240" s="1014">
        <v>1</v>
      </c>
      <c r="C1240" s="1014" t="s">
        <v>1594</v>
      </c>
      <c r="D1240" s="1014" t="s">
        <v>1561</v>
      </c>
      <c r="E1240" s="1014" t="s">
        <v>1574</v>
      </c>
      <c r="F1240" s="1014" t="s">
        <v>6264</v>
      </c>
      <c r="G1240" s="951" t="s">
        <v>7667</v>
      </c>
      <c r="H1240" s="32" t="s">
        <v>24</v>
      </c>
      <c r="I1240" s="329">
        <v>3</v>
      </c>
      <c r="J1240" s="915"/>
      <c r="K1240" s="910">
        <f t="shared" si="200"/>
        <v>0</v>
      </c>
      <c r="L1240" s="426"/>
      <c r="M1240" s="909">
        <f t="shared" si="201"/>
        <v>0</v>
      </c>
      <c r="N1240" s="909">
        <f t="shared" si="202"/>
        <v>0</v>
      </c>
      <c r="O1240" s="909">
        <f t="shared" si="203"/>
        <v>0</v>
      </c>
      <c r="P1240" s="147"/>
      <c r="Q1240" s="1255"/>
      <c r="R1240" s="1255"/>
      <c r="S1240" s="1255"/>
      <c r="T1240" s="1255"/>
      <c r="U1240" s="1255"/>
      <c r="V1240" s="1255"/>
      <c r="W1240" s="1255"/>
      <c r="X1240" s="1255"/>
      <c r="Y1240" s="1255"/>
      <c r="Z1240" s="1255"/>
      <c r="AA1240" s="1255"/>
      <c r="AB1240" s="1255"/>
      <c r="AC1240" s="1255"/>
      <c r="AD1240" s="1255"/>
      <c r="AE1240" s="1255"/>
      <c r="AF1240" s="1255"/>
      <c r="AG1240" s="1255"/>
      <c r="AH1240" s="1255"/>
      <c r="AI1240" s="1255"/>
      <c r="AJ1240" s="1255"/>
      <c r="AK1240" s="1255"/>
      <c r="AL1240" s="1255"/>
      <c r="AM1240" s="1255"/>
      <c r="AN1240" s="1255"/>
      <c r="AO1240" s="1255"/>
      <c r="AP1240" s="1255"/>
      <c r="AQ1240" s="1255"/>
      <c r="AR1240" s="1255"/>
      <c r="AS1240" s="1255"/>
      <c r="AT1240" s="1255"/>
      <c r="AU1240" s="1255"/>
      <c r="AV1240" s="1255"/>
      <c r="AW1240" s="1255"/>
      <c r="AX1240" s="1255"/>
      <c r="AY1240" s="1255"/>
      <c r="AZ1240" s="1255"/>
      <c r="BA1240" s="1255"/>
      <c r="BB1240" s="1255"/>
      <c r="BC1240" s="1255"/>
      <c r="BD1240" s="1255"/>
      <c r="BE1240" s="1255"/>
      <c r="BF1240" s="1255"/>
      <c r="BG1240" s="1255"/>
      <c r="BH1240" s="1255"/>
      <c r="BI1240" s="1255"/>
      <c r="BJ1240" s="1255"/>
      <c r="BK1240" s="1255"/>
      <c r="BL1240" s="1255"/>
      <c r="BM1240" s="1255"/>
      <c r="BN1240" s="1255"/>
      <c r="BO1240" s="1255"/>
      <c r="BP1240" s="1255"/>
      <c r="BQ1240" s="1255"/>
      <c r="BR1240" s="1255"/>
      <c r="BS1240" s="1255"/>
    </row>
    <row r="1241" spans="1:71" s="84" customFormat="1" ht="41.4" hidden="1" outlineLevel="2">
      <c r="A1241" s="1014">
        <v>1</v>
      </c>
      <c r="B1241" s="1014">
        <v>1</v>
      </c>
      <c r="C1241" s="1014" t="s">
        <v>1594</v>
      </c>
      <c r="D1241" s="1014" t="s">
        <v>1561</v>
      </c>
      <c r="E1241" s="1014" t="s">
        <v>1574</v>
      </c>
      <c r="F1241" s="1014" t="s">
        <v>6265</v>
      </c>
      <c r="G1241" s="951" t="s">
        <v>7668</v>
      </c>
      <c r="H1241" s="32" t="s">
        <v>24</v>
      </c>
      <c r="I1241" s="329">
        <v>14</v>
      </c>
      <c r="J1241" s="915"/>
      <c r="K1241" s="910">
        <f t="shared" si="200"/>
        <v>0</v>
      </c>
      <c r="L1241" s="426"/>
      <c r="M1241" s="909">
        <f t="shared" si="201"/>
        <v>0</v>
      </c>
      <c r="N1241" s="909">
        <f t="shared" si="202"/>
        <v>0</v>
      </c>
      <c r="O1241" s="909">
        <f t="shared" si="203"/>
        <v>0</v>
      </c>
      <c r="P1241" s="147"/>
      <c r="Q1241" s="1255"/>
      <c r="R1241" s="1255"/>
      <c r="S1241" s="1255"/>
      <c r="T1241" s="1255"/>
      <c r="U1241" s="1255"/>
      <c r="V1241" s="1255"/>
      <c r="W1241" s="1255"/>
      <c r="X1241" s="1255"/>
      <c r="Y1241" s="1255"/>
      <c r="Z1241" s="1255"/>
      <c r="AA1241" s="1255"/>
      <c r="AB1241" s="1255"/>
      <c r="AC1241" s="1255"/>
      <c r="AD1241" s="1255"/>
      <c r="AE1241" s="1255"/>
      <c r="AF1241" s="1255"/>
      <c r="AG1241" s="1255"/>
      <c r="AH1241" s="1255"/>
      <c r="AI1241" s="1255"/>
      <c r="AJ1241" s="1255"/>
      <c r="AK1241" s="1255"/>
      <c r="AL1241" s="1255"/>
      <c r="AM1241" s="1255"/>
      <c r="AN1241" s="1255"/>
      <c r="AO1241" s="1255"/>
      <c r="AP1241" s="1255"/>
      <c r="AQ1241" s="1255"/>
      <c r="AR1241" s="1255"/>
      <c r="AS1241" s="1255"/>
      <c r="AT1241" s="1255"/>
      <c r="AU1241" s="1255"/>
      <c r="AV1241" s="1255"/>
      <c r="AW1241" s="1255"/>
      <c r="AX1241" s="1255"/>
      <c r="AY1241" s="1255"/>
      <c r="AZ1241" s="1255"/>
      <c r="BA1241" s="1255"/>
      <c r="BB1241" s="1255"/>
      <c r="BC1241" s="1255"/>
      <c r="BD1241" s="1255"/>
      <c r="BE1241" s="1255"/>
      <c r="BF1241" s="1255"/>
      <c r="BG1241" s="1255"/>
      <c r="BH1241" s="1255"/>
      <c r="BI1241" s="1255"/>
      <c r="BJ1241" s="1255"/>
      <c r="BK1241" s="1255"/>
      <c r="BL1241" s="1255"/>
      <c r="BM1241" s="1255"/>
      <c r="BN1241" s="1255"/>
      <c r="BO1241" s="1255"/>
      <c r="BP1241" s="1255"/>
      <c r="BQ1241" s="1255"/>
      <c r="BR1241" s="1255"/>
      <c r="BS1241" s="1255"/>
    </row>
    <row r="1242" spans="1:71" s="84" customFormat="1" ht="41.4" hidden="1" outlineLevel="2">
      <c r="A1242" s="1014">
        <v>1</v>
      </c>
      <c r="B1242" s="1014">
        <v>1</v>
      </c>
      <c r="C1242" s="1014" t="s">
        <v>1594</v>
      </c>
      <c r="D1242" s="1014" t="s">
        <v>1561</v>
      </c>
      <c r="E1242" s="1014" t="s">
        <v>1574</v>
      </c>
      <c r="F1242" s="1014" t="s">
        <v>6266</v>
      </c>
      <c r="G1242" s="951" t="s">
        <v>7669</v>
      </c>
      <c r="H1242" s="32" t="s">
        <v>24</v>
      </c>
      <c r="I1242" s="329">
        <v>40</v>
      </c>
      <c r="J1242" s="915"/>
      <c r="K1242" s="910">
        <f t="shared" si="200"/>
        <v>0</v>
      </c>
      <c r="L1242" s="426"/>
      <c r="M1242" s="909">
        <f t="shared" si="201"/>
        <v>0</v>
      </c>
      <c r="N1242" s="909">
        <f t="shared" si="202"/>
        <v>0</v>
      </c>
      <c r="O1242" s="909">
        <f t="shared" si="203"/>
        <v>0</v>
      </c>
      <c r="P1242" s="147"/>
      <c r="Q1242" s="1255"/>
      <c r="R1242" s="1255"/>
      <c r="S1242" s="1255"/>
      <c r="T1242" s="1255"/>
      <c r="U1242" s="1255"/>
      <c r="V1242" s="1255"/>
      <c r="W1242" s="1255"/>
      <c r="X1242" s="1255"/>
      <c r="Y1242" s="1255"/>
      <c r="Z1242" s="1255"/>
      <c r="AA1242" s="1255"/>
      <c r="AB1242" s="1255"/>
      <c r="AC1242" s="1255"/>
      <c r="AD1242" s="1255"/>
      <c r="AE1242" s="1255"/>
      <c r="AF1242" s="1255"/>
      <c r="AG1242" s="1255"/>
      <c r="AH1242" s="1255"/>
      <c r="AI1242" s="1255"/>
      <c r="AJ1242" s="1255"/>
      <c r="AK1242" s="1255"/>
      <c r="AL1242" s="1255"/>
      <c r="AM1242" s="1255"/>
      <c r="AN1242" s="1255"/>
      <c r="AO1242" s="1255"/>
      <c r="AP1242" s="1255"/>
      <c r="AQ1242" s="1255"/>
      <c r="AR1242" s="1255"/>
      <c r="AS1242" s="1255"/>
      <c r="AT1242" s="1255"/>
      <c r="AU1242" s="1255"/>
      <c r="AV1242" s="1255"/>
      <c r="AW1242" s="1255"/>
      <c r="AX1242" s="1255"/>
      <c r="AY1242" s="1255"/>
      <c r="AZ1242" s="1255"/>
      <c r="BA1242" s="1255"/>
      <c r="BB1242" s="1255"/>
      <c r="BC1242" s="1255"/>
      <c r="BD1242" s="1255"/>
      <c r="BE1242" s="1255"/>
      <c r="BF1242" s="1255"/>
      <c r="BG1242" s="1255"/>
      <c r="BH1242" s="1255"/>
      <c r="BI1242" s="1255"/>
      <c r="BJ1242" s="1255"/>
      <c r="BK1242" s="1255"/>
      <c r="BL1242" s="1255"/>
      <c r="BM1242" s="1255"/>
      <c r="BN1242" s="1255"/>
      <c r="BO1242" s="1255"/>
      <c r="BP1242" s="1255"/>
      <c r="BQ1242" s="1255"/>
      <c r="BR1242" s="1255"/>
      <c r="BS1242" s="1255"/>
    </row>
    <row r="1243" spans="1:71" s="84" customFormat="1" ht="41.4" hidden="1" outlineLevel="2">
      <c r="A1243" s="1014">
        <v>1</v>
      </c>
      <c r="B1243" s="1014">
        <v>1</v>
      </c>
      <c r="C1243" s="1014" t="s">
        <v>1594</v>
      </c>
      <c r="D1243" s="1014" t="s">
        <v>1561</v>
      </c>
      <c r="E1243" s="1014" t="s">
        <v>1574</v>
      </c>
      <c r="F1243" s="1014" t="s">
        <v>6267</v>
      </c>
      <c r="G1243" s="951" t="s">
        <v>7670</v>
      </c>
      <c r="H1243" s="32" t="s">
        <v>24</v>
      </c>
      <c r="I1243" s="329">
        <v>2</v>
      </c>
      <c r="J1243" s="915"/>
      <c r="K1243" s="910">
        <f t="shared" si="200"/>
        <v>0</v>
      </c>
      <c r="L1243" s="426"/>
      <c r="M1243" s="909">
        <f t="shared" si="201"/>
        <v>0</v>
      </c>
      <c r="N1243" s="909">
        <f t="shared" si="202"/>
        <v>0</v>
      </c>
      <c r="O1243" s="909">
        <f t="shared" si="203"/>
        <v>0</v>
      </c>
      <c r="P1243" s="147"/>
      <c r="Q1243" s="1255"/>
      <c r="R1243" s="1255"/>
      <c r="S1243" s="1255"/>
      <c r="T1243" s="1255"/>
      <c r="U1243" s="1255"/>
      <c r="V1243" s="1255"/>
      <c r="W1243" s="1255"/>
      <c r="X1243" s="1255"/>
      <c r="Y1243" s="1255"/>
      <c r="Z1243" s="1255"/>
      <c r="AA1243" s="1255"/>
      <c r="AB1243" s="1255"/>
      <c r="AC1243" s="1255"/>
      <c r="AD1243" s="1255"/>
      <c r="AE1243" s="1255"/>
      <c r="AF1243" s="1255"/>
      <c r="AG1243" s="1255"/>
      <c r="AH1243" s="1255"/>
      <c r="AI1243" s="1255"/>
      <c r="AJ1243" s="1255"/>
      <c r="AK1243" s="1255"/>
      <c r="AL1243" s="1255"/>
      <c r="AM1243" s="1255"/>
      <c r="AN1243" s="1255"/>
      <c r="AO1243" s="1255"/>
      <c r="AP1243" s="1255"/>
      <c r="AQ1243" s="1255"/>
      <c r="AR1243" s="1255"/>
      <c r="AS1243" s="1255"/>
      <c r="AT1243" s="1255"/>
      <c r="AU1243" s="1255"/>
      <c r="AV1243" s="1255"/>
      <c r="AW1243" s="1255"/>
      <c r="AX1243" s="1255"/>
      <c r="AY1243" s="1255"/>
      <c r="AZ1243" s="1255"/>
      <c r="BA1243" s="1255"/>
      <c r="BB1243" s="1255"/>
      <c r="BC1243" s="1255"/>
      <c r="BD1243" s="1255"/>
      <c r="BE1243" s="1255"/>
      <c r="BF1243" s="1255"/>
      <c r="BG1243" s="1255"/>
      <c r="BH1243" s="1255"/>
      <c r="BI1243" s="1255"/>
      <c r="BJ1243" s="1255"/>
      <c r="BK1243" s="1255"/>
      <c r="BL1243" s="1255"/>
      <c r="BM1243" s="1255"/>
      <c r="BN1243" s="1255"/>
      <c r="BO1243" s="1255"/>
      <c r="BP1243" s="1255"/>
      <c r="BQ1243" s="1255"/>
      <c r="BR1243" s="1255"/>
      <c r="BS1243" s="1255"/>
    </row>
    <row r="1244" spans="1:71" s="84" customFormat="1" ht="41.4" hidden="1" outlineLevel="2">
      <c r="A1244" s="1014">
        <v>1</v>
      </c>
      <c r="B1244" s="1014">
        <v>1</v>
      </c>
      <c r="C1244" s="1014" t="s">
        <v>1594</v>
      </c>
      <c r="D1244" s="1014" t="s">
        <v>1561</v>
      </c>
      <c r="E1244" s="1014" t="s">
        <v>1574</v>
      </c>
      <c r="F1244" s="1014" t="s">
        <v>6268</v>
      </c>
      <c r="G1244" s="951" t="s">
        <v>7671</v>
      </c>
      <c r="H1244" s="32" t="s">
        <v>24</v>
      </c>
      <c r="I1244" s="329">
        <v>290</v>
      </c>
      <c r="J1244" s="915"/>
      <c r="K1244" s="910">
        <f t="shared" si="200"/>
        <v>0</v>
      </c>
      <c r="L1244" s="426"/>
      <c r="M1244" s="909">
        <f t="shared" si="201"/>
        <v>0</v>
      </c>
      <c r="N1244" s="909">
        <f t="shared" si="202"/>
        <v>0</v>
      </c>
      <c r="O1244" s="909">
        <f t="shared" si="203"/>
        <v>0</v>
      </c>
      <c r="P1244" s="147"/>
      <c r="Q1244" s="1255"/>
      <c r="R1244" s="1255"/>
      <c r="S1244" s="1255"/>
      <c r="T1244" s="1255"/>
      <c r="U1244" s="1255"/>
      <c r="V1244" s="1255"/>
      <c r="W1244" s="1255"/>
      <c r="X1244" s="1255"/>
      <c r="Y1244" s="1255"/>
      <c r="Z1244" s="1255"/>
      <c r="AA1244" s="1255"/>
      <c r="AB1244" s="1255"/>
      <c r="AC1244" s="1255"/>
      <c r="AD1244" s="1255"/>
      <c r="AE1244" s="1255"/>
      <c r="AF1244" s="1255"/>
      <c r="AG1244" s="1255"/>
      <c r="AH1244" s="1255"/>
      <c r="AI1244" s="1255"/>
      <c r="AJ1244" s="1255"/>
      <c r="AK1244" s="1255"/>
      <c r="AL1244" s="1255"/>
      <c r="AM1244" s="1255"/>
      <c r="AN1244" s="1255"/>
      <c r="AO1244" s="1255"/>
      <c r="AP1244" s="1255"/>
      <c r="AQ1244" s="1255"/>
      <c r="AR1244" s="1255"/>
      <c r="AS1244" s="1255"/>
      <c r="AT1244" s="1255"/>
      <c r="AU1244" s="1255"/>
      <c r="AV1244" s="1255"/>
      <c r="AW1244" s="1255"/>
      <c r="AX1244" s="1255"/>
      <c r="AY1244" s="1255"/>
      <c r="AZ1244" s="1255"/>
      <c r="BA1244" s="1255"/>
      <c r="BB1244" s="1255"/>
      <c r="BC1244" s="1255"/>
      <c r="BD1244" s="1255"/>
      <c r="BE1244" s="1255"/>
      <c r="BF1244" s="1255"/>
      <c r="BG1244" s="1255"/>
      <c r="BH1244" s="1255"/>
      <c r="BI1244" s="1255"/>
      <c r="BJ1244" s="1255"/>
      <c r="BK1244" s="1255"/>
      <c r="BL1244" s="1255"/>
      <c r="BM1244" s="1255"/>
      <c r="BN1244" s="1255"/>
      <c r="BO1244" s="1255"/>
      <c r="BP1244" s="1255"/>
      <c r="BQ1244" s="1255"/>
      <c r="BR1244" s="1255"/>
      <c r="BS1244" s="1255"/>
    </row>
    <row r="1245" spans="1:71" s="84" customFormat="1" ht="41.4" hidden="1" outlineLevel="2">
      <c r="A1245" s="1014">
        <v>1</v>
      </c>
      <c r="B1245" s="1014">
        <v>1</v>
      </c>
      <c r="C1245" s="1014" t="s">
        <v>1594</v>
      </c>
      <c r="D1245" s="1014" t="s">
        <v>1561</v>
      </c>
      <c r="E1245" s="1014" t="s">
        <v>1574</v>
      </c>
      <c r="F1245" s="1014" t="s">
        <v>6269</v>
      </c>
      <c r="G1245" s="951" t="s">
        <v>7672</v>
      </c>
      <c r="H1245" s="32" t="s">
        <v>24</v>
      </c>
      <c r="I1245" s="329">
        <v>405</v>
      </c>
      <c r="J1245" s="915"/>
      <c r="K1245" s="910">
        <f t="shared" si="200"/>
        <v>0</v>
      </c>
      <c r="L1245" s="426"/>
      <c r="M1245" s="909">
        <f t="shared" si="201"/>
        <v>0</v>
      </c>
      <c r="N1245" s="909">
        <f t="shared" si="202"/>
        <v>0</v>
      </c>
      <c r="O1245" s="909">
        <f t="shared" si="203"/>
        <v>0</v>
      </c>
      <c r="P1245" s="147"/>
      <c r="Q1245" s="1255"/>
      <c r="R1245" s="1255"/>
      <c r="S1245" s="1255"/>
      <c r="T1245" s="1255"/>
      <c r="U1245" s="1255"/>
      <c r="V1245" s="1255"/>
      <c r="W1245" s="1255"/>
      <c r="X1245" s="1255"/>
      <c r="Y1245" s="1255"/>
      <c r="Z1245" s="1255"/>
      <c r="AA1245" s="1255"/>
      <c r="AB1245" s="1255"/>
      <c r="AC1245" s="1255"/>
      <c r="AD1245" s="1255"/>
      <c r="AE1245" s="1255"/>
      <c r="AF1245" s="1255"/>
      <c r="AG1245" s="1255"/>
      <c r="AH1245" s="1255"/>
      <c r="AI1245" s="1255"/>
      <c r="AJ1245" s="1255"/>
      <c r="AK1245" s="1255"/>
      <c r="AL1245" s="1255"/>
      <c r="AM1245" s="1255"/>
      <c r="AN1245" s="1255"/>
      <c r="AO1245" s="1255"/>
      <c r="AP1245" s="1255"/>
      <c r="AQ1245" s="1255"/>
      <c r="AR1245" s="1255"/>
      <c r="AS1245" s="1255"/>
      <c r="AT1245" s="1255"/>
      <c r="AU1245" s="1255"/>
      <c r="AV1245" s="1255"/>
      <c r="AW1245" s="1255"/>
      <c r="AX1245" s="1255"/>
      <c r="AY1245" s="1255"/>
      <c r="AZ1245" s="1255"/>
      <c r="BA1245" s="1255"/>
      <c r="BB1245" s="1255"/>
      <c r="BC1245" s="1255"/>
      <c r="BD1245" s="1255"/>
      <c r="BE1245" s="1255"/>
      <c r="BF1245" s="1255"/>
      <c r="BG1245" s="1255"/>
      <c r="BH1245" s="1255"/>
      <c r="BI1245" s="1255"/>
      <c r="BJ1245" s="1255"/>
      <c r="BK1245" s="1255"/>
      <c r="BL1245" s="1255"/>
      <c r="BM1245" s="1255"/>
      <c r="BN1245" s="1255"/>
      <c r="BO1245" s="1255"/>
      <c r="BP1245" s="1255"/>
      <c r="BQ1245" s="1255"/>
      <c r="BR1245" s="1255"/>
      <c r="BS1245" s="1255"/>
    </row>
    <row r="1246" spans="1:71" s="84" customFormat="1" ht="41.4" hidden="1" outlineLevel="2">
      <c r="A1246" s="1014">
        <v>1</v>
      </c>
      <c r="B1246" s="1014">
        <v>1</v>
      </c>
      <c r="C1246" s="1014" t="s">
        <v>1594</v>
      </c>
      <c r="D1246" s="1014" t="s">
        <v>1561</v>
      </c>
      <c r="E1246" s="1014" t="s">
        <v>1574</v>
      </c>
      <c r="F1246" s="1014" t="s">
        <v>6278</v>
      </c>
      <c r="G1246" s="951" t="s">
        <v>7673</v>
      </c>
      <c r="H1246" s="32" t="s">
        <v>24</v>
      </c>
      <c r="I1246" s="329">
        <v>410</v>
      </c>
      <c r="J1246" s="915"/>
      <c r="K1246" s="910">
        <f t="shared" si="200"/>
        <v>0</v>
      </c>
      <c r="L1246" s="426"/>
      <c r="M1246" s="909">
        <f t="shared" si="201"/>
        <v>0</v>
      </c>
      <c r="N1246" s="909">
        <f t="shared" si="202"/>
        <v>0</v>
      </c>
      <c r="O1246" s="909">
        <f t="shared" si="203"/>
        <v>0</v>
      </c>
      <c r="P1246" s="147"/>
      <c r="Q1246" s="1255"/>
      <c r="R1246" s="1255"/>
      <c r="S1246" s="1255"/>
      <c r="T1246" s="1255"/>
      <c r="U1246" s="1255"/>
      <c r="V1246" s="1255"/>
      <c r="W1246" s="1255"/>
      <c r="X1246" s="1255"/>
      <c r="Y1246" s="1255"/>
      <c r="Z1246" s="1255"/>
      <c r="AA1246" s="1255"/>
      <c r="AB1246" s="1255"/>
      <c r="AC1246" s="1255"/>
      <c r="AD1246" s="1255"/>
      <c r="AE1246" s="1255"/>
      <c r="AF1246" s="1255"/>
      <c r="AG1246" s="1255"/>
      <c r="AH1246" s="1255"/>
      <c r="AI1246" s="1255"/>
      <c r="AJ1246" s="1255"/>
      <c r="AK1246" s="1255"/>
      <c r="AL1246" s="1255"/>
      <c r="AM1246" s="1255"/>
      <c r="AN1246" s="1255"/>
      <c r="AO1246" s="1255"/>
      <c r="AP1246" s="1255"/>
      <c r="AQ1246" s="1255"/>
      <c r="AR1246" s="1255"/>
      <c r="AS1246" s="1255"/>
      <c r="AT1246" s="1255"/>
      <c r="AU1246" s="1255"/>
      <c r="AV1246" s="1255"/>
      <c r="AW1246" s="1255"/>
      <c r="AX1246" s="1255"/>
      <c r="AY1246" s="1255"/>
      <c r="AZ1246" s="1255"/>
      <c r="BA1246" s="1255"/>
      <c r="BB1246" s="1255"/>
      <c r="BC1246" s="1255"/>
      <c r="BD1246" s="1255"/>
      <c r="BE1246" s="1255"/>
      <c r="BF1246" s="1255"/>
      <c r="BG1246" s="1255"/>
      <c r="BH1246" s="1255"/>
      <c r="BI1246" s="1255"/>
      <c r="BJ1246" s="1255"/>
      <c r="BK1246" s="1255"/>
      <c r="BL1246" s="1255"/>
      <c r="BM1246" s="1255"/>
      <c r="BN1246" s="1255"/>
      <c r="BO1246" s="1255"/>
      <c r="BP1246" s="1255"/>
      <c r="BQ1246" s="1255"/>
      <c r="BR1246" s="1255"/>
      <c r="BS1246" s="1255"/>
    </row>
    <row r="1247" spans="1:71" s="84" customFormat="1" ht="41.4" hidden="1" outlineLevel="2">
      <c r="A1247" s="1014">
        <v>1</v>
      </c>
      <c r="B1247" s="1014">
        <v>1</v>
      </c>
      <c r="C1247" s="1014" t="s">
        <v>1594</v>
      </c>
      <c r="D1247" s="1014" t="s">
        <v>1561</v>
      </c>
      <c r="E1247" s="1014" t="s">
        <v>1574</v>
      </c>
      <c r="F1247" s="1014" t="s">
        <v>3559</v>
      </c>
      <c r="G1247" s="951" t="s">
        <v>7674</v>
      </c>
      <c r="H1247" s="32" t="s">
        <v>24</v>
      </c>
      <c r="I1247" s="329">
        <v>470</v>
      </c>
      <c r="J1247" s="915"/>
      <c r="K1247" s="910">
        <f t="shared" si="200"/>
        <v>0</v>
      </c>
      <c r="L1247" s="426"/>
      <c r="M1247" s="909">
        <f t="shared" si="201"/>
        <v>0</v>
      </c>
      <c r="N1247" s="909">
        <f t="shared" si="202"/>
        <v>0</v>
      </c>
      <c r="O1247" s="909">
        <f t="shared" si="203"/>
        <v>0</v>
      </c>
      <c r="P1247" s="147"/>
      <c r="Q1247" s="1255"/>
      <c r="R1247" s="1255"/>
      <c r="S1247" s="1255"/>
      <c r="T1247" s="1255"/>
      <c r="U1247" s="1255"/>
      <c r="V1247" s="1255"/>
      <c r="W1247" s="1255"/>
      <c r="X1247" s="1255"/>
      <c r="Y1247" s="1255"/>
      <c r="Z1247" s="1255"/>
      <c r="AA1247" s="1255"/>
      <c r="AB1247" s="1255"/>
      <c r="AC1247" s="1255"/>
      <c r="AD1247" s="1255"/>
      <c r="AE1247" s="1255"/>
      <c r="AF1247" s="1255"/>
      <c r="AG1247" s="1255"/>
      <c r="AH1247" s="1255"/>
      <c r="AI1247" s="1255"/>
      <c r="AJ1247" s="1255"/>
      <c r="AK1247" s="1255"/>
      <c r="AL1247" s="1255"/>
      <c r="AM1247" s="1255"/>
      <c r="AN1247" s="1255"/>
      <c r="AO1247" s="1255"/>
      <c r="AP1247" s="1255"/>
      <c r="AQ1247" s="1255"/>
      <c r="AR1247" s="1255"/>
      <c r="AS1247" s="1255"/>
      <c r="AT1247" s="1255"/>
      <c r="AU1247" s="1255"/>
      <c r="AV1247" s="1255"/>
      <c r="AW1247" s="1255"/>
      <c r="AX1247" s="1255"/>
      <c r="AY1247" s="1255"/>
      <c r="AZ1247" s="1255"/>
      <c r="BA1247" s="1255"/>
      <c r="BB1247" s="1255"/>
      <c r="BC1247" s="1255"/>
      <c r="BD1247" s="1255"/>
      <c r="BE1247" s="1255"/>
      <c r="BF1247" s="1255"/>
      <c r="BG1247" s="1255"/>
      <c r="BH1247" s="1255"/>
      <c r="BI1247" s="1255"/>
      <c r="BJ1247" s="1255"/>
      <c r="BK1247" s="1255"/>
      <c r="BL1247" s="1255"/>
      <c r="BM1247" s="1255"/>
      <c r="BN1247" s="1255"/>
      <c r="BO1247" s="1255"/>
      <c r="BP1247" s="1255"/>
      <c r="BQ1247" s="1255"/>
      <c r="BR1247" s="1255"/>
      <c r="BS1247" s="1255"/>
    </row>
    <row r="1248" spans="1:71" s="84" customFormat="1" ht="41.4" hidden="1" outlineLevel="2">
      <c r="A1248" s="1014">
        <v>1</v>
      </c>
      <c r="B1248" s="1014">
        <v>1</v>
      </c>
      <c r="C1248" s="1014" t="s">
        <v>1594</v>
      </c>
      <c r="D1248" s="1014" t="s">
        <v>1561</v>
      </c>
      <c r="E1248" s="1014" t="s">
        <v>1574</v>
      </c>
      <c r="F1248" s="1014" t="s">
        <v>6279</v>
      </c>
      <c r="G1248" s="951" t="s">
        <v>7675</v>
      </c>
      <c r="H1248" s="32" t="s">
        <v>24</v>
      </c>
      <c r="I1248" s="329">
        <v>610</v>
      </c>
      <c r="J1248" s="915"/>
      <c r="K1248" s="910">
        <f t="shared" si="200"/>
        <v>0</v>
      </c>
      <c r="L1248" s="426"/>
      <c r="M1248" s="909">
        <f t="shared" si="201"/>
        <v>0</v>
      </c>
      <c r="N1248" s="909">
        <f t="shared" si="202"/>
        <v>0</v>
      </c>
      <c r="O1248" s="909">
        <f t="shared" si="203"/>
        <v>0</v>
      </c>
      <c r="P1248" s="147"/>
      <c r="Q1248" s="1255"/>
      <c r="R1248" s="1255"/>
      <c r="S1248" s="1255"/>
      <c r="T1248" s="1255"/>
      <c r="U1248" s="1255"/>
      <c r="V1248" s="1255"/>
      <c r="W1248" s="1255"/>
      <c r="X1248" s="1255"/>
      <c r="Y1248" s="1255"/>
      <c r="Z1248" s="1255"/>
      <c r="AA1248" s="1255"/>
      <c r="AB1248" s="1255"/>
      <c r="AC1248" s="1255"/>
      <c r="AD1248" s="1255"/>
      <c r="AE1248" s="1255"/>
      <c r="AF1248" s="1255"/>
      <c r="AG1248" s="1255"/>
      <c r="AH1248" s="1255"/>
      <c r="AI1248" s="1255"/>
      <c r="AJ1248" s="1255"/>
      <c r="AK1248" s="1255"/>
      <c r="AL1248" s="1255"/>
      <c r="AM1248" s="1255"/>
      <c r="AN1248" s="1255"/>
      <c r="AO1248" s="1255"/>
      <c r="AP1248" s="1255"/>
      <c r="AQ1248" s="1255"/>
      <c r="AR1248" s="1255"/>
      <c r="AS1248" s="1255"/>
      <c r="AT1248" s="1255"/>
      <c r="AU1248" s="1255"/>
      <c r="AV1248" s="1255"/>
      <c r="AW1248" s="1255"/>
      <c r="AX1248" s="1255"/>
      <c r="AY1248" s="1255"/>
      <c r="AZ1248" s="1255"/>
      <c r="BA1248" s="1255"/>
      <c r="BB1248" s="1255"/>
      <c r="BC1248" s="1255"/>
      <c r="BD1248" s="1255"/>
      <c r="BE1248" s="1255"/>
      <c r="BF1248" s="1255"/>
      <c r="BG1248" s="1255"/>
      <c r="BH1248" s="1255"/>
      <c r="BI1248" s="1255"/>
      <c r="BJ1248" s="1255"/>
      <c r="BK1248" s="1255"/>
      <c r="BL1248" s="1255"/>
      <c r="BM1248" s="1255"/>
      <c r="BN1248" s="1255"/>
      <c r="BO1248" s="1255"/>
      <c r="BP1248" s="1255"/>
      <c r="BQ1248" s="1255"/>
      <c r="BR1248" s="1255"/>
      <c r="BS1248" s="1255"/>
    </row>
    <row r="1249" spans="1:71" s="84" customFormat="1" ht="41.4" hidden="1" outlineLevel="2">
      <c r="A1249" s="1014">
        <v>1</v>
      </c>
      <c r="B1249" s="1014">
        <v>1</v>
      </c>
      <c r="C1249" s="1014" t="s">
        <v>1594</v>
      </c>
      <c r="D1249" s="1014" t="s">
        <v>1561</v>
      </c>
      <c r="E1249" s="1014" t="s">
        <v>1574</v>
      </c>
      <c r="F1249" s="1014" t="s">
        <v>6280</v>
      </c>
      <c r="G1249" s="951" t="s">
        <v>7676</v>
      </c>
      <c r="H1249" s="32" t="s">
        <v>24</v>
      </c>
      <c r="I1249" s="329">
        <v>420</v>
      </c>
      <c r="J1249" s="915"/>
      <c r="K1249" s="910">
        <f t="shared" si="200"/>
        <v>0</v>
      </c>
      <c r="L1249" s="426"/>
      <c r="M1249" s="909">
        <f t="shared" si="201"/>
        <v>0</v>
      </c>
      <c r="N1249" s="909">
        <f t="shared" si="202"/>
        <v>0</v>
      </c>
      <c r="O1249" s="909">
        <f t="shared" si="203"/>
        <v>0</v>
      </c>
      <c r="P1249" s="147"/>
      <c r="Q1249" s="1255"/>
      <c r="R1249" s="1255"/>
      <c r="S1249" s="1255"/>
      <c r="T1249" s="1255"/>
      <c r="U1249" s="1255"/>
      <c r="V1249" s="1255"/>
      <c r="W1249" s="1255"/>
      <c r="X1249" s="1255"/>
      <c r="Y1249" s="1255"/>
      <c r="Z1249" s="1255"/>
      <c r="AA1249" s="1255"/>
      <c r="AB1249" s="1255"/>
      <c r="AC1249" s="1255"/>
      <c r="AD1249" s="1255"/>
      <c r="AE1249" s="1255"/>
      <c r="AF1249" s="1255"/>
      <c r="AG1249" s="1255"/>
      <c r="AH1249" s="1255"/>
      <c r="AI1249" s="1255"/>
      <c r="AJ1249" s="1255"/>
      <c r="AK1249" s="1255"/>
      <c r="AL1249" s="1255"/>
      <c r="AM1249" s="1255"/>
      <c r="AN1249" s="1255"/>
      <c r="AO1249" s="1255"/>
      <c r="AP1249" s="1255"/>
      <c r="AQ1249" s="1255"/>
      <c r="AR1249" s="1255"/>
      <c r="AS1249" s="1255"/>
      <c r="AT1249" s="1255"/>
      <c r="AU1249" s="1255"/>
      <c r="AV1249" s="1255"/>
      <c r="AW1249" s="1255"/>
      <c r="AX1249" s="1255"/>
      <c r="AY1249" s="1255"/>
      <c r="AZ1249" s="1255"/>
      <c r="BA1249" s="1255"/>
      <c r="BB1249" s="1255"/>
      <c r="BC1249" s="1255"/>
      <c r="BD1249" s="1255"/>
      <c r="BE1249" s="1255"/>
      <c r="BF1249" s="1255"/>
      <c r="BG1249" s="1255"/>
      <c r="BH1249" s="1255"/>
      <c r="BI1249" s="1255"/>
      <c r="BJ1249" s="1255"/>
      <c r="BK1249" s="1255"/>
      <c r="BL1249" s="1255"/>
      <c r="BM1249" s="1255"/>
      <c r="BN1249" s="1255"/>
      <c r="BO1249" s="1255"/>
      <c r="BP1249" s="1255"/>
      <c r="BQ1249" s="1255"/>
      <c r="BR1249" s="1255"/>
      <c r="BS1249" s="1255"/>
    </row>
    <row r="1250" spans="1:71" s="84" customFormat="1" ht="41.4" hidden="1" outlineLevel="2">
      <c r="A1250" s="1014">
        <v>1</v>
      </c>
      <c r="B1250" s="1014">
        <v>1</v>
      </c>
      <c r="C1250" s="1014" t="s">
        <v>1594</v>
      </c>
      <c r="D1250" s="1014" t="s">
        <v>1561</v>
      </c>
      <c r="E1250" s="1014" t="s">
        <v>1574</v>
      </c>
      <c r="F1250" s="1014" t="s">
        <v>6281</v>
      </c>
      <c r="G1250" s="951" t="s">
        <v>7677</v>
      </c>
      <c r="H1250" s="32" t="s">
        <v>24</v>
      </c>
      <c r="I1250" s="329">
        <v>5</v>
      </c>
      <c r="J1250" s="915"/>
      <c r="K1250" s="910">
        <f t="shared" si="200"/>
        <v>0</v>
      </c>
      <c r="L1250" s="426"/>
      <c r="M1250" s="909">
        <f t="shared" si="201"/>
        <v>0</v>
      </c>
      <c r="N1250" s="909">
        <f t="shared" si="202"/>
        <v>0</v>
      </c>
      <c r="O1250" s="909">
        <f t="shared" si="203"/>
        <v>0</v>
      </c>
      <c r="P1250" s="147"/>
      <c r="Q1250" s="1255"/>
      <c r="R1250" s="1255"/>
      <c r="S1250" s="1255"/>
      <c r="T1250" s="1255"/>
      <c r="U1250" s="1255"/>
      <c r="V1250" s="1255"/>
      <c r="W1250" s="1255"/>
      <c r="X1250" s="1255"/>
      <c r="Y1250" s="1255"/>
      <c r="Z1250" s="1255"/>
      <c r="AA1250" s="1255"/>
      <c r="AB1250" s="1255"/>
      <c r="AC1250" s="1255"/>
      <c r="AD1250" s="1255"/>
      <c r="AE1250" s="1255"/>
      <c r="AF1250" s="1255"/>
      <c r="AG1250" s="1255"/>
      <c r="AH1250" s="1255"/>
      <c r="AI1250" s="1255"/>
      <c r="AJ1250" s="1255"/>
      <c r="AK1250" s="1255"/>
      <c r="AL1250" s="1255"/>
      <c r="AM1250" s="1255"/>
      <c r="AN1250" s="1255"/>
      <c r="AO1250" s="1255"/>
      <c r="AP1250" s="1255"/>
      <c r="AQ1250" s="1255"/>
      <c r="AR1250" s="1255"/>
      <c r="AS1250" s="1255"/>
      <c r="AT1250" s="1255"/>
      <c r="AU1250" s="1255"/>
      <c r="AV1250" s="1255"/>
      <c r="AW1250" s="1255"/>
      <c r="AX1250" s="1255"/>
      <c r="AY1250" s="1255"/>
      <c r="AZ1250" s="1255"/>
      <c r="BA1250" s="1255"/>
      <c r="BB1250" s="1255"/>
      <c r="BC1250" s="1255"/>
      <c r="BD1250" s="1255"/>
      <c r="BE1250" s="1255"/>
      <c r="BF1250" s="1255"/>
      <c r="BG1250" s="1255"/>
      <c r="BH1250" s="1255"/>
      <c r="BI1250" s="1255"/>
      <c r="BJ1250" s="1255"/>
      <c r="BK1250" s="1255"/>
      <c r="BL1250" s="1255"/>
      <c r="BM1250" s="1255"/>
      <c r="BN1250" s="1255"/>
      <c r="BO1250" s="1255"/>
      <c r="BP1250" s="1255"/>
      <c r="BQ1250" s="1255"/>
      <c r="BR1250" s="1255"/>
      <c r="BS1250" s="1255"/>
    </row>
    <row r="1251" spans="1:71" s="84" customFormat="1" ht="41.4" hidden="1" outlineLevel="2">
      <c r="A1251" s="1014">
        <v>1</v>
      </c>
      <c r="B1251" s="1014">
        <v>1</v>
      </c>
      <c r="C1251" s="1014" t="s">
        <v>1594</v>
      </c>
      <c r="D1251" s="1014" t="s">
        <v>1561</v>
      </c>
      <c r="E1251" s="1014" t="s">
        <v>1574</v>
      </c>
      <c r="F1251" s="1014" t="s">
        <v>6282</v>
      </c>
      <c r="G1251" s="951" t="s">
        <v>7678</v>
      </c>
      <c r="H1251" s="32" t="s">
        <v>24</v>
      </c>
      <c r="I1251" s="329">
        <v>70</v>
      </c>
      <c r="J1251" s="915"/>
      <c r="K1251" s="910">
        <f t="shared" si="200"/>
        <v>0</v>
      </c>
      <c r="L1251" s="426"/>
      <c r="M1251" s="909">
        <f t="shared" si="201"/>
        <v>0</v>
      </c>
      <c r="N1251" s="909">
        <f t="shared" si="202"/>
        <v>0</v>
      </c>
      <c r="O1251" s="909">
        <f t="shared" si="203"/>
        <v>0</v>
      </c>
      <c r="P1251" s="147"/>
      <c r="Q1251" s="1255"/>
      <c r="R1251" s="1255"/>
      <c r="S1251" s="1255"/>
      <c r="T1251" s="1255"/>
      <c r="U1251" s="1255"/>
      <c r="V1251" s="1255"/>
      <c r="W1251" s="1255"/>
      <c r="X1251" s="1255"/>
      <c r="Y1251" s="1255"/>
      <c r="Z1251" s="1255"/>
      <c r="AA1251" s="1255"/>
      <c r="AB1251" s="1255"/>
      <c r="AC1251" s="1255"/>
      <c r="AD1251" s="1255"/>
      <c r="AE1251" s="1255"/>
      <c r="AF1251" s="1255"/>
      <c r="AG1251" s="1255"/>
      <c r="AH1251" s="1255"/>
      <c r="AI1251" s="1255"/>
      <c r="AJ1251" s="1255"/>
      <c r="AK1251" s="1255"/>
      <c r="AL1251" s="1255"/>
      <c r="AM1251" s="1255"/>
      <c r="AN1251" s="1255"/>
      <c r="AO1251" s="1255"/>
      <c r="AP1251" s="1255"/>
      <c r="AQ1251" s="1255"/>
      <c r="AR1251" s="1255"/>
      <c r="AS1251" s="1255"/>
      <c r="AT1251" s="1255"/>
      <c r="AU1251" s="1255"/>
      <c r="AV1251" s="1255"/>
      <c r="AW1251" s="1255"/>
      <c r="AX1251" s="1255"/>
      <c r="AY1251" s="1255"/>
      <c r="AZ1251" s="1255"/>
      <c r="BA1251" s="1255"/>
      <c r="BB1251" s="1255"/>
      <c r="BC1251" s="1255"/>
      <c r="BD1251" s="1255"/>
      <c r="BE1251" s="1255"/>
      <c r="BF1251" s="1255"/>
      <c r="BG1251" s="1255"/>
      <c r="BH1251" s="1255"/>
      <c r="BI1251" s="1255"/>
      <c r="BJ1251" s="1255"/>
      <c r="BK1251" s="1255"/>
      <c r="BL1251" s="1255"/>
      <c r="BM1251" s="1255"/>
      <c r="BN1251" s="1255"/>
      <c r="BO1251" s="1255"/>
      <c r="BP1251" s="1255"/>
      <c r="BQ1251" s="1255"/>
      <c r="BR1251" s="1255"/>
      <c r="BS1251" s="1255"/>
    </row>
    <row r="1252" spans="1:71" s="84" customFormat="1" ht="41.4" hidden="1" outlineLevel="2">
      <c r="A1252" s="1014">
        <v>1</v>
      </c>
      <c r="B1252" s="1014">
        <v>1</v>
      </c>
      <c r="C1252" s="1014" t="s">
        <v>1594</v>
      </c>
      <c r="D1252" s="1014" t="s">
        <v>1561</v>
      </c>
      <c r="E1252" s="1014" t="s">
        <v>1574</v>
      </c>
      <c r="F1252" s="1014" t="s">
        <v>6347</v>
      </c>
      <c r="G1252" s="951" t="s">
        <v>7679</v>
      </c>
      <c r="H1252" s="32" t="s">
        <v>24</v>
      </c>
      <c r="I1252" s="329">
        <v>6</v>
      </c>
      <c r="J1252" s="915"/>
      <c r="K1252" s="910">
        <f t="shared" si="200"/>
        <v>0</v>
      </c>
      <c r="L1252" s="426"/>
      <c r="M1252" s="909">
        <f t="shared" si="201"/>
        <v>0</v>
      </c>
      <c r="N1252" s="909">
        <f t="shared" si="202"/>
        <v>0</v>
      </c>
      <c r="O1252" s="909">
        <f t="shared" si="203"/>
        <v>0</v>
      </c>
      <c r="P1252" s="147"/>
      <c r="Q1252" s="1255"/>
      <c r="R1252" s="1255"/>
      <c r="S1252" s="1255"/>
      <c r="T1252" s="1255"/>
      <c r="U1252" s="1255"/>
      <c r="V1252" s="1255"/>
      <c r="W1252" s="1255"/>
      <c r="X1252" s="1255"/>
      <c r="Y1252" s="1255"/>
      <c r="Z1252" s="1255"/>
      <c r="AA1252" s="1255"/>
      <c r="AB1252" s="1255"/>
      <c r="AC1252" s="1255"/>
      <c r="AD1252" s="1255"/>
      <c r="AE1252" s="1255"/>
      <c r="AF1252" s="1255"/>
      <c r="AG1252" s="1255"/>
      <c r="AH1252" s="1255"/>
      <c r="AI1252" s="1255"/>
      <c r="AJ1252" s="1255"/>
      <c r="AK1252" s="1255"/>
      <c r="AL1252" s="1255"/>
      <c r="AM1252" s="1255"/>
      <c r="AN1252" s="1255"/>
      <c r="AO1252" s="1255"/>
      <c r="AP1252" s="1255"/>
      <c r="AQ1252" s="1255"/>
      <c r="AR1252" s="1255"/>
      <c r="AS1252" s="1255"/>
      <c r="AT1252" s="1255"/>
      <c r="AU1252" s="1255"/>
      <c r="AV1252" s="1255"/>
      <c r="AW1252" s="1255"/>
      <c r="AX1252" s="1255"/>
      <c r="AY1252" s="1255"/>
      <c r="AZ1252" s="1255"/>
      <c r="BA1252" s="1255"/>
      <c r="BB1252" s="1255"/>
      <c r="BC1252" s="1255"/>
      <c r="BD1252" s="1255"/>
      <c r="BE1252" s="1255"/>
      <c r="BF1252" s="1255"/>
      <c r="BG1252" s="1255"/>
      <c r="BH1252" s="1255"/>
      <c r="BI1252" s="1255"/>
      <c r="BJ1252" s="1255"/>
      <c r="BK1252" s="1255"/>
      <c r="BL1252" s="1255"/>
      <c r="BM1252" s="1255"/>
      <c r="BN1252" s="1255"/>
      <c r="BO1252" s="1255"/>
      <c r="BP1252" s="1255"/>
      <c r="BQ1252" s="1255"/>
      <c r="BR1252" s="1255"/>
      <c r="BS1252" s="1255"/>
    </row>
    <row r="1253" spans="1:71" s="84" customFormat="1" ht="41.4" hidden="1" outlineLevel="2">
      <c r="A1253" s="1014">
        <v>1</v>
      </c>
      <c r="B1253" s="1014">
        <v>1</v>
      </c>
      <c r="C1253" s="1014" t="s">
        <v>1594</v>
      </c>
      <c r="D1253" s="1014" t="s">
        <v>1561</v>
      </c>
      <c r="E1253" s="1014" t="s">
        <v>1574</v>
      </c>
      <c r="F1253" s="1014" t="s">
        <v>6348</v>
      </c>
      <c r="G1253" s="951" t="s">
        <v>7680</v>
      </c>
      <c r="H1253" s="32" t="s">
        <v>24</v>
      </c>
      <c r="I1253" s="329">
        <v>2</v>
      </c>
      <c r="J1253" s="915"/>
      <c r="K1253" s="910">
        <f t="shared" si="200"/>
        <v>0</v>
      </c>
      <c r="L1253" s="426"/>
      <c r="M1253" s="909">
        <f t="shared" si="201"/>
        <v>0</v>
      </c>
      <c r="N1253" s="909">
        <f t="shared" si="202"/>
        <v>0</v>
      </c>
      <c r="O1253" s="909">
        <f t="shared" si="203"/>
        <v>0</v>
      </c>
      <c r="P1253" s="147"/>
      <c r="Q1253" s="1255"/>
      <c r="R1253" s="1255"/>
      <c r="S1253" s="1255"/>
      <c r="T1253" s="1255"/>
      <c r="U1253" s="1255"/>
      <c r="V1253" s="1255"/>
      <c r="W1253" s="1255"/>
      <c r="X1253" s="1255"/>
      <c r="Y1253" s="1255"/>
      <c r="Z1253" s="1255"/>
      <c r="AA1253" s="1255"/>
      <c r="AB1253" s="1255"/>
      <c r="AC1253" s="1255"/>
      <c r="AD1253" s="1255"/>
      <c r="AE1253" s="1255"/>
      <c r="AF1253" s="1255"/>
      <c r="AG1253" s="1255"/>
      <c r="AH1253" s="1255"/>
      <c r="AI1253" s="1255"/>
      <c r="AJ1253" s="1255"/>
      <c r="AK1253" s="1255"/>
      <c r="AL1253" s="1255"/>
      <c r="AM1253" s="1255"/>
      <c r="AN1253" s="1255"/>
      <c r="AO1253" s="1255"/>
      <c r="AP1253" s="1255"/>
      <c r="AQ1253" s="1255"/>
      <c r="AR1253" s="1255"/>
      <c r="AS1253" s="1255"/>
      <c r="AT1253" s="1255"/>
      <c r="AU1253" s="1255"/>
      <c r="AV1253" s="1255"/>
      <c r="AW1253" s="1255"/>
      <c r="AX1253" s="1255"/>
      <c r="AY1253" s="1255"/>
      <c r="AZ1253" s="1255"/>
      <c r="BA1253" s="1255"/>
      <c r="BB1253" s="1255"/>
      <c r="BC1253" s="1255"/>
      <c r="BD1253" s="1255"/>
      <c r="BE1253" s="1255"/>
      <c r="BF1253" s="1255"/>
      <c r="BG1253" s="1255"/>
      <c r="BH1253" s="1255"/>
      <c r="BI1253" s="1255"/>
      <c r="BJ1253" s="1255"/>
      <c r="BK1253" s="1255"/>
      <c r="BL1253" s="1255"/>
      <c r="BM1253" s="1255"/>
      <c r="BN1253" s="1255"/>
      <c r="BO1253" s="1255"/>
      <c r="BP1253" s="1255"/>
      <c r="BQ1253" s="1255"/>
      <c r="BR1253" s="1255"/>
      <c r="BS1253" s="1255"/>
    </row>
    <row r="1254" spans="1:71" s="84" customFormat="1" ht="41.4" hidden="1" outlineLevel="2">
      <c r="A1254" s="1014">
        <v>1</v>
      </c>
      <c r="B1254" s="1014">
        <v>1</v>
      </c>
      <c r="C1254" s="1014" t="s">
        <v>1594</v>
      </c>
      <c r="D1254" s="1014" t="s">
        <v>1561</v>
      </c>
      <c r="E1254" s="1014" t="s">
        <v>1574</v>
      </c>
      <c r="F1254" s="1014" t="s">
        <v>3410</v>
      </c>
      <c r="G1254" s="951" t="s">
        <v>7681</v>
      </c>
      <c r="H1254" s="32" t="s">
        <v>24</v>
      </c>
      <c r="I1254" s="329">
        <v>90</v>
      </c>
      <c r="J1254" s="915"/>
      <c r="K1254" s="910">
        <f t="shared" si="200"/>
        <v>0</v>
      </c>
      <c r="L1254" s="426"/>
      <c r="M1254" s="909">
        <f t="shared" si="201"/>
        <v>0</v>
      </c>
      <c r="N1254" s="909">
        <f t="shared" si="202"/>
        <v>0</v>
      </c>
      <c r="O1254" s="909">
        <f t="shared" si="203"/>
        <v>0</v>
      </c>
      <c r="P1254" s="147"/>
      <c r="Q1254" s="1255"/>
      <c r="R1254" s="1255"/>
      <c r="S1254" s="1255"/>
      <c r="T1254" s="1255"/>
      <c r="U1254" s="1255"/>
      <c r="V1254" s="1255"/>
      <c r="W1254" s="1255"/>
      <c r="X1254" s="1255"/>
      <c r="Y1254" s="1255"/>
      <c r="Z1254" s="1255"/>
      <c r="AA1254" s="1255"/>
      <c r="AB1254" s="1255"/>
      <c r="AC1254" s="1255"/>
      <c r="AD1254" s="1255"/>
      <c r="AE1254" s="1255"/>
      <c r="AF1254" s="1255"/>
      <c r="AG1254" s="1255"/>
      <c r="AH1254" s="1255"/>
      <c r="AI1254" s="1255"/>
      <c r="AJ1254" s="1255"/>
      <c r="AK1254" s="1255"/>
      <c r="AL1254" s="1255"/>
      <c r="AM1254" s="1255"/>
      <c r="AN1254" s="1255"/>
      <c r="AO1254" s="1255"/>
      <c r="AP1254" s="1255"/>
      <c r="AQ1254" s="1255"/>
      <c r="AR1254" s="1255"/>
      <c r="AS1254" s="1255"/>
      <c r="AT1254" s="1255"/>
      <c r="AU1254" s="1255"/>
      <c r="AV1254" s="1255"/>
      <c r="AW1254" s="1255"/>
      <c r="AX1254" s="1255"/>
      <c r="AY1254" s="1255"/>
      <c r="AZ1254" s="1255"/>
      <c r="BA1254" s="1255"/>
      <c r="BB1254" s="1255"/>
      <c r="BC1254" s="1255"/>
      <c r="BD1254" s="1255"/>
      <c r="BE1254" s="1255"/>
      <c r="BF1254" s="1255"/>
      <c r="BG1254" s="1255"/>
      <c r="BH1254" s="1255"/>
      <c r="BI1254" s="1255"/>
      <c r="BJ1254" s="1255"/>
      <c r="BK1254" s="1255"/>
      <c r="BL1254" s="1255"/>
      <c r="BM1254" s="1255"/>
      <c r="BN1254" s="1255"/>
      <c r="BO1254" s="1255"/>
      <c r="BP1254" s="1255"/>
      <c r="BQ1254" s="1255"/>
      <c r="BR1254" s="1255"/>
      <c r="BS1254" s="1255"/>
    </row>
    <row r="1255" spans="1:71" s="84" customFormat="1" ht="41.4" hidden="1" outlineLevel="2">
      <c r="A1255" s="1014">
        <v>1</v>
      </c>
      <c r="B1255" s="1014">
        <v>1</v>
      </c>
      <c r="C1255" s="1014" t="s">
        <v>1594</v>
      </c>
      <c r="D1255" s="1014" t="s">
        <v>1561</v>
      </c>
      <c r="E1255" s="1014" t="s">
        <v>1574</v>
      </c>
      <c r="F1255" s="1014" t="s">
        <v>6349</v>
      </c>
      <c r="G1255" s="951" t="s">
        <v>7682</v>
      </c>
      <c r="H1255" s="32" t="s">
        <v>24</v>
      </c>
      <c r="I1255" s="329">
        <v>5</v>
      </c>
      <c r="J1255" s="915"/>
      <c r="K1255" s="910">
        <f t="shared" si="200"/>
        <v>0</v>
      </c>
      <c r="L1255" s="426"/>
      <c r="M1255" s="909">
        <f t="shared" si="201"/>
        <v>0</v>
      </c>
      <c r="N1255" s="909">
        <f t="shared" si="202"/>
        <v>0</v>
      </c>
      <c r="O1255" s="909">
        <f t="shared" si="203"/>
        <v>0</v>
      </c>
      <c r="P1255" s="147"/>
      <c r="Q1255" s="1255"/>
      <c r="R1255" s="1255"/>
      <c r="S1255" s="1255"/>
      <c r="T1255" s="1255"/>
      <c r="U1255" s="1255"/>
      <c r="V1255" s="1255"/>
      <c r="W1255" s="1255"/>
      <c r="X1255" s="1255"/>
      <c r="Y1255" s="1255"/>
      <c r="Z1255" s="1255"/>
      <c r="AA1255" s="1255"/>
      <c r="AB1255" s="1255"/>
      <c r="AC1255" s="1255"/>
      <c r="AD1255" s="1255"/>
      <c r="AE1255" s="1255"/>
      <c r="AF1255" s="1255"/>
      <c r="AG1255" s="1255"/>
      <c r="AH1255" s="1255"/>
      <c r="AI1255" s="1255"/>
      <c r="AJ1255" s="1255"/>
      <c r="AK1255" s="1255"/>
      <c r="AL1255" s="1255"/>
      <c r="AM1255" s="1255"/>
      <c r="AN1255" s="1255"/>
      <c r="AO1255" s="1255"/>
      <c r="AP1255" s="1255"/>
      <c r="AQ1255" s="1255"/>
      <c r="AR1255" s="1255"/>
      <c r="AS1255" s="1255"/>
      <c r="AT1255" s="1255"/>
      <c r="AU1255" s="1255"/>
      <c r="AV1255" s="1255"/>
      <c r="AW1255" s="1255"/>
      <c r="AX1255" s="1255"/>
      <c r="AY1255" s="1255"/>
      <c r="AZ1255" s="1255"/>
      <c r="BA1255" s="1255"/>
      <c r="BB1255" s="1255"/>
      <c r="BC1255" s="1255"/>
      <c r="BD1255" s="1255"/>
      <c r="BE1255" s="1255"/>
      <c r="BF1255" s="1255"/>
      <c r="BG1255" s="1255"/>
      <c r="BH1255" s="1255"/>
      <c r="BI1255" s="1255"/>
      <c r="BJ1255" s="1255"/>
      <c r="BK1255" s="1255"/>
      <c r="BL1255" s="1255"/>
      <c r="BM1255" s="1255"/>
      <c r="BN1255" s="1255"/>
      <c r="BO1255" s="1255"/>
      <c r="BP1255" s="1255"/>
      <c r="BQ1255" s="1255"/>
      <c r="BR1255" s="1255"/>
      <c r="BS1255" s="1255"/>
    </row>
    <row r="1256" spans="1:71" s="84" customFormat="1" ht="41.4" hidden="1" outlineLevel="2">
      <c r="A1256" s="1014">
        <v>1</v>
      </c>
      <c r="B1256" s="1014">
        <v>1</v>
      </c>
      <c r="C1256" s="1014" t="s">
        <v>1594</v>
      </c>
      <c r="D1256" s="1014" t="s">
        <v>1561</v>
      </c>
      <c r="E1256" s="1014" t="s">
        <v>1574</v>
      </c>
      <c r="F1256" s="1014" t="s">
        <v>6350</v>
      </c>
      <c r="G1256" s="951" t="s">
        <v>7683</v>
      </c>
      <c r="H1256" s="32" t="s">
        <v>24</v>
      </c>
      <c r="I1256" s="329">
        <v>20</v>
      </c>
      <c r="J1256" s="915"/>
      <c r="K1256" s="910">
        <f t="shared" si="200"/>
        <v>0</v>
      </c>
      <c r="L1256" s="426"/>
      <c r="M1256" s="909">
        <f t="shared" si="201"/>
        <v>0</v>
      </c>
      <c r="N1256" s="909">
        <f t="shared" si="202"/>
        <v>0</v>
      </c>
      <c r="O1256" s="909">
        <f t="shared" si="203"/>
        <v>0</v>
      </c>
      <c r="P1256" s="147"/>
      <c r="Q1256" s="1255"/>
      <c r="R1256" s="1255"/>
      <c r="S1256" s="1255"/>
      <c r="T1256" s="1255"/>
      <c r="U1256" s="1255"/>
      <c r="V1256" s="1255"/>
      <c r="W1256" s="1255"/>
      <c r="X1256" s="1255"/>
      <c r="Y1256" s="1255"/>
      <c r="Z1256" s="1255"/>
      <c r="AA1256" s="1255"/>
      <c r="AB1256" s="1255"/>
      <c r="AC1256" s="1255"/>
      <c r="AD1256" s="1255"/>
      <c r="AE1256" s="1255"/>
      <c r="AF1256" s="1255"/>
      <c r="AG1256" s="1255"/>
      <c r="AH1256" s="1255"/>
      <c r="AI1256" s="1255"/>
      <c r="AJ1256" s="1255"/>
      <c r="AK1256" s="1255"/>
      <c r="AL1256" s="1255"/>
      <c r="AM1256" s="1255"/>
      <c r="AN1256" s="1255"/>
      <c r="AO1256" s="1255"/>
      <c r="AP1256" s="1255"/>
      <c r="AQ1256" s="1255"/>
      <c r="AR1256" s="1255"/>
      <c r="AS1256" s="1255"/>
      <c r="AT1256" s="1255"/>
      <c r="AU1256" s="1255"/>
      <c r="AV1256" s="1255"/>
      <c r="AW1256" s="1255"/>
      <c r="AX1256" s="1255"/>
      <c r="AY1256" s="1255"/>
      <c r="AZ1256" s="1255"/>
      <c r="BA1256" s="1255"/>
      <c r="BB1256" s="1255"/>
      <c r="BC1256" s="1255"/>
      <c r="BD1256" s="1255"/>
      <c r="BE1256" s="1255"/>
      <c r="BF1256" s="1255"/>
      <c r="BG1256" s="1255"/>
      <c r="BH1256" s="1255"/>
      <c r="BI1256" s="1255"/>
      <c r="BJ1256" s="1255"/>
      <c r="BK1256" s="1255"/>
      <c r="BL1256" s="1255"/>
      <c r="BM1256" s="1255"/>
      <c r="BN1256" s="1255"/>
      <c r="BO1256" s="1255"/>
      <c r="BP1256" s="1255"/>
      <c r="BQ1256" s="1255"/>
      <c r="BR1256" s="1255"/>
      <c r="BS1256" s="1255"/>
    </row>
    <row r="1257" spans="1:71" s="84" customFormat="1" ht="41.4" hidden="1" outlineLevel="2">
      <c r="A1257" s="1014">
        <v>1</v>
      </c>
      <c r="B1257" s="1014">
        <v>1</v>
      </c>
      <c r="C1257" s="1014" t="s">
        <v>1594</v>
      </c>
      <c r="D1257" s="1014" t="s">
        <v>1561</v>
      </c>
      <c r="E1257" s="1014" t="s">
        <v>1574</v>
      </c>
      <c r="F1257" s="1014" t="s">
        <v>6351</v>
      </c>
      <c r="G1257" s="951" t="s">
        <v>7684</v>
      </c>
      <c r="H1257" s="32" t="s">
        <v>24</v>
      </c>
      <c r="I1257" s="329">
        <v>1</v>
      </c>
      <c r="J1257" s="915"/>
      <c r="K1257" s="910">
        <f t="shared" si="200"/>
        <v>0</v>
      </c>
      <c r="L1257" s="426"/>
      <c r="M1257" s="909">
        <f t="shared" si="201"/>
        <v>0</v>
      </c>
      <c r="N1257" s="909">
        <f t="shared" si="202"/>
        <v>0</v>
      </c>
      <c r="O1257" s="909">
        <f t="shared" si="203"/>
        <v>0</v>
      </c>
      <c r="P1257" s="148"/>
      <c r="Q1257" s="1255"/>
      <c r="R1257" s="1255"/>
      <c r="S1257" s="1255"/>
      <c r="T1257" s="1255"/>
      <c r="U1257" s="1255"/>
      <c r="V1257" s="1255"/>
      <c r="W1257" s="1255"/>
      <c r="X1257" s="1255"/>
      <c r="Y1257" s="1255"/>
      <c r="Z1257" s="1255"/>
      <c r="AA1257" s="1255"/>
      <c r="AB1257" s="1255"/>
      <c r="AC1257" s="1255"/>
      <c r="AD1257" s="1255"/>
      <c r="AE1257" s="1255"/>
      <c r="AF1257" s="1255"/>
      <c r="AG1257" s="1255"/>
      <c r="AH1257" s="1255"/>
      <c r="AI1257" s="1255"/>
      <c r="AJ1257" s="1255"/>
      <c r="AK1257" s="1255"/>
      <c r="AL1257" s="1255"/>
      <c r="AM1257" s="1255"/>
      <c r="AN1257" s="1255"/>
      <c r="AO1257" s="1255"/>
      <c r="AP1257" s="1255"/>
      <c r="AQ1257" s="1255"/>
      <c r="AR1257" s="1255"/>
      <c r="AS1257" s="1255"/>
      <c r="AT1257" s="1255"/>
      <c r="AU1257" s="1255"/>
      <c r="AV1257" s="1255"/>
      <c r="AW1257" s="1255"/>
      <c r="AX1257" s="1255"/>
      <c r="AY1257" s="1255"/>
      <c r="AZ1257" s="1255"/>
      <c r="BA1257" s="1255"/>
      <c r="BB1257" s="1255"/>
      <c r="BC1257" s="1255"/>
      <c r="BD1257" s="1255"/>
      <c r="BE1257" s="1255"/>
      <c r="BF1257" s="1255"/>
      <c r="BG1257" s="1255"/>
      <c r="BH1257" s="1255"/>
      <c r="BI1257" s="1255"/>
      <c r="BJ1257" s="1255"/>
      <c r="BK1257" s="1255"/>
      <c r="BL1257" s="1255"/>
      <c r="BM1257" s="1255"/>
      <c r="BN1257" s="1255"/>
      <c r="BO1257" s="1255"/>
      <c r="BP1257" s="1255"/>
      <c r="BQ1257" s="1255"/>
      <c r="BR1257" s="1255"/>
      <c r="BS1257" s="1255"/>
    </row>
    <row r="1258" spans="1:71" s="84" customFormat="1" ht="41.4" hidden="1" outlineLevel="2">
      <c r="A1258" s="1014">
        <v>1</v>
      </c>
      <c r="B1258" s="1014">
        <v>1</v>
      </c>
      <c r="C1258" s="1014" t="s">
        <v>1594</v>
      </c>
      <c r="D1258" s="1014" t="s">
        <v>1561</v>
      </c>
      <c r="E1258" s="1014" t="s">
        <v>1574</v>
      </c>
      <c r="F1258" s="1014" t="s">
        <v>6352</v>
      </c>
      <c r="G1258" s="951" t="s">
        <v>7685</v>
      </c>
      <c r="H1258" s="32" t="s">
        <v>24</v>
      </c>
      <c r="I1258" s="329">
        <v>5</v>
      </c>
      <c r="J1258" s="915"/>
      <c r="K1258" s="910">
        <f t="shared" si="200"/>
        <v>0</v>
      </c>
      <c r="L1258" s="426"/>
      <c r="M1258" s="909">
        <f t="shared" si="201"/>
        <v>0</v>
      </c>
      <c r="N1258" s="909">
        <f t="shared" si="202"/>
        <v>0</v>
      </c>
      <c r="O1258" s="909">
        <f t="shared" si="203"/>
        <v>0</v>
      </c>
      <c r="P1258" s="148"/>
      <c r="Q1258" s="1255"/>
      <c r="R1258" s="1255"/>
      <c r="S1258" s="1255"/>
      <c r="T1258" s="1255"/>
      <c r="U1258" s="1255"/>
      <c r="V1258" s="1255"/>
      <c r="W1258" s="1255"/>
      <c r="X1258" s="1255"/>
      <c r="Y1258" s="1255"/>
      <c r="Z1258" s="1255"/>
      <c r="AA1258" s="1255"/>
      <c r="AB1258" s="1255"/>
      <c r="AC1258" s="1255"/>
      <c r="AD1258" s="1255"/>
      <c r="AE1258" s="1255"/>
      <c r="AF1258" s="1255"/>
      <c r="AG1258" s="1255"/>
      <c r="AH1258" s="1255"/>
      <c r="AI1258" s="1255"/>
      <c r="AJ1258" s="1255"/>
      <c r="AK1258" s="1255"/>
      <c r="AL1258" s="1255"/>
      <c r="AM1258" s="1255"/>
      <c r="AN1258" s="1255"/>
      <c r="AO1258" s="1255"/>
      <c r="AP1258" s="1255"/>
      <c r="AQ1258" s="1255"/>
      <c r="AR1258" s="1255"/>
      <c r="AS1258" s="1255"/>
      <c r="AT1258" s="1255"/>
      <c r="AU1258" s="1255"/>
      <c r="AV1258" s="1255"/>
      <c r="AW1258" s="1255"/>
      <c r="AX1258" s="1255"/>
      <c r="AY1258" s="1255"/>
      <c r="AZ1258" s="1255"/>
      <c r="BA1258" s="1255"/>
      <c r="BB1258" s="1255"/>
      <c r="BC1258" s="1255"/>
      <c r="BD1258" s="1255"/>
      <c r="BE1258" s="1255"/>
      <c r="BF1258" s="1255"/>
      <c r="BG1258" s="1255"/>
      <c r="BH1258" s="1255"/>
      <c r="BI1258" s="1255"/>
      <c r="BJ1258" s="1255"/>
      <c r="BK1258" s="1255"/>
      <c r="BL1258" s="1255"/>
      <c r="BM1258" s="1255"/>
      <c r="BN1258" s="1255"/>
      <c r="BO1258" s="1255"/>
      <c r="BP1258" s="1255"/>
      <c r="BQ1258" s="1255"/>
      <c r="BR1258" s="1255"/>
      <c r="BS1258" s="1255"/>
    </row>
    <row r="1259" spans="1:71" s="84" customFormat="1" ht="41.4" hidden="1" outlineLevel="2">
      <c r="A1259" s="1014">
        <v>1</v>
      </c>
      <c r="B1259" s="1014">
        <v>1</v>
      </c>
      <c r="C1259" s="1014" t="s">
        <v>1594</v>
      </c>
      <c r="D1259" s="1014" t="s">
        <v>1561</v>
      </c>
      <c r="E1259" s="1014" t="s">
        <v>1574</v>
      </c>
      <c r="F1259" s="1014" t="s">
        <v>6353</v>
      </c>
      <c r="G1259" s="951" t="s">
        <v>7686</v>
      </c>
      <c r="H1259" s="32" t="s">
        <v>24</v>
      </c>
      <c r="I1259" s="329">
        <v>8</v>
      </c>
      <c r="J1259" s="915"/>
      <c r="K1259" s="910">
        <f t="shared" si="200"/>
        <v>0</v>
      </c>
      <c r="L1259" s="426"/>
      <c r="M1259" s="909">
        <f t="shared" si="201"/>
        <v>0</v>
      </c>
      <c r="N1259" s="909">
        <f t="shared" si="202"/>
        <v>0</v>
      </c>
      <c r="O1259" s="909">
        <f t="shared" si="203"/>
        <v>0</v>
      </c>
      <c r="P1259" s="148"/>
      <c r="Q1259" s="1255"/>
      <c r="R1259" s="1255"/>
      <c r="S1259" s="1255"/>
      <c r="T1259" s="1255"/>
      <c r="U1259" s="1255"/>
      <c r="V1259" s="1255"/>
      <c r="W1259" s="1255"/>
      <c r="X1259" s="1255"/>
      <c r="Y1259" s="1255"/>
      <c r="Z1259" s="1255"/>
      <c r="AA1259" s="1255"/>
      <c r="AB1259" s="1255"/>
      <c r="AC1259" s="1255"/>
      <c r="AD1259" s="1255"/>
      <c r="AE1259" s="1255"/>
      <c r="AF1259" s="1255"/>
      <c r="AG1259" s="1255"/>
      <c r="AH1259" s="1255"/>
      <c r="AI1259" s="1255"/>
      <c r="AJ1259" s="1255"/>
      <c r="AK1259" s="1255"/>
      <c r="AL1259" s="1255"/>
      <c r="AM1259" s="1255"/>
      <c r="AN1259" s="1255"/>
      <c r="AO1259" s="1255"/>
      <c r="AP1259" s="1255"/>
      <c r="AQ1259" s="1255"/>
      <c r="AR1259" s="1255"/>
      <c r="AS1259" s="1255"/>
      <c r="AT1259" s="1255"/>
      <c r="AU1259" s="1255"/>
      <c r="AV1259" s="1255"/>
      <c r="AW1259" s="1255"/>
      <c r="AX1259" s="1255"/>
      <c r="AY1259" s="1255"/>
      <c r="AZ1259" s="1255"/>
      <c r="BA1259" s="1255"/>
      <c r="BB1259" s="1255"/>
      <c r="BC1259" s="1255"/>
      <c r="BD1259" s="1255"/>
      <c r="BE1259" s="1255"/>
      <c r="BF1259" s="1255"/>
      <c r="BG1259" s="1255"/>
      <c r="BH1259" s="1255"/>
      <c r="BI1259" s="1255"/>
      <c r="BJ1259" s="1255"/>
      <c r="BK1259" s="1255"/>
      <c r="BL1259" s="1255"/>
      <c r="BM1259" s="1255"/>
      <c r="BN1259" s="1255"/>
      <c r="BO1259" s="1255"/>
      <c r="BP1259" s="1255"/>
      <c r="BQ1259" s="1255"/>
      <c r="BR1259" s="1255"/>
      <c r="BS1259" s="1255"/>
    </row>
    <row r="1260" spans="1:71" s="84" customFormat="1" ht="41.4" hidden="1" outlineLevel="2">
      <c r="A1260" s="1014">
        <v>1</v>
      </c>
      <c r="B1260" s="1014">
        <v>1</v>
      </c>
      <c r="C1260" s="1014" t="s">
        <v>1594</v>
      </c>
      <c r="D1260" s="1014" t="s">
        <v>1561</v>
      </c>
      <c r="E1260" s="1014" t="s">
        <v>1574</v>
      </c>
      <c r="F1260" s="1014" t="s">
        <v>6354</v>
      </c>
      <c r="G1260" s="951" t="s">
        <v>7687</v>
      </c>
      <c r="H1260" s="32" t="s">
        <v>24</v>
      </c>
      <c r="I1260" s="329">
        <v>75</v>
      </c>
      <c r="J1260" s="915"/>
      <c r="K1260" s="910">
        <f t="shared" si="200"/>
        <v>0</v>
      </c>
      <c r="L1260" s="426"/>
      <c r="M1260" s="909">
        <f t="shared" si="201"/>
        <v>0</v>
      </c>
      <c r="N1260" s="909">
        <f t="shared" si="202"/>
        <v>0</v>
      </c>
      <c r="O1260" s="909">
        <f t="shared" si="203"/>
        <v>0</v>
      </c>
      <c r="P1260" s="148"/>
      <c r="Q1260" s="1255"/>
      <c r="R1260" s="1255"/>
      <c r="S1260" s="1255"/>
      <c r="T1260" s="1255"/>
      <c r="U1260" s="1255"/>
      <c r="V1260" s="1255"/>
      <c r="W1260" s="1255"/>
      <c r="X1260" s="1255"/>
      <c r="Y1260" s="1255"/>
      <c r="Z1260" s="1255"/>
      <c r="AA1260" s="1255"/>
      <c r="AB1260" s="1255"/>
      <c r="AC1260" s="1255"/>
      <c r="AD1260" s="1255"/>
      <c r="AE1260" s="1255"/>
      <c r="AF1260" s="1255"/>
      <c r="AG1260" s="1255"/>
      <c r="AH1260" s="1255"/>
      <c r="AI1260" s="1255"/>
      <c r="AJ1260" s="1255"/>
      <c r="AK1260" s="1255"/>
      <c r="AL1260" s="1255"/>
      <c r="AM1260" s="1255"/>
      <c r="AN1260" s="1255"/>
      <c r="AO1260" s="1255"/>
      <c r="AP1260" s="1255"/>
      <c r="AQ1260" s="1255"/>
      <c r="AR1260" s="1255"/>
      <c r="AS1260" s="1255"/>
      <c r="AT1260" s="1255"/>
      <c r="AU1260" s="1255"/>
      <c r="AV1260" s="1255"/>
      <c r="AW1260" s="1255"/>
      <c r="AX1260" s="1255"/>
      <c r="AY1260" s="1255"/>
      <c r="AZ1260" s="1255"/>
      <c r="BA1260" s="1255"/>
      <c r="BB1260" s="1255"/>
      <c r="BC1260" s="1255"/>
      <c r="BD1260" s="1255"/>
      <c r="BE1260" s="1255"/>
      <c r="BF1260" s="1255"/>
      <c r="BG1260" s="1255"/>
      <c r="BH1260" s="1255"/>
      <c r="BI1260" s="1255"/>
      <c r="BJ1260" s="1255"/>
      <c r="BK1260" s="1255"/>
      <c r="BL1260" s="1255"/>
      <c r="BM1260" s="1255"/>
      <c r="BN1260" s="1255"/>
      <c r="BO1260" s="1255"/>
      <c r="BP1260" s="1255"/>
      <c r="BQ1260" s="1255"/>
      <c r="BR1260" s="1255"/>
      <c r="BS1260" s="1255"/>
    </row>
    <row r="1261" spans="1:71" s="84" customFormat="1" ht="41.4" hidden="1" outlineLevel="2">
      <c r="A1261" s="1014">
        <v>1</v>
      </c>
      <c r="B1261" s="1014">
        <v>1</v>
      </c>
      <c r="C1261" s="1014" t="s">
        <v>1594</v>
      </c>
      <c r="D1261" s="1014" t="s">
        <v>1561</v>
      </c>
      <c r="E1261" s="1014" t="s">
        <v>1574</v>
      </c>
      <c r="F1261" s="1014" t="s">
        <v>6355</v>
      </c>
      <c r="G1261" s="951" t="s">
        <v>7688</v>
      </c>
      <c r="H1261" s="32" t="s">
        <v>24</v>
      </c>
      <c r="I1261" s="329">
        <v>12</v>
      </c>
      <c r="J1261" s="915"/>
      <c r="K1261" s="910">
        <f t="shared" si="200"/>
        <v>0</v>
      </c>
      <c r="L1261" s="426"/>
      <c r="M1261" s="909">
        <f t="shared" si="201"/>
        <v>0</v>
      </c>
      <c r="N1261" s="909">
        <f t="shared" si="202"/>
        <v>0</v>
      </c>
      <c r="O1261" s="909">
        <f t="shared" si="203"/>
        <v>0</v>
      </c>
      <c r="P1261" s="148"/>
      <c r="Q1261" s="1255"/>
      <c r="R1261" s="1255"/>
      <c r="S1261" s="1255"/>
      <c r="T1261" s="1255"/>
      <c r="U1261" s="1255"/>
      <c r="V1261" s="1255"/>
      <c r="W1261" s="1255"/>
      <c r="X1261" s="1255"/>
      <c r="Y1261" s="1255"/>
      <c r="Z1261" s="1255"/>
      <c r="AA1261" s="1255"/>
      <c r="AB1261" s="1255"/>
      <c r="AC1261" s="1255"/>
      <c r="AD1261" s="1255"/>
      <c r="AE1261" s="1255"/>
      <c r="AF1261" s="1255"/>
      <c r="AG1261" s="1255"/>
      <c r="AH1261" s="1255"/>
      <c r="AI1261" s="1255"/>
      <c r="AJ1261" s="1255"/>
      <c r="AK1261" s="1255"/>
      <c r="AL1261" s="1255"/>
      <c r="AM1261" s="1255"/>
      <c r="AN1261" s="1255"/>
      <c r="AO1261" s="1255"/>
      <c r="AP1261" s="1255"/>
      <c r="AQ1261" s="1255"/>
      <c r="AR1261" s="1255"/>
      <c r="AS1261" s="1255"/>
      <c r="AT1261" s="1255"/>
      <c r="AU1261" s="1255"/>
      <c r="AV1261" s="1255"/>
      <c r="AW1261" s="1255"/>
      <c r="AX1261" s="1255"/>
      <c r="AY1261" s="1255"/>
      <c r="AZ1261" s="1255"/>
      <c r="BA1261" s="1255"/>
      <c r="BB1261" s="1255"/>
      <c r="BC1261" s="1255"/>
      <c r="BD1261" s="1255"/>
      <c r="BE1261" s="1255"/>
      <c r="BF1261" s="1255"/>
      <c r="BG1261" s="1255"/>
      <c r="BH1261" s="1255"/>
      <c r="BI1261" s="1255"/>
      <c r="BJ1261" s="1255"/>
      <c r="BK1261" s="1255"/>
      <c r="BL1261" s="1255"/>
      <c r="BM1261" s="1255"/>
      <c r="BN1261" s="1255"/>
      <c r="BO1261" s="1255"/>
      <c r="BP1261" s="1255"/>
      <c r="BQ1261" s="1255"/>
      <c r="BR1261" s="1255"/>
      <c r="BS1261" s="1255"/>
    </row>
    <row r="1262" spans="1:71" s="84" customFormat="1" ht="41.4" hidden="1" outlineLevel="2">
      <c r="A1262" s="1014">
        <v>1</v>
      </c>
      <c r="B1262" s="1014">
        <v>1</v>
      </c>
      <c r="C1262" s="1014" t="s">
        <v>1594</v>
      </c>
      <c r="D1262" s="1014" t="s">
        <v>1561</v>
      </c>
      <c r="E1262" s="1014" t="s">
        <v>1574</v>
      </c>
      <c r="F1262" s="1014" t="s">
        <v>6356</v>
      </c>
      <c r="G1262" s="951" t="s">
        <v>7689</v>
      </c>
      <c r="H1262" s="32" t="s">
        <v>24</v>
      </c>
      <c r="I1262" s="329">
        <v>15</v>
      </c>
      <c r="J1262" s="915"/>
      <c r="K1262" s="910">
        <f t="shared" si="200"/>
        <v>0</v>
      </c>
      <c r="L1262" s="426"/>
      <c r="M1262" s="909">
        <f t="shared" si="201"/>
        <v>0</v>
      </c>
      <c r="N1262" s="909">
        <f t="shared" si="202"/>
        <v>0</v>
      </c>
      <c r="O1262" s="909">
        <f t="shared" si="203"/>
        <v>0</v>
      </c>
      <c r="P1262" s="148"/>
      <c r="Q1262" s="1255"/>
      <c r="R1262" s="1255"/>
      <c r="S1262" s="1255"/>
      <c r="T1262" s="1255"/>
      <c r="U1262" s="1255"/>
      <c r="V1262" s="1255"/>
      <c r="W1262" s="1255"/>
      <c r="X1262" s="1255"/>
      <c r="Y1262" s="1255"/>
      <c r="Z1262" s="1255"/>
      <c r="AA1262" s="1255"/>
      <c r="AB1262" s="1255"/>
      <c r="AC1262" s="1255"/>
      <c r="AD1262" s="1255"/>
      <c r="AE1262" s="1255"/>
      <c r="AF1262" s="1255"/>
      <c r="AG1262" s="1255"/>
      <c r="AH1262" s="1255"/>
      <c r="AI1262" s="1255"/>
      <c r="AJ1262" s="1255"/>
      <c r="AK1262" s="1255"/>
      <c r="AL1262" s="1255"/>
      <c r="AM1262" s="1255"/>
      <c r="AN1262" s="1255"/>
      <c r="AO1262" s="1255"/>
      <c r="AP1262" s="1255"/>
      <c r="AQ1262" s="1255"/>
      <c r="AR1262" s="1255"/>
      <c r="AS1262" s="1255"/>
      <c r="AT1262" s="1255"/>
      <c r="AU1262" s="1255"/>
      <c r="AV1262" s="1255"/>
      <c r="AW1262" s="1255"/>
      <c r="AX1262" s="1255"/>
      <c r="AY1262" s="1255"/>
      <c r="AZ1262" s="1255"/>
      <c r="BA1262" s="1255"/>
      <c r="BB1262" s="1255"/>
      <c r="BC1262" s="1255"/>
      <c r="BD1262" s="1255"/>
      <c r="BE1262" s="1255"/>
      <c r="BF1262" s="1255"/>
      <c r="BG1262" s="1255"/>
      <c r="BH1262" s="1255"/>
      <c r="BI1262" s="1255"/>
      <c r="BJ1262" s="1255"/>
      <c r="BK1262" s="1255"/>
      <c r="BL1262" s="1255"/>
      <c r="BM1262" s="1255"/>
      <c r="BN1262" s="1255"/>
      <c r="BO1262" s="1255"/>
      <c r="BP1262" s="1255"/>
      <c r="BQ1262" s="1255"/>
      <c r="BR1262" s="1255"/>
      <c r="BS1262" s="1255"/>
    </row>
    <row r="1263" spans="1:71" s="84" customFormat="1" ht="41.4" hidden="1" outlineLevel="2">
      <c r="A1263" s="1014">
        <v>1</v>
      </c>
      <c r="B1263" s="1014">
        <v>1</v>
      </c>
      <c r="C1263" s="1014" t="s">
        <v>1594</v>
      </c>
      <c r="D1263" s="1014" t="s">
        <v>1561</v>
      </c>
      <c r="E1263" s="1014" t="s">
        <v>1574</v>
      </c>
      <c r="F1263" s="1014" t="s">
        <v>6357</v>
      </c>
      <c r="G1263" s="951" t="s">
        <v>7690</v>
      </c>
      <c r="H1263" s="32" t="s">
        <v>24</v>
      </c>
      <c r="I1263" s="329">
        <v>45</v>
      </c>
      <c r="J1263" s="915"/>
      <c r="K1263" s="910">
        <f t="shared" si="200"/>
        <v>0</v>
      </c>
      <c r="L1263" s="426"/>
      <c r="M1263" s="909">
        <f t="shared" si="201"/>
        <v>0</v>
      </c>
      <c r="N1263" s="909">
        <f t="shared" si="202"/>
        <v>0</v>
      </c>
      <c r="O1263" s="909">
        <f t="shared" si="203"/>
        <v>0</v>
      </c>
      <c r="P1263" s="148"/>
      <c r="Q1263" s="1255"/>
      <c r="R1263" s="1255"/>
      <c r="S1263" s="1255"/>
      <c r="T1263" s="1255"/>
      <c r="U1263" s="1255"/>
      <c r="V1263" s="1255"/>
      <c r="W1263" s="1255"/>
      <c r="X1263" s="1255"/>
      <c r="Y1263" s="1255"/>
      <c r="Z1263" s="1255"/>
      <c r="AA1263" s="1255"/>
      <c r="AB1263" s="1255"/>
      <c r="AC1263" s="1255"/>
      <c r="AD1263" s="1255"/>
      <c r="AE1263" s="1255"/>
      <c r="AF1263" s="1255"/>
      <c r="AG1263" s="1255"/>
      <c r="AH1263" s="1255"/>
      <c r="AI1263" s="1255"/>
      <c r="AJ1263" s="1255"/>
      <c r="AK1263" s="1255"/>
      <c r="AL1263" s="1255"/>
      <c r="AM1263" s="1255"/>
      <c r="AN1263" s="1255"/>
      <c r="AO1263" s="1255"/>
      <c r="AP1263" s="1255"/>
      <c r="AQ1263" s="1255"/>
      <c r="AR1263" s="1255"/>
      <c r="AS1263" s="1255"/>
      <c r="AT1263" s="1255"/>
      <c r="AU1263" s="1255"/>
      <c r="AV1263" s="1255"/>
      <c r="AW1263" s="1255"/>
      <c r="AX1263" s="1255"/>
      <c r="AY1263" s="1255"/>
      <c r="AZ1263" s="1255"/>
      <c r="BA1263" s="1255"/>
      <c r="BB1263" s="1255"/>
      <c r="BC1263" s="1255"/>
      <c r="BD1263" s="1255"/>
      <c r="BE1263" s="1255"/>
      <c r="BF1263" s="1255"/>
      <c r="BG1263" s="1255"/>
      <c r="BH1263" s="1255"/>
      <c r="BI1263" s="1255"/>
      <c r="BJ1263" s="1255"/>
      <c r="BK1263" s="1255"/>
      <c r="BL1263" s="1255"/>
      <c r="BM1263" s="1255"/>
      <c r="BN1263" s="1255"/>
      <c r="BO1263" s="1255"/>
      <c r="BP1263" s="1255"/>
      <c r="BQ1263" s="1255"/>
      <c r="BR1263" s="1255"/>
      <c r="BS1263" s="1255"/>
    </row>
    <row r="1264" spans="1:71" s="84" customFormat="1" ht="41.4" hidden="1" outlineLevel="2">
      <c r="A1264" s="1014">
        <v>1</v>
      </c>
      <c r="B1264" s="1014">
        <v>1</v>
      </c>
      <c r="C1264" s="1014" t="s">
        <v>1594</v>
      </c>
      <c r="D1264" s="1014" t="s">
        <v>1561</v>
      </c>
      <c r="E1264" s="1014" t="s">
        <v>1574</v>
      </c>
      <c r="F1264" s="1014" t="s">
        <v>6358</v>
      </c>
      <c r="G1264" s="951" t="s">
        <v>7691</v>
      </c>
      <c r="H1264" s="32" t="s">
        <v>24</v>
      </c>
      <c r="I1264" s="329">
        <v>5</v>
      </c>
      <c r="J1264" s="915"/>
      <c r="K1264" s="910">
        <f t="shared" si="200"/>
        <v>0</v>
      </c>
      <c r="L1264" s="426"/>
      <c r="M1264" s="909">
        <f t="shared" si="201"/>
        <v>0</v>
      </c>
      <c r="N1264" s="909">
        <f t="shared" si="202"/>
        <v>0</v>
      </c>
      <c r="O1264" s="909">
        <f t="shared" si="203"/>
        <v>0</v>
      </c>
      <c r="P1264" s="148"/>
      <c r="Q1264" s="1255"/>
      <c r="R1264" s="1255"/>
      <c r="S1264" s="1255"/>
      <c r="T1264" s="1255"/>
      <c r="U1264" s="1255"/>
      <c r="V1264" s="1255"/>
      <c r="W1264" s="1255"/>
      <c r="X1264" s="1255"/>
      <c r="Y1264" s="1255"/>
      <c r="Z1264" s="1255"/>
      <c r="AA1264" s="1255"/>
      <c r="AB1264" s="1255"/>
      <c r="AC1264" s="1255"/>
      <c r="AD1264" s="1255"/>
      <c r="AE1264" s="1255"/>
      <c r="AF1264" s="1255"/>
      <c r="AG1264" s="1255"/>
      <c r="AH1264" s="1255"/>
      <c r="AI1264" s="1255"/>
      <c r="AJ1264" s="1255"/>
      <c r="AK1264" s="1255"/>
      <c r="AL1264" s="1255"/>
      <c r="AM1264" s="1255"/>
      <c r="AN1264" s="1255"/>
      <c r="AO1264" s="1255"/>
      <c r="AP1264" s="1255"/>
      <c r="AQ1264" s="1255"/>
      <c r="AR1264" s="1255"/>
      <c r="AS1264" s="1255"/>
      <c r="AT1264" s="1255"/>
      <c r="AU1264" s="1255"/>
      <c r="AV1264" s="1255"/>
      <c r="AW1264" s="1255"/>
      <c r="AX1264" s="1255"/>
      <c r="AY1264" s="1255"/>
      <c r="AZ1264" s="1255"/>
      <c r="BA1264" s="1255"/>
      <c r="BB1264" s="1255"/>
      <c r="BC1264" s="1255"/>
      <c r="BD1264" s="1255"/>
      <c r="BE1264" s="1255"/>
      <c r="BF1264" s="1255"/>
      <c r="BG1264" s="1255"/>
      <c r="BH1264" s="1255"/>
      <c r="BI1264" s="1255"/>
      <c r="BJ1264" s="1255"/>
      <c r="BK1264" s="1255"/>
      <c r="BL1264" s="1255"/>
      <c r="BM1264" s="1255"/>
      <c r="BN1264" s="1255"/>
      <c r="BO1264" s="1255"/>
      <c r="BP1264" s="1255"/>
      <c r="BQ1264" s="1255"/>
      <c r="BR1264" s="1255"/>
      <c r="BS1264" s="1255"/>
    </row>
    <row r="1265" spans="1:71" s="84" customFormat="1" ht="41.4" hidden="1" outlineLevel="2">
      <c r="A1265" s="1014">
        <v>1</v>
      </c>
      <c r="B1265" s="1014">
        <v>1</v>
      </c>
      <c r="C1265" s="1014" t="s">
        <v>1594</v>
      </c>
      <c r="D1265" s="1014" t="s">
        <v>1561</v>
      </c>
      <c r="E1265" s="1014" t="s">
        <v>1574</v>
      </c>
      <c r="F1265" s="1014" t="s">
        <v>6359</v>
      </c>
      <c r="G1265" s="951" t="s">
        <v>7692</v>
      </c>
      <c r="H1265" s="32" t="s">
        <v>24</v>
      </c>
      <c r="I1265" s="329">
        <v>5</v>
      </c>
      <c r="J1265" s="915"/>
      <c r="K1265" s="910">
        <f t="shared" ref="K1265:K1296" si="204">I1265*J1265</f>
        <v>0</v>
      </c>
      <c r="L1265" s="426"/>
      <c r="M1265" s="909">
        <f t="shared" ref="M1265:M1296" si="205">I1265*L1265</f>
        <v>0</v>
      </c>
      <c r="N1265" s="909">
        <f t="shared" ref="N1265:N1297" si="206">J1265+L1265</f>
        <v>0</v>
      </c>
      <c r="O1265" s="909">
        <f t="shared" ref="O1265:O1296" si="207">I1265*N1265</f>
        <v>0</v>
      </c>
      <c r="P1265" s="148"/>
      <c r="Q1265" s="1255"/>
      <c r="R1265" s="1255"/>
      <c r="S1265" s="1255"/>
      <c r="T1265" s="1255"/>
      <c r="U1265" s="1255"/>
      <c r="V1265" s="1255"/>
      <c r="W1265" s="1255"/>
      <c r="X1265" s="1255"/>
      <c r="Y1265" s="1255"/>
      <c r="Z1265" s="1255"/>
      <c r="AA1265" s="1255"/>
      <c r="AB1265" s="1255"/>
      <c r="AC1265" s="1255"/>
      <c r="AD1265" s="1255"/>
      <c r="AE1265" s="1255"/>
      <c r="AF1265" s="1255"/>
      <c r="AG1265" s="1255"/>
      <c r="AH1265" s="1255"/>
      <c r="AI1265" s="1255"/>
      <c r="AJ1265" s="1255"/>
      <c r="AK1265" s="1255"/>
      <c r="AL1265" s="1255"/>
      <c r="AM1265" s="1255"/>
      <c r="AN1265" s="1255"/>
      <c r="AO1265" s="1255"/>
      <c r="AP1265" s="1255"/>
      <c r="AQ1265" s="1255"/>
      <c r="AR1265" s="1255"/>
      <c r="AS1265" s="1255"/>
      <c r="AT1265" s="1255"/>
      <c r="AU1265" s="1255"/>
      <c r="AV1265" s="1255"/>
      <c r="AW1265" s="1255"/>
      <c r="AX1265" s="1255"/>
      <c r="AY1265" s="1255"/>
      <c r="AZ1265" s="1255"/>
      <c r="BA1265" s="1255"/>
      <c r="BB1265" s="1255"/>
      <c r="BC1265" s="1255"/>
      <c r="BD1265" s="1255"/>
      <c r="BE1265" s="1255"/>
      <c r="BF1265" s="1255"/>
      <c r="BG1265" s="1255"/>
      <c r="BH1265" s="1255"/>
      <c r="BI1265" s="1255"/>
      <c r="BJ1265" s="1255"/>
      <c r="BK1265" s="1255"/>
      <c r="BL1265" s="1255"/>
      <c r="BM1265" s="1255"/>
      <c r="BN1265" s="1255"/>
      <c r="BO1265" s="1255"/>
      <c r="BP1265" s="1255"/>
      <c r="BQ1265" s="1255"/>
      <c r="BR1265" s="1255"/>
      <c r="BS1265" s="1255"/>
    </row>
    <row r="1266" spans="1:71" s="84" customFormat="1" ht="41.4" hidden="1" outlineLevel="2">
      <c r="A1266" s="1014">
        <v>1</v>
      </c>
      <c r="B1266" s="1014">
        <v>1</v>
      </c>
      <c r="C1266" s="1014" t="s">
        <v>1594</v>
      </c>
      <c r="D1266" s="1014" t="s">
        <v>1561</v>
      </c>
      <c r="E1266" s="1014" t="s">
        <v>1574</v>
      </c>
      <c r="F1266" s="1014" t="s">
        <v>6360</v>
      </c>
      <c r="G1266" s="951" t="s">
        <v>7693</v>
      </c>
      <c r="H1266" s="32" t="s">
        <v>24</v>
      </c>
      <c r="I1266" s="329">
        <v>1</v>
      </c>
      <c r="J1266" s="915"/>
      <c r="K1266" s="910">
        <f t="shared" si="204"/>
        <v>0</v>
      </c>
      <c r="L1266" s="426"/>
      <c r="M1266" s="909">
        <f t="shared" si="205"/>
        <v>0</v>
      </c>
      <c r="N1266" s="909">
        <f t="shared" si="206"/>
        <v>0</v>
      </c>
      <c r="O1266" s="909">
        <f t="shared" si="207"/>
        <v>0</v>
      </c>
      <c r="P1266" s="147"/>
      <c r="Q1266" s="1255"/>
      <c r="R1266" s="1255"/>
      <c r="S1266" s="1255"/>
      <c r="T1266" s="1255"/>
      <c r="U1266" s="1255"/>
      <c r="V1266" s="1255"/>
      <c r="W1266" s="1255"/>
      <c r="X1266" s="1255"/>
      <c r="Y1266" s="1255"/>
      <c r="Z1266" s="1255"/>
      <c r="AA1266" s="1255"/>
      <c r="AB1266" s="1255"/>
      <c r="AC1266" s="1255"/>
      <c r="AD1266" s="1255"/>
      <c r="AE1266" s="1255"/>
      <c r="AF1266" s="1255"/>
      <c r="AG1266" s="1255"/>
      <c r="AH1266" s="1255"/>
      <c r="AI1266" s="1255"/>
      <c r="AJ1266" s="1255"/>
      <c r="AK1266" s="1255"/>
      <c r="AL1266" s="1255"/>
      <c r="AM1266" s="1255"/>
      <c r="AN1266" s="1255"/>
      <c r="AO1266" s="1255"/>
      <c r="AP1266" s="1255"/>
      <c r="AQ1266" s="1255"/>
      <c r="AR1266" s="1255"/>
      <c r="AS1266" s="1255"/>
      <c r="AT1266" s="1255"/>
      <c r="AU1266" s="1255"/>
      <c r="AV1266" s="1255"/>
      <c r="AW1266" s="1255"/>
      <c r="AX1266" s="1255"/>
      <c r="AY1266" s="1255"/>
      <c r="AZ1266" s="1255"/>
      <c r="BA1266" s="1255"/>
      <c r="BB1266" s="1255"/>
      <c r="BC1266" s="1255"/>
      <c r="BD1266" s="1255"/>
      <c r="BE1266" s="1255"/>
      <c r="BF1266" s="1255"/>
      <c r="BG1266" s="1255"/>
      <c r="BH1266" s="1255"/>
      <c r="BI1266" s="1255"/>
      <c r="BJ1266" s="1255"/>
      <c r="BK1266" s="1255"/>
      <c r="BL1266" s="1255"/>
      <c r="BM1266" s="1255"/>
      <c r="BN1266" s="1255"/>
      <c r="BO1266" s="1255"/>
      <c r="BP1266" s="1255"/>
      <c r="BQ1266" s="1255"/>
      <c r="BR1266" s="1255"/>
      <c r="BS1266" s="1255"/>
    </row>
    <row r="1267" spans="1:71" s="84" customFormat="1" ht="41.4" hidden="1" outlineLevel="2">
      <c r="A1267" s="1014">
        <v>1</v>
      </c>
      <c r="B1267" s="1014">
        <v>1</v>
      </c>
      <c r="C1267" s="1014" t="s">
        <v>1594</v>
      </c>
      <c r="D1267" s="1014" t="s">
        <v>1561</v>
      </c>
      <c r="E1267" s="1014" t="s">
        <v>1574</v>
      </c>
      <c r="F1267" s="1014" t="s">
        <v>6361</v>
      </c>
      <c r="G1267" s="951" t="s">
        <v>7694</v>
      </c>
      <c r="H1267" s="32" t="s">
        <v>24</v>
      </c>
      <c r="I1267" s="329">
        <v>35</v>
      </c>
      <c r="J1267" s="915"/>
      <c r="K1267" s="910">
        <f t="shared" si="204"/>
        <v>0</v>
      </c>
      <c r="L1267" s="426"/>
      <c r="M1267" s="909">
        <f t="shared" si="205"/>
        <v>0</v>
      </c>
      <c r="N1267" s="909">
        <f t="shared" si="206"/>
        <v>0</v>
      </c>
      <c r="O1267" s="909">
        <f t="shared" si="207"/>
        <v>0</v>
      </c>
      <c r="P1267" s="147"/>
      <c r="Q1267" s="1255"/>
      <c r="R1267" s="1255"/>
      <c r="S1267" s="1255"/>
      <c r="T1267" s="1255"/>
      <c r="U1267" s="1255"/>
      <c r="V1267" s="1255"/>
      <c r="W1267" s="1255"/>
      <c r="X1267" s="1255"/>
      <c r="Y1267" s="1255"/>
      <c r="Z1267" s="1255"/>
      <c r="AA1267" s="1255"/>
      <c r="AB1267" s="1255"/>
      <c r="AC1267" s="1255"/>
      <c r="AD1267" s="1255"/>
      <c r="AE1267" s="1255"/>
      <c r="AF1267" s="1255"/>
      <c r="AG1267" s="1255"/>
      <c r="AH1267" s="1255"/>
      <c r="AI1267" s="1255"/>
      <c r="AJ1267" s="1255"/>
      <c r="AK1267" s="1255"/>
      <c r="AL1267" s="1255"/>
      <c r="AM1267" s="1255"/>
      <c r="AN1267" s="1255"/>
      <c r="AO1267" s="1255"/>
      <c r="AP1267" s="1255"/>
      <c r="AQ1267" s="1255"/>
      <c r="AR1267" s="1255"/>
      <c r="AS1267" s="1255"/>
      <c r="AT1267" s="1255"/>
      <c r="AU1267" s="1255"/>
      <c r="AV1267" s="1255"/>
      <c r="AW1267" s="1255"/>
      <c r="AX1267" s="1255"/>
      <c r="AY1267" s="1255"/>
      <c r="AZ1267" s="1255"/>
      <c r="BA1267" s="1255"/>
      <c r="BB1267" s="1255"/>
      <c r="BC1267" s="1255"/>
      <c r="BD1267" s="1255"/>
      <c r="BE1267" s="1255"/>
      <c r="BF1267" s="1255"/>
      <c r="BG1267" s="1255"/>
      <c r="BH1267" s="1255"/>
      <c r="BI1267" s="1255"/>
      <c r="BJ1267" s="1255"/>
      <c r="BK1267" s="1255"/>
      <c r="BL1267" s="1255"/>
      <c r="BM1267" s="1255"/>
      <c r="BN1267" s="1255"/>
      <c r="BO1267" s="1255"/>
      <c r="BP1267" s="1255"/>
      <c r="BQ1267" s="1255"/>
      <c r="BR1267" s="1255"/>
      <c r="BS1267" s="1255"/>
    </row>
    <row r="1268" spans="1:71" s="84" customFormat="1" ht="41.4" hidden="1" outlineLevel="2">
      <c r="A1268" s="1014">
        <v>1</v>
      </c>
      <c r="B1268" s="1014">
        <v>1</v>
      </c>
      <c r="C1268" s="1014" t="s">
        <v>1594</v>
      </c>
      <c r="D1268" s="1014" t="s">
        <v>1561</v>
      </c>
      <c r="E1268" s="1014" t="s">
        <v>1574</v>
      </c>
      <c r="F1268" s="1014" t="s">
        <v>6362</v>
      </c>
      <c r="G1268" s="951" t="s">
        <v>7695</v>
      </c>
      <c r="H1268" s="32" t="s">
        <v>24</v>
      </c>
      <c r="I1268" s="329">
        <v>7</v>
      </c>
      <c r="J1268" s="915"/>
      <c r="K1268" s="910">
        <f t="shared" si="204"/>
        <v>0</v>
      </c>
      <c r="L1268" s="426"/>
      <c r="M1268" s="909">
        <f t="shared" si="205"/>
        <v>0</v>
      </c>
      <c r="N1268" s="909">
        <f t="shared" si="206"/>
        <v>0</v>
      </c>
      <c r="O1268" s="909">
        <f t="shared" si="207"/>
        <v>0</v>
      </c>
      <c r="P1268" s="147"/>
      <c r="Q1268" s="1255"/>
      <c r="R1268" s="1255"/>
      <c r="S1268" s="1255"/>
      <c r="T1268" s="1255"/>
      <c r="U1268" s="1255"/>
      <c r="V1268" s="1255"/>
      <c r="W1268" s="1255"/>
      <c r="X1268" s="1255"/>
      <c r="Y1268" s="1255"/>
      <c r="Z1268" s="1255"/>
      <c r="AA1268" s="1255"/>
      <c r="AB1268" s="1255"/>
      <c r="AC1268" s="1255"/>
      <c r="AD1268" s="1255"/>
      <c r="AE1268" s="1255"/>
      <c r="AF1268" s="1255"/>
      <c r="AG1268" s="1255"/>
      <c r="AH1268" s="1255"/>
      <c r="AI1268" s="1255"/>
      <c r="AJ1268" s="1255"/>
      <c r="AK1268" s="1255"/>
      <c r="AL1268" s="1255"/>
      <c r="AM1268" s="1255"/>
      <c r="AN1268" s="1255"/>
      <c r="AO1268" s="1255"/>
      <c r="AP1268" s="1255"/>
      <c r="AQ1268" s="1255"/>
      <c r="AR1268" s="1255"/>
      <c r="AS1268" s="1255"/>
      <c r="AT1268" s="1255"/>
      <c r="AU1268" s="1255"/>
      <c r="AV1268" s="1255"/>
      <c r="AW1268" s="1255"/>
      <c r="AX1268" s="1255"/>
      <c r="AY1268" s="1255"/>
      <c r="AZ1268" s="1255"/>
      <c r="BA1268" s="1255"/>
      <c r="BB1268" s="1255"/>
      <c r="BC1268" s="1255"/>
      <c r="BD1268" s="1255"/>
      <c r="BE1268" s="1255"/>
      <c r="BF1268" s="1255"/>
      <c r="BG1268" s="1255"/>
      <c r="BH1268" s="1255"/>
      <c r="BI1268" s="1255"/>
      <c r="BJ1268" s="1255"/>
      <c r="BK1268" s="1255"/>
      <c r="BL1268" s="1255"/>
      <c r="BM1268" s="1255"/>
      <c r="BN1268" s="1255"/>
      <c r="BO1268" s="1255"/>
      <c r="BP1268" s="1255"/>
      <c r="BQ1268" s="1255"/>
      <c r="BR1268" s="1255"/>
      <c r="BS1268" s="1255"/>
    </row>
    <row r="1269" spans="1:71" s="84" customFormat="1" ht="41.4" hidden="1" outlineLevel="2">
      <c r="A1269" s="1014">
        <v>1</v>
      </c>
      <c r="B1269" s="1014">
        <v>1</v>
      </c>
      <c r="C1269" s="1014" t="s">
        <v>1594</v>
      </c>
      <c r="D1269" s="1014" t="s">
        <v>1561</v>
      </c>
      <c r="E1269" s="1014" t="s">
        <v>1574</v>
      </c>
      <c r="F1269" s="1014" t="s">
        <v>6363</v>
      </c>
      <c r="G1269" s="951" t="s">
        <v>7696</v>
      </c>
      <c r="H1269" s="32" t="s">
        <v>24</v>
      </c>
      <c r="I1269" s="329">
        <v>42</v>
      </c>
      <c r="J1269" s="915"/>
      <c r="K1269" s="910">
        <f t="shared" si="204"/>
        <v>0</v>
      </c>
      <c r="L1269" s="426"/>
      <c r="M1269" s="909">
        <f t="shared" si="205"/>
        <v>0</v>
      </c>
      <c r="N1269" s="909">
        <f t="shared" si="206"/>
        <v>0</v>
      </c>
      <c r="O1269" s="909">
        <f t="shared" si="207"/>
        <v>0</v>
      </c>
      <c r="P1269" s="147"/>
      <c r="Q1269" s="1255"/>
      <c r="R1269" s="1255"/>
      <c r="S1269" s="1255"/>
      <c r="T1269" s="1255"/>
      <c r="U1269" s="1255"/>
      <c r="V1269" s="1255"/>
      <c r="W1269" s="1255"/>
      <c r="X1269" s="1255"/>
      <c r="Y1269" s="1255"/>
      <c r="Z1269" s="1255"/>
      <c r="AA1269" s="1255"/>
      <c r="AB1269" s="1255"/>
      <c r="AC1269" s="1255"/>
      <c r="AD1269" s="1255"/>
      <c r="AE1269" s="1255"/>
      <c r="AF1269" s="1255"/>
      <c r="AG1269" s="1255"/>
      <c r="AH1269" s="1255"/>
      <c r="AI1269" s="1255"/>
      <c r="AJ1269" s="1255"/>
      <c r="AK1269" s="1255"/>
      <c r="AL1269" s="1255"/>
      <c r="AM1269" s="1255"/>
      <c r="AN1269" s="1255"/>
      <c r="AO1269" s="1255"/>
      <c r="AP1269" s="1255"/>
      <c r="AQ1269" s="1255"/>
      <c r="AR1269" s="1255"/>
      <c r="AS1269" s="1255"/>
      <c r="AT1269" s="1255"/>
      <c r="AU1269" s="1255"/>
      <c r="AV1269" s="1255"/>
      <c r="AW1269" s="1255"/>
      <c r="AX1269" s="1255"/>
      <c r="AY1269" s="1255"/>
      <c r="AZ1269" s="1255"/>
      <c r="BA1269" s="1255"/>
      <c r="BB1269" s="1255"/>
      <c r="BC1269" s="1255"/>
      <c r="BD1269" s="1255"/>
      <c r="BE1269" s="1255"/>
      <c r="BF1269" s="1255"/>
      <c r="BG1269" s="1255"/>
      <c r="BH1269" s="1255"/>
      <c r="BI1269" s="1255"/>
      <c r="BJ1269" s="1255"/>
      <c r="BK1269" s="1255"/>
      <c r="BL1269" s="1255"/>
      <c r="BM1269" s="1255"/>
      <c r="BN1269" s="1255"/>
      <c r="BO1269" s="1255"/>
      <c r="BP1269" s="1255"/>
      <c r="BQ1269" s="1255"/>
      <c r="BR1269" s="1255"/>
      <c r="BS1269" s="1255"/>
    </row>
    <row r="1270" spans="1:71" s="84" customFormat="1" ht="41.4" hidden="1" outlineLevel="2">
      <c r="A1270" s="1014">
        <v>1</v>
      </c>
      <c r="B1270" s="1014">
        <v>1</v>
      </c>
      <c r="C1270" s="1014" t="s">
        <v>1594</v>
      </c>
      <c r="D1270" s="1014" t="s">
        <v>1561</v>
      </c>
      <c r="E1270" s="1014" t="s">
        <v>1574</v>
      </c>
      <c r="F1270" s="1014" t="s">
        <v>6364</v>
      </c>
      <c r="G1270" s="951" t="s">
        <v>7697</v>
      </c>
      <c r="H1270" s="32" t="s">
        <v>24</v>
      </c>
      <c r="I1270" s="329">
        <v>7</v>
      </c>
      <c r="J1270" s="915"/>
      <c r="K1270" s="910">
        <f t="shared" si="204"/>
        <v>0</v>
      </c>
      <c r="L1270" s="426"/>
      <c r="M1270" s="909">
        <f t="shared" si="205"/>
        <v>0</v>
      </c>
      <c r="N1270" s="909">
        <f t="shared" si="206"/>
        <v>0</v>
      </c>
      <c r="O1270" s="909">
        <f t="shared" si="207"/>
        <v>0</v>
      </c>
      <c r="P1270" s="147"/>
      <c r="Q1270" s="1255"/>
      <c r="R1270" s="1255"/>
      <c r="S1270" s="1255"/>
      <c r="T1270" s="1255"/>
      <c r="U1270" s="1255"/>
      <c r="V1270" s="1255"/>
      <c r="W1270" s="1255"/>
      <c r="X1270" s="1255"/>
      <c r="Y1270" s="1255"/>
      <c r="Z1270" s="1255"/>
      <c r="AA1270" s="1255"/>
      <c r="AB1270" s="1255"/>
      <c r="AC1270" s="1255"/>
      <c r="AD1270" s="1255"/>
      <c r="AE1270" s="1255"/>
      <c r="AF1270" s="1255"/>
      <c r="AG1270" s="1255"/>
      <c r="AH1270" s="1255"/>
      <c r="AI1270" s="1255"/>
      <c r="AJ1270" s="1255"/>
      <c r="AK1270" s="1255"/>
      <c r="AL1270" s="1255"/>
      <c r="AM1270" s="1255"/>
      <c r="AN1270" s="1255"/>
      <c r="AO1270" s="1255"/>
      <c r="AP1270" s="1255"/>
      <c r="AQ1270" s="1255"/>
      <c r="AR1270" s="1255"/>
      <c r="AS1270" s="1255"/>
      <c r="AT1270" s="1255"/>
      <c r="AU1270" s="1255"/>
      <c r="AV1270" s="1255"/>
      <c r="AW1270" s="1255"/>
      <c r="AX1270" s="1255"/>
      <c r="AY1270" s="1255"/>
      <c r="AZ1270" s="1255"/>
      <c r="BA1270" s="1255"/>
      <c r="BB1270" s="1255"/>
      <c r="BC1270" s="1255"/>
      <c r="BD1270" s="1255"/>
      <c r="BE1270" s="1255"/>
      <c r="BF1270" s="1255"/>
      <c r="BG1270" s="1255"/>
      <c r="BH1270" s="1255"/>
      <c r="BI1270" s="1255"/>
      <c r="BJ1270" s="1255"/>
      <c r="BK1270" s="1255"/>
      <c r="BL1270" s="1255"/>
      <c r="BM1270" s="1255"/>
      <c r="BN1270" s="1255"/>
      <c r="BO1270" s="1255"/>
      <c r="BP1270" s="1255"/>
      <c r="BQ1270" s="1255"/>
      <c r="BR1270" s="1255"/>
      <c r="BS1270" s="1255"/>
    </row>
    <row r="1271" spans="1:71" s="84" customFormat="1" ht="41.4" hidden="1" outlineLevel="2">
      <c r="A1271" s="1014">
        <v>1</v>
      </c>
      <c r="B1271" s="1014">
        <v>1</v>
      </c>
      <c r="C1271" s="1014" t="s">
        <v>1594</v>
      </c>
      <c r="D1271" s="1014" t="s">
        <v>1561</v>
      </c>
      <c r="E1271" s="1014" t="s">
        <v>1574</v>
      </c>
      <c r="F1271" s="1014" t="s">
        <v>6365</v>
      </c>
      <c r="G1271" s="951" t="s">
        <v>7698</v>
      </c>
      <c r="H1271" s="32" t="s">
        <v>24</v>
      </c>
      <c r="I1271" s="329">
        <v>1</v>
      </c>
      <c r="J1271" s="915"/>
      <c r="K1271" s="910">
        <f t="shared" si="204"/>
        <v>0</v>
      </c>
      <c r="L1271" s="426"/>
      <c r="M1271" s="909">
        <f t="shared" si="205"/>
        <v>0</v>
      </c>
      <c r="N1271" s="909">
        <f t="shared" si="206"/>
        <v>0</v>
      </c>
      <c r="O1271" s="909">
        <f t="shared" si="207"/>
        <v>0</v>
      </c>
      <c r="P1271" s="147"/>
      <c r="Q1271" s="1255"/>
      <c r="R1271" s="1255"/>
      <c r="S1271" s="1255"/>
      <c r="T1271" s="1255"/>
      <c r="U1271" s="1255"/>
      <c r="V1271" s="1255"/>
      <c r="W1271" s="1255"/>
      <c r="X1271" s="1255"/>
      <c r="Y1271" s="1255"/>
      <c r="Z1271" s="1255"/>
      <c r="AA1271" s="1255"/>
      <c r="AB1271" s="1255"/>
      <c r="AC1271" s="1255"/>
      <c r="AD1271" s="1255"/>
      <c r="AE1271" s="1255"/>
      <c r="AF1271" s="1255"/>
      <c r="AG1271" s="1255"/>
      <c r="AH1271" s="1255"/>
      <c r="AI1271" s="1255"/>
      <c r="AJ1271" s="1255"/>
      <c r="AK1271" s="1255"/>
      <c r="AL1271" s="1255"/>
      <c r="AM1271" s="1255"/>
      <c r="AN1271" s="1255"/>
      <c r="AO1271" s="1255"/>
      <c r="AP1271" s="1255"/>
      <c r="AQ1271" s="1255"/>
      <c r="AR1271" s="1255"/>
      <c r="AS1271" s="1255"/>
      <c r="AT1271" s="1255"/>
      <c r="AU1271" s="1255"/>
      <c r="AV1271" s="1255"/>
      <c r="AW1271" s="1255"/>
      <c r="AX1271" s="1255"/>
      <c r="AY1271" s="1255"/>
      <c r="AZ1271" s="1255"/>
      <c r="BA1271" s="1255"/>
      <c r="BB1271" s="1255"/>
      <c r="BC1271" s="1255"/>
      <c r="BD1271" s="1255"/>
      <c r="BE1271" s="1255"/>
      <c r="BF1271" s="1255"/>
      <c r="BG1271" s="1255"/>
      <c r="BH1271" s="1255"/>
      <c r="BI1271" s="1255"/>
      <c r="BJ1271" s="1255"/>
      <c r="BK1271" s="1255"/>
      <c r="BL1271" s="1255"/>
      <c r="BM1271" s="1255"/>
      <c r="BN1271" s="1255"/>
      <c r="BO1271" s="1255"/>
      <c r="BP1271" s="1255"/>
      <c r="BQ1271" s="1255"/>
      <c r="BR1271" s="1255"/>
      <c r="BS1271" s="1255"/>
    </row>
    <row r="1272" spans="1:71" s="84" customFormat="1" ht="41.4" hidden="1" outlineLevel="2">
      <c r="A1272" s="1014">
        <v>1</v>
      </c>
      <c r="B1272" s="1014">
        <v>1</v>
      </c>
      <c r="C1272" s="1014" t="s">
        <v>1594</v>
      </c>
      <c r="D1272" s="1014" t="s">
        <v>1561</v>
      </c>
      <c r="E1272" s="1014" t="s">
        <v>1574</v>
      </c>
      <c r="F1272" s="1014" t="s">
        <v>6366</v>
      </c>
      <c r="G1272" s="951" t="s">
        <v>7699</v>
      </c>
      <c r="H1272" s="32" t="s">
        <v>24</v>
      </c>
      <c r="I1272" s="329">
        <v>1</v>
      </c>
      <c r="J1272" s="915"/>
      <c r="K1272" s="910">
        <f t="shared" si="204"/>
        <v>0</v>
      </c>
      <c r="L1272" s="426"/>
      <c r="M1272" s="909">
        <f t="shared" si="205"/>
        <v>0</v>
      </c>
      <c r="N1272" s="909">
        <f t="shared" si="206"/>
        <v>0</v>
      </c>
      <c r="O1272" s="909">
        <f t="shared" si="207"/>
        <v>0</v>
      </c>
      <c r="P1272" s="147"/>
      <c r="Q1272" s="1255"/>
      <c r="R1272" s="1255"/>
      <c r="S1272" s="1255"/>
      <c r="T1272" s="1255"/>
      <c r="U1272" s="1255"/>
      <c r="V1272" s="1255"/>
      <c r="W1272" s="1255"/>
      <c r="X1272" s="1255"/>
      <c r="Y1272" s="1255"/>
      <c r="Z1272" s="1255"/>
      <c r="AA1272" s="1255"/>
      <c r="AB1272" s="1255"/>
      <c r="AC1272" s="1255"/>
      <c r="AD1272" s="1255"/>
      <c r="AE1272" s="1255"/>
      <c r="AF1272" s="1255"/>
      <c r="AG1272" s="1255"/>
      <c r="AH1272" s="1255"/>
      <c r="AI1272" s="1255"/>
      <c r="AJ1272" s="1255"/>
      <c r="AK1272" s="1255"/>
      <c r="AL1272" s="1255"/>
      <c r="AM1272" s="1255"/>
      <c r="AN1272" s="1255"/>
      <c r="AO1272" s="1255"/>
      <c r="AP1272" s="1255"/>
      <c r="AQ1272" s="1255"/>
      <c r="AR1272" s="1255"/>
      <c r="AS1272" s="1255"/>
      <c r="AT1272" s="1255"/>
      <c r="AU1272" s="1255"/>
      <c r="AV1272" s="1255"/>
      <c r="AW1272" s="1255"/>
      <c r="AX1272" s="1255"/>
      <c r="AY1272" s="1255"/>
      <c r="AZ1272" s="1255"/>
      <c r="BA1272" s="1255"/>
      <c r="BB1272" s="1255"/>
      <c r="BC1272" s="1255"/>
      <c r="BD1272" s="1255"/>
      <c r="BE1272" s="1255"/>
      <c r="BF1272" s="1255"/>
      <c r="BG1272" s="1255"/>
      <c r="BH1272" s="1255"/>
      <c r="BI1272" s="1255"/>
      <c r="BJ1272" s="1255"/>
      <c r="BK1272" s="1255"/>
      <c r="BL1272" s="1255"/>
      <c r="BM1272" s="1255"/>
      <c r="BN1272" s="1255"/>
      <c r="BO1272" s="1255"/>
      <c r="BP1272" s="1255"/>
      <c r="BQ1272" s="1255"/>
      <c r="BR1272" s="1255"/>
      <c r="BS1272" s="1255"/>
    </row>
    <row r="1273" spans="1:71" s="84" customFormat="1" ht="41.4" hidden="1" outlineLevel="2">
      <c r="A1273" s="1014">
        <v>1</v>
      </c>
      <c r="B1273" s="1014">
        <v>1</v>
      </c>
      <c r="C1273" s="1014" t="s">
        <v>1594</v>
      </c>
      <c r="D1273" s="1014" t="s">
        <v>1561</v>
      </c>
      <c r="E1273" s="1014" t="s">
        <v>1574</v>
      </c>
      <c r="F1273" s="1014" t="s">
        <v>6367</v>
      </c>
      <c r="G1273" s="951" t="s">
        <v>7700</v>
      </c>
      <c r="H1273" s="32" t="s">
        <v>24</v>
      </c>
      <c r="I1273" s="329">
        <v>2</v>
      </c>
      <c r="J1273" s="915"/>
      <c r="K1273" s="910">
        <f t="shared" si="204"/>
        <v>0</v>
      </c>
      <c r="L1273" s="426"/>
      <c r="M1273" s="909">
        <f t="shared" si="205"/>
        <v>0</v>
      </c>
      <c r="N1273" s="909">
        <f t="shared" si="206"/>
        <v>0</v>
      </c>
      <c r="O1273" s="909">
        <f t="shared" si="207"/>
        <v>0</v>
      </c>
      <c r="P1273" s="992"/>
      <c r="Q1273" s="1255"/>
      <c r="R1273" s="1255"/>
      <c r="S1273" s="1255"/>
      <c r="T1273" s="1255"/>
      <c r="U1273" s="1255"/>
      <c r="V1273" s="1255"/>
      <c r="W1273" s="1255"/>
      <c r="X1273" s="1255"/>
      <c r="Y1273" s="1255"/>
      <c r="Z1273" s="1255"/>
      <c r="AA1273" s="1255"/>
      <c r="AB1273" s="1255"/>
      <c r="AC1273" s="1255"/>
      <c r="AD1273" s="1255"/>
      <c r="AE1273" s="1255"/>
      <c r="AF1273" s="1255"/>
      <c r="AG1273" s="1255"/>
      <c r="AH1273" s="1255"/>
      <c r="AI1273" s="1255"/>
      <c r="AJ1273" s="1255"/>
      <c r="AK1273" s="1255"/>
      <c r="AL1273" s="1255"/>
      <c r="AM1273" s="1255"/>
      <c r="AN1273" s="1255"/>
      <c r="AO1273" s="1255"/>
      <c r="AP1273" s="1255"/>
      <c r="AQ1273" s="1255"/>
      <c r="AR1273" s="1255"/>
      <c r="AS1273" s="1255"/>
      <c r="AT1273" s="1255"/>
      <c r="AU1273" s="1255"/>
      <c r="AV1273" s="1255"/>
      <c r="AW1273" s="1255"/>
      <c r="AX1273" s="1255"/>
      <c r="AY1273" s="1255"/>
      <c r="AZ1273" s="1255"/>
      <c r="BA1273" s="1255"/>
      <c r="BB1273" s="1255"/>
      <c r="BC1273" s="1255"/>
      <c r="BD1273" s="1255"/>
      <c r="BE1273" s="1255"/>
      <c r="BF1273" s="1255"/>
      <c r="BG1273" s="1255"/>
      <c r="BH1273" s="1255"/>
      <c r="BI1273" s="1255"/>
      <c r="BJ1273" s="1255"/>
      <c r="BK1273" s="1255"/>
      <c r="BL1273" s="1255"/>
      <c r="BM1273" s="1255"/>
      <c r="BN1273" s="1255"/>
      <c r="BO1273" s="1255"/>
      <c r="BP1273" s="1255"/>
      <c r="BQ1273" s="1255"/>
      <c r="BR1273" s="1255"/>
      <c r="BS1273" s="1255"/>
    </row>
    <row r="1274" spans="1:71" s="84" customFormat="1" ht="41.4" hidden="1" outlineLevel="2">
      <c r="A1274" s="1014">
        <v>1</v>
      </c>
      <c r="B1274" s="1014">
        <v>1</v>
      </c>
      <c r="C1274" s="1014" t="s">
        <v>1594</v>
      </c>
      <c r="D1274" s="1014" t="s">
        <v>1561</v>
      </c>
      <c r="E1274" s="1014" t="s">
        <v>1574</v>
      </c>
      <c r="F1274" s="1014" t="s">
        <v>6368</v>
      </c>
      <c r="G1274" s="951" t="s">
        <v>7701</v>
      </c>
      <c r="H1274" s="32" t="s">
        <v>24</v>
      </c>
      <c r="I1274" s="329">
        <v>7</v>
      </c>
      <c r="J1274" s="915"/>
      <c r="K1274" s="910">
        <f t="shared" si="204"/>
        <v>0</v>
      </c>
      <c r="L1274" s="426"/>
      <c r="M1274" s="909">
        <f t="shared" si="205"/>
        <v>0</v>
      </c>
      <c r="N1274" s="909">
        <f t="shared" si="206"/>
        <v>0</v>
      </c>
      <c r="O1274" s="909">
        <f t="shared" si="207"/>
        <v>0</v>
      </c>
      <c r="P1274" s="148"/>
      <c r="Q1274" s="1255"/>
      <c r="R1274" s="1255"/>
      <c r="S1274" s="1255"/>
      <c r="T1274" s="1255"/>
      <c r="U1274" s="1255"/>
      <c r="V1274" s="1255"/>
      <c r="W1274" s="1255"/>
      <c r="X1274" s="1255"/>
      <c r="Y1274" s="1255"/>
      <c r="Z1274" s="1255"/>
      <c r="AA1274" s="1255"/>
      <c r="AB1274" s="1255"/>
      <c r="AC1274" s="1255"/>
      <c r="AD1274" s="1255"/>
      <c r="AE1274" s="1255"/>
      <c r="AF1274" s="1255"/>
      <c r="AG1274" s="1255"/>
      <c r="AH1274" s="1255"/>
      <c r="AI1274" s="1255"/>
      <c r="AJ1274" s="1255"/>
      <c r="AK1274" s="1255"/>
      <c r="AL1274" s="1255"/>
      <c r="AM1274" s="1255"/>
      <c r="AN1274" s="1255"/>
      <c r="AO1274" s="1255"/>
      <c r="AP1274" s="1255"/>
      <c r="AQ1274" s="1255"/>
      <c r="AR1274" s="1255"/>
      <c r="AS1274" s="1255"/>
      <c r="AT1274" s="1255"/>
      <c r="AU1274" s="1255"/>
      <c r="AV1274" s="1255"/>
      <c r="AW1274" s="1255"/>
      <c r="AX1274" s="1255"/>
      <c r="AY1274" s="1255"/>
      <c r="AZ1274" s="1255"/>
      <c r="BA1274" s="1255"/>
      <c r="BB1274" s="1255"/>
      <c r="BC1274" s="1255"/>
      <c r="BD1274" s="1255"/>
      <c r="BE1274" s="1255"/>
      <c r="BF1274" s="1255"/>
      <c r="BG1274" s="1255"/>
      <c r="BH1274" s="1255"/>
      <c r="BI1274" s="1255"/>
      <c r="BJ1274" s="1255"/>
      <c r="BK1274" s="1255"/>
      <c r="BL1274" s="1255"/>
      <c r="BM1274" s="1255"/>
      <c r="BN1274" s="1255"/>
      <c r="BO1274" s="1255"/>
      <c r="BP1274" s="1255"/>
      <c r="BQ1274" s="1255"/>
      <c r="BR1274" s="1255"/>
      <c r="BS1274" s="1255"/>
    </row>
    <row r="1275" spans="1:71" s="84" customFormat="1" ht="41.4" hidden="1" outlineLevel="2">
      <c r="A1275" s="1014">
        <v>1</v>
      </c>
      <c r="B1275" s="1014">
        <v>1</v>
      </c>
      <c r="C1275" s="1014" t="s">
        <v>1594</v>
      </c>
      <c r="D1275" s="1014" t="s">
        <v>1561</v>
      </c>
      <c r="E1275" s="1014" t="s">
        <v>1574</v>
      </c>
      <c r="F1275" s="1014" t="s">
        <v>6369</v>
      </c>
      <c r="G1275" s="951" t="s">
        <v>7702</v>
      </c>
      <c r="H1275" s="32" t="s">
        <v>24</v>
      </c>
      <c r="I1275" s="329">
        <v>2</v>
      </c>
      <c r="J1275" s="915"/>
      <c r="K1275" s="910">
        <f t="shared" si="204"/>
        <v>0</v>
      </c>
      <c r="L1275" s="426"/>
      <c r="M1275" s="909">
        <f t="shared" si="205"/>
        <v>0</v>
      </c>
      <c r="N1275" s="909">
        <f t="shared" si="206"/>
        <v>0</v>
      </c>
      <c r="O1275" s="909">
        <f t="shared" si="207"/>
        <v>0</v>
      </c>
      <c r="P1275" s="148"/>
      <c r="Q1275" s="1255"/>
      <c r="R1275" s="1255"/>
      <c r="S1275" s="1255"/>
      <c r="T1275" s="1255"/>
      <c r="U1275" s="1255"/>
      <c r="V1275" s="1255"/>
      <c r="W1275" s="1255"/>
      <c r="X1275" s="1255"/>
      <c r="Y1275" s="1255"/>
      <c r="Z1275" s="1255"/>
      <c r="AA1275" s="1255"/>
      <c r="AB1275" s="1255"/>
      <c r="AC1275" s="1255"/>
      <c r="AD1275" s="1255"/>
      <c r="AE1275" s="1255"/>
      <c r="AF1275" s="1255"/>
      <c r="AG1275" s="1255"/>
      <c r="AH1275" s="1255"/>
      <c r="AI1275" s="1255"/>
      <c r="AJ1275" s="1255"/>
      <c r="AK1275" s="1255"/>
      <c r="AL1275" s="1255"/>
      <c r="AM1275" s="1255"/>
      <c r="AN1275" s="1255"/>
      <c r="AO1275" s="1255"/>
      <c r="AP1275" s="1255"/>
      <c r="AQ1275" s="1255"/>
      <c r="AR1275" s="1255"/>
      <c r="AS1275" s="1255"/>
      <c r="AT1275" s="1255"/>
      <c r="AU1275" s="1255"/>
      <c r="AV1275" s="1255"/>
      <c r="AW1275" s="1255"/>
      <c r="AX1275" s="1255"/>
      <c r="AY1275" s="1255"/>
      <c r="AZ1275" s="1255"/>
      <c r="BA1275" s="1255"/>
      <c r="BB1275" s="1255"/>
      <c r="BC1275" s="1255"/>
      <c r="BD1275" s="1255"/>
      <c r="BE1275" s="1255"/>
      <c r="BF1275" s="1255"/>
      <c r="BG1275" s="1255"/>
      <c r="BH1275" s="1255"/>
      <c r="BI1275" s="1255"/>
      <c r="BJ1275" s="1255"/>
      <c r="BK1275" s="1255"/>
      <c r="BL1275" s="1255"/>
      <c r="BM1275" s="1255"/>
      <c r="BN1275" s="1255"/>
      <c r="BO1275" s="1255"/>
      <c r="BP1275" s="1255"/>
      <c r="BQ1275" s="1255"/>
      <c r="BR1275" s="1255"/>
      <c r="BS1275" s="1255"/>
    </row>
    <row r="1276" spans="1:71" s="84" customFormat="1" ht="41.4" hidden="1" outlineLevel="2">
      <c r="A1276" s="1014">
        <v>1</v>
      </c>
      <c r="B1276" s="1014">
        <v>1</v>
      </c>
      <c r="C1276" s="1014" t="s">
        <v>1594</v>
      </c>
      <c r="D1276" s="1014" t="s">
        <v>1561</v>
      </c>
      <c r="E1276" s="1014" t="s">
        <v>1574</v>
      </c>
      <c r="F1276" s="1014" t="s">
        <v>6370</v>
      </c>
      <c r="G1276" s="951" t="s">
        <v>7703</v>
      </c>
      <c r="H1276" s="32" t="s">
        <v>24</v>
      </c>
      <c r="I1276" s="329">
        <v>25</v>
      </c>
      <c r="J1276" s="915"/>
      <c r="K1276" s="910">
        <f t="shared" si="204"/>
        <v>0</v>
      </c>
      <c r="L1276" s="426"/>
      <c r="M1276" s="909">
        <f t="shared" si="205"/>
        <v>0</v>
      </c>
      <c r="N1276" s="909">
        <f t="shared" si="206"/>
        <v>0</v>
      </c>
      <c r="O1276" s="909">
        <f t="shared" si="207"/>
        <v>0</v>
      </c>
      <c r="P1276" s="992"/>
      <c r="Q1276" s="1255"/>
      <c r="R1276" s="1255"/>
      <c r="S1276" s="1255"/>
      <c r="T1276" s="1255"/>
      <c r="U1276" s="1255"/>
      <c r="V1276" s="1255"/>
      <c r="W1276" s="1255"/>
      <c r="X1276" s="1255"/>
      <c r="Y1276" s="1255"/>
      <c r="Z1276" s="1255"/>
      <c r="AA1276" s="1255"/>
      <c r="AB1276" s="1255"/>
      <c r="AC1276" s="1255"/>
      <c r="AD1276" s="1255"/>
      <c r="AE1276" s="1255"/>
      <c r="AF1276" s="1255"/>
      <c r="AG1276" s="1255"/>
      <c r="AH1276" s="1255"/>
      <c r="AI1276" s="1255"/>
      <c r="AJ1276" s="1255"/>
      <c r="AK1276" s="1255"/>
      <c r="AL1276" s="1255"/>
      <c r="AM1276" s="1255"/>
      <c r="AN1276" s="1255"/>
      <c r="AO1276" s="1255"/>
      <c r="AP1276" s="1255"/>
      <c r="AQ1276" s="1255"/>
      <c r="AR1276" s="1255"/>
      <c r="AS1276" s="1255"/>
      <c r="AT1276" s="1255"/>
      <c r="AU1276" s="1255"/>
      <c r="AV1276" s="1255"/>
      <c r="AW1276" s="1255"/>
      <c r="AX1276" s="1255"/>
      <c r="AY1276" s="1255"/>
      <c r="AZ1276" s="1255"/>
      <c r="BA1276" s="1255"/>
      <c r="BB1276" s="1255"/>
      <c r="BC1276" s="1255"/>
      <c r="BD1276" s="1255"/>
      <c r="BE1276" s="1255"/>
      <c r="BF1276" s="1255"/>
      <c r="BG1276" s="1255"/>
      <c r="BH1276" s="1255"/>
      <c r="BI1276" s="1255"/>
      <c r="BJ1276" s="1255"/>
      <c r="BK1276" s="1255"/>
      <c r="BL1276" s="1255"/>
      <c r="BM1276" s="1255"/>
      <c r="BN1276" s="1255"/>
      <c r="BO1276" s="1255"/>
      <c r="BP1276" s="1255"/>
      <c r="BQ1276" s="1255"/>
      <c r="BR1276" s="1255"/>
      <c r="BS1276" s="1255"/>
    </row>
    <row r="1277" spans="1:71" s="84" customFormat="1" ht="41.4" hidden="1" outlineLevel="2">
      <c r="A1277" s="1014">
        <v>1</v>
      </c>
      <c r="B1277" s="1014">
        <v>1</v>
      </c>
      <c r="C1277" s="1014" t="s">
        <v>1594</v>
      </c>
      <c r="D1277" s="1014" t="s">
        <v>1561</v>
      </c>
      <c r="E1277" s="1014" t="s">
        <v>1574</v>
      </c>
      <c r="F1277" s="1014" t="s">
        <v>6371</v>
      </c>
      <c r="G1277" s="951" t="s">
        <v>7704</v>
      </c>
      <c r="H1277" s="32" t="s">
        <v>24</v>
      </c>
      <c r="I1277" s="329">
        <v>6</v>
      </c>
      <c r="J1277" s="915"/>
      <c r="K1277" s="910">
        <f t="shared" si="204"/>
        <v>0</v>
      </c>
      <c r="L1277" s="426"/>
      <c r="M1277" s="909">
        <f t="shared" si="205"/>
        <v>0</v>
      </c>
      <c r="N1277" s="909">
        <f t="shared" si="206"/>
        <v>0</v>
      </c>
      <c r="O1277" s="909">
        <f t="shared" si="207"/>
        <v>0</v>
      </c>
      <c r="P1277" s="148"/>
      <c r="Q1277" s="1255"/>
      <c r="R1277" s="1255"/>
      <c r="S1277" s="1255"/>
      <c r="T1277" s="1255"/>
      <c r="U1277" s="1255"/>
      <c r="V1277" s="1255"/>
      <c r="W1277" s="1255"/>
      <c r="X1277" s="1255"/>
      <c r="Y1277" s="1255"/>
      <c r="Z1277" s="1255"/>
      <c r="AA1277" s="1255"/>
      <c r="AB1277" s="1255"/>
      <c r="AC1277" s="1255"/>
      <c r="AD1277" s="1255"/>
      <c r="AE1277" s="1255"/>
      <c r="AF1277" s="1255"/>
      <c r="AG1277" s="1255"/>
      <c r="AH1277" s="1255"/>
      <c r="AI1277" s="1255"/>
      <c r="AJ1277" s="1255"/>
      <c r="AK1277" s="1255"/>
      <c r="AL1277" s="1255"/>
      <c r="AM1277" s="1255"/>
      <c r="AN1277" s="1255"/>
      <c r="AO1277" s="1255"/>
      <c r="AP1277" s="1255"/>
      <c r="AQ1277" s="1255"/>
      <c r="AR1277" s="1255"/>
      <c r="AS1277" s="1255"/>
      <c r="AT1277" s="1255"/>
      <c r="AU1277" s="1255"/>
      <c r="AV1277" s="1255"/>
      <c r="AW1277" s="1255"/>
      <c r="AX1277" s="1255"/>
      <c r="AY1277" s="1255"/>
      <c r="AZ1277" s="1255"/>
      <c r="BA1277" s="1255"/>
      <c r="BB1277" s="1255"/>
      <c r="BC1277" s="1255"/>
      <c r="BD1277" s="1255"/>
      <c r="BE1277" s="1255"/>
      <c r="BF1277" s="1255"/>
      <c r="BG1277" s="1255"/>
      <c r="BH1277" s="1255"/>
      <c r="BI1277" s="1255"/>
      <c r="BJ1277" s="1255"/>
      <c r="BK1277" s="1255"/>
      <c r="BL1277" s="1255"/>
      <c r="BM1277" s="1255"/>
      <c r="BN1277" s="1255"/>
      <c r="BO1277" s="1255"/>
      <c r="BP1277" s="1255"/>
      <c r="BQ1277" s="1255"/>
      <c r="BR1277" s="1255"/>
      <c r="BS1277" s="1255"/>
    </row>
    <row r="1278" spans="1:71" s="84" customFormat="1" ht="41.4" hidden="1" outlineLevel="2">
      <c r="A1278" s="1014">
        <v>1</v>
      </c>
      <c r="B1278" s="1014">
        <v>1</v>
      </c>
      <c r="C1278" s="1014" t="s">
        <v>1594</v>
      </c>
      <c r="D1278" s="1014" t="s">
        <v>1561</v>
      </c>
      <c r="E1278" s="1014" t="s">
        <v>1574</v>
      </c>
      <c r="F1278" s="1014" t="s">
        <v>6372</v>
      </c>
      <c r="G1278" s="951" t="s">
        <v>7705</v>
      </c>
      <c r="H1278" s="32" t="s">
        <v>24</v>
      </c>
      <c r="I1278" s="329">
        <v>37</v>
      </c>
      <c r="J1278" s="915"/>
      <c r="K1278" s="910">
        <f t="shared" si="204"/>
        <v>0</v>
      </c>
      <c r="L1278" s="426"/>
      <c r="M1278" s="909">
        <f t="shared" si="205"/>
        <v>0</v>
      </c>
      <c r="N1278" s="909">
        <f t="shared" si="206"/>
        <v>0</v>
      </c>
      <c r="O1278" s="909">
        <f t="shared" si="207"/>
        <v>0</v>
      </c>
      <c r="P1278" s="148"/>
      <c r="Q1278" s="1255"/>
      <c r="R1278" s="1255"/>
      <c r="S1278" s="1255"/>
      <c r="T1278" s="1255"/>
      <c r="U1278" s="1255"/>
      <c r="V1278" s="1255"/>
      <c r="W1278" s="1255"/>
      <c r="X1278" s="1255"/>
      <c r="Y1278" s="1255"/>
      <c r="Z1278" s="1255"/>
      <c r="AA1278" s="1255"/>
      <c r="AB1278" s="1255"/>
      <c r="AC1278" s="1255"/>
      <c r="AD1278" s="1255"/>
      <c r="AE1278" s="1255"/>
      <c r="AF1278" s="1255"/>
      <c r="AG1278" s="1255"/>
      <c r="AH1278" s="1255"/>
      <c r="AI1278" s="1255"/>
      <c r="AJ1278" s="1255"/>
      <c r="AK1278" s="1255"/>
      <c r="AL1278" s="1255"/>
      <c r="AM1278" s="1255"/>
      <c r="AN1278" s="1255"/>
      <c r="AO1278" s="1255"/>
      <c r="AP1278" s="1255"/>
      <c r="AQ1278" s="1255"/>
      <c r="AR1278" s="1255"/>
      <c r="AS1278" s="1255"/>
      <c r="AT1278" s="1255"/>
      <c r="AU1278" s="1255"/>
      <c r="AV1278" s="1255"/>
      <c r="AW1278" s="1255"/>
      <c r="AX1278" s="1255"/>
      <c r="AY1278" s="1255"/>
      <c r="AZ1278" s="1255"/>
      <c r="BA1278" s="1255"/>
      <c r="BB1278" s="1255"/>
      <c r="BC1278" s="1255"/>
      <c r="BD1278" s="1255"/>
      <c r="BE1278" s="1255"/>
      <c r="BF1278" s="1255"/>
      <c r="BG1278" s="1255"/>
      <c r="BH1278" s="1255"/>
      <c r="BI1278" s="1255"/>
      <c r="BJ1278" s="1255"/>
      <c r="BK1278" s="1255"/>
      <c r="BL1278" s="1255"/>
      <c r="BM1278" s="1255"/>
      <c r="BN1278" s="1255"/>
      <c r="BO1278" s="1255"/>
      <c r="BP1278" s="1255"/>
      <c r="BQ1278" s="1255"/>
      <c r="BR1278" s="1255"/>
      <c r="BS1278" s="1255"/>
    </row>
    <row r="1279" spans="1:71" s="84" customFormat="1" ht="41.4" hidden="1" outlineLevel="2">
      <c r="A1279" s="1014">
        <v>1</v>
      </c>
      <c r="B1279" s="1014">
        <v>1</v>
      </c>
      <c r="C1279" s="1014" t="s">
        <v>1594</v>
      </c>
      <c r="D1279" s="1014" t="s">
        <v>1561</v>
      </c>
      <c r="E1279" s="1014" t="s">
        <v>1574</v>
      </c>
      <c r="F1279" s="1014" t="s">
        <v>6373</v>
      </c>
      <c r="G1279" s="951" t="s">
        <v>7706</v>
      </c>
      <c r="H1279" s="32" t="s">
        <v>24</v>
      </c>
      <c r="I1279" s="329">
        <v>1</v>
      </c>
      <c r="J1279" s="915"/>
      <c r="K1279" s="910">
        <f t="shared" si="204"/>
        <v>0</v>
      </c>
      <c r="L1279" s="426"/>
      <c r="M1279" s="909">
        <f t="shared" si="205"/>
        <v>0</v>
      </c>
      <c r="N1279" s="909">
        <f t="shared" si="206"/>
        <v>0</v>
      </c>
      <c r="O1279" s="909">
        <f t="shared" si="207"/>
        <v>0</v>
      </c>
      <c r="P1279" s="148"/>
      <c r="Q1279" s="1255"/>
      <c r="R1279" s="1255"/>
      <c r="S1279" s="1255"/>
      <c r="T1279" s="1255"/>
      <c r="U1279" s="1255"/>
      <c r="V1279" s="1255"/>
      <c r="W1279" s="1255"/>
      <c r="X1279" s="1255"/>
      <c r="Y1279" s="1255"/>
      <c r="Z1279" s="1255"/>
      <c r="AA1279" s="1255"/>
      <c r="AB1279" s="1255"/>
      <c r="AC1279" s="1255"/>
      <c r="AD1279" s="1255"/>
      <c r="AE1279" s="1255"/>
      <c r="AF1279" s="1255"/>
      <c r="AG1279" s="1255"/>
      <c r="AH1279" s="1255"/>
      <c r="AI1279" s="1255"/>
      <c r="AJ1279" s="1255"/>
      <c r="AK1279" s="1255"/>
      <c r="AL1279" s="1255"/>
      <c r="AM1279" s="1255"/>
      <c r="AN1279" s="1255"/>
      <c r="AO1279" s="1255"/>
      <c r="AP1279" s="1255"/>
      <c r="AQ1279" s="1255"/>
      <c r="AR1279" s="1255"/>
      <c r="AS1279" s="1255"/>
      <c r="AT1279" s="1255"/>
      <c r="AU1279" s="1255"/>
      <c r="AV1279" s="1255"/>
      <c r="AW1279" s="1255"/>
      <c r="AX1279" s="1255"/>
      <c r="AY1279" s="1255"/>
      <c r="AZ1279" s="1255"/>
      <c r="BA1279" s="1255"/>
      <c r="BB1279" s="1255"/>
      <c r="BC1279" s="1255"/>
      <c r="BD1279" s="1255"/>
      <c r="BE1279" s="1255"/>
      <c r="BF1279" s="1255"/>
      <c r="BG1279" s="1255"/>
      <c r="BH1279" s="1255"/>
      <c r="BI1279" s="1255"/>
      <c r="BJ1279" s="1255"/>
      <c r="BK1279" s="1255"/>
      <c r="BL1279" s="1255"/>
      <c r="BM1279" s="1255"/>
      <c r="BN1279" s="1255"/>
      <c r="BO1279" s="1255"/>
      <c r="BP1279" s="1255"/>
      <c r="BQ1279" s="1255"/>
      <c r="BR1279" s="1255"/>
      <c r="BS1279" s="1255"/>
    </row>
    <row r="1280" spans="1:71" s="84" customFormat="1" ht="41.4" hidden="1" outlineLevel="2">
      <c r="A1280" s="1014">
        <v>1</v>
      </c>
      <c r="B1280" s="1014">
        <v>1</v>
      </c>
      <c r="C1280" s="1014" t="s">
        <v>1594</v>
      </c>
      <c r="D1280" s="1014" t="s">
        <v>1561</v>
      </c>
      <c r="E1280" s="1014" t="s">
        <v>1574</v>
      </c>
      <c r="F1280" s="1014" t="s">
        <v>6374</v>
      </c>
      <c r="G1280" s="951" t="s">
        <v>7707</v>
      </c>
      <c r="H1280" s="32" t="s">
        <v>24</v>
      </c>
      <c r="I1280" s="329">
        <v>6</v>
      </c>
      <c r="J1280" s="915"/>
      <c r="K1280" s="910">
        <f t="shared" si="204"/>
        <v>0</v>
      </c>
      <c r="L1280" s="426"/>
      <c r="M1280" s="909">
        <f t="shared" si="205"/>
        <v>0</v>
      </c>
      <c r="N1280" s="909">
        <f t="shared" si="206"/>
        <v>0</v>
      </c>
      <c r="O1280" s="909">
        <f t="shared" si="207"/>
        <v>0</v>
      </c>
      <c r="P1280" s="148"/>
      <c r="Q1280" s="1255"/>
      <c r="R1280" s="1255"/>
      <c r="S1280" s="1255"/>
      <c r="T1280" s="1255"/>
      <c r="U1280" s="1255"/>
      <c r="V1280" s="1255"/>
      <c r="W1280" s="1255"/>
      <c r="X1280" s="1255"/>
      <c r="Y1280" s="1255"/>
      <c r="Z1280" s="1255"/>
      <c r="AA1280" s="1255"/>
      <c r="AB1280" s="1255"/>
      <c r="AC1280" s="1255"/>
      <c r="AD1280" s="1255"/>
      <c r="AE1280" s="1255"/>
      <c r="AF1280" s="1255"/>
      <c r="AG1280" s="1255"/>
      <c r="AH1280" s="1255"/>
      <c r="AI1280" s="1255"/>
      <c r="AJ1280" s="1255"/>
      <c r="AK1280" s="1255"/>
      <c r="AL1280" s="1255"/>
      <c r="AM1280" s="1255"/>
      <c r="AN1280" s="1255"/>
      <c r="AO1280" s="1255"/>
      <c r="AP1280" s="1255"/>
      <c r="AQ1280" s="1255"/>
      <c r="AR1280" s="1255"/>
      <c r="AS1280" s="1255"/>
      <c r="AT1280" s="1255"/>
      <c r="AU1280" s="1255"/>
      <c r="AV1280" s="1255"/>
      <c r="AW1280" s="1255"/>
      <c r="AX1280" s="1255"/>
      <c r="AY1280" s="1255"/>
      <c r="AZ1280" s="1255"/>
      <c r="BA1280" s="1255"/>
      <c r="BB1280" s="1255"/>
      <c r="BC1280" s="1255"/>
      <c r="BD1280" s="1255"/>
      <c r="BE1280" s="1255"/>
      <c r="BF1280" s="1255"/>
      <c r="BG1280" s="1255"/>
      <c r="BH1280" s="1255"/>
      <c r="BI1280" s="1255"/>
      <c r="BJ1280" s="1255"/>
      <c r="BK1280" s="1255"/>
      <c r="BL1280" s="1255"/>
      <c r="BM1280" s="1255"/>
      <c r="BN1280" s="1255"/>
      <c r="BO1280" s="1255"/>
      <c r="BP1280" s="1255"/>
      <c r="BQ1280" s="1255"/>
      <c r="BR1280" s="1255"/>
      <c r="BS1280" s="1255"/>
    </row>
    <row r="1281" spans="1:71" s="84" customFormat="1" ht="41.4" hidden="1" outlineLevel="2">
      <c r="A1281" s="1014">
        <v>1</v>
      </c>
      <c r="B1281" s="1014">
        <v>1</v>
      </c>
      <c r="C1281" s="1014" t="s">
        <v>1594</v>
      </c>
      <c r="D1281" s="1014" t="s">
        <v>1561</v>
      </c>
      <c r="E1281" s="1014" t="s">
        <v>1574</v>
      </c>
      <c r="F1281" s="1014" t="s">
        <v>6375</v>
      </c>
      <c r="G1281" s="951" t="s">
        <v>7708</v>
      </c>
      <c r="H1281" s="32" t="s">
        <v>24</v>
      </c>
      <c r="I1281" s="329">
        <v>1</v>
      </c>
      <c r="J1281" s="915"/>
      <c r="K1281" s="910">
        <f t="shared" si="204"/>
        <v>0</v>
      </c>
      <c r="L1281" s="426"/>
      <c r="M1281" s="909">
        <f t="shared" si="205"/>
        <v>0</v>
      </c>
      <c r="N1281" s="909">
        <f t="shared" si="206"/>
        <v>0</v>
      </c>
      <c r="O1281" s="909">
        <f t="shared" si="207"/>
        <v>0</v>
      </c>
      <c r="P1281" s="148"/>
      <c r="Q1281" s="1255"/>
      <c r="R1281" s="1255"/>
      <c r="S1281" s="1255"/>
      <c r="T1281" s="1255"/>
      <c r="U1281" s="1255"/>
      <c r="V1281" s="1255"/>
      <c r="W1281" s="1255"/>
      <c r="X1281" s="1255"/>
      <c r="Y1281" s="1255"/>
      <c r="Z1281" s="1255"/>
      <c r="AA1281" s="1255"/>
      <c r="AB1281" s="1255"/>
      <c r="AC1281" s="1255"/>
      <c r="AD1281" s="1255"/>
      <c r="AE1281" s="1255"/>
      <c r="AF1281" s="1255"/>
      <c r="AG1281" s="1255"/>
      <c r="AH1281" s="1255"/>
      <c r="AI1281" s="1255"/>
      <c r="AJ1281" s="1255"/>
      <c r="AK1281" s="1255"/>
      <c r="AL1281" s="1255"/>
      <c r="AM1281" s="1255"/>
      <c r="AN1281" s="1255"/>
      <c r="AO1281" s="1255"/>
      <c r="AP1281" s="1255"/>
      <c r="AQ1281" s="1255"/>
      <c r="AR1281" s="1255"/>
      <c r="AS1281" s="1255"/>
      <c r="AT1281" s="1255"/>
      <c r="AU1281" s="1255"/>
      <c r="AV1281" s="1255"/>
      <c r="AW1281" s="1255"/>
      <c r="AX1281" s="1255"/>
      <c r="AY1281" s="1255"/>
      <c r="AZ1281" s="1255"/>
      <c r="BA1281" s="1255"/>
      <c r="BB1281" s="1255"/>
      <c r="BC1281" s="1255"/>
      <c r="BD1281" s="1255"/>
      <c r="BE1281" s="1255"/>
      <c r="BF1281" s="1255"/>
      <c r="BG1281" s="1255"/>
      <c r="BH1281" s="1255"/>
      <c r="BI1281" s="1255"/>
      <c r="BJ1281" s="1255"/>
      <c r="BK1281" s="1255"/>
      <c r="BL1281" s="1255"/>
      <c r="BM1281" s="1255"/>
      <c r="BN1281" s="1255"/>
      <c r="BO1281" s="1255"/>
      <c r="BP1281" s="1255"/>
      <c r="BQ1281" s="1255"/>
      <c r="BR1281" s="1255"/>
      <c r="BS1281" s="1255"/>
    </row>
    <row r="1282" spans="1:71" s="84" customFormat="1" ht="41.4" hidden="1" outlineLevel="2">
      <c r="A1282" s="1014">
        <v>1</v>
      </c>
      <c r="B1282" s="1014">
        <v>1</v>
      </c>
      <c r="C1282" s="1014" t="s">
        <v>1594</v>
      </c>
      <c r="D1282" s="1014" t="s">
        <v>1561</v>
      </c>
      <c r="E1282" s="1014" t="s">
        <v>1574</v>
      </c>
      <c r="F1282" s="1014" t="s">
        <v>6376</v>
      </c>
      <c r="G1282" s="951" t="s">
        <v>7709</v>
      </c>
      <c r="H1282" s="32" t="s">
        <v>24</v>
      </c>
      <c r="I1282" s="329">
        <v>2</v>
      </c>
      <c r="J1282" s="915"/>
      <c r="K1282" s="910">
        <f t="shared" si="204"/>
        <v>0</v>
      </c>
      <c r="L1282" s="426"/>
      <c r="M1282" s="909">
        <f t="shared" si="205"/>
        <v>0</v>
      </c>
      <c r="N1282" s="909">
        <f t="shared" si="206"/>
        <v>0</v>
      </c>
      <c r="O1282" s="909">
        <f t="shared" si="207"/>
        <v>0</v>
      </c>
      <c r="P1282" s="148"/>
      <c r="Q1282" s="1255"/>
      <c r="R1282" s="1255"/>
      <c r="S1282" s="1255"/>
      <c r="T1282" s="1255"/>
      <c r="U1282" s="1255"/>
      <c r="V1282" s="1255"/>
      <c r="W1282" s="1255"/>
      <c r="X1282" s="1255"/>
      <c r="Y1282" s="1255"/>
      <c r="Z1282" s="1255"/>
      <c r="AA1282" s="1255"/>
      <c r="AB1282" s="1255"/>
      <c r="AC1282" s="1255"/>
      <c r="AD1282" s="1255"/>
      <c r="AE1282" s="1255"/>
      <c r="AF1282" s="1255"/>
      <c r="AG1282" s="1255"/>
      <c r="AH1282" s="1255"/>
      <c r="AI1282" s="1255"/>
      <c r="AJ1282" s="1255"/>
      <c r="AK1282" s="1255"/>
      <c r="AL1282" s="1255"/>
      <c r="AM1282" s="1255"/>
      <c r="AN1282" s="1255"/>
      <c r="AO1282" s="1255"/>
      <c r="AP1282" s="1255"/>
      <c r="AQ1282" s="1255"/>
      <c r="AR1282" s="1255"/>
      <c r="AS1282" s="1255"/>
      <c r="AT1282" s="1255"/>
      <c r="AU1282" s="1255"/>
      <c r="AV1282" s="1255"/>
      <c r="AW1282" s="1255"/>
      <c r="AX1282" s="1255"/>
      <c r="AY1282" s="1255"/>
      <c r="AZ1282" s="1255"/>
      <c r="BA1282" s="1255"/>
      <c r="BB1282" s="1255"/>
      <c r="BC1282" s="1255"/>
      <c r="BD1282" s="1255"/>
      <c r="BE1282" s="1255"/>
      <c r="BF1282" s="1255"/>
      <c r="BG1282" s="1255"/>
      <c r="BH1282" s="1255"/>
      <c r="BI1282" s="1255"/>
      <c r="BJ1282" s="1255"/>
      <c r="BK1282" s="1255"/>
      <c r="BL1282" s="1255"/>
      <c r="BM1282" s="1255"/>
      <c r="BN1282" s="1255"/>
      <c r="BO1282" s="1255"/>
      <c r="BP1282" s="1255"/>
      <c r="BQ1282" s="1255"/>
      <c r="BR1282" s="1255"/>
      <c r="BS1282" s="1255"/>
    </row>
    <row r="1283" spans="1:71" s="84" customFormat="1" ht="41.4" hidden="1" outlineLevel="2">
      <c r="A1283" s="1014">
        <v>1</v>
      </c>
      <c r="B1283" s="1014">
        <v>1</v>
      </c>
      <c r="C1283" s="1014" t="s">
        <v>1594</v>
      </c>
      <c r="D1283" s="1014" t="s">
        <v>1561</v>
      </c>
      <c r="E1283" s="1014" t="s">
        <v>1574</v>
      </c>
      <c r="F1283" s="1014" t="s">
        <v>6377</v>
      </c>
      <c r="G1283" s="951" t="s">
        <v>7710</v>
      </c>
      <c r="H1283" s="32" t="s">
        <v>24</v>
      </c>
      <c r="I1283" s="329">
        <v>2</v>
      </c>
      <c r="J1283" s="915"/>
      <c r="K1283" s="910">
        <f t="shared" si="204"/>
        <v>0</v>
      </c>
      <c r="L1283" s="426"/>
      <c r="M1283" s="909">
        <f t="shared" si="205"/>
        <v>0</v>
      </c>
      <c r="N1283" s="909">
        <f t="shared" si="206"/>
        <v>0</v>
      </c>
      <c r="O1283" s="909">
        <f t="shared" si="207"/>
        <v>0</v>
      </c>
      <c r="P1283" s="148"/>
      <c r="Q1283" s="1255"/>
      <c r="R1283" s="1255"/>
      <c r="S1283" s="1255"/>
      <c r="T1283" s="1255"/>
      <c r="U1283" s="1255"/>
      <c r="V1283" s="1255"/>
      <c r="W1283" s="1255"/>
      <c r="X1283" s="1255"/>
      <c r="Y1283" s="1255"/>
      <c r="Z1283" s="1255"/>
      <c r="AA1283" s="1255"/>
      <c r="AB1283" s="1255"/>
      <c r="AC1283" s="1255"/>
      <c r="AD1283" s="1255"/>
      <c r="AE1283" s="1255"/>
      <c r="AF1283" s="1255"/>
      <c r="AG1283" s="1255"/>
      <c r="AH1283" s="1255"/>
      <c r="AI1283" s="1255"/>
      <c r="AJ1283" s="1255"/>
      <c r="AK1283" s="1255"/>
      <c r="AL1283" s="1255"/>
      <c r="AM1283" s="1255"/>
      <c r="AN1283" s="1255"/>
      <c r="AO1283" s="1255"/>
      <c r="AP1283" s="1255"/>
      <c r="AQ1283" s="1255"/>
      <c r="AR1283" s="1255"/>
      <c r="AS1283" s="1255"/>
      <c r="AT1283" s="1255"/>
      <c r="AU1283" s="1255"/>
      <c r="AV1283" s="1255"/>
      <c r="AW1283" s="1255"/>
      <c r="AX1283" s="1255"/>
      <c r="AY1283" s="1255"/>
      <c r="AZ1283" s="1255"/>
      <c r="BA1283" s="1255"/>
      <c r="BB1283" s="1255"/>
      <c r="BC1283" s="1255"/>
      <c r="BD1283" s="1255"/>
      <c r="BE1283" s="1255"/>
      <c r="BF1283" s="1255"/>
      <c r="BG1283" s="1255"/>
      <c r="BH1283" s="1255"/>
      <c r="BI1283" s="1255"/>
      <c r="BJ1283" s="1255"/>
      <c r="BK1283" s="1255"/>
      <c r="BL1283" s="1255"/>
      <c r="BM1283" s="1255"/>
      <c r="BN1283" s="1255"/>
      <c r="BO1283" s="1255"/>
      <c r="BP1283" s="1255"/>
      <c r="BQ1283" s="1255"/>
      <c r="BR1283" s="1255"/>
      <c r="BS1283" s="1255"/>
    </row>
    <row r="1284" spans="1:71" s="84" customFormat="1" ht="41.4" hidden="1" outlineLevel="2">
      <c r="A1284" s="1014">
        <v>1</v>
      </c>
      <c r="B1284" s="1014">
        <v>1</v>
      </c>
      <c r="C1284" s="1014" t="s">
        <v>1594</v>
      </c>
      <c r="D1284" s="1014" t="s">
        <v>1561</v>
      </c>
      <c r="E1284" s="1014" t="s">
        <v>1574</v>
      </c>
      <c r="F1284" s="1014" t="s">
        <v>6378</v>
      </c>
      <c r="G1284" s="951" t="s">
        <v>7711</v>
      </c>
      <c r="H1284" s="32" t="s">
        <v>24</v>
      </c>
      <c r="I1284" s="329">
        <v>55</v>
      </c>
      <c r="J1284" s="915"/>
      <c r="K1284" s="910">
        <f t="shared" si="204"/>
        <v>0</v>
      </c>
      <c r="L1284" s="426"/>
      <c r="M1284" s="909">
        <f t="shared" si="205"/>
        <v>0</v>
      </c>
      <c r="N1284" s="909">
        <f t="shared" si="206"/>
        <v>0</v>
      </c>
      <c r="O1284" s="909">
        <f t="shared" si="207"/>
        <v>0</v>
      </c>
      <c r="P1284" s="148"/>
      <c r="Q1284" s="1255"/>
      <c r="R1284" s="1255"/>
      <c r="S1284" s="1255"/>
      <c r="T1284" s="1255"/>
      <c r="U1284" s="1255"/>
      <c r="V1284" s="1255"/>
      <c r="W1284" s="1255"/>
      <c r="X1284" s="1255"/>
      <c r="Y1284" s="1255"/>
      <c r="Z1284" s="1255"/>
      <c r="AA1284" s="1255"/>
      <c r="AB1284" s="1255"/>
      <c r="AC1284" s="1255"/>
      <c r="AD1284" s="1255"/>
      <c r="AE1284" s="1255"/>
      <c r="AF1284" s="1255"/>
      <c r="AG1284" s="1255"/>
      <c r="AH1284" s="1255"/>
      <c r="AI1284" s="1255"/>
      <c r="AJ1284" s="1255"/>
      <c r="AK1284" s="1255"/>
      <c r="AL1284" s="1255"/>
      <c r="AM1284" s="1255"/>
      <c r="AN1284" s="1255"/>
      <c r="AO1284" s="1255"/>
      <c r="AP1284" s="1255"/>
      <c r="AQ1284" s="1255"/>
      <c r="AR1284" s="1255"/>
      <c r="AS1284" s="1255"/>
      <c r="AT1284" s="1255"/>
      <c r="AU1284" s="1255"/>
      <c r="AV1284" s="1255"/>
      <c r="AW1284" s="1255"/>
      <c r="AX1284" s="1255"/>
      <c r="AY1284" s="1255"/>
      <c r="AZ1284" s="1255"/>
      <c r="BA1284" s="1255"/>
      <c r="BB1284" s="1255"/>
      <c r="BC1284" s="1255"/>
      <c r="BD1284" s="1255"/>
      <c r="BE1284" s="1255"/>
      <c r="BF1284" s="1255"/>
      <c r="BG1284" s="1255"/>
      <c r="BH1284" s="1255"/>
      <c r="BI1284" s="1255"/>
      <c r="BJ1284" s="1255"/>
      <c r="BK1284" s="1255"/>
      <c r="BL1284" s="1255"/>
      <c r="BM1284" s="1255"/>
      <c r="BN1284" s="1255"/>
      <c r="BO1284" s="1255"/>
      <c r="BP1284" s="1255"/>
      <c r="BQ1284" s="1255"/>
      <c r="BR1284" s="1255"/>
      <c r="BS1284" s="1255"/>
    </row>
    <row r="1285" spans="1:71" s="84" customFormat="1" ht="41.4" hidden="1" outlineLevel="2">
      <c r="A1285" s="1014">
        <v>1</v>
      </c>
      <c r="B1285" s="1014">
        <v>1</v>
      </c>
      <c r="C1285" s="1014" t="s">
        <v>1594</v>
      </c>
      <c r="D1285" s="1014" t="s">
        <v>1561</v>
      </c>
      <c r="E1285" s="1014" t="s">
        <v>1574</v>
      </c>
      <c r="F1285" s="1014" t="s">
        <v>6379</v>
      </c>
      <c r="G1285" s="951" t="s">
        <v>7712</v>
      </c>
      <c r="H1285" s="32" t="s">
        <v>24</v>
      </c>
      <c r="I1285" s="329">
        <v>8</v>
      </c>
      <c r="J1285" s="915"/>
      <c r="K1285" s="910">
        <f t="shared" si="204"/>
        <v>0</v>
      </c>
      <c r="L1285" s="426"/>
      <c r="M1285" s="909">
        <f t="shared" si="205"/>
        <v>0</v>
      </c>
      <c r="N1285" s="909">
        <f t="shared" si="206"/>
        <v>0</v>
      </c>
      <c r="O1285" s="909">
        <f t="shared" si="207"/>
        <v>0</v>
      </c>
      <c r="P1285" s="148"/>
      <c r="Q1285" s="1255"/>
      <c r="R1285" s="1255"/>
      <c r="S1285" s="1255"/>
      <c r="T1285" s="1255"/>
      <c r="U1285" s="1255"/>
      <c r="V1285" s="1255"/>
      <c r="W1285" s="1255"/>
      <c r="X1285" s="1255"/>
      <c r="Y1285" s="1255"/>
      <c r="Z1285" s="1255"/>
      <c r="AA1285" s="1255"/>
      <c r="AB1285" s="1255"/>
      <c r="AC1285" s="1255"/>
      <c r="AD1285" s="1255"/>
      <c r="AE1285" s="1255"/>
      <c r="AF1285" s="1255"/>
      <c r="AG1285" s="1255"/>
      <c r="AH1285" s="1255"/>
      <c r="AI1285" s="1255"/>
      <c r="AJ1285" s="1255"/>
      <c r="AK1285" s="1255"/>
      <c r="AL1285" s="1255"/>
      <c r="AM1285" s="1255"/>
      <c r="AN1285" s="1255"/>
      <c r="AO1285" s="1255"/>
      <c r="AP1285" s="1255"/>
      <c r="AQ1285" s="1255"/>
      <c r="AR1285" s="1255"/>
      <c r="AS1285" s="1255"/>
      <c r="AT1285" s="1255"/>
      <c r="AU1285" s="1255"/>
      <c r="AV1285" s="1255"/>
      <c r="AW1285" s="1255"/>
      <c r="AX1285" s="1255"/>
      <c r="AY1285" s="1255"/>
      <c r="AZ1285" s="1255"/>
      <c r="BA1285" s="1255"/>
      <c r="BB1285" s="1255"/>
      <c r="BC1285" s="1255"/>
      <c r="BD1285" s="1255"/>
      <c r="BE1285" s="1255"/>
      <c r="BF1285" s="1255"/>
      <c r="BG1285" s="1255"/>
      <c r="BH1285" s="1255"/>
      <c r="BI1285" s="1255"/>
      <c r="BJ1285" s="1255"/>
      <c r="BK1285" s="1255"/>
      <c r="BL1285" s="1255"/>
      <c r="BM1285" s="1255"/>
      <c r="BN1285" s="1255"/>
      <c r="BO1285" s="1255"/>
      <c r="BP1285" s="1255"/>
      <c r="BQ1285" s="1255"/>
      <c r="BR1285" s="1255"/>
      <c r="BS1285" s="1255"/>
    </row>
    <row r="1286" spans="1:71" s="84" customFormat="1" ht="41.4" hidden="1" outlineLevel="2">
      <c r="A1286" s="1014">
        <v>1</v>
      </c>
      <c r="B1286" s="1014">
        <v>1</v>
      </c>
      <c r="C1286" s="1014" t="s">
        <v>1594</v>
      </c>
      <c r="D1286" s="1014" t="s">
        <v>1561</v>
      </c>
      <c r="E1286" s="1014" t="s">
        <v>1574</v>
      </c>
      <c r="F1286" s="1014" t="s">
        <v>6380</v>
      </c>
      <c r="G1286" s="951" t="s">
        <v>7713</v>
      </c>
      <c r="H1286" s="32" t="s">
        <v>24</v>
      </c>
      <c r="I1286" s="329">
        <v>6</v>
      </c>
      <c r="J1286" s="915"/>
      <c r="K1286" s="910">
        <f t="shared" si="204"/>
        <v>0</v>
      </c>
      <c r="L1286" s="426"/>
      <c r="M1286" s="909">
        <f t="shared" si="205"/>
        <v>0</v>
      </c>
      <c r="N1286" s="909">
        <f t="shared" si="206"/>
        <v>0</v>
      </c>
      <c r="O1286" s="909">
        <f t="shared" si="207"/>
        <v>0</v>
      </c>
      <c r="P1286" s="148"/>
      <c r="Q1286" s="1255"/>
      <c r="R1286" s="1255"/>
      <c r="S1286" s="1255"/>
      <c r="T1286" s="1255"/>
      <c r="U1286" s="1255"/>
      <c r="V1286" s="1255"/>
      <c r="W1286" s="1255"/>
      <c r="X1286" s="1255"/>
      <c r="Y1286" s="1255"/>
      <c r="Z1286" s="1255"/>
      <c r="AA1286" s="1255"/>
      <c r="AB1286" s="1255"/>
      <c r="AC1286" s="1255"/>
      <c r="AD1286" s="1255"/>
      <c r="AE1286" s="1255"/>
      <c r="AF1286" s="1255"/>
      <c r="AG1286" s="1255"/>
      <c r="AH1286" s="1255"/>
      <c r="AI1286" s="1255"/>
      <c r="AJ1286" s="1255"/>
      <c r="AK1286" s="1255"/>
      <c r="AL1286" s="1255"/>
      <c r="AM1286" s="1255"/>
      <c r="AN1286" s="1255"/>
      <c r="AO1286" s="1255"/>
      <c r="AP1286" s="1255"/>
      <c r="AQ1286" s="1255"/>
      <c r="AR1286" s="1255"/>
      <c r="AS1286" s="1255"/>
      <c r="AT1286" s="1255"/>
      <c r="AU1286" s="1255"/>
      <c r="AV1286" s="1255"/>
      <c r="AW1286" s="1255"/>
      <c r="AX1286" s="1255"/>
      <c r="AY1286" s="1255"/>
      <c r="AZ1286" s="1255"/>
      <c r="BA1286" s="1255"/>
      <c r="BB1286" s="1255"/>
      <c r="BC1286" s="1255"/>
      <c r="BD1286" s="1255"/>
      <c r="BE1286" s="1255"/>
      <c r="BF1286" s="1255"/>
      <c r="BG1286" s="1255"/>
      <c r="BH1286" s="1255"/>
      <c r="BI1286" s="1255"/>
      <c r="BJ1286" s="1255"/>
      <c r="BK1286" s="1255"/>
      <c r="BL1286" s="1255"/>
      <c r="BM1286" s="1255"/>
      <c r="BN1286" s="1255"/>
      <c r="BO1286" s="1255"/>
      <c r="BP1286" s="1255"/>
      <c r="BQ1286" s="1255"/>
      <c r="BR1286" s="1255"/>
      <c r="BS1286" s="1255"/>
    </row>
    <row r="1287" spans="1:71" s="84" customFormat="1" ht="41.4" hidden="1" outlineLevel="2">
      <c r="A1287" s="1014">
        <v>1</v>
      </c>
      <c r="B1287" s="1014">
        <v>1</v>
      </c>
      <c r="C1287" s="1014" t="s">
        <v>1594</v>
      </c>
      <c r="D1287" s="1014" t="s">
        <v>1561</v>
      </c>
      <c r="E1287" s="1014" t="s">
        <v>1574</v>
      </c>
      <c r="F1287" s="1014" t="s">
        <v>6381</v>
      </c>
      <c r="G1287" s="951" t="s">
        <v>7714</v>
      </c>
      <c r="H1287" s="32" t="s">
        <v>24</v>
      </c>
      <c r="I1287" s="329">
        <v>1</v>
      </c>
      <c r="J1287" s="915"/>
      <c r="K1287" s="910">
        <f t="shared" si="204"/>
        <v>0</v>
      </c>
      <c r="L1287" s="426"/>
      <c r="M1287" s="909">
        <f t="shared" si="205"/>
        <v>0</v>
      </c>
      <c r="N1287" s="909">
        <f t="shared" si="206"/>
        <v>0</v>
      </c>
      <c r="O1287" s="909">
        <f t="shared" si="207"/>
        <v>0</v>
      </c>
      <c r="P1287" s="992"/>
      <c r="Q1287" s="1255"/>
      <c r="R1287" s="1255"/>
      <c r="S1287" s="1255"/>
      <c r="T1287" s="1255"/>
      <c r="U1287" s="1255"/>
      <c r="V1287" s="1255"/>
      <c r="W1287" s="1255"/>
      <c r="X1287" s="1255"/>
      <c r="Y1287" s="1255"/>
      <c r="Z1287" s="1255"/>
      <c r="AA1287" s="1255"/>
      <c r="AB1287" s="1255"/>
      <c r="AC1287" s="1255"/>
      <c r="AD1287" s="1255"/>
      <c r="AE1287" s="1255"/>
      <c r="AF1287" s="1255"/>
      <c r="AG1287" s="1255"/>
      <c r="AH1287" s="1255"/>
      <c r="AI1287" s="1255"/>
      <c r="AJ1287" s="1255"/>
      <c r="AK1287" s="1255"/>
      <c r="AL1287" s="1255"/>
      <c r="AM1287" s="1255"/>
      <c r="AN1287" s="1255"/>
      <c r="AO1287" s="1255"/>
      <c r="AP1287" s="1255"/>
      <c r="AQ1287" s="1255"/>
      <c r="AR1287" s="1255"/>
      <c r="AS1287" s="1255"/>
      <c r="AT1287" s="1255"/>
      <c r="AU1287" s="1255"/>
      <c r="AV1287" s="1255"/>
      <c r="AW1287" s="1255"/>
      <c r="AX1287" s="1255"/>
      <c r="AY1287" s="1255"/>
      <c r="AZ1287" s="1255"/>
      <c r="BA1287" s="1255"/>
      <c r="BB1287" s="1255"/>
      <c r="BC1287" s="1255"/>
      <c r="BD1287" s="1255"/>
      <c r="BE1287" s="1255"/>
      <c r="BF1287" s="1255"/>
      <c r="BG1287" s="1255"/>
      <c r="BH1287" s="1255"/>
      <c r="BI1287" s="1255"/>
      <c r="BJ1287" s="1255"/>
      <c r="BK1287" s="1255"/>
      <c r="BL1287" s="1255"/>
      <c r="BM1287" s="1255"/>
      <c r="BN1287" s="1255"/>
      <c r="BO1287" s="1255"/>
      <c r="BP1287" s="1255"/>
      <c r="BQ1287" s="1255"/>
      <c r="BR1287" s="1255"/>
      <c r="BS1287" s="1255"/>
    </row>
    <row r="1288" spans="1:71" s="84" customFormat="1" ht="27.6" hidden="1" outlineLevel="2">
      <c r="A1288" s="1014">
        <v>1</v>
      </c>
      <c r="B1288" s="1014">
        <v>1</v>
      </c>
      <c r="C1288" s="1014" t="s">
        <v>1594</v>
      </c>
      <c r="D1288" s="1014" t="s">
        <v>1561</v>
      </c>
      <c r="E1288" s="1014" t="s">
        <v>1574</v>
      </c>
      <c r="F1288" s="1014" t="s">
        <v>6382</v>
      </c>
      <c r="G1288" s="941" t="s">
        <v>7715</v>
      </c>
      <c r="H1288" s="32" t="s">
        <v>24</v>
      </c>
      <c r="I1288" s="329">
        <v>100</v>
      </c>
      <c r="J1288" s="915"/>
      <c r="K1288" s="910">
        <f t="shared" si="204"/>
        <v>0</v>
      </c>
      <c r="L1288" s="426"/>
      <c r="M1288" s="909">
        <f t="shared" si="205"/>
        <v>0</v>
      </c>
      <c r="N1288" s="909">
        <f t="shared" si="206"/>
        <v>0</v>
      </c>
      <c r="O1288" s="909">
        <f t="shared" si="207"/>
        <v>0</v>
      </c>
      <c r="P1288" s="992"/>
      <c r="Q1288" s="1255"/>
      <c r="R1288" s="1255"/>
      <c r="S1288" s="1255"/>
      <c r="T1288" s="1255"/>
      <c r="U1288" s="1255"/>
      <c r="V1288" s="1255"/>
      <c r="W1288" s="1255"/>
      <c r="X1288" s="1255"/>
      <c r="Y1288" s="1255"/>
      <c r="Z1288" s="1255"/>
      <c r="AA1288" s="1255"/>
      <c r="AB1288" s="1255"/>
      <c r="AC1288" s="1255"/>
      <c r="AD1288" s="1255"/>
      <c r="AE1288" s="1255"/>
      <c r="AF1288" s="1255"/>
      <c r="AG1288" s="1255"/>
      <c r="AH1288" s="1255"/>
      <c r="AI1288" s="1255"/>
      <c r="AJ1288" s="1255"/>
      <c r="AK1288" s="1255"/>
      <c r="AL1288" s="1255"/>
      <c r="AM1288" s="1255"/>
      <c r="AN1288" s="1255"/>
      <c r="AO1288" s="1255"/>
      <c r="AP1288" s="1255"/>
      <c r="AQ1288" s="1255"/>
      <c r="AR1288" s="1255"/>
      <c r="AS1288" s="1255"/>
      <c r="AT1288" s="1255"/>
      <c r="AU1288" s="1255"/>
      <c r="AV1288" s="1255"/>
      <c r="AW1288" s="1255"/>
      <c r="AX1288" s="1255"/>
      <c r="AY1288" s="1255"/>
      <c r="AZ1288" s="1255"/>
      <c r="BA1288" s="1255"/>
      <c r="BB1288" s="1255"/>
      <c r="BC1288" s="1255"/>
      <c r="BD1288" s="1255"/>
      <c r="BE1288" s="1255"/>
      <c r="BF1288" s="1255"/>
      <c r="BG1288" s="1255"/>
      <c r="BH1288" s="1255"/>
      <c r="BI1288" s="1255"/>
      <c r="BJ1288" s="1255"/>
      <c r="BK1288" s="1255"/>
      <c r="BL1288" s="1255"/>
      <c r="BM1288" s="1255"/>
      <c r="BN1288" s="1255"/>
      <c r="BO1288" s="1255"/>
      <c r="BP1288" s="1255"/>
      <c r="BQ1288" s="1255"/>
      <c r="BR1288" s="1255"/>
      <c r="BS1288" s="1255"/>
    </row>
    <row r="1289" spans="1:71" s="84" customFormat="1" ht="27.6" hidden="1" outlineLevel="2">
      <c r="A1289" s="1014">
        <v>1</v>
      </c>
      <c r="B1289" s="1014">
        <v>1</v>
      </c>
      <c r="C1289" s="1014" t="s">
        <v>1594</v>
      </c>
      <c r="D1289" s="1014" t="s">
        <v>1561</v>
      </c>
      <c r="E1289" s="1014" t="s">
        <v>1574</v>
      </c>
      <c r="F1289" s="1014" t="s">
        <v>6383</v>
      </c>
      <c r="G1289" s="941" t="s">
        <v>7716</v>
      </c>
      <c r="H1289" s="32" t="s">
        <v>24</v>
      </c>
      <c r="I1289" s="329">
        <v>1100</v>
      </c>
      <c r="J1289" s="915"/>
      <c r="K1289" s="910">
        <f t="shared" si="204"/>
        <v>0</v>
      </c>
      <c r="L1289" s="426"/>
      <c r="M1289" s="909">
        <f t="shared" si="205"/>
        <v>0</v>
      </c>
      <c r="N1289" s="909">
        <f t="shared" si="206"/>
        <v>0</v>
      </c>
      <c r="O1289" s="909">
        <f t="shared" si="207"/>
        <v>0</v>
      </c>
      <c r="P1289" s="992"/>
      <c r="Q1289" s="1255"/>
      <c r="R1289" s="1255"/>
      <c r="S1289" s="1255"/>
      <c r="T1289" s="1255"/>
      <c r="U1289" s="1255"/>
      <c r="V1289" s="1255"/>
      <c r="W1289" s="1255"/>
      <c r="X1289" s="1255"/>
      <c r="Y1289" s="1255"/>
      <c r="Z1289" s="1255"/>
      <c r="AA1289" s="1255"/>
      <c r="AB1289" s="1255"/>
      <c r="AC1289" s="1255"/>
      <c r="AD1289" s="1255"/>
      <c r="AE1289" s="1255"/>
      <c r="AF1289" s="1255"/>
      <c r="AG1289" s="1255"/>
      <c r="AH1289" s="1255"/>
      <c r="AI1289" s="1255"/>
      <c r="AJ1289" s="1255"/>
      <c r="AK1289" s="1255"/>
      <c r="AL1289" s="1255"/>
      <c r="AM1289" s="1255"/>
      <c r="AN1289" s="1255"/>
      <c r="AO1289" s="1255"/>
      <c r="AP1289" s="1255"/>
      <c r="AQ1289" s="1255"/>
      <c r="AR1289" s="1255"/>
      <c r="AS1289" s="1255"/>
      <c r="AT1289" s="1255"/>
      <c r="AU1289" s="1255"/>
      <c r="AV1289" s="1255"/>
      <c r="AW1289" s="1255"/>
      <c r="AX1289" s="1255"/>
      <c r="AY1289" s="1255"/>
      <c r="AZ1289" s="1255"/>
      <c r="BA1289" s="1255"/>
      <c r="BB1289" s="1255"/>
      <c r="BC1289" s="1255"/>
      <c r="BD1289" s="1255"/>
      <c r="BE1289" s="1255"/>
      <c r="BF1289" s="1255"/>
      <c r="BG1289" s="1255"/>
      <c r="BH1289" s="1255"/>
      <c r="BI1289" s="1255"/>
      <c r="BJ1289" s="1255"/>
      <c r="BK1289" s="1255"/>
      <c r="BL1289" s="1255"/>
      <c r="BM1289" s="1255"/>
      <c r="BN1289" s="1255"/>
      <c r="BO1289" s="1255"/>
      <c r="BP1289" s="1255"/>
      <c r="BQ1289" s="1255"/>
      <c r="BR1289" s="1255"/>
      <c r="BS1289" s="1255"/>
    </row>
    <row r="1290" spans="1:71" s="84" customFormat="1" ht="27.6" hidden="1" outlineLevel="2">
      <c r="A1290" s="1014">
        <v>1</v>
      </c>
      <c r="B1290" s="1014">
        <v>1</v>
      </c>
      <c r="C1290" s="1014" t="s">
        <v>1594</v>
      </c>
      <c r="D1290" s="1014" t="s">
        <v>1561</v>
      </c>
      <c r="E1290" s="1014" t="s">
        <v>1574</v>
      </c>
      <c r="F1290" s="1014" t="s">
        <v>6384</v>
      </c>
      <c r="G1290" s="941" t="s">
        <v>7717</v>
      </c>
      <c r="H1290" s="32" t="s">
        <v>24</v>
      </c>
      <c r="I1290" s="329">
        <v>90</v>
      </c>
      <c r="J1290" s="915"/>
      <c r="K1290" s="910">
        <f t="shared" si="204"/>
        <v>0</v>
      </c>
      <c r="L1290" s="426"/>
      <c r="M1290" s="909">
        <f t="shared" si="205"/>
        <v>0</v>
      </c>
      <c r="N1290" s="909">
        <f t="shared" si="206"/>
        <v>0</v>
      </c>
      <c r="O1290" s="909">
        <f t="shared" si="207"/>
        <v>0</v>
      </c>
      <c r="P1290" s="992"/>
      <c r="Q1290" s="1255"/>
      <c r="R1290" s="1255"/>
      <c r="S1290" s="1255"/>
      <c r="T1290" s="1255"/>
      <c r="U1290" s="1255"/>
      <c r="V1290" s="1255"/>
      <c r="W1290" s="1255"/>
      <c r="X1290" s="1255"/>
      <c r="Y1290" s="1255"/>
      <c r="Z1290" s="1255"/>
      <c r="AA1290" s="1255"/>
      <c r="AB1290" s="1255"/>
      <c r="AC1290" s="1255"/>
      <c r="AD1290" s="1255"/>
      <c r="AE1290" s="1255"/>
      <c r="AF1290" s="1255"/>
      <c r="AG1290" s="1255"/>
      <c r="AH1290" s="1255"/>
      <c r="AI1290" s="1255"/>
      <c r="AJ1290" s="1255"/>
      <c r="AK1290" s="1255"/>
      <c r="AL1290" s="1255"/>
      <c r="AM1290" s="1255"/>
      <c r="AN1290" s="1255"/>
      <c r="AO1290" s="1255"/>
      <c r="AP1290" s="1255"/>
      <c r="AQ1290" s="1255"/>
      <c r="AR1290" s="1255"/>
      <c r="AS1290" s="1255"/>
      <c r="AT1290" s="1255"/>
      <c r="AU1290" s="1255"/>
      <c r="AV1290" s="1255"/>
      <c r="AW1290" s="1255"/>
      <c r="AX1290" s="1255"/>
      <c r="AY1290" s="1255"/>
      <c r="AZ1290" s="1255"/>
      <c r="BA1290" s="1255"/>
      <c r="BB1290" s="1255"/>
      <c r="BC1290" s="1255"/>
      <c r="BD1290" s="1255"/>
      <c r="BE1290" s="1255"/>
      <c r="BF1290" s="1255"/>
      <c r="BG1290" s="1255"/>
      <c r="BH1290" s="1255"/>
      <c r="BI1290" s="1255"/>
      <c r="BJ1290" s="1255"/>
      <c r="BK1290" s="1255"/>
      <c r="BL1290" s="1255"/>
      <c r="BM1290" s="1255"/>
      <c r="BN1290" s="1255"/>
      <c r="BO1290" s="1255"/>
      <c r="BP1290" s="1255"/>
      <c r="BQ1290" s="1255"/>
      <c r="BR1290" s="1255"/>
      <c r="BS1290" s="1255"/>
    </row>
    <row r="1291" spans="1:71" s="84" customFormat="1" ht="27.6" hidden="1" outlineLevel="2">
      <c r="A1291" s="1014">
        <v>1</v>
      </c>
      <c r="B1291" s="1014">
        <v>1</v>
      </c>
      <c r="C1291" s="1014" t="s">
        <v>1594</v>
      </c>
      <c r="D1291" s="1014" t="s">
        <v>1561</v>
      </c>
      <c r="E1291" s="1014" t="s">
        <v>1574</v>
      </c>
      <c r="F1291" s="1014" t="s">
        <v>6385</v>
      </c>
      <c r="G1291" s="941" t="s">
        <v>7718</v>
      </c>
      <c r="H1291" s="32" t="s">
        <v>24</v>
      </c>
      <c r="I1291" s="329">
        <v>70</v>
      </c>
      <c r="J1291" s="915"/>
      <c r="K1291" s="910">
        <f t="shared" si="204"/>
        <v>0</v>
      </c>
      <c r="L1291" s="426"/>
      <c r="M1291" s="909">
        <f t="shared" si="205"/>
        <v>0</v>
      </c>
      <c r="N1291" s="909">
        <f t="shared" si="206"/>
        <v>0</v>
      </c>
      <c r="O1291" s="909">
        <f t="shared" si="207"/>
        <v>0</v>
      </c>
      <c r="P1291" s="992"/>
      <c r="Q1291" s="1255"/>
      <c r="R1291" s="1255"/>
      <c r="S1291" s="1255"/>
      <c r="T1291" s="1255"/>
      <c r="U1291" s="1255"/>
      <c r="V1291" s="1255"/>
      <c r="W1291" s="1255"/>
      <c r="X1291" s="1255"/>
      <c r="Y1291" s="1255"/>
      <c r="Z1291" s="1255"/>
      <c r="AA1291" s="1255"/>
      <c r="AB1291" s="1255"/>
      <c r="AC1291" s="1255"/>
      <c r="AD1291" s="1255"/>
      <c r="AE1291" s="1255"/>
      <c r="AF1291" s="1255"/>
      <c r="AG1291" s="1255"/>
      <c r="AH1291" s="1255"/>
      <c r="AI1291" s="1255"/>
      <c r="AJ1291" s="1255"/>
      <c r="AK1291" s="1255"/>
      <c r="AL1291" s="1255"/>
      <c r="AM1291" s="1255"/>
      <c r="AN1291" s="1255"/>
      <c r="AO1291" s="1255"/>
      <c r="AP1291" s="1255"/>
      <c r="AQ1291" s="1255"/>
      <c r="AR1291" s="1255"/>
      <c r="AS1291" s="1255"/>
      <c r="AT1291" s="1255"/>
      <c r="AU1291" s="1255"/>
      <c r="AV1291" s="1255"/>
      <c r="AW1291" s="1255"/>
      <c r="AX1291" s="1255"/>
      <c r="AY1291" s="1255"/>
      <c r="AZ1291" s="1255"/>
      <c r="BA1291" s="1255"/>
      <c r="BB1291" s="1255"/>
      <c r="BC1291" s="1255"/>
      <c r="BD1291" s="1255"/>
      <c r="BE1291" s="1255"/>
      <c r="BF1291" s="1255"/>
      <c r="BG1291" s="1255"/>
      <c r="BH1291" s="1255"/>
      <c r="BI1291" s="1255"/>
      <c r="BJ1291" s="1255"/>
      <c r="BK1291" s="1255"/>
      <c r="BL1291" s="1255"/>
      <c r="BM1291" s="1255"/>
      <c r="BN1291" s="1255"/>
      <c r="BO1291" s="1255"/>
      <c r="BP1291" s="1255"/>
      <c r="BQ1291" s="1255"/>
      <c r="BR1291" s="1255"/>
      <c r="BS1291" s="1255"/>
    </row>
    <row r="1292" spans="1:71" s="84" customFormat="1" ht="27.6" hidden="1" outlineLevel="2">
      <c r="A1292" s="1014">
        <v>1</v>
      </c>
      <c r="B1292" s="1014">
        <v>1</v>
      </c>
      <c r="C1292" s="1014" t="s">
        <v>1594</v>
      </c>
      <c r="D1292" s="1014" t="s">
        <v>1561</v>
      </c>
      <c r="E1292" s="1014" t="s">
        <v>1574</v>
      </c>
      <c r="F1292" s="1014" t="s">
        <v>6386</v>
      </c>
      <c r="G1292" s="941" t="s">
        <v>7719</v>
      </c>
      <c r="H1292" s="32" t="s">
        <v>24</v>
      </c>
      <c r="I1292" s="329">
        <v>40</v>
      </c>
      <c r="J1292" s="915"/>
      <c r="K1292" s="910">
        <f t="shared" si="204"/>
        <v>0</v>
      </c>
      <c r="L1292" s="426"/>
      <c r="M1292" s="909">
        <f t="shared" si="205"/>
        <v>0</v>
      </c>
      <c r="N1292" s="909">
        <f t="shared" si="206"/>
        <v>0</v>
      </c>
      <c r="O1292" s="909">
        <f t="shared" si="207"/>
        <v>0</v>
      </c>
      <c r="P1292" s="992"/>
      <c r="Q1292" s="1255"/>
      <c r="R1292" s="1255"/>
      <c r="S1292" s="1255"/>
      <c r="T1292" s="1255"/>
      <c r="U1292" s="1255"/>
      <c r="V1292" s="1255"/>
      <c r="W1292" s="1255"/>
      <c r="X1292" s="1255"/>
      <c r="Y1292" s="1255"/>
      <c r="Z1292" s="1255"/>
      <c r="AA1292" s="1255"/>
      <c r="AB1292" s="1255"/>
      <c r="AC1292" s="1255"/>
      <c r="AD1292" s="1255"/>
      <c r="AE1292" s="1255"/>
      <c r="AF1292" s="1255"/>
      <c r="AG1292" s="1255"/>
      <c r="AH1292" s="1255"/>
      <c r="AI1292" s="1255"/>
      <c r="AJ1292" s="1255"/>
      <c r="AK1292" s="1255"/>
      <c r="AL1292" s="1255"/>
      <c r="AM1292" s="1255"/>
      <c r="AN1292" s="1255"/>
      <c r="AO1292" s="1255"/>
      <c r="AP1292" s="1255"/>
      <c r="AQ1292" s="1255"/>
      <c r="AR1292" s="1255"/>
      <c r="AS1292" s="1255"/>
      <c r="AT1292" s="1255"/>
      <c r="AU1292" s="1255"/>
      <c r="AV1292" s="1255"/>
      <c r="AW1292" s="1255"/>
      <c r="AX1292" s="1255"/>
      <c r="AY1292" s="1255"/>
      <c r="AZ1292" s="1255"/>
      <c r="BA1292" s="1255"/>
      <c r="BB1292" s="1255"/>
      <c r="BC1292" s="1255"/>
      <c r="BD1292" s="1255"/>
      <c r="BE1292" s="1255"/>
      <c r="BF1292" s="1255"/>
      <c r="BG1292" s="1255"/>
      <c r="BH1292" s="1255"/>
      <c r="BI1292" s="1255"/>
      <c r="BJ1292" s="1255"/>
      <c r="BK1292" s="1255"/>
      <c r="BL1292" s="1255"/>
      <c r="BM1292" s="1255"/>
      <c r="BN1292" s="1255"/>
      <c r="BO1292" s="1255"/>
      <c r="BP1292" s="1255"/>
      <c r="BQ1292" s="1255"/>
      <c r="BR1292" s="1255"/>
      <c r="BS1292" s="1255"/>
    </row>
    <row r="1293" spans="1:71" s="84" customFormat="1" ht="41.4" hidden="1" outlineLevel="2">
      <c r="A1293" s="1014">
        <v>1</v>
      </c>
      <c r="B1293" s="1014">
        <v>1</v>
      </c>
      <c r="C1293" s="1014" t="s">
        <v>1594</v>
      </c>
      <c r="D1293" s="1014" t="s">
        <v>1561</v>
      </c>
      <c r="E1293" s="1014" t="s">
        <v>1574</v>
      </c>
      <c r="F1293" s="1014" t="s">
        <v>6387</v>
      </c>
      <c r="G1293" s="941" t="s">
        <v>7720</v>
      </c>
      <c r="H1293" s="32" t="s">
        <v>22</v>
      </c>
      <c r="I1293" s="329">
        <v>1700</v>
      </c>
      <c r="J1293" s="915"/>
      <c r="K1293" s="910">
        <f t="shared" si="204"/>
        <v>0</v>
      </c>
      <c r="L1293" s="426"/>
      <c r="M1293" s="909">
        <f t="shared" si="205"/>
        <v>0</v>
      </c>
      <c r="N1293" s="909">
        <f t="shared" si="206"/>
        <v>0</v>
      </c>
      <c r="O1293" s="909">
        <f t="shared" si="207"/>
        <v>0</v>
      </c>
      <c r="P1293" s="148"/>
      <c r="Q1293" s="1255"/>
      <c r="R1293" s="1255"/>
      <c r="S1293" s="1255"/>
      <c r="T1293" s="1255"/>
      <c r="U1293" s="1255"/>
      <c r="V1293" s="1255"/>
      <c r="W1293" s="1255"/>
      <c r="X1293" s="1255"/>
      <c r="Y1293" s="1255"/>
      <c r="Z1293" s="1255"/>
      <c r="AA1293" s="1255"/>
      <c r="AB1293" s="1255"/>
      <c r="AC1293" s="1255"/>
      <c r="AD1293" s="1255"/>
      <c r="AE1293" s="1255"/>
      <c r="AF1293" s="1255"/>
      <c r="AG1293" s="1255"/>
      <c r="AH1293" s="1255"/>
      <c r="AI1293" s="1255"/>
      <c r="AJ1293" s="1255"/>
      <c r="AK1293" s="1255"/>
      <c r="AL1293" s="1255"/>
      <c r="AM1293" s="1255"/>
      <c r="AN1293" s="1255"/>
      <c r="AO1293" s="1255"/>
      <c r="AP1293" s="1255"/>
      <c r="AQ1293" s="1255"/>
      <c r="AR1293" s="1255"/>
      <c r="AS1293" s="1255"/>
      <c r="AT1293" s="1255"/>
      <c r="AU1293" s="1255"/>
      <c r="AV1293" s="1255"/>
      <c r="AW1293" s="1255"/>
      <c r="AX1293" s="1255"/>
      <c r="AY1293" s="1255"/>
      <c r="AZ1293" s="1255"/>
      <c r="BA1293" s="1255"/>
      <c r="BB1293" s="1255"/>
      <c r="BC1293" s="1255"/>
      <c r="BD1293" s="1255"/>
      <c r="BE1293" s="1255"/>
      <c r="BF1293" s="1255"/>
      <c r="BG1293" s="1255"/>
      <c r="BH1293" s="1255"/>
      <c r="BI1293" s="1255"/>
      <c r="BJ1293" s="1255"/>
      <c r="BK1293" s="1255"/>
      <c r="BL1293" s="1255"/>
      <c r="BM1293" s="1255"/>
      <c r="BN1293" s="1255"/>
      <c r="BO1293" s="1255"/>
      <c r="BP1293" s="1255"/>
      <c r="BQ1293" s="1255"/>
      <c r="BR1293" s="1255"/>
      <c r="BS1293" s="1255"/>
    </row>
    <row r="1294" spans="1:71" s="84" customFormat="1" ht="41.4" hidden="1" outlineLevel="2">
      <c r="A1294" s="1014">
        <v>1</v>
      </c>
      <c r="B1294" s="1014">
        <v>1</v>
      </c>
      <c r="C1294" s="1014" t="s">
        <v>1594</v>
      </c>
      <c r="D1294" s="1014" t="s">
        <v>1561</v>
      </c>
      <c r="E1294" s="1014" t="s">
        <v>1574</v>
      </c>
      <c r="F1294" s="1014" t="s">
        <v>6388</v>
      </c>
      <c r="G1294" s="941" t="s">
        <v>7721</v>
      </c>
      <c r="H1294" s="32" t="s">
        <v>22</v>
      </c>
      <c r="I1294" s="329">
        <v>400</v>
      </c>
      <c r="J1294" s="915"/>
      <c r="K1294" s="910">
        <f t="shared" si="204"/>
        <v>0</v>
      </c>
      <c r="L1294" s="426"/>
      <c r="M1294" s="909">
        <f t="shared" si="205"/>
        <v>0</v>
      </c>
      <c r="N1294" s="909">
        <f t="shared" si="206"/>
        <v>0</v>
      </c>
      <c r="O1294" s="909">
        <f t="shared" si="207"/>
        <v>0</v>
      </c>
      <c r="P1294" s="992"/>
      <c r="Q1294" s="1255"/>
      <c r="R1294" s="1255"/>
      <c r="S1294" s="1255"/>
      <c r="T1294" s="1255"/>
      <c r="U1294" s="1255"/>
      <c r="V1294" s="1255"/>
      <c r="W1294" s="1255"/>
      <c r="X1294" s="1255"/>
      <c r="Y1294" s="1255"/>
      <c r="Z1294" s="1255"/>
      <c r="AA1294" s="1255"/>
      <c r="AB1294" s="1255"/>
      <c r="AC1294" s="1255"/>
      <c r="AD1294" s="1255"/>
      <c r="AE1294" s="1255"/>
      <c r="AF1294" s="1255"/>
      <c r="AG1294" s="1255"/>
      <c r="AH1294" s="1255"/>
      <c r="AI1294" s="1255"/>
      <c r="AJ1294" s="1255"/>
      <c r="AK1294" s="1255"/>
      <c r="AL1294" s="1255"/>
      <c r="AM1294" s="1255"/>
      <c r="AN1294" s="1255"/>
      <c r="AO1294" s="1255"/>
      <c r="AP1294" s="1255"/>
      <c r="AQ1294" s="1255"/>
      <c r="AR1294" s="1255"/>
      <c r="AS1294" s="1255"/>
      <c r="AT1294" s="1255"/>
      <c r="AU1294" s="1255"/>
      <c r="AV1294" s="1255"/>
      <c r="AW1294" s="1255"/>
      <c r="AX1294" s="1255"/>
      <c r="AY1294" s="1255"/>
      <c r="AZ1294" s="1255"/>
      <c r="BA1294" s="1255"/>
      <c r="BB1294" s="1255"/>
      <c r="BC1294" s="1255"/>
      <c r="BD1294" s="1255"/>
      <c r="BE1294" s="1255"/>
      <c r="BF1294" s="1255"/>
      <c r="BG1294" s="1255"/>
      <c r="BH1294" s="1255"/>
      <c r="BI1294" s="1255"/>
      <c r="BJ1294" s="1255"/>
      <c r="BK1294" s="1255"/>
      <c r="BL1294" s="1255"/>
      <c r="BM1294" s="1255"/>
      <c r="BN1294" s="1255"/>
      <c r="BO1294" s="1255"/>
      <c r="BP1294" s="1255"/>
      <c r="BQ1294" s="1255"/>
      <c r="BR1294" s="1255"/>
      <c r="BS1294" s="1255"/>
    </row>
    <row r="1295" spans="1:71" s="84" customFormat="1" ht="27.6" hidden="1" outlineLevel="2">
      <c r="A1295" s="1014">
        <v>1</v>
      </c>
      <c r="B1295" s="1014">
        <v>1</v>
      </c>
      <c r="C1295" s="1014" t="s">
        <v>1594</v>
      </c>
      <c r="D1295" s="1014" t="s">
        <v>1561</v>
      </c>
      <c r="E1295" s="1014" t="s">
        <v>1574</v>
      </c>
      <c r="F1295" s="1014" t="s">
        <v>6389</v>
      </c>
      <c r="G1295" s="941" t="s">
        <v>7722</v>
      </c>
      <c r="H1295" s="32" t="s">
        <v>24</v>
      </c>
      <c r="I1295" s="329">
        <v>4200</v>
      </c>
      <c r="J1295" s="915"/>
      <c r="K1295" s="910">
        <f t="shared" si="204"/>
        <v>0</v>
      </c>
      <c r="L1295" s="426"/>
      <c r="M1295" s="909">
        <f t="shared" si="205"/>
        <v>0</v>
      </c>
      <c r="N1295" s="909">
        <f t="shared" si="206"/>
        <v>0</v>
      </c>
      <c r="O1295" s="909">
        <f t="shared" si="207"/>
        <v>0</v>
      </c>
      <c r="P1295" s="992"/>
      <c r="Q1295" s="1255"/>
      <c r="R1295" s="1255"/>
      <c r="S1295" s="1255"/>
      <c r="T1295" s="1255"/>
      <c r="U1295" s="1255"/>
      <c r="V1295" s="1255"/>
      <c r="W1295" s="1255"/>
      <c r="X1295" s="1255"/>
      <c r="Y1295" s="1255"/>
      <c r="Z1295" s="1255"/>
      <c r="AA1295" s="1255"/>
      <c r="AB1295" s="1255"/>
      <c r="AC1295" s="1255"/>
      <c r="AD1295" s="1255"/>
      <c r="AE1295" s="1255"/>
      <c r="AF1295" s="1255"/>
      <c r="AG1295" s="1255"/>
      <c r="AH1295" s="1255"/>
      <c r="AI1295" s="1255"/>
      <c r="AJ1295" s="1255"/>
      <c r="AK1295" s="1255"/>
      <c r="AL1295" s="1255"/>
      <c r="AM1295" s="1255"/>
      <c r="AN1295" s="1255"/>
      <c r="AO1295" s="1255"/>
      <c r="AP1295" s="1255"/>
      <c r="AQ1295" s="1255"/>
      <c r="AR1295" s="1255"/>
      <c r="AS1295" s="1255"/>
      <c r="AT1295" s="1255"/>
      <c r="AU1295" s="1255"/>
      <c r="AV1295" s="1255"/>
      <c r="AW1295" s="1255"/>
      <c r="AX1295" s="1255"/>
      <c r="AY1295" s="1255"/>
      <c r="AZ1295" s="1255"/>
      <c r="BA1295" s="1255"/>
      <c r="BB1295" s="1255"/>
      <c r="BC1295" s="1255"/>
      <c r="BD1295" s="1255"/>
      <c r="BE1295" s="1255"/>
      <c r="BF1295" s="1255"/>
      <c r="BG1295" s="1255"/>
      <c r="BH1295" s="1255"/>
      <c r="BI1295" s="1255"/>
      <c r="BJ1295" s="1255"/>
      <c r="BK1295" s="1255"/>
      <c r="BL1295" s="1255"/>
      <c r="BM1295" s="1255"/>
      <c r="BN1295" s="1255"/>
      <c r="BO1295" s="1255"/>
      <c r="BP1295" s="1255"/>
      <c r="BQ1295" s="1255"/>
      <c r="BR1295" s="1255"/>
      <c r="BS1295" s="1255"/>
    </row>
    <row r="1296" spans="1:71" s="84" customFormat="1" ht="27.6" hidden="1" outlineLevel="2">
      <c r="A1296" s="1014">
        <v>1</v>
      </c>
      <c r="B1296" s="1014">
        <v>1</v>
      </c>
      <c r="C1296" s="1014" t="s">
        <v>1594</v>
      </c>
      <c r="D1296" s="1014" t="s">
        <v>1561</v>
      </c>
      <c r="E1296" s="1014" t="s">
        <v>1574</v>
      </c>
      <c r="F1296" s="1014" t="s">
        <v>6390</v>
      </c>
      <c r="G1296" s="941" t="s">
        <v>7723</v>
      </c>
      <c r="H1296" s="32" t="s">
        <v>24</v>
      </c>
      <c r="I1296" s="329">
        <v>4200</v>
      </c>
      <c r="J1296" s="915"/>
      <c r="K1296" s="910">
        <f t="shared" si="204"/>
        <v>0</v>
      </c>
      <c r="L1296" s="426"/>
      <c r="M1296" s="909">
        <f t="shared" si="205"/>
        <v>0</v>
      </c>
      <c r="N1296" s="909">
        <f t="shared" si="206"/>
        <v>0</v>
      </c>
      <c r="O1296" s="909">
        <f t="shared" si="207"/>
        <v>0</v>
      </c>
      <c r="P1296" s="992"/>
      <c r="Q1296" s="1255"/>
      <c r="R1296" s="1255"/>
      <c r="S1296" s="1255"/>
      <c r="T1296" s="1255"/>
      <c r="U1296" s="1255"/>
      <c r="V1296" s="1255"/>
      <c r="W1296" s="1255"/>
      <c r="X1296" s="1255"/>
      <c r="Y1296" s="1255"/>
      <c r="Z1296" s="1255"/>
      <c r="AA1296" s="1255"/>
      <c r="AB1296" s="1255"/>
      <c r="AC1296" s="1255"/>
      <c r="AD1296" s="1255"/>
      <c r="AE1296" s="1255"/>
      <c r="AF1296" s="1255"/>
      <c r="AG1296" s="1255"/>
      <c r="AH1296" s="1255"/>
      <c r="AI1296" s="1255"/>
      <c r="AJ1296" s="1255"/>
      <c r="AK1296" s="1255"/>
      <c r="AL1296" s="1255"/>
      <c r="AM1296" s="1255"/>
      <c r="AN1296" s="1255"/>
      <c r="AO1296" s="1255"/>
      <c r="AP1296" s="1255"/>
      <c r="AQ1296" s="1255"/>
      <c r="AR1296" s="1255"/>
      <c r="AS1296" s="1255"/>
      <c r="AT1296" s="1255"/>
      <c r="AU1296" s="1255"/>
      <c r="AV1296" s="1255"/>
      <c r="AW1296" s="1255"/>
      <c r="AX1296" s="1255"/>
      <c r="AY1296" s="1255"/>
      <c r="AZ1296" s="1255"/>
      <c r="BA1296" s="1255"/>
      <c r="BB1296" s="1255"/>
      <c r="BC1296" s="1255"/>
      <c r="BD1296" s="1255"/>
      <c r="BE1296" s="1255"/>
      <c r="BF1296" s="1255"/>
      <c r="BG1296" s="1255"/>
      <c r="BH1296" s="1255"/>
      <c r="BI1296" s="1255"/>
      <c r="BJ1296" s="1255"/>
      <c r="BK1296" s="1255"/>
      <c r="BL1296" s="1255"/>
      <c r="BM1296" s="1255"/>
      <c r="BN1296" s="1255"/>
      <c r="BO1296" s="1255"/>
      <c r="BP1296" s="1255"/>
      <c r="BQ1296" s="1255"/>
      <c r="BR1296" s="1255"/>
      <c r="BS1296" s="1255"/>
    </row>
    <row r="1297" spans="1:71" s="84" customFormat="1" ht="27.6" hidden="1" outlineLevel="2">
      <c r="A1297" s="1014">
        <v>1</v>
      </c>
      <c r="B1297" s="1014">
        <v>1</v>
      </c>
      <c r="C1297" s="1014" t="s">
        <v>1594</v>
      </c>
      <c r="D1297" s="1014" t="s">
        <v>1561</v>
      </c>
      <c r="E1297" s="1014" t="s">
        <v>1574</v>
      </c>
      <c r="F1297" s="1014" t="s">
        <v>6391</v>
      </c>
      <c r="G1297" s="941" t="s">
        <v>7485</v>
      </c>
      <c r="H1297" s="32" t="s">
        <v>38</v>
      </c>
      <c r="I1297" s="329">
        <v>3200</v>
      </c>
      <c r="J1297" s="915"/>
      <c r="K1297" s="910">
        <f t="shared" ref="K1297" si="208">I1297*J1297</f>
        <v>0</v>
      </c>
      <c r="L1297" s="426"/>
      <c r="M1297" s="909">
        <f t="shared" ref="M1297" si="209">I1297*L1297</f>
        <v>0</v>
      </c>
      <c r="N1297" s="909">
        <f t="shared" si="206"/>
        <v>0</v>
      </c>
      <c r="O1297" s="909">
        <f t="shared" ref="O1297" si="210">I1297*N1297</f>
        <v>0</v>
      </c>
      <c r="P1297" s="148"/>
      <c r="Q1297" s="1255"/>
      <c r="R1297" s="1255"/>
      <c r="S1297" s="1255"/>
      <c r="T1297" s="1255"/>
      <c r="U1297" s="1255"/>
      <c r="V1297" s="1255"/>
      <c r="W1297" s="1255"/>
      <c r="X1297" s="1255"/>
      <c r="Y1297" s="1255"/>
      <c r="Z1297" s="1255"/>
      <c r="AA1297" s="1255"/>
      <c r="AB1297" s="1255"/>
      <c r="AC1297" s="1255"/>
      <c r="AD1297" s="1255"/>
      <c r="AE1297" s="1255"/>
      <c r="AF1297" s="1255"/>
      <c r="AG1297" s="1255"/>
      <c r="AH1297" s="1255"/>
      <c r="AI1297" s="1255"/>
      <c r="AJ1297" s="1255"/>
      <c r="AK1297" s="1255"/>
      <c r="AL1297" s="1255"/>
      <c r="AM1297" s="1255"/>
      <c r="AN1297" s="1255"/>
      <c r="AO1297" s="1255"/>
      <c r="AP1297" s="1255"/>
      <c r="AQ1297" s="1255"/>
      <c r="AR1297" s="1255"/>
      <c r="AS1297" s="1255"/>
      <c r="AT1297" s="1255"/>
      <c r="AU1297" s="1255"/>
      <c r="AV1297" s="1255"/>
      <c r="AW1297" s="1255"/>
      <c r="AX1297" s="1255"/>
      <c r="AY1297" s="1255"/>
      <c r="AZ1297" s="1255"/>
      <c r="BA1297" s="1255"/>
      <c r="BB1297" s="1255"/>
      <c r="BC1297" s="1255"/>
      <c r="BD1297" s="1255"/>
      <c r="BE1297" s="1255"/>
      <c r="BF1297" s="1255"/>
      <c r="BG1297" s="1255"/>
      <c r="BH1297" s="1255"/>
      <c r="BI1297" s="1255"/>
      <c r="BJ1297" s="1255"/>
      <c r="BK1297" s="1255"/>
      <c r="BL1297" s="1255"/>
      <c r="BM1297" s="1255"/>
      <c r="BN1297" s="1255"/>
      <c r="BO1297" s="1255"/>
      <c r="BP1297" s="1255"/>
      <c r="BQ1297" s="1255"/>
      <c r="BR1297" s="1255"/>
      <c r="BS1297" s="1255"/>
    </row>
    <row r="1298" spans="1:71" s="138" customFormat="1" hidden="1" outlineLevel="1" collapsed="1">
      <c r="A1298" s="1072">
        <v>1</v>
      </c>
      <c r="B1298" s="1072">
        <v>1</v>
      </c>
      <c r="C1298" s="1072" t="s">
        <v>1594</v>
      </c>
      <c r="D1298" s="1072" t="s">
        <v>1574</v>
      </c>
      <c r="E1298" s="1072"/>
      <c r="F1298" s="1072"/>
      <c r="G1298" s="1073" t="s">
        <v>5972</v>
      </c>
      <c r="H1298" s="1074"/>
      <c r="I1298" s="1075"/>
      <c r="J1298" s="1076"/>
      <c r="K1298" s="1077">
        <f>K1299+K1320+K1323</f>
        <v>0</v>
      </c>
      <c r="L1298" s="1078"/>
      <c r="M1298" s="1077">
        <f>M1299+M1320+M1323</f>
        <v>0</v>
      </c>
      <c r="N1298" s="1079"/>
      <c r="O1298" s="1077">
        <f>O1299+O1320+O1323</f>
        <v>0</v>
      </c>
      <c r="P1298" s="1080"/>
      <c r="Q1298" s="1250"/>
      <c r="R1298" s="1250"/>
      <c r="S1298" s="1250"/>
      <c r="T1298" s="1250"/>
      <c r="U1298" s="1250"/>
      <c r="V1298" s="1250"/>
      <c r="W1298" s="1250"/>
      <c r="X1298" s="1250"/>
      <c r="Y1298" s="1250"/>
      <c r="Z1298" s="1250"/>
      <c r="AA1298" s="1250"/>
      <c r="AB1298" s="1250"/>
      <c r="AC1298" s="1250"/>
      <c r="AD1298" s="1250"/>
      <c r="AE1298" s="1250"/>
      <c r="AF1298" s="1250"/>
      <c r="AG1298" s="1250"/>
      <c r="AH1298" s="1250"/>
      <c r="AI1298" s="1250"/>
      <c r="AJ1298" s="1250"/>
      <c r="AK1298" s="1250"/>
      <c r="AL1298" s="1250"/>
      <c r="AM1298" s="1250"/>
      <c r="AN1298" s="1250"/>
      <c r="AO1298" s="1250"/>
      <c r="AP1298" s="1250"/>
      <c r="AQ1298" s="1250"/>
      <c r="AR1298" s="1250"/>
      <c r="AS1298" s="1250"/>
      <c r="AT1298" s="1250"/>
      <c r="AU1298" s="1250"/>
      <c r="AV1298" s="1250"/>
      <c r="AW1298" s="1250"/>
      <c r="AX1298" s="1250"/>
      <c r="AY1298" s="1250"/>
      <c r="AZ1298" s="1250"/>
      <c r="BA1298" s="1250"/>
      <c r="BB1298" s="1250"/>
      <c r="BC1298" s="1250"/>
      <c r="BD1298" s="1250"/>
      <c r="BE1298" s="1250"/>
      <c r="BF1298" s="1250"/>
      <c r="BG1298" s="1250"/>
      <c r="BH1298" s="1250"/>
      <c r="BI1298" s="1250"/>
      <c r="BJ1298" s="1250"/>
      <c r="BK1298" s="1250"/>
      <c r="BL1298" s="1250"/>
      <c r="BM1298" s="1250"/>
      <c r="BN1298" s="1250"/>
      <c r="BO1298" s="1250"/>
      <c r="BP1298" s="1250"/>
      <c r="BQ1298" s="1250"/>
      <c r="BR1298" s="1250"/>
      <c r="BS1298" s="1250"/>
    </row>
    <row r="1299" spans="1:71" s="13" customFormat="1" hidden="1" outlineLevel="1" collapsed="1">
      <c r="A1299" s="1081">
        <v>1</v>
      </c>
      <c r="B1299" s="1081">
        <v>1</v>
      </c>
      <c r="C1299" s="1081" t="s">
        <v>1594</v>
      </c>
      <c r="D1299" s="1081" t="s">
        <v>1574</v>
      </c>
      <c r="E1299" s="1081" t="s">
        <v>1559</v>
      </c>
      <c r="F1299" s="1081"/>
      <c r="G1299" s="1098" t="s">
        <v>40</v>
      </c>
      <c r="H1299" s="1161"/>
      <c r="I1299" s="1100"/>
      <c r="J1299" s="1162"/>
      <c r="K1299" s="1094">
        <f>SUM(K1300:K1319)</f>
        <v>0</v>
      </c>
      <c r="L1299" s="1163"/>
      <c r="M1299" s="1094">
        <f>SUM(M1300:M1319)</f>
        <v>0</v>
      </c>
      <c r="N1299" s="1164"/>
      <c r="O1299" s="1094">
        <f>SUM(O1300:O1319)</f>
        <v>0</v>
      </c>
      <c r="P1299" s="1102"/>
      <c r="Q1299" s="1251"/>
      <c r="R1299" s="1251"/>
      <c r="S1299" s="1251"/>
      <c r="T1299" s="1251"/>
      <c r="U1299" s="1251"/>
      <c r="V1299" s="1251"/>
      <c r="W1299" s="1251"/>
      <c r="X1299" s="1251"/>
      <c r="Y1299" s="1251"/>
      <c r="Z1299" s="1251"/>
      <c r="AA1299" s="1251"/>
      <c r="AB1299" s="1251"/>
      <c r="AC1299" s="1251"/>
      <c r="AD1299" s="1251"/>
      <c r="AE1299" s="1251"/>
      <c r="AF1299" s="1251"/>
      <c r="AG1299" s="1251"/>
      <c r="AH1299" s="1251"/>
      <c r="AI1299" s="1251"/>
      <c r="AJ1299" s="1251"/>
      <c r="AK1299" s="1251"/>
      <c r="AL1299" s="1251"/>
      <c r="AM1299" s="1251"/>
      <c r="AN1299" s="1251"/>
      <c r="AO1299" s="1251"/>
      <c r="AP1299" s="1251"/>
      <c r="AQ1299" s="1251"/>
      <c r="AR1299" s="1251"/>
      <c r="AS1299" s="1251"/>
      <c r="AT1299" s="1251"/>
      <c r="AU1299" s="1251"/>
      <c r="AV1299" s="1251"/>
      <c r="AW1299" s="1251"/>
      <c r="AX1299" s="1251"/>
      <c r="AY1299" s="1251"/>
      <c r="AZ1299" s="1251"/>
      <c r="BA1299" s="1251"/>
      <c r="BB1299" s="1251"/>
      <c r="BC1299" s="1251"/>
      <c r="BD1299" s="1251"/>
      <c r="BE1299" s="1251"/>
      <c r="BF1299" s="1251"/>
      <c r="BG1299" s="1251"/>
      <c r="BH1299" s="1251"/>
      <c r="BI1299" s="1251"/>
      <c r="BJ1299" s="1251"/>
      <c r="BK1299" s="1251"/>
      <c r="BL1299" s="1251"/>
      <c r="BM1299" s="1251"/>
      <c r="BN1299" s="1251"/>
      <c r="BO1299" s="1251"/>
      <c r="BP1299" s="1251"/>
      <c r="BQ1299" s="1251"/>
      <c r="BR1299" s="1251"/>
      <c r="BS1299" s="1251"/>
    </row>
    <row r="1300" spans="1:71" s="134" customFormat="1" ht="41.4" hidden="1" outlineLevel="2">
      <c r="A1300" s="1014">
        <v>1</v>
      </c>
      <c r="B1300" s="1014">
        <v>1</v>
      </c>
      <c r="C1300" s="1014" t="s">
        <v>1594</v>
      </c>
      <c r="D1300" s="1014" t="s">
        <v>1574</v>
      </c>
      <c r="E1300" s="1014">
        <v>1</v>
      </c>
      <c r="F1300" s="1014" t="s">
        <v>1559</v>
      </c>
      <c r="G1300" s="941" t="s">
        <v>7724</v>
      </c>
      <c r="H1300" s="46" t="s">
        <v>29</v>
      </c>
      <c r="I1300" s="925">
        <v>24</v>
      </c>
      <c r="J1300" s="915"/>
      <c r="K1300" s="57">
        <f t="shared" ref="K1300:K1319" si="211">I1300*J1300</f>
        <v>0</v>
      </c>
      <c r="L1300" s="426"/>
      <c r="M1300" s="954">
        <f t="shared" ref="M1300:M1319" si="212">I1300*L1300</f>
        <v>0</v>
      </c>
      <c r="N1300" s="475">
        <f t="shared" ref="N1300:N1319" si="213">J1300+L1300</f>
        <v>0</v>
      </c>
      <c r="O1300" s="954">
        <f t="shared" ref="O1300:O1319" si="214">I1300*N1300</f>
        <v>0</v>
      </c>
      <c r="P1300" s="169"/>
      <c r="Q1300" s="1251"/>
      <c r="R1300" s="1251"/>
      <c r="S1300" s="1251"/>
      <c r="T1300" s="1251"/>
      <c r="U1300" s="1251"/>
      <c r="V1300" s="1251"/>
      <c r="W1300" s="1251"/>
      <c r="X1300" s="1251"/>
      <c r="Y1300" s="1251"/>
      <c r="Z1300" s="1251"/>
      <c r="AA1300" s="1251"/>
      <c r="AB1300" s="1251"/>
      <c r="AC1300" s="1251"/>
      <c r="AD1300" s="1251"/>
      <c r="AE1300" s="1251"/>
      <c r="AF1300" s="1251"/>
      <c r="AG1300" s="1251"/>
      <c r="AH1300" s="1251"/>
      <c r="AI1300" s="1251"/>
      <c r="AJ1300" s="1251"/>
      <c r="AK1300" s="1251"/>
      <c r="AL1300" s="1251"/>
      <c r="AM1300" s="1251"/>
      <c r="AN1300" s="1251"/>
      <c r="AO1300" s="1251"/>
      <c r="AP1300" s="1251"/>
      <c r="AQ1300" s="1251"/>
      <c r="AR1300" s="1251"/>
      <c r="AS1300" s="1251"/>
      <c r="AT1300" s="1251"/>
      <c r="AU1300" s="1251"/>
      <c r="AV1300" s="1251"/>
      <c r="AW1300" s="1251"/>
      <c r="AX1300" s="1251"/>
      <c r="AY1300" s="1251"/>
      <c r="AZ1300" s="1251"/>
      <c r="BA1300" s="1251"/>
      <c r="BB1300" s="1251"/>
      <c r="BC1300" s="1251"/>
      <c r="BD1300" s="1251"/>
      <c r="BE1300" s="1251"/>
      <c r="BF1300" s="1251"/>
      <c r="BG1300" s="1251"/>
      <c r="BH1300" s="1251"/>
      <c r="BI1300" s="1251"/>
      <c r="BJ1300" s="1251"/>
      <c r="BK1300" s="1251"/>
      <c r="BL1300" s="1251"/>
      <c r="BM1300" s="1251"/>
      <c r="BN1300" s="1251"/>
      <c r="BO1300" s="1251"/>
      <c r="BP1300" s="1251"/>
      <c r="BQ1300" s="1251"/>
      <c r="BR1300" s="1251"/>
      <c r="BS1300" s="1251"/>
    </row>
    <row r="1301" spans="1:71" s="132" customFormat="1" ht="41.4" hidden="1" outlineLevel="2">
      <c r="A1301" s="1014">
        <v>1</v>
      </c>
      <c r="B1301" s="1014">
        <v>1</v>
      </c>
      <c r="C1301" s="1014" t="s">
        <v>1594</v>
      </c>
      <c r="D1301" s="1014" t="s">
        <v>1574</v>
      </c>
      <c r="E1301" s="1014" t="s">
        <v>1559</v>
      </c>
      <c r="F1301" s="1014" t="s">
        <v>1556</v>
      </c>
      <c r="G1301" s="941" t="s">
        <v>7725</v>
      </c>
      <c r="H1301" s="32" t="s">
        <v>29</v>
      </c>
      <c r="I1301" s="329">
        <v>3</v>
      </c>
      <c r="J1301" s="915"/>
      <c r="K1301" s="38">
        <f t="shared" si="211"/>
        <v>0</v>
      </c>
      <c r="L1301" s="426"/>
      <c r="M1301" s="39">
        <f t="shared" si="212"/>
        <v>0</v>
      </c>
      <c r="N1301" s="369">
        <f t="shared" si="213"/>
        <v>0</v>
      </c>
      <c r="O1301" s="39">
        <f t="shared" si="214"/>
        <v>0</v>
      </c>
      <c r="P1301" s="147"/>
      <c r="Q1301" s="1252"/>
      <c r="R1301" s="1252"/>
      <c r="S1301" s="1252"/>
      <c r="T1301" s="1252"/>
      <c r="U1301" s="1252"/>
      <c r="V1301" s="1252"/>
      <c r="W1301" s="1252"/>
      <c r="X1301" s="1252"/>
      <c r="Y1301" s="1252"/>
      <c r="Z1301" s="1252"/>
      <c r="AA1301" s="1252"/>
      <c r="AB1301" s="1252"/>
      <c r="AC1301" s="1252"/>
      <c r="AD1301" s="1252"/>
      <c r="AE1301" s="1252"/>
      <c r="AF1301" s="1252"/>
      <c r="AG1301" s="1252"/>
      <c r="AH1301" s="1252"/>
      <c r="AI1301" s="1252"/>
      <c r="AJ1301" s="1252"/>
      <c r="AK1301" s="1252"/>
      <c r="AL1301" s="1252"/>
      <c r="AM1301" s="1252"/>
      <c r="AN1301" s="1252"/>
      <c r="AO1301" s="1252"/>
      <c r="AP1301" s="1252"/>
      <c r="AQ1301" s="1252"/>
      <c r="AR1301" s="1252"/>
      <c r="AS1301" s="1252"/>
      <c r="AT1301" s="1252"/>
      <c r="AU1301" s="1252"/>
      <c r="AV1301" s="1252"/>
      <c r="AW1301" s="1252"/>
      <c r="AX1301" s="1252"/>
      <c r="AY1301" s="1252"/>
      <c r="AZ1301" s="1252"/>
      <c r="BA1301" s="1252"/>
      <c r="BB1301" s="1252"/>
      <c r="BC1301" s="1252"/>
      <c r="BD1301" s="1252"/>
      <c r="BE1301" s="1252"/>
      <c r="BF1301" s="1252"/>
      <c r="BG1301" s="1252"/>
      <c r="BH1301" s="1252"/>
      <c r="BI1301" s="1252"/>
      <c r="BJ1301" s="1252"/>
      <c r="BK1301" s="1252"/>
      <c r="BL1301" s="1252"/>
      <c r="BM1301" s="1252"/>
      <c r="BN1301" s="1252"/>
      <c r="BO1301" s="1252"/>
      <c r="BP1301" s="1252"/>
      <c r="BQ1301" s="1252"/>
      <c r="BR1301" s="1252"/>
      <c r="BS1301" s="1252"/>
    </row>
    <row r="1302" spans="1:71" s="132" customFormat="1" ht="41.4" hidden="1" outlineLevel="2">
      <c r="A1302" s="1014">
        <v>1</v>
      </c>
      <c r="B1302" s="1014">
        <v>1</v>
      </c>
      <c r="C1302" s="1014" t="s">
        <v>1594</v>
      </c>
      <c r="D1302" s="1014" t="s">
        <v>1574</v>
      </c>
      <c r="E1302" s="1014" t="s">
        <v>1559</v>
      </c>
      <c r="F1302" s="1014" t="s">
        <v>1561</v>
      </c>
      <c r="G1302" s="941" t="s">
        <v>7726</v>
      </c>
      <c r="H1302" s="32" t="s">
        <v>29</v>
      </c>
      <c r="I1302" s="329">
        <v>18</v>
      </c>
      <c r="J1302" s="915"/>
      <c r="K1302" s="38">
        <f t="shared" si="211"/>
        <v>0</v>
      </c>
      <c r="L1302" s="426"/>
      <c r="M1302" s="39">
        <f t="shared" si="212"/>
        <v>0</v>
      </c>
      <c r="N1302" s="369">
        <f t="shared" si="213"/>
        <v>0</v>
      </c>
      <c r="O1302" s="39">
        <f t="shared" si="214"/>
        <v>0</v>
      </c>
      <c r="P1302" s="147"/>
      <c r="Q1302" s="1252"/>
      <c r="R1302" s="1252"/>
      <c r="S1302" s="1252"/>
      <c r="T1302" s="1252"/>
      <c r="U1302" s="1252"/>
      <c r="V1302" s="1252"/>
      <c r="W1302" s="1252"/>
      <c r="X1302" s="1252"/>
      <c r="Y1302" s="1252"/>
      <c r="Z1302" s="1252"/>
      <c r="AA1302" s="1252"/>
      <c r="AB1302" s="1252"/>
      <c r="AC1302" s="1252"/>
      <c r="AD1302" s="1252"/>
      <c r="AE1302" s="1252"/>
      <c r="AF1302" s="1252"/>
      <c r="AG1302" s="1252"/>
      <c r="AH1302" s="1252"/>
      <c r="AI1302" s="1252"/>
      <c r="AJ1302" s="1252"/>
      <c r="AK1302" s="1252"/>
      <c r="AL1302" s="1252"/>
      <c r="AM1302" s="1252"/>
      <c r="AN1302" s="1252"/>
      <c r="AO1302" s="1252"/>
      <c r="AP1302" s="1252"/>
      <c r="AQ1302" s="1252"/>
      <c r="AR1302" s="1252"/>
      <c r="AS1302" s="1252"/>
      <c r="AT1302" s="1252"/>
      <c r="AU1302" s="1252"/>
      <c r="AV1302" s="1252"/>
      <c r="AW1302" s="1252"/>
      <c r="AX1302" s="1252"/>
      <c r="AY1302" s="1252"/>
      <c r="AZ1302" s="1252"/>
      <c r="BA1302" s="1252"/>
      <c r="BB1302" s="1252"/>
      <c r="BC1302" s="1252"/>
      <c r="BD1302" s="1252"/>
      <c r="BE1302" s="1252"/>
      <c r="BF1302" s="1252"/>
      <c r="BG1302" s="1252"/>
      <c r="BH1302" s="1252"/>
      <c r="BI1302" s="1252"/>
      <c r="BJ1302" s="1252"/>
      <c r="BK1302" s="1252"/>
      <c r="BL1302" s="1252"/>
      <c r="BM1302" s="1252"/>
      <c r="BN1302" s="1252"/>
      <c r="BO1302" s="1252"/>
      <c r="BP1302" s="1252"/>
      <c r="BQ1302" s="1252"/>
      <c r="BR1302" s="1252"/>
      <c r="BS1302" s="1252"/>
    </row>
    <row r="1303" spans="1:71" s="3" customFormat="1" ht="41.4" hidden="1" outlineLevel="2">
      <c r="A1303" s="1014">
        <v>1</v>
      </c>
      <c r="B1303" s="1014">
        <v>1</v>
      </c>
      <c r="C1303" s="1014" t="s">
        <v>1594</v>
      </c>
      <c r="D1303" s="1014" t="s">
        <v>1574</v>
      </c>
      <c r="E1303" s="1014" t="s">
        <v>1559</v>
      </c>
      <c r="F1303" s="1014" t="s">
        <v>1574</v>
      </c>
      <c r="G1303" s="941" t="s">
        <v>7727</v>
      </c>
      <c r="H1303" s="32" t="s">
        <v>29</v>
      </c>
      <c r="I1303" s="329">
        <v>24</v>
      </c>
      <c r="J1303" s="915"/>
      <c r="K1303" s="38">
        <f t="shared" si="211"/>
        <v>0</v>
      </c>
      <c r="L1303" s="426"/>
      <c r="M1303" s="39">
        <f t="shared" si="212"/>
        <v>0</v>
      </c>
      <c r="N1303" s="369">
        <f t="shared" si="213"/>
        <v>0</v>
      </c>
      <c r="O1303" s="39">
        <f t="shared" si="214"/>
        <v>0</v>
      </c>
      <c r="P1303" s="147"/>
      <c r="Q1303" s="1252"/>
      <c r="R1303" s="1252"/>
      <c r="S1303" s="1252"/>
      <c r="T1303" s="1252"/>
      <c r="U1303" s="1252"/>
      <c r="V1303" s="1252"/>
      <c r="W1303" s="1252"/>
      <c r="X1303" s="1252"/>
      <c r="Y1303" s="1252"/>
      <c r="Z1303" s="1252"/>
      <c r="AA1303" s="1252"/>
      <c r="AB1303" s="1252"/>
      <c r="AC1303" s="1252"/>
      <c r="AD1303" s="1252"/>
      <c r="AE1303" s="1252"/>
      <c r="AF1303" s="1252"/>
      <c r="AG1303" s="1252"/>
      <c r="AH1303" s="1252"/>
      <c r="AI1303" s="1252"/>
      <c r="AJ1303" s="1252"/>
      <c r="AK1303" s="1252"/>
      <c r="AL1303" s="1252"/>
      <c r="AM1303" s="1252"/>
      <c r="AN1303" s="1252"/>
      <c r="AO1303" s="1252"/>
      <c r="AP1303" s="1252"/>
      <c r="AQ1303" s="1252"/>
      <c r="AR1303" s="1252"/>
      <c r="AS1303" s="1252"/>
      <c r="AT1303" s="1252"/>
      <c r="AU1303" s="1252"/>
      <c r="AV1303" s="1252"/>
      <c r="AW1303" s="1252"/>
      <c r="AX1303" s="1252"/>
      <c r="AY1303" s="1252"/>
      <c r="AZ1303" s="1252"/>
      <c r="BA1303" s="1252"/>
      <c r="BB1303" s="1252"/>
      <c r="BC1303" s="1252"/>
      <c r="BD1303" s="1252"/>
      <c r="BE1303" s="1252"/>
      <c r="BF1303" s="1252"/>
      <c r="BG1303" s="1252"/>
      <c r="BH1303" s="1252"/>
      <c r="BI1303" s="1252"/>
      <c r="BJ1303" s="1252"/>
      <c r="BK1303" s="1252"/>
      <c r="BL1303" s="1252"/>
      <c r="BM1303" s="1252"/>
      <c r="BN1303" s="1252"/>
      <c r="BO1303" s="1252"/>
      <c r="BP1303" s="1252"/>
      <c r="BQ1303" s="1252"/>
      <c r="BR1303" s="1252"/>
      <c r="BS1303" s="1252"/>
    </row>
    <row r="1304" spans="1:71" s="132" customFormat="1" ht="41.4" hidden="1" outlineLevel="2">
      <c r="A1304" s="1014">
        <v>1</v>
      </c>
      <c r="B1304" s="1014">
        <v>1</v>
      </c>
      <c r="C1304" s="1014" t="s">
        <v>1594</v>
      </c>
      <c r="D1304" s="1014" t="s">
        <v>1574</v>
      </c>
      <c r="E1304" s="1014" t="s">
        <v>1559</v>
      </c>
      <c r="F1304" s="1014" t="s">
        <v>1567</v>
      </c>
      <c r="G1304" s="941" t="s">
        <v>7728</v>
      </c>
      <c r="H1304" s="32" t="s">
        <v>29</v>
      </c>
      <c r="I1304" s="329">
        <v>6</v>
      </c>
      <c r="J1304" s="915"/>
      <c r="K1304" s="38">
        <f t="shared" si="211"/>
        <v>0</v>
      </c>
      <c r="L1304" s="426"/>
      <c r="M1304" s="39">
        <f t="shared" si="212"/>
        <v>0</v>
      </c>
      <c r="N1304" s="369">
        <f t="shared" si="213"/>
        <v>0</v>
      </c>
      <c r="O1304" s="39">
        <f t="shared" si="214"/>
        <v>0</v>
      </c>
      <c r="P1304" s="147"/>
      <c r="Q1304" s="1252"/>
      <c r="R1304" s="1252"/>
      <c r="S1304" s="1252"/>
      <c r="T1304" s="1252"/>
      <c r="U1304" s="1252"/>
      <c r="V1304" s="1252"/>
      <c r="W1304" s="1252"/>
      <c r="X1304" s="1252"/>
      <c r="Y1304" s="1252"/>
      <c r="Z1304" s="1252"/>
      <c r="AA1304" s="1252"/>
      <c r="AB1304" s="1252"/>
      <c r="AC1304" s="1252"/>
      <c r="AD1304" s="1252"/>
      <c r="AE1304" s="1252"/>
      <c r="AF1304" s="1252"/>
      <c r="AG1304" s="1252"/>
      <c r="AH1304" s="1252"/>
      <c r="AI1304" s="1252"/>
      <c r="AJ1304" s="1252"/>
      <c r="AK1304" s="1252"/>
      <c r="AL1304" s="1252"/>
      <c r="AM1304" s="1252"/>
      <c r="AN1304" s="1252"/>
      <c r="AO1304" s="1252"/>
      <c r="AP1304" s="1252"/>
      <c r="AQ1304" s="1252"/>
      <c r="AR1304" s="1252"/>
      <c r="AS1304" s="1252"/>
      <c r="AT1304" s="1252"/>
      <c r="AU1304" s="1252"/>
      <c r="AV1304" s="1252"/>
      <c r="AW1304" s="1252"/>
      <c r="AX1304" s="1252"/>
      <c r="AY1304" s="1252"/>
      <c r="AZ1304" s="1252"/>
      <c r="BA1304" s="1252"/>
      <c r="BB1304" s="1252"/>
      <c r="BC1304" s="1252"/>
      <c r="BD1304" s="1252"/>
      <c r="BE1304" s="1252"/>
      <c r="BF1304" s="1252"/>
      <c r="BG1304" s="1252"/>
      <c r="BH1304" s="1252"/>
      <c r="BI1304" s="1252"/>
      <c r="BJ1304" s="1252"/>
      <c r="BK1304" s="1252"/>
      <c r="BL1304" s="1252"/>
      <c r="BM1304" s="1252"/>
      <c r="BN1304" s="1252"/>
      <c r="BO1304" s="1252"/>
      <c r="BP1304" s="1252"/>
      <c r="BQ1304" s="1252"/>
      <c r="BR1304" s="1252"/>
      <c r="BS1304" s="1252"/>
    </row>
    <row r="1305" spans="1:71" s="132" customFormat="1" ht="41.4" hidden="1" outlineLevel="2">
      <c r="A1305" s="1014">
        <v>1</v>
      </c>
      <c r="B1305" s="1014">
        <v>1</v>
      </c>
      <c r="C1305" s="1014" t="s">
        <v>1594</v>
      </c>
      <c r="D1305" s="1014" t="s">
        <v>1574</v>
      </c>
      <c r="E1305" s="1014" t="s">
        <v>1559</v>
      </c>
      <c r="F1305" s="1014" t="s">
        <v>1571</v>
      </c>
      <c r="G1305" s="941" t="s">
        <v>7729</v>
      </c>
      <c r="H1305" s="32" t="s">
        <v>29</v>
      </c>
      <c r="I1305" s="329">
        <v>19</v>
      </c>
      <c r="J1305" s="915"/>
      <c r="K1305" s="38">
        <f t="shared" si="211"/>
        <v>0</v>
      </c>
      <c r="L1305" s="426"/>
      <c r="M1305" s="39">
        <f t="shared" si="212"/>
        <v>0</v>
      </c>
      <c r="N1305" s="369">
        <f t="shared" si="213"/>
        <v>0</v>
      </c>
      <c r="O1305" s="39">
        <f t="shared" si="214"/>
        <v>0</v>
      </c>
      <c r="P1305" s="147"/>
      <c r="Q1305" s="1252"/>
      <c r="R1305" s="1252"/>
      <c r="S1305" s="1252"/>
      <c r="T1305" s="1252"/>
      <c r="U1305" s="1252"/>
      <c r="V1305" s="1252"/>
      <c r="W1305" s="1252"/>
      <c r="X1305" s="1252"/>
      <c r="Y1305" s="1252"/>
      <c r="Z1305" s="1252"/>
      <c r="AA1305" s="1252"/>
      <c r="AB1305" s="1252"/>
      <c r="AC1305" s="1252"/>
      <c r="AD1305" s="1252"/>
      <c r="AE1305" s="1252"/>
      <c r="AF1305" s="1252"/>
      <c r="AG1305" s="1252"/>
      <c r="AH1305" s="1252"/>
      <c r="AI1305" s="1252"/>
      <c r="AJ1305" s="1252"/>
      <c r="AK1305" s="1252"/>
      <c r="AL1305" s="1252"/>
      <c r="AM1305" s="1252"/>
      <c r="AN1305" s="1252"/>
      <c r="AO1305" s="1252"/>
      <c r="AP1305" s="1252"/>
      <c r="AQ1305" s="1252"/>
      <c r="AR1305" s="1252"/>
      <c r="AS1305" s="1252"/>
      <c r="AT1305" s="1252"/>
      <c r="AU1305" s="1252"/>
      <c r="AV1305" s="1252"/>
      <c r="AW1305" s="1252"/>
      <c r="AX1305" s="1252"/>
      <c r="AY1305" s="1252"/>
      <c r="AZ1305" s="1252"/>
      <c r="BA1305" s="1252"/>
      <c r="BB1305" s="1252"/>
      <c r="BC1305" s="1252"/>
      <c r="BD1305" s="1252"/>
      <c r="BE1305" s="1252"/>
      <c r="BF1305" s="1252"/>
      <c r="BG1305" s="1252"/>
      <c r="BH1305" s="1252"/>
      <c r="BI1305" s="1252"/>
      <c r="BJ1305" s="1252"/>
      <c r="BK1305" s="1252"/>
      <c r="BL1305" s="1252"/>
      <c r="BM1305" s="1252"/>
      <c r="BN1305" s="1252"/>
      <c r="BO1305" s="1252"/>
      <c r="BP1305" s="1252"/>
      <c r="BQ1305" s="1252"/>
      <c r="BR1305" s="1252"/>
      <c r="BS1305" s="1252"/>
    </row>
    <row r="1306" spans="1:71" s="3" customFormat="1" ht="41.4" hidden="1" outlineLevel="2">
      <c r="A1306" s="1014">
        <v>1</v>
      </c>
      <c r="B1306" s="1014">
        <v>1</v>
      </c>
      <c r="C1306" s="1014" t="s">
        <v>1594</v>
      </c>
      <c r="D1306" s="1014" t="s">
        <v>1574</v>
      </c>
      <c r="E1306" s="1014" t="s">
        <v>1559</v>
      </c>
      <c r="F1306" s="1014" t="s">
        <v>1589</v>
      </c>
      <c r="G1306" s="941" t="s">
        <v>7730</v>
      </c>
      <c r="H1306" s="32" t="s">
        <v>29</v>
      </c>
      <c r="I1306" s="329">
        <v>5</v>
      </c>
      <c r="J1306" s="915"/>
      <c r="K1306" s="38">
        <f t="shared" si="211"/>
        <v>0</v>
      </c>
      <c r="L1306" s="426"/>
      <c r="M1306" s="39">
        <f t="shared" si="212"/>
        <v>0</v>
      </c>
      <c r="N1306" s="369">
        <f t="shared" si="213"/>
        <v>0</v>
      </c>
      <c r="O1306" s="39">
        <f t="shared" si="214"/>
        <v>0</v>
      </c>
      <c r="P1306" s="147"/>
      <c r="Q1306" s="1252"/>
      <c r="R1306" s="1252"/>
      <c r="S1306" s="1252"/>
      <c r="T1306" s="1252"/>
      <c r="U1306" s="1252"/>
      <c r="V1306" s="1252"/>
      <c r="W1306" s="1252"/>
      <c r="X1306" s="1252"/>
      <c r="Y1306" s="1252"/>
      <c r="Z1306" s="1252"/>
      <c r="AA1306" s="1252"/>
      <c r="AB1306" s="1252"/>
      <c r="AC1306" s="1252"/>
      <c r="AD1306" s="1252"/>
      <c r="AE1306" s="1252"/>
      <c r="AF1306" s="1252"/>
      <c r="AG1306" s="1252"/>
      <c r="AH1306" s="1252"/>
      <c r="AI1306" s="1252"/>
      <c r="AJ1306" s="1252"/>
      <c r="AK1306" s="1252"/>
      <c r="AL1306" s="1252"/>
      <c r="AM1306" s="1252"/>
      <c r="AN1306" s="1252"/>
      <c r="AO1306" s="1252"/>
      <c r="AP1306" s="1252"/>
      <c r="AQ1306" s="1252"/>
      <c r="AR1306" s="1252"/>
      <c r="AS1306" s="1252"/>
      <c r="AT1306" s="1252"/>
      <c r="AU1306" s="1252"/>
      <c r="AV1306" s="1252"/>
      <c r="AW1306" s="1252"/>
      <c r="AX1306" s="1252"/>
      <c r="AY1306" s="1252"/>
      <c r="AZ1306" s="1252"/>
      <c r="BA1306" s="1252"/>
      <c r="BB1306" s="1252"/>
      <c r="BC1306" s="1252"/>
      <c r="BD1306" s="1252"/>
      <c r="BE1306" s="1252"/>
      <c r="BF1306" s="1252"/>
      <c r="BG1306" s="1252"/>
      <c r="BH1306" s="1252"/>
      <c r="BI1306" s="1252"/>
      <c r="BJ1306" s="1252"/>
      <c r="BK1306" s="1252"/>
      <c r="BL1306" s="1252"/>
      <c r="BM1306" s="1252"/>
      <c r="BN1306" s="1252"/>
      <c r="BO1306" s="1252"/>
      <c r="BP1306" s="1252"/>
      <c r="BQ1306" s="1252"/>
      <c r="BR1306" s="1252"/>
      <c r="BS1306" s="1252"/>
    </row>
    <row r="1307" spans="1:71" s="132" customFormat="1" ht="41.4" hidden="1" outlineLevel="2">
      <c r="A1307" s="1014">
        <v>1</v>
      </c>
      <c r="B1307" s="1014">
        <v>1</v>
      </c>
      <c r="C1307" s="1014" t="s">
        <v>1594</v>
      </c>
      <c r="D1307" s="1014" t="s">
        <v>1574</v>
      </c>
      <c r="E1307" s="1014" t="s">
        <v>1559</v>
      </c>
      <c r="F1307" s="1014" t="s">
        <v>1594</v>
      </c>
      <c r="G1307" s="941" t="s">
        <v>7731</v>
      </c>
      <c r="H1307" s="32" t="s">
        <v>29</v>
      </c>
      <c r="I1307" s="329">
        <v>4</v>
      </c>
      <c r="J1307" s="915"/>
      <c r="K1307" s="38">
        <f t="shared" si="211"/>
        <v>0</v>
      </c>
      <c r="L1307" s="426"/>
      <c r="M1307" s="39">
        <f t="shared" si="212"/>
        <v>0</v>
      </c>
      <c r="N1307" s="369">
        <f t="shared" si="213"/>
        <v>0</v>
      </c>
      <c r="O1307" s="39">
        <f t="shared" si="214"/>
        <v>0</v>
      </c>
      <c r="P1307" s="147" t="s">
        <v>6176</v>
      </c>
      <c r="Q1307" s="1252"/>
      <c r="R1307" s="1252"/>
      <c r="S1307" s="1252"/>
      <c r="T1307" s="1252"/>
      <c r="U1307" s="1252"/>
      <c r="V1307" s="1252"/>
      <c r="W1307" s="1252"/>
      <c r="X1307" s="1252"/>
      <c r="Y1307" s="1252"/>
      <c r="Z1307" s="1252"/>
      <c r="AA1307" s="1252"/>
      <c r="AB1307" s="1252"/>
      <c r="AC1307" s="1252"/>
      <c r="AD1307" s="1252"/>
      <c r="AE1307" s="1252"/>
      <c r="AF1307" s="1252"/>
      <c r="AG1307" s="1252"/>
      <c r="AH1307" s="1252"/>
      <c r="AI1307" s="1252"/>
      <c r="AJ1307" s="1252"/>
      <c r="AK1307" s="1252"/>
      <c r="AL1307" s="1252"/>
      <c r="AM1307" s="1252"/>
      <c r="AN1307" s="1252"/>
      <c r="AO1307" s="1252"/>
      <c r="AP1307" s="1252"/>
      <c r="AQ1307" s="1252"/>
      <c r="AR1307" s="1252"/>
      <c r="AS1307" s="1252"/>
      <c r="AT1307" s="1252"/>
      <c r="AU1307" s="1252"/>
      <c r="AV1307" s="1252"/>
      <c r="AW1307" s="1252"/>
      <c r="AX1307" s="1252"/>
      <c r="AY1307" s="1252"/>
      <c r="AZ1307" s="1252"/>
      <c r="BA1307" s="1252"/>
      <c r="BB1307" s="1252"/>
      <c r="BC1307" s="1252"/>
      <c r="BD1307" s="1252"/>
      <c r="BE1307" s="1252"/>
      <c r="BF1307" s="1252"/>
      <c r="BG1307" s="1252"/>
      <c r="BH1307" s="1252"/>
      <c r="BI1307" s="1252"/>
      <c r="BJ1307" s="1252"/>
      <c r="BK1307" s="1252"/>
      <c r="BL1307" s="1252"/>
      <c r="BM1307" s="1252"/>
      <c r="BN1307" s="1252"/>
      <c r="BO1307" s="1252"/>
      <c r="BP1307" s="1252"/>
      <c r="BQ1307" s="1252"/>
      <c r="BR1307" s="1252"/>
      <c r="BS1307" s="1252"/>
    </row>
    <row r="1308" spans="1:71" s="132" customFormat="1" ht="27.6" hidden="1" outlineLevel="2">
      <c r="A1308" s="1014">
        <v>1</v>
      </c>
      <c r="B1308" s="1014">
        <v>1</v>
      </c>
      <c r="C1308" s="1014" t="s">
        <v>1594</v>
      </c>
      <c r="D1308" s="1014" t="s">
        <v>1574</v>
      </c>
      <c r="E1308" s="1014" t="s">
        <v>1559</v>
      </c>
      <c r="F1308" s="1014" t="s">
        <v>5726</v>
      </c>
      <c r="G1308" s="941" t="s">
        <v>7732</v>
      </c>
      <c r="H1308" s="32" t="s">
        <v>29</v>
      </c>
      <c r="I1308" s="329">
        <v>4</v>
      </c>
      <c r="J1308" s="915"/>
      <c r="K1308" s="38">
        <f t="shared" si="211"/>
        <v>0</v>
      </c>
      <c r="L1308" s="426"/>
      <c r="M1308" s="39">
        <f t="shared" si="212"/>
        <v>0</v>
      </c>
      <c r="N1308" s="369">
        <f t="shared" si="213"/>
        <v>0</v>
      </c>
      <c r="O1308" s="39">
        <f t="shared" si="214"/>
        <v>0</v>
      </c>
      <c r="P1308" s="147" t="s">
        <v>6176</v>
      </c>
      <c r="Q1308" s="1252"/>
      <c r="R1308" s="1252"/>
      <c r="S1308" s="1252"/>
      <c r="T1308" s="1252"/>
      <c r="U1308" s="1252"/>
      <c r="V1308" s="1252"/>
      <c r="W1308" s="1252"/>
      <c r="X1308" s="1252"/>
      <c r="Y1308" s="1252"/>
      <c r="Z1308" s="1252"/>
      <c r="AA1308" s="1252"/>
      <c r="AB1308" s="1252"/>
      <c r="AC1308" s="1252"/>
      <c r="AD1308" s="1252"/>
      <c r="AE1308" s="1252"/>
      <c r="AF1308" s="1252"/>
      <c r="AG1308" s="1252"/>
      <c r="AH1308" s="1252"/>
      <c r="AI1308" s="1252"/>
      <c r="AJ1308" s="1252"/>
      <c r="AK1308" s="1252"/>
      <c r="AL1308" s="1252"/>
      <c r="AM1308" s="1252"/>
      <c r="AN1308" s="1252"/>
      <c r="AO1308" s="1252"/>
      <c r="AP1308" s="1252"/>
      <c r="AQ1308" s="1252"/>
      <c r="AR1308" s="1252"/>
      <c r="AS1308" s="1252"/>
      <c r="AT1308" s="1252"/>
      <c r="AU1308" s="1252"/>
      <c r="AV1308" s="1252"/>
      <c r="AW1308" s="1252"/>
      <c r="AX1308" s="1252"/>
      <c r="AY1308" s="1252"/>
      <c r="AZ1308" s="1252"/>
      <c r="BA1308" s="1252"/>
      <c r="BB1308" s="1252"/>
      <c r="BC1308" s="1252"/>
      <c r="BD1308" s="1252"/>
      <c r="BE1308" s="1252"/>
      <c r="BF1308" s="1252"/>
      <c r="BG1308" s="1252"/>
      <c r="BH1308" s="1252"/>
      <c r="BI1308" s="1252"/>
      <c r="BJ1308" s="1252"/>
      <c r="BK1308" s="1252"/>
      <c r="BL1308" s="1252"/>
      <c r="BM1308" s="1252"/>
      <c r="BN1308" s="1252"/>
      <c r="BO1308" s="1252"/>
      <c r="BP1308" s="1252"/>
      <c r="BQ1308" s="1252"/>
      <c r="BR1308" s="1252"/>
      <c r="BS1308" s="1252"/>
    </row>
    <row r="1309" spans="1:71" s="132" customFormat="1" ht="27.6" hidden="1" outlineLevel="2">
      <c r="A1309" s="1014">
        <v>1</v>
      </c>
      <c r="B1309" s="1014">
        <v>1</v>
      </c>
      <c r="C1309" s="1014" t="s">
        <v>1594</v>
      </c>
      <c r="D1309" s="1014" t="s">
        <v>1574</v>
      </c>
      <c r="E1309" s="1014" t="s">
        <v>1559</v>
      </c>
      <c r="F1309" s="1014" t="s">
        <v>6298</v>
      </c>
      <c r="G1309" s="941" t="s">
        <v>7733</v>
      </c>
      <c r="H1309" s="32" t="s">
        <v>29</v>
      </c>
      <c r="I1309" s="329">
        <v>4</v>
      </c>
      <c r="J1309" s="915"/>
      <c r="K1309" s="38">
        <f t="shared" si="211"/>
        <v>0</v>
      </c>
      <c r="L1309" s="426"/>
      <c r="M1309" s="39">
        <f t="shared" si="212"/>
        <v>0</v>
      </c>
      <c r="N1309" s="369">
        <f t="shared" si="213"/>
        <v>0</v>
      </c>
      <c r="O1309" s="39">
        <f t="shared" si="214"/>
        <v>0</v>
      </c>
      <c r="P1309" s="147" t="s">
        <v>6177</v>
      </c>
      <c r="Q1309" s="1252"/>
      <c r="R1309" s="1252"/>
      <c r="S1309" s="1252"/>
      <c r="T1309" s="1252"/>
      <c r="U1309" s="1252"/>
      <c r="V1309" s="1252"/>
      <c r="W1309" s="1252"/>
      <c r="X1309" s="1252"/>
      <c r="Y1309" s="1252"/>
      <c r="Z1309" s="1252"/>
      <c r="AA1309" s="1252"/>
      <c r="AB1309" s="1252"/>
      <c r="AC1309" s="1252"/>
      <c r="AD1309" s="1252"/>
      <c r="AE1309" s="1252"/>
      <c r="AF1309" s="1252"/>
      <c r="AG1309" s="1252"/>
      <c r="AH1309" s="1252"/>
      <c r="AI1309" s="1252"/>
      <c r="AJ1309" s="1252"/>
      <c r="AK1309" s="1252"/>
      <c r="AL1309" s="1252"/>
      <c r="AM1309" s="1252"/>
      <c r="AN1309" s="1252"/>
      <c r="AO1309" s="1252"/>
      <c r="AP1309" s="1252"/>
      <c r="AQ1309" s="1252"/>
      <c r="AR1309" s="1252"/>
      <c r="AS1309" s="1252"/>
      <c r="AT1309" s="1252"/>
      <c r="AU1309" s="1252"/>
      <c r="AV1309" s="1252"/>
      <c r="AW1309" s="1252"/>
      <c r="AX1309" s="1252"/>
      <c r="AY1309" s="1252"/>
      <c r="AZ1309" s="1252"/>
      <c r="BA1309" s="1252"/>
      <c r="BB1309" s="1252"/>
      <c r="BC1309" s="1252"/>
      <c r="BD1309" s="1252"/>
      <c r="BE1309" s="1252"/>
      <c r="BF1309" s="1252"/>
      <c r="BG1309" s="1252"/>
      <c r="BH1309" s="1252"/>
      <c r="BI1309" s="1252"/>
      <c r="BJ1309" s="1252"/>
      <c r="BK1309" s="1252"/>
      <c r="BL1309" s="1252"/>
      <c r="BM1309" s="1252"/>
      <c r="BN1309" s="1252"/>
      <c r="BO1309" s="1252"/>
      <c r="BP1309" s="1252"/>
      <c r="BQ1309" s="1252"/>
      <c r="BR1309" s="1252"/>
      <c r="BS1309" s="1252"/>
    </row>
    <row r="1310" spans="1:71" s="132" customFormat="1" ht="27.6" hidden="1" outlineLevel="2">
      <c r="A1310" s="1014">
        <v>1</v>
      </c>
      <c r="B1310" s="1014">
        <v>1</v>
      </c>
      <c r="C1310" s="1014" t="s">
        <v>1594</v>
      </c>
      <c r="D1310" s="1014" t="s">
        <v>1574</v>
      </c>
      <c r="E1310" s="1014" t="s">
        <v>1559</v>
      </c>
      <c r="F1310" s="1014" t="s">
        <v>6299</v>
      </c>
      <c r="G1310" s="941" t="s">
        <v>7734</v>
      </c>
      <c r="H1310" s="32" t="s">
        <v>29</v>
      </c>
      <c r="I1310" s="329">
        <v>6</v>
      </c>
      <c r="J1310" s="915"/>
      <c r="K1310" s="38">
        <f t="shared" si="211"/>
        <v>0</v>
      </c>
      <c r="L1310" s="426"/>
      <c r="M1310" s="39">
        <f t="shared" si="212"/>
        <v>0</v>
      </c>
      <c r="N1310" s="369">
        <f t="shared" si="213"/>
        <v>0</v>
      </c>
      <c r="O1310" s="39">
        <f t="shared" si="214"/>
        <v>0</v>
      </c>
      <c r="P1310" s="147" t="s">
        <v>6177</v>
      </c>
      <c r="Q1310" s="1252"/>
      <c r="R1310" s="1252"/>
      <c r="S1310" s="1252"/>
      <c r="T1310" s="1252"/>
      <c r="U1310" s="1252"/>
      <c r="V1310" s="1252"/>
      <c r="W1310" s="1252"/>
      <c r="X1310" s="1252"/>
      <c r="Y1310" s="1252"/>
      <c r="Z1310" s="1252"/>
      <c r="AA1310" s="1252"/>
      <c r="AB1310" s="1252"/>
      <c r="AC1310" s="1252"/>
      <c r="AD1310" s="1252"/>
      <c r="AE1310" s="1252"/>
      <c r="AF1310" s="1252"/>
      <c r="AG1310" s="1252"/>
      <c r="AH1310" s="1252"/>
      <c r="AI1310" s="1252"/>
      <c r="AJ1310" s="1252"/>
      <c r="AK1310" s="1252"/>
      <c r="AL1310" s="1252"/>
      <c r="AM1310" s="1252"/>
      <c r="AN1310" s="1252"/>
      <c r="AO1310" s="1252"/>
      <c r="AP1310" s="1252"/>
      <c r="AQ1310" s="1252"/>
      <c r="AR1310" s="1252"/>
      <c r="AS1310" s="1252"/>
      <c r="AT1310" s="1252"/>
      <c r="AU1310" s="1252"/>
      <c r="AV1310" s="1252"/>
      <c r="AW1310" s="1252"/>
      <c r="AX1310" s="1252"/>
      <c r="AY1310" s="1252"/>
      <c r="AZ1310" s="1252"/>
      <c r="BA1310" s="1252"/>
      <c r="BB1310" s="1252"/>
      <c r="BC1310" s="1252"/>
      <c r="BD1310" s="1252"/>
      <c r="BE1310" s="1252"/>
      <c r="BF1310" s="1252"/>
      <c r="BG1310" s="1252"/>
      <c r="BH1310" s="1252"/>
      <c r="BI1310" s="1252"/>
      <c r="BJ1310" s="1252"/>
      <c r="BK1310" s="1252"/>
      <c r="BL1310" s="1252"/>
      <c r="BM1310" s="1252"/>
      <c r="BN1310" s="1252"/>
      <c r="BO1310" s="1252"/>
      <c r="BP1310" s="1252"/>
      <c r="BQ1310" s="1252"/>
      <c r="BR1310" s="1252"/>
      <c r="BS1310" s="1252"/>
    </row>
    <row r="1311" spans="1:71" s="132" customFormat="1" ht="27.6" hidden="1" outlineLevel="2">
      <c r="A1311" s="1014">
        <v>1</v>
      </c>
      <c r="B1311" s="1014">
        <v>1</v>
      </c>
      <c r="C1311" s="1014" t="s">
        <v>1594</v>
      </c>
      <c r="D1311" s="1014" t="s">
        <v>1574</v>
      </c>
      <c r="E1311" s="1014" t="s">
        <v>1559</v>
      </c>
      <c r="F1311" s="1014" t="s">
        <v>1579</v>
      </c>
      <c r="G1311" s="941" t="s">
        <v>7735</v>
      </c>
      <c r="H1311" s="32" t="s">
        <v>29</v>
      </c>
      <c r="I1311" s="329">
        <v>6</v>
      </c>
      <c r="J1311" s="915"/>
      <c r="K1311" s="38">
        <f t="shared" si="211"/>
        <v>0</v>
      </c>
      <c r="L1311" s="426"/>
      <c r="M1311" s="39">
        <f t="shared" si="212"/>
        <v>0</v>
      </c>
      <c r="N1311" s="369">
        <f t="shared" si="213"/>
        <v>0</v>
      </c>
      <c r="O1311" s="39">
        <f t="shared" si="214"/>
        <v>0</v>
      </c>
      <c r="P1311" s="147" t="s">
        <v>6178</v>
      </c>
      <c r="Q1311" s="1252"/>
      <c r="R1311" s="1252"/>
      <c r="S1311" s="1252"/>
      <c r="T1311" s="1252"/>
      <c r="U1311" s="1252"/>
      <c r="V1311" s="1252"/>
      <c r="W1311" s="1252"/>
      <c r="X1311" s="1252"/>
      <c r="Y1311" s="1252"/>
      <c r="Z1311" s="1252"/>
      <c r="AA1311" s="1252"/>
      <c r="AB1311" s="1252"/>
      <c r="AC1311" s="1252"/>
      <c r="AD1311" s="1252"/>
      <c r="AE1311" s="1252"/>
      <c r="AF1311" s="1252"/>
      <c r="AG1311" s="1252"/>
      <c r="AH1311" s="1252"/>
      <c r="AI1311" s="1252"/>
      <c r="AJ1311" s="1252"/>
      <c r="AK1311" s="1252"/>
      <c r="AL1311" s="1252"/>
      <c r="AM1311" s="1252"/>
      <c r="AN1311" s="1252"/>
      <c r="AO1311" s="1252"/>
      <c r="AP1311" s="1252"/>
      <c r="AQ1311" s="1252"/>
      <c r="AR1311" s="1252"/>
      <c r="AS1311" s="1252"/>
      <c r="AT1311" s="1252"/>
      <c r="AU1311" s="1252"/>
      <c r="AV1311" s="1252"/>
      <c r="AW1311" s="1252"/>
      <c r="AX1311" s="1252"/>
      <c r="AY1311" s="1252"/>
      <c r="AZ1311" s="1252"/>
      <c r="BA1311" s="1252"/>
      <c r="BB1311" s="1252"/>
      <c r="BC1311" s="1252"/>
      <c r="BD1311" s="1252"/>
      <c r="BE1311" s="1252"/>
      <c r="BF1311" s="1252"/>
      <c r="BG1311" s="1252"/>
      <c r="BH1311" s="1252"/>
      <c r="BI1311" s="1252"/>
      <c r="BJ1311" s="1252"/>
      <c r="BK1311" s="1252"/>
      <c r="BL1311" s="1252"/>
      <c r="BM1311" s="1252"/>
      <c r="BN1311" s="1252"/>
      <c r="BO1311" s="1252"/>
      <c r="BP1311" s="1252"/>
      <c r="BQ1311" s="1252"/>
      <c r="BR1311" s="1252"/>
      <c r="BS1311" s="1252"/>
    </row>
    <row r="1312" spans="1:71" s="132" customFormat="1" ht="27.6" hidden="1" outlineLevel="2">
      <c r="A1312" s="1014">
        <v>1</v>
      </c>
      <c r="B1312" s="1014">
        <v>1</v>
      </c>
      <c r="C1312" s="1014" t="s">
        <v>1594</v>
      </c>
      <c r="D1312" s="1014" t="s">
        <v>1574</v>
      </c>
      <c r="E1312" s="1014" t="s">
        <v>1559</v>
      </c>
      <c r="F1312" s="1014" t="s">
        <v>5713</v>
      </c>
      <c r="G1312" s="941" t="s">
        <v>7734</v>
      </c>
      <c r="H1312" s="32" t="s">
        <v>29</v>
      </c>
      <c r="I1312" s="329">
        <v>2</v>
      </c>
      <c r="J1312" s="915"/>
      <c r="K1312" s="38">
        <f t="shared" si="211"/>
        <v>0</v>
      </c>
      <c r="L1312" s="426"/>
      <c r="M1312" s="39">
        <f t="shared" si="212"/>
        <v>0</v>
      </c>
      <c r="N1312" s="369">
        <f t="shared" si="213"/>
        <v>0</v>
      </c>
      <c r="O1312" s="39">
        <f t="shared" si="214"/>
        <v>0</v>
      </c>
      <c r="P1312" s="147" t="s">
        <v>6178</v>
      </c>
      <c r="Q1312" s="1252"/>
      <c r="R1312" s="1252"/>
      <c r="S1312" s="1252"/>
      <c r="T1312" s="1252"/>
      <c r="U1312" s="1252"/>
      <c r="V1312" s="1252"/>
      <c r="W1312" s="1252"/>
      <c r="X1312" s="1252"/>
      <c r="Y1312" s="1252"/>
      <c r="Z1312" s="1252"/>
      <c r="AA1312" s="1252"/>
      <c r="AB1312" s="1252"/>
      <c r="AC1312" s="1252"/>
      <c r="AD1312" s="1252"/>
      <c r="AE1312" s="1252"/>
      <c r="AF1312" s="1252"/>
      <c r="AG1312" s="1252"/>
      <c r="AH1312" s="1252"/>
      <c r="AI1312" s="1252"/>
      <c r="AJ1312" s="1252"/>
      <c r="AK1312" s="1252"/>
      <c r="AL1312" s="1252"/>
      <c r="AM1312" s="1252"/>
      <c r="AN1312" s="1252"/>
      <c r="AO1312" s="1252"/>
      <c r="AP1312" s="1252"/>
      <c r="AQ1312" s="1252"/>
      <c r="AR1312" s="1252"/>
      <c r="AS1312" s="1252"/>
      <c r="AT1312" s="1252"/>
      <c r="AU1312" s="1252"/>
      <c r="AV1312" s="1252"/>
      <c r="AW1312" s="1252"/>
      <c r="AX1312" s="1252"/>
      <c r="AY1312" s="1252"/>
      <c r="AZ1312" s="1252"/>
      <c r="BA1312" s="1252"/>
      <c r="BB1312" s="1252"/>
      <c r="BC1312" s="1252"/>
      <c r="BD1312" s="1252"/>
      <c r="BE1312" s="1252"/>
      <c r="BF1312" s="1252"/>
      <c r="BG1312" s="1252"/>
      <c r="BH1312" s="1252"/>
      <c r="BI1312" s="1252"/>
      <c r="BJ1312" s="1252"/>
      <c r="BK1312" s="1252"/>
      <c r="BL1312" s="1252"/>
      <c r="BM1312" s="1252"/>
      <c r="BN1312" s="1252"/>
      <c r="BO1312" s="1252"/>
      <c r="BP1312" s="1252"/>
      <c r="BQ1312" s="1252"/>
      <c r="BR1312" s="1252"/>
      <c r="BS1312" s="1252"/>
    </row>
    <row r="1313" spans="1:71" s="3" customFormat="1" ht="27.6" hidden="1" outlineLevel="2">
      <c r="A1313" s="1014">
        <v>1</v>
      </c>
      <c r="B1313" s="1014">
        <v>1</v>
      </c>
      <c r="C1313" s="1014" t="s">
        <v>1594</v>
      </c>
      <c r="D1313" s="1014" t="s">
        <v>1574</v>
      </c>
      <c r="E1313" s="1014" t="s">
        <v>1559</v>
      </c>
      <c r="F1313" s="1014" t="s">
        <v>6300</v>
      </c>
      <c r="G1313" s="941" t="s">
        <v>7736</v>
      </c>
      <c r="H1313" s="32" t="s">
        <v>29</v>
      </c>
      <c r="I1313" s="329">
        <v>2</v>
      </c>
      <c r="J1313" s="915"/>
      <c r="K1313" s="38">
        <f t="shared" si="211"/>
        <v>0</v>
      </c>
      <c r="L1313" s="426"/>
      <c r="M1313" s="39">
        <f t="shared" si="212"/>
        <v>0</v>
      </c>
      <c r="N1313" s="369">
        <f t="shared" si="213"/>
        <v>0</v>
      </c>
      <c r="O1313" s="39">
        <f t="shared" si="214"/>
        <v>0</v>
      </c>
      <c r="P1313" s="147"/>
      <c r="Q1313" s="1252"/>
      <c r="R1313" s="1252"/>
      <c r="S1313" s="1252"/>
      <c r="T1313" s="1252"/>
      <c r="U1313" s="1252"/>
      <c r="V1313" s="1252"/>
      <c r="W1313" s="1252"/>
      <c r="X1313" s="1252"/>
      <c r="Y1313" s="1252"/>
      <c r="Z1313" s="1252"/>
      <c r="AA1313" s="1252"/>
      <c r="AB1313" s="1252"/>
      <c r="AC1313" s="1252"/>
      <c r="AD1313" s="1252"/>
      <c r="AE1313" s="1252"/>
      <c r="AF1313" s="1252"/>
      <c r="AG1313" s="1252"/>
      <c r="AH1313" s="1252"/>
      <c r="AI1313" s="1252"/>
      <c r="AJ1313" s="1252"/>
      <c r="AK1313" s="1252"/>
      <c r="AL1313" s="1252"/>
      <c r="AM1313" s="1252"/>
      <c r="AN1313" s="1252"/>
      <c r="AO1313" s="1252"/>
      <c r="AP1313" s="1252"/>
      <c r="AQ1313" s="1252"/>
      <c r="AR1313" s="1252"/>
      <c r="AS1313" s="1252"/>
      <c r="AT1313" s="1252"/>
      <c r="AU1313" s="1252"/>
      <c r="AV1313" s="1252"/>
      <c r="AW1313" s="1252"/>
      <c r="AX1313" s="1252"/>
      <c r="AY1313" s="1252"/>
      <c r="AZ1313" s="1252"/>
      <c r="BA1313" s="1252"/>
      <c r="BB1313" s="1252"/>
      <c r="BC1313" s="1252"/>
      <c r="BD1313" s="1252"/>
      <c r="BE1313" s="1252"/>
      <c r="BF1313" s="1252"/>
      <c r="BG1313" s="1252"/>
      <c r="BH1313" s="1252"/>
      <c r="BI1313" s="1252"/>
      <c r="BJ1313" s="1252"/>
      <c r="BK1313" s="1252"/>
      <c r="BL1313" s="1252"/>
      <c r="BM1313" s="1252"/>
      <c r="BN1313" s="1252"/>
      <c r="BO1313" s="1252"/>
      <c r="BP1313" s="1252"/>
      <c r="BQ1313" s="1252"/>
      <c r="BR1313" s="1252"/>
      <c r="BS1313" s="1252"/>
    </row>
    <row r="1314" spans="1:71" s="3" customFormat="1" ht="27.6" hidden="1" outlineLevel="2">
      <c r="A1314" s="1014">
        <v>1</v>
      </c>
      <c r="B1314" s="1014">
        <v>1</v>
      </c>
      <c r="C1314" s="1014" t="s">
        <v>1594</v>
      </c>
      <c r="D1314" s="1014" t="s">
        <v>1574</v>
      </c>
      <c r="E1314" s="1014" t="s">
        <v>1559</v>
      </c>
      <c r="F1314" s="1014" t="s">
        <v>3423</v>
      </c>
      <c r="G1314" s="941" t="s">
        <v>7734</v>
      </c>
      <c r="H1314" s="32" t="s">
        <v>29</v>
      </c>
      <c r="I1314" s="329">
        <v>2</v>
      </c>
      <c r="J1314" s="915"/>
      <c r="K1314" s="38">
        <f t="shared" si="211"/>
        <v>0</v>
      </c>
      <c r="L1314" s="426"/>
      <c r="M1314" s="39">
        <f t="shared" si="212"/>
        <v>0</v>
      </c>
      <c r="N1314" s="369">
        <f t="shared" si="213"/>
        <v>0</v>
      </c>
      <c r="O1314" s="39">
        <f t="shared" si="214"/>
        <v>0</v>
      </c>
      <c r="P1314" s="147"/>
      <c r="Q1314" s="1252"/>
      <c r="R1314" s="1252"/>
      <c r="S1314" s="1252"/>
      <c r="T1314" s="1252"/>
      <c r="U1314" s="1252"/>
      <c r="V1314" s="1252"/>
      <c r="W1314" s="1252"/>
      <c r="X1314" s="1252"/>
      <c r="Y1314" s="1252"/>
      <c r="Z1314" s="1252"/>
      <c r="AA1314" s="1252"/>
      <c r="AB1314" s="1252"/>
      <c r="AC1314" s="1252"/>
      <c r="AD1314" s="1252"/>
      <c r="AE1314" s="1252"/>
      <c r="AF1314" s="1252"/>
      <c r="AG1314" s="1252"/>
      <c r="AH1314" s="1252"/>
      <c r="AI1314" s="1252"/>
      <c r="AJ1314" s="1252"/>
      <c r="AK1314" s="1252"/>
      <c r="AL1314" s="1252"/>
      <c r="AM1314" s="1252"/>
      <c r="AN1314" s="1252"/>
      <c r="AO1314" s="1252"/>
      <c r="AP1314" s="1252"/>
      <c r="AQ1314" s="1252"/>
      <c r="AR1314" s="1252"/>
      <c r="AS1314" s="1252"/>
      <c r="AT1314" s="1252"/>
      <c r="AU1314" s="1252"/>
      <c r="AV1314" s="1252"/>
      <c r="AW1314" s="1252"/>
      <c r="AX1314" s="1252"/>
      <c r="AY1314" s="1252"/>
      <c r="AZ1314" s="1252"/>
      <c r="BA1314" s="1252"/>
      <c r="BB1314" s="1252"/>
      <c r="BC1314" s="1252"/>
      <c r="BD1314" s="1252"/>
      <c r="BE1314" s="1252"/>
      <c r="BF1314" s="1252"/>
      <c r="BG1314" s="1252"/>
      <c r="BH1314" s="1252"/>
      <c r="BI1314" s="1252"/>
      <c r="BJ1314" s="1252"/>
      <c r="BK1314" s="1252"/>
      <c r="BL1314" s="1252"/>
      <c r="BM1314" s="1252"/>
      <c r="BN1314" s="1252"/>
      <c r="BO1314" s="1252"/>
      <c r="BP1314" s="1252"/>
      <c r="BQ1314" s="1252"/>
      <c r="BR1314" s="1252"/>
      <c r="BS1314" s="1252"/>
    </row>
    <row r="1315" spans="1:71" s="3" customFormat="1" ht="27.6" hidden="1" outlineLevel="2">
      <c r="A1315" s="1014">
        <v>1</v>
      </c>
      <c r="B1315" s="1014">
        <v>1</v>
      </c>
      <c r="C1315" s="1014" t="s">
        <v>1594</v>
      </c>
      <c r="D1315" s="1014" t="s">
        <v>1574</v>
      </c>
      <c r="E1315" s="1014" t="s">
        <v>1559</v>
      </c>
      <c r="F1315" s="1014" t="s">
        <v>6301</v>
      </c>
      <c r="G1315" s="941" t="s">
        <v>7737</v>
      </c>
      <c r="H1315" s="32" t="s">
        <v>29</v>
      </c>
      <c r="I1315" s="329">
        <v>6</v>
      </c>
      <c r="J1315" s="915"/>
      <c r="K1315" s="38">
        <f t="shared" si="211"/>
        <v>0</v>
      </c>
      <c r="L1315" s="426"/>
      <c r="M1315" s="39">
        <f t="shared" si="212"/>
        <v>0</v>
      </c>
      <c r="N1315" s="369">
        <f t="shared" si="213"/>
        <v>0</v>
      </c>
      <c r="O1315" s="39">
        <f t="shared" si="214"/>
        <v>0</v>
      </c>
      <c r="P1315" s="147"/>
      <c r="Q1315" s="1252"/>
      <c r="R1315" s="1252"/>
      <c r="S1315" s="1252"/>
      <c r="T1315" s="1252"/>
      <c r="U1315" s="1252"/>
      <c r="V1315" s="1252"/>
      <c r="W1315" s="1252"/>
      <c r="X1315" s="1252"/>
      <c r="Y1315" s="1252"/>
      <c r="Z1315" s="1252"/>
      <c r="AA1315" s="1252"/>
      <c r="AB1315" s="1252"/>
      <c r="AC1315" s="1252"/>
      <c r="AD1315" s="1252"/>
      <c r="AE1315" s="1252"/>
      <c r="AF1315" s="1252"/>
      <c r="AG1315" s="1252"/>
      <c r="AH1315" s="1252"/>
      <c r="AI1315" s="1252"/>
      <c r="AJ1315" s="1252"/>
      <c r="AK1315" s="1252"/>
      <c r="AL1315" s="1252"/>
      <c r="AM1315" s="1252"/>
      <c r="AN1315" s="1252"/>
      <c r="AO1315" s="1252"/>
      <c r="AP1315" s="1252"/>
      <c r="AQ1315" s="1252"/>
      <c r="AR1315" s="1252"/>
      <c r="AS1315" s="1252"/>
      <c r="AT1315" s="1252"/>
      <c r="AU1315" s="1252"/>
      <c r="AV1315" s="1252"/>
      <c r="AW1315" s="1252"/>
      <c r="AX1315" s="1252"/>
      <c r="AY1315" s="1252"/>
      <c r="AZ1315" s="1252"/>
      <c r="BA1315" s="1252"/>
      <c r="BB1315" s="1252"/>
      <c r="BC1315" s="1252"/>
      <c r="BD1315" s="1252"/>
      <c r="BE1315" s="1252"/>
      <c r="BF1315" s="1252"/>
      <c r="BG1315" s="1252"/>
      <c r="BH1315" s="1252"/>
      <c r="BI1315" s="1252"/>
      <c r="BJ1315" s="1252"/>
      <c r="BK1315" s="1252"/>
      <c r="BL1315" s="1252"/>
      <c r="BM1315" s="1252"/>
      <c r="BN1315" s="1252"/>
      <c r="BO1315" s="1252"/>
      <c r="BP1315" s="1252"/>
      <c r="BQ1315" s="1252"/>
      <c r="BR1315" s="1252"/>
      <c r="BS1315" s="1252"/>
    </row>
    <row r="1316" spans="1:71" s="3" customFormat="1" ht="27.6" hidden="1" outlineLevel="2">
      <c r="A1316" s="1014">
        <v>1</v>
      </c>
      <c r="B1316" s="1014">
        <v>1</v>
      </c>
      <c r="C1316" s="1014" t="s">
        <v>1594</v>
      </c>
      <c r="D1316" s="1014" t="s">
        <v>1574</v>
      </c>
      <c r="E1316" s="1014" t="s">
        <v>1559</v>
      </c>
      <c r="F1316" s="1014" t="s">
        <v>6302</v>
      </c>
      <c r="G1316" s="941" t="s">
        <v>7738</v>
      </c>
      <c r="H1316" s="32" t="s">
        <v>29</v>
      </c>
      <c r="I1316" s="329">
        <v>6</v>
      </c>
      <c r="J1316" s="915"/>
      <c r="K1316" s="38">
        <f t="shared" si="211"/>
        <v>0</v>
      </c>
      <c r="L1316" s="426"/>
      <c r="M1316" s="39">
        <f t="shared" si="212"/>
        <v>0</v>
      </c>
      <c r="N1316" s="369">
        <f t="shared" si="213"/>
        <v>0</v>
      </c>
      <c r="O1316" s="39">
        <f t="shared" si="214"/>
        <v>0</v>
      </c>
      <c r="P1316" s="147"/>
      <c r="Q1316" s="1252"/>
      <c r="R1316" s="1252"/>
      <c r="S1316" s="1252"/>
      <c r="T1316" s="1252"/>
      <c r="U1316" s="1252"/>
      <c r="V1316" s="1252"/>
      <c r="W1316" s="1252"/>
      <c r="X1316" s="1252"/>
      <c r="Y1316" s="1252"/>
      <c r="Z1316" s="1252"/>
      <c r="AA1316" s="1252"/>
      <c r="AB1316" s="1252"/>
      <c r="AC1316" s="1252"/>
      <c r="AD1316" s="1252"/>
      <c r="AE1316" s="1252"/>
      <c r="AF1316" s="1252"/>
      <c r="AG1316" s="1252"/>
      <c r="AH1316" s="1252"/>
      <c r="AI1316" s="1252"/>
      <c r="AJ1316" s="1252"/>
      <c r="AK1316" s="1252"/>
      <c r="AL1316" s="1252"/>
      <c r="AM1316" s="1252"/>
      <c r="AN1316" s="1252"/>
      <c r="AO1316" s="1252"/>
      <c r="AP1316" s="1252"/>
      <c r="AQ1316" s="1252"/>
      <c r="AR1316" s="1252"/>
      <c r="AS1316" s="1252"/>
      <c r="AT1316" s="1252"/>
      <c r="AU1316" s="1252"/>
      <c r="AV1316" s="1252"/>
      <c r="AW1316" s="1252"/>
      <c r="AX1316" s="1252"/>
      <c r="AY1316" s="1252"/>
      <c r="AZ1316" s="1252"/>
      <c r="BA1316" s="1252"/>
      <c r="BB1316" s="1252"/>
      <c r="BC1316" s="1252"/>
      <c r="BD1316" s="1252"/>
      <c r="BE1316" s="1252"/>
      <c r="BF1316" s="1252"/>
      <c r="BG1316" s="1252"/>
      <c r="BH1316" s="1252"/>
      <c r="BI1316" s="1252"/>
      <c r="BJ1316" s="1252"/>
      <c r="BK1316" s="1252"/>
      <c r="BL1316" s="1252"/>
      <c r="BM1316" s="1252"/>
      <c r="BN1316" s="1252"/>
      <c r="BO1316" s="1252"/>
      <c r="BP1316" s="1252"/>
      <c r="BQ1316" s="1252"/>
      <c r="BR1316" s="1252"/>
      <c r="BS1316" s="1252"/>
    </row>
    <row r="1317" spans="1:71" s="3" customFormat="1" ht="27.6" hidden="1" outlineLevel="2">
      <c r="A1317" s="1014">
        <v>1</v>
      </c>
      <c r="B1317" s="1014">
        <v>1</v>
      </c>
      <c r="C1317" s="1014" t="s">
        <v>1594</v>
      </c>
      <c r="D1317" s="1014" t="s">
        <v>1574</v>
      </c>
      <c r="E1317" s="1014" t="s">
        <v>1559</v>
      </c>
      <c r="F1317" s="1014" t="s">
        <v>6303</v>
      </c>
      <c r="G1317" s="941" t="s">
        <v>7739</v>
      </c>
      <c r="H1317" s="32" t="s">
        <v>29</v>
      </c>
      <c r="I1317" s="329">
        <v>6</v>
      </c>
      <c r="J1317" s="915"/>
      <c r="K1317" s="38">
        <f t="shared" si="211"/>
        <v>0</v>
      </c>
      <c r="L1317" s="426"/>
      <c r="M1317" s="39">
        <f t="shared" si="212"/>
        <v>0</v>
      </c>
      <c r="N1317" s="369">
        <f t="shared" si="213"/>
        <v>0</v>
      </c>
      <c r="O1317" s="39">
        <f t="shared" si="214"/>
        <v>0</v>
      </c>
      <c r="P1317" s="147"/>
      <c r="Q1317" s="1252"/>
      <c r="R1317" s="1252"/>
      <c r="S1317" s="1252"/>
      <c r="T1317" s="1252"/>
      <c r="U1317" s="1252"/>
      <c r="V1317" s="1252"/>
      <c r="W1317" s="1252"/>
      <c r="X1317" s="1252"/>
      <c r="Y1317" s="1252"/>
      <c r="Z1317" s="1252"/>
      <c r="AA1317" s="1252"/>
      <c r="AB1317" s="1252"/>
      <c r="AC1317" s="1252"/>
      <c r="AD1317" s="1252"/>
      <c r="AE1317" s="1252"/>
      <c r="AF1317" s="1252"/>
      <c r="AG1317" s="1252"/>
      <c r="AH1317" s="1252"/>
      <c r="AI1317" s="1252"/>
      <c r="AJ1317" s="1252"/>
      <c r="AK1317" s="1252"/>
      <c r="AL1317" s="1252"/>
      <c r="AM1317" s="1252"/>
      <c r="AN1317" s="1252"/>
      <c r="AO1317" s="1252"/>
      <c r="AP1317" s="1252"/>
      <c r="AQ1317" s="1252"/>
      <c r="AR1317" s="1252"/>
      <c r="AS1317" s="1252"/>
      <c r="AT1317" s="1252"/>
      <c r="AU1317" s="1252"/>
      <c r="AV1317" s="1252"/>
      <c r="AW1317" s="1252"/>
      <c r="AX1317" s="1252"/>
      <c r="AY1317" s="1252"/>
      <c r="AZ1317" s="1252"/>
      <c r="BA1317" s="1252"/>
      <c r="BB1317" s="1252"/>
      <c r="BC1317" s="1252"/>
      <c r="BD1317" s="1252"/>
      <c r="BE1317" s="1252"/>
      <c r="BF1317" s="1252"/>
      <c r="BG1317" s="1252"/>
      <c r="BH1317" s="1252"/>
      <c r="BI1317" s="1252"/>
      <c r="BJ1317" s="1252"/>
      <c r="BK1317" s="1252"/>
      <c r="BL1317" s="1252"/>
      <c r="BM1317" s="1252"/>
      <c r="BN1317" s="1252"/>
      <c r="BO1317" s="1252"/>
      <c r="BP1317" s="1252"/>
      <c r="BQ1317" s="1252"/>
      <c r="BR1317" s="1252"/>
      <c r="BS1317" s="1252"/>
    </row>
    <row r="1318" spans="1:71" s="3" customFormat="1" ht="27.6" hidden="1" outlineLevel="2">
      <c r="A1318" s="1014">
        <v>1</v>
      </c>
      <c r="B1318" s="1014">
        <v>1</v>
      </c>
      <c r="C1318" s="1014" t="s">
        <v>1594</v>
      </c>
      <c r="D1318" s="1014" t="s">
        <v>1574</v>
      </c>
      <c r="E1318" s="1014" t="s">
        <v>1559</v>
      </c>
      <c r="F1318" s="1014" t="s">
        <v>6304</v>
      </c>
      <c r="G1318" s="941" t="s">
        <v>7740</v>
      </c>
      <c r="H1318" s="32" t="s">
        <v>29</v>
      </c>
      <c r="I1318" s="329">
        <v>6</v>
      </c>
      <c r="J1318" s="915"/>
      <c r="K1318" s="38">
        <f t="shared" si="211"/>
        <v>0</v>
      </c>
      <c r="L1318" s="426"/>
      <c r="M1318" s="39">
        <f t="shared" si="212"/>
        <v>0</v>
      </c>
      <c r="N1318" s="369">
        <f t="shared" si="213"/>
        <v>0</v>
      </c>
      <c r="O1318" s="39">
        <f t="shared" si="214"/>
        <v>0</v>
      </c>
      <c r="P1318" s="147"/>
      <c r="Q1318" s="1252"/>
      <c r="R1318" s="1252"/>
      <c r="S1318" s="1252"/>
      <c r="T1318" s="1252"/>
      <c r="U1318" s="1252"/>
      <c r="V1318" s="1252"/>
      <c r="W1318" s="1252"/>
      <c r="X1318" s="1252"/>
      <c r="Y1318" s="1252"/>
      <c r="Z1318" s="1252"/>
      <c r="AA1318" s="1252"/>
      <c r="AB1318" s="1252"/>
      <c r="AC1318" s="1252"/>
      <c r="AD1318" s="1252"/>
      <c r="AE1318" s="1252"/>
      <c r="AF1318" s="1252"/>
      <c r="AG1318" s="1252"/>
      <c r="AH1318" s="1252"/>
      <c r="AI1318" s="1252"/>
      <c r="AJ1318" s="1252"/>
      <c r="AK1318" s="1252"/>
      <c r="AL1318" s="1252"/>
      <c r="AM1318" s="1252"/>
      <c r="AN1318" s="1252"/>
      <c r="AO1318" s="1252"/>
      <c r="AP1318" s="1252"/>
      <c r="AQ1318" s="1252"/>
      <c r="AR1318" s="1252"/>
      <c r="AS1318" s="1252"/>
      <c r="AT1318" s="1252"/>
      <c r="AU1318" s="1252"/>
      <c r="AV1318" s="1252"/>
      <c r="AW1318" s="1252"/>
      <c r="AX1318" s="1252"/>
      <c r="AY1318" s="1252"/>
      <c r="AZ1318" s="1252"/>
      <c r="BA1318" s="1252"/>
      <c r="BB1318" s="1252"/>
      <c r="BC1318" s="1252"/>
      <c r="BD1318" s="1252"/>
      <c r="BE1318" s="1252"/>
      <c r="BF1318" s="1252"/>
      <c r="BG1318" s="1252"/>
      <c r="BH1318" s="1252"/>
      <c r="BI1318" s="1252"/>
      <c r="BJ1318" s="1252"/>
      <c r="BK1318" s="1252"/>
      <c r="BL1318" s="1252"/>
      <c r="BM1318" s="1252"/>
      <c r="BN1318" s="1252"/>
      <c r="BO1318" s="1252"/>
      <c r="BP1318" s="1252"/>
      <c r="BQ1318" s="1252"/>
      <c r="BR1318" s="1252"/>
      <c r="BS1318" s="1252"/>
    </row>
    <row r="1319" spans="1:71" s="3" customFormat="1" ht="27.6" hidden="1" outlineLevel="2">
      <c r="A1319" s="1014">
        <v>1</v>
      </c>
      <c r="B1319" s="1014">
        <v>1</v>
      </c>
      <c r="C1319" s="1014" t="s">
        <v>1594</v>
      </c>
      <c r="D1319" s="1014" t="s">
        <v>1574</v>
      </c>
      <c r="E1319" s="1014" t="s">
        <v>1559</v>
      </c>
      <c r="F1319" s="1014" t="s">
        <v>6305</v>
      </c>
      <c r="G1319" s="941" t="s">
        <v>7741</v>
      </c>
      <c r="H1319" s="32" t="s">
        <v>29</v>
      </c>
      <c r="I1319" s="329">
        <v>6</v>
      </c>
      <c r="J1319" s="915"/>
      <c r="K1319" s="38">
        <f t="shared" si="211"/>
        <v>0</v>
      </c>
      <c r="L1319" s="426"/>
      <c r="M1319" s="39">
        <f t="shared" si="212"/>
        <v>0</v>
      </c>
      <c r="N1319" s="369">
        <f t="shared" si="213"/>
        <v>0</v>
      </c>
      <c r="O1319" s="39">
        <f t="shared" si="214"/>
        <v>0</v>
      </c>
      <c r="P1319" s="147"/>
      <c r="Q1319" s="1252"/>
      <c r="R1319" s="1252"/>
      <c r="S1319" s="1252"/>
      <c r="T1319" s="1252"/>
      <c r="U1319" s="1252"/>
      <c r="V1319" s="1252"/>
      <c r="W1319" s="1252"/>
      <c r="X1319" s="1252"/>
      <c r="Y1319" s="1252"/>
      <c r="Z1319" s="1252"/>
      <c r="AA1319" s="1252"/>
      <c r="AB1319" s="1252"/>
      <c r="AC1319" s="1252"/>
      <c r="AD1319" s="1252"/>
      <c r="AE1319" s="1252"/>
      <c r="AF1319" s="1252"/>
      <c r="AG1319" s="1252"/>
      <c r="AH1319" s="1252"/>
      <c r="AI1319" s="1252"/>
      <c r="AJ1319" s="1252"/>
      <c r="AK1319" s="1252"/>
      <c r="AL1319" s="1252"/>
      <c r="AM1319" s="1252"/>
      <c r="AN1319" s="1252"/>
      <c r="AO1319" s="1252"/>
      <c r="AP1319" s="1252"/>
      <c r="AQ1319" s="1252"/>
      <c r="AR1319" s="1252"/>
      <c r="AS1319" s="1252"/>
      <c r="AT1319" s="1252"/>
      <c r="AU1319" s="1252"/>
      <c r="AV1319" s="1252"/>
      <c r="AW1319" s="1252"/>
      <c r="AX1319" s="1252"/>
      <c r="AY1319" s="1252"/>
      <c r="AZ1319" s="1252"/>
      <c r="BA1319" s="1252"/>
      <c r="BB1319" s="1252"/>
      <c r="BC1319" s="1252"/>
      <c r="BD1319" s="1252"/>
      <c r="BE1319" s="1252"/>
      <c r="BF1319" s="1252"/>
      <c r="BG1319" s="1252"/>
      <c r="BH1319" s="1252"/>
      <c r="BI1319" s="1252"/>
      <c r="BJ1319" s="1252"/>
      <c r="BK1319" s="1252"/>
      <c r="BL1319" s="1252"/>
      <c r="BM1319" s="1252"/>
      <c r="BN1319" s="1252"/>
      <c r="BO1319" s="1252"/>
      <c r="BP1319" s="1252"/>
      <c r="BQ1319" s="1252"/>
      <c r="BR1319" s="1252"/>
      <c r="BS1319" s="1252"/>
    </row>
    <row r="1320" spans="1:71" s="3" customFormat="1" ht="27.6" hidden="1" outlineLevel="1" collapsed="1">
      <c r="A1320" s="1081">
        <v>1</v>
      </c>
      <c r="B1320" s="1081">
        <v>1</v>
      </c>
      <c r="C1320" s="1081" t="s">
        <v>1594</v>
      </c>
      <c r="D1320" s="1081" t="s">
        <v>1574</v>
      </c>
      <c r="E1320" s="1081" t="s">
        <v>1556</v>
      </c>
      <c r="F1320" s="1081"/>
      <c r="G1320" s="1098" t="s">
        <v>5980</v>
      </c>
      <c r="H1320" s="1165"/>
      <c r="I1320" s="1157"/>
      <c r="J1320" s="1163"/>
      <c r="K1320" s="1094">
        <f>SUM(K1321:K1322)</f>
        <v>0</v>
      </c>
      <c r="L1320" s="1166"/>
      <c r="M1320" s="1094">
        <f>SUM(M1321:M1322)</f>
        <v>0</v>
      </c>
      <c r="N1320" s="1164"/>
      <c r="O1320" s="1094">
        <f>SUM(O1321:O1322)</f>
        <v>0</v>
      </c>
      <c r="P1320" s="1156"/>
      <c r="Q1320" s="1252"/>
      <c r="R1320" s="1252"/>
      <c r="S1320" s="1252"/>
      <c r="T1320" s="1252"/>
      <c r="U1320" s="1252"/>
      <c r="V1320" s="1252"/>
      <c r="W1320" s="1252"/>
      <c r="X1320" s="1252"/>
      <c r="Y1320" s="1252"/>
      <c r="Z1320" s="1252"/>
      <c r="AA1320" s="1252"/>
      <c r="AB1320" s="1252"/>
      <c r="AC1320" s="1252"/>
      <c r="AD1320" s="1252"/>
      <c r="AE1320" s="1252"/>
      <c r="AF1320" s="1252"/>
      <c r="AG1320" s="1252"/>
      <c r="AH1320" s="1252"/>
      <c r="AI1320" s="1252"/>
      <c r="AJ1320" s="1252"/>
      <c r="AK1320" s="1252"/>
      <c r="AL1320" s="1252"/>
      <c r="AM1320" s="1252"/>
      <c r="AN1320" s="1252"/>
      <c r="AO1320" s="1252"/>
      <c r="AP1320" s="1252"/>
      <c r="AQ1320" s="1252"/>
      <c r="AR1320" s="1252"/>
      <c r="AS1320" s="1252"/>
      <c r="AT1320" s="1252"/>
      <c r="AU1320" s="1252"/>
      <c r="AV1320" s="1252"/>
      <c r="AW1320" s="1252"/>
      <c r="AX1320" s="1252"/>
      <c r="AY1320" s="1252"/>
      <c r="AZ1320" s="1252"/>
      <c r="BA1320" s="1252"/>
      <c r="BB1320" s="1252"/>
      <c r="BC1320" s="1252"/>
      <c r="BD1320" s="1252"/>
      <c r="BE1320" s="1252"/>
      <c r="BF1320" s="1252"/>
      <c r="BG1320" s="1252"/>
      <c r="BH1320" s="1252"/>
      <c r="BI1320" s="1252"/>
      <c r="BJ1320" s="1252"/>
      <c r="BK1320" s="1252"/>
      <c r="BL1320" s="1252"/>
      <c r="BM1320" s="1252"/>
      <c r="BN1320" s="1252"/>
      <c r="BO1320" s="1252"/>
      <c r="BP1320" s="1252"/>
      <c r="BQ1320" s="1252"/>
      <c r="BR1320" s="1252"/>
      <c r="BS1320" s="1252"/>
    </row>
    <row r="1321" spans="1:71" s="3" customFormat="1" ht="27.6" hidden="1" outlineLevel="2">
      <c r="A1321" s="1014">
        <v>1</v>
      </c>
      <c r="B1321" s="1014">
        <v>1</v>
      </c>
      <c r="C1321" s="1014" t="s">
        <v>1594</v>
      </c>
      <c r="D1321" s="1014" t="s">
        <v>1574</v>
      </c>
      <c r="E1321" s="1014" t="s">
        <v>1556</v>
      </c>
      <c r="F1321" s="1014" t="s">
        <v>1559</v>
      </c>
      <c r="G1321" s="943" t="s">
        <v>7742</v>
      </c>
      <c r="H1321" s="46" t="s">
        <v>29</v>
      </c>
      <c r="I1321" s="925">
        <v>2</v>
      </c>
      <c r="J1321" s="915"/>
      <c r="K1321" s="38">
        <f>I1321*J1321</f>
        <v>0</v>
      </c>
      <c r="L1321" s="426"/>
      <c r="M1321" s="39">
        <f>I1321*L1321</f>
        <v>0</v>
      </c>
      <c r="N1321" s="369">
        <f>J1321+L1321</f>
        <v>0</v>
      </c>
      <c r="O1321" s="39">
        <f>I1321*N1321</f>
        <v>0</v>
      </c>
      <c r="P1321" s="169" t="s">
        <v>6174</v>
      </c>
      <c r="Q1321" s="1252"/>
      <c r="R1321" s="1252"/>
      <c r="S1321" s="1252"/>
      <c r="T1321" s="1252"/>
      <c r="U1321" s="1252"/>
      <c r="V1321" s="1252"/>
      <c r="W1321" s="1252"/>
      <c r="X1321" s="1252"/>
      <c r="Y1321" s="1252"/>
      <c r="Z1321" s="1252"/>
      <c r="AA1321" s="1252"/>
      <c r="AB1321" s="1252"/>
      <c r="AC1321" s="1252"/>
      <c r="AD1321" s="1252"/>
      <c r="AE1321" s="1252"/>
      <c r="AF1321" s="1252"/>
      <c r="AG1321" s="1252"/>
      <c r="AH1321" s="1252"/>
      <c r="AI1321" s="1252"/>
      <c r="AJ1321" s="1252"/>
      <c r="AK1321" s="1252"/>
      <c r="AL1321" s="1252"/>
      <c r="AM1321" s="1252"/>
      <c r="AN1321" s="1252"/>
      <c r="AO1321" s="1252"/>
      <c r="AP1321" s="1252"/>
      <c r="AQ1321" s="1252"/>
      <c r="AR1321" s="1252"/>
      <c r="AS1321" s="1252"/>
      <c r="AT1321" s="1252"/>
      <c r="AU1321" s="1252"/>
      <c r="AV1321" s="1252"/>
      <c r="AW1321" s="1252"/>
      <c r="AX1321" s="1252"/>
      <c r="AY1321" s="1252"/>
      <c r="AZ1321" s="1252"/>
      <c r="BA1321" s="1252"/>
      <c r="BB1321" s="1252"/>
      <c r="BC1321" s="1252"/>
      <c r="BD1321" s="1252"/>
      <c r="BE1321" s="1252"/>
      <c r="BF1321" s="1252"/>
      <c r="BG1321" s="1252"/>
      <c r="BH1321" s="1252"/>
      <c r="BI1321" s="1252"/>
      <c r="BJ1321" s="1252"/>
      <c r="BK1321" s="1252"/>
      <c r="BL1321" s="1252"/>
      <c r="BM1321" s="1252"/>
      <c r="BN1321" s="1252"/>
      <c r="BO1321" s="1252"/>
      <c r="BP1321" s="1252"/>
      <c r="BQ1321" s="1252"/>
      <c r="BR1321" s="1252"/>
      <c r="BS1321" s="1252"/>
    </row>
    <row r="1322" spans="1:71" s="3" customFormat="1" ht="27.6" hidden="1" outlineLevel="2">
      <c r="A1322" s="1014">
        <v>1</v>
      </c>
      <c r="B1322" s="1014">
        <v>1</v>
      </c>
      <c r="C1322" s="1014" t="s">
        <v>1594</v>
      </c>
      <c r="D1322" s="1014" t="s">
        <v>1574</v>
      </c>
      <c r="E1322" s="1014">
        <v>2</v>
      </c>
      <c r="F1322" s="1014" t="s">
        <v>1556</v>
      </c>
      <c r="G1322" s="943" t="s">
        <v>7743</v>
      </c>
      <c r="H1322" s="1016" t="s">
        <v>29</v>
      </c>
      <c r="I1322" s="921">
        <v>1</v>
      </c>
      <c r="J1322" s="915"/>
      <c r="K1322" s="38">
        <f>I1322*J1322</f>
        <v>0</v>
      </c>
      <c r="L1322" s="426"/>
      <c r="M1322" s="39">
        <f>I1322*L1322</f>
        <v>0</v>
      </c>
      <c r="N1322" s="369">
        <f>J1322+L1322</f>
        <v>0</v>
      </c>
      <c r="O1322" s="39">
        <f>I1322*N1322</f>
        <v>0</v>
      </c>
      <c r="P1322" s="977" t="s">
        <v>6175</v>
      </c>
      <c r="Q1322" s="1252"/>
      <c r="R1322" s="1252"/>
      <c r="S1322" s="1252"/>
      <c r="T1322" s="1252"/>
      <c r="U1322" s="1252"/>
      <c r="V1322" s="1252"/>
      <c r="W1322" s="1252"/>
      <c r="X1322" s="1252"/>
      <c r="Y1322" s="1252"/>
      <c r="Z1322" s="1252"/>
      <c r="AA1322" s="1252"/>
      <c r="AB1322" s="1252"/>
      <c r="AC1322" s="1252"/>
      <c r="AD1322" s="1252"/>
      <c r="AE1322" s="1252"/>
      <c r="AF1322" s="1252"/>
      <c r="AG1322" s="1252"/>
      <c r="AH1322" s="1252"/>
      <c r="AI1322" s="1252"/>
      <c r="AJ1322" s="1252"/>
      <c r="AK1322" s="1252"/>
      <c r="AL1322" s="1252"/>
      <c r="AM1322" s="1252"/>
      <c r="AN1322" s="1252"/>
      <c r="AO1322" s="1252"/>
      <c r="AP1322" s="1252"/>
      <c r="AQ1322" s="1252"/>
      <c r="AR1322" s="1252"/>
      <c r="AS1322" s="1252"/>
      <c r="AT1322" s="1252"/>
      <c r="AU1322" s="1252"/>
      <c r="AV1322" s="1252"/>
      <c r="AW1322" s="1252"/>
      <c r="AX1322" s="1252"/>
      <c r="AY1322" s="1252"/>
      <c r="AZ1322" s="1252"/>
      <c r="BA1322" s="1252"/>
      <c r="BB1322" s="1252"/>
      <c r="BC1322" s="1252"/>
      <c r="BD1322" s="1252"/>
      <c r="BE1322" s="1252"/>
      <c r="BF1322" s="1252"/>
      <c r="BG1322" s="1252"/>
      <c r="BH1322" s="1252"/>
      <c r="BI1322" s="1252"/>
      <c r="BJ1322" s="1252"/>
      <c r="BK1322" s="1252"/>
      <c r="BL1322" s="1252"/>
      <c r="BM1322" s="1252"/>
      <c r="BN1322" s="1252"/>
      <c r="BO1322" s="1252"/>
      <c r="BP1322" s="1252"/>
      <c r="BQ1322" s="1252"/>
      <c r="BR1322" s="1252"/>
      <c r="BS1322" s="1252"/>
    </row>
    <row r="1323" spans="1:71" s="3" customFormat="1" hidden="1" outlineLevel="1" collapsed="1">
      <c r="A1323" s="1081">
        <v>1</v>
      </c>
      <c r="B1323" s="1081">
        <v>1</v>
      </c>
      <c r="C1323" s="1081" t="s">
        <v>1594</v>
      </c>
      <c r="D1323" s="1081" t="s">
        <v>1574</v>
      </c>
      <c r="E1323" s="1081" t="s">
        <v>1561</v>
      </c>
      <c r="F1323" s="1081"/>
      <c r="G1323" s="1167" t="s">
        <v>584</v>
      </c>
      <c r="H1323" s="1168"/>
      <c r="I1323" s="1168"/>
      <c r="J1323" s="1168"/>
      <c r="K1323" s="1169">
        <f>SUM(K1324:K1346)</f>
        <v>0</v>
      </c>
      <c r="L1323" s="1168"/>
      <c r="M1323" s="1169">
        <f>SUM(M1324:M1346)</f>
        <v>0</v>
      </c>
      <c r="N1323" s="1168"/>
      <c r="O1323" s="1169">
        <f>SUM(O1324:O1346)</f>
        <v>0</v>
      </c>
      <c r="P1323" s="1170"/>
      <c r="Q1323" s="1252"/>
      <c r="R1323" s="1252"/>
      <c r="S1323" s="1252"/>
      <c r="T1323" s="1252"/>
      <c r="U1323" s="1252"/>
      <c r="V1323" s="1252"/>
      <c r="W1323" s="1252"/>
      <c r="X1323" s="1252"/>
      <c r="Y1323" s="1252"/>
      <c r="Z1323" s="1252"/>
      <c r="AA1323" s="1252"/>
      <c r="AB1323" s="1252"/>
      <c r="AC1323" s="1252"/>
      <c r="AD1323" s="1252"/>
      <c r="AE1323" s="1252"/>
      <c r="AF1323" s="1252"/>
      <c r="AG1323" s="1252"/>
      <c r="AH1323" s="1252"/>
      <c r="AI1323" s="1252"/>
      <c r="AJ1323" s="1252"/>
      <c r="AK1323" s="1252"/>
      <c r="AL1323" s="1252"/>
      <c r="AM1323" s="1252"/>
      <c r="AN1323" s="1252"/>
      <c r="AO1323" s="1252"/>
      <c r="AP1323" s="1252"/>
      <c r="AQ1323" s="1252"/>
      <c r="AR1323" s="1252"/>
      <c r="AS1323" s="1252"/>
      <c r="AT1323" s="1252"/>
      <c r="AU1323" s="1252"/>
      <c r="AV1323" s="1252"/>
      <c r="AW1323" s="1252"/>
      <c r="AX1323" s="1252"/>
      <c r="AY1323" s="1252"/>
      <c r="AZ1323" s="1252"/>
      <c r="BA1323" s="1252"/>
      <c r="BB1323" s="1252"/>
      <c r="BC1323" s="1252"/>
      <c r="BD1323" s="1252"/>
      <c r="BE1323" s="1252"/>
      <c r="BF1323" s="1252"/>
      <c r="BG1323" s="1252"/>
      <c r="BH1323" s="1252"/>
      <c r="BI1323" s="1252"/>
      <c r="BJ1323" s="1252"/>
      <c r="BK1323" s="1252"/>
      <c r="BL1323" s="1252"/>
      <c r="BM1323" s="1252"/>
      <c r="BN1323" s="1252"/>
      <c r="BO1323" s="1252"/>
      <c r="BP1323" s="1252"/>
      <c r="BQ1323" s="1252"/>
      <c r="BR1323" s="1252"/>
      <c r="BS1323" s="1252"/>
    </row>
    <row r="1324" spans="1:71" s="134" customFormat="1" ht="41.4" hidden="1" outlineLevel="2">
      <c r="A1324" s="1014">
        <v>1</v>
      </c>
      <c r="B1324" s="1014">
        <v>1</v>
      </c>
      <c r="C1324" s="1014" t="s">
        <v>1594</v>
      </c>
      <c r="D1324" s="1014" t="s">
        <v>1574</v>
      </c>
      <c r="E1324" s="1014" t="s">
        <v>1561</v>
      </c>
      <c r="F1324" s="1014" t="s">
        <v>1559</v>
      </c>
      <c r="G1324" s="941" t="s">
        <v>7744</v>
      </c>
      <c r="H1324" s="32" t="s">
        <v>24</v>
      </c>
      <c r="I1324" s="329">
        <v>10</v>
      </c>
      <c r="J1324" s="915"/>
      <c r="K1324" s="910">
        <f t="shared" ref="K1324:K1346" si="215">I1324*J1324</f>
        <v>0</v>
      </c>
      <c r="L1324" s="426"/>
      <c r="M1324" s="39">
        <f t="shared" ref="M1324:M1346" si="216">I1324*L1324</f>
        <v>0</v>
      </c>
      <c r="N1324" s="369">
        <f t="shared" ref="N1324:N1346" si="217">J1324+L1324</f>
        <v>0</v>
      </c>
      <c r="O1324" s="39">
        <f t="shared" ref="O1324:O1346" si="218">I1324*N1324</f>
        <v>0</v>
      </c>
      <c r="P1324" s="996"/>
      <c r="Q1324" s="1251"/>
      <c r="R1324" s="1251"/>
      <c r="S1324" s="1251"/>
      <c r="T1324" s="1251"/>
      <c r="U1324" s="1251"/>
      <c r="V1324" s="1251"/>
      <c r="W1324" s="1251"/>
      <c r="X1324" s="1251"/>
      <c r="Y1324" s="1251"/>
      <c r="Z1324" s="1251"/>
      <c r="AA1324" s="1251"/>
      <c r="AB1324" s="1251"/>
      <c r="AC1324" s="1251"/>
      <c r="AD1324" s="1251"/>
      <c r="AE1324" s="1251"/>
      <c r="AF1324" s="1251"/>
      <c r="AG1324" s="1251"/>
      <c r="AH1324" s="1251"/>
      <c r="AI1324" s="1251"/>
      <c r="AJ1324" s="1251"/>
      <c r="AK1324" s="1251"/>
      <c r="AL1324" s="1251"/>
      <c r="AM1324" s="1251"/>
      <c r="AN1324" s="1251"/>
      <c r="AO1324" s="1251"/>
      <c r="AP1324" s="1251"/>
      <c r="AQ1324" s="1251"/>
      <c r="AR1324" s="1251"/>
      <c r="AS1324" s="1251"/>
      <c r="AT1324" s="1251"/>
      <c r="AU1324" s="1251"/>
      <c r="AV1324" s="1251"/>
      <c r="AW1324" s="1251"/>
      <c r="AX1324" s="1251"/>
      <c r="AY1324" s="1251"/>
      <c r="AZ1324" s="1251"/>
      <c r="BA1324" s="1251"/>
      <c r="BB1324" s="1251"/>
      <c r="BC1324" s="1251"/>
      <c r="BD1324" s="1251"/>
      <c r="BE1324" s="1251"/>
      <c r="BF1324" s="1251"/>
      <c r="BG1324" s="1251"/>
      <c r="BH1324" s="1251"/>
      <c r="BI1324" s="1251"/>
      <c r="BJ1324" s="1251"/>
      <c r="BK1324" s="1251"/>
      <c r="BL1324" s="1251"/>
      <c r="BM1324" s="1251"/>
      <c r="BN1324" s="1251"/>
      <c r="BO1324" s="1251"/>
      <c r="BP1324" s="1251"/>
      <c r="BQ1324" s="1251"/>
      <c r="BR1324" s="1251"/>
      <c r="BS1324" s="1251"/>
    </row>
    <row r="1325" spans="1:71" s="132" customFormat="1" ht="41.4" hidden="1" outlineLevel="2">
      <c r="A1325" s="1014">
        <v>1</v>
      </c>
      <c r="B1325" s="1014">
        <v>1</v>
      </c>
      <c r="C1325" s="1014" t="s">
        <v>1594</v>
      </c>
      <c r="D1325" s="1014" t="s">
        <v>1574</v>
      </c>
      <c r="E1325" s="1014" t="s">
        <v>1561</v>
      </c>
      <c r="F1325" s="1014" t="s">
        <v>1556</v>
      </c>
      <c r="G1325" s="941" t="s">
        <v>7745</v>
      </c>
      <c r="H1325" s="32" t="s">
        <v>24</v>
      </c>
      <c r="I1325" s="329">
        <v>10</v>
      </c>
      <c r="J1325" s="915"/>
      <c r="K1325" s="910">
        <f t="shared" si="215"/>
        <v>0</v>
      </c>
      <c r="L1325" s="426"/>
      <c r="M1325" s="39">
        <f t="shared" si="216"/>
        <v>0</v>
      </c>
      <c r="N1325" s="369">
        <f t="shared" si="217"/>
        <v>0</v>
      </c>
      <c r="O1325" s="39">
        <f t="shared" si="218"/>
        <v>0</v>
      </c>
      <c r="P1325" s="996"/>
      <c r="Q1325" s="1252"/>
      <c r="R1325" s="1252"/>
      <c r="S1325" s="1252"/>
      <c r="T1325" s="1252"/>
      <c r="U1325" s="1252"/>
      <c r="V1325" s="1252"/>
      <c r="W1325" s="1252"/>
      <c r="X1325" s="1252"/>
      <c r="Y1325" s="1252"/>
      <c r="Z1325" s="1252"/>
      <c r="AA1325" s="1252"/>
      <c r="AB1325" s="1252"/>
      <c r="AC1325" s="1252"/>
      <c r="AD1325" s="1252"/>
      <c r="AE1325" s="1252"/>
      <c r="AF1325" s="1252"/>
      <c r="AG1325" s="1252"/>
      <c r="AH1325" s="1252"/>
      <c r="AI1325" s="1252"/>
      <c r="AJ1325" s="1252"/>
      <c r="AK1325" s="1252"/>
      <c r="AL1325" s="1252"/>
      <c r="AM1325" s="1252"/>
      <c r="AN1325" s="1252"/>
      <c r="AO1325" s="1252"/>
      <c r="AP1325" s="1252"/>
      <c r="AQ1325" s="1252"/>
      <c r="AR1325" s="1252"/>
      <c r="AS1325" s="1252"/>
      <c r="AT1325" s="1252"/>
      <c r="AU1325" s="1252"/>
      <c r="AV1325" s="1252"/>
      <c r="AW1325" s="1252"/>
      <c r="AX1325" s="1252"/>
      <c r="AY1325" s="1252"/>
      <c r="AZ1325" s="1252"/>
      <c r="BA1325" s="1252"/>
      <c r="BB1325" s="1252"/>
      <c r="BC1325" s="1252"/>
      <c r="BD1325" s="1252"/>
      <c r="BE1325" s="1252"/>
      <c r="BF1325" s="1252"/>
      <c r="BG1325" s="1252"/>
      <c r="BH1325" s="1252"/>
      <c r="BI1325" s="1252"/>
      <c r="BJ1325" s="1252"/>
      <c r="BK1325" s="1252"/>
      <c r="BL1325" s="1252"/>
      <c r="BM1325" s="1252"/>
      <c r="BN1325" s="1252"/>
      <c r="BO1325" s="1252"/>
      <c r="BP1325" s="1252"/>
      <c r="BQ1325" s="1252"/>
      <c r="BR1325" s="1252"/>
      <c r="BS1325" s="1252"/>
    </row>
    <row r="1326" spans="1:71" s="132" customFormat="1" ht="41.4" hidden="1" outlineLevel="2">
      <c r="A1326" s="1014">
        <v>1</v>
      </c>
      <c r="B1326" s="1014">
        <v>1</v>
      </c>
      <c r="C1326" s="1014" t="s">
        <v>1594</v>
      </c>
      <c r="D1326" s="1014" t="s">
        <v>1574</v>
      </c>
      <c r="E1326" s="1014" t="s">
        <v>1561</v>
      </c>
      <c r="F1326" s="1014" t="s">
        <v>1561</v>
      </c>
      <c r="G1326" s="941" t="s">
        <v>7746</v>
      </c>
      <c r="H1326" s="32" t="s">
        <v>24</v>
      </c>
      <c r="I1326" s="329">
        <v>235</v>
      </c>
      <c r="J1326" s="915"/>
      <c r="K1326" s="910">
        <f t="shared" si="215"/>
        <v>0</v>
      </c>
      <c r="L1326" s="426"/>
      <c r="M1326" s="39">
        <f t="shared" si="216"/>
        <v>0</v>
      </c>
      <c r="N1326" s="369">
        <f t="shared" si="217"/>
        <v>0</v>
      </c>
      <c r="O1326" s="39">
        <f t="shared" si="218"/>
        <v>0</v>
      </c>
      <c r="P1326" s="996"/>
      <c r="Q1326" s="1252"/>
      <c r="R1326" s="1252"/>
      <c r="S1326" s="1252"/>
      <c r="T1326" s="1252"/>
      <c r="U1326" s="1252"/>
      <c r="V1326" s="1252"/>
      <c r="W1326" s="1252"/>
      <c r="X1326" s="1252"/>
      <c r="Y1326" s="1252"/>
      <c r="Z1326" s="1252"/>
      <c r="AA1326" s="1252"/>
      <c r="AB1326" s="1252"/>
      <c r="AC1326" s="1252"/>
      <c r="AD1326" s="1252"/>
      <c r="AE1326" s="1252"/>
      <c r="AF1326" s="1252"/>
      <c r="AG1326" s="1252"/>
      <c r="AH1326" s="1252"/>
      <c r="AI1326" s="1252"/>
      <c r="AJ1326" s="1252"/>
      <c r="AK1326" s="1252"/>
      <c r="AL1326" s="1252"/>
      <c r="AM1326" s="1252"/>
      <c r="AN1326" s="1252"/>
      <c r="AO1326" s="1252"/>
      <c r="AP1326" s="1252"/>
      <c r="AQ1326" s="1252"/>
      <c r="AR1326" s="1252"/>
      <c r="AS1326" s="1252"/>
      <c r="AT1326" s="1252"/>
      <c r="AU1326" s="1252"/>
      <c r="AV1326" s="1252"/>
      <c r="AW1326" s="1252"/>
      <c r="AX1326" s="1252"/>
      <c r="AY1326" s="1252"/>
      <c r="AZ1326" s="1252"/>
      <c r="BA1326" s="1252"/>
      <c r="BB1326" s="1252"/>
      <c r="BC1326" s="1252"/>
      <c r="BD1326" s="1252"/>
      <c r="BE1326" s="1252"/>
      <c r="BF1326" s="1252"/>
      <c r="BG1326" s="1252"/>
      <c r="BH1326" s="1252"/>
      <c r="BI1326" s="1252"/>
      <c r="BJ1326" s="1252"/>
      <c r="BK1326" s="1252"/>
      <c r="BL1326" s="1252"/>
      <c r="BM1326" s="1252"/>
      <c r="BN1326" s="1252"/>
      <c r="BO1326" s="1252"/>
      <c r="BP1326" s="1252"/>
      <c r="BQ1326" s="1252"/>
      <c r="BR1326" s="1252"/>
      <c r="BS1326" s="1252"/>
    </row>
    <row r="1327" spans="1:71" s="132" customFormat="1" ht="41.4" hidden="1" outlineLevel="2">
      <c r="A1327" s="1014">
        <v>1</v>
      </c>
      <c r="B1327" s="1014">
        <v>1</v>
      </c>
      <c r="C1327" s="1014" t="s">
        <v>1594</v>
      </c>
      <c r="D1327" s="1014" t="s">
        <v>1574</v>
      </c>
      <c r="E1327" s="1014" t="s">
        <v>1561</v>
      </c>
      <c r="F1327" s="1014" t="s">
        <v>1574</v>
      </c>
      <c r="G1327" s="941" t="s">
        <v>7747</v>
      </c>
      <c r="H1327" s="32" t="s">
        <v>24</v>
      </c>
      <c r="I1327" s="329">
        <v>645</v>
      </c>
      <c r="J1327" s="915"/>
      <c r="K1327" s="910">
        <f t="shared" si="215"/>
        <v>0</v>
      </c>
      <c r="L1327" s="426"/>
      <c r="M1327" s="39">
        <f t="shared" si="216"/>
        <v>0</v>
      </c>
      <c r="N1327" s="369">
        <f t="shared" si="217"/>
        <v>0</v>
      </c>
      <c r="O1327" s="39">
        <f t="shared" si="218"/>
        <v>0</v>
      </c>
      <c r="P1327" s="996"/>
      <c r="Q1327" s="1252"/>
      <c r="R1327" s="1252"/>
      <c r="S1327" s="1252"/>
      <c r="T1327" s="1252"/>
      <c r="U1327" s="1252"/>
      <c r="V1327" s="1252"/>
      <c r="W1327" s="1252"/>
      <c r="X1327" s="1252"/>
      <c r="Y1327" s="1252"/>
      <c r="Z1327" s="1252"/>
      <c r="AA1327" s="1252"/>
      <c r="AB1327" s="1252"/>
      <c r="AC1327" s="1252"/>
      <c r="AD1327" s="1252"/>
      <c r="AE1327" s="1252"/>
      <c r="AF1327" s="1252"/>
      <c r="AG1327" s="1252"/>
      <c r="AH1327" s="1252"/>
      <c r="AI1327" s="1252"/>
      <c r="AJ1327" s="1252"/>
      <c r="AK1327" s="1252"/>
      <c r="AL1327" s="1252"/>
      <c r="AM1327" s="1252"/>
      <c r="AN1327" s="1252"/>
      <c r="AO1327" s="1252"/>
      <c r="AP1327" s="1252"/>
      <c r="AQ1327" s="1252"/>
      <c r="AR1327" s="1252"/>
      <c r="AS1327" s="1252"/>
      <c r="AT1327" s="1252"/>
      <c r="AU1327" s="1252"/>
      <c r="AV1327" s="1252"/>
      <c r="AW1327" s="1252"/>
      <c r="AX1327" s="1252"/>
      <c r="AY1327" s="1252"/>
      <c r="AZ1327" s="1252"/>
      <c r="BA1327" s="1252"/>
      <c r="BB1327" s="1252"/>
      <c r="BC1327" s="1252"/>
      <c r="BD1327" s="1252"/>
      <c r="BE1327" s="1252"/>
      <c r="BF1327" s="1252"/>
      <c r="BG1327" s="1252"/>
      <c r="BH1327" s="1252"/>
      <c r="BI1327" s="1252"/>
      <c r="BJ1327" s="1252"/>
      <c r="BK1327" s="1252"/>
      <c r="BL1327" s="1252"/>
      <c r="BM1327" s="1252"/>
      <c r="BN1327" s="1252"/>
      <c r="BO1327" s="1252"/>
      <c r="BP1327" s="1252"/>
      <c r="BQ1327" s="1252"/>
      <c r="BR1327" s="1252"/>
      <c r="BS1327" s="1252"/>
    </row>
    <row r="1328" spans="1:71" s="132" customFormat="1" ht="41.4" hidden="1" outlineLevel="2">
      <c r="A1328" s="1014">
        <v>1</v>
      </c>
      <c r="B1328" s="1014">
        <v>1</v>
      </c>
      <c r="C1328" s="1014" t="s">
        <v>1594</v>
      </c>
      <c r="D1328" s="1014" t="s">
        <v>1574</v>
      </c>
      <c r="E1328" s="1014" t="s">
        <v>1561</v>
      </c>
      <c r="F1328" s="1014" t="s">
        <v>1567</v>
      </c>
      <c r="G1328" s="941" t="s">
        <v>7748</v>
      </c>
      <c r="H1328" s="32" t="s">
        <v>24</v>
      </c>
      <c r="I1328" s="329">
        <v>250</v>
      </c>
      <c r="J1328" s="915"/>
      <c r="K1328" s="910">
        <f t="shared" si="215"/>
        <v>0</v>
      </c>
      <c r="L1328" s="426"/>
      <c r="M1328" s="39">
        <f t="shared" si="216"/>
        <v>0</v>
      </c>
      <c r="N1328" s="369">
        <f t="shared" si="217"/>
        <v>0</v>
      </c>
      <c r="O1328" s="39">
        <f t="shared" si="218"/>
        <v>0</v>
      </c>
      <c r="P1328" s="996"/>
      <c r="Q1328" s="1252"/>
      <c r="R1328" s="1252"/>
      <c r="S1328" s="1252"/>
      <c r="T1328" s="1252"/>
      <c r="U1328" s="1252"/>
      <c r="V1328" s="1252"/>
      <c r="W1328" s="1252"/>
      <c r="X1328" s="1252"/>
      <c r="Y1328" s="1252"/>
      <c r="Z1328" s="1252"/>
      <c r="AA1328" s="1252"/>
      <c r="AB1328" s="1252"/>
      <c r="AC1328" s="1252"/>
      <c r="AD1328" s="1252"/>
      <c r="AE1328" s="1252"/>
      <c r="AF1328" s="1252"/>
      <c r="AG1328" s="1252"/>
      <c r="AH1328" s="1252"/>
      <c r="AI1328" s="1252"/>
      <c r="AJ1328" s="1252"/>
      <c r="AK1328" s="1252"/>
      <c r="AL1328" s="1252"/>
      <c r="AM1328" s="1252"/>
      <c r="AN1328" s="1252"/>
      <c r="AO1328" s="1252"/>
      <c r="AP1328" s="1252"/>
      <c r="AQ1328" s="1252"/>
      <c r="AR1328" s="1252"/>
      <c r="AS1328" s="1252"/>
      <c r="AT1328" s="1252"/>
      <c r="AU1328" s="1252"/>
      <c r="AV1328" s="1252"/>
      <c r="AW1328" s="1252"/>
      <c r="AX1328" s="1252"/>
      <c r="AY1328" s="1252"/>
      <c r="AZ1328" s="1252"/>
      <c r="BA1328" s="1252"/>
      <c r="BB1328" s="1252"/>
      <c r="BC1328" s="1252"/>
      <c r="BD1328" s="1252"/>
      <c r="BE1328" s="1252"/>
      <c r="BF1328" s="1252"/>
      <c r="BG1328" s="1252"/>
      <c r="BH1328" s="1252"/>
      <c r="BI1328" s="1252"/>
      <c r="BJ1328" s="1252"/>
      <c r="BK1328" s="1252"/>
      <c r="BL1328" s="1252"/>
      <c r="BM1328" s="1252"/>
      <c r="BN1328" s="1252"/>
      <c r="BO1328" s="1252"/>
      <c r="BP1328" s="1252"/>
      <c r="BQ1328" s="1252"/>
      <c r="BR1328" s="1252"/>
      <c r="BS1328" s="1252"/>
    </row>
    <row r="1329" spans="1:71" s="132" customFormat="1" ht="41.4" hidden="1" outlineLevel="2">
      <c r="A1329" s="1014">
        <v>1</v>
      </c>
      <c r="B1329" s="1014">
        <v>1</v>
      </c>
      <c r="C1329" s="1014" t="s">
        <v>1594</v>
      </c>
      <c r="D1329" s="1014" t="s">
        <v>1574</v>
      </c>
      <c r="E1329" s="1014" t="s">
        <v>1561</v>
      </c>
      <c r="F1329" s="1014" t="s">
        <v>1571</v>
      </c>
      <c r="G1329" s="941" t="s">
        <v>7749</v>
      </c>
      <c r="H1329" s="32" t="s">
        <v>24</v>
      </c>
      <c r="I1329" s="329">
        <v>445</v>
      </c>
      <c r="J1329" s="915"/>
      <c r="K1329" s="910">
        <f t="shared" si="215"/>
        <v>0</v>
      </c>
      <c r="L1329" s="426"/>
      <c r="M1329" s="39">
        <f t="shared" si="216"/>
        <v>0</v>
      </c>
      <c r="N1329" s="369">
        <f t="shared" si="217"/>
        <v>0</v>
      </c>
      <c r="O1329" s="39">
        <f t="shared" si="218"/>
        <v>0</v>
      </c>
      <c r="P1329" s="996"/>
      <c r="Q1329" s="1252"/>
      <c r="R1329" s="1252"/>
      <c r="S1329" s="1252"/>
      <c r="T1329" s="1252"/>
      <c r="U1329" s="1252"/>
      <c r="V1329" s="1252"/>
      <c r="W1329" s="1252"/>
      <c r="X1329" s="1252"/>
      <c r="Y1329" s="1252"/>
      <c r="Z1329" s="1252"/>
      <c r="AA1329" s="1252"/>
      <c r="AB1329" s="1252"/>
      <c r="AC1329" s="1252"/>
      <c r="AD1329" s="1252"/>
      <c r="AE1329" s="1252"/>
      <c r="AF1329" s="1252"/>
      <c r="AG1329" s="1252"/>
      <c r="AH1329" s="1252"/>
      <c r="AI1329" s="1252"/>
      <c r="AJ1329" s="1252"/>
      <c r="AK1329" s="1252"/>
      <c r="AL1329" s="1252"/>
      <c r="AM1329" s="1252"/>
      <c r="AN1329" s="1252"/>
      <c r="AO1329" s="1252"/>
      <c r="AP1329" s="1252"/>
      <c r="AQ1329" s="1252"/>
      <c r="AR1329" s="1252"/>
      <c r="AS1329" s="1252"/>
      <c r="AT1329" s="1252"/>
      <c r="AU1329" s="1252"/>
      <c r="AV1329" s="1252"/>
      <c r="AW1329" s="1252"/>
      <c r="AX1329" s="1252"/>
      <c r="AY1329" s="1252"/>
      <c r="AZ1329" s="1252"/>
      <c r="BA1329" s="1252"/>
      <c r="BB1329" s="1252"/>
      <c r="BC1329" s="1252"/>
      <c r="BD1329" s="1252"/>
      <c r="BE1329" s="1252"/>
      <c r="BF1329" s="1252"/>
      <c r="BG1329" s="1252"/>
      <c r="BH1329" s="1252"/>
      <c r="BI1329" s="1252"/>
      <c r="BJ1329" s="1252"/>
      <c r="BK1329" s="1252"/>
      <c r="BL1329" s="1252"/>
      <c r="BM1329" s="1252"/>
      <c r="BN1329" s="1252"/>
      <c r="BO1329" s="1252"/>
      <c r="BP1329" s="1252"/>
      <c r="BQ1329" s="1252"/>
      <c r="BR1329" s="1252"/>
      <c r="BS1329" s="1252"/>
    </row>
    <row r="1330" spans="1:71" s="132" customFormat="1" ht="41.4" hidden="1" outlineLevel="2">
      <c r="A1330" s="1014">
        <v>1</v>
      </c>
      <c r="B1330" s="1014">
        <v>1</v>
      </c>
      <c r="C1330" s="1014" t="s">
        <v>1594</v>
      </c>
      <c r="D1330" s="1014" t="s">
        <v>1574</v>
      </c>
      <c r="E1330" s="1014" t="s">
        <v>1561</v>
      </c>
      <c r="F1330" s="1014" t="s">
        <v>1589</v>
      </c>
      <c r="G1330" s="941" t="s">
        <v>7750</v>
      </c>
      <c r="H1330" s="32" t="s">
        <v>24</v>
      </c>
      <c r="I1330" s="329">
        <v>435</v>
      </c>
      <c r="J1330" s="915"/>
      <c r="K1330" s="910">
        <f t="shared" si="215"/>
        <v>0</v>
      </c>
      <c r="L1330" s="426"/>
      <c r="M1330" s="39">
        <f t="shared" si="216"/>
        <v>0</v>
      </c>
      <c r="N1330" s="369">
        <f t="shared" si="217"/>
        <v>0</v>
      </c>
      <c r="O1330" s="39">
        <f t="shared" si="218"/>
        <v>0</v>
      </c>
      <c r="P1330" s="996"/>
      <c r="Q1330" s="1252"/>
      <c r="R1330" s="1252"/>
      <c r="S1330" s="1252"/>
      <c r="T1330" s="1252"/>
      <c r="U1330" s="1252"/>
      <c r="V1330" s="1252"/>
      <c r="W1330" s="1252"/>
      <c r="X1330" s="1252"/>
      <c r="Y1330" s="1252"/>
      <c r="Z1330" s="1252"/>
      <c r="AA1330" s="1252"/>
      <c r="AB1330" s="1252"/>
      <c r="AC1330" s="1252"/>
      <c r="AD1330" s="1252"/>
      <c r="AE1330" s="1252"/>
      <c r="AF1330" s="1252"/>
      <c r="AG1330" s="1252"/>
      <c r="AH1330" s="1252"/>
      <c r="AI1330" s="1252"/>
      <c r="AJ1330" s="1252"/>
      <c r="AK1330" s="1252"/>
      <c r="AL1330" s="1252"/>
      <c r="AM1330" s="1252"/>
      <c r="AN1330" s="1252"/>
      <c r="AO1330" s="1252"/>
      <c r="AP1330" s="1252"/>
      <c r="AQ1330" s="1252"/>
      <c r="AR1330" s="1252"/>
      <c r="AS1330" s="1252"/>
      <c r="AT1330" s="1252"/>
      <c r="AU1330" s="1252"/>
      <c r="AV1330" s="1252"/>
      <c r="AW1330" s="1252"/>
      <c r="AX1330" s="1252"/>
      <c r="AY1330" s="1252"/>
      <c r="AZ1330" s="1252"/>
      <c r="BA1330" s="1252"/>
      <c r="BB1330" s="1252"/>
      <c r="BC1330" s="1252"/>
      <c r="BD1330" s="1252"/>
      <c r="BE1330" s="1252"/>
      <c r="BF1330" s="1252"/>
      <c r="BG1330" s="1252"/>
      <c r="BH1330" s="1252"/>
      <c r="BI1330" s="1252"/>
      <c r="BJ1330" s="1252"/>
      <c r="BK1330" s="1252"/>
      <c r="BL1330" s="1252"/>
      <c r="BM1330" s="1252"/>
      <c r="BN1330" s="1252"/>
      <c r="BO1330" s="1252"/>
      <c r="BP1330" s="1252"/>
      <c r="BQ1330" s="1252"/>
      <c r="BR1330" s="1252"/>
      <c r="BS1330" s="1252"/>
    </row>
    <row r="1331" spans="1:71" s="132" customFormat="1" ht="41.4" hidden="1" outlineLevel="2">
      <c r="A1331" s="1014">
        <v>1</v>
      </c>
      <c r="B1331" s="1014">
        <v>1</v>
      </c>
      <c r="C1331" s="1014" t="s">
        <v>1594</v>
      </c>
      <c r="D1331" s="1014" t="s">
        <v>1574</v>
      </c>
      <c r="E1331" s="1014" t="s">
        <v>1561</v>
      </c>
      <c r="F1331" s="1014" t="s">
        <v>1594</v>
      </c>
      <c r="G1331" s="941" t="s">
        <v>7751</v>
      </c>
      <c r="H1331" s="32" t="s">
        <v>24</v>
      </c>
      <c r="I1331" s="329">
        <v>80</v>
      </c>
      <c r="J1331" s="915"/>
      <c r="K1331" s="910">
        <f t="shared" si="215"/>
        <v>0</v>
      </c>
      <c r="L1331" s="426"/>
      <c r="M1331" s="39">
        <f t="shared" si="216"/>
        <v>0</v>
      </c>
      <c r="N1331" s="369">
        <f t="shared" si="217"/>
        <v>0</v>
      </c>
      <c r="O1331" s="39">
        <f t="shared" si="218"/>
        <v>0</v>
      </c>
      <c r="P1331" s="996"/>
      <c r="Q1331" s="1252"/>
      <c r="R1331" s="1252"/>
      <c r="S1331" s="1252"/>
      <c r="T1331" s="1252"/>
      <c r="U1331" s="1252"/>
      <c r="V1331" s="1252"/>
      <c r="W1331" s="1252"/>
      <c r="X1331" s="1252"/>
      <c r="Y1331" s="1252"/>
      <c r="Z1331" s="1252"/>
      <c r="AA1331" s="1252"/>
      <c r="AB1331" s="1252"/>
      <c r="AC1331" s="1252"/>
      <c r="AD1331" s="1252"/>
      <c r="AE1331" s="1252"/>
      <c r="AF1331" s="1252"/>
      <c r="AG1331" s="1252"/>
      <c r="AH1331" s="1252"/>
      <c r="AI1331" s="1252"/>
      <c r="AJ1331" s="1252"/>
      <c r="AK1331" s="1252"/>
      <c r="AL1331" s="1252"/>
      <c r="AM1331" s="1252"/>
      <c r="AN1331" s="1252"/>
      <c r="AO1331" s="1252"/>
      <c r="AP1331" s="1252"/>
      <c r="AQ1331" s="1252"/>
      <c r="AR1331" s="1252"/>
      <c r="AS1331" s="1252"/>
      <c r="AT1331" s="1252"/>
      <c r="AU1331" s="1252"/>
      <c r="AV1331" s="1252"/>
      <c r="AW1331" s="1252"/>
      <c r="AX1331" s="1252"/>
      <c r="AY1331" s="1252"/>
      <c r="AZ1331" s="1252"/>
      <c r="BA1331" s="1252"/>
      <c r="BB1331" s="1252"/>
      <c r="BC1331" s="1252"/>
      <c r="BD1331" s="1252"/>
      <c r="BE1331" s="1252"/>
      <c r="BF1331" s="1252"/>
      <c r="BG1331" s="1252"/>
      <c r="BH1331" s="1252"/>
      <c r="BI1331" s="1252"/>
      <c r="BJ1331" s="1252"/>
      <c r="BK1331" s="1252"/>
      <c r="BL1331" s="1252"/>
      <c r="BM1331" s="1252"/>
      <c r="BN1331" s="1252"/>
      <c r="BO1331" s="1252"/>
      <c r="BP1331" s="1252"/>
      <c r="BQ1331" s="1252"/>
      <c r="BR1331" s="1252"/>
      <c r="BS1331" s="1252"/>
    </row>
    <row r="1332" spans="1:71" s="132" customFormat="1" ht="41.4" hidden="1" outlineLevel="2">
      <c r="A1332" s="1014">
        <v>1</v>
      </c>
      <c r="B1332" s="1014">
        <v>1</v>
      </c>
      <c r="C1332" s="1014" t="s">
        <v>1594</v>
      </c>
      <c r="D1332" s="1014" t="s">
        <v>1574</v>
      </c>
      <c r="E1332" s="1014" t="s">
        <v>1561</v>
      </c>
      <c r="F1332" s="1014" t="s">
        <v>5726</v>
      </c>
      <c r="G1332" s="941" t="s">
        <v>7752</v>
      </c>
      <c r="H1332" s="32" t="s">
        <v>24</v>
      </c>
      <c r="I1332" s="329">
        <v>180</v>
      </c>
      <c r="J1332" s="915"/>
      <c r="K1332" s="910">
        <f t="shared" si="215"/>
        <v>0</v>
      </c>
      <c r="L1332" s="426"/>
      <c r="M1332" s="39">
        <f t="shared" si="216"/>
        <v>0</v>
      </c>
      <c r="N1332" s="369">
        <f t="shared" si="217"/>
        <v>0</v>
      </c>
      <c r="O1332" s="39">
        <f t="shared" si="218"/>
        <v>0</v>
      </c>
      <c r="P1332" s="996"/>
      <c r="Q1332" s="1252"/>
      <c r="R1332" s="1252"/>
      <c r="S1332" s="1252"/>
      <c r="T1332" s="1252"/>
      <c r="U1332" s="1252"/>
      <c r="V1332" s="1252"/>
      <c r="W1332" s="1252"/>
      <c r="X1332" s="1252"/>
      <c r="Y1332" s="1252"/>
      <c r="Z1332" s="1252"/>
      <c r="AA1332" s="1252"/>
      <c r="AB1332" s="1252"/>
      <c r="AC1332" s="1252"/>
      <c r="AD1332" s="1252"/>
      <c r="AE1332" s="1252"/>
      <c r="AF1332" s="1252"/>
      <c r="AG1332" s="1252"/>
      <c r="AH1332" s="1252"/>
      <c r="AI1332" s="1252"/>
      <c r="AJ1332" s="1252"/>
      <c r="AK1332" s="1252"/>
      <c r="AL1332" s="1252"/>
      <c r="AM1332" s="1252"/>
      <c r="AN1332" s="1252"/>
      <c r="AO1332" s="1252"/>
      <c r="AP1332" s="1252"/>
      <c r="AQ1332" s="1252"/>
      <c r="AR1332" s="1252"/>
      <c r="AS1332" s="1252"/>
      <c r="AT1332" s="1252"/>
      <c r="AU1332" s="1252"/>
      <c r="AV1332" s="1252"/>
      <c r="AW1332" s="1252"/>
      <c r="AX1332" s="1252"/>
      <c r="AY1332" s="1252"/>
      <c r="AZ1332" s="1252"/>
      <c r="BA1332" s="1252"/>
      <c r="BB1332" s="1252"/>
      <c r="BC1332" s="1252"/>
      <c r="BD1332" s="1252"/>
      <c r="BE1332" s="1252"/>
      <c r="BF1332" s="1252"/>
      <c r="BG1332" s="1252"/>
      <c r="BH1332" s="1252"/>
      <c r="BI1332" s="1252"/>
      <c r="BJ1332" s="1252"/>
      <c r="BK1332" s="1252"/>
      <c r="BL1332" s="1252"/>
      <c r="BM1332" s="1252"/>
      <c r="BN1332" s="1252"/>
      <c r="BO1332" s="1252"/>
      <c r="BP1332" s="1252"/>
      <c r="BQ1332" s="1252"/>
      <c r="BR1332" s="1252"/>
      <c r="BS1332" s="1252"/>
    </row>
    <row r="1333" spans="1:71" s="132" customFormat="1" ht="41.4" hidden="1" outlineLevel="2">
      <c r="A1333" s="1014">
        <v>1</v>
      </c>
      <c r="B1333" s="1014">
        <v>1</v>
      </c>
      <c r="C1333" s="1014" t="s">
        <v>1594</v>
      </c>
      <c r="D1333" s="1014" t="s">
        <v>1574</v>
      </c>
      <c r="E1333" s="1014" t="s">
        <v>1561</v>
      </c>
      <c r="F1333" s="1014" t="s">
        <v>6298</v>
      </c>
      <c r="G1333" s="941" t="s">
        <v>7753</v>
      </c>
      <c r="H1333" s="32" t="s">
        <v>24</v>
      </c>
      <c r="I1333" s="329">
        <v>325</v>
      </c>
      <c r="J1333" s="915"/>
      <c r="K1333" s="910">
        <f t="shared" si="215"/>
        <v>0</v>
      </c>
      <c r="L1333" s="426"/>
      <c r="M1333" s="39">
        <f t="shared" si="216"/>
        <v>0</v>
      </c>
      <c r="N1333" s="369">
        <f t="shared" si="217"/>
        <v>0</v>
      </c>
      <c r="O1333" s="39">
        <f t="shared" si="218"/>
        <v>0</v>
      </c>
      <c r="P1333" s="996"/>
      <c r="Q1333" s="1252"/>
      <c r="R1333" s="1252"/>
      <c r="S1333" s="1252"/>
      <c r="T1333" s="1252"/>
      <c r="U1333" s="1252"/>
      <c r="V1333" s="1252"/>
      <c r="W1333" s="1252"/>
      <c r="X1333" s="1252"/>
      <c r="Y1333" s="1252"/>
      <c r="Z1333" s="1252"/>
      <c r="AA1333" s="1252"/>
      <c r="AB1333" s="1252"/>
      <c r="AC1333" s="1252"/>
      <c r="AD1333" s="1252"/>
      <c r="AE1333" s="1252"/>
      <c r="AF1333" s="1252"/>
      <c r="AG1333" s="1252"/>
      <c r="AH1333" s="1252"/>
      <c r="AI1333" s="1252"/>
      <c r="AJ1333" s="1252"/>
      <c r="AK1333" s="1252"/>
      <c r="AL1333" s="1252"/>
      <c r="AM1333" s="1252"/>
      <c r="AN1333" s="1252"/>
      <c r="AO1333" s="1252"/>
      <c r="AP1333" s="1252"/>
      <c r="AQ1333" s="1252"/>
      <c r="AR1333" s="1252"/>
      <c r="AS1333" s="1252"/>
      <c r="AT1333" s="1252"/>
      <c r="AU1333" s="1252"/>
      <c r="AV1333" s="1252"/>
      <c r="AW1333" s="1252"/>
      <c r="AX1333" s="1252"/>
      <c r="AY1333" s="1252"/>
      <c r="AZ1333" s="1252"/>
      <c r="BA1333" s="1252"/>
      <c r="BB1333" s="1252"/>
      <c r="BC1333" s="1252"/>
      <c r="BD1333" s="1252"/>
      <c r="BE1333" s="1252"/>
      <c r="BF1333" s="1252"/>
      <c r="BG1333" s="1252"/>
      <c r="BH1333" s="1252"/>
      <c r="BI1333" s="1252"/>
      <c r="BJ1333" s="1252"/>
      <c r="BK1333" s="1252"/>
      <c r="BL1333" s="1252"/>
      <c r="BM1333" s="1252"/>
      <c r="BN1333" s="1252"/>
      <c r="BO1333" s="1252"/>
      <c r="BP1333" s="1252"/>
      <c r="BQ1333" s="1252"/>
      <c r="BR1333" s="1252"/>
      <c r="BS1333" s="1252"/>
    </row>
    <row r="1334" spans="1:71" s="132" customFormat="1" ht="41.4" hidden="1" outlineLevel="2">
      <c r="A1334" s="1014">
        <v>1</v>
      </c>
      <c r="B1334" s="1014">
        <v>1</v>
      </c>
      <c r="C1334" s="1014" t="s">
        <v>1594</v>
      </c>
      <c r="D1334" s="1014" t="s">
        <v>1574</v>
      </c>
      <c r="E1334" s="1014" t="s">
        <v>1561</v>
      </c>
      <c r="F1334" s="1014" t="s">
        <v>6299</v>
      </c>
      <c r="G1334" s="941" t="s">
        <v>7754</v>
      </c>
      <c r="H1334" s="32" t="s">
        <v>24</v>
      </c>
      <c r="I1334" s="329">
        <v>210</v>
      </c>
      <c r="J1334" s="915"/>
      <c r="K1334" s="910">
        <f t="shared" si="215"/>
        <v>0</v>
      </c>
      <c r="L1334" s="426"/>
      <c r="M1334" s="39">
        <f t="shared" si="216"/>
        <v>0</v>
      </c>
      <c r="N1334" s="369">
        <f t="shared" si="217"/>
        <v>0</v>
      </c>
      <c r="O1334" s="39">
        <f t="shared" si="218"/>
        <v>0</v>
      </c>
      <c r="P1334" s="996"/>
      <c r="Q1334" s="1252"/>
      <c r="R1334" s="1252"/>
      <c r="S1334" s="1252"/>
      <c r="T1334" s="1252"/>
      <c r="U1334" s="1252"/>
      <c r="V1334" s="1252"/>
      <c r="W1334" s="1252"/>
      <c r="X1334" s="1252"/>
      <c r="Y1334" s="1252"/>
      <c r="Z1334" s="1252"/>
      <c r="AA1334" s="1252"/>
      <c r="AB1334" s="1252"/>
      <c r="AC1334" s="1252"/>
      <c r="AD1334" s="1252"/>
      <c r="AE1334" s="1252"/>
      <c r="AF1334" s="1252"/>
      <c r="AG1334" s="1252"/>
      <c r="AH1334" s="1252"/>
      <c r="AI1334" s="1252"/>
      <c r="AJ1334" s="1252"/>
      <c r="AK1334" s="1252"/>
      <c r="AL1334" s="1252"/>
      <c r="AM1334" s="1252"/>
      <c r="AN1334" s="1252"/>
      <c r="AO1334" s="1252"/>
      <c r="AP1334" s="1252"/>
      <c r="AQ1334" s="1252"/>
      <c r="AR1334" s="1252"/>
      <c r="AS1334" s="1252"/>
      <c r="AT1334" s="1252"/>
      <c r="AU1334" s="1252"/>
      <c r="AV1334" s="1252"/>
      <c r="AW1334" s="1252"/>
      <c r="AX1334" s="1252"/>
      <c r="AY1334" s="1252"/>
      <c r="AZ1334" s="1252"/>
      <c r="BA1334" s="1252"/>
      <c r="BB1334" s="1252"/>
      <c r="BC1334" s="1252"/>
      <c r="BD1334" s="1252"/>
      <c r="BE1334" s="1252"/>
      <c r="BF1334" s="1252"/>
      <c r="BG1334" s="1252"/>
      <c r="BH1334" s="1252"/>
      <c r="BI1334" s="1252"/>
      <c r="BJ1334" s="1252"/>
      <c r="BK1334" s="1252"/>
      <c r="BL1334" s="1252"/>
      <c r="BM1334" s="1252"/>
      <c r="BN1334" s="1252"/>
      <c r="BO1334" s="1252"/>
      <c r="BP1334" s="1252"/>
      <c r="BQ1334" s="1252"/>
      <c r="BR1334" s="1252"/>
      <c r="BS1334" s="1252"/>
    </row>
    <row r="1335" spans="1:71" s="132" customFormat="1" ht="41.4" hidden="1" outlineLevel="2">
      <c r="A1335" s="1014">
        <v>1</v>
      </c>
      <c r="B1335" s="1014">
        <v>1</v>
      </c>
      <c r="C1335" s="1014" t="s">
        <v>1594</v>
      </c>
      <c r="D1335" s="1014" t="s">
        <v>1574</v>
      </c>
      <c r="E1335" s="1014" t="s">
        <v>1561</v>
      </c>
      <c r="F1335" s="1014" t="s">
        <v>1579</v>
      </c>
      <c r="G1335" s="941" t="s">
        <v>7755</v>
      </c>
      <c r="H1335" s="32" t="s">
        <v>22</v>
      </c>
      <c r="I1335" s="329">
        <v>900</v>
      </c>
      <c r="J1335" s="915"/>
      <c r="K1335" s="38">
        <f t="shared" si="215"/>
        <v>0</v>
      </c>
      <c r="L1335" s="426"/>
      <c r="M1335" s="39">
        <f t="shared" si="216"/>
        <v>0</v>
      </c>
      <c r="N1335" s="369">
        <f t="shared" si="217"/>
        <v>0</v>
      </c>
      <c r="O1335" s="39">
        <f t="shared" si="218"/>
        <v>0</v>
      </c>
      <c r="P1335" s="996"/>
      <c r="Q1335" s="1252"/>
      <c r="R1335" s="1252"/>
      <c r="S1335" s="1252"/>
      <c r="T1335" s="1252"/>
      <c r="U1335" s="1252"/>
      <c r="V1335" s="1252"/>
      <c r="W1335" s="1252"/>
      <c r="X1335" s="1252"/>
      <c r="Y1335" s="1252"/>
      <c r="Z1335" s="1252"/>
      <c r="AA1335" s="1252"/>
      <c r="AB1335" s="1252"/>
      <c r="AC1335" s="1252"/>
      <c r="AD1335" s="1252"/>
      <c r="AE1335" s="1252"/>
      <c r="AF1335" s="1252"/>
      <c r="AG1335" s="1252"/>
      <c r="AH1335" s="1252"/>
      <c r="AI1335" s="1252"/>
      <c r="AJ1335" s="1252"/>
      <c r="AK1335" s="1252"/>
      <c r="AL1335" s="1252"/>
      <c r="AM1335" s="1252"/>
      <c r="AN1335" s="1252"/>
      <c r="AO1335" s="1252"/>
      <c r="AP1335" s="1252"/>
      <c r="AQ1335" s="1252"/>
      <c r="AR1335" s="1252"/>
      <c r="AS1335" s="1252"/>
      <c r="AT1335" s="1252"/>
      <c r="AU1335" s="1252"/>
      <c r="AV1335" s="1252"/>
      <c r="AW1335" s="1252"/>
      <c r="AX1335" s="1252"/>
      <c r="AY1335" s="1252"/>
      <c r="AZ1335" s="1252"/>
      <c r="BA1335" s="1252"/>
      <c r="BB1335" s="1252"/>
      <c r="BC1335" s="1252"/>
      <c r="BD1335" s="1252"/>
      <c r="BE1335" s="1252"/>
      <c r="BF1335" s="1252"/>
      <c r="BG1335" s="1252"/>
      <c r="BH1335" s="1252"/>
      <c r="BI1335" s="1252"/>
      <c r="BJ1335" s="1252"/>
      <c r="BK1335" s="1252"/>
      <c r="BL1335" s="1252"/>
      <c r="BM1335" s="1252"/>
      <c r="BN1335" s="1252"/>
      <c r="BO1335" s="1252"/>
      <c r="BP1335" s="1252"/>
      <c r="BQ1335" s="1252"/>
      <c r="BR1335" s="1252"/>
      <c r="BS1335" s="1252"/>
    </row>
    <row r="1336" spans="1:71" s="132" customFormat="1" ht="27.6" hidden="1" outlineLevel="2">
      <c r="A1336" s="1014">
        <v>1</v>
      </c>
      <c r="B1336" s="1014">
        <v>1</v>
      </c>
      <c r="C1336" s="1014" t="s">
        <v>1594</v>
      </c>
      <c r="D1336" s="1014" t="s">
        <v>1574</v>
      </c>
      <c r="E1336" s="1014" t="s">
        <v>1561</v>
      </c>
      <c r="F1336" s="1014" t="s">
        <v>5713</v>
      </c>
      <c r="G1336" s="941" t="s">
        <v>7756</v>
      </c>
      <c r="H1336" s="32" t="s">
        <v>24</v>
      </c>
      <c r="I1336" s="329">
        <v>130</v>
      </c>
      <c r="J1336" s="915"/>
      <c r="K1336" s="38">
        <f t="shared" si="215"/>
        <v>0</v>
      </c>
      <c r="L1336" s="426"/>
      <c r="M1336" s="39">
        <f t="shared" si="216"/>
        <v>0</v>
      </c>
      <c r="N1336" s="369">
        <f t="shared" si="217"/>
        <v>0</v>
      </c>
      <c r="O1336" s="39">
        <f t="shared" si="218"/>
        <v>0</v>
      </c>
      <c r="P1336" s="996"/>
      <c r="Q1336" s="1252"/>
      <c r="R1336" s="1252"/>
      <c r="S1336" s="1252"/>
      <c r="T1336" s="1252"/>
      <c r="U1336" s="1252"/>
      <c r="V1336" s="1252"/>
      <c r="W1336" s="1252"/>
      <c r="X1336" s="1252"/>
      <c r="Y1336" s="1252"/>
      <c r="Z1336" s="1252"/>
      <c r="AA1336" s="1252"/>
      <c r="AB1336" s="1252"/>
      <c r="AC1336" s="1252"/>
      <c r="AD1336" s="1252"/>
      <c r="AE1336" s="1252"/>
      <c r="AF1336" s="1252"/>
      <c r="AG1336" s="1252"/>
      <c r="AH1336" s="1252"/>
      <c r="AI1336" s="1252"/>
      <c r="AJ1336" s="1252"/>
      <c r="AK1336" s="1252"/>
      <c r="AL1336" s="1252"/>
      <c r="AM1336" s="1252"/>
      <c r="AN1336" s="1252"/>
      <c r="AO1336" s="1252"/>
      <c r="AP1336" s="1252"/>
      <c r="AQ1336" s="1252"/>
      <c r="AR1336" s="1252"/>
      <c r="AS1336" s="1252"/>
      <c r="AT1336" s="1252"/>
      <c r="AU1336" s="1252"/>
      <c r="AV1336" s="1252"/>
      <c r="AW1336" s="1252"/>
      <c r="AX1336" s="1252"/>
      <c r="AY1336" s="1252"/>
      <c r="AZ1336" s="1252"/>
      <c r="BA1336" s="1252"/>
      <c r="BB1336" s="1252"/>
      <c r="BC1336" s="1252"/>
      <c r="BD1336" s="1252"/>
      <c r="BE1336" s="1252"/>
      <c r="BF1336" s="1252"/>
      <c r="BG1336" s="1252"/>
      <c r="BH1336" s="1252"/>
      <c r="BI1336" s="1252"/>
      <c r="BJ1336" s="1252"/>
      <c r="BK1336" s="1252"/>
      <c r="BL1336" s="1252"/>
      <c r="BM1336" s="1252"/>
      <c r="BN1336" s="1252"/>
      <c r="BO1336" s="1252"/>
      <c r="BP1336" s="1252"/>
      <c r="BQ1336" s="1252"/>
      <c r="BR1336" s="1252"/>
      <c r="BS1336" s="1252"/>
    </row>
    <row r="1337" spans="1:71" s="132" customFormat="1" ht="27.6" hidden="1" outlineLevel="2">
      <c r="A1337" s="1014">
        <v>1</v>
      </c>
      <c r="B1337" s="1014">
        <v>1</v>
      </c>
      <c r="C1337" s="1014" t="s">
        <v>1594</v>
      </c>
      <c r="D1337" s="1014" t="s">
        <v>1574</v>
      </c>
      <c r="E1337" s="1014" t="s">
        <v>1561</v>
      </c>
      <c r="F1337" s="1014" t="s">
        <v>6300</v>
      </c>
      <c r="G1337" s="941" t="s">
        <v>7757</v>
      </c>
      <c r="H1337" s="32" t="s">
        <v>24</v>
      </c>
      <c r="I1337" s="329">
        <v>90</v>
      </c>
      <c r="J1337" s="915"/>
      <c r="K1337" s="38">
        <f t="shared" si="215"/>
        <v>0</v>
      </c>
      <c r="L1337" s="426"/>
      <c r="M1337" s="39">
        <f t="shared" si="216"/>
        <v>0</v>
      </c>
      <c r="N1337" s="369">
        <f t="shared" si="217"/>
        <v>0</v>
      </c>
      <c r="O1337" s="39">
        <f t="shared" si="218"/>
        <v>0</v>
      </c>
      <c r="P1337" s="996"/>
      <c r="Q1337" s="1252"/>
      <c r="R1337" s="1252"/>
      <c r="S1337" s="1252"/>
      <c r="T1337" s="1252"/>
      <c r="U1337" s="1252"/>
      <c r="V1337" s="1252"/>
      <c r="W1337" s="1252"/>
      <c r="X1337" s="1252"/>
      <c r="Y1337" s="1252"/>
      <c r="Z1337" s="1252"/>
      <c r="AA1337" s="1252"/>
      <c r="AB1337" s="1252"/>
      <c r="AC1337" s="1252"/>
      <c r="AD1337" s="1252"/>
      <c r="AE1337" s="1252"/>
      <c r="AF1337" s="1252"/>
      <c r="AG1337" s="1252"/>
      <c r="AH1337" s="1252"/>
      <c r="AI1337" s="1252"/>
      <c r="AJ1337" s="1252"/>
      <c r="AK1337" s="1252"/>
      <c r="AL1337" s="1252"/>
      <c r="AM1337" s="1252"/>
      <c r="AN1337" s="1252"/>
      <c r="AO1337" s="1252"/>
      <c r="AP1337" s="1252"/>
      <c r="AQ1337" s="1252"/>
      <c r="AR1337" s="1252"/>
      <c r="AS1337" s="1252"/>
      <c r="AT1337" s="1252"/>
      <c r="AU1337" s="1252"/>
      <c r="AV1337" s="1252"/>
      <c r="AW1337" s="1252"/>
      <c r="AX1337" s="1252"/>
      <c r="AY1337" s="1252"/>
      <c r="AZ1337" s="1252"/>
      <c r="BA1337" s="1252"/>
      <c r="BB1337" s="1252"/>
      <c r="BC1337" s="1252"/>
      <c r="BD1337" s="1252"/>
      <c r="BE1337" s="1252"/>
      <c r="BF1337" s="1252"/>
      <c r="BG1337" s="1252"/>
      <c r="BH1337" s="1252"/>
      <c r="BI1337" s="1252"/>
      <c r="BJ1337" s="1252"/>
      <c r="BK1337" s="1252"/>
      <c r="BL1337" s="1252"/>
      <c r="BM1337" s="1252"/>
      <c r="BN1337" s="1252"/>
      <c r="BO1337" s="1252"/>
      <c r="BP1337" s="1252"/>
      <c r="BQ1337" s="1252"/>
      <c r="BR1337" s="1252"/>
      <c r="BS1337" s="1252"/>
    </row>
    <row r="1338" spans="1:71" s="132" customFormat="1" ht="27.6" hidden="1" outlineLevel="2">
      <c r="A1338" s="1014">
        <v>1</v>
      </c>
      <c r="B1338" s="1014">
        <v>1</v>
      </c>
      <c r="C1338" s="1014" t="s">
        <v>1594</v>
      </c>
      <c r="D1338" s="1014" t="s">
        <v>1574</v>
      </c>
      <c r="E1338" s="1014" t="s">
        <v>1561</v>
      </c>
      <c r="F1338" s="1014" t="s">
        <v>3423</v>
      </c>
      <c r="G1338" s="941" t="s">
        <v>7758</v>
      </c>
      <c r="H1338" s="32" t="s">
        <v>24</v>
      </c>
      <c r="I1338" s="329">
        <v>130</v>
      </c>
      <c r="J1338" s="915"/>
      <c r="K1338" s="38">
        <f t="shared" si="215"/>
        <v>0</v>
      </c>
      <c r="L1338" s="426"/>
      <c r="M1338" s="39">
        <f t="shared" si="216"/>
        <v>0</v>
      </c>
      <c r="N1338" s="369">
        <f t="shared" si="217"/>
        <v>0</v>
      </c>
      <c r="O1338" s="39">
        <f t="shared" si="218"/>
        <v>0</v>
      </c>
      <c r="P1338" s="996"/>
      <c r="Q1338" s="1252"/>
      <c r="R1338" s="1252"/>
      <c r="S1338" s="1252"/>
      <c r="T1338" s="1252"/>
      <c r="U1338" s="1252"/>
      <c r="V1338" s="1252"/>
      <c r="W1338" s="1252"/>
      <c r="X1338" s="1252"/>
      <c r="Y1338" s="1252"/>
      <c r="Z1338" s="1252"/>
      <c r="AA1338" s="1252"/>
      <c r="AB1338" s="1252"/>
      <c r="AC1338" s="1252"/>
      <c r="AD1338" s="1252"/>
      <c r="AE1338" s="1252"/>
      <c r="AF1338" s="1252"/>
      <c r="AG1338" s="1252"/>
      <c r="AH1338" s="1252"/>
      <c r="AI1338" s="1252"/>
      <c r="AJ1338" s="1252"/>
      <c r="AK1338" s="1252"/>
      <c r="AL1338" s="1252"/>
      <c r="AM1338" s="1252"/>
      <c r="AN1338" s="1252"/>
      <c r="AO1338" s="1252"/>
      <c r="AP1338" s="1252"/>
      <c r="AQ1338" s="1252"/>
      <c r="AR1338" s="1252"/>
      <c r="AS1338" s="1252"/>
      <c r="AT1338" s="1252"/>
      <c r="AU1338" s="1252"/>
      <c r="AV1338" s="1252"/>
      <c r="AW1338" s="1252"/>
      <c r="AX1338" s="1252"/>
      <c r="AY1338" s="1252"/>
      <c r="AZ1338" s="1252"/>
      <c r="BA1338" s="1252"/>
      <c r="BB1338" s="1252"/>
      <c r="BC1338" s="1252"/>
      <c r="BD1338" s="1252"/>
      <c r="BE1338" s="1252"/>
      <c r="BF1338" s="1252"/>
      <c r="BG1338" s="1252"/>
      <c r="BH1338" s="1252"/>
      <c r="BI1338" s="1252"/>
      <c r="BJ1338" s="1252"/>
      <c r="BK1338" s="1252"/>
      <c r="BL1338" s="1252"/>
      <c r="BM1338" s="1252"/>
      <c r="BN1338" s="1252"/>
      <c r="BO1338" s="1252"/>
      <c r="BP1338" s="1252"/>
      <c r="BQ1338" s="1252"/>
      <c r="BR1338" s="1252"/>
      <c r="BS1338" s="1252"/>
    </row>
    <row r="1339" spans="1:71" s="132" customFormat="1" ht="41.4" hidden="1" outlineLevel="2">
      <c r="A1339" s="1014">
        <v>1</v>
      </c>
      <c r="B1339" s="1014">
        <v>1</v>
      </c>
      <c r="C1339" s="1014" t="s">
        <v>1594</v>
      </c>
      <c r="D1339" s="1014" t="s">
        <v>1574</v>
      </c>
      <c r="E1339" s="1014" t="s">
        <v>1561</v>
      </c>
      <c r="F1339" s="1014" t="s">
        <v>6301</v>
      </c>
      <c r="G1339" s="941" t="s">
        <v>7759</v>
      </c>
      <c r="H1339" s="375" t="s">
        <v>24</v>
      </c>
      <c r="I1339" s="904">
        <v>130</v>
      </c>
      <c r="J1339" s="915"/>
      <c r="K1339" s="360">
        <f t="shared" si="215"/>
        <v>0</v>
      </c>
      <c r="L1339" s="426"/>
      <c r="M1339" s="359">
        <f t="shared" si="216"/>
        <v>0</v>
      </c>
      <c r="N1339" s="670">
        <f t="shared" si="217"/>
        <v>0</v>
      </c>
      <c r="O1339" s="359">
        <f t="shared" si="218"/>
        <v>0</v>
      </c>
      <c r="P1339" s="996"/>
      <c r="Q1339" s="1252"/>
      <c r="R1339" s="1252"/>
      <c r="S1339" s="1252"/>
      <c r="T1339" s="1252"/>
      <c r="U1339" s="1252"/>
      <c r="V1339" s="1252"/>
      <c r="W1339" s="1252"/>
      <c r="X1339" s="1252"/>
      <c r="Y1339" s="1252"/>
      <c r="Z1339" s="1252"/>
      <c r="AA1339" s="1252"/>
      <c r="AB1339" s="1252"/>
      <c r="AC1339" s="1252"/>
      <c r="AD1339" s="1252"/>
      <c r="AE1339" s="1252"/>
      <c r="AF1339" s="1252"/>
      <c r="AG1339" s="1252"/>
      <c r="AH1339" s="1252"/>
      <c r="AI1339" s="1252"/>
      <c r="AJ1339" s="1252"/>
      <c r="AK1339" s="1252"/>
      <c r="AL1339" s="1252"/>
      <c r="AM1339" s="1252"/>
      <c r="AN1339" s="1252"/>
      <c r="AO1339" s="1252"/>
      <c r="AP1339" s="1252"/>
      <c r="AQ1339" s="1252"/>
      <c r="AR1339" s="1252"/>
      <c r="AS1339" s="1252"/>
      <c r="AT1339" s="1252"/>
      <c r="AU1339" s="1252"/>
      <c r="AV1339" s="1252"/>
      <c r="AW1339" s="1252"/>
      <c r="AX1339" s="1252"/>
      <c r="AY1339" s="1252"/>
      <c r="AZ1339" s="1252"/>
      <c r="BA1339" s="1252"/>
      <c r="BB1339" s="1252"/>
      <c r="BC1339" s="1252"/>
      <c r="BD1339" s="1252"/>
      <c r="BE1339" s="1252"/>
      <c r="BF1339" s="1252"/>
      <c r="BG1339" s="1252"/>
      <c r="BH1339" s="1252"/>
      <c r="BI1339" s="1252"/>
      <c r="BJ1339" s="1252"/>
      <c r="BK1339" s="1252"/>
      <c r="BL1339" s="1252"/>
      <c r="BM1339" s="1252"/>
      <c r="BN1339" s="1252"/>
      <c r="BO1339" s="1252"/>
      <c r="BP1339" s="1252"/>
      <c r="BQ1339" s="1252"/>
      <c r="BR1339" s="1252"/>
      <c r="BS1339" s="1252"/>
    </row>
    <row r="1340" spans="1:71" s="8" customFormat="1" ht="41.4" hidden="1" outlineLevel="2">
      <c r="A1340" s="1014">
        <v>1</v>
      </c>
      <c r="B1340" s="1014">
        <v>1</v>
      </c>
      <c r="C1340" s="1014" t="s">
        <v>1594</v>
      </c>
      <c r="D1340" s="1014" t="s">
        <v>1574</v>
      </c>
      <c r="E1340" s="1014" t="s">
        <v>1561</v>
      </c>
      <c r="F1340" s="1014" t="s">
        <v>6302</v>
      </c>
      <c r="G1340" s="941" t="s">
        <v>7760</v>
      </c>
      <c r="H1340" s="32" t="s">
        <v>24</v>
      </c>
      <c r="I1340" s="329">
        <v>90</v>
      </c>
      <c r="J1340" s="915"/>
      <c r="K1340" s="38">
        <f t="shared" si="215"/>
        <v>0</v>
      </c>
      <c r="L1340" s="426"/>
      <c r="M1340" s="39">
        <f t="shared" si="216"/>
        <v>0</v>
      </c>
      <c r="N1340" s="369">
        <f t="shared" si="217"/>
        <v>0</v>
      </c>
      <c r="O1340" s="39">
        <f t="shared" si="218"/>
        <v>0</v>
      </c>
      <c r="P1340" s="996"/>
      <c r="Q1340" s="1252"/>
      <c r="R1340" s="1252"/>
      <c r="S1340" s="1252"/>
      <c r="T1340" s="1252"/>
      <c r="U1340" s="1252"/>
      <c r="V1340" s="1252"/>
      <c r="W1340" s="1252"/>
      <c r="X1340" s="1252"/>
      <c r="Y1340" s="1252"/>
      <c r="Z1340" s="1252"/>
      <c r="AA1340" s="1252"/>
      <c r="AB1340" s="1252"/>
      <c r="AC1340" s="1252"/>
      <c r="AD1340" s="1252"/>
      <c r="AE1340" s="1252"/>
      <c r="AF1340" s="1252"/>
      <c r="AG1340" s="1252"/>
      <c r="AH1340" s="1252"/>
      <c r="AI1340" s="1252"/>
      <c r="AJ1340" s="1252"/>
      <c r="AK1340" s="1252"/>
      <c r="AL1340" s="1252"/>
      <c r="AM1340" s="1252"/>
      <c r="AN1340" s="1252"/>
      <c r="AO1340" s="1252"/>
      <c r="AP1340" s="1252"/>
      <c r="AQ1340" s="1252"/>
      <c r="AR1340" s="1252"/>
      <c r="AS1340" s="1252"/>
      <c r="AT1340" s="1252"/>
      <c r="AU1340" s="1252"/>
      <c r="AV1340" s="1252"/>
      <c r="AW1340" s="1252"/>
      <c r="AX1340" s="1252"/>
      <c r="AY1340" s="1252"/>
      <c r="AZ1340" s="1252"/>
      <c r="BA1340" s="1252"/>
      <c r="BB1340" s="1252"/>
      <c r="BC1340" s="1252"/>
      <c r="BD1340" s="1252"/>
      <c r="BE1340" s="1252"/>
      <c r="BF1340" s="1252"/>
      <c r="BG1340" s="1252"/>
      <c r="BH1340" s="1252"/>
      <c r="BI1340" s="1252"/>
      <c r="BJ1340" s="1252"/>
      <c r="BK1340" s="1252"/>
      <c r="BL1340" s="1252"/>
      <c r="BM1340" s="1252"/>
      <c r="BN1340" s="1252"/>
      <c r="BO1340" s="1252"/>
      <c r="BP1340" s="1252"/>
      <c r="BQ1340" s="1252"/>
      <c r="BR1340" s="1252"/>
      <c r="BS1340" s="1252"/>
    </row>
    <row r="1341" spans="1:71" s="132" customFormat="1" ht="41.4" hidden="1" outlineLevel="2">
      <c r="A1341" s="1014">
        <v>1</v>
      </c>
      <c r="B1341" s="1014">
        <v>1</v>
      </c>
      <c r="C1341" s="1014" t="s">
        <v>1594</v>
      </c>
      <c r="D1341" s="1014" t="s">
        <v>1574</v>
      </c>
      <c r="E1341" s="1014" t="s">
        <v>1561</v>
      </c>
      <c r="F1341" s="1014" t="s">
        <v>6303</v>
      </c>
      <c r="G1341" s="941" t="s">
        <v>7761</v>
      </c>
      <c r="H1341" s="32" t="s">
        <v>24</v>
      </c>
      <c r="I1341" s="329">
        <v>130</v>
      </c>
      <c r="J1341" s="915"/>
      <c r="K1341" s="38">
        <f t="shared" si="215"/>
        <v>0</v>
      </c>
      <c r="L1341" s="426"/>
      <c r="M1341" s="39">
        <f t="shared" si="216"/>
        <v>0</v>
      </c>
      <c r="N1341" s="369">
        <f t="shared" si="217"/>
        <v>0</v>
      </c>
      <c r="O1341" s="39">
        <f t="shared" si="218"/>
        <v>0</v>
      </c>
      <c r="P1341" s="996"/>
      <c r="Q1341" s="1252"/>
      <c r="R1341" s="1252"/>
      <c r="S1341" s="1252"/>
      <c r="T1341" s="1252"/>
      <c r="U1341" s="1252"/>
      <c r="V1341" s="1252"/>
      <c r="W1341" s="1252"/>
      <c r="X1341" s="1252"/>
      <c r="Y1341" s="1252"/>
      <c r="Z1341" s="1252"/>
      <c r="AA1341" s="1252"/>
      <c r="AB1341" s="1252"/>
      <c r="AC1341" s="1252"/>
      <c r="AD1341" s="1252"/>
      <c r="AE1341" s="1252"/>
      <c r="AF1341" s="1252"/>
      <c r="AG1341" s="1252"/>
      <c r="AH1341" s="1252"/>
      <c r="AI1341" s="1252"/>
      <c r="AJ1341" s="1252"/>
      <c r="AK1341" s="1252"/>
      <c r="AL1341" s="1252"/>
      <c r="AM1341" s="1252"/>
      <c r="AN1341" s="1252"/>
      <c r="AO1341" s="1252"/>
      <c r="AP1341" s="1252"/>
      <c r="AQ1341" s="1252"/>
      <c r="AR1341" s="1252"/>
      <c r="AS1341" s="1252"/>
      <c r="AT1341" s="1252"/>
      <c r="AU1341" s="1252"/>
      <c r="AV1341" s="1252"/>
      <c r="AW1341" s="1252"/>
      <c r="AX1341" s="1252"/>
      <c r="AY1341" s="1252"/>
      <c r="AZ1341" s="1252"/>
      <c r="BA1341" s="1252"/>
      <c r="BB1341" s="1252"/>
      <c r="BC1341" s="1252"/>
      <c r="BD1341" s="1252"/>
      <c r="BE1341" s="1252"/>
      <c r="BF1341" s="1252"/>
      <c r="BG1341" s="1252"/>
      <c r="BH1341" s="1252"/>
      <c r="BI1341" s="1252"/>
      <c r="BJ1341" s="1252"/>
      <c r="BK1341" s="1252"/>
      <c r="BL1341" s="1252"/>
      <c r="BM1341" s="1252"/>
      <c r="BN1341" s="1252"/>
      <c r="BO1341" s="1252"/>
      <c r="BP1341" s="1252"/>
      <c r="BQ1341" s="1252"/>
      <c r="BR1341" s="1252"/>
      <c r="BS1341" s="1252"/>
    </row>
    <row r="1342" spans="1:71" s="132" customFormat="1" ht="41.4" hidden="1" outlineLevel="2">
      <c r="A1342" s="1014">
        <v>1</v>
      </c>
      <c r="B1342" s="1014">
        <v>1</v>
      </c>
      <c r="C1342" s="1014" t="s">
        <v>1594</v>
      </c>
      <c r="D1342" s="1014" t="s">
        <v>1574</v>
      </c>
      <c r="E1342" s="1014" t="s">
        <v>1561</v>
      </c>
      <c r="F1342" s="1014" t="s">
        <v>6304</v>
      </c>
      <c r="G1342" s="941" t="s">
        <v>7762</v>
      </c>
      <c r="H1342" s="32" t="s">
        <v>24</v>
      </c>
      <c r="I1342" s="329">
        <v>150</v>
      </c>
      <c r="J1342" s="915"/>
      <c r="K1342" s="38">
        <f t="shared" si="215"/>
        <v>0</v>
      </c>
      <c r="L1342" s="426"/>
      <c r="M1342" s="39">
        <f t="shared" si="216"/>
        <v>0</v>
      </c>
      <c r="N1342" s="369">
        <f t="shared" si="217"/>
        <v>0</v>
      </c>
      <c r="O1342" s="39">
        <f t="shared" si="218"/>
        <v>0</v>
      </c>
      <c r="P1342" s="996"/>
      <c r="Q1342" s="1252"/>
      <c r="R1342" s="1252"/>
      <c r="S1342" s="1252"/>
      <c r="T1342" s="1252"/>
      <c r="U1342" s="1252"/>
      <c r="V1342" s="1252"/>
      <c r="W1342" s="1252"/>
      <c r="X1342" s="1252"/>
      <c r="Y1342" s="1252"/>
      <c r="Z1342" s="1252"/>
      <c r="AA1342" s="1252"/>
      <c r="AB1342" s="1252"/>
      <c r="AC1342" s="1252"/>
      <c r="AD1342" s="1252"/>
      <c r="AE1342" s="1252"/>
      <c r="AF1342" s="1252"/>
      <c r="AG1342" s="1252"/>
      <c r="AH1342" s="1252"/>
      <c r="AI1342" s="1252"/>
      <c r="AJ1342" s="1252"/>
      <c r="AK1342" s="1252"/>
      <c r="AL1342" s="1252"/>
      <c r="AM1342" s="1252"/>
      <c r="AN1342" s="1252"/>
      <c r="AO1342" s="1252"/>
      <c r="AP1342" s="1252"/>
      <c r="AQ1342" s="1252"/>
      <c r="AR1342" s="1252"/>
      <c r="AS1342" s="1252"/>
      <c r="AT1342" s="1252"/>
      <c r="AU1342" s="1252"/>
      <c r="AV1342" s="1252"/>
      <c r="AW1342" s="1252"/>
      <c r="AX1342" s="1252"/>
      <c r="AY1342" s="1252"/>
      <c r="AZ1342" s="1252"/>
      <c r="BA1342" s="1252"/>
      <c r="BB1342" s="1252"/>
      <c r="BC1342" s="1252"/>
      <c r="BD1342" s="1252"/>
      <c r="BE1342" s="1252"/>
      <c r="BF1342" s="1252"/>
      <c r="BG1342" s="1252"/>
      <c r="BH1342" s="1252"/>
      <c r="BI1342" s="1252"/>
      <c r="BJ1342" s="1252"/>
      <c r="BK1342" s="1252"/>
      <c r="BL1342" s="1252"/>
      <c r="BM1342" s="1252"/>
      <c r="BN1342" s="1252"/>
      <c r="BO1342" s="1252"/>
      <c r="BP1342" s="1252"/>
      <c r="BQ1342" s="1252"/>
      <c r="BR1342" s="1252"/>
      <c r="BS1342" s="1252"/>
    </row>
    <row r="1343" spans="1:71" s="132" customFormat="1" ht="27.6" hidden="1" outlineLevel="2">
      <c r="A1343" s="1014">
        <v>1</v>
      </c>
      <c r="B1343" s="1014">
        <v>1</v>
      </c>
      <c r="C1343" s="1014" t="s">
        <v>1594</v>
      </c>
      <c r="D1343" s="1014" t="s">
        <v>1574</v>
      </c>
      <c r="E1343" s="1014" t="s">
        <v>1561</v>
      </c>
      <c r="F1343" s="1014" t="s">
        <v>6305</v>
      </c>
      <c r="G1343" s="941" t="s">
        <v>7763</v>
      </c>
      <c r="H1343" s="32" t="s">
        <v>38</v>
      </c>
      <c r="I1343" s="329">
        <v>610</v>
      </c>
      <c r="J1343" s="915"/>
      <c r="K1343" s="910">
        <f t="shared" si="215"/>
        <v>0</v>
      </c>
      <c r="L1343" s="426"/>
      <c r="M1343" s="39">
        <f t="shared" si="216"/>
        <v>0</v>
      </c>
      <c r="N1343" s="369">
        <f t="shared" si="217"/>
        <v>0</v>
      </c>
      <c r="O1343" s="39">
        <f t="shared" si="218"/>
        <v>0</v>
      </c>
      <c r="P1343" s="996"/>
      <c r="Q1343" s="1252"/>
      <c r="R1343" s="1252"/>
      <c r="S1343" s="1252"/>
      <c r="T1343" s="1252"/>
      <c r="U1343" s="1252"/>
      <c r="V1343" s="1252"/>
      <c r="W1343" s="1252"/>
      <c r="X1343" s="1252"/>
      <c r="Y1343" s="1252"/>
      <c r="Z1343" s="1252"/>
      <c r="AA1343" s="1252"/>
      <c r="AB1343" s="1252"/>
      <c r="AC1343" s="1252"/>
      <c r="AD1343" s="1252"/>
      <c r="AE1343" s="1252"/>
      <c r="AF1343" s="1252"/>
      <c r="AG1343" s="1252"/>
      <c r="AH1343" s="1252"/>
      <c r="AI1343" s="1252"/>
      <c r="AJ1343" s="1252"/>
      <c r="AK1343" s="1252"/>
      <c r="AL1343" s="1252"/>
      <c r="AM1343" s="1252"/>
      <c r="AN1343" s="1252"/>
      <c r="AO1343" s="1252"/>
      <c r="AP1343" s="1252"/>
      <c r="AQ1343" s="1252"/>
      <c r="AR1343" s="1252"/>
      <c r="AS1343" s="1252"/>
      <c r="AT1343" s="1252"/>
      <c r="AU1343" s="1252"/>
      <c r="AV1343" s="1252"/>
      <c r="AW1343" s="1252"/>
      <c r="AX1343" s="1252"/>
      <c r="AY1343" s="1252"/>
      <c r="AZ1343" s="1252"/>
      <c r="BA1343" s="1252"/>
      <c r="BB1343" s="1252"/>
      <c r="BC1343" s="1252"/>
      <c r="BD1343" s="1252"/>
      <c r="BE1343" s="1252"/>
      <c r="BF1343" s="1252"/>
      <c r="BG1343" s="1252"/>
      <c r="BH1343" s="1252"/>
      <c r="BI1343" s="1252"/>
      <c r="BJ1343" s="1252"/>
      <c r="BK1343" s="1252"/>
      <c r="BL1343" s="1252"/>
      <c r="BM1343" s="1252"/>
      <c r="BN1343" s="1252"/>
      <c r="BO1343" s="1252"/>
      <c r="BP1343" s="1252"/>
      <c r="BQ1343" s="1252"/>
      <c r="BR1343" s="1252"/>
      <c r="BS1343" s="1252"/>
    </row>
    <row r="1344" spans="1:71" s="132" customFormat="1" ht="27.6" hidden="1" outlineLevel="2">
      <c r="A1344" s="1014">
        <v>1</v>
      </c>
      <c r="B1344" s="1014">
        <v>1</v>
      </c>
      <c r="C1344" s="1014" t="s">
        <v>1594</v>
      </c>
      <c r="D1344" s="1014" t="s">
        <v>1574</v>
      </c>
      <c r="E1344" s="1014" t="s">
        <v>1561</v>
      </c>
      <c r="F1344" s="1014" t="s">
        <v>6306</v>
      </c>
      <c r="G1344" s="941" t="s">
        <v>7764</v>
      </c>
      <c r="H1344" s="32" t="s">
        <v>38</v>
      </c>
      <c r="I1344" s="329">
        <v>610</v>
      </c>
      <c r="J1344" s="915"/>
      <c r="K1344" s="910">
        <f t="shared" si="215"/>
        <v>0</v>
      </c>
      <c r="L1344" s="426"/>
      <c r="M1344" s="39">
        <f t="shared" si="216"/>
        <v>0</v>
      </c>
      <c r="N1344" s="369">
        <f t="shared" si="217"/>
        <v>0</v>
      </c>
      <c r="O1344" s="39">
        <f t="shared" si="218"/>
        <v>0</v>
      </c>
      <c r="P1344" s="996"/>
      <c r="Q1344" s="1252"/>
      <c r="R1344" s="1252"/>
      <c r="S1344" s="1252"/>
      <c r="T1344" s="1252"/>
      <c r="U1344" s="1252"/>
      <c r="V1344" s="1252"/>
      <c r="W1344" s="1252"/>
      <c r="X1344" s="1252"/>
      <c r="Y1344" s="1252"/>
      <c r="Z1344" s="1252"/>
      <c r="AA1344" s="1252"/>
      <c r="AB1344" s="1252"/>
      <c r="AC1344" s="1252"/>
      <c r="AD1344" s="1252"/>
      <c r="AE1344" s="1252"/>
      <c r="AF1344" s="1252"/>
      <c r="AG1344" s="1252"/>
      <c r="AH1344" s="1252"/>
      <c r="AI1344" s="1252"/>
      <c r="AJ1344" s="1252"/>
      <c r="AK1344" s="1252"/>
      <c r="AL1344" s="1252"/>
      <c r="AM1344" s="1252"/>
      <c r="AN1344" s="1252"/>
      <c r="AO1344" s="1252"/>
      <c r="AP1344" s="1252"/>
      <c r="AQ1344" s="1252"/>
      <c r="AR1344" s="1252"/>
      <c r="AS1344" s="1252"/>
      <c r="AT1344" s="1252"/>
      <c r="AU1344" s="1252"/>
      <c r="AV1344" s="1252"/>
      <c r="AW1344" s="1252"/>
      <c r="AX1344" s="1252"/>
      <c r="AY1344" s="1252"/>
      <c r="AZ1344" s="1252"/>
      <c r="BA1344" s="1252"/>
      <c r="BB1344" s="1252"/>
      <c r="BC1344" s="1252"/>
      <c r="BD1344" s="1252"/>
      <c r="BE1344" s="1252"/>
      <c r="BF1344" s="1252"/>
      <c r="BG1344" s="1252"/>
      <c r="BH1344" s="1252"/>
      <c r="BI1344" s="1252"/>
      <c r="BJ1344" s="1252"/>
      <c r="BK1344" s="1252"/>
      <c r="BL1344" s="1252"/>
      <c r="BM1344" s="1252"/>
      <c r="BN1344" s="1252"/>
      <c r="BO1344" s="1252"/>
      <c r="BP1344" s="1252"/>
      <c r="BQ1344" s="1252"/>
      <c r="BR1344" s="1252"/>
      <c r="BS1344" s="1252"/>
    </row>
    <row r="1345" spans="1:71" s="132" customFormat="1" ht="27.6" hidden="1" outlineLevel="2">
      <c r="A1345" s="1014">
        <v>1</v>
      </c>
      <c r="B1345" s="1014">
        <v>1</v>
      </c>
      <c r="C1345" s="1014" t="s">
        <v>1594</v>
      </c>
      <c r="D1345" s="1014" t="s">
        <v>1574</v>
      </c>
      <c r="E1345" s="1014" t="s">
        <v>1561</v>
      </c>
      <c r="F1345" s="1014" t="s">
        <v>6307</v>
      </c>
      <c r="G1345" s="941" t="s">
        <v>7485</v>
      </c>
      <c r="H1345" s="32" t="s">
        <v>38</v>
      </c>
      <c r="I1345" s="329">
        <v>1477</v>
      </c>
      <c r="J1345" s="915"/>
      <c r="K1345" s="910">
        <f t="shared" si="215"/>
        <v>0</v>
      </c>
      <c r="L1345" s="426"/>
      <c r="M1345" s="39">
        <f t="shared" si="216"/>
        <v>0</v>
      </c>
      <c r="N1345" s="369">
        <f t="shared" si="217"/>
        <v>0</v>
      </c>
      <c r="O1345" s="39">
        <f t="shared" si="218"/>
        <v>0</v>
      </c>
      <c r="P1345" s="996"/>
      <c r="Q1345" s="1252"/>
      <c r="R1345" s="1252"/>
      <c r="S1345" s="1252"/>
      <c r="T1345" s="1252"/>
      <c r="U1345" s="1252"/>
      <c r="V1345" s="1252"/>
      <c r="W1345" s="1252"/>
      <c r="X1345" s="1252"/>
      <c r="Y1345" s="1252"/>
      <c r="Z1345" s="1252"/>
      <c r="AA1345" s="1252"/>
      <c r="AB1345" s="1252"/>
      <c r="AC1345" s="1252"/>
      <c r="AD1345" s="1252"/>
      <c r="AE1345" s="1252"/>
      <c r="AF1345" s="1252"/>
      <c r="AG1345" s="1252"/>
      <c r="AH1345" s="1252"/>
      <c r="AI1345" s="1252"/>
      <c r="AJ1345" s="1252"/>
      <c r="AK1345" s="1252"/>
      <c r="AL1345" s="1252"/>
      <c r="AM1345" s="1252"/>
      <c r="AN1345" s="1252"/>
      <c r="AO1345" s="1252"/>
      <c r="AP1345" s="1252"/>
      <c r="AQ1345" s="1252"/>
      <c r="AR1345" s="1252"/>
      <c r="AS1345" s="1252"/>
      <c r="AT1345" s="1252"/>
      <c r="AU1345" s="1252"/>
      <c r="AV1345" s="1252"/>
      <c r="AW1345" s="1252"/>
      <c r="AX1345" s="1252"/>
      <c r="AY1345" s="1252"/>
      <c r="AZ1345" s="1252"/>
      <c r="BA1345" s="1252"/>
      <c r="BB1345" s="1252"/>
      <c r="BC1345" s="1252"/>
      <c r="BD1345" s="1252"/>
      <c r="BE1345" s="1252"/>
      <c r="BF1345" s="1252"/>
      <c r="BG1345" s="1252"/>
      <c r="BH1345" s="1252"/>
      <c r="BI1345" s="1252"/>
      <c r="BJ1345" s="1252"/>
      <c r="BK1345" s="1252"/>
      <c r="BL1345" s="1252"/>
      <c r="BM1345" s="1252"/>
      <c r="BN1345" s="1252"/>
      <c r="BO1345" s="1252"/>
      <c r="BP1345" s="1252"/>
      <c r="BQ1345" s="1252"/>
      <c r="BR1345" s="1252"/>
      <c r="BS1345" s="1252"/>
    </row>
    <row r="1346" spans="1:71" s="132" customFormat="1" ht="27.6" hidden="1" outlineLevel="2">
      <c r="A1346" s="1014">
        <v>1</v>
      </c>
      <c r="B1346" s="1014">
        <v>1</v>
      </c>
      <c r="C1346" s="1014" t="s">
        <v>1594</v>
      </c>
      <c r="D1346" s="1014" t="s">
        <v>1574</v>
      </c>
      <c r="E1346" s="1014" t="s">
        <v>1561</v>
      </c>
      <c r="F1346" s="1014" t="s">
        <v>3529</v>
      </c>
      <c r="G1346" s="944" t="s">
        <v>7765</v>
      </c>
      <c r="H1346" s="43" t="s">
        <v>6179</v>
      </c>
      <c r="I1346" s="921">
        <v>13000</v>
      </c>
      <c r="J1346" s="1203"/>
      <c r="K1346" s="39">
        <f t="shared" si="215"/>
        <v>0</v>
      </c>
      <c r="L1346" s="369"/>
      <c r="M1346" s="39">
        <f t="shared" si="216"/>
        <v>0</v>
      </c>
      <c r="N1346" s="369">
        <f t="shared" si="217"/>
        <v>0</v>
      </c>
      <c r="O1346" s="39">
        <f t="shared" si="218"/>
        <v>0</v>
      </c>
      <c r="P1346" s="1204"/>
      <c r="Q1346" s="1252"/>
      <c r="R1346" s="1252"/>
      <c r="S1346" s="1252"/>
      <c r="T1346" s="1252"/>
      <c r="U1346" s="1252"/>
      <c r="V1346" s="1252"/>
      <c r="W1346" s="1252"/>
      <c r="X1346" s="1252"/>
      <c r="Y1346" s="1252"/>
      <c r="Z1346" s="1252"/>
      <c r="AA1346" s="1252"/>
      <c r="AB1346" s="1252"/>
      <c r="AC1346" s="1252"/>
      <c r="AD1346" s="1252"/>
      <c r="AE1346" s="1252"/>
      <c r="AF1346" s="1252"/>
      <c r="AG1346" s="1252"/>
      <c r="AH1346" s="1252"/>
      <c r="AI1346" s="1252"/>
      <c r="AJ1346" s="1252"/>
      <c r="AK1346" s="1252"/>
      <c r="AL1346" s="1252"/>
      <c r="AM1346" s="1252"/>
      <c r="AN1346" s="1252"/>
      <c r="AO1346" s="1252"/>
      <c r="AP1346" s="1252"/>
      <c r="AQ1346" s="1252"/>
      <c r="AR1346" s="1252"/>
      <c r="AS1346" s="1252"/>
      <c r="AT1346" s="1252"/>
      <c r="AU1346" s="1252"/>
      <c r="AV1346" s="1252"/>
      <c r="AW1346" s="1252"/>
      <c r="AX1346" s="1252"/>
      <c r="AY1346" s="1252"/>
      <c r="AZ1346" s="1252"/>
      <c r="BA1346" s="1252"/>
      <c r="BB1346" s="1252"/>
      <c r="BC1346" s="1252"/>
      <c r="BD1346" s="1252"/>
      <c r="BE1346" s="1252"/>
      <c r="BF1346" s="1252"/>
      <c r="BG1346" s="1252"/>
      <c r="BH1346" s="1252"/>
      <c r="BI1346" s="1252"/>
      <c r="BJ1346" s="1252"/>
      <c r="BK1346" s="1252"/>
      <c r="BL1346" s="1252"/>
      <c r="BM1346" s="1252"/>
      <c r="BN1346" s="1252"/>
      <c r="BO1346" s="1252"/>
      <c r="BP1346" s="1252"/>
      <c r="BQ1346" s="1252"/>
      <c r="BR1346" s="1252"/>
      <c r="BS1346" s="1252"/>
    </row>
    <row r="1347" spans="1:71" s="138" customFormat="1" hidden="1" outlineLevel="1" collapsed="1">
      <c r="A1347" s="1072">
        <v>1</v>
      </c>
      <c r="B1347" s="1072">
        <v>1</v>
      </c>
      <c r="C1347" s="1072" t="s">
        <v>1594</v>
      </c>
      <c r="D1347" s="1072" t="s">
        <v>1567</v>
      </c>
      <c r="E1347" s="1072"/>
      <c r="F1347" s="1072"/>
      <c r="G1347" s="1205" t="s">
        <v>6084</v>
      </c>
      <c r="H1347" s="1206"/>
      <c r="I1347" s="1207"/>
      <c r="J1347" s="1208"/>
      <c r="K1347" s="1209">
        <f>SUM(K1348)</f>
        <v>0</v>
      </c>
      <c r="L1347" s="1210"/>
      <c r="M1347" s="1209">
        <f>SUM(M1348)</f>
        <v>0</v>
      </c>
      <c r="N1347" s="1211"/>
      <c r="O1347" s="1209">
        <f>SUM(O1348)</f>
        <v>0</v>
      </c>
      <c r="P1347" s="1212"/>
      <c r="Q1347" s="1250"/>
      <c r="R1347" s="1250"/>
      <c r="S1347" s="1250"/>
      <c r="T1347" s="1250"/>
      <c r="U1347" s="1250"/>
      <c r="V1347" s="1250"/>
      <c r="W1347" s="1250"/>
      <c r="X1347" s="1250"/>
      <c r="Y1347" s="1250"/>
      <c r="Z1347" s="1250"/>
      <c r="AA1347" s="1250"/>
      <c r="AB1347" s="1250"/>
      <c r="AC1347" s="1250"/>
      <c r="AD1347" s="1250"/>
      <c r="AE1347" s="1250"/>
      <c r="AF1347" s="1250"/>
      <c r="AG1347" s="1250"/>
      <c r="AH1347" s="1250"/>
      <c r="AI1347" s="1250"/>
      <c r="AJ1347" s="1250"/>
      <c r="AK1347" s="1250"/>
      <c r="AL1347" s="1250"/>
      <c r="AM1347" s="1250"/>
      <c r="AN1347" s="1250"/>
      <c r="AO1347" s="1250"/>
      <c r="AP1347" s="1250"/>
      <c r="AQ1347" s="1250"/>
      <c r="AR1347" s="1250"/>
      <c r="AS1347" s="1250"/>
      <c r="AT1347" s="1250"/>
      <c r="AU1347" s="1250"/>
      <c r="AV1347" s="1250"/>
      <c r="AW1347" s="1250"/>
      <c r="AX1347" s="1250"/>
      <c r="AY1347" s="1250"/>
      <c r="AZ1347" s="1250"/>
      <c r="BA1347" s="1250"/>
      <c r="BB1347" s="1250"/>
      <c r="BC1347" s="1250"/>
      <c r="BD1347" s="1250"/>
      <c r="BE1347" s="1250"/>
      <c r="BF1347" s="1250"/>
      <c r="BG1347" s="1250"/>
      <c r="BH1347" s="1250"/>
      <c r="BI1347" s="1250"/>
      <c r="BJ1347" s="1250"/>
      <c r="BK1347" s="1250"/>
      <c r="BL1347" s="1250"/>
      <c r="BM1347" s="1250"/>
      <c r="BN1347" s="1250"/>
      <c r="BO1347" s="1250"/>
      <c r="BP1347" s="1250"/>
      <c r="BQ1347" s="1250"/>
      <c r="BR1347" s="1250"/>
      <c r="BS1347" s="1250"/>
    </row>
    <row r="1348" spans="1:71" s="133" customFormat="1" hidden="1" outlineLevel="2">
      <c r="A1348" s="1014">
        <v>1</v>
      </c>
      <c r="B1348" s="1014">
        <v>1</v>
      </c>
      <c r="C1348" s="1014" t="s">
        <v>1594</v>
      </c>
      <c r="D1348" s="1014" t="s">
        <v>1567</v>
      </c>
      <c r="E1348" s="1014" t="s">
        <v>6393</v>
      </c>
      <c r="F1348" s="1014" t="s">
        <v>1559</v>
      </c>
      <c r="G1348" s="943" t="s">
        <v>6084</v>
      </c>
      <c r="H1348" s="47" t="s">
        <v>31</v>
      </c>
      <c r="I1348" s="925">
        <v>1</v>
      </c>
      <c r="J1348" s="915"/>
      <c r="K1348" s="917">
        <f>I1348*J1348</f>
        <v>0</v>
      </c>
      <c r="L1348" s="426"/>
      <c r="M1348" s="917">
        <f>I1348*L1348</f>
        <v>0</v>
      </c>
      <c r="N1348" s="917">
        <f>J1348+L1348</f>
        <v>0</v>
      </c>
      <c r="O1348" s="917">
        <f>I1348*N1348</f>
        <v>0</v>
      </c>
      <c r="P1348" s="970"/>
      <c r="Q1348" s="1251"/>
      <c r="R1348" s="1251"/>
      <c r="S1348" s="1251"/>
      <c r="T1348" s="1251"/>
      <c r="U1348" s="1251"/>
      <c r="V1348" s="1251"/>
      <c r="W1348" s="1251"/>
      <c r="X1348" s="1251"/>
      <c r="Y1348" s="1251"/>
      <c r="Z1348" s="1251"/>
      <c r="AA1348" s="1251"/>
      <c r="AB1348" s="1251"/>
      <c r="AC1348" s="1251"/>
      <c r="AD1348" s="1251"/>
      <c r="AE1348" s="1251"/>
      <c r="AF1348" s="1251"/>
      <c r="AG1348" s="1251"/>
      <c r="AH1348" s="1251"/>
      <c r="AI1348" s="1251"/>
      <c r="AJ1348" s="1251"/>
      <c r="AK1348" s="1251"/>
      <c r="AL1348" s="1251"/>
      <c r="AM1348" s="1251"/>
      <c r="AN1348" s="1251"/>
      <c r="AO1348" s="1251"/>
      <c r="AP1348" s="1251"/>
      <c r="AQ1348" s="1251"/>
      <c r="AR1348" s="1251"/>
      <c r="AS1348" s="1251"/>
      <c r="AT1348" s="1251"/>
      <c r="AU1348" s="1251"/>
      <c r="AV1348" s="1251"/>
      <c r="AW1348" s="1251"/>
      <c r="AX1348" s="1251"/>
      <c r="AY1348" s="1251"/>
      <c r="AZ1348" s="1251"/>
      <c r="BA1348" s="1251"/>
      <c r="BB1348" s="1251"/>
      <c r="BC1348" s="1251"/>
      <c r="BD1348" s="1251"/>
      <c r="BE1348" s="1251"/>
      <c r="BF1348" s="1251"/>
      <c r="BG1348" s="1251"/>
      <c r="BH1348" s="1251"/>
      <c r="BI1348" s="1251"/>
      <c r="BJ1348" s="1251"/>
      <c r="BK1348" s="1251"/>
      <c r="BL1348" s="1251"/>
      <c r="BM1348" s="1251"/>
      <c r="BN1348" s="1251"/>
      <c r="BO1348" s="1251"/>
      <c r="BP1348" s="1251"/>
      <c r="BQ1348" s="1251"/>
      <c r="BR1348" s="1251"/>
      <c r="BS1348" s="1251"/>
    </row>
    <row r="1349" spans="1:71" ht="41.4" collapsed="1">
      <c r="A1349" s="1107">
        <v>1</v>
      </c>
      <c r="B1349" s="1107">
        <v>1</v>
      </c>
      <c r="C1349" s="1107" t="s">
        <v>5726</v>
      </c>
      <c r="D1349" s="1107"/>
      <c r="E1349" s="1107"/>
      <c r="F1349" s="1107"/>
      <c r="G1349" s="1114" t="s">
        <v>6063</v>
      </c>
      <c r="H1349" s="1111"/>
      <c r="I1349" s="1111"/>
      <c r="J1349" s="1125"/>
      <c r="K1349" s="1126">
        <f>K1350+K1362</f>
        <v>0</v>
      </c>
      <c r="L1349" s="1125"/>
      <c r="M1349" s="1126">
        <f>M1350+M1362</f>
        <v>0</v>
      </c>
      <c r="N1349" s="1125"/>
      <c r="O1349" s="1126">
        <f>O1350+O1362</f>
        <v>0</v>
      </c>
      <c r="P1349" s="1071"/>
    </row>
    <row r="1350" spans="1:71" s="138" customFormat="1" hidden="1" outlineLevel="1" collapsed="1">
      <c r="A1350" s="1072">
        <v>1</v>
      </c>
      <c r="B1350" s="1072">
        <v>1</v>
      </c>
      <c r="C1350" s="1072" t="s">
        <v>5726</v>
      </c>
      <c r="D1350" s="1072">
        <v>1</v>
      </c>
      <c r="E1350" s="1072"/>
      <c r="F1350" s="1072"/>
      <c r="G1350" s="1073" t="s">
        <v>637</v>
      </c>
      <c r="H1350" s="1074"/>
      <c r="I1350" s="1075"/>
      <c r="J1350" s="1076"/>
      <c r="K1350" s="1077">
        <f>SUM(K1351:K1361)</f>
        <v>0</v>
      </c>
      <c r="L1350" s="1078"/>
      <c r="M1350" s="1077">
        <f>SUM(M1351:M1361)</f>
        <v>0</v>
      </c>
      <c r="N1350" s="1079"/>
      <c r="O1350" s="1077">
        <f>SUM(O1351:O1361)</f>
        <v>0</v>
      </c>
      <c r="P1350" s="1080"/>
      <c r="Q1350" s="1250"/>
      <c r="R1350" s="1250"/>
      <c r="S1350" s="1250"/>
      <c r="T1350" s="1250"/>
      <c r="U1350" s="1250"/>
      <c r="V1350" s="1250"/>
      <c r="W1350" s="1250"/>
      <c r="X1350" s="1250"/>
      <c r="Y1350" s="1250"/>
      <c r="Z1350" s="1250"/>
      <c r="AA1350" s="1250"/>
      <c r="AB1350" s="1250"/>
      <c r="AC1350" s="1250"/>
      <c r="AD1350" s="1250"/>
      <c r="AE1350" s="1250"/>
      <c r="AF1350" s="1250"/>
      <c r="AG1350" s="1250"/>
      <c r="AH1350" s="1250"/>
      <c r="AI1350" s="1250"/>
      <c r="AJ1350" s="1250"/>
      <c r="AK1350" s="1250"/>
      <c r="AL1350" s="1250"/>
      <c r="AM1350" s="1250"/>
      <c r="AN1350" s="1250"/>
      <c r="AO1350" s="1250"/>
      <c r="AP1350" s="1250"/>
      <c r="AQ1350" s="1250"/>
      <c r="AR1350" s="1250"/>
      <c r="AS1350" s="1250"/>
      <c r="AT1350" s="1250"/>
      <c r="AU1350" s="1250"/>
      <c r="AV1350" s="1250"/>
      <c r="AW1350" s="1250"/>
      <c r="AX1350" s="1250"/>
      <c r="AY1350" s="1250"/>
      <c r="AZ1350" s="1250"/>
      <c r="BA1350" s="1250"/>
      <c r="BB1350" s="1250"/>
      <c r="BC1350" s="1250"/>
      <c r="BD1350" s="1250"/>
      <c r="BE1350" s="1250"/>
      <c r="BF1350" s="1250"/>
      <c r="BG1350" s="1250"/>
      <c r="BH1350" s="1250"/>
      <c r="BI1350" s="1250"/>
      <c r="BJ1350" s="1250"/>
      <c r="BK1350" s="1250"/>
      <c r="BL1350" s="1250"/>
      <c r="BM1350" s="1250"/>
      <c r="BN1350" s="1250"/>
      <c r="BO1350" s="1250"/>
      <c r="BP1350" s="1250"/>
      <c r="BQ1350" s="1250"/>
      <c r="BR1350" s="1250"/>
      <c r="BS1350" s="1250"/>
    </row>
    <row r="1351" spans="1:71" s="6" customFormat="1" hidden="1" outlineLevel="2">
      <c r="A1351" s="1014">
        <v>1</v>
      </c>
      <c r="B1351" s="1014">
        <v>1</v>
      </c>
      <c r="C1351" s="1014" t="s">
        <v>5726</v>
      </c>
      <c r="D1351" s="1014">
        <v>1</v>
      </c>
      <c r="E1351" s="1014" t="s">
        <v>6393</v>
      </c>
      <c r="F1351" s="1014">
        <v>1</v>
      </c>
      <c r="G1351" s="951" t="s">
        <v>7766</v>
      </c>
      <c r="H1351" s="37" t="s">
        <v>29</v>
      </c>
      <c r="I1351" s="329">
        <v>47</v>
      </c>
      <c r="J1351" s="915"/>
      <c r="K1351" s="38">
        <f t="shared" ref="K1351:K1361" si="219">I1351*J1351</f>
        <v>0</v>
      </c>
      <c r="L1351" s="426"/>
      <c r="M1351" s="38">
        <f t="shared" ref="M1351:M1361" si="220">I1351*L1351</f>
        <v>0</v>
      </c>
      <c r="N1351" s="426">
        <f t="shared" ref="N1351:N1361" si="221">J1351+L1351</f>
        <v>0</v>
      </c>
      <c r="O1351" s="38">
        <f t="shared" ref="O1351:O1361" si="222">I1351*N1351</f>
        <v>0</v>
      </c>
      <c r="P1351" s="989"/>
      <c r="Q1351" s="1253"/>
      <c r="R1351" s="1253"/>
      <c r="S1351" s="1253"/>
      <c r="T1351" s="1253"/>
      <c r="U1351" s="1253"/>
      <c r="V1351" s="1253"/>
      <c r="W1351" s="1253"/>
      <c r="X1351" s="1253"/>
      <c r="Y1351" s="1253"/>
      <c r="Z1351" s="1253"/>
      <c r="AA1351" s="1253"/>
      <c r="AB1351" s="1253"/>
      <c r="AC1351" s="1253"/>
      <c r="AD1351" s="1253"/>
      <c r="AE1351" s="1253"/>
      <c r="AF1351" s="1253"/>
      <c r="AG1351" s="1253"/>
      <c r="AH1351" s="1253"/>
      <c r="AI1351" s="1253"/>
      <c r="AJ1351" s="1253"/>
      <c r="AK1351" s="1253"/>
      <c r="AL1351" s="1253"/>
      <c r="AM1351" s="1253"/>
      <c r="AN1351" s="1253"/>
      <c r="AO1351" s="1253"/>
      <c r="AP1351" s="1253"/>
      <c r="AQ1351" s="1253"/>
      <c r="AR1351" s="1253"/>
      <c r="AS1351" s="1253"/>
      <c r="AT1351" s="1253"/>
      <c r="AU1351" s="1253"/>
      <c r="AV1351" s="1253"/>
      <c r="AW1351" s="1253"/>
      <c r="AX1351" s="1253"/>
      <c r="AY1351" s="1253"/>
      <c r="AZ1351" s="1253"/>
      <c r="BA1351" s="1253"/>
      <c r="BB1351" s="1253"/>
      <c r="BC1351" s="1253"/>
      <c r="BD1351" s="1253"/>
      <c r="BE1351" s="1253"/>
      <c r="BF1351" s="1253"/>
      <c r="BG1351" s="1253"/>
      <c r="BH1351" s="1253"/>
      <c r="BI1351" s="1253"/>
      <c r="BJ1351" s="1253"/>
      <c r="BK1351" s="1253"/>
      <c r="BL1351" s="1253"/>
      <c r="BM1351" s="1253"/>
      <c r="BN1351" s="1253"/>
      <c r="BO1351" s="1253"/>
      <c r="BP1351" s="1253"/>
      <c r="BQ1351" s="1253"/>
      <c r="BR1351" s="1253"/>
      <c r="BS1351" s="1253"/>
    </row>
    <row r="1352" spans="1:71" s="6" customFormat="1" hidden="1" outlineLevel="2">
      <c r="A1352" s="1014">
        <v>1</v>
      </c>
      <c r="B1352" s="1014">
        <v>1</v>
      </c>
      <c r="C1352" s="1014" t="s">
        <v>5726</v>
      </c>
      <c r="D1352" s="1014">
        <v>1</v>
      </c>
      <c r="E1352" s="1014" t="s">
        <v>6393</v>
      </c>
      <c r="F1352" s="1014">
        <v>2</v>
      </c>
      <c r="G1352" s="951" t="s">
        <v>7767</v>
      </c>
      <c r="H1352" s="37" t="s">
        <v>29</v>
      </c>
      <c r="I1352" s="329">
        <v>20</v>
      </c>
      <c r="J1352" s="915"/>
      <c r="K1352" s="38">
        <f t="shared" si="219"/>
        <v>0</v>
      </c>
      <c r="L1352" s="426"/>
      <c r="M1352" s="38">
        <f t="shared" si="220"/>
        <v>0</v>
      </c>
      <c r="N1352" s="426">
        <f t="shared" si="221"/>
        <v>0</v>
      </c>
      <c r="O1352" s="38">
        <f t="shared" si="222"/>
        <v>0</v>
      </c>
      <c r="P1352" s="989"/>
      <c r="Q1352" s="1253"/>
      <c r="R1352" s="1253"/>
      <c r="S1352" s="1253"/>
      <c r="T1352" s="1253"/>
      <c r="U1352" s="1253"/>
      <c r="V1352" s="1253"/>
      <c r="W1352" s="1253"/>
      <c r="X1352" s="1253"/>
      <c r="Y1352" s="1253"/>
      <c r="Z1352" s="1253"/>
      <c r="AA1352" s="1253"/>
      <c r="AB1352" s="1253"/>
      <c r="AC1352" s="1253"/>
      <c r="AD1352" s="1253"/>
      <c r="AE1352" s="1253"/>
      <c r="AF1352" s="1253"/>
      <c r="AG1352" s="1253"/>
      <c r="AH1352" s="1253"/>
      <c r="AI1352" s="1253"/>
      <c r="AJ1352" s="1253"/>
      <c r="AK1352" s="1253"/>
      <c r="AL1352" s="1253"/>
      <c r="AM1352" s="1253"/>
      <c r="AN1352" s="1253"/>
      <c r="AO1352" s="1253"/>
      <c r="AP1352" s="1253"/>
      <c r="AQ1352" s="1253"/>
      <c r="AR1352" s="1253"/>
      <c r="AS1352" s="1253"/>
      <c r="AT1352" s="1253"/>
      <c r="AU1352" s="1253"/>
      <c r="AV1352" s="1253"/>
      <c r="AW1352" s="1253"/>
      <c r="AX1352" s="1253"/>
      <c r="AY1352" s="1253"/>
      <c r="AZ1352" s="1253"/>
      <c r="BA1352" s="1253"/>
      <c r="BB1352" s="1253"/>
      <c r="BC1352" s="1253"/>
      <c r="BD1352" s="1253"/>
      <c r="BE1352" s="1253"/>
      <c r="BF1352" s="1253"/>
      <c r="BG1352" s="1253"/>
      <c r="BH1352" s="1253"/>
      <c r="BI1352" s="1253"/>
      <c r="BJ1352" s="1253"/>
      <c r="BK1352" s="1253"/>
      <c r="BL1352" s="1253"/>
      <c r="BM1352" s="1253"/>
      <c r="BN1352" s="1253"/>
      <c r="BO1352" s="1253"/>
      <c r="BP1352" s="1253"/>
      <c r="BQ1352" s="1253"/>
      <c r="BR1352" s="1253"/>
      <c r="BS1352" s="1253"/>
    </row>
    <row r="1353" spans="1:71" s="6" customFormat="1" hidden="1" outlineLevel="2">
      <c r="A1353" s="1014">
        <v>1</v>
      </c>
      <c r="B1353" s="1014">
        <v>1</v>
      </c>
      <c r="C1353" s="1014" t="s">
        <v>5726</v>
      </c>
      <c r="D1353" s="1014">
        <v>1</v>
      </c>
      <c r="E1353" s="1014" t="s">
        <v>6393</v>
      </c>
      <c r="F1353" s="1014">
        <v>3</v>
      </c>
      <c r="G1353" s="951" t="s">
        <v>7768</v>
      </c>
      <c r="H1353" s="37" t="s">
        <v>29</v>
      </c>
      <c r="I1353" s="329">
        <v>78</v>
      </c>
      <c r="J1353" s="915"/>
      <c r="K1353" s="38">
        <f t="shared" si="219"/>
        <v>0</v>
      </c>
      <c r="L1353" s="426"/>
      <c r="M1353" s="38">
        <f t="shared" si="220"/>
        <v>0</v>
      </c>
      <c r="N1353" s="426">
        <f t="shared" si="221"/>
        <v>0</v>
      </c>
      <c r="O1353" s="38">
        <f t="shared" si="222"/>
        <v>0</v>
      </c>
      <c r="P1353" s="989"/>
      <c r="Q1353" s="1253"/>
      <c r="R1353" s="1253"/>
      <c r="S1353" s="1253"/>
      <c r="T1353" s="1253"/>
      <c r="U1353" s="1253"/>
      <c r="V1353" s="1253"/>
      <c r="W1353" s="1253"/>
      <c r="X1353" s="1253"/>
      <c r="Y1353" s="1253"/>
      <c r="Z1353" s="1253"/>
      <c r="AA1353" s="1253"/>
      <c r="AB1353" s="1253"/>
      <c r="AC1353" s="1253"/>
      <c r="AD1353" s="1253"/>
      <c r="AE1353" s="1253"/>
      <c r="AF1353" s="1253"/>
      <c r="AG1353" s="1253"/>
      <c r="AH1353" s="1253"/>
      <c r="AI1353" s="1253"/>
      <c r="AJ1353" s="1253"/>
      <c r="AK1353" s="1253"/>
      <c r="AL1353" s="1253"/>
      <c r="AM1353" s="1253"/>
      <c r="AN1353" s="1253"/>
      <c r="AO1353" s="1253"/>
      <c r="AP1353" s="1253"/>
      <c r="AQ1353" s="1253"/>
      <c r="AR1353" s="1253"/>
      <c r="AS1353" s="1253"/>
      <c r="AT1353" s="1253"/>
      <c r="AU1353" s="1253"/>
      <c r="AV1353" s="1253"/>
      <c r="AW1353" s="1253"/>
      <c r="AX1353" s="1253"/>
      <c r="AY1353" s="1253"/>
      <c r="AZ1353" s="1253"/>
      <c r="BA1353" s="1253"/>
      <c r="BB1353" s="1253"/>
      <c r="BC1353" s="1253"/>
      <c r="BD1353" s="1253"/>
      <c r="BE1353" s="1253"/>
      <c r="BF1353" s="1253"/>
      <c r="BG1353" s="1253"/>
      <c r="BH1353" s="1253"/>
      <c r="BI1353" s="1253"/>
      <c r="BJ1353" s="1253"/>
      <c r="BK1353" s="1253"/>
      <c r="BL1353" s="1253"/>
      <c r="BM1353" s="1253"/>
      <c r="BN1353" s="1253"/>
      <c r="BO1353" s="1253"/>
      <c r="BP1353" s="1253"/>
      <c r="BQ1353" s="1253"/>
      <c r="BR1353" s="1253"/>
      <c r="BS1353" s="1253"/>
    </row>
    <row r="1354" spans="1:71" s="6" customFormat="1" hidden="1" outlineLevel="2">
      <c r="A1354" s="1014">
        <v>1</v>
      </c>
      <c r="B1354" s="1014">
        <v>1</v>
      </c>
      <c r="C1354" s="1014" t="s">
        <v>5726</v>
      </c>
      <c r="D1354" s="1014">
        <v>1</v>
      </c>
      <c r="E1354" s="1014" t="s">
        <v>6393</v>
      </c>
      <c r="F1354" s="1014">
        <v>4</v>
      </c>
      <c r="G1354" s="951" t="s">
        <v>7769</v>
      </c>
      <c r="H1354" s="37" t="s">
        <v>29</v>
      </c>
      <c r="I1354" s="329">
        <v>3</v>
      </c>
      <c r="J1354" s="915"/>
      <c r="K1354" s="38">
        <f t="shared" si="219"/>
        <v>0</v>
      </c>
      <c r="L1354" s="426"/>
      <c r="M1354" s="38">
        <f t="shared" si="220"/>
        <v>0</v>
      </c>
      <c r="N1354" s="426">
        <f t="shared" si="221"/>
        <v>0</v>
      </c>
      <c r="O1354" s="38">
        <f t="shared" si="222"/>
        <v>0</v>
      </c>
      <c r="P1354" s="989"/>
      <c r="Q1354" s="1253"/>
      <c r="R1354" s="1253"/>
      <c r="S1354" s="1253"/>
      <c r="T1354" s="1253"/>
      <c r="U1354" s="1253"/>
      <c r="V1354" s="1253"/>
      <c r="W1354" s="1253"/>
      <c r="X1354" s="1253"/>
      <c r="Y1354" s="1253"/>
      <c r="Z1354" s="1253"/>
      <c r="AA1354" s="1253"/>
      <c r="AB1354" s="1253"/>
      <c r="AC1354" s="1253"/>
      <c r="AD1354" s="1253"/>
      <c r="AE1354" s="1253"/>
      <c r="AF1354" s="1253"/>
      <c r="AG1354" s="1253"/>
      <c r="AH1354" s="1253"/>
      <c r="AI1354" s="1253"/>
      <c r="AJ1354" s="1253"/>
      <c r="AK1354" s="1253"/>
      <c r="AL1354" s="1253"/>
      <c r="AM1354" s="1253"/>
      <c r="AN1354" s="1253"/>
      <c r="AO1354" s="1253"/>
      <c r="AP1354" s="1253"/>
      <c r="AQ1354" s="1253"/>
      <c r="AR1354" s="1253"/>
      <c r="AS1354" s="1253"/>
      <c r="AT1354" s="1253"/>
      <c r="AU1354" s="1253"/>
      <c r="AV1354" s="1253"/>
      <c r="AW1354" s="1253"/>
      <c r="AX1354" s="1253"/>
      <c r="AY1354" s="1253"/>
      <c r="AZ1354" s="1253"/>
      <c r="BA1354" s="1253"/>
      <c r="BB1354" s="1253"/>
      <c r="BC1354" s="1253"/>
      <c r="BD1354" s="1253"/>
      <c r="BE1354" s="1253"/>
      <c r="BF1354" s="1253"/>
      <c r="BG1354" s="1253"/>
      <c r="BH1354" s="1253"/>
      <c r="BI1354" s="1253"/>
      <c r="BJ1354" s="1253"/>
      <c r="BK1354" s="1253"/>
      <c r="BL1354" s="1253"/>
      <c r="BM1354" s="1253"/>
      <c r="BN1354" s="1253"/>
      <c r="BO1354" s="1253"/>
      <c r="BP1354" s="1253"/>
      <c r="BQ1354" s="1253"/>
      <c r="BR1354" s="1253"/>
      <c r="BS1354" s="1253"/>
    </row>
    <row r="1355" spans="1:71" s="6" customFormat="1" hidden="1" outlineLevel="2">
      <c r="A1355" s="1014">
        <v>1</v>
      </c>
      <c r="B1355" s="1014">
        <v>1</v>
      </c>
      <c r="C1355" s="1014" t="s">
        <v>5726</v>
      </c>
      <c r="D1355" s="1014">
        <v>1</v>
      </c>
      <c r="E1355" s="1014" t="s">
        <v>6393</v>
      </c>
      <c r="F1355" s="1014">
        <v>5</v>
      </c>
      <c r="G1355" s="951" t="s">
        <v>7770</v>
      </c>
      <c r="H1355" s="37" t="s">
        <v>29</v>
      </c>
      <c r="I1355" s="329">
        <v>4</v>
      </c>
      <c r="J1355" s="915"/>
      <c r="K1355" s="38">
        <f t="shared" si="219"/>
        <v>0</v>
      </c>
      <c r="L1355" s="426"/>
      <c r="M1355" s="38">
        <f t="shared" si="220"/>
        <v>0</v>
      </c>
      <c r="N1355" s="426">
        <f t="shared" si="221"/>
        <v>0</v>
      </c>
      <c r="O1355" s="38">
        <f t="shared" si="222"/>
        <v>0</v>
      </c>
      <c r="P1355" s="989"/>
      <c r="Q1355" s="1253"/>
      <c r="R1355" s="1253"/>
      <c r="S1355" s="1253"/>
      <c r="T1355" s="1253"/>
      <c r="U1355" s="1253"/>
      <c r="V1355" s="1253"/>
      <c r="W1355" s="1253"/>
      <c r="X1355" s="1253"/>
      <c r="Y1355" s="1253"/>
      <c r="Z1355" s="1253"/>
      <c r="AA1355" s="1253"/>
      <c r="AB1355" s="1253"/>
      <c r="AC1355" s="1253"/>
      <c r="AD1355" s="1253"/>
      <c r="AE1355" s="1253"/>
      <c r="AF1355" s="1253"/>
      <c r="AG1355" s="1253"/>
      <c r="AH1355" s="1253"/>
      <c r="AI1355" s="1253"/>
      <c r="AJ1355" s="1253"/>
      <c r="AK1355" s="1253"/>
      <c r="AL1355" s="1253"/>
      <c r="AM1355" s="1253"/>
      <c r="AN1355" s="1253"/>
      <c r="AO1355" s="1253"/>
      <c r="AP1355" s="1253"/>
      <c r="AQ1355" s="1253"/>
      <c r="AR1355" s="1253"/>
      <c r="AS1355" s="1253"/>
      <c r="AT1355" s="1253"/>
      <c r="AU1355" s="1253"/>
      <c r="AV1355" s="1253"/>
      <c r="AW1355" s="1253"/>
      <c r="AX1355" s="1253"/>
      <c r="AY1355" s="1253"/>
      <c r="AZ1355" s="1253"/>
      <c r="BA1355" s="1253"/>
      <c r="BB1355" s="1253"/>
      <c r="BC1355" s="1253"/>
      <c r="BD1355" s="1253"/>
      <c r="BE1355" s="1253"/>
      <c r="BF1355" s="1253"/>
      <c r="BG1355" s="1253"/>
      <c r="BH1355" s="1253"/>
      <c r="BI1355" s="1253"/>
      <c r="BJ1355" s="1253"/>
      <c r="BK1355" s="1253"/>
      <c r="BL1355" s="1253"/>
      <c r="BM1355" s="1253"/>
      <c r="BN1355" s="1253"/>
      <c r="BO1355" s="1253"/>
      <c r="BP1355" s="1253"/>
      <c r="BQ1355" s="1253"/>
      <c r="BR1355" s="1253"/>
      <c r="BS1355" s="1253"/>
    </row>
    <row r="1356" spans="1:71" s="6" customFormat="1" hidden="1" outlineLevel="2">
      <c r="A1356" s="1014">
        <v>1</v>
      </c>
      <c r="B1356" s="1014">
        <v>1</v>
      </c>
      <c r="C1356" s="1014" t="s">
        <v>5726</v>
      </c>
      <c r="D1356" s="1014">
        <v>1</v>
      </c>
      <c r="E1356" s="1014" t="s">
        <v>6393</v>
      </c>
      <c r="F1356" s="1014">
        <v>6</v>
      </c>
      <c r="G1356" s="951" t="s">
        <v>7771</v>
      </c>
      <c r="H1356" s="37" t="s">
        <v>29</v>
      </c>
      <c r="I1356" s="329">
        <v>20</v>
      </c>
      <c r="J1356" s="915"/>
      <c r="K1356" s="38">
        <f t="shared" si="219"/>
        <v>0</v>
      </c>
      <c r="L1356" s="426"/>
      <c r="M1356" s="38">
        <f t="shared" si="220"/>
        <v>0</v>
      </c>
      <c r="N1356" s="426">
        <f t="shared" si="221"/>
        <v>0</v>
      </c>
      <c r="O1356" s="38">
        <f t="shared" si="222"/>
        <v>0</v>
      </c>
      <c r="P1356" s="989"/>
      <c r="Q1356" s="1253"/>
      <c r="R1356" s="1253"/>
      <c r="S1356" s="1253"/>
      <c r="T1356" s="1253"/>
      <c r="U1356" s="1253"/>
      <c r="V1356" s="1253"/>
      <c r="W1356" s="1253"/>
      <c r="X1356" s="1253"/>
      <c r="Y1356" s="1253"/>
      <c r="Z1356" s="1253"/>
      <c r="AA1356" s="1253"/>
      <c r="AB1356" s="1253"/>
      <c r="AC1356" s="1253"/>
      <c r="AD1356" s="1253"/>
      <c r="AE1356" s="1253"/>
      <c r="AF1356" s="1253"/>
      <c r="AG1356" s="1253"/>
      <c r="AH1356" s="1253"/>
      <c r="AI1356" s="1253"/>
      <c r="AJ1356" s="1253"/>
      <c r="AK1356" s="1253"/>
      <c r="AL1356" s="1253"/>
      <c r="AM1356" s="1253"/>
      <c r="AN1356" s="1253"/>
      <c r="AO1356" s="1253"/>
      <c r="AP1356" s="1253"/>
      <c r="AQ1356" s="1253"/>
      <c r="AR1356" s="1253"/>
      <c r="AS1356" s="1253"/>
      <c r="AT1356" s="1253"/>
      <c r="AU1356" s="1253"/>
      <c r="AV1356" s="1253"/>
      <c r="AW1356" s="1253"/>
      <c r="AX1356" s="1253"/>
      <c r="AY1356" s="1253"/>
      <c r="AZ1356" s="1253"/>
      <c r="BA1356" s="1253"/>
      <c r="BB1356" s="1253"/>
      <c r="BC1356" s="1253"/>
      <c r="BD1356" s="1253"/>
      <c r="BE1356" s="1253"/>
      <c r="BF1356" s="1253"/>
      <c r="BG1356" s="1253"/>
      <c r="BH1356" s="1253"/>
      <c r="BI1356" s="1253"/>
      <c r="BJ1356" s="1253"/>
      <c r="BK1356" s="1253"/>
      <c r="BL1356" s="1253"/>
      <c r="BM1356" s="1253"/>
      <c r="BN1356" s="1253"/>
      <c r="BO1356" s="1253"/>
      <c r="BP1356" s="1253"/>
      <c r="BQ1356" s="1253"/>
      <c r="BR1356" s="1253"/>
      <c r="BS1356" s="1253"/>
    </row>
    <row r="1357" spans="1:71" s="6" customFormat="1" hidden="1" outlineLevel="2">
      <c r="A1357" s="1014">
        <v>1</v>
      </c>
      <c r="B1357" s="1014">
        <v>1</v>
      </c>
      <c r="C1357" s="1014" t="s">
        <v>5726</v>
      </c>
      <c r="D1357" s="1014">
        <v>1</v>
      </c>
      <c r="E1357" s="1014" t="s">
        <v>6393</v>
      </c>
      <c r="F1357" s="1014">
        <v>7</v>
      </c>
      <c r="G1357" s="951" t="s">
        <v>7772</v>
      </c>
      <c r="H1357" s="37" t="s">
        <v>29</v>
      </c>
      <c r="I1357" s="329">
        <v>20</v>
      </c>
      <c r="J1357" s="915"/>
      <c r="K1357" s="38">
        <f t="shared" si="219"/>
        <v>0</v>
      </c>
      <c r="L1357" s="426"/>
      <c r="M1357" s="38">
        <f t="shared" si="220"/>
        <v>0</v>
      </c>
      <c r="N1357" s="426">
        <f t="shared" si="221"/>
        <v>0</v>
      </c>
      <c r="O1357" s="38">
        <f t="shared" si="222"/>
        <v>0</v>
      </c>
      <c r="P1357" s="989"/>
      <c r="Q1357" s="1253"/>
      <c r="R1357" s="1253"/>
      <c r="S1357" s="1253"/>
      <c r="T1357" s="1253"/>
      <c r="U1357" s="1253"/>
      <c r="V1357" s="1253"/>
      <c r="W1357" s="1253"/>
      <c r="X1357" s="1253"/>
      <c r="Y1357" s="1253"/>
      <c r="Z1357" s="1253"/>
      <c r="AA1357" s="1253"/>
      <c r="AB1357" s="1253"/>
      <c r="AC1357" s="1253"/>
      <c r="AD1357" s="1253"/>
      <c r="AE1357" s="1253"/>
      <c r="AF1357" s="1253"/>
      <c r="AG1357" s="1253"/>
      <c r="AH1357" s="1253"/>
      <c r="AI1357" s="1253"/>
      <c r="AJ1357" s="1253"/>
      <c r="AK1357" s="1253"/>
      <c r="AL1357" s="1253"/>
      <c r="AM1357" s="1253"/>
      <c r="AN1357" s="1253"/>
      <c r="AO1357" s="1253"/>
      <c r="AP1357" s="1253"/>
      <c r="AQ1357" s="1253"/>
      <c r="AR1357" s="1253"/>
      <c r="AS1357" s="1253"/>
      <c r="AT1357" s="1253"/>
      <c r="AU1357" s="1253"/>
      <c r="AV1357" s="1253"/>
      <c r="AW1357" s="1253"/>
      <c r="AX1357" s="1253"/>
      <c r="AY1357" s="1253"/>
      <c r="AZ1357" s="1253"/>
      <c r="BA1357" s="1253"/>
      <c r="BB1357" s="1253"/>
      <c r="BC1357" s="1253"/>
      <c r="BD1357" s="1253"/>
      <c r="BE1357" s="1253"/>
      <c r="BF1357" s="1253"/>
      <c r="BG1357" s="1253"/>
      <c r="BH1357" s="1253"/>
      <c r="BI1357" s="1253"/>
      <c r="BJ1357" s="1253"/>
      <c r="BK1357" s="1253"/>
      <c r="BL1357" s="1253"/>
      <c r="BM1357" s="1253"/>
      <c r="BN1357" s="1253"/>
      <c r="BO1357" s="1253"/>
      <c r="BP1357" s="1253"/>
      <c r="BQ1357" s="1253"/>
      <c r="BR1357" s="1253"/>
      <c r="BS1357" s="1253"/>
    </row>
    <row r="1358" spans="1:71" s="6" customFormat="1" hidden="1" outlineLevel="2">
      <c r="A1358" s="1014">
        <v>1</v>
      </c>
      <c r="B1358" s="1014">
        <v>1</v>
      </c>
      <c r="C1358" s="1014" t="s">
        <v>5726</v>
      </c>
      <c r="D1358" s="1014">
        <v>1</v>
      </c>
      <c r="E1358" s="1014" t="s">
        <v>6393</v>
      </c>
      <c r="F1358" s="1014">
        <v>8</v>
      </c>
      <c r="G1358" s="951" t="s">
        <v>7773</v>
      </c>
      <c r="H1358" s="37" t="s">
        <v>29</v>
      </c>
      <c r="I1358" s="329">
        <v>20</v>
      </c>
      <c r="J1358" s="915"/>
      <c r="K1358" s="38">
        <f t="shared" si="219"/>
        <v>0</v>
      </c>
      <c r="L1358" s="426"/>
      <c r="M1358" s="38">
        <f t="shared" si="220"/>
        <v>0</v>
      </c>
      <c r="N1358" s="426">
        <f t="shared" si="221"/>
        <v>0</v>
      </c>
      <c r="O1358" s="38">
        <f t="shared" si="222"/>
        <v>0</v>
      </c>
      <c r="P1358" s="989"/>
      <c r="Q1358" s="1253"/>
      <c r="R1358" s="1253"/>
      <c r="S1358" s="1253"/>
      <c r="T1358" s="1253"/>
      <c r="U1358" s="1253"/>
      <c r="V1358" s="1253"/>
      <c r="W1358" s="1253"/>
      <c r="X1358" s="1253"/>
      <c r="Y1358" s="1253"/>
      <c r="Z1358" s="1253"/>
      <c r="AA1358" s="1253"/>
      <c r="AB1358" s="1253"/>
      <c r="AC1358" s="1253"/>
      <c r="AD1358" s="1253"/>
      <c r="AE1358" s="1253"/>
      <c r="AF1358" s="1253"/>
      <c r="AG1358" s="1253"/>
      <c r="AH1358" s="1253"/>
      <c r="AI1358" s="1253"/>
      <c r="AJ1358" s="1253"/>
      <c r="AK1358" s="1253"/>
      <c r="AL1358" s="1253"/>
      <c r="AM1358" s="1253"/>
      <c r="AN1358" s="1253"/>
      <c r="AO1358" s="1253"/>
      <c r="AP1358" s="1253"/>
      <c r="AQ1358" s="1253"/>
      <c r="AR1358" s="1253"/>
      <c r="AS1358" s="1253"/>
      <c r="AT1358" s="1253"/>
      <c r="AU1358" s="1253"/>
      <c r="AV1358" s="1253"/>
      <c r="AW1358" s="1253"/>
      <c r="AX1358" s="1253"/>
      <c r="AY1358" s="1253"/>
      <c r="AZ1358" s="1253"/>
      <c r="BA1358" s="1253"/>
      <c r="BB1358" s="1253"/>
      <c r="BC1358" s="1253"/>
      <c r="BD1358" s="1253"/>
      <c r="BE1358" s="1253"/>
      <c r="BF1358" s="1253"/>
      <c r="BG1358" s="1253"/>
      <c r="BH1358" s="1253"/>
      <c r="BI1358" s="1253"/>
      <c r="BJ1358" s="1253"/>
      <c r="BK1358" s="1253"/>
      <c r="BL1358" s="1253"/>
      <c r="BM1358" s="1253"/>
      <c r="BN1358" s="1253"/>
      <c r="BO1358" s="1253"/>
      <c r="BP1358" s="1253"/>
      <c r="BQ1358" s="1253"/>
      <c r="BR1358" s="1253"/>
      <c r="BS1358" s="1253"/>
    </row>
    <row r="1359" spans="1:71" s="6" customFormat="1" hidden="1" outlineLevel="2">
      <c r="A1359" s="1014">
        <v>1</v>
      </c>
      <c r="B1359" s="1014">
        <v>1</v>
      </c>
      <c r="C1359" s="1014" t="s">
        <v>5726</v>
      </c>
      <c r="D1359" s="1014">
        <v>1</v>
      </c>
      <c r="E1359" s="1014" t="s">
        <v>6393</v>
      </c>
      <c r="F1359" s="1014">
        <v>9</v>
      </c>
      <c r="G1359" s="951" t="s">
        <v>7774</v>
      </c>
      <c r="H1359" s="37" t="s">
        <v>29</v>
      </c>
      <c r="I1359" s="329">
        <v>17</v>
      </c>
      <c r="J1359" s="915"/>
      <c r="K1359" s="38">
        <f t="shared" si="219"/>
        <v>0</v>
      </c>
      <c r="L1359" s="426"/>
      <c r="M1359" s="38">
        <f t="shared" si="220"/>
        <v>0</v>
      </c>
      <c r="N1359" s="426">
        <f t="shared" si="221"/>
        <v>0</v>
      </c>
      <c r="O1359" s="38">
        <f t="shared" si="222"/>
        <v>0</v>
      </c>
      <c r="P1359" s="989"/>
      <c r="Q1359" s="1253"/>
      <c r="R1359" s="1253"/>
      <c r="S1359" s="1253"/>
      <c r="T1359" s="1253"/>
      <c r="U1359" s="1253"/>
      <c r="V1359" s="1253"/>
      <c r="W1359" s="1253"/>
      <c r="X1359" s="1253"/>
      <c r="Y1359" s="1253"/>
      <c r="Z1359" s="1253"/>
      <c r="AA1359" s="1253"/>
      <c r="AB1359" s="1253"/>
      <c r="AC1359" s="1253"/>
      <c r="AD1359" s="1253"/>
      <c r="AE1359" s="1253"/>
      <c r="AF1359" s="1253"/>
      <c r="AG1359" s="1253"/>
      <c r="AH1359" s="1253"/>
      <c r="AI1359" s="1253"/>
      <c r="AJ1359" s="1253"/>
      <c r="AK1359" s="1253"/>
      <c r="AL1359" s="1253"/>
      <c r="AM1359" s="1253"/>
      <c r="AN1359" s="1253"/>
      <c r="AO1359" s="1253"/>
      <c r="AP1359" s="1253"/>
      <c r="AQ1359" s="1253"/>
      <c r="AR1359" s="1253"/>
      <c r="AS1359" s="1253"/>
      <c r="AT1359" s="1253"/>
      <c r="AU1359" s="1253"/>
      <c r="AV1359" s="1253"/>
      <c r="AW1359" s="1253"/>
      <c r="AX1359" s="1253"/>
      <c r="AY1359" s="1253"/>
      <c r="AZ1359" s="1253"/>
      <c r="BA1359" s="1253"/>
      <c r="BB1359" s="1253"/>
      <c r="BC1359" s="1253"/>
      <c r="BD1359" s="1253"/>
      <c r="BE1359" s="1253"/>
      <c r="BF1359" s="1253"/>
      <c r="BG1359" s="1253"/>
      <c r="BH1359" s="1253"/>
      <c r="BI1359" s="1253"/>
      <c r="BJ1359" s="1253"/>
      <c r="BK1359" s="1253"/>
      <c r="BL1359" s="1253"/>
      <c r="BM1359" s="1253"/>
      <c r="BN1359" s="1253"/>
      <c r="BO1359" s="1253"/>
      <c r="BP1359" s="1253"/>
      <c r="BQ1359" s="1253"/>
      <c r="BR1359" s="1253"/>
      <c r="BS1359" s="1253"/>
    </row>
    <row r="1360" spans="1:71" s="6" customFormat="1" hidden="1" outlineLevel="2">
      <c r="A1360" s="1014">
        <v>1</v>
      </c>
      <c r="B1360" s="1014">
        <v>1</v>
      </c>
      <c r="C1360" s="1014" t="s">
        <v>5726</v>
      </c>
      <c r="D1360" s="1014">
        <v>1</v>
      </c>
      <c r="E1360" s="1014" t="s">
        <v>6393</v>
      </c>
      <c r="F1360" s="1014">
        <v>10</v>
      </c>
      <c r="G1360" s="951" t="s">
        <v>7775</v>
      </c>
      <c r="H1360" s="37" t="s">
        <v>29</v>
      </c>
      <c r="I1360" s="329">
        <v>9</v>
      </c>
      <c r="J1360" s="915"/>
      <c r="K1360" s="38">
        <f t="shared" si="219"/>
        <v>0</v>
      </c>
      <c r="L1360" s="426"/>
      <c r="M1360" s="38">
        <f t="shared" si="220"/>
        <v>0</v>
      </c>
      <c r="N1360" s="426">
        <f t="shared" si="221"/>
        <v>0</v>
      </c>
      <c r="O1360" s="38">
        <f t="shared" si="222"/>
        <v>0</v>
      </c>
      <c r="P1360" s="989"/>
      <c r="Q1360" s="1253"/>
      <c r="R1360" s="1253"/>
      <c r="S1360" s="1253"/>
      <c r="T1360" s="1253"/>
      <c r="U1360" s="1253"/>
      <c r="V1360" s="1253"/>
      <c r="W1360" s="1253"/>
      <c r="X1360" s="1253"/>
      <c r="Y1360" s="1253"/>
      <c r="Z1360" s="1253"/>
      <c r="AA1360" s="1253"/>
      <c r="AB1360" s="1253"/>
      <c r="AC1360" s="1253"/>
      <c r="AD1360" s="1253"/>
      <c r="AE1360" s="1253"/>
      <c r="AF1360" s="1253"/>
      <c r="AG1360" s="1253"/>
      <c r="AH1360" s="1253"/>
      <c r="AI1360" s="1253"/>
      <c r="AJ1360" s="1253"/>
      <c r="AK1360" s="1253"/>
      <c r="AL1360" s="1253"/>
      <c r="AM1360" s="1253"/>
      <c r="AN1360" s="1253"/>
      <c r="AO1360" s="1253"/>
      <c r="AP1360" s="1253"/>
      <c r="AQ1360" s="1253"/>
      <c r="AR1360" s="1253"/>
      <c r="AS1360" s="1253"/>
      <c r="AT1360" s="1253"/>
      <c r="AU1360" s="1253"/>
      <c r="AV1360" s="1253"/>
      <c r="AW1360" s="1253"/>
      <c r="AX1360" s="1253"/>
      <c r="AY1360" s="1253"/>
      <c r="AZ1360" s="1253"/>
      <c r="BA1360" s="1253"/>
      <c r="BB1360" s="1253"/>
      <c r="BC1360" s="1253"/>
      <c r="BD1360" s="1253"/>
      <c r="BE1360" s="1253"/>
      <c r="BF1360" s="1253"/>
      <c r="BG1360" s="1253"/>
      <c r="BH1360" s="1253"/>
      <c r="BI1360" s="1253"/>
      <c r="BJ1360" s="1253"/>
      <c r="BK1360" s="1253"/>
      <c r="BL1360" s="1253"/>
      <c r="BM1360" s="1253"/>
      <c r="BN1360" s="1253"/>
      <c r="BO1360" s="1253"/>
      <c r="BP1360" s="1253"/>
      <c r="BQ1360" s="1253"/>
      <c r="BR1360" s="1253"/>
      <c r="BS1360" s="1253"/>
    </row>
    <row r="1361" spans="1:71" s="6" customFormat="1" hidden="1" outlineLevel="2">
      <c r="A1361" s="1014">
        <v>1</v>
      </c>
      <c r="B1361" s="1014">
        <v>1</v>
      </c>
      <c r="C1361" s="1014" t="s">
        <v>5726</v>
      </c>
      <c r="D1361" s="1014">
        <v>1</v>
      </c>
      <c r="E1361" s="1014" t="s">
        <v>6393</v>
      </c>
      <c r="F1361" s="1014">
        <v>11</v>
      </c>
      <c r="G1361" s="951" t="s">
        <v>7776</v>
      </c>
      <c r="H1361" s="37" t="s">
        <v>29</v>
      </c>
      <c r="I1361" s="329">
        <v>2</v>
      </c>
      <c r="J1361" s="915"/>
      <c r="K1361" s="38">
        <f t="shared" si="219"/>
        <v>0</v>
      </c>
      <c r="L1361" s="426"/>
      <c r="M1361" s="38">
        <f t="shared" si="220"/>
        <v>0</v>
      </c>
      <c r="N1361" s="426">
        <f t="shared" si="221"/>
        <v>0</v>
      </c>
      <c r="O1361" s="38">
        <f t="shared" si="222"/>
        <v>0</v>
      </c>
      <c r="P1361" s="989"/>
      <c r="Q1361" s="1253"/>
      <c r="R1361" s="1253"/>
      <c r="S1361" s="1253"/>
      <c r="T1361" s="1253"/>
      <c r="U1361" s="1253"/>
      <c r="V1361" s="1253"/>
      <c r="W1361" s="1253"/>
      <c r="X1361" s="1253"/>
      <c r="Y1361" s="1253"/>
      <c r="Z1361" s="1253"/>
      <c r="AA1361" s="1253"/>
      <c r="AB1361" s="1253"/>
      <c r="AC1361" s="1253"/>
      <c r="AD1361" s="1253"/>
      <c r="AE1361" s="1253"/>
      <c r="AF1361" s="1253"/>
      <c r="AG1361" s="1253"/>
      <c r="AH1361" s="1253"/>
      <c r="AI1361" s="1253"/>
      <c r="AJ1361" s="1253"/>
      <c r="AK1361" s="1253"/>
      <c r="AL1361" s="1253"/>
      <c r="AM1361" s="1253"/>
      <c r="AN1361" s="1253"/>
      <c r="AO1361" s="1253"/>
      <c r="AP1361" s="1253"/>
      <c r="AQ1361" s="1253"/>
      <c r="AR1361" s="1253"/>
      <c r="AS1361" s="1253"/>
      <c r="AT1361" s="1253"/>
      <c r="AU1361" s="1253"/>
      <c r="AV1361" s="1253"/>
      <c r="AW1361" s="1253"/>
      <c r="AX1361" s="1253"/>
      <c r="AY1361" s="1253"/>
      <c r="AZ1361" s="1253"/>
      <c r="BA1361" s="1253"/>
      <c r="BB1361" s="1253"/>
      <c r="BC1361" s="1253"/>
      <c r="BD1361" s="1253"/>
      <c r="BE1361" s="1253"/>
      <c r="BF1361" s="1253"/>
      <c r="BG1361" s="1253"/>
      <c r="BH1361" s="1253"/>
      <c r="BI1361" s="1253"/>
      <c r="BJ1361" s="1253"/>
      <c r="BK1361" s="1253"/>
      <c r="BL1361" s="1253"/>
      <c r="BM1361" s="1253"/>
      <c r="BN1361" s="1253"/>
      <c r="BO1361" s="1253"/>
      <c r="BP1361" s="1253"/>
      <c r="BQ1361" s="1253"/>
      <c r="BR1361" s="1253"/>
      <c r="BS1361" s="1253"/>
    </row>
    <row r="1362" spans="1:71" s="138" customFormat="1" hidden="1" outlineLevel="1" collapsed="1">
      <c r="A1362" s="1072">
        <v>1</v>
      </c>
      <c r="B1362" s="1072">
        <v>1</v>
      </c>
      <c r="C1362" s="1072" t="s">
        <v>5726</v>
      </c>
      <c r="D1362" s="1072">
        <v>2</v>
      </c>
      <c r="E1362" s="1072"/>
      <c r="F1362" s="1072"/>
      <c r="G1362" s="1073" t="s">
        <v>1347</v>
      </c>
      <c r="H1362" s="1074"/>
      <c r="I1362" s="1075"/>
      <c r="J1362" s="1076"/>
      <c r="K1362" s="1077">
        <f>K1363+K1368+K1371+K1376+K1390</f>
        <v>0</v>
      </c>
      <c r="L1362" s="1078"/>
      <c r="M1362" s="1077">
        <f>M1363+M1368+M1371+M1376+M1390</f>
        <v>0</v>
      </c>
      <c r="N1362" s="1079"/>
      <c r="O1362" s="1077">
        <f>O1363+O1368+O1371+O1376+O1390</f>
        <v>0</v>
      </c>
      <c r="P1362" s="1080"/>
      <c r="Q1362" s="1250"/>
      <c r="R1362" s="1250"/>
      <c r="S1362" s="1250"/>
      <c r="T1362" s="1250"/>
      <c r="U1362" s="1250"/>
      <c r="V1362" s="1250"/>
      <c r="W1362" s="1250"/>
      <c r="X1362" s="1250"/>
      <c r="Y1362" s="1250"/>
      <c r="Z1362" s="1250"/>
      <c r="AA1362" s="1250"/>
      <c r="AB1362" s="1250"/>
      <c r="AC1362" s="1250"/>
      <c r="AD1362" s="1250"/>
      <c r="AE1362" s="1250"/>
      <c r="AF1362" s="1250"/>
      <c r="AG1362" s="1250"/>
      <c r="AH1362" s="1250"/>
      <c r="AI1362" s="1250"/>
      <c r="AJ1362" s="1250"/>
      <c r="AK1362" s="1250"/>
      <c r="AL1362" s="1250"/>
      <c r="AM1362" s="1250"/>
      <c r="AN1362" s="1250"/>
      <c r="AO1362" s="1250"/>
      <c r="AP1362" s="1250"/>
      <c r="AQ1362" s="1250"/>
      <c r="AR1362" s="1250"/>
      <c r="AS1362" s="1250"/>
      <c r="AT1362" s="1250"/>
      <c r="AU1362" s="1250"/>
      <c r="AV1362" s="1250"/>
      <c r="AW1362" s="1250"/>
      <c r="AX1362" s="1250"/>
      <c r="AY1362" s="1250"/>
      <c r="AZ1362" s="1250"/>
      <c r="BA1362" s="1250"/>
      <c r="BB1362" s="1250"/>
      <c r="BC1362" s="1250"/>
      <c r="BD1362" s="1250"/>
      <c r="BE1362" s="1250"/>
      <c r="BF1362" s="1250"/>
      <c r="BG1362" s="1250"/>
      <c r="BH1362" s="1250"/>
      <c r="BI1362" s="1250"/>
      <c r="BJ1362" s="1250"/>
      <c r="BK1362" s="1250"/>
      <c r="BL1362" s="1250"/>
      <c r="BM1362" s="1250"/>
      <c r="BN1362" s="1250"/>
      <c r="BO1362" s="1250"/>
      <c r="BP1362" s="1250"/>
      <c r="BQ1362" s="1250"/>
      <c r="BR1362" s="1250"/>
      <c r="BS1362" s="1250"/>
    </row>
    <row r="1363" spans="1:71" s="6" customFormat="1" hidden="1" outlineLevel="1" collapsed="1">
      <c r="A1363" s="1081">
        <v>1</v>
      </c>
      <c r="B1363" s="1081">
        <v>1</v>
      </c>
      <c r="C1363" s="1081" t="s">
        <v>5726</v>
      </c>
      <c r="D1363" s="1081">
        <v>2</v>
      </c>
      <c r="E1363" s="1081" t="s">
        <v>1559</v>
      </c>
      <c r="F1363" s="1081"/>
      <c r="G1363" s="1098" t="s">
        <v>6064</v>
      </c>
      <c r="H1363" s="1091"/>
      <c r="I1363" s="1092"/>
      <c r="J1363" s="1093"/>
      <c r="K1363" s="1096">
        <f>SUM(K1364:K1367)</f>
        <v>0</v>
      </c>
      <c r="L1363" s="1095"/>
      <c r="M1363" s="1096">
        <f>SUM(M1364:M1367)</f>
        <v>0</v>
      </c>
      <c r="N1363" s="1096"/>
      <c r="O1363" s="1096">
        <f>SUM(O1364:O1367)</f>
        <v>0</v>
      </c>
      <c r="P1363" s="1102"/>
      <c r="Q1363" s="1253"/>
      <c r="R1363" s="1253"/>
      <c r="S1363" s="1253"/>
      <c r="T1363" s="1253"/>
      <c r="U1363" s="1253"/>
      <c r="V1363" s="1253"/>
      <c r="W1363" s="1253"/>
      <c r="X1363" s="1253"/>
      <c r="Y1363" s="1253"/>
      <c r="Z1363" s="1253"/>
      <c r="AA1363" s="1253"/>
      <c r="AB1363" s="1253"/>
      <c r="AC1363" s="1253"/>
      <c r="AD1363" s="1253"/>
      <c r="AE1363" s="1253"/>
      <c r="AF1363" s="1253"/>
      <c r="AG1363" s="1253"/>
      <c r="AH1363" s="1253"/>
      <c r="AI1363" s="1253"/>
      <c r="AJ1363" s="1253"/>
      <c r="AK1363" s="1253"/>
      <c r="AL1363" s="1253"/>
      <c r="AM1363" s="1253"/>
      <c r="AN1363" s="1253"/>
      <c r="AO1363" s="1253"/>
      <c r="AP1363" s="1253"/>
      <c r="AQ1363" s="1253"/>
      <c r="AR1363" s="1253"/>
      <c r="AS1363" s="1253"/>
      <c r="AT1363" s="1253"/>
      <c r="AU1363" s="1253"/>
      <c r="AV1363" s="1253"/>
      <c r="AW1363" s="1253"/>
      <c r="AX1363" s="1253"/>
      <c r="AY1363" s="1253"/>
      <c r="AZ1363" s="1253"/>
      <c r="BA1363" s="1253"/>
      <c r="BB1363" s="1253"/>
      <c r="BC1363" s="1253"/>
      <c r="BD1363" s="1253"/>
      <c r="BE1363" s="1253"/>
      <c r="BF1363" s="1253"/>
      <c r="BG1363" s="1253"/>
      <c r="BH1363" s="1253"/>
      <c r="BI1363" s="1253"/>
      <c r="BJ1363" s="1253"/>
      <c r="BK1363" s="1253"/>
      <c r="BL1363" s="1253"/>
      <c r="BM1363" s="1253"/>
      <c r="BN1363" s="1253"/>
      <c r="BO1363" s="1253"/>
      <c r="BP1363" s="1253"/>
      <c r="BQ1363" s="1253"/>
      <c r="BR1363" s="1253"/>
      <c r="BS1363" s="1253"/>
    </row>
    <row r="1364" spans="1:71" s="13" customFormat="1" ht="41.4" hidden="1" outlineLevel="2">
      <c r="A1364" s="1014">
        <v>1</v>
      </c>
      <c r="B1364" s="1014">
        <v>1</v>
      </c>
      <c r="C1364" s="1014" t="s">
        <v>5726</v>
      </c>
      <c r="D1364" s="1014">
        <v>2</v>
      </c>
      <c r="E1364" s="1014">
        <v>1</v>
      </c>
      <c r="F1364" s="1014" t="s">
        <v>1559</v>
      </c>
      <c r="G1364" s="941" t="s">
        <v>7777</v>
      </c>
      <c r="H1364" s="47" t="s">
        <v>29</v>
      </c>
      <c r="I1364" s="924">
        <v>9</v>
      </c>
      <c r="J1364" s="915"/>
      <c r="K1364" s="1011">
        <f>I1364*J1364</f>
        <v>0</v>
      </c>
      <c r="L1364" s="706"/>
      <c r="M1364" s="39">
        <f>I1364*L1364</f>
        <v>0</v>
      </c>
      <c r="N1364" s="369">
        <f>J1364+L1364</f>
        <v>0</v>
      </c>
      <c r="O1364" s="39">
        <f>I1364*N1364</f>
        <v>0</v>
      </c>
      <c r="P1364" s="970"/>
      <c r="Q1364" s="1251"/>
      <c r="R1364" s="1251"/>
      <c r="S1364" s="1251"/>
      <c r="T1364" s="1251"/>
      <c r="U1364" s="1251"/>
      <c r="V1364" s="1251"/>
      <c r="W1364" s="1251"/>
      <c r="X1364" s="1251"/>
      <c r="Y1364" s="1251"/>
      <c r="Z1364" s="1251"/>
      <c r="AA1364" s="1251"/>
      <c r="AB1364" s="1251"/>
      <c r="AC1364" s="1251"/>
      <c r="AD1364" s="1251"/>
      <c r="AE1364" s="1251"/>
      <c r="AF1364" s="1251"/>
      <c r="AG1364" s="1251"/>
      <c r="AH1364" s="1251"/>
      <c r="AI1364" s="1251"/>
      <c r="AJ1364" s="1251"/>
      <c r="AK1364" s="1251"/>
      <c r="AL1364" s="1251"/>
      <c r="AM1364" s="1251"/>
      <c r="AN1364" s="1251"/>
      <c r="AO1364" s="1251"/>
      <c r="AP1364" s="1251"/>
      <c r="AQ1364" s="1251"/>
      <c r="AR1364" s="1251"/>
      <c r="AS1364" s="1251"/>
      <c r="AT1364" s="1251"/>
      <c r="AU1364" s="1251"/>
      <c r="AV1364" s="1251"/>
      <c r="AW1364" s="1251"/>
      <c r="AX1364" s="1251"/>
      <c r="AY1364" s="1251"/>
      <c r="AZ1364" s="1251"/>
      <c r="BA1364" s="1251"/>
      <c r="BB1364" s="1251"/>
      <c r="BC1364" s="1251"/>
      <c r="BD1364" s="1251"/>
      <c r="BE1364" s="1251"/>
      <c r="BF1364" s="1251"/>
      <c r="BG1364" s="1251"/>
      <c r="BH1364" s="1251"/>
      <c r="BI1364" s="1251"/>
      <c r="BJ1364" s="1251"/>
      <c r="BK1364" s="1251"/>
      <c r="BL1364" s="1251"/>
      <c r="BM1364" s="1251"/>
      <c r="BN1364" s="1251"/>
      <c r="BO1364" s="1251"/>
      <c r="BP1364" s="1251"/>
      <c r="BQ1364" s="1251"/>
      <c r="BR1364" s="1251"/>
      <c r="BS1364" s="1251"/>
    </row>
    <row r="1365" spans="1:71" s="6" customFormat="1" ht="27.6" hidden="1" outlineLevel="2">
      <c r="A1365" s="1014">
        <v>1</v>
      </c>
      <c r="B1365" s="1014">
        <v>1</v>
      </c>
      <c r="C1365" s="1014" t="s">
        <v>5726</v>
      </c>
      <c r="D1365" s="1014">
        <v>2</v>
      </c>
      <c r="E1365" s="1014" t="s">
        <v>1559</v>
      </c>
      <c r="F1365" s="1014" t="s">
        <v>1556</v>
      </c>
      <c r="G1365" s="941" t="s">
        <v>7778</v>
      </c>
      <c r="H1365" s="37" t="s">
        <v>29</v>
      </c>
      <c r="I1365" s="904">
        <v>43</v>
      </c>
      <c r="J1365" s="915"/>
      <c r="K1365" s="1011">
        <f>I1365*J1365</f>
        <v>0</v>
      </c>
      <c r="L1365" s="706"/>
      <c r="M1365" s="39">
        <f>I1365*L1365</f>
        <v>0</v>
      </c>
      <c r="N1365" s="369">
        <f>J1365+L1365</f>
        <v>0</v>
      </c>
      <c r="O1365" s="39">
        <f>I1365*N1365</f>
        <v>0</v>
      </c>
      <c r="P1365" s="146"/>
      <c r="Q1365" s="1253"/>
      <c r="R1365" s="1253"/>
      <c r="S1365" s="1253"/>
      <c r="T1365" s="1253"/>
      <c r="U1365" s="1253"/>
      <c r="V1365" s="1253"/>
      <c r="W1365" s="1253"/>
      <c r="X1365" s="1253"/>
      <c r="Y1365" s="1253"/>
      <c r="Z1365" s="1253"/>
      <c r="AA1365" s="1253"/>
      <c r="AB1365" s="1253"/>
      <c r="AC1365" s="1253"/>
      <c r="AD1365" s="1253"/>
      <c r="AE1365" s="1253"/>
      <c r="AF1365" s="1253"/>
      <c r="AG1365" s="1253"/>
      <c r="AH1365" s="1253"/>
      <c r="AI1365" s="1253"/>
      <c r="AJ1365" s="1253"/>
      <c r="AK1365" s="1253"/>
      <c r="AL1365" s="1253"/>
      <c r="AM1365" s="1253"/>
      <c r="AN1365" s="1253"/>
      <c r="AO1365" s="1253"/>
      <c r="AP1365" s="1253"/>
      <c r="AQ1365" s="1253"/>
      <c r="AR1365" s="1253"/>
      <c r="AS1365" s="1253"/>
      <c r="AT1365" s="1253"/>
      <c r="AU1365" s="1253"/>
      <c r="AV1365" s="1253"/>
      <c r="AW1365" s="1253"/>
      <c r="AX1365" s="1253"/>
      <c r="AY1365" s="1253"/>
      <c r="AZ1365" s="1253"/>
      <c r="BA1365" s="1253"/>
      <c r="BB1365" s="1253"/>
      <c r="BC1365" s="1253"/>
      <c r="BD1365" s="1253"/>
      <c r="BE1365" s="1253"/>
      <c r="BF1365" s="1253"/>
      <c r="BG1365" s="1253"/>
      <c r="BH1365" s="1253"/>
      <c r="BI1365" s="1253"/>
      <c r="BJ1365" s="1253"/>
      <c r="BK1365" s="1253"/>
      <c r="BL1365" s="1253"/>
      <c r="BM1365" s="1253"/>
      <c r="BN1365" s="1253"/>
      <c r="BO1365" s="1253"/>
      <c r="BP1365" s="1253"/>
      <c r="BQ1365" s="1253"/>
      <c r="BR1365" s="1253"/>
      <c r="BS1365" s="1253"/>
    </row>
    <row r="1366" spans="1:71" s="6" customFormat="1" ht="27.6" hidden="1" outlineLevel="2">
      <c r="A1366" s="1014">
        <v>1</v>
      </c>
      <c r="B1366" s="1014">
        <v>1</v>
      </c>
      <c r="C1366" s="1014" t="s">
        <v>5726</v>
      </c>
      <c r="D1366" s="1014">
        <v>2</v>
      </c>
      <c r="E1366" s="1014">
        <v>2</v>
      </c>
      <c r="F1366" s="1014" t="s">
        <v>1561</v>
      </c>
      <c r="G1366" s="941" t="s">
        <v>7779</v>
      </c>
      <c r="H1366" s="37" t="s">
        <v>29</v>
      </c>
      <c r="I1366" s="904">
        <v>20</v>
      </c>
      <c r="J1366" s="915"/>
      <c r="K1366" s="1011">
        <f>I1366*J1366</f>
        <v>0</v>
      </c>
      <c r="L1366" s="706"/>
      <c r="M1366" s="39">
        <f>I1366*L1366</f>
        <v>0</v>
      </c>
      <c r="N1366" s="369">
        <f>J1366+L1366</f>
        <v>0</v>
      </c>
      <c r="O1366" s="39">
        <f>I1366*N1366</f>
        <v>0</v>
      </c>
      <c r="P1366" s="146"/>
      <c r="Q1366" s="1253"/>
      <c r="R1366" s="1253"/>
      <c r="S1366" s="1253"/>
      <c r="T1366" s="1253"/>
      <c r="U1366" s="1253"/>
      <c r="V1366" s="1253"/>
      <c r="W1366" s="1253"/>
      <c r="X1366" s="1253"/>
      <c r="Y1366" s="1253"/>
      <c r="Z1366" s="1253"/>
      <c r="AA1366" s="1253"/>
      <c r="AB1366" s="1253"/>
      <c r="AC1366" s="1253"/>
      <c r="AD1366" s="1253"/>
      <c r="AE1366" s="1253"/>
      <c r="AF1366" s="1253"/>
      <c r="AG1366" s="1253"/>
      <c r="AH1366" s="1253"/>
      <c r="AI1366" s="1253"/>
      <c r="AJ1366" s="1253"/>
      <c r="AK1366" s="1253"/>
      <c r="AL1366" s="1253"/>
      <c r="AM1366" s="1253"/>
      <c r="AN1366" s="1253"/>
      <c r="AO1366" s="1253"/>
      <c r="AP1366" s="1253"/>
      <c r="AQ1366" s="1253"/>
      <c r="AR1366" s="1253"/>
      <c r="AS1366" s="1253"/>
      <c r="AT1366" s="1253"/>
      <c r="AU1366" s="1253"/>
      <c r="AV1366" s="1253"/>
      <c r="AW1366" s="1253"/>
      <c r="AX1366" s="1253"/>
      <c r="AY1366" s="1253"/>
      <c r="AZ1366" s="1253"/>
      <c r="BA1366" s="1253"/>
      <c r="BB1366" s="1253"/>
      <c r="BC1366" s="1253"/>
      <c r="BD1366" s="1253"/>
      <c r="BE1366" s="1253"/>
      <c r="BF1366" s="1253"/>
      <c r="BG1366" s="1253"/>
      <c r="BH1366" s="1253"/>
      <c r="BI1366" s="1253"/>
      <c r="BJ1366" s="1253"/>
      <c r="BK1366" s="1253"/>
      <c r="BL1366" s="1253"/>
      <c r="BM1366" s="1253"/>
      <c r="BN1366" s="1253"/>
      <c r="BO1366" s="1253"/>
      <c r="BP1366" s="1253"/>
      <c r="BQ1366" s="1253"/>
      <c r="BR1366" s="1253"/>
      <c r="BS1366" s="1253"/>
    </row>
    <row r="1367" spans="1:71" s="6" customFormat="1" ht="41.4" hidden="1" outlineLevel="2">
      <c r="A1367" s="1014">
        <v>1</v>
      </c>
      <c r="B1367" s="1014">
        <v>1</v>
      </c>
      <c r="C1367" s="1014" t="s">
        <v>5726</v>
      </c>
      <c r="D1367" s="1014">
        <v>2</v>
      </c>
      <c r="E1367" s="1014" t="s">
        <v>1559</v>
      </c>
      <c r="F1367" s="1014" t="s">
        <v>1574</v>
      </c>
      <c r="G1367" s="941" t="s">
        <v>7780</v>
      </c>
      <c r="H1367" s="37" t="s">
        <v>31</v>
      </c>
      <c r="I1367" s="904">
        <v>2</v>
      </c>
      <c r="J1367" s="915"/>
      <c r="K1367" s="1053">
        <f>I1367*J1367</f>
        <v>0</v>
      </c>
      <c r="L1367" s="1213"/>
      <c r="M1367" s="39">
        <f>I1367*L1367</f>
        <v>0</v>
      </c>
      <c r="N1367" s="369">
        <f>J1367+L1367</f>
        <v>0</v>
      </c>
      <c r="O1367" s="39">
        <f>I1367*N1367</f>
        <v>0</v>
      </c>
      <c r="P1367" s="146"/>
      <c r="Q1367" s="1253"/>
      <c r="R1367" s="1253"/>
      <c r="S1367" s="1253"/>
      <c r="T1367" s="1253"/>
      <c r="U1367" s="1253"/>
      <c r="V1367" s="1253"/>
      <c r="W1367" s="1253"/>
      <c r="X1367" s="1253"/>
      <c r="Y1367" s="1253"/>
      <c r="Z1367" s="1253"/>
      <c r="AA1367" s="1253"/>
      <c r="AB1367" s="1253"/>
      <c r="AC1367" s="1253"/>
      <c r="AD1367" s="1253"/>
      <c r="AE1367" s="1253"/>
      <c r="AF1367" s="1253"/>
      <c r="AG1367" s="1253"/>
      <c r="AH1367" s="1253"/>
      <c r="AI1367" s="1253"/>
      <c r="AJ1367" s="1253"/>
      <c r="AK1367" s="1253"/>
      <c r="AL1367" s="1253"/>
      <c r="AM1367" s="1253"/>
      <c r="AN1367" s="1253"/>
      <c r="AO1367" s="1253"/>
      <c r="AP1367" s="1253"/>
      <c r="AQ1367" s="1253"/>
      <c r="AR1367" s="1253"/>
      <c r="AS1367" s="1253"/>
      <c r="AT1367" s="1253"/>
      <c r="AU1367" s="1253"/>
      <c r="AV1367" s="1253"/>
      <c r="AW1367" s="1253"/>
      <c r="AX1367" s="1253"/>
      <c r="AY1367" s="1253"/>
      <c r="AZ1367" s="1253"/>
      <c r="BA1367" s="1253"/>
      <c r="BB1367" s="1253"/>
      <c r="BC1367" s="1253"/>
      <c r="BD1367" s="1253"/>
      <c r="BE1367" s="1253"/>
      <c r="BF1367" s="1253"/>
      <c r="BG1367" s="1253"/>
      <c r="BH1367" s="1253"/>
      <c r="BI1367" s="1253"/>
      <c r="BJ1367" s="1253"/>
      <c r="BK1367" s="1253"/>
      <c r="BL1367" s="1253"/>
      <c r="BM1367" s="1253"/>
      <c r="BN1367" s="1253"/>
      <c r="BO1367" s="1253"/>
      <c r="BP1367" s="1253"/>
      <c r="BQ1367" s="1253"/>
      <c r="BR1367" s="1253"/>
      <c r="BS1367" s="1253"/>
    </row>
    <row r="1368" spans="1:71" s="6" customFormat="1" hidden="1" outlineLevel="1" collapsed="1">
      <c r="A1368" s="1081">
        <v>1</v>
      </c>
      <c r="B1368" s="1081">
        <v>1</v>
      </c>
      <c r="C1368" s="1081" t="s">
        <v>5726</v>
      </c>
      <c r="D1368" s="1081">
        <v>2</v>
      </c>
      <c r="E1368" s="1081" t="s">
        <v>1556</v>
      </c>
      <c r="F1368" s="1081"/>
      <c r="G1368" s="1098" t="s">
        <v>6065</v>
      </c>
      <c r="H1368" s="1091"/>
      <c r="I1368" s="1092"/>
      <c r="J1368" s="1093"/>
      <c r="K1368" s="1216">
        <f>SUM(K1369:K1370)</f>
        <v>0</v>
      </c>
      <c r="L1368" s="1217"/>
      <c r="M1368" s="1096">
        <f>SUM(M1369:M1370)</f>
        <v>0</v>
      </c>
      <c r="N1368" s="1096"/>
      <c r="O1368" s="1096">
        <f>SUM(O1369:O1370)</f>
        <v>0</v>
      </c>
      <c r="P1368" s="1102"/>
      <c r="Q1368" s="1253"/>
      <c r="R1368" s="1253"/>
      <c r="S1368" s="1253"/>
      <c r="T1368" s="1253"/>
      <c r="U1368" s="1253"/>
      <c r="V1368" s="1253"/>
      <c r="W1368" s="1253"/>
      <c r="X1368" s="1253"/>
      <c r="Y1368" s="1253"/>
      <c r="Z1368" s="1253"/>
      <c r="AA1368" s="1253"/>
      <c r="AB1368" s="1253"/>
      <c r="AC1368" s="1253"/>
      <c r="AD1368" s="1253"/>
      <c r="AE1368" s="1253"/>
      <c r="AF1368" s="1253"/>
      <c r="AG1368" s="1253"/>
      <c r="AH1368" s="1253"/>
      <c r="AI1368" s="1253"/>
      <c r="AJ1368" s="1253"/>
      <c r="AK1368" s="1253"/>
      <c r="AL1368" s="1253"/>
      <c r="AM1368" s="1253"/>
      <c r="AN1368" s="1253"/>
      <c r="AO1368" s="1253"/>
      <c r="AP1368" s="1253"/>
      <c r="AQ1368" s="1253"/>
      <c r="AR1368" s="1253"/>
      <c r="AS1368" s="1253"/>
      <c r="AT1368" s="1253"/>
      <c r="AU1368" s="1253"/>
      <c r="AV1368" s="1253"/>
      <c r="AW1368" s="1253"/>
      <c r="AX1368" s="1253"/>
      <c r="AY1368" s="1253"/>
      <c r="AZ1368" s="1253"/>
      <c r="BA1368" s="1253"/>
      <c r="BB1368" s="1253"/>
      <c r="BC1368" s="1253"/>
      <c r="BD1368" s="1253"/>
      <c r="BE1368" s="1253"/>
      <c r="BF1368" s="1253"/>
      <c r="BG1368" s="1253"/>
      <c r="BH1368" s="1253"/>
      <c r="BI1368" s="1253"/>
      <c r="BJ1368" s="1253"/>
      <c r="BK1368" s="1253"/>
      <c r="BL1368" s="1253"/>
      <c r="BM1368" s="1253"/>
      <c r="BN1368" s="1253"/>
      <c r="BO1368" s="1253"/>
      <c r="BP1368" s="1253"/>
      <c r="BQ1368" s="1253"/>
      <c r="BR1368" s="1253"/>
      <c r="BS1368" s="1253"/>
    </row>
    <row r="1369" spans="1:71" s="13" customFormat="1" ht="27.6" hidden="1" outlineLevel="2">
      <c r="A1369" s="1014">
        <v>1</v>
      </c>
      <c r="B1369" s="1014">
        <v>1</v>
      </c>
      <c r="C1369" s="1014" t="s">
        <v>5726</v>
      </c>
      <c r="D1369" s="1014">
        <v>2</v>
      </c>
      <c r="E1369" s="1014" t="s">
        <v>1556</v>
      </c>
      <c r="F1369" s="1014" t="s">
        <v>1559</v>
      </c>
      <c r="G1369" s="941" t="s">
        <v>7781</v>
      </c>
      <c r="H1369" s="37" t="s">
        <v>31</v>
      </c>
      <c r="I1369" s="904">
        <v>279</v>
      </c>
      <c r="J1369" s="915"/>
      <c r="K1369" s="1214">
        <f>I1369*J1369</f>
        <v>0</v>
      </c>
      <c r="L1369" s="1215"/>
      <c r="M1369" s="39">
        <f>I1369*L1369</f>
        <v>0</v>
      </c>
      <c r="N1369" s="369">
        <f>J1369+L1369</f>
        <v>0</v>
      </c>
      <c r="O1369" s="39">
        <f>I1369*N1369</f>
        <v>0</v>
      </c>
      <c r="P1369" s="989"/>
      <c r="Q1369" s="1251"/>
      <c r="R1369" s="1251"/>
      <c r="S1369" s="1251"/>
      <c r="T1369" s="1251"/>
      <c r="U1369" s="1251"/>
      <c r="V1369" s="1251"/>
      <c r="W1369" s="1251"/>
      <c r="X1369" s="1251"/>
      <c r="Y1369" s="1251"/>
      <c r="Z1369" s="1251"/>
      <c r="AA1369" s="1251"/>
      <c r="AB1369" s="1251"/>
      <c r="AC1369" s="1251"/>
      <c r="AD1369" s="1251"/>
      <c r="AE1369" s="1251"/>
      <c r="AF1369" s="1251"/>
      <c r="AG1369" s="1251"/>
      <c r="AH1369" s="1251"/>
      <c r="AI1369" s="1251"/>
      <c r="AJ1369" s="1251"/>
      <c r="AK1369" s="1251"/>
      <c r="AL1369" s="1251"/>
      <c r="AM1369" s="1251"/>
      <c r="AN1369" s="1251"/>
      <c r="AO1369" s="1251"/>
      <c r="AP1369" s="1251"/>
      <c r="AQ1369" s="1251"/>
      <c r="AR1369" s="1251"/>
      <c r="AS1369" s="1251"/>
      <c r="AT1369" s="1251"/>
      <c r="AU1369" s="1251"/>
      <c r="AV1369" s="1251"/>
      <c r="AW1369" s="1251"/>
      <c r="AX1369" s="1251"/>
      <c r="AY1369" s="1251"/>
      <c r="AZ1369" s="1251"/>
      <c r="BA1369" s="1251"/>
      <c r="BB1369" s="1251"/>
      <c r="BC1369" s="1251"/>
      <c r="BD1369" s="1251"/>
      <c r="BE1369" s="1251"/>
      <c r="BF1369" s="1251"/>
      <c r="BG1369" s="1251"/>
      <c r="BH1369" s="1251"/>
      <c r="BI1369" s="1251"/>
      <c r="BJ1369" s="1251"/>
      <c r="BK1369" s="1251"/>
      <c r="BL1369" s="1251"/>
      <c r="BM1369" s="1251"/>
      <c r="BN1369" s="1251"/>
      <c r="BO1369" s="1251"/>
      <c r="BP1369" s="1251"/>
      <c r="BQ1369" s="1251"/>
      <c r="BR1369" s="1251"/>
      <c r="BS1369" s="1251"/>
    </row>
    <row r="1370" spans="1:71" s="6" customFormat="1" ht="27.6" hidden="1" outlineLevel="2">
      <c r="A1370" s="1014">
        <v>1</v>
      </c>
      <c r="B1370" s="1014">
        <v>1</v>
      </c>
      <c r="C1370" s="1014" t="s">
        <v>5726</v>
      </c>
      <c r="D1370" s="1014">
        <v>2</v>
      </c>
      <c r="E1370" s="1014">
        <v>2</v>
      </c>
      <c r="F1370" s="1014" t="s">
        <v>1556</v>
      </c>
      <c r="G1370" s="944" t="s">
        <v>7782</v>
      </c>
      <c r="H1370" s="1219" t="s">
        <v>31</v>
      </c>
      <c r="I1370" s="928">
        <v>442</v>
      </c>
      <c r="J1370" s="1203"/>
      <c r="K1370" s="1053">
        <f>I1370*J1370</f>
        <v>0</v>
      </c>
      <c r="L1370" s="1213"/>
      <c r="M1370" s="39">
        <f>I1370*L1370</f>
        <v>0</v>
      </c>
      <c r="N1370" s="369">
        <f>J1370+L1370</f>
        <v>0</v>
      </c>
      <c r="O1370" s="39">
        <f>I1370*N1370</f>
        <v>0</v>
      </c>
      <c r="P1370" s="146"/>
      <c r="Q1370" s="1253"/>
      <c r="R1370" s="1253"/>
      <c r="S1370" s="1253"/>
      <c r="T1370" s="1253"/>
      <c r="U1370" s="1253"/>
      <c r="V1370" s="1253"/>
      <c r="W1370" s="1253"/>
      <c r="X1370" s="1253"/>
      <c r="Y1370" s="1253"/>
      <c r="Z1370" s="1253"/>
      <c r="AA1370" s="1253"/>
      <c r="AB1370" s="1253"/>
      <c r="AC1370" s="1253"/>
      <c r="AD1370" s="1253"/>
      <c r="AE1370" s="1253"/>
      <c r="AF1370" s="1253"/>
      <c r="AG1370" s="1253"/>
      <c r="AH1370" s="1253"/>
      <c r="AI1370" s="1253"/>
      <c r="AJ1370" s="1253"/>
      <c r="AK1370" s="1253"/>
      <c r="AL1370" s="1253"/>
      <c r="AM1370" s="1253"/>
      <c r="AN1370" s="1253"/>
      <c r="AO1370" s="1253"/>
      <c r="AP1370" s="1253"/>
      <c r="AQ1370" s="1253"/>
      <c r="AR1370" s="1253"/>
      <c r="AS1370" s="1253"/>
      <c r="AT1370" s="1253"/>
      <c r="AU1370" s="1253"/>
      <c r="AV1370" s="1253"/>
      <c r="AW1370" s="1253"/>
      <c r="AX1370" s="1253"/>
      <c r="AY1370" s="1253"/>
      <c r="AZ1370" s="1253"/>
      <c r="BA1370" s="1253"/>
      <c r="BB1370" s="1253"/>
      <c r="BC1370" s="1253"/>
      <c r="BD1370" s="1253"/>
      <c r="BE1370" s="1253"/>
      <c r="BF1370" s="1253"/>
      <c r="BG1370" s="1253"/>
      <c r="BH1370" s="1253"/>
      <c r="BI1370" s="1253"/>
      <c r="BJ1370" s="1253"/>
      <c r="BK1370" s="1253"/>
      <c r="BL1370" s="1253"/>
      <c r="BM1370" s="1253"/>
      <c r="BN1370" s="1253"/>
      <c r="BO1370" s="1253"/>
      <c r="BP1370" s="1253"/>
      <c r="BQ1370" s="1253"/>
      <c r="BR1370" s="1253"/>
      <c r="BS1370" s="1253"/>
    </row>
    <row r="1371" spans="1:71" s="6" customFormat="1" hidden="1" outlineLevel="1" collapsed="1">
      <c r="A1371" s="1081">
        <v>1</v>
      </c>
      <c r="B1371" s="1081">
        <v>1</v>
      </c>
      <c r="C1371" s="1081" t="s">
        <v>5726</v>
      </c>
      <c r="D1371" s="1081">
        <v>2</v>
      </c>
      <c r="E1371" s="1081" t="s">
        <v>1561</v>
      </c>
      <c r="F1371" s="1081"/>
      <c r="G1371" s="1098" t="s">
        <v>6066</v>
      </c>
      <c r="H1371" s="1091"/>
      <c r="I1371" s="1092"/>
      <c r="J1371" s="1093"/>
      <c r="K1371" s="1096">
        <f>SUM(K1372:K1375)</f>
        <v>0</v>
      </c>
      <c r="L1371" s="1095"/>
      <c r="M1371" s="1096">
        <f>SUM(M1372:M1375)</f>
        <v>0</v>
      </c>
      <c r="N1371" s="1096"/>
      <c r="O1371" s="1096">
        <f>SUM(O1372:O1375)</f>
        <v>0</v>
      </c>
      <c r="P1371" s="1102"/>
      <c r="Q1371" s="1253"/>
      <c r="R1371" s="1253"/>
      <c r="S1371" s="1253"/>
      <c r="T1371" s="1253"/>
      <c r="U1371" s="1253"/>
      <c r="V1371" s="1253"/>
      <c r="W1371" s="1253"/>
      <c r="X1371" s="1253"/>
      <c r="Y1371" s="1253"/>
      <c r="Z1371" s="1253"/>
      <c r="AA1371" s="1253"/>
      <c r="AB1371" s="1253"/>
      <c r="AC1371" s="1253"/>
      <c r="AD1371" s="1253"/>
      <c r="AE1371" s="1253"/>
      <c r="AF1371" s="1253"/>
      <c r="AG1371" s="1253"/>
      <c r="AH1371" s="1253"/>
      <c r="AI1371" s="1253"/>
      <c r="AJ1371" s="1253"/>
      <c r="AK1371" s="1253"/>
      <c r="AL1371" s="1253"/>
      <c r="AM1371" s="1253"/>
      <c r="AN1371" s="1253"/>
      <c r="AO1371" s="1253"/>
      <c r="AP1371" s="1253"/>
      <c r="AQ1371" s="1253"/>
      <c r="AR1371" s="1253"/>
      <c r="AS1371" s="1253"/>
      <c r="AT1371" s="1253"/>
      <c r="AU1371" s="1253"/>
      <c r="AV1371" s="1253"/>
      <c r="AW1371" s="1253"/>
      <c r="AX1371" s="1253"/>
      <c r="AY1371" s="1253"/>
      <c r="AZ1371" s="1253"/>
      <c r="BA1371" s="1253"/>
      <c r="BB1371" s="1253"/>
      <c r="BC1371" s="1253"/>
      <c r="BD1371" s="1253"/>
      <c r="BE1371" s="1253"/>
      <c r="BF1371" s="1253"/>
      <c r="BG1371" s="1253"/>
      <c r="BH1371" s="1253"/>
      <c r="BI1371" s="1253"/>
      <c r="BJ1371" s="1253"/>
      <c r="BK1371" s="1253"/>
      <c r="BL1371" s="1253"/>
      <c r="BM1371" s="1253"/>
      <c r="BN1371" s="1253"/>
      <c r="BO1371" s="1253"/>
      <c r="BP1371" s="1253"/>
      <c r="BQ1371" s="1253"/>
      <c r="BR1371" s="1253"/>
      <c r="BS1371" s="1253"/>
    </row>
    <row r="1372" spans="1:71" s="13" customFormat="1" ht="41.4" hidden="1" outlineLevel="2" collapsed="1">
      <c r="A1372" s="1014">
        <v>1</v>
      </c>
      <c r="B1372" s="1014">
        <v>1</v>
      </c>
      <c r="C1372" s="1014" t="s">
        <v>5726</v>
      </c>
      <c r="D1372" s="1014">
        <v>2</v>
      </c>
      <c r="E1372" s="1014" t="s">
        <v>1561</v>
      </c>
      <c r="F1372" s="1014" t="s">
        <v>1559</v>
      </c>
      <c r="G1372" s="943" t="s">
        <v>7783</v>
      </c>
      <c r="H1372" s="47" t="s">
        <v>6068</v>
      </c>
      <c r="I1372" s="924">
        <v>294</v>
      </c>
      <c r="J1372" s="917"/>
      <c r="K1372" s="1214">
        <f>I1372*J1372</f>
        <v>0</v>
      </c>
      <c r="L1372" s="1215"/>
      <c r="M1372" s="954">
        <f>I1372*L1372</f>
        <v>0</v>
      </c>
      <c r="N1372" s="475">
        <f>J1372+L1372</f>
        <v>0</v>
      </c>
      <c r="O1372" s="954">
        <f>I1372*N1372</f>
        <v>0</v>
      </c>
      <c r="P1372" s="970"/>
      <c r="Q1372" s="1251"/>
      <c r="R1372" s="1251"/>
      <c r="S1372" s="1251"/>
      <c r="T1372" s="1251"/>
      <c r="U1372" s="1251"/>
      <c r="V1372" s="1251"/>
      <c r="W1372" s="1251"/>
      <c r="X1372" s="1251"/>
      <c r="Y1372" s="1251"/>
      <c r="Z1372" s="1251"/>
      <c r="AA1372" s="1251"/>
      <c r="AB1372" s="1251"/>
      <c r="AC1372" s="1251"/>
      <c r="AD1372" s="1251"/>
      <c r="AE1372" s="1251"/>
      <c r="AF1372" s="1251"/>
      <c r="AG1372" s="1251"/>
      <c r="AH1372" s="1251"/>
      <c r="AI1372" s="1251"/>
      <c r="AJ1372" s="1251"/>
      <c r="AK1372" s="1251"/>
      <c r="AL1372" s="1251"/>
      <c r="AM1372" s="1251"/>
      <c r="AN1372" s="1251"/>
      <c r="AO1372" s="1251"/>
      <c r="AP1372" s="1251"/>
      <c r="AQ1372" s="1251"/>
      <c r="AR1372" s="1251"/>
      <c r="AS1372" s="1251"/>
      <c r="AT1372" s="1251"/>
      <c r="AU1372" s="1251"/>
      <c r="AV1372" s="1251"/>
      <c r="AW1372" s="1251"/>
      <c r="AX1372" s="1251"/>
      <c r="AY1372" s="1251"/>
      <c r="AZ1372" s="1251"/>
      <c r="BA1372" s="1251"/>
      <c r="BB1372" s="1251"/>
      <c r="BC1372" s="1251"/>
      <c r="BD1372" s="1251"/>
      <c r="BE1372" s="1251"/>
      <c r="BF1372" s="1251"/>
      <c r="BG1372" s="1251"/>
      <c r="BH1372" s="1251"/>
      <c r="BI1372" s="1251"/>
      <c r="BJ1372" s="1251"/>
      <c r="BK1372" s="1251"/>
      <c r="BL1372" s="1251"/>
      <c r="BM1372" s="1251"/>
      <c r="BN1372" s="1251"/>
      <c r="BO1372" s="1251"/>
      <c r="BP1372" s="1251"/>
      <c r="BQ1372" s="1251"/>
      <c r="BR1372" s="1251"/>
      <c r="BS1372" s="1251"/>
    </row>
    <row r="1373" spans="1:71" s="6" customFormat="1" ht="41.4" hidden="1" outlineLevel="2">
      <c r="A1373" s="1014">
        <v>1</v>
      </c>
      <c r="B1373" s="1014">
        <v>1</v>
      </c>
      <c r="C1373" s="1014" t="s">
        <v>5726</v>
      </c>
      <c r="D1373" s="1014">
        <v>2</v>
      </c>
      <c r="E1373" s="1014" t="s">
        <v>1561</v>
      </c>
      <c r="F1373" s="1014" t="s">
        <v>1556</v>
      </c>
      <c r="G1373" s="941" t="s">
        <v>7784</v>
      </c>
      <c r="H1373" s="37" t="s">
        <v>6069</v>
      </c>
      <c r="I1373" s="904">
        <v>2</v>
      </c>
      <c r="J1373" s="915"/>
      <c r="K1373" s="1011">
        <f>I1373*J1373</f>
        <v>0</v>
      </c>
      <c r="L1373" s="706"/>
      <c r="M1373" s="39">
        <f>I1373*L1373</f>
        <v>0</v>
      </c>
      <c r="N1373" s="369">
        <f>J1373+L1373</f>
        <v>0</v>
      </c>
      <c r="O1373" s="39">
        <f>I1373*N1373</f>
        <v>0</v>
      </c>
      <c r="P1373" s="146"/>
      <c r="Q1373" s="1253"/>
      <c r="R1373" s="1253"/>
      <c r="S1373" s="1253"/>
      <c r="T1373" s="1253"/>
      <c r="U1373" s="1253"/>
      <c r="V1373" s="1253"/>
      <c r="W1373" s="1253"/>
      <c r="X1373" s="1253"/>
      <c r="Y1373" s="1253"/>
      <c r="Z1373" s="1253"/>
      <c r="AA1373" s="1253"/>
      <c r="AB1373" s="1253"/>
      <c r="AC1373" s="1253"/>
      <c r="AD1373" s="1253"/>
      <c r="AE1373" s="1253"/>
      <c r="AF1373" s="1253"/>
      <c r="AG1373" s="1253"/>
      <c r="AH1373" s="1253"/>
      <c r="AI1373" s="1253"/>
      <c r="AJ1373" s="1253"/>
      <c r="AK1373" s="1253"/>
      <c r="AL1373" s="1253"/>
      <c r="AM1373" s="1253"/>
      <c r="AN1373" s="1253"/>
      <c r="AO1373" s="1253"/>
      <c r="AP1373" s="1253"/>
      <c r="AQ1373" s="1253"/>
      <c r="AR1373" s="1253"/>
      <c r="AS1373" s="1253"/>
      <c r="AT1373" s="1253"/>
      <c r="AU1373" s="1253"/>
      <c r="AV1373" s="1253"/>
      <c r="AW1373" s="1253"/>
      <c r="AX1373" s="1253"/>
      <c r="AY1373" s="1253"/>
      <c r="AZ1373" s="1253"/>
      <c r="BA1373" s="1253"/>
      <c r="BB1373" s="1253"/>
      <c r="BC1373" s="1253"/>
      <c r="BD1373" s="1253"/>
      <c r="BE1373" s="1253"/>
      <c r="BF1373" s="1253"/>
      <c r="BG1373" s="1253"/>
      <c r="BH1373" s="1253"/>
      <c r="BI1373" s="1253"/>
      <c r="BJ1373" s="1253"/>
      <c r="BK1373" s="1253"/>
      <c r="BL1373" s="1253"/>
      <c r="BM1373" s="1253"/>
      <c r="BN1373" s="1253"/>
      <c r="BO1373" s="1253"/>
      <c r="BP1373" s="1253"/>
      <c r="BQ1373" s="1253"/>
      <c r="BR1373" s="1253"/>
      <c r="BS1373" s="1253"/>
    </row>
    <row r="1374" spans="1:71" s="6" customFormat="1" ht="55.2" hidden="1" outlineLevel="2">
      <c r="A1374" s="1014">
        <v>1</v>
      </c>
      <c r="B1374" s="1014">
        <v>1</v>
      </c>
      <c r="C1374" s="1014" t="s">
        <v>5726</v>
      </c>
      <c r="D1374" s="1014">
        <v>2</v>
      </c>
      <c r="E1374" s="1014" t="s">
        <v>1561</v>
      </c>
      <c r="F1374" s="1014" t="s">
        <v>1561</v>
      </c>
      <c r="G1374" s="941" t="s">
        <v>7785</v>
      </c>
      <c r="H1374" s="37" t="s">
        <v>30</v>
      </c>
      <c r="I1374" s="904">
        <v>1500</v>
      </c>
      <c r="J1374" s="915"/>
      <c r="K1374" s="1011">
        <f>I1374*J1374</f>
        <v>0</v>
      </c>
      <c r="L1374" s="706"/>
      <c r="M1374" s="39">
        <f>I1374*L1374</f>
        <v>0</v>
      </c>
      <c r="N1374" s="369">
        <f>J1374+L1374</f>
        <v>0</v>
      </c>
      <c r="O1374" s="39">
        <f>I1374*N1374</f>
        <v>0</v>
      </c>
      <c r="P1374" s="146"/>
      <c r="Q1374" s="1253"/>
      <c r="R1374" s="1253"/>
      <c r="S1374" s="1253"/>
      <c r="T1374" s="1253"/>
      <c r="U1374" s="1253"/>
      <c r="V1374" s="1253"/>
      <c r="W1374" s="1253"/>
      <c r="X1374" s="1253"/>
      <c r="Y1374" s="1253"/>
      <c r="Z1374" s="1253"/>
      <c r="AA1374" s="1253"/>
      <c r="AB1374" s="1253"/>
      <c r="AC1374" s="1253"/>
      <c r="AD1374" s="1253"/>
      <c r="AE1374" s="1253"/>
      <c r="AF1374" s="1253"/>
      <c r="AG1374" s="1253"/>
      <c r="AH1374" s="1253"/>
      <c r="AI1374" s="1253"/>
      <c r="AJ1374" s="1253"/>
      <c r="AK1374" s="1253"/>
      <c r="AL1374" s="1253"/>
      <c r="AM1374" s="1253"/>
      <c r="AN1374" s="1253"/>
      <c r="AO1374" s="1253"/>
      <c r="AP1374" s="1253"/>
      <c r="AQ1374" s="1253"/>
      <c r="AR1374" s="1253"/>
      <c r="AS1374" s="1253"/>
      <c r="AT1374" s="1253"/>
      <c r="AU1374" s="1253"/>
      <c r="AV1374" s="1253"/>
      <c r="AW1374" s="1253"/>
      <c r="AX1374" s="1253"/>
      <c r="AY1374" s="1253"/>
      <c r="AZ1374" s="1253"/>
      <c r="BA1374" s="1253"/>
      <c r="BB1374" s="1253"/>
      <c r="BC1374" s="1253"/>
      <c r="BD1374" s="1253"/>
      <c r="BE1374" s="1253"/>
      <c r="BF1374" s="1253"/>
      <c r="BG1374" s="1253"/>
      <c r="BH1374" s="1253"/>
      <c r="BI1374" s="1253"/>
      <c r="BJ1374" s="1253"/>
      <c r="BK1374" s="1253"/>
      <c r="BL1374" s="1253"/>
      <c r="BM1374" s="1253"/>
      <c r="BN1374" s="1253"/>
      <c r="BO1374" s="1253"/>
      <c r="BP1374" s="1253"/>
      <c r="BQ1374" s="1253"/>
      <c r="BR1374" s="1253"/>
      <c r="BS1374" s="1253"/>
    </row>
    <row r="1375" spans="1:71" s="6" customFormat="1" ht="27.6" hidden="1" outlineLevel="2">
      <c r="A1375" s="1014">
        <v>1</v>
      </c>
      <c r="B1375" s="1014">
        <v>1</v>
      </c>
      <c r="C1375" s="1014" t="s">
        <v>5726</v>
      </c>
      <c r="D1375" s="1014">
        <v>2</v>
      </c>
      <c r="E1375" s="1014" t="s">
        <v>1561</v>
      </c>
      <c r="F1375" s="1014" t="s">
        <v>1574</v>
      </c>
      <c r="G1375" s="941" t="s">
        <v>7786</v>
      </c>
      <c r="H1375" s="37" t="s">
        <v>29</v>
      </c>
      <c r="I1375" s="904">
        <v>3</v>
      </c>
      <c r="J1375" s="915"/>
      <c r="K1375" s="1011">
        <f>I1375*J1375</f>
        <v>0</v>
      </c>
      <c r="L1375" s="706"/>
      <c r="M1375" s="39">
        <f>I1375*L1375</f>
        <v>0</v>
      </c>
      <c r="N1375" s="369">
        <f>J1375+L1375</f>
        <v>0</v>
      </c>
      <c r="O1375" s="39">
        <f>I1375*N1375</f>
        <v>0</v>
      </c>
      <c r="P1375" s="146"/>
      <c r="Q1375" s="1253"/>
      <c r="R1375" s="1253"/>
      <c r="S1375" s="1253"/>
      <c r="T1375" s="1253"/>
      <c r="U1375" s="1253"/>
      <c r="V1375" s="1253"/>
      <c r="W1375" s="1253"/>
      <c r="X1375" s="1253"/>
      <c r="Y1375" s="1253"/>
      <c r="Z1375" s="1253"/>
      <c r="AA1375" s="1253"/>
      <c r="AB1375" s="1253"/>
      <c r="AC1375" s="1253"/>
      <c r="AD1375" s="1253"/>
      <c r="AE1375" s="1253"/>
      <c r="AF1375" s="1253"/>
      <c r="AG1375" s="1253"/>
      <c r="AH1375" s="1253"/>
      <c r="AI1375" s="1253"/>
      <c r="AJ1375" s="1253"/>
      <c r="AK1375" s="1253"/>
      <c r="AL1375" s="1253"/>
      <c r="AM1375" s="1253"/>
      <c r="AN1375" s="1253"/>
      <c r="AO1375" s="1253"/>
      <c r="AP1375" s="1253"/>
      <c r="AQ1375" s="1253"/>
      <c r="AR1375" s="1253"/>
      <c r="AS1375" s="1253"/>
      <c r="AT1375" s="1253"/>
      <c r="AU1375" s="1253"/>
      <c r="AV1375" s="1253"/>
      <c r="AW1375" s="1253"/>
      <c r="AX1375" s="1253"/>
      <c r="AY1375" s="1253"/>
      <c r="AZ1375" s="1253"/>
      <c r="BA1375" s="1253"/>
      <c r="BB1375" s="1253"/>
      <c r="BC1375" s="1253"/>
      <c r="BD1375" s="1253"/>
      <c r="BE1375" s="1253"/>
      <c r="BF1375" s="1253"/>
      <c r="BG1375" s="1253"/>
      <c r="BH1375" s="1253"/>
      <c r="BI1375" s="1253"/>
      <c r="BJ1375" s="1253"/>
      <c r="BK1375" s="1253"/>
      <c r="BL1375" s="1253"/>
      <c r="BM1375" s="1253"/>
      <c r="BN1375" s="1253"/>
      <c r="BO1375" s="1253"/>
      <c r="BP1375" s="1253"/>
      <c r="BQ1375" s="1253"/>
      <c r="BR1375" s="1253"/>
      <c r="BS1375" s="1253"/>
    </row>
    <row r="1376" spans="1:71" s="6" customFormat="1" hidden="1" outlineLevel="1" collapsed="1">
      <c r="A1376" s="1081">
        <v>1</v>
      </c>
      <c r="B1376" s="1081">
        <v>1</v>
      </c>
      <c r="C1376" s="1081" t="s">
        <v>5726</v>
      </c>
      <c r="D1376" s="1081">
        <v>2</v>
      </c>
      <c r="E1376" s="1081" t="s">
        <v>1574</v>
      </c>
      <c r="F1376" s="1081"/>
      <c r="G1376" s="1098" t="s">
        <v>6067</v>
      </c>
      <c r="H1376" s="1091"/>
      <c r="I1376" s="1092"/>
      <c r="J1376" s="1093"/>
      <c r="K1376" s="1096">
        <f>SUM(K1377:K1389)</f>
        <v>0</v>
      </c>
      <c r="L1376" s="1095"/>
      <c r="M1376" s="1096">
        <f>SUM(M1377:M1389)</f>
        <v>0</v>
      </c>
      <c r="N1376" s="1096"/>
      <c r="O1376" s="1096">
        <f>SUM(O1377:O1389)</f>
        <v>0</v>
      </c>
      <c r="P1376" s="1102"/>
      <c r="Q1376" s="1253"/>
      <c r="R1376" s="1253"/>
      <c r="S1376" s="1253"/>
      <c r="T1376" s="1253"/>
      <c r="U1376" s="1253"/>
      <c r="V1376" s="1253"/>
      <c r="W1376" s="1253"/>
      <c r="X1376" s="1253"/>
      <c r="Y1376" s="1253"/>
      <c r="Z1376" s="1253"/>
      <c r="AA1376" s="1253"/>
      <c r="AB1376" s="1253"/>
      <c r="AC1376" s="1253"/>
      <c r="AD1376" s="1253"/>
      <c r="AE1376" s="1253"/>
      <c r="AF1376" s="1253"/>
      <c r="AG1376" s="1253"/>
      <c r="AH1376" s="1253"/>
      <c r="AI1376" s="1253"/>
      <c r="AJ1376" s="1253"/>
      <c r="AK1376" s="1253"/>
      <c r="AL1376" s="1253"/>
      <c r="AM1376" s="1253"/>
      <c r="AN1376" s="1253"/>
      <c r="AO1376" s="1253"/>
      <c r="AP1376" s="1253"/>
      <c r="AQ1376" s="1253"/>
      <c r="AR1376" s="1253"/>
      <c r="AS1376" s="1253"/>
      <c r="AT1376" s="1253"/>
      <c r="AU1376" s="1253"/>
      <c r="AV1376" s="1253"/>
      <c r="AW1376" s="1253"/>
      <c r="AX1376" s="1253"/>
      <c r="AY1376" s="1253"/>
      <c r="AZ1376" s="1253"/>
      <c r="BA1376" s="1253"/>
      <c r="BB1376" s="1253"/>
      <c r="BC1376" s="1253"/>
      <c r="BD1376" s="1253"/>
      <c r="BE1376" s="1253"/>
      <c r="BF1376" s="1253"/>
      <c r="BG1376" s="1253"/>
      <c r="BH1376" s="1253"/>
      <c r="BI1376" s="1253"/>
      <c r="BJ1376" s="1253"/>
      <c r="BK1376" s="1253"/>
      <c r="BL1376" s="1253"/>
      <c r="BM1376" s="1253"/>
      <c r="BN1376" s="1253"/>
      <c r="BO1376" s="1253"/>
      <c r="BP1376" s="1253"/>
      <c r="BQ1376" s="1253"/>
      <c r="BR1376" s="1253"/>
      <c r="BS1376" s="1253"/>
    </row>
    <row r="1377" spans="1:71" s="13" customFormat="1" ht="27.6" hidden="1" outlineLevel="2" collapsed="1">
      <c r="A1377" s="1014">
        <v>1</v>
      </c>
      <c r="B1377" s="1014">
        <v>1</v>
      </c>
      <c r="C1377" s="1014" t="s">
        <v>5726</v>
      </c>
      <c r="D1377" s="1014">
        <v>2</v>
      </c>
      <c r="E1377" s="1014" t="s">
        <v>1574</v>
      </c>
      <c r="F1377" s="1014" t="s">
        <v>1559</v>
      </c>
      <c r="G1377" s="941" t="s">
        <v>7787</v>
      </c>
      <c r="H1377" s="47" t="s">
        <v>29</v>
      </c>
      <c r="I1377" s="972">
        <v>43</v>
      </c>
      <c r="J1377" s="915"/>
      <c r="K1377" s="38">
        <f>I1377*J1377</f>
        <v>0</v>
      </c>
      <c r="L1377" s="426"/>
      <c r="M1377" s="39">
        <f>I1377*L1377</f>
        <v>0</v>
      </c>
      <c r="N1377" s="369">
        <f>J1377+L1377</f>
        <v>0</v>
      </c>
      <c r="O1377" s="1053">
        <f t="shared" ref="O1377:O1389" si="223">I1377*N1377</f>
        <v>0</v>
      </c>
      <c r="P1377" s="989"/>
      <c r="Q1377" s="1251"/>
      <c r="R1377" s="1251"/>
      <c r="S1377" s="1251"/>
      <c r="T1377" s="1251"/>
      <c r="U1377" s="1251"/>
      <c r="V1377" s="1251"/>
      <c r="W1377" s="1251"/>
      <c r="X1377" s="1251"/>
      <c r="Y1377" s="1251"/>
      <c r="Z1377" s="1251"/>
      <c r="AA1377" s="1251"/>
      <c r="AB1377" s="1251"/>
      <c r="AC1377" s="1251"/>
      <c r="AD1377" s="1251"/>
      <c r="AE1377" s="1251"/>
      <c r="AF1377" s="1251"/>
      <c r="AG1377" s="1251"/>
      <c r="AH1377" s="1251"/>
      <c r="AI1377" s="1251"/>
      <c r="AJ1377" s="1251"/>
      <c r="AK1377" s="1251"/>
      <c r="AL1377" s="1251"/>
      <c r="AM1377" s="1251"/>
      <c r="AN1377" s="1251"/>
      <c r="AO1377" s="1251"/>
      <c r="AP1377" s="1251"/>
      <c r="AQ1377" s="1251"/>
      <c r="AR1377" s="1251"/>
      <c r="AS1377" s="1251"/>
      <c r="AT1377" s="1251"/>
      <c r="AU1377" s="1251"/>
      <c r="AV1377" s="1251"/>
      <c r="AW1377" s="1251"/>
      <c r="AX1377" s="1251"/>
      <c r="AY1377" s="1251"/>
      <c r="AZ1377" s="1251"/>
      <c r="BA1377" s="1251"/>
      <c r="BB1377" s="1251"/>
      <c r="BC1377" s="1251"/>
      <c r="BD1377" s="1251"/>
      <c r="BE1377" s="1251"/>
      <c r="BF1377" s="1251"/>
      <c r="BG1377" s="1251"/>
      <c r="BH1377" s="1251"/>
      <c r="BI1377" s="1251"/>
      <c r="BJ1377" s="1251"/>
      <c r="BK1377" s="1251"/>
      <c r="BL1377" s="1251"/>
      <c r="BM1377" s="1251"/>
      <c r="BN1377" s="1251"/>
      <c r="BO1377" s="1251"/>
      <c r="BP1377" s="1251"/>
      <c r="BQ1377" s="1251"/>
      <c r="BR1377" s="1251"/>
      <c r="BS1377" s="1251"/>
    </row>
    <row r="1378" spans="1:71" s="10" customFormat="1" ht="27.6" hidden="1" outlineLevel="2">
      <c r="A1378" s="1014">
        <v>1</v>
      </c>
      <c r="B1378" s="1014">
        <v>1</v>
      </c>
      <c r="C1378" s="1014" t="s">
        <v>5726</v>
      </c>
      <c r="D1378" s="1014">
        <v>2</v>
      </c>
      <c r="E1378" s="1014" t="s">
        <v>1574</v>
      </c>
      <c r="F1378" s="1014" t="s">
        <v>1556</v>
      </c>
      <c r="G1378" s="941" t="s">
        <v>7788</v>
      </c>
      <c r="H1378" s="1018" t="s">
        <v>29</v>
      </c>
      <c r="I1378" s="972">
        <v>2</v>
      </c>
      <c r="J1378" s="915"/>
      <c r="K1378" s="38">
        <f>I1378*J1378</f>
        <v>0</v>
      </c>
      <c r="L1378" s="426"/>
      <c r="M1378" s="39">
        <f>I1378*L1378</f>
        <v>0</v>
      </c>
      <c r="N1378" s="369">
        <f>J1378+L1378</f>
        <v>0</v>
      </c>
      <c r="O1378" s="1053">
        <f t="shared" si="223"/>
        <v>0</v>
      </c>
      <c r="P1378" s="989"/>
      <c r="Q1378" s="1253"/>
      <c r="R1378" s="1253"/>
      <c r="S1378" s="1253"/>
      <c r="T1378" s="1253"/>
      <c r="U1378" s="1253"/>
      <c r="V1378" s="1253"/>
      <c r="W1378" s="1253"/>
      <c r="X1378" s="1253"/>
      <c r="Y1378" s="1253"/>
      <c r="Z1378" s="1253"/>
      <c r="AA1378" s="1253"/>
      <c r="AB1378" s="1253"/>
      <c r="AC1378" s="1253"/>
      <c r="AD1378" s="1253"/>
      <c r="AE1378" s="1253"/>
      <c r="AF1378" s="1253"/>
      <c r="AG1378" s="1253"/>
      <c r="AH1378" s="1253"/>
      <c r="AI1378" s="1253"/>
      <c r="AJ1378" s="1253"/>
      <c r="AK1378" s="1253"/>
      <c r="AL1378" s="1253"/>
      <c r="AM1378" s="1253"/>
      <c r="AN1378" s="1253"/>
      <c r="AO1378" s="1253"/>
      <c r="AP1378" s="1253"/>
      <c r="AQ1378" s="1253"/>
      <c r="AR1378" s="1253"/>
      <c r="AS1378" s="1253"/>
      <c r="AT1378" s="1253"/>
      <c r="AU1378" s="1253"/>
      <c r="AV1378" s="1253"/>
      <c r="AW1378" s="1253"/>
      <c r="AX1378" s="1253"/>
      <c r="AY1378" s="1253"/>
      <c r="AZ1378" s="1253"/>
      <c r="BA1378" s="1253"/>
      <c r="BB1378" s="1253"/>
      <c r="BC1378" s="1253"/>
      <c r="BD1378" s="1253"/>
      <c r="BE1378" s="1253"/>
      <c r="BF1378" s="1253"/>
      <c r="BG1378" s="1253"/>
      <c r="BH1378" s="1253"/>
      <c r="BI1378" s="1253"/>
      <c r="BJ1378" s="1253"/>
      <c r="BK1378" s="1253"/>
      <c r="BL1378" s="1253"/>
      <c r="BM1378" s="1253"/>
      <c r="BN1378" s="1253"/>
      <c r="BO1378" s="1253"/>
      <c r="BP1378" s="1253"/>
      <c r="BQ1378" s="1253"/>
      <c r="BR1378" s="1253"/>
      <c r="BS1378" s="1253"/>
    </row>
    <row r="1379" spans="1:71" s="10" customFormat="1" ht="27.6" hidden="1" outlineLevel="2">
      <c r="A1379" s="1014">
        <v>1</v>
      </c>
      <c r="B1379" s="1014">
        <v>1</v>
      </c>
      <c r="C1379" s="1014" t="s">
        <v>5726</v>
      </c>
      <c r="D1379" s="1014">
        <v>2</v>
      </c>
      <c r="E1379" s="1014" t="s">
        <v>1574</v>
      </c>
      <c r="F1379" s="1014" t="s">
        <v>1561</v>
      </c>
      <c r="G1379" s="941" t="s">
        <v>7789</v>
      </c>
      <c r="H1379" s="1018" t="s">
        <v>29</v>
      </c>
      <c r="I1379" s="972">
        <v>34</v>
      </c>
      <c r="J1379" s="915"/>
      <c r="K1379" s="38">
        <f>I1379*J1379</f>
        <v>0</v>
      </c>
      <c r="L1379" s="426"/>
      <c r="M1379" s="39">
        <f>I1379*L1379</f>
        <v>0</v>
      </c>
      <c r="N1379" s="369">
        <f>J1379+L1379</f>
        <v>0</v>
      </c>
      <c r="O1379" s="1053">
        <f t="shared" si="223"/>
        <v>0</v>
      </c>
      <c r="P1379" s="989"/>
      <c r="Q1379" s="1253"/>
      <c r="R1379" s="1253"/>
      <c r="S1379" s="1253"/>
      <c r="T1379" s="1253"/>
      <c r="U1379" s="1253"/>
      <c r="V1379" s="1253"/>
      <c r="W1379" s="1253"/>
      <c r="X1379" s="1253"/>
      <c r="Y1379" s="1253"/>
      <c r="Z1379" s="1253"/>
      <c r="AA1379" s="1253"/>
      <c r="AB1379" s="1253"/>
      <c r="AC1379" s="1253"/>
      <c r="AD1379" s="1253"/>
      <c r="AE1379" s="1253"/>
      <c r="AF1379" s="1253"/>
      <c r="AG1379" s="1253"/>
      <c r="AH1379" s="1253"/>
      <c r="AI1379" s="1253"/>
      <c r="AJ1379" s="1253"/>
      <c r="AK1379" s="1253"/>
      <c r="AL1379" s="1253"/>
      <c r="AM1379" s="1253"/>
      <c r="AN1379" s="1253"/>
      <c r="AO1379" s="1253"/>
      <c r="AP1379" s="1253"/>
      <c r="AQ1379" s="1253"/>
      <c r="AR1379" s="1253"/>
      <c r="AS1379" s="1253"/>
      <c r="AT1379" s="1253"/>
      <c r="AU1379" s="1253"/>
      <c r="AV1379" s="1253"/>
      <c r="AW1379" s="1253"/>
      <c r="AX1379" s="1253"/>
      <c r="AY1379" s="1253"/>
      <c r="AZ1379" s="1253"/>
      <c r="BA1379" s="1253"/>
      <c r="BB1379" s="1253"/>
      <c r="BC1379" s="1253"/>
      <c r="BD1379" s="1253"/>
      <c r="BE1379" s="1253"/>
      <c r="BF1379" s="1253"/>
      <c r="BG1379" s="1253"/>
      <c r="BH1379" s="1253"/>
      <c r="BI1379" s="1253"/>
      <c r="BJ1379" s="1253"/>
      <c r="BK1379" s="1253"/>
      <c r="BL1379" s="1253"/>
      <c r="BM1379" s="1253"/>
      <c r="BN1379" s="1253"/>
      <c r="BO1379" s="1253"/>
      <c r="BP1379" s="1253"/>
      <c r="BQ1379" s="1253"/>
      <c r="BR1379" s="1253"/>
      <c r="BS1379" s="1253"/>
    </row>
    <row r="1380" spans="1:71" s="10" customFormat="1" hidden="1" outlineLevel="2">
      <c r="A1380" s="1014">
        <v>1</v>
      </c>
      <c r="B1380" s="1014">
        <v>1</v>
      </c>
      <c r="C1380" s="1014" t="s">
        <v>5726</v>
      </c>
      <c r="D1380" s="1014">
        <v>2</v>
      </c>
      <c r="E1380" s="1014" t="s">
        <v>1574</v>
      </c>
      <c r="F1380" s="1014" t="s">
        <v>1574</v>
      </c>
      <c r="G1380" s="993" t="s">
        <v>6121</v>
      </c>
      <c r="H1380" s="1018"/>
      <c r="I1380" s="972"/>
      <c r="J1380" s="915"/>
      <c r="K1380" s="38"/>
      <c r="L1380" s="426"/>
      <c r="M1380" s="39"/>
      <c r="N1380" s="369"/>
      <c r="O1380" s="1053">
        <f t="shared" si="223"/>
        <v>0</v>
      </c>
      <c r="P1380" s="989"/>
      <c r="Q1380" s="1253"/>
      <c r="R1380" s="1253"/>
      <c r="S1380" s="1253"/>
      <c r="T1380" s="1253"/>
      <c r="U1380" s="1253"/>
      <c r="V1380" s="1253"/>
      <c r="W1380" s="1253"/>
      <c r="X1380" s="1253"/>
      <c r="Y1380" s="1253"/>
      <c r="Z1380" s="1253"/>
      <c r="AA1380" s="1253"/>
      <c r="AB1380" s="1253"/>
      <c r="AC1380" s="1253"/>
      <c r="AD1380" s="1253"/>
      <c r="AE1380" s="1253"/>
      <c r="AF1380" s="1253"/>
      <c r="AG1380" s="1253"/>
      <c r="AH1380" s="1253"/>
      <c r="AI1380" s="1253"/>
      <c r="AJ1380" s="1253"/>
      <c r="AK1380" s="1253"/>
      <c r="AL1380" s="1253"/>
      <c r="AM1380" s="1253"/>
      <c r="AN1380" s="1253"/>
      <c r="AO1380" s="1253"/>
      <c r="AP1380" s="1253"/>
      <c r="AQ1380" s="1253"/>
      <c r="AR1380" s="1253"/>
      <c r="AS1380" s="1253"/>
      <c r="AT1380" s="1253"/>
      <c r="AU1380" s="1253"/>
      <c r="AV1380" s="1253"/>
      <c r="AW1380" s="1253"/>
      <c r="AX1380" s="1253"/>
      <c r="AY1380" s="1253"/>
      <c r="AZ1380" s="1253"/>
      <c r="BA1380" s="1253"/>
      <c r="BB1380" s="1253"/>
      <c r="BC1380" s="1253"/>
      <c r="BD1380" s="1253"/>
      <c r="BE1380" s="1253"/>
      <c r="BF1380" s="1253"/>
      <c r="BG1380" s="1253"/>
      <c r="BH1380" s="1253"/>
      <c r="BI1380" s="1253"/>
      <c r="BJ1380" s="1253"/>
      <c r="BK1380" s="1253"/>
      <c r="BL1380" s="1253"/>
      <c r="BM1380" s="1253"/>
      <c r="BN1380" s="1253"/>
      <c r="BO1380" s="1253"/>
      <c r="BP1380" s="1253"/>
      <c r="BQ1380" s="1253"/>
      <c r="BR1380" s="1253"/>
      <c r="BS1380" s="1253"/>
    </row>
    <row r="1381" spans="1:71" s="10" customFormat="1" ht="27.6" hidden="1" outlineLevel="2">
      <c r="A1381" s="1014">
        <v>1</v>
      </c>
      <c r="B1381" s="1014">
        <v>1</v>
      </c>
      <c r="C1381" s="1014" t="s">
        <v>5726</v>
      </c>
      <c r="D1381" s="1014">
        <v>2</v>
      </c>
      <c r="E1381" s="1014" t="s">
        <v>1574</v>
      </c>
      <c r="F1381" s="1014" t="s">
        <v>1567</v>
      </c>
      <c r="G1381" s="941" t="s">
        <v>7790</v>
      </c>
      <c r="H1381" s="1018" t="s">
        <v>29</v>
      </c>
      <c r="I1381" s="972">
        <v>10</v>
      </c>
      <c r="J1381" s="915"/>
      <c r="K1381" s="38">
        <f>I1381*J1381</f>
        <v>0</v>
      </c>
      <c r="L1381" s="426"/>
      <c r="M1381" s="39">
        <f>I1381*L1381</f>
        <v>0</v>
      </c>
      <c r="N1381" s="369">
        <f>J1381+L1381</f>
        <v>0</v>
      </c>
      <c r="O1381" s="1053">
        <f t="shared" si="223"/>
        <v>0</v>
      </c>
      <c r="P1381" s="989"/>
      <c r="Q1381" s="1253"/>
      <c r="R1381" s="1253"/>
      <c r="S1381" s="1253"/>
      <c r="T1381" s="1253"/>
      <c r="U1381" s="1253"/>
      <c r="V1381" s="1253"/>
      <c r="W1381" s="1253"/>
      <c r="X1381" s="1253"/>
      <c r="Y1381" s="1253"/>
      <c r="Z1381" s="1253"/>
      <c r="AA1381" s="1253"/>
      <c r="AB1381" s="1253"/>
      <c r="AC1381" s="1253"/>
      <c r="AD1381" s="1253"/>
      <c r="AE1381" s="1253"/>
      <c r="AF1381" s="1253"/>
      <c r="AG1381" s="1253"/>
      <c r="AH1381" s="1253"/>
      <c r="AI1381" s="1253"/>
      <c r="AJ1381" s="1253"/>
      <c r="AK1381" s="1253"/>
      <c r="AL1381" s="1253"/>
      <c r="AM1381" s="1253"/>
      <c r="AN1381" s="1253"/>
      <c r="AO1381" s="1253"/>
      <c r="AP1381" s="1253"/>
      <c r="AQ1381" s="1253"/>
      <c r="AR1381" s="1253"/>
      <c r="AS1381" s="1253"/>
      <c r="AT1381" s="1253"/>
      <c r="AU1381" s="1253"/>
      <c r="AV1381" s="1253"/>
      <c r="AW1381" s="1253"/>
      <c r="AX1381" s="1253"/>
      <c r="AY1381" s="1253"/>
      <c r="AZ1381" s="1253"/>
      <c r="BA1381" s="1253"/>
      <c r="BB1381" s="1253"/>
      <c r="BC1381" s="1253"/>
      <c r="BD1381" s="1253"/>
      <c r="BE1381" s="1253"/>
      <c r="BF1381" s="1253"/>
      <c r="BG1381" s="1253"/>
      <c r="BH1381" s="1253"/>
      <c r="BI1381" s="1253"/>
      <c r="BJ1381" s="1253"/>
      <c r="BK1381" s="1253"/>
      <c r="BL1381" s="1253"/>
      <c r="BM1381" s="1253"/>
      <c r="BN1381" s="1253"/>
      <c r="BO1381" s="1253"/>
      <c r="BP1381" s="1253"/>
      <c r="BQ1381" s="1253"/>
      <c r="BR1381" s="1253"/>
      <c r="BS1381" s="1253"/>
    </row>
    <row r="1382" spans="1:71" s="10" customFormat="1" ht="27.6" hidden="1" outlineLevel="2">
      <c r="A1382" s="1014">
        <v>1</v>
      </c>
      <c r="B1382" s="1014">
        <v>1</v>
      </c>
      <c r="C1382" s="1014" t="s">
        <v>5726</v>
      </c>
      <c r="D1382" s="1014">
        <v>2</v>
      </c>
      <c r="E1382" s="1014" t="s">
        <v>1574</v>
      </c>
      <c r="F1382" s="1014" t="s">
        <v>1571</v>
      </c>
      <c r="G1382" s="941" t="s">
        <v>7791</v>
      </c>
      <c r="H1382" s="1018" t="s">
        <v>29</v>
      </c>
      <c r="I1382" s="972">
        <v>17</v>
      </c>
      <c r="J1382" s="915"/>
      <c r="K1382" s="38">
        <f>I1382*J1382</f>
        <v>0</v>
      </c>
      <c r="L1382" s="426"/>
      <c r="M1382" s="39">
        <f>I1382*L1382</f>
        <v>0</v>
      </c>
      <c r="N1382" s="369">
        <f>J1382+L1382</f>
        <v>0</v>
      </c>
      <c r="O1382" s="1053">
        <f t="shared" si="223"/>
        <v>0</v>
      </c>
      <c r="P1382" s="989"/>
      <c r="Q1382" s="1253"/>
      <c r="R1382" s="1253"/>
      <c r="S1382" s="1253"/>
      <c r="T1382" s="1253"/>
      <c r="U1382" s="1253"/>
      <c r="V1382" s="1253"/>
      <c r="W1382" s="1253"/>
      <c r="X1382" s="1253"/>
      <c r="Y1382" s="1253"/>
      <c r="Z1382" s="1253"/>
      <c r="AA1382" s="1253"/>
      <c r="AB1382" s="1253"/>
      <c r="AC1382" s="1253"/>
      <c r="AD1382" s="1253"/>
      <c r="AE1382" s="1253"/>
      <c r="AF1382" s="1253"/>
      <c r="AG1382" s="1253"/>
      <c r="AH1382" s="1253"/>
      <c r="AI1382" s="1253"/>
      <c r="AJ1382" s="1253"/>
      <c r="AK1382" s="1253"/>
      <c r="AL1382" s="1253"/>
      <c r="AM1382" s="1253"/>
      <c r="AN1382" s="1253"/>
      <c r="AO1382" s="1253"/>
      <c r="AP1382" s="1253"/>
      <c r="AQ1382" s="1253"/>
      <c r="AR1382" s="1253"/>
      <c r="AS1382" s="1253"/>
      <c r="AT1382" s="1253"/>
      <c r="AU1382" s="1253"/>
      <c r="AV1382" s="1253"/>
      <c r="AW1382" s="1253"/>
      <c r="AX1382" s="1253"/>
      <c r="AY1382" s="1253"/>
      <c r="AZ1382" s="1253"/>
      <c r="BA1382" s="1253"/>
      <c r="BB1382" s="1253"/>
      <c r="BC1382" s="1253"/>
      <c r="BD1382" s="1253"/>
      <c r="BE1382" s="1253"/>
      <c r="BF1382" s="1253"/>
      <c r="BG1382" s="1253"/>
      <c r="BH1382" s="1253"/>
      <c r="BI1382" s="1253"/>
      <c r="BJ1382" s="1253"/>
      <c r="BK1382" s="1253"/>
      <c r="BL1382" s="1253"/>
      <c r="BM1382" s="1253"/>
      <c r="BN1382" s="1253"/>
      <c r="BO1382" s="1253"/>
      <c r="BP1382" s="1253"/>
      <c r="BQ1382" s="1253"/>
      <c r="BR1382" s="1253"/>
      <c r="BS1382" s="1253"/>
    </row>
    <row r="1383" spans="1:71" s="10" customFormat="1" ht="27.6" hidden="1" outlineLevel="2">
      <c r="A1383" s="1014">
        <v>1</v>
      </c>
      <c r="B1383" s="1014">
        <v>1</v>
      </c>
      <c r="C1383" s="1014" t="s">
        <v>5726</v>
      </c>
      <c r="D1383" s="1014">
        <v>2</v>
      </c>
      <c r="E1383" s="1014" t="s">
        <v>1574</v>
      </c>
      <c r="F1383" s="1014" t="s">
        <v>1589</v>
      </c>
      <c r="G1383" s="941" t="s">
        <v>7792</v>
      </c>
      <c r="H1383" s="1018" t="s">
        <v>29</v>
      </c>
      <c r="I1383" s="972">
        <v>34</v>
      </c>
      <c r="J1383" s="915"/>
      <c r="K1383" s="38">
        <f>I1383*J1383</f>
        <v>0</v>
      </c>
      <c r="L1383" s="426"/>
      <c r="M1383" s="39">
        <f>I1383*L1383</f>
        <v>0</v>
      </c>
      <c r="N1383" s="369">
        <f>J1383+L1383</f>
        <v>0</v>
      </c>
      <c r="O1383" s="1053">
        <f t="shared" si="223"/>
        <v>0</v>
      </c>
      <c r="P1383" s="989"/>
      <c r="Q1383" s="1253"/>
      <c r="R1383" s="1253"/>
      <c r="S1383" s="1253"/>
      <c r="T1383" s="1253"/>
      <c r="U1383" s="1253"/>
      <c r="V1383" s="1253"/>
      <c r="W1383" s="1253"/>
      <c r="X1383" s="1253"/>
      <c r="Y1383" s="1253"/>
      <c r="Z1383" s="1253"/>
      <c r="AA1383" s="1253"/>
      <c r="AB1383" s="1253"/>
      <c r="AC1383" s="1253"/>
      <c r="AD1383" s="1253"/>
      <c r="AE1383" s="1253"/>
      <c r="AF1383" s="1253"/>
      <c r="AG1383" s="1253"/>
      <c r="AH1383" s="1253"/>
      <c r="AI1383" s="1253"/>
      <c r="AJ1383" s="1253"/>
      <c r="AK1383" s="1253"/>
      <c r="AL1383" s="1253"/>
      <c r="AM1383" s="1253"/>
      <c r="AN1383" s="1253"/>
      <c r="AO1383" s="1253"/>
      <c r="AP1383" s="1253"/>
      <c r="AQ1383" s="1253"/>
      <c r="AR1383" s="1253"/>
      <c r="AS1383" s="1253"/>
      <c r="AT1383" s="1253"/>
      <c r="AU1383" s="1253"/>
      <c r="AV1383" s="1253"/>
      <c r="AW1383" s="1253"/>
      <c r="AX1383" s="1253"/>
      <c r="AY1383" s="1253"/>
      <c r="AZ1383" s="1253"/>
      <c r="BA1383" s="1253"/>
      <c r="BB1383" s="1253"/>
      <c r="BC1383" s="1253"/>
      <c r="BD1383" s="1253"/>
      <c r="BE1383" s="1253"/>
      <c r="BF1383" s="1253"/>
      <c r="BG1383" s="1253"/>
      <c r="BH1383" s="1253"/>
      <c r="BI1383" s="1253"/>
      <c r="BJ1383" s="1253"/>
      <c r="BK1383" s="1253"/>
      <c r="BL1383" s="1253"/>
      <c r="BM1383" s="1253"/>
      <c r="BN1383" s="1253"/>
      <c r="BO1383" s="1253"/>
      <c r="BP1383" s="1253"/>
      <c r="BQ1383" s="1253"/>
      <c r="BR1383" s="1253"/>
      <c r="BS1383" s="1253"/>
    </row>
    <row r="1384" spans="1:71" s="10" customFormat="1" hidden="1" outlineLevel="2">
      <c r="A1384" s="1014">
        <v>1</v>
      </c>
      <c r="B1384" s="1014">
        <v>1</v>
      </c>
      <c r="C1384" s="1014" t="s">
        <v>5726</v>
      </c>
      <c r="D1384" s="1014">
        <v>2</v>
      </c>
      <c r="E1384" s="1014" t="s">
        <v>1574</v>
      </c>
      <c r="F1384" s="1014" t="s">
        <v>1594</v>
      </c>
      <c r="G1384" s="993" t="s">
        <v>6122</v>
      </c>
      <c r="H1384" s="1018"/>
      <c r="I1384" s="972"/>
      <c r="J1384" s="915"/>
      <c r="K1384" s="38"/>
      <c r="L1384" s="426"/>
      <c r="M1384" s="39"/>
      <c r="N1384" s="369"/>
      <c r="O1384" s="1053">
        <f t="shared" si="223"/>
        <v>0</v>
      </c>
      <c r="P1384" s="989"/>
      <c r="Q1384" s="1253"/>
      <c r="R1384" s="1253"/>
      <c r="S1384" s="1253"/>
      <c r="T1384" s="1253"/>
      <c r="U1384" s="1253"/>
      <c r="V1384" s="1253"/>
      <c r="W1384" s="1253"/>
      <c r="X1384" s="1253"/>
      <c r="Y1384" s="1253"/>
      <c r="Z1384" s="1253"/>
      <c r="AA1384" s="1253"/>
      <c r="AB1384" s="1253"/>
      <c r="AC1384" s="1253"/>
      <c r="AD1384" s="1253"/>
      <c r="AE1384" s="1253"/>
      <c r="AF1384" s="1253"/>
      <c r="AG1384" s="1253"/>
      <c r="AH1384" s="1253"/>
      <c r="AI1384" s="1253"/>
      <c r="AJ1384" s="1253"/>
      <c r="AK1384" s="1253"/>
      <c r="AL1384" s="1253"/>
      <c r="AM1384" s="1253"/>
      <c r="AN1384" s="1253"/>
      <c r="AO1384" s="1253"/>
      <c r="AP1384" s="1253"/>
      <c r="AQ1384" s="1253"/>
      <c r="AR1384" s="1253"/>
      <c r="AS1384" s="1253"/>
      <c r="AT1384" s="1253"/>
      <c r="AU1384" s="1253"/>
      <c r="AV1384" s="1253"/>
      <c r="AW1384" s="1253"/>
      <c r="AX1384" s="1253"/>
      <c r="AY1384" s="1253"/>
      <c r="AZ1384" s="1253"/>
      <c r="BA1384" s="1253"/>
      <c r="BB1384" s="1253"/>
      <c r="BC1384" s="1253"/>
      <c r="BD1384" s="1253"/>
      <c r="BE1384" s="1253"/>
      <c r="BF1384" s="1253"/>
      <c r="BG1384" s="1253"/>
      <c r="BH1384" s="1253"/>
      <c r="BI1384" s="1253"/>
      <c r="BJ1384" s="1253"/>
      <c r="BK1384" s="1253"/>
      <c r="BL1384" s="1253"/>
      <c r="BM1384" s="1253"/>
      <c r="BN1384" s="1253"/>
      <c r="BO1384" s="1253"/>
      <c r="BP1384" s="1253"/>
      <c r="BQ1384" s="1253"/>
      <c r="BR1384" s="1253"/>
      <c r="BS1384" s="1253"/>
    </row>
    <row r="1385" spans="1:71" s="10" customFormat="1" ht="27.6" hidden="1" outlineLevel="2">
      <c r="A1385" s="1014">
        <v>1</v>
      </c>
      <c r="B1385" s="1014">
        <v>1</v>
      </c>
      <c r="C1385" s="1014" t="s">
        <v>5726</v>
      </c>
      <c r="D1385" s="1014">
        <v>2</v>
      </c>
      <c r="E1385" s="1014" t="s">
        <v>1574</v>
      </c>
      <c r="F1385" s="1014" t="s">
        <v>5726</v>
      </c>
      <c r="G1385" s="941" t="s">
        <v>7793</v>
      </c>
      <c r="H1385" s="1018" t="s">
        <v>29</v>
      </c>
      <c r="I1385" s="972">
        <v>4</v>
      </c>
      <c r="J1385" s="915"/>
      <c r="K1385" s="38">
        <f>I1385*J1385</f>
        <v>0</v>
      </c>
      <c r="L1385" s="426"/>
      <c r="M1385" s="39">
        <f>I1385*L1385</f>
        <v>0</v>
      </c>
      <c r="N1385" s="369">
        <f>J1385+L1385</f>
        <v>0</v>
      </c>
      <c r="O1385" s="1053">
        <f t="shared" si="223"/>
        <v>0</v>
      </c>
      <c r="P1385" s="989"/>
      <c r="Q1385" s="1253"/>
      <c r="R1385" s="1253"/>
      <c r="S1385" s="1253"/>
      <c r="T1385" s="1253"/>
      <c r="U1385" s="1253"/>
      <c r="V1385" s="1253"/>
      <c r="W1385" s="1253"/>
      <c r="X1385" s="1253"/>
      <c r="Y1385" s="1253"/>
      <c r="Z1385" s="1253"/>
      <c r="AA1385" s="1253"/>
      <c r="AB1385" s="1253"/>
      <c r="AC1385" s="1253"/>
      <c r="AD1385" s="1253"/>
      <c r="AE1385" s="1253"/>
      <c r="AF1385" s="1253"/>
      <c r="AG1385" s="1253"/>
      <c r="AH1385" s="1253"/>
      <c r="AI1385" s="1253"/>
      <c r="AJ1385" s="1253"/>
      <c r="AK1385" s="1253"/>
      <c r="AL1385" s="1253"/>
      <c r="AM1385" s="1253"/>
      <c r="AN1385" s="1253"/>
      <c r="AO1385" s="1253"/>
      <c r="AP1385" s="1253"/>
      <c r="AQ1385" s="1253"/>
      <c r="AR1385" s="1253"/>
      <c r="AS1385" s="1253"/>
      <c r="AT1385" s="1253"/>
      <c r="AU1385" s="1253"/>
      <c r="AV1385" s="1253"/>
      <c r="AW1385" s="1253"/>
      <c r="AX1385" s="1253"/>
      <c r="AY1385" s="1253"/>
      <c r="AZ1385" s="1253"/>
      <c r="BA1385" s="1253"/>
      <c r="BB1385" s="1253"/>
      <c r="BC1385" s="1253"/>
      <c r="BD1385" s="1253"/>
      <c r="BE1385" s="1253"/>
      <c r="BF1385" s="1253"/>
      <c r="BG1385" s="1253"/>
      <c r="BH1385" s="1253"/>
      <c r="BI1385" s="1253"/>
      <c r="BJ1385" s="1253"/>
      <c r="BK1385" s="1253"/>
      <c r="BL1385" s="1253"/>
      <c r="BM1385" s="1253"/>
      <c r="BN1385" s="1253"/>
      <c r="BO1385" s="1253"/>
      <c r="BP1385" s="1253"/>
      <c r="BQ1385" s="1253"/>
      <c r="BR1385" s="1253"/>
      <c r="BS1385" s="1253"/>
    </row>
    <row r="1386" spans="1:71" s="10" customFormat="1" ht="27.6" hidden="1" outlineLevel="2">
      <c r="A1386" s="1014">
        <v>1</v>
      </c>
      <c r="B1386" s="1014">
        <v>1</v>
      </c>
      <c r="C1386" s="1014" t="s">
        <v>5726</v>
      </c>
      <c r="D1386" s="1014">
        <v>2</v>
      </c>
      <c r="E1386" s="1014" t="s">
        <v>1574</v>
      </c>
      <c r="F1386" s="1014" t="s">
        <v>6298</v>
      </c>
      <c r="G1386" s="941" t="s">
        <v>7794</v>
      </c>
      <c r="H1386" s="1018" t="s">
        <v>29</v>
      </c>
      <c r="I1386" s="972">
        <v>3</v>
      </c>
      <c r="J1386" s="915"/>
      <c r="K1386" s="38">
        <f>I1386*J1386</f>
        <v>0</v>
      </c>
      <c r="L1386" s="426"/>
      <c r="M1386" s="39">
        <f>I1386*L1386</f>
        <v>0</v>
      </c>
      <c r="N1386" s="369">
        <f>J1386+L1386</f>
        <v>0</v>
      </c>
      <c r="O1386" s="1053">
        <f t="shared" si="223"/>
        <v>0</v>
      </c>
      <c r="P1386" s="989"/>
      <c r="Q1386" s="1253"/>
      <c r="R1386" s="1253"/>
      <c r="S1386" s="1253"/>
      <c r="T1386" s="1253"/>
      <c r="U1386" s="1253"/>
      <c r="V1386" s="1253"/>
      <c r="W1386" s="1253"/>
      <c r="X1386" s="1253"/>
      <c r="Y1386" s="1253"/>
      <c r="Z1386" s="1253"/>
      <c r="AA1386" s="1253"/>
      <c r="AB1386" s="1253"/>
      <c r="AC1386" s="1253"/>
      <c r="AD1386" s="1253"/>
      <c r="AE1386" s="1253"/>
      <c r="AF1386" s="1253"/>
      <c r="AG1386" s="1253"/>
      <c r="AH1386" s="1253"/>
      <c r="AI1386" s="1253"/>
      <c r="AJ1386" s="1253"/>
      <c r="AK1386" s="1253"/>
      <c r="AL1386" s="1253"/>
      <c r="AM1386" s="1253"/>
      <c r="AN1386" s="1253"/>
      <c r="AO1386" s="1253"/>
      <c r="AP1386" s="1253"/>
      <c r="AQ1386" s="1253"/>
      <c r="AR1386" s="1253"/>
      <c r="AS1386" s="1253"/>
      <c r="AT1386" s="1253"/>
      <c r="AU1386" s="1253"/>
      <c r="AV1386" s="1253"/>
      <c r="AW1386" s="1253"/>
      <c r="AX1386" s="1253"/>
      <c r="AY1386" s="1253"/>
      <c r="AZ1386" s="1253"/>
      <c r="BA1386" s="1253"/>
      <c r="BB1386" s="1253"/>
      <c r="BC1386" s="1253"/>
      <c r="BD1386" s="1253"/>
      <c r="BE1386" s="1253"/>
      <c r="BF1386" s="1253"/>
      <c r="BG1386" s="1253"/>
      <c r="BH1386" s="1253"/>
      <c r="BI1386" s="1253"/>
      <c r="BJ1386" s="1253"/>
      <c r="BK1386" s="1253"/>
      <c r="BL1386" s="1253"/>
      <c r="BM1386" s="1253"/>
      <c r="BN1386" s="1253"/>
      <c r="BO1386" s="1253"/>
      <c r="BP1386" s="1253"/>
      <c r="BQ1386" s="1253"/>
      <c r="BR1386" s="1253"/>
      <c r="BS1386" s="1253"/>
    </row>
    <row r="1387" spans="1:71" s="10" customFormat="1" ht="27.6" hidden="1" outlineLevel="2">
      <c r="A1387" s="1014">
        <v>1</v>
      </c>
      <c r="B1387" s="1014">
        <v>1</v>
      </c>
      <c r="C1387" s="1014" t="s">
        <v>5726</v>
      </c>
      <c r="D1387" s="1014">
        <v>2</v>
      </c>
      <c r="E1387" s="1014" t="s">
        <v>1574</v>
      </c>
      <c r="F1387" s="1014" t="s">
        <v>6299</v>
      </c>
      <c r="G1387" s="941" t="s">
        <v>7795</v>
      </c>
      <c r="H1387" s="1018" t="s">
        <v>30</v>
      </c>
      <c r="I1387" s="972">
        <v>300</v>
      </c>
      <c r="J1387" s="915"/>
      <c r="K1387" s="38">
        <f>I1387*J1387</f>
        <v>0</v>
      </c>
      <c r="L1387" s="426"/>
      <c r="M1387" s="39">
        <f>I1387*L1387</f>
        <v>0</v>
      </c>
      <c r="N1387" s="369">
        <f>J1387+L1387</f>
        <v>0</v>
      </c>
      <c r="O1387" s="1053">
        <f t="shared" si="223"/>
        <v>0</v>
      </c>
      <c r="P1387" s="989"/>
      <c r="Q1387" s="1253"/>
      <c r="R1387" s="1253"/>
      <c r="S1387" s="1253"/>
      <c r="T1387" s="1253"/>
      <c r="U1387" s="1253"/>
      <c r="V1387" s="1253"/>
      <c r="W1387" s="1253"/>
      <c r="X1387" s="1253"/>
      <c r="Y1387" s="1253"/>
      <c r="Z1387" s="1253"/>
      <c r="AA1387" s="1253"/>
      <c r="AB1387" s="1253"/>
      <c r="AC1387" s="1253"/>
      <c r="AD1387" s="1253"/>
      <c r="AE1387" s="1253"/>
      <c r="AF1387" s="1253"/>
      <c r="AG1387" s="1253"/>
      <c r="AH1387" s="1253"/>
      <c r="AI1387" s="1253"/>
      <c r="AJ1387" s="1253"/>
      <c r="AK1387" s="1253"/>
      <c r="AL1387" s="1253"/>
      <c r="AM1387" s="1253"/>
      <c r="AN1387" s="1253"/>
      <c r="AO1387" s="1253"/>
      <c r="AP1387" s="1253"/>
      <c r="AQ1387" s="1253"/>
      <c r="AR1387" s="1253"/>
      <c r="AS1387" s="1253"/>
      <c r="AT1387" s="1253"/>
      <c r="AU1387" s="1253"/>
      <c r="AV1387" s="1253"/>
      <c r="AW1387" s="1253"/>
      <c r="AX1387" s="1253"/>
      <c r="AY1387" s="1253"/>
      <c r="AZ1387" s="1253"/>
      <c r="BA1387" s="1253"/>
      <c r="BB1387" s="1253"/>
      <c r="BC1387" s="1253"/>
      <c r="BD1387" s="1253"/>
      <c r="BE1387" s="1253"/>
      <c r="BF1387" s="1253"/>
      <c r="BG1387" s="1253"/>
      <c r="BH1387" s="1253"/>
      <c r="BI1387" s="1253"/>
      <c r="BJ1387" s="1253"/>
      <c r="BK1387" s="1253"/>
      <c r="BL1387" s="1253"/>
      <c r="BM1387" s="1253"/>
      <c r="BN1387" s="1253"/>
      <c r="BO1387" s="1253"/>
      <c r="BP1387" s="1253"/>
      <c r="BQ1387" s="1253"/>
      <c r="BR1387" s="1253"/>
      <c r="BS1387" s="1253"/>
    </row>
    <row r="1388" spans="1:71" s="10" customFormat="1" ht="27.6" hidden="1" outlineLevel="2">
      <c r="A1388" s="1014">
        <v>1</v>
      </c>
      <c r="B1388" s="1014">
        <v>1</v>
      </c>
      <c r="C1388" s="1014" t="s">
        <v>5726</v>
      </c>
      <c r="D1388" s="1014">
        <v>2</v>
      </c>
      <c r="E1388" s="1014" t="s">
        <v>1574</v>
      </c>
      <c r="F1388" s="1014" t="s">
        <v>1579</v>
      </c>
      <c r="G1388" s="941" t="s">
        <v>7796</v>
      </c>
      <c r="H1388" s="1018" t="s">
        <v>29</v>
      </c>
      <c r="I1388" s="972">
        <v>2</v>
      </c>
      <c r="J1388" s="915"/>
      <c r="K1388" s="38">
        <f>I1388*J1388</f>
        <v>0</v>
      </c>
      <c r="L1388" s="426"/>
      <c r="M1388" s="39">
        <f>I1388*L1388</f>
        <v>0</v>
      </c>
      <c r="N1388" s="369">
        <f>J1388+L1388</f>
        <v>0</v>
      </c>
      <c r="O1388" s="1053">
        <f t="shared" si="223"/>
        <v>0</v>
      </c>
      <c r="P1388" s="989"/>
      <c r="Q1388" s="1253"/>
      <c r="R1388" s="1253"/>
      <c r="S1388" s="1253"/>
      <c r="T1388" s="1253"/>
      <c r="U1388" s="1253"/>
      <c r="V1388" s="1253"/>
      <c r="W1388" s="1253"/>
      <c r="X1388" s="1253"/>
      <c r="Y1388" s="1253"/>
      <c r="Z1388" s="1253"/>
      <c r="AA1388" s="1253"/>
      <c r="AB1388" s="1253"/>
      <c r="AC1388" s="1253"/>
      <c r="AD1388" s="1253"/>
      <c r="AE1388" s="1253"/>
      <c r="AF1388" s="1253"/>
      <c r="AG1388" s="1253"/>
      <c r="AH1388" s="1253"/>
      <c r="AI1388" s="1253"/>
      <c r="AJ1388" s="1253"/>
      <c r="AK1388" s="1253"/>
      <c r="AL1388" s="1253"/>
      <c r="AM1388" s="1253"/>
      <c r="AN1388" s="1253"/>
      <c r="AO1388" s="1253"/>
      <c r="AP1388" s="1253"/>
      <c r="AQ1388" s="1253"/>
      <c r="AR1388" s="1253"/>
      <c r="AS1388" s="1253"/>
      <c r="AT1388" s="1253"/>
      <c r="AU1388" s="1253"/>
      <c r="AV1388" s="1253"/>
      <c r="AW1388" s="1253"/>
      <c r="AX1388" s="1253"/>
      <c r="AY1388" s="1253"/>
      <c r="AZ1388" s="1253"/>
      <c r="BA1388" s="1253"/>
      <c r="BB1388" s="1253"/>
      <c r="BC1388" s="1253"/>
      <c r="BD1388" s="1253"/>
      <c r="BE1388" s="1253"/>
      <c r="BF1388" s="1253"/>
      <c r="BG1388" s="1253"/>
      <c r="BH1388" s="1253"/>
      <c r="BI1388" s="1253"/>
      <c r="BJ1388" s="1253"/>
      <c r="BK1388" s="1253"/>
      <c r="BL1388" s="1253"/>
      <c r="BM1388" s="1253"/>
      <c r="BN1388" s="1253"/>
      <c r="BO1388" s="1253"/>
      <c r="BP1388" s="1253"/>
      <c r="BQ1388" s="1253"/>
      <c r="BR1388" s="1253"/>
      <c r="BS1388" s="1253"/>
    </row>
    <row r="1389" spans="1:71" s="10" customFormat="1" ht="27.6" hidden="1" outlineLevel="2">
      <c r="A1389" s="1014">
        <v>1</v>
      </c>
      <c r="B1389" s="1014">
        <v>1</v>
      </c>
      <c r="C1389" s="1014" t="s">
        <v>5726</v>
      </c>
      <c r="D1389" s="1014">
        <v>2</v>
      </c>
      <c r="E1389" s="1014" t="s">
        <v>1574</v>
      </c>
      <c r="F1389" s="1014" t="s">
        <v>5713</v>
      </c>
      <c r="G1389" s="941" t="s">
        <v>7797</v>
      </c>
      <c r="H1389" s="1018" t="s">
        <v>29</v>
      </c>
      <c r="I1389" s="972">
        <v>1</v>
      </c>
      <c r="J1389" s="915"/>
      <c r="K1389" s="38">
        <f>I1389*J1389</f>
        <v>0</v>
      </c>
      <c r="L1389" s="426"/>
      <c r="M1389" s="39">
        <f>I1389*L1389</f>
        <v>0</v>
      </c>
      <c r="N1389" s="369">
        <f>J1389+L1389</f>
        <v>0</v>
      </c>
      <c r="O1389" s="1053">
        <f t="shared" si="223"/>
        <v>0</v>
      </c>
      <c r="P1389" s="146"/>
      <c r="Q1389" s="1253"/>
      <c r="R1389" s="1253"/>
      <c r="S1389" s="1253"/>
      <c r="T1389" s="1253"/>
      <c r="U1389" s="1253"/>
      <c r="V1389" s="1253"/>
      <c r="W1389" s="1253"/>
      <c r="X1389" s="1253"/>
      <c r="Y1389" s="1253"/>
      <c r="Z1389" s="1253"/>
      <c r="AA1389" s="1253"/>
      <c r="AB1389" s="1253"/>
      <c r="AC1389" s="1253"/>
      <c r="AD1389" s="1253"/>
      <c r="AE1389" s="1253"/>
      <c r="AF1389" s="1253"/>
      <c r="AG1389" s="1253"/>
      <c r="AH1389" s="1253"/>
      <c r="AI1389" s="1253"/>
      <c r="AJ1389" s="1253"/>
      <c r="AK1389" s="1253"/>
      <c r="AL1389" s="1253"/>
      <c r="AM1389" s="1253"/>
      <c r="AN1389" s="1253"/>
      <c r="AO1389" s="1253"/>
      <c r="AP1389" s="1253"/>
      <c r="AQ1389" s="1253"/>
      <c r="AR1389" s="1253"/>
      <c r="AS1389" s="1253"/>
      <c r="AT1389" s="1253"/>
      <c r="AU1389" s="1253"/>
      <c r="AV1389" s="1253"/>
      <c r="AW1389" s="1253"/>
      <c r="AX1389" s="1253"/>
      <c r="AY1389" s="1253"/>
      <c r="AZ1389" s="1253"/>
      <c r="BA1389" s="1253"/>
      <c r="BB1389" s="1253"/>
      <c r="BC1389" s="1253"/>
      <c r="BD1389" s="1253"/>
      <c r="BE1389" s="1253"/>
      <c r="BF1389" s="1253"/>
      <c r="BG1389" s="1253"/>
      <c r="BH1389" s="1253"/>
      <c r="BI1389" s="1253"/>
      <c r="BJ1389" s="1253"/>
      <c r="BK1389" s="1253"/>
      <c r="BL1389" s="1253"/>
      <c r="BM1389" s="1253"/>
      <c r="BN1389" s="1253"/>
      <c r="BO1389" s="1253"/>
      <c r="BP1389" s="1253"/>
      <c r="BQ1389" s="1253"/>
      <c r="BR1389" s="1253"/>
      <c r="BS1389" s="1253"/>
    </row>
    <row r="1390" spans="1:71" s="10" customFormat="1" hidden="1" outlineLevel="1" collapsed="1">
      <c r="A1390" s="1081">
        <v>1</v>
      </c>
      <c r="B1390" s="1081">
        <v>1</v>
      </c>
      <c r="C1390" s="1081" t="s">
        <v>5726</v>
      </c>
      <c r="D1390" s="1081">
        <v>2</v>
      </c>
      <c r="E1390" s="1081" t="s">
        <v>1567</v>
      </c>
      <c r="F1390" s="1081"/>
      <c r="G1390" s="1098" t="s">
        <v>6084</v>
      </c>
      <c r="H1390" s="1091"/>
      <c r="I1390" s="1092"/>
      <c r="J1390" s="1093"/>
      <c r="K1390" s="1096">
        <f>SUM(K1391)</f>
        <v>0</v>
      </c>
      <c r="L1390" s="1095"/>
      <c r="M1390" s="1096">
        <f>SUM(M1391)</f>
        <v>0</v>
      </c>
      <c r="N1390" s="1096"/>
      <c r="O1390" s="1096">
        <f>SUM(O1391)</f>
        <v>0</v>
      </c>
      <c r="P1390" s="1218"/>
      <c r="Q1390" s="1253"/>
      <c r="R1390" s="1253"/>
      <c r="S1390" s="1253"/>
      <c r="T1390" s="1253"/>
      <c r="U1390" s="1253"/>
      <c r="V1390" s="1253"/>
      <c r="W1390" s="1253"/>
      <c r="X1390" s="1253"/>
      <c r="Y1390" s="1253"/>
      <c r="Z1390" s="1253"/>
      <c r="AA1390" s="1253"/>
      <c r="AB1390" s="1253"/>
      <c r="AC1390" s="1253"/>
      <c r="AD1390" s="1253"/>
      <c r="AE1390" s="1253"/>
      <c r="AF1390" s="1253"/>
      <c r="AG1390" s="1253"/>
      <c r="AH1390" s="1253"/>
      <c r="AI1390" s="1253"/>
      <c r="AJ1390" s="1253"/>
      <c r="AK1390" s="1253"/>
      <c r="AL1390" s="1253"/>
      <c r="AM1390" s="1253"/>
      <c r="AN1390" s="1253"/>
      <c r="AO1390" s="1253"/>
      <c r="AP1390" s="1253"/>
      <c r="AQ1390" s="1253"/>
      <c r="AR1390" s="1253"/>
      <c r="AS1390" s="1253"/>
      <c r="AT1390" s="1253"/>
      <c r="AU1390" s="1253"/>
      <c r="AV1390" s="1253"/>
      <c r="AW1390" s="1253"/>
      <c r="AX1390" s="1253"/>
      <c r="AY1390" s="1253"/>
      <c r="AZ1390" s="1253"/>
      <c r="BA1390" s="1253"/>
      <c r="BB1390" s="1253"/>
      <c r="BC1390" s="1253"/>
      <c r="BD1390" s="1253"/>
      <c r="BE1390" s="1253"/>
      <c r="BF1390" s="1253"/>
      <c r="BG1390" s="1253"/>
      <c r="BH1390" s="1253"/>
      <c r="BI1390" s="1253"/>
      <c r="BJ1390" s="1253"/>
      <c r="BK1390" s="1253"/>
      <c r="BL1390" s="1253"/>
      <c r="BM1390" s="1253"/>
      <c r="BN1390" s="1253"/>
      <c r="BO1390" s="1253"/>
      <c r="BP1390" s="1253"/>
      <c r="BQ1390" s="1253"/>
      <c r="BR1390" s="1253"/>
      <c r="BS1390" s="1253"/>
    </row>
    <row r="1391" spans="1:71" s="13" customFormat="1" hidden="1" outlineLevel="2" collapsed="1">
      <c r="A1391" s="1014">
        <v>1</v>
      </c>
      <c r="B1391" s="1014">
        <v>1</v>
      </c>
      <c r="C1391" s="1014" t="s">
        <v>5726</v>
      </c>
      <c r="D1391" s="1014">
        <v>2</v>
      </c>
      <c r="E1391" s="1014" t="s">
        <v>1567</v>
      </c>
      <c r="F1391" s="1014" t="s">
        <v>1559</v>
      </c>
      <c r="G1391" s="942" t="s">
        <v>6084</v>
      </c>
      <c r="H1391" s="47" t="s">
        <v>31</v>
      </c>
      <c r="I1391" s="925">
        <v>1</v>
      </c>
      <c r="J1391" s="915"/>
      <c r="K1391" s="38">
        <f>I1391*J1391</f>
        <v>0</v>
      </c>
      <c r="L1391" s="426"/>
      <c r="M1391" s="39">
        <f>I1391*L1391</f>
        <v>0</v>
      </c>
      <c r="N1391" s="369">
        <f>J1391+L1391</f>
        <v>0</v>
      </c>
      <c r="O1391" s="39">
        <f>I1391*N1391</f>
        <v>0</v>
      </c>
      <c r="P1391" s="970"/>
      <c r="Q1391" s="1251"/>
      <c r="R1391" s="1251"/>
      <c r="S1391" s="1251"/>
      <c r="T1391" s="1251"/>
      <c r="U1391" s="1251"/>
      <c r="V1391" s="1251"/>
      <c r="W1391" s="1251"/>
      <c r="X1391" s="1251"/>
      <c r="Y1391" s="1251"/>
      <c r="Z1391" s="1251"/>
      <c r="AA1391" s="1251"/>
      <c r="AB1391" s="1251"/>
      <c r="AC1391" s="1251"/>
      <c r="AD1391" s="1251"/>
      <c r="AE1391" s="1251"/>
      <c r="AF1391" s="1251"/>
      <c r="AG1391" s="1251"/>
      <c r="AH1391" s="1251"/>
      <c r="AI1391" s="1251"/>
      <c r="AJ1391" s="1251"/>
      <c r="AK1391" s="1251"/>
      <c r="AL1391" s="1251"/>
      <c r="AM1391" s="1251"/>
      <c r="AN1391" s="1251"/>
      <c r="AO1391" s="1251"/>
      <c r="AP1391" s="1251"/>
      <c r="AQ1391" s="1251"/>
      <c r="AR1391" s="1251"/>
      <c r="AS1391" s="1251"/>
      <c r="AT1391" s="1251"/>
      <c r="AU1391" s="1251"/>
      <c r="AV1391" s="1251"/>
      <c r="AW1391" s="1251"/>
      <c r="AX1391" s="1251"/>
      <c r="AY1391" s="1251"/>
      <c r="AZ1391" s="1251"/>
      <c r="BA1391" s="1251"/>
      <c r="BB1391" s="1251"/>
      <c r="BC1391" s="1251"/>
      <c r="BD1391" s="1251"/>
      <c r="BE1391" s="1251"/>
      <c r="BF1391" s="1251"/>
      <c r="BG1391" s="1251"/>
      <c r="BH1391" s="1251"/>
      <c r="BI1391" s="1251"/>
      <c r="BJ1391" s="1251"/>
      <c r="BK1391" s="1251"/>
      <c r="BL1391" s="1251"/>
      <c r="BM1391" s="1251"/>
      <c r="BN1391" s="1251"/>
      <c r="BO1391" s="1251"/>
      <c r="BP1391" s="1251"/>
      <c r="BQ1391" s="1251"/>
      <c r="BR1391" s="1251"/>
      <c r="BS1391" s="1251"/>
    </row>
    <row r="1392" spans="1:71" collapsed="1">
      <c r="A1392" s="1107">
        <v>1</v>
      </c>
      <c r="B1392" s="1107">
        <v>1</v>
      </c>
      <c r="C1392" s="1107" t="s">
        <v>6298</v>
      </c>
      <c r="D1392" s="1107"/>
      <c r="E1392" s="1107"/>
      <c r="F1392" s="1107"/>
      <c r="G1392" s="1114" t="s">
        <v>6080</v>
      </c>
      <c r="H1392" s="1108"/>
      <c r="I1392" s="1108"/>
      <c r="J1392" s="1115"/>
      <c r="K1392" s="1121">
        <f>K1393+K1404</f>
        <v>0</v>
      </c>
      <c r="L1392" s="1115"/>
      <c r="M1392" s="1121">
        <f>M1393+M1404</f>
        <v>0</v>
      </c>
      <c r="N1392" s="1115"/>
      <c r="O1392" s="1121">
        <f>O1393+O1404</f>
        <v>0</v>
      </c>
      <c r="P1392" s="1071"/>
    </row>
    <row r="1393" spans="1:71" s="138" customFormat="1" hidden="1" outlineLevel="1" collapsed="1">
      <c r="A1393" s="1072">
        <v>1</v>
      </c>
      <c r="B1393" s="1072">
        <v>1</v>
      </c>
      <c r="C1393" s="1072" t="s">
        <v>6298</v>
      </c>
      <c r="D1393" s="1072">
        <v>1</v>
      </c>
      <c r="E1393" s="1072"/>
      <c r="F1393" s="1072"/>
      <c r="G1393" s="1073" t="s">
        <v>637</v>
      </c>
      <c r="H1393" s="1074"/>
      <c r="I1393" s="1075"/>
      <c r="J1393" s="1076"/>
      <c r="K1393" s="1077">
        <f>SUM(K1394:K1403)</f>
        <v>0</v>
      </c>
      <c r="L1393" s="1078"/>
      <c r="M1393" s="1077">
        <f>SUM(M1394:M1403)</f>
        <v>0</v>
      </c>
      <c r="N1393" s="1079"/>
      <c r="O1393" s="1077">
        <f>SUM(O1394:O1403)</f>
        <v>0</v>
      </c>
      <c r="P1393" s="1080"/>
      <c r="Q1393" s="1250"/>
      <c r="R1393" s="1250"/>
      <c r="S1393" s="1250"/>
      <c r="T1393" s="1250"/>
      <c r="U1393" s="1250"/>
      <c r="V1393" s="1250"/>
      <c r="W1393" s="1250"/>
      <c r="X1393" s="1250"/>
      <c r="Y1393" s="1250"/>
      <c r="Z1393" s="1250"/>
      <c r="AA1393" s="1250"/>
      <c r="AB1393" s="1250"/>
      <c r="AC1393" s="1250"/>
      <c r="AD1393" s="1250"/>
      <c r="AE1393" s="1250"/>
      <c r="AF1393" s="1250"/>
      <c r="AG1393" s="1250"/>
      <c r="AH1393" s="1250"/>
      <c r="AI1393" s="1250"/>
      <c r="AJ1393" s="1250"/>
      <c r="AK1393" s="1250"/>
      <c r="AL1393" s="1250"/>
      <c r="AM1393" s="1250"/>
      <c r="AN1393" s="1250"/>
      <c r="AO1393" s="1250"/>
      <c r="AP1393" s="1250"/>
      <c r="AQ1393" s="1250"/>
      <c r="AR1393" s="1250"/>
      <c r="AS1393" s="1250"/>
      <c r="AT1393" s="1250"/>
      <c r="AU1393" s="1250"/>
      <c r="AV1393" s="1250"/>
      <c r="AW1393" s="1250"/>
      <c r="AX1393" s="1250"/>
      <c r="AY1393" s="1250"/>
      <c r="AZ1393" s="1250"/>
      <c r="BA1393" s="1250"/>
      <c r="BB1393" s="1250"/>
      <c r="BC1393" s="1250"/>
      <c r="BD1393" s="1250"/>
      <c r="BE1393" s="1250"/>
      <c r="BF1393" s="1250"/>
      <c r="BG1393" s="1250"/>
      <c r="BH1393" s="1250"/>
      <c r="BI1393" s="1250"/>
      <c r="BJ1393" s="1250"/>
      <c r="BK1393" s="1250"/>
      <c r="BL1393" s="1250"/>
      <c r="BM1393" s="1250"/>
      <c r="BN1393" s="1250"/>
      <c r="BO1393" s="1250"/>
      <c r="BP1393" s="1250"/>
      <c r="BQ1393" s="1250"/>
      <c r="BR1393" s="1250"/>
      <c r="BS1393" s="1250"/>
    </row>
    <row r="1394" spans="1:71" s="6" customFormat="1" hidden="1" outlineLevel="2">
      <c r="A1394" s="1014">
        <v>1</v>
      </c>
      <c r="B1394" s="1014">
        <v>1</v>
      </c>
      <c r="C1394" s="1014" t="s">
        <v>6298</v>
      </c>
      <c r="D1394" s="1014">
        <v>1</v>
      </c>
      <c r="E1394" s="1014" t="s">
        <v>6393</v>
      </c>
      <c r="F1394" s="1014">
        <v>1</v>
      </c>
      <c r="G1394" s="951" t="s">
        <v>7798</v>
      </c>
      <c r="H1394" s="37" t="s">
        <v>29</v>
      </c>
      <c r="I1394" s="1045">
        <v>10</v>
      </c>
      <c r="J1394" s="915"/>
      <c r="K1394" s="38">
        <f t="shared" ref="K1394:K1403" si="224">I1394*J1394</f>
        <v>0</v>
      </c>
      <c r="L1394" s="426"/>
      <c r="M1394" s="39">
        <f t="shared" ref="M1394:M1403" si="225">I1394*L1394</f>
        <v>0</v>
      </c>
      <c r="N1394" s="369">
        <f t="shared" ref="N1394:N1403" si="226">J1394+L1394</f>
        <v>0</v>
      </c>
      <c r="O1394" s="39">
        <f t="shared" ref="O1394:O1403" si="227">I1394*N1394</f>
        <v>0</v>
      </c>
      <c r="P1394" s="990"/>
      <c r="Q1394" s="1253"/>
      <c r="R1394" s="1253"/>
      <c r="S1394" s="1253"/>
      <c r="T1394" s="1253"/>
      <c r="U1394" s="1253"/>
      <c r="V1394" s="1253"/>
      <c r="W1394" s="1253"/>
      <c r="X1394" s="1253"/>
      <c r="Y1394" s="1253"/>
      <c r="Z1394" s="1253"/>
      <c r="AA1394" s="1253"/>
      <c r="AB1394" s="1253"/>
      <c r="AC1394" s="1253"/>
      <c r="AD1394" s="1253"/>
      <c r="AE1394" s="1253"/>
      <c r="AF1394" s="1253"/>
      <c r="AG1394" s="1253"/>
      <c r="AH1394" s="1253"/>
      <c r="AI1394" s="1253"/>
      <c r="AJ1394" s="1253"/>
      <c r="AK1394" s="1253"/>
      <c r="AL1394" s="1253"/>
      <c r="AM1394" s="1253"/>
      <c r="AN1394" s="1253"/>
      <c r="AO1394" s="1253"/>
      <c r="AP1394" s="1253"/>
      <c r="AQ1394" s="1253"/>
      <c r="AR1394" s="1253"/>
      <c r="AS1394" s="1253"/>
      <c r="AT1394" s="1253"/>
      <c r="AU1394" s="1253"/>
      <c r="AV1394" s="1253"/>
      <c r="AW1394" s="1253"/>
      <c r="AX1394" s="1253"/>
      <c r="AY1394" s="1253"/>
      <c r="AZ1394" s="1253"/>
      <c r="BA1394" s="1253"/>
      <c r="BB1394" s="1253"/>
      <c r="BC1394" s="1253"/>
      <c r="BD1394" s="1253"/>
      <c r="BE1394" s="1253"/>
      <c r="BF1394" s="1253"/>
      <c r="BG1394" s="1253"/>
      <c r="BH1394" s="1253"/>
      <c r="BI1394" s="1253"/>
      <c r="BJ1394" s="1253"/>
      <c r="BK1394" s="1253"/>
      <c r="BL1394" s="1253"/>
      <c r="BM1394" s="1253"/>
      <c r="BN1394" s="1253"/>
      <c r="BO1394" s="1253"/>
      <c r="BP1394" s="1253"/>
      <c r="BQ1394" s="1253"/>
      <c r="BR1394" s="1253"/>
      <c r="BS1394" s="1253"/>
    </row>
    <row r="1395" spans="1:71" s="6" customFormat="1" hidden="1" outlineLevel="2">
      <c r="A1395" s="1014">
        <v>1</v>
      </c>
      <c r="B1395" s="1014">
        <v>1</v>
      </c>
      <c r="C1395" s="1014" t="s">
        <v>6298</v>
      </c>
      <c r="D1395" s="1014">
        <v>1</v>
      </c>
      <c r="E1395" s="1014" t="s">
        <v>6393</v>
      </c>
      <c r="F1395" s="1014">
        <v>2</v>
      </c>
      <c r="G1395" s="951" t="s">
        <v>7799</v>
      </c>
      <c r="H1395" s="37" t="s">
        <v>29</v>
      </c>
      <c r="I1395" s="1045">
        <v>12</v>
      </c>
      <c r="J1395" s="915"/>
      <c r="K1395" s="38">
        <f t="shared" si="224"/>
        <v>0</v>
      </c>
      <c r="L1395" s="426"/>
      <c r="M1395" s="39">
        <f t="shared" si="225"/>
        <v>0</v>
      </c>
      <c r="N1395" s="369">
        <f t="shared" si="226"/>
        <v>0</v>
      </c>
      <c r="O1395" s="39">
        <f t="shared" si="227"/>
        <v>0</v>
      </c>
      <c r="P1395" s="990"/>
      <c r="Q1395" s="1253"/>
      <c r="R1395" s="1253"/>
      <c r="S1395" s="1253"/>
      <c r="T1395" s="1253"/>
      <c r="U1395" s="1253"/>
      <c r="V1395" s="1253"/>
      <c r="W1395" s="1253"/>
      <c r="X1395" s="1253"/>
      <c r="Y1395" s="1253"/>
      <c r="Z1395" s="1253"/>
      <c r="AA1395" s="1253"/>
      <c r="AB1395" s="1253"/>
      <c r="AC1395" s="1253"/>
      <c r="AD1395" s="1253"/>
      <c r="AE1395" s="1253"/>
      <c r="AF1395" s="1253"/>
      <c r="AG1395" s="1253"/>
      <c r="AH1395" s="1253"/>
      <c r="AI1395" s="1253"/>
      <c r="AJ1395" s="1253"/>
      <c r="AK1395" s="1253"/>
      <c r="AL1395" s="1253"/>
      <c r="AM1395" s="1253"/>
      <c r="AN1395" s="1253"/>
      <c r="AO1395" s="1253"/>
      <c r="AP1395" s="1253"/>
      <c r="AQ1395" s="1253"/>
      <c r="AR1395" s="1253"/>
      <c r="AS1395" s="1253"/>
      <c r="AT1395" s="1253"/>
      <c r="AU1395" s="1253"/>
      <c r="AV1395" s="1253"/>
      <c r="AW1395" s="1253"/>
      <c r="AX1395" s="1253"/>
      <c r="AY1395" s="1253"/>
      <c r="AZ1395" s="1253"/>
      <c r="BA1395" s="1253"/>
      <c r="BB1395" s="1253"/>
      <c r="BC1395" s="1253"/>
      <c r="BD1395" s="1253"/>
      <c r="BE1395" s="1253"/>
      <c r="BF1395" s="1253"/>
      <c r="BG1395" s="1253"/>
      <c r="BH1395" s="1253"/>
      <c r="BI1395" s="1253"/>
      <c r="BJ1395" s="1253"/>
      <c r="BK1395" s="1253"/>
      <c r="BL1395" s="1253"/>
      <c r="BM1395" s="1253"/>
      <c r="BN1395" s="1253"/>
      <c r="BO1395" s="1253"/>
      <c r="BP1395" s="1253"/>
      <c r="BQ1395" s="1253"/>
      <c r="BR1395" s="1253"/>
      <c r="BS1395" s="1253"/>
    </row>
    <row r="1396" spans="1:71" s="6" customFormat="1" hidden="1" outlineLevel="2">
      <c r="A1396" s="1014">
        <v>1</v>
      </c>
      <c r="B1396" s="1014">
        <v>1</v>
      </c>
      <c r="C1396" s="1014" t="s">
        <v>6298</v>
      </c>
      <c r="D1396" s="1014">
        <v>1</v>
      </c>
      <c r="E1396" s="1014" t="s">
        <v>6393</v>
      </c>
      <c r="F1396" s="1014">
        <v>3</v>
      </c>
      <c r="G1396" s="951" t="s">
        <v>7775</v>
      </c>
      <c r="H1396" s="37" t="s">
        <v>29</v>
      </c>
      <c r="I1396" s="1045">
        <v>8</v>
      </c>
      <c r="J1396" s="915"/>
      <c r="K1396" s="38">
        <f t="shared" si="224"/>
        <v>0</v>
      </c>
      <c r="L1396" s="426"/>
      <c r="M1396" s="39">
        <f t="shared" si="225"/>
        <v>0</v>
      </c>
      <c r="N1396" s="369">
        <f t="shared" si="226"/>
        <v>0</v>
      </c>
      <c r="O1396" s="39">
        <f t="shared" si="227"/>
        <v>0</v>
      </c>
      <c r="P1396" s="990"/>
      <c r="Q1396" s="1253"/>
      <c r="R1396" s="1253"/>
      <c r="S1396" s="1253"/>
      <c r="T1396" s="1253"/>
      <c r="U1396" s="1253"/>
      <c r="V1396" s="1253"/>
      <c r="W1396" s="1253"/>
      <c r="X1396" s="1253"/>
      <c r="Y1396" s="1253"/>
      <c r="Z1396" s="1253"/>
      <c r="AA1396" s="1253"/>
      <c r="AB1396" s="1253"/>
      <c r="AC1396" s="1253"/>
      <c r="AD1396" s="1253"/>
      <c r="AE1396" s="1253"/>
      <c r="AF1396" s="1253"/>
      <c r="AG1396" s="1253"/>
      <c r="AH1396" s="1253"/>
      <c r="AI1396" s="1253"/>
      <c r="AJ1396" s="1253"/>
      <c r="AK1396" s="1253"/>
      <c r="AL1396" s="1253"/>
      <c r="AM1396" s="1253"/>
      <c r="AN1396" s="1253"/>
      <c r="AO1396" s="1253"/>
      <c r="AP1396" s="1253"/>
      <c r="AQ1396" s="1253"/>
      <c r="AR1396" s="1253"/>
      <c r="AS1396" s="1253"/>
      <c r="AT1396" s="1253"/>
      <c r="AU1396" s="1253"/>
      <c r="AV1396" s="1253"/>
      <c r="AW1396" s="1253"/>
      <c r="AX1396" s="1253"/>
      <c r="AY1396" s="1253"/>
      <c r="AZ1396" s="1253"/>
      <c r="BA1396" s="1253"/>
      <c r="BB1396" s="1253"/>
      <c r="BC1396" s="1253"/>
      <c r="BD1396" s="1253"/>
      <c r="BE1396" s="1253"/>
      <c r="BF1396" s="1253"/>
      <c r="BG1396" s="1253"/>
      <c r="BH1396" s="1253"/>
      <c r="BI1396" s="1253"/>
      <c r="BJ1396" s="1253"/>
      <c r="BK1396" s="1253"/>
      <c r="BL1396" s="1253"/>
      <c r="BM1396" s="1253"/>
      <c r="BN1396" s="1253"/>
      <c r="BO1396" s="1253"/>
      <c r="BP1396" s="1253"/>
      <c r="BQ1396" s="1253"/>
      <c r="BR1396" s="1253"/>
      <c r="BS1396" s="1253"/>
    </row>
    <row r="1397" spans="1:71" s="6" customFormat="1" hidden="1" outlineLevel="2">
      <c r="A1397" s="1014">
        <v>1</v>
      </c>
      <c r="B1397" s="1014">
        <v>1</v>
      </c>
      <c r="C1397" s="1014" t="s">
        <v>6298</v>
      </c>
      <c r="D1397" s="1014">
        <v>1</v>
      </c>
      <c r="E1397" s="1014" t="s">
        <v>6393</v>
      </c>
      <c r="F1397" s="1014">
        <v>4</v>
      </c>
      <c r="G1397" s="951" t="s">
        <v>7800</v>
      </c>
      <c r="H1397" s="37" t="s">
        <v>29</v>
      </c>
      <c r="I1397" s="1045">
        <v>5</v>
      </c>
      <c r="J1397" s="915"/>
      <c r="K1397" s="38">
        <f t="shared" si="224"/>
        <v>0</v>
      </c>
      <c r="L1397" s="426"/>
      <c r="M1397" s="39">
        <f t="shared" si="225"/>
        <v>0</v>
      </c>
      <c r="N1397" s="369">
        <f t="shared" si="226"/>
        <v>0</v>
      </c>
      <c r="O1397" s="39">
        <f t="shared" si="227"/>
        <v>0</v>
      </c>
      <c r="P1397" s="990"/>
      <c r="Q1397" s="1253"/>
      <c r="R1397" s="1253"/>
      <c r="S1397" s="1253"/>
      <c r="T1397" s="1253"/>
      <c r="U1397" s="1253"/>
      <c r="V1397" s="1253"/>
      <c r="W1397" s="1253"/>
      <c r="X1397" s="1253"/>
      <c r="Y1397" s="1253"/>
      <c r="Z1397" s="1253"/>
      <c r="AA1397" s="1253"/>
      <c r="AB1397" s="1253"/>
      <c r="AC1397" s="1253"/>
      <c r="AD1397" s="1253"/>
      <c r="AE1397" s="1253"/>
      <c r="AF1397" s="1253"/>
      <c r="AG1397" s="1253"/>
      <c r="AH1397" s="1253"/>
      <c r="AI1397" s="1253"/>
      <c r="AJ1397" s="1253"/>
      <c r="AK1397" s="1253"/>
      <c r="AL1397" s="1253"/>
      <c r="AM1397" s="1253"/>
      <c r="AN1397" s="1253"/>
      <c r="AO1397" s="1253"/>
      <c r="AP1397" s="1253"/>
      <c r="AQ1397" s="1253"/>
      <c r="AR1397" s="1253"/>
      <c r="AS1397" s="1253"/>
      <c r="AT1397" s="1253"/>
      <c r="AU1397" s="1253"/>
      <c r="AV1397" s="1253"/>
      <c r="AW1397" s="1253"/>
      <c r="AX1397" s="1253"/>
      <c r="AY1397" s="1253"/>
      <c r="AZ1397" s="1253"/>
      <c r="BA1397" s="1253"/>
      <c r="BB1397" s="1253"/>
      <c r="BC1397" s="1253"/>
      <c r="BD1397" s="1253"/>
      <c r="BE1397" s="1253"/>
      <c r="BF1397" s="1253"/>
      <c r="BG1397" s="1253"/>
      <c r="BH1397" s="1253"/>
      <c r="BI1397" s="1253"/>
      <c r="BJ1397" s="1253"/>
      <c r="BK1397" s="1253"/>
      <c r="BL1397" s="1253"/>
      <c r="BM1397" s="1253"/>
      <c r="BN1397" s="1253"/>
      <c r="BO1397" s="1253"/>
      <c r="BP1397" s="1253"/>
      <c r="BQ1397" s="1253"/>
      <c r="BR1397" s="1253"/>
      <c r="BS1397" s="1253"/>
    </row>
    <row r="1398" spans="1:71" s="6" customFormat="1" hidden="1" outlineLevel="2">
      <c r="A1398" s="1014">
        <v>1</v>
      </c>
      <c r="B1398" s="1014">
        <v>1</v>
      </c>
      <c r="C1398" s="1014" t="s">
        <v>6298</v>
      </c>
      <c r="D1398" s="1014">
        <v>1</v>
      </c>
      <c r="E1398" s="1014" t="s">
        <v>6393</v>
      </c>
      <c r="F1398" s="1014">
        <v>5</v>
      </c>
      <c r="G1398" s="951" t="s">
        <v>7801</v>
      </c>
      <c r="H1398" s="37" t="s">
        <v>29</v>
      </c>
      <c r="I1398" s="1045">
        <v>2</v>
      </c>
      <c r="J1398" s="915"/>
      <c r="K1398" s="38">
        <f t="shared" si="224"/>
        <v>0</v>
      </c>
      <c r="L1398" s="426"/>
      <c r="M1398" s="39">
        <f t="shared" si="225"/>
        <v>0</v>
      </c>
      <c r="N1398" s="369">
        <f t="shared" si="226"/>
        <v>0</v>
      </c>
      <c r="O1398" s="39">
        <f t="shared" si="227"/>
        <v>0</v>
      </c>
      <c r="P1398" s="990"/>
      <c r="Q1398" s="1253"/>
      <c r="R1398" s="1253"/>
      <c r="S1398" s="1253"/>
      <c r="T1398" s="1253"/>
      <c r="U1398" s="1253"/>
      <c r="V1398" s="1253"/>
      <c r="W1398" s="1253"/>
      <c r="X1398" s="1253"/>
      <c r="Y1398" s="1253"/>
      <c r="Z1398" s="1253"/>
      <c r="AA1398" s="1253"/>
      <c r="AB1398" s="1253"/>
      <c r="AC1398" s="1253"/>
      <c r="AD1398" s="1253"/>
      <c r="AE1398" s="1253"/>
      <c r="AF1398" s="1253"/>
      <c r="AG1398" s="1253"/>
      <c r="AH1398" s="1253"/>
      <c r="AI1398" s="1253"/>
      <c r="AJ1398" s="1253"/>
      <c r="AK1398" s="1253"/>
      <c r="AL1398" s="1253"/>
      <c r="AM1398" s="1253"/>
      <c r="AN1398" s="1253"/>
      <c r="AO1398" s="1253"/>
      <c r="AP1398" s="1253"/>
      <c r="AQ1398" s="1253"/>
      <c r="AR1398" s="1253"/>
      <c r="AS1398" s="1253"/>
      <c r="AT1398" s="1253"/>
      <c r="AU1398" s="1253"/>
      <c r="AV1398" s="1253"/>
      <c r="AW1398" s="1253"/>
      <c r="AX1398" s="1253"/>
      <c r="AY1398" s="1253"/>
      <c r="AZ1398" s="1253"/>
      <c r="BA1398" s="1253"/>
      <c r="BB1398" s="1253"/>
      <c r="BC1398" s="1253"/>
      <c r="BD1398" s="1253"/>
      <c r="BE1398" s="1253"/>
      <c r="BF1398" s="1253"/>
      <c r="BG1398" s="1253"/>
      <c r="BH1398" s="1253"/>
      <c r="BI1398" s="1253"/>
      <c r="BJ1398" s="1253"/>
      <c r="BK1398" s="1253"/>
      <c r="BL1398" s="1253"/>
      <c r="BM1398" s="1253"/>
      <c r="BN1398" s="1253"/>
      <c r="BO1398" s="1253"/>
      <c r="BP1398" s="1253"/>
      <c r="BQ1398" s="1253"/>
      <c r="BR1398" s="1253"/>
      <c r="BS1398" s="1253"/>
    </row>
    <row r="1399" spans="1:71" s="6" customFormat="1" hidden="1" outlineLevel="2">
      <c r="A1399" s="1014">
        <v>1</v>
      </c>
      <c r="B1399" s="1014">
        <v>1</v>
      </c>
      <c r="C1399" s="1014" t="s">
        <v>6298</v>
      </c>
      <c r="D1399" s="1014">
        <v>1</v>
      </c>
      <c r="E1399" s="1014" t="s">
        <v>6393</v>
      </c>
      <c r="F1399" s="1014">
        <v>6</v>
      </c>
      <c r="G1399" s="951" t="s">
        <v>7802</v>
      </c>
      <c r="H1399" s="37" t="s">
        <v>29</v>
      </c>
      <c r="I1399" s="1045">
        <v>2</v>
      </c>
      <c r="J1399" s="915"/>
      <c r="K1399" s="38">
        <f t="shared" si="224"/>
        <v>0</v>
      </c>
      <c r="L1399" s="426"/>
      <c r="M1399" s="39">
        <f t="shared" si="225"/>
        <v>0</v>
      </c>
      <c r="N1399" s="369">
        <f t="shared" si="226"/>
        <v>0</v>
      </c>
      <c r="O1399" s="39">
        <f t="shared" si="227"/>
        <v>0</v>
      </c>
      <c r="P1399" s="990"/>
      <c r="Q1399" s="1253"/>
      <c r="R1399" s="1253"/>
      <c r="S1399" s="1253"/>
      <c r="T1399" s="1253"/>
      <c r="U1399" s="1253"/>
      <c r="V1399" s="1253"/>
      <c r="W1399" s="1253"/>
      <c r="X1399" s="1253"/>
      <c r="Y1399" s="1253"/>
      <c r="Z1399" s="1253"/>
      <c r="AA1399" s="1253"/>
      <c r="AB1399" s="1253"/>
      <c r="AC1399" s="1253"/>
      <c r="AD1399" s="1253"/>
      <c r="AE1399" s="1253"/>
      <c r="AF1399" s="1253"/>
      <c r="AG1399" s="1253"/>
      <c r="AH1399" s="1253"/>
      <c r="AI1399" s="1253"/>
      <c r="AJ1399" s="1253"/>
      <c r="AK1399" s="1253"/>
      <c r="AL1399" s="1253"/>
      <c r="AM1399" s="1253"/>
      <c r="AN1399" s="1253"/>
      <c r="AO1399" s="1253"/>
      <c r="AP1399" s="1253"/>
      <c r="AQ1399" s="1253"/>
      <c r="AR1399" s="1253"/>
      <c r="AS1399" s="1253"/>
      <c r="AT1399" s="1253"/>
      <c r="AU1399" s="1253"/>
      <c r="AV1399" s="1253"/>
      <c r="AW1399" s="1253"/>
      <c r="AX1399" s="1253"/>
      <c r="AY1399" s="1253"/>
      <c r="AZ1399" s="1253"/>
      <c r="BA1399" s="1253"/>
      <c r="BB1399" s="1253"/>
      <c r="BC1399" s="1253"/>
      <c r="BD1399" s="1253"/>
      <c r="BE1399" s="1253"/>
      <c r="BF1399" s="1253"/>
      <c r="BG1399" s="1253"/>
      <c r="BH1399" s="1253"/>
      <c r="BI1399" s="1253"/>
      <c r="BJ1399" s="1253"/>
      <c r="BK1399" s="1253"/>
      <c r="BL1399" s="1253"/>
      <c r="BM1399" s="1253"/>
      <c r="BN1399" s="1253"/>
      <c r="BO1399" s="1253"/>
      <c r="BP1399" s="1253"/>
      <c r="BQ1399" s="1253"/>
      <c r="BR1399" s="1253"/>
      <c r="BS1399" s="1253"/>
    </row>
    <row r="1400" spans="1:71" s="6" customFormat="1" hidden="1" outlineLevel="2">
      <c r="A1400" s="1014">
        <v>1</v>
      </c>
      <c r="B1400" s="1014">
        <v>1</v>
      </c>
      <c r="C1400" s="1014" t="s">
        <v>6298</v>
      </c>
      <c r="D1400" s="1014">
        <v>1</v>
      </c>
      <c r="E1400" s="1014" t="s">
        <v>6393</v>
      </c>
      <c r="F1400" s="1014">
        <v>7</v>
      </c>
      <c r="G1400" s="951" t="s">
        <v>7803</v>
      </c>
      <c r="H1400" s="37" t="s">
        <v>29</v>
      </c>
      <c r="I1400" s="1045">
        <v>1</v>
      </c>
      <c r="J1400" s="915"/>
      <c r="K1400" s="38">
        <f t="shared" si="224"/>
        <v>0</v>
      </c>
      <c r="L1400" s="426"/>
      <c r="M1400" s="39">
        <f t="shared" si="225"/>
        <v>0</v>
      </c>
      <c r="N1400" s="369">
        <f t="shared" si="226"/>
        <v>0</v>
      </c>
      <c r="O1400" s="39">
        <f t="shared" si="227"/>
        <v>0</v>
      </c>
      <c r="P1400" s="990"/>
      <c r="Q1400" s="1253"/>
      <c r="R1400" s="1253"/>
      <c r="S1400" s="1253"/>
      <c r="T1400" s="1253"/>
      <c r="U1400" s="1253"/>
      <c r="V1400" s="1253"/>
      <c r="W1400" s="1253"/>
      <c r="X1400" s="1253"/>
      <c r="Y1400" s="1253"/>
      <c r="Z1400" s="1253"/>
      <c r="AA1400" s="1253"/>
      <c r="AB1400" s="1253"/>
      <c r="AC1400" s="1253"/>
      <c r="AD1400" s="1253"/>
      <c r="AE1400" s="1253"/>
      <c r="AF1400" s="1253"/>
      <c r="AG1400" s="1253"/>
      <c r="AH1400" s="1253"/>
      <c r="AI1400" s="1253"/>
      <c r="AJ1400" s="1253"/>
      <c r="AK1400" s="1253"/>
      <c r="AL1400" s="1253"/>
      <c r="AM1400" s="1253"/>
      <c r="AN1400" s="1253"/>
      <c r="AO1400" s="1253"/>
      <c r="AP1400" s="1253"/>
      <c r="AQ1400" s="1253"/>
      <c r="AR1400" s="1253"/>
      <c r="AS1400" s="1253"/>
      <c r="AT1400" s="1253"/>
      <c r="AU1400" s="1253"/>
      <c r="AV1400" s="1253"/>
      <c r="AW1400" s="1253"/>
      <c r="AX1400" s="1253"/>
      <c r="AY1400" s="1253"/>
      <c r="AZ1400" s="1253"/>
      <c r="BA1400" s="1253"/>
      <c r="BB1400" s="1253"/>
      <c r="BC1400" s="1253"/>
      <c r="BD1400" s="1253"/>
      <c r="BE1400" s="1253"/>
      <c r="BF1400" s="1253"/>
      <c r="BG1400" s="1253"/>
      <c r="BH1400" s="1253"/>
      <c r="BI1400" s="1253"/>
      <c r="BJ1400" s="1253"/>
      <c r="BK1400" s="1253"/>
      <c r="BL1400" s="1253"/>
      <c r="BM1400" s="1253"/>
      <c r="BN1400" s="1253"/>
      <c r="BO1400" s="1253"/>
      <c r="BP1400" s="1253"/>
      <c r="BQ1400" s="1253"/>
      <c r="BR1400" s="1253"/>
      <c r="BS1400" s="1253"/>
    </row>
    <row r="1401" spans="1:71" s="6" customFormat="1" ht="27.6" hidden="1" outlineLevel="2">
      <c r="A1401" s="1014">
        <v>1</v>
      </c>
      <c r="B1401" s="1014">
        <v>1</v>
      </c>
      <c r="C1401" s="1014" t="s">
        <v>6298</v>
      </c>
      <c r="D1401" s="1014">
        <v>1</v>
      </c>
      <c r="E1401" s="1014" t="s">
        <v>6393</v>
      </c>
      <c r="F1401" s="1014">
        <v>8</v>
      </c>
      <c r="G1401" s="951" t="s">
        <v>7804</v>
      </c>
      <c r="H1401" s="37" t="s">
        <v>29</v>
      </c>
      <c r="I1401" s="1045">
        <v>1</v>
      </c>
      <c r="J1401" s="915"/>
      <c r="K1401" s="38">
        <f t="shared" si="224"/>
        <v>0</v>
      </c>
      <c r="L1401" s="426"/>
      <c r="M1401" s="39">
        <f t="shared" si="225"/>
        <v>0</v>
      </c>
      <c r="N1401" s="369">
        <f t="shared" si="226"/>
        <v>0</v>
      </c>
      <c r="O1401" s="39">
        <f t="shared" si="227"/>
        <v>0</v>
      </c>
      <c r="P1401" s="990"/>
      <c r="Q1401" s="1253"/>
      <c r="R1401" s="1253"/>
      <c r="S1401" s="1253"/>
      <c r="T1401" s="1253"/>
      <c r="U1401" s="1253"/>
      <c r="V1401" s="1253"/>
      <c r="W1401" s="1253"/>
      <c r="X1401" s="1253"/>
      <c r="Y1401" s="1253"/>
      <c r="Z1401" s="1253"/>
      <c r="AA1401" s="1253"/>
      <c r="AB1401" s="1253"/>
      <c r="AC1401" s="1253"/>
      <c r="AD1401" s="1253"/>
      <c r="AE1401" s="1253"/>
      <c r="AF1401" s="1253"/>
      <c r="AG1401" s="1253"/>
      <c r="AH1401" s="1253"/>
      <c r="AI1401" s="1253"/>
      <c r="AJ1401" s="1253"/>
      <c r="AK1401" s="1253"/>
      <c r="AL1401" s="1253"/>
      <c r="AM1401" s="1253"/>
      <c r="AN1401" s="1253"/>
      <c r="AO1401" s="1253"/>
      <c r="AP1401" s="1253"/>
      <c r="AQ1401" s="1253"/>
      <c r="AR1401" s="1253"/>
      <c r="AS1401" s="1253"/>
      <c r="AT1401" s="1253"/>
      <c r="AU1401" s="1253"/>
      <c r="AV1401" s="1253"/>
      <c r="AW1401" s="1253"/>
      <c r="AX1401" s="1253"/>
      <c r="AY1401" s="1253"/>
      <c r="AZ1401" s="1253"/>
      <c r="BA1401" s="1253"/>
      <c r="BB1401" s="1253"/>
      <c r="BC1401" s="1253"/>
      <c r="BD1401" s="1253"/>
      <c r="BE1401" s="1253"/>
      <c r="BF1401" s="1253"/>
      <c r="BG1401" s="1253"/>
      <c r="BH1401" s="1253"/>
      <c r="BI1401" s="1253"/>
      <c r="BJ1401" s="1253"/>
      <c r="BK1401" s="1253"/>
      <c r="BL1401" s="1253"/>
      <c r="BM1401" s="1253"/>
      <c r="BN1401" s="1253"/>
      <c r="BO1401" s="1253"/>
      <c r="BP1401" s="1253"/>
      <c r="BQ1401" s="1253"/>
      <c r="BR1401" s="1253"/>
      <c r="BS1401" s="1253"/>
    </row>
    <row r="1402" spans="1:71" s="6" customFormat="1" ht="27.6" hidden="1" outlineLevel="2">
      <c r="A1402" s="1014">
        <v>1</v>
      </c>
      <c r="B1402" s="1014">
        <v>1</v>
      </c>
      <c r="C1402" s="1014" t="s">
        <v>6298</v>
      </c>
      <c r="D1402" s="1014">
        <v>1</v>
      </c>
      <c r="E1402" s="1014" t="s">
        <v>6393</v>
      </c>
      <c r="F1402" s="1014">
        <v>9</v>
      </c>
      <c r="G1402" s="951" t="s">
        <v>7805</v>
      </c>
      <c r="H1402" s="37" t="s">
        <v>29</v>
      </c>
      <c r="I1402" s="1045">
        <v>1</v>
      </c>
      <c r="J1402" s="915"/>
      <c r="K1402" s="38">
        <f t="shared" si="224"/>
        <v>0</v>
      </c>
      <c r="L1402" s="426"/>
      <c r="M1402" s="39">
        <f t="shared" si="225"/>
        <v>0</v>
      </c>
      <c r="N1402" s="369">
        <f t="shared" si="226"/>
        <v>0</v>
      </c>
      <c r="O1402" s="39">
        <f t="shared" si="227"/>
        <v>0</v>
      </c>
      <c r="P1402" s="990"/>
      <c r="Q1402" s="1253"/>
      <c r="R1402" s="1253"/>
      <c r="S1402" s="1253"/>
      <c r="T1402" s="1253"/>
      <c r="U1402" s="1253"/>
      <c r="V1402" s="1253"/>
      <c r="W1402" s="1253"/>
      <c r="X1402" s="1253"/>
      <c r="Y1402" s="1253"/>
      <c r="Z1402" s="1253"/>
      <c r="AA1402" s="1253"/>
      <c r="AB1402" s="1253"/>
      <c r="AC1402" s="1253"/>
      <c r="AD1402" s="1253"/>
      <c r="AE1402" s="1253"/>
      <c r="AF1402" s="1253"/>
      <c r="AG1402" s="1253"/>
      <c r="AH1402" s="1253"/>
      <c r="AI1402" s="1253"/>
      <c r="AJ1402" s="1253"/>
      <c r="AK1402" s="1253"/>
      <c r="AL1402" s="1253"/>
      <c r="AM1402" s="1253"/>
      <c r="AN1402" s="1253"/>
      <c r="AO1402" s="1253"/>
      <c r="AP1402" s="1253"/>
      <c r="AQ1402" s="1253"/>
      <c r="AR1402" s="1253"/>
      <c r="AS1402" s="1253"/>
      <c r="AT1402" s="1253"/>
      <c r="AU1402" s="1253"/>
      <c r="AV1402" s="1253"/>
      <c r="AW1402" s="1253"/>
      <c r="AX1402" s="1253"/>
      <c r="AY1402" s="1253"/>
      <c r="AZ1402" s="1253"/>
      <c r="BA1402" s="1253"/>
      <c r="BB1402" s="1253"/>
      <c r="BC1402" s="1253"/>
      <c r="BD1402" s="1253"/>
      <c r="BE1402" s="1253"/>
      <c r="BF1402" s="1253"/>
      <c r="BG1402" s="1253"/>
      <c r="BH1402" s="1253"/>
      <c r="BI1402" s="1253"/>
      <c r="BJ1402" s="1253"/>
      <c r="BK1402" s="1253"/>
      <c r="BL1402" s="1253"/>
      <c r="BM1402" s="1253"/>
      <c r="BN1402" s="1253"/>
      <c r="BO1402" s="1253"/>
      <c r="BP1402" s="1253"/>
      <c r="BQ1402" s="1253"/>
      <c r="BR1402" s="1253"/>
      <c r="BS1402" s="1253"/>
    </row>
    <row r="1403" spans="1:71" s="6" customFormat="1" hidden="1" outlineLevel="2">
      <c r="A1403" s="1014">
        <v>1</v>
      </c>
      <c r="B1403" s="1014">
        <v>1</v>
      </c>
      <c r="C1403" s="1014" t="s">
        <v>6298</v>
      </c>
      <c r="D1403" s="1014">
        <v>1</v>
      </c>
      <c r="E1403" s="1014" t="s">
        <v>6393</v>
      </c>
      <c r="F1403" s="1014">
        <v>10</v>
      </c>
      <c r="G1403" s="951" t="s">
        <v>7806</v>
      </c>
      <c r="H1403" s="37" t="s">
        <v>29</v>
      </c>
      <c r="I1403" s="1045">
        <v>1</v>
      </c>
      <c r="J1403" s="915"/>
      <c r="K1403" s="38">
        <f t="shared" si="224"/>
        <v>0</v>
      </c>
      <c r="L1403" s="426"/>
      <c r="M1403" s="39">
        <f t="shared" si="225"/>
        <v>0</v>
      </c>
      <c r="N1403" s="369">
        <f t="shared" si="226"/>
        <v>0</v>
      </c>
      <c r="O1403" s="39">
        <f t="shared" si="227"/>
        <v>0</v>
      </c>
      <c r="P1403" s="990"/>
      <c r="Q1403" s="1253"/>
      <c r="R1403" s="1253"/>
      <c r="S1403" s="1253"/>
      <c r="T1403" s="1253"/>
      <c r="U1403" s="1253"/>
      <c r="V1403" s="1253"/>
      <c r="W1403" s="1253"/>
      <c r="X1403" s="1253"/>
      <c r="Y1403" s="1253"/>
      <c r="Z1403" s="1253"/>
      <c r="AA1403" s="1253"/>
      <c r="AB1403" s="1253"/>
      <c r="AC1403" s="1253"/>
      <c r="AD1403" s="1253"/>
      <c r="AE1403" s="1253"/>
      <c r="AF1403" s="1253"/>
      <c r="AG1403" s="1253"/>
      <c r="AH1403" s="1253"/>
      <c r="AI1403" s="1253"/>
      <c r="AJ1403" s="1253"/>
      <c r="AK1403" s="1253"/>
      <c r="AL1403" s="1253"/>
      <c r="AM1403" s="1253"/>
      <c r="AN1403" s="1253"/>
      <c r="AO1403" s="1253"/>
      <c r="AP1403" s="1253"/>
      <c r="AQ1403" s="1253"/>
      <c r="AR1403" s="1253"/>
      <c r="AS1403" s="1253"/>
      <c r="AT1403" s="1253"/>
      <c r="AU1403" s="1253"/>
      <c r="AV1403" s="1253"/>
      <c r="AW1403" s="1253"/>
      <c r="AX1403" s="1253"/>
      <c r="AY1403" s="1253"/>
      <c r="AZ1403" s="1253"/>
      <c r="BA1403" s="1253"/>
      <c r="BB1403" s="1253"/>
      <c r="BC1403" s="1253"/>
      <c r="BD1403" s="1253"/>
      <c r="BE1403" s="1253"/>
      <c r="BF1403" s="1253"/>
      <c r="BG1403" s="1253"/>
      <c r="BH1403" s="1253"/>
      <c r="BI1403" s="1253"/>
      <c r="BJ1403" s="1253"/>
      <c r="BK1403" s="1253"/>
      <c r="BL1403" s="1253"/>
      <c r="BM1403" s="1253"/>
      <c r="BN1403" s="1253"/>
      <c r="BO1403" s="1253"/>
      <c r="BP1403" s="1253"/>
      <c r="BQ1403" s="1253"/>
      <c r="BR1403" s="1253"/>
      <c r="BS1403" s="1253"/>
    </row>
    <row r="1404" spans="1:71" s="138" customFormat="1" hidden="1" outlineLevel="1" collapsed="1">
      <c r="A1404" s="1072">
        <v>1</v>
      </c>
      <c r="B1404" s="1072">
        <v>1</v>
      </c>
      <c r="C1404" s="1072" t="s">
        <v>6298</v>
      </c>
      <c r="D1404" s="1072">
        <v>2</v>
      </c>
      <c r="E1404" s="1072"/>
      <c r="F1404" s="1072"/>
      <c r="G1404" s="1073" t="s">
        <v>1347</v>
      </c>
      <c r="H1404" s="1074"/>
      <c r="I1404" s="1075"/>
      <c r="J1404" s="1076"/>
      <c r="K1404" s="1077">
        <f>K1405+K1411+K1413</f>
        <v>0</v>
      </c>
      <c r="L1404" s="1078"/>
      <c r="M1404" s="1077">
        <f>M1405+M1411+M1413</f>
        <v>0</v>
      </c>
      <c r="N1404" s="1079"/>
      <c r="O1404" s="1077">
        <f>O1405+O1411+O1413</f>
        <v>0</v>
      </c>
      <c r="P1404" s="1080"/>
      <c r="Q1404" s="1250"/>
      <c r="R1404" s="1250"/>
      <c r="S1404" s="1250"/>
      <c r="T1404" s="1250"/>
      <c r="U1404" s="1250"/>
      <c r="V1404" s="1250"/>
      <c r="W1404" s="1250"/>
      <c r="X1404" s="1250"/>
      <c r="Y1404" s="1250"/>
      <c r="Z1404" s="1250"/>
      <c r="AA1404" s="1250"/>
      <c r="AB1404" s="1250"/>
      <c r="AC1404" s="1250"/>
      <c r="AD1404" s="1250"/>
      <c r="AE1404" s="1250"/>
      <c r="AF1404" s="1250"/>
      <c r="AG1404" s="1250"/>
      <c r="AH1404" s="1250"/>
      <c r="AI1404" s="1250"/>
      <c r="AJ1404" s="1250"/>
      <c r="AK1404" s="1250"/>
      <c r="AL1404" s="1250"/>
      <c r="AM1404" s="1250"/>
      <c r="AN1404" s="1250"/>
      <c r="AO1404" s="1250"/>
      <c r="AP1404" s="1250"/>
      <c r="AQ1404" s="1250"/>
      <c r="AR1404" s="1250"/>
      <c r="AS1404" s="1250"/>
      <c r="AT1404" s="1250"/>
      <c r="AU1404" s="1250"/>
      <c r="AV1404" s="1250"/>
      <c r="AW1404" s="1250"/>
      <c r="AX1404" s="1250"/>
      <c r="AY1404" s="1250"/>
      <c r="AZ1404" s="1250"/>
      <c r="BA1404" s="1250"/>
      <c r="BB1404" s="1250"/>
      <c r="BC1404" s="1250"/>
      <c r="BD1404" s="1250"/>
      <c r="BE1404" s="1250"/>
      <c r="BF1404" s="1250"/>
      <c r="BG1404" s="1250"/>
      <c r="BH1404" s="1250"/>
      <c r="BI1404" s="1250"/>
      <c r="BJ1404" s="1250"/>
      <c r="BK1404" s="1250"/>
      <c r="BL1404" s="1250"/>
      <c r="BM1404" s="1250"/>
      <c r="BN1404" s="1250"/>
      <c r="BO1404" s="1250"/>
      <c r="BP1404" s="1250"/>
      <c r="BQ1404" s="1250"/>
      <c r="BR1404" s="1250"/>
      <c r="BS1404" s="1250"/>
    </row>
    <row r="1405" spans="1:71" s="6" customFormat="1" hidden="1" outlineLevel="1" collapsed="1">
      <c r="A1405" s="1081">
        <v>1</v>
      </c>
      <c r="B1405" s="1081">
        <v>1</v>
      </c>
      <c r="C1405" s="1081" t="s">
        <v>6298</v>
      </c>
      <c r="D1405" s="1081">
        <v>2</v>
      </c>
      <c r="E1405" s="1081" t="s">
        <v>1559</v>
      </c>
      <c r="F1405" s="1081"/>
      <c r="G1405" s="1098" t="s">
        <v>40</v>
      </c>
      <c r="H1405" s="1171"/>
      <c r="I1405" s="1172"/>
      <c r="J1405" s="1173"/>
      <c r="K1405" s="1101">
        <f>SUM(K1406:K1410)</f>
        <v>0</v>
      </c>
      <c r="L1405" s="1173"/>
      <c r="M1405" s="1101">
        <f>SUM(M1406:M1410)</f>
        <v>0</v>
      </c>
      <c r="N1405" s="1174"/>
      <c r="O1405" s="1101">
        <f>SUM(O1406:O1410)</f>
        <v>0</v>
      </c>
      <c r="P1405" s="1175"/>
      <c r="Q1405" s="1253"/>
      <c r="R1405" s="1253"/>
      <c r="S1405" s="1253"/>
      <c r="T1405" s="1253"/>
      <c r="U1405" s="1253"/>
      <c r="V1405" s="1253"/>
      <c r="W1405" s="1253"/>
      <c r="X1405" s="1253"/>
      <c r="Y1405" s="1253"/>
      <c r="Z1405" s="1253"/>
      <c r="AA1405" s="1253"/>
      <c r="AB1405" s="1253"/>
      <c r="AC1405" s="1253"/>
      <c r="AD1405" s="1253"/>
      <c r="AE1405" s="1253"/>
      <c r="AF1405" s="1253"/>
      <c r="AG1405" s="1253"/>
      <c r="AH1405" s="1253"/>
      <c r="AI1405" s="1253"/>
      <c r="AJ1405" s="1253"/>
      <c r="AK1405" s="1253"/>
      <c r="AL1405" s="1253"/>
      <c r="AM1405" s="1253"/>
      <c r="AN1405" s="1253"/>
      <c r="AO1405" s="1253"/>
      <c r="AP1405" s="1253"/>
      <c r="AQ1405" s="1253"/>
      <c r="AR1405" s="1253"/>
      <c r="AS1405" s="1253"/>
      <c r="AT1405" s="1253"/>
      <c r="AU1405" s="1253"/>
      <c r="AV1405" s="1253"/>
      <c r="AW1405" s="1253"/>
      <c r="AX1405" s="1253"/>
      <c r="AY1405" s="1253"/>
      <c r="AZ1405" s="1253"/>
      <c r="BA1405" s="1253"/>
      <c r="BB1405" s="1253"/>
      <c r="BC1405" s="1253"/>
      <c r="BD1405" s="1253"/>
      <c r="BE1405" s="1253"/>
      <c r="BF1405" s="1253"/>
      <c r="BG1405" s="1253"/>
      <c r="BH1405" s="1253"/>
      <c r="BI1405" s="1253"/>
      <c r="BJ1405" s="1253"/>
      <c r="BK1405" s="1253"/>
      <c r="BL1405" s="1253"/>
      <c r="BM1405" s="1253"/>
      <c r="BN1405" s="1253"/>
      <c r="BO1405" s="1253"/>
      <c r="BP1405" s="1253"/>
      <c r="BQ1405" s="1253"/>
      <c r="BR1405" s="1253"/>
      <c r="BS1405" s="1253"/>
    </row>
    <row r="1406" spans="1:71" s="13" customFormat="1" ht="41.4" hidden="1" outlineLevel="2">
      <c r="A1406" s="1014">
        <v>1</v>
      </c>
      <c r="B1406" s="1014">
        <v>1</v>
      </c>
      <c r="C1406" s="1014" t="s">
        <v>6298</v>
      </c>
      <c r="D1406" s="1014">
        <v>2</v>
      </c>
      <c r="E1406" s="1014">
        <v>1</v>
      </c>
      <c r="F1406" s="1014" t="s">
        <v>1559</v>
      </c>
      <c r="G1406" s="941" t="s">
        <v>7807</v>
      </c>
      <c r="H1406" s="1046" t="s">
        <v>31</v>
      </c>
      <c r="I1406" s="1045">
        <v>20</v>
      </c>
      <c r="J1406" s="915"/>
      <c r="K1406" s="38">
        <f>I1406*J1406</f>
        <v>0</v>
      </c>
      <c r="L1406" s="426"/>
      <c r="M1406" s="39">
        <f>I1406*L1406</f>
        <v>0</v>
      </c>
      <c r="N1406" s="369">
        <f>J1406+L1406</f>
        <v>0</v>
      </c>
      <c r="O1406" s="39">
        <f>I1406*N1406</f>
        <v>0</v>
      </c>
      <c r="P1406" s="990"/>
      <c r="Q1406" s="1251"/>
      <c r="R1406" s="1251"/>
      <c r="S1406" s="1251"/>
      <c r="T1406" s="1251"/>
      <c r="U1406" s="1251"/>
      <c r="V1406" s="1251"/>
      <c r="W1406" s="1251"/>
      <c r="X1406" s="1251"/>
      <c r="Y1406" s="1251"/>
      <c r="Z1406" s="1251"/>
      <c r="AA1406" s="1251"/>
      <c r="AB1406" s="1251"/>
      <c r="AC1406" s="1251"/>
      <c r="AD1406" s="1251"/>
      <c r="AE1406" s="1251"/>
      <c r="AF1406" s="1251"/>
      <c r="AG1406" s="1251"/>
      <c r="AH1406" s="1251"/>
      <c r="AI1406" s="1251"/>
      <c r="AJ1406" s="1251"/>
      <c r="AK1406" s="1251"/>
      <c r="AL1406" s="1251"/>
      <c r="AM1406" s="1251"/>
      <c r="AN1406" s="1251"/>
      <c r="AO1406" s="1251"/>
      <c r="AP1406" s="1251"/>
      <c r="AQ1406" s="1251"/>
      <c r="AR1406" s="1251"/>
      <c r="AS1406" s="1251"/>
      <c r="AT1406" s="1251"/>
      <c r="AU1406" s="1251"/>
      <c r="AV1406" s="1251"/>
      <c r="AW1406" s="1251"/>
      <c r="AX1406" s="1251"/>
      <c r="AY1406" s="1251"/>
      <c r="AZ1406" s="1251"/>
      <c r="BA1406" s="1251"/>
      <c r="BB1406" s="1251"/>
      <c r="BC1406" s="1251"/>
      <c r="BD1406" s="1251"/>
      <c r="BE1406" s="1251"/>
      <c r="BF1406" s="1251"/>
      <c r="BG1406" s="1251"/>
      <c r="BH1406" s="1251"/>
      <c r="BI1406" s="1251"/>
      <c r="BJ1406" s="1251"/>
      <c r="BK1406" s="1251"/>
      <c r="BL1406" s="1251"/>
      <c r="BM1406" s="1251"/>
      <c r="BN1406" s="1251"/>
      <c r="BO1406" s="1251"/>
      <c r="BP1406" s="1251"/>
      <c r="BQ1406" s="1251"/>
      <c r="BR1406" s="1251"/>
      <c r="BS1406" s="1251"/>
    </row>
    <row r="1407" spans="1:71" s="13" customFormat="1" ht="41.4" hidden="1" outlineLevel="2">
      <c r="A1407" s="1014">
        <v>1</v>
      </c>
      <c r="B1407" s="1014">
        <v>1</v>
      </c>
      <c r="C1407" s="1014" t="s">
        <v>6298</v>
      </c>
      <c r="D1407" s="1014">
        <v>2</v>
      </c>
      <c r="E1407" s="1014" t="s">
        <v>1559</v>
      </c>
      <c r="F1407" s="1014" t="s">
        <v>1556</v>
      </c>
      <c r="G1407" s="941" t="s">
        <v>7808</v>
      </c>
      <c r="H1407" s="1046" t="s">
        <v>31</v>
      </c>
      <c r="I1407" s="1045">
        <v>17</v>
      </c>
      <c r="J1407" s="915"/>
      <c r="K1407" s="38">
        <f>I1407*J1407</f>
        <v>0</v>
      </c>
      <c r="L1407" s="426"/>
      <c r="M1407" s="39">
        <f>I1407*L1407</f>
        <v>0</v>
      </c>
      <c r="N1407" s="369">
        <f>J1407+L1407</f>
        <v>0</v>
      </c>
      <c r="O1407" s="39">
        <f>I1407*N1407</f>
        <v>0</v>
      </c>
      <c r="P1407" s="990"/>
      <c r="Q1407" s="1251"/>
      <c r="R1407" s="1251"/>
      <c r="S1407" s="1251"/>
      <c r="T1407" s="1251"/>
      <c r="U1407" s="1251"/>
      <c r="V1407" s="1251"/>
      <c r="W1407" s="1251"/>
      <c r="X1407" s="1251"/>
      <c r="Y1407" s="1251"/>
      <c r="Z1407" s="1251"/>
      <c r="AA1407" s="1251"/>
      <c r="AB1407" s="1251"/>
      <c r="AC1407" s="1251"/>
      <c r="AD1407" s="1251"/>
      <c r="AE1407" s="1251"/>
      <c r="AF1407" s="1251"/>
      <c r="AG1407" s="1251"/>
      <c r="AH1407" s="1251"/>
      <c r="AI1407" s="1251"/>
      <c r="AJ1407" s="1251"/>
      <c r="AK1407" s="1251"/>
      <c r="AL1407" s="1251"/>
      <c r="AM1407" s="1251"/>
      <c r="AN1407" s="1251"/>
      <c r="AO1407" s="1251"/>
      <c r="AP1407" s="1251"/>
      <c r="AQ1407" s="1251"/>
      <c r="AR1407" s="1251"/>
      <c r="AS1407" s="1251"/>
      <c r="AT1407" s="1251"/>
      <c r="AU1407" s="1251"/>
      <c r="AV1407" s="1251"/>
      <c r="AW1407" s="1251"/>
      <c r="AX1407" s="1251"/>
      <c r="AY1407" s="1251"/>
      <c r="AZ1407" s="1251"/>
      <c r="BA1407" s="1251"/>
      <c r="BB1407" s="1251"/>
      <c r="BC1407" s="1251"/>
      <c r="BD1407" s="1251"/>
      <c r="BE1407" s="1251"/>
      <c r="BF1407" s="1251"/>
      <c r="BG1407" s="1251"/>
      <c r="BH1407" s="1251"/>
      <c r="BI1407" s="1251"/>
      <c r="BJ1407" s="1251"/>
      <c r="BK1407" s="1251"/>
      <c r="BL1407" s="1251"/>
      <c r="BM1407" s="1251"/>
      <c r="BN1407" s="1251"/>
      <c r="BO1407" s="1251"/>
      <c r="BP1407" s="1251"/>
      <c r="BQ1407" s="1251"/>
      <c r="BR1407" s="1251"/>
      <c r="BS1407" s="1251"/>
    </row>
    <row r="1408" spans="1:71" s="6" customFormat="1" ht="27.6" hidden="1" outlineLevel="2">
      <c r="A1408" s="1014">
        <v>1</v>
      </c>
      <c r="B1408" s="1014">
        <v>1</v>
      </c>
      <c r="C1408" s="1014" t="s">
        <v>6298</v>
      </c>
      <c r="D1408" s="1014">
        <v>2</v>
      </c>
      <c r="E1408" s="1014" t="s">
        <v>1559</v>
      </c>
      <c r="F1408" s="1014" t="s">
        <v>1561</v>
      </c>
      <c r="G1408" s="941" t="s">
        <v>7782</v>
      </c>
      <c r="H1408" s="1046" t="s">
        <v>31</v>
      </c>
      <c r="I1408" s="1045">
        <v>37</v>
      </c>
      <c r="J1408" s="915"/>
      <c r="K1408" s="1011">
        <f>I1408*J1408</f>
        <v>0</v>
      </c>
      <c r="L1408" s="426"/>
      <c r="M1408" s="39">
        <f>I1408*L1408</f>
        <v>0</v>
      </c>
      <c r="N1408" s="369">
        <f>J1408+L1408</f>
        <v>0</v>
      </c>
      <c r="O1408" s="39">
        <f>I1408*N1408</f>
        <v>0</v>
      </c>
      <c r="P1408" s="990"/>
      <c r="Q1408" s="1253"/>
      <c r="R1408" s="1253"/>
      <c r="S1408" s="1253"/>
      <c r="T1408" s="1253"/>
      <c r="U1408" s="1253"/>
      <c r="V1408" s="1253"/>
      <c r="W1408" s="1253"/>
      <c r="X1408" s="1253"/>
      <c r="Y1408" s="1253"/>
      <c r="Z1408" s="1253"/>
      <c r="AA1408" s="1253"/>
      <c r="AB1408" s="1253"/>
      <c r="AC1408" s="1253"/>
      <c r="AD1408" s="1253"/>
      <c r="AE1408" s="1253"/>
      <c r="AF1408" s="1253"/>
      <c r="AG1408" s="1253"/>
      <c r="AH1408" s="1253"/>
      <c r="AI1408" s="1253"/>
      <c r="AJ1408" s="1253"/>
      <c r="AK1408" s="1253"/>
      <c r="AL1408" s="1253"/>
      <c r="AM1408" s="1253"/>
      <c r="AN1408" s="1253"/>
      <c r="AO1408" s="1253"/>
      <c r="AP1408" s="1253"/>
      <c r="AQ1408" s="1253"/>
      <c r="AR1408" s="1253"/>
      <c r="AS1408" s="1253"/>
      <c r="AT1408" s="1253"/>
      <c r="AU1408" s="1253"/>
      <c r="AV1408" s="1253"/>
      <c r="AW1408" s="1253"/>
      <c r="AX1408" s="1253"/>
      <c r="AY1408" s="1253"/>
      <c r="AZ1408" s="1253"/>
      <c r="BA1408" s="1253"/>
      <c r="BB1408" s="1253"/>
      <c r="BC1408" s="1253"/>
      <c r="BD1408" s="1253"/>
      <c r="BE1408" s="1253"/>
      <c r="BF1408" s="1253"/>
      <c r="BG1408" s="1253"/>
      <c r="BH1408" s="1253"/>
      <c r="BI1408" s="1253"/>
      <c r="BJ1408" s="1253"/>
      <c r="BK1408" s="1253"/>
      <c r="BL1408" s="1253"/>
      <c r="BM1408" s="1253"/>
      <c r="BN1408" s="1253"/>
      <c r="BO1408" s="1253"/>
      <c r="BP1408" s="1253"/>
      <c r="BQ1408" s="1253"/>
      <c r="BR1408" s="1253"/>
      <c r="BS1408" s="1253"/>
    </row>
    <row r="1409" spans="1:71" s="6" customFormat="1" ht="27.6" hidden="1" outlineLevel="2">
      <c r="A1409" s="1014">
        <v>1</v>
      </c>
      <c r="B1409" s="1014">
        <v>1</v>
      </c>
      <c r="C1409" s="1014" t="s">
        <v>6298</v>
      </c>
      <c r="D1409" s="1014">
        <v>2</v>
      </c>
      <c r="E1409" s="1014" t="s">
        <v>1559</v>
      </c>
      <c r="F1409" s="1014" t="s">
        <v>1574</v>
      </c>
      <c r="G1409" s="941" t="s">
        <v>7809</v>
      </c>
      <c r="H1409" s="1046" t="s">
        <v>29</v>
      </c>
      <c r="I1409" s="1045">
        <v>40</v>
      </c>
      <c r="J1409" s="915"/>
      <c r="K1409" s="38">
        <f>I1409*J1409</f>
        <v>0</v>
      </c>
      <c r="L1409" s="426"/>
      <c r="M1409" s="39">
        <f>I1409*L1409</f>
        <v>0</v>
      </c>
      <c r="N1409" s="369">
        <f>J1409+L1409</f>
        <v>0</v>
      </c>
      <c r="O1409" s="39">
        <f>I1409*N1409</f>
        <v>0</v>
      </c>
      <c r="P1409" s="990"/>
      <c r="Q1409" s="1253"/>
      <c r="R1409" s="1253"/>
      <c r="S1409" s="1253"/>
      <c r="T1409" s="1253"/>
      <c r="U1409" s="1253"/>
      <c r="V1409" s="1253"/>
      <c r="W1409" s="1253"/>
      <c r="X1409" s="1253"/>
      <c r="Y1409" s="1253"/>
      <c r="Z1409" s="1253"/>
      <c r="AA1409" s="1253"/>
      <c r="AB1409" s="1253"/>
      <c r="AC1409" s="1253"/>
      <c r="AD1409" s="1253"/>
      <c r="AE1409" s="1253"/>
      <c r="AF1409" s="1253"/>
      <c r="AG1409" s="1253"/>
      <c r="AH1409" s="1253"/>
      <c r="AI1409" s="1253"/>
      <c r="AJ1409" s="1253"/>
      <c r="AK1409" s="1253"/>
      <c r="AL1409" s="1253"/>
      <c r="AM1409" s="1253"/>
      <c r="AN1409" s="1253"/>
      <c r="AO1409" s="1253"/>
      <c r="AP1409" s="1253"/>
      <c r="AQ1409" s="1253"/>
      <c r="AR1409" s="1253"/>
      <c r="AS1409" s="1253"/>
      <c r="AT1409" s="1253"/>
      <c r="AU1409" s="1253"/>
      <c r="AV1409" s="1253"/>
      <c r="AW1409" s="1253"/>
      <c r="AX1409" s="1253"/>
      <c r="AY1409" s="1253"/>
      <c r="AZ1409" s="1253"/>
      <c r="BA1409" s="1253"/>
      <c r="BB1409" s="1253"/>
      <c r="BC1409" s="1253"/>
      <c r="BD1409" s="1253"/>
      <c r="BE1409" s="1253"/>
      <c r="BF1409" s="1253"/>
      <c r="BG1409" s="1253"/>
      <c r="BH1409" s="1253"/>
      <c r="BI1409" s="1253"/>
      <c r="BJ1409" s="1253"/>
      <c r="BK1409" s="1253"/>
      <c r="BL1409" s="1253"/>
      <c r="BM1409" s="1253"/>
      <c r="BN1409" s="1253"/>
      <c r="BO1409" s="1253"/>
      <c r="BP1409" s="1253"/>
      <c r="BQ1409" s="1253"/>
      <c r="BR1409" s="1253"/>
      <c r="BS1409" s="1253"/>
    </row>
    <row r="1410" spans="1:71" s="6" customFormat="1" ht="27.6" hidden="1" outlineLevel="2">
      <c r="A1410" s="1014">
        <v>1</v>
      </c>
      <c r="B1410" s="1014">
        <v>1</v>
      </c>
      <c r="C1410" s="1014" t="s">
        <v>6298</v>
      </c>
      <c r="D1410" s="1014">
        <v>2</v>
      </c>
      <c r="E1410" s="1014" t="s">
        <v>1559</v>
      </c>
      <c r="F1410" s="1014" t="s">
        <v>1567</v>
      </c>
      <c r="G1410" s="941" t="s">
        <v>7810</v>
      </c>
      <c r="H1410" s="1046" t="s">
        <v>29</v>
      </c>
      <c r="I1410" s="1045">
        <v>40</v>
      </c>
      <c r="J1410" s="915"/>
      <c r="K1410" s="38">
        <f>I1410*J1410</f>
        <v>0</v>
      </c>
      <c r="L1410" s="426"/>
      <c r="M1410" s="39">
        <f>I1410*L1410</f>
        <v>0</v>
      </c>
      <c r="N1410" s="369">
        <f>J1410+L1410</f>
        <v>0</v>
      </c>
      <c r="O1410" s="39">
        <f>I1410*N1410</f>
        <v>0</v>
      </c>
      <c r="P1410" s="990"/>
      <c r="Q1410" s="1253"/>
      <c r="R1410" s="1253"/>
      <c r="S1410" s="1253"/>
      <c r="T1410" s="1253"/>
      <c r="U1410" s="1253"/>
      <c r="V1410" s="1253"/>
      <c r="W1410" s="1253"/>
      <c r="X1410" s="1253"/>
      <c r="Y1410" s="1253"/>
      <c r="Z1410" s="1253"/>
      <c r="AA1410" s="1253"/>
      <c r="AB1410" s="1253"/>
      <c r="AC1410" s="1253"/>
      <c r="AD1410" s="1253"/>
      <c r="AE1410" s="1253"/>
      <c r="AF1410" s="1253"/>
      <c r="AG1410" s="1253"/>
      <c r="AH1410" s="1253"/>
      <c r="AI1410" s="1253"/>
      <c r="AJ1410" s="1253"/>
      <c r="AK1410" s="1253"/>
      <c r="AL1410" s="1253"/>
      <c r="AM1410" s="1253"/>
      <c r="AN1410" s="1253"/>
      <c r="AO1410" s="1253"/>
      <c r="AP1410" s="1253"/>
      <c r="AQ1410" s="1253"/>
      <c r="AR1410" s="1253"/>
      <c r="AS1410" s="1253"/>
      <c r="AT1410" s="1253"/>
      <c r="AU1410" s="1253"/>
      <c r="AV1410" s="1253"/>
      <c r="AW1410" s="1253"/>
      <c r="AX1410" s="1253"/>
      <c r="AY1410" s="1253"/>
      <c r="AZ1410" s="1253"/>
      <c r="BA1410" s="1253"/>
      <c r="BB1410" s="1253"/>
      <c r="BC1410" s="1253"/>
      <c r="BD1410" s="1253"/>
      <c r="BE1410" s="1253"/>
      <c r="BF1410" s="1253"/>
      <c r="BG1410" s="1253"/>
      <c r="BH1410" s="1253"/>
      <c r="BI1410" s="1253"/>
      <c r="BJ1410" s="1253"/>
      <c r="BK1410" s="1253"/>
      <c r="BL1410" s="1253"/>
      <c r="BM1410" s="1253"/>
      <c r="BN1410" s="1253"/>
      <c r="BO1410" s="1253"/>
      <c r="BP1410" s="1253"/>
      <c r="BQ1410" s="1253"/>
      <c r="BR1410" s="1253"/>
      <c r="BS1410" s="1253"/>
    </row>
    <row r="1411" spans="1:71" s="6" customFormat="1" hidden="1" outlineLevel="1" collapsed="1">
      <c r="A1411" s="1081">
        <v>1</v>
      </c>
      <c r="B1411" s="1081">
        <v>1</v>
      </c>
      <c r="C1411" s="1081" t="s">
        <v>6298</v>
      </c>
      <c r="D1411" s="1081">
        <v>2</v>
      </c>
      <c r="E1411" s="1081" t="s">
        <v>1556</v>
      </c>
      <c r="F1411" s="1081"/>
      <c r="G1411" s="1098" t="s">
        <v>33</v>
      </c>
      <c r="H1411" s="1171"/>
      <c r="I1411" s="1172"/>
      <c r="J1411" s="1173"/>
      <c r="K1411" s="1101">
        <f>SUM(K1412)</f>
        <v>0</v>
      </c>
      <c r="L1411" s="1173"/>
      <c r="M1411" s="1101">
        <f>SUM(M1412)</f>
        <v>0</v>
      </c>
      <c r="N1411" s="1174"/>
      <c r="O1411" s="1101">
        <f>SUM(O1412)</f>
        <v>0</v>
      </c>
      <c r="P1411" s="1175"/>
      <c r="Q1411" s="1253"/>
      <c r="R1411" s="1253"/>
      <c r="S1411" s="1253"/>
      <c r="T1411" s="1253"/>
      <c r="U1411" s="1253"/>
      <c r="V1411" s="1253"/>
      <c r="W1411" s="1253"/>
      <c r="X1411" s="1253"/>
      <c r="Y1411" s="1253"/>
      <c r="Z1411" s="1253"/>
      <c r="AA1411" s="1253"/>
      <c r="AB1411" s="1253"/>
      <c r="AC1411" s="1253"/>
      <c r="AD1411" s="1253"/>
      <c r="AE1411" s="1253"/>
      <c r="AF1411" s="1253"/>
      <c r="AG1411" s="1253"/>
      <c r="AH1411" s="1253"/>
      <c r="AI1411" s="1253"/>
      <c r="AJ1411" s="1253"/>
      <c r="AK1411" s="1253"/>
      <c r="AL1411" s="1253"/>
      <c r="AM1411" s="1253"/>
      <c r="AN1411" s="1253"/>
      <c r="AO1411" s="1253"/>
      <c r="AP1411" s="1253"/>
      <c r="AQ1411" s="1253"/>
      <c r="AR1411" s="1253"/>
      <c r="AS1411" s="1253"/>
      <c r="AT1411" s="1253"/>
      <c r="AU1411" s="1253"/>
      <c r="AV1411" s="1253"/>
      <c r="AW1411" s="1253"/>
      <c r="AX1411" s="1253"/>
      <c r="AY1411" s="1253"/>
      <c r="AZ1411" s="1253"/>
      <c r="BA1411" s="1253"/>
      <c r="BB1411" s="1253"/>
      <c r="BC1411" s="1253"/>
      <c r="BD1411" s="1253"/>
      <c r="BE1411" s="1253"/>
      <c r="BF1411" s="1253"/>
      <c r="BG1411" s="1253"/>
      <c r="BH1411" s="1253"/>
      <c r="BI1411" s="1253"/>
      <c r="BJ1411" s="1253"/>
      <c r="BK1411" s="1253"/>
      <c r="BL1411" s="1253"/>
      <c r="BM1411" s="1253"/>
      <c r="BN1411" s="1253"/>
      <c r="BO1411" s="1253"/>
      <c r="BP1411" s="1253"/>
      <c r="BQ1411" s="1253"/>
      <c r="BR1411" s="1253"/>
      <c r="BS1411" s="1253"/>
    </row>
    <row r="1412" spans="1:71" s="13" customFormat="1" ht="41.4" hidden="1" outlineLevel="2" collapsed="1">
      <c r="A1412" s="1014">
        <v>1</v>
      </c>
      <c r="B1412" s="1014">
        <v>1</v>
      </c>
      <c r="C1412" s="1014" t="s">
        <v>6298</v>
      </c>
      <c r="D1412" s="1014">
        <v>2</v>
      </c>
      <c r="E1412" s="1014" t="s">
        <v>1556</v>
      </c>
      <c r="F1412" s="1014" t="s">
        <v>1559</v>
      </c>
      <c r="G1412" s="950" t="s">
        <v>7811</v>
      </c>
      <c r="H1412" s="907" t="s">
        <v>6068</v>
      </c>
      <c r="I1412" s="925">
        <v>13</v>
      </c>
      <c r="J1412" s="915"/>
      <c r="K1412" s="1011">
        <f>I1412*J1412</f>
        <v>0</v>
      </c>
      <c r="L1412" s="426"/>
      <c r="M1412" s="39">
        <f>I1412*L1412</f>
        <v>0</v>
      </c>
      <c r="N1412" s="369">
        <f>J1412+L1412</f>
        <v>0</v>
      </c>
      <c r="O1412" s="39">
        <f>I1412*N1412</f>
        <v>0</v>
      </c>
      <c r="P1412" s="990"/>
      <c r="Q1412" s="1251"/>
      <c r="R1412" s="1251"/>
      <c r="S1412" s="1251"/>
      <c r="T1412" s="1251"/>
      <c r="U1412" s="1251"/>
      <c r="V1412" s="1251"/>
      <c r="W1412" s="1251"/>
      <c r="X1412" s="1251"/>
      <c r="Y1412" s="1251"/>
      <c r="Z1412" s="1251"/>
      <c r="AA1412" s="1251"/>
      <c r="AB1412" s="1251"/>
      <c r="AC1412" s="1251"/>
      <c r="AD1412" s="1251"/>
      <c r="AE1412" s="1251"/>
      <c r="AF1412" s="1251"/>
      <c r="AG1412" s="1251"/>
      <c r="AH1412" s="1251"/>
      <c r="AI1412" s="1251"/>
      <c r="AJ1412" s="1251"/>
      <c r="AK1412" s="1251"/>
      <c r="AL1412" s="1251"/>
      <c r="AM1412" s="1251"/>
      <c r="AN1412" s="1251"/>
      <c r="AO1412" s="1251"/>
      <c r="AP1412" s="1251"/>
      <c r="AQ1412" s="1251"/>
      <c r="AR1412" s="1251"/>
      <c r="AS1412" s="1251"/>
      <c r="AT1412" s="1251"/>
      <c r="AU1412" s="1251"/>
      <c r="AV1412" s="1251"/>
      <c r="AW1412" s="1251"/>
      <c r="AX1412" s="1251"/>
      <c r="AY1412" s="1251"/>
      <c r="AZ1412" s="1251"/>
      <c r="BA1412" s="1251"/>
      <c r="BB1412" s="1251"/>
      <c r="BC1412" s="1251"/>
      <c r="BD1412" s="1251"/>
      <c r="BE1412" s="1251"/>
      <c r="BF1412" s="1251"/>
      <c r="BG1412" s="1251"/>
      <c r="BH1412" s="1251"/>
      <c r="BI1412" s="1251"/>
      <c r="BJ1412" s="1251"/>
      <c r="BK1412" s="1251"/>
      <c r="BL1412" s="1251"/>
      <c r="BM1412" s="1251"/>
      <c r="BN1412" s="1251"/>
      <c r="BO1412" s="1251"/>
      <c r="BP1412" s="1251"/>
      <c r="BQ1412" s="1251"/>
      <c r="BR1412" s="1251"/>
      <c r="BS1412" s="1251"/>
    </row>
    <row r="1413" spans="1:71" s="6" customFormat="1" hidden="1" outlineLevel="1" collapsed="1">
      <c r="A1413" s="1081">
        <v>1</v>
      </c>
      <c r="B1413" s="1081">
        <v>1</v>
      </c>
      <c r="C1413" s="1081" t="s">
        <v>6298</v>
      </c>
      <c r="D1413" s="1081">
        <v>2</v>
      </c>
      <c r="E1413" s="1081" t="s">
        <v>1561</v>
      </c>
      <c r="F1413" s="1081"/>
      <c r="G1413" s="1098" t="s">
        <v>6084</v>
      </c>
      <c r="H1413" s="1171"/>
      <c r="I1413" s="1172"/>
      <c r="J1413" s="1173"/>
      <c r="K1413" s="1101">
        <f>SUM(K1414)</f>
        <v>0</v>
      </c>
      <c r="L1413" s="1173"/>
      <c r="M1413" s="1101">
        <f>SUM(M1414)</f>
        <v>0</v>
      </c>
      <c r="N1413" s="1174"/>
      <c r="O1413" s="1101">
        <f>SUM(O1414)</f>
        <v>0</v>
      </c>
      <c r="P1413" s="1175"/>
      <c r="Q1413" s="1253"/>
      <c r="R1413" s="1253"/>
      <c r="S1413" s="1253"/>
      <c r="T1413" s="1253"/>
      <c r="U1413" s="1253"/>
      <c r="V1413" s="1253"/>
      <c r="W1413" s="1253"/>
      <c r="X1413" s="1253"/>
      <c r="Y1413" s="1253"/>
      <c r="Z1413" s="1253"/>
      <c r="AA1413" s="1253"/>
      <c r="AB1413" s="1253"/>
      <c r="AC1413" s="1253"/>
      <c r="AD1413" s="1253"/>
      <c r="AE1413" s="1253"/>
      <c r="AF1413" s="1253"/>
      <c r="AG1413" s="1253"/>
      <c r="AH1413" s="1253"/>
      <c r="AI1413" s="1253"/>
      <c r="AJ1413" s="1253"/>
      <c r="AK1413" s="1253"/>
      <c r="AL1413" s="1253"/>
      <c r="AM1413" s="1253"/>
      <c r="AN1413" s="1253"/>
      <c r="AO1413" s="1253"/>
      <c r="AP1413" s="1253"/>
      <c r="AQ1413" s="1253"/>
      <c r="AR1413" s="1253"/>
      <c r="AS1413" s="1253"/>
      <c r="AT1413" s="1253"/>
      <c r="AU1413" s="1253"/>
      <c r="AV1413" s="1253"/>
      <c r="AW1413" s="1253"/>
      <c r="AX1413" s="1253"/>
      <c r="AY1413" s="1253"/>
      <c r="AZ1413" s="1253"/>
      <c r="BA1413" s="1253"/>
      <c r="BB1413" s="1253"/>
      <c r="BC1413" s="1253"/>
      <c r="BD1413" s="1253"/>
      <c r="BE1413" s="1253"/>
      <c r="BF1413" s="1253"/>
      <c r="BG1413" s="1253"/>
      <c r="BH1413" s="1253"/>
      <c r="BI1413" s="1253"/>
      <c r="BJ1413" s="1253"/>
      <c r="BK1413" s="1253"/>
      <c r="BL1413" s="1253"/>
      <c r="BM1413" s="1253"/>
      <c r="BN1413" s="1253"/>
      <c r="BO1413" s="1253"/>
      <c r="BP1413" s="1253"/>
      <c r="BQ1413" s="1253"/>
      <c r="BR1413" s="1253"/>
      <c r="BS1413" s="1253"/>
    </row>
    <row r="1414" spans="1:71" s="13" customFormat="1" hidden="1" outlineLevel="2" collapsed="1">
      <c r="A1414" s="1014">
        <v>1</v>
      </c>
      <c r="B1414" s="1014">
        <v>1</v>
      </c>
      <c r="C1414" s="1014" t="s">
        <v>6298</v>
      </c>
      <c r="D1414" s="1014">
        <v>2</v>
      </c>
      <c r="E1414" s="1014" t="s">
        <v>1561</v>
      </c>
      <c r="F1414" s="1014" t="s">
        <v>1559</v>
      </c>
      <c r="G1414" s="950" t="s">
        <v>6084</v>
      </c>
      <c r="H1414" s="47" t="s">
        <v>31</v>
      </c>
      <c r="I1414" s="925">
        <v>1</v>
      </c>
      <c r="J1414" s="915"/>
      <c r="K1414" s="1011">
        <f>I1414*J1414</f>
        <v>0</v>
      </c>
      <c r="L1414" s="426"/>
      <c r="M1414" s="39">
        <f>I1414*L1414</f>
        <v>0</v>
      </c>
      <c r="N1414" s="369">
        <f>J1414+L1414</f>
        <v>0</v>
      </c>
      <c r="O1414" s="39">
        <f>I1414*N1414</f>
        <v>0</v>
      </c>
      <c r="P1414" s="990"/>
      <c r="Q1414" s="1251"/>
      <c r="R1414" s="1251"/>
      <c r="S1414" s="1251"/>
      <c r="T1414" s="1251"/>
      <c r="U1414" s="1251"/>
      <c r="V1414" s="1251"/>
      <c r="W1414" s="1251"/>
      <c r="X1414" s="1251"/>
      <c r="Y1414" s="1251"/>
      <c r="Z1414" s="1251"/>
      <c r="AA1414" s="1251"/>
      <c r="AB1414" s="1251"/>
      <c r="AC1414" s="1251"/>
      <c r="AD1414" s="1251"/>
      <c r="AE1414" s="1251"/>
      <c r="AF1414" s="1251"/>
      <c r="AG1414" s="1251"/>
      <c r="AH1414" s="1251"/>
      <c r="AI1414" s="1251"/>
      <c r="AJ1414" s="1251"/>
      <c r="AK1414" s="1251"/>
      <c r="AL1414" s="1251"/>
      <c r="AM1414" s="1251"/>
      <c r="AN1414" s="1251"/>
      <c r="AO1414" s="1251"/>
      <c r="AP1414" s="1251"/>
      <c r="AQ1414" s="1251"/>
      <c r="AR1414" s="1251"/>
      <c r="AS1414" s="1251"/>
      <c r="AT1414" s="1251"/>
      <c r="AU1414" s="1251"/>
      <c r="AV1414" s="1251"/>
      <c r="AW1414" s="1251"/>
      <c r="AX1414" s="1251"/>
      <c r="AY1414" s="1251"/>
      <c r="AZ1414" s="1251"/>
      <c r="BA1414" s="1251"/>
      <c r="BB1414" s="1251"/>
      <c r="BC1414" s="1251"/>
      <c r="BD1414" s="1251"/>
      <c r="BE1414" s="1251"/>
      <c r="BF1414" s="1251"/>
      <c r="BG1414" s="1251"/>
      <c r="BH1414" s="1251"/>
      <c r="BI1414" s="1251"/>
      <c r="BJ1414" s="1251"/>
      <c r="BK1414" s="1251"/>
      <c r="BL1414" s="1251"/>
      <c r="BM1414" s="1251"/>
      <c r="BN1414" s="1251"/>
      <c r="BO1414" s="1251"/>
      <c r="BP1414" s="1251"/>
      <c r="BQ1414" s="1251"/>
      <c r="BR1414" s="1251"/>
      <c r="BS1414" s="1251"/>
    </row>
    <row r="1415" spans="1:71" collapsed="1">
      <c r="A1415" s="1107">
        <v>1</v>
      </c>
      <c r="B1415" s="1107">
        <v>1</v>
      </c>
      <c r="C1415" s="1107" t="s">
        <v>6299</v>
      </c>
      <c r="D1415" s="1107"/>
      <c r="E1415" s="1107"/>
      <c r="F1415" s="1107"/>
      <c r="G1415" s="1114" t="s">
        <v>770</v>
      </c>
      <c r="H1415" s="1111"/>
      <c r="I1415" s="1111"/>
      <c r="J1415" s="1125"/>
      <c r="K1415" s="1126">
        <f>K1416+K1455</f>
        <v>0</v>
      </c>
      <c r="L1415" s="1125"/>
      <c r="M1415" s="1126">
        <f>M1416+M1455</f>
        <v>0</v>
      </c>
      <c r="N1415" s="1125"/>
      <c r="O1415" s="1126">
        <f>O1416+O1455</f>
        <v>0</v>
      </c>
      <c r="P1415" s="1112"/>
    </row>
    <row r="1416" spans="1:71" s="138" customFormat="1" hidden="1" outlineLevel="1" collapsed="1">
      <c r="A1416" s="1072">
        <v>1</v>
      </c>
      <c r="B1416" s="1072">
        <v>1</v>
      </c>
      <c r="C1416" s="1072" t="s">
        <v>6299</v>
      </c>
      <c r="D1416" s="1072">
        <v>1</v>
      </c>
      <c r="E1416" s="1072"/>
      <c r="F1416" s="1072"/>
      <c r="G1416" s="1073" t="s">
        <v>637</v>
      </c>
      <c r="H1416" s="1074"/>
      <c r="I1416" s="1075"/>
      <c r="J1416" s="1076"/>
      <c r="K1416" s="1077">
        <f>SUM(K1417:K1454)</f>
        <v>0</v>
      </c>
      <c r="L1416" s="1078"/>
      <c r="M1416" s="1077">
        <f>SUM(M1417:M1454)</f>
        <v>0</v>
      </c>
      <c r="N1416" s="1079"/>
      <c r="O1416" s="1077">
        <f>SUM(O1417:O1454)</f>
        <v>0</v>
      </c>
      <c r="P1416" s="1080"/>
      <c r="Q1416" s="1250"/>
      <c r="R1416" s="1250"/>
      <c r="S1416" s="1250"/>
      <c r="T1416" s="1250"/>
      <c r="U1416" s="1250"/>
      <c r="V1416" s="1250"/>
      <c r="W1416" s="1250"/>
      <c r="X1416" s="1250"/>
      <c r="Y1416" s="1250"/>
      <c r="Z1416" s="1250"/>
      <c r="AA1416" s="1250"/>
      <c r="AB1416" s="1250"/>
      <c r="AC1416" s="1250"/>
      <c r="AD1416" s="1250"/>
      <c r="AE1416" s="1250"/>
      <c r="AF1416" s="1250"/>
      <c r="AG1416" s="1250"/>
      <c r="AH1416" s="1250"/>
      <c r="AI1416" s="1250"/>
      <c r="AJ1416" s="1250"/>
      <c r="AK1416" s="1250"/>
      <c r="AL1416" s="1250"/>
      <c r="AM1416" s="1250"/>
      <c r="AN1416" s="1250"/>
      <c r="AO1416" s="1250"/>
      <c r="AP1416" s="1250"/>
      <c r="AQ1416" s="1250"/>
      <c r="AR1416" s="1250"/>
      <c r="AS1416" s="1250"/>
      <c r="AT1416" s="1250"/>
      <c r="AU1416" s="1250"/>
      <c r="AV1416" s="1250"/>
      <c r="AW1416" s="1250"/>
      <c r="AX1416" s="1250"/>
      <c r="AY1416" s="1250"/>
      <c r="AZ1416" s="1250"/>
      <c r="BA1416" s="1250"/>
      <c r="BB1416" s="1250"/>
      <c r="BC1416" s="1250"/>
      <c r="BD1416" s="1250"/>
      <c r="BE1416" s="1250"/>
      <c r="BF1416" s="1250"/>
      <c r="BG1416" s="1250"/>
      <c r="BH1416" s="1250"/>
      <c r="BI1416" s="1250"/>
      <c r="BJ1416" s="1250"/>
      <c r="BK1416" s="1250"/>
      <c r="BL1416" s="1250"/>
      <c r="BM1416" s="1250"/>
      <c r="BN1416" s="1250"/>
      <c r="BO1416" s="1250"/>
      <c r="BP1416" s="1250"/>
      <c r="BQ1416" s="1250"/>
      <c r="BR1416" s="1250"/>
      <c r="BS1416" s="1250"/>
    </row>
    <row r="1417" spans="1:71" s="13" customFormat="1" hidden="1" outlineLevel="2">
      <c r="A1417" s="1014">
        <v>1</v>
      </c>
      <c r="B1417" s="1014">
        <v>1</v>
      </c>
      <c r="C1417" s="1014" t="s">
        <v>6299</v>
      </c>
      <c r="D1417" s="1014">
        <v>1</v>
      </c>
      <c r="E1417" s="1014" t="s">
        <v>6393</v>
      </c>
      <c r="F1417" s="1014">
        <v>1</v>
      </c>
      <c r="G1417" s="1010" t="s">
        <v>6190</v>
      </c>
      <c r="H1417" s="37"/>
      <c r="I1417" s="329"/>
      <c r="J1417" s="915"/>
      <c r="K1417" s="38">
        <f t="shared" ref="K1417:K1454" si="228">I1417*J1417</f>
        <v>0</v>
      </c>
      <c r="L1417" s="426"/>
      <c r="M1417" s="39">
        <f t="shared" ref="M1417:M1454" si="229">I1417*L1417</f>
        <v>0</v>
      </c>
      <c r="N1417" s="369">
        <f t="shared" ref="N1417:N1454" si="230">J1417+L1417</f>
        <v>0</v>
      </c>
      <c r="O1417" s="39">
        <f t="shared" ref="O1417:O1454" si="231">I1417*N1417</f>
        <v>0</v>
      </c>
      <c r="P1417" s="149"/>
      <c r="Q1417" s="1251"/>
      <c r="R1417" s="1251"/>
      <c r="S1417" s="1251"/>
      <c r="T1417" s="1251"/>
      <c r="U1417" s="1251"/>
      <c r="V1417" s="1251"/>
      <c r="W1417" s="1251"/>
      <c r="X1417" s="1251"/>
      <c r="Y1417" s="1251"/>
      <c r="Z1417" s="1251"/>
      <c r="AA1417" s="1251"/>
      <c r="AB1417" s="1251"/>
      <c r="AC1417" s="1251"/>
      <c r="AD1417" s="1251"/>
      <c r="AE1417" s="1251"/>
      <c r="AF1417" s="1251"/>
      <c r="AG1417" s="1251"/>
      <c r="AH1417" s="1251"/>
      <c r="AI1417" s="1251"/>
      <c r="AJ1417" s="1251"/>
      <c r="AK1417" s="1251"/>
      <c r="AL1417" s="1251"/>
      <c r="AM1417" s="1251"/>
      <c r="AN1417" s="1251"/>
      <c r="AO1417" s="1251"/>
      <c r="AP1417" s="1251"/>
      <c r="AQ1417" s="1251"/>
      <c r="AR1417" s="1251"/>
      <c r="AS1417" s="1251"/>
      <c r="AT1417" s="1251"/>
      <c r="AU1417" s="1251"/>
      <c r="AV1417" s="1251"/>
      <c r="AW1417" s="1251"/>
      <c r="AX1417" s="1251"/>
      <c r="AY1417" s="1251"/>
      <c r="AZ1417" s="1251"/>
      <c r="BA1417" s="1251"/>
      <c r="BB1417" s="1251"/>
      <c r="BC1417" s="1251"/>
      <c r="BD1417" s="1251"/>
      <c r="BE1417" s="1251"/>
      <c r="BF1417" s="1251"/>
      <c r="BG1417" s="1251"/>
      <c r="BH1417" s="1251"/>
      <c r="BI1417" s="1251"/>
      <c r="BJ1417" s="1251"/>
      <c r="BK1417" s="1251"/>
      <c r="BL1417" s="1251"/>
      <c r="BM1417" s="1251"/>
      <c r="BN1417" s="1251"/>
      <c r="BO1417" s="1251"/>
      <c r="BP1417" s="1251"/>
      <c r="BQ1417" s="1251"/>
      <c r="BR1417" s="1251"/>
      <c r="BS1417" s="1251"/>
    </row>
    <row r="1418" spans="1:71" s="13" customFormat="1" ht="27.6" hidden="1" outlineLevel="2">
      <c r="A1418" s="1014">
        <v>1</v>
      </c>
      <c r="B1418" s="1014">
        <v>1</v>
      </c>
      <c r="C1418" s="1014" t="s">
        <v>6299</v>
      </c>
      <c r="D1418" s="1014">
        <v>1</v>
      </c>
      <c r="E1418" s="1014" t="s">
        <v>6393</v>
      </c>
      <c r="F1418" s="1014">
        <v>2</v>
      </c>
      <c r="G1418" s="951" t="s">
        <v>7812</v>
      </c>
      <c r="H1418" s="37" t="s">
        <v>29</v>
      </c>
      <c r="I1418" s="329">
        <v>35</v>
      </c>
      <c r="J1418" s="915"/>
      <c r="K1418" s="38">
        <f t="shared" si="228"/>
        <v>0</v>
      </c>
      <c r="L1418" s="426"/>
      <c r="M1418" s="39">
        <f t="shared" si="229"/>
        <v>0</v>
      </c>
      <c r="N1418" s="369">
        <f t="shared" si="230"/>
        <v>0</v>
      </c>
      <c r="O1418" s="39">
        <f t="shared" si="231"/>
        <v>0</v>
      </c>
      <c r="P1418" s="149"/>
      <c r="Q1418" s="1251"/>
      <c r="R1418" s="1251"/>
      <c r="S1418" s="1251"/>
      <c r="T1418" s="1251"/>
      <c r="U1418" s="1251"/>
      <c r="V1418" s="1251"/>
      <c r="W1418" s="1251"/>
      <c r="X1418" s="1251"/>
      <c r="Y1418" s="1251"/>
      <c r="Z1418" s="1251"/>
      <c r="AA1418" s="1251"/>
      <c r="AB1418" s="1251"/>
      <c r="AC1418" s="1251"/>
      <c r="AD1418" s="1251"/>
      <c r="AE1418" s="1251"/>
      <c r="AF1418" s="1251"/>
      <c r="AG1418" s="1251"/>
      <c r="AH1418" s="1251"/>
      <c r="AI1418" s="1251"/>
      <c r="AJ1418" s="1251"/>
      <c r="AK1418" s="1251"/>
      <c r="AL1418" s="1251"/>
      <c r="AM1418" s="1251"/>
      <c r="AN1418" s="1251"/>
      <c r="AO1418" s="1251"/>
      <c r="AP1418" s="1251"/>
      <c r="AQ1418" s="1251"/>
      <c r="AR1418" s="1251"/>
      <c r="AS1418" s="1251"/>
      <c r="AT1418" s="1251"/>
      <c r="AU1418" s="1251"/>
      <c r="AV1418" s="1251"/>
      <c r="AW1418" s="1251"/>
      <c r="AX1418" s="1251"/>
      <c r="AY1418" s="1251"/>
      <c r="AZ1418" s="1251"/>
      <c r="BA1418" s="1251"/>
      <c r="BB1418" s="1251"/>
      <c r="BC1418" s="1251"/>
      <c r="BD1418" s="1251"/>
      <c r="BE1418" s="1251"/>
      <c r="BF1418" s="1251"/>
      <c r="BG1418" s="1251"/>
      <c r="BH1418" s="1251"/>
      <c r="BI1418" s="1251"/>
      <c r="BJ1418" s="1251"/>
      <c r="BK1418" s="1251"/>
      <c r="BL1418" s="1251"/>
      <c r="BM1418" s="1251"/>
      <c r="BN1418" s="1251"/>
      <c r="BO1418" s="1251"/>
      <c r="BP1418" s="1251"/>
      <c r="BQ1418" s="1251"/>
      <c r="BR1418" s="1251"/>
      <c r="BS1418" s="1251"/>
    </row>
    <row r="1419" spans="1:71" s="13" customFormat="1" ht="27.6" hidden="1" outlineLevel="2">
      <c r="A1419" s="1014">
        <v>1</v>
      </c>
      <c r="B1419" s="1014">
        <v>1</v>
      </c>
      <c r="C1419" s="1014" t="s">
        <v>6299</v>
      </c>
      <c r="D1419" s="1014">
        <v>1</v>
      </c>
      <c r="E1419" s="1014" t="s">
        <v>6393</v>
      </c>
      <c r="F1419" s="1014">
        <v>3</v>
      </c>
      <c r="G1419" s="951" t="s">
        <v>7813</v>
      </c>
      <c r="H1419" s="37" t="s">
        <v>29</v>
      </c>
      <c r="I1419" s="329">
        <v>1</v>
      </c>
      <c r="J1419" s="915"/>
      <c r="K1419" s="38">
        <f t="shared" si="228"/>
        <v>0</v>
      </c>
      <c r="L1419" s="426"/>
      <c r="M1419" s="39">
        <f t="shared" si="229"/>
        <v>0</v>
      </c>
      <c r="N1419" s="369">
        <f t="shared" si="230"/>
        <v>0</v>
      </c>
      <c r="O1419" s="39">
        <f t="shared" si="231"/>
        <v>0</v>
      </c>
      <c r="P1419" s="149"/>
      <c r="Q1419" s="1251"/>
      <c r="R1419" s="1251"/>
      <c r="S1419" s="1251"/>
      <c r="T1419" s="1251"/>
      <c r="U1419" s="1251"/>
      <c r="V1419" s="1251"/>
      <c r="W1419" s="1251"/>
      <c r="X1419" s="1251"/>
      <c r="Y1419" s="1251"/>
      <c r="Z1419" s="1251"/>
      <c r="AA1419" s="1251"/>
      <c r="AB1419" s="1251"/>
      <c r="AC1419" s="1251"/>
      <c r="AD1419" s="1251"/>
      <c r="AE1419" s="1251"/>
      <c r="AF1419" s="1251"/>
      <c r="AG1419" s="1251"/>
      <c r="AH1419" s="1251"/>
      <c r="AI1419" s="1251"/>
      <c r="AJ1419" s="1251"/>
      <c r="AK1419" s="1251"/>
      <c r="AL1419" s="1251"/>
      <c r="AM1419" s="1251"/>
      <c r="AN1419" s="1251"/>
      <c r="AO1419" s="1251"/>
      <c r="AP1419" s="1251"/>
      <c r="AQ1419" s="1251"/>
      <c r="AR1419" s="1251"/>
      <c r="AS1419" s="1251"/>
      <c r="AT1419" s="1251"/>
      <c r="AU1419" s="1251"/>
      <c r="AV1419" s="1251"/>
      <c r="AW1419" s="1251"/>
      <c r="AX1419" s="1251"/>
      <c r="AY1419" s="1251"/>
      <c r="AZ1419" s="1251"/>
      <c r="BA1419" s="1251"/>
      <c r="BB1419" s="1251"/>
      <c r="BC1419" s="1251"/>
      <c r="BD1419" s="1251"/>
      <c r="BE1419" s="1251"/>
      <c r="BF1419" s="1251"/>
      <c r="BG1419" s="1251"/>
      <c r="BH1419" s="1251"/>
      <c r="BI1419" s="1251"/>
      <c r="BJ1419" s="1251"/>
      <c r="BK1419" s="1251"/>
      <c r="BL1419" s="1251"/>
      <c r="BM1419" s="1251"/>
      <c r="BN1419" s="1251"/>
      <c r="BO1419" s="1251"/>
      <c r="BP1419" s="1251"/>
      <c r="BQ1419" s="1251"/>
      <c r="BR1419" s="1251"/>
      <c r="BS1419" s="1251"/>
    </row>
    <row r="1420" spans="1:71" s="13" customFormat="1" hidden="1" outlineLevel="2">
      <c r="A1420" s="1014">
        <v>1</v>
      </c>
      <c r="B1420" s="1014">
        <v>1</v>
      </c>
      <c r="C1420" s="1014" t="s">
        <v>6299</v>
      </c>
      <c r="D1420" s="1014">
        <v>1</v>
      </c>
      <c r="E1420" s="1014" t="s">
        <v>6393</v>
      </c>
      <c r="F1420" s="1014">
        <v>4</v>
      </c>
      <c r="G1420" s="951" t="s">
        <v>7814</v>
      </c>
      <c r="H1420" s="37" t="s">
        <v>29</v>
      </c>
      <c r="I1420" s="329">
        <v>9</v>
      </c>
      <c r="J1420" s="915"/>
      <c r="K1420" s="38">
        <f t="shared" si="228"/>
        <v>0</v>
      </c>
      <c r="L1420" s="426"/>
      <c r="M1420" s="39">
        <f t="shared" si="229"/>
        <v>0</v>
      </c>
      <c r="N1420" s="369">
        <f t="shared" si="230"/>
        <v>0</v>
      </c>
      <c r="O1420" s="39">
        <f t="shared" si="231"/>
        <v>0</v>
      </c>
      <c r="P1420" s="149"/>
      <c r="Q1420" s="1251"/>
      <c r="R1420" s="1251"/>
      <c r="S1420" s="1251"/>
      <c r="T1420" s="1251"/>
      <c r="U1420" s="1251"/>
      <c r="V1420" s="1251"/>
      <c r="W1420" s="1251"/>
      <c r="X1420" s="1251"/>
      <c r="Y1420" s="1251"/>
      <c r="Z1420" s="1251"/>
      <c r="AA1420" s="1251"/>
      <c r="AB1420" s="1251"/>
      <c r="AC1420" s="1251"/>
      <c r="AD1420" s="1251"/>
      <c r="AE1420" s="1251"/>
      <c r="AF1420" s="1251"/>
      <c r="AG1420" s="1251"/>
      <c r="AH1420" s="1251"/>
      <c r="AI1420" s="1251"/>
      <c r="AJ1420" s="1251"/>
      <c r="AK1420" s="1251"/>
      <c r="AL1420" s="1251"/>
      <c r="AM1420" s="1251"/>
      <c r="AN1420" s="1251"/>
      <c r="AO1420" s="1251"/>
      <c r="AP1420" s="1251"/>
      <c r="AQ1420" s="1251"/>
      <c r="AR1420" s="1251"/>
      <c r="AS1420" s="1251"/>
      <c r="AT1420" s="1251"/>
      <c r="AU1420" s="1251"/>
      <c r="AV1420" s="1251"/>
      <c r="AW1420" s="1251"/>
      <c r="AX1420" s="1251"/>
      <c r="AY1420" s="1251"/>
      <c r="AZ1420" s="1251"/>
      <c r="BA1420" s="1251"/>
      <c r="BB1420" s="1251"/>
      <c r="BC1420" s="1251"/>
      <c r="BD1420" s="1251"/>
      <c r="BE1420" s="1251"/>
      <c r="BF1420" s="1251"/>
      <c r="BG1420" s="1251"/>
      <c r="BH1420" s="1251"/>
      <c r="BI1420" s="1251"/>
      <c r="BJ1420" s="1251"/>
      <c r="BK1420" s="1251"/>
      <c r="BL1420" s="1251"/>
      <c r="BM1420" s="1251"/>
      <c r="BN1420" s="1251"/>
      <c r="BO1420" s="1251"/>
      <c r="BP1420" s="1251"/>
      <c r="BQ1420" s="1251"/>
      <c r="BR1420" s="1251"/>
      <c r="BS1420" s="1251"/>
    </row>
    <row r="1421" spans="1:71" s="13" customFormat="1" hidden="1" outlineLevel="2">
      <c r="A1421" s="1014">
        <v>1</v>
      </c>
      <c r="B1421" s="1014">
        <v>1</v>
      </c>
      <c r="C1421" s="1014" t="s">
        <v>6299</v>
      </c>
      <c r="D1421" s="1014">
        <v>1</v>
      </c>
      <c r="E1421" s="1014" t="s">
        <v>6393</v>
      </c>
      <c r="F1421" s="1014">
        <v>5</v>
      </c>
      <c r="G1421" s="951" t="s">
        <v>7815</v>
      </c>
      <c r="H1421" s="37" t="s">
        <v>29</v>
      </c>
      <c r="I1421" s="329">
        <v>1</v>
      </c>
      <c r="J1421" s="915"/>
      <c r="K1421" s="38">
        <f t="shared" si="228"/>
        <v>0</v>
      </c>
      <c r="L1421" s="426"/>
      <c r="M1421" s="39">
        <f t="shared" si="229"/>
        <v>0</v>
      </c>
      <c r="N1421" s="369">
        <f t="shared" si="230"/>
        <v>0</v>
      </c>
      <c r="O1421" s="39">
        <f t="shared" si="231"/>
        <v>0</v>
      </c>
      <c r="P1421" s="149"/>
      <c r="Q1421" s="1251"/>
      <c r="R1421" s="1251"/>
      <c r="S1421" s="1251"/>
      <c r="T1421" s="1251"/>
      <c r="U1421" s="1251"/>
      <c r="V1421" s="1251"/>
      <c r="W1421" s="1251"/>
      <c r="X1421" s="1251"/>
      <c r="Y1421" s="1251"/>
      <c r="Z1421" s="1251"/>
      <c r="AA1421" s="1251"/>
      <c r="AB1421" s="1251"/>
      <c r="AC1421" s="1251"/>
      <c r="AD1421" s="1251"/>
      <c r="AE1421" s="1251"/>
      <c r="AF1421" s="1251"/>
      <c r="AG1421" s="1251"/>
      <c r="AH1421" s="1251"/>
      <c r="AI1421" s="1251"/>
      <c r="AJ1421" s="1251"/>
      <c r="AK1421" s="1251"/>
      <c r="AL1421" s="1251"/>
      <c r="AM1421" s="1251"/>
      <c r="AN1421" s="1251"/>
      <c r="AO1421" s="1251"/>
      <c r="AP1421" s="1251"/>
      <c r="AQ1421" s="1251"/>
      <c r="AR1421" s="1251"/>
      <c r="AS1421" s="1251"/>
      <c r="AT1421" s="1251"/>
      <c r="AU1421" s="1251"/>
      <c r="AV1421" s="1251"/>
      <c r="AW1421" s="1251"/>
      <c r="AX1421" s="1251"/>
      <c r="AY1421" s="1251"/>
      <c r="AZ1421" s="1251"/>
      <c r="BA1421" s="1251"/>
      <c r="BB1421" s="1251"/>
      <c r="BC1421" s="1251"/>
      <c r="BD1421" s="1251"/>
      <c r="BE1421" s="1251"/>
      <c r="BF1421" s="1251"/>
      <c r="BG1421" s="1251"/>
      <c r="BH1421" s="1251"/>
      <c r="BI1421" s="1251"/>
      <c r="BJ1421" s="1251"/>
      <c r="BK1421" s="1251"/>
      <c r="BL1421" s="1251"/>
      <c r="BM1421" s="1251"/>
      <c r="BN1421" s="1251"/>
      <c r="BO1421" s="1251"/>
      <c r="BP1421" s="1251"/>
      <c r="BQ1421" s="1251"/>
      <c r="BR1421" s="1251"/>
      <c r="BS1421" s="1251"/>
    </row>
    <row r="1422" spans="1:71" s="13" customFormat="1" hidden="1" outlineLevel="2">
      <c r="A1422" s="1014">
        <v>1</v>
      </c>
      <c r="B1422" s="1014">
        <v>1</v>
      </c>
      <c r="C1422" s="1014" t="s">
        <v>6299</v>
      </c>
      <c r="D1422" s="1014">
        <v>1</v>
      </c>
      <c r="E1422" s="1014" t="s">
        <v>6393</v>
      </c>
      <c r="F1422" s="1014">
        <v>6</v>
      </c>
      <c r="G1422" s="951" t="s">
        <v>7816</v>
      </c>
      <c r="H1422" s="37" t="s">
        <v>29</v>
      </c>
      <c r="I1422" s="329">
        <v>2</v>
      </c>
      <c r="J1422" s="915"/>
      <c r="K1422" s="38">
        <f t="shared" si="228"/>
        <v>0</v>
      </c>
      <c r="L1422" s="426"/>
      <c r="M1422" s="39">
        <f t="shared" si="229"/>
        <v>0</v>
      </c>
      <c r="N1422" s="369">
        <f t="shared" si="230"/>
        <v>0</v>
      </c>
      <c r="O1422" s="39">
        <f t="shared" si="231"/>
        <v>0</v>
      </c>
      <c r="P1422" s="149"/>
      <c r="Q1422" s="1251"/>
      <c r="R1422" s="1251"/>
      <c r="S1422" s="1251"/>
      <c r="T1422" s="1251"/>
      <c r="U1422" s="1251"/>
      <c r="V1422" s="1251"/>
      <c r="W1422" s="1251"/>
      <c r="X1422" s="1251"/>
      <c r="Y1422" s="1251"/>
      <c r="Z1422" s="1251"/>
      <c r="AA1422" s="1251"/>
      <c r="AB1422" s="1251"/>
      <c r="AC1422" s="1251"/>
      <c r="AD1422" s="1251"/>
      <c r="AE1422" s="1251"/>
      <c r="AF1422" s="1251"/>
      <c r="AG1422" s="1251"/>
      <c r="AH1422" s="1251"/>
      <c r="AI1422" s="1251"/>
      <c r="AJ1422" s="1251"/>
      <c r="AK1422" s="1251"/>
      <c r="AL1422" s="1251"/>
      <c r="AM1422" s="1251"/>
      <c r="AN1422" s="1251"/>
      <c r="AO1422" s="1251"/>
      <c r="AP1422" s="1251"/>
      <c r="AQ1422" s="1251"/>
      <c r="AR1422" s="1251"/>
      <c r="AS1422" s="1251"/>
      <c r="AT1422" s="1251"/>
      <c r="AU1422" s="1251"/>
      <c r="AV1422" s="1251"/>
      <c r="AW1422" s="1251"/>
      <c r="AX1422" s="1251"/>
      <c r="AY1422" s="1251"/>
      <c r="AZ1422" s="1251"/>
      <c r="BA1422" s="1251"/>
      <c r="BB1422" s="1251"/>
      <c r="BC1422" s="1251"/>
      <c r="BD1422" s="1251"/>
      <c r="BE1422" s="1251"/>
      <c r="BF1422" s="1251"/>
      <c r="BG1422" s="1251"/>
      <c r="BH1422" s="1251"/>
      <c r="BI1422" s="1251"/>
      <c r="BJ1422" s="1251"/>
      <c r="BK1422" s="1251"/>
      <c r="BL1422" s="1251"/>
      <c r="BM1422" s="1251"/>
      <c r="BN1422" s="1251"/>
      <c r="BO1422" s="1251"/>
      <c r="BP1422" s="1251"/>
      <c r="BQ1422" s="1251"/>
      <c r="BR1422" s="1251"/>
      <c r="BS1422" s="1251"/>
    </row>
    <row r="1423" spans="1:71" s="13" customFormat="1" hidden="1" outlineLevel="2">
      <c r="A1423" s="1014">
        <v>1</v>
      </c>
      <c r="B1423" s="1014">
        <v>1</v>
      </c>
      <c r="C1423" s="1014" t="s">
        <v>6299</v>
      </c>
      <c r="D1423" s="1014">
        <v>1</v>
      </c>
      <c r="E1423" s="1014" t="s">
        <v>6393</v>
      </c>
      <c r="F1423" s="1014">
        <v>7</v>
      </c>
      <c r="G1423" s="951" t="s">
        <v>7817</v>
      </c>
      <c r="H1423" s="37" t="s">
        <v>29</v>
      </c>
      <c r="I1423" s="329">
        <v>2</v>
      </c>
      <c r="J1423" s="915"/>
      <c r="K1423" s="38">
        <f t="shared" si="228"/>
        <v>0</v>
      </c>
      <c r="L1423" s="426"/>
      <c r="M1423" s="39">
        <f t="shared" si="229"/>
        <v>0</v>
      </c>
      <c r="N1423" s="369">
        <f t="shared" si="230"/>
        <v>0</v>
      </c>
      <c r="O1423" s="39">
        <f t="shared" si="231"/>
        <v>0</v>
      </c>
      <c r="P1423" s="149"/>
      <c r="Q1423" s="1251"/>
      <c r="R1423" s="1251"/>
      <c r="S1423" s="1251"/>
      <c r="T1423" s="1251"/>
      <c r="U1423" s="1251"/>
      <c r="V1423" s="1251"/>
      <c r="W1423" s="1251"/>
      <c r="X1423" s="1251"/>
      <c r="Y1423" s="1251"/>
      <c r="Z1423" s="1251"/>
      <c r="AA1423" s="1251"/>
      <c r="AB1423" s="1251"/>
      <c r="AC1423" s="1251"/>
      <c r="AD1423" s="1251"/>
      <c r="AE1423" s="1251"/>
      <c r="AF1423" s="1251"/>
      <c r="AG1423" s="1251"/>
      <c r="AH1423" s="1251"/>
      <c r="AI1423" s="1251"/>
      <c r="AJ1423" s="1251"/>
      <c r="AK1423" s="1251"/>
      <c r="AL1423" s="1251"/>
      <c r="AM1423" s="1251"/>
      <c r="AN1423" s="1251"/>
      <c r="AO1423" s="1251"/>
      <c r="AP1423" s="1251"/>
      <c r="AQ1423" s="1251"/>
      <c r="AR1423" s="1251"/>
      <c r="AS1423" s="1251"/>
      <c r="AT1423" s="1251"/>
      <c r="AU1423" s="1251"/>
      <c r="AV1423" s="1251"/>
      <c r="AW1423" s="1251"/>
      <c r="AX1423" s="1251"/>
      <c r="AY1423" s="1251"/>
      <c r="AZ1423" s="1251"/>
      <c r="BA1423" s="1251"/>
      <c r="BB1423" s="1251"/>
      <c r="BC1423" s="1251"/>
      <c r="BD1423" s="1251"/>
      <c r="BE1423" s="1251"/>
      <c r="BF1423" s="1251"/>
      <c r="BG1423" s="1251"/>
      <c r="BH1423" s="1251"/>
      <c r="BI1423" s="1251"/>
      <c r="BJ1423" s="1251"/>
      <c r="BK1423" s="1251"/>
      <c r="BL1423" s="1251"/>
      <c r="BM1423" s="1251"/>
      <c r="BN1423" s="1251"/>
      <c r="BO1423" s="1251"/>
      <c r="BP1423" s="1251"/>
      <c r="BQ1423" s="1251"/>
      <c r="BR1423" s="1251"/>
      <c r="BS1423" s="1251"/>
    </row>
    <row r="1424" spans="1:71" s="13" customFormat="1" hidden="1" outlineLevel="2">
      <c r="A1424" s="1014">
        <v>1</v>
      </c>
      <c r="B1424" s="1014">
        <v>1</v>
      </c>
      <c r="C1424" s="1014" t="s">
        <v>6299</v>
      </c>
      <c r="D1424" s="1014">
        <v>1</v>
      </c>
      <c r="E1424" s="1014" t="s">
        <v>6393</v>
      </c>
      <c r="F1424" s="1014">
        <v>8</v>
      </c>
      <c r="G1424" s="951" t="s">
        <v>7818</v>
      </c>
      <c r="H1424" s="37" t="s">
        <v>29</v>
      </c>
      <c r="I1424" s="329">
        <v>2</v>
      </c>
      <c r="J1424" s="915"/>
      <c r="K1424" s="38">
        <f t="shared" si="228"/>
        <v>0</v>
      </c>
      <c r="L1424" s="426"/>
      <c r="M1424" s="39">
        <f t="shared" si="229"/>
        <v>0</v>
      </c>
      <c r="N1424" s="369">
        <f t="shared" si="230"/>
        <v>0</v>
      </c>
      <c r="O1424" s="39">
        <f t="shared" si="231"/>
        <v>0</v>
      </c>
      <c r="P1424" s="149"/>
      <c r="Q1424" s="1251"/>
      <c r="R1424" s="1251"/>
      <c r="S1424" s="1251"/>
      <c r="T1424" s="1251"/>
      <c r="U1424" s="1251"/>
      <c r="V1424" s="1251"/>
      <c r="W1424" s="1251"/>
      <c r="X1424" s="1251"/>
      <c r="Y1424" s="1251"/>
      <c r="Z1424" s="1251"/>
      <c r="AA1424" s="1251"/>
      <c r="AB1424" s="1251"/>
      <c r="AC1424" s="1251"/>
      <c r="AD1424" s="1251"/>
      <c r="AE1424" s="1251"/>
      <c r="AF1424" s="1251"/>
      <c r="AG1424" s="1251"/>
      <c r="AH1424" s="1251"/>
      <c r="AI1424" s="1251"/>
      <c r="AJ1424" s="1251"/>
      <c r="AK1424" s="1251"/>
      <c r="AL1424" s="1251"/>
      <c r="AM1424" s="1251"/>
      <c r="AN1424" s="1251"/>
      <c r="AO1424" s="1251"/>
      <c r="AP1424" s="1251"/>
      <c r="AQ1424" s="1251"/>
      <c r="AR1424" s="1251"/>
      <c r="AS1424" s="1251"/>
      <c r="AT1424" s="1251"/>
      <c r="AU1424" s="1251"/>
      <c r="AV1424" s="1251"/>
      <c r="AW1424" s="1251"/>
      <c r="AX1424" s="1251"/>
      <c r="AY1424" s="1251"/>
      <c r="AZ1424" s="1251"/>
      <c r="BA1424" s="1251"/>
      <c r="BB1424" s="1251"/>
      <c r="BC1424" s="1251"/>
      <c r="BD1424" s="1251"/>
      <c r="BE1424" s="1251"/>
      <c r="BF1424" s="1251"/>
      <c r="BG1424" s="1251"/>
      <c r="BH1424" s="1251"/>
      <c r="BI1424" s="1251"/>
      <c r="BJ1424" s="1251"/>
      <c r="BK1424" s="1251"/>
      <c r="BL1424" s="1251"/>
      <c r="BM1424" s="1251"/>
      <c r="BN1424" s="1251"/>
      <c r="BO1424" s="1251"/>
      <c r="BP1424" s="1251"/>
      <c r="BQ1424" s="1251"/>
      <c r="BR1424" s="1251"/>
      <c r="BS1424" s="1251"/>
    </row>
    <row r="1425" spans="1:71" s="13" customFormat="1" hidden="1" outlineLevel="2">
      <c r="A1425" s="1014">
        <v>1</v>
      </c>
      <c r="B1425" s="1014">
        <v>1</v>
      </c>
      <c r="C1425" s="1014" t="s">
        <v>6299</v>
      </c>
      <c r="D1425" s="1014">
        <v>1</v>
      </c>
      <c r="E1425" s="1014" t="s">
        <v>6393</v>
      </c>
      <c r="F1425" s="1014">
        <v>9</v>
      </c>
      <c r="G1425" s="951" t="s">
        <v>7819</v>
      </c>
      <c r="H1425" s="37" t="s">
        <v>29</v>
      </c>
      <c r="I1425" s="329">
        <v>2</v>
      </c>
      <c r="J1425" s="915"/>
      <c r="K1425" s="38">
        <f t="shared" si="228"/>
        <v>0</v>
      </c>
      <c r="L1425" s="426"/>
      <c r="M1425" s="39">
        <f t="shared" si="229"/>
        <v>0</v>
      </c>
      <c r="N1425" s="369">
        <f t="shared" si="230"/>
        <v>0</v>
      </c>
      <c r="O1425" s="39">
        <f t="shared" si="231"/>
        <v>0</v>
      </c>
      <c r="P1425" s="149"/>
      <c r="Q1425" s="1251"/>
      <c r="R1425" s="1251"/>
      <c r="S1425" s="1251"/>
      <c r="T1425" s="1251"/>
      <c r="U1425" s="1251"/>
      <c r="V1425" s="1251"/>
      <c r="W1425" s="1251"/>
      <c r="X1425" s="1251"/>
      <c r="Y1425" s="1251"/>
      <c r="Z1425" s="1251"/>
      <c r="AA1425" s="1251"/>
      <c r="AB1425" s="1251"/>
      <c r="AC1425" s="1251"/>
      <c r="AD1425" s="1251"/>
      <c r="AE1425" s="1251"/>
      <c r="AF1425" s="1251"/>
      <c r="AG1425" s="1251"/>
      <c r="AH1425" s="1251"/>
      <c r="AI1425" s="1251"/>
      <c r="AJ1425" s="1251"/>
      <c r="AK1425" s="1251"/>
      <c r="AL1425" s="1251"/>
      <c r="AM1425" s="1251"/>
      <c r="AN1425" s="1251"/>
      <c r="AO1425" s="1251"/>
      <c r="AP1425" s="1251"/>
      <c r="AQ1425" s="1251"/>
      <c r="AR1425" s="1251"/>
      <c r="AS1425" s="1251"/>
      <c r="AT1425" s="1251"/>
      <c r="AU1425" s="1251"/>
      <c r="AV1425" s="1251"/>
      <c r="AW1425" s="1251"/>
      <c r="AX1425" s="1251"/>
      <c r="AY1425" s="1251"/>
      <c r="AZ1425" s="1251"/>
      <c r="BA1425" s="1251"/>
      <c r="BB1425" s="1251"/>
      <c r="BC1425" s="1251"/>
      <c r="BD1425" s="1251"/>
      <c r="BE1425" s="1251"/>
      <c r="BF1425" s="1251"/>
      <c r="BG1425" s="1251"/>
      <c r="BH1425" s="1251"/>
      <c r="BI1425" s="1251"/>
      <c r="BJ1425" s="1251"/>
      <c r="BK1425" s="1251"/>
      <c r="BL1425" s="1251"/>
      <c r="BM1425" s="1251"/>
      <c r="BN1425" s="1251"/>
      <c r="BO1425" s="1251"/>
      <c r="BP1425" s="1251"/>
      <c r="BQ1425" s="1251"/>
      <c r="BR1425" s="1251"/>
      <c r="BS1425" s="1251"/>
    </row>
    <row r="1426" spans="1:71" s="13" customFormat="1" hidden="1" outlineLevel="2">
      <c r="A1426" s="1014">
        <v>1</v>
      </c>
      <c r="B1426" s="1014">
        <v>1</v>
      </c>
      <c r="C1426" s="1014" t="s">
        <v>6299</v>
      </c>
      <c r="D1426" s="1014">
        <v>1</v>
      </c>
      <c r="E1426" s="1014" t="s">
        <v>6393</v>
      </c>
      <c r="F1426" s="1014">
        <v>10</v>
      </c>
      <c r="G1426" s="951" t="s">
        <v>7820</v>
      </c>
      <c r="H1426" s="37" t="s">
        <v>29</v>
      </c>
      <c r="I1426" s="329">
        <v>33</v>
      </c>
      <c r="J1426" s="915"/>
      <c r="K1426" s="38">
        <f t="shared" si="228"/>
        <v>0</v>
      </c>
      <c r="L1426" s="426"/>
      <c r="M1426" s="39">
        <f t="shared" si="229"/>
        <v>0</v>
      </c>
      <c r="N1426" s="369">
        <f t="shared" si="230"/>
        <v>0</v>
      </c>
      <c r="O1426" s="39">
        <f t="shared" si="231"/>
        <v>0</v>
      </c>
      <c r="P1426" s="149"/>
      <c r="Q1426" s="1251"/>
      <c r="R1426" s="1251"/>
      <c r="S1426" s="1251"/>
      <c r="T1426" s="1251"/>
      <c r="U1426" s="1251"/>
      <c r="V1426" s="1251"/>
      <c r="W1426" s="1251"/>
      <c r="X1426" s="1251"/>
      <c r="Y1426" s="1251"/>
      <c r="Z1426" s="1251"/>
      <c r="AA1426" s="1251"/>
      <c r="AB1426" s="1251"/>
      <c r="AC1426" s="1251"/>
      <c r="AD1426" s="1251"/>
      <c r="AE1426" s="1251"/>
      <c r="AF1426" s="1251"/>
      <c r="AG1426" s="1251"/>
      <c r="AH1426" s="1251"/>
      <c r="AI1426" s="1251"/>
      <c r="AJ1426" s="1251"/>
      <c r="AK1426" s="1251"/>
      <c r="AL1426" s="1251"/>
      <c r="AM1426" s="1251"/>
      <c r="AN1426" s="1251"/>
      <c r="AO1426" s="1251"/>
      <c r="AP1426" s="1251"/>
      <c r="AQ1426" s="1251"/>
      <c r="AR1426" s="1251"/>
      <c r="AS1426" s="1251"/>
      <c r="AT1426" s="1251"/>
      <c r="AU1426" s="1251"/>
      <c r="AV1426" s="1251"/>
      <c r="AW1426" s="1251"/>
      <c r="AX1426" s="1251"/>
      <c r="AY1426" s="1251"/>
      <c r="AZ1426" s="1251"/>
      <c r="BA1426" s="1251"/>
      <c r="BB1426" s="1251"/>
      <c r="BC1426" s="1251"/>
      <c r="BD1426" s="1251"/>
      <c r="BE1426" s="1251"/>
      <c r="BF1426" s="1251"/>
      <c r="BG1426" s="1251"/>
      <c r="BH1426" s="1251"/>
      <c r="BI1426" s="1251"/>
      <c r="BJ1426" s="1251"/>
      <c r="BK1426" s="1251"/>
      <c r="BL1426" s="1251"/>
      <c r="BM1426" s="1251"/>
      <c r="BN1426" s="1251"/>
      <c r="BO1426" s="1251"/>
      <c r="BP1426" s="1251"/>
      <c r="BQ1426" s="1251"/>
      <c r="BR1426" s="1251"/>
      <c r="BS1426" s="1251"/>
    </row>
    <row r="1427" spans="1:71" s="13" customFormat="1" hidden="1" outlineLevel="2">
      <c r="A1427" s="1014">
        <v>1</v>
      </c>
      <c r="B1427" s="1014">
        <v>1</v>
      </c>
      <c r="C1427" s="1014" t="s">
        <v>6299</v>
      </c>
      <c r="D1427" s="1014">
        <v>1</v>
      </c>
      <c r="E1427" s="1014" t="s">
        <v>6393</v>
      </c>
      <c r="F1427" s="1014">
        <v>11</v>
      </c>
      <c r="G1427" s="951" t="s">
        <v>7821</v>
      </c>
      <c r="H1427" s="37" t="s">
        <v>29</v>
      </c>
      <c r="I1427" s="329">
        <v>14</v>
      </c>
      <c r="J1427" s="915"/>
      <c r="K1427" s="38">
        <f t="shared" si="228"/>
        <v>0</v>
      </c>
      <c r="L1427" s="426"/>
      <c r="M1427" s="39">
        <f t="shared" si="229"/>
        <v>0</v>
      </c>
      <c r="N1427" s="369">
        <f t="shared" si="230"/>
        <v>0</v>
      </c>
      <c r="O1427" s="39">
        <f t="shared" si="231"/>
        <v>0</v>
      </c>
      <c r="P1427" s="149"/>
      <c r="Q1427" s="1251"/>
      <c r="R1427" s="1251"/>
      <c r="S1427" s="1251"/>
      <c r="T1427" s="1251"/>
      <c r="U1427" s="1251"/>
      <c r="V1427" s="1251"/>
      <c r="W1427" s="1251"/>
      <c r="X1427" s="1251"/>
      <c r="Y1427" s="1251"/>
      <c r="Z1427" s="1251"/>
      <c r="AA1427" s="1251"/>
      <c r="AB1427" s="1251"/>
      <c r="AC1427" s="1251"/>
      <c r="AD1427" s="1251"/>
      <c r="AE1427" s="1251"/>
      <c r="AF1427" s="1251"/>
      <c r="AG1427" s="1251"/>
      <c r="AH1427" s="1251"/>
      <c r="AI1427" s="1251"/>
      <c r="AJ1427" s="1251"/>
      <c r="AK1427" s="1251"/>
      <c r="AL1427" s="1251"/>
      <c r="AM1427" s="1251"/>
      <c r="AN1427" s="1251"/>
      <c r="AO1427" s="1251"/>
      <c r="AP1427" s="1251"/>
      <c r="AQ1427" s="1251"/>
      <c r="AR1427" s="1251"/>
      <c r="AS1427" s="1251"/>
      <c r="AT1427" s="1251"/>
      <c r="AU1427" s="1251"/>
      <c r="AV1427" s="1251"/>
      <c r="AW1427" s="1251"/>
      <c r="AX1427" s="1251"/>
      <c r="AY1427" s="1251"/>
      <c r="AZ1427" s="1251"/>
      <c r="BA1427" s="1251"/>
      <c r="BB1427" s="1251"/>
      <c r="BC1427" s="1251"/>
      <c r="BD1427" s="1251"/>
      <c r="BE1427" s="1251"/>
      <c r="BF1427" s="1251"/>
      <c r="BG1427" s="1251"/>
      <c r="BH1427" s="1251"/>
      <c r="BI1427" s="1251"/>
      <c r="BJ1427" s="1251"/>
      <c r="BK1427" s="1251"/>
      <c r="BL1427" s="1251"/>
      <c r="BM1427" s="1251"/>
      <c r="BN1427" s="1251"/>
      <c r="BO1427" s="1251"/>
      <c r="BP1427" s="1251"/>
      <c r="BQ1427" s="1251"/>
      <c r="BR1427" s="1251"/>
      <c r="BS1427" s="1251"/>
    </row>
    <row r="1428" spans="1:71" s="13" customFormat="1" hidden="1" outlineLevel="2">
      <c r="A1428" s="1014">
        <v>1</v>
      </c>
      <c r="B1428" s="1014">
        <v>1</v>
      </c>
      <c r="C1428" s="1014" t="s">
        <v>6299</v>
      </c>
      <c r="D1428" s="1014">
        <v>1</v>
      </c>
      <c r="E1428" s="1014" t="s">
        <v>6393</v>
      </c>
      <c r="F1428" s="1014">
        <v>12</v>
      </c>
      <c r="G1428" s="951" t="s">
        <v>7822</v>
      </c>
      <c r="H1428" s="37" t="s">
        <v>29</v>
      </c>
      <c r="I1428" s="329">
        <v>5</v>
      </c>
      <c r="J1428" s="915"/>
      <c r="K1428" s="38">
        <f t="shared" si="228"/>
        <v>0</v>
      </c>
      <c r="L1428" s="426"/>
      <c r="M1428" s="39">
        <f t="shared" si="229"/>
        <v>0</v>
      </c>
      <c r="N1428" s="369">
        <f t="shared" si="230"/>
        <v>0</v>
      </c>
      <c r="O1428" s="39">
        <f t="shared" si="231"/>
        <v>0</v>
      </c>
      <c r="P1428" s="149"/>
      <c r="Q1428" s="1251"/>
      <c r="R1428" s="1251"/>
      <c r="S1428" s="1251"/>
      <c r="T1428" s="1251"/>
      <c r="U1428" s="1251"/>
      <c r="V1428" s="1251"/>
      <c r="W1428" s="1251"/>
      <c r="X1428" s="1251"/>
      <c r="Y1428" s="1251"/>
      <c r="Z1428" s="1251"/>
      <c r="AA1428" s="1251"/>
      <c r="AB1428" s="1251"/>
      <c r="AC1428" s="1251"/>
      <c r="AD1428" s="1251"/>
      <c r="AE1428" s="1251"/>
      <c r="AF1428" s="1251"/>
      <c r="AG1428" s="1251"/>
      <c r="AH1428" s="1251"/>
      <c r="AI1428" s="1251"/>
      <c r="AJ1428" s="1251"/>
      <c r="AK1428" s="1251"/>
      <c r="AL1428" s="1251"/>
      <c r="AM1428" s="1251"/>
      <c r="AN1428" s="1251"/>
      <c r="AO1428" s="1251"/>
      <c r="AP1428" s="1251"/>
      <c r="AQ1428" s="1251"/>
      <c r="AR1428" s="1251"/>
      <c r="AS1428" s="1251"/>
      <c r="AT1428" s="1251"/>
      <c r="AU1428" s="1251"/>
      <c r="AV1428" s="1251"/>
      <c r="AW1428" s="1251"/>
      <c r="AX1428" s="1251"/>
      <c r="AY1428" s="1251"/>
      <c r="AZ1428" s="1251"/>
      <c r="BA1428" s="1251"/>
      <c r="BB1428" s="1251"/>
      <c r="BC1428" s="1251"/>
      <c r="BD1428" s="1251"/>
      <c r="BE1428" s="1251"/>
      <c r="BF1428" s="1251"/>
      <c r="BG1428" s="1251"/>
      <c r="BH1428" s="1251"/>
      <c r="BI1428" s="1251"/>
      <c r="BJ1428" s="1251"/>
      <c r="BK1428" s="1251"/>
      <c r="BL1428" s="1251"/>
      <c r="BM1428" s="1251"/>
      <c r="BN1428" s="1251"/>
      <c r="BO1428" s="1251"/>
      <c r="BP1428" s="1251"/>
      <c r="BQ1428" s="1251"/>
      <c r="BR1428" s="1251"/>
      <c r="BS1428" s="1251"/>
    </row>
    <row r="1429" spans="1:71" s="13" customFormat="1" hidden="1" outlineLevel="2">
      <c r="A1429" s="1014">
        <v>1</v>
      </c>
      <c r="B1429" s="1014">
        <v>1</v>
      </c>
      <c r="C1429" s="1014" t="s">
        <v>6299</v>
      </c>
      <c r="D1429" s="1014">
        <v>1</v>
      </c>
      <c r="E1429" s="1014" t="s">
        <v>6393</v>
      </c>
      <c r="F1429" s="1014">
        <v>13</v>
      </c>
      <c r="G1429" s="951" t="s">
        <v>7823</v>
      </c>
      <c r="H1429" s="37" t="s">
        <v>29</v>
      </c>
      <c r="I1429" s="329">
        <v>4</v>
      </c>
      <c r="J1429" s="915"/>
      <c r="K1429" s="38">
        <f t="shared" si="228"/>
        <v>0</v>
      </c>
      <c r="L1429" s="426"/>
      <c r="M1429" s="39">
        <f t="shared" si="229"/>
        <v>0</v>
      </c>
      <c r="N1429" s="369">
        <f t="shared" si="230"/>
        <v>0</v>
      </c>
      <c r="O1429" s="39">
        <f t="shared" si="231"/>
        <v>0</v>
      </c>
      <c r="P1429" s="149"/>
      <c r="Q1429" s="1251"/>
      <c r="R1429" s="1251"/>
      <c r="S1429" s="1251"/>
      <c r="T1429" s="1251"/>
      <c r="U1429" s="1251"/>
      <c r="V1429" s="1251"/>
      <c r="W1429" s="1251"/>
      <c r="X1429" s="1251"/>
      <c r="Y1429" s="1251"/>
      <c r="Z1429" s="1251"/>
      <c r="AA1429" s="1251"/>
      <c r="AB1429" s="1251"/>
      <c r="AC1429" s="1251"/>
      <c r="AD1429" s="1251"/>
      <c r="AE1429" s="1251"/>
      <c r="AF1429" s="1251"/>
      <c r="AG1429" s="1251"/>
      <c r="AH1429" s="1251"/>
      <c r="AI1429" s="1251"/>
      <c r="AJ1429" s="1251"/>
      <c r="AK1429" s="1251"/>
      <c r="AL1429" s="1251"/>
      <c r="AM1429" s="1251"/>
      <c r="AN1429" s="1251"/>
      <c r="AO1429" s="1251"/>
      <c r="AP1429" s="1251"/>
      <c r="AQ1429" s="1251"/>
      <c r="AR1429" s="1251"/>
      <c r="AS1429" s="1251"/>
      <c r="AT1429" s="1251"/>
      <c r="AU1429" s="1251"/>
      <c r="AV1429" s="1251"/>
      <c r="AW1429" s="1251"/>
      <c r="AX1429" s="1251"/>
      <c r="AY1429" s="1251"/>
      <c r="AZ1429" s="1251"/>
      <c r="BA1429" s="1251"/>
      <c r="BB1429" s="1251"/>
      <c r="BC1429" s="1251"/>
      <c r="BD1429" s="1251"/>
      <c r="BE1429" s="1251"/>
      <c r="BF1429" s="1251"/>
      <c r="BG1429" s="1251"/>
      <c r="BH1429" s="1251"/>
      <c r="BI1429" s="1251"/>
      <c r="BJ1429" s="1251"/>
      <c r="BK1429" s="1251"/>
      <c r="BL1429" s="1251"/>
      <c r="BM1429" s="1251"/>
      <c r="BN1429" s="1251"/>
      <c r="BO1429" s="1251"/>
      <c r="BP1429" s="1251"/>
      <c r="BQ1429" s="1251"/>
      <c r="BR1429" s="1251"/>
      <c r="BS1429" s="1251"/>
    </row>
    <row r="1430" spans="1:71" s="13" customFormat="1" hidden="1" outlineLevel="2">
      <c r="A1430" s="1014">
        <v>1</v>
      </c>
      <c r="B1430" s="1014">
        <v>1</v>
      </c>
      <c r="C1430" s="1014" t="s">
        <v>6299</v>
      </c>
      <c r="D1430" s="1014">
        <v>1</v>
      </c>
      <c r="E1430" s="1014" t="s">
        <v>6393</v>
      </c>
      <c r="F1430" s="1014">
        <v>14</v>
      </c>
      <c r="G1430" s="951" t="s">
        <v>7824</v>
      </c>
      <c r="H1430" s="37" t="s">
        <v>29</v>
      </c>
      <c r="I1430" s="329">
        <v>2</v>
      </c>
      <c r="J1430" s="915"/>
      <c r="K1430" s="38">
        <f t="shared" si="228"/>
        <v>0</v>
      </c>
      <c r="L1430" s="426"/>
      <c r="M1430" s="39">
        <f t="shared" si="229"/>
        <v>0</v>
      </c>
      <c r="N1430" s="369">
        <f t="shared" si="230"/>
        <v>0</v>
      </c>
      <c r="O1430" s="39">
        <f t="shared" si="231"/>
        <v>0</v>
      </c>
      <c r="P1430" s="149"/>
      <c r="Q1430" s="1251"/>
      <c r="R1430" s="1251"/>
      <c r="S1430" s="1251"/>
      <c r="T1430" s="1251"/>
      <c r="U1430" s="1251"/>
      <c r="V1430" s="1251"/>
      <c r="W1430" s="1251"/>
      <c r="X1430" s="1251"/>
      <c r="Y1430" s="1251"/>
      <c r="Z1430" s="1251"/>
      <c r="AA1430" s="1251"/>
      <c r="AB1430" s="1251"/>
      <c r="AC1430" s="1251"/>
      <c r="AD1430" s="1251"/>
      <c r="AE1430" s="1251"/>
      <c r="AF1430" s="1251"/>
      <c r="AG1430" s="1251"/>
      <c r="AH1430" s="1251"/>
      <c r="AI1430" s="1251"/>
      <c r="AJ1430" s="1251"/>
      <c r="AK1430" s="1251"/>
      <c r="AL1430" s="1251"/>
      <c r="AM1430" s="1251"/>
      <c r="AN1430" s="1251"/>
      <c r="AO1430" s="1251"/>
      <c r="AP1430" s="1251"/>
      <c r="AQ1430" s="1251"/>
      <c r="AR1430" s="1251"/>
      <c r="AS1430" s="1251"/>
      <c r="AT1430" s="1251"/>
      <c r="AU1430" s="1251"/>
      <c r="AV1430" s="1251"/>
      <c r="AW1430" s="1251"/>
      <c r="AX1430" s="1251"/>
      <c r="AY1430" s="1251"/>
      <c r="AZ1430" s="1251"/>
      <c r="BA1430" s="1251"/>
      <c r="BB1430" s="1251"/>
      <c r="BC1430" s="1251"/>
      <c r="BD1430" s="1251"/>
      <c r="BE1430" s="1251"/>
      <c r="BF1430" s="1251"/>
      <c r="BG1430" s="1251"/>
      <c r="BH1430" s="1251"/>
      <c r="BI1430" s="1251"/>
      <c r="BJ1430" s="1251"/>
      <c r="BK1430" s="1251"/>
      <c r="BL1430" s="1251"/>
      <c r="BM1430" s="1251"/>
      <c r="BN1430" s="1251"/>
      <c r="BO1430" s="1251"/>
      <c r="BP1430" s="1251"/>
      <c r="BQ1430" s="1251"/>
      <c r="BR1430" s="1251"/>
      <c r="BS1430" s="1251"/>
    </row>
    <row r="1431" spans="1:71" s="13" customFormat="1" hidden="1" outlineLevel="2">
      <c r="A1431" s="1014">
        <v>1</v>
      </c>
      <c r="B1431" s="1014">
        <v>1</v>
      </c>
      <c r="C1431" s="1014" t="s">
        <v>6299</v>
      </c>
      <c r="D1431" s="1014">
        <v>1</v>
      </c>
      <c r="E1431" s="1014" t="s">
        <v>6393</v>
      </c>
      <c r="F1431" s="1014">
        <v>15</v>
      </c>
      <c r="G1431" s="951" t="s">
        <v>7825</v>
      </c>
      <c r="H1431" s="37" t="s">
        <v>29</v>
      </c>
      <c r="I1431" s="329">
        <v>50</v>
      </c>
      <c r="J1431" s="915"/>
      <c r="K1431" s="38">
        <f t="shared" si="228"/>
        <v>0</v>
      </c>
      <c r="L1431" s="426"/>
      <c r="M1431" s="39">
        <f t="shared" si="229"/>
        <v>0</v>
      </c>
      <c r="N1431" s="369">
        <f t="shared" si="230"/>
        <v>0</v>
      </c>
      <c r="O1431" s="39">
        <f t="shared" si="231"/>
        <v>0</v>
      </c>
      <c r="P1431" s="149"/>
      <c r="Q1431" s="1251"/>
      <c r="R1431" s="1251"/>
      <c r="S1431" s="1251"/>
      <c r="T1431" s="1251"/>
      <c r="U1431" s="1251"/>
      <c r="V1431" s="1251"/>
      <c r="W1431" s="1251"/>
      <c r="X1431" s="1251"/>
      <c r="Y1431" s="1251"/>
      <c r="Z1431" s="1251"/>
      <c r="AA1431" s="1251"/>
      <c r="AB1431" s="1251"/>
      <c r="AC1431" s="1251"/>
      <c r="AD1431" s="1251"/>
      <c r="AE1431" s="1251"/>
      <c r="AF1431" s="1251"/>
      <c r="AG1431" s="1251"/>
      <c r="AH1431" s="1251"/>
      <c r="AI1431" s="1251"/>
      <c r="AJ1431" s="1251"/>
      <c r="AK1431" s="1251"/>
      <c r="AL1431" s="1251"/>
      <c r="AM1431" s="1251"/>
      <c r="AN1431" s="1251"/>
      <c r="AO1431" s="1251"/>
      <c r="AP1431" s="1251"/>
      <c r="AQ1431" s="1251"/>
      <c r="AR1431" s="1251"/>
      <c r="AS1431" s="1251"/>
      <c r="AT1431" s="1251"/>
      <c r="AU1431" s="1251"/>
      <c r="AV1431" s="1251"/>
      <c r="AW1431" s="1251"/>
      <c r="AX1431" s="1251"/>
      <c r="AY1431" s="1251"/>
      <c r="AZ1431" s="1251"/>
      <c r="BA1431" s="1251"/>
      <c r="BB1431" s="1251"/>
      <c r="BC1431" s="1251"/>
      <c r="BD1431" s="1251"/>
      <c r="BE1431" s="1251"/>
      <c r="BF1431" s="1251"/>
      <c r="BG1431" s="1251"/>
      <c r="BH1431" s="1251"/>
      <c r="BI1431" s="1251"/>
      <c r="BJ1431" s="1251"/>
      <c r="BK1431" s="1251"/>
      <c r="BL1431" s="1251"/>
      <c r="BM1431" s="1251"/>
      <c r="BN1431" s="1251"/>
      <c r="BO1431" s="1251"/>
      <c r="BP1431" s="1251"/>
      <c r="BQ1431" s="1251"/>
      <c r="BR1431" s="1251"/>
      <c r="BS1431" s="1251"/>
    </row>
    <row r="1432" spans="1:71" s="13" customFormat="1" hidden="1" outlineLevel="2">
      <c r="A1432" s="1014">
        <v>1</v>
      </c>
      <c r="B1432" s="1014">
        <v>1</v>
      </c>
      <c r="C1432" s="1014" t="s">
        <v>6299</v>
      </c>
      <c r="D1432" s="1014">
        <v>1</v>
      </c>
      <c r="E1432" s="1014" t="s">
        <v>6393</v>
      </c>
      <c r="F1432" s="1014">
        <v>16</v>
      </c>
      <c r="G1432" s="951" t="s">
        <v>7826</v>
      </c>
      <c r="H1432" s="37" t="s">
        <v>29</v>
      </c>
      <c r="I1432" s="329">
        <v>32</v>
      </c>
      <c r="J1432" s="915"/>
      <c r="K1432" s="38">
        <f t="shared" si="228"/>
        <v>0</v>
      </c>
      <c r="L1432" s="426"/>
      <c r="M1432" s="39">
        <f t="shared" si="229"/>
        <v>0</v>
      </c>
      <c r="N1432" s="369">
        <f t="shared" si="230"/>
        <v>0</v>
      </c>
      <c r="O1432" s="39">
        <f t="shared" si="231"/>
        <v>0</v>
      </c>
      <c r="P1432" s="149"/>
      <c r="Q1432" s="1251"/>
      <c r="R1432" s="1251"/>
      <c r="S1432" s="1251"/>
      <c r="T1432" s="1251"/>
      <c r="U1432" s="1251"/>
      <c r="V1432" s="1251"/>
      <c r="W1432" s="1251"/>
      <c r="X1432" s="1251"/>
      <c r="Y1432" s="1251"/>
      <c r="Z1432" s="1251"/>
      <c r="AA1432" s="1251"/>
      <c r="AB1432" s="1251"/>
      <c r="AC1432" s="1251"/>
      <c r="AD1432" s="1251"/>
      <c r="AE1432" s="1251"/>
      <c r="AF1432" s="1251"/>
      <c r="AG1432" s="1251"/>
      <c r="AH1432" s="1251"/>
      <c r="AI1432" s="1251"/>
      <c r="AJ1432" s="1251"/>
      <c r="AK1432" s="1251"/>
      <c r="AL1432" s="1251"/>
      <c r="AM1432" s="1251"/>
      <c r="AN1432" s="1251"/>
      <c r="AO1432" s="1251"/>
      <c r="AP1432" s="1251"/>
      <c r="AQ1432" s="1251"/>
      <c r="AR1432" s="1251"/>
      <c r="AS1432" s="1251"/>
      <c r="AT1432" s="1251"/>
      <c r="AU1432" s="1251"/>
      <c r="AV1432" s="1251"/>
      <c r="AW1432" s="1251"/>
      <c r="AX1432" s="1251"/>
      <c r="AY1432" s="1251"/>
      <c r="AZ1432" s="1251"/>
      <c r="BA1432" s="1251"/>
      <c r="BB1432" s="1251"/>
      <c r="BC1432" s="1251"/>
      <c r="BD1432" s="1251"/>
      <c r="BE1432" s="1251"/>
      <c r="BF1432" s="1251"/>
      <c r="BG1432" s="1251"/>
      <c r="BH1432" s="1251"/>
      <c r="BI1432" s="1251"/>
      <c r="BJ1432" s="1251"/>
      <c r="BK1432" s="1251"/>
      <c r="BL1432" s="1251"/>
      <c r="BM1432" s="1251"/>
      <c r="BN1432" s="1251"/>
      <c r="BO1432" s="1251"/>
      <c r="BP1432" s="1251"/>
      <c r="BQ1432" s="1251"/>
      <c r="BR1432" s="1251"/>
      <c r="BS1432" s="1251"/>
    </row>
    <row r="1433" spans="1:71" s="13" customFormat="1" hidden="1" outlineLevel="2">
      <c r="A1433" s="1014">
        <v>1</v>
      </c>
      <c r="B1433" s="1014">
        <v>1</v>
      </c>
      <c r="C1433" s="1014" t="s">
        <v>6299</v>
      </c>
      <c r="D1433" s="1014">
        <v>1</v>
      </c>
      <c r="E1433" s="1014" t="s">
        <v>6393</v>
      </c>
      <c r="F1433" s="1014">
        <v>17</v>
      </c>
      <c r="G1433" s="951" t="s">
        <v>7827</v>
      </c>
      <c r="H1433" s="37" t="s">
        <v>29</v>
      </c>
      <c r="I1433" s="329">
        <v>31</v>
      </c>
      <c r="J1433" s="915"/>
      <c r="K1433" s="38">
        <f t="shared" si="228"/>
        <v>0</v>
      </c>
      <c r="L1433" s="426"/>
      <c r="M1433" s="39">
        <f t="shared" si="229"/>
        <v>0</v>
      </c>
      <c r="N1433" s="369">
        <f t="shared" si="230"/>
        <v>0</v>
      </c>
      <c r="O1433" s="39">
        <f t="shared" si="231"/>
        <v>0</v>
      </c>
      <c r="P1433" s="149"/>
      <c r="Q1433" s="1251"/>
      <c r="R1433" s="1251"/>
      <c r="S1433" s="1251"/>
      <c r="T1433" s="1251"/>
      <c r="U1433" s="1251"/>
      <c r="V1433" s="1251"/>
      <c r="W1433" s="1251"/>
      <c r="X1433" s="1251"/>
      <c r="Y1433" s="1251"/>
      <c r="Z1433" s="1251"/>
      <c r="AA1433" s="1251"/>
      <c r="AB1433" s="1251"/>
      <c r="AC1433" s="1251"/>
      <c r="AD1433" s="1251"/>
      <c r="AE1433" s="1251"/>
      <c r="AF1433" s="1251"/>
      <c r="AG1433" s="1251"/>
      <c r="AH1433" s="1251"/>
      <c r="AI1433" s="1251"/>
      <c r="AJ1433" s="1251"/>
      <c r="AK1433" s="1251"/>
      <c r="AL1433" s="1251"/>
      <c r="AM1433" s="1251"/>
      <c r="AN1433" s="1251"/>
      <c r="AO1433" s="1251"/>
      <c r="AP1433" s="1251"/>
      <c r="AQ1433" s="1251"/>
      <c r="AR1433" s="1251"/>
      <c r="AS1433" s="1251"/>
      <c r="AT1433" s="1251"/>
      <c r="AU1433" s="1251"/>
      <c r="AV1433" s="1251"/>
      <c r="AW1433" s="1251"/>
      <c r="AX1433" s="1251"/>
      <c r="AY1433" s="1251"/>
      <c r="AZ1433" s="1251"/>
      <c r="BA1433" s="1251"/>
      <c r="BB1433" s="1251"/>
      <c r="BC1433" s="1251"/>
      <c r="BD1433" s="1251"/>
      <c r="BE1433" s="1251"/>
      <c r="BF1433" s="1251"/>
      <c r="BG1433" s="1251"/>
      <c r="BH1433" s="1251"/>
      <c r="BI1433" s="1251"/>
      <c r="BJ1433" s="1251"/>
      <c r="BK1433" s="1251"/>
      <c r="BL1433" s="1251"/>
      <c r="BM1433" s="1251"/>
      <c r="BN1433" s="1251"/>
      <c r="BO1433" s="1251"/>
      <c r="BP1433" s="1251"/>
      <c r="BQ1433" s="1251"/>
      <c r="BR1433" s="1251"/>
      <c r="BS1433" s="1251"/>
    </row>
    <row r="1434" spans="1:71" s="13" customFormat="1" hidden="1" outlineLevel="2">
      <c r="A1434" s="1014">
        <v>1</v>
      </c>
      <c r="B1434" s="1014">
        <v>1</v>
      </c>
      <c r="C1434" s="1014" t="s">
        <v>6299</v>
      </c>
      <c r="D1434" s="1014">
        <v>1</v>
      </c>
      <c r="E1434" s="1014" t="s">
        <v>6393</v>
      </c>
      <c r="F1434" s="1014">
        <v>18</v>
      </c>
      <c r="G1434" s="951" t="s">
        <v>7828</v>
      </c>
      <c r="H1434" s="37" t="s">
        <v>29</v>
      </c>
      <c r="I1434" s="329">
        <v>32</v>
      </c>
      <c r="J1434" s="915"/>
      <c r="K1434" s="38">
        <f t="shared" si="228"/>
        <v>0</v>
      </c>
      <c r="L1434" s="426"/>
      <c r="M1434" s="39">
        <f t="shared" si="229"/>
        <v>0</v>
      </c>
      <c r="N1434" s="369">
        <f t="shared" si="230"/>
        <v>0</v>
      </c>
      <c r="O1434" s="39">
        <f t="shared" si="231"/>
        <v>0</v>
      </c>
      <c r="P1434" s="149"/>
      <c r="Q1434" s="1251"/>
      <c r="R1434" s="1251"/>
      <c r="S1434" s="1251"/>
      <c r="T1434" s="1251"/>
      <c r="U1434" s="1251"/>
      <c r="V1434" s="1251"/>
      <c r="W1434" s="1251"/>
      <c r="X1434" s="1251"/>
      <c r="Y1434" s="1251"/>
      <c r="Z1434" s="1251"/>
      <c r="AA1434" s="1251"/>
      <c r="AB1434" s="1251"/>
      <c r="AC1434" s="1251"/>
      <c r="AD1434" s="1251"/>
      <c r="AE1434" s="1251"/>
      <c r="AF1434" s="1251"/>
      <c r="AG1434" s="1251"/>
      <c r="AH1434" s="1251"/>
      <c r="AI1434" s="1251"/>
      <c r="AJ1434" s="1251"/>
      <c r="AK1434" s="1251"/>
      <c r="AL1434" s="1251"/>
      <c r="AM1434" s="1251"/>
      <c r="AN1434" s="1251"/>
      <c r="AO1434" s="1251"/>
      <c r="AP1434" s="1251"/>
      <c r="AQ1434" s="1251"/>
      <c r="AR1434" s="1251"/>
      <c r="AS1434" s="1251"/>
      <c r="AT1434" s="1251"/>
      <c r="AU1434" s="1251"/>
      <c r="AV1434" s="1251"/>
      <c r="AW1434" s="1251"/>
      <c r="AX1434" s="1251"/>
      <c r="AY1434" s="1251"/>
      <c r="AZ1434" s="1251"/>
      <c r="BA1434" s="1251"/>
      <c r="BB1434" s="1251"/>
      <c r="BC1434" s="1251"/>
      <c r="BD1434" s="1251"/>
      <c r="BE1434" s="1251"/>
      <c r="BF1434" s="1251"/>
      <c r="BG1434" s="1251"/>
      <c r="BH1434" s="1251"/>
      <c r="BI1434" s="1251"/>
      <c r="BJ1434" s="1251"/>
      <c r="BK1434" s="1251"/>
      <c r="BL1434" s="1251"/>
      <c r="BM1434" s="1251"/>
      <c r="BN1434" s="1251"/>
      <c r="BO1434" s="1251"/>
      <c r="BP1434" s="1251"/>
      <c r="BQ1434" s="1251"/>
      <c r="BR1434" s="1251"/>
      <c r="BS1434" s="1251"/>
    </row>
    <row r="1435" spans="1:71" s="13" customFormat="1" hidden="1" outlineLevel="2">
      <c r="A1435" s="1014">
        <v>1</v>
      </c>
      <c r="B1435" s="1014">
        <v>1</v>
      </c>
      <c r="C1435" s="1014" t="s">
        <v>6299</v>
      </c>
      <c r="D1435" s="1014">
        <v>1</v>
      </c>
      <c r="E1435" s="1014" t="s">
        <v>6393</v>
      </c>
      <c r="F1435" s="1014">
        <v>19</v>
      </c>
      <c r="G1435" s="951" t="s">
        <v>7829</v>
      </c>
      <c r="H1435" s="37" t="s">
        <v>29</v>
      </c>
      <c r="I1435" s="329">
        <v>1</v>
      </c>
      <c r="J1435" s="915"/>
      <c r="K1435" s="38">
        <f t="shared" si="228"/>
        <v>0</v>
      </c>
      <c r="L1435" s="426"/>
      <c r="M1435" s="39">
        <f t="shared" si="229"/>
        <v>0</v>
      </c>
      <c r="N1435" s="369">
        <f t="shared" si="230"/>
        <v>0</v>
      </c>
      <c r="O1435" s="39">
        <f t="shared" si="231"/>
        <v>0</v>
      </c>
      <c r="P1435" s="149"/>
      <c r="Q1435" s="1251"/>
      <c r="R1435" s="1251"/>
      <c r="S1435" s="1251"/>
      <c r="T1435" s="1251"/>
      <c r="U1435" s="1251"/>
      <c r="V1435" s="1251"/>
      <c r="W1435" s="1251"/>
      <c r="X1435" s="1251"/>
      <c r="Y1435" s="1251"/>
      <c r="Z1435" s="1251"/>
      <c r="AA1435" s="1251"/>
      <c r="AB1435" s="1251"/>
      <c r="AC1435" s="1251"/>
      <c r="AD1435" s="1251"/>
      <c r="AE1435" s="1251"/>
      <c r="AF1435" s="1251"/>
      <c r="AG1435" s="1251"/>
      <c r="AH1435" s="1251"/>
      <c r="AI1435" s="1251"/>
      <c r="AJ1435" s="1251"/>
      <c r="AK1435" s="1251"/>
      <c r="AL1435" s="1251"/>
      <c r="AM1435" s="1251"/>
      <c r="AN1435" s="1251"/>
      <c r="AO1435" s="1251"/>
      <c r="AP1435" s="1251"/>
      <c r="AQ1435" s="1251"/>
      <c r="AR1435" s="1251"/>
      <c r="AS1435" s="1251"/>
      <c r="AT1435" s="1251"/>
      <c r="AU1435" s="1251"/>
      <c r="AV1435" s="1251"/>
      <c r="AW1435" s="1251"/>
      <c r="AX1435" s="1251"/>
      <c r="AY1435" s="1251"/>
      <c r="AZ1435" s="1251"/>
      <c r="BA1435" s="1251"/>
      <c r="BB1435" s="1251"/>
      <c r="BC1435" s="1251"/>
      <c r="BD1435" s="1251"/>
      <c r="BE1435" s="1251"/>
      <c r="BF1435" s="1251"/>
      <c r="BG1435" s="1251"/>
      <c r="BH1435" s="1251"/>
      <c r="BI1435" s="1251"/>
      <c r="BJ1435" s="1251"/>
      <c r="BK1435" s="1251"/>
      <c r="BL1435" s="1251"/>
      <c r="BM1435" s="1251"/>
      <c r="BN1435" s="1251"/>
      <c r="BO1435" s="1251"/>
      <c r="BP1435" s="1251"/>
      <c r="BQ1435" s="1251"/>
      <c r="BR1435" s="1251"/>
      <c r="BS1435" s="1251"/>
    </row>
    <row r="1436" spans="1:71" s="13" customFormat="1" hidden="1" outlineLevel="2">
      <c r="A1436" s="1014">
        <v>1</v>
      </c>
      <c r="B1436" s="1014">
        <v>1</v>
      </c>
      <c r="C1436" s="1014" t="s">
        <v>6299</v>
      </c>
      <c r="D1436" s="1014">
        <v>1</v>
      </c>
      <c r="E1436" s="1014" t="s">
        <v>6393</v>
      </c>
      <c r="F1436" s="1014">
        <v>20</v>
      </c>
      <c r="G1436" s="951" t="s">
        <v>7830</v>
      </c>
      <c r="H1436" s="37" t="s">
        <v>29</v>
      </c>
      <c r="I1436" s="329">
        <v>6</v>
      </c>
      <c r="J1436" s="915"/>
      <c r="K1436" s="38">
        <f t="shared" si="228"/>
        <v>0</v>
      </c>
      <c r="L1436" s="426"/>
      <c r="M1436" s="39">
        <f t="shared" si="229"/>
        <v>0</v>
      </c>
      <c r="N1436" s="369">
        <f t="shared" si="230"/>
        <v>0</v>
      </c>
      <c r="O1436" s="39">
        <f t="shared" si="231"/>
        <v>0</v>
      </c>
      <c r="P1436" s="149"/>
      <c r="Q1436" s="1251"/>
      <c r="R1436" s="1251"/>
      <c r="S1436" s="1251"/>
      <c r="T1436" s="1251"/>
      <c r="U1436" s="1251"/>
      <c r="V1436" s="1251"/>
      <c r="W1436" s="1251"/>
      <c r="X1436" s="1251"/>
      <c r="Y1436" s="1251"/>
      <c r="Z1436" s="1251"/>
      <c r="AA1436" s="1251"/>
      <c r="AB1436" s="1251"/>
      <c r="AC1436" s="1251"/>
      <c r="AD1436" s="1251"/>
      <c r="AE1436" s="1251"/>
      <c r="AF1436" s="1251"/>
      <c r="AG1436" s="1251"/>
      <c r="AH1436" s="1251"/>
      <c r="AI1436" s="1251"/>
      <c r="AJ1436" s="1251"/>
      <c r="AK1436" s="1251"/>
      <c r="AL1436" s="1251"/>
      <c r="AM1436" s="1251"/>
      <c r="AN1436" s="1251"/>
      <c r="AO1436" s="1251"/>
      <c r="AP1436" s="1251"/>
      <c r="AQ1436" s="1251"/>
      <c r="AR1436" s="1251"/>
      <c r="AS1436" s="1251"/>
      <c r="AT1436" s="1251"/>
      <c r="AU1436" s="1251"/>
      <c r="AV1436" s="1251"/>
      <c r="AW1436" s="1251"/>
      <c r="AX1436" s="1251"/>
      <c r="AY1436" s="1251"/>
      <c r="AZ1436" s="1251"/>
      <c r="BA1436" s="1251"/>
      <c r="BB1436" s="1251"/>
      <c r="BC1436" s="1251"/>
      <c r="BD1436" s="1251"/>
      <c r="BE1436" s="1251"/>
      <c r="BF1436" s="1251"/>
      <c r="BG1436" s="1251"/>
      <c r="BH1436" s="1251"/>
      <c r="BI1436" s="1251"/>
      <c r="BJ1436" s="1251"/>
      <c r="BK1436" s="1251"/>
      <c r="BL1436" s="1251"/>
      <c r="BM1436" s="1251"/>
      <c r="BN1436" s="1251"/>
      <c r="BO1436" s="1251"/>
      <c r="BP1436" s="1251"/>
      <c r="BQ1436" s="1251"/>
      <c r="BR1436" s="1251"/>
      <c r="BS1436" s="1251"/>
    </row>
    <row r="1437" spans="1:71" s="13" customFormat="1" ht="27.6" hidden="1" outlineLevel="2">
      <c r="A1437" s="1014">
        <v>1</v>
      </c>
      <c r="B1437" s="1014">
        <v>1</v>
      </c>
      <c r="C1437" s="1014" t="s">
        <v>6299</v>
      </c>
      <c r="D1437" s="1014">
        <v>1</v>
      </c>
      <c r="E1437" s="1014" t="s">
        <v>6393</v>
      </c>
      <c r="F1437" s="1014">
        <v>21</v>
      </c>
      <c r="G1437" s="951" t="s">
        <v>7831</v>
      </c>
      <c r="H1437" s="37" t="s">
        <v>29</v>
      </c>
      <c r="I1437" s="329">
        <v>1</v>
      </c>
      <c r="J1437" s="915"/>
      <c r="K1437" s="38">
        <f t="shared" si="228"/>
        <v>0</v>
      </c>
      <c r="L1437" s="426"/>
      <c r="M1437" s="39">
        <f t="shared" si="229"/>
        <v>0</v>
      </c>
      <c r="N1437" s="369">
        <f t="shared" si="230"/>
        <v>0</v>
      </c>
      <c r="O1437" s="39">
        <f t="shared" si="231"/>
        <v>0</v>
      </c>
      <c r="P1437" s="149"/>
      <c r="Q1437" s="1251"/>
      <c r="R1437" s="1251"/>
      <c r="S1437" s="1251"/>
      <c r="T1437" s="1251"/>
      <c r="U1437" s="1251"/>
      <c r="V1437" s="1251"/>
      <c r="W1437" s="1251"/>
      <c r="X1437" s="1251"/>
      <c r="Y1437" s="1251"/>
      <c r="Z1437" s="1251"/>
      <c r="AA1437" s="1251"/>
      <c r="AB1437" s="1251"/>
      <c r="AC1437" s="1251"/>
      <c r="AD1437" s="1251"/>
      <c r="AE1437" s="1251"/>
      <c r="AF1437" s="1251"/>
      <c r="AG1437" s="1251"/>
      <c r="AH1437" s="1251"/>
      <c r="AI1437" s="1251"/>
      <c r="AJ1437" s="1251"/>
      <c r="AK1437" s="1251"/>
      <c r="AL1437" s="1251"/>
      <c r="AM1437" s="1251"/>
      <c r="AN1437" s="1251"/>
      <c r="AO1437" s="1251"/>
      <c r="AP1437" s="1251"/>
      <c r="AQ1437" s="1251"/>
      <c r="AR1437" s="1251"/>
      <c r="AS1437" s="1251"/>
      <c r="AT1437" s="1251"/>
      <c r="AU1437" s="1251"/>
      <c r="AV1437" s="1251"/>
      <c r="AW1437" s="1251"/>
      <c r="AX1437" s="1251"/>
      <c r="AY1437" s="1251"/>
      <c r="AZ1437" s="1251"/>
      <c r="BA1437" s="1251"/>
      <c r="BB1437" s="1251"/>
      <c r="BC1437" s="1251"/>
      <c r="BD1437" s="1251"/>
      <c r="BE1437" s="1251"/>
      <c r="BF1437" s="1251"/>
      <c r="BG1437" s="1251"/>
      <c r="BH1437" s="1251"/>
      <c r="BI1437" s="1251"/>
      <c r="BJ1437" s="1251"/>
      <c r="BK1437" s="1251"/>
      <c r="BL1437" s="1251"/>
      <c r="BM1437" s="1251"/>
      <c r="BN1437" s="1251"/>
      <c r="BO1437" s="1251"/>
      <c r="BP1437" s="1251"/>
      <c r="BQ1437" s="1251"/>
      <c r="BR1437" s="1251"/>
      <c r="BS1437" s="1251"/>
    </row>
    <row r="1438" spans="1:71" s="13" customFormat="1" ht="27.6" hidden="1" outlineLevel="2">
      <c r="A1438" s="1014">
        <v>1</v>
      </c>
      <c r="B1438" s="1014">
        <v>1</v>
      </c>
      <c r="C1438" s="1014" t="s">
        <v>6299</v>
      </c>
      <c r="D1438" s="1014">
        <v>1</v>
      </c>
      <c r="E1438" s="1014" t="s">
        <v>6393</v>
      </c>
      <c r="F1438" s="1014">
        <v>22</v>
      </c>
      <c r="G1438" s="951" t="s">
        <v>7832</v>
      </c>
      <c r="H1438" s="37" t="s">
        <v>29</v>
      </c>
      <c r="I1438" s="329">
        <v>1</v>
      </c>
      <c r="J1438" s="915"/>
      <c r="K1438" s="38">
        <f t="shared" si="228"/>
        <v>0</v>
      </c>
      <c r="L1438" s="426"/>
      <c r="M1438" s="39">
        <f t="shared" si="229"/>
        <v>0</v>
      </c>
      <c r="N1438" s="369">
        <f t="shared" si="230"/>
        <v>0</v>
      </c>
      <c r="O1438" s="39">
        <f t="shared" si="231"/>
        <v>0</v>
      </c>
      <c r="P1438" s="149"/>
      <c r="Q1438" s="1251"/>
      <c r="R1438" s="1251"/>
      <c r="S1438" s="1251"/>
      <c r="T1438" s="1251"/>
      <c r="U1438" s="1251"/>
      <c r="V1438" s="1251"/>
      <c r="W1438" s="1251"/>
      <c r="X1438" s="1251"/>
      <c r="Y1438" s="1251"/>
      <c r="Z1438" s="1251"/>
      <c r="AA1438" s="1251"/>
      <c r="AB1438" s="1251"/>
      <c r="AC1438" s="1251"/>
      <c r="AD1438" s="1251"/>
      <c r="AE1438" s="1251"/>
      <c r="AF1438" s="1251"/>
      <c r="AG1438" s="1251"/>
      <c r="AH1438" s="1251"/>
      <c r="AI1438" s="1251"/>
      <c r="AJ1438" s="1251"/>
      <c r="AK1438" s="1251"/>
      <c r="AL1438" s="1251"/>
      <c r="AM1438" s="1251"/>
      <c r="AN1438" s="1251"/>
      <c r="AO1438" s="1251"/>
      <c r="AP1438" s="1251"/>
      <c r="AQ1438" s="1251"/>
      <c r="AR1438" s="1251"/>
      <c r="AS1438" s="1251"/>
      <c r="AT1438" s="1251"/>
      <c r="AU1438" s="1251"/>
      <c r="AV1438" s="1251"/>
      <c r="AW1438" s="1251"/>
      <c r="AX1438" s="1251"/>
      <c r="AY1438" s="1251"/>
      <c r="AZ1438" s="1251"/>
      <c r="BA1438" s="1251"/>
      <c r="BB1438" s="1251"/>
      <c r="BC1438" s="1251"/>
      <c r="BD1438" s="1251"/>
      <c r="BE1438" s="1251"/>
      <c r="BF1438" s="1251"/>
      <c r="BG1438" s="1251"/>
      <c r="BH1438" s="1251"/>
      <c r="BI1438" s="1251"/>
      <c r="BJ1438" s="1251"/>
      <c r="BK1438" s="1251"/>
      <c r="BL1438" s="1251"/>
      <c r="BM1438" s="1251"/>
      <c r="BN1438" s="1251"/>
      <c r="BO1438" s="1251"/>
      <c r="BP1438" s="1251"/>
      <c r="BQ1438" s="1251"/>
      <c r="BR1438" s="1251"/>
      <c r="BS1438" s="1251"/>
    </row>
    <row r="1439" spans="1:71" s="13" customFormat="1" hidden="1" outlineLevel="2">
      <c r="A1439" s="1014">
        <v>1</v>
      </c>
      <c r="B1439" s="1014">
        <v>1</v>
      </c>
      <c r="C1439" s="1014" t="s">
        <v>6299</v>
      </c>
      <c r="D1439" s="1014">
        <v>1</v>
      </c>
      <c r="E1439" s="1014" t="s">
        <v>6393</v>
      </c>
      <c r="F1439" s="1014">
        <v>23</v>
      </c>
      <c r="G1439" s="1010" t="s">
        <v>6189</v>
      </c>
      <c r="H1439" s="37"/>
      <c r="I1439" s="329"/>
      <c r="J1439" s="915"/>
      <c r="K1439" s="38">
        <f t="shared" si="228"/>
        <v>0</v>
      </c>
      <c r="L1439" s="426"/>
      <c r="M1439" s="39">
        <f t="shared" si="229"/>
        <v>0</v>
      </c>
      <c r="N1439" s="369">
        <f t="shared" si="230"/>
        <v>0</v>
      </c>
      <c r="O1439" s="39">
        <f t="shared" si="231"/>
        <v>0</v>
      </c>
      <c r="P1439" s="149"/>
      <c r="Q1439" s="1251"/>
      <c r="R1439" s="1251"/>
      <c r="S1439" s="1251"/>
      <c r="T1439" s="1251"/>
      <c r="U1439" s="1251"/>
      <c r="V1439" s="1251"/>
      <c r="W1439" s="1251"/>
      <c r="X1439" s="1251"/>
      <c r="Y1439" s="1251"/>
      <c r="Z1439" s="1251"/>
      <c r="AA1439" s="1251"/>
      <c r="AB1439" s="1251"/>
      <c r="AC1439" s="1251"/>
      <c r="AD1439" s="1251"/>
      <c r="AE1439" s="1251"/>
      <c r="AF1439" s="1251"/>
      <c r="AG1439" s="1251"/>
      <c r="AH1439" s="1251"/>
      <c r="AI1439" s="1251"/>
      <c r="AJ1439" s="1251"/>
      <c r="AK1439" s="1251"/>
      <c r="AL1439" s="1251"/>
      <c r="AM1439" s="1251"/>
      <c r="AN1439" s="1251"/>
      <c r="AO1439" s="1251"/>
      <c r="AP1439" s="1251"/>
      <c r="AQ1439" s="1251"/>
      <c r="AR1439" s="1251"/>
      <c r="AS1439" s="1251"/>
      <c r="AT1439" s="1251"/>
      <c r="AU1439" s="1251"/>
      <c r="AV1439" s="1251"/>
      <c r="AW1439" s="1251"/>
      <c r="AX1439" s="1251"/>
      <c r="AY1439" s="1251"/>
      <c r="AZ1439" s="1251"/>
      <c r="BA1439" s="1251"/>
      <c r="BB1439" s="1251"/>
      <c r="BC1439" s="1251"/>
      <c r="BD1439" s="1251"/>
      <c r="BE1439" s="1251"/>
      <c r="BF1439" s="1251"/>
      <c r="BG1439" s="1251"/>
      <c r="BH1439" s="1251"/>
      <c r="BI1439" s="1251"/>
      <c r="BJ1439" s="1251"/>
      <c r="BK1439" s="1251"/>
      <c r="BL1439" s="1251"/>
      <c r="BM1439" s="1251"/>
      <c r="BN1439" s="1251"/>
      <c r="BO1439" s="1251"/>
      <c r="BP1439" s="1251"/>
      <c r="BQ1439" s="1251"/>
      <c r="BR1439" s="1251"/>
      <c r="BS1439" s="1251"/>
    </row>
    <row r="1440" spans="1:71" s="13" customFormat="1" ht="27.6" hidden="1" outlineLevel="2">
      <c r="A1440" s="1014">
        <v>1</v>
      </c>
      <c r="B1440" s="1014">
        <v>1</v>
      </c>
      <c r="C1440" s="1014" t="s">
        <v>6299</v>
      </c>
      <c r="D1440" s="1014">
        <v>1</v>
      </c>
      <c r="E1440" s="1014" t="s">
        <v>6393</v>
      </c>
      <c r="F1440" s="1014">
        <v>24</v>
      </c>
      <c r="G1440" s="951" t="s">
        <v>7833</v>
      </c>
      <c r="H1440" s="37" t="s">
        <v>29</v>
      </c>
      <c r="I1440" s="329">
        <v>16</v>
      </c>
      <c r="J1440" s="915"/>
      <c r="K1440" s="38">
        <f t="shared" si="228"/>
        <v>0</v>
      </c>
      <c r="L1440" s="426"/>
      <c r="M1440" s="39">
        <f t="shared" si="229"/>
        <v>0</v>
      </c>
      <c r="N1440" s="369">
        <f t="shared" si="230"/>
        <v>0</v>
      </c>
      <c r="O1440" s="39">
        <f t="shared" si="231"/>
        <v>0</v>
      </c>
      <c r="P1440" s="149"/>
      <c r="Q1440" s="1251"/>
      <c r="R1440" s="1251"/>
      <c r="S1440" s="1251"/>
      <c r="T1440" s="1251"/>
      <c r="U1440" s="1251"/>
      <c r="V1440" s="1251"/>
      <c r="W1440" s="1251"/>
      <c r="X1440" s="1251"/>
      <c r="Y1440" s="1251"/>
      <c r="Z1440" s="1251"/>
      <c r="AA1440" s="1251"/>
      <c r="AB1440" s="1251"/>
      <c r="AC1440" s="1251"/>
      <c r="AD1440" s="1251"/>
      <c r="AE1440" s="1251"/>
      <c r="AF1440" s="1251"/>
      <c r="AG1440" s="1251"/>
      <c r="AH1440" s="1251"/>
      <c r="AI1440" s="1251"/>
      <c r="AJ1440" s="1251"/>
      <c r="AK1440" s="1251"/>
      <c r="AL1440" s="1251"/>
      <c r="AM1440" s="1251"/>
      <c r="AN1440" s="1251"/>
      <c r="AO1440" s="1251"/>
      <c r="AP1440" s="1251"/>
      <c r="AQ1440" s="1251"/>
      <c r="AR1440" s="1251"/>
      <c r="AS1440" s="1251"/>
      <c r="AT1440" s="1251"/>
      <c r="AU1440" s="1251"/>
      <c r="AV1440" s="1251"/>
      <c r="AW1440" s="1251"/>
      <c r="AX1440" s="1251"/>
      <c r="AY1440" s="1251"/>
      <c r="AZ1440" s="1251"/>
      <c r="BA1440" s="1251"/>
      <c r="BB1440" s="1251"/>
      <c r="BC1440" s="1251"/>
      <c r="BD1440" s="1251"/>
      <c r="BE1440" s="1251"/>
      <c r="BF1440" s="1251"/>
      <c r="BG1440" s="1251"/>
      <c r="BH1440" s="1251"/>
      <c r="BI1440" s="1251"/>
      <c r="BJ1440" s="1251"/>
      <c r="BK1440" s="1251"/>
      <c r="BL1440" s="1251"/>
      <c r="BM1440" s="1251"/>
      <c r="BN1440" s="1251"/>
      <c r="BO1440" s="1251"/>
      <c r="BP1440" s="1251"/>
      <c r="BQ1440" s="1251"/>
      <c r="BR1440" s="1251"/>
      <c r="BS1440" s="1251"/>
    </row>
    <row r="1441" spans="1:71" s="13" customFormat="1" hidden="1" outlineLevel="2">
      <c r="A1441" s="1014">
        <v>1</v>
      </c>
      <c r="B1441" s="1014">
        <v>1</v>
      </c>
      <c r="C1441" s="1014" t="s">
        <v>6299</v>
      </c>
      <c r="D1441" s="1014">
        <v>1</v>
      </c>
      <c r="E1441" s="1014" t="s">
        <v>6393</v>
      </c>
      <c r="F1441" s="1014">
        <v>25</v>
      </c>
      <c r="G1441" s="951" t="s">
        <v>7834</v>
      </c>
      <c r="H1441" s="37" t="s">
        <v>29</v>
      </c>
      <c r="I1441" s="329">
        <v>3</v>
      </c>
      <c r="J1441" s="915"/>
      <c r="K1441" s="38">
        <f t="shared" si="228"/>
        <v>0</v>
      </c>
      <c r="L1441" s="426"/>
      <c r="M1441" s="39">
        <f t="shared" si="229"/>
        <v>0</v>
      </c>
      <c r="N1441" s="369">
        <f t="shared" si="230"/>
        <v>0</v>
      </c>
      <c r="O1441" s="39">
        <f t="shared" si="231"/>
        <v>0</v>
      </c>
      <c r="P1441" s="149"/>
      <c r="Q1441" s="1251"/>
      <c r="R1441" s="1251"/>
      <c r="S1441" s="1251"/>
      <c r="T1441" s="1251"/>
      <c r="U1441" s="1251"/>
      <c r="V1441" s="1251"/>
      <c r="W1441" s="1251"/>
      <c r="X1441" s="1251"/>
      <c r="Y1441" s="1251"/>
      <c r="Z1441" s="1251"/>
      <c r="AA1441" s="1251"/>
      <c r="AB1441" s="1251"/>
      <c r="AC1441" s="1251"/>
      <c r="AD1441" s="1251"/>
      <c r="AE1441" s="1251"/>
      <c r="AF1441" s="1251"/>
      <c r="AG1441" s="1251"/>
      <c r="AH1441" s="1251"/>
      <c r="AI1441" s="1251"/>
      <c r="AJ1441" s="1251"/>
      <c r="AK1441" s="1251"/>
      <c r="AL1441" s="1251"/>
      <c r="AM1441" s="1251"/>
      <c r="AN1441" s="1251"/>
      <c r="AO1441" s="1251"/>
      <c r="AP1441" s="1251"/>
      <c r="AQ1441" s="1251"/>
      <c r="AR1441" s="1251"/>
      <c r="AS1441" s="1251"/>
      <c r="AT1441" s="1251"/>
      <c r="AU1441" s="1251"/>
      <c r="AV1441" s="1251"/>
      <c r="AW1441" s="1251"/>
      <c r="AX1441" s="1251"/>
      <c r="AY1441" s="1251"/>
      <c r="AZ1441" s="1251"/>
      <c r="BA1441" s="1251"/>
      <c r="BB1441" s="1251"/>
      <c r="BC1441" s="1251"/>
      <c r="BD1441" s="1251"/>
      <c r="BE1441" s="1251"/>
      <c r="BF1441" s="1251"/>
      <c r="BG1441" s="1251"/>
      <c r="BH1441" s="1251"/>
      <c r="BI1441" s="1251"/>
      <c r="BJ1441" s="1251"/>
      <c r="BK1441" s="1251"/>
      <c r="BL1441" s="1251"/>
      <c r="BM1441" s="1251"/>
      <c r="BN1441" s="1251"/>
      <c r="BO1441" s="1251"/>
      <c r="BP1441" s="1251"/>
      <c r="BQ1441" s="1251"/>
      <c r="BR1441" s="1251"/>
      <c r="BS1441" s="1251"/>
    </row>
    <row r="1442" spans="1:71" s="13" customFormat="1" hidden="1" outlineLevel="2">
      <c r="A1442" s="1014">
        <v>1</v>
      </c>
      <c r="B1442" s="1014">
        <v>1</v>
      </c>
      <c r="C1442" s="1014" t="s">
        <v>6299</v>
      </c>
      <c r="D1442" s="1014">
        <v>1</v>
      </c>
      <c r="E1442" s="1014" t="s">
        <v>6393</v>
      </c>
      <c r="F1442" s="1014">
        <v>26</v>
      </c>
      <c r="G1442" s="951" t="s">
        <v>7835</v>
      </c>
      <c r="H1442" s="37" t="s">
        <v>29</v>
      </c>
      <c r="I1442" s="329">
        <v>10</v>
      </c>
      <c r="J1442" s="915"/>
      <c r="K1442" s="38">
        <f t="shared" si="228"/>
        <v>0</v>
      </c>
      <c r="L1442" s="426"/>
      <c r="M1442" s="39">
        <f t="shared" si="229"/>
        <v>0</v>
      </c>
      <c r="N1442" s="369">
        <f t="shared" si="230"/>
        <v>0</v>
      </c>
      <c r="O1442" s="39">
        <f t="shared" si="231"/>
        <v>0</v>
      </c>
      <c r="P1442" s="149"/>
      <c r="Q1442" s="1251"/>
      <c r="R1442" s="1251"/>
      <c r="S1442" s="1251"/>
      <c r="T1442" s="1251"/>
      <c r="U1442" s="1251"/>
      <c r="V1442" s="1251"/>
      <c r="W1442" s="1251"/>
      <c r="X1442" s="1251"/>
      <c r="Y1442" s="1251"/>
      <c r="Z1442" s="1251"/>
      <c r="AA1442" s="1251"/>
      <c r="AB1442" s="1251"/>
      <c r="AC1442" s="1251"/>
      <c r="AD1442" s="1251"/>
      <c r="AE1442" s="1251"/>
      <c r="AF1442" s="1251"/>
      <c r="AG1442" s="1251"/>
      <c r="AH1442" s="1251"/>
      <c r="AI1442" s="1251"/>
      <c r="AJ1442" s="1251"/>
      <c r="AK1442" s="1251"/>
      <c r="AL1442" s="1251"/>
      <c r="AM1442" s="1251"/>
      <c r="AN1442" s="1251"/>
      <c r="AO1442" s="1251"/>
      <c r="AP1442" s="1251"/>
      <c r="AQ1442" s="1251"/>
      <c r="AR1442" s="1251"/>
      <c r="AS1442" s="1251"/>
      <c r="AT1442" s="1251"/>
      <c r="AU1442" s="1251"/>
      <c r="AV1442" s="1251"/>
      <c r="AW1442" s="1251"/>
      <c r="AX1442" s="1251"/>
      <c r="AY1442" s="1251"/>
      <c r="AZ1442" s="1251"/>
      <c r="BA1442" s="1251"/>
      <c r="BB1442" s="1251"/>
      <c r="BC1442" s="1251"/>
      <c r="BD1442" s="1251"/>
      <c r="BE1442" s="1251"/>
      <c r="BF1442" s="1251"/>
      <c r="BG1442" s="1251"/>
      <c r="BH1442" s="1251"/>
      <c r="BI1442" s="1251"/>
      <c r="BJ1442" s="1251"/>
      <c r="BK1442" s="1251"/>
      <c r="BL1442" s="1251"/>
      <c r="BM1442" s="1251"/>
      <c r="BN1442" s="1251"/>
      <c r="BO1442" s="1251"/>
      <c r="BP1442" s="1251"/>
      <c r="BQ1442" s="1251"/>
      <c r="BR1442" s="1251"/>
      <c r="BS1442" s="1251"/>
    </row>
    <row r="1443" spans="1:71" s="13" customFormat="1" hidden="1" outlineLevel="2">
      <c r="A1443" s="1014">
        <v>1</v>
      </c>
      <c r="B1443" s="1014">
        <v>1</v>
      </c>
      <c r="C1443" s="1014" t="s">
        <v>6299</v>
      </c>
      <c r="D1443" s="1014">
        <v>1</v>
      </c>
      <c r="E1443" s="1014" t="s">
        <v>6393</v>
      </c>
      <c r="F1443" s="1014">
        <v>27</v>
      </c>
      <c r="G1443" s="951" t="s">
        <v>7836</v>
      </c>
      <c r="H1443" s="37" t="s">
        <v>29</v>
      </c>
      <c r="I1443" s="329">
        <v>154</v>
      </c>
      <c r="J1443" s="915"/>
      <c r="K1443" s="38">
        <f t="shared" si="228"/>
        <v>0</v>
      </c>
      <c r="L1443" s="426"/>
      <c r="M1443" s="39">
        <f t="shared" si="229"/>
        <v>0</v>
      </c>
      <c r="N1443" s="369">
        <f t="shared" si="230"/>
        <v>0</v>
      </c>
      <c r="O1443" s="39">
        <f t="shared" si="231"/>
        <v>0</v>
      </c>
      <c r="P1443" s="149"/>
      <c r="Q1443" s="1251"/>
      <c r="R1443" s="1251"/>
      <c r="S1443" s="1251"/>
      <c r="T1443" s="1251"/>
      <c r="U1443" s="1251"/>
      <c r="V1443" s="1251"/>
      <c r="W1443" s="1251"/>
      <c r="X1443" s="1251"/>
      <c r="Y1443" s="1251"/>
      <c r="Z1443" s="1251"/>
      <c r="AA1443" s="1251"/>
      <c r="AB1443" s="1251"/>
      <c r="AC1443" s="1251"/>
      <c r="AD1443" s="1251"/>
      <c r="AE1443" s="1251"/>
      <c r="AF1443" s="1251"/>
      <c r="AG1443" s="1251"/>
      <c r="AH1443" s="1251"/>
      <c r="AI1443" s="1251"/>
      <c r="AJ1443" s="1251"/>
      <c r="AK1443" s="1251"/>
      <c r="AL1443" s="1251"/>
      <c r="AM1443" s="1251"/>
      <c r="AN1443" s="1251"/>
      <c r="AO1443" s="1251"/>
      <c r="AP1443" s="1251"/>
      <c r="AQ1443" s="1251"/>
      <c r="AR1443" s="1251"/>
      <c r="AS1443" s="1251"/>
      <c r="AT1443" s="1251"/>
      <c r="AU1443" s="1251"/>
      <c r="AV1443" s="1251"/>
      <c r="AW1443" s="1251"/>
      <c r="AX1443" s="1251"/>
      <c r="AY1443" s="1251"/>
      <c r="AZ1443" s="1251"/>
      <c r="BA1443" s="1251"/>
      <c r="BB1443" s="1251"/>
      <c r="BC1443" s="1251"/>
      <c r="BD1443" s="1251"/>
      <c r="BE1443" s="1251"/>
      <c r="BF1443" s="1251"/>
      <c r="BG1443" s="1251"/>
      <c r="BH1443" s="1251"/>
      <c r="BI1443" s="1251"/>
      <c r="BJ1443" s="1251"/>
      <c r="BK1443" s="1251"/>
      <c r="BL1443" s="1251"/>
      <c r="BM1443" s="1251"/>
      <c r="BN1443" s="1251"/>
      <c r="BO1443" s="1251"/>
      <c r="BP1443" s="1251"/>
      <c r="BQ1443" s="1251"/>
      <c r="BR1443" s="1251"/>
      <c r="BS1443" s="1251"/>
    </row>
    <row r="1444" spans="1:71" s="13" customFormat="1" hidden="1" outlineLevel="2">
      <c r="A1444" s="1014">
        <v>1</v>
      </c>
      <c r="B1444" s="1014">
        <v>1</v>
      </c>
      <c r="C1444" s="1014" t="s">
        <v>6299</v>
      </c>
      <c r="D1444" s="1014">
        <v>1</v>
      </c>
      <c r="E1444" s="1014" t="s">
        <v>6393</v>
      </c>
      <c r="F1444" s="1014">
        <v>28</v>
      </c>
      <c r="G1444" s="951" t="s">
        <v>7837</v>
      </c>
      <c r="H1444" s="37" t="s">
        <v>29</v>
      </c>
      <c r="I1444" s="329">
        <v>6</v>
      </c>
      <c r="J1444" s="915"/>
      <c r="K1444" s="38">
        <f t="shared" si="228"/>
        <v>0</v>
      </c>
      <c r="L1444" s="426"/>
      <c r="M1444" s="39">
        <f t="shared" si="229"/>
        <v>0</v>
      </c>
      <c r="N1444" s="369">
        <f t="shared" si="230"/>
        <v>0</v>
      </c>
      <c r="O1444" s="39">
        <f t="shared" si="231"/>
        <v>0</v>
      </c>
      <c r="P1444" s="149"/>
      <c r="Q1444" s="1251"/>
      <c r="R1444" s="1251"/>
      <c r="S1444" s="1251"/>
      <c r="T1444" s="1251"/>
      <c r="U1444" s="1251"/>
      <c r="V1444" s="1251"/>
      <c r="W1444" s="1251"/>
      <c r="X1444" s="1251"/>
      <c r="Y1444" s="1251"/>
      <c r="Z1444" s="1251"/>
      <c r="AA1444" s="1251"/>
      <c r="AB1444" s="1251"/>
      <c r="AC1444" s="1251"/>
      <c r="AD1444" s="1251"/>
      <c r="AE1444" s="1251"/>
      <c r="AF1444" s="1251"/>
      <c r="AG1444" s="1251"/>
      <c r="AH1444" s="1251"/>
      <c r="AI1444" s="1251"/>
      <c r="AJ1444" s="1251"/>
      <c r="AK1444" s="1251"/>
      <c r="AL1444" s="1251"/>
      <c r="AM1444" s="1251"/>
      <c r="AN1444" s="1251"/>
      <c r="AO1444" s="1251"/>
      <c r="AP1444" s="1251"/>
      <c r="AQ1444" s="1251"/>
      <c r="AR1444" s="1251"/>
      <c r="AS1444" s="1251"/>
      <c r="AT1444" s="1251"/>
      <c r="AU1444" s="1251"/>
      <c r="AV1444" s="1251"/>
      <c r="AW1444" s="1251"/>
      <c r="AX1444" s="1251"/>
      <c r="AY1444" s="1251"/>
      <c r="AZ1444" s="1251"/>
      <c r="BA1444" s="1251"/>
      <c r="BB1444" s="1251"/>
      <c r="BC1444" s="1251"/>
      <c r="BD1444" s="1251"/>
      <c r="BE1444" s="1251"/>
      <c r="BF1444" s="1251"/>
      <c r="BG1444" s="1251"/>
      <c r="BH1444" s="1251"/>
      <c r="BI1444" s="1251"/>
      <c r="BJ1444" s="1251"/>
      <c r="BK1444" s="1251"/>
      <c r="BL1444" s="1251"/>
      <c r="BM1444" s="1251"/>
      <c r="BN1444" s="1251"/>
      <c r="BO1444" s="1251"/>
      <c r="BP1444" s="1251"/>
      <c r="BQ1444" s="1251"/>
      <c r="BR1444" s="1251"/>
      <c r="BS1444" s="1251"/>
    </row>
    <row r="1445" spans="1:71" s="13" customFormat="1" hidden="1" outlineLevel="2">
      <c r="A1445" s="1014">
        <v>1</v>
      </c>
      <c r="B1445" s="1014">
        <v>1</v>
      </c>
      <c r="C1445" s="1014" t="s">
        <v>6299</v>
      </c>
      <c r="D1445" s="1014">
        <v>1</v>
      </c>
      <c r="E1445" s="1014" t="s">
        <v>6393</v>
      </c>
      <c r="F1445" s="1014">
        <v>29</v>
      </c>
      <c r="G1445" s="951" t="s">
        <v>7838</v>
      </c>
      <c r="H1445" s="37" t="s">
        <v>29</v>
      </c>
      <c r="I1445" s="329">
        <v>1</v>
      </c>
      <c r="J1445" s="915"/>
      <c r="K1445" s="38">
        <f t="shared" si="228"/>
        <v>0</v>
      </c>
      <c r="L1445" s="426"/>
      <c r="M1445" s="39">
        <f t="shared" si="229"/>
        <v>0</v>
      </c>
      <c r="N1445" s="369">
        <f t="shared" si="230"/>
        <v>0</v>
      </c>
      <c r="O1445" s="39">
        <f t="shared" si="231"/>
        <v>0</v>
      </c>
      <c r="P1445" s="149"/>
      <c r="Q1445" s="1251"/>
      <c r="R1445" s="1251"/>
      <c r="S1445" s="1251"/>
      <c r="T1445" s="1251"/>
      <c r="U1445" s="1251"/>
      <c r="V1445" s="1251"/>
      <c r="W1445" s="1251"/>
      <c r="X1445" s="1251"/>
      <c r="Y1445" s="1251"/>
      <c r="Z1445" s="1251"/>
      <c r="AA1445" s="1251"/>
      <c r="AB1445" s="1251"/>
      <c r="AC1445" s="1251"/>
      <c r="AD1445" s="1251"/>
      <c r="AE1445" s="1251"/>
      <c r="AF1445" s="1251"/>
      <c r="AG1445" s="1251"/>
      <c r="AH1445" s="1251"/>
      <c r="AI1445" s="1251"/>
      <c r="AJ1445" s="1251"/>
      <c r="AK1445" s="1251"/>
      <c r="AL1445" s="1251"/>
      <c r="AM1445" s="1251"/>
      <c r="AN1445" s="1251"/>
      <c r="AO1445" s="1251"/>
      <c r="AP1445" s="1251"/>
      <c r="AQ1445" s="1251"/>
      <c r="AR1445" s="1251"/>
      <c r="AS1445" s="1251"/>
      <c r="AT1445" s="1251"/>
      <c r="AU1445" s="1251"/>
      <c r="AV1445" s="1251"/>
      <c r="AW1445" s="1251"/>
      <c r="AX1445" s="1251"/>
      <c r="AY1445" s="1251"/>
      <c r="AZ1445" s="1251"/>
      <c r="BA1445" s="1251"/>
      <c r="BB1445" s="1251"/>
      <c r="BC1445" s="1251"/>
      <c r="BD1445" s="1251"/>
      <c r="BE1445" s="1251"/>
      <c r="BF1445" s="1251"/>
      <c r="BG1445" s="1251"/>
      <c r="BH1445" s="1251"/>
      <c r="BI1445" s="1251"/>
      <c r="BJ1445" s="1251"/>
      <c r="BK1445" s="1251"/>
      <c r="BL1445" s="1251"/>
      <c r="BM1445" s="1251"/>
      <c r="BN1445" s="1251"/>
      <c r="BO1445" s="1251"/>
      <c r="BP1445" s="1251"/>
      <c r="BQ1445" s="1251"/>
      <c r="BR1445" s="1251"/>
      <c r="BS1445" s="1251"/>
    </row>
    <row r="1446" spans="1:71" s="13" customFormat="1" hidden="1" outlineLevel="2">
      <c r="A1446" s="1014">
        <v>1</v>
      </c>
      <c r="B1446" s="1014">
        <v>1</v>
      </c>
      <c r="C1446" s="1014" t="s">
        <v>6299</v>
      </c>
      <c r="D1446" s="1014">
        <v>1</v>
      </c>
      <c r="E1446" s="1014" t="s">
        <v>6393</v>
      </c>
      <c r="F1446" s="1014">
        <v>30</v>
      </c>
      <c r="G1446" s="951" t="s">
        <v>7839</v>
      </c>
      <c r="H1446" s="37" t="s">
        <v>29</v>
      </c>
      <c r="I1446" s="329">
        <v>75</v>
      </c>
      <c r="J1446" s="915"/>
      <c r="K1446" s="38">
        <f t="shared" si="228"/>
        <v>0</v>
      </c>
      <c r="L1446" s="426"/>
      <c r="M1446" s="39">
        <f t="shared" si="229"/>
        <v>0</v>
      </c>
      <c r="N1446" s="369">
        <f t="shared" si="230"/>
        <v>0</v>
      </c>
      <c r="O1446" s="39">
        <f t="shared" si="231"/>
        <v>0</v>
      </c>
      <c r="P1446" s="149"/>
      <c r="Q1446" s="1251"/>
      <c r="R1446" s="1251"/>
      <c r="S1446" s="1251"/>
      <c r="T1446" s="1251"/>
      <c r="U1446" s="1251"/>
      <c r="V1446" s="1251"/>
      <c r="W1446" s="1251"/>
      <c r="X1446" s="1251"/>
      <c r="Y1446" s="1251"/>
      <c r="Z1446" s="1251"/>
      <c r="AA1446" s="1251"/>
      <c r="AB1446" s="1251"/>
      <c r="AC1446" s="1251"/>
      <c r="AD1446" s="1251"/>
      <c r="AE1446" s="1251"/>
      <c r="AF1446" s="1251"/>
      <c r="AG1446" s="1251"/>
      <c r="AH1446" s="1251"/>
      <c r="AI1446" s="1251"/>
      <c r="AJ1446" s="1251"/>
      <c r="AK1446" s="1251"/>
      <c r="AL1446" s="1251"/>
      <c r="AM1446" s="1251"/>
      <c r="AN1446" s="1251"/>
      <c r="AO1446" s="1251"/>
      <c r="AP1446" s="1251"/>
      <c r="AQ1446" s="1251"/>
      <c r="AR1446" s="1251"/>
      <c r="AS1446" s="1251"/>
      <c r="AT1446" s="1251"/>
      <c r="AU1446" s="1251"/>
      <c r="AV1446" s="1251"/>
      <c r="AW1446" s="1251"/>
      <c r="AX1446" s="1251"/>
      <c r="AY1446" s="1251"/>
      <c r="AZ1446" s="1251"/>
      <c r="BA1446" s="1251"/>
      <c r="BB1446" s="1251"/>
      <c r="BC1446" s="1251"/>
      <c r="BD1446" s="1251"/>
      <c r="BE1446" s="1251"/>
      <c r="BF1446" s="1251"/>
      <c r="BG1446" s="1251"/>
      <c r="BH1446" s="1251"/>
      <c r="BI1446" s="1251"/>
      <c r="BJ1446" s="1251"/>
      <c r="BK1446" s="1251"/>
      <c r="BL1446" s="1251"/>
      <c r="BM1446" s="1251"/>
      <c r="BN1446" s="1251"/>
      <c r="BO1446" s="1251"/>
      <c r="BP1446" s="1251"/>
      <c r="BQ1446" s="1251"/>
      <c r="BR1446" s="1251"/>
      <c r="BS1446" s="1251"/>
    </row>
    <row r="1447" spans="1:71" s="13" customFormat="1" hidden="1" outlineLevel="2">
      <c r="A1447" s="1014">
        <v>1</v>
      </c>
      <c r="B1447" s="1014">
        <v>1</v>
      </c>
      <c r="C1447" s="1014" t="s">
        <v>6299</v>
      </c>
      <c r="D1447" s="1014">
        <v>1</v>
      </c>
      <c r="E1447" s="1014" t="s">
        <v>6393</v>
      </c>
      <c r="F1447" s="1014">
        <v>31</v>
      </c>
      <c r="G1447" s="951" t="s">
        <v>7840</v>
      </c>
      <c r="H1447" s="37" t="s">
        <v>29</v>
      </c>
      <c r="I1447" s="329">
        <v>73</v>
      </c>
      <c r="J1447" s="915"/>
      <c r="K1447" s="38">
        <f t="shared" si="228"/>
        <v>0</v>
      </c>
      <c r="L1447" s="426"/>
      <c r="M1447" s="39">
        <f t="shared" si="229"/>
        <v>0</v>
      </c>
      <c r="N1447" s="369">
        <f t="shared" si="230"/>
        <v>0</v>
      </c>
      <c r="O1447" s="39">
        <f t="shared" si="231"/>
        <v>0</v>
      </c>
      <c r="P1447" s="149"/>
      <c r="Q1447" s="1251"/>
      <c r="R1447" s="1251"/>
      <c r="S1447" s="1251"/>
      <c r="T1447" s="1251"/>
      <c r="U1447" s="1251"/>
      <c r="V1447" s="1251"/>
      <c r="W1447" s="1251"/>
      <c r="X1447" s="1251"/>
      <c r="Y1447" s="1251"/>
      <c r="Z1447" s="1251"/>
      <c r="AA1447" s="1251"/>
      <c r="AB1447" s="1251"/>
      <c r="AC1447" s="1251"/>
      <c r="AD1447" s="1251"/>
      <c r="AE1447" s="1251"/>
      <c r="AF1447" s="1251"/>
      <c r="AG1447" s="1251"/>
      <c r="AH1447" s="1251"/>
      <c r="AI1447" s="1251"/>
      <c r="AJ1447" s="1251"/>
      <c r="AK1447" s="1251"/>
      <c r="AL1447" s="1251"/>
      <c r="AM1447" s="1251"/>
      <c r="AN1447" s="1251"/>
      <c r="AO1447" s="1251"/>
      <c r="AP1447" s="1251"/>
      <c r="AQ1447" s="1251"/>
      <c r="AR1447" s="1251"/>
      <c r="AS1447" s="1251"/>
      <c r="AT1447" s="1251"/>
      <c r="AU1447" s="1251"/>
      <c r="AV1447" s="1251"/>
      <c r="AW1447" s="1251"/>
      <c r="AX1447" s="1251"/>
      <c r="AY1447" s="1251"/>
      <c r="AZ1447" s="1251"/>
      <c r="BA1447" s="1251"/>
      <c r="BB1447" s="1251"/>
      <c r="BC1447" s="1251"/>
      <c r="BD1447" s="1251"/>
      <c r="BE1447" s="1251"/>
      <c r="BF1447" s="1251"/>
      <c r="BG1447" s="1251"/>
      <c r="BH1447" s="1251"/>
      <c r="BI1447" s="1251"/>
      <c r="BJ1447" s="1251"/>
      <c r="BK1447" s="1251"/>
      <c r="BL1447" s="1251"/>
      <c r="BM1447" s="1251"/>
      <c r="BN1447" s="1251"/>
      <c r="BO1447" s="1251"/>
      <c r="BP1447" s="1251"/>
      <c r="BQ1447" s="1251"/>
      <c r="BR1447" s="1251"/>
      <c r="BS1447" s="1251"/>
    </row>
    <row r="1448" spans="1:71" s="13" customFormat="1" hidden="1" outlineLevel="2">
      <c r="A1448" s="1014">
        <v>1</v>
      </c>
      <c r="B1448" s="1014">
        <v>1</v>
      </c>
      <c r="C1448" s="1014" t="s">
        <v>6299</v>
      </c>
      <c r="D1448" s="1014">
        <v>1</v>
      </c>
      <c r="E1448" s="1014" t="s">
        <v>6393</v>
      </c>
      <c r="F1448" s="1014">
        <v>32</v>
      </c>
      <c r="G1448" s="951" t="s">
        <v>7841</v>
      </c>
      <c r="H1448" s="37" t="s">
        <v>29</v>
      </c>
      <c r="I1448" s="329">
        <v>61</v>
      </c>
      <c r="J1448" s="915"/>
      <c r="K1448" s="38">
        <f t="shared" si="228"/>
        <v>0</v>
      </c>
      <c r="L1448" s="426"/>
      <c r="M1448" s="39">
        <f t="shared" si="229"/>
        <v>0</v>
      </c>
      <c r="N1448" s="369">
        <f t="shared" si="230"/>
        <v>0</v>
      </c>
      <c r="O1448" s="39">
        <f t="shared" si="231"/>
        <v>0</v>
      </c>
      <c r="P1448" s="149"/>
      <c r="Q1448" s="1251"/>
      <c r="R1448" s="1251"/>
      <c r="S1448" s="1251"/>
      <c r="T1448" s="1251"/>
      <c r="U1448" s="1251"/>
      <c r="V1448" s="1251"/>
      <c r="W1448" s="1251"/>
      <c r="X1448" s="1251"/>
      <c r="Y1448" s="1251"/>
      <c r="Z1448" s="1251"/>
      <c r="AA1448" s="1251"/>
      <c r="AB1448" s="1251"/>
      <c r="AC1448" s="1251"/>
      <c r="AD1448" s="1251"/>
      <c r="AE1448" s="1251"/>
      <c r="AF1448" s="1251"/>
      <c r="AG1448" s="1251"/>
      <c r="AH1448" s="1251"/>
      <c r="AI1448" s="1251"/>
      <c r="AJ1448" s="1251"/>
      <c r="AK1448" s="1251"/>
      <c r="AL1448" s="1251"/>
      <c r="AM1448" s="1251"/>
      <c r="AN1448" s="1251"/>
      <c r="AO1448" s="1251"/>
      <c r="AP1448" s="1251"/>
      <c r="AQ1448" s="1251"/>
      <c r="AR1448" s="1251"/>
      <c r="AS1448" s="1251"/>
      <c r="AT1448" s="1251"/>
      <c r="AU1448" s="1251"/>
      <c r="AV1448" s="1251"/>
      <c r="AW1448" s="1251"/>
      <c r="AX1448" s="1251"/>
      <c r="AY1448" s="1251"/>
      <c r="AZ1448" s="1251"/>
      <c r="BA1448" s="1251"/>
      <c r="BB1448" s="1251"/>
      <c r="BC1448" s="1251"/>
      <c r="BD1448" s="1251"/>
      <c r="BE1448" s="1251"/>
      <c r="BF1448" s="1251"/>
      <c r="BG1448" s="1251"/>
      <c r="BH1448" s="1251"/>
      <c r="BI1448" s="1251"/>
      <c r="BJ1448" s="1251"/>
      <c r="BK1448" s="1251"/>
      <c r="BL1448" s="1251"/>
      <c r="BM1448" s="1251"/>
      <c r="BN1448" s="1251"/>
      <c r="BO1448" s="1251"/>
      <c r="BP1448" s="1251"/>
      <c r="BQ1448" s="1251"/>
      <c r="BR1448" s="1251"/>
      <c r="BS1448" s="1251"/>
    </row>
    <row r="1449" spans="1:71" s="13" customFormat="1" hidden="1" outlineLevel="2">
      <c r="A1449" s="1014">
        <v>1</v>
      </c>
      <c r="B1449" s="1014">
        <v>1</v>
      </c>
      <c r="C1449" s="1014" t="s">
        <v>6299</v>
      </c>
      <c r="D1449" s="1014">
        <v>1</v>
      </c>
      <c r="E1449" s="1014" t="s">
        <v>6393</v>
      </c>
      <c r="F1449" s="1014">
        <v>33</v>
      </c>
      <c r="G1449" s="1010" t="s">
        <v>6191</v>
      </c>
      <c r="H1449" s="37"/>
      <c r="I1449" s="329"/>
      <c r="J1449" s="915"/>
      <c r="K1449" s="38">
        <f t="shared" si="228"/>
        <v>0</v>
      </c>
      <c r="L1449" s="426"/>
      <c r="M1449" s="39">
        <f t="shared" si="229"/>
        <v>0</v>
      </c>
      <c r="N1449" s="369">
        <f t="shared" si="230"/>
        <v>0</v>
      </c>
      <c r="O1449" s="39">
        <f t="shared" si="231"/>
        <v>0</v>
      </c>
      <c r="P1449" s="149"/>
      <c r="Q1449" s="1251"/>
      <c r="R1449" s="1251"/>
      <c r="S1449" s="1251"/>
      <c r="T1449" s="1251"/>
      <c r="U1449" s="1251"/>
      <c r="V1449" s="1251"/>
      <c r="W1449" s="1251"/>
      <c r="X1449" s="1251"/>
      <c r="Y1449" s="1251"/>
      <c r="Z1449" s="1251"/>
      <c r="AA1449" s="1251"/>
      <c r="AB1449" s="1251"/>
      <c r="AC1449" s="1251"/>
      <c r="AD1449" s="1251"/>
      <c r="AE1449" s="1251"/>
      <c r="AF1449" s="1251"/>
      <c r="AG1449" s="1251"/>
      <c r="AH1449" s="1251"/>
      <c r="AI1449" s="1251"/>
      <c r="AJ1449" s="1251"/>
      <c r="AK1449" s="1251"/>
      <c r="AL1449" s="1251"/>
      <c r="AM1449" s="1251"/>
      <c r="AN1449" s="1251"/>
      <c r="AO1449" s="1251"/>
      <c r="AP1449" s="1251"/>
      <c r="AQ1449" s="1251"/>
      <c r="AR1449" s="1251"/>
      <c r="AS1449" s="1251"/>
      <c r="AT1449" s="1251"/>
      <c r="AU1449" s="1251"/>
      <c r="AV1449" s="1251"/>
      <c r="AW1449" s="1251"/>
      <c r="AX1449" s="1251"/>
      <c r="AY1449" s="1251"/>
      <c r="AZ1449" s="1251"/>
      <c r="BA1449" s="1251"/>
      <c r="BB1449" s="1251"/>
      <c r="BC1449" s="1251"/>
      <c r="BD1449" s="1251"/>
      <c r="BE1449" s="1251"/>
      <c r="BF1449" s="1251"/>
      <c r="BG1449" s="1251"/>
      <c r="BH1449" s="1251"/>
      <c r="BI1449" s="1251"/>
      <c r="BJ1449" s="1251"/>
      <c r="BK1449" s="1251"/>
      <c r="BL1449" s="1251"/>
      <c r="BM1449" s="1251"/>
      <c r="BN1449" s="1251"/>
      <c r="BO1449" s="1251"/>
      <c r="BP1449" s="1251"/>
      <c r="BQ1449" s="1251"/>
      <c r="BR1449" s="1251"/>
      <c r="BS1449" s="1251"/>
    </row>
    <row r="1450" spans="1:71" s="13" customFormat="1" hidden="1" outlineLevel="2">
      <c r="A1450" s="1014">
        <v>1</v>
      </c>
      <c r="B1450" s="1014">
        <v>1</v>
      </c>
      <c r="C1450" s="1014" t="s">
        <v>6299</v>
      </c>
      <c r="D1450" s="1014">
        <v>1</v>
      </c>
      <c r="E1450" s="1014" t="s">
        <v>6393</v>
      </c>
      <c r="F1450" s="1014">
        <v>34</v>
      </c>
      <c r="G1450" s="951" t="s">
        <v>7842</v>
      </c>
      <c r="H1450" s="37" t="s">
        <v>29</v>
      </c>
      <c r="I1450" s="329">
        <v>13</v>
      </c>
      <c r="J1450" s="915"/>
      <c r="K1450" s="38">
        <f t="shared" si="228"/>
        <v>0</v>
      </c>
      <c r="L1450" s="426"/>
      <c r="M1450" s="39">
        <f t="shared" si="229"/>
        <v>0</v>
      </c>
      <c r="N1450" s="369">
        <f t="shared" si="230"/>
        <v>0</v>
      </c>
      <c r="O1450" s="39">
        <f t="shared" si="231"/>
        <v>0</v>
      </c>
      <c r="P1450" s="149"/>
      <c r="Q1450" s="1251"/>
      <c r="R1450" s="1251"/>
      <c r="S1450" s="1251"/>
      <c r="T1450" s="1251"/>
      <c r="U1450" s="1251"/>
      <c r="V1450" s="1251"/>
      <c r="W1450" s="1251"/>
      <c r="X1450" s="1251"/>
      <c r="Y1450" s="1251"/>
      <c r="Z1450" s="1251"/>
      <c r="AA1450" s="1251"/>
      <c r="AB1450" s="1251"/>
      <c r="AC1450" s="1251"/>
      <c r="AD1450" s="1251"/>
      <c r="AE1450" s="1251"/>
      <c r="AF1450" s="1251"/>
      <c r="AG1450" s="1251"/>
      <c r="AH1450" s="1251"/>
      <c r="AI1450" s="1251"/>
      <c r="AJ1450" s="1251"/>
      <c r="AK1450" s="1251"/>
      <c r="AL1450" s="1251"/>
      <c r="AM1450" s="1251"/>
      <c r="AN1450" s="1251"/>
      <c r="AO1450" s="1251"/>
      <c r="AP1450" s="1251"/>
      <c r="AQ1450" s="1251"/>
      <c r="AR1450" s="1251"/>
      <c r="AS1450" s="1251"/>
      <c r="AT1450" s="1251"/>
      <c r="AU1450" s="1251"/>
      <c r="AV1450" s="1251"/>
      <c r="AW1450" s="1251"/>
      <c r="AX1450" s="1251"/>
      <c r="AY1450" s="1251"/>
      <c r="AZ1450" s="1251"/>
      <c r="BA1450" s="1251"/>
      <c r="BB1450" s="1251"/>
      <c r="BC1450" s="1251"/>
      <c r="BD1450" s="1251"/>
      <c r="BE1450" s="1251"/>
      <c r="BF1450" s="1251"/>
      <c r="BG1450" s="1251"/>
      <c r="BH1450" s="1251"/>
      <c r="BI1450" s="1251"/>
      <c r="BJ1450" s="1251"/>
      <c r="BK1450" s="1251"/>
      <c r="BL1450" s="1251"/>
      <c r="BM1450" s="1251"/>
      <c r="BN1450" s="1251"/>
      <c r="BO1450" s="1251"/>
      <c r="BP1450" s="1251"/>
      <c r="BQ1450" s="1251"/>
      <c r="BR1450" s="1251"/>
      <c r="BS1450" s="1251"/>
    </row>
    <row r="1451" spans="1:71" s="13" customFormat="1" hidden="1" outlineLevel="2">
      <c r="A1451" s="1014">
        <v>1</v>
      </c>
      <c r="B1451" s="1014">
        <v>1</v>
      </c>
      <c r="C1451" s="1014" t="s">
        <v>6299</v>
      </c>
      <c r="D1451" s="1014">
        <v>1</v>
      </c>
      <c r="E1451" s="1014" t="s">
        <v>6393</v>
      </c>
      <c r="F1451" s="1014">
        <v>35</v>
      </c>
      <c r="G1451" s="951" t="s">
        <v>7843</v>
      </c>
      <c r="H1451" s="37" t="s">
        <v>29</v>
      </c>
      <c r="I1451" s="329">
        <v>6</v>
      </c>
      <c r="J1451" s="915"/>
      <c r="K1451" s="38">
        <f t="shared" si="228"/>
        <v>0</v>
      </c>
      <c r="L1451" s="426"/>
      <c r="M1451" s="39">
        <f t="shared" si="229"/>
        <v>0</v>
      </c>
      <c r="N1451" s="369">
        <f t="shared" si="230"/>
        <v>0</v>
      </c>
      <c r="O1451" s="39">
        <f t="shared" si="231"/>
        <v>0</v>
      </c>
      <c r="P1451" s="149"/>
      <c r="Q1451" s="1251"/>
      <c r="R1451" s="1251"/>
      <c r="S1451" s="1251"/>
      <c r="T1451" s="1251"/>
      <c r="U1451" s="1251"/>
      <c r="V1451" s="1251"/>
      <c r="W1451" s="1251"/>
      <c r="X1451" s="1251"/>
      <c r="Y1451" s="1251"/>
      <c r="Z1451" s="1251"/>
      <c r="AA1451" s="1251"/>
      <c r="AB1451" s="1251"/>
      <c r="AC1451" s="1251"/>
      <c r="AD1451" s="1251"/>
      <c r="AE1451" s="1251"/>
      <c r="AF1451" s="1251"/>
      <c r="AG1451" s="1251"/>
      <c r="AH1451" s="1251"/>
      <c r="AI1451" s="1251"/>
      <c r="AJ1451" s="1251"/>
      <c r="AK1451" s="1251"/>
      <c r="AL1451" s="1251"/>
      <c r="AM1451" s="1251"/>
      <c r="AN1451" s="1251"/>
      <c r="AO1451" s="1251"/>
      <c r="AP1451" s="1251"/>
      <c r="AQ1451" s="1251"/>
      <c r="AR1451" s="1251"/>
      <c r="AS1451" s="1251"/>
      <c r="AT1451" s="1251"/>
      <c r="AU1451" s="1251"/>
      <c r="AV1451" s="1251"/>
      <c r="AW1451" s="1251"/>
      <c r="AX1451" s="1251"/>
      <c r="AY1451" s="1251"/>
      <c r="AZ1451" s="1251"/>
      <c r="BA1451" s="1251"/>
      <c r="BB1451" s="1251"/>
      <c r="BC1451" s="1251"/>
      <c r="BD1451" s="1251"/>
      <c r="BE1451" s="1251"/>
      <c r="BF1451" s="1251"/>
      <c r="BG1451" s="1251"/>
      <c r="BH1451" s="1251"/>
      <c r="BI1451" s="1251"/>
      <c r="BJ1451" s="1251"/>
      <c r="BK1451" s="1251"/>
      <c r="BL1451" s="1251"/>
      <c r="BM1451" s="1251"/>
      <c r="BN1451" s="1251"/>
      <c r="BO1451" s="1251"/>
      <c r="BP1451" s="1251"/>
      <c r="BQ1451" s="1251"/>
      <c r="BR1451" s="1251"/>
      <c r="BS1451" s="1251"/>
    </row>
    <row r="1452" spans="1:71" s="13" customFormat="1" hidden="1" outlineLevel="2">
      <c r="A1452" s="1014">
        <v>1</v>
      </c>
      <c r="B1452" s="1014">
        <v>1</v>
      </c>
      <c r="C1452" s="1014" t="s">
        <v>6299</v>
      </c>
      <c r="D1452" s="1014">
        <v>1</v>
      </c>
      <c r="E1452" s="1014" t="s">
        <v>6393</v>
      </c>
      <c r="F1452" s="1014">
        <v>36</v>
      </c>
      <c r="G1452" s="951" t="s">
        <v>7844</v>
      </c>
      <c r="H1452" s="37" t="s">
        <v>29</v>
      </c>
      <c r="I1452" s="329">
        <v>16</v>
      </c>
      <c r="J1452" s="915"/>
      <c r="K1452" s="38">
        <f t="shared" si="228"/>
        <v>0</v>
      </c>
      <c r="L1452" s="426"/>
      <c r="M1452" s="39">
        <f t="shared" si="229"/>
        <v>0</v>
      </c>
      <c r="N1452" s="369">
        <f t="shared" si="230"/>
        <v>0</v>
      </c>
      <c r="O1452" s="39">
        <f t="shared" si="231"/>
        <v>0</v>
      </c>
      <c r="P1452" s="149"/>
      <c r="Q1452" s="1251"/>
      <c r="R1452" s="1251"/>
      <c r="S1452" s="1251"/>
      <c r="T1452" s="1251"/>
      <c r="U1452" s="1251"/>
      <c r="V1452" s="1251"/>
      <c r="W1452" s="1251"/>
      <c r="X1452" s="1251"/>
      <c r="Y1452" s="1251"/>
      <c r="Z1452" s="1251"/>
      <c r="AA1452" s="1251"/>
      <c r="AB1452" s="1251"/>
      <c r="AC1452" s="1251"/>
      <c r="AD1452" s="1251"/>
      <c r="AE1452" s="1251"/>
      <c r="AF1452" s="1251"/>
      <c r="AG1452" s="1251"/>
      <c r="AH1452" s="1251"/>
      <c r="AI1452" s="1251"/>
      <c r="AJ1452" s="1251"/>
      <c r="AK1452" s="1251"/>
      <c r="AL1452" s="1251"/>
      <c r="AM1452" s="1251"/>
      <c r="AN1452" s="1251"/>
      <c r="AO1452" s="1251"/>
      <c r="AP1452" s="1251"/>
      <c r="AQ1452" s="1251"/>
      <c r="AR1452" s="1251"/>
      <c r="AS1452" s="1251"/>
      <c r="AT1452" s="1251"/>
      <c r="AU1452" s="1251"/>
      <c r="AV1452" s="1251"/>
      <c r="AW1452" s="1251"/>
      <c r="AX1452" s="1251"/>
      <c r="AY1452" s="1251"/>
      <c r="AZ1452" s="1251"/>
      <c r="BA1452" s="1251"/>
      <c r="BB1452" s="1251"/>
      <c r="BC1452" s="1251"/>
      <c r="BD1452" s="1251"/>
      <c r="BE1452" s="1251"/>
      <c r="BF1452" s="1251"/>
      <c r="BG1452" s="1251"/>
      <c r="BH1452" s="1251"/>
      <c r="BI1452" s="1251"/>
      <c r="BJ1452" s="1251"/>
      <c r="BK1452" s="1251"/>
      <c r="BL1452" s="1251"/>
      <c r="BM1452" s="1251"/>
      <c r="BN1452" s="1251"/>
      <c r="BO1452" s="1251"/>
      <c r="BP1452" s="1251"/>
      <c r="BQ1452" s="1251"/>
      <c r="BR1452" s="1251"/>
      <c r="BS1452" s="1251"/>
    </row>
    <row r="1453" spans="1:71" s="13" customFormat="1" hidden="1" outlineLevel="2">
      <c r="A1453" s="1014">
        <v>1</v>
      </c>
      <c r="B1453" s="1014">
        <v>1</v>
      </c>
      <c r="C1453" s="1014" t="s">
        <v>6299</v>
      </c>
      <c r="D1453" s="1014">
        <v>1</v>
      </c>
      <c r="E1453" s="1014" t="s">
        <v>6393</v>
      </c>
      <c r="F1453" s="1014">
        <v>37</v>
      </c>
      <c r="G1453" s="951" t="s">
        <v>7845</v>
      </c>
      <c r="H1453" s="37" t="s">
        <v>29</v>
      </c>
      <c r="I1453" s="329">
        <v>24</v>
      </c>
      <c r="J1453" s="915"/>
      <c r="K1453" s="38">
        <f t="shared" si="228"/>
        <v>0</v>
      </c>
      <c r="L1453" s="426"/>
      <c r="M1453" s="39">
        <f t="shared" si="229"/>
        <v>0</v>
      </c>
      <c r="N1453" s="369">
        <f t="shared" si="230"/>
        <v>0</v>
      </c>
      <c r="O1453" s="39">
        <f t="shared" si="231"/>
        <v>0</v>
      </c>
      <c r="P1453" s="149"/>
      <c r="Q1453" s="1251"/>
      <c r="R1453" s="1251"/>
      <c r="S1453" s="1251"/>
      <c r="T1453" s="1251"/>
      <c r="U1453" s="1251"/>
      <c r="V1453" s="1251"/>
      <c r="W1453" s="1251"/>
      <c r="X1453" s="1251"/>
      <c r="Y1453" s="1251"/>
      <c r="Z1453" s="1251"/>
      <c r="AA1453" s="1251"/>
      <c r="AB1453" s="1251"/>
      <c r="AC1453" s="1251"/>
      <c r="AD1453" s="1251"/>
      <c r="AE1453" s="1251"/>
      <c r="AF1453" s="1251"/>
      <c r="AG1453" s="1251"/>
      <c r="AH1453" s="1251"/>
      <c r="AI1453" s="1251"/>
      <c r="AJ1453" s="1251"/>
      <c r="AK1453" s="1251"/>
      <c r="AL1453" s="1251"/>
      <c r="AM1453" s="1251"/>
      <c r="AN1453" s="1251"/>
      <c r="AO1453" s="1251"/>
      <c r="AP1453" s="1251"/>
      <c r="AQ1453" s="1251"/>
      <c r="AR1453" s="1251"/>
      <c r="AS1453" s="1251"/>
      <c r="AT1453" s="1251"/>
      <c r="AU1453" s="1251"/>
      <c r="AV1453" s="1251"/>
      <c r="AW1453" s="1251"/>
      <c r="AX1453" s="1251"/>
      <c r="AY1453" s="1251"/>
      <c r="AZ1453" s="1251"/>
      <c r="BA1453" s="1251"/>
      <c r="BB1453" s="1251"/>
      <c r="BC1453" s="1251"/>
      <c r="BD1453" s="1251"/>
      <c r="BE1453" s="1251"/>
      <c r="BF1453" s="1251"/>
      <c r="BG1453" s="1251"/>
      <c r="BH1453" s="1251"/>
      <c r="BI1453" s="1251"/>
      <c r="BJ1453" s="1251"/>
      <c r="BK1453" s="1251"/>
      <c r="BL1453" s="1251"/>
      <c r="BM1453" s="1251"/>
      <c r="BN1453" s="1251"/>
      <c r="BO1453" s="1251"/>
      <c r="BP1453" s="1251"/>
      <c r="BQ1453" s="1251"/>
      <c r="BR1453" s="1251"/>
      <c r="BS1453" s="1251"/>
    </row>
    <row r="1454" spans="1:71" s="13" customFormat="1" ht="27.6" hidden="1" outlineLevel="2">
      <c r="A1454" s="1014">
        <v>1</v>
      </c>
      <c r="B1454" s="1014">
        <v>1</v>
      </c>
      <c r="C1454" s="1014" t="s">
        <v>6299</v>
      </c>
      <c r="D1454" s="1014">
        <v>1</v>
      </c>
      <c r="E1454" s="1014" t="s">
        <v>6393</v>
      </c>
      <c r="F1454" s="1014">
        <v>38</v>
      </c>
      <c r="G1454" s="951" t="s">
        <v>7846</v>
      </c>
      <c r="H1454" s="37" t="s">
        <v>29</v>
      </c>
      <c r="I1454" s="329">
        <v>11</v>
      </c>
      <c r="J1454" s="915"/>
      <c r="K1454" s="38">
        <f t="shared" si="228"/>
        <v>0</v>
      </c>
      <c r="L1454" s="369"/>
      <c r="M1454" s="39">
        <f t="shared" si="229"/>
        <v>0</v>
      </c>
      <c r="N1454" s="369">
        <f t="shared" si="230"/>
        <v>0</v>
      </c>
      <c r="O1454" s="39">
        <f t="shared" si="231"/>
        <v>0</v>
      </c>
      <c r="P1454" s="149"/>
      <c r="Q1454" s="1251"/>
      <c r="R1454" s="1251"/>
      <c r="S1454" s="1251"/>
      <c r="T1454" s="1251"/>
      <c r="U1454" s="1251"/>
      <c r="V1454" s="1251"/>
      <c r="W1454" s="1251"/>
      <c r="X1454" s="1251"/>
      <c r="Y1454" s="1251"/>
      <c r="Z1454" s="1251"/>
      <c r="AA1454" s="1251"/>
      <c r="AB1454" s="1251"/>
      <c r="AC1454" s="1251"/>
      <c r="AD1454" s="1251"/>
      <c r="AE1454" s="1251"/>
      <c r="AF1454" s="1251"/>
      <c r="AG1454" s="1251"/>
      <c r="AH1454" s="1251"/>
      <c r="AI1454" s="1251"/>
      <c r="AJ1454" s="1251"/>
      <c r="AK1454" s="1251"/>
      <c r="AL1454" s="1251"/>
      <c r="AM1454" s="1251"/>
      <c r="AN1454" s="1251"/>
      <c r="AO1454" s="1251"/>
      <c r="AP1454" s="1251"/>
      <c r="AQ1454" s="1251"/>
      <c r="AR1454" s="1251"/>
      <c r="AS1454" s="1251"/>
      <c r="AT1454" s="1251"/>
      <c r="AU1454" s="1251"/>
      <c r="AV1454" s="1251"/>
      <c r="AW1454" s="1251"/>
      <c r="AX1454" s="1251"/>
      <c r="AY1454" s="1251"/>
      <c r="AZ1454" s="1251"/>
      <c r="BA1454" s="1251"/>
      <c r="BB1454" s="1251"/>
      <c r="BC1454" s="1251"/>
      <c r="BD1454" s="1251"/>
      <c r="BE1454" s="1251"/>
      <c r="BF1454" s="1251"/>
      <c r="BG1454" s="1251"/>
      <c r="BH1454" s="1251"/>
      <c r="BI1454" s="1251"/>
      <c r="BJ1454" s="1251"/>
      <c r="BK1454" s="1251"/>
      <c r="BL1454" s="1251"/>
      <c r="BM1454" s="1251"/>
      <c r="BN1454" s="1251"/>
      <c r="BO1454" s="1251"/>
      <c r="BP1454" s="1251"/>
      <c r="BQ1454" s="1251"/>
      <c r="BR1454" s="1251"/>
      <c r="BS1454" s="1251"/>
    </row>
    <row r="1455" spans="1:71" s="138" customFormat="1" hidden="1" outlineLevel="1" collapsed="1">
      <c r="A1455" s="1072">
        <v>1</v>
      </c>
      <c r="B1455" s="1072">
        <v>1</v>
      </c>
      <c r="C1455" s="1072" t="s">
        <v>6299</v>
      </c>
      <c r="D1455" s="1072">
        <v>2</v>
      </c>
      <c r="E1455" s="1072"/>
      <c r="F1455" s="1072"/>
      <c r="G1455" s="1073" t="s">
        <v>1347</v>
      </c>
      <c r="H1455" s="1074"/>
      <c r="I1455" s="1075"/>
      <c r="J1455" s="1076"/>
      <c r="K1455" s="1077">
        <f>K1456+K1463+K1466+K1468+K1474+K1485+K1487+K1491+K1499+K1501</f>
        <v>0</v>
      </c>
      <c r="L1455" s="1210"/>
      <c r="M1455" s="1209">
        <f>M1456+M1463+M1466+M1468+M1474+M1485+M1487+M1491+M1499+M1501</f>
        <v>0</v>
      </c>
      <c r="N1455" s="1211"/>
      <c r="O1455" s="1209">
        <f>O1456+O1463+O1466+O1468+O1474+O1485+O1487+O1491+O1499+O1501</f>
        <v>0</v>
      </c>
      <c r="P1455" s="1080"/>
      <c r="Q1455" s="1250"/>
      <c r="R1455" s="1250"/>
      <c r="S1455" s="1250"/>
      <c r="T1455" s="1250"/>
      <c r="U1455" s="1250"/>
      <c r="V1455" s="1250"/>
      <c r="W1455" s="1250"/>
      <c r="X1455" s="1250"/>
      <c r="Y1455" s="1250"/>
      <c r="Z1455" s="1250"/>
      <c r="AA1455" s="1250"/>
      <c r="AB1455" s="1250"/>
      <c r="AC1455" s="1250"/>
      <c r="AD1455" s="1250"/>
      <c r="AE1455" s="1250"/>
      <c r="AF1455" s="1250"/>
      <c r="AG1455" s="1250"/>
      <c r="AH1455" s="1250"/>
      <c r="AI1455" s="1250"/>
      <c r="AJ1455" s="1250"/>
      <c r="AK1455" s="1250"/>
      <c r="AL1455" s="1250"/>
      <c r="AM1455" s="1250"/>
      <c r="AN1455" s="1250"/>
      <c r="AO1455" s="1250"/>
      <c r="AP1455" s="1250"/>
      <c r="AQ1455" s="1250"/>
      <c r="AR1455" s="1250"/>
      <c r="AS1455" s="1250"/>
      <c r="AT1455" s="1250"/>
      <c r="AU1455" s="1250"/>
      <c r="AV1455" s="1250"/>
      <c r="AW1455" s="1250"/>
      <c r="AX1455" s="1250"/>
      <c r="AY1455" s="1250"/>
      <c r="AZ1455" s="1250"/>
      <c r="BA1455" s="1250"/>
      <c r="BB1455" s="1250"/>
      <c r="BC1455" s="1250"/>
      <c r="BD1455" s="1250"/>
      <c r="BE1455" s="1250"/>
      <c r="BF1455" s="1250"/>
      <c r="BG1455" s="1250"/>
      <c r="BH1455" s="1250"/>
      <c r="BI1455" s="1250"/>
      <c r="BJ1455" s="1250"/>
      <c r="BK1455" s="1250"/>
      <c r="BL1455" s="1250"/>
      <c r="BM1455" s="1250"/>
      <c r="BN1455" s="1250"/>
      <c r="BO1455" s="1250"/>
      <c r="BP1455" s="1250"/>
      <c r="BQ1455" s="1250"/>
      <c r="BR1455" s="1250"/>
      <c r="BS1455" s="1250"/>
    </row>
    <row r="1456" spans="1:71" s="13" customFormat="1" hidden="1" outlineLevel="1" collapsed="1">
      <c r="A1456" s="1081">
        <v>1</v>
      </c>
      <c r="B1456" s="1081">
        <v>1</v>
      </c>
      <c r="C1456" s="1081" t="s">
        <v>6299</v>
      </c>
      <c r="D1456" s="1081">
        <v>2</v>
      </c>
      <c r="E1456" s="1081" t="s">
        <v>1559</v>
      </c>
      <c r="F1456" s="1081"/>
      <c r="G1456" s="1098" t="s">
        <v>6070</v>
      </c>
      <c r="H1456" s="1148"/>
      <c r="I1456" s="1092"/>
      <c r="J1456" s="1095"/>
      <c r="K1456" s="1096">
        <f>SUM(K1457:K1462)</f>
        <v>0</v>
      </c>
      <c r="L1456" s="1095"/>
      <c r="M1456" s="1096">
        <f>SUM(M1457:M1462)</f>
        <v>0</v>
      </c>
      <c r="N1456" s="1096"/>
      <c r="O1456" s="1096">
        <f>SUM(O1457:O1462)</f>
        <v>0</v>
      </c>
      <c r="P1456" s="1178"/>
      <c r="Q1456" s="1251"/>
      <c r="R1456" s="1251"/>
      <c r="S1456" s="1251"/>
      <c r="T1456" s="1251"/>
      <c r="U1456" s="1251"/>
      <c r="V1456" s="1251"/>
      <c r="W1456" s="1251"/>
      <c r="X1456" s="1251"/>
      <c r="Y1456" s="1251"/>
      <c r="Z1456" s="1251"/>
      <c r="AA1456" s="1251"/>
      <c r="AB1456" s="1251"/>
      <c r="AC1456" s="1251"/>
      <c r="AD1456" s="1251"/>
      <c r="AE1456" s="1251"/>
      <c r="AF1456" s="1251"/>
      <c r="AG1456" s="1251"/>
      <c r="AH1456" s="1251"/>
      <c r="AI1456" s="1251"/>
      <c r="AJ1456" s="1251"/>
      <c r="AK1456" s="1251"/>
      <c r="AL1456" s="1251"/>
      <c r="AM1456" s="1251"/>
      <c r="AN1456" s="1251"/>
      <c r="AO1456" s="1251"/>
      <c r="AP1456" s="1251"/>
      <c r="AQ1456" s="1251"/>
      <c r="AR1456" s="1251"/>
      <c r="AS1456" s="1251"/>
      <c r="AT1456" s="1251"/>
      <c r="AU1456" s="1251"/>
      <c r="AV1456" s="1251"/>
      <c r="AW1456" s="1251"/>
      <c r="AX1456" s="1251"/>
      <c r="AY1456" s="1251"/>
      <c r="AZ1456" s="1251"/>
      <c r="BA1456" s="1251"/>
      <c r="BB1456" s="1251"/>
      <c r="BC1456" s="1251"/>
      <c r="BD1456" s="1251"/>
      <c r="BE1456" s="1251"/>
      <c r="BF1456" s="1251"/>
      <c r="BG1456" s="1251"/>
      <c r="BH1456" s="1251"/>
      <c r="BI1456" s="1251"/>
      <c r="BJ1456" s="1251"/>
      <c r="BK1456" s="1251"/>
      <c r="BL1456" s="1251"/>
      <c r="BM1456" s="1251"/>
      <c r="BN1456" s="1251"/>
      <c r="BO1456" s="1251"/>
      <c r="BP1456" s="1251"/>
      <c r="BQ1456" s="1251"/>
      <c r="BR1456" s="1251"/>
      <c r="BS1456" s="1251"/>
    </row>
    <row r="1457" spans="1:71" s="16" customFormat="1" ht="41.4" hidden="1" outlineLevel="2">
      <c r="A1457" s="1014">
        <v>1</v>
      </c>
      <c r="B1457" s="1014">
        <v>1</v>
      </c>
      <c r="C1457" s="1014" t="s">
        <v>6299</v>
      </c>
      <c r="D1457" s="1014">
        <v>2</v>
      </c>
      <c r="E1457" s="1014">
        <v>1</v>
      </c>
      <c r="F1457" s="1014" t="s">
        <v>1559</v>
      </c>
      <c r="G1457" s="946" t="s">
        <v>7847</v>
      </c>
      <c r="H1457" s="46" t="s">
        <v>29</v>
      </c>
      <c r="I1457" s="925">
        <v>39</v>
      </c>
      <c r="J1457" s="915"/>
      <c r="K1457" s="38">
        <f t="shared" ref="K1457:K1462" si="232">I1457*J1457</f>
        <v>0</v>
      </c>
      <c r="L1457" s="426"/>
      <c r="M1457" s="38">
        <f t="shared" ref="M1457:M1462" si="233">I1457*L1457</f>
        <v>0</v>
      </c>
      <c r="N1457" s="426">
        <f t="shared" ref="N1457:N1462" si="234">J1457+L1457</f>
        <v>0</v>
      </c>
      <c r="O1457" s="38">
        <f t="shared" ref="O1457:O1462" si="235">I1457*N1457</f>
        <v>0</v>
      </c>
      <c r="P1457" s="147"/>
      <c r="Q1457" s="1254"/>
      <c r="R1457" s="1254"/>
      <c r="S1457" s="1254"/>
      <c r="T1457" s="1254"/>
      <c r="U1457" s="1254"/>
      <c r="V1457" s="1254"/>
      <c r="W1457" s="1254"/>
      <c r="X1457" s="1254"/>
      <c r="Y1457" s="1254"/>
      <c r="Z1457" s="1254"/>
      <c r="AA1457" s="1254"/>
      <c r="AB1457" s="1254"/>
      <c r="AC1457" s="1254"/>
      <c r="AD1457" s="1254"/>
      <c r="AE1457" s="1254"/>
      <c r="AF1457" s="1254"/>
      <c r="AG1457" s="1254"/>
      <c r="AH1457" s="1254"/>
      <c r="AI1457" s="1254"/>
      <c r="AJ1457" s="1254"/>
      <c r="AK1457" s="1254"/>
      <c r="AL1457" s="1254"/>
      <c r="AM1457" s="1254"/>
      <c r="AN1457" s="1254"/>
      <c r="AO1457" s="1254"/>
      <c r="AP1457" s="1254"/>
      <c r="AQ1457" s="1254"/>
      <c r="AR1457" s="1254"/>
      <c r="AS1457" s="1254"/>
      <c r="AT1457" s="1254"/>
      <c r="AU1457" s="1254"/>
      <c r="AV1457" s="1254"/>
      <c r="AW1457" s="1254"/>
      <c r="AX1457" s="1254"/>
      <c r="AY1457" s="1254"/>
      <c r="AZ1457" s="1254"/>
      <c r="BA1457" s="1254"/>
      <c r="BB1457" s="1254"/>
      <c r="BC1457" s="1254"/>
      <c r="BD1457" s="1254"/>
      <c r="BE1457" s="1254"/>
      <c r="BF1457" s="1254"/>
      <c r="BG1457" s="1254"/>
      <c r="BH1457" s="1254"/>
      <c r="BI1457" s="1254"/>
      <c r="BJ1457" s="1254"/>
      <c r="BK1457" s="1254"/>
      <c r="BL1457" s="1254"/>
      <c r="BM1457" s="1254"/>
      <c r="BN1457" s="1254"/>
      <c r="BO1457" s="1254"/>
      <c r="BP1457" s="1254"/>
      <c r="BQ1457" s="1254"/>
      <c r="BR1457" s="1254"/>
      <c r="BS1457" s="1254"/>
    </row>
    <row r="1458" spans="1:71" s="3" customFormat="1" ht="27.6" hidden="1" outlineLevel="2">
      <c r="A1458" s="1014">
        <v>1</v>
      </c>
      <c r="B1458" s="1014">
        <v>1</v>
      </c>
      <c r="C1458" s="1014" t="s">
        <v>6299</v>
      </c>
      <c r="D1458" s="1014">
        <v>2</v>
      </c>
      <c r="E1458" s="1014" t="s">
        <v>1559</v>
      </c>
      <c r="F1458" s="1014" t="s">
        <v>1556</v>
      </c>
      <c r="G1458" s="942" t="s">
        <v>7848</v>
      </c>
      <c r="H1458" s="32" t="s">
        <v>29</v>
      </c>
      <c r="I1458" s="329">
        <v>51</v>
      </c>
      <c r="J1458" s="915"/>
      <c r="K1458" s="38">
        <f t="shared" si="232"/>
        <v>0</v>
      </c>
      <c r="L1458" s="426"/>
      <c r="M1458" s="38">
        <f t="shared" si="233"/>
        <v>0</v>
      </c>
      <c r="N1458" s="426">
        <f t="shared" si="234"/>
        <v>0</v>
      </c>
      <c r="O1458" s="38">
        <f t="shared" si="235"/>
        <v>0</v>
      </c>
      <c r="P1458" s="147"/>
      <c r="Q1458" s="1252"/>
      <c r="R1458" s="1252"/>
      <c r="S1458" s="1252"/>
      <c r="T1458" s="1252"/>
      <c r="U1458" s="1252"/>
      <c r="V1458" s="1252"/>
      <c r="W1458" s="1252"/>
      <c r="X1458" s="1252"/>
      <c r="Y1458" s="1252"/>
      <c r="Z1458" s="1252"/>
      <c r="AA1458" s="1252"/>
      <c r="AB1458" s="1252"/>
      <c r="AC1458" s="1252"/>
      <c r="AD1458" s="1252"/>
      <c r="AE1458" s="1252"/>
      <c r="AF1458" s="1252"/>
      <c r="AG1458" s="1252"/>
      <c r="AH1458" s="1252"/>
      <c r="AI1458" s="1252"/>
      <c r="AJ1458" s="1252"/>
      <c r="AK1458" s="1252"/>
      <c r="AL1458" s="1252"/>
      <c r="AM1458" s="1252"/>
      <c r="AN1458" s="1252"/>
      <c r="AO1458" s="1252"/>
      <c r="AP1458" s="1252"/>
      <c r="AQ1458" s="1252"/>
      <c r="AR1458" s="1252"/>
      <c r="AS1458" s="1252"/>
      <c r="AT1458" s="1252"/>
      <c r="AU1458" s="1252"/>
      <c r="AV1458" s="1252"/>
      <c r="AW1458" s="1252"/>
      <c r="AX1458" s="1252"/>
      <c r="AY1458" s="1252"/>
      <c r="AZ1458" s="1252"/>
      <c r="BA1458" s="1252"/>
      <c r="BB1458" s="1252"/>
      <c r="BC1458" s="1252"/>
      <c r="BD1458" s="1252"/>
      <c r="BE1458" s="1252"/>
      <c r="BF1458" s="1252"/>
      <c r="BG1458" s="1252"/>
      <c r="BH1458" s="1252"/>
      <c r="BI1458" s="1252"/>
      <c r="BJ1458" s="1252"/>
      <c r="BK1458" s="1252"/>
      <c r="BL1458" s="1252"/>
      <c r="BM1458" s="1252"/>
      <c r="BN1458" s="1252"/>
      <c r="BO1458" s="1252"/>
      <c r="BP1458" s="1252"/>
      <c r="BQ1458" s="1252"/>
      <c r="BR1458" s="1252"/>
      <c r="BS1458" s="1252"/>
    </row>
    <row r="1459" spans="1:71" s="3" customFormat="1" ht="27.6" hidden="1" outlineLevel="2">
      <c r="A1459" s="1014">
        <v>1</v>
      </c>
      <c r="B1459" s="1014">
        <v>1</v>
      </c>
      <c r="C1459" s="1014" t="s">
        <v>6299</v>
      </c>
      <c r="D1459" s="1014">
        <v>2</v>
      </c>
      <c r="E1459" s="1014" t="s">
        <v>1559</v>
      </c>
      <c r="F1459" s="1014" t="s">
        <v>1561</v>
      </c>
      <c r="G1459" s="946" t="s">
        <v>7849</v>
      </c>
      <c r="H1459" s="46" t="s">
        <v>29</v>
      </c>
      <c r="I1459" s="925">
        <v>170</v>
      </c>
      <c r="J1459" s="915"/>
      <c r="K1459" s="38">
        <f t="shared" si="232"/>
        <v>0</v>
      </c>
      <c r="L1459" s="426"/>
      <c r="M1459" s="38">
        <f t="shared" si="233"/>
        <v>0</v>
      </c>
      <c r="N1459" s="426">
        <f t="shared" si="234"/>
        <v>0</v>
      </c>
      <c r="O1459" s="38">
        <f t="shared" si="235"/>
        <v>0</v>
      </c>
      <c r="P1459" s="147"/>
      <c r="Q1459" s="1252"/>
      <c r="R1459" s="1252"/>
      <c r="S1459" s="1252"/>
      <c r="T1459" s="1252"/>
      <c r="U1459" s="1252"/>
      <c r="V1459" s="1252"/>
      <c r="W1459" s="1252"/>
      <c r="X1459" s="1252"/>
      <c r="Y1459" s="1252"/>
      <c r="Z1459" s="1252"/>
      <c r="AA1459" s="1252"/>
      <c r="AB1459" s="1252"/>
      <c r="AC1459" s="1252"/>
      <c r="AD1459" s="1252"/>
      <c r="AE1459" s="1252"/>
      <c r="AF1459" s="1252"/>
      <c r="AG1459" s="1252"/>
      <c r="AH1459" s="1252"/>
      <c r="AI1459" s="1252"/>
      <c r="AJ1459" s="1252"/>
      <c r="AK1459" s="1252"/>
      <c r="AL1459" s="1252"/>
      <c r="AM1459" s="1252"/>
      <c r="AN1459" s="1252"/>
      <c r="AO1459" s="1252"/>
      <c r="AP1459" s="1252"/>
      <c r="AQ1459" s="1252"/>
      <c r="AR1459" s="1252"/>
      <c r="AS1459" s="1252"/>
      <c r="AT1459" s="1252"/>
      <c r="AU1459" s="1252"/>
      <c r="AV1459" s="1252"/>
      <c r="AW1459" s="1252"/>
      <c r="AX1459" s="1252"/>
      <c r="AY1459" s="1252"/>
      <c r="AZ1459" s="1252"/>
      <c r="BA1459" s="1252"/>
      <c r="BB1459" s="1252"/>
      <c r="BC1459" s="1252"/>
      <c r="BD1459" s="1252"/>
      <c r="BE1459" s="1252"/>
      <c r="BF1459" s="1252"/>
      <c r="BG1459" s="1252"/>
      <c r="BH1459" s="1252"/>
      <c r="BI1459" s="1252"/>
      <c r="BJ1459" s="1252"/>
      <c r="BK1459" s="1252"/>
      <c r="BL1459" s="1252"/>
      <c r="BM1459" s="1252"/>
      <c r="BN1459" s="1252"/>
      <c r="BO1459" s="1252"/>
      <c r="BP1459" s="1252"/>
      <c r="BQ1459" s="1252"/>
      <c r="BR1459" s="1252"/>
      <c r="BS1459" s="1252"/>
    </row>
    <row r="1460" spans="1:71" s="3" customFormat="1" ht="27.6" hidden="1" outlineLevel="2">
      <c r="A1460" s="1014">
        <v>1</v>
      </c>
      <c r="B1460" s="1014">
        <v>1</v>
      </c>
      <c r="C1460" s="1014" t="s">
        <v>6299</v>
      </c>
      <c r="D1460" s="1014">
        <v>2</v>
      </c>
      <c r="E1460" s="1014" t="s">
        <v>1559</v>
      </c>
      <c r="F1460" s="1014" t="s">
        <v>1574</v>
      </c>
      <c r="G1460" s="942" t="s">
        <v>7850</v>
      </c>
      <c r="H1460" s="32" t="s">
        <v>29</v>
      </c>
      <c r="I1460" s="329">
        <v>60</v>
      </c>
      <c r="J1460" s="915"/>
      <c r="K1460" s="38">
        <f t="shared" si="232"/>
        <v>0</v>
      </c>
      <c r="L1460" s="426"/>
      <c r="M1460" s="38">
        <f t="shared" si="233"/>
        <v>0</v>
      </c>
      <c r="N1460" s="426">
        <f t="shared" si="234"/>
        <v>0</v>
      </c>
      <c r="O1460" s="38">
        <f t="shared" si="235"/>
        <v>0</v>
      </c>
      <c r="P1460" s="147"/>
      <c r="Q1460" s="1252"/>
      <c r="R1460" s="1252"/>
      <c r="S1460" s="1252"/>
      <c r="T1460" s="1252"/>
      <c r="U1460" s="1252"/>
      <c r="V1460" s="1252"/>
      <c r="W1460" s="1252"/>
      <c r="X1460" s="1252"/>
      <c r="Y1460" s="1252"/>
      <c r="Z1460" s="1252"/>
      <c r="AA1460" s="1252"/>
      <c r="AB1460" s="1252"/>
      <c r="AC1460" s="1252"/>
      <c r="AD1460" s="1252"/>
      <c r="AE1460" s="1252"/>
      <c r="AF1460" s="1252"/>
      <c r="AG1460" s="1252"/>
      <c r="AH1460" s="1252"/>
      <c r="AI1460" s="1252"/>
      <c r="AJ1460" s="1252"/>
      <c r="AK1460" s="1252"/>
      <c r="AL1460" s="1252"/>
      <c r="AM1460" s="1252"/>
      <c r="AN1460" s="1252"/>
      <c r="AO1460" s="1252"/>
      <c r="AP1460" s="1252"/>
      <c r="AQ1460" s="1252"/>
      <c r="AR1460" s="1252"/>
      <c r="AS1460" s="1252"/>
      <c r="AT1460" s="1252"/>
      <c r="AU1460" s="1252"/>
      <c r="AV1460" s="1252"/>
      <c r="AW1460" s="1252"/>
      <c r="AX1460" s="1252"/>
      <c r="AY1460" s="1252"/>
      <c r="AZ1460" s="1252"/>
      <c r="BA1460" s="1252"/>
      <c r="BB1460" s="1252"/>
      <c r="BC1460" s="1252"/>
      <c r="BD1460" s="1252"/>
      <c r="BE1460" s="1252"/>
      <c r="BF1460" s="1252"/>
      <c r="BG1460" s="1252"/>
      <c r="BH1460" s="1252"/>
      <c r="BI1460" s="1252"/>
      <c r="BJ1460" s="1252"/>
      <c r="BK1460" s="1252"/>
      <c r="BL1460" s="1252"/>
      <c r="BM1460" s="1252"/>
      <c r="BN1460" s="1252"/>
      <c r="BO1460" s="1252"/>
      <c r="BP1460" s="1252"/>
      <c r="BQ1460" s="1252"/>
      <c r="BR1460" s="1252"/>
      <c r="BS1460" s="1252"/>
    </row>
    <row r="1461" spans="1:71" s="3" customFormat="1" ht="27.6" hidden="1" outlineLevel="2">
      <c r="A1461" s="1014">
        <v>1</v>
      </c>
      <c r="B1461" s="1014">
        <v>1</v>
      </c>
      <c r="C1461" s="1014" t="s">
        <v>6299</v>
      </c>
      <c r="D1461" s="1014">
        <v>2</v>
      </c>
      <c r="E1461" s="1014" t="s">
        <v>1559</v>
      </c>
      <c r="F1461" s="1014" t="s">
        <v>1567</v>
      </c>
      <c r="G1461" s="942" t="s">
        <v>7851</v>
      </c>
      <c r="H1461" s="32" t="s">
        <v>29</v>
      </c>
      <c r="I1461" s="329">
        <v>7</v>
      </c>
      <c r="J1461" s="915"/>
      <c r="K1461" s="38">
        <f t="shared" si="232"/>
        <v>0</v>
      </c>
      <c r="L1461" s="426"/>
      <c r="M1461" s="38">
        <f t="shared" si="233"/>
        <v>0</v>
      </c>
      <c r="N1461" s="426">
        <f t="shared" si="234"/>
        <v>0</v>
      </c>
      <c r="O1461" s="38">
        <f t="shared" si="235"/>
        <v>0</v>
      </c>
      <c r="P1461" s="147"/>
      <c r="Q1461" s="1252"/>
      <c r="R1461" s="1252"/>
      <c r="S1461" s="1252"/>
      <c r="T1461" s="1252"/>
      <c r="U1461" s="1252"/>
      <c r="V1461" s="1252"/>
      <c r="W1461" s="1252"/>
      <c r="X1461" s="1252"/>
      <c r="Y1461" s="1252"/>
      <c r="Z1461" s="1252"/>
      <c r="AA1461" s="1252"/>
      <c r="AB1461" s="1252"/>
      <c r="AC1461" s="1252"/>
      <c r="AD1461" s="1252"/>
      <c r="AE1461" s="1252"/>
      <c r="AF1461" s="1252"/>
      <c r="AG1461" s="1252"/>
      <c r="AH1461" s="1252"/>
      <c r="AI1461" s="1252"/>
      <c r="AJ1461" s="1252"/>
      <c r="AK1461" s="1252"/>
      <c r="AL1461" s="1252"/>
      <c r="AM1461" s="1252"/>
      <c r="AN1461" s="1252"/>
      <c r="AO1461" s="1252"/>
      <c r="AP1461" s="1252"/>
      <c r="AQ1461" s="1252"/>
      <c r="AR1461" s="1252"/>
      <c r="AS1461" s="1252"/>
      <c r="AT1461" s="1252"/>
      <c r="AU1461" s="1252"/>
      <c r="AV1461" s="1252"/>
      <c r="AW1461" s="1252"/>
      <c r="AX1461" s="1252"/>
      <c r="AY1461" s="1252"/>
      <c r="AZ1461" s="1252"/>
      <c r="BA1461" s="1252"/>
      <c r="BB1461" s="1252"/>
      <c r="BC1461" s="1252"/>
      <c r="BD1461" s="1252"/>
      <c r="BE1461" s="1252"/>
      <c r="BF1461" s="1252"/>
      <c r="BG1461" s="1252"/>
      <c r="BH1461" s="1252"/>
      <c r="BI1461" s="1252"/>
      <c r="BJ1461" s="1252"/>
      <c r="BK1461" s="1252"/>
      <c r="BL1461" s="1252"/>
      <c r="BM1461" s="1252"/>
      <c r="BN1461" s="1252"/>
      <c r="BO1461" s="1252"/>
      <c r="BP1461" s="1252"/>
      <c r="BQ1461" s="1252"/>
      <c r="BR1461" s="1252"/>
      <c r="BS1461" s="1252"/>
    </row>
    <row r="1462" spans="1:71" s="3" customFormat="1" ht="27.6" hidden="1" outlineLevel="2">
      <c r="A1462" s="1014">
        <v>1</v>
      </c>
      <c r="B1462" s="1014">
        <v>1</v>
      </c>
      <c r="C1462" s="1014" t="s">
        <v>6299</v>
      </c>
      <c r="D1462" s="1014">
        <v>2</v>
      </c>
      <c r="E1462" s="1014" t="s">
        <v>1559</v>
      </c>
      <c r="F1462" s="1014" t="s">
        <v>1571</v>
      </c>
      <c r="G1462" s="947" t="s">
        <v>7852</v>
      </c>
      <c r="H1462" s="43" t="s">
        <v>29</v>
      </c>
      <c r="I1462" s="921">
        <v>13</v>
      </c>
      <c r="J1462" s="915"/>
      <c r="K1462" s="38">
        <f t="shared" si="232"/>
        <v>0</v>
      </c>
      <c r="L1462" s="426"/>
      <c r="M1462" s="38">
        <f t="shared" si="233"/>
        <v>0</v>
      </c>
      <c r="N1462" s="426">
        <f t="shared" si="234"/>
        <v>0</v>
      </c>
      <c r="O1462" s="38">
        <f t="shared" si="235"/>
        <v>0</v>
      </c>
      <c r="P1462" s="147"/>
      <c r="Q1462" s="1252"/>
      <c r="R1462" s="1252"/>
      <c r="S1462" s="1252"/>
      <c r="T1462" s="1252"/>
      <c r="U1462" s="1252"/>
      <c r="V1462" s="1252"/>
      <c r="W1462" s="1252"/>
      <c r="X1462" s="1252"/>
      <c r="Y1462" s="1252"/>
      <c r="Z1462" s="1252"/>
      <c r="AA1462" s="1252"/>
      <c r="AB1462" s="1252"/>
      <c r="AC1462" s="1252"/>
      <c r="AD1462" s="1252"/>
      <c r="AE1462" s="1252"/>
      <c r="AF1462" s="1252"/>
      <c r="AG1462" s="1252"/>
      <c r="AH1462" s="1252"/>
      <c r="AI1462" s="1252"/>
      <c r="AJ1462" s="1252"/>
      <c r="AK1462" s="1252"/>
      <c r="AL1462" s="1252"/>
      <c r="AM1462" s="1252"/>
      <c r="AN1462" s="1252"/>
      <c r="AO1462" s="1252"/>
      <c r="AP1462" s="1252"/>
      <c r="AQ1462" s="1252"/>
      <c r="AR1462" s="1252"/>
      <c r="AS1462" s="1252"/>
      <c r="AT1462" s="1252"/>
      <c r="AU1462" s="1252"/>
      <c r="AV1462" s="1252"/>
      <c r="AW1462" s="1252"/>
      <c r="AX1462" s="1252"/>
      <c r="AY1462" s="1252"/>
      <c r="AZ1462" s="1252"/>
      <c r="BA1462" s="1252"/>
      <c r="BB1462" s="1252"/>
      <c r="BC1462" s="1252"/>
      <c r="BD1462" s="1252"/>
      <c r="BE1462" s="1252"/>
      <c r="BF1462" s="1252"/>
      <c r="BG1462" s="1252"/>
      <c r="BH1462" s="1252"/>
      <c r="BI1462" s="1252"/>
      <c r="BJ1462" s="1252"/>
      <c r="BK1462" s="1252"/>
      <c r="BL1462" s="1252"/>
      <c r="BM1462" s="1252"/>
      <c r="BN1462" s="1252"/>
      <c r="BO1462" s="1252"/>
      <c r="BP1462" s="1252"/>
      <c r="BQ1462" s="1252"/>
      <c r="BR1462" s="1252"/>
      <c r="BS1462" s="1252"/>
    </row>
    <row r="1463" spans="1:71" s="3" customFormat="1" hidden="1" outlineLevel="1" collapsed="1">
      <c r="A1463" s="1081">
        <v>1</v>
      </c>
      <c r="B1463" s="1081">
        <v>1</v>
      </c>
      <c r="C1463" s="1081" t="s">
        <v>6299</v>
      </c>
      <c r="D1463" s="1081">
        <v>2</v>
      </c>
      <c r="E1463" s="1081" t="s">
        <v>1556</v>
      </c>
      <c r="F1463" s="1081"/>
      <c r="G1463" s="1098" t="s">
        <v>6071</v>
      </c>
      <c r="H1463" s="1148"/>
      <c r="I1463" s="1092"/>
      <c r="J1463" s="1095"/>
      <c r="K1463" s="1096">
        <f>SUM(K1464:K1465)</f>
        <v>0</v>
      </c>
      <c r="L1463" s="1095"/>
      <c r="M1463" s="1096">
        <f>SUM(M1464:M1465)</f>
        <v>0</v>
      </c>
      <c r="N1463" s="1096"/>
      <c r="O1463" s="1096">
        <f>SUM(O1464:O1465)</f>
        <v>0</v>
      </c>
      <c r="P1463" s="1156"/>
      <c r="Q1463" s="1252"/>
      <c r="R1463" s="1252"/>
      <c r="S1463" s="1252"/>
      <c r="T1463" s="1252"/>
      <c r="U1463" s="1252"/>
      <c r="V1463" s="1252"/>
      <c r="W1463" s="1252"/>
      <c r="X1463" s="1252"/>
      <c r="Y1463" s="1252"/>
      <c r="Z1463" s="1252"/>
      <c r="AA1463" s="1252"/>
      <c r="AB1463" s="1252"/>
      <c r="AC1463" s="1252"/>
      <c r="AD1463" s="1252"/>
      <c r="AE1463" s="1252"/>
      <c r="AF1463" s="1252"/>
      <c r="AG1463" s="1252"/>
      <c r="AH1463" s="1252"/>
      <c r="AI1463" s="1252"/>
      <c r="AJ1463" s="1252"/>
      <c r="AK1463" s="1252"/>
      <c r="AL1463" s="1252"/>
      <c r="AM1463" s="1252"/>
      <c r="AN1463" s="1252"/>
      <c r="AO1463" s="1252"/>
      <c r="AP1463" s="1252"/>
      <c r="AQ1463" s="1252"/>
      <c r="AR1463" s="1252"/>
      <c r="AS1463" s="1252"/>
      <c r="AT1463" s="1252"/>
      <c r="AU1463" s="1252"/>
      <c r="AV1463" s="1252"/>
      <c r="AW1463" s="1252"/>
      <c r="AX1463" s="1252"/>
      <c r="AY1463" s="1252"/>
      <c r="AZ1463" s="1252"/>
      <c r="BA1463" s="1252"/>
      <c r="BB1463" s="1252"/>
      <c r="BC1463" s="1252"/>
      <c r="BD1463" s="1252"/>
      <c r="BE1463" s="1252"/>
      <c r="BF1463" s="1252"/>
      <c r="BG1463" s="1252"/>
      <c r="BH1463" s="1252"/>
      <c r="BI1463" s="1252"/>
      <c r="BJ1463" s="1252"/>
      <c r="BK1463" s="1252"/>
      <c r="BL1463" s="1252"/>
      <c r="BM1463" s="1252"/>
      <c r="BN1463" s="1252"/>
      <c r="BO1463" s="1252"/>
      <c r="BP1463" s="1252"/>
      <c r="BQ1463" s="1252"/>
      <c r="BR1463" s="1252"/>
      <c r="BS1463" s="1252"/>
    </row>
    <row r="1464" spans="1:71" s="3" customFormat="1" ht="41.4" hidden="1" outlineLevel="2">
      <c r="A1464" s="1014">
        <v>1</v>
      </c>
      <c r="B1464" s="1014">
        <v>1</v>
      </c>
      <c r="C1464" s="1014" t="s">
        <v>6299</v>
      </c>
      <c r="D1464" s="1014">
        <v>2</v>
      </c>
      <c r="E1464" s="1014" t="s">
        <v>1556</v>
      </c>
      <c r="F1464" s="1014" t="s">
        <v>1559</v>
      </c>
      <c r="G1464" s="946" t="s">
        <v>7853</v>
      </c>
      <c r="H1464" s="46" t="s">
        <v>29</v>
      </c>
      <c r="I1464" s="925">
        <v>20</v>
      </c>
      <c r="J1464" s="915"/>
      <c r="K1464" s="38">
        <f>I1464*J1464</f>
        <v>0</v>
      </c>
      <c r="L1464" s="426"/>
      <c r="M1464" s="38">
        <f>I1464*L1464</f>
        <v>0</v>
      </c>
      <c r="N1464" s="426">
        <f>J1464+L1464</f>
        <v>0</v>
      </c>
      <c r="O1464" s="38">
        <f>I1464*N1464</f>
        <v>0</v>
      </c>
      <c r="P1464" s="147"/>
      <c r="Q1464" s="1252"/>
      <c r="R1464" s="1252"/>
      <c r="S1464" s="1252"/>
      <c r="T1464" s="1252"/>
      <c r="U1464" s="1252"/>
      <c r="V1464" s="1252"/>
      <c r="W1464" s="1252"/>
      <c r="X1464" s="1252"/>
      <c r="Y1464" s="1252"/>
      <c r="Z1464" s="1252"/>
      <c r="AA1464" s="1252"/>
      <c r="AB1464" s="1252"/>
      <c r="AC1464" s="1252"/>
      <c r="AD1464" s="1252"/>
      <c r="AE1464" s="1252"/>
      <c r="AF1464" s="1252"/>
      <c r="AG1464" s="1252"/>
      <c r="AH1464" s="1252"/>
      <c r="AI1464" s="1252"/>
      <c r="AJ1464" s="1252"/>
      <c r="AK1464" s="1252"/>
      <c r="AL1464" s="1252"/>
      <c r="AM1464" s="1252"/>
      <c r="AN1464" s="1252"/>
      <c r="AO1464" s="1252"/>
      <c r="AP1464" s="1252"/>
      <c r="AQ1464" s="1252"/>
      <c r="AR1464" s="1252"/>
      <c r="AS1464" s="1252"/>
      <c r="AT1464" s="1252"/>
      <c r="AU1464" s="1252"/>
      <c r="AV1464" s="1252"/>
      <c r="AW1464" s="1252"/>
      <c r="AX1464" s="1252"/>
      <c r="AY1464" s="1252"/>
      <c r="AZ1464" s="1252"/>
      <c r="BA1464" s="1252"/>
      <c r="BB1464" s="1252"/>
      <c r="BC1464" s="1252"/>
      <c r="BD1464" s="1252"/>
      <c r="BE1464" s="1252"/>
      <c r="BF1464" s="1252"/>
      <c r="BG1464" s="1252"/>
      <c r="BH1464" s="1252"/>
      <c r="BI1464" s="1252"/>
      <c r="BJ1464" s="1252"/>
      <c r="BK1464" s="1252"/>
      <c r="BL1464" s="1252"/>
      <c r="BM1464" s="1252"/>
      <c r="BN1464" s="1252"/>
      <c r="BO1464" s="1252"/>
      <c r="BP1464" s="1252"/>
      <c r="BQ1464" s="1252"/>
      <c r="BR1464" s="1252"/>
      <c r="BS1464" s="1252"/>
    </row>
    <row r="1465" spans="1:71" s="3" customFormat="1" ht="27.6" hidden="1" outlineLevel="2">
      <c r="A1465" s="1014">
        <v>1</v>
      </c>
      <c r="B1465" s="1014">
        <v>1</v>
      </c>
      <c r="C1465" s="1014" t="s">
        <v>6299</v>
      </c>
      <c r="D1465" s="1014">
        <v>2</v>
      </c>
      <c r="E1465" s="1014">
        <v>2</v>
      </c>
      <c r="F1465" s="1014" t="s">
        <v>1556</v>
      </c>
      <c r="G1465" s="947" t="s">
        <v>7854</v>
      </c>
      <c r="H1465" s="43" t="s">
        <v>29</v>
      </c>
      <c r="I1465" s="921">
        <v>8</v>
      </c>
      <c r="J1465" s="1203"/>
      <c r="K1465" s="39">
        <f>I1465*J1465</f>
        <v>0</v>
      </c>
      <c r="L1465" s="369"/>
      <c r="M1465" s="39">
        <f>I1465*L1465</f>
        <v>0</v>
      </c>
      <c r="N1465" s="369">
        <f>J1465+L1465</f>
        <v>0</v>
      </c>
      <c r="O1465" s="39">
        <f>I1465*N1465</f>
        <v>0</v>
      </c>
      <c r="P1465" s="992"/>
      <c r="Q1465" s="1252"/>
      <c r="R1465" s="1252"/>
      <c r="S1465" s="1252"/>
      <c r="T1465" s="1252"/>
      <c r="U1465" s="1252"/>
      <c r="V1465" s="1252"/>
      <c r="W1465" s="1252"/>
      <c r="X1465" s="1252"/>
      <c r="Y1465" s="1252"/>
      <c r="Z1465" s="1252"/>
      <c r="AA1465" s="1252"/>
      <c r="AB1465" s="1252"/>
      <c r="AC1465" s="1252"/>
      <c r="AD1465" s="1252"/>
      <c r="AE1465" s="1252"/>
      <c r="AF1465" s="1252"/>
      <c r="AG1465" s="1252"/>
      <c r="AH1465" s="1252"/>
      <c r="AI1465" s="1252"/>
      <c r="AJ1465" s="1252"/>
      <c r="AK1465" s="1252"/>
      <c r="AL1465" s="1252"/>
      <c r="AM1465" s="1252"/>
      <c r="AN1465" s="1252"/>
      <c r="AO1465" s="1252"/>
      <c r="AP1465" s="1252"/>
      <c r="AQ1465" s="1252"/>
      <c r="AR1465" s="1252"/>
      <c r="AS1465" s="1252"/>
      <c r="AT1465" s="1252"/>
      <c r="AU1465" s="1252"/>
      <c r="AV1465" s="1252"/>
      <c r="AW1465" s="1252"/>
      <c r="AX1465" s="1252"/>
      <c r="AY1465" s="1252"/>
      <c r="AZ1465" s="1252"/>
      <c r="BA1465" s="1252"/>
      <c r="BB1465" s="1252"/>
      <c r="BC1465" s="1252"/>
      <c r="BD1465" s="1252"/>
      <c r="BE1465" s="1252"/>
      <c r="BF1465" s="1252"/>
      <c r="BG1465" s="1252"/>
      <c r="BH1465" s="1252"/>
      <c r="BI1465" s="1252"/>
      <c r="BJ1465" s="1252"/>
      <c r="BK1465" s="1252"/>
      <c r="BL1465" s="1252"/>
      <c r="BM1465" s="1252"/>
      <c r="BN1465" s="1252"/>
      <c r="BO1465" s="1252"/>
      <c r="BP1465" s="1252"/>
      <c r="BQ1465" s="1252"/>
      <c r="BR1465" s="1252"/>
      <c r="BS1465" s="1252"/>
    </row>
    <row r="1466" spans="1:71" s="16" customFormat="1" hidden="1" outlineLevel="1" collapsed="1">
      <c r="A1466" s="1081">
        <v>1</v>
      </c>
      <c r="B1466" s="1081">
        <v>1</v>
      </c>
      <c r="C1466" s="1081" t="s">
        <v>6299</v>
      </c>
      <c r="D1466" s="1081">
        <v>2</v>
      </c>
      <c r="E1466" s="1081" t="s">
        <v>1561</v>
      </c>
      <c r="F1466" s="1081"/>
      <c r="G1466" s="1098" t="s">
        <v>6072</v>
      </c>
      <c r="H1466" s="1148"/>
      <c r="I1466" s="1092"/>
      <c r="J1466" s="1095"/>
      <c r="K1466" s="1096">
        <f>SUM(K1467:K1467)</f>
        <v>0</v>
      </c>
      <c r="L1466" s="1095"/>
      <c r="M1466" s="1096">
        <f>SUM(M1467:M1467)</f>
        <v>0</v>
      </c>
      <c r="N1466" s="1096"/>
      <c r="O1466" s="1096">
        <f>SUM(O1467:O1467)</f>
        <v>0</v>
      </c>
      <c r="P1466" s="1156"/>
      <c r="Q1466" s="1254"/>
      <c r="R1466" s="1254"/>
      <c r="S1466" s="1254"/>
      <c r="T1466" s="1254"/>
      <c r="U1466" s="1254"/>
      <c r="V1466" s="1254"/>
      <c r="W1466" s="1254"/>
      <c r="X1466" s="1254"/>
      <c r="Y1466" s="1254"/>
      <c r="Z1466" s="1254"/>
      <c r="AA1466" s="1254"/>
      <c r="AB1466" s="1254"/>
      <c r="AC1466" s="1254"/>
      <c r="AD1466" s="1254"/>
      <c r="AE1466" s="1254"/>
      <c r="AF1466" s="1254"/>
      <c r="AG1466" s="1254"/>
      <c r="AH1466" s="1254"/>
      <c r="AI1466" s="1254"/>
      <c r="AJ1466" s="1254"/>
      <c r="AK1466" s="1254"/>
      <c r="AL1466" s="1254"/>
      <c r="AM1466" s="1254"/>
      <c r="AN1466" s="1254"/>
      <c r="AO1466" s="1254"/>
      <c r="AP1466" s="1254"/>
      <c r="AQ1466" s="1254"/>
      <c r="AR1466" s="1254"/>
      <c r="AS1466" s="1254"/>
      <c r="AT1466" s="1254"/>
      <c r="AU1466" s="1254"/>
      <c r="AV1466" s="1254"/>
      <c r="AW1466" s="1254"/>
      <c r="AX1466" s="1254"/>
      <c r="AY1466" s="1254"/>
      <c r="AZ1466" s="1254"/>
      <c r="BA1466" s="1254"/>
      <c r="BB1466" s="1254"/>
      <c r="BC1466" s="1254"/>
      <c r="BD1466" s="1254"/>
      <c r="BE1466" s="1254"/>
      <c r="BF1466" s="1254"/>
      <c r="BG1466" s="1254"/>
      <c r="BH1466" s="1254"/>
      <c r="BI1466" s="1254"/>
      <c r="BJ1466" s="1254"/>
      <c r="BK1466" s="1254"/>
      <c r="BL1466" s="1254"/>
      <c r="BM1466" s="1254"/>
      <c r="BN1466" s="1254"/>
      <c r="BO1466" s="1254"/>
      <c r="BP1466" s="1254"/>
      <c r="BQ1466" s="1254"/>
      <c r="BR1466" s="1254"/>
      <c r="BS1466" s="1254"/>
    </row>
    <row r="1467" spans="1:71" s="3" customFormat="1" ht="41.4" hidden="1" outlineLevel="2">
      <c r="A1467" s="1014">
        <v>1</v>
      </c>
      <c r="B1467" s="1014">
        <v>1</v>
      </c>
      <c r="C1467" s="1014" t="s">
        <v>6299</v>
      </c>
      <c r="D1467" s="1014">
        <v>2</v>
      </c>
      <c r="E1467" s="1014" t="s">
        <v>1561</v>
      </c>
      <c r="F1467" s="1014" t="s">
        <v>1559</v>
      </c>
      <c r="G1467" s="946" t="s">
        <v>7811</v>
      </c>
      <c r="H1467" s="46" t="s">
        <v>6068</v>
      </c>
      <c r="I1467" s="925">
        <v>27</v>
      </c>
      <c r="J1467" s="917"/>
      <c r="K1467" s="57">
        <f>I1467*J1467</f>
        <v>0</v>
      </c>
      <c r="L1467" s="1215"/>
      <c r="M1467" s="57">
        <f>I1467*L1467</f>
        <v>0</v>
      </c>
      <c r="N1467" s="425">
        <f>J1467+L1467</f>
        <v>0</v>
      </c>
      <c r="O1467" s="57">
        <f>I1467*N1467</f>
        <v>0</v>
      </c>
      <c r="P1467" s="991"/>
      <c r="Q1467" s="1252"/>
      <c r="R1467" s="1252"/>
      <c r="S1467" s="1252"/>
      <c r="T1467" s="1252"/>
      <c r="U1467" s="1252"/>
      <c r="V1467" s="1252"/>
      <c r="W1467" s="1252"/>
      <c r="X1467" s="1252"/>
      <c r="Y1467" s="1252"/>
      <c r="Z1467" s="1252"/>
      <c r="AA1467" s="1252"/>
      <c r="AB1467" s="1252"/>
      <c r="AC1467" s="1252"/>
      <c r="AD1467" s="1252"/>
      <c r="AE1467" s="1252"/>
      <c r="AF1467" s="1252"/>
      <c r="AG1467" s="1252"/>
      <c r="AH1467" s="1252"/>
      <c r="AI1467" s="1252"/>
      <c r="AJ1467" s="1252"/>
      <c r="AK1467" s="1252"/>
      <c r="AL1467" s="1252"/>
      <c r="AM1467" s="1252"/>
      <c r="AN1467" s="1252"/>
      <c r="AO1467" s="1252"/>
      <c r="AP1467" s="1252"/>
      <c r="AQ1467" s="1252"/>
      <c r="AR1467" s="1252"/>
      <c r="AS1467" s="1252"/>
      <c r="AT1467" s="1252"/>
      <c r="AU1467" s="1252"/>
      <c r="AV1467" s="1252"/>
      <c r="AW1467" s="1252"/>
      <c r="AX1467" s="1252"/>
      <c r="AY1467" s="1252"/>
      <c r="AZ1467" s="1252"/>
      <c r="BA1467" s="1252"/>
      <c r="BB1467" s="1252"/>
      <c r="BC1467" s="1252"/>
      <c r="BD1467" s="1252"/>
      <c r="BE1467" s="1252"/>
      <c r="BF1467" s="1252"/>
      <c r="BG1467" s="1252"/>
      <c r="BH1467" s="1252"/>
      <c r="BI1467" s="1252"/>
      <c r="BJ1467" s="1252"/>
      <c r="BK1467" s="1252"/>
      <c r="BL1467" s="1252"/>
      <c r="BM1467" s="1252"/>
      <c r="BN1467" s="1252"/>
      <c r="BO1467" s="1252"/>
      <c r="BP1467" s="1252"/>
      <c r="BQ1467" s="1252"/>
      <c r="BR1467" s="1252"/>
      <c r="BS1467" s="1252"/>
    </row>
    <row r="1468" spans="1:71" s="3" customFormat="1" hidden="1" outlineLevel="1" collapsed="1">
      <c r="A1468" s="1081">
        <v>1</v>
      </c>
      <c r="B1468" s="1081">
        <v>1</v>
      </c>
      <c r="C1468" s="1081" t="s">
        <v>6299</v>
      </c>
      <c r="D1468" s="1081">
        <v>2</v>
      </c>
      <c r="E1468" s="1081" t="s">
        <v>1574</v>
      </c>
      <c r="F1468" s="1081"/>
      <c r="G1468" s="1098" t="s">
        <v>6073</v>
      </c>
      <c r="H1468" s="1148"/>
      <c r="I1468" s="1092"/>
      <c r="J1468" s="1095"/>
      <c r="K1468" s="1096">
        <f>SUM(K1469:K1473)</f>
        <v>0</v>
      </c>
      <c r="L1468" s="1095"/>
      <c r="M1468" s="1096">
        <f>SUM(M1469:M1473)</f>
        <v>0</v>
      </c>
      <c r="N1468" s="1096"/>
      <c r="O1468" s="1096">
        <f>SUM(O1469:O1473)</f>
        <v>0</v>
      </c>
      <c r="P1468" s="1156"/>
      <c r="Q1468" s="1252"/>
      <c r="R1468" s="1252"/>
      <c r="S1468" s="1252"/>
      <c r="T1468" s="1252"/>
      <c r="U1468" s="1252"/>
      <c r="V1468" s="1252"/>
      <c r="W1468" s="1252"/>
      <c r="X1468" s="1252"/>
      <c r="Y1468" s="1252"/>
      <c r="Z1468" s="1252"/>
      <c r="AA1468" s="1252"/>
      <c r="AB1468" s="1252"/>
      <c r="AC1468" s="1252"/>
      <c r="AD1468" s="1252"/>
      <c r="AE1468" s="1252"/>
      <c r="AF1468" s="1252"/>
      <c r="AG1468" s="1252"/>
      <c r="AH1468" s="1252"/>
      <c r="AI1468" s="1252"/>
      <c r="AJ1468" s="1252"/>
      <c r="AK1468" s="1252"/>
      <c r="AL1468" s="1252"/>
      <c r="AM1468" s="1252"/>
      <c r="AN1468" s="1252"/>
      <c r="AO1468" s="1252"/>
      <c r="AP1468" s="1252"/>
      <c r="AQ1468" s="1252"/>
      <c r="AR1468" s="1252"/>
      <c r="AS1468" s="1252"/>
      <c r="AT1468" s="1252"/>
      <c r="AU1468" s="1252"/>
      <c r="AV1468" s="1252"/>
      <c r="AW1468" s="1252"/>
      <c r="AX1468" s="1252"/>
      <c r="AY1468" s="1252"/>
      <c r="AZ1468" s="1252"/>
      <c r="BA1468" s="1252"/>
      <c r="BB1468" s="1252"/>
      <c r="BC1468" s="1252"/>
      <c r="BD1468" s="1252"/>
      <c r="BE1468" s="1252"/>
      <c r="BF1468" s="1252"/>
      <c r="BG1468" s="1252"/>
      <c r="BH1468" s="1252"/>
      <c r="BI1468" s="1252"/>
      <c r="BJ1468" s="1252"/>
      <c r="BK1468" s="1252"/>
      <c r="BL1468" s="1252"/>
      <c r="BM1468" s="1252"/>
      <c r="BN1468" s="1252"/>
      <c r="BO1468" s="1252"/>
      <c r="BP1468" s="1252"/>
      <c r="BQ1468" s="1252"/>
      <c r="BR1468" s="1252"/>
      <c r="BS1468" s="1252"/>
    </row>
    <row r="1469" spans="1:71" s="3" customFormat="1" ht="41.4" hidden="1" outlineLevel="2">
      <c r="A1469" s="1014">
        <v>1</v>
      </c>
      <c r="B1469" s="1014">
        <v>1</v>
      </c>
      <c r="C1469" s="1014" t="s">
        <v>6299</v>
      </c>
      <c r="D1469" s="1014">
        <v>2</v>
      </c>
      <c r="E1469" s="1014" t="s">
        <v>1574</v>
      </c>
      <c r="F1469" s="1014" t="s">
        <v>1559</v>
      </c>
      <c r="G1469" s="942" t="s">
        <v>7855</v>
      </c>
      <c r="H1469" s="32" t="s">
        <v>29</v>
      </c>
      <c r="I1469" s="1012">
        <v>3</v>
      </c>
      <c r="J1469" s="915"/>
      <c r="K1469" s="38">
        <f>I1469*J1469</f>
        <v>0</v>
      </c>
      <c r="L1469" s="426"/>
      <c r="M1469" s="38">
        <f>I1469*L1469</f>
        <v>0</v>
      </c>
      <c r="N1469" s="426">
        <f>J1469+L1469</f>
        <v>0</v>
      </c>
      <c r="O1469" s="38">
        <f>I1469*N1469</f>
        <v>0</v>
      </c>
      <c r="P1469" s="147"/>
      <c r="Q1469" s="1252"/>
      <c r="R1469" s="1252"/>
      <c r="S1469" s="1252"/>
      <c r="T1469" s="1252"/>
      <c r="U1469" s="1252"/>
      <c r="V1469" s="1252"/>
      <c r="W1469" s="1252"/>
      <c r="X1469" s="1252"/>
      <c r="Y1469" s="1252"/>
      <c r="Z1469" s="1252"/>
      <c r="AA1469" s="1252"/>
      <c r="AB1469" s="1252"/>
      <c r="AC1469" s="1252"/>
      <c r="AD1469" s="1252"/>
      <c r="AE1469" s="1252"/>
      <c r="AF1469" s="1252"/>
      <c r="AG1469" s="1252"/>
      <c r="AH1469" s="1252"/>
      <c r="AI1469" s="1252"/>
      <c r="AJ1469" s="1252"/>
      <c r="AK1469" s="1252"/>
      <c r="AL1469" s="1252"/>
      <c r="AM1469" s="1252"/>
      <c r="AN1469" s="1252"/>
      <c r="AO1469" s="1252"/>
      <c r="AP1469" s="1252"/>
      <c r="AQ1469" s="1252"/>
      <c r="AR1469" s="1252"/>
      <c r="AS1469" s="1252"/>
      <c r="AT1469" s="1252"/>
      <c r="AU1469" s="1252"/>
      <c r="AV1469" s="1252"/>
      <c r="AW1469" s="1252"/>
      <c r="AX1469" s="1252"/>
      <c r="AY1469" s="1252"/>
      <c r="AZ1469" s="1252"/>
      <c r="BA1469" s="1252"/>
      <c r="BB1469" s="1252"/>
      <c r="BC1469" s="1252"/>
      <c r="BD1469" s="1252"/>
      <c r="BE1469" s="1252"/>
      <c r="BF1469" s="1252"/>
      <c r="BG1469" s="1252"/>
      <c r="BH1469" s="1252"/>
      <c r="BI1469" s="1252"/>
      <c r="BJ1469" s="1252"/>
      <c r="BK1469" s="1252"/>
      <c r="BL1469" s="1252"/>
      <c r="BM1469" s="1252"/>
      <c r="BN1469" s="1252"/>
      <c r="BO1469" s="1252"/>
      <c r="BP1469" s="1252"/>
      <c r="BQ1469" s="1252"/>
      <c r="BR1469" s="1252"/>
      <c r="BS1469" s="1252"/>
    </row>
    <row r="1470" spans="1:71" s="3" customFormat="1" ht="41.4" hidden="1" outlineLevel="2">
      <c r="A1470" s="1014">
        <v>1</v>
      </c>
      <c r="B1470" s="1014">
        <v>1</v>
      </c>
      <c r="C1470" s="1014" t="s">
        <v>6299</v>
      </c>
      <c r="D1470" s="1014">
        <v>2</v>
      </c>
      <c r="E1470" s="1014" t="s">
        <v>1574</v>
      </c>
      <c r="F1470" s="1014" t="s">
        <v>1556</v>
      </c>
      <c r="G1470" s="942" t="s">
        <v>7856</v>
      </c>
      <c r="H1470" s="934" t="s">
        <v>29</v>
      </c>
      <c r="I1470" s="1246">
        <v>3</v>
      </c>
      <c r="J1470" s="915"/>
      <c r="K1470" s="38">
        <f>I1470*J1470</f>
        <v>0</v>
      </c>
      <c r="L1470" s="426"/>
      <c r="M1470" s="38">
        <f>I1470*L1470</f>
        <v>0</v>
      </c>
      <c r="N1470" s="426">
        <f>J1470+L1470</f>
        <v>0</v>
      </c>
      <c r="O1470" s="38">
        <f>I1470*N1470</f>
        <v>0</v>
      </c>
      <c r="P1470" s="147"/>
      <c r="Q1470" s="1252"/>
      <c r="R1470" s="1252"/>
      <c r="S1470" s="1252"/>
      <c r="T1470" s="1252"/>
      <c r="U1470" s="1252"/>
      <c r="V1470" s="1252"/>
      <c r="W1470" s="1252"/>
      <c r="X1470" s="1252"/>
      <c r="Y1470" s="1252"/>
      <c r="Z1470" s="1252"/>
      <c r="AA1470" s="1252"/>
      <c r="AB1470" s="1252"/>
      <c r="AC1470" s="1252"/>
      <c r="AD1470" s="1252"/>
      <c r="AE1470" s="1252"/>
      <c r="AF1470" s="1252"/>
      <c r="AG1470" s="1252"/>
      <c r="AH1470" s="1252"/>
      <c r="AI1470" s="1252"/>
      <c r="AJ1470" s="1252"/>
      <c r="AK1470" s="1252"/>
      <c r="AL1470" s="1252"/>
      <c r="AM1470" s="1252"/>
      <c r="AN1470" s="1252"/>
      <c r="AO1470" s="1252"/>
      <c r="AP1470" s="1252"/>
      <c r="AQ1470" s="1252"/>
      <c r="AR1470" s="1252"/>
      <c r="AS1470" s="1252"/>
      <c r="AT1470" s="1252"/>
      <c r="AU1470" s="1252"/>
      <c r="AV1470" s="1252"/>
      <c r="AW1470" s="1252"/>
      <c r="AX1470" s="1252"/>
      <c r="AY1470" s="1252"/>
      <c r="AZ1470" s="1252"/>
      <c r="BA1470" s="1252"/>
      <c r="BB1470" s="1252"/>
      <c r="BC1470" s="1252"/>
      <c r="BD1470" s="1252"/>
      <c r="BE1470" s="1252"/>
      <c r="BF1470" s="1252"/>
      <c r="BG1470" s="1252"/>
      <c r="BH1470" s="1252"/>
      <c r="BI1470" s="1252"/>
      <c r="BJ1470" s="1252"/>
      <c r="BK1470" s="1252"/>
      <c r="BL1470" s="1252"/>
      <c r="BM1470" s="1252"/>
      <c r="BN1470" s="1252"/>
      <c r="BO1470" s="1252"/>
      <c r="BP1470" s="1252"/>
      <c r="BQ1470" s="1252"/>
      <c r="BR1470" s="1252"/>
      <c r="BS1470" s="1252"/>
    </row>
    <row r="1471" spans="1:71" s="3" customFormat="1" ht="41.4" hidden="1" outlineLevel="2">
      <c r="A1471" s="1014">
        <v>1</v>
      </c>
      <c r="B1471" s="1014">
        <v>1</v>
      </c>
      <c r="C1471" s="1014" t="s">
        <v>6299</v>
      </c>
      <c r="D1471" s="1014">
        <v>2</v>
      </c>
      <c r="E1471" s="1014" t="s">
        <v>1574</v>
      </c>
      <c r="F1471" s="1014" t="s">
        <v>1561</v>
      </c>
      <c r="G1471" s="942" t="s">
        <v>7857</v>
      </c>
      <c r="H1471" s="934" t="s">
        <v>29</v>
      </c>
      <c r="I1471" s="1246">
        <v>108</v>
      </c>
      <c r="J1471" s="915"/>
      <c r="K1471" s="38">
        <f>I1471*J1471</f>
        <v>0</v>
      </c>
      <c r="L1471" s="426"/>
      <c r="M1471" s="38">
        <f>I1471*L1471</f>
        <v>0</v>
      </c>
      <c r="N1471" s="426">
        <f>J1471+L1471</f>
        <v>0</v>
      </c>
      <c r="O1471" s="38">
        <f>I1471*N1471</f>
        <v>0</v>
      </c>
      <c r="P1471" s="147"/>
      <c r="Q1471" s="1252"/>
      <c r="R1471" s="1252"/>
      <c r="S1471" s="1252"/>
      <c r="T1471" s="1252"/>
      <c r="U1471" s="1252"/>
      <c r="V1471" s="1252"/>
      <c r="W1471" s="1252"/>
      <c r="X1471" s="1252"/>
      <c r="Y1471" s="1252"/>
      <c r="Z1471" s="1252"/>
      <c r="AA1471" s="1252"/>
      <c r="AB1471" s="1252"/>
      <c r="AC1471" s="1252"/>
      <c r="AD1471" s="1252"/>
      <c r="AE1471" s="1252"/>
      <c r="AF1471" s="1252"/>
      <c r="AG1471" s="1252"/>
      <c r="AH1471" s="1252"/>
      <c r="AI1471" s="1252"/>
      <c r="AJ1471" s="1252"/>
      <c r="AK1471" s="1252"/>
      <c r="AL1471" s="1252"/>
      <c r="AM1471" s="1252"/>
      <c r="AN1471" s="1252"/>
      <c r="AO1471" s="1252"/>
      <c r="AP1471" s="1252"/>
      <c r="AQ1471" s="1252"/>
      <c r="AR1471" s="1252"/>
      <c r="AS1471" s="1252"/>
      <c r="AT1471" s="1252"/>
      <c r="AU1471" s="1252"/>
      <c r="AV1471" s="1252"/>
      <c r="AW1471" s="1252"/>
      <c r="AX1471" s="1252"/>
      <c r="AY1471" s="1252"/>
      <c r="AZ1471" s="1252"/>
      <c r="BA1471" s="1252"/>
      <c r="BB1471" s="1252"/>
      <c r="BC1471" s="1252"/>
      <c r="BD1471" s="1252"/>
      <c r="BE1471" s="1252"/>
      <c r="BF1471" s="1252"/>
      <c r="BG1471" s="1252"/>
      <c r="BH1471" s="1252"/>
      <c r="BI1471" s="1252"/>
      <c r="BJ1471" s="1252"/>
      <c r="BK1471" s="1252"/>
      <c r="BL1471" s="1252"/>
      <c r="BM1471" s="1252"/>
      <c r="BN1471" s="1252"/>
      <c r="BO1471" s="1252"/>
      <c r="BP1471" s="1252"/>
      <c r="BQ1471" s="1252"/>
      <c r="BR1471" s="1252"/>
      <c r="BS1471" s="1252"/>
    </row>
    <row r="1472" spans="1:71" s="16" customFormat="1" ht="27.6" hidden="1" outlineLevel="2">
      <c r="A1472" s="1014">
        <v>1</v>
      </c>
      <c r="B1472" s="1014">
        <v>1</v>
      </c>
      <c r="C1472" s="1014" t="s">
        <v>6299</v>
      </c>
      <c r="D1472" s="1014">
        <v>2</v>
      </c>
      <c r="E1472" s="1014" t="s">
        <v>1574</v>
      </c>
      <c r="F1472" s="1014" t="s">
        <v>1574</v>
      </c>
      <c r="G1472" s="942" t="s">
        <v>7854</v>
      </c>
      <c r="H1472" s="934" t="s">
        <v>29</v>
      </c>
      <c r="I1472" s="1246">
        <v>25</v>
      </c>
      <c r="J1472" s="915"/>
      <c r="K1472" s="38">
        <f>I1472*J1472</f>
        <v>0</v>
      </c>
      <c r="L1472" s="426"/>
      <c r="M1472" s="38">
        <f>I1472*L1472</f>
        <v>0</v>
      </c>
      <c r="N1472" s="426">
        <f>J1472+L1472</f>
        <v>0</v>
      </c>
      <c r="O1472" s="38">
        <f>I1472*N1472</f>
        <v>0</v>
      </c>
      <c r="P1472" s="919"/>
      <c r="Q1472" s="1254"/>
      <c r="R1472" s="1254"/>
      <c r="S1472" s="1254"/>
      <c r="T1472" s="1254"/>
      <c r="U1472" s="1254"/>
      <c r="V1472" s="1254"/>
      <c r="W1472" s="1254"/>
      <c r="X1472" s="1254"/>
      <c r="Y1472" s="1254"/>
      <c r="Z1472" s="1254"/>
      <c r="AA1472" s="1254"/>
      <c r="AB1472" s="1254"/>
      <c r="AC1472" s="1254"/>
      <c r="AD1472" s="1254"/>
      <c r="AE1472" s="1254"/>
      <c r="AF1472" s="1254"/>
      <c r="AG1472" s="1254"/>
      <c r="AH1472" s="1254"/>
      <c r="AI1472" s="1254"/>
      <c r="AJ1472" s="1254"/>
      <c r="AK1472" s="1254"/>
      <c r="AL1472" s="1254"/>
      <c r="AM1472" s="1254"/>
      <c r="AN1472" s="1254"/>
      <c r="AO1472" s="1254"/>
      <c r="AP1472" s="1254"/>
      <c r="AQ1472" s="1254"/>
      <c r="AR1472" s="1254"/>
      <c r="AS1472" s="1254"/>
      <c r="AT1472" s="1254"/>
      <c r="AU1472" s="1254"/>
      <c r="AV1472" s="1254"/>
      <c r="AW1472" s="1254"/>
      <c r="AX1472" s="1254"/>
      <c r="AY1472" s="1254"/>
      <c r="AZ1472" s="1254"/>
      <c r="BA1472" s="1254"/>
      <c r="BB1472" s="1254"/>
      <c r="BC1472" s="1254"/>
      <c r="BD1472" s="1254"/>
      <c r="BE1472" s="1254"/>
      <c r="BF1472" s="1254"/>
      <c r="BG1472" s="1254"/>
      <c r="BH1472" s="1254"/>
      <c r="BI1472" s="1254"/>
      <c r="BJ1472" s="1254"/>
      <c r="BK1472" s="1254"/>
      <c r="BL1472" s="1254"/>
      <c r="BM1472" s="1254"/>
      <c r="BN1472" s="1254"/>
      <c r="BO1472" s="1254"/>
      <c r="BP1472" s="1254"/>
      <c r="BQ1472" s="1254"/>
      <c r="BR1472" s="1254"/>
      <c r="BS1472" s="1254"/>
    </row>
    <row r="1473" spans="1:71" s="16" customFormat="1" ht="27.6" hidden="1" outlineLevel="2">
      <c r="A1473" s="1014">
        <v>1</v>
      </c>
      <c r="B1473" s="1014">
        <v>1</v>
      </c>
      <c r="C1473" s="1014" t="s">
        <v>6299</v>
      </c>
      <c r="D1473" s="1014">
        <v>2</v>
      </c>
      <c r="E1473" s="1014" t="s">
        <v>1574</v>
      </c>
      <c r="F1473" s="1014" t="s">
        <v>1567</v>
      </c>
      <c r="G1473" s="947" t="s">
        <v>7858</v>
      </c>
      <c r="H1473" s="1232" t="s">
        <v>29</v>
      </c>
      <c r="I1473" s="1247">
        <v>209</v>
      </c>
      <c r="J1473" s="1203"/>
      <c r="K1473" s="39">
        <f>I1473*J1473</f>
        <v>0</v>
      </c>
      <c r="L1473" s="369"/>
      <c r="M1473" s="39">
        <f>I1473*L1473</f>
        <v>0</v>
      </c>
      <c r="N1473" s="369">
        <f>J1473+L1473</f>
        <v>0</v>
      </c>
      <c r="O1473" s="39">
        <f>I1473*N1473</f>
        <v>0</v>
      </c>
      <c r="P1473" s="1220"/>
      <c r="Q1473" s="1254"/>
      <c r="R1473" s="1254"/>
      <c r="S1473" s="1254"/>
      <c r="T1473" s="1254"/>
      <c r="U1473" s="1254"/>
      <c r="V1473" s="1254"/>
      <c r="W1473" s="1254"/>
      <c r="X1473" s="1254"/>
      <c r="Y1473" s="1254"/>
      <c r="Z1473" s="1254"/>
      <c r="AA1473" s="1254"/>
      <c r="AB1473" s="1254"/>
      <c r="AC1473" s="1254"/>
      <c r="AD1473" s="1254"/>
      <c r="AE1473" s="1254"/>
      <c r="AF1473" s="1254"/>
      <c r="AG1473" s="1254"/>
      <c r="AH1473" s="1254"/>
      <c r="AI1473" s="1254"/>
      <c r="AJ1473" s="1254"/>
      <c r="AK1473" s="1254"/>
      <c r="AL1473" s="1254"/>
      <c r="AM1473" s="1254"/>
      <c r="AN1473" s="1254"/>
      <c r="AO1473" s="1254"/>
      <c r="AP1473" s="1254"/>
      <c r="AQ1473" s="1254"/>
      <c r="AR1473" s="1254"/>
      <c r="AS1473" s="1254"/>
      <c r="AT1473" s="1254"/>
      <c r="AU1473" s="1254"/>
      <c r="AV1473" s="1254"/>
      <c r="AW1473" s="1254"/>
      <c r="AX1473" s="1254"/>
      <c r="AY1473" s="1254"/>
      <c r="AZ1473" s="1254"/>
      <c r="BA1473" s="1254"/>
      <c r="BB1473" s="1254"/>
      <c r="BC1473" s="1254"/>
      <c r="BD1473" s="1254"/>
      <c r="BE1473" s="1254"/>
      <c r="BF1473" s="1254"/>
      <c r="BG1473" s="1254"/>
      <c r="BH1473" s="1254"/>
      <c r="BI1473" s="1254"/>
      <c r="BJ1473" s="1254"/>
      <c r="BK1473" s="1254"/>
      <c r="BL1473" s="1254"/>
      <c r="BM1473" s="1254"/>
      <c r="BN1473" s="1254"/>
      <c r="BO1473" s="1254"/>
      <c r="BP1473" s="1254"/>
      <c r="BQ1473" s="1254"/>
      <c r="BR1473" s="1254"/>
      <c r="BS1473" s="1254"/>
    </row>
    <row r="1474" spans="1:71" s="16" customFormat="1" hidden="1" outlineLevel="1" collapsed="1">
      <c r="A1474" s="1081">
        <v>1</v>
      </c>
      <c r="B1474" s="1081">
        <v>1</v>
      </c>
      <c r="C1474" s="1081" t="s">
        <v>6299</v>
      </c>
      <c r="D1474" s="1081">
        <v>2</v>
      </c>
      <c r="E1474" s="1081" t="s">
        <v>1567</v>
      </c>
      <c r="F1474" s="1081"/>
      <c r="G1474" s="1167" t="s">
        <v>6074</v>
      </c>
      <c r="H1474" s="1183"/>
      <c r="I1474" s="1184"/>
      <c r="J1474" s="1176"/>
      <c r="K1474" s="1177">
        <f>SUM(K1475:K1484)</f>
        <v>0</v>
      </c>
      <c r="L1474" s="1176"/>
      <c r="M1474" s="1177">
        <f>SUM(M1475:M1484)</f>
        <v>0</v>
      </c>
      <c r="N1474" s="1177"/>
      <c r="O1474" s="1177">
        <f>SUM(O1475:O1484)</f>
        <v>0</v>
      </c>
      <c r="P1474" s="1222"/>
      <c r="Q1474" s="1254"/>
      <c r="R1474" s="1254"/>
      <c r="S1474" s="1254"/>
      <c r="T1474" s="1254"/>
      <c r="U1474" s="1254"/>
      <c r="V1474" s="1254"/>
      <c r="W1474" s="1254"/>
      <c r="X1474" s="1254"/>
      <c r="Y1474" s="1254"/>
      <c r="Z1474" s="1254"/>
      <c r="AA1474" s="1254"/>
      <c r="AB1474" s="1254"/>
      <c r="AC1474" s="1254"/>
      <c r="AD1474" s="1254"/>
      <c r="AE1474" s="1254"/>
      <c r="AF1474" s="1254"/>
      <c r="AG1474" s="1254"/>
      <c r="AH1474" s="1254"/>
      <c r="AI1474" s="1254"/>
      <c r="AJ1474" s="1254"/>
      <c r="AK1474" s="1254"/>
      <c r="AL1474" s="1254"/>
      <c r="AM1474" s="1254"/>
      <c r="AN1474" s="1254"/>
      <c r="AO1474" s="1254"/>
      <c r="AP1474" s="1254"/>
      <c r="AQ1474" s="1254"/>
      <c r="AR1474" s="1254"/>
      <c r="AS1474" s="1254"/>
      <c r="AT1474" s="1254"/>
      <c r="AU1474" s="1254"/>
      <c r="AV1474" s="1254"/>
      <c r="AW1474" s="1254"/>
      <c r="AX1474" s="1254"/>
      <c r="AY1474" s="1254"/>
      <c r="AZ1474" s="1254"/>
      <c r="BA1474" s="1254"/>
      <c r="BB1474" s="1254"/>
      <c r="BC1474" s="1254"/>
      <c r="BD1474" s="1254"/>
      <c r="BE1474" s="1254"/>
      <c r="BF1474" s="1254"/>
      <c r="BG1474" s="1254"/>
      <c r="BH1474" s="1254"/>
      <c r="BI1474" s="1254"/>
      <c r="BJ1474" s="1254"/>
      <c r="BK1474" s="1254"/>
      <c r="BL1474" s="1254"/>
      <c r="BM1474" s="1254"/>
      <c r="BN1474" s="1254"/>
      <c r="BO1474" s="1254"/>
      <c r="BP1474" s="1254"/>
      <c r="BQ1474" s="1254"/>
      <c r="BR1474" s="1254"/>
      <c r="BS1474" s="1254"/>
    </row>
    <row r="1475" spans="1:71" s="3" customFormat="1" ht="27.6" hidden="1" outlineLevel="2">
      <c r="A1475" s="1014">
        <v>1</v>
      </c>
      <c r="B1475" s="1014">
        <v>1</v>
      </c>
      <c r="C1475" s="1014" t="s">
        <v>6299</v>
      </c>
      <c r="D1475" s="1014">
        <v>2</v>
      </c>
      <c r="E1475" s="1014" t="s">
        <v>1567</v>
      </c>
      <c r="F1475" s="1014" t="s">
        <v>1559</v>
      </c>
      <c r="G1475" s="942" t="s">
        <v>7859</v>
      </c>
      <c r="H1475" s="32" t="s">
        <v>29</v>
      </c>
      <c r="I1475" s="329">
        <v>343</v>
      </c>
      <c r="J1475" s="915"/>
      <c r="K1475" s="38">
        <f t="shared" ref="K1475:K1484" si="236">I1475*J1475</f>
        <v>0</v>
      </c>
      <c r="L1475" s="426"/>
      <c r="M1475" s="38">
        <f t="shared" ref="M1475:M1484" si="237">I1475*L1475</f>
        <v>0</v>
      </c>
      <c r="N1475" s="426">
        <f t="shared" ref="N1475:N1484" si="238">J1475+L1475</f>
        <v>0</v>
      </c>
      <c r="O1475" s="38">
        <f t="shared" ref="O1475:O1484" si="239">I1475*N1475</f>
        <v>0</v>
      </c>
      <c r="P1475" s="147"/>
      <c r="Q1475" s="1252"/>
      <c r="R1475" s="1252"/>
      <c r="S1475" s="1252"/>
      <c r="T1475" s="1252"/>
      <c r="U1475" s="1252"/>
      <c r="V1475" s="1252"/>
      <c r="W1475" s="1252"/>
      <c r="X1475" s="1252"/>
      <c r="Y1475" s="1252"/>
      <c r="Z1475" s="1252"/>
      <c r="AA1475" s="1252"/>
      <c r="AB1475" s="1252"/>
      <c r="AC1475" s="1252"/>
      <c r="AD1475" s="1252"/>
      <c r="AE1475" s="1252"/>
      <c r="AF1475" s="1252"/>
      <c r="AG1475" s="1252"/>
      <c r="AH1475" s="1252"/>
      <c r="AI1475" s="1252"/>
      <c r="AJ1475" s="1252"/>
      <c r="AK1475" s="1252"/>
      <c r="AL1475" s="1252"/>
      <c r="AM1475" s="1252"/>
      <c r="AN1475" s="1252"/>
      <c r="AO1475" s="1252"/>
      <c r="AP1475" s="1252"/>
      <c r="AQ1475" s="1252"/>
      <c r="AR1475" s="1252"/>
      <c r="AS1475" s="1252"/>
      <c r="AT1475" s="1252"/>
      <c r="AU1475" s="1252"/>
      <c r="AV1475" s="1252"/>
      <c r="AW1475" s="1252"/>
      <c r="AX1475" s="1252"/>
      <c r="AY1475" s="1252"/>
      <c r="AZ1475" s="1252"/>
      <c r="BA1475" s="1252"/>
      <c r="BB1475" s="1252"/>
      <c r="BC1475" s="1252"/>
      <c r="BD1475" s="1252"/>
      <c r="BE1475" s="1252"/>
      <c r="BF1475" s="1252"/>
      <c r="BG1475" s="1252"/>
      <c r="BH1475" s="1252"/>
      <c r="BI1475" s="1252"/>
      <c r="BJ1475" s="1252"/>
      <c r="BK1475" s="1252"/>
      <c r="BL1475" s="1252"/>
      <c r="BM1475" s="1252"/>
      <c r="BN1475" s="1252"/>
      <c r="BO1475" s="1252"/>
      <c r="BP1475" s="1252"/>
      <c r="BQ1475" s="1252"/>
      <c r="BR1475" s="1252"/>
      <c r="BS1475" s="1252"/>
    </row>
    <row r="1476" spans="1:71" s="16" customFormat="1" ht="27.6" hidden="1" outlineLevel="2">
      <c r="A1476" s="1014">
        <v>1</v>
      </c>
      <c r="B1476" s="1014">
        <v>1</v>
      </c>
      <c r="C1476" s="1014" t="s">
        <v>6299</v>
      </c>
      <c r="D1476" s="1014">
        <v>2</v>
      </c>
      <c r="E1476" s="1014" t="s">
        <v>1567</v>
      </c>
      <c r="F1476" s="1014" t="s">
        <v>1556</v>
      </c>
      <c r="G1476" s="942" t="s">
        <v>7860</v>
      </c>
      <c r="H1476" s="32" t="s">
        <v>29</v>
      </c>
      <c r="I1476" s="329">
        <v>209</v>
      </c>
      <c r="J1476" s="915"/>
      <c r="K1476" s="38">
        <f t="shared" si="236"/>
        <v>0</v>
      </c>
      <c r="L1476" s="426"/>
      <c r="M1476" s="38">
        <f t="shared" si="237"/>
        <v>0</v>
      </c>
      <c r="N1476" s="426">
        <f t="shared" si="238"/>
        <v>0</v>
      </c>
      <c r="O1476" s="38">
        <f t="shared" si="239"/>
        <v>0</v>
      </c>
      <c r="P1476" s="147"/>
      <c r="Q1476" s="1254"/>
      <c r="R1476" s="1254"/>
      <c r="S1476" s="1254"/>
      <c r="T1476" s="1254"/>
      <c r="U1476" s="1254"/>
      <c r="V1476" s="1254"/>
      <c r="W1476" s="1254"/>
      <c r="X1476" s="1254"/>
      <c r="Y1476" s="1254"/>
      <c r="Z1476" s="1254"/>
      <c r="AA1476" s="1254"/>
      <c r="AB1476" s="1254"/>
      <c r="AC1476" s="1254"/>
      <c r="AD1476" s="1254"/>
      <c r="AE1476" s="1254"/>
      <c r="AF1476" s="1254"/>
      <c r="AG1476" s="1254"/>
      <c r="AH1476" s="1254"/>
      <c r="AI1476" s="1254"/>
      <c r="AJ1476" s="1254"/>
      <c r="AK1476" s="1254"/>
      <c r="AL1476" s="1254"/>
      <c r="AM1476" s="1254"/>
      <c r="AN1476" s="1254"/>
      <c r="AO1476" s="1254"/>
      <c r="AP1476" s="1254"/>
      <c r="AQ1476" s="1254"/>
      <c r="AR1476" s="1254"/>
      <c r="AS1476" s="1254"/>
      <c r="AT1476" s="1254"/>
      <c r="AU1476" s="1254"/>
      <c r="AV1476" s="1254"/>
      <c r="AW1476" s="1254"/>
      <c r="AX1476" s="1254"/>
      <c r="AY1476" s="1254"/>
      <c r="AZ1476" s="1254"/>
      <c r="BA1476" s="1254"/>
      <c r="BB1476" s="1254"/>
      <c r="BC1476" s="1254"/>
      <c r="BD1476" s="1254"/>
      <c r="BE1476" s="1254"/>
      <c r="BF1476" s="1254"/>
      <c r="BG1476" s="1254"/>
      <c r="BH1476" s="1254"/>
      <c r="BI1476" s="1254"/>
      <c r="BJ1476" s="1254"/>
      <c r="BK1476" s="1254"/>
      <c r="BL1476" s="1254"/>
      <c r="BM1476" s="1254"/>
      <c r="BN1476" s="1254"/>
      <c r="BO1476" s="1254"/>
      <c r="BP1476" s="1254"/>
      <c r="BQ1476" s="1254"/>
      <c r="BR1476" s="1254"/>
      <c r="BS1476" s="1254"/>
    </row>
    <row r="1477" spans="1:71" s="3" customFormat="1" ht="27.6" hidden="1" outlineLevel="2">
      <c r="A1477" s="1014">
        <v>1</v>
      </c>
      <c r="B1477" s="1014">
        <v>1</v>
      </c>
      <c r="C1477" s="1014" t="s">
        <v>6299</v>
      </c>
      <c r="D1477" s="1014">
        <v>2</v>
      </c>
      <c r="E1477" s="1014" t="s">
        <v>1567</v>
      </c>
      <c r="F1477" s="1014" t="s">
        <v>1561</v>
      </c>
      <c r="G1477" s="942" t="s">
        <v>7849</v>
      </c>
      <c r="H1477" s="32" t="s">
        <v>29</v>
      </c>
      <c r="I1477" s="329">
        <v>209</v>
      </c>
      <c r="J1477" s="915"/>
      <c r="K1477" s="38">
        <f t="shared" si="236"/>
        <v>0</v>
      </c>
      <c r="L1477" s="426"/>
      <c r="M1477" s="38">
        <f t="shared" si="237"/>
        <v>0</v>
      </c>
      <c r="N1477" s="426">
        <f t="shared" si="238"/>
        <v>0</v>
      </c>
      <c r="O1477" s="38">
        <f t="shared" si="239"/>
        <v>0</v>
      </c>
      <c r="P1477" s="147"/>
      <c r="Q1477" s="1252"/>
      <c r="R1477" s="1252"/>
      <c r="S1477" s="1252"/>
      <c r="T1477" s="1252"/>
      <c r="U1477" s="1252"/>
      <c r="V1477" s="1252"/>
      <c r="W1477" s="1252"/>
      <c r="X1477" s="1252"/>
      <c r="Y1477" s="1252"/>
      <c r="Z1477" s="1252"/>
      <c r="AA1477" s="1252"/>
      <c r="AB1477" s="1252"/>
      <c r="AC1477" s="1252"/>
      <c r="AD1477" s="1252"/>
      <c r="AE1477" s="1252"/>
      <c r="AF1477" s="1252"/>
      <c r="AG1477" s="1252"/>
      <c r="AH1477" s="1252"/>
      <c r="AI1477" s="1252"/>
      <c r="AJ1477" s="1252"/>
      <c r="AK1477" s="1252"/>
      <c r="AL1477" s="1252"/>
      <c r="AM1477" s="1252"/>
      <c r="AN1477" s="1252"/>
      <c r="AO1477" s="1252"/>
      <c r="AP1477" s="1252"/>
      <c r="AQ1477" s="1252"/>
      <c r="AR1477" s="1252"/>
      <c r="AS1477" s="1252"/>
      <c r="AT1477" s="1252"/>
      <c r="AU1477" s="1252"/>
      <c r="AV1477" s="1252"/>
      <c r="AW1477" s="1252"/>
      <c r="AX1477" s="1252"/>
      <c r="AY1477" s="1252"/>
      <c r="AZ1477" s="1252"/>
      <c r="BA1477" s="1252"/>
      <c r="BB1477" s="1252"/>
      <c r="BC1477" s="1252"/>
      <c r="BD1477" s="1252"/>
      <c r="BE1477" s="1252"/>
      <c r="BF1477" s="1252"/>
      <c r="BG1477" s="1252"/>
      <c r="BH1477" s="1252"/>
      <c r="BI1477" s="1252"/>
      <c r="BJ1477" s="1252"/>
      <c r="BK1477" s="1252"/>
      <c r="BL1477" s="1252"/>
      <c r="BM1477" s="1252"/>
      <c r="BN1477" s="1252"/>
      <c r="BO1477" s="1252"/>
      <c r="BP1477" s="1252"/>
      <c r="BQ1477" s="1252"/>
      <c r="BR1477" s="1252"/>
      <c r="BS1477" s="1252"/>
    </row>
    <row r="1478" spans="1:71" s="3" customFormat="1" ht="27.6" hidden="1" outlineLevel="2">
      <c r="A1478" s="1014">
        <v>1</v>
      </c>
      <c r="B1478" s="1014">
        <v>1</v>
      </c>
      <c r="C1478" s="1014" t="s">
        <v>6299</v>
      </c>
      <c r="D1478" s="1014">
        <v>2</v>
      </c>
      <c r="E1478" s="1014" t="s">
        <v>1567</v>
      </c>
      <c r="F1478" s="1014" t="s">
        <v>1574</v>
      </c>
      <c r="G1478" s="942" t="s">
        <v>7861</v>
      </c>
      <c r="H1478" s="32" t="s">
        <v>29</v>
      </c>
      <c r="I1478" s="329">
        <v>209</v>
      </c>
      <c r="J1478" s="915"/>
      <c r="K1478" s="38">
        <f t="shared" si="236"/>
        <v>0</v>
      </c>
      <c r="L1478" s="426"/>
      <c r="M1478" s="38">
        <f t="shared" si="237"/>
        <v>0</v>
      </c>
      <c r="N1478" s="426">
        <f t="shared" si="238"/>
        <v>0</v>
      </c>
      <c r="O1478" s="38">
        <f t="shared" si="239"/>
        <v>0</v>
      </c>
      <c r="P1478" s="147"/>
      <c r="Q1478" s="1252"/>
      <c r="R1478" s="1252"/>
      <c r="S1478" s="1252"/>
      <c r="T1478" s="1252"/>
      <c r="U1478" s="1252"/>
      <c r="V1478" s="1252"/>
      <c r="W1478" s="1252"/>
      <c r="X1478" s="1252"/>
      <c r="Y1478" s="1252"/>
      <c r="Z1478" s="1252"/>
      <c r="AA1478" s="1252"/>
      <c r="AB1478" s="1252"/>
      <c r="AC1478" s="1252"/>
      <c r="AD1478" s="1252"/>
      <c r="AE1478" s="1252"/>
      <c r="AF1478" s="1252"/>
      <c r="AG1478" s="1252"/>
      <c r="AH1478" s="1252"/>
      <c r="AI1478" s="1252"/>
      <c r="AJ1478" s="1252"/>
      <c r="AK1478" s="1252"/>
      <c r="AL1478" s="1252"/>
      <c r="AM1478" s="1252"/>
      <c r="AN1478" s="1252"/>
      <c r="AO1478" s="1252"/>
      <c r="AP1478" s="1252"/>
      <c r="AQ1478" s="1252"/>
      <c r="AR1478" s="1252"/>
      <c r="AS1478" s="1252"/>
      <c r="AT1478" s="1252"/>
      <c r="AU1478" s="1252"/>
      <c r="AV1478" s="1252"/>
      <c r="AW1478" s="1252"/>
      <c r="AX1478" s="1252"/>
      <c r="AY1478" s="1252"/>
      <c r="AZ1478" s="1252"/>
      <c r="BA1478" s="1252"/>
      <c r="BB1478" s="1252"/>
      <c r="BC1478" s="1252"/>
      <c r="BD1478" s="1252"/>
      <c r="BE1478" s="1252"/>
      <c r="BF1478" s="1252"/>
      <c r="BG1478" s="1252"/>
      <c r="BH1478" s="1252"/>
      <c r="BI1478" s="1252"/>
      <c r="BJ1478" s="1252"/>
      <c r="BK1478" s="1252"/>
      <c r="BL1478" s="1252"/>
      <c r="BM1478" s="1252"/>
      <c r="BN1478" s="1252"/>
      <c r="BO1478" s="1252"/>
      <c r="BP1478" s="1252"/>
      <c r="BQ1478" s="1252"/>
      <c r="BR1478" s="1252"/>
      <c r="BS1478" s="1252"/>
    </row>
    <row r="1479" spans="1:71" s="3" customFormat="1" ht="27.6" hidden="1" outlineLevel="2">
      <c r="A1479" s="1014">
        <v>1</v>
      </c>
      <c r="B1479" s="1014">
        <v>1</v>
      </c>
      <c r="C1479" s="1014" t="s">
        <v>6299</v>
      </c>
      <c r="D1479" s="1014">
        <v>2</v>
      </c>
      <c r="E1479" s="1014" t="s">
        <v>1567</v>
      </c>
      <c r="F1479" s="1014" t="s">
        <v>1567</v>
      </c>
      <c r="G1479" s="942" t="s">
        <v>7862</v>
      </c>
      <c r="H1479" s="32" t="s">
        <v>29</v>
      </c>
      <c r="I1479" s="329">
        <v>21</v>
      </c>
      <c r="J1479" s="915"/>
      <c r="K1479" s="38">
        <f t="shared" si="236"/>
        <v>0</v>
      </c>
      <c r="L1479" s="426"/>
      <c r="M1479" s="38">
        <f t="shared" si="237"/>
        <v>0</v>
      </c>
      <c r="N1479" s="426">
        <f t="shared" si="238"/>
        <v>0</v>
      </c>
      <c r="O1479" s="38">
        <f t="shared" si="239"/>
        <v>0</v>
      </c>
      <c r="P1479" s="147"/>
      <c r="Q1479" s="1252"/>
      <c r="R1479" s="1252"/>
      <c r="S1479" s="1252"/>
      <c r="T1479" s="1252"/>
      <c r="U1479" s="1252"/>
      <c r="V1479" s="1252"/>
      <c r="W1479" s="1252"/>
      <c r="X1479" s="1252"/>
      <c r="Y1479" s="1252"/>
      <c r="Z1479" s="1252"/>
      <c r="AA1479" s="1252"/>
      <c r="AB1479" s="1252"/>
      <c r="AC1479" s="1252"/>
      <c r="AD1479" s="1252"/>
      <c r="AE1479" s="1252"/>
      <c r="AF1479" s="1252"/>
      <c r="AG1479" s="1252"/>
      <c r="AH1479" s="1252"/>
      <c r="AI1479" s="1252"/>
      <c r="AJ1479" s="1252"/>
      <c r="AK1479" s="1252"/>
      <c r="AL1479" s="1252"/>
      <c r="AM1479" s="1252"/>
      <c r="AN1479" s="1252"/>
      <c r="AO1479" s="1252"/>
      <c r="AP1479" s="1252"/>
      <c r="AQ1479" s="1252"/>
      <c r="AR1479" s="1252"/>
      <c r="AS1479" s="1252"/>
      <c r="AT1479" s="1252"/>
      <c r="AU1479" s="1252"/>
      <c r="AV1479" s="1252"/>
      <c r="AW1479" s="1252"/>
      <c r="AX1479" s="1252"/>
      <c r="AY1479" s="1252"/>
      <c r="AZ1479" s="1252"/>
      <c r="BA1479" s="1252"/>
      <c r="BB1479" s="1252"/>
      <c r="BC1479" s="1252"/>
      <c r="BD1479" s="1252"/>
      <c r="BE1479" s="1252"/>
      <c r="BF1479" s="1252"/>
      <c r="BG1479" s="1252"/>
      <c r="BH1479" s="1252"/>
      <c r="BI1479" s="1252"/>
      <c r="BJ1479" s="1252"/>
      <c r="BK1479" s="1252"/>
      <c r="BL1479" s="1252"/>
      <c r="BM1479" s="1252"/>
      <c r="BN1479" s="1252"/>
      <c r="BO1479" s="1252"/>
      <c r="BP1479" s="1252"/>
      <c r="BQ1479" s="1252"/>
      <c r="BR1479" s="1252"/>
      <c r="BS1479" s="1252"/>
    </row>
    <row r="1480" spans="1:71" s="3" customFormat="1" ht="27.6" hidden="1" outlineLevel="2">
      <c r="A1480" s="1014">
        <v>1</v>
      </c>
      <c r="B1480" s="1014">
        <v>1</v>
      </c>
      <c r="C1480" s="1014" t="s">
        <v>6299</v>
      </c>
      <c r="D1480" s="1014">
        <v>2</v>
      </c>
      <c r="E1480" s="1014" t="s">
        <v>1567</v>
      </c>
      <c r="F1480" s="1014" t="s">
        <v>1571</v>
      </c>
      <c r="G1480" s="942" t="s">
        <v>7863</v>
      </c>
      <c r="H1480" s="32" t="s">
        <v>29</v>
      </c>
      <c r="I1480" s="329">
        <v>21</v>
      </c>
      <c r="J1480" s="915"/>
      <c r="K1480" s="38">
        <f t="shared" si="236"/>
        <v>0</v>
      </c>
      <c r="L1480" s="426"/>
      <c r="M1480" s="38">
        <f t="shared" si="237"/>
        <v>0</v>
      </c>
      <c r="N1480" s="426">
        <f t="shared" si="238"/>
        <v>0</v>
      </c>
      <c r="O1480" s="38">
        <f t="shared" si="239"/>
        <v>0</v>
      </c>
      <c r="P1480" s="147"/>
      <c r="Q1480" s="1252"/>
      <c r="R1480" s="1252"/>
      <c r="S1480" s="1252"/>
      <c r="T1480" s="1252"/>
      <c r="U1480" s="1252"/>
      <c r="V1480" s="1252"/>
      <c r="W1480" s="1252"/>
      <c r="X1480" s="1252"/>
      <c r="Y1480" s="1252"/>
      <c r="Z1480" s="1252"/>
      <c r="AA1480" s="1252"/>
      <c r="AB1480" s="1252"/>
      <c r="AC1480" s="1252"/>
      <c r="AD1480" s="1252"/>
      <c r="AE1480" s="1252"/>
      <c r="AF1480" s="1252"/>
      <c r="AG1480" s="1252"/>
      <c r="AH1480" s="1252"/>
      <c r="AI1480" s="1252"/>
      <c r="AJ1480" s="1252"/>
      <c r="AK1480" s="1252"/>
      <c r="AL1480" s="1252"/>
      <c r="AM1480" s="1252"/>
      <c r="AN1480" s="1252"/>
      <c r="AO1480" s="1252"/>
      <c r="AP1480" s="1252"/>
      <c r="AQ1480" s="1252"/>
      <c r="AR1480" s="1252"/>
      <c r="AS1480" s="1252"/>
      <c r="AT1480" s="1252"/>
      <c r="AU1480" s="1252"/>
      <c r="AV1480" s="1252"/>
      <c r="AW1480" s="1252"/>
      <c r="AX1480" s="1252"/>
      <c r="AY1480" s="1252"/>
      <c r="AZ1480" s="1252"/>
      <c r="BA1480" s="1252"/>
      <c r="BB1480" s="1252"/>
      <c r="BC1480" s="1252"/>
      <c r="BD1480" s="1252"/>
      <c r="BE1480" s="1252"/>
      <c r="BF1480" s="1252"/>
      <c r="BG1480" s="1252"/>
      <c r="BH1480" s="1252"/>
      <c r="BI1480" s="1252"/>
      <c r="BJ1480" s="1252"/>
      <c r="BK1480" s="1252"/>
      <c r="BL1480" s="1252"/>
      <c r="BM1480" s="1252"/>
      <c r="BN1480" s="1252"/>
      <c r="BO1480" s="1252"/>
      <c r="BP1480" s="1252"/>
      <c r="BQ1480" s="1252"/>
      <c r="BR1480" s="1252"/>
      <c r="BS1480" s="1252"/>
    </row>
    <row r="1481" spans="1:71" s="3" customFormat="1" ht="27.6" hidden="1" outlineLevel="2">
      <c r="A1481" s="1014">
        <v>1</v>
      </c>
      <c r="B1481" s="1014">
        <v>1</v>
      </c>
      <c r="C1481" s="1014" t="s">
        <v>6299</v>
      </c>
      <c r="D1481" s="1014">
        <v>2</v>
      </c>
      <c r="E1481" s="1014" t="s">
        <v>1567</v>
      </c>
      <c r="F1481" s="1014" t="s">
        <v>1589</v>
      </c>
      <c r="G1481" s="942" t="s">
        <v>7864</v>
      </c>
      <c r="H1481" s="32" t="s">
        <v>29</v>
      </c>
      <c r="I1481" s="329">
        <v>1</v>
      </c>
      <c r="J1481" s="915"/>
      <c r="K1481" s="38">
        <f t="shared" si="236"/>
        <v>0</v>
      </c>
      <c r="L1481" s="426"/>
      <c r="M1481" s="38">
        <f t="shared" si="237"/>
        <v>0</v>
      </c>
      <c r="N1481" s="426">
        <f t="shared" si="238"/>
        <v>0</v>
      </c>
      <c r="O1481" s="38">
        <f t="shared" si="239"/>
        <v>0</v>
      </c>
      <c r="P1481" s="147"/>
      <c r="Q1481" s="1252"/>
      <c r="R1481" s="1252"/>
      <c r="S1481" s="1252"/>
      <c r="T1481" s="1252"/>
      <c r="U1481" s="1252"/>
      <c r="V1481" s="1252"/>
      <c r="W1481" s="1252"/>
      <c r="X1481" s="1252"/>
      <c r="Y1481" s="1252"/>
      <c r="Z1481" s="1252"/>
      <c r="AA1481" s="1252"/>
      <c r="AB1481" s="1252"/>
      <c r="AC1481" s="1252"/>
      <c r="AD1481" s="1252"/>
      <c r="AE1481" s="1252"/>
      <c r="AF1481" s="1252"/>
      <c r="AG1481" s="1252"/>
      <c r="AH1481" s="1252"/>
      <c r="AI1481" s="1252"/>
      <c r="AJ1481" s="1252"/>
      <c r="AK1481" s="1252"/>
      <c r="AL1481" s="1252"/>
      <c r="AM1481" s="1252"/>
      <c r="AN1481" s="1252"/>
      <c r="AO1481" s="1252"/>
      <c r="AP1481" s="1252"/>
      <c r="AQ1481" s="1252"/>
      <c r="AR1481" s="1252"/>
      <c r="AS1481" s="1252"/>
      <c r="AT1481" s="1252"/>
      <c r="AU1481" s="1252"/>
      <c r="AV1481" s="1252"/>
      <c r="AW1481" s="1252"/>
      <c r="AX1481" s="1252"/>
      <c r="AY1481" s="1252"/>
      <c r="AZ1481" s="1252"/>
      <c r="BA1481" s="1252"/>
      <c r="BB1481" s="1252"/>
      <c r="BC1481" s="1252"/>
      <c r="BD1481" s="1252"/>
      <c r="BE1481" s="1252"/>
      <c r="BF1481" s="1252"/>
      <c r="BG1481" s="1252"/>
      <c r="BH1481" s="1252"/>
      <c r="BI1481" s="1252"/>
      <c r="BJ1481" s="1252"/>
      <c r="BK1481" s="1252"/>
      <c r="BL1481" s="1252"/>
      <c r="BM1481" s="1252"/>
      <c r="BN1481" s="1252"/>
      <c r="BO1481" s="1252"/>
      <c r="BP1481" s="1252"/>
      <c r="BQ1481" s="1252"/>
      <c r="BR1481" s="1252"/>
      <c r="BS1481" s="1252"/>
    </row>
    <row r="1482" spans="1:71" s="3" customFormat="1" ht="27.6" hidden="1" outlineLevel="2">
      <c r="A1482" s="1014">
        <v>1</v>
      </c>
      <c r="B1482" s="1014">
        <v>1</v>
      </c>
      <c r="C1482" s="1014" t="s">
        <v>6299</v>
      </c>
      <c r="D1482" s="1014">
        <v>2</v>
      </c>
      <c r="E1482" s="1014" t="s">
        <v>1567</v>
      </c>
      <c r="F1482" s="1014" t="s">
        <v>1594</v>
      </c>
      <c r="G1482" s="942" t="s">
        <v>7865</v>
      </c>
      <c r="H1482" s="32" t="s">
        <v>29</v>
      </c>
      <c r="I1482" s="329">
        <v>3</v>
      </c>
      <c r="J1482" s="915"/>
      <c r="K1482" s="38">
        <f t="shared" si="236"/>
        <v>0</v>
      </c>
      <c r="L1482" s="426"/>
      <c r="M1482" s="38">
        <f t="shared" si="237"/>
        <v>0</v>
      </c>
      <c r="N1482" s="426">
        <f t="shared" si="238"/>
        <v>0</v>
      </c>
      <c r="O1482" s="38">
        <f t="shared" si="239"/>
        <v>0</v>
      </c>
      <c r="P1482" s="147"/>
      <c r="Q1482" s="1252"/>
      <c r="R1482" s="1252"/>
      <c r="S1482" s="1252"/>
      <c r="T1482" s="1252"/>
      <c r="U1482" s="1252"/>
      <c r="V1482" s="1252"/>
      <c r="W1482" s="1252"/>
      <c r="X1482" s="1252"/>
      <c r="Y1482" s="1252"/>
      <c r="Z1482" s="1252"/>
      <c r="AA1482" s="1252"/>
      <c r="AB1482" s="1252"/>
      <c r="AC1482" s="1252"/>
      <c r="AD1482" s="1252"/>
      <c r="AE1482" s="1252"/>
      <c r="AF1482" s="1252"/>
      <c r="AG1482" s="1252"/>
      <c r="AH1482" s="1252"/>
      <c r="AI1482" s="1252"/>
      <c r="AJ1482" s="1252"/>
      <c r="AK1482" s="1252"/>
      <c r="AL1482" s="1252"/>
      <c r="AM1482" s="1252"/>
      <c r="AN1482" s="1252"/>
      <c r="AO1482" s="1252"/>
      <c r="AP1482" s="1252"/>
      <c r="AQ1482" s="1252"/>
      <c r="AR1482" s="1252"/>
      <c r="AS1482" s="1252"/>
      <c r="AT1482" s="1252"/>
      <c r="AU1482" s="1252"/>
      <c r="AV1482" s="1252"/>
      <c r="AW1482" s="1252"/>
      <c r="AX1482" s="1252"/>
      <c r="AY1482" s="1252"/>
      <c r="AZ1482" s="1252"/>
      <c r="BA1482" s="1252"/>
      <c r="BB1482" s="1252"/>
      <c r="BC1482" s="1252"/>
      <c r="BD1482" s="1252"/>
      <c r="BE1482" s="1252"/>
      <c r="BF1482" s="1252"/>
      <c r="BG1482" s="1252"/>
      <c r="BH1482" s="1252"/>
      <c r="BI1482" s="1252"/>
      <c r="BJ1482" s="1252"/>
      <c r="BK1482" s="1252"/>
      <c r="BL1482" s="1252"/>
      <c r="BM1482" s="1252"/>
      <c r="BN1482" s="1252"/>
      <c r="BO1482" s="1252"/>
      <c r="BP1482" s="1252"/>
      <c r="BQ1482" s="1252"/>
      <c r="BR1482" s="1252"/>
      <c r="BS1482" s="1252"/>
    </row>
    <row r="1483" spans="1:71" s="3" customFormat="1" ht="27.6" hidden="1" outlineLevel="2">
      <c r="A1483" s="1014">
        <v>1</v>
      </c>
      <c r="B1483" s="1014">
        <v>1</v>
      </c>
      <c r="C1483" s="1014" t="s">
        <v>6299</v>
      </c>
      <c r="D1483" s="1014">
        <v>2</v>
      </c>
      <c r="E1483" s="1014" t="s">
        <v>1567</v>
      </c>
      <c r="F1483" s="1014" t="s">
        <v>5726</v>
      </c>
      <c r="G1483" s="942" t="s">
        <v>7866</v>
      </c>
      <c r="H1483" s="32" t="s">
        <v>29</v>
      </c>
      <c r="I1483" s="329">
        <v>3</v>
      </c>
      <c r="J1483" s="915"/>
      <c r="K1483" s="38">
        <f t="shared" si="236"/>
        <v>0</v>
      </c>
      <c r="L1483" s="426"/>
      <c r="M1483" s="38">
        <f t="shared" si="237"/>
        <v>0</v>
      </c>
      <c r="N1483" s="426">
        <f t="shared" si="238"/>
        <v>0</v>
      </c>
      <c r="O1483" s="38">
        <f t="shared" si="239"/>
        <v>0</v>
      </c>
      <c r="P1483" s="147"/>
      <c r="Q1483" s="1252"/>
      <c r="R1483" s="1252"/>
      <c r="S1483" s="1252"/>
      <c r="T1483" s="1252"/>
      <c r="U1483" s="1252"/>
      <c r="V1483" s="1252"/>
      <c r="W1483" s="1252"/>
      <c r="X1483" s="1252"/>
      <c r="Y1483" s="1252"/>
      <c r="Z1483" s="1252"/>
      <c r="AA1483" s="1252"/>
      <c r="AB1483" s="1252"/>
      <c r="AC1483" s="1252"/>
      <c r="AD1483" s="1252"/>
      <c r="AE1483" s="1252"/>
      <c r="AF1483" s="1252"/>
      <c r="AG1483" s="1252"/>
      <c r="AH1483" s="1252"/>
      <c r="AI1483" s="1252"/>
      <c r="AJ1483" s="1252"/>
      <c r="AK1483" s="1252"/>
      <c r="AL1483" s="1252"/>
      <c r="AM1483" s="1252"/>
      <c r="AN1483" s="1252"/>
      <c r="AO1483" s="1252"/>
      <c r="AP1483" s="1252"/>
      <c r="AQ1483" s="1252"/>
      <c r="AR1483" s="1252"/>
      <c r="AS1483" s="1252"/>
      <c r="AT1483" s="1252"/>
      <c r="AU1483" s="1252"/>
      <c r="AV1483" s="1252"/>
      <c r="AW1483" s="1252"/>
      <c r="AX1483" s="1252"/>
      <c r="AY1483" s="1252"/>
      <c r="AZ1483" s="1252"/>
      <c r="BA1483" s="1252"/>
      <c r="BB1483" s="1252"/>
      <c r="BC1483" s="1252"/>
      <c r="BD1483" s="1252"/>
      <c r="BE1483" s="1252"/>
      <c r="BF1483" s="1252"/>
      <c r="BG1483" s="1252"/>
      <c r="BH1483" s="1252"/>
      <c r="BI1483" s="1252"/>
      <c r="BJ1483" s="1252"/>
      <c r="BK1483" s="1252"/>
      <c r="BL1483" s="1252"/>
      <c r="BM1483" s="1252"/>
      <c r="BN1483" s="1252"/>
      <c r="BO1483" s="1252"/>
      <c r="BP1483" s="1252"/>
      <c r="BQ1483" s="1252"/>
      <c r="BR1483" s="1252"/>
      <c r="BS1483" s="1252"/>
    </row>
    <row r="1484" spans="1:71" s="3" customFormat="1" ht="41.4" hidden="1" outlineLevel="2">
      <c r="A1484" s="1014">
        <v>1</v>
      </c>
      <c r="B1484" s="1014">
        <v>1</v>
      </c>
      <c r="C1484" s="1014" t="s">
        <v>6299</v>
      </c>
      <c r="D1484" s="1014">
        <v>2</v>
      </c>
      <c r="E1484" s="1014" t="s">
        <v>1567</v>
      </c>
      <c r="F1484" s="1014" t="s">
        <v>6298</v>
      </c>
      <c r="G1484" s="942" t="s">
        <v>7867</v>
      </c>
      <c r="H1484" s="32" t="s">
        <v>29</v>
      </c>
      <c r="I1484" s="329">
        <v>1</v>
      </c>
      <c r="J1484" s="915"/>
      <c r="K1484" s="38">
        <f t="shared" si="236"/>
        <v>0</v>
      </c>
      <c r="L1484" s="426"/>
      <c r="M1484" s="38">
        <f t="shared" si="237"/>
        <v>0</v>
      </c>
      <c r="N1484" s="426">
        <f t="shared" si="238"/>
        <v>0</v>
      </c>
      <c r="O1484" s="38">
        <f t="shared" si="239"/>
        <v>0</v>
      </c>
      <c r="P1484" s="147"/>
      <c r="Q1484" s="1252"/>
      <c r="R1484" s="1252"/>
      <c r="S1484" s="1252"/>
      <c r="T1484" s="1252"/>
      <c r="U1484" s="1252"/>
      <c r="V1484" s="1252"/>
      <c r="W1484" s="1252"/>
      <c r="X1484" s="1252"/>
      <c r="Y1484" s="1252"/>
      <c r="Z1484" s="1252"/>
      <c r="AA1484" s="1252"/>
      <c r="AB1484" s="1252"/>
      <c r="AC1484" s="1252"/>
      <c r="AD1484" s="1252"/>
      <c r="AE1484" s="1252"/>
      <c r="AF1484" s="1252"/>
      <c r="AG1484" s="1252"/>
      <c r="AH1484" s="1252"/>
      <c r="AI1484" s="1252"/>
      <c r="AJ1484" s="1252"/>
      <c r="AK1484" s="1252"/>
      <c r="AL1484" s="1252"/>
      <c r="AM1484" s="1252"/>
      <c r="AN1484" s="1252"/>
      <c r="AO1484" s="1252"/>
      <c r="AP1484" s="1252"/>
      <c r="AQ1484" s="1252"/>
      <c r="AR1484" s="1252"/>
      <c r="AS1484" s="1252"/>
      <c r="AT1484" s="1252"/>
      <c r="AU1484" s="1252"/>
      <c r="AV1484" s="1252"/>
      <c r="AW1484" s="1252"/>
      <c r="AX1484" s="1252"/>
      <c r="AY1484" s="1252"/>
      <c r="AZ1484" s="1252"/>
      <c r="BA1484" s="1252"/>
      <c r="BB1484" s="1252"/>
      <c r="BC1484" s="1252"/>
      <c r="BD1484" s="1252"/>
      <c r="BE1484" s="1252"/>
      <c r="BF1484" s="1252"/>
      <c r="BG1484" s="1252"/>
      <c r="BH1484" s="1252"/>
      <c r="BI1484" s="1252"/>
      <c r="BJ1484" s="1252"/>
      <c r="BK1484" s="1252"/>
      <c r="BL1484" s="1252"/>
      <c r="BM1484" s="1252"/>
      <c r="BN1484" s="1252"/>
      <c r="BO1484" s="1252"/>
      <c r="BP1484" s="1252"/>
      <c r="BQ1484" s="1252"/>
      <c r="BR1484" s="1252"/>
      <c r="BS1484" s="1252"/>
    </row>
    <row r="1485" spans="1:71" s="3" customFormat="1" hidden="1" outlineLevel="1" collapsed="1">
      <c r="A1485" s="1081">
        <v>1</v>
      </c>
      <c r="B1485" s="1081">
        <v>1</v>
      </c>
      <c r="C1485" s="1081" t="s">
        <v>6299</v>
      </c>
      <c r="D1485" s="1081">
        <v>2</v>
      </c>
      <c r="E1485" s="1081" t="s">
        <v>1571</v>
      </c>
      <c r="F1485" s="1081"/>
      <c r="G1485" s="1098" t="s">
        <v>6075</v>
      </c>
      <c r="H1485" s="1148"/>
      <c r="I1485" s="1092"/>
      <c r="J1485" s="1095"/>
      <c r="K1485" s="1096">
        <f>SUM(K1486:K1486)</f>
        <v>0</v>
      </c>
      <c r="L1485" s="1095"/>
      <c r="M1485" s="1096">
        <f>SUM(M1486:M1486)</f>
        <v>0</v>
      </c>
      <c r="N1485" s="1096"/>
      <c r="O1485" s="1096">
        <f>SUM(O1486:O1486)</f>
        <v>0</v>
      </c>
      <c r="P1485" s="1178"/>
      <c r="Q1485" s="1252"/>
      <c r="R1485" s="1252"/>
      <c r="S1485" s="1252"/>
      <c r="T1485" s="1252"/>
      <c r="U1485" s="1252"/>
      <c r="V1485" s="1252"/>
      <c r="W1485" s="1252"/>
      <c r="X1485" s="1252"/>
      <c r="Y1485" s="1252"/>
      <c r="Z1485" s="1252"/>
      <c r="AA1485" s="1252"/>
      <c r="AB1485" s="1252"/>
      <c r="AC1485" s="1252"/>
      <c r="AD1485" s="1252"/>
      <c r="AE1485" s="1252"/>
      <c r="AF1485" s="1252"/>
      <c r="AG1485" s="1252"/>
      <c r="AH1485" s="1252"/>
      <c r="AI1485" s="1252"/>
      <c r="AJ1485" s="1252"/>
      <c r="AK1485" s="1252"/>
      <c r="AL1485" s="1252"/>
      <c r="AM1485" s="1252"/>
      <c r="AN1485" s="1252"/>
      <c r="AO1485" s="1252"/>
      <c r="AP1485" s="1252"/>
      <c r="AQ1485" s="1252"/>
      <c r="AR1485" s="1252"/>
      <c r="AS1485" s="1252"/>
      <c r="AT1485" s="1252"/>
      <c r="AU1485" s="1252"/>
      <c r="AV1485" s="1252"/>
      <c r="AW1485" s="1252"/>
      <c r="AX1485" s="1252"/>
      <c r="AY1485" s="1252"/>
      <c r="AZ1485" s="1252"/>
      <c r="BA1485" s="1252"/>
      <c r="BB1485" s="1252"/>
      <c r="BC1485" s="1252"/>
      <c r="BD1485" s="1252"/>
      <c r="BE1485" s="1252"/>
      <c r="BF1485" s="1252"/>
      <c r="BG1485" s="1252"/>
      <c r="BH1485" s="1252"/>
      <c r="BI1485" s="1252"/>
      <c r="BJ1485" s="1252"/>
      <c r="BK1485" s="1252"/>
      <c r="BL1485" s="1252"/>
      <c r="BM1485" s="1252"/>
      <c r="BN1485" s="1252"/>
      <c r="BO1485" s="1252"/>
      <c r="BP1485" s="1252"/>
      <c r="BQ1485" s="1252"/>
      <c r="BR1485" s="1252"/>
      <c r="BS1485" s="1252"/>
    </row>
    <row r="1486" spans="1:71" s="3" customFormat="1" ht="41.4" hidden="1" outlineLevel="2">
      <c r="A1486" s="1014">
        <v>1</v>
      </c>
      <c r="B1486" s="1014">
        <v>1</v>
      </c>
      <c r="C1486" s="1014" t="s">
        <v>6299</v>
      </c>
      <c r="D1486" s="1014">
        <v>2</v>
      </c>
      <c r="E1486" s="1014" t="s">
        <v>1571</v>
      </c>
      <c r="F1486" s="1014" t="s">
        <v>1559</v>
      </c>
      <c r="G1486" s="943" t="s">
        <v>7811</v>
      </c>
      <c r="H1486" s="46" t="s">
        <v>6068</v>
      </c>
      <c r="I1486" s="1221">
        <v>10</v>
      </c>
      <c r="J1486" s="917"/>
      <c r="K1486" s="57">
        <f>I1486*J1486</f>
        <v>0</v>
      </c>
      <c r="L1486" s="425"/>
      <c r="M1486" s="57">
        <f>I1486*L1486</f>
        <v>0</v>
      </c>
      <c r="N1486" s="425">
        <f>J1486+L1486</f>
        <v>0</v>
      </c>
      <c r="O1486" s="57">
        <f>I1486*N1486</f>
        <v>0</v>
      </c>
      <c r="P1486" s="991"/>
      <c r="Q1486" s="1252"/>
      <c r="R1486" s="1252"/>
      <c r="S1486" s="1252"/>
      <c r="T1486" s="1252"/>
      <c r="U1486" s="1252"/>
      <c r="V1486" s="1252"/>
      <c r="W1486" s="1252"/>
      <c r="X1486" s="1252"/>
      <c r="Y1486" s="1252"/>
      <c r="Z1486" s="1252"/>
      <c r="AA1486" s="1252"/>
      <c r="AB1486" s="1252"/>
      <c r="AC1486" s="1252"/>
      <c r="AD1486" s="1252"/>
      <c r="AE1486" s="1252"/>
      <c r="AF1486" s="1252"/>
      <c r="AG1486" s="1252"/>
      <c r="AH1486" s="1252"/>
      <c r="AI1486" s="1252"/>
      <c r="AJ1486" s="1252"/>
      <c r="AK1486" s="1252"/>
      <c r="AL1486" s="1252"/>
      <c r="AM1486" s="1252"/>
      <c r="AN1486" s="1252"/>
      <c r="AO1486" s="1252"/>
      <c r="AP1486" s="1252"/>
      <c r="AQ1486" s="1252"/>
      <c r="AR1486" s="1252"/>
      <c r="AS1486" s="1252"/>
      <c r="AT1486" s="1252"/>
      <c r="AU1486" s="1252"/>
      <c r="AV1486" s="1252"/>
      <c r="AW1486" s="1252"/>
      <c r="AX1486" s="1252"/>
      <c r="AY1486" s="1252"/>
      <c r="AZ1486" s="1252"/>
      <c r="BA1486" s="1252"/>
      <c r="BB1486" s="1252"/>
      <c r="BC1486" s="1252"/>
      <c r="BD1486" s="1252"/>
      <c r="BE1486" s="1252"/>
      <c r="BF1486" s="1252"/>
      <c r="BG1486" s="1252"/>
      <c r="BH1486" s="1252"/>
      <c r="BI1486" s="1252"/>
      <c r="BJ1486" s="1252"/>
      <c r="BK1486" s="1252"/>
      <c r="BL1486" s="1252"/>
      <c r="BM1486" s="1252"/>
      <c r="BN1486" s="1252"/>
      <c r="BO1486" s="1252"/>
      <c r="BP1486" s="1252"/>
      <c r="BQ1486" s="1252"/>
      <c r="BR1486" s="1252"/>
      <c r="BS1486" s="1252"/>
    </row>
    <row r="1487" spans="1:71" s="16" customFormat="1" hidden="1" outlineLevel="1" collapsed="1">
      <c r="A1487" s="1081">
        <v>1</v>
      </c>
      <c r="B1487" s="1081">
        <v>1</v>
      </c>
      <c r="C1487" s="1081" t="s">
        <v>6299</v>
      </c>
      <c r="D1487" s="1081">
        <v>2</v>
      </c>
      <c r="E1487" s="1081" t="s">
        <v>1589</v>
      </c>
      <c r="F1487" s="1081"/>
      <c r="G1487" s="1098" t="s">
        <v>6076</v>
      </c>
      <c r="H1487" s="1148"/>
      <c r="I1487" s="1092"/>
      <c r="J1487" s="1095"/>
      <c r="K1487" s="1096">
        <f>SUM(K1488:K1490)</f>
        <v>0</v>
      </c>
      <c r="L1487" s="1095"/>
      <c r="M1487" s="1096">
        <f>SUM(M1488:M1490)</f>
        <v>0</v>
      </c>
      <c r="N1487" s="1096"/>
      <c r="O1487" s="1096">
        <f>SUM(O1488:O1490)</f>
        <v>0</v>
      </c>
      <c r="P1487" s="1156"/>
      <c r="Q1487" s="1254"/>
      <c r="R1487" s="1254"/>
      <c r="S1487" s="1254"/>
      <c r="T1487" s="1254"/>
      <c r="U1487" s="1254"/>
      <c r="V1487" s="1254"/>
      <c r="W1487" s="1254"/>
      <c r="X1487" s="1254"/>
      <c r="Y1487" s="1254"/>
      <c r="Z1487" s="1254"/>
      <c r="AA1487" s="1254"/>
      <c r="AB1487" s="1254"/>
      <c r="AC1487" s="1254"/>
      <c r="AD1487" s="1254"/>
      <c r="AE1487" s="1254"/>
      <c r="AF1487" s="1254"/>
      <c r="AG1487" s="1254"/>
      <c r="AH1487" s="1254"/>
      <c r="AI1487" s="1254"/>
      <c r="AJ1487" s="1254"/>
      <c r="AK1487" s="1254"/>
      <c r="AL1487" s="1254"/>
      <c r="AM1487" s="1254"/>
      <c r="AN1487" s="1254"/>
      <c r="AO1487" s="1254"/>
      <c r="AP1487" s="1254"/>
      <c r="AQ1487" s="1254"/>
      <c r="AR1487" s="1254"/>
      <c r="AS1487" s="1254"/>
      <c r="AT1487" s="1254"/>
      <c r="AU1487" s="1254"/>
      <c r="AV1487" s="1254"/>
      <c r="AW1487" s="1254"/>
      <c r="AX1487" s="1254"/>
      <c r="AY1487" s="1254"/>
      <c r="AZ1487" s="1254"/>
      <c r="BA1487" s="1254"/>
      <c r="BB1487" s="1254"/>
      <c r="BC1487" s="1254"/>
      <c r="BD1487" s="1254"/>
      <c r="BE1487" s="1254"/>
      <c r="BF1487" s="1254"/>
      <c r="BG1487" s="1254"/>
      <c r="BH1487" s="1254"/>
      <c r="BI1487" s="1254"/>
      <c r="BJ1487" s="1254"/>
      <c r="BK1487" s="1254"/>
      <c r="BL1487" s="1254"/>
      <c r="BM1487" s="1254"/>
      <c r="BN1487" s="1254"/>
      <c r="BO1487" s="1254"/>
      <c r="BP1487" s="1254"/>
      <c r="BQ1487" s="1254"/>
      <c r="BR1487" s="1254"/>
      <c r="BS1487" s="1254"/>
    </row>
    <row r="1488" spans="1:71" s="3" customFormat="1" ht="27.6" hidden="1" outlineLevel="2">
      <c r="A1488" s="1014">
        <v>1</v>
      </c>
      <c r="B1488" s="1014">
        <v>1</v>
      </c>
      <c r="C1488" s="1014" t="s">
        <v>6299</v>
      </c>
      <c r="D1488" s="1014">
        <v>2</v>
      </c>
      <c r="E1488" s="1014" t="s">
        <v>1589</v>
      </c>
      <c r="F1488" s="1014" t="s">
        <v>1559</v>
      </c>
      <c r="G1488" s="942" t="s">
        <v>7854</v>
      </c>
      <c r="H1488" s="32" t="s">
        <v>29</v>
      </c>
      <c r="I1488" s="329">
        <v>2</v>
      </c>
      <c r="J1488" s="915"/>
      <c r="K1488" s="38">
        <f>I1488*J1488</f>
        <v>0</v>
      </c>
      <c r="L1488" s="426"/>
      <c r="M1488" s="38">
        <f>I1488*L1488</f>
        <v>0</v>
      </c>
      <c r="N1488" s="426">
        <f>J1488+L1488</f>
        <v>0</v>
      </c>
      <c r="O1488" s="38">
        <f>I1488*N1488</f>
        <v>0</v>
      </c>
      <c r="P1488" s="147"/>
      <c r="Q1488" s="1252"/>
      <c r="R1488" s="1252"/>
      <c r="S1488" s="1252"/>
      <c r="T1488" s="1252"/>
      <c r="U1488" s="1252"/>
      <c r="V1488" s="1252"/>
      <c r="W1488" s="1252"/>
      <c r="X1488" s="1252"/>
      <c r="Y1488" s="1252"/>
      <c r="Z1488" s="1252"/>
      <c r="AA1488" s="1252"/>
      <c r="AB1488" s="1252"/>
      <c r="AC1488" s="1252"/>
      <c r="AD1488" s="1252"/>
      <c r="AE1488" s="1252"/>
      <c r="AF1488" s="1252"/>
      <c r="AG1488" s="1252"/>
      <c r="AH1488" s="1252"/>
      <c r="AI1488" s="1252"/>
      <c r="AJ1488" s="1252"/>
      <c r="AK1488" s="1252"/>
      <c r="AL1488" s="1252"/>
      <c r="AM1488" s="1252"/>
      <c r="AN1488" s="1252"/>
      <c r="AO1488" s="1252"/>
      <c r="AP1488" s="1252"/>
      <c r="AQ1488" s="1252"/>
      <c r="AR1488" s="1252"/>
      <c r="AS1488" s="1252"/>
      <c r="AT1488" s="1252"/>
      <c r="AU1488" s="1252"/>
      <c r="AV1488" s="1252"/>
      <c r="AW1488" s="1252"/>
      <c r="AX1488" s="1252"/>
      <c r="AY1488" s="1252"/>
      <c r="AZ1488" s="1252"/>
      <c r="BA1488" s="1252"/>
      <c r="BB1488" s="1252"/>
      <c r="BC1488" s="1252"/>
      <c r="BD1488" s="1252"/>
      <c r="BE1488" s="1252"/>
      <c r="BF1488" s="1252"/>
      <c r="BG1488" s="1252"/>
      <c r="BH1488" s="1252"/>
      <c r="BI1488" s="1252"/>
      <c r="BJ1488" s="1252"/>
      <c r="BK1488" s="1252"/>
      <c r="BL1488" s="1252"/>
      <c r="BM1488" s="1252"/>
      <c r="BN1488" s="1252"/>
      <c r="BO1488" s="1252"/>
      <c r="BP1488" s="1252"/>
      <c r="BQ1488" s="1252"/>
      <c r="BR1488" s="1252"/>
      <c r="BS1488" s="1252"/>
    </row>
    <row r="1489" spans="1:71" s="3" customFormat="1" ht="27.6" hidden="1" outlineLevel="2">
      <c r="A1489" s="1014">
        <v>1</v>
      </c>
      <c r="B1489" s="1014">
        <v>1</v>
      </c>
      <c r="C1489" s="1014" t="s">
        <v>6299</v>
      </c>
      <c r="D1489" s="1014">
        <v>2</v>
      </c>
      <c r="E1489" s="1014" t="s">
        <v>1589</v>
      </c>
      <c r="F1489" s="1014" t="s">
        <v>1556</v>
      </c>
      <c r="G1489" s="942" t="s">
        <v>7868</v>
      </c>
      <c r="H1489" s="32" t="s">
        <v>29</v>
      </c>
      <c r="I1489" s="329">
        <v>1</v>
      </c>
      <c r="J1489" s="915"/>
      <c r="K1489" s="38">
        <f>I1489*J1489</f>
        <v>0</v>
      </c>
      <c r="L1489" s="426"/>
      <c r="M1489" s="38">
        <f>I1489*L1489</f>
        <v>0</v>
      </c>
      <c r="N1489" s="426">
        <f>J1489+L1489</f>
        <v>0</v>
      </c>
      <c r="O1489" s="38">
        <f>I1489*N1489</f>
        <v>0</v>
      </c>
      <c r="P1489" s="147"/>
      <c r="Q1489" s="1252"/>
      <c r="R1489" s="1252"/>
      <c r="S1489" s="1252"/>
      <c r="T1489" s="1252"/>
      <c r="U1489" s="1252"/>
      <c r="V1489" s="1252"/>
      <c r="W1489" s="1252"/>
      <c r="X1489" s="1252"/>
      <c r="Y1489" s="1252"/>
      <c r="Z1489" s="1252"/>
      <c r="AA1489" s="1252"/>
      <c r="AB1489" s="1252"/>
      <c r="AC1489" s="1252"/>
      <c r="AD1489" s="1252"/>
      <c r="AE1489" s="1252"/>
      <c r="AF1489" s="1252"/>
      <c r="AG1489" s="1252"/>
      <c r="AH1489" s="1252"/>
      <c r="AI1489" s="1252"/>
      <c r="AJ1489" s="1252"/>
      <c r="AK1489" s="1252"/>
      <c r="AL1489" s="1252"/>
      <c r="AM1489" s="1252"/>
      <c r="AN1489" s="1252"/>
      <c r="AO1489" s="1252"/>
      <c r="AP1489" s="1252"/>
      <c r="AQ1489" s="1252"/>
      <c r="AR1489" s="1252"/>
      <c r="AS1489" s="1252"/>
      <c r="AT1489" s="1252"/>
      <c r="AU1489" s="1252"/>
      <c r="AV1489" s="1252"/>
      <c r="AW1489" s="1252"/>
      <c r="AX1489" s="1252"/>
      <c r="AY1489" s="1252"/>
      <c r="AZ1489" s="1252"/>
      <c r="BA1489" s="1252"/>
      <c r="BB1489" s="1252"/>
      <c r="BC1489" s="1252"/>
      <c r="BD1489" s="1252"/>
      <c r="BE1489" s="1252"/>
      <c r="BF1489" s="1252"/>
      <c r="BG1489" s="1252"/>
      <c r="BH1489" s="1252"/>
      <c r="BI1489" s="1252"/>
      <c r="BJ1489" s="1252"/>
      <c r="BK1489" s="1252"/>
      <c r="BL1489" s="1252"/>
      <c r="BM1489" s="1252"/>
      <c r="BN1489" s="1252"/>
      <c r="BO1489" s="1252"/>
      <c r="BP1489" s="1252"/>
      <c r="BQ1489" s="1252"/>
      <c r="BR1489" s="1252"/>
      <c r="BS1489" s="1252"/>
    </row>
    <row r="1490" spans="1:71" s="3" customFormat="1" ht="27.6" hidden="1" outlineLevel="2">
      <c r="A1490" s="1014">
        <v>1</v>
      </c>
      <c r="B1490" s="1014">
        <v>1</v>
      </c>
      <c r="C1490" s="1014" t="s">
        <v>6299</v>
      </c>
      <c r="D1490" s="1014">
        <v>2</v>
      </c>
      <c r="E1490" s="1014" t="s">
        <v>1589</v>
      </c>
      <c r="F1490" s="1014" t="s">
        <v>1561</v>
      </c>
      <c r="G1490" s="942" t="s">
        <v>7869</v>
      </c>
      <c r="H1490" s="32" t="s">
        <v>29</v>
      </c>
      <c r="I1490" s="329">
        <v>1</v>
      </c>
      <c r="J1490" s="915"/>
      <c r="K1490" s="38">
        <f>I1490*J1490</f>
        <v>0</v>
      </c>
      <c r="L1490" s="426"/>
      <c r="M1490" s="38">
        <f>I1490*L1490</f>
        <v>0</v>
      </c>
      <c r="N1490" s="426">
        <f>J1490+L1490</f>
        <v>0</v>
      </c>
      <c r="O1490" s="38">
        <f>I1490*N1490</f>
        <v>0</v>
      </c>
      <c r="P1490" s="147"/>
      <c r="Q1490" s="1252"/>
      <c r="R1490" s="1252"/>
      <c r="S1490" s="1252"/>
      <c r="T1490" s="1252"/>
      <c r="U1490" s="1252"/>
      <c r="V1490" s="1252"/>
      <c r="W1490" s="1252"/>
      <c r="X1490" s="1252"/>
      <c r="Y1490" s="1252"/>
      <c r="Z1490" s="1252"/>
      <c r="AA1490" s="1252"/>
      <c r="AB1490" s="1252"/>
      <c r="AC1490" s="1252"/>
      <c r="AD1490" s="1252"/>
      <c r="AE1490" s="1252"/>
      <c r="AF1490" s="1252"/>
      <c r="AG1490" s="1252"/>
      <c r="AH1490" s="1252"/>
      <c r="AI1490" s="1252"/>
      <c r="AJ1490" s="1252"/>
      <c r="AK1490" s="1252"/>
      <c r="AL1490" s="1252"/>
      <c r="AM1490" s="1252"/>
      <c r="AN1490" s="1252"/>
      <c r="AO1490" s="1252"/>
      <c r="AP1490" s="1252"/>
      <c r="AQ1490" s="1252"/>
      <c r="AR1490" s="1252"/>
      <c r="AS1490" s="1252"/>
      <c r="AT1490" s="1252"/>
      <c r="AU1490" s="1252"/>
      <c r="AV1490" s="1252"/>
      <c r="AW1490" s="1252"/>
      <c r="AX1490" s="1252"/>
      <c r="AY1490" s="1252"/>
      <c r="AZ1490" s="1252"/>
      <c r="BA1490" s="1252"/>
      <c r="BB1490" s="1252"/>
      <c r="BC1490" s="1252"/>
      <c r="BD1490" s="1252"/>
      <c r="BE1490" s="1252"/>
      <c r="BF1490" s="1252"/>
      <c r="BG1490" s="1252"/>
      <c r="BH1490" s="1252"/>
      <c r="BI1490" s="1252"/>
      <c r="BJ1490" s="1252"/>
      <c r="BK1490" s="1252"/>
      <c r="BL1490" s="1252"/>
      <c r="BM1490" s="1252"/>
      <c r="BN1490" s="1252"/>
      <c r="BO1490" s="1252"/>
      <c r="BP1490" s="1252"/>
      <c r="BQ1490" s="1252"/>
      <c r="BR1490" s="1252"/>
      <c r="BS1490" s="1252"/>
    </row>
    <row r="1491" spans="1:71" s="3" customFormat="1" hidden="1" outlineLevel="1" collapsed="1">
      <c r="A1491" s="1081">
        <v>1</v>
      </c>
      <c r="B1491" s="1081">
        <v>1</v>
      </c>
      <c r="C1491" s="1081" t="s">
        <v>6299</v>
      </c>
      <c r="D1491" s="1081">
        <v>2</v>
      </c>
      <c r="E1491" s="1081" t="s">
        <v>1594</v>
      </c>
      <c r="F1491" s="1081"/>
      <c r="G1491" s="1098" t="s">
        <v>6077</v>
      </c>
      <c r="H1491" s="1148"/>
      <c r="I1491" s="1092"/>
      <c r="J1491" s="1095"/>
      <c r="K1491" s="1096">
        <f>SUM(K1492:K1498)</f>
        <v>0</v>
      </c>
      <c r="L1491" s="1095"/>
      <c r="M1491" s="1096">
        <f>SUM(M1492:M1498)</f>
        <v>0</v>
      </c>
      <c r="N1491" s="1096"/>
      <c r="O1491" s="1096">
        <f>SUM(O1492:O1498)</f>
        <v>0</v>
      </c>
      <c r="P1491" s="1178"/>
      <c r="Q1491" s="1252"/>
      <c r="R1491" s="1252"/>
      <c r="S1491" s="1252"/>
      <c r="T1491" s="1252"/>
      <c r="U1491" s="1252"/>
      <c r="V1491" s="1252"/>
      <c r="W1491" s="1252"/>
      <c r="X1491" s="1252"/>
      <c r="Y1491" s="1252"/>
      <c r="Z1491" s="1252"/>
      <c r="AA1491" s="1252"/>
      <c r="AB1491" s="1252"/>
      <c r="AC1491" s="1252"/>
      <c r="AD1491" s="1252"/>
      <c r="AE1491" s="1252"/>
      <c r="AF1491" s="1252"/>
      <c r="AG1491" s="1252"/>
      <c r="AH1491" s="1252"/>
      <c r="AI1491" s="1252"/>
      <c r="AJ1491" s="1252"/>
      <c r="AK1491" s="1252"/>
      <c r="AL1491" s="1252"/>
      <c r="AM1491" s="1252"/>
      <c r="AN1491" s="1252"/>
      <c r="AO1491" s="1252"/>
      <c r="AP1491" s="1252"/>
      <c r="AQ1491" s="1252"/>
      <c r="AR1491" s="1252"/>
      <c r="AS1491" s="1252"/>
      <c r="AT1491" s="1252"/>
      <c r="AU1491" s="1252"/>
      <c r="AV1491" s="1252"/>
      <c r="AW1491" s="1252"/>
      <c r="AX1491" s="1252"/>
      <c r="AY1491" s="1252"/>
      <c r="AZ1491" s="1252"/>
      <c r="BA1491" s="1252"/>
      <c r="BB1491" s="1252"/>
      <c r="BC1491" s="1252"/>
      <c r="BD1491" s="1252"/>
      <c r="BE1491" s="1252"/>
      <c r="BF1491" s="1252"/>
      <c r="BG1491" s="1252"/>
      <c r="BH1491" s="1252"/>
      <c r="BI1491" s="1252"/>
      <c r="BJ1491" s="1252"/>
      <c r="BK1491" s="1252"/>
      <c r="BL1491" s="1252"/>
      <c r="BM1491" s="1252"/>
      <c r="BN1491" s="1252"/>
      <c r="BO1491" s="1252"/>
      <c r="BP1491" s="1252"/>
      <c r="BQ1491" s="1252"/>
      <c r="BR1491" s="1252"/>
      <c r="BS1491" s="1252"/>
    </row>
    <row r="1492" spans="1:71" s="16" customFormat="1" ht="27.6" hidden="1" outlineLevel="2">
      <c r="A1492" s="1014">
        <v>1</v>
      </c>
      <c r="B1492" s="1014">
        <v>1</v>
      </c>
      <c r="C1492" s="1014" t="s">
        <v>6299</v>
      </c>
      <c r="D1492" s="1014">
        <v>2</v>
      </c>
      <c r="E1492" s="1014" t="s">
        <v>1594</v>
      </c>
      <c r="F1492" s="1014" t="s">
        <v>1559</v>
      </c>
      <c r="G1492" s="942" t="s">
        <v>7870</v>
      </c>
      <c r="H1492" s="32" t="s">
        <v>29</v>
      </c>
      <c r="I1492" s="329">
        <v>113</v>
      </c>
      <c r="J1492" s="915"/>
      <c r="K1492" s="38">
        <f t="shared" ref="K1492:K1498" si="240">I1492*J1492</f>
        <v>0</v>
      </c>
      <c r="L1492" s="426"/>
      <c r="M1492" s="38">
        <f t="shared" ref="M1492:M1498" si="241">I1492*L1492</f>
        <v>0</v>
      </c>
      <c r="N1492" s="426">
        <f t="shared" ref="N1492:N1498" si="242">J1492+L1492</f>
        <v>0</v>
      </c>
      <c r="O1492" s="38">
        <f t="shared" ref="O1492:O1498" si="243">I1492*N1492</f>
        <v>0</v>
      </c>
      <c r="P1492" s="147"/>
      <c r="Q1492" s="1254"/>
      <c r="R1492" s="1254"/>
      <c r="S1492" s="1254"/>
      <c r="T1492" s="1254"/>
      <c r="U1492" s="1254"/>
      <c r="V1492" s="1254"/>
      <c r="W1492" s="1254"/>
      <c r="X1492" s="1254"/>
      <c r="Y1492" s="1254"/>
      <c r="Z1492" s="1254"/>
      <c r="AA1492" s="1254"/>
      <c r="AB1492" s="1254"/>
      <c r="AC1492" s="1254"/>
      <c r="AD1492" s="1254"/>
      <c r="AE1492" s="1254"/>
      <c r="AF1492" s="1254"/>
      <c r="AG1492" s="1254"/>
      <c r="AH1492" s="1254"/>
      <c r="AI1492" s="1254"/>
      <c r="AJ1492" s="1254"/>
      <c r="AK1492" s="1254"/>
      <c r="AL1492" s="1254"/>
      <c r="AM1492" s="1254"/>
      <c r="AN1492" s="1254"/>
      <c r="AO1492" s="1254"/>
      <c r="AP1492" s="1254"/>
      <c r="AQ1492" s="1254"/>
      <c r="AR1492" s="1254"/>
      <c r="AS1492" s="1254"/>
      <c r="AT1492" s="1254"/>
      <c r="AU1492" s="1254"/>
      <c r="AV1492" s="1254"/>
      <c r="AW1492" s="1254"/>
      <c r="AX1492" s="1254"/>
      <c r="AY1492" s="1254"/>
      <c r="AZ1492" s="1254"/>
      <c r="BA1492" s="1254"/>
      <c r="BB1492" s="1254"/>
      <c r="BC1492" s="1254"/>
      <c r="BD1492" s="1254"/>
      <c r="BE1492" s="1254"/>
      <c r="BF1492" s="1254"/>
      <c r="BG1492" s="1254"/>
      <c r="BH1492" s="1254"/>
      <c r="BI1492" s="1254"/>
      <c r="BJ1492" s="1254"/>
      <c r="BK1492" s="1254"/>
      <c r="BL1492" s="1254"/>
      <c r="BM1492" s="1254"/>
      <c r="BN1492" s="1254"/>
      <c r="BO1492" s="1254"/>
      <c r="BP1492" s="1254"/>
      <c r="BQ1492" s="1254"/>
      <c r="BR1492" s="1254"/>
      <c r="BS1492" s="1254"/>
    </row>
    <row r="1493" spans="1:71" s="16" customFormat="1" ht="27.6" hidden="1" outlineLevel="2">
      <c r="A1493" s="1014">
        <v>1</v>
      </c>
      <c r="B1493" s="1014">
        <v>1</v>
      </c>
      <c r="C1493" s="1014" t="s">
        <v>6299</v>
      </c>
      <c r="D1493" s="1014">
        <v>2</v>
      </c>
      <c r="E1493" s="1014" t="s">
        <v>1594</v>
      </c>
      <c r="F1493" s="1014" t="s">
        <v>1556</v>
      </c>
      <c r="G1493" s="942" t="s">
        <v>7871</v>
      </c>
      <c r="H1493" s="934" t="s">
        <v>29</v>
      </c>
      <c r="I1493" s="935">
        <v>131</v>
      </c>
      <c r="J1493" s="915"/>
      <c r="K1493" s="38">
        <f t="shared" si="240"/>
        <v>0</v>
      </c>
      <c r="L1493" s="426"/>
      <c r="M1493" s="38">
        <f t="shared" si="241"/>
        <v>0</v>
      </c>
      <c r="N1493" s="426">
        <f t="shared" si="242"/>
        <v>0</v>
      </c>
      <c r="O1493" s="38">
        <f t="shared" si="243"/>
        <v>0</v>
      </c>
      <c r="P1493" s="147"/>
      <c r="Q1493" s="1254"/>
      <c r="R1493" s="1254"/>
      <c r="S1493" s="1254"/>
      <c r="T1493" s="1254"/>
      <c r="U1493" s="1254"/>
      <c r="V1493" s="1254"/>
      <c r="W1493" s="1254"/>
      <c r="X1493" s="1254"/>
      <c r="Y1493" s="1254"/>
      <c r="Z1493" s="1254"/>
      <c r="AA1493" s="1254"/>
      <c r="AB1493" s="1254"/>
      <c r="AC1493" s="1254"/>
      <c r="AD1493" s="1254"/>
      <c r="AE1493" s="1254"/>
      <c r="AF1493" s="1254"/>
      <c r="AG1493" s="1254"/>
      <c r="AH1493" s="1254"/>
      <c r="AI1493" s="1254"/>
      <c r="AJ1493" s="1254"/>
      <c r="AK1493" s="1254"/>
      <c r="AL1493" s="1254"/>
      <c r="AM1493" s="1254"/>
      <c r="AN1493" s="1254"/>
      <c r="AO1493" s="1254"/>
      <c r="AP1493" s="1254"/>
      <c r="AQ1493" s="1254"/>
      <c r="AR1493" s="1254"/>
      <c r="AS1493" s="1254"/>
      <c r="AT1493" s="1254"/>
      <c r="AU1493" s="1254"/>
      <c r="AV1493" s="1254"/>
      <c r="AW1493" s="1254"/>
      <c r="AX1493" s="1254"/>
      <c r="AY1493" s="1254"/>
      <c r="AZ1493" s="1254"/>
      <c r="BA1493" s="1254"/>
      <c r="BB1493" s="1254"/>
      <c r="BC1493" s="1254"/>
      <c r="BD1493" s="1254"/>
      <c r="BE1493" s="1254"/>
      <c r="BF1493" s="1254"/>
      <c r="BG1493" s="1254"/>
      <c r="BH1493" s="1254"/>
      <c r="BI1493" s="1254"/>
      <c r="BJ1493" s="1254"/>
      <c r="BK1493" s="1254"/>
      <c r="BL1493" s="1254"/>
      <c r="BM1493" s="1254"/>
      <c r="BN1493" s="1254"/>
      <c r="BO1493" s="1254"/>
      <c r="BP1493" s="1254"/>
      <c r="BQ1493" s="1254"/>
      <c r="BR1493" s="1254"/>
      <c r="BS1493" s="1254"/>
    </row>
    <row r="1494" spans="1:71" s="3" customFormat="1" ht="41.4" hidden="1" outlineLevel="2">
      <c r="A1494" s="1014">
        <v>1</v>
      </c>
      <c r="B1494" s="1014">
        <v>1</v>
      </c>
      <c r="C1494" s="1014" t="s">
        <v>6299</v>
      </c>
      <c r="D1494" s="1014">
        <v>2</v>
      </c>
      <c r="E1494" s="1014" t="s">
        <v>1594</v>
      </c>
      <c r="F1494" s="1014" t="s">
        <v>1561</v>
      </c>
      <c r="G1494" s="942" t="s">
        <v>7872</v>
      </c>
      <c r="H1494" s="934" t="s">
        <v>29</v>
      </c>
      <c r="I1494" s="935">
        <v>37</v>
      </c>
      <c r="J1494" s="915"/>
      <c r="K1494" s="38">
        <f t="shared" si="240"/>
        <v>0</v>
      </c>
      <c r="L1494" s="426"/>
      <c r="M1494" s="38">
        <f t="shared" si="241"/>
        <v>0</v>
      </c>
      <c r="N1494" s="426">
        <f t="shared" si="242"/>
        <v>0</v>
      </c>
      <c r="O1494" s="38">
        <f t="shared" si="243"/>
        <v>0</v>
      </c>
      <c r="P1494" s="147"/>
      <c r="Q1494" s="1252"/>
      <c r="R1494" s="1252"/>
      <c r="S1494" s="1252"/>
      <c r="T1494" s="1252"/>
      <c r="U1494" s="1252"/>
      <c r="V1494" s="1252"/>
      <c r="W1494" s="1252"/>
      <c r="X1494" s="1252"/>
      <c r="Y1494" s="1252"/>
      <c r="Z1494" s="1252"/>
      <c r="AA1494" s="1252"/>
      <c r="AB1494" s="1252"/>
      <c r="AC1494" s="1252"/>
      <c r="AD1494" s="1252"/>
      <c r="AE1494" s="1252"/>
      <c r="AF1494" s="1252"/>
      <c r="AG1494" s="1252"/>
      <c r="AH1494" s="1252"/>
      <c r="AI1494" s="1252"/>
      <c r="AJ1494" s="1252"/>
      <c r="AK1494" s="1252"/>
      <c r="AL1494" s="1252"/>
      <c r="AM1494" s="1252"/>
      <c r="AN1494" s="1252"/>
      <c r="AO1494" s="1252"/>
      <c r="AP1494" s="1252"/>
      <c r="AQ1494" s="1252"/>
      <c r="AR1494" s="1252"/>
      <c r="AS1494" s="1252"/>
      <c r="AT1494" s="1252"/>
      <c r="AU1494" s="1252"/>
      <c r="AV1494" s="1252"/>
      <c r="AW1494" s="1252"/>
      <c r="AX1494" s="1252"/>
      <c r="AY1494" s="1252"/>
      <c r="AZ1494" s="1252"/>
      <c r="BA1494" s="1252"/>
      <c r="BB1494" s="1252"/>
      <c r="BC1494" s="1252"/>
      <c r="BD1494" s="1252"/>
      <c r="BE1494" s="1252"/>
      <c r="BF1494" s="1252"/>
      <c r="BG1494" s="1252"/>
      <c r="BH1494" s="1252"/>
      <c r="BI1494" s="1252"/>
      <c r="BJ1494" s="1252"/>
      <c r="BK1494" s="1252"/>
      <c r="BL1494" s="1252"/>
      <c r="BM1494" s="1252"/>
      <c r="BN1494" s="1252"/>
      <c r="BO1494" s="1252"/>
      <c r="BP1494" s="1252"/>
      <c r="BQ1494" s="1252"/>
      <c r="BR1494" s="1252"/>
      <c r="BS1494" s="1252"/>
    </row>
    <row r="1495" spans="1:71" s="3" customFormat="1" ht="41.4" hidden="1" outlineLevel="2">
      <c r="A1495" s="1014">
        <v>1</v>
      </c>
      <c r="B1495" s="1014">
        <v>1</v>
      </c>
      <c r="C1495" s="1014" t="s">
        <v>6299</v>
      </c>
      <c r="D1495" s="1014">
        <v>2</v>
      </c>
      <c r="E1495" s="1014" t="s">
        <v>1594</v>
      </c>
      <c r="F1495" s="1014" t="s">
        <v>1574</v>
      </c>
      <c r="G1495" s="942" t="s">
        <v>7873</v>
      </c>
      <c r="H1495" s="32" t="s">
        <v>29</v>
      </c>
      <c r="I1495" s="329">
        <v>1</v>
      </c>
      <c r="J1495" s="915"/>
      <c r="K1495" s="38">
        <f t="shared" si="240"/>
        <v>0</v>
      </c>
      <c r="L1495" s="426"/>
      <c r="M1495" s="38">
        <f t="shared" si="241"/>
        <v>0</v>
      </c>
      <c r="N1495" s="426">
        <f t="shared" si="242"/>
        <v>0</v>
      </c>
      <c r="O1495" s="38">
        <f t="shared" si="243"/>
        <v>0</v>
      </c>
      <c r="P1495" s="147"/>
      <c r="Q1495" s="1252"/>
      <c r="R1495" s="1252"/>
      <c r="S1495" s="1252"/>
      <c r="T1495" s="1252"/>
      <c r="U1495" s="1252"/>
      <c r="V1495" s="1252"/>
      <c r="W1495" s="1252"/>
      <c r="X1495" s="1252"/>
      <c r="Y1495" s="1252"/>
      <c r="Z1495" s="1252"/>
      <c r="AA1495" s="1252"/>
      <c r="AB1495" s="1252"/>
      <c r="AC1495" s="1252"/>
      <c r="AD1495" s="1252"/>
      <c r="AE1495" s="1252"/>
      <c r="AF1495" s="1252"/>
      <c r="AG1495" s="1252"/>
      <c r="AH1495" s="1252"/>
      <c r="AI1495" s="1252"/>
      <c r="AJ1495" s="1252"/>
      <c r="AK1495" s="1252"/>
      <c r="AL1495" s="1252"/>
      <c r="AM1495" s="1252"/>
      <c r="AN1495" s="1252"/>
      <c r="AO1495" s="1252"/>
      <c r="AP1495" s="1252"/>
      <c r="AQ1495" s="1252"/>
      <c r="AR1495" s="1252"/>
      <c r="AS1495" s="1252"/>
      <c r="AT1495" s="1252"/>
      <c r="AU1495" s="1252"/>
      <c r="AV1495" s="1252"/>
      <c r="AW1495" s="1252"/>
      <c r="AX1495" s="1252"/>
      <c r="AY1495" s="1252"/>
      <c r="AZ1495" s="1252"/>
      <c r="BA1495" s="1252"/>
      <c r="BB1495" s="1252"/>
      <c r="BC1495" s="1252"/>
      <c r="BD1495" s="1252"/>
      <c r="BE1495" s="1252"/>
      <c r="BF1495" s="1252"/>
      <c r="BG1495" s="1252"/>
      <c r="BH1495" s="1252"/>
      <c r="BI1495" s="1252"/>
      <c r="BJ1495" s="1252"/>
      <c r="BK1495" s="1252"/>
      <c r="BL1495" s="1252"/>
      <c r="BM1495" s="1252"/>
      <c r="BN1495" s="1252"/>
      <c r="BO1495" s="1252"/>
      <c r="BP1495" s="1252"/>
      <c r="BQ1495" s="1252"/>
      <c r="BR1495" s="1252"/>
      <c r="BS1495" s="1252"/>
    </row>
    <row r="1496" spans="1:71" s="3" customFormat="1" ht="27.6" hidden="1" outlineLevel="2">
      <c r="A1496" s="1014">
        <v>1</v>
      </c>
      <c r="B1496" s="1014">
        <v>1</v>
      </c>
      <c r="C1496" s="1014" t="s">
        <v>6299</v>
      </c>
      <c r="D1496" s="1014">
        <v>2</v>
      </c>
      <c r="E1496" s="1014" t="s">
        <v>1594</v>
      </c>
      <c r="F1496" s="1014" t="s">
        <v>1567</v>
      </c>
      <c r="G1496" s="942" t="s">
        <v>7874</v>
      </c>
      <c r="H1496" s="32" t="s">
        <v>29</v>
      </c>
      <c r="I1496" s="329">
        <v>1</v>
      </c>
      <c r="J1496" s="915"/>
      <c r="K1496" s="38">
        <f t="shared" si="240"/>
        <v>0</v>
      </c>
      <c r="L1496" s="426"/>
      <c r="M1496" s="38">
        <f t="shared" si="241"/>
        <v>0</v>
      </c>
      <c r="N1496" s="426">
        <f t="shared" si="242"/>
        <v>0</v>
      </c>
      <c r="O1496" s="38">
        <f t="shared" si="243"/>
        <v>0</v>
      </c>
      <c r="P1496" s="147"/>
      <c r="Q1496" s="1252"/>
      <c r="R1496" s="1252"/>
      <c r="S1496" s="1252"/>
      <c r="T1496" s="1252"/>
      <c r="U1496" s="1252"/>
      <c r="V1496" s="1252"/>
      <c r="W1496" s="1252"/>
      <c r="X1496" s="1252"/>
      <c r="Y1496" s="1252"/>
      <c r="Z1496" s="1252"/>
      <c r="AA1496" s="1252"/>
      <c r="AB1496" s="1252"/>
      <c r="AC1496" s="1252"/>
      <c r="AD1496" s="1252"/>
      <c r="AE1496" s="1252"/>
      <c r="AF1496" s="1252"/>
      <c r="AG1496" s="1252"/>
      <c r="AH1496" s="1252"/>
      <c r="AI1496" s="1252"/>
      <c r="AJ1496" s="1252"/>
      <c r="AK1496" s="1252"/>
      <c r="AL1496" s="1252"/>
      <c r="AM1496" s="1252"/>
      <c r="AN1496" s="1252"/>
      <c r="AO1496" s="1252"/>
      <c r="AP1496" s="1252"/>
      <c r="AQ1496" s="1252"/>
      <c r="AR1496" s="1252"/>
      <c r="AS1496" s="1252"/>
      <c r="AT1496" s="1252"/>
      <c r="AU1496" s="1252"/>
      <c r="AV1496" s="1252"/>
      <c r="AW1496" s="1252"/>
      <c r="AX1496" s="1252"/>
      <c r="AY1496" s="1252"/>
      <c r="AZ1496" s="1252"/>
      <c r="BA1496" s="1252"/>
      <c r="BB1496" s="1252"/>
      <c r="BC1496" s="1252"/>
      <c r="BD1496" s="1252"/>
      <c r="BE1496" s="1252"/>
      <c r="BF1496" s="1252"/>
      <c r="BG1496" s="1252"/>
      <c r="BH1496" s="1252"/>
      <c r="BI1496" s="1252"/>
      <c r="BJ1496" s="1252"/>
      <c r="BK1496" s="1252"/>
      <c r="BL1496" s="1252"/>
      <c r="BM1496" s="1252"/>
      <c r="BN1496" s="1252"/>
      <c r="BO1496" s="1252"/>
      <c r="BP1496" s="1252"/>
      <c r="BQ1496" s="1252"/>
      <c r="BR1496" s="1252"/>
      <c r="BS1496" s="1252"/>
    </row>
    <row r="1497" spans="1:71" s="3" customFormat="1" ht="27.6" hidden="1" outlineLevel="2">
      <c r="A1497" s="1014">
        <v>1</v>
      </c>
      <c r="B1497" s="1014">
        <v>1</v>
      </c>
      <c r="C1497" s="1014" t="s">
        <v>6299</v>
      </c>
      <c r="D1497" s="1014">
        <v>2</v>
      </c>
      <c r="E1497" s="1014" t="s">
        <v>1594</v>
      </c>
      <c r="F1497" s="1014" t="s">
        <v>1571</v>
      </c>
      <c r="G1497" s="942" t="s">
        <v>7875</v>
      </c>
      <c r="H1497" s="32" t="s">
        <v>29</v>
      </c>
      <c r="I1497" s="329">
        <v>1</v>
      </c>
      <c r="J1497" s="915"/>
      <c r="K1497" s="38">
        <f t="shared" si="240"/>
        <v>0</v>
      </c>
      <c r="L1497" s="426"/>
      <c r="M1497" s="38">
        <f t="shared" si="241"/>
        <v>0</v>
      </c>
      <c r="N1497" s="426">
        <f t="shared" si="242"/>
        <v>0</v>
      </c>
      <c r="O1497" s="38">
        <f t="shared" si="243"/>
        <v>0</v>
      </c>
      <c r="P1497" s="147"/>
      <c r="Q1497" s="1252"/>
      <c r="R1497" s="1252"/>
      <c r="S1497" s="1252"/>
      <c r="T1497" s="1252"/>
      <c r="U1497" s="1252"/>
      <c r="V1497" s="1252"/>
      <c r="W1497" s="1252"/>
      <c r="X1497" s="1252"/>
      <c r="Y1497" s="1252"/>
      <c r="Z1497" s="1252"/>
      <c r="AA1497" s="1252"/>
      <c r="AB1497" s="1252"/>
      <c r="AC1497" s="1252"/>
      <c r="AD1497" s="1252"/>
      <c r="AE1497" s="1252"/>
      <c r="AF1497" s="1252"/>
      <c r="AG1497" s="1252"/>
      <c r="AH1497" s="1252"/>
      <c r="AI1497" s="1252"/>
      <c r="AJ1497" s="1252"/>
      <c r="AK1497" s="1252"/>
      <c r="AL1497" s="1252"/>
      <c r="AM1497" s="1252"/>
      <c r="AN1497" s="1252"/>
      <c r="AO1497" s="1252"/>
      <c r="AP1497" s="1252"/>
      <c r="AQ1497" s="1252"/>
      <c r="AR1497" s="1252"/>
      <c r="AS1497" s="1252"/>
      <c r="AT1497" s="1252"/>
      <c r="AU1497" s="1252"/>
      <c r="AV1497" s="1252"/>
      <c r="AW1497" s="1252"/>
      <c r="AX1497" s="1252"/>
      <c r="AY1497" s="1252"/>
      <c r="AZ1497" s="1252"/>
      <c r="BA1497" s="1252"/>
      <c r="BB1497" s="1252"/>
      <c r="BC1497" s="1252"/>
      <c r="BD1497" s="1252"/>
      <c r="BE1497" s="1252"/>
      <c r="BF1497" s="1252"/>
      <c r="BG1497" s="1252"/>
      <c r="BH1497" s="1252"/>
      <c r="BI1497" s="1252"/>
      <c r="BJ1497" s="1252"/>
      <c r="BK1497" s="1252"/>
      <c r="BL1497" s="1252"/>
      <c r="BM1497" s="1252"/>
      <c r="BN1497" s="1252"/>
      <c r="BO1497" s="1252"/>
      <c r="BP1497" s="1252"/>
      <c r="BQ1497" s="1252"/>
      <c r="BR1497" s="1252"/>
      <c r="BS1497" s="1252"/>
    </row>
    <row r="1498" spans="1:71" s="3" customFormat="1" ht="27.6" hidden="1" outlineLevel="2">
      <c r="A1498" s="1014">
        <v>1</v>
      </c>
      <c r="B1498" s="1014">
        <v>1</v>
      </c>
      <c r="C1498" s="1014" t="s">
        <v>6299</v>
      </c>
      <c r="D1498" s="1014">
        <v>2</v>
      </c>
      <c r="E1498" s="1014" t="s">
        <v>1594</v>
      </c>
      <c r="F1498" s="1014" t="s">
        <v>1589</v>
      </c>
      <c r="G1498" s="942" t="s">
        <v>7876</v>
      </c>
      <c r="H1498" s="32" t="s">
        <v>29</v>
      </c>
      <c r="I1498" s="329">
        <v>1</v>
      </c>
      <c r="J1498" s="915"/>
      <c r="K1498" s="38">
        <f t="shared" si="240"/>
        <v>0</v>
      </c>
      <c r="L1498" s="426"/>
      <c r="M1498" s="38">
        <f t="shared" si="241"/>
        <v>0</v>
      </c>
      <c r="N1498" s="426">
        <f t="shared" si="242"/>
        <v>0</v>
      </c>
      <c r="O1498" s="38">
        <f t="shared" si="243"/>
        <v>0</v>
      </c>
      <c r="P1498" s="147"/>
      <c r="Q1498" s="1252"/>
      <c r="R1498" s="1252"/>
      <c r="S1498" s="1252"/>
      <c r="T1498" s="1252"/>
      <c r="U1498" s="1252"/>
      <c r="V1498" s="1252"/>
      <c r="W1498" s="1252"/>
      <c r="X1498" s="1252"/>
      <c r="Y1498" s="1252"/>
      <c r="Z1498" s="1252"/>
      <c r="AA1498" s="1252"/>
      <c r="AB1498" s="1252"/>
      <c r="AC1498" s="1252"/>
      <c r="AD1498" s="1252"/>
      <c r="AE1498" s="1252"/>
      <c r="AF1498" s="1252"/>
      <c r="AG1498" s="1252"/>
      <c r="AH1498" s="1252"/>
      <c r="AI1498" s="1252"/>
      <c r="AJ1498" s="1252"/>
      <c r="AK1498" s="1252"/>
      <c r="AL1498" s="1252"/>
      <c r="AM1498" s="1252"/>
      <c r="AN1498" s="1252"/>
      <c r="AO1498" s="1252"/>
      <c r="AP1498" s="1252"/>
      <c r="AQ1498" s="1252"/>
      <c r="AR1498" s="1252"/>
      <c r="AS1498" s="1252"/>
      <c r="AT1498" s="1252"/>
      <c r="AU1498" s="1252"/>
      <c r="AV1498" s="1252"/>
      <c r="AW1498" s="1252"/>
      <c r="AX1498" s="1252"/>
      <c r="AY1498" s="1252"/>
      <c r="AZ1498" s="1252"/>
      <c r="BA1498" s="1252"/>
      <c r="BB1498" s="1252"/>
      <c r="BC1498" s="1252"/>
      <c r="BD1498" s="1252"/>
      <c r="BE1498" s="1252"/>
      <c r="BF1498" s="1252"/>
      <c r="BG1498" s="1252"/>
      <c r="BH1498" s="1252"/>
      <c r="BI1498" s="1252"/>
      <c r="BJ1498" s="1252"/>
      <c r="BK1498" s="1252"/>
      <c r="BL1498" s="1252"/>
      <c r="BM1498" s="1252"/>
      <c r="BN1498" s="1252"/>
      <c r="BO1498" s="1252"/>
      <c r="BP1498" s="1252"/>
      <c r="BQ1498" s="1252"/>
      <c r="BR1498" s="1252"/>
      <c r="BS1498" s="1252"/>
    </row>
    <row r="1499" spans="1:71" s="3" customFormat="1" hidden="1" outlineLevel="1" collapsed="1">
      <c r="A1499" s="1081">
        <v>1</v>
      </c>
      <c r="B1499" s="1081">
        <v>1</v>
      </c>
      <c r="C1499" s="1081" t="s">
        <v>6299</v>
      </c>
      <c r="D1499" s="1081">
        <v>2</v>
      </c>
      <c r="E1499" s="1081" t="s">
        <v>5726</v>
      </c>
      <c r="F1499" s="1081"/>
      <c r="G1499" s="1098" t="s">
        <v>6078</v>
      </c>
      <c r="H1499" s="1148"/>
      <c r="I1499" s="1092"/>
      <c r="J1499" s="1095"/>
      <c r="K1499" s="1096">
        <f>SUM(K1500:K1500)</f>
        <v>0</v>
      </c>
      <c r="L1499" s="1095"/>
      <c r="M1499" s="1096">
        <f>SUM(M1500:M1500)</f>
        <v>0</v>
      </c>
      <c r="N1499" s="1096"/>
      <c r="O1499" s="1096">
        <f>SUM(O1500:O1500)</f>
        <v>0</v>
      </c>
      <c r="P1499" s="1178"/>
      <c r="Q1499" s="1252"/>
      <c r="R1499" s="1252"/>
      <c r="S1499" s="1252"/>
      <c r="T1499" s="1252"/>
      <c r="U1499" s="1252"/>
      <c r="V1499" s="1252"/>
      <c r="W1499" s="1252"/>
      <c r="X1499" s="1252"/>
      <c r="Y1499" s="1252"/>
      <c r="Z1499" s="1252"/>
      <c r="AA1499" s="1252"/>
      <c r="AB1499" s="1252"/>
      <c r="AC1499" s="1252"/>
      <c r="AD1499" s="1252"/>
      <c r="AE1499" s="1252"/>
      <c r="AF1499" s="1252"/>
      <c r="AG1499" s="1252"/>
      <c r="AH1499" s="1252"/>
      <c r="AI1499" s="1252"/>
      <c r="AJ1499" s="1252"/>
      <c r="AK1499" s="1252"/>
      <c r="AL1499" s="1252"/>
      <c r="AM1499" s="1252"/>
      <c r="AN1499" s="1252"/>
      <c r="AO1499" s="1252"/>
      <c r="AP1499" s="1252"/>
      <c r="AQ1499" s="1252"/>
      <c r="AR1499" s="1252"/>
      <c r="AS1499" s="1252"/>
      <c r="AT1499" s="1252"/>
      <c r="AU1499" s="1252"/>
      <c r="AV1499" s="1252"/>
      <c r="AW1499" s="1252"/>
      <c r="AX1499" s="1252"/>
      <c r="AY1499" s="1252"/>
      <c r="AZ1499" s="1252"/>
      <c r="BA1499" s="1252"/>
      <c r="BB1499" s="1252"/>
      <c r="BC1499" s="1252"/>
      <c r="BD1499" s="1252"/>
      <c r="BE1499" s="1252"/>
      <c r="BF1499" s="1252"/>
      <c r="BG1499" s="1252"/>
      <c r="BH1499" s="1252"/>
      <c r="BI1499" s="1252"/>
      <c r="BJ1499" s="1252"/>
      <c r="BK1499" s="1252"/>
      <c r="BL1499" s="1252"/>
      <c r="BM1499" s="1252"/>
      <c r="BN1499" s="1252"/>
      <c r="BO1499" s="1252"/>
      <c r="BP1499" s="1252"/>
      <c r="BQ1499" s="1252"/>
      <c r="BR1499" s="1252"/>
      <c r="BS1499" s="1252"/>
    </row>
    <row r="1500" spans="1:71" s="3" customFormat="1" ht="41.4" hidden="1" outlineLevel="2">
      <c r="A1500" s="1014">
        <v>1</v>
      </c>
      <c r="B1500" s="1014">
        <v>1</v>
      </c>
      <c r="C1500" s="1014" t="s">
        <v>6299</v>
      </c>
      <c r="D1500" s="1014">
        <v>2</v>
      </c>
      <c r="E1500" s="1014" t="s">
        <v>5726</v>
      </c>
      <c r="F1500" s="1014" t="s">
        <v>1559</v>
      </c>
      <c r="G1500" s="946" t="s">
        <v>7783</v>
      </c>
      <c r="H1500" s="46" t="s">
        <v>6068</v>
      </c>
      <c r="I1500" s="925">
        <v>41</v>
      </c>
      <c r="J1500" s="915"/>
      <c r="K1500" s="1011">
        <f>I1500*J1500</f>
        <v>0</v>
      </c>
      <c r="L1500" s="426"/>
      <c r="M1500" s="38">
        <f>I1500*L1500</f>
        <v>0</v>
      </c>
      <c r="N1500" s="426">
        <f>J1500+L1500</f>
        <v>0</v>
      </c>
      <c r="O1500" s="38">
        <f>I1500*N1500</f>
        <v>0</v>
      </c>
      <c r="P1500" s="169"/>
      <c r="Q1500" s="1252"/>
      <c r="R1500" s="1252"/>
      <c r="S1500" s="1252"/>
      <c r="T1500" s="1252"/>
      <c r="U1500" s="1252"/>
      <c r="V1500" s="1252"/>
      <c r="W1500" s="1252"/>
      <c r="X1500" s="1252"/>
      <c r="Y1500" s="1252"/>
      <c r="Z1500" s="1252"/>
      <c r="AA1500" s="1252"/>
      <c r="AB1500" s="1252"/>
      <c r="AC1500" s="1252"/>
      <c r="AD1500" s="1252"/>
      <c r="AE1500" s="1252"/>
      <c r="AF1500" s="1252"/>
      <c r="AG1500" s="1252"/>
      <c r="AH1500" s="1252"/>
      <c r="AI1500" s="1252"/>
      <c r="AJ1500" s="1252"/>
      <c r="AK1500" s="1252"/>
      <c r="AL1500" s="1252"/>
      <c r="AM1500" s="1252"/>
      <c r="AN1500" s="1252"/>
      <c r="AO1500" s="1252"/>
      <c r="AP1500" s="1252"/>
      <c r="AQ1500" s="1252"/>
      <c r="AR1500" s="1252"/>
      <c r="AS1500" s="1252"/>
      <c r="AT1500" s="1252"/>
      <c r="AU1500" s="1252"/>
      <c r="AV1500" s="1252"/>
      <c r="AW1500" s="1252"/>
      <c r="AX1500" s="1252"/>
      <c r="AY1500" s="1252"/>
      <c r="AZ1500" s="1252"/>
      <c r="BA1500" s="1252"/>
      <c r="BB1500" s="1252"/>
      <c r="BC1500" s="1252"/>
      <c r="BD1500" s="1252"/>
      <c r="BE1500" s="1252"/>
      <c r="BF1500" s="1252"/>
      <c r="BG1500" s="1252"/>
      <c r="BH1500" s="1252"/>
      <c r="BI1500" s="1252"/>
      <c r="BJ1500" s="1252"/>
      <c r="BK1500" s="1252"/>
      <c r="BL1500" s="1252"/>
      <c r="BM1500" s="1252"/>
      <c r="BN1500" s="1252"/>
      <c r="BO1500" s="1252"/>
      <c r="BP1500" s="1252"/>
      <c r="BQ1500" s="1252"/>
      <c r="BR1500" s="1252"/>
      <c r="BS1500" s="1252"/>
    </row>
    <row r="1501" spans="1:71" s="16" customFormat="1" hidden="1" outlineLevel="1" collapsed="1">
      <c r="A1501" s="1081">
        <v>1</v>
      </c>
      <c r="B1501" s="1081">
        <v>1</v>
      </c>
      <c r="C1501" s="1081" t="s">
        <v>6299</v>
      </c>
      <c r="D1501" s="1081">
        <v>2</v>
      </c>
      <c r="E1501" s="1081" t="s">
        <v>6298</v>
      </c>
      <c r="F1501" s="1081"/>
      <c r="G1501" s="1098" t="s">
        <v>6084</v>
      </c>
      <c r="H1501" s="1148"/>
      <c r="I1501" s="1092"/>
      <c r="J1501" s="1095"/>
      <c r="K1501" s="1096">
        <f>SUM(K1502:K1502)</f>
        <v>0</v>
      </c>
      <c r="L1501" s="1095"/>
      <c r="M1501" s="1096">
        <f>SUM(M1502:M1502)</f>
        <v>0</v>
      </c>
      <c r="N1501" s="1096"/>
      <c r="O1501" s="1096">
        <f>SUM(O1502:O1502)</f>
        <v>0</v>
      </c>
      <c r="P1501" s="1178"/>
      <c r="Q1501" s="1254"/>
      <c r="R1501" s="1254"/>
      <c r="S1501" s="1254"/>
      <c r="T1501" s="1254"/>
      <c r="U1501" s="1254"/>
      <c r="V1501" s="1254"/>
      <c r="W1501" s="1254"/>
      <c r="X1501" s="1254"/>
      <c r="Y1501" s="1254"/>
      <c r="Z1501" s="1254"/>
      <c r="AA1501" s="1254"/>
      <c r="AB1501" s="1254"/>
      <c r="AC1501" s="1254"/>
      <c r="AD1501" s="1254"/>
      <c r="AE1501" s="1254"/>
      <c r="AF1501" s="1254"/>
      <c r="AG1501" s="1254"/>
      <c r="AH1501" s="1254"/>
      <c r="AI1501" s="1254"/>
      <c r="AJ1501" s="1254"/>
      <c r="AK1501" s="1254"/>
      <c r="AL1501" s="1254"/>
      <c r="AM1501" s="1254"/>
      <c r="AN1501" s="1254"/>
      <c r="AO1501" s="1254"/>
      <c r="AP1501" s="1254"/>
      <c r="AQ1501" s="1254"/>
      <c r="AR1501" s="1254"/>
      <c r="AS1501" s="1254"/>
      <c r="AT1501" s="1254"/>
      <c r="AU1501" s="1254"/>
      <c r="AV1501" s="1254"/>
      <c r="AW1501" s="1254"/>
      <c r="AX1501" s="1254"/>
      <c r="AY1501" s="1254"/>
      <c r="AZ1501" s="1254"/>
      <c r="BA1501" s="1254"/>
      <c r="BB1501" s="1254"/>
      <c r="BC1501" s="1254"/>
      <c r="BD1501" s="1254"/>
      <c r="BE1501" s="1254"/>
      <c r="BF1501" s="1254"/>
      <c r="BG1501" s="1254"/>
      <c r="BH1501" s="1254"/>
      <c r="BI1501" s="1254"/>
      <c r="BJ1501" s="1254"/>
      <c r="BK1501" s="1254"/>
      <c r="BL1501" s="1254"/>
      <c r="BM1501" s="1254"/>
      <c r="BN1501" s="1254"/>
      <c r="BO1501" s="1254"/>
      <c r="BP1501" s="1254"/>
      <c r="BQ1501" s="1254"/>
      <c r="BR1501" s="1254"/>
      <c r="BS1501" s="1254"/>
    </row>
    <row r="1502" spans="1:71" s="3" customFormat="1" hidden="1" outlineLevel="2">
      <c r="A1502" s="1014">
        <v>1</v>
      </c>
      <c r="B1502" s="1014">
        <v>1</v>
      </c>
      <c r="C1502" s="1014" t="s">
        <v>6299</v>
      </c>
      <c r="D1502" s="1014">
        <v>2</v>
      </c>
      <c r="E1502" s="1014" t="s">
        <v>6298</v>
      </c>
      <c r="F1502" s="1014" t="s">
        <v>1559</v>
      </c>
      <c r="G1502" s="946" t="s">
        <v>6084</v>
      </c>
      <c r="H1502" s="47" t="s">
        <v>31</v>
      </c>
      <c r="I1502" s="925">
        <v>1</v>
      </c>
      <c r="J1502" s="915"/>
      <c r="K1502" s="1011">
        <f>I1502*J1502</f>
        <v>0</v>
      </c>
      <c r="L1502" s="426"/>
      <c r="M1502" s="38">
        <f>I1502*L1502</f>
        <v>0</v>
      </c>
      <c r="N1502" s="426">
        <f>J1502+L1502</f>
        <v>0</v>
      </c>
      <c r="O1502" s="38">
        <f>I1502*N1502</f>
        <v>0</v>
      </c>
      <c r="P1502" s="991"/>
      <c r="Q1502" s="1252"/>
      <c r="R1502" s="1252"/>
      <c r="S1502" s="1252"/>
      <c r="T1502" s="1252"/>
      <c r="U1502" s="1252"/>
      <c r="V1502" s="1252"/>
      <c r="W1502" s="1252"/>
      <c r="X1502" s="1252"/>
      <c r="Y1502" s="1252"/>
      <c r="Z1502" s="1252"/>
      <c r="AA1502" s="1252"/>
      <c r="AB1502" s="1252"/>
      <c r="AC1502" s="1252"/>
      <c r="AD1502" s="1252"/>
      <c r="AE1502" s="1252"/>
      <c r="AF1502" s="1252"/>
      <c r="AG1502" s="1252"/>
      <c r="AH1502" s="1252"/>
      <c r="AI1502" s="1252"/>
      <c r="AJ1502" s="1252"/>
      <c r="AK1502" s="1252"/>
      <c r="AL1502" s="1252"/>
      <c r="AM1502" s="1252"/>
      <c r="AN1502" s="1252"/>
      <c r="AO1502" s="1252"/>
      <c r="AP1502" s="1252"/>
      <c r="AQ1502" s="1252"/>
      <c r="AR1502" s="1252"/>
      <c r="AS1502" s="1252"/>
      <c r="AT1502" s="1252"/>
      <c r="AU1502" s="1252"/>
      <c r="AV1502" s="1252"/>
      <c r="AW1502" s="1252"/>
      <c r="AX1502" s="1252"/>
      <c r="AY1502" s="1252"/>
      <c r="AZ1502" s="1252"/>
      <c r="BA1502" s="1252"/>
      <c r="BB1502" s="1252"/>
      <c r="BC1502" s="1252"/>
      <c r="BD1502" s="1252"/>
      <c r="BE1502" s="1252"/>
      <c r="BF1502" s="1252"/>
      <c r="BG1502" s="1252"/>
      <c r="BH1502" s="1252"/>
      <c r="BI1502" s="1252"/>
      <c r="BJ1502" s="1252"/>
      <c r="BK1502" s="1252"/>
      <c r="BL1502" s="1252"/>
      <c r="BM1502" s="1252"/>
      <c r="BN1502" s="1252"/>
      <c r="BO1502" s="1252"/>
      <c r="BP1502" s="1252"/>
      <c r="BQ1502" s="1252"/>
      <c r="BR1502" s="1252"/>
      <c r="BS1502" s="1252"/>
    </row>
    <row r="1503" spans="1:71" ht="27.6" collapsed="1">
      <c r="A1503" s="1107">
        <v>1</v>
      </c>
      <c r="B1503" s="1107">
        <v>1</v>
      </c>
      <c r="C1503" s="1107" t="s">
        <v>1579</v>
      </c>
      <c r="D1503" s="1107"/>
      <c r="E1503" s="1107"/>
      <c r="F1503" s="1107"/>
      <c r="G1503" s="1114" t="s">
        <v>1737</v>
      </c>
      <c r="H1503" s="1108"/>
      <c r="I1503" s="1108"/>
      <c r="J1503" s="1115"/>
      <c r="K1503" s="1121">
        <f>K1504+K1508</f>
        <v>0</v>
      </c>
      <c r="L1503" s="1115"/>
      <c r="M1503" s="1121">
        <f>M1504+M1508</f>
        <v>0</v>
      </c>
      <c r="N1503" s="1115"/>
      <c r="O1503" s="1121">
        <f>O1504+O1508</f>
        <v>0</v>
      </c>
      <c r="P1503" s="1113"/>
    </row>
    <row r="1504" spans="1:71" s="138" customFormat="1" hidden="1" outlineLevel="1" collapsed="1">
      <c r="A1504" s="1072">
        <v>1</v>
      </c>
      <c r="B1504" s="1072">
        <v>1</v>
      </c>
      <c r="C1504" s="1072" t="s">
        <v>1579</v>
      </c>
      <c r="D1504" s="1072">
        <v>1</v>
      </c>
      <c r="E1504" s="1072"/>
      <c r="F1504" s="1072"/>
      <c r="G1504" s="1073" t="s">
        <v>637</v>
      </c>
      <c r="H1504" s="1074"/>
      <c r="I1504" s="1075"/>
      <c r="J1504" s="1076"/>
      <c r="K1504" s="1077">
        <f>SUM(K1505:K1507)</f>
        <v>0</v>
      </c>
      <c r="L1504" s="1078"/>
      <c r="M1504" s="1077">
        <f>SUM(M1505:M1507)</f>
        <v>0</v>
      </c>
      <c r="N1504" s="1079"/>
      <c r="O1504" s="1077">
        <f>SUM(O1505:O1507)</f>
        <v>0</v>
      </c>
      <c r="P1504" s="1080"/>
      <c r="Q1504" s="1250"/>
      <c r="R1504" s="1250"/>
      <c r="S1504" s="1250"/>
      <c r="T1504" s="1250"/>
      <c r="U1504" s="1250"/>
      <c r="V1504" s="1250"/>
      <c r="W1504" s="1250"/>
      <c r="X1504" s="1250"/>
      <c r="Y1504" s="1250"/>
      <c r="Z1504" s="1250"/>
      <c r="AA1504" s="1250"/>
      <c r="AB1504" s="1250"/>
      <c r="AC1504" s="1250"/>
      <c r="AD1504" s="1250"/>
      <c r="AE1504" s="1250"/>
      <c r="AF1504" s="1250"/>
      <c r="AG1504" s="1250"/>
      <c r="AH1504" s="1250"/>
      <c r="AI1504" s="1250"/>
      <c r="AJ1504" s="1250"/>
      <c r="AK1504" s="1250"/>
      <c r="AL1504" s="1250"/>
      <c r="AM1504" s="1250"/>
      <c r="AN1504" s="1250"/>
      <c r="AO1504" s="1250"/>
      <c r="AP1504" s="1250"/>
      <c r="AQ1504" s="1250"/>
      <c r="AR1504" s="1250"/>
      <c r="AS1504" s="1250"/>
      <c r="AT1504" s="1250"/>
      <c r="AU1504" s="1250"/>
      <c r="AV1504" s="1250"/>
      <c r="AW1504" s="1250"/>
      <c r="AX1504" s="1250"/>
      <c r="AY1504" s="1250"/>
      <c r="AZ1504" s="1250"/>
      <c r="BA1504" s="1250"/>
      <c r="BB1504" s="1250"/>
      <c r="BC1504" s="1250"/>
      <c r="BD1504" s="1250"/>
      <c r="BE1504" s="1250"/>
      <c r="BF1504" s="1250"/>
      <c r="BG1504" s="1250"/>
      <c r="BH1504" s="1250"/>
      <c r="BI1504" s="1250"/>
      <c r="BJ1504" s="1250"/>
      <c r="BK1504" s="1250"/>
      <c r="BL1504" s="1250"/>
      <c r="BM1504" s="1250"/>
      <c r="BN1504" s="1250"/>
      <c r="BO1504" s="1250"/>
      <c r="BP1504" s="1250"/>
      <c r="BQ1504" s="1250"/>
      <c r="BR1504" s="1250"/>
      <c r="BS1504" s="1250"/>
    </row>
    <row r="1505" spans="1:71" s="6" customFormat="1" hidden="1" outlineLevel="2">
      <c r="A1505" s="1014">
        <v>1</v>
      </c>
      <c r="B1505" s="1014">
        <v>1</v>
      </c>
      <c r="C1505" s="1014" t="s">
        <v>1579</v>
      </c>
      <c r="D1505" s="1014">
        <v>1</v>
      </c>
      <c r="E1505" s="1014" t="s">
        <v>6393</v>
      </c>
      <c r="F1505" s="1014">
        <v>1</v>
      </c>
      <c r="G1505" s="941" t="s">
        <v>8288</v>
      </c>
      <c r="H1505" s="37" t="s">
        <v>31</v>
      </c>
      <c r="I1505" s="1045">
        <v>1</v>
      </c>
      <c r="J1505" s="915"/>
      <c r="K1505" s="38">
        <f>I1505*J1505</f>
        <v>0</v>
      </c>
      <c r="L1505" s="426"/>
      <c r="M1505" s="39">
        <f>I1505*L1505</f>
        <v>0</v>
      </c>
      <c r="N1505" s="369">
        <f>J1505+L1505</f>
        <v>0</v>
      </c>
      <c r="O1505" s="39">
        <f>I1505*N1505</f>
        <v>0</v>
      </c>
      <c r="P1505" s="990"/>
      <c r="Q1505" s="1253"/>
      <c r="R1505" s="1253"/>
      <c r="S1505" s="1253"/>
      <c r="T1505" s="1253"/>
      <c r="U1505" s="1253"/>
      <c r="V1505" s="1253"/>
      <c r="W1505" s="1253"/>
      <c r="X1505" s="1253"/>
      <c r="Y1505" s="1253"/>
      <c r="Z1505" s="1253"/>
      <c r="AA1505" s="1253"/>
      <c r="AB1505" s="1253"/>
      <c r="AC1505" s="1253"/>
      <c r="AD1505" s="1253"/>
      <c r="AE1505" s="1253"/>
      <c r="AF1505" s="1253"/>
      <c r="AG1505" s="1253"/>
      <c r="AH1505" s="1253"/>
      <c r="AI1505" s="1253"/>
      <c r="AJ1505" s="1253"/>
      <c r="AK1505" s="1253"/>
      <c r="AL1505" s="1253"/>
      <c r="AM1505" s="1253"/>
      <c r="AN1505" s="1253"/>
      <c r="AO1505" s="1253"/>
      <c r="AP1505" s="1253"/>
      <c r="AQ1505" s="1253"/>
      <c r="AR1505" s="1253"/>
      <c r="AS1505" s="1253"/>
      <c r="AT1505" s="1253"/>
      <c r="AU1505" s="1253"/>
      <c r="AV1505" s="1253"/>
      <c r="AW1505" s="1253"/>
      <c r="AX1505" s="1253"/>
      <c r="AY1505" s="1253"/>
      <c r="AZ1505" s="1253"/>
      <c r="BA1505" s="1253"/>
      <c r="BB1505" s="1253"/>
      <c r="BC1505" s="1253"/>
      <c r="BD1505" s="1253"/>
      <c r="BE1505" s="1253"/>
      <c r="BF1505" s="1253"/>
      <c r="BG1505" s="1253"/>
      <c r="BH1505" s="1253"/>
      <c r="BI1505" s="1253"/>
      <c r="BJ1505" s="1253"/>
      <c r="BK1505" s="1253"/>
      <c r="BL1505" s="1253"/>
      <c r="BM1505" s="1253"/>
      <c r="BN1505" s="1253"/>
      <c r="BO1505" s="1253"/>
      <c r="BP1505" s="1253"/>
      <c r="BQ1505" s="1253"/>
      <c r="BR1505" s="1253"/>
      <c r="BS1505" s="1253"/>
    </row>
    <row r="1506" spans="1:71" s="6" customFormat="1" hidden="1" outlineLevel="2">
      <c r="A1506" s="1014">
        <v>1</v>
      </c>
      <c r="B1506" s="1014">
        <v>1</v>
      </c>
      <c r="C1506" s="1014" t="s">
        <v>1579</v>
      </c>
      <c r="D1506" s="1014">
        <v>1</v>
      </c>
      <c r="E1506" s="1014" t="s">
        <v>6393</v>
      </c>
      <c r="F1506" s="1014">
        <v>2</v>
      </c>
      <c r="G1506" s="941" t="s">
        <v>8289</v>
      </c>
      <c r="H1506" s="37" t="s">
        <v>31</v>
      </c>
      <c r="I1506" s="1045">
        <v>1</v>
      </c>
      <c r="J1506" s="915"/>
      <c r="K1506" s="38">
        <f>I1506*J1506</f>
        <v>0</v>
      </c>
      <c r="L1506" s="426"/>
      <c r="M1506" s="39">
        <f>I1506*L1506</f>
        <v>0</v>
      </c>
      <c r="N1506" s="369">
        <f>J1506+L1506</f>
        <v>0</v>
      </c>
      <c r="O1506" s="39">
        <f>I1506*N1506</f>
        <v>0</v>
      </c>
      <c r="P1506" s="990"/>
      <c r="Q1506" s="1253"/>
      <c r="R1506" s="1253"/>
      <c r="S1506" s="1253"/>
      <c r="T1506" s="1253"/>
      <c r="U1506" s="1253"/>
      <c r="V1506" s="1253"/>
      <c r="W1506" s="1253"/>
      <c r="X1506" s="1253"/>
      <c r="Y1506" s="1253"/>
      <c r="Z1506" s="1253"/>
      <c r="AA1506" s="1253"/>
      <c r="AB1506" s="1253"/>
      <c r="AC1506" s="1253"/>
      <c r="AD1506" s="1253"/>
      <c r="AE1506" s="1253"/>
      <c r="AF1506" s="1253"/>
      <c r="AG1506" s="1253"/>
      <c r="AH1506" s="1253"/>
      <c r="AI1506" s="1253"/>
      <c r="AJ1506" s="1253"/>
      <c r="AK1506" s="1253"/>
      <c r="AL1506" s="1253"/>
      <c r="AM1506" s="1253"/>
      <c r="AN1506" s="1253"/>
      <c r="AO1506" s="1253"/>
      <c r="AP1506" s="1253"/>
      <c r="AQ1506" s="1253"/>
      <c r="AR1506" s="1253"/>
      <c r="AS1506" s="1253"/>
      <c r="AT1506" s="1253"/>
      <c r="AU1506" s="1253"/>
      <c r="AV1506" s="1253"/>
      <c r="AW1506" s="1253"/>
      <c r="AX1506" s="1253"/>
      <c r="AY1506" s="1253"/>
      <c r="AZ1506" s="1253"/>
      <c r="BA1506" s="1253"/>
      <c r="BB1506" s="1253"/>
      <c r="BC1506" s="1253"/>
      <c r="BD1506" s="1253"/>
      <c r="BE1506" s="1253"/>
      <c r="BF1506" s="1253"/>
      <c r="BG1506" s="1253"/>
      <c r="BH1506" s="1253"/>
      <c r="BI1506" s="1253"/>
      <c r="BJ1506" s="1253"/>
      <c r="BK1506" s="1253"/>
      <c r="BL1506" s="1253"/>
      <c r="BM1506" s="1253"/>
      <c r="BN1506" s="1253"/>
      <c r="BO1506" s="1253"/>
      <c r="BP1506" s="1253"/>
      <c r="BQ1506" s="1253"/>
      <c r="BR1506" s="1253"/>
      <c r="BS1506" s="1253"/>
    </row>
    <row r="1507" spans="1:71" s="6" customFormat="1" ht="27.6" hidden="1" outlineLevel="2">
      <c r="A1507" s="1014">
        <v>1</v>
      </c>
      <c r="B1507" s="1014">
        <v>1</v>
      </c>
      <c r="C1507" s="1014" t="s">
        <v>1579</v>
      </c>
      <c r="D1507" s="1014">
        <v>1</v>
      </c>
      <c r="E1507" s="1014" t="s">
        <v>6393</v>
      </c>
      <c r="F1507" s="1014">
        <v>3</v>
      </c>
      <c r="G1507" s="941" t="s">
        <v>8290</v>
      </c>
      <c r="H1507" s="37" t="s">
        <v>31</v>
      </c>
      <c r="I1507" s="1045">
        <v>1</v>
      </c>
      <c r="J1507" s="915"/>
      <c r="K1507" s="38">
        <f>I1507*J1507</f>
        <v>0</v>
      </c>
      <c r="L1507" s="426"/>
      <c r="M1507" s="39">
        <f>I1507*L1507</f>
        <v>0</v>
      </c>
      <c r="N1507" s="369">
        <f>J1507+L1507</f>
        <v>0</v>
      </c>
      <c r="O1507" s="39">
        <f>I1507*N1507</f>
        <v>0</v>
      </c>
      <c r="P1507" s="990"/>
      <c r="Q1507" s="1253"/>
      <c r="R1507" s="1253"/>
      <c r="S1507" s="1253"/>
      <c r="T1507" s="1253"/>
      <c r="U1507" s="1253"/>
      <c r="V1507" s="1253"/>
      <c r="W1507" s="1253"/>
      <c r="X1507" s="1253"/>
      <c r="Y1507" s="1253"/>
      <c r="Z1507" s="1253"/>
      <c r="AA1507" s="1253"/>
      <c r="AB1507" s="1253"/>
      <c r="AC1507" s="1253"/>
      <c r="AD1507" s="1253"/>
      <c r="AE1507" s="1253"/>
      <c r="AF1507" s="1253"/>
      <c r="AG1507" s="1253"/>
      <c r="AH1507" s="1253"/>
      <c r="AI1507" s="1253"/>
      <c r="AJ1507" s="1253"/>
      <c r="AK1507" s="1253"/>
      <c r="AL1507" s="1253"/>
      <c r="AM1507" s="1253"/>
      <c r="AN1507" s="1253"/>
      <c r="AO1507" s="1253"/>
      <c r="AP1507" s="1253"/>
      <c r="AQ1507" s="1253"/>
      <c r="AR1507" s="1253"/>
      <c r="AS1507" s="1253"/>
      <c r="AT1507" s="1253"/>
      <c r="AU1507" s="1253"/>
      <c r="AV1507" s="1253"/>
      <c r="AW1507" s="1253"/>
      <c r="AX1507" s="1253"/>
      <c r="AY1507" s="1253"/>
      <c r="AZ1507" s="1253"/>
      <c r="BA1507" s="1253"/>
      <c r="BB1507" s="1253"/>
      <c r="BC1507" s="1253"/>
      <c r="BD1507" s="1253"/>
      <c r="BE1507" s="1253"/>
      <c r="BF1507" s="1253"/>
      <c r="BG1507" s="1253"/>
      <c r="BH1507" s="1253"/>
      <c r="BI1507" s="1253"/>
      <c r="BJ1507" s="1253"/>
      <c r="BK1507" s="1253"/>
      <c r="BL1507" s="1253"/>
      <c r="BM1507" s="1253"/>
      <c r="BN1507" s="1253"/>
      <c r="BO1507" s="1253"/>
      <c r="BP1507" s="1253"/>
      <c r="BQ1507" s="1253"/>
      <c r="BR1507" s="1253"/>
      <c r="BS1507" s="1253"/>
    </row>
    <row r="1508" spans="1:71" s="138" customFormat="1" hidden="1" outlineLevel="1" collapsed="1">
      <c r="A1508" s="1072">
        <v>1</v>
      </c>
      <c r="B1508" s="1072">
        <v>1</v>
      </c>
      <c r="C1508" s="1072" t="s">
        <v>1579</v>
      </c>
      <c r="D1508" s="1072">
        <v>2</v>
      </c>
      <c r="E1508" s="1072"/>
      <c r="F1508" s="1072"/>
      <c r="G1508" s="1073" t="s">
        <v>1347</v>
      </c>
      <c r="H1508" s="1074"/>
      <c r="I1508" s="1075"/>
      <c r="J1508" s="1076"/>
      <c r="K1508" s="1077">
        <f>K1509+K1537+K1540</f>
        <v>0</v>
      </c>
      <c r="L1508" s="1078"/>
      <c r="M1508" s="1077">
        <f>M1509+M1537+M1540</f>
        <v>0</v>
      </c>
      <c r="N1508" s="1079"/>
      <c r="O1508" s="1077">
        <f>O1509+O1537+O1540</f>
        <v>0</v>
      </c>
      <c r="P1508" s="1080"/>
      <c r="Q1508" s="1250"/>
      <c r="R1508" s="1250"/>
      <c r="S1508" s="1250"/>
      <c r="T1508" s="1250"/>
      <c r="U1508" s="1250"/>
      <c r="V1508" s="1250"/>
      <c r="W1508" s="1250"/>
      <c r="X1508" s="1250"/>
      <c r="Y1508" s="1250"/>
      <c r="Z1508" s="1250"/>
      <c r="AA1508" s="1250"/>
      <c r="AB1508" s="1250"/>
      <c r="AC1508" s="1250"/>
      <c r="AD1508" s="1250"/>
      <c r="AE1508" s="1250"/>
      <c r="AF1508" s="1250"/>
      <c r="AG1508" s="1250"/>
      <c r="AH1508" s="1250"/>
      <c r="AI1508" s="1250"/>
      <c r="AJ1508" s="1250"/>
      <c r="AK1508" s="1250"/>
      <c r="AL1508" s="1250"/>
      <c r="AM1508" s="1250"/>
      <c r="AN1508" s="1250"/>
      <c r="AO1508" s="1250"/>
      <c r="AP1508" s="1250"/>
      <c r="AQ1508" s="1250"/>
      <c r="AR1508" s="1250"/>
      <c r="AS1508" s="1250"/>
      <c r="AT1508" s="1250"/>
      <c r="AU1508" s="1250"/>
      <c r="AV1508" s="1250"/>
      <c r="AW1508" s="1250"/>
      <c r="AX1508" s="1250"/>
      <c r="AY1508" s="1250"/>
      <c r="AZ1508" s="1250"/>
      <c r="BA1508" s="1250"/>
      <c r="BB1508" s="1250"/>
      <c r="BC1508" s="1250"/>
      <c r="BD1508" s="1250"/>
      <c r="BE1508" s="1250"/>
      <c r="BF1508" s="1250"/>
      <c r="BG1508" s="1250"/>
      <c r="BH1508" s="1250"/>
      <c r="BI1508" s="1250"/>
      <c r="BJ1508" s="1250"/>
      <c r="BK1508" s="1250"/>
      <c r="BL1508" s="1250"/>
      <c r="BM1508" s="1250"/>
      <c r="BN1508" s="1250"/>
      <c r="BO1508" s="1250"/>
      <c r="BP1508" s="1250"/>
      <c r="BQ1508" s="1250"/>
      <c r="BR1508" s="1250"/>
      <c r="BS1508" s="1250"/>
    </row>
    <row r="1509" spans="1:71" s="6" customFormat="1" hidden="1" outlineLevel="1" collapsed="1">
      <c r="A1509" s="1081">
        <v>1</v>
      </c>
      <c r="B1509" s="1081">
        <v>1</v>
      </c>
      <c r="C1509" s="1081" t="s">
        <v>1579</v>
      </c>
      <c r="D1509" s="1081">
        <v>2</v>
      </c>
      <c r="E1509" s="1081" t="s">
        <v>1559</v>
      </c>
      <c r="F1509" s="1081"/>
      <c r="G1509" s="1098" t="s">
        <v>6079</v>
      </c>
      <c r="H1509" s="1148"/>
      <c r="I1509" s="1092"/>
      <c r="J1509" s="1095"/>
      <c r="K1509" s="1096">
        <f>SUM(K1510:K1536)</f>
        <v>0</v>
      </c>
      <c r="L1509" s="1095"/>
      <c r="M1509" s="1096">
        <f>SUM(M1510:M1536)</f>
        <v>0</v>
      </c>
      <c r="N1509" s="1096"/>
      <c r="O1509" s="1096">
        <f>SUM(O1510:O1536)</f>
        <v>0</v>
      </c>
      <c r="P1509" s="1179"/>
      <c r="Q1509" s="1253"/>
      <c r="R1509" s="1253"/>
      <c r="S1509" s="1253"/>
      <c r="T1509" s="1253"/>
      <c r="U1509" s="1253"/>
      <c r="V1509" s="1253"/>
      <c r="W1509" s="1253"/>
      <c r="X1509" s="1253"/>
      <c r="Y1509" s="1253"/>
      <c r="Z1509" s="1253"/>
      <c r="AA1509" s="1253"/>
      <c r="AB1509" s="1253"/>
      <c r="AC1509" s="1253"/>
      <c r="AD1509" s="1253"/>
      <c r="AE1509" s="1253"/>
      <c r="AF1509" s="1253"/>
      <c r="AG1509" s="1253"/>
      <c r="AH1509" s="1253"/>
      <c r="AI1509" s="1253"/>
      <c r="AJ1509" s="1253"/>
      <c r="AK1509" s="1253"/>
      <c r="AL1509" s="1253"/>
      <c r="AM1509" s="1253"/>
      <c r="AN1509" s="1253"/>
      <c r="AO1509" s="1253"/>
      <c r="AP1509" s="1253"/>
      <c r="AQ1509" s="1253"/>
      <c r="AR1509" s="1253"/>
      <c r="AS1509" s="1253"/>
      <c r="AT1509" s="1253"/>
      <c r="AU1509" s="1253"/>
      <c r="AV1509" s="1253"/>
      <c r="AW1509" s="1253"/>
      <c r="AX1509" s="1253"/>
      <c r="AY1509" s="1253"/>
      <c r="AZ1509" s="1253"/>
      <c r="BA1509" s="1253"/>
      <c r="BB1509" s="1253"/>
      <c r="BC1509" s="1253"/>
      <c r="BD1509" s="1253"/>
      <c r="BE1509" s="1253"/>
      <c r="BF1509" s="1253"/>
      <c r="BG1509" s="1253"/>
      <c r="BH1509" s="1253"/>
      <c r="BI1509" s="1253"/>
      <c r="BJ1509" s="1253"/>
      <c r="BK1509" s="1253"/>
      <c r="BL1509" s="1253"/>
      <c r="BM1509" s="1253"/>
      <c r="BN1509" s="1253"/>
      <c r="BO1509" s="1253"/>
      <c r="BP1509" s="1253"/>
      <c r="BQ1509" s="1253"/>
      <c r="BR1509" s="1253"/>
      <c r="BS1509" s="1253"/>
    </row>
    <row r="1510" spans="1:71" s="3" customFormat="1" ht="110.4" hidden="1" outlineLevel="2">
      <c r="A1510" s="1014">
        <v>1</v>
      </c>
      <c r="B1510" s="1014">
        <v>1</v>
      </c>
      <c r="C1510" s="1014" t="s">
        <v>1579</v>
      </c>
      <c r="D1510" s="1014">
        <v>2</v>
      </c>
      <c r="E1510" s="1014">
        <v>1</v>
      </c>
      <c r="F1510" s="1014" t="s">
        <v>1559</v>
      </c>
      <c r="G1510" s="941" t="s">
        <v>7877</v>
      </c>
      <c r="H1510" s="32" t="s">
        <v>31</v>
      </c>
      <c r="I1510" s="329">
        <v>3</v>
      </c>
      <c r="J1510" s="915"/>
      <c r="K1510" s="1011">
        <f t="shared" ref="K1510:K1536" si="244">I1510*J1510</f>
        <v>0</v>
      </c>
      <c r="L1510" s="426"/>
      <c r="M1510" s="38">
        <f t="shared" ref="M1510:M1536" si="245">I1510*L1510</f>
        <v>0</v>
      </c>
      <c r="N1510" s="426">
        <f t="shared" ref="N1510:N1536" si="246">J1510+L1510</f>
        <v>0</v>
      </c>
      <c r="O1510" s="38">
        <f t="shared" ref="O1510:O1536" si="247">I1510*N1510</f>
        <v>0</v>
      </c>
      <c r="P1510" s="147"/>
      <c r="Q1510" s="1252"/>
      <c r="R1510" s="1252"/>
      <c r="S1510" s="1252"/>
      <c r="T1510" s="1252"/>
      <c r="U1510" s="1252"/>
      <c r="V1510" s="1252"/>
      <c r="W1510" s="1252"/>
      <c r="X1510" s="1252"/>
      <c r="Y1510" s="1252"/>
      <c r="Z1510" s="1252"/>
      <c r="AA1510" s="1252"/>
      <c r="AB1510" s="1252"/>
      <c r="AC1510" s="1252"/>
      <c r="AD1510" s="1252"/>
      <c r="AE1510" s="1252"/>
      <c r="AF1510" s="1252"/>
      <c r="AG1510" s="1252"/>
      <c r="AH1510" s="1252"/>
      <c r="AI1510" s="1252"/>
      <c r="AJ1510" s="1252"/>
      <c r="AK1510" s="1252"/>
      <c r="AL1510" s="1252"/>
      <c r="AM1510" s="1252"/>
      <c r="AN1510" s="1252"/>
      <c r="AO1510" s="1252"/>
      <c r="AP1510" s="1252"/>
      <c r="AQ1510" s="1252"/>
      <c r="AR1510" s="1252"/>
      <c r="AS1510" s="1252"/>
      <c r="AT1510" s="1252"/>
      <c r="AU1510" s="1252"/>
      <c r="AV1510" s="1252"/>
      <c r="AW1510" s="1252"/>
      <c r="AX1510" s="1252"/>
      <c r="AY1510" s="1252"/>
      <c r="AZ1510" s="1252"/>
      <c r="BA1510" s="1252"/>
      <c r="BB1510" s="1252"/>
      <c r="BC1510" s="1252"/>
      <c r="BD1510" s="1252"/>
      <c r="BE1510" s="1252"/>
      <c r="BF1510" s="1252"/>
      <c r="BG1510" s="1252"/>
      <c r="BH1510" s="1252"/>
      <c r="BI1510" s="1252"/>
      <c r="BJ1510" s="1252"/>
      <c r="BK1510" s="1252"/>
      <c r="BL1510" s="1252"/>
      <c r="BM1510" s="1252"/>
      <c r="BN1510" s="1252"/>
      <c r="BO1510" s="1252"/>
      <c r="BP1510" s="1252"/>
      <c r="BQ1510" s="1252"/>
      <c r="BR1510" s="1252"/>
      <c r="BS1510" s="1252"/>
    </row>
    <row r="1511" spans="1:71" s="84" customFormat="1" ht="96.6" hidden="1" outlineLevel="2">
      <c r="A1511" s="1014">
        <v>1</v>
      </c>
      <c r="B1511" s="1014">
        <v>1</v>
      </c>
      <c r="C1511" s="1014" t="s">
        <v>1579</v>
      </c>
      <c r="D1511" s="1014">
        <v>2</v>
      </c>
      <c r="E1511" s="1014">
        <v>1</v>
      </c>
      <c r="F1511" s="1014" t="s">
        <v>1556</v>
      </c>
      <c r="G1511" s="941" t="s">
        <v>7878</v>
      </c>
      <c r="H1511" s="32" t="s">
        <v>31</v>
      </c>
      <c r="I1511" s="329">
        <v>2</v>
      </c>
      <c r="J1511" s="915"/>
      <c r="K1511" s="1011">
        <f t="shared" si="244"/>
        <v>0</v>
      </c>
      <c r="L1511" s="426"/>
      <c r="M1511" s="38">
        <f t="shared" si="245"/>
        <v>0</v>
      </c>
      <c r="N1511" s="426">
        <f t="shared" si="246"/>
        <v>0</v>
      </c>
      <c r="O1511" s="38">
        <f t="shared" si="247"/>
        <v>0</v>
      </c>
      <c r="P1511" s="147"/>
      <c r="Q1511" s="1255"/>
      <c r="R1511" s="1255"/>
      <c r="S1511" s="1255"/>
      <c r="T1511" s="1255"/>
      <c r="U1511" s="1255"/>
      <c r="V1511" s="1255"/>
      <c r="W1511" s="1255"/>
      <c r="X1511" s="1255"/>
      <c r="Y1511" s="1255"/>
      <c r="Z1511" s="1255"/>
      <c r="AA1511" s="1255"/>
      <c r="AB1511" s="1255"/>
      <c r="AC1511" s="1255"/>
      <c r="AD1511" s="1255"/>
      <c r="AE1511" s="1255"/>
      <c r="AF1511" s="1255"/>
      <c r="AG1511" s="1255"/>
      <c r="AH1511" s="1255"/>
      <c r="AI1511" s="1255"/>
      <c r="AJ1511" s="1255"/>
      <c r="AK1511" s="1255"/>
      <c r="AL1511" s="1255"/>
      <c r="AM1511" s="1255"/>
      <c r="AN1511" s="1255"/>
      <c r="AO1511" s="1255"/>
      <c r="AP1511" s="1255"/>
      <c r="AQ1511" s="1255"/>
      <c r="AR1511" s="1255"/>
      <c r="AS1511" s="1255"/>
      <c r="AT1511" s="1255"/>
      <c r="AU1511" s="1255"/>
      <c r="AV1511" s="1255"/>
      <c r="AW1511" s="1255"/>
      <c r="AX1511" s="1255"/>
      <c r="AY1511" s="1255"/>
      <c r="AZ1511" s="1255"/>
      <c r="BA1511" s="1255"/>
      <c r="BB1511" s="1255"/>
      <c r="BC1511" s="1255"/>
      <c r="BD1511" s="1255"/>
      <c r="BE1511" s="1255"/>
      <c r="BF1511" s="1255"/>
      <c r="BG1511" s="1255"/>
      <c r="BH1511" s="1255"/>
      <c r="BI1511" s="1255"/>
      <c r="BJ1511" s="1255"/>
      <c r="BK1511" s="1255"/>
      <c r="BL1511" s="1255"/>
      <c r="BM1511" s="1255"/>
      <c r="BN1511" s="1255"/>
      <c r="BO1511" s="1255"/>
      <c r="BP1511" s="1255"/>
      <c r="BQ1511" s="1255"/>
      <c r="BR1511" s="1255"/>
      <c r="BS1511" s="1255"/>
    </row>
    <row r="1512" spans="1:71" s="84" customFormat="1" ht="96.6" hidden="1" outlineLevel="2">
      <c r="A1512" s="1014">
        <v>1</v>
      </c>
      <c r="B1512" s="1014">
        <v>1</v>
      </c>
      <c r="C1512" s="1014" t="s">
        <v>1579</v>
      </c>
      <c r="D1512" s="1014">
        <v>2</v>
      </c>
      <c r="E1512" s="1014">
        <v>1</v>
      </c>
      <c r="F1512" s="1014" t="s">
        <v>1561</v>
      </c>
      <c r="G1512" s="941" t="s">
        <v>7879</v>
      </c>
      <c r="H1512" s="32" t="s">
        <v>31</v>
      </c>
      <c r="I1512" s="329">
        <v>3</v>
      </c>
      <c r="J1512" s="915"/>
      <c r="K1512" s="1011">
        <f t="shared" si="244"/>
        <v>0</v>
      </c>
      <c r="L1512" s="426"/>
      <c r="M1512" s="38">
        <f t="shared" si="245"/>
        <v>0</v>
      </c>
      <c r="N1512" s="426">
        <f t="shared" si="246"/>
        <v>0</v>
      </c>
      <c r="O1512" s="38">
        <f t="shared" si="247"/>
        <v>0</v>
      </c>
      <c r="P1512" s="147"/>
      <c r="Q1512" s="1255"/>
      <c r="R1512" s="1255"/>
      <c r="S1512" s="1255"/>
      <c r="T1512" s="1255"/>
      <c r="U1512" s="1255"/>
      <c r="V1512" s="1255"/>
      <c r="W1512" s="1255"/>
      <c r="X1512" s="1255"/>
      <c r="Y1512" s="1255"/>
      <c r="Z1512" s="1255"/>
      <c r="AA1512" s="1255"/>
      <c r="AB1512" s="1255"/>
      <c r="AC1512" s="1255"/>
      <c r="AD1512" s="1255"/>
      <c r="AE1512" s="1255"/>
      <c r="AF1512" s="1255"/>
      <c r="AG1512" s="1255"/>
      <c r="AH1512" s="1255"/>
      <c r="AI1512" s="1255"/>
      <c r="AJ1512" s="1255"/>
      <c r="AK1512" s="1255"/>
      <c r="AL1512" s="1255"/>
      <c r="AM1512" s="1255"/>
      <c r="AN1512" s="1255"/>
      <c r="AO1512" s="1255"/>
      <c r="AP1512" s="1255"/>
      <c r="AQ1512" s="1255"/>
      <c r="AR1512" s="1255"/>
      <c r="AS1512" s="1255"/>
      <c r="AT1512" s="1255"/>
      <c r="AU1512" s="1255"/>
      <c r="AV1512" s="1255"/>
      <c r="AW1512" s="1255"/>
      <c r="AX1512" s="1255"/>
      <c r="AY1512" s="1255"/>
      <c r="AZ1512" s="1255"/>
      <c r="BA1512" s="1255"/>
      <c r="BB1512" s="1255"/>
      <c r="BC1512" s="1255"/>
      <c r="BD1512" s="1255"/>
      <c r="BE1512" s="1255"/>
      <c r="BF1512" s="1255"/>
      <c r="BG1512" s="1255"/>
      <c r="BH1512" s="1255"/>
      <c r="BI1512" s="1255"/>
      <c r="BJ1512" s="1255"/>
      <c r="BK1512" s="1255"/>
      <c r="BL1512" s="1255"/>
      <c r="BM1512" s="1255"/>
      <c r="BN1512" s="1255"/>
      <c r="BO1512" s="1255"/>
      <c r="BP1512" s="1255"/>
      <c r="BQ1512" s="1255"/>
      <c r="BR1512" s="1255"/>
      <c r="BS1512" s="1255"/>
    </row>
    <row r="1513" spans="1:71" s="84" customFormat="1" ht="96.6" hidden="1" outlineLevel="2">
      <c r="A1513" s="1014">
        <v>1</v>
      </c>
      <c r="B1513" s="1014">
        <v>1</v>
      </c>
      <c r="C1513" s="1014" t="s">
        <v>1579</v>
      </c>
      <c r="D1513" s="1014">
        <v>2</v>
      </c>
      <c r="E1513" s="1014">
        <v>1</v>
      </c>
      <c r="F1513" s="1014" t="s">
        <v>1574</v>
      </c>
      <c r="G1513" s="941" t="s">
        <v>7880</v>
      </c>
      <c r="H1513" s="32" t="s">
        <v>31</v>
      </c>
      <c r="I1513" s="329">
        <v>3</v>
      </c>
      <c r="J1513" s="915"/>
      <c r="K1513" s="1011">
        <f t="shared" si="244"/>
        <v>0</v>
      </c>
      <c r="L1513" s="426"/>
      <c r="M1513" s="38">
        <f t="shared" si="245"/>
        <v>0</v>
      </c>
      <c r="N1513" s="426">
        <f t="shared" si="246"/>
        <v>0</v>
      </c>
      <c r="O1513" s="38">
        <f t="shared" si="247"/>
        <v>0</v>
      </c>
      <c r="P1513" s="147"/>
      <c r="Q1513" s="1255"/>
      <c r="R1513" s="1255"/>
      <c r="S1513" s="1255"/>
      <c r="T1513" s="1255"/>
      <c r="U1513" s="1255"/>
      <c r="V1513" s="1255"/>
      <c r="W1513" s="1255"/>
      <c r="X1513" s="1255"/>
      <c r="Y1513" s="1255"/>
      <c r="Z1513" s="1255"/>
      <c r="AA1513" s="1255"/>
      <c r="AB1513" s="1255"/>
      <c r="AC1513" s="1255"/>
      <c r="AD1513" s="1255"/>
      <c r="AE1513" s="1255"/>
      <c r="AF1513" s="1255"/>
      <c r="AG1513" s="1255"/>
      <c r="AH1513" s="1255"/>
      <c r="AI1513" s="1255"/>
      <c r="AJ1513" s="1255"/>
      <c r="AK1513" s="1255"/>
      <c r="AL1513" s="1255"/>
      <c r="AM1513" s="1255"/>
      <c r="AN1513" s="1255"/>
      <c r="AO1513" s="1255"/>
      <c r="AP1513" s="1255"/>
      <c r="AQ1513" s="1255"/>
      <c r="AR1513" s="1255"/>
      <c r="AS1513" s="1255"/>
      <c r="AT1513" s="1255"/>
      <c r="AU1513" s="1255"/>
      <c r="AV1513" s="1255"/>
      <c r="AW1513" s="1255"/>
      <c r="AX1513" s="1255"/>
      <c r="AY1513" s="1255"/>
      <c r="AZ1513" s="1255"/>
      <c r="BA1513" s="1255"/>
      <c r="BB1513" s="1255"/>
      <c r="BC1513" s="1255"/>
      <c r="BD1513" s="1255"/>
      <c r="BE1513" s="1255"/>
      <c r="BF1513" s="1255"/>
      <c r="BG1513" s="1255"/>
      <c r="BH1513" s="1255"/>
      <c r="BI1513" s="1255"/>
      <c r="BJ1513" s="1255"/>
      <c r="BK1513" s="1255"/>
      <c r="BL1513" s="1255"/>
      <c r="BM1513" s="1255"/>
      <c r="BN1513" s="1255"/>
      <c r="BO1513" s="1255"/>
      <c r="BP1513" s="1255"/>
      <c r="BQ1513" s="1255"/>
      <c r="BR1513" s="1255"/>
      <c r="BS1513" s="1255"/>
    </row>
    <row r="1514" spans="1:71" s="84" customFormat="1" ht="96.6" hidden="1" outlineLevel="2">
      <c r="A1514" s="1014">
        <v>1</v>
      </c>
      <c r="B1514" s="1014">
        <v>1</v>
      </c>
      <c r="C1514" s="1014" t="s">
        <v>1579</v>
      </c>
      <c r="D1514" s="1014">
        <v>2</v>
      </c>
      <c r="E1514" s="1014">
        <v>1</v>
      </c>
      <c r="F1514" s="1014" t="s">
        <v>1567</v>
      </c>
      <c r="G1514" s="941" t="s">
        <v>7881</v>
      </c>
      <c r="H1514" s="32" t="s">
        <v>31</v>
      </c>
      <c r="I1514" s="329">
        <v>2</v>
      </c>
      <c r="J1514" s="915"/>
      <c r="K1514" s="1011">
        <f t="shared" si="244"/>
        <v>0</v>
      </c>
      <c r="L1514" s="426"/>
      <c r="M1514" s="38">
        <f t="shared" si="245"/>
        <v>0</v>
      </c>
      <c r="N1514" s="426">
        <f t="shared" si="246"/>
        <v>0</v>
      </c>
      <c r="O1514" s="38">
        <f t="shared" si="247"/>
        <v>0</v>
      </c>
      <c r="P1514" s="147"/>
      <c r="Q1514" s="1255"/>
      <c r="R1514" s="1255"/>
      <c r="S1514" s="1255"/>
      <c r="T1514" s="1255"/>
      <c r="U1514" s="1255"/>
      <c r="V1514" s="1255"/>
      <c r="W1514" s="1255"/>
      <c r="X1514" s="1255"/>
      <c r="Y1514" s="1255"/>
      <c r="Z1514" s="1255"/>
      <c r="AA1514" s="1255"/>
      <c r="AB1514" s="1255"/>
      <c r="AC1514" s="1255"/>
      <c r="AD1514" s="1255"/>
      <c r="AE1514" s="1255"/>
      <c r="AF1514" s="1255"/>
      <c r="AG1514" s="1255"/>
      <c r="AH1514" s="1255"/>
      <c r="AI1514" s="1255"/>
      <c r="AJ1514" s="1255"/>
      <c r="AK1514" s="1255"/>
      <c r="AL1514" s="1255"/>
      <c r="AM1514" s="1255"/>
      <c r="AN1514" s="1255"/>
      <c r="AO1514" s="1255"/>
      <c r="AP1514" s="1255"/>
      <c r="AQ1514" s="1255"/>
      <c r="AR1514" s="1255"/>
      <c r="AS1514" s="1255"/>
      <c r="AT1514" s="1255"/>
      <c r="AU1514" s="1255"/>
      <c r="AV1514" s="1255"/>
      <c r="AW1514" s="1255"/>
      <c r="AX1514" s="1255"/>
      <c r="AY1514" s="1255"/>
      <c r="AZ1514" s="1255"/>
      <c r="BA1514" s="1255"/>
      <c r="BB1514" s="1255"/>
      <c r="BC1514" s="1255"/>
      <c r="BD1514" s="1255"/>
      <c r="BE1514" s="1255"/>
      <c r="BF1514" s="1255"/>
      <c r="BG1514" s="1255"/>
      <c r="BH1514" s="1255"/>
      <c r="BI1514" s="1255"/>
      <c r="BJ1514" s="1255"/>
      <c r="BK1514" s="1255"/>
      <c r="BL1514" s="1255"/>
      <c r="BM1514" s="1255"/>
      <c r="BN1514" s="1255"/>
      <c r="BO1514" s="1255"/>
      <c r="BP1514" s="1255"/>
      <c r="BQ1514" s="1255"/>
      <c r="BR1514" s="1255"/>
      <c r="BS1514" s="1255"/>
    </row>
    <row r="1515" spans="1:71" s="84" customFormat="1" ht="165.6" hidden="1" outlineLevel="2">
      <c r="A1515" s="1014">
        <v>1</v>
      </c>
      <c r="B1515" s="1014">
        <v>1</v>
      </c>
      <c r="C1515" s="1014" t="s">
        <v>1579</v>
      </c>
      <c r="D1515" s="1014">
        <v>2</v>
      </c>
      <c r="E1515" s="1014">
        <v>1</v>
      </c>
      <c r="F1515" s="1014" t="s">
        <v>1571</v>
      </c>
      <c r="G1515" s="941" t="s">
        <v>7882</v>
      </c>
      <c r="H1515" s="32" t="s">
        <v>31</v>
      </c>
      <c r="I1515" s="329">
        <v>1</v>
      </c>
      <c r="J1515" s="915"/>
      <c r="K1515" s="1011">
        <f t="shared" si="244"/>
        <v>0</v>
      </c>
      <c r="L1515" s="426"/>
      <c r="M1515" s="38">
        <f t="shared" si="245"/>
        <v>0</v>
      </c>
      <c r="N1515" s="426">
        <f t="shared" si="246"/>
        <v>0</v>
      </c>
      <c r="O1515" s="38">
        <f t="shared" si="247"/>
        <v>0</v>
      </c>
      <c r="P1515" s="147"/>
      <c r="Q1515" s="1255"/>
      <c r="R1515" s="1255"/>
      <c r="S1515" s="1255"/>
      <c r="T1515" s="1255"/>
      <c r="U1515" s="1255"/>
      <c r="V1515" s="1255"/>
      <c r="W1515" s="1255"/>
      <c r="X1515" s="1255"/>
      <c r="Y1515" s="1255"/>
      <c r="Z1515" s="1255"/>
      <c r="AA1515" s="1255"/>
      <c r="AB1515" s="1255"/>
      <c r="AC1515" s="1255"/>
      <c r="AD1515" s="1255"/>
      <c r="AE1515" s="1255"/>
      <c r="AF1515" s="1255"/>
      <c r="AG1515" s="1255"/>
      <c r="AH1515" s="1255"/>
      <c r="AI1515" s="1255"/>
      <c r="AJ1515" s="1255"/>
      <c r="AK1515" s="1255"/>
      <c r="AL1515" s="1255"/>
      <c r="AM1515" s="1255"/>
      <c r="AN1515" s="1255"/>
      <c r="AO1515" s="1255"/>
      <c r="AP1515" s="1255"/>
      <c r="AQ1515" s="1255"/>
      <c r="AR1515" s="1255"/>
      <c r="AS1515" s="1255"/>
      <c r="AT1515" s="1255"/>
      <c r="AU1515" s="1255"/>
      <c r="AV1515" s="1255"/>
      <c r="AW1515" s="1255"/>
      <c r="AX1515" s="1255"/>
      <c r="AY1515" s="1255"/>
      <c r="AZ1515" s="1255"/>
      <c r="BA1515" s="1255"/>
      <c r="BB1515" s="1255"/>
      <c r="BC1515" s="1255"/>
      <c r="BD1515" s="1255"/>
      <c r="BE1515" s="1255"/>
      <c r="BF1515" s="1255"/>
      <c r="BG1515" s="1255"/>
      <c r="BH1515" s="1255"/>
      <c r="BI1515" s="1255"/>
      <c r="BJ1515" s="1255"/>
      <c r="BK1515" s="1255"/>
      <c r="BL1515" s="1255"/>
      <c r="BM1515" s="1255"/>
      <c r="BN1515" s="1255"/>
      <c r="BO1515" s="1255"/>
      <c r="BP1515" s="1255"/>
      <c r="BQ1515" s="1255"/>
      <c r="BR1515" s="1255"/>
      <c r="BS1515" s="1255"/>
    </row>
    <row r="1516" spans="1:71" s="84" customFormat="1" ht="165.6" hidden="1" outlineLevel="2">
      <c r="A1516" s="1014">
        <v>1</v>
      </c>
      <c r="B1516" s="1014">
        <v>1</v>
      </c>
      <c r="C1516" s="1014" t="s">
        <v>1579</v>
      </c>
      <c r="D1516" s="1014">
        <v>2</v>
      </c>
      <c r="E1516" s="1014">
        <v>1</v>
      </c>
      <c r="F1516" s="1014" t="s">
        <v>1589</v>
      </c>
      <c r="G1516" s="941" t="s">
        <v>7883</v>
      </c>
      <c r="H1516" s="32" t="s">
        <v>31</v>
      </c>
      <c r="I1516" s="329">
        <v>2</v>
      </c>
      <c r="J1516" s="915"/>
      <c r="K1516" s="1011">
        <f t="shared" si="244"/>
        <v>0</v>
      </c>
      <c r="L1516" s="426"/>
      <c r="M1516" s="38">
        <f t="shared" si="245"/>
        <v>0</v>
      </c>
      <c r="N1516" s="426">
        <f t="shared" si="246"/>
        <v>0</v>
      </c>
      <c r="O1516" s="38">
        <f t="shared" si="247"/>
        <v>0</v>
      </c>
      <c r="P1516" s="147"/>
      <c r="Q1516" s="1255"/>
      <c r="R1516" s="1255"/>
      <c r="S1516" s="1255"/>
      <c r="T1516" s="1255"/>
      <c r="U1516" s="1255"/>
      <c r="V1516" s="1255"/>
      <c r="W1516" s="1255"/>
      <c r="X1516" s="1255"/>
      <c r="Y1516" s="1255"/>
      <c r="Z1516" s="1255"/>
      <c r="AA1516" s="1255"/>
      <c r="AB1516" s="1255"/>
      <c r="AC1516" s="1255"/>
      <c r="AD1516" s="1255"/>
      <c r="AE1516" s="1255"/>
      <c r="AF1516" s="1255"/>
      <c r="AG1516" s="1255"/>
      <c r="AH1516" s="1255"/>
      <c r="AI1516" s="1255"/>
      <c r="AJ1516" s="1255"/>
      <c r="AK1516" s="1255"/>
      <c r="AL1516" s="1255"/>
      <c r="AM1516" s="1255"/>
      <c r="AN1516" s="1255"/>
      <c r="AO1516" s="1255"/>
      <c r="AP1516" s="1255"/>
      <c r="AQ1516" s="1255"/>
      <c r="AR1516" s="1255"/>
      <c r="AS1516" s="1255"/>
      <c r="AT1516" s="1255"/>
      <c r="AU1516" s="1255"/>
      <c r="AV1516" s="1255"/>
      <c r="AW1516" s="1255"/>
      <c r="AX1516" s="1255"/>
      <c r="AY1516" s="1255"/>
      <c r="AZ1516" s="1255"/>
      <c r="BA1516" s="1255"/>
      <c r="BB1516" s="1255"/>
      <c r="BC1516" s="1255"/>
      <c r="BD1516" s="1255"/>
      <c r="BE1516" s="1255"/>
      <c r="BF1516" s="1255"/>
      <c r="BG1516" s="1255"/>
      <c r="BH1516" s="1255"/>
      <c r="BI1516" s="1255"/>
      <c r="BJ1516" s="1255"/>
      <c r="BK1516" s="1255"/>
      <c r="BL1516" s="1255"/>
      <c r="BM1516" s="1255"/>
      <c r="BN1516" s="1255"/>
      <c r="BO1516" s="1255"/>
      <c r="BP1516" s="1255"/>
      <c r="BQ1516" s="1255"/>
      <c r="BR1516" s="1255"/>
      <c r="BS1516" s="1255"/>
    </row>
    <row r="1517" spans="1:71" s="84" customFormat="1" ht="165.6" hidden="1" outlineLevel="2">
      <c r="A1517" s="1014">
        <v>1</v>
      </c>
      <c r="B1517" s="1014">
        <v>1</v>
      </c>
      <c r="C1517" s="1014" t="s">
        <v>1579</v>
      </c>
      <c r="D1517" s="1014">
        <v>2</v>
      </c>
      <c r="E1517" s="1014">
        <v>1</v>
      </c>
      <c r="F1517" s="1014" t="s">
        <v>1594</v>
      </c>
      <c r="G1517" s="941" t="s">
        <v>7884</v>
      </c>
      <c r="H1517" s="32" t="s">
        <v>31</v>
      </c>
      <c r="I1517" s="329">
        <v>2</v>
      </c>
      <c r="J1517" s="915"/>
      <c r="K1517" s="1011">
        <f t="shared" si="244"/>
        <v>0</v>
      </c>
      <c r="L1517" s="426"/>
      <c r="M1517" s="38">
        <f t="shared" si="245"/>
        <v>0</v>
      </c>
      <c r="N1517" s="426">
        <f t="shared" si="246"/>
        <v>0</v>
      </c>
      <c r="O1517" s="38">
        <f t="shared" si="247"/>
        <v>0</v>
      </c>
      <c r="P1517" s="147"/>
      <c r="Q1517" s="1255"/>
      <c r="R1517" s="1255"/>
      <c r="S1517" s="1255"/>
      <c r="T1517" s="1255"/>
      <c r="U1517" s="1255"/>
      <c r="V1517" s="1255"/>
      <c r="W1517" s="1255"/>
      <c r="X1517" s="1255"/>
      <c r="Y1517" s="1255"/>
      <c r="Z1517" s="1255"/>
      <c r="AA1517" s="1255"/>
      <c r="AB1517" s="1255"/>
      <c r="AC1517" s="1255"/>
      <c r="AD1517" s="1255"/>
      <c r="AE1517" s="1255"/>
      <c r="AF1517" s="1255"/>
      <c r="AG1517" s="1255"/>
      <c r="AH1517" s="1255"/>
      <c r="AI1517" s="1255"/>
      <c r="AJ1517" s="1255"/>
      <c r="AK1517" s="1255"/>
      <c r="AL1517" s="1255"/>
      <c r="AM1517" s="1255"/>
      <c r="AN1517" s="1255"/>
      <c r="AO1517" s="1255"/>
      <c r="AP1517" s="1255"/>
      <c r="AQ1517" s="1255"/>
      <c r="AR1517" s="1255"/>
      <c r="AS1517" s="1255"/>
      <c r="AT1517" s="1255"/>
      <c r="AU1517" s="1255"/>
      <c r="AV1517" s="1255"/>
      <c r="AW1517" s="1255"/>
      <c r="AX1517" s="1255"/>
      <c r="AY1517" s="1255"/>
      <c r="AZ1517" s="1255"/>
      <c r="BA1517" s="1255"/>
      <c r="BB1517" s="1255"/>
      <c r="BC1517" s="1255"/>
      <c r="BD1517" s="1255"/>
      <c r="BE1517" s="1255"/>
      <c r="BF1517" s="1255"/>
      <c r="BG1517" s="1255"/>
      <c r="BH1517" s="1255"/>
      <c r="BI1517" s="1255"/>
      <c r="BJ1517" s="1255"/>
      <c r="BK1517" s="1255"/>
      <c r="BL1517" s="1255"/>
      <c r="BM1517" s="1255"/>
      <c r="BN1517" s="1255"/>
      <c r="BO1517" s="1255"/>
      <c r="BP1517" s="1255"/>
      <c r="BQ1517" s="1255"/>
      <c r="BR1517" s="1255"/>
      <c r="BS1517" s="1255"/>
    </row>
    <row r="1518" spans="1:71" s="84" customFormat="1" ht="179.4" hidden="1" outlineLevel="2">
      <c r="A1518" s="1014">
        <v>1</v>
      </c>
      <c r="B1518" s="1014">
        <v>1</v>
      </c>
      <c r="C1518" s="1014" t="s">
        <v>1579</v>
      </c>
      <c r="D1518" s="1014">
        <v>2</v>
      </c>
      <c r="E1518" s="1014">
        <v>1</v>
      </c>
      <c r="F1518" s="1014" t="s">
        <v>5726</v>
      </c>
      <c r="G1518" s="941" t="s">
        <v>7885</v>
      </c>
      <c r="H1518" s="32" t="s">
        <v>31</v>
      </c>
      <c r="I1518" s="329">
        <v>1</v>
      </c>
      <c r="J1518" s="915"/>
      <c r="K1518" s="1011">
        <f t="shared" si="244"/>
        <v>0</v>
      </c>
      <c r="L1518" s="426"/>
      <c r="M1518" s="38">
        <f t="shared" si="245"/>
        <v>0</v>
      </c>
      <c r="N1518" s="426">
        <f t="shared" si="246"/>
        <v>0</v>
      </c>
      <c r="O1518" s="38">
        <f t="shared" si="247"/>
        <v>0</v>
      </c>
      <c r="P1518" s="147"/>
      <c r="Q1518" s="1255"/>
      <c r="R1518" s="1255"/>
      <c r="S1518" s="1255"/>
      <c r="T1518" s="1255"/>
      <c r="U1518" s="1255"/>
      <c r="V1518" s="1255"/>
      <c r="W1518" s="1255"/>
      <c r="X1518" s="1255"/>
      <c r="Y1518" s="1255"/>
      <c r="Z1518" s="1255"/>
      <c r="AA1518" s="1255"/>
      <c r="AB1518" s="1255"/>
      <c r="AC1518" s="1255"/>
      <c r="AD1518" s="1255"/>
      <c r="AE1518" s="1255"/>
      <c r="AF1518" s="1255"/>
      <c r="AG1518" s="1255"/>
      <c r="AH1518" s="1255"/>
      <c r="AI1518" s="1255"/>
      <c r="AJ1518" s="1255"/>
      <c r="AK1518" s="1255"/>
      <c r="AL1518" s="1255"/>
      <c r="AM1518" s="1255"/>
      <c r="AN1518" s="1255"/>
      <c r="AO1518" s="1255"/>
      <c r="AP1518" s="1255"/>
      <c r="AQ1518" s="1255"/>
      <c r="AR1518" s="1255"/>
      <c r="AS1518" s="1255"/>
      <c r="AT1518" s="1255"/>
      <c r="AU1518" s="1255"/>
      <c r="AV1518" s="1255"/>
      <c r="AW1518" s="1255"/>
      <c r="AX1518" s="1255"/>
      <c r="AY1518" s="1255"/>
      <c r="AZ1518" s="1255"/>
      <c r="BA1518" s="1255"/>
      <c r="BB1518" s="1255"/>
      <c r="BC1518" s="1255"/>
      <c r="BD1518" s="1255"/>
      <c r="BE1518" s="1255"/>
      <c r="BF1518" s="1255"/>
      <c r="BG1518" s="1255"/>
      <c r="BH1518" s="1255"/>
      <c r="BI1518" s="1255"/>
      <c r="BJ1518" s="1255"/>
      <c r="BK1518" s="1255"/>
      <c r="BL1518" s="1255"/>
      <c r="BM1518" s="1255"/>
      <c r="BN1518" s="1255"/>
      <c r="BO1518" s="1255"/>
      <c r="BP1518" s="1255"/>
      <c r="BQ1518" s="1255"/>
      <c r="BR1518" s="1255"/>
      <c r="BS1518" s="1255"/>
    </row>
    <row r="1519" spans="1:71" s="84" customFormat="1" ht="179.4" hidden="1" outlineLevel="2">
      <c r="A1519" s="1014">
        <v>1</v>
      </c>
      <c r="B1519" s="1014">
        <v>1</v>
      </c>
      <c r="C1519" s="1014" t="s">
        <v>1579</v>
      </c>
      <c r="D1519" s="1014">
        <v>2</v>
      </c>
      <c r="E1519" s="1014">
        <v>1</v>
      </c>
      <c r="F1519" s="1014" t="s">
        <v>6298</v>
      </c>
      <c r="G1519" s="941" t="s">
        <v>7886</v>
      </c>
      <c r="H1519" s="32" t="s">
        <v>31</v>
      </c>
      <c r="I1519" s="329">
        <v>1</v>
      </c>
      <c r="J1519" s="915"/>
      <c r="K1519" s="1011">
        <f t="shared" si="244"/>
        <v>0</v>
      </c>
      <c r="L1519" s="426"/>
      <c r="M1519" s="38">
        <f t="shared" si="245"/>
        <v>0</v>
      </c>
      <c r="N1519" s="426">
        <f t="shared" si="246"/>
        <v>0</v>
      </c>
      <c r="O1519" s="38">
        <f t="shared" si="247"/>
        <v>0</v>
      </c>
      <c r="P1519" s="147"/>
      <c r="Q1519" s="1255"/>
      <c r="R1519" s="1255"/>
      <c r="S1519" s="1255"/>
      <c r="T1519" s="1255"/>
      <c r="U1519" s="1255"/>
      <c r="V1519" s="1255"/>
      <c r="W1519" s="1255"/>
      <c r="X1519" s="1255"/>
      <c r="Y1519" s="1255"/>
      <c r="Z1519" s="1255"/>
      <c r="AA1519" s="1255"/>
      <c r="AB1519" s="1255"/>
      <c r="AC1519" s="1255"/>
      <c r="AD1519" s="1255"/>
      <c r="AE1519" s="1255"/>
      <c r="AF1519" s="1255"/>
      <c r="AG1519" s="1255"/>
      <c r="AH1519" s="1255"/>
      <c r="AI1519" s="1255"/>
      <c r="AJ1519" s="1255"/>
      <c r="AK1519" s="1255"/>
      <c r="AL1519" s="1255"/>
      <c r="AM1519" s="1255"/>
      <c r="AN1519" s="1255"/>
      <c r="AO1519" s="1255"/>
      <c r="AP1519" s="1255"/>
      <c r="AQ1519" s="1255"/>
      <c r="AR1519" s="1255"/>
      <c r="AS1519" s="1255"/>
      <c r="AT1519" s="1255"/>
      <c r="AU1519" s="1255"/>
      <c r="AV1519" s="1255"/>
      <c r="AW1519" s="1255"/>
      <c r="AX1519" s="1255"/>
      <c r="AY1519" s="1255"/>
      <c r="AZ1519" s="1255"/>
      <c r="BA1519" s="1255"/>
      <c r="BB1519" s="1255"/>
      <c r="BC1519" s="1255"/>
      <c r="BD1519" s="1255"/>
      <c r="BE1519" s="1255"/>
      <c r="BF1519" s="1255"/>
      <c r="BG1519" s="1255"/>
      <c r="BH1519" s="1255"/>
      <c r="BI1519" s="1255"/>
      <c r="BJ1519" s="1255"/>
      <c r="BK1519" s="1255"/>
      <c r="BL1519" s="1255"/>
      <c r="BM1519" s="1255"/>
      <c r="BN1519" s="1255"/>
      <c r="BO1519" s="1255"/>
      <c r="BP1519" s="1255"/>
      <c r="BQ1519" s="1255"/>
      <c r="BR1519" s="1255"/>
      <c r="BS1519" s="1255"/>
    </row>
    <row r="1520" spans="1:71" s="84" customFormat="1" ht="165.6" hidden="1" outlineLevel="2">
      <c r="A1520" s="1014">
        <v>1</v>
      </c>
      <c r="B1520" s="1014">
        <v>1</v>
      </c>
      <c r="C1520" s="1014" t="s">
        <v>1579</v>
      </c>
      <c r="D1520" s="1014">
        <v>2</v>
      </c>
      <c r="E1520" s="1014">
        <v>1</v>
      </c>
      <c r="F1520" s="1014" t="s">
        <v>6299</v>
      </c>
      <c r="G1520" s="941" t="s">
        <v>7887</v>
      </c>
      <c r="H1520" s="32" t="s">
        <v>31</v>
      </c>
      <c r="I1520" s="329">
        <v>2</v>
      </c>
      <c r="J1520" s="915"/>
      <c r="K1520" s="1011">
        <f t="shared" si="244"/>
        <v>0</v>
      </c>
      <c r="L1520" s="426"/>
      <c r="M1520" s="38">
        <f t="shared" si="245"/>
        <v>0</v>
      </c>
      <c r="N1520" s="426">
        <f t="shared" si="246"/>
        <v>0</v>
      </c>
      <c r="O1520" s="38">
        <f t="shared" si="247"/>
        <v>0</v>
      </c>
      <c r="P1520" s="147"/>
      <c r="Q1520" s="1255"/>
      <c r="R1520" s="1255"/>
      <c r="S1520" s="1255"/>
      <c r="T1520" s="1255"/>
      <c r="U1520" s="1255"/>
      <c r="V1520" s="1255"/>
      <c r="W1520" s="1255"/>
      <c r="X1520" s="1255"/>
      <c r="Y1520" s="1255"/>
      <c r="Z1520" s="1255"/>
      <c r="AA1520" s="1255"/>
      <c r="AB1520" s="1255"/>
      <c r="AC1520" s="1255"/>
      <c r="AD1520" s="1255"/>
      <c r="AE1520" s="1255"/>
      <c r="AF1520" s="1255"/>
      <c r="AG1520" s="1255"/>
      <c r="AH1520" s="1255"/>
      <c r="AI1520" s="1255"/>
      <c r="AJ1520" s="1255"/>
      <c r="AK1520" s="1255"/>
      <c r="AL1520" s="1255"/>
      <c r="AM1520" s="1255"/>
      <c r="AN1520" s="1255"/>
      <c r="AO1520" s="1255"/>
      <c r="AP1520" s="1255"/>
      <c r="AQ1520" s="1255"/>
      <c r="AR1520" s="1255"/>
      <c r="AS1520" s="1255"/>
      <c r="AT1520" s="1255"/>
      <c r="AU1520" s="1255"/>
      <c r="AV1520" s="1255"/>
      <c r="AW1520" s="1255"/>
      <c r="AX1520" s="1255"/>
      <c r="AY1520" s="1255"/>
      <c r="AZ1520" s="1255"/>
      <c r="BA1520" s="1255"/>
      <c r="BB1520" s="1255"/>
      <c r="BC1520" s="1255"/>
      <c r="BD1520" s="1255"/>
      <c r="BE1520" s="1255"/>
      <c r="BF1520" s="1255"/>
      <c r="BG1520" s="1255"/>
      <c r="BH1520" s="1255"/>
      <c r="BI1520" s="1255"/>
      <c r="BJ1520" s="1255"/>
      <c r="BK1520" s="1255"/>
      <c r="BL1520" s="1255"/>
      <c r="BM1520" s="1255"/>
      <c r="BN1520" s="1255"/>
      <c r="BO1520" s="1255"/>
      <c r="BP1520" s="1255"/>
      <c r="BQ1520" s="1255"/>
      <c r="BR1520" s="1255"/>
      <c r="BS1520" s="1255"/>
    </row>
    <row r="1521" spans="1:71" s="84" customFormat="1" ht="165.6" hidden="1" outlineLevel="2">
      <c r="A1521" s="1014">
        <v>1</v>
      </c>
      <c r="B1521" s="1014">
        <v>1</v>
      </c>
      <c r="C1521" s="1014" t="s">
        <v>1579</v>
      </c>
      <c r="D1521" s="1014">
        <v>2</v>
      </c>
      <c r="E1521" s="1014">
        <v>1</v>
      </c>
      <c r="F1521" s="1014" t="s">
        <v>1579</v>
      </c>
      <c r="G1521" s="941" t="s">
        <v>7888</v>
      </c>
      <c r="H1521" s="32" t="s">
        <v>31</v>
      </c>
      <c r="I1521" s="329">
        <v>2</v>
      </c>
      <c r="J1521" s="915"/>
      <c r="K1521" s="1011">
        <f t="shared" si="244"/>
        <v>0</v>
      </c>
      <c r="L1521" s="426"/>
      <c r="M1521" s="38">
        <f t="shared" si="245"/>
        <v>0</v>
      </c>
      <c r="N1521" s="426">
        <f t="shared" si="246"/>
        <v>0</v>
      </c>
      <c r="O1521" s="38">
        <f t="shared" si="247"/>
        <v>0</v>
      </c>
      <c r="P1521" s="147"/>
      <c r="Q1521" s="1255"/>
      <c r="R1521" s="1255"/>
      <c r="S1521" s="1255"/>
      <c r="T1521" s="1255"/>
      <c r="U1521" s="1255"/>
      <c r="V1521" s="1255"/>
      <c r="W1521" s="1255"/>
      <c r="X1521" s="1255"/>
      <c r="Y1521" s="1255"/>
      <c r="Z1521" s="1255"/>
      <c r="AA1521" s="1255"/>
      <c r="AB1521" s="1255"/>
      <c r="AC1521" s="1255"/>
      <c r="AD1521" s="1255"/>
      <c r="AE1521" s="1255"/>
      <c r="AF1521" s="1255"/>
      <c r="AG1521" s="1255"/>
      <c r="AH1521" s="1255"/>
      <c r="AI1521" s="1255"/>
      <c r="AJ1521" s="1255"/>
      <c r="AK1521" s="1255"/>
      <c r="AL1521" s="1255"/>
      <c r="AM1521" s="1255"/>
      <c r="AN1521" s="1255"/>
      <c r="AO1521" s="1255"/>
      <c r="AP1521" s="1255"/>
      <c r="AQ1521" s="1255"/>
      <c r="AR1521" s="1255"/>
      <c r="AS1521" s="1255"/>
      <c r="AT1521" s="1255"/>
      <c r="AU1521" s="1255"/>
      <c r="AV1521" s="1255"/>
      <c r="AW1521" s="1255"/>
      <c r="AX1521" s="1255"/>
      <c r="AY1521" s="1255"/>
      <c r="AZ1521" s="1255"/>
      <c r="BA1521" s="1255"/>
      <c r="BB1521" s="1255"/>
      <c r="BC1521" s="1255"/>
      <c r="BD1521" s="1255"/>
      <c r="BE1521" s="1255"/>
      <c r="BF1521" s="1255"/>
      <c r="BG1521" s="1255"/>
      <c r="BH1521" s="1255"/>
      <c r="BI1521" s="1255"/>
      <c r="BJ1521" s="1255"/>
      <c r="BK1521" s="1255"/>
      <c r="BL1521" s="1255"/>
      <c r="BM1521" s="1255"/>
      <c r="BN1521" s="1255"/>
      <c r="BO1521" s="1255"/>
      <c r="BP1521" s="1255"/>
      <c r="BQ1521" s="1255"/>
      <c r="BR1521" s="1255"/>
      <c r="BS1521" s="1255"/>
    </row>
    <row r="1522" spans="1:71" s="84" customFormat="1" ht="165.6" hidden="1" outlineLevel="2">
      <c r="A1522" s="1014">
        <v>1</v>
      </c>
      <c r="B1522" s="1014">
        <v>1</v>
      </c>
      <c r="C1522" s="1014" t="s">
        <v>1579</v>
      </c>
      <c r="D1522" s="1014">
        <v>2</v>
      </c>
      <c r="E1522" s="1014">
        <v>1</v>
      </c>
      <c r="F1522" s="1014" t="s">
        <v>5713</v>
      </c>
      <c r="G1522" s="941" t="s">
        <v>7889</v>
      </c>
      <c r="H1522" s="32" t="s">
        <v>31</v>
      </c>
      <c r="I1522" s="329">
        <v>1</v>
      </c>
      <c r="J1522" s="915"/>
      <c r="K1522" s="1011">
        <f t="shared" si="244"/>
        <v>0</v>
      </c>
      <c r="L1522" s="426"/>
      <c r="M1522" s="38">
        <f t="shared" si="245"/>
        <v>0</v>
      </c>
      <c r="N1522" s="426">
        <f t="shared" si="246"/>
        <v>0</v>
      </c>
      <c r="O1522" s="38">
        <f t="shared" si="247"/>
        <v>0</v>
      </c>
      <c r="P1522" s="147"/>
      <c r="Q1522" s="1255"/>
      <c r="R1522" s="1255"/>
      <c r="S1522" s="1255"/>
      <c r="T1522" s="1255"/>
      <c r="U1522" s="1255"/>
      <c r="V1522" s="1255"/>
      <c r="W1522" s="1255"/>
      <c r="X1522" s="1255"/>
      <c r="Y1522" s="1255"/>
      <c r="Z1522" s="1255"/>
      <c r="AA1522" s="1255"/>
      <c r="AB1522" s="1255"/>
      <c r="AC1522" s="1255"/>
      <c r="AD1522" s="1255"/>
      <c r="AE1522" s="1255"/>
      <c r="AF1522" s="1255"/>
      <c r="AG1522" s="1255"/>
      <c r="AH1522" s="1255"/>
      <c r="AI1522" s="1255"/>
      <c r="AJ1522" s="1255"/>
      <c r="AK1522" s="1255"/>
      <c r="AL1522" s="1255"/>
      <c r="AM1522" s="1255"/>
      <c r="AN1522" s="1255"/>
      <c r="AO1522" s="1255"/>
      <c r="AP1522" s="1255"/>
      <c r="AQ1522" s="1255"/>
      <c r="AR1522" s="1255"/>
      <c r="AS1522" s="1255"/>
      <c r="AT1522" s="1255"/>
      <c r="AU1522" s="1255"/>
      <c r="AV1522" s="1255"/>
      <c r="AW1522" s="1255"/>
      <c r="AX1522" s="1255"/>
      <c r="AY1522" s="1255"/>
      <c r="AZ1522" s="1255"/>
      <c r="BA1522" s="1255"/>
      <c r="BB1522" s="1255"/>
      <c r="BC1522" s="1255"/>
      <c r="BD1522" s="1255"/>
      <c r="BE1522" s="1255"/>
      <c r="BF1522" s="1255"/>
      <c r="BG1522" s="1255"/>
      <c r="BH1522" s="1255"/>
      <c r="BI1522" s="1255"/>
      <c r="BJ1522" s="1255"/>
      <c r="BK1522" s="1255"/>
      <c r="BL1522" s="1255"/>
      <c r="BM1522" s="1255"/>
      <c r="BN1522" s="1255"/>
      <c r="BO1522" s="1255"/>
      <c r="BP1522" s="1255"/>
      <c r="BQ1522" s="1255"/>
      <c r="BR1522" s="1255"/>
      <c r="BS1522" s="1255"/>
    </row>
    <row r="1523" spans="1:71" s="84" customFormat="1" ht="165.6" hidden="1" outlineLevel="2">
      <c r="A1523" s="1014">
        <v>1</v>
      </c>
      <c r="B1523" s="1014">
        <v>1</v>
      </c>
      <c r="C1523" s="1014" t="s">
        <v>1579</v>
      </c>
      <c r="D1523" s="1014">
        <v>2</v>
      </c>
      <c r="E1523" s="1014">
        <v>1</v>
      </c>
      <c r="F1523" s="1014" t="s">
        <v>6300</v>
      </c>
      <c r="G1523" s="941" t="s">
        <v>7890</v>
      </c>
      <c r="H1523" s="32" t="s">
        <v>31</v>
      </c>
      <c r="I1523" s="329">
        <v>2</v>
      </c>
      <c r="J1523" s="915"/>
      <c r="K1523" s="1011">
        <f t="shared" si="244"/>
        <v>0</v>
      </c>
      <c r="L1523" s="426"/>
      <c r="M1523" s="38">
        <f t="shared" si="245"/>
        <v>0</v>
      </c>
      <c r="N1523" s="426">
        <f t="shared" si="246"/>
        <v>0</v>
      </c>
      <c r="O1523" s="38">
        <f t="shared" si="247"/>
        <v>0</v>
      </c>
      <c r="P1523" s="147"/>
      <c r="Q1523" s="1255"/>
      <c r="R1523" s="1255"/>
      <c r="S1523" s="1255"/>
      <c r="T1523" s="1255"/>
      <c r="U1523" s="1255"/>
      <c r="V1523" s="1255"/>
      <c r="W1523" s="1255"/>
      <c r="X1523" s="1255"/>
      <c r="Y1523" s="1255"/>
      <c r="Z1523" s="1255"/>
      <c r="AA1523" s="1255"/>
      <c r="AB1523" s="1255"/>
      <c r="AC1523" s="1255"/>
      <c r="AD1523" s="1255"/>
      <c r="AE1523" s="1255"/>
      <c r="AF1523" s="1255"/>
      <c r="AG1523" s="1255"/>
      <c r="AH1523" s="1255"/>
      <c r="AI1523" s="1255"/>
      <c r="AJ1523" s="1255"/>
      <c r="AK1523" s="1255"/>
      <c r="AL1523" s="1255"/>
      <c r="AM1523" s="1255"/>
      <c r="AN1523" s="1255"/>
      <c r="AO1523" s="1255"/>
      <c r="AP1523" s="1255"/>
      <c r="AQ1523" s="1255"/>
      <c r="AR1523" s="1255"/>
      <c r="AS1523" s="1255"/>
      <c r="AT1523" s="1255"/>
      <c r="AU1523" s="1255"/>
      <c r="AV1523" s="1255"/>
      <c r="AW1523" s="1255"/>
      <c r="AX1523" s="1255"/>
      <c r="AY1523" s="1255"/>
      <c r="AZ1523" s="1255"/>
      <c r="BA1523" s="1255"/>
      <c r="BB1523" s="1255"/>
      <c r="BC1523" s="1255"/>
      <c r="BD1523" s="1255"/>
      <c r="BE1523" s="1255"/>
      <c r="BF1523" s="1255"/>
      <c r="BG1523" s="1255"/>
      <c r="BH1523" s="1255"/>
      <c r="BI1523" s="1255"/>
      <c r="BJ1523" s="1255"/>
      <c r="BK1523" s="1255"/>
      <c r="BL1523" s="1255"/>
      <c r="BM1523" s="1255"/>
      <c r="BN1523" s="1255"/>
      <c r="BO1523" s="1255"/>
      <c r="BP1523" s="1255"/>
      <c r="BQ1523" s="1255"/>
      <c r="BR1523" s="1255"/>
      <c r="BS1523" s="1255"/>
    </row>
    <row r="1524" spans="1:71" s="84" customFormat="1" ht="82.8" hidden="1" outlineLevel="2">
      <c r="A1524" s="1014">
        <v>1</v>
      </c>
      <c r="B1524" s="1014">
        <v>1</v>
      </c>
      <c r="C1524" s="1014" t="s">
        <v>1579</v>
      </c>
      <c r="D1524" s="1014">
        <v>2</v>
      </c>
      <c r="E1524" s="1014">
        <v>1</v>
      </c>
      <c r="F1524" s="1014" t="s">
        <v>3423</v>
      </c>
      <c r="G1524" s="941" t="s">
        <v>7891</v>
      </c>
      <c r="H1524" s="32" t="s">
        <v>31</v>
      </c>
      <c r="I1524" s="329">
        <v>1</v>
      </c>
      <c r="J1524" s="915"/>
      <c r="K1524" s="1011">
        <f t="shared" si="244"/>
        <v>0</v>
      </c>
      <c r="L1524" s="426"/>
      <c r="M1524" s="38">
        <f t="shared" si="245"/>
        <v>0</v>
      </c>
      <c r="N1524" s="426">
        <f t="shared" si="246"/>
        <v>0</v>
      </c>
      <c r="O1524" s="38">
        <f t="shared" si="247"/>
        <v>0</v>
      </c>
      <c r="P1524" s="147"/>
      <c r="Q1524" s="1255"/>
      <c r="R1524" s="1255"/>
      <c r="S1524" s="1255"/>
      <c r="T1524" s="1255"/>
      <c r="U1524" s="1255"/>
      <c r="V1524" s="1255"/>
      <c r="W1524" s="1255"/>
      <c r="X1524" s="1255"/>
      <c r="Y1524" s="1255"/>
      <c r="Z1524" s="1255"/>
      <c r="AA1524" s="1255"/>
      <c r="AB1524" s="1255"/>
      <c r="AC1524" s="1255"/>
      <c r="AD1524" s="1255"/>
      <c r="AE1524" s="1255"/>
      <c r="AF1524" s="1255"/>
      <c r="AG1524" s="1255"/>
      <c r="AH1524" s="1255"/>
      <c r="AI1524" s="1255"/>
      <c r="AJ1524" s="1255"/>
      <c r="AK1524" s="1255"/>
      <c r="AL1524" s="1255"/>
      <c r="AM1524" s="1255"/>
      <c r="AN1524" s="1255"/>
      <c r="AO1524" s="1255"/>
      <c r="AP1524" s="1255"/>
      <c r="AQ1524" s="1255"/>
      <c r="AR1524" s="1255"/>
      <c r="AS1524" s="1255"/>
      <c r="AT1524" s="1255"/>
      <c r="AU1524" s="1255"/>
      <c r="AV1524" s="1255"/>
      <c r="AW1524" s="1255"/>
      <c r="AX1524" s="1255"/>
      <c r="AY1524" s="1255"/>
      <c r="AZ1524" s="1255"/>
      <c r="BA1524" s="1255"/>
      <c r="BB1524" s="1255"/>
      <c r="BC1524" s="1255"/>
      <c r="BD1524" s="1255"/>
      <c r="BE1524" s="1255"/>
      <c r="BF1524" s="1255"/>
      <c r="BG1524" s="1255"/>
      <c r="BH1524" s="1255"/>
      <c r="BI1524" s="1255"/>
      <c r="BJ1524" s="1255"/>
      <c r="BK1524" s="1255"/>
      <c r="BL1524" s="1255"/>
      <c r="BM1524" s="1255"/>
      <c r="BN1524" s="1255"/>
      <c r="BO1524" s="1255"/>
      <c r="BP1524" s="1255"/>
      <c r="BQ1524" s="1255"/>
      <c r="BR1524" s="1255"/>
      <c r="BS1524" s="1255"/>
    </row>
    <row r="1525" spans="1:71" s="84" customFormat="1" ht="110.4" hidden="1" outlineLevel="2">
      <c r="A1525" s="1014">
        <v>1</v>
      </c>
      <c r="B1525" s="1014">
        <v>1</v>
      </c>
      <c r="C1525" s="1014" t="s">
        <v>1579</v>
      </c>
      <c r="D1525" s="1014">
        <v>2</v>
      </c>
      <c r="E1525" s="1014">
        <v>1</v>
      </c>
      <c r="F1525" s="1014" t="s">
        <v>6301</v>
      </c>
      <c r="G1525" s="941" t="s">
        <v>7892</v>
      </c>
      <c r="H1525" s="32" t="s">
        <v>31</v>
      </c>
      <c r="I1525" s="329">
        <v>1</v>
      </c>
      <c r="J1525" s="915"/>
      <c r="K1525" s="1011">
        <f t="shared" si="244"/>
        <v>0</v>
      </c>
      <c r="L1525" s="426"/>
      <c r="M1525" s="38">
        <f t="shared" si="245"/>
        <v>0</v>
      </c>
      <c r="N1525" s="426">
        <f t="shared" si="246"/>
        <v>0</v>
      </c>
      <c r="O1525" s="38">
        <f t="shared" si="247"/>
        <v>0</v>
      </c>
      <c r="P1525" s="147"/>
      <c r="Q1525" s="1255"/>
      <c r="R1525" s="1255"/>
      <c r="S1525" s="1255"/>
      <c r="T1525" s="1255"/>
      <c r="U1525" s="1255"/>
      <c r="V1525" s="1255"/>
      <c r="W1525" s="1255"/>
      <c r="X1525" s="1255"/>
      <c r="Y1525" s="1255"/>
      <c r="Z1525" s="1255"/>
      <c r="AA1525" s="1255"/>
      <c r="AB1525" s="1255"/>
      <c r="AC1525" s="1255"/>
      <c r="AD1525" s="1255"/>
      <c r="AE1525" s="1255"/>
      <c r="AF1525" s="1255"/>
      <c r="AG1525" s="1255"/>
      <c r="AH1525" s="1255"/>
      <c r="AI1525" s="1255"/>
      <c r="AJ1525" s="1255"/>
      <c r="AK1525" s="1255"/>
      <c r="AL1525" s="1255"/>
      <c r="AM1525" s="1255"/>
      <c r="AN1525" s="1255"/>
      <c r="AO1525" s="1255"/>
      <c r="AP1525" s="1255"/>
      <c r="AQ1525" s="1255"/>
      <c r="AR1525" s="1255"/>
      <c r="AS1525" s="1255"/>
      <c r="AT1525" s="1255"/>
      <c r="AU1525" s="1255"/>
      <c r="AV1525" s="1255"/>
      <c r="AW1525" s="1255"/>
      <c r="AX1525" s="1255"/>
      <c r="AY1525" s="1255"/>
      <c r="AZ1525" s="1255"/>
      <c r="BA1525" s="1255"/>
      <c r="BB1525" s="1255"/>
      <c r="BC1525" s="1255"/>
      <c r="BD1525" s="1255"/>
      <c r="BE1525" s="1255"/>
      <c r="BF1525" s="1255"/>
      <c r="BG1525" s="1255"/>
      <c r="BH1525" s="1255"/>
      <c r="BI1525" s="1255"/>
      <c r="BJ1525" s="1255"/>
      <c r="BK1525" s="1255"/>
      <c r="BL1525" s="1255"/>
      <c r="BM1525" s="1255"/>
      <c r="BN1525" s="1255"/>
      <c r="BO1525" s="1255"/>
      <c r="BP1525" s="1255"/>
      <c r="BQ1525" s="1255"/>
      <c r="BR1525" s="1255"/>
      <c r="BS1525" s="1255"/>
    </row>
    <row r="1526" spans="1:71" s="84" customFormat="1" ht="69" hidden="1" outlineLevel="2">
      <c r="A1526" s="1014">
        <v>1</v>
      </c>
      <c r="B1526" s="1014">
        <v>1</v>
      </c>
      <c r="C1526" s="1014" t="s">
        <v>1579</v>
      </c>
      <c r="D1526" s="1014">
        <v>2</v>
      </c>
      <c r="E1526" s="1014">
        <v>1</v>
      </c>
      <c r="F1526" s="1014" t="s">
        <v>6302</v>
      </c>
      <c r="G1526" s="941" t="s">
        <v>7893</v>
      </c>
      <c r="H1526" s="32" t="s">
        <v>31</v>
      </c>
      <c r="I1526" s="329">
        <v>1</v>
      </c>
      <c r="J1526" s="915"/>
      <c r="K1526" s="1011">
        <f t="shared" si="244"/>
        <v>0</v>
      </c>
      <c r="L1526" s="426"/>
      <c r="M1526" s="38">
        <f t="shared" si="245"/>
        <v>0</v>
      </c>
      <c r="N1526" s="426">
        <f t="shared" si="246"/>
        <v>0</v>
      </c>
      <c r="O1526" s="38">
        <f t="shared" si="247"/>
        <v>0</v>
      </c>
      <c r="P1526" s="147"/>
      <c r="Q1526" s="1255"/>
      <c r="R1526" s="1255"/>
      <c r="S1526" s="1255"/>
      <c r="T1526" s="1255"/>
      <c r="U1526" s="1255"/>
      <c r="V1526" s="1255"/>
      <c r="W1526" s="1255"/>
      <c r="X1526" s="1255"/>
      <c r="Y1526" s="1255"/>
      <c r="Z1526" s="1255"/>
      <c r="AA1526" s="1255"/>
      <c r="AB1526" s="1255"/>
      <c r="AC1526" s="1255"/>
      <c r="AD1526" s="1255"/>
      <c r="AE1526" s="1255"/>
      <c r="AF1526" s="1255"/>
      <c r="AG1526" s="1255"/>
      <c r="AH1526" s="1255"/>
      <c r="AI1526" s="1255"/>
      <c r="AJ1526" s="1255"/>
      <c r="AK1526" s="1255"/>
      <c r="AL1526" s="1255"/>
      <c r="AM1526" s="1255"/>
      <c r="AN1526" s="1255"/>
      <c r="AO1526" s="1255"/>
      <c r="AP1526" s="1255"/>
      <c r="AQ1526" s="1255"/>
      <c r="AR1526" s="1255"/>
      <c r="AS1526" s="1255"/>
      <c r="AT1526" s="1255"/>
      <c r="AU1526" s="1255"/>
      <c r="AV1526" s="1255"/>
      <c r="AW1526" s="1255"/>
      <c r="AX1526" s="1255"/>
      <c r="AY1526" s="1255"/>
      <c r="AZ1526" s="1255"/>
      <c r="BA1526" s="1255"/>
      <c r="BB1526" s="1255"/>
      <c r="BC1526" s="1255"/>
      <c r="BD1526" s="1255"/>
      <c r="BE1526" s="1255"/>
      <c r="BF1526" s="1255"/>
      <c r="BG1526" s="1255"/>
      <c r="BH1526" s="1255"/>
      <c r="BI1526" s="1255"/>
      <c r="BJ1526" s="1255"/>
      <c r="BK1526" s="1255"/>
      <c r="BL1526" s="1255"/>
      <c r="BM1526" s="1255"/>
      <c r="BN1526" s="1255"/>
      <c r="BO1526" s="1255"/>
      <c r="BP1526" s="1255"/>
      <c r="BQ1526" s="1255"/>
      <c r="BR1526" s="1255"/>
      <c r="BS1526" s="1255"/>
    </row>
    <row r="1527" spans="1:71" s="84" customFormat="1" ht="69" hidden="1" outlineLevel="2">
      <c r="A1527" s="1014">
        <v>1</v>
      </c>
      <c r="B1527" s="1014">
        <v>1</v>
      </c>
      <c r="C1527" s="1014" t="s">
        <v>1579</v>
      </c>
      <c r="D1527" s="1014">
        <v>2</v>
      </c>
      <c r="E1527" s="1014">
        <v>1</v>
      </c>
      <c r="F1527" s="1014" t="s">
        <v>6303</v>
      </c>
      <c r="G1527" s="941" t="s">
        <v>7894</v>
      </c>
      <c r="H1527" s="32" t="s">
        <v>31</v>
      </c>
      <c r="I1527" s="329">
        <v>1</v>
      </c>
      <c r="J1527" s="915"/>
      <c r="K1527" s="1011">
        <f t="shared" si="244"/>
        <v>0</v>
      </c>
      <c r="L1527" s="426"/>
      <c r="M1527" s="38">
        <f t="shared" si="245"/>
        <v>0</v>
      </c>
      <c r="N1527" s="426">
        <f t="shared" si="246"/>
        <v>0</v>
      </c>
      <c r="O1527" s="38">
        <f t="shared" si="247"/>
        <v>0</v>
      </c>
      <c r="P1527" s="147"/>
      <c r="Q1527" s="1255"/>
      <c r="R1527" s="1255"/>
      <c r="S1527" s="1255"/>
      <c r="T1527" s="1255"/>
      <c r="U1527" s="1255"/>
      <c r="V1527" s="1255"/>
      <c r="W1527" s="1255"/>
      <c r="X1527" s="1255"/>
      <c r="Y1527" s="1255"/>
      <c r="Z1527" s="1255"/>
      <c r="AA1527" s="1255"/>
      <c r="AB1527" s="1255"/>
      <c r="AC1527" s="1255"/>
      <c r="AD1527" s="1255"/>
      <c r="AE1527" s="1255"/>
      <c r="AF1527" s="1255"/>
      <c r="AG1527" s="1255"/>
      <c r="AH1527" s="1255"/>
      <c r="AI1527" s="1255"/>
      <c r="AJ1527" s="1255"/>
      <c r="AK1527" s="1255"/>
      <c r="AL1527" s="1255"/>
      <c r="AM1527" s="1255"/>
      <c r="AN1527" s="1255"/>
      <c r="AO1527" s="1255"/>
      <c r="AP1527" s="1255"/>
      <c r="AQ1527" s="1255"/>
      <c r="AR1527" s="1255"/>
      <c r="AS1527" s="1255"/>
      <c r="AT1527" s="1255"/>
      <c r="AU1527" s="1255"/>
      <c r="AV1527" s="1255"/>
      <c r="AW1527" s="1255"/>
      <c r="AX1527" s="1255"/>
      <c r="AY1527" s="1255"/>
      <c r="AZ1527" s="1255"/>
      <c r="BA1527" s="1255"/>
      <c r="BB1527" s="1255"/>
      <c r="BC1527" s="1255"/>
      <c r="BD1527" s="1255"/>
      <c r="BE1527" s="1255"/>
      <c r="BF1527" s="1255"/>
      <c r="BG1527" s="1255"/>
      <c r="BH1527" s="1255"/>
      <c r="BI1527" s="1255"/>
      <c r="BJ1527" s="1255"/>
      <c r="BK1527" s="1255"/>
      <c r="BL1527" s="1255"/>
      <c r="BM1527" s="1255"/>
      <c r="BN1527" s="1255"/>
      <c r="BO1527" s="1255"/>
      <c r="BP1527" s="1255"/>
      <c r="BQ1527" s="1255"/>
      <c r="BR1527" s="1255"/>
      <c r="BS1527" s="1255"/>
    </row>
    <row r="1528" spans="1:71" s="84" customFormat="1" ht="110.4" hidden="1" outlineLevel="2">
      <c r="A1528" s="1014">
        <v>1</v>
      </c>
      <c r="B1528" s="1014">
        <v>1</v>
      </c>
      <c r="C1528" s="1014" t="s">
        <v>1579</v>
      </c>
      <c r="D1528" s="1014">
        <v>2</v>
      </c>
      <c r="E1528" s="1014">
        <v>1</v>
      </c>
      <c r="F1528" s="1014" t="s">
        <v>6304</v>
      </c>
      <c r="G1528" s="941" t="s">
        <v>7895</v>
      </c>
      <c r="H1528" s="32" t="s">
        <v>31</v>
      </c>
      <c r="I1528" s="329">
        <v>1</v>
      </c>
      <c r="J1528" s="915"/>
      <c r="K1528" s="1011">
        <f t="shared" si="244"/>
        <v>0</v>
      </c>
      <c r="L1528" s="426"/>
      <c r="M1528" s="38">
        <f t="shared" si="245"/>
        <v>0</v>
      </c>
      <c r="N1528" s="426">
        <f t="shared" si="246"/>
        <v>0</v>
      </c>
      <c r="O1528" s="38">
        <f t="shared" si="247"/>
        <v>0</v>
      </c>
      <c r="P1528" s="147"/>
      <c r="Q1528" s="1255"/>
      <c r="R1528" s="1255"/>
      <c r="S1528" s="1255"/>
      <c r="T1528" s="1255"/>
      <c r="U1528" s="1255"/>
      <c r="V1528" s="1255"/>
      <c r="W1528" s="1255"/>
      <c r="X1528" s="1255"/>
      <c r="Y1528" s="1255"/>
      <c r="Z1528" s="1255"/>
      <c r="AA1528" s="1255"/>
      <c r="AB1528" s="1255"/>
      <c r="AC1528" s="1255"/>
      <c r="AD1528" s="1255"/>
      <c r="AE1528" s="1255"/>
      <c r="AF1528" s="1255"/>
      <c r="AG1528" s="1255"/>
      <c r="AH1528" s="1255"/>
      <c r="AI1528" s="1255"/>
      <c r="AJ1528" s="1255"/>
      <c r="AK1528" s="1255"/>
      <c r="AL1528" s="1255"/>
      <c r="AM1528" s="1255"/>
      <c r="AN1528" s="1255"/>
      <c r="AO1528" s="1255"/>
      <c r="AP1528" s="1255"/>
      <c r="AQ1528" s="1255"/>
      <c r="AR1528" s="1255"/>
      <c r="AS1528" s="1255"/>
      <c r="AT1528" s="1255"/>
      <c r="AU1528" s="1255"/>
      <c r="AV1528" s="1255"/>
      <c r="AW1528" s="1255"/>
      <c r="AX1528" s="1255"/>
      <c r="AY1528" s="1255"/>
      <c r="AZ1528" s="1255"/>
      <c r="BA1528" s="1255"/>
      <c r="BB1528" s="1255"/>
      <c r="BC1528" s="1255"/>
      <c r="BD1528" s="1255"/>
      <c r="BE1528" s="1255"/>
      <c r="BF1528" s="1255"/>
      <c r="BG1528" s="1255"/>
      <c r="BH1528" s="1255"/>
      <c r="BI1528" s="1255"/>
      <c r="BJ1528" s="1255"/>
      <c r="BK1528" s="1255"/>
      <c r="BL1528" s="1255"/>
      <c r="BM1528" s="1255"/>
      <c r="BN1528" s="1255"/>
      <c r="BO1528" s="1255"/>
      <c r="BP1528" s="1255"/>
      <c r="BQ1528" s="1255"/>
      <c r="BR1528" s="1255"/>
      <c r="BS1528" s="1255"/>
    </row>
    <row r="1529" spans="1:71" s="84" customFormat="1" ht="110.4" hidden="1" outlineLevel="2">
      <c r="A1529" s="1014">
        <v>1</v>
      </c>
      <c r="B1529" s="1014">
        <v>1</v>
      </c>
      <c r="C1529" s="1014" t="s">
        <v>1579</v>
      </c>
      <c r="D1529" s="1014">
        <v>2</v>
      </c>
      <c r="E1529" s="1014">
        <v>1</v>
      </c>
      <c r="F1529" s="1014" t="s">
        <v>6305</v>
      </c>
      <c r="G1529" s="941" t="s">
        <v>7896</v>
      </c>
      <c r="H1529" s="32" t="s">
        <v>31</v>
      </c>
      <c r="I1529" s="329">
        <v>1</v>
      </c>
      <c r="J1529" s="915"/>
      <c r="K1529" s="1011">
        <f t="shared" si="244"/>
        <v>0</v>
      </c>
      <c r="L1529" s="426"/>
      <c r="M1529" s="38">
        <f t="shared" si="245"/>
        <v>0</v>
      </c>
      <c r="N1529" s="426">
        <f t="shared" si="246"/>
        <v>0</v>
      </c>
      <c r="O1529" s="38">
        <f t="shared" si="247"/>
        <v>0</v>
      </c>
      <c r="P1529" s="147"/>
      <c r="Q1529" s="1255"/>
      <c r="R1529" s="1255"/>
      <c r="S1529" s="1255"/>
      <c r="T1529" s="1255"/>
      <c r="U1529" s="1255"/>
      <c r="V1529" s="1255"/>
      <c r="W1529" s="1255"/>
      <c r="X1529" s="1255"/>
      <c r="Y1529" s="1255"/>
      <c r="Z1529" s="1255"/>
      <c r="AA1529" s="1255"/>
      <c r="AB1529" s="1255"/>
      <c r="AC1529" s="1255"/>
      <c r="AD1529" s="1255"/>
      <c r="AE1529" s="1255"/>
      <c r="AF1529" s="1255"/>
      <c r="AG1529" s="1255"/>
      <c r="AH1529" s="1255"/>
      <c r="AI1529" s="1255"/>
      <c r="AJ1529" s="1255"/>
      <c r="AK1529" s="1255"/>
      <c r="AL1529" s="1255"/>
      <c r="AM1529" s="1255"/>
      <c r="AN1529" s="1255"/>
      <c r="AO1529" s="1255"/>
      <c r="AP1529" s="1255"/>
      <c r="AQ1529" s="1255"/>
      <c r="AR1529" s="1255"/>
      <c r="AS1529" s="1255"/>
      <c r="AT1529" s="1255"/>
      <c r="AU1529" s="1255"/>
      <c r="AV1529" s="1255"/>
      <c r="AW1529" s="1255"/>
      <c r="AX1529" s="1255"/>
      <c r="AY1529" s="1255"/>
      <c r="AZ1529" s="1255"/>
      <c r="BA1529" s="1255"/>
      <c r="BB1529" s="1255"/>
      <c r="BC1529" s="1255"/>
      <c r="BD1529" s="1255"/>
      <c r="BE1529" s="1255"/>
      <c r="BF1529" s="1255"/>
      <c r="BG1529" s="1255"/>
      <c r="BH1529" s="1255"/>
      <c r="BI1529" s="1255"/>
      <c r="BJ1529" s="1255"/>
      <c r="BK1529" s="1255"/>
      <c r="BL1529" s="1255"/>
      <c r="BM1529" s="1255"/>
      <c r="BN1529" s="1255"/>
      <c r="BO1529" s="1255"/>
      <c r="BP1529" s="1255"/>
      <c r="BQ1529" s="1255"/>
      <c r="BR1529" s="1255"/>
      <c r="BS1529" s="1255"/>
    </row>
    <row r="1530" spans="1:71" s="84" customFormat="1" ht="69" hidden="1" outlineLevel="2">
      <c r="A1530" s="1014">
        <v>1</v>
      </c>
      <c r="B1530" s="1014">
        <v>1</v>
      </c>
      <c r="C1530" s="1014" t="s">
        <v>1579</v>
      </c>
      <c r="D1530" s="1014">
        <v>2</v>
      </c>
      <c r="E1530" s="1014">
        <v>1</v>
      </c>
      <c r="F1530" s="1014" t="s">
        <v>6306</v>
      </c>
      <c r="G1530" s="941" t="s">
        <v>7897</v>
      </c>
      <c r="H1530" s="32" t="s">
        <v>31</v>
      </c>
      <c r="I1530" s="329">
        <v>1</v>
      </c>
      <c r="J1530" s="915"/>
      <c r="K1530" s="1011">
        <f t="shared" si="244"/>
        <v>0</v>
      </c>
      <c r="L1530" s="426"/>
      <c r="M1530" s="38">
        <f t="shared" si="245"/>
        <v>0</v>
      </c>
      <c r="N1530" s="426">
        <f t="shared" si="246"/>
        <v>0</v>
      </c>
      <c r="O1530" s="38">
        <f t="shared" si="247"/>
        <v>0</v>
      </c>
      <c r="P1530" s="147"/>
      <c r="Q1530" s="1255"/>
      <c r="R1530" s="1255"/>
      <c r="S1530" s="1255"/>
      <c r="T1530" s="1255"/>
      <c r="U1530" s="1255"/>
      <c r="V1530" s="1255"/>
      <c r="W1530" s="1255"/>
      <c r="X1530" s="1255"/>
      <c r="Y1530" s="1255"/>
      <c r="Z1530" s="1255"/>
      <c r="AA1530" s="1255"/>
      <c r="AB1530" s="1255"/>
      <c r="AC1530" s="1255"/>
      <c r="AD1530" s="1255"/>
      <c r="AE1530" s="1255"/>
      <c r="AF1530" s="1255"/>
      <c r="AG1530" s="1255"/>
      <c r="AH1530" s="1255"/>
      <c r="AI1530" s="1255"/>
      <c r="AJ1530" s="1255"/>
      <c r="AK1530" s="1255"/>
      <c r="AL1530" s="1255"/>
      <c r="AM1530" s="1255"/>
      <c r="AN1530" s="1255"/>
      <c r="AO1530" s="1255"/>
      <c r="AP1530" s="1255"/>
      <c r="AQ1530" s="1255"/>
      <c r="AR1530" s="1255"/>
      <c r="AS1530" s="1255"/>
      <c r="AT1530" s="1255"/>
      <c r="AU1530" s="1255"/>
      <c r="AV1530" s="1255"/>
      <c r="AW1530" s="1255"/>
      <c r="AX1530" s="1255"/>
      <c r="AY1530" s="1255"/>
      <c r="AZ1530" s="1255"/>
      <c r="BA1530" s="1255"/>
      <c r="BB1530" s="1255"/>
      <c r="BC1530" s="1255"/>
      <c r="BD1530" s="1255"/>
      <c r="BE1530" s="1255"/>
      <c r="BF1530" s="1255"/>
      <c r="BG1530" s="1255"/>
      <c r="BH1530" s="1255"/>
      <c r="BI1530" s="1255"/>
      <c r="BJ1530" s="1255"/>
      <c r="BK1530" s="1255"/>
      <c r="BL1530" s="1255"/>
      <c r="BM1530" s="1255"/>
      <c r="BN1530" s="1255"/>
      <c r="BO1530" s="1255"/>
      <c r="BP1530" s="1255"/>
      <c r="BQ1530" s="1255"/>
      <c r="BR1530" s="1255"/>
      <c r="BS1530" s="1255"/>
    </row>
    <row r="1531" spans="1:71" s="84" customFormat="1" ht="69" hidden="1" outlineLevel="2">
      <c r="A1531" s="1014">
        <v>1</v>
      </c>
      <c r="B1531" s="1014">
        <v>1</v>
      </c>
      <c r="C1531" s="1014" t="s">
        <v>1579</v>
      </c>
      <c r="D1531" s="1014">
        <v>2</v>
      </c>
      <c r="E1531" s="1014">
        <v>1</v>
      </c>
      <c r="F1531" s="1014" t="s">
        <v>6307</v>
      </c>
      <c r="G1531" s="941" t="s">
        <v>7898</v>
      </c>
      <c r="H1531" s="32" t="s">
        <v>31</v>
      </c>
      <c r="I1531" s="329">
        <v>1</v>
      </c>
      <c r="J1531" s="915"/>
      <c r="K1531" s="1011">
        <f t="shared" si="244"/>
        <v>0</v>
      </c>
      <c r="L1531" s="426"/>
      <c r="M1531" s="38">
        <f t="shared" si="245"/>
        <v>0</v>
      </c>
      <c r="N1531" s="426">
        <f t="shared" si="246"/>
        <v>0</v>
      </c>
      <c r="O1531" s="38">
        <f t="shared" si="247"/>
        <v>0</v>
      </c>
      <c r="P1531" s="147"/>
      <c r="Q1531" s="1255"/>
      <c r="R1531" s="1255"/>
      <c r="S1531" s="1255"/>
      <c r="T1531" s="1255"/>
      <c r="U1531" s="1255"/>
      <c r="V1531" s="1255"/>
      <c r="W1531" s="1255"/>
      <c r="X1531" s="1255"/>
      <c r="Y1531" s="1255"/>
      <c r="Z1531" s="1255"/>
      <c r="AA1531" s="1255"/>
      <c r="AB1531" s="1255"/>
      <c r="AC1531" s="1255"/>
      <c r="AD1531" s="1255"/>
      <c r="AE1531" s="1255"/>
      <c r="AF1531" s="1255"/>
      <c r="AG1531" s="1255"/>
      <c r="AH1531" s="1255"/>
      <c r="AI1531" s="1255"/>
      <c r="AJ1531" s="1255"/>
      <c r="AK1531" s="1255"/>
      <c r="AL1531" s="1255"/>
      <c r="AM1531" s="1255"/>
      <c r="AN1531" s="1255"/>
      <c r="AO1531" s="1255"/>
      <c r="AP1531" s="1255"/>
      <c r="AQ1531" s="1255"/>
      <c r="AR1531" s="1255"/>
      <c r="AS1531" s="1255"/>
      <c r="AT1531" s="1255"/>
      <c r="AU1531" s="1255"/>
      <c r="AV1531" s="1255"/>
      <c r="AW1531" s="1255"/>
      <c r="AX1531" s="1255"/>
      <c r="AY1531" s="1255"/>
      <c r="AZ1531" s="1255"/>
      <c r="BA1531" s="1255"/>
      <c r="BB1531" s="1255"/>
      <c r="BC1531" s="1255"/>
      <c r="BD1531" s="1255"/>
      <c r="BE1531" s="1255"/>
      <c r="BF1531" s="1255"/>
      <c r="BG1531" s="1255"/>
      <c r="BH1531" s="1255"/>
      <c r="BI1531" s="1255"/>
      <c r="BJ1531" s="1255"/>
      <c r="BK1531" s="1255"/>
      <c r="BL1531" s="1255"/>
      <c r="BM1531" s="1255"/>
      <c r="BN1531" s="1255"/>
      <c r="BO1531" s="1255"/>
      <c r="BP1531" s="1255"/>
      <c r="BQ1531" s="1255"/>
      <c r="BR1531" s="1255"/>
      <c r="BS1531" s="1255"/>
    </row>
    <row r="1532" spans="1:71" s="84" customFormat="1" ht="82.8" hidden="1" outlineLevel="2">
      <c r="A1532" s="1014">
        <v>1</v>
      </c>
      <c r="B1532" s="1014">
        <v>1</v>
      </c>
      <c r="C1532" s="1014" t="s">
        <v>1579</v>
      </c>
      <c r="D1532" s="1014">
        <v>2</v>
      </c>
      <c r="E1532" s="1014">
        <v>1</v>
      </c>
      <c r="F1532" s="1014" t="s">
        <v>3529</v>
      </c>
      <c r="G1532" s="944" t="s">
        <v>7899</v>
      </c>
      <c r="H1532" s="43" t="s">
        <v>31</v>
      </c>
      <c r="I1532" s="921">
        <v>1</v>
      </c>
      <c r="J1532" s="915"/>
      <c r="K1532" s="1011">
        <f t="shared" si="244"/>
        <v>0</v>
      </c>
      <c r="L1532" s="426"/>
      <c r="M1532" s="38">
        <f t="shared" si="245"/>
        <v>0</v>
      </c>
      <c r="N1532" s="426">
        <f t="shared" si="246"/>
        <v>0</v>
      </c>
      <c r="O1532" s="38">
        <f t="shared" si="247"/>
        <v>0</v>
      </c>
      <c r="P1532" s="992"/>
      <c r="Q1532" s="1255"/>
      <c r="R1532" s="1255"/>
      <c r="S1532" s="1255"/>
      <c r="T1532" s="1255"/>
      <c r="U1532" s="1255"/>
      <c r="V1532" s="1255"/>
      <c r="W1532" s="1255"/>
      <c r="X1532" s="1255"/>
      <c r="Y1532" s="1255"/>
      <c r="Z1532" s="1255"/>
      <c r="AA1532" s="1255"/>
      <c r="AB1532" s="1255"/>
      <c r="AC1532" s="1255"/>
      <c r="AD1532" s="1255"/>
      <c r="AE1532" s="1255"/>
      <c r="AF1532" s="1255"/>
      <c r="AG1532" s="1255"/>
      <c r="AH1532" s="1255"/>
      <c r="AI1532" s="1255"/>
      <c r="AJ1532" s="1255"/>
      <c r="AK1532" s="1255"/>
      <c r="AL1532" s="1255"/>
      <c r="AM1532" s="1255"/>
      <c r="AN1532" s="1255"/>
      <c r="AO1532" s="1255"/>
      <c r="AP1532" s="1255"/>
      <c r="AQ1532" s="1255"/>
      <c r="AR1532" s="1255"/>
      <c r="AS1532" s="1255"/>
      <c r="AT1532" s="1255"/>
      <c r="AU1532" s="1255"/>
      <c r="AV1532" s="1255"/>
      <c r="AW1532" s="1255"/>
      <c r="AX1532" s="1255"/>
      <c r="AY1532" s="1255"/>
      <c r="AZ1532" s="1255"/>
      <c r="BA1532" s="1255"/>
      <c r="BB1532" s="1255"/>
      <c r="BC1532" s="1255"/>
      <c r="BD1532" s="1255"/>
      <c r="BE1532" s="1255"/>
      <c r="BF1532" s="1255"/>
      <c r="BG1532" s="1255"/>
      <c r="BH1532" s="1255"/>
      <c r="BI1532" s="1255"/>
      <c r="BJ1532" s="1255"/>
      <c r="BK1532" s="1255"/>
      <c r="BL1532" s="1255"/>
      <c r="BM1532" s="1255"/>
      <c r="BN1532" s="1255"/>
      <c r="BO1532" s="1255"/>
      <c r="BP1532" s="1255"/>
      <c r="BQ1532" s="1255"/>
      <c r="BR1532" s="1255"/>
      <c r="BS1532" s="1255"/>
    </row>
    <row r="1533" spans="1:71" s="84" customFormat="1" ht="55.2" hidden="1" outlineLevel="2">
      <c r="A1533" s="1014">
        <v>1</v>
      </c>
      <c r="B1533" s="1014">
        <v>1</v>
      </c>
      <c r="C1533" s="1014" t="s">
        <v>1579</v>
      </c>
      <c r="D1533" s="1014">
        <v>2</v>
      </c>
      <c r="E1533" s="1014">
        <v>1</v>
      </c>
      <c r="F1533" s="1014" t="s">
        <v>6308</v>
      </c>
      <c r="G1533" s="944" t="s">
        <v>7900</v>
      </c>
      <c r="H1533" s="43" t="s">
        <v>31</v>
      </c>
      <c r="I1533" s="921">
        <v>1</v>
      </c>
      <c r="J1533" s="915"/>
      <c r="K1533" s="1011">
        <f t="shared" si="244"/>
        <v>0</v>
      </c>
      <c r="L1533" s="426"/>
      <c r="M1533" s="38">
        <f t="shared" si="245"/>
        <v>0</v>
      </c>
      <c r="N1533" s="426">
        <f t="shared" si="246"/>
        <v>0</v>
      </c>
      <c r="O1533" s="38">
        <f t="shared" si="247"/>
        <v>0</v>
      </c>
      <c r="P1533" s="992"/>
      <c r="Q1533" s="1255"/>
      <c r="R1533" s="1255"/>
      <c r="S1533" s="1255"/>
      <c r="T1533" s="1255"/>
      <c r="U1533" s="1255"/>
      <c r="V1533" s="1255"/>
      <c r="W1533" s="1255"/>
      <c r="X1533" s="1255"/>
      <c r="Y1533" s="1255"/>
      <c r="Z1533" s="1255"/>
      <c r="AA1533" s="1255"/>
      <c r="AB1533" s="1255"/>
      <c r="AC1533" s="1255"/>
      <c r="AD1533" s="1255"/>
      <c r="AE1533" s="1255"/>
      <c r="AF1533" s="1255"/>
      <c r="AG1533" s="1255"/>
      <c r="AH1533" s="1255"/>
      <c r="AI1533" s="1255"/>
      <c r="AJ1533" s="1255"/>
      <c r="AK1533" s="1255"/>
      <c r="AL1533" s="1255"/>
      <c r="AM1533" s="1255"/>
      <c r="AN1533" s="1255"/>
      <c r="AO1533" s="1255"/>
      <c r="AP1533" s="1255"/>
      <c r="AQ1533" s="1255"/>
      <c r="AR1533" s="1255"/>
      <c r="AS1533" s="1255"/>
      <c r="AT1533" s="1255"/>
      <c r="AU1533" s="1255"/>
      <c r="AV1533" s="1255"/>
      <c r="AW1533" s="1255"/>
      <c r="AX1533" s="1255"/>
      <c r="AY1533" s="1255"/>
      <c r="AZ1533" s="1255"/>
      <c r="BA1533" s="1255"/>
      <c r="BB1533" s="1255"/>
      <c r="BC1533" s="1255"/>
      <c r="BD1533" s="1255"/>
      <c r="BE1533" s="1255"/>
      <c r="BF1533" s="1255"/>
      <c r="BG1533" s="1255"/>
      <c r="BH1533" s="1255"/>
      <c r="BI1533" s="1255"/>
      <c r="BJ1533" s="1255"/>
      <c r="BK1533" s="1255"/>
      <c r="BL1533" s="1255"/>
      <c r="BM1533" s="1255"/>
      <c r="BN1533" s="1255"/>
      <c r="BO1533" s="1255"/>
      <c r="BP1533" s="1255"/>
      <c r="BQ1533" s="1255"/>
      <c r="BR1533" s="1255"/>
      <c r="BS1533" s="1255"/>
    </row>
    <row r="1534" spans="1:71" s="84" customFormat="1" ht="55.2" hidden="1" outlineLevel="2">
      <c r="A1534" s="1014">
        <v>1</v>
      </c>
      <c r="B1534" s="1014">
        <v>1</v>
      </c>
      <c r="C1534" s="1014" t="s">
        <v>1579</v>
      </c>
      <c r="D1534" s="1014">
        <v>2</v>
      </c>
      <c r="E1534" s="1014">
        <v>1</v>
      </c>
      <c r="F1534" s="1014" t="s">
        <v>6309</v>
      </c>
      <c r="G1534" s="944" t="s">
        <v>7901</v>
      </c>
      <c r="H1534" s="43" t="s">
        <v>31</v>
      </c>
      <c r="I1534" s="921">
        <v>1</v>
      </c>
      <c r="J1534" s="915"/>
      <c r="K1534" s="1011">
        <f t="shared" si="244"/>
        <v>0</v>
      </c>
      <c r="L1534" s="426"/>
      <c r="M1534" s="38">
        <f t="shared" si="245"/>
        <v>0</v>
      </c>
      <c r="N1534" s="426">
        <f t="shared" si="246"/>
        <v>0</v>
      </c>
      <c r="O1534" s="38">
        <f t="shared" si="247"/>
        <v>0</v>
      </c>
      <c r="P1534" s="992"/>
      <c r="Q1534" s="1255"/>
      <c r="R1534" s="1255"/>
      <c r="S1534" s="1255"/>
      <c r="T1534" s="1255"/>
      <c r="U1534" s="1255"/>
      <c r="V1534" s="1255"/>
      <c r="W1534" s="1255"/>
      <c r="X1534" s="1255"/>
      <c r="Y1534" s="1255"/>
      <c r="Z1534" s="1255"/>
      <c r="AA1534" s="1255"/>
      <c r="AB1534" s="1255"/>
      <c r="AC1534" s="1255"/>
      <c r="AD1534" s="1255"/>
      <c r="AE1534" s="1255"/>
      <c r="AF1534" s="1255"/>
      <c r="AG1534" s="1255"/>
      <c r="AH1534" s="1255"/>
      <c r="AI1534" s="1255"/>
      <c r="AJ1534" s="1255"/>
      <c r="AK1534" s="1255"/>
      <c r="AL1534" s="1255"/>
      <c r="AM1534" s="1255"/>
      <c r="AN1534" s="1255"/>
      <c r="AO1534" s="1255"/>
      <c r="AP1534" s="1255"/>
      <c r="AQ1534" s="1255"/>
      <c r="AR1534" s="1255"/>
      <c r="AS1534" s="1255"/>
      <c r="AT1534" s="1255"/>
      <c r="AU1534" s="1255"/>
      <c r="AV1534" s="1255"/>
      <c r="AW1534" s="1255"/>
      <c r="AX1534" s="1255"/>
      <c r="AY1534" s="1255"/>
      <c r="AZ1534" s="1255"/>
      <c r="BA1534" s="1255"/>
      <c r="BB1534" s="1255"/>
      <c r="BC1534" s="1255"/>
      <c r="BD1534" s="1255"/>
      <c r="BE1534" s="1255"/>
      <c r="BF1534" s="1255"/>
      <c r="BG1534" s="1255"/>
      <c r="BH1534" s="1255"/>
      <c r="BI1534" s="1255"/>
      <c r="BJ1534" s="1255"/>
      <c r="BK1534" s="1255"/>
      <c r="BL1534" s="1255"/>
      <c r="BM1534" s="1255"/>
      <c r="BN1534" s="1255"/>
      <c r="BO1534" s="1255"/>
      <c r="BP1534" s="1255"/>
      <c r="BQ1534" s="1255"/>
      <c r="BR1534" s="1255"/>
      <c r="BS1534" s="1255"/>
    </row>
    <row r="1535" spans="1:71" s="84" customFormat="1" ht="55.2" hidden="1" outlineLevel="2">
      <c r="A1535" s="1014">
        <v>1</v>
      </c>
      <c r="B1535" s="1014">
        <v>1</v>
      </c>
      <c r="C1535" s="1014" t="s">
        <v>1579</v>
      </c>
      <c r="D1535" s="1014">
        <v>2</v>
      </c>
      <c r="E1535" s="1014">
        <v>1</v>
      </c>
      <c r="F1535" s="1014" t="s">
        <v>1641</v>
      </c>
      <c r="G1535" s="944" t="s">
        <v>7902</v>
      </c>
      <c r="H1535" s="43" t="s">
        <v>31</v>
      </c>
      <c r="I1535" s="921">
        <v>1</v>
      </c>
      <c r="J1535" s="915"/>
      <c r="K1535" s="1011">
        <f t="shared" si="244"/>
        <v>0</v>
      </c>
      <c r="L1535" s="426"/>
      <c r="M1535" s="38">
        <f t="shared" si="245"/>
        <v>0</v>
      </c>
      <c r="N1535" s="426">
        <f t="shared" si="246"/>
        <v>0</v>
      </c>
      <c r="O1535" s="38">
        <f t="shared" si="247"/>
        <v>0</v>
      </c>
      <c r="P1535" s="992"/>
      <c r="Q1535" s="1255"/>
      <c r="R1535" s="1255"/>
      <c r="S1535" s="1255"/>
      <c r="T1535" s="1255"/>
      <c r="U1535" s="1255"/>
      <c r="V1535" s="1255"/>
      <c r="W1535" s="1255"/>
      <c r="X1535" s="1255"/>
      <c r="Y1535" s="1255"/>
      <c r="Z1535" s="1255"/>
      <c r="AA1535" s="1255"/>
      <c r="AB1535" s="1255"/>
      <c r="AC1535" s="1255"/>
      <c r="AD1535" s="1255"/>
      <c r="AE1535" s="1255"/>
      <c r="AF1535" s="1255"/>
      <c r="AG1535" s="1255"/>
      <c r="AH1535" s="1255"/>
      <c r="AI1535" s="1255"/>
      <c r="AJ1535" s="1255"/>
      <c r="AK1535" s="1255"/>
      <c r="AL1535" s="1255"/>
      <c r="AM1535" s="1255"/>
      <c r="AN1535" s="1255"/>
      <c r="AO1535" s="1255"/>
      <c r="AP1535" s="1255"/>
      <c r="AQ1535" s="1255"/>
      <c r="AR1535" s="1255"/>
      <c r="AS1535" s="1255"/>
      <c r="AT1535" s="1255"/>
      <c r="AU1535" s="1255"/>
      <c r="AV1535" s="1255"/>
      <c r="AW1535" s="1255"/>
      <c r="AX1535" s="1255"/>
      <c r="AY1535" s="1255"/>
      <c r="AZ1535" s="1255"/>
      <c r="BA1535" s="1255"/>
      <c r="BB1535" s="1255"/>
      <c r="BC1535" s="1255"/>
      <c r="BD1535" s="1255"/>
      <c r="BE1535" s="1255"/>
      <c r="BF1535" s="1255"/>
      <c r="BG1535" s="1255"/>
      <c r="BH1535" s="1255"/>
      <c r="BI1535" s="1255"/>
      <c r="BJ1535" s="1255"/>
      <c r="BK1535" s="1255"/>
      <c r="BL1535" s="1255"/>
      <c r="BM1535" s="1255"/>
      <c r="BN1535" s="1255"/>
      <c r="BO1535" s="1255"/>
      <c r="BP1535" s="1255"/>
      <c r="BQ1535" s="1255"/>
      <c r="BR1535" s="1255"/>
      <c r="BS1535" s="1255"/>
    </row>
    <row r="1536" spans="1:71" s="84" customFormat="1" ht="27.6" hidden="1" outlineLevel="2">
      <c r="A1536" s="1014">
        <v>1</v>
      </c>
      <c r="B1536" s="1014">
        <v>1</v>
      </c>
      <c r="C1536" s="1014" t="s">
        <v>1579</v>
      </c>
      <c r="D1536" s="1014">
        <v>2</v>
      </c>
      <c r="E1536" s="1014">
        <v>1</v>
      </c>
      <c r="F1536" s="1014" t="s">
        <v>1641</v>
      </c>
      <c r="G1536" s="944" t="s">
        <v>6399</v>
      </c>
      <c r="H1536" s="43" t="s">
        <v>29</v>
      </c>
      <c r="I1536" s="921">
        <v>90</v>
      </c>
      <c r="J1536" s="915"/>
      <c r="K1536" s="1011">
        <f t="shared" si="244"/>
        <v>0</v>
      </c>
      <c r="L1536" s="426"/>
      <c r="M1536" s="38">
        <f t="shared" si="245"/>
        <v>0</v>
      </c>
      <c r="N1536" s="426">
        <f t="shared" si="246"/>
        <v>0</v>
      </c>
      <c r="O1536" s="38">
        <f t="shared" si="247"/>
        <v>0</v>
      </c>
      <c r="P1536" s="992"/>
      <c r="Q1536" s="1255"/>
      <c r="R1536" s="1255"/>
      <c r="S1536" s="1255"/>
      <c r="T1536" s="1255"/>
      <c r="U1536" s="1255"/>
      <c r="V1536" s="1255"/>
      <c r="W1536" s="1255"/>
      <c r="X1536" s="1255"/>
      <c r="Y1536" s="1255"/>
      <c r="Z1536" s="1255"/>
      <c r="AA1536" s="1255"/>
      <c r="AB1536" s="1255"/>
      <c r="AC1536" s="1255"/>
      <c r="AD1536" s="1255"/>
      <c r="AE1536" s="1255"/>
      <c r="AF1536" s="1255"/>
      <c r="AG1536" s="1255"/>
      <c r="AH1536" s="1255"/>
      <c r="AI1536" s="1255"/>
      <c r="AJ1536" s="1255"/>
      <c r="AK1536" s="1255"/>
      <c r="AL1536" s="1255"/>
      <c r="AM1536" s="1255"/>
      <c r="AN1536" s="1255"/>
      <c r="AO1536" s="1255"/>
      <c r="AP1536" s="1255"/>
      <c r="AQ1536" s="1255"/>
      <c r="AR1536" s="1255"/>
      <c r="AS1536" s="1255"/>
      <c r="AT1536" s="1255"/>
      <c r="AU1536" s="1255"/>
      <c r="AV1536" s="1255"/>
      <c r="AW1536" s="1255"/>
      <c r="AX1536" s="1255"/>
      <c r="AY1536" s="1255"/>
      <c r="AZ1536" s="1255"/>
      <c r="BA1536" s="1255"/>
      <c r="BB1536" s="1255"/>
      <c r="BC1536" s="1255"/>
      <c r="BD1536" s="1255"/>
      <c r="BE1536" s="1255"/>
      <c r="BF1536" s="1255"/>
      <c r="BG1536" s="1255"/>
      <c r="BH1536" s="1255"/>
      <c r="BI1536" s="1255"/>
      <c r="BJ1536" s="1255"/>
      <c r="BK1536" s="1255"/>
      <c r="BL1536" s="1255"/>
      <c r="BM1536" s="1255"/>
      <c r="BN1536" s="1255"/>
      <c r="BO1536" s="1255"/>
      <c r="BP1536" s="1255"/>
      <c r="BQ1536" s="1255"/>
      <c r="BR1536" s="1255"/>
      <c r="BS1536" s="1255"/>
    </row>
    <row r="1537" spans="1:71" s="84" customFormat="1" hidden="1" outlineLevel="1" collapsed="1">
      <c r="A1537" s="1081">
        <v>1</v>
      </c>
      <c r="B1537" s="1081">
        <v>1</v>
      </c>
      <c r="C1537" s="1081" t="s">
        <v>1579</v>
      </c>
      <c r="D1537" s="1081">
        <v>2</v>
      </c>
      <c r="E1537" s="1081" t="s">
        <v>1556</v>
      </c>
      <c r="F1537" s="1081"/>
      <c r="G1537" s="1098" t="s">
        <v>33</v>
      </c>
      <c r="H1537" s="1148"/>
      <c r="I1537" s="1092"/>
      <c r="J1537" s="1095"/>
      <c r="K1537" s="1096">
        <f>SUM(K1538:K1539)</f>
        <v>0</v>
      </c>
      <c r="L1537" s="1095"/>
      <c r="M1537" s="1096">
        <f>SUM(M1538:M1539)</f>
        <v>0</v>
      </c>
      <c r="N1537" s="1096"/>
      <c r="O1537" s="1096">
        <f>SUM(O1538:O1539)</f>
        <v>0</v>
      </c>
      <c r="P1537" s="1179"/>
      <c r="Q1537" s="1255"/>
      <c r="R1537" s="1255"/>
      <c r="S1537" s="1255"/>
      <c r="T1537" s="1255"/>
      <c r="U1537" s="1255"/>
      <c r="V1537" s="1255"/>
      <c r="W1537" s="1255"/>
      <c r="X1537" s="1255"/>
      <c r="Y1537" s="1255"/>
      <c r="Z1537" s="1255"/>
      <c r="AA1537" s="1255"/>
      <c r="AB1537" s="1255"/>
      <c r="AC1537" s="1255"/>
      <c r="AD1537" s="1255"/>
      <c r="AE1537" s="1255"/>
      <c r="AF1537" s="1255"/>
      <c r="AG1537" s="1255"/>
      <c r="AH1537" s="1255"/>
      <c r="AI1537" s="1255"/>
      <c r="AJ1537" s="1255"/>
      <c r="AK1537" s="1255"/>
      <c r="AL1537" s="1255"/>
      <c r="AM1537" s="1255"/>
      <c r="AN1537" s="1255"/>
      <c r="AO1537" s="1255"/>
      <c r="AP1537" s="1255"/>
      <c r="AQ1537" s="1255"/>
      <c r="AR1537" s="1255"/>
      <c r="AS1537" s="1255"/>
      <c r="AT1537" s="1255"/>
      <c r="AU1537" s="1255"/>
      <c r="AV1537" s="1255"/>
      <c r="AW1537" s="1255"/>
      <c r="AX1537" s="1255"/>
      <c r="AY1537" s="1255"/>
      <c r="AZ1537" s="1255"/>
      <c r="BA1537" s="1255"/>
      <c r="BB1537" s="1255"/>
      <c r="BC1537" s="1255"/>
      <c r="BD1537" s="1255"/>
      <c r="BE1537" s="1255"/>
      <c r="BF1537" s="1255"/>
      <c r="BG1537" s="1255"/>
      <c r="BH1537" s="1255"/>
      <c r="BI1537" s="1255"/>
      <c r="BJ1537" s="1255"/>
      <c r="BK1537" s="1255"/>
      <c r="BL1537" s="1255"/>
      <c r="BM1537" s="1255"/>
      <c r="BN1537" s="1255"/>
      <c r="BO1537" s="1255"/>
      <c r="BP1537" s="1255"/>
      <c r="BQ1537" s="1255"/>
      <c r="BR1537" s="1255"/>
      <c r="BS1537" s="1255"/>
    </row>
    <row r="1538" spans="1:71" s="3" customFormat="1" ht="41.4" hidden="1" outlineLevel="2">
      <c r="A1538" s="1014">
        <v>1</v>
      </c>
      <c r="B1538" s="1014">
        <v>1</v>
      </c>
      <c r="C1538" s="1014" t="s">
        <v>1579</v>
      </c>
      <c r="D1538" s="1014">
        <v>2</v>
      </c>
      <c r="E1538" s="1014" t="s">
        <v>1556</v>
      </c>
      <c r="F1538" s="1014" t="s">
        <v>1559</v>
      </c>
      <c r="G1538" s="941" t="s">
        <v>7783</v>
      </c>
      <c r="H1538" s="32" t="s">
        <v>6068</v>
      </c>
      <c r="I1538" s="329">
        <v>18</v>
      </c>
      <c r="J1538" s="915"/>
      <c r="K1538" s="1011">
        <f>I1538*J1538</f>
        <v>0</v>
      </c>
      <c r="L1538" s="426"/>
      <c r="M1538" s="38">
        <f>I1538*L1538</f>
        <v>0</v>
      </c>
      <c r="N1538" s="909">
        <f>J1538+L1538</f>
        <v>0</v>
      </c>
      <c r="O1538" s="909">
        <f>I1538*N1538</f>
        <v>0</v>
      </c>
      <c r="P1538" s="147"/>
      <c r="Q1538" s="1252"/>
      <c r="R1538" s="1252"/>
      <c r="S1538" s="1252"/>
      <c r="T1538" s="1252"/>
      <c r="U1538" s="1252"/>
      <c r="V1538" s="1252"/>
      <c r="W1538" s="1252"/>
      <c r="X1538" s="1252"/>
      <c r="Y1538" s="1252"/>
      <c r="Z1538" s="1252"/>
      <c r="AA1538" s="1252"/>
      <c r="AB1538" s="1252"/>
      <c r="AC1538" s="1252"/>
      <c r="AD1538" s="1252"/>
      <c r="AE1538" s="1252"/>
      <c r="AF1538" s="1252"/>
      <c r="AG1538" s="1252"/>
      <c r="AH1538" s="1252"/>
      <c r="AI1538" s="1252"/>
      <c r="AJ1538" s="1252"/>
      <c r="AK1538" s="1252"/>
      <c r="AL1538" s="1252"/>
      <c r="AM1538" s="1252"/>
      <c r="AN1538" s="1252"/>
      <c r="AO1538" s="1252"/>
      <c r="AP1538" s="1252"/>
      <c r="AQ1538" s="1252"/>
      <c r="AR1538" s="1252"/>
      <c r="AS1538" s="1252"/>
      <c r="AT1538" s="1252"/>
      <c r="AU1538" s="1252"/>
      <c r="AV1538" s="1252"/>
      <c r="AW1538" s="1252"/>
      <c r="AX1538" s="1252"/>
      <c r="AY1538" s="1252"/>
      <c r="AZ1538" s="1252"/>
      <c r="BA1538" s="1252"/>
      <c r="BB1538" s="1252"/>
      <c r="BC1538" s="1252"/>
      <c r="BD1538" s="1252"/>
      <c r="BE1538" s="1252"/>
      <c r="BF1538" s="1252"/>
      <c r="BG1538" s="1252"/>
      <c r="BH1538" s="1252"/>
      <c r="BI1538" s="1252"/>
      <c r="BJ1538" s="1252"/>
      <c r="BK1538" s="1252"/>
      <c r="BL1538" s="1252"/>
      <c r="BM1538" s="1252"/>
      <c r="BN1538" s="1252"/>
      <c r="BO1538" s="1252"/>
      <c r="BP1538" s="1252"/>
      <c r="BQ1538" s="1252"/>
      <c r="BR1538" s="1252"/>
      <c r="BS1538" s="1252"/>
    </row>
    <row r="1539" spans="1:71" s="84" customFormat="1" ht="27.6" hidden="1" outlineLevel="2">
      <c r="A1539" s="1014">
        <v>1</v>
      </c>
      <c r="B1539" s="1014">
        <v>1</v>
      </c>
      <c r="C1539" s="1014" t="s">
        <v>1579</v>
      </c>
      <c r="D1539" s="1014">
        <v>2</v>
      </c>
      <c r="E1539" s="1014">
        <v>2</v>
      </c>
      <c r="F1539" s="1014" t="s">
        <v>1556</v>
      </c>
      <c r="G1539" s="941" t="s">
        <v>7903</v>
      </c>
      <c r="H1539" s="32" t="s">
        <v>30</v>
      </c>
      <c r="I1539" s="329">
        <v>11500</v>
      </c>
      <c r="J1539" s="915"/>
      <c r="K1539" s="909">
        <f>I1539*J1539</f>
        <v>0</v>
      </c>
      <c r="L1539" s="426"/>
      <c r="M1539" s="38">
        <f>I1539*L1539</f>
        <v>0</v>
      </c>
      <c r="N1539" s="909">
        <f>J1539+L1539</f>
        <v>0</v>
      </c>
      <c r="O1539" s="909">
        <f>I1539*N1539</f>
        <v>0</v>
      </c>
      <c r="P1539" s="147"/>
      <c r="Q1539" s="1255"/>
      <c r="R1539" s="1255"/>
      <c r="S1539" s="1255"/>
      <c r="T1539" s="1255"/>
      <c r="U1539" s="1255"/>
      <c r="V1539" s="1255"/>
      <c r="W1539" s="1255"/>
      <c r="X1539" s="1255"/>
      <c r="Y1539" s="1255"/>
      <c r="Z1539" s="1255"/>
      <c r="AA1539" s="1255"/>
      <c r="AB1539" s="1255"/>
      <c r="AC1539" s="1255"/>
      <c r="AD1539" s="1255"/>
      <c r="AE1539" s="1255"/>
      <c r="AF1539" s="1255"/>
      <c r="AG1539" s="1255"/>
      <c r="AH1539" s="1255"/>
      <c r="AI1539" s="1255"/>
      <c r="AJ1539" s="1255"/>
      <c r="AK1539" s="1255"/>
      <c r="AL1539" s="1255"/>
      <c r="AM1539" s="1255"/>
      <c r="AN1539" s="1255"/>
      <c r="AO1539" s="1255"/>
      <c r="AP1539" s="1255"/>
      <c r="AQ1539" s="1255"/>
      <c r="AR1539" s="1255"/>
      <c r="AS1539" s="1255"/>
      <c r="AT1539" s="1255"/>
      <c r="AU1539" s="1255"/>
      <c r="AV1539" s="1255"/>
      <c r="AW1539" s="1255"/>
      <c r="AX1539" s="1255"/>
      <c r="AY1539" s="1255"/>
      <c r="AZ1539" s="1255"/>
      <c r="BA1539" s="1255"/>
      <c r="BB1539" s="1255"/>
      <c r="BC1539" s="1255"/>
      <c r="BD1539" s="1255"/>
      <c r="BE1539" s="1255"/>
      <c r="BF1539" s="1255"/>
      <c r="BG1539" s="1255"/>
      <c r="BH1539" s="1255"/>
      <c r="BI1539" s="1255"/>
      <c r="BJ1539" s="1255"/>
      <c r="BK1539" s="1255"/>
      <c r="BL1539" s="1255"/>
      <c r="BM1539" s="1255"/>
      <c r="BN1539" s="1255"/>
      <c r="BO1539" s="1255"/>
      <c r="BP1539" s="1255"/>
      <c r="BQ1539" s="1255"/>
      <c r="BR1539" s="1255"/>
      <c r="BS1539" s="1255"/>
    </row>
    <row r="1540" spans="1:71" s="84" customFormat="1" hidden="1" outlineLevel="1" collapsed="1">
      <c r="A1540" s="1081">
        <v>1</v>
      </c>
      <c r="B1540" s="1081">
        <v>1</v>
      </c>
      <c r="C1540" s="1081" t="s">
        <v>1579</v>
      </c>
      <c r="D1540" s="1081">
        <v>2</v>
      </c>
      <c r="E1540" s="1081" t="s">
        <v>1561</v>
      </c>
      <c r="F1540" s="1081"/>
      <c r="G1540" s="1098" t="s">
        <v>6084</v>
      </c>
      <c r="H1540" s="1148"/>
      <c r="I1540" s="1092"/>
      <c r="J1540" s="1095"/>
      <c r="K1540" s="1096">
        <f>SUM(K1541)</f>
        <v>0</v>
      </c>
      <c r="L1540" s="1095"/>
      <c r="M1540" s="1096">
        <f>SUM(M1541)</f>
        <v>0</v>
      </c>
      <c r="N1540" s="1096"/>
      <c r="O1540" s="1096">
        <f>SUM(O1541)</f>
        <v>0</v>
      </c>
      <c r="P1540" s="1179"/>
      <c r="Q1540" s="1255"/>
      <c r="R1540" s="1255"/>
      <c r="S1540" s="1255"/>
      <c r="T1540" s="1255"/>
      <c r="U1540" s="1255"/>
      <c r="V1540" s="1255"/>
      <c r="W1540" s="1255"/>
      <c r="X1540" s="1255"/>
      <c r="Y1540" s="1255"/>
      <c r="Z1540" s="1255"/>
      <c r="AA1540" s="1255"/>
      <c r="AB1540" s="1255"/>
      <c r="AC1540" s="1255"/>
      <c r="AD1540" s="1255"/>
      <c r="AE1540" s="1255"/>
      <c r="AF1540" s="1255"/>
      <c r="AG1540" s="1255"/>
      <c r="AH1540" s="1255"/>
      <c r="AI1540" s="1255"/>
      <c r="AJ1540" s="1255"/>
      <c r="AK1540" s="1255"/>
      <c r="AL1540" s="1255"/>
      <c r="AM1540" s="1255"/>
      <c r="AN1540" s="1255"/>
      <c r="AO1540" s="1255"/>
      <c r="AP1540" s="1255"/>
      <c r="AQ1540" s="1255"/>
      <c r="AR1540" s="1255"/>
      <c r="AS1540" s="1255"/>
      <c r="AT1540" s="1255"/>
      <c r="AU1540" s="1255"/>
      <c r="AV1540" s="1255"/>
      <c r="AW1540" s="1255"/>
      <c r="AX1540" s="1255"/>
      <c r="AY1540" s="1255"/>
      <c r="AZ1540" s="1255"/>
      <c r="BA1540" s="1255"/>
      <c r="BB1540" s="1255"/>
      <c r="BC1540" s="1255"/>
      <c r="BD1540" s="1255"/>
      <c r="BE1540" s="1255"/>
      <c r="BF1540" s="1255"/>
      <c r="BG1540" s="1255"/>
      <c r="BH1540" s="1255"/>
      <c r="BI1540" s="1255"/>
      <c r="BJ1540" s="1255"/>
      <c r="BK1540" s="1255"/>
      <c r="BL1540" s="1255"/>
      <c r="BM1540" s="1255"/>
      <c r="BN1540" s="1255"/>
      <c r="BO1540" s="1255"/>
      <c r="BP1540" s="1255"/>
      <c r="BQ1540" s="1255"/>
      <c r="BR1540" s="1255"/>
      <c r="BS1540" s="1255"/>
    </row>
    <row r="1541" spans="1:71" s="3" customFormat="1" hidden="1" outlineLevel="2">
      <c r="A1541" s="1014">
        <v>1</v>
      </c>
      <c r="B1541" s="1014">
        <v>1</v>
      </c>
      <c r="C1541" s="1014" t="s">
        <v>1579</v>
      </c>
      <c r="D1541" s="1014">
        <v>2</v>
      </c>
      <c r="E1541" s="1014" t="s">
        <v>1561</v>
      </c>
      <c r="F1541" s="1014" t="s">
        <v>1559</v>
      </c>
      <c r="G1541" s="941" t="s">
        <v>6084</v>
      </c>
      <c r="H1541" s="47" t="s">
        <v>31</v>
      </c>
      <c r="I1541" s="329">
        <v>1</v>
      </c>
      <c r="J1541" s="915"/>
      <c r="K1541" s="1011">
        <f>I1541*J1541</f>
        <v>0</v>
      </c>
      <c r="L1541" s="426"/>
      <c r="M1541" s="38">
        <f>I1541*L1541</f>
        <v>0</v>
      </c>
      <c r="N1541" s="909">
        <f>J1541+L1541</f>
        <v>0</v>
      </c>
      <c r="O1541" s="909">
        <f>I1541*N1541</f>
        <v>0</v>
      </c>
      <c r="P1541" s="147"/>
      <c r="Q1541" s="1252"/>
      <c r="R1541" s="1252"/>
      <c r="S1541" s="1252"/>
      <c r="T1541" s="1252"/>
      <c r="U1541" s="1252"/>
      <c r="V1541" s="1252"/>
      <c r="W1541" s="1252"/>
      <c r="X1541" s="1252"/>
      <c r="Y1541" s="1252"/>
      <c r="Z1541" s="1252"/>
      <c r="AA1541" s="1252"/>
      <c r="AB1541" s="1252"/>
      <c r="AC1541" s="1252"/>
      <c r="AD1541" s="1252"/>
      <c r="AE1541" s="1252"/>
      <c r="AF1541" s="1252"/>
      <c r="AG1541" s="1252"/>
      <c r="AH1541" s="1252"/>
      <c r="AI1541" s="1252"/>
      <c r="AJ1541" s="1252"/>
      <c r="AK1541" s="1252"/>
      <c r="AL1541" s="1252"/>
      <c r="AM1541" s="1252"/>
      <c r="AN1541" s="1252"/>
      <c r="AO1541" s="1252"/>
      <c r="AP1541" s="1252"/>
      <c r="AQ1541" s="1252"/>
      <c r="AR1541" s="1252"/>
      <c r="AS1541" s="1252"/>
      <c r="AT1541" s="1252"/>
      <c r="AU1541" s="1252"/>
      <c r="AV1541" s="1252"/>
      <c r="AW1541" s="1252"/>
      <c r="AX1541" s="1252"/>
      <c r="AY1541" s="1252"/>
      <c r="AZ1541" s="1252"/>
      <c r="BA1541" s="1252"/>
      <c r="BB1541" s="1252"/>
      <c r="BC1541" s="1252"/>
      <c r="BD1541" s="1252"/>
      <c r="BE1541" s="1252"/>
      <c r="BF1541" s="1252"/>
      <c r="BG1541" s="1252"/>
      <c r="BH1541" s="1252"/>
      <c r="BI1541" s="1252"/>
      <c r="BJ1541" s="1252"/>
      <c r="BK1541" s="1252"/>
      <c r="BL1541" s="1252"/>
      <c r="BM1541" s="1252"/>
      <c r="BN1541" s="1252"/>
      <c r="BO1541" s="1252"/>
      <c r="BP1541" s="1252"/>
      <c r="BQ1541" s="1252"/>
      <c r="BR1541" s="1252"/>
      <c r="BS1541" s="1252"/>
    </row>
    <row r="1542" spans="1:71" ht="27.6" collapsed="1">
      <c r="A1542" s="1107">
        <v>1</v>
      </c>
      <c r="B1542" s="1107">
        <v>1</v>
      </c>
      <c r="C1542" s="1107" t="s">
        <v>5713</v>
      </c>
      <c r="D1542" s="1107"/>
      <c r="E1542" s="1107"/>
      <c r="F1542" s="1107"/>
      <c r="G1542" s="1114" t="s">
        <v>6056</v>
      </c>
      <c r="H1542" s="1108"/>
      <c r="I1542" s="1108"/>
      <c r="J1542" s="1115"/>
      <c r="K1542" s="1121">
        <f>K1543+K1557</f>
        <v>0</v>
      </c>
      <c r="L1542" s="1115"/>
      <c r="M1542" s="1121">
        <f>M1543+M1557</f>
        <v>0</v>
      </c>
      <c r="N1542" s="1115"/>
      <c r="O1542" s="1121">
        <f>O1543+O1557</f>
        <v>0</v>
      </c>
      <c r="P1542" s="1071"/>
    </row>
    <row r="1543" spans="1:71" s="138" customFormat="1" hidden="1" outlineLevel="1" collapsed="1">
      <c r="A1543" s="1072">
        <v>1</v>
      </c>
      <c r="B1543" s="1072">
        <v>1</v>
      </c>
      <c r="C1543" s="1072" t="s">
        <v>5713</v>
      </c>
      <c r="D1543" s="1072">
        <v>1</v>
      </c>
      <c r="E1543" s="1072"/>
      <c r="F1543" s="1072"/>
      <c r="G1543" s="1073" t="s">
        <v>637</v>
      </c>
      <c r="H1543" s="1206"/>
      <c r="I1543" s="1207"/>
      <c r="J1543" s="1208"/>
      <c r="K1543" s="1209">
        <f>SUM(K1544:K1556)</f>
        <v>0</v>
      </c>
      <c r="L1543" s="1210"/>
      <c r="M1543" s="1209">
        <f>SUM(M1544:M1556)</f>
        <v>0</v>
      </c>
      <c r="N1543" s="1211"/>
      <c r="O1543" s="1209">
        <f>SUM(O1544:O1556)</f>
        <v>0</v>
      </c>
      <c r="P1543" s="1080"/>
      <c r="Q1543" s="1250"/>
      <c r="R1543" s="1250"/>
      <c r="S1543" s="1250"/>
      <c r="T1543" s="1250"/>
      <c r="U1543" s="1250"/>
      <c r="V1543" s="1250"/>
      <c r="W1543" s="1250"/>
      <c r="X1543" s="1250"/>
      <c r="Y1543" s="1250"/>
      <c r="Z1543" s="1250"/>
      <c r="AA1543" s="1250"/>
      <c r="AB1543" s="1250"/>
      <c r="AC1543" s="1250"/>
      <c r="AD1543" s="1250"/>
      <c r="AE1543" s="1250"/>
      <c r="AF1543" s="1250"/>
      <c r="AG1543" s="1250"/>
      <c r="AH1543" s="1250"/>
      <c r="AI1543" s="1250"/>
      <c r="AJ1543" s="1250"/>
      <c r="AK1543" s="1250"/>
      <c r="AL1543" s="1250"/>
      <c r="AM1543" s="1250"/>
      <c r="AN1543" s="1250"/>
      <c r="AO1543" s="1250"/>
      <c r="AP1543" s="1250"/>
      <c r="AQ1543" s="1250"/>
      <c r="AR1543" s="1250"/>
      <c r="AS1543" s="1250"/>
      <c r="AT1543" s="1250"/>
      <c r="AU1543" s="1250"/>
      <c r="AV1543" s="1250"/>
      <c r="AW1543" s="1250"/>
      <c r="AX1543" s="1250"/>
      <c r="AY1543" s="1250"/>
      <c r="AZ1543" s="1250"/>
      <c r="BA1543" s="1250"/>
      <c r="BB1543" s="1250"/>
      <c r="BC1543" s="1250"/>
      <c r="BD1543" s="1250"/>
      <c r="BE1543" s="1250"/>
      <c r="BF1543" s="1250"/>
      <c r="BG1543" s="1250"/>
      <c r="BH1543" s="1250"/>
      <c r="BI1543" s="1250"/>
      <c r="BJ1543" s="1250"/>
      <c r="BK1543" s="1250"/>
      <c r="BL1543" s="1250"/>
      <c r="BM1543" s="1250"/>
      <c r="BN1543" s="1250"/>
      <c r="BO1543" s="1250"/>
      <c r="BP1543" s="1250"/>
      <c r="BQ1543" s="1250"/>
      <c r="BR1543" s="1250"/>
      <c r="BS1543" s="1250"/>
    </row>
    <row r="1544" spans="1:71" s="13" customFormat="1" hidden="1" outlineLevel="2">
      <c r="A1544" s="1014">
        <v>1</v>
      </c>
      <c r="B1544" s="1014">
        <v>1</v>
      </c>
      <c r="C1544" s="1014" t="s">
        <v>5713</v>
      </c>
      <c r="D1544" s="1014">
        <v>1</v>
      </c>
      <c r="E1544" s="1014" t="s">
        <v>6393</v>
      </c>
      <c r="F1544" s="1014">
        <v>1</v>
      </c>
      <c r="G1544" s="951" t="s">
        <v>7821</v>
      </c>
      <c r="H1544" s="37" t="s">
        <v>29</v>
      </c>
      <c r="I1544" s="329">
        <v>34</v>
      </c>
      <c r="J1544" s="915"/>
      <c r="K1544" s="38">
        <f t="shared" ref="K1544:K1556" si="248">I1544*J1544</f>
        <v>0</v>
      </c>
      <c r="L1544" s="426"/>
      <c r="M1544" s="38">
        <f t="shared" ref="M1544:M1556" si="249">I1544*L1544</f>
        <v>0</v>
      </c>
      <c r="N1544" s="426">
        <f t="shared" ref="N1544:N1556" si="250">J1544+L1544</f>
        <v>0</v>
      </c>
      <c r="O1544" s="38">
        <f t="shared" ref="O1544:O1556" si="251">I1544*N1544</f>
        <v>0</v>
      </c>
      <c r="P1544" s="149"/>
      <c r="Q1544" s="1251"/>
      <c r="R1544" s="1251"/>
      <c r="S1544" s="1251"/>
      <c r="T1544" s="1251"/>
      <c r="U1544" s="1251"/>
      <c r="V1544" s="1251"/>
      <c r="W1544" s="1251"/>
      <c r="X1544" s="1251"/>
      <c r="Y1544" s="1251"/>
      <c r="Z1544" s="1251"/>
      <c r="AA1544" s="1251"/>
      <c r="AB1544" s="1251"/>
      <c r="AC1544" s="1251"/>
      <c r="AD1544" s="1251"/>
      <c r="AE1544" s="1251"/>
      <c r="AF1544" s="1251"/>
      <c r="AG1544" s="1251"/>
      <c r="AH1544" s="1251"/>
      <c r="AI1544" s="1251"/>
      <c r="AJ1544" s="1251"/>
      <c r="AK1544" s="1251"/>
      <c r="AL1544" s="1251"/>
      <c r="AM1544" s="1251"/>
      <c r="AN1544" s="1251"/>
      <c r="AO1544" s="1251"/>
      <c r="AP1544" s="1251"/>
      <c r="AQ1544" s="1251"/>
      <c r="AR1544" s="1251"/>
      <c r="AS1544" s="1251"/>
      <c r="AT1544" s="1251"/>
      <c r="AU1544" s="1251"/>
      <c r="AV1544" s="1251"/>
      <c r="AW1544" s="1251"/>
      <c r="AX1544" s="1251"/>
      <c r="AY1544" s="1251"/>
      <c r="AZ1544" s="1251"/>
      <c r="BA1544" s="1251"/>
      <c r="BB1544" s="1251"/>
      <c r="BC1544" s="1251"/>
      <c r="BD1544" s="1251"/>
      <c r="BE1544" s="1251"/>
      <c r="BF1544" s="1251"/>
      <c r="BG1544" s="1251"/>
      <c r="BH1544" s="1251"/>
      <c r="BI1544" s="1251"/>
      <c r="BJ1544" s="1251"/>
      <c r="BK1544" s="1251"/>
      <c r="BL1544" s="1251"/>
      <c r="BM1544" s="1251"/>
      <c r="BN1544" s="1251"/>
      <c r="BO1544" s="1251"/>
      <c r="BP1544" s="1251"/>
      <c r="BQ1544" s="1251"/>
      <c r="BR1544" s="1251"/>
      <c r="BS1544" s="1251"/>
    </row>
    <row r="1545" spans="1:71" s="13" customFormat="1" hidden="1" outlineLevel="2">
      <c r="A1545" s="1014">
        <v>1</v>
      </c>
      <c r="B1545" s="1014">
        <v>1</v>
      </c>
      <c r="C1545" s="1014" t="s">
        <v>5713</v>
      </c>
      <c r="D1545" s="1014">
        <v>1</v>
      </c>
      <c r="E1545" s="1014" t="s">
        <v>6393</v>
      </c>
      <c r="F1545" s="1014">
        <v>2</v>
      </c>
      <c r="G1545" s="951" t="s">
        <v>7822</v>
      </c>
      <c r="H1545" s="37" t="s">
        <v>29</v>
      </c>
      <c r="I1545" s="329">
        <v>7</v>
      </c>
      <c r="J1545" s="915"/>
      <c r="K1545" s="38">
        <f t="shared" si="248"/>
        <v>0</v>
      </c>
      <c r="L1545" s="426"/>
      <c r="M1545" s="38">
        <f t="shared" si="249"/>
        <v>0</v>
      </c>
      <c r="N1545" s="426">
        <f t="shared" si="250"/>
        <v>0</v>
      </c>
      <c r="O1545" s="38">
        <f t="shared" si="251"/>
        <v>0</v>
      </c>
      <c r="P1545" s="149"/>
      <c r="Q1545" s="1251"/>
      <c r="R1545" s="1251"/>
      <c r="S1545" s="1251"/>
      <c r="T1545" s="1251"/>
      <c r="U1545" s="1251"/>
      <c r="V1545" s="1251"/>
      <c r="W1545" s="1251"/>
      <c r="X1545" s="1251"/>
      <c r="Y1545" s="1251"/>
      <c r="Z1545" s="1251"/>
      <c r="AA1545" s="1251"/>
      <c r="AB1545" s="1251"/>
      <c r="AC1545" s="1251"/>
      <c r="AD1545" s="1251"/>
      <c r="AE1545" s="1251"/>
      <c r="AF1545" s="1251"/>
      <c r="AG1545" s="1251"/>
      <c r="AH1545" s="1251"/>
      <c r="AI1545" s="1251"/>
      <c r="AJ1545" s="1251"/>
      <c r="AK1545" s="1251"/>
      <c r="AL1545" s="1251"/>
      <c r="AM1545" s="1251"/>
      <c r="AN1545" s="1251"/>
      <c r="AO1545" s="1251"/>
      <c r="AP1545" s="1251"/>
      <c r="AQ1545" s="1251"/>
      <c r="AR1545" s="1251"/>
      <c r="AS1545" s="1251"/>
      <c r="AT1545" s="1251"/>
      <c r="AU1545" s="1251"/>
      <c r="AV1545" s="1251"/>
      <c r="AW1545" s="1251"/>
      <c r="AX1545" s="1251"/>
      <c r="AY1545" s="1251"/>
      <c r="AZ1545" s="1251"/>
      <c r="BA1545" s="1251"/>
      <c r="BB1545" s="1251"/>
      <c r="BC1545" s="1251"/>
      <c r="BD1545" s="1251"/>
      <c r="BE1545" s="1251"/>
      <c r="BF1545" s="1251"/>
      <c r="BG1545" s="1251"/>
      <c r="BH1545" s="1251"/>
      <c r="BI1545" s="1251"/>
      <c r="BJ1545" s="1251"/>
      <c r="BK1545" s="1251"/>
      <c r="BL1545" s="1251"/>
      <c r="BM1545" s="1251"/>
      <c r="BN1545" s="1251"/>
      <c r="BO1545" s="1251"/>
      <c r="BP1545" s="1251"/>
      <c r="BQ1545" s="1251"/>
      <c r="BR1545" s="1251"/>
      <c r="BS1545" s="1251"/>
    </row>
    <row r="1546" spans="1:71" s="13" customFormat="1" hidden="1" outlineLevel="2">
      <c r="A1546" s="1014">
        <v>1</v>
      </c>
      <c r="B1546" s="1014">
        <v>1</v>
      </c>
      <c r="C1546" s="1014" t="s">
        <v>5713</v>
      </c>
      <c r="D1546" s="1014">
        <v>1</v>
      </c>
      <c r="E1546" s="1014" t="s">
        <v>6393</v>
      </c>
      <c r="F1546" s="1014">
        <v>3</v>
      </c>
      <c r="G1546" s="951" t="s">
        <v>7823</v>
      </c>
      <c r="H1546" s="37" t="s">
        <v>29</v>
      </c>
      <c r="I1546" s="329">
        <v>7</v>
      </c>
      <c r="J1546" s="915"/>
      <c r="K1546" s="38">
        <f t="shared" si="248"/>
        <v>0</v>
      </c>
      <c r="L1546" s="426"/>
      <c r="M1546" s="38">
        <f t="shared" si="249"/>
        <v>0</v>
      </c>
      <c r="N1546" s="426">
        <f t="shared" si="250"/>
        <v>0</v>
      </c>
      <c r="O1546" s="38">
        <f t="shared" si="251"/>
        <v>0</v>
      </c>
      <c r="P1546" s="149"/>
      <c r="Q1546" s="1251"/>
      <c r="R1546" s="1251"/>
      <c r="S1546" s="1251"/>
      <c r="T1546" s="1251"/>
      <c r="U1546" s="1251"/>
      <c r="V1546" s="1251"/>
      <c r="W1546" s="1251"/>
      <c r="X1546" s="1251"/>
      <c r="Y1546" s="1251"/>
      <c r="Z1546" s="1251"/>
      <c r="AA1546" s="1251"/>
      <c r="AB1546" s="1251"/>
      <c r="AC1546" s="1251"/>
      <c r="AD1546" s="1251"/>
      <c r="AE1546" s="1251"/>
      <c r="AF1546" s="1251"/>
      <c r="AG1546" s="1251"/>
      <c r="AH1546" s="1251"/>
      <c r="AI1546" s="1251"/>
      <c r="AJ1546" s="1251"/>
      <c r="AK1546" s="1251"/>
      <c r="AL1546" s="1251"/>
      <c r="AM1546" s="1251"/>
      <c r="AN1546" s="1251"/>
      <c r="AO1546" s="1251"/>
      <c r="AP1546" s="1251"/>
      <c r="AQ1546" s="1251"/>
      <c r="AR1546" s="1251"/>
      <c r="AS1546" s="1251"/>
      <c r="AT1546" s="1251"/>
      <c r="AU1546" s="1251"/>
      <c r="AV1546" s="1251"/>
      <c r="AW1546" s="1251"/>
      <c r="AX1546" s="1251"/>
      <c r="AY1546" s="1251"/>
      <c r="AZ1546" s="1251"/>
      <c r="BA1546" s="1251"/>
      <c r="BB1546" s="1251"/>
      <c r="BC1546" s="1251"/>
      <c r="BD1546" s="1251"/>
      <c r="BE1546" s="1251"/>
      <c r="BF1546" s="1251"/>
      <c r="BG1546" s="1251"/>
      <c r="BH1546" s="1251"/>
      <c r="BI1546" s="1251"/>
      <c r="BJ1546" s="1251"/>
      <c r="BK1546" s="1251"/>
      <c r="BL1546" s="1251"/>
      <c r="BM1546" s="1251"/>
      <c r="BN1546" s="1251"/>
      <c r="BO1546" s="1251"/>
      <c r="BP1546" s="1251"/>
      <c r="BQ1546" s="1251"/>
      <c r="BR1546" s="1251"/>
      <c r="BS1546" s="1251"/>
    </row>
    <row r="1547" spans="1:71" s="13" customFormat="1" hidden="1" outlineLevel="2">
      <c r="A1547" s="1014">
        <v>1</v>
      </c>
      <c r="B1547" s="1014">
        <v>1</v>
      </c>
      <c r="C1547" s="1014" t="s">
        <v>5713</v>
      </c>
      <c r="D1547" s="1014">
        <v>1</v>
      </c>
      <c r="E1547" s="1014" t="s">
        <v>6393</v>
      </c>
      <c r="F1547" s="1014">
        <v>4</v>
      </c>
      <c r="G1547" s="951" t="s">
        <v>7824</v>
      </c>
      <c r="H1547" s="37" t="s">
        <v>29</v>
      </c>
      <c r="I1547" s="329">
        <v>2</v>
      </c>
      <c r="J1547" s="915"/>
      <c r="K1547" s="38">
        <f t="shared" si="248"/>
        <v>0</v>
      </c>
      <c r="L1547" s="426"/>
      <c r="M1547" s="38">
        <f t="shared" si="249"/>
        <v>0</v>
      </c>
      <c r="N1547" s="426">
        <f t="shared" si="250"/>
        <v>0</v>
      </c>
      <c r="O1547" s="38">
        <f t="shared" si="251"/>
        <v>0</v>
      </c>
      <c r="P1547" s="149"/>
      <c r="Q1547" s="1251"/>
      <c r="R1547" s="1251"/>
      <c r="S1547" s="1251"/>
      <c r="T1547" s="1251"/>
      <c r="U1547" s="1251"/>
      <c r="V1547" s="1251"/>
      <c r="W1547" s="1251"/>
      <c r="X1547" s="1251"/>
      <c r="Y1547" s="1251"/>
      <c r="Z1547" s="1251"/>
      <c r="AA1547" s="1251"/>
      <c r="AB1547" s="1251"/>
      <c r="AC1547" s="1251"/>
      <c r="AD1547" s="1251"/>
      <c r="AE1547" s="1251"/>
      <c r="AF1547" s="1251"/>
      <c r="AG1547" s="1251"/>
      <c r="AH1547" s="1251"/>
      <c r="AI1547" s="1251"/>
      <c r="AJ1547" s="1251"/>
      <c r="AK1547" s="1251"/>
      <c r="AL1547" s="1251"/>
      <c r="AM1547" s="1251"/>
      <c r="AN1547" s="1251"/>
      <c r="AO1547" s="1251"/>
      <c r="AP1547" s="1251"/>
      <c r="AQ1547" s="1251"/>
      <c r="AR1547" s="1251"/>
      <c r="AS1547" s="1251"/>
      <c r="AT1547" s="1251"/>
      <c r="AU1547" s="1251"/>
      <c r="AV1547" s="1251"/>
      <c r="AW1547" s="1251"/>
      <c r="AX1547" s="1251"/>
      <c r="AY1547" s="1251"/>
      <c r="AZ1547" s="1251"/>
      <c r="BA1547" s="1251"/>
      <c r="BB1547" s="1251"/>
      <c r="BC1547" s="1251"/>
      <c r="BD1547" s="1251"/>
      <c r="BE1547" s="1251"/>
      <c r="BF1547" s="1251"/>
      <c r="BG1547" s="1251"/>
      <c r="BH1547" s="1251"/>
      <c r="BI1547" s="1251"/>
      <c r="BJ1547" s="1251"/>
      <c r="BK1547" s="1251"/>
      <c r="BL1547" s="1251"/>
      <c r="BM1547" s="1251"/>
      <c r="BN1547" s="1251"/>
      <c r="BO1547" s="1251"/>
      <c r="BP1547" s="1251"/>
      <c r="BQ1547" s="1251"/>
      <c r="BR1547" s="1251"/>
      <c r="BS1547" s="1251"/>
    </row>
    <row r="1548" spans="1:71" s="13" customFormat="1" hidden="1" outlineLevel="2">
      <c r="A1548" s="1014">
        <v>1</v>
      </c>
      <c r="B1548" s="1014">
        <v>1</v>
      </c>
      <c r="C1548" s="1014" t="s">
        <v>5713</v>
      </c>
      <c r="D1548" s="1014">
        <v>1</v>
      </c>
      <c r="E1548" s="1014" t="s">
        <v>6393</v>
      </c>
      <c r="F1548" s="1014">
        <v>5</v>
      </c>
      <c r="G1548" s="951" t="s">
        <v>7815</v>
      </c>
      <c r="H1548" s="37" t="s">
        <v>29</v>
      </c>
      <c r="I1548" s="329">
        <v>1</v>
      </c>
      <c r="J1548" s="915"/>
      <c r="K1548" s="38">
        <f t="shared" si="248"/>
        <v>0</v>
      </c>
      <c r="L1548" s="426"/>
      <c r="M1548" s="38">
        <f t="shared" si="249"/>
        <v>0</v>
      </c>
      <c r="N1548" s="426">
        <f t="shared" si="250"/>
        <v>0</v>
      </c>
      <c r="O1548" s="38">
        <f t="shared" si="251"/>
        <v>0</v>
      </c>
      <c r="P1548" s="149"/>
      <c r="Q1548" s="1251"/>
      <c r="R1548" s="1251"/>
      <c r="S1548" s="1251"/>
      <c r="T1548" s="1251"/>
      <c r="U1548" s="1251"/>
      <c r="V1548" s="1251"/>
      <c r="W1548" s="1251"/>
      <c r="X1548" s="1251"/>
      <c r="Y1548" s="1251"/>
      <c r="Z1548" s="1251"/>
      <c r="AA1548" s="1251"/>
      <c r="AB1548" s="1251"/>
      <c r="AC1548" s="1251"/>
      <c r="AD1548" s="1251"/>
      <c r="AE1548" s="1251"/>
      <c r="AF1548" s="1251"/>
      <c r="AG1548" s="1251"/>
      <c r="AH1548" s="1251"/>
      <c r="AI1548" s="1251"/>
      <c r="AJ1548" s="1251"/>
      <c r="AK1548" s="1251"/>
      <c r="AL1548" s="1251"/>
      <c r="AM1548" s="1251"/>
      <c r="AN1548" s="1251"/>
      <c r="AO1548" s="1251"/>
      <c r="AP1548" s="1251"/>
      <c r="AQ1548" s="1251"/>
      <c r="AR1548" s="1251"/>
      <c r="AS1548" s="1251"/>
      <c r="AT1548" s="1251"/>
      <c r="AU1548" s="1251"/>
      <c r="AV1548" s="1251"/>
      <c r="AW1548" s="1251"/>
      <c r="AX1548" s="1251"/>
      <c r="AY1548" s="1251"/>
      <c r="AZ1548" s="1251"/>
      <c r="BA1548" s="1251"/>
      <c r="BB1548" s="1251"/>
      <c r="BC1548" s="1251"/>
      <c r="BD1548" s="1251"/>
      <c r="BE1548" s="1251"/>
      <c r="BF1548" s="1251"/>
      <c r="BG1548" s="1251"/>
      <c r="BH1548" s="1251"/>
      <c r="BI1548" s="1251"/>
      <c r="BJ1548" s="1251"/>
      <c r="BK1548" s="1251"/>
      <c r="BL1548" s="1251"/>
      <c r="BM1548" s="1251"/>
      <c r="BN1548" s="1251"/>
      <c r="BO1548" s="1251"/>
      <c r="BP1548" s="1251"/>
      <c r="BQ1548" s="1251"/>
      <c r="BR1548" s="1251"/>
      <c r="BS1548" s="1251"/>
    </row>
    <row r="1549" spans="1:71" s="13" customFormat="1" hidden="1" outlineLevel="2">
      <c r="A1549" s="1014">
        <v>1</v>
      </c>
      <c r="B1549" s="1014">
        <v>1</v>
      </c>
      <c r="C1549" s="1014" t="s">
        <v>5713</v>
      </c>
      <c r="D1549" s="1014">
        <v>1</v>
      </c>
      <c r="E1549" s="1014" t="s">
        <v>6393</v>
      </c>
      <c r="F1549" s="1014">
        <v>6</v>
      </c>
      <c r="G1549" s="951" t="s">
        <v>7817</v>
      </c>
      <c r="H1549" s="37" t="s">
        <v>29</v>
      </c>
      <c r="I1549" s="329">
        <v>1</v>
      </c>
      <c r="J1549" s="915"/>
      <c r="K1549" s="38">
        <f t="shared" si="248"/>
        <v>0</v>
      </c>
      <c r="L1549" s="426"/>
      <c r="M1549" s="38">
        <f t="shared" si="249"/>
        <v>0</v>
      </c>
      <c r="N1549" s="426">
        <f t="shared" si="250"/>
        <v>0</v>
      </c>
      <c r="O1549" s="38">
        <f t="shared" si="251"/>
        <v>0</v>
      </c>
      <c r="P1549" s="149"/>
      <c r="Q1549" s="1251"/>
      <c r="R1549" s="1251"/>
      <c r="S1549" s="1251"/>
      <c r="T1549" s="1251"/>
      <c r="U1549" s="1251"/>
      <c r="V1549" s="1251"/>
      <c r="W1549" s="1251"/>
      <c r="X1549" s="1251"/>
      <c r="Y1549" s="1251"/>
      <c r="Z1549" s="1251"/>
      <c r="AA1549" s="1251"/>
      <c r="AB1549" s="1251"/>
      <c r="AC1549" s="1251"/>
      <c r="AD1549" s="1251"/>
      <c r="AE1549" s="1251"/>
      <c r="AF1549" s="1251"/>
      <c r="AG1549" s="1251"/>
      <c r="AH1549" s="1251"/>
      <c r="AI1549" s="1251"/>
      <c r="AJ1549" s="1251"/>
      <c r="AK1549" s="1251"/>
      <c r="AL1549" s="1251"/>
      <c r="AM1549" s="1251"/>
      <c r="AN1549" s="1251"/>
      <c r="AO1549" s="1251"/>
      <c r="AP1549" s="1251"/>
      <c r="AQ1549" s="1251"/>
      <c r="AR1549" s="1251"/>
      <c r="AS1549" s="1251"/>
      <c r="AT1549" s="1251"/>
      <c r="AU1549" s="1251"/>
      <c r="AV1549" s="1251"/>
      <c r="AW1549" s="1251"/>
      <c r="AX1549" s="1251"/>
      <c r="AY1549" s="1251"/>
      <c r="AZ1549" s="1251"/>
      <c r="BA1549" s="1251"/>
      <c r="BB1549" s="1251"/>
      <c r="BC1549" s="1251"/>
      <c r="BD1549" s="1251"/>
      <c r="BE1549" s="1251"/>
      <c r="BF1549" s="1251"/>
      <c r="BG1549" s="1251"/>
      <c r="BH1549" s="1251"/>
      <c r="BI1549" s="1251"/>
      <c r="BJ1549" s="1251"/>
      <c r="BK1549" s="1251"/>
      <c r="BL1549" s="1251"/>
      <c r="BM1549" s="1251"/>
      <c r="BN1549" s="1251"/>
      <c r="BO1549" s="1251"/>
      <c r="BP1549" s="1251"/>
      <c r="BQ1549" s="1251"/>
      <c r="BR1549" s="1251"/>
      <c r="BS1549" s="1251"/>
    </row>
    <row r="1550" spans="1:71" s="13" customFormat="1" hidden="1" outlineLevel="2">
      <c r="A1550" s="1014">
        <v>1</v>
      </c>
      <c r="B1550" s="1014">
        <v>1</v>
      </c>
      <c r="C1550" s="1014" t="s">
        <v>5713</v>
      </c>
      <c r="D1550" s="1014">
        <v>1</v>
      </c>
      <c r="E1550" s="1014" t="s">
        <v>6393</v>
      </c>
      <c r="F1550" s="1014">
        <v>7</v>
      </c>
      <c r="G1550" s="951" t="s">
        <v>7904</v>
      </c>
      <c r="H1550" s="37" t="s">
        <v>29</v>
      </c>
      <c r="I1550" s="329">
        <v>2</v>
      </c>
      <c r="J1550" s="915"/>
      <c r="K1550" s="38">
        <f t="shared" si="248"/>
        <v>0</v>
      </c>
      <c r="L1550" s="426"/>
      <c r="M1550" s="38">
        <f t="shared" si="249"/>
        <v>0</v>
      </c>
      <c r="N1550" s="426">
        <f t="shared" si="250"/>
        <v>0</v>
      </c>
      <c r="O1550" s="38">
        <f t="shared" si="251"/>
        <v>0</v>
      </c>
      <c r="P1550" s="149"/>
      <c r="Q1550" s="1251"/>
      <c r="R1550" s="1251"/>
      <c r="S1550" s="1251"/>
      <c r="T1550" s="1251"/>
      <c r="U1550" s="1251"/>
      <c r="V1550" s="1251"/>
      <c r="W1550" s="1251"/>
      <c r="X1550" s="1251"/>
      <c r="Y1550" s="1251"/>
      <c r="Z1550" s="1251"/>
      <c r="AA1550" s="1251"/>
      <c r="AB1550" s="1251"/>
      <c r="AC1550" s="1251"/>
      <c r="AD1550" s="1251"/>
      <c r="AE1550" s="1251"/>
      <c r="AF1550" s="1251"/>
      <c r="AG1550" s="1251"/>
      <c r="AH1550" s="1251"/>
      <c r="AI1550" s="1251"/>
      <c r="AJ1550" s="1251"/>
      <c r="AK1550" s="1251"/>
      <c r="AL1550" s="1251"/>
      <c r="AM1550" s="1251"/>
      <c r="AN1550" s="1251"/>
      <c r="AO1550" s="1251"/>
      <c r="AP1550" s="1251"/>
      <c r="AQ1550" s="1251"/>
      <c r="AR1550" s="1251"/>
      <c r="AS1550" s="1251"/>
      <c r="AT1550" s="1251"/>
      <c r="AU1550" s="1251"/>
      <c r="AV1550" s="1251"/>
      <c r="AW1550" s="1251"/>
      <c r="AX1550" s="1251"/>
      <c r="AY1550" s="1251"/>
      <c r="AZ1550" s="1251"/>
      <c r="BA1550" s="1251"/>
      <c r="BB1550" s="1251"/>
      <c r="BC1550" s="1251"/>
      <c r="BD1550" s="1251"/>
      <c r="BE1550" s="1251"/>
      <c r="BF1550" s="1251"/>
      <c r="BG1550" s="1251"/>
      <c r="BH1550" s="1251"/>
      <c r="BI1550" s="1251"/>
      <c r="BJ1550" s="1251"/>
      <c r="BK1550" s="1251"/>
      <c r="BL1550" s="1251"/>
      <c r="BM1550" s="1251"/>
      <c r="BN1550" s="1251"/>
      <c r="BO1550" s="1251"/>
      <c r="BP1550" s="1251"/>
      <c r="BQ1550" s="1251"/>
      <c r="BR1550" s="1251"/>
      <c r="BS1550" s="1251"/>
    </row>
    <row r="1551" spans="1:71" s="13" customFormat="1" hidden="1" outlineLevel="2">
      <c r="A1551" s="1014">
        <v>1</v>
      </c>
      <c r="B1551" s="1014">
        <v>1</v>
      </c>
      <c r="C1551" s="1014" t="s">
        <v>5713</v>
      </c>
      <c r="D1551" s="1014">
        <v>1</v>
      </c>
      <c r="E1551" s="1014" t="s">
        <v>6393</v>
      </c>
      <c r="F1551" s="1014">
        <v>8</v>
      </c>
      <c r="G1551" s="951" t="s">
        <v>7905</v>
      </c>
      <c r="H1551" s="37" t="s">
        <v>29</v>
      </c>
      <c r="I1551" s="329">
        <v>2</v>
      </c>
      <c r="J1551" s="915"/>
      <c r="K1551" s="38">
        <f t="shared" si="248"/>
        <v>0</v>
      </c>
      <c r="L1551" s="426"/>
      <c r="M1551" s="38">
        <f t="shared" si="249"/>
        <v>0</v>
      </c>
      <c r="N1551" s="426">
        <f t="shared" si="250"/>
        <v>0</v>
      </c>
      <c r="O1551" s="38">
        <f t="shared" si="251"/>
        <v>0</v>
      </c>
      <c r="P1551" s="149"/>
      <c r="Q1551" s="1251"/>
      <c r="R1551" s="1251"/>
      <c r="S1551" s="1251"/>
      <c r="T1551" s="1251"/>
      <c r="U1551" s="1251"/>
      <c r="V1551" s="1251"/>
      <c r="W1551" s="1251"/>
      <c r="X1551" s="1251"/>
      <c r="Y1551" s="1251"/>
      <c r="Z1551" s="1251"/>
      <c r="AA1551" s="1251"/>
      <c r="AB1551" s="1251"/>
      <c r="AC1551" s="1251"/>
      <c r="AD1551" s="1251"/>
      <c r="AE1551" s="1251"/>
      <c r="AF1551" s="1251"/>
      <c r="AG1551" s="1251"/>
      <c r="AH1551" s="1251"/>
      <c r="AI1551" s="1251"/>
      <c r="AJ1551" s="1251"/>
      <c r="AK1551" s="1251"/>
      <c r="AL1551" s="1251"/>
      <c r="AM1551" s="1251"/>
      <c r="AN1551" s="1251"/>
      <c r="AO1551" s="1251"/>
      <c r="AP1551" s="1251"/>
      <c r="AQ1551" s="1251"/>
      <c r="AR1551" s="1251"/>
      <c r="AS1551" s="1251"/>
      <c r="AT1551" s="1251"/>
      <c r="AU1551" s="1251"/>
      <c r="AV1551" s="1251"/>
      <c r="AW1551" s="1251"/>
      <c r="AX1551" s="1251"/>
      <c r="AY1551" s="1251"/>
      <c r="AZ1551" s="1251"/>
      <c r="BA1551" s="1251"/>
      <c r="BB1551" s="1251"/>
      <c r="BC1551" s="1251"/>
      <c r="BD1551" s="1251"/>
      <c r="BE1551" s="1251"/>
      <c r="BF1551" s="1251"/>
      <c r="BG1551" s="1251"/>
      <c r="BH1551" s="1251"/>
      <c r="BI1551" s="1251"/>
      <c r="BJ1551" s="1251"/>
      <c r="BK1551" s="1251"/>
      <c r="BL1551" s="1251"/>
      <c r="BM1551" s="1251"/>
      <c r="BN1551" s="1251"/>
      <c r="BO1551" s="1251"/>
      <c r="BP1551" s="1251"/>
      <c r="BQ1551" s="1251"/>
      <c r="BR1551" s="1251"/>
      <c r="BS1551" s="1251"/>
    </row>
    <row r="1552" spans="1:71" s="13" customFormat="1" ht="27.6" hidden="1" outlineLevel="2">
      <c r="A1552" s="1014">
        <v>1</v>
      </c>
      <c r="B1552" s="1014">
        <v>1</v>
      </c>
      <c r="C1552" s="1014" t="s">
        <v>5713</v>
      </c>
      <c r="D1552" s="1014">
        <v>1</v>
      </c>
      <c r="E1552" s="1014" t="s">
        <v>6393</v>
      </c>
      <c r="F1552" s="1014">
        <v>9</v>
      </c>
      <c r="G1552" s="951" t="s">
        <v>7906</v>
      </c>
      <c r="H1552" s="37" t="s">
        <v>29</v>
      </c>
      <c r="I1552" s="329">
        <v>26</v>
      </c>
      <c r="J1552" s="915"/>
      <c r="K1552" s="38">
        <f t="shared" si="248"/>
        <v>0</v>
      </c>
      <c r="L1552" s="426"/>
      <c r="M1552" s="38">
        <f t="shared" si="249"/>
        <v>0</v>
      </c>
      <c r="N1552" s="426">
        <f t="shared" si="250"/>
        <v>0</v>
      </c>
      <c r="O1552" s="38">
        <f t="shared" si="251"/>
        <v>0</v>
      </c>
      <c r="P1552" s="149"/>
      <c r="Q1552" s="1251"/>
      <c r="R1552" s="1251"/>
      <c r="S1552" s="1251"/>
      <c r="T1552" s="1251"/>
      <c r="U1552" s="1251"/>
      <c r="V1552" s="1251"/>
      <c r="W1552" s="1251"/>
      <c r="X1552" s="1251"/>
      <c r="Y1552" s="1251"/>
      <c r="Z1552" s="1251"/>
      <c r="AA1552" s="1251"/>
      <c r="AB1552" s="1251"/>
      <c r="AC1552" s="1251"/>
      <c r="AD1552" s="1251"/>
      <c r="AE1552" s="1251"/>
      <c r="AF1552" s="1251"/>
      <c r="AG1552" s="1251"/>
      <c r="AH1552" s="1251"/>
      <c r="AI1552" s="1251"/>
      <c r="AJ1552" s="1251"/>
      <c r="AK1552" s="1251"/>
      <c r="AL1552" s="1251"/>
      <c r="AM1552" s="1251"/>
      <c r="AN1552" s="1251"/>
      <c r="AO1552" s="1251"/>
      <c r="AP1552" s="1251"/>
      <c r="AQ1552" s="1251"/>
      <c r="AR1552" s="1251"/>
      <c r="AS1552" s="1251"/>
      <c r="AT1552" s="1251"/>
      <c r="AU1552" s="1251"/>
      <c r="AV1552" s="1251"/>
      <c r="AW1552" s="1251"/>
      <c r="AX1552" s="1251"/>
      <c r="AY1552" s="1251"/>
      <c r="AZ1552" s="1251"/>
      <c r="BA1552" s="1251"/>
      <c r="BB1552" s="1251"/>
      <c r="BC1552" s="1251"/>
      <c r="BD1552" s="1251"/>
      <c r="BE1552" s="1251"/>
      <c r="BF1552" s="1251"/>
      <c r="BG1552" s="1251"/>
      <c r="BH1552" s="1251"/>
      <c r="BI1552" s="1251"/>
      <c r="BJ1552" s="1251"/>
      <c r="BK1552" s="1251"/>
      <c r="BL1552" s="1251"/>
      <c r="BM1552" s="1251"/>
      <c r="BN1552" s="1251"/>
      <c r="BO1552" s="1251"/>
      <c r="BP1552" s="1251"/>
      <c r="BQ1552" s="1251"/>
      <c r="BR1552" s="1251"/>
      <c r="BS1552" s="1251"/>
    </row>
    <row r="1553" spans="1:71" s="13" customFormat="1" hidden="1" outlineLevel="2">
      <c r="A1553" s="1014">
        <v>1</v>
      </c>
      <c r="B1553" s="1014">
        <v>1</v>
      </c>
      <c r="C1553" s="1014" t="s">
        <v>5713</v>
      </c>
      <c r="D1553" s="1014">
        <v>1</v>
      </c>
      <c r="E1553" s="1014" t="s">
        <v>6393</v>
      </c>
      <c r="F1553" s="1014">
        <v>10</v>
      </c>
      <c r="G1553" s="951" t="s">
        <v>7907</v>
      </c>
      <c r="H1553" s="37" t="s">
        <v>29</v>
      </c>
      <c r="I1553" s="329">
        <v>98</v>
      </c>
      <c r="J1553" s="915"/>
      <c r="K1553" s="38">
        <f t="shared" si="248"/>
        <v>0</v>
      </c>
      <c r="L1553" s="426"/>
      <c r="M1553" s="38">
        <f t="shared" si="249"/>
        <v>0</v>
      </c>
      <c r="N1553" s="426">
        <f t="shared" si="250"/>
        <v>0</v>
      </c>
      <c r="O1553" s="38">
        <f t="shared" si="251"/>
        <v>0</v>
      </c>
      <c r="P1553" s="149"/>
      <c r="Q1553" s="1251"/>
      <c r="R1553" s="1251"/>
      <c r="S1553" s="1251"/>
      <c r="T1553" s="1251"/>
      <c r="U1553" s="1251"/>
      <c r="V1553" s="1251"/>
      <c r="W1553" s="1251"/>
      <c r="X1553" s="1251"/>
      <c r="Y1553" s="1251"/>
      <c r="Z1553" s="1251"/>
      <c r="AA1553" s="1251"/>
      <c r="AB1553" s="1251"/>
      <c r="AC1553" s="1251"/>
      <c r="AD1553" s="1251"/>
      <c r="AE1553" s="1251"/>
      <c r="AF1553" s="1251"/>
      <c r="AG1553" s="1251"/>
      <c r="AH1553" s="1251"/>
      <c r="AI1553" s="1251"/>
      <c r="AJ1553" s="1251"/>
      <c r="AK1553" s="1251"/>
      <c r="AL1553" s="1251"/>
      <c r="AM1553" s="1251"/>
      <c r="AN1553" s="1251"/>
      <c r="AO1553" s="1251"/>
      <c r="AP1553" s="1251"/>
      <c r="AQ1553" s="1251"/>
      <c r="AR1553" s="1251"/>
      <c r="AS1553" s="1251"/>
      <c r="AT1553" s="1251"/>
      <c r="AU1553" s="1251"/>
      <c r="AV1553" s="1251"/>
      <c r="AW1553" s="1251"/>
      <c r="AX1553" s="1251"/>
      <c r="AY1553" s="1251"/>
      <c r="AZ1553" s="1251"/>
      <c r="BA1553" s="1251"/>
      <c r="BB1553" s="1251"/>
      <c r="BC1553" s="1251"/>
      <c r="BD1553" s="1251"/>
      <c r="BE1553" s="1251"/>
      <c r="BF1553" s="1251"/>
      <c r="BG1553" s="1251"/>
      <c r="BH1553" s="1251"/>
      <c r="BI1553" s="1251"/>
      <c r="BJ1553" s="1251"/>
      <c r="BK1553" s="1251"/>
      <c r="BL1553" s="1251"/>
      <c r="BM1553" s="1251"/>
      <c r="BN1553" s="1251"/>
      <c r="BO1553" s="1251"/>
      <c r="BP1553" s="1251"/>
      <c r="BQ1553" s="1251"/>
      <c r="BR1553" s="1251"/>
      <c r="BS1553" s="1251"/>
    </row>
    <row r="1554" spans="1:71" s="13" customFormat="1" hidden="1" outlineLevel="2">
      <c r="A1554" s="1014">
        <v>1</v>
      </c>
      <c r="B1554" s="1014">
        <v>1</v>
      </c>
      <c r="C1554" s="1014" t="s">
        <v>5713</v>
      </c>
      <c r="D1554" s="1014">
        <v>1</v>
      </c>
      <c r="E1554" s="1014" t="s">
        <v>6393</v>
      </c>
      <c r="F1554" s="1014">
        <v>11</v>
      </c>
      <c r="G1554" s="951" t="s">
        <v>7908</v>
      </c>
      <c r="H1554" s="37" t="s">
        <v>29</v>
      </c>
      <c r="I1554" s="329">
        <v>16</v>
      </c>
      <c r="J1554" s="915"/>
      <c r="K1554" s="38">
        <f t="shared" si="248"/>
        <v>0</v>
      </c>
      <c r="L1554" s="426"/>
      <c r="M1554" s="38">
        <f t="shared" si="249"/>
        <v>0</v>
      </c>
      <c r="N1554" s="426">
        <f t="shared" si="250"/>
        <v>0</v>
      </c>
      <c r="O1554" s="38">
        <f t="shared" si="251"/>
        <v>0</v>
      </c>
      <c r="P1554" s="149"/>
      <c r="Q1554" s="1251"/>
      <c r="R1554" s="1251"/>
      <c r="S1554" s="1251"/>
      <c r="T1554" s="1251"/>
      <c r="U1554" s="1251"/>
      <c r="V1554" s="1251"/>
      <c r="W1554" s="1251"/>
      <c r="X1554" s="1251"/>
      <c r="Y1554" s="1251"/>
      <c r="Z1554" s="1251"/>
      <c r="AA1554" s="1251"/>
      <c r="AB1554" s="1251"/>
      <c r="AC1554" s="1251"/>
      <c r="AD1554" s="1251"/>
      <c r="AE1554" s="1251"/>
      <c r="AF1554" s="1251"/>
      <c r="AG1554" s="1251"/>
      <c r="AH1554" s="1251"/>
      <c r="AI1554" s="1251"/>
      <c r="AJ1554" s="1251"/>
      <c r="AK1554" s="1251"/>
      <c r="AL1554" s="1251"/>
      <c r="AM1554" s="1251"/>
      <c r="AN1554" s="1251"/>
      <c r="AO1554" s="1251"/>
      <c r="AP1554" s="1251"/>
      <c r="AQ1554" s="1251"/>
      <c r="AR1554" s="1251"/>
      <c r="AS1554" s="1251"/>
      <c r="AT1554" s="1251"/>
      <c r="AU1554" s="1251"/>
      <c r="AV1554" s="1251"/>
      <c r="AW1554" s="1251"/>
      <c r="AX1554" s="1251"/>
      <c r="AY1554" s="1251"/>
      <c r="AZ1554" s="1251"/>
      <c r="BA1554" s="1251"/>
      <c r="BB1554" s="1251"/>
      <c r="BC1554" s="1251"/>
      <c r="BD1554" s="1251"/>
      <c r="BE1554" s="1251"/>
      <c r="BF1554" s="1251"/>
      <c r="BG1554" s="1251"/>
      <c r="BH1554" s="1251"/>
      <c r="BI1554" s="1251"/>
      <c r="BJ1554" s="1251"/>
      <c r="BK1554" s="1251"/>
      <c r="BL1554" s="1251"/>
      <c r="BM1554" s="1251"/>
      <c r="BN1554" s="1251"/>
      <c r="BO1554" s="1251"/>
      <c r="BP1554" s="1251"/>
      <c r="BQ1554" s="1251"/>
      <c r="BR1554" s="1251"/>
      <c r="BS1554" s="1251"/>
    </row>
    <row r="1555" spans="1:71" s="13" customFormat="1" hidden="1" outlineLevel="2">
      <c r="A1555" s="1014">
        <v>1</v>
      </c>
      <c r="B1555" s="1014">
        <v>1</v>
      </c>
      <c r="C1555" s="1014" t="s">
        <v>5713</v>
      </c>
      <c r="D1555" s="1014">
        <v>1</v>
      </c>
      <c r="E1555" s="1014" t="s">
        <v>6393</v>
      </c>
      <c r="F1555" s="1014">
        <v>12</v>
      </c>
      <c r="G1555" s="951" t="s">
        <v>7909</v>
      </c>
      <c r="H1555" s="37" t="s">
        <v>29</v>
      </c>
      <c r="I1555" s="329">
        <v>22</v>
      </c>
      <c r="J1555" s="915"/>
      <c r="K1555" s="38">
        <f t="shared" si="248"/>
        <v>0</v>
      </c>
      <c r="L1555" s="426"/>
      <c r="M1555" s="38">
        <f t="shared" si="249"/>
        <v>0</v>
      </c>
      <c r="N1555" s="426">
        <f t="shared" si="250"/>
        <v>0</v>
      </c>
      <c r="O1555" s="38">
        <f t="shared" si="251"/>
        <v>0</v>
      </c>
      <c r="P1555" s="149"/>
      <c r="Q1555" s="1251"/>
      <c r="R1555" s="1251"/>
      <c r="S1555" s="1251"/>
      <c r="T1555" s="1251"/>
      <c r="U1555" s="1251"/>
      <c r="V1555" s="1251"/>
      <c r="W1555" s="1251"/>
      <c r="X1555" s="1251"/>
      <c r="Y1555" s="1251"/>
      <c r="Z1555" s="1251"/>
      <c r="AA1555" s="1251"/>
      <c r="AB1555" s="1251"/>
      <c r="AC1555" s="1251"/>
      <c r="AD1555" s="1251"/>
      <c r="AE1555" s="1251"/>
      <c r="AF1555" s="1251"/>
      <c r="AG1555" s="1251"/>
      <c r="AH1555" s="1251"/>
      <c r="AI1555" s="1251"/>
      <c r="AJ1555" s="1251"/>
      <c r="AK1555" s="1251"/>
      <c r="AL1555" s="1251"/>
      <c r="AM1555" s="1251"/>
      <c r="AN1555" s="1251"/>
      <c r="AO1555" s="1251"/>
      <c r="AP1555" s="1251"/>
      <c r="AQ1555" s="1251"/>
      <c r="AR1555" s="1251"/>
      <c r="AS1555" s="1251"/>
      <c r="AT1555" s="1251"/>
      <c r="AU1555" s="1251"/>
      <c r="AV1555" s="1251"/>
      <c r="AW1555" s="1251"/>
      <c r="AX1555" s="1251"/>
      <c r="AY1555" s="1251"/>
      <c r="AZ1555" s="1251"/>
      <c r="BA1555" s="1251"/>
      <c r="BB1555" s="1251"/>
      <c r="BC1555" s="1251"/>
      <c r="BD1555" s="1251"/>
      <c r="BE1555" s="1251"/>
      <c r="BF1555" s="1251"/>
      <c r="BG1555" s="1251"/>
      <c r="BH1555" s="1251"/>
      <c r="BI1555" s="1251"/>
      <c r="BJ1555" s="1251"/>
      <c r="BK1555" s="1251"/>
      <c r="BL1555" s="1251"/>
      <c r="BM1555" s="1251"/>
      <c r="BN1555" s="1251"/>
      <c r="BO1555" s="1251"/>
      <c r="BP1555" s="1251"/>
      <c r="BQ1555" s="1251"/>
      <c r="BR1555" s="1251"/>
      <c r="BS1555" s="1251"/>
    </row>
    <row r="1556" spans="1:71" s="13" customFormat="1" hidden="1" outlineLevel="2">
      <c r="A1556" s="1014">
        <v>1</v>
      </c>
      <c r="B1556" s="1014">
        <v>1</v>
      </c>
      <c r="C1556" s="1014" t="s">
        <v>5713</v>
      </c>
      <c r="D1556" s="1014">
        <v>1</v>
      </c>
      <c r="E1556" s="1014" t="s">
        <v>6393</v>
      </c>
      <c r="F1556" s="1014">
        <v>13</v>
      </c>
      <c r="G1556" s="951" t="s">
        <v>7910</v>
      </c>
      <c r="H1556" s="37" t="s">
        <v>29</v>
      </c>
      <c r="I1556" s="329">
        <v>3</v>
      </c>
      <c r="J1556" s="915"/>
      <c r="K1556" s="38">
        <f t="shared" si="248"/>
        <v>0</v>
      </c>
      <c r="L1556" s="426"/>
      <c r="M1556" s="38">
        <f t="shared" si="249"/>
        <v>0</v>
      </c>
      <c r="N1556" s="426">
        <f t="shared" si="250"/>
        <v>0</v>
      </c>
      <c r="O1556" s="38">
        <f t="shared" si="251"/>
        <v>0</v>
      </c>
      <c r="P1556" s="149"/>
      <c r="Q1556" s="1251"/>
      <c r="R1556" s="1251"/>
      <c r="S1556" s="1251"/>
      <c r="T1556" s="1251"/>
      <c r="U1556" s="1251"/>
      <c r="V1556" s="1251"/>
      <c r="W1556" s="1251"/>
      <c r="X1556" s="1251"/>
      <c r="Y1556" s="1251"/>
      <c r="Z1556" s="1251"/>
      <c r="AA1556" s="1251"/>
      <c r="AB1556" s="1251"/>
      <c r="AC1556" s="1251"/>
      <c r="AD1556" s="1251"/>
      <c r="AE1556" s="1251"/>
      <c r="AF1556" s="1251"/>
      <c r="AG1556" s="1251"/>
      <c r="AH1556" s="1251"/>
      <c r="AI1556" s="1251"/>
      <c r="AJ1556" s="1251"/>
      <c r="AK1556" s="1251"/>
      <c r="AL1556" s="1251"/>
      <c r="AM1556" s="1251"/>
      <c r="AN1556" s="1251"/>
      <c r="AO1556" s="1251"/>
      <c r="AP1556" s="1251"/>
      <c r="AQ1556" s="1251"/>
      <c r="AR1556" s="1251"/>
      <c r="AS1556" s="1251"/>
      <c r="AT1556" s="1251"/>
      <c r="AU1556" s="1251"/>
      <c r="AV1556" s="1251"/>
      <c r="AW1556" s="1251"/>
      <c r="AX1556" s="1251"/>
      <c r="AY1556" s="1251"/>
      <c r="AZ1556" s="1251"/>
      <c r="BA1556" s="1251"/>
      <c r="BB1556" s="1251"/>
      <c r="BC1556" s="1251"/>
      <c r="BD1556" s="1251"/>
      <c r="BE1556" s="1251"/>
      <c r="BF1556" s="1251"/>
      <c r="BG1556" s="1251"/>
      <c r="BH1556" s="1251"/>
      <c r="BI1556" s="1251"/>
      <c r="BJ1556" s="1251"/>
      <c r="BK1556" s="1251"/>
      <c r="BL1556" s="1251"/>
      <c r="BM1556" s="1251"/>
      <c r="BN1556" s="1251"/>
      <c r="BO1556" s="1251"/>
      <c r="BP1556" s="1251"/>
      <c r="BQ1556" s="1251"/>
      <c r="BR1556" s="1251"/>
      <c r="BS1556" s="1251"/>
    </row>
    <row r="1557" spans="1:71" s="138" customFormat="1" hidden="1" outlineLevel="1" collapsed="1">
      <c r="A1557" s="1072">
        <v>1</v>
      </c>
      <c r="B1557" s="1072">
        <v>1</v>
      </c>
      <c r="C1557" s="1072" t="s">
        <v>5713</v>
      </c>
      <c r="D1557" s="1072">
        <v>2</v>
      </c>
      <c r="E1557" s="1072"/>
      <c r="F1557" s="1072"/>
      <c r="G1557" s="1223" t="s">
        <v>1347</v>
      </c>
      <c r="H1557" s="1224"/>
      <c r="I1557" s="1225"/>
      <c r="J1557" s="1226"/>
      <c r="K1557" s="1227">
        <f>K1558+K1576+K1581</f>
        <v>0</v>
      </c>
      <c r="L1557" s="1228"/>
      <c r="M1557" s="1227">
        <f>M1558+M1576+M1581</f>
        <v>0</v>
      </c>
      <c r="N1557" s="1229"/>
      <c r="O1557" s="1227">
        <f>O1558+O1576+O1581</f>
        <v>0</v>
      </c>
      <c r="P1557" s="1230"/>
      <c r="Q1557" s="1250"/>
      <c r="R1557" s="1250"/>
      <c r="S1557" s="1250"/>
      <c r="T1557" s="1250"/>
      <c r="U1557" s="1250"/>
      <c r="V1557" s="1250"/>
      <c r="W1557" s="1250"/>
      <c r="X1557" s="1250"/>
      <c r="Y1557" s="1250"/>
      <c r="Z1557" s="1250"/>
      <c r="AA1557" s="1250"/>
      <c r="AB1557" s="1250"/>
      <c r="AC1557" s="1250"/>
      <c r="AD1557" s="1250"/>
      <c r="AE1557" s="1250"/>
      <c r="AF1557" s="1250"/>
      <c r="AG1557" s="1250"/>
      <c r="AH1557" s="1250"/>
      <c r="AI1557" s="1250"/>
      <c r="AJ1557" s="1250"/>
      <c r="AK1557" s="1250"/>
      <c r="AL1557" s="1250"/>
      <c r="AM1557" s="1250"/>
      <c r="AN1557" s="1250"/>
      <c r="AO1557" s="1250"/>
      <c r="AP1557" s="1250"/>
      <c r="AQ1557" s="1250"/>
      <c r="AR1557" s="1250"/>
      <c r="AS1557" s="1250"/>
      <c r="AT1557" s="1250"/>
      <c r="AU1557" s="1250"/>
      <c r="AV1557" s="1250"/>
      <c r="AW1557" s="1250"/>
      <c r="AX1557" s="1250"/>
      <c r="AY1557" s="1250"/>
      <c r="AZ1557" s="1250"/>
      <c r="BA1557" s="1250"/>
      <c r="BB1557" s="1250"/>
      <c r="BC1557" s="1250"/>
      <c r="BD1557" s="1250"/>
      <c r="BE1557" s="1250"/>
      <c r="BF1557" s="1250"/>
      <c r="BG1557" s="1250"/>
      <c r="BH1557" s="1250"/>
      <c r="BI1557" s="1250"/>
      <c r="BJ1557" s="1250"/>
      <c r="BK1557" s="1250"/>
      <c r="BL1557" s="1250"/>
      <c r="BM1557" s="1250"/>
      <c r="BN1557" s="1250"/>
      <c r="BO1557" s="1250"/>
      <c r="BP1557" s="1250"/>
      <c r="BQ1557" s="1250"/>
      <c r="BR1557" s="1250"/>
      <c r="BS1557" s="1250"/>
    </row>
    <row r="1558" spans="1:71" s="13" customFormat="1" hidden="1" outlineLevel="1" collapsed="1">
      <c r="A1558" s="1081">
        <v>1</v>
      </c>
      <c r="B1558" s="1081">
        <v>1</v>
      </c>
      <c r="C1558" s="1081" t="s">
        <v>5713</v>
      </c>
      <c r="D1558" s="1081">
        <v>2</v>
      </c>
      <c r="E1558" s="1081" t="s">
        <v>1559</v>
      </c>
      <c r="F1558" s="1081"/>
      <c r="G1558" s="1098" t="s">
        <v>40</v>
      </c>
      <c r="H1558" s="1148"/>
      <c r="I1558" s="1092"/>
      <c r="J1558" s="1095"/>
      <c r="K1558" s="1096">
        <f>SUM(K1559:K1575)</f>
        <v>0</v>
      </c>
      <c r="L1558" s="1095"/>
      <c r="M1558" s="1096">
        <f>SUM(M1559:M1575)</f>
        <v>0</v>
      </c>
      <c r="N1558" s="1096"/>
      <c r="O1558" s="1096">
        <f>SUM(O1559:O1575)</f>
        <v>0</v>
      </c>
      <c r="P1558" s="1180"/>
      <c r="Q1558" s="1251"/>
      <c r="R1558" s="1251"/>
      <c r="S1558" s="1251"/>
      <c r="T1558" s="1251"/>
      <c r="U1558" s="1251"/>
      <c r="V1558" s="1251"/>
      <c r="W1558" s="1251"/>
      <c r="X1558" s="1251"/>
      <c r="Y1558" s="1251"/>
      <c r="Z1558" s="1251"/>
      <c r="AA1558" s="1251"/>
      <c r="AB1558" s="1251"/>
      <c r="AC1558" s="1251"/>
      <c r="AD1558" s="1251"/>
      <c r="AE1558" s="1251"/>
      <c r="AF1558" s="1251"/>
      <c r="AG1558" s="1251"/>
      <c r="AH1558" s="1251"/>
      <c r="AI1558" s="1251"/>
      <c r="AJ1558" s="1251"/>
      <c r="AK1558" s="1251"/>
      <c r="AL1558" s="1251"/>
      <c r="AM1558" s="1251"/>
      <c r="AN1558" s="1251"/>
      <c r="AO1558" s="1251"/>
      <c r="AP1558" s="1251"/>
      <c r="AQ1558" s="1251"/>
      <c r="AR1558" s="1251"/>
      <c r="AS1558" s="1251"/>
      <c r="AT1558" s="1251"/>
      <c r="AU1558" s="1251"/>
      <c r="AV1558" s="1251"/>
      <c r="AW1558" s="1251"/>
      <c r="AX1558" s="1251"/>
      <c r="AY1558" s="1251"/>
      <c r="AZ1558" s="1251"/>
      <c r="BA1558" s="1251"/>
      <c r="BB1558" s="1251"/>
      <c r="BC1558" s="1251"/>
      <c r="BD1558" s="1251"/>
      <c r="BE1558" s="1251"/>
      <c r="BF1558" s="1251"/>
      <c r="BG1558" s="1251"/>
      <c r="BH1558" s="1251"/>
      <c r="BI1558" s="1251"/>
      <c r="BJ1558" s="1251"/>
      <c r="BK1558" s="1251"/>
      <c r="BL1558" s="1251"/>
      <c r="BM1558" s="1251"/>
      <c r="BN1558" s="1251"/>
      <c r="BO1558" s="1251"/>
      <c r="BP1558" s="1251"/>
      <c r="BQ1558" s="1251"/>
      <c r="BR1558" s="1251"/>
      <c r="BS1558" s="1251"/>
    </row>
    <row r="1559" spans="1:71" s="16" customFormat="1" ht="27.6" hidden="1" outlineLevel="2">
      <c r="A1559" s="1014">
        <v>1</v>
      </c>
      <c r="B1559" s="1014">
        <v>1</v>
      </c>
      <c r="C1559" s="1014" t="s">
        <v>5713</v>
      </c>
      <c r="D1559" s="1014">
        <v>2</v>
      </c>
      <c r="E1559" s="1014" t="s">
        <v>1559</v>
      </c>
      <c r="F1559" s="1014">
        <v>1</v>
      </c>
      <c r="G1559" s="946" t="s">
        <v>7911</v>
      </c>
      <c r="H1559" s="46" t="s">
        <v>29</v>
      </c>
      <c r="I1559" s="925">
        <v>24</v>
      </c>
      <c r="J1559" s="917"/>
      <c r="K1559" s="57">
        <f t="shared" ref="K1559:K1575" si="252">I1559*J1559</f>
        <v>0</v>
      </c>
      <c r="L1559" s="425"/>
      <c r="M1559" s="954">
        <f t="shared" ref="M1559:M1575" si="253">I1559*L1559</f>
        <v>0</v>
      </c>
      <c r="N1559" s="475">
        <f t="shared" ref="N1559:N1575" si="254">J1559+L1559</f>
        <v>0</v>
      </c>
      <c r="O1559" s="954">
        <f t="shared" ref="O1559:O1575" si="255">I1559*N1559</f>
        <v>0</v>
      </c>
      <c r="P1559" s="991"/>
      <c r="Q1559" s="1254"/>
      <c r="R1559" s="1254"/>
      <c r="S1559" s="1254"/>
      <c r="T1559" s="1254"/>
      <c r="U1559" s="1254"/>
      <c r="V1559" s="1254"/>
      <c r="W1559" s="1254"/>
      <c r="X1559" s="1254"/>
      <c r="Y1559" s="1254"/>
      <c r="Z1559" s="1254"/>
      <c r="AA1559" s="1254"/>
      <c r="AB1559" s="1254"/>
      <c r="AC1559" s="1254"/>
      <c r="AD1559" s="1254"/>
      <c r="AE1559" s="1254"/>
      <c r="AF1559" s="1254"/>
      <c r="AG1559" s="1254"/>
      <c r="AH1559" s="1254"/>
      <c r="AI1559" s="1254"/>
      <c r="AJ1559" s="1254"/>
      <c r="AK1559" s="1254"/>
      <c r="AL1559" s="1254"/>
      <c r="AM1559" s="1254"/>
      <c r="AN1559" s="1254"/>
      <c r="AO1559" s="1254"/>
      <c r="AP1559" s="1254"/>
      <c r="AQ1559" s="1254"/>
      <c r="AR1559" s="1254"/>
      <c r="AS1559" s="1254"/>
      <c r="AT1559" s="1254"/>
      <c r="AU1559" s="1254"/>
      <c r="AV1559" s="1254"/>
      <c r="AW1559" s="1254"/>
      <c r="AX1559" s="1254"/>
      <c r="AY1559" s="1254"/>
      <c r="AZ1559" s="1254"/>
      <c r="BA1559" s="1254"/>
      <c r="BB1559" s="1254"/>
      <c r="BC1559" s="1254"/>
      <c r="BD1559" s="1254"/>
      <c r="BE1559" s="1254"/>
      <c r="BF1559" s="1254"/>
      <c r="BG1559" s="1254"/>
      <c r="BH1559" s="1254"/>
      <c r="BI1559" s="1254"/>
      <c r="BJ1559" s="1254"/>
      <c r="BK1559" s="1254"/>
      <c r="BL1559" s="1254"/>
      <c r="BM1559" s="1254"/>
      <c r="BN1559" s="1254"/>
      <c r="BO1559" s="1254"/>
      <c r="BP1559" s="1254"/>
      <c r="BQ1559" s="1254"/>
      <c r="BR1559" s="1254"/>
      <c r="BS1559" s="1254"/>
    </row>
    <row r="1560" spans="1:71" s="3" customFormat="1" ht="27.6" hidden="1" outlineLevel="2">
      <c r="A1560" s="1014">
        <v>1</v>
      </c>
      <c r="B1560" s="1014">
        <v>1</v>
      </c>
      <c r="C1560" s="1014" t="s">
        <v>5713</v>
      </c>
      <c r="D1560" s="1014">
        <v>2</v>
      </c>
      <c r="E1560" s="1014" t="s">
        <v>1559</v>
      </c>
      <c r="F1560" s="1014">
        <v>2</v>
      </c>
      <c r="G1560" s="942" t="s">
        <v>7912</v>
      </c>
      <c r="H1560" s="32" t="s">
        <v>29</v>
      </c>
      <c r="I1560" s="329">
        <v>381</v>
      </c>
      <c r="J1560" s="915"/>
      <c r="K1560" s="38">
        <f t="shared" si="252"/>
        <v>0</v>
      </c>
      <c r="L1560" s="426"/>
      <c r="M1560" s="39">
        <f t="shared" si="253"/>
        <v>0</v>
      </c>
      <c r="N1560" s="369">
        <f t="shared" si="254"/>
        <v>0</v>
      </c>
      <c r="O1560" s="39">
        <f t="shared" si="255"/>
        <v>0</v>
      </c>
      <c r="P1560" s="147"/>
      <c r="Q1560" s="1252"/>
      <c r="R1560" s="1252"/>
      <c r="S1560" s="1252"/>
      <c r="T1560" s="1252"/>
      <c r="U1560" s="1252"/>
      <c r="V1560" s="1252"/>
      <c r="W1560" s="1252"/>
      <c r="X1560" s="1252"/>
      <c r="Y1560" s="1252"/>
      <c r="Z1560" s="1252"/>
      <c r="AA1560" s="1252"/>
      <c r="AB1560" s="1252"/>
      <c r="AC1560" s="1252"/>
      <c r="AD1560" s="1252"/>
      <c r="AE1560" s="1252"/>
      <c r="AF1560" s="1252"/>
      <c r="AG1560" s="1252"/>
      <c r="AH1560" s="1252"/>
      <c r="AI1560" s="1252"/>
      <c r="AJ1560" s="1252"/>
      <c r="AK1560" s="1252"/>
      <c r="AL1560" s="1252"/>
      <c r="AM1560" s="1252"/>
      <c r="AN1560" s="1252"/>
      <c r="AO1560" s="1252"/>
      <c r="AP1560" s="1252"/>
      <c r="AQ1560" s="1252"/>
      <c r="AR1560" s="1252"/>
      <c r="AS1560" s="1252"/>
      <c r="AT1560" s="1252"/>
      <c r="AU1560" s="1252"/>
      <c r="AV1560" s="1252"/>
      <c r="AW1560" s="1252"/>
      <c r="AX1560" s="1252"/>
      <c r="AY1560" s="1252"/>
      <c r="AZ1560" s="1252"/>
      <c r="BA1560" s="1252"/>
      <c r="BB1560" s="1252"/>
      <c r="BC1560" s="1252"/>
      <c r="BD1560" s="1252"/>
      <c r="BE1560" s="1252"/>
      <c r="BF1560" s="1252"/>
      <c r="BG1560" s="1252"/>
      <c r="BH1560" s="1252"/>
      <c r="BI1560" s="1252"/>
      <c r="BJ1560" s="1252"/>
      <c r="BK1560" s="1252"/>
      <c r="BL1560" s="1252"/>
      <c r="BM1560" s="1252"/>
      <c r="BN1560" s="1252"/>
      <c r="BO1560" s="1252"/>
      <c r="BP1560" s="1252"/>
      <c r="BQ1560" s="1252"/>
      <c r="BR1560" s="1252"/>
      <c r="BS1560" s="1252"/>
    </row>
    <row r="1561" spans="1:71" s="3" customFormat="1" ht="27.6" hidden="1" outlineLevel="2">
      <c r="A1561" s="1014">
        <v>1</v>
      </c>
      <c r="B1561" s="1014">
        <v>1</v>
      </c>
      <c r="C1561" s="1014" t="s">
        <v>5713</v>
      </c>
      <c r="D1561" s="1014">
        <v>2</v>
      </c>
      <c r="E1561" s="1014" t="s">
        <v>1559</v>
      </c>
      <c r="F1561" s="1014">
        <v>3</v>
      </c>
      <c r="G1561" s="942" t="s">
        <v>7913</v>
      </c>
      <c r="H1561" s="32" t="s">
        <v>29</v>
      </c>
      <c r="I1561" s="329">
        <v>65</v>
      </c>
      <c r="J1561" s="915"/>
      <c r="K1561" s="38">
        <f t="shared" si="252"/>
        <v>0</v>
      </c>
      <c r="L1561" s="426"/>
      <c r="M1561" s="39">
        <f t="shared" si="253"/>
        <v>0</v>
      </c>
      <c r="N1561" s="369">
        <f t="shared" si="254"/>
        <v>0</v>
      </c>
      <c r="O1561" s="39">
        <f t="shared" si="255"/>
        <v>0</v>
      </c>
      <c r="P1561" s="147"/>
      <c r="Q1561" s="1252"/>
      <c r="R1561" s="1252"/>
      <c r="S1561" s="1252"/>
      <c r="T1561" s="1252"/>
      <c r="U1561" s="1252"/>
      <c r="V1561" s="1252"/>
      <c r="W1561" s="1252"/>
      <c r="X1561" s="1252"/>
      <c r="Y1561" s="1252"/>
      <c r="Z1561" s="1252"/>
      <c r="AA1561" s="1252"/>
      <c r="AB1561" s="1252"/>
      <c r="AC1561" s="1252"/>
      <c r="AD1561" s="1252"/>
      <c r="AE1561" s="1252"/>
      <c r="AF1561" s="1252"/>
      <c r="AG1561" s="1252"/>
      <c r="AH1561" s="1252"/>
      <c r="AI1561" s="1252"/>
      <c r="AJ1561" s="1252"/>
      <c r="AK1561" s="1252"/>
      <c r="AL1561" s="1252"/>
      <c r="AM1561" s="1252"/>
      <c r="AN1561" s="1252"/>
      <c r="AO1561" s="1252"/>
      <c r="AP1561" s="1252"/>
      <c r="AQ1561" s="1252"/>
      <c r="AR1561" s="1252"/>
      <c r="AS1561" s="1252"/>
      <c r="AT1561" s="1252"/>
      <c r="AU1561" s="1252"/>
      <c r="AV1561" s="1252"/>
      <c r="AW1561" s="1252"/>
      <c r="AX1561" s="1252"/>
      <c r="AY1561" s="1252"/>
      <c r="AZ1561" s="1252"/>
      <c r="BA1561" s="1252"/>
      <c r="BB1561" s="1252"/>
      <c r="BC1561" s="1252"/>
      <c r="BD1561" s="1252"/>
      <c r="BE1561" s="1252"/>
      <c r="BF1561" s="1252"/>
      <c r="BG1561" s="1252"/>
      <c r="BH1561" s="1252"/>
      <c r="BI1561" s="1252"/>
      <c r="BJ1561" s="1252"/>
      <c r="BK1561" s="1252"/>
      <c r="BL1561" s="1252"/>
      <c r="BM1561" s="1252"/>
      <c r="BN1561" s="1252"/>
      <c r="BO1561" s="1252"/>
      <c r="BP1561" s="1252"/>
      <c r="BQ1561" s="1252"/>
      <c r="BR1561" s="1252"/>
      <c r="BS1561" s="1252"/>
    </row>
    <row r="1562" spans="1:71" s="3" customFormat="1" ht="27.6" hidden="1" outlineLevel="2">
      <c r="A1562" s="1014">
        <v>1</v>
      </c>
      <c r="B1562" s="1014">
        <v>1</v>
      </c>
      <c r="C1562" s="1014" t="s">
        <v>5713</v>
      </c>
      <c r="D1562" s="1014">
        <v>2</v>
      </c>
      <c r="E1562" s="1014" t="s">
        <v>1559</v>
      </c>
      <c r="F1562" s="1014">
        <v>3</v>
      </c>
      <c r="G1562" s="942" t="s">
        <v>7914</v>
      </c>
      <c r="H1562" s="32" t="s">
        <v>29</v>
      </c>
      <c r="I1562" s="329">
        <v>38</v>
      </c>
      <c r="J1562" s="915"/>
      <c r="K1562" s="38">
        <f t="shared" si="252"/>
        <v>0</v>
      </c>
      <c r="L1562" s="426"/>
      <c r="M1562" s="39">
        <f t="shared" si="253"/>
        <v>0</v>
      </c>
      <c r="N1562" s="369">
        <f t="shared" si="254"/>
        <v>0</v>
      </c>
      <c r="O1562" s="39">
        <f t="shared" si="255"/>
        <v>0</v>
      </c>
      <c r="P1562" s="147"/>
      <c r="Q1562" s="1252"/>
      <c r="R1562" s="1252"/>
      <c r="S1562" s="1252"/>
      <c r="T1562" s="1252"/>
      <c r="U1562" s="1252"/>
      <c r="V1562" s="1252"/>
      <c r="W1562" s="1252"/>
      <c r="X1562" s="1252"/>
      <c r="Y1562" s="1252"/>
      <c r="Z1562" s="1252"/>
      <c r="AA1562" s="1252"/>
      <c r="AB1562" s="1252"/>
      <c r="AC1562" s="1252"/>
      <c r="AD1562" s="1252"/>
      <c r="AE1562" s="1252"/>
      <c r="AF1562" s="1252"/>
      <c r="AG1562" s="1252"/>
      <c r="AH1562" s="1252"/>
      <c r="AI1562" s="1252"/>
      <c r="AJ1562" s="1252"/>
      <c r="AK1562" s="1252"/>
      <c r="AL1562" s="1252"/>
      <c r="AM1562" s="1252"/>
      <c r="AN1562" s="1252"/>
      <c r="AO1562" s="1252"/>
      <c r="AP1562" s="1252"/>
      <c r="AQ1562" s="1252"/>
      <c r="AR1562" s="1252"/>
      <c r="AS1562" s="1252"/>
      <c r="AT1562" s="1252"/>
      <c r="AU1562" s="1252"/>
      <c r="AV1562" s="1252"/>
      <c r="AW1562" s="1252"/>
      <c r="AX1562" s="1252"/>
      <c r="AY1562" s="1252"/>
      <c r="AZ1562" s="1252"/>
      <c r="BA1562" s="1252"/>
      <c r="BB1562" s="1252"/>
      <c r="BC1562" s="1252"/>
      <c r="BD1562" s="1252"/>
      <c r="BE1562" s="1252"/>
      <c r="BF1562" s="1252"/>
      <c r="BG1562" s="1252"/>
      <c r="BH1562" s="1252"/>
      <c r="BI1562" s="1252"/>
      <c r="BJ1562" s="1252"/>
      <c r="BK1562" s="1252"/>
      <c r="BL1562" s="1252"/>
      <c r="BM1562" s="1252"/>
      <c r="BN1562" s="1252"/>
      <c r="BO1562" s="1252"/>
      <c r="BP1562" s="1252"/>
      <c r="BQ1562" s="1252"/>
      <c r="BR1562" s="1252"/>
      <c r="BS1562" s="1252"/>
    </row>
    <row r="1563" spans="1:71" s="3" customFormat="1" ht="41.4" hidden="1" outlineLevel="2">
      <c r="A1563" s="1014">
        <v>1</v>
      </c>
      <c r="B1563" s="1014">
        <v>1</v>
      </c>
      <c r="C1563" s="1014" t="s">
        <v>5713</v>
      </c>
      <c r="D1563" s="1014">
        <v>2</v>
      </c>
      <c r="E1563" s="1014" t="s">
        <v>1559</v>
      </c>
      <c r="F1563" s="1014">
        <v>3</v>
      </c>
      <c r="G1563" s="942" t="s">
        <v>7915</v>
      </c>
      <c r="H1563" s="32" t="s">
        <v>29</v>
      </c>
      <c r="I1563" s="329">
        <v>15</v>
      </c>
      <c r="J1563" s="915"/>
      <c r="K1563" s="38">
        <f t="shared" si="252"/>
        <v>0</v>
      </c>
      <c r="L1563" s="426"/>
      <c r="M1563" s="39">
        <f t="shared" si="253"/>
        <v>0</v>
      </c>
      <c r="N1563" s="369">
        <f t="shared" si="254"/>
        <v>0</v>
      </c>
      <c r="O1563" s="39">
        <f t="shared" si="255"/>
        <v>0</v>
      </c>
      <c r="P1563" s="147"/>
      <c r="Q1563" s="1252"/>
      <c r="R1563" s="1252"/>
      <c r="S1563" s="1252"/>
      <c r="T1563" s="1252"/>
      <c r="U1563" s="1252"/>
      <c r="V1563" s="1252"/>
      <c r="W1563" s="1252"/>
      <c r="X1563" s="1252"/>
      <c r="Y1563" s="1252"/>
      <c r="Z1563" s="1252"/>
      <c r="AA1563" s="1252"/>
      <c r="AB1563" s="1252"/>
      <c r="AC1563" s="1252"/>
      <c r="AD1563" s="1252"/>
      <c r="AE1563" s="1252"/>
      <c r="AF1563" s="1252"/>
      <c r="AG1563" s="1252"/>
      <c r="AH1563" s="1252"/>
      <c r="AI1563" s="1252"/>
      <c r="AJ1563" s="1252"/>
      <c r="AK1563" s="1252"/>
      <c r="AL1563" s="1252"/>
      <c r="AM1563" s="1252"/>
      <c r="AN1563" s="1252"/>
      <c r="AO1563" s="1252"/>
      <c r="AP1563" s="1252"/>
      <c r="AQ1563" s="1252"/>
      <c r="AR1563" s="1252"/>
      <c r="AS1563" s="1252"/>
      <c r="AT1563" s="1252"/>
      <c r="AU1563" s="1252"/>
      <c r="AV1563" s="1252"/>
      <c r="AW1563" s="1252"/>
      <c r="AX1563" s="1252"/>
      <c r="AY1563" s="1252"/>
      <c r="AZ1563" s="1252"/>
      <c r="BA1563" s="1252"/>
      <c r="BB1563" s="1252"/>
      <c r="BC1563" s="1252"/>
      <c r="BD1563" s="1252"/>
      <c r="BE1563" s="1252"/>
      <c r="BF1563" s="1252"/>
      <c r="BG1563" s="1252"/>
      <c r="BH1563" s="1252"/>
      <c r="BI1563" s="1252"/>
      <c r="BJ1563" s="1252"/>
      <c r="BK1563" s="1252"/>
      <c r="BL1563" s="1252"/>
      <c r="BM1563" s="1252"/>
      <c r="BN1563" s="1252"/>
      <c r="BO1563" s="1252"/>
      <c r="BP1563" s="1252"/>
      <c r="BQ1563" s="1252"/>
      <c r="BR1563" s="1252"/>
      <c r="BS1563" s="1252"/>
    </row>
    <row r="1564" spans="1:71" s="3" customFormat="1" ht="27.6" hidden="1" outlineLevel="2">
      <c r="A1564" s="1014">
        <v>1</v>
      </c>
      <c r="B1564" s="1014">
        <v>1</v>
      </c>
      <c r="C1564" s="1014" t="s">
        <v>5713</v>
      </c>
      <c r="D1564" s="1014">
        <v>2</v>
      </c>
      <c r="E1564" s="1014" t="s">
        <v>1559</v>
      </c>
      <c r="F1564" s="1014">
        <v>4</v>
      </c>
      <c r="G1564" s="942" t="s">
        <v>7916</v>
      </c>
      <c r="H1564" s="32" t="s">
        <v>29</v>
      </c>
      <c r="I1564" s="329">
        <v>1</v>
      </c>
      <c r="J1564" s="915"/>
      <c r="K1564" s="38">
        <f t="shared" si="252"/>
        <v>0</v>
      </c>
      <c r="L1564" s="426"/>
      <c r="M1564" s="39">
        <f t="shared" si="253"/>
        <v>0</v>
      </c>
      <c r="N1564" s="369">
        <f t="shared" si="254"/>
        <v>0</v>
      </c>
      <c r="O1564" s="39">
        <f t="shared" si="255"/>
        <v>0</v>
      </c>
      <c r="P1564" s="147"/>
      <c r="Q1564" s="1252"/>
      <c r="R1564" s="1252"/>
      <c r="S1564" s="1252"/>
      <c r="T1564" s="1252"/>
      <c r="U1564" s="1252"/>
      <c r="V1564" s="1252"/>
      <c r="W1564" s="1252"/>
      <c r="X1564" s="1252"/>
      <c r="Y1564" s="1252"/>
      <c r="Z1564" s="1252"/>
      <c r="AA1564" s="1252"/>
      <c r="AB1564" s="1252"/>
      <c r="AC1564" s="1252"/>
      <c r="AD1564" s="1252"/>
      <c r="AE1564" s="1252"/>
      <c r="AF1564" s="1252"/>
      <c r="AG1564" s="1252"/>
      <c r="AH1564" s="1252"/>
      <c r="AI1564" s="1252"/>
      <c r="AJ1564" s="1252"/>
      <c r="AK1564" s="1252"/>
      <c r="AL1564" s="1252"/>
      <c r="AM1564" s="1252"/>
      <c r="AN1564" s="1252"/>
      <c r="AO1564" s="1252"/>
      <c r="AP1564" s="1252"/>
      <c r="AQ1564" s="1252"/>
      <c r="AR1564" s="1252"/>
      <c r="AS1564" s="1252"/>
      <c r="AT1564" s="1252"/>
      <c r="AU1564" s="1252"/>
      <c r="AV1564" s="1252"/>
      <c r="AW1564" s="1252"/>
      <c r="AX1564" s="1252"/>
      <c r="AY1564" s="1252"/>
      <c r="AZ1564" s="1252"/>
      <c r="BA1564" s="1252"/>
      <c r="BB1564" s="1252"/>
      <c r="BC1564" s="1252"/>
      <c r="BD1564" s="1252"/>
      <c r="BE1564" s="1252"/>
      <c r="BF1564" s="1252"/>
      <c r="BG1564" s="1252"/>
      <c r="BH1564" s="1252"/>
      <c r="BI1564" s="1252"/>
      <c r="BJ1564" s="1252"/>
      <c r="BK1564" s="1252"/>
      <c r="BL1564" s="1252"/>
      <c r="BM1564" s="1252"/>
      <c r="BN1564" s="1252"/>
      <c r="BO1564" s="1252"/>
      <c r="BP1564" s="1252"/>
      <c r="BQ1564" s="1252"/>
      <c r="BR1564" s="1252"/>
      <c r="BS1564" s="1252"/>
    </row>
    <row r="1565" spans="1:71" s="3" customFormat="1" ht="27.6" hidden="1" outlineLevel="2">
      <c r="A1565" s="1014">
        <v>1</v>
      </c>
      <c r="B1565" s="1014">
        <v>1</v>
      </c>
      <c r="C1565" s="1014" t="s">
        <v>5713</v>
      </c>
      <c r="D1565" s="1014">
        <v>2</v>
      </c>
      <c r="E1565" s="1014" t="s">
        <v>1559</v>
      </c>
      <c r="F1565" s="1014">
        <v>5</v>
      </c>
      <c r="G1565" s="942" t="s">
        <v>7917</v>
      </c>
      <c r="H1565" s="32" t="s">
        <v>29</v>
      </c>
      <c r="I1565" s="329">
        <v>1</v>
      </c>
      <c r="J1565" s="915"/>
      <c r="K1565" s="38">
        <f t="shared" si="252"/>
        <v>0</v>
      </c>
      <c r="L1565" s="426"/>
      <c r="M1565" s="39">
        <f t="shared" si="253"/>
        <v>0</v>
      </c>
      <c r="N1565" s="369">
        <f t="shared" si="254"/>
        <v>0</v>
      </c>
      <c r="O1565" s="39">
        <f t="shared" si="255"/>
        <v>0</v>
      </c>
      <c r="P1565" s="147"/>
      <c r="Q1565" s="1252"/>
      <c r="R1565" s="1252"/>
      <c r="S1565" s="1252"/>
      <c r="T1565" s="1252"/>
      <c r="U1565" s="1252"/>
      <c r="V1565" s="1252"/>
      <c r="W1565" s="1252"/>
      <c r="X1565" s="1252"/>
      <c r="Y1565" s="1252"/>
      <c r="Z1565" s="1252"/>
      <c r="AA1565" s="1252"/>
      <c r="AB1565" s="1252"/>
      <c r="AC1565" s="1252"/>
      <c r="AD1565" s="1252"/>
      <c r="AE1565" s="1252"/>
      <c r="AF1565" s="1252"/>
      <c r="AG1565" s="1252"/>
      <c r="AH1565" s="1252"/>
      <c r="AI1565" s="1252"/>
      <c r="AJ1565" s="1252"/>
      <c r="AK1565" s="1252"/>
      <c r="AL1565" s="1252"/>
      <c r="AM1565" s="1252"/>
      <c r="AN1565" s="1252"/>
      <c r="AO1565" s="1252"/>
      <c r="AP1565" s="1252"/>
      <c r="AQ1565" s="1252"/>
      <c r="AR1565" s="1252"/>
      <c r="AS1565" s="1252"/>
      <c r="AT1565" s="1252"/>
      <c r="AU1565" s="1252"/>
      <c r="AV1565" s="1252"/>
      <c r="AW1565" s="1252"/>
      <c r="AX1565" s="1252"/>
      <c r="AY1565" s="1252"/>
      <c r="AZ1565" s="1252"/>
      <c r="BA1565" s="1252"/>
      <c r="BB1565" s="1252"/>
      <c r="BC1565" s="1252"/>
      <c r="BD1565" s="1252"/>
      <c r="BE1565" s="1252"/>
      <c r="BF1565" s="1252"/>
      <c r="BG1565" s="1252"/>
      <c r="BH1565" s="1252"/>
      <c r="BI1565" s="1252"/>
      <c r="BJ1565" s="1252"/>
      <c r="BK1565" s="1252"/>
      <c r="BL1565" s="1252"/>
      <c r="BM1565" s="1252"/>
      <c r="BN1565" s="1252"/>
      <c r="BO1565" s="1252"/>
      <c r="BP1565" s="1252"/>
      <c r="BQ1565" s="1252"/>
      <c r="BR1565" s="1252"/>
      <c r="BS1565" s="1252"/>
    </row>
    <row r="1566" spans="1:71" s="3" customFormat="1" ht="27.6" hidden="1" outlineLevel="2">
      <c r="A1566" s="1014">
        <v>1</v>
      </c>
      <c r="B1566" s="1014">
        <v>1</v>
      </c>
      <c r="C1566" s="1014" t="s">
        <v>5713</v>
      </c>
      <c r="D1566" s="1014">
        <v>2</v>
      </c>
      <c r="E1566" s="1014" t="s">
        <v>1559</v>
      </c>
      <c r="F1566" s="1014">
        <v>6</v>
      </c>
      <c r="G1566" s="942" t="s">
        <v>7918</v>
      </c>
      <c r="H1566" s="32" t="s">
        <v>29</v>
      </c>
      <c r="I1566" s="329">
        <v>16</v>
      </c>
      <c r="J1566" s="915"/>
      <c r="K1566" s="38">
        <f t="shared" si="252"/>
        <v>0</v>
      </c>
      <c r="L1566" s="426"/>
      <c r="M1566" s="39">
        <f t="shared" si="253"/>
        <v>0</v>
      </c>
      <c r="N1566" s="369">
        <f t="shared" si="254"/>
        <v>0</v>
      </c>
      <c r="O1566" s="39">
        <f t="shared" si="255"/>
        <v>0</v>
      </c>
      <c r="P1566" s="147"/>
      <c r="Q1566" s="1252"/>
      <c r="R1566" s="1252"/>
      <c r="S1566" s="1252"/>
      <c r="T1566" s="1252"/>
      <c r="U1566" s="1252"/>
      <c r="V1566" s="1252"/>
      <c r="W1566" s="1252"/>
      <c r="X1566" s="1252"/>
      <c r="Y1566" s="1252"/>
      <c r="Z1566" s="1252"/>
      <c r="AA1566" s="1252"/>
      <c r="AB1566" s="1252"/>
      <c r="AC1566" s="1252"/>
      <c r="AD1566" s="1252"/>
      <c r="AE1566" s="1252"/>
      <c r="AF1566" s="1252"/>
      <c r="AG1566" s="1252"/>
      <c r="AH1566" s="1252"/>
      <c r="AI1566" s="1252"/>
      <c r="AJ1566" s="1252"/>
      <c r="AK1566" s="1252"/>
      <c r="AL1566" s="1252"/>
      <c r="AM1566" s="1252"/>
      <c r="AN1566" s="1252"/>
      <c r="AO1566" s="1252"/>
      <c r="AP1566" s="1252"/>
      <c r="AQ1566" s="1252"/>
      <c r="AR1566" s="1252"/>
      <c r="AS1566" s="1252"/>
      <c r="AT1566" s="1252"/>
      <c r="AU1566" s="1252"/>
      <c r="AV1566" s="1252"/>
      <c r="AW1566" s="1252"/>
      <c r="AX1566" s="1252"/>
      <c r="AY1566" s="1252"/>
      <c r="AZ1566" s="1252"/>
      <c r="BA1566" s="1252"/>
      <c r="BB1566" s="1252"/>
      <c r="BC1566" s="1252"/>
      <c r="BD1566" s="1252"/>
      <c r="BE1566" s="1252"/>
      <c r="BF1566" s="1252"/>
      <c r="BG1566" s="1252"/>
      <c r="BH1566" s="1252"/>
      <c r="BI1566" s="1252"/>
      <c r="BJ1566" s="1252"/>
      <c r="BK1566" s="1252"/>
      <c r="BL1566" s="1252"/>
      <c r="BM1566" s="1252"/>
      <c r="BN1566" s="1252"/>
      <c r="BO1566" s="1252"/>
      <c r="BP1566" s="1252"/>
      <c r="BQ1566" s="1252"/>
      <c r="BR1566" s="1252"/>
      <c r="BS1566" s="1252"/>
    </row>
    <row r="1567" spans="1:71" s="3" customFormat="1" ht="27.6" hidden="1" outlineLevel="2">
      <c r="A1567" s="1014">
        <v>1</v>
      </c>
      <c r="B1567" s="1014">
        <v>1</v>
      </c>
      <c r="C1567" s="1014" t="s">
        <v>5713</v>
      </c>
      <c r="D1567" s="1014">
        <v>2</v>
      </c>
      <c r="E1567" s="1014" t="s">
        <v>1559</v>
      </c>
      <c r="F1567" s="1014">
        <v>7</v>
      </c>
      <c r="G1567" s="942" t="s">
        <v>7919</v>
      </c>
      <c r="H1567" s="32" t="s">
        <v>29</v>
      </c>
      <c r="I1567" s="329">
        <v>16</v>
      </c>
      <c r="J1567" s="915"/>
      <c r="K1567" s="38">
        <f t="shared" si="252"/>
        <v>0</v>
      </c>
      <c r="L1567" s="426"/>
      <c r="M1567" s="39">
        <f t="shared" si="253"/>
        <v>0</v>
      </c>
      <c r="N1567" s="369">
        <f t="shared" si="254"/>
        <v>0</v>
      </c>
      <c r="O1567" s="39">
        <f t="shared" si="255"/>
        <v>0</v>
      </c>
      <c r="P1567" s="147"/>
      <c r="Q1567" s="1252"/>
      <c r="R1567" s="1252"/>
      <c r="S1567" s="1252"/>
      <c r="T1567" s="1252"/>
      <c r="U1567" s="1252"/>
      <c r="V1567" s="1252"/>
      <c r="W1567" s="1252"/>
      <c r="X1567" s="1252"/>
      <c r="Y1567" s="1252"/>
      <c r="Z1567" s="1252"/>
      <c r="AA1567" s="1252"/>
      <c r="AB1567" s="1252"/>
      <c r="AC1567" s="1252"/>
      <c r="AD1567" s="1252"/>
      <c r="AE1567" s="1252"/>
      <c r="AF1567" s="1252"/>
      <c r="AG1567" s="1252"/>
      <c r="AH1567" s="1252"/>
      <c r="AI1567" s="1252"/>
      <c r="AJ1567" s="1252"/>
      <c r="AK1567" s="1252"/>
      <c r="AL1567" s="1252"/>
      <c r="AM1567" s="1252"/>
      <c r="AN1567" s="1252"/>
      <c r="AO1567" s="1252"/>
      <c r="AP1567" s="1252"/>
      <c r="AQ1567" s="1252"/>
      <c r="AR1567" s="1252"/>
      <c r="AS1567" s="1252"/>
      <c r="AT1567" s="1252"/>
      <c r="AU1567" s="1252"/>
      <c r="AV1567" s="1252"/>
      <c r="AW1567" s="1252"/>
      <c r="AX1567" s="1252"/>
      <c r="AY1567" s="1252"/>
      <c r="AZ1567" s="1252"/>
      <c r="BA1567" s="1252"/>
      <c r="BB1567" s="1252"/>
      <c r="BC1567" s="1252"/>
      <c r="BD1567" s="1252"/>
      <c r="BE1567" s="1252"/>
      <c r="BF1567" s="1252"/>
      <c r="BG1567" s="1252"/>
      <c r="BH1567" s="1252"/>
      <c r="BI1567" s="1252"/>
      <c r="BJ1567" s="1252"/>
      <c r="BK1567" s="1252"/>
      <c r="BL1567" s="1252"/>
      <c r="BM1567" s="1252"/>
      <c r="BN1567" s="1252"/>
      <c r="BO1567" s="1252"/>
      <c r="BP1567" s="1252"/>
      <c r="BQ1567" s="1252"/>
      <c r="BR1567" s="1252"/>
      <c r="BS1567" s="1252"/>
    </row>
    <row r="1568" spans="1:71" s="3" customFormat="1" ht="27.6" hidden="1" outlineLevel="2">
      <c r="A1568" s="1014">
        <v>1</v>
      </c>
      <c r="B1568" s="1014">
        <v>1</v>
      </c>
      <c r="C1568" s="1014" t="s">
        <v>5713</v>
      </c>
      <c r="D1568" s="1014">
        <v>2</v>
      </c>
      <c r="E1568" s="1014" t="s">
        <v>1559</v>
      </c>
      <c r="F1568" s="1014">
        <v>8</v>
      </c>
      <c r="G1568" s="942" t="s">
        <v>7920</v>
      </c>
      <c r="H1568" s="32" t="s">
        <v>29</v>
      </c>
      <c r="I1568" s="329">
        <v>16</v>
      </c>
      <c r="J1568" s="915"/>
      <c r="K1568" s="38">
        <f t="shared" si="252"/>
        <v>0</v>
      </c>
      <c r="L1568" s="426"/>
      <c r="M1568" s="39">
        <f t="shared" si="253"/>
        <v>0</v>
      </c>
      <c r="N1568" s="369">
        <f t="shared" si="254"/>
        <v>0</v>
      </c>
      <c r="O1568" s="39">
        <f t="shared" si="255"/>
        <v>0</v>
      </c>
      <c r="P1568" s="147"/>
      <c r="Q1568" s="1252"/>
      <c r="R1568" s="1252"/>
      <c r="S1568" s="1252"/>
      <c r="T1568" s="1252"/>
      <c r="U1568" s="1252"/>
      <c r="V1568" s="1252"/>
      <c r="W1568" s="1252"/>
      <c r="X1568" s="1252"/>
      <c r="Y1568" s="1252"/>
      <c r="Z1568" s="1252"/>
      <c r="AA1568" s="1252"/>
      <c r="AB1568" s="1252"/>
      <c r="AC1568" s="1252"/>
      <c r="AD1568" s="1252"/>
      <c r="AE1568" s="1252"/>
      <c r="AF1568" s="1252"/>
      <c r="AG1568" s="1252"/>
      <c r="AH1568" s="1252"/>
      <c r="AI1568" s="1252"/>
      <c r="AJ1568" s="1252"/>
      <c r="AK1568" s="1252"/>
      <c r="AL1568" s="1252"/>
      <c r="AM1568" s="1252"/>
      <c r="AN1568" s="1252"/>
      <c r="AO1568" s="1252"/>
      <c r="AP1568" s="1252"/>
      <c r="AQ1568" s="1252"/>
      <c r="AR1568" s="1252"/>
      <c r="AS1568" s="1252"/>
      <c r="AT1568" s="1252"/>
      <c r="AU1568" s="1252"/>
      <c r="AV1568" s="1252"/>
      <c r="AW1568" s="1252"/>
      <c r="AX1568" s="1252"/>
      <c r="AY1568" s="1252"/>
      <c r="AZ1568" s="1252"/>
      <c r="BA1568" s="1252"/>
      <c r="BB1568" s="1252"/>
      <c r="BC1568" s="1252"/>
      <c r="BD1568" s="1252"/>
      <c r="BE1568" s="1252"/>
      <c r="BF1568" s="1252"/>
      <c r="BG1568" s="1252"/>
      <c r="BH1568" s="1252"/>
      <c r="BI1568" s="1252"/>
      <c r="BJ1568" s="1252"/>
      <c r="BK1568" s="1252"/>
      <c r="BL1568" s="1252"/>
      <c r="BM1568" s="1252"/>
      <c r="BN1568" s="1252"/>
      <c r="BO1568" s="1252"/>
      <c r="BP1568" s="1252"/>
      <c r="BQ1568" s="1252"/>
      <c r="BR1568" s="1252"/>
      <c r="BS1568" s="1252"/>
    </row>
    <row r="1569" spans="1:71" s="3" customFormat="1" ht="27.6" hidden="1" outlineLevel="2">
      <c r="A1569" s="1014">
        <v>1</v>
      </c>
      <c r="B1569" s="1014">
        <v>1</v>
      </c>
      <c r="C1569" s="1014" t="s">
        <v>5713</v>
      </c>
      <c r="D1569" s="1014">
        <v>2</v>
      </c>
      <c r="E1569" s="1014" t="s">
        <v>1559</v>
      </c>
      <c r="F1569" s="1014">
        <v>9</v>
      </c>
      <c r="G1569" s="942" t="s">
        <v>7921</v>
      </c>
      <c r="H1569" s="32" t="s">
        <v>29</v>
      </c>
      <c r="I1569" s="329">
        <v>16</v>
      </c>
      <c r="J1569" s="915"/>
      <c r="K1569" s="38">
        <f t="shared" si="252"/>
        <v>0</v>
      </c>
      <c r="L1569" s="426"/>
      <c r="M1569" s="39">
        <f t="shared" si="253"/>
        <v>0</v>
      </c>
      <c r="N1569" s="369">
        <f t="shared" si="254"/>
        <v>0</v>
      </c>
      <c r="O1569" s="39">
        <f t="shared" si="255"/>
        <v>0</v>
      </c>
      <c r="P1569" s="147"/>
      <c r="Q1569" s="1252"/>
      <c r="R1569" s="1252"/>
      <c r="S1569" s="1252"/>
      <c r="T1569" s="1252"/>
      <c r="U1569" s="1252"/>
      <c r="V1569" s="1252"/>
      <c r="W1569" s="1252"/>
      <c r="X1569" s="1252"/>
      <c r="Y1569" s="1252"/>
      <c r="Z1569" s="1252"/>
      <c r="AA1569" s="1252"/>
      <c r="AB1569" s="1252"/>
      <c r="AC1569" s="1252"/>
      <c r="AD1569" s="1252"/>
      <c r="AE1569" s="1252"/>
      <c r="AF1569" s="1252"/>
      <c r="AG1569" s="1252"/>
      <c r="AH1569" s="1252"/>
      <c r="AI1569" s="1252"/>
      <c r="AJ1569" s="1252"/>
      <c r="AK1569" s="1252"/>
      <c r="AL1569" s="1252"/>
      <c r="AM1569" s="1252"/>
      <c r="AN1569" s="1252"/>
      <c r="AO1569" s="1252"/>
      <c r="AP1569" s="1252"/>
      <c r="AQ1569" s="1252"/>
      <c r="AR1569" s="1252"/>
      <c r="AS1569" s="1252"/>
      <c r="AT1569" s="1252"/>
      <c r="AU1569" s="1252"/>
      <c r="AV1569" s="1252"/>
      <c r="AW1569" s="1252"/>
      <c r="AX1569" s="1252"/>
      <c r="AY1569" s="1252"/>
      <c r="AZ1569" s="1252"/>
      <c r="BA1569" s="1252"/>
      <c r="BB1569" s="1252"/>
      <c r="BC1569" s="1252"/>
      <c r="BD1569" s="1252"/>
      <c r="BE1569" s="1252"/>
      <c r="BF1569" s="1252"/>
      <c r="BG1569" s="1252"/>
      <c r="BH1569" s="1252"/>
      <c r="BI1569" s="1252"/>
      <c r="BJ1569" s="1252"/>
      <c r="BK1569" s="1252"/>
      <c r="BL1569" s="1252"/>
      <c r="BM1569" s="1252"/>
      <c r="BN1569" s="1252"/>
      <c r="BO1569" s="1252"/>
      <c r="BP1569" s="1252"/>
      <c r="BQ1569" s="1252"/>
      <c r="BR1569" s="1252"/>
      <c r="BS1569" s="1252"/>
    </row>
    <row r="1570" spans="1:71" s="3" customFormat="1" ht="27.6" hidden="1" outlineLevel="2">
      <c r="A1570" s="1014">
        <v>1</v>
      </c>
      <c r="B1570" s="1014">
        <v>1</v>
      </c>
      <c r="C1570" s="1014" t="s">
        <v>5713</v>
      </c>
      <c r="D1570" s="1014">
        <v>2</v>
      </c>
      <c r="E1570" s="1014" t="s">
        <v>1559</v>
      </c>
      <c r="F1570" s="1014">
        <v>10</v>
      </c>
      <c r="G1570" s="942" t="s">
        <v>7922</v>
      </c>
      <c r="H1570" s="32" t="s">
        <v>29</v>
      </c>
      <c r="I1570" s="329">
        <v>16</v>
      </c>
      <c r="J1570" s="915"/>
      <c r="K1570" s="38">
        <f t="shared" si="252"/>
        <v>0</v>
      </c>
      <c r="L1570" s="426"/>
      <c r="M1570" s="39">
        <f t="shared" si="253"/>
        <v>0</v>
      </c>
      <c r="N1570" s="369">
        <f t="shared" si="254"/>
        <v>0</v>
      </c>
      <c r="O1570" s="39">
        <f t="shared" si="255"/>
        <v>0</v>
      </c>
      <c r="P1570" s="147"/>
      <c r="Q1570" s="1252"/>
      <c r="R1570" s="1252"/>
      <c r="S1570" s="1252"/>
      <c r="T1570" s="1252"/>
      <c r="U1570" s="1252"/>
      <c r="V1570" s="1252"/>
      <c r="W1570" s="1252"/>
      <c r="X1570" s="1252"/>
      <c r="Y1570" s="1252"/>
      <c r="Z1570" s="1252"/>
      <c r="AA1570" s="1252"/>
      <c r="AB1570" s="1252"/>
      <c r="AC1570" s="1252"/>
      <c r="AD1570" s="1252"/>
      <c r="AE1570" s="1252"/>
      <c r="AF1570" s="1252"/>
      <c r="AG1570" s="1252"/>
      <c r="AH1570" s="1252"/>
      <c r="AI1570" s="1252"/>
      <c r="AJ1570" s="1252"/>
      <c r="AK1570" s="1252"/>
      <c r="AL1570" s="1252"/>
      <c r="AM1570" s="1252"/>
      <c r="AN1570" s="1252"/>
      <c r="AO1570" s="1252"/>
      <c r="AP1570" s="1252"/>
      <c r="AQ1570" s="1252"/>
      <c r="AR1570" s="1252"/>
      <c r="AS1570" s="1252"/>
      <c r="AT1570" s="1252"/>
      <c r="AU1570" s="1252"/>
      <c r="AV1570" s="1252"/>
      <c r="AW1570" s="1252"/>
      <c r="AX1570" s="1252"/>
      <c r="AY1570" s="1252"/>
      <c r="AZ1570" s="1252"/>
      <c r="BA1570" s="1252"/>
      <c r="BB1570" s="1252"/>
      <c r="BC1570" s="1252"/>
      <c r="BD1570" s="1252"/>
      <c r="BE1570" s="1252"/>
      <c r="BF1570" s="1252"/>
      <c r="BG1570" s="1252"/>
      <c r="BH1570" s="1252"/>
      <c r="BI1570" s="1252"/>
      <c r="BJ1570" s="1252"/>
      <c r="BK1570" s="1252"/>
      <c r="BL1570" s="1252"/>
      <c r="BM1570" s="1252"/>
      <c r="BN1570" s="1252"/>
      <c r="BO1570" s="1252"/>
      <c r="BP1570" s="1252"/>
      <c r="BQ1570" s="1252"/>
      <c r="BR1570" s="1252"/>
      <c r="BS1570" s="1252"/>
    </row>
    <row r="1571" spans="1:71" s="3" customFormat="1" ht="27.6" hidden="1" outlineLevel="2">
      <c r="A1571" s="1014">
        <v>1</v>
      </c>
      <c r="B1571" s="1014">
        <v>1</v>
      </c>
      <c r="C1571" s="1014" t="s">
        <v>5713</v>
      </c>
      <c r="D1571" s="1014">
        <v>2</v>
      </c>
      <c r="E1571" s="1014" t="s">
        <v>1559</v>
      </c>
      <c r="F1571" s="1014">
        <v>11</v>
      </c>
      <c r="G1571" s="942" t="s">
        <v>7923</v>
      </c>
      <c r="H1571" s="32" t="s">
        <v>29</v>
      </c>
      <c r="I1571" s="329">
        <v>43</v>
      </c>
      <c r="J1571" s="915"/>
      <c r="K1571" s="38">
        <f t="shared" si="252"/>
        <v>0</v>
      </c>
      <c r="L1571" s="426"/>
      <c r="M1571" s="39">
        <f t="shared" si="253"/>
        <v>0</v>
      </c>
      <c r="N1571" s="369">
        <f t="shared" si="254"/>
        <v>0</v>
      </c>
      <c r="O1571" s="39">
        <f t="shared" si="255"/>
        <v>0</v>
      </c>
      <c r="P1571" s="147"/>
      <c r="Q1571" s="1252"/>
      <c r="R1571" s="1252"/>
      <c r="S1571" s="1252"/>
      <c r="T1571" s="1252"/>
      <c r="U1571" s="1252"/>
      <c r="V1571" s="1252"/>
      <c r="W1571" s="1252"/>
      <c r="X1571" s="1252"/>
      <c r="Y1571" s="1252"/>
      <c r="Z1571" s="1252"/>
      <c r="AA1571" s="1252"/>
      <c r="AB1571" s="1252"/>
      <c r="AC1571" s="1252"/>
      <c r="AD1571" s="1252"/>
      <c r="AE1571" s="1252"/>
      <c r="AF1571" s="1252"/>
      <c r="AG1571" s="1252"/>
      <c r="AH1571" s="1252"/>
      <c r="AI1571" s="1252"/>
      <c r="AJ1571" s="1252"/>
      <c r="AK1571" s="1252"/>
      <c r="AL1571" s="1252"/>
      <c r="AM1571" s="1252"/>
      <c r="AN1571" s="1252"/>
      <c r="AO1571" s="1252"/>
      <c r="AP1571" s="1252"/>
      <c r="AQ1571" s="1252"/>
      <c r="AR1571" s="1252"/>
      <c r="AS1571" s="1252"/>
      <c r="AT1571" s="1252"/>
      <c r="AU1571" s="1252"/>
      <c r="AV1571" s="1252"/>
      <c r="AW1571" s="1252"/>
      <c r="AX1571" s="1252"/>
      <c r="AY1571" s="1252"/>
      <c r="AZ1571" s="1252"/>
      <c r="BA1571" s="1252"/>
      <c r="BB1571" s="1252"/>
      <c r="BC1571" s="1252"/>
      <c r="BD1571" s="1252"/>
      <c r="BE1571" s="1252"/>
      <c r="BF1571" s="1252"/>
      <c r="BG1571" s="1252"/>
      <c r="BH1571" s="1252"/>
      <c r="BI1571" s="1252"/>
      <c r="BJ1571" s="1252"/>
      <c r="BK1571" s="1252"/>
      <c r="BL1571" s="1252"/>
      <c r="BM1571" s="1252"/>
      <c r="BN1571" s="1252"/>
      <c r="BO1571" s="1252"/>
      <c r="BP1571" s="1252"/>
      <c r="BQ1571" s="1252"/>
      <c r="BR1571" s="1252"/>
      <c r="BS1571" s="1252"/>
    </row>
    <row r="1572" spans="1:71" s="3" customFormat="1" ht="27.6" hidden="1" outlineLevel="2">
      <c r="A1572" s="1014">
        <v>1</v>
      </c>
      <c r="B1572" s="1014">
        <v>1</v>
      </c>
      <c r="C1572" s="1014" t="s">
        <v>5713</v>
      </c>
      <c r="D1572" s="1014">
        <v>2</v>
      </c>
      <c r="E1572" s="1014" t="s">
        <v>1559</v>
      </c>
      <c r="F1572" s="1014">
        <v>15</v>
      </c>
      <c r="G1572" s="942" t="s">
        <v>7924</v>
      </c>
      <c r="H1572" s="32" t="s">
        <v>29</v>
      </c>
      <c r="I1572" s="329">
        <v>27</v>
      </c>
      <c r="J1572" s="915"/>
      <c r="K1572" s="38">
        <f t="shared" si="252"/>
        <v>0</v>
      </c>
      <c r="L1572" s="426"/>
      <c r="M1572" s="39">
        <f t="shared" si="253"/>
        <v>0</v>
      </c>
      <c r="N1572" s="369">
        <f t="shared" si="254"/>
        <v>0</v>
      </c>
      <c r="O1572" s="39">
        <f t="shared" si="255"/>
        <v>0</v>
      </c>
      <c r="P1572" s="147"/>
      <c r="Q1572" s="1252"/>
      <c r="R1572" s="1252"/>
      <c r="S1572" s="1252"/>
      <c r="T1572" s="1252"/>
      <c r="U1572" s="1252"/>
      <c r="V1572" s="1252"/>
      <c r="W1572" s="1252"/>
      <c r="X1572" s="1252"/>
      <c r="Y1572" s="1252"/>
      <c r="Z1572" s="1252"/>
      <c r="AA1572" s="1252"/>
      <c r="AB1572" s="1252"/>
      <c r="AC1572" s="1252"/>
      <c r="AD1572" s="1252"/>
      <c r="AE1572" s="1252"/>
      <c r="AF1572" s="1252"/>
      <c r="AG1572" s="1252"/>
      <c r="AH1572" s="1252"/>
      <c r="AI1572" s="1252"/>
      <c r="AJ1572" s="1252"/>
      <c r="AK1572" s="1252"/>
      <c r="AL1572" s="1252"/>
      <c r="AM1572" s="1252"/>
      <c r="AN1572" s="1252"/>
      <c r="AO1572" s="1252"/>
      <c r="AP1572" s="1252"/>
      <c r="AQ1572" s="1252"/>
      <c r="AR1572" s="1252"/>
      <c r="AS1572" s="1252"/>
      <c r="AT1572" s="1252"/>
      <c r="AU1572" s="1252"/>
      <c r="AV1572" s="1252"/>
      <c r="AW1572" s="1252"/>
      <c r="AX1572" s="1252"/>
      <c r="AY1572" s="1252"/>
      <c r="AZ1572" s="1252"/>
      <c r="BA1572" s="1252"/>
      <c r="BB1572" s="1252"/>
      <c r="BC1572" s="1252"/>
      <c r="BD1572" s="1252"/>
      <c r="BE1572" s="1252"/>
      <c r="BF1572" s="1252"/>
      <c r="BG1572" s="1252"/>
      <c r="BH1572" s="1252"/>
      <c r="BI1572" s="1252"/>
      <c r="BJ1572" s="1252"/>
      <c r="BK1572" s="1252"/>
      <c r="BL1572" s="1252"/>
      <c r="BM1572" s="1252"/>
      <c r="BN1572" s="1252"/>
      <c r="BO1572" s="1252"/>
      <c r="BP1572" s="1252"/>
      <c r="BQ1572" s="1252"/>
      <c r="BR1572" s="1252"/>
      <c r="BS1572" s="1252"/>
    </row>
    <row r="1573" spans="1:71" s="3" customFormat="1" ht="27.6" hidden="1" outlineLevel="2">
      <c r="A1573" s="1014">
        <v>1</v>
      </c>
      <c r="B1573" s="1014">
        <v>1</v>
      </c>
      <c r="C1573" s="1014" t="s">
        <v>5713</v>
      </c>
      <c r="D1573" s="1014">
        <v>2</v>
      </c>
      <c r="E1573" s="1014" t="s">
        <v>1559</v>
      </c>
      <c r="F1573" s="1014">
        <v>16</v>
      </c>
      <c r="G1573" s="942" t="s">
        <v>7925</v>
      </c>
      <c r="H1573" s="32" t="s">
        <v>29</v>
      </c>
      <c r="I1573" s="329">
        <v>9</v>
      </c>
      <c r="J1573" s="915"/>
      <c r="K1573" s="38">
        <f t="shared" si="252"/>
        <v>0</v>
      </c>
      <c r="L1573" s="426"/>
      <c r="M1573" s="39">
        <f t="shared" si="253"/>
        <v>0</v>
      </c>
      <c r="N1573" s="369">
        <f t="shared" si="254"/>
        <v>0</v>
      </c>
      <c r="O1573" s="39">
        <f t="shared" si="255"/>
        <v>0</v>
      </c>
      <c r="P1573" s="147"/>
      <c r="Q1573" s="1252"/>
      <c r="R1573" s="1252"/>
      <c r="S1573" s="1252"/>
      <c r="T1573" s="1252"/>
      <c r="U1573" s="1252"/>
      <c r="V1573" s="1252"/>
      <c r="W1573" s="1252"/>
      <c r="X1573" s="1252"/>
      <c r="Y1573" s="1252"/>
      <c r="Z1573" s="1252"/>
      <c r="AA1573" s="1252"/>
      <c r="AB1573" s="1252"/>
      <c r="AC1573" s="1252"/>
      <c r="AD1573" s="1252"/>
      <c r="AE1573" s="1252"/>
      <c r="AF1573" s="1252"/>
      <c r="AG1573" s="1252"/>
      <c r="AH1573" s="1252"/>
      <c r="AI1573" s="1252"/>
      <c r="AJ1573" s="1252"/>
      <c r="AK1573" s="1252"/>
      <c r="AL1573" s="1252"/>
      <c r="AM1573" s="1252"/>
      <c r="AN1573" s="1252"/>
      <c r="AO1573" s="1252"/>
      <c r="AP1573" s="1252"/>
      <c r="AQ1573" s="1252"/>
      <c r="AR1573" s="1252"/>
      <c r="AS1573" s="1252"/>
      <c r="AT1573" s="1252"/>
      <c r="AU1573" s="1252"/>
      <c r="AV1573" s="1252"/>
      <c r="AW1573" s="1252"/>
      <c r="AX1573" s="1252"/>
      <c r="AY1573" s="1252"/>
      <c r="AZ1573" s="1252"/>
      <c r="BA1573" s="1252"/>
      <c r="BB1573" s="1252"/>
      <c r="BC1573" s="1252"/>
      <c r="BD1573" s="1252"/>
      <c r="BE1573" s="1252"/>
      <c r="BF1573" s="1252"/>
      <c r="BG1573" s="1252"/>
      <c r="BH1573" s="1252"/>
      <c r="BI1573" s="1252"/>
      <c r="BJ1573" s="1252"/>
      <c r="BK1573" s="1252"/>
      <c r="BL1573" s="1252"/>
      <c r="BM1573" s="1252"/>
      <c r="BN1573" s="1252"/>
      <c r="BO1573" s="1252"/>
      <c r="BP1573" s="1252"/>
      <c r="BQ1573" s="1252"/>
      <c r="BR1573" s="1252"/>
      <c r="BS1573" s="1252"/>
    </row>
    <row r="1574" spans="1:71" s="3" customFormat="1" ht="27.6" hidden="1" outlineLevel="2">
      <c r="A1574" s="1014">
        <v>1</v>
      </c>
      <c r="B1574" s="1014">
        <v>1</v>
      </c>
      <c r="C1574" s="1014" t="s">
        <v>5713</v>
      </c>
      <c r="D1574" s="1014">
        <v>2</v>
      </c>
      <c r="E1574" s="1014" t="s">
        <v>1559</v>
      </c>
      <c r="F1574" s="1014">
        <v>17</v>
      </c>
      <c r="G1574" s="942" t="s">
        <v>7926</v>
      </c>
      <c r="H1574" s="32" t="s">
        <v>29</v>
      </c>
      <c r="I1574" s="329">
        <v>18</v>
      </c>
      <c r="J1574" s="915"/>
      <c r="K1574" s="38">
        <f t="shared" si="252"/>
        <v>0</v>
      </c>
      <c r="L1574" s="426"/>
      <c r="M1574" s="39">
        <f t="shared" si="253"/>
        <v>0</v>
      </c>
      <c r="N1574" s="369">
        <f t="shared" si="254"/>
        <v>0</v>
      </c>
      <c r="O1574" s="39">
        <f t="shared" si="255"/>
        <v>0</v>
      </c>
      <c r="P1574" s="147"/>
      <c r="Q1574" s="1252"/>
      <c r="R1574" s="1252"/>
      <c r="S1574" s="1252"/>
      <c r="T1574" s="1252"/>
      <c r="U1574" s="1252"/>
      <c r="V1574" s="1252"/>
      <c r="W1574" s="1252"/>
      <c r="X1574" s="1252"/>
      <c r="Y1574" s="1252"/>
      <c r="Z1574" s="1252"/>
      <c r="AA1574" s="1252"/>
      <c r="AB1574" s="1252"/>
      <c r="AC1574" s="1252"/>
      <c r="AD1574" s="1252"/>
      <c r="AE1574" s="1252"/>
      <c r="AF1574" s="1252"/>
      <c r="AG1574" s="1252"/>
      <c r="AH1574" s="1252"/>
      <c r="AI1574" s="1252"/>
      <c r="AJ1574" s="1252"/>
      <c r="AK1574" s="1252"/>
      <c r="AL1574" s="1252"/>
      <c r="AM1574" s="1252"/>
      <c r="AN1574" s="1252"/>
      <c r="AO1574" s="1252"/>
      <c r="AP1574" s="1252"/>
      <c r="AQ1574" s="1252"/>
      <c r="AR1574" s="1252"/>
      <c r="AS1574" s="1252"/>
      <c r="AT1574" s="1252"/>
      <c r="AU1574" s="1252"/>
      <c r="AV1574" s="1252"/>
      <c r="AW1574" s="1252"/>
      <c r="AX1574" s="1252"/>
      <c r="AY1574" s="1252"/>
      <c r="AZ1574" s="1252"/>
      <c r="BA1574" s="1252"/>
      <c r="BB1574" s="1252"/>
      <c r="BC1574" s="1252"/>
      <c r="BD1574" s="1252"/>
      <c r="BE1574" s="1252"/>
      <c r="BF1574" s="1252"/>
      <c r="BG1574" s="1252"/>
      <c r="BH1574" s="1252"/>
      <c r="BI1574" s="1252"/>
      <c r="BJ1574" s="1252"/>
      <c r="BK1574" s="1252"/>
      <c r="BL1574" s="1252"/>
      <c r="BM1574" s="1252"/>
      <c r="BN1574" s="1252"/>
      <c r="BO1574" s="1252"/>
      <c r="BP1574" s="1252"/>
      <c r="BQ1574" s="1252"/>
      <c r="BR1574" s="1252"/>
      <c r="BS1574" s="1252"/>
    </row>
    <row r="1575" spans="1:71" s="3" customFormat="1" ht="27.6" hidden="1" outlineLevel="2">
      <c r="A1575" s="1014">
        <v>1</v>
      </c>
      <c r="B1575" s="1014">
        <v>1</v>
      </c>
      <c r="C1575" s="1014" t="s">
        <v>5713</v>
      </c>
      <c r="D1575" s="1014">
        <v>2</v>
      </c>
      <c r="E1575" s="1014" t="s">
        <v>1559</v>
      </c>
      <c r="F1575" s="1014">
        <v>18</v>
      </c>
      <c r="G1575" s="942" t="s">
        <v>7927</v>
      </c>
      <c r="H1575" s="32" t="s">
        <v>29</v>
      </c>
      <c r="I1575" s="329">
        <v>18</v>
      </c>
      <c r="J1575" s="915"/>
      <c r="K1575" s="38">
        <f t="shared" si="252"/>
        <v>0</v>
      </c>
      <c r="L1575" s="426"/>
      <c r="M1575" s="39">
        <f t="shared" si="253"/>
        <v>0</v>
      </c>
      <c r="N1575" s="369">
        <f t="shared" si="254"/>
        <v>0</v>
      </c>
      <c r="O1575" s="39">
        <f t="shared" si="255"/>
        <v>0</v>
      </c>
      <c r="P1575" s="147"/>
      <c r="Q1575" s="1252"/>
      <c r="R1575" s="1252"/>
      <c r="S1575" s="1252"/>
      <c r="T1575" s="1252"/>
      <c r="U1575" s="1252"/>
      <c r="V1575" s="1252"/>
      <c r="W1575" s="1252"/>
      <c r="X1575" s="1252"/>
      <c r="Y1575" s="1252"/>
      <c r="Z1575" s="1252"/>
      <c r="AA1575" s="1252"/>
      <c r="AB1575" s="1252"/>
      <c r="AC1575" s="1252"/>
      <c r="AD1575" s="1252"/>
      <c r="AE1575" s="1252"/>
      <c r="AF1575" s="1252"/>
      <c r="AG1575" s="1252"/>
      <c r="AH1575" s="1252"/>
      <c r="AI1575" s="1252"/>
      <c r="AJ1575" s="1252"/>
      <c r="AK1575" s="1252"/>
      <c r="AL1575" s="1252"/>
      <c r="AM1575" s="1252"/>
      <c r="AN1575" s="1252"/>
      <c r="AO1575" s="1252"/>
      <c r="AP1575" s="1252"/>
      <c r="AQ1575" s="1252"/>
      <c r="AR1575" s="1252"/>
      <c r="AS1575" s="1252"/>
      <c r="AT1575" s="1252"/>
      <c r="AU1575" s="1252"/>
      <c r="AV1575" s="1252"/>
      <c r="AW1575" s="1252"/>
      <c r="AX1575" s="1252"/>
      <c r="AY1575" s="1252"/>
      <c r="AZ1575" s="1252"/>
      <c r="BA1575" s="1252"/>
      <c r="BB1575" s="1252"/>
      <c r="BC1575" s="1252"/>
      <c r="BD1575" s="1252"/>
      <c r="BE1575" s="1252"/>
      <c r="BF1575" s="1252"/>
      <c r="BG1575" s="1252"/>
      <c r="BH1575" s="1252"/>
      <c r="BI1575" s="1252"/>
      <c r="BJ1575" s="1252"/>
      <c r="BK1575" s="1252"/>
      <c r="BL1575" s="1252"/>
      <c r="BM1575" s="1252"/>
      <c r="BN1575" s="1252"/>
      <c r="BO1575" s="1252"/>
      <c r="BP1575" s="1252"/>
      <c r="BQ1575" s="1252"/>
      <c r="BR1575" s="1252"/>
      <c r="BS1575" s="1252"/>
    </row>
    <row r="1576" spans="1:71" s="3" customFormat="1" hidden="1" outlineLevel="1" collapsed="1">
      <c r="A1576" s="1081">
        <v>1</v>
      </c>
      <c r="B1576" s="1081">
        <v>1</v>
      </c>
      <c r="C1576" s="1081" t="s">
        <v>5713</v>
      </c>
      <c r="D1576" s="1081">
        <v>2</v>
      </c>
      <c r="E1576" s="1081" t="s">
        <v>1556</v>
      </c>
      <c r="F1576" s="1081"/>
      <c r="G1576" s="1098" t="s">
        <v>2895</v>
      </c>
      <c r="H1576" s="1148"/>
      <c r="I1576" s="1092"/>
      <c r="J1576" s="1095"/>
      <c r="K1576" s="1096">
        <f>SUM(K1577:K1580)</f>
        <v>0</v>
      </c>
      <c r="L1576" s="1095"/>
      <c r="M1576" s="1096">
        <f>SUM(M1577:M1580)</f>
        <v>0</v>
      </c>
      <c r="N1576" s="1096"/>
      <c r="O1576" s="1096">
        <f>SUM(O1577:O1580)</f>
        <v>0</v>
      </c>
      <c r="P1576" s="1180"/>
      <c r="Q1576" s="1252"/>
      <c r="R1576" s="1252"/>
      <c r="S1576" s="1252"/>
      <c r="T1576" s="1252"/>
      <c r="U1576" s="1252"/>
      <c r="V1576" s="1252"/>
      <c r="W1576" s="1252"/>
      <c r="X1576" s="1252"/>
      <c r="Y1576" s="1252"/>
      <c r="Z1576" s="1252"/>
      <c r="AA1576" s="1252"/>
      <c r="AB1576" s="1252"/>
      <c r="AC1576" s="1252"/>
      <c r="AD1576" s="1252"/>
      <c r="AE1576" s="1252"/>
      <c r="AF1576" s="1252"/>
      <c r="AG1576" s="1252"/>
      <c r="AH1576" s="1252"/>
      <c r="AI1576" s="1252"/>
      <c r="AJ1576" s="1252"/>
      <c r="AK1576" s="1252"/>
      <c r="AL1576" s="1252"/>
      <c r="AM1576" s="1252"/>
      <c r="AN1576" s="1252"/>
      <c r="AO1576" s="1252"/>
      <c r="AP1576" s="1252"/>
      <c r="AQ1576" s="1252"/>
      <c r="AR1576" s="1252"/>
      <c r="AS1576" s="1252"/>
      <c r="AT1576" s="1252"/>
      <c r="AU1576" s="1252"/>
      <c r="AV1576" s="1252"/>
      <c r="AW1576" s="1252"/>
      <c r="AX1576" s="1252"/>
      <c r="AY1576" s="1252"/>
      <c r="AZ1576" s="1252"/>
      <c r="BA1576" s="1252"/>
      <c r="BB1576" s="1252"/>
      <c r="BC1576" s="1252"/>
      <c r="BD1576" s="1252"/>
      <c r="BE1576" s="1252"/>
      <c r="BF1576" s="1252"/>
      <c r="BG1576" s="1252"/>
      <c r="BH1576" s="1252"/>
      <c r="BI1576" s="1252"/>
      <c r="BJ1576" s="1252"/>
      <c r="BK1576" s="1252"/>
      <c r="BL1576" s="1252"/>
      <c r="BM1576" s="1252"/>
      <c r="BN1576" s="1252"/>
      <c r="BO1576" s="1252"/>
      <c r="BP1576" s="1252"/>
      <c r="BQ1576" s="1252"/>
      <c r="BR1576" s="1252"/>
      <c r="BS1576" s="1252"/>
    </row>
    <row r="1577" spans="1:71" s="16" customFormat="1" ht="41.4" hidden="1" outlineLevel="2">
      <c r="A1577" s="1014">
        <v>1</v>
      </c>
      <c r="B1577" s="1014">
        <v>1</v>
      </c>
      <c r="C1577" s="1014" t="s">
        <v>5713</v>
      </c>
      <c r="D1577" s="1014">
        <v>2</v>
      </c>
      <c r="E1577" s="1014" t="s">
        <v>1556</v>
      </c>
      <c r="F1577" s="1014" t="s">
        <v>1559</v>
      </c>
      <c r="G1577" s="946" t="s">
        <v>7928</v>
      </c>
      <c r="H1577" s="46" t="s">
        <v>30</v>
      </c>
      <c r="I1577" s="925">
        <v>550</v>
      </c>
      <c r="J1577" s="915"/>
      <c r="K1577" s="38">
        <f>I1577*J1577</f>
        <v>0</v>
      </c>
      <c r="L1577" s="426"/>
      <c r="M1577" s="39">
        <f>I1577*L1577</f>
        <v>0</v>
      </c>
      <c r="N1577" s="369">
        <f>J1577+L1577</f>
        <v>0</v>
      </c>
      <c r="O1577" s="39">
        <f>I1577*N1577</f>
        <v>0</v>
      </c>
      <c r="P1577" s="169"/>
      <c r="Q1577" s="1254"/>
      <c r="R1577" s="1254"/>
      <c r="S1577" s="1254"/>
      <c r="T1577" s="1254"/>
      <c r="U1577" s="1254"/>
      <c r="V1577" s="1254"/>
      <c r="W1577" s="1254"/>
      <c r="X1577" s="1254"/>
      <c r="Y1577" s="1254"/>
      <c r="Z1577" s="1254"/>
      <c r="AA1577" s="1254"/>
      <c r="AB1577" s="1254"/>
      <c r="AC1577" s="1254"/>
      <c r="AD1577" s="1254"/>
      <c r="AE1577" s="1254"/>
      <c r="AF1577" s="1254"/>
      <c r="AG1577" s="1254"/>
      <c r="AH1577" s="1254"/>
      <c r="AI1577" s="1254"/>
      <c r="AJ1577" s="1254"/>
      <c r="AK1577" s="1254"/>
      <c r="AL1577" s="1254"/>
      <c r="AM1577" s="1254"/>
      <c r="AN1577" s="1254"/>
      <c r="AO1577" s="1254"/>
      <c r="AP1577" s="1254"/>
      <c r="AQ1577" s="1254"/>
      <c r="AR1577" s="1254"/>
      <c r="AS1577" s="1254"/>
      <c r="AT1577" s="1254"/>
      <c r="AU1577" s="1254"/>
      <c r="AV1577" s="1254"/>
      <c r="AW1577" s="1254"/>
      <c r="AX1577" s="1254"/>
      <c r="AY1577" s="1254"/>
      <c r="AZ1577" s="1254"/>
      <c r="BA1577" s="1254"/>
      <c r="BB1577" s="1254"/>
      <c r="BC1577" s="1254"/>
      <c r="BD1577" s="1254"/>
      <c r="BE1577" s="1254"/>
      <c r="BF1577" s="1254"/>
      <c r="BG1577" s="1254"/>
      <c r="BH1577" s="1254"/>
      <c r="BI1577" s="1254"/>
      <c r="BJ1577" s="1254"/>
      <c r="BK1577" s="1254"/>
      <c r="BL1577" s="1254"/>
      <c r="BM1577" s="1254"/>
      <c r="BN1577" s="1254"/>
      <c r="BO1577" s="1254"/>
      <c r="BP1577" s="1254"/>
      <c r="BQ1577" s="1254"/>
      <c r="BR1577" s="1254"/>
      <c r="BS1577" s="1254"/>
    </row>
    <row r="1578" spans="1:71" s="3" customFormat="1" ht="41.4" hidden="1" outlineLevel="2">
      <c r="A1578" s="1014">
        <v>1</v>
      </c>
      <c r="B1578" s="1014">
        <v>1</v>
      </c>
      <c r="C1578" s="1014" t="s">
        <v>5713</v>
      </c>
      <c r="D1578" s="1014">
        <v>2</v>
      </c>
      <c r="E1578" s="1014">
        <v>2</v>
      </c>
      <c r="F1578" s="1014" t="s">
        <v>1556</v>
      </c>
      <c r="G1578" s="942" t="s">
        <v>7929</v>
      </c>
      <c r="H1578" s="32" t="s">
        <v>30</v>
      </c>
      <c r="I1578" s="329">
        <v>1900</v>
      </c>
      <c r="J1578" s="915"/>
      <c r="K1578" s="38">
        <f>I1578*J1578</f>
        <v>0</v>
      </c>
      <c r="L1578" s="426"/>
      <c r="M1578" s="39">
        <f>I1578*L1578</f>
        <v>0</v>
      </c>
      <c r="N1578" s="369">
        <f>J1578+L1578</f>
        <v>0</v>
      </c>
      <c r="O1578" s="39">
        <f>I1578*N1578</f>
        <v>0</v>
      </c>
      <c r="P1578" s="147"/>
      <c r="Q1578" s="1252"/>
      <c r="R1578" s="1252"/>
      <c r="S1578" s="1252"/>
      <c r="T1578" s="1252"/>
      <c r="U1578" s="1252"/>
      <c r="V1578" s="1252"/>
      <c r="W1578" s="1252"/>
      <c r="X1578" s="1252"/>
      <c r="Y1578" s="1252"/>
      <c r="Z1578" s="1252"/>
      <c r="AA1578" s="1252"/>
      <c r="AB1578" s="1252"/>
      <c r="AC1578" s="1252"/>
      <c r="AD1578" s="1252"/>
      <c r="AE1578" s="1252"/>
      <c r="AF1578" s="1252"/>
      <c r="AG1578" s="1252"/>
      <c r="AH1578" s="1252"/>
      <c r="AI1578" s="1252"/>
      <c r="AJ1578" s="1252"/>
      <c r="AK1578" s="1252"/>
      <c r="AL1578" s="1252"/>
      <c r="AM1578" s="1252"/>
      <c r="AN1578" s="1252"/>
      <c r="AO1578" s="1252"/>
      <c r="AP1578" s="1252"/>
      <c r="AQ1578" s="1252"/>
      <c r="AR1578" s="1252"/>
      <c r="AS1578" s="1252"/>
      <c r="AT1578" s="1252"/>
      <c r="AU1578" s="1252"/>
      <c r="AV1578" s="1252"/>
      <c r="AW1578" s="1252"/>
      <c r="AX1578" s="1252"/>
      <c r="AY1578" s="1252"/>
      <c r="AZ1578" s="1252"/>
      <c r="BA1578" s="1252"/>
      <c r="BB1578" s="1252"/>
      <c r="BC1578" s="1252"/>
      <c r="BD1578" s="1252"/>
      <c r="BE1578" s="1252"/>
      <c r="BF1578" s="1252"/>
      <c r="BG1578" s="1252"/>
      <c r="BH1578" s="1252"/>
      <c r="BI1578" s="1252"/>
      <c r="BJ1578" s="1252"/>
      <c r="BK1578" s="1252"/>
      <c r="BL1578" s="1252"/>
      <c r="BM1578" s="1252"/>
      <c r="BN1578" s="1252"/>
      <c r="BO1578" s="1252"/>
      <c r="BP1578" s="1252"/>
      <c r="BQ1578" s="1252"/>
      <c r="BR1578" s="1252"/>
      <c r="BS1578" s="1252"/>
    </row>
    <row r="1579" spans="1:71" s="3" customFormat="1" ht="27.6" hidden="1" outlineLevel="2">
      <c r="A1579" s="1014">
        <v>1</v>
      </c>
      <c r="B1579" s="1014">
        <v>1</v>
      </c>
      <c r="C1579" s="1014" t="s">
        <v>5713</v>
      </c>
      <c r="D1579" s="1014">
        <v>2</v>
      </c>
      <c r="E1579" s="1014" t="s">
        <v>1556</v>
      </c>
      <c r="F1579" s="1014" t="s">
        <v>1561</v>
      </c>
      <c r="G1579" s="942" t="s">
        <v>7930</v>
      </c>
      <c r="H1579" s="32" t="s">
        <v>30</v>
      </c>
      <c r="I1579" s="329">
        <v>950</v>
      </c>
      <c r="J1579" s="915"/>
      <c r="K1579" s="38">
        <f>I1579*J1579</f>
        <v>0</v>
      </c>
      <c r="L1579" s="426"/>
      <c r="M1579" s="39">
        <f>I1579*L1579</f>
        <v>0</v>
      </c>
      <c r="N1579" s="369">
        <f>J1579+L1579</f>
        <v>0</v>
      </c>
      <c r="O1579" s="39">
        <f>I1579*N1579</f>
        <v>0</v>
      </c>
      <c r="P1579" s="147"/>
      <c r="Q1579" s="1252"/>
      <c r="R1579" s="1252"/>
      <c r="S1579" s="1252"/>
      <c r="T1579" s="1252"/>
      <c r="U1579" s="1252"/>
      <c r="V1579" s="1252"/>
      <c r="W1579" s="1252"/>
      <c r="X1579" s="1252"/>
      <c r="Y1579" s="1252"/>
      <c r="Z1579" s="1252"/>
      <c r="AA1579" s="1252"/>
      <c r="AB1579" s="1252"/>
      <c r="AC1579" s="1252"/>
      <c r="AD1579" s="1252"/>
      <c r="AE1579" s="1252"/>
      <c r="AF1579" s="1252"/>
      <c r="AG1579" s="1252"/>
      <c r="AH1579" s="1252"/>
      <c r="AI1579" s="1252"/>
      <c r="AJ1579" s="1252"/>
      <c r="AK1579" s="1252"/>
      <c r="AL1579" s="1252"/>
      <c r="AM1579" s="1252"/>
      <c r="AN1579" s="1252"/>
      <c r="AO1579" s="1252"/>
      <c r="AP1579" s="1252"/>
      <c r="AQ1579" s="1252"/>
      <c r="AR1579" s="1252"/>
      <c r="AS1579" s="1252"/>
      <c r="AT1579" s="1252"/>
      <c r="AU1579" s="1252"/>
      <c r="AV1579" s="1252"/>
      <c r="AW1579" s="1252"/>
      <c r="AX1579" s="1252"/>
      <c r="AY1579" s="1252"/>
      <c r="AZ1579" s="1252"/>
      <c r="BA1579" s="1252"/>
      <c r="BB1579" s="1252"/>
      <c r="BC1579" s="1252"/>
      <c r="BD1579" s="1252"/>
      <c r="BE1579" s="1252"/>
      <c r="BF1579" s="1252"/>
      <c r="BG1579" s="1252"/>
      <c r="BH1579" s="1252"/>
      <c r="BI1579" s="1252"/>
      <c r="BJ1579" s="1252"/>
      <c r="BK1579" s="1252"/>
      <c r="BL1579" s="1252"/>
      <c r="BM1579" s="1252"/>
      <c r="BN1579" s="1252"/>
      <c r="BO1579" s="1252"/>
      <c r="BP1579" s="1252"/>
      <c r="BQ1579" s="1252"/>
      <c r="BR1579" s="1252"/>
      <c r="BS1579" s="1252"/>
    </row>
    <row r="1580" spans="1:71" s="3" customFormat="1" ht="41.4" hidden="1" outlineLevel="2">
      <c r="A1580" s="1014">
        <v>1</v>
      </c>
      <c r="B1580" s="1014">
        <v>1</v>
      </c>
      <c r="C1580" s="1014" t="s">
        <v>5713</v>
      </c>
      <c r="D1580" s="1014">
        <v>2</v>
      </c>
      <c r="E1580" s="1014" t="s">
        <v>1556</v>
      </c>
      <c r="F1580" s="1014" t="s">
        <v>1574</v>
      </c>
      <c r="G1580" s="942" t="s">
        <v>7931</v>
      </c>
      <c r="H1580" s="32" t="s">
        <v>30</v>
      </c>
      <c r="I1580" s="329">
        <v>650</v>
      </c>
      <c r="J1580" s="915"/>
      <c r="K1580" s="38">
        <f>I1580*J1580</f>
        <v>0</v>
      </c>
      <c r="L1580" s="426"/>
      <c r="M1580" s="39">
        <f>I1580*L1580</f>
        <v>0</v>
      </c>
      <c r="N1580" s="369">
        <f>J1580+L1580</f>
        <v>0</v>
      </c>
      <c r="O1580" s="39">
        <f>I1580*N1580</f>
        <v>0</v>
      </c>
      <c r="P1580" s="147"/>
      <c r="Q1580" s="1252"/>
      <c r="R1580" s="1252"/>
      <c r="S1580" s="1252"/>
      <c r="T1580" s="1252"/>
      <c r="U1580" s="1252"/>
      <c r="V1580" s="1252"/>
      <c r="W1580" s="1252"/>
      <c r="X1580" s="1252"/>
      <c r="Y1580" s="1252"/>
      <c r="Z1580" s="1252"/>
      <c r="AA1580" s="1252"/>
      <c r="AB1580" s="1252"/>
      <c r="AC1580" s="1252"/>
      <c r="AD1580" s="1252"/>
      <c r="AE1580" s="1252"/>
      <c r="AF1580" s="1252"/>
      <c r="AG1580" s="1252"/>
      <c r="AH1580" s="1252"/>
      <c r="AI1580" s="1252"/>
      <c r="AJ1580" s="1252"/>
      <c r="AK1580" s="1252"/>
      <c r="AL1580" s="1252"/>
      <c r="AM1580" s="1252"/>
      <c r="AN1580" s="1252"/>
      <c r="AO1580" s="1252"/>
      <c r="AP1580" s="1252"/>
      <c r="AQ1580" s="1252"/>
      <c r="AR1580" s="1252"/>
      <c r="AS1580" s="1252"/>
      <c r="AT1580" s="1252"/>
      <c r="AU1580" s="1252"/>
      <c r="AV1580" s="1252"/>
      <c r="AW1580" s="1252"/>
      <c r="AX1580" s="1252"/>
      <c r="AY1580" s="1252"/>
      <c r="AZ1580" s="1252"/>
      <c r="BA1580" s="1252"/>
      <c r="BB1580" s="1252"/>
      <c r="BC1580" s="1252"/>
      <c r="BD1580" s="1252"/>
      <c r="BE1580" s="1252"/>
      <c r="BF1580" s="1252"/>
      <c r="BG1580" s="1252"/>
      <c r="BH1580" s="1252"/>
      <c r="BI1580" s="1252"/>
      <c r="BJ1580" s="1252"/>
      <c r="BK1580" s="1252"/>
      <c r="BL1580" s="1252"/>
      <c r="BM1580" s="1252"/>
      <c r="BN1580" s="1252"/>
      <c r="BO1580" s="1252"/>
      <c r="BP1580" s="1252"/>
      <c r="BQ1580" s="1252"/>
      <c r="BR1580" s="1252"/>
      <c r="BS1580" s="1252"/>
    </row>
    <row r="1581" spans="1:71" s="3" customFormat="1" hidden="1" outlineLevel="1" collapsed="1">
      <c r="A1581" s="1081">
        <v>1</v>
      </c>
      <c r="B1581" s="1081">
        <v>1</v>
      </c>
      <c r="C1581" s="1081" t="s">
        <v>5713</v>
      </c>
      <c r="D1581" s="1081">
        <v>2</v>
      </c>
      <c r="E1581" s="1081" t="s">
        <v>1561</v>
      </c>
      <c r="F1581" s="1081"/>
      <c r="G1581" s="1098" t="s">
        <v>6084</v>
      </c>
      <c r="H1581" s="1148"/>
      <c r="I1581" s="1092"/>
      <c r="J1581" s="1095"/>
      <c r="K1581" s="1096">
        <f>SUM(K1582)</f>
        <v>0</v>
      </c>
      <c r="L1581" s="1095"/>
      <c r="M1581" s="1096">
        <f>SUM(M1582)</f>
        <v>0</v>
      </c>
      <c r="N1581" s="1096"/>
      <c r="O1581" s="1096">
        <f>SUM(O1582)</f>
        <v>0</v>
      </c>
      <c r="P1581" s="1180"/>
      <c r="Q1581" s="1252"/>
      <c r="R1581" s="1252"/>
      <c r="S1581" s="1252"/>
      <c r="T1581" s="1252"/>
      <c r="U1581" s="1252"/>
      <c r="V1581" s="1252"/>
      <c r="W1581" s="1252"/>
      <c r="X1581" s="1252"/>
      <c r="Y1581" s="1252"/>
      <c r="Z1581" s="1252"/>
      <c r="AA1581" s="1252"/>
      <c r="AB1581" s="1252"/>
      <c r="AC1581" s="1252"/>
      <c r="AD1581" s="1252"/>
      <c r="AE1581" s="1252"/>
      <c r="AF1581" s="1252"/>
      <c r="AG1581" s="1252"/>
      <c r="AH1581" s="1252"/>
      <c r="AI1581" s="1252"/>
      <c r="AJ1581" s="1252"/>
      <c r="AK1581" s="1252"/>
      <c r="AL1581" s="1252"/>
      <c r="AM1581" s="1252"/>
      <c r="AN1581" s="1252"/>
      <c r="AO1581" s="1252"/>
      <c r="AP1581" s="1252"/>
      <c r="AQ1581" s="1252"/>
      <c r="AR1581" s="1252"/>
      <c r="AS1581" s="1252"/>
      <c r="AT1581" s="1252"/>
      <c r="AU1581" s="1252"/>
      <c r="AV1581" s="1252"/>
      <c r="AW1581" s="1252"/>
      <c r="AX1581" s="1252"/>
      <c r="AY1581" s="1252"/>
      <c r="AZ1581" s="1252"/>
      <c r="BA1581" s="1252"/>
      <c r="BB1581" s="1252"/>
      <c r="BC1581" s="1252"/>
      <c r="BD1581" s="1252"/>
      <c r="BE1581" s="1252"/>
      <c r="BF1581" s="1252"/>
      <c r="BG1581" s="1252"/>
      <c r="BH1581" s="1252"/>
      <c r="BI1581" s="1252"/>
      <c r="BJ1581" s="1252"/>
      <c r="BK1581" s="1252"/>
      <c r="BL1581" s="1252"/>
      <c r="BM1581" s="1252"/>
      <c r="BN1581" s="1252"/>
      <c r="BO1581" s="1252"/>
      <c r="BP1581" s="1252"/>
      <c r="BQ1581" s="1252"/>
      <c r="BR1581" s="1252"/>
      <c r="BS1581" s="1252"/>
    </row>
    <row r="1582" spans="1:71" s="16" customFormat="1" hidden="1" outlineLevel="2">
      <c r="A1582" s="1014">
        <v>1</v>
      </c>
      <c r="B1582" s="1014">
        <v>1</v>
      </c>
      <c r="C1582" s="1014" t="s">
        <v>5713</v>
      </c>
      <c r="D1582" s="1014">
        <v>2</v>
      </c>
      <c r="E1582" s="1014" t="s">
        <v>1561</v>
      </c>
      <c r="F1582" s="1014" t="s">
        <v>1559</v>
      </c>
      <c r="G1582" s="946" t="s">
        <v>6084</v>
      </c>
      <c r="H1582" s="47" t="s">
        <v>31</v>
      </c>
      <c r="I1582" s="925">
        <v>1</v>
      </c>
      <c r="J1582" s="915"/>
      <c r="K1582" s="38">
        <f>I1582*J1582</f>
        <v>0</v>
      </c>
      <c r="L1582" s="426"/>
      <c r="M1582" s="39">
        <f>I1582*L1582</f>
        <v>0</v>
      </c>
      <c r="N1582" s="369">
        <f>J1582+L1582</f>
        <v>0</v>
      </c>
      <c r="O1582" s="39">
        <f>I1582*N1582</f>
        <v>0</v>
      </c>
      <c r="P1582" s="991"/>
      <c r="Q1582" s="1254"/>
      <c r="R1582" s="1254"/>
      <c r="S1582" s="1254"/>
      <c r="T1582" s="1254"/>
      <c r="U1582" s="1254"/>
      <c r="V1582" s="1254"/>
      <c r="W1582" s="1254"/>
      <c r="X1582" s="1254"/>
      <c r="Y1582" s="1254"/>
      <c r="Z1582" s="1254"/>
      <c r="AA1582" s="1254"/>
      <c r="AB1582" s="1254"/>
      <c r="AC1582" s="1254"/>
      <c r="AD1582" s="1254"/>
      <c r="AE1582" s="1254"/>
      <c r="AF1582" s="1254"/>
      <c r="AG1582" s="1254"/>
      <c r="AH1582" s="1254"/>
      <c r="AI1582" s="1254"/>
      <c r="AJ1582" s="1254"/>
      <c r="AK1582" s="1254"/>
      <c r="AL1582" s="1254"/>
      <c r="AM1582" s="1254"/>
      <c r="AN1582" s="1254"/>
      <c r="AO1582" s="1254"/>
      <c r="AP1582" s="1254"/>
      <c r="AQ1582" s="1254"/>
      <c r="AR1582" s="1254"/>
      <c r="AS1582" s="1254"/>
      <c r="AT1582" s="1254"/>
      <c r="AU1582" s="1254"/>
      <c r="AV1582" s="1254"/>
      <c r="AW1582" s="1254"/>
      <c r="AX1582" s="1254"/>
      <c r="AY1582" s="1254"/>
      <c r="AZ1582" s="1254"/>
      <c r="BA1582" s="1254"/>
      <c r="BB1582" s="1254"/>
      <c r="BC1582" s="1254"/>
      <c r="BD1582" s="1254"/>
      <c r="BE1582" s="1254"/>
      <c r="BF1582" s="1254"/>
      <c r="BG1582" s="1254"/>
      <c r="BH1582" s="1254"/>
      <c r="BI1582" s="1254"/>
      <c r="BJ1582" s="1254"/>
      <c r="BK1582" s="1254"/>
      <c r="BL1582" s="1254"/>
      <c r="BM1582" s="1254"/>
      <c r="BN1582" s="1254"/>
      <c r="BO1582" s="1254"/>
      <c r="BP1582" s="1254"/>
      <c r="BQ1582" s="1254"/>
      <c r="BR1582" s="1254"/>
      <c r="BS1582" s="1254"/>
    </row>
    <row r="1583" spans="1:71" ht="41.4" collapsed="1">
      <c r="A1583" s="1107">
        <v>1</v>
      </c>
      <c r="B1583" s="1107">
        <v>1</v>
      </c>
      <c r="C1583" s="1107" t="s">
        <v>6300</v>
      </c>
      <c r="D1583" s="1107"/>
      <c r="E1583" s="1107"/>
      <c r="F1583" s="1107"/>
      <c r="G1583" s="1114" t="s">
        <v>6055</v>
      </c>
      <c r="H1583" s="1111"/>
      <c r="I1583" s="1111"/>
      <c r="J1583" s="1125"/>
      <c r="K1583" s="1126">
        <f>K1584+K1604</f>
        <v>0</v>
      </c>
      <c r="L1583" s="1125"/>
      <c r="M1583" s="1126">
        <f>M1584+M1604</f>
        <v>0</v>
      </c>
      <c r="N1583" s="1125"/>
      <c r="O1583" s="1126">
        <f>O1584+O1604</f>
        <v>0</v>
      </c>
      <c r="P1583" s="1112"/>
    </row>
    <row r="1584" spans="1:71" s="138" customFormat="1" hidden="1" outlineLevel="1" collapsed="1">
      <c r="A1584" s="1072">
        <v>1</v>
      </c>
      <c r="B1584" s="1072">
        <v>1</v>
      </c>
      <c r="C1584" s="1072" t="s">
        <v>6300</v>
      </c>
      <c r="D1584" s="1072">
        <v>1</v>
      </c>
      <c r="E1584" s="1072"/>
      <c r="F1584" s="1072"/>
      <c r="G1584" s="1073" t="s">
        <v>637</v>
      </c>
      <c r="H1584" s="1074"/>
      <c r="I1584" s="1075"/>
      <c r="J1584" s="1076"/>
      <c r="K1584" s="1077">
        <f>SUM(K1585:K1603)</f>
        <v>0</v>
      </c>
      <c r="L1584" s="1078"/>
      <c r="M1584" s="1077">
        <f>SUM(M1585:M1603)</f>
        <v>0</v>
      </c>
      <c r="N1584" s="1079"/>
      <c r="O1584" s="1077">
        <f>SUM(O1585:O1603)</f>
        <v>0</v>
      </c>
      <c r="P1584" s="1080"/>
      <c r="Q1584" s="1250"/>
      <c r="R1584" s="1250"/>
      <c r="S1584" s="1250"/>
      <c r="T1584" s="1250"/>
      <c r="U1584" s="1250"/>
      <c r="V1584" s="1250"/>
      <c r="W1584" s="1250"/>
      <c r="X1584" s="1250"/>
      <c r="Y1584" s="1250"/>
      <c r="Z1584" s="1250"/>
      <c r="AA1584" s="1250"/>
      <c r="AB1584" s="1250"/>
      <c r="AC1584" s="1250"/>
      <c r="AD1584" s="1250"/>
      <c r="AE1584" s="1250"/>
      <c r="AF1584" s="1250"/>
      <c r="AG1584" s="1250"/>
      <c r="AH1584" s="1250"/>
      <c r="AI1584" s="1250"/>
      <c r="AJ1584" s="1250"/>
      <c r="AK1584" s="1250"/>
      <c r="AL1584" s="1250"/>
      <c r="AM1584" s="1250"/>
      <c r="AN1584" s="1250"/>
      <c r="AO1584" s="1250"/>
      <c r="AP1584" s="1250"/>
      <c r="AQ1584" s="1250"/>
      <c r="AR1584" s="1250"/>
      <c r="AS1584" s="1250"/>
      <c r="AT1584" s="1250"/>
      <c r="AU1584" s="1250"/>
      <c r="AV1584" s="1250"/>
      <c r="AW1584" s="1250"/>
      <c r="AX1584" s="1250"/>
      <c r="AY1584" s="1250"/>
      <c r="AZ1584" s="1250"/>
      <c r="BA1584" s="1250"/>
      <c r="BB1584" s="1250"/>
      <c r="BC1584" s="1250"/>
      <c r="BD1584" s="1250"/>
      <c r="BE1584" s="1250"/>
      <c r="BF1584" s="1250"/>
      <c r="BG1584" s="1250"/>
      <c r="BH1584" s="1250"/>
      <c r="BI1584" s="1250"/>
      <c r="BJ1584" s="1250"/>
      <c r="BK1584" s="1250"/>
      <c r="BL1584" s="1250"/>
      <c r="BM1584" s="1250"/>
      <c r="BN1584" s="1250"/>
      <c r="BO1584" s="1250"/>
      <c r="BP1584" s="1250"/>
      <c r="BQ1584" s="1250"/>
      <c r="BR1584" s="1250"/>
      <c r="BS1584" s="1250"/>
    </row>
    <row r="1585" spans="1:71" s="16" customFormat="1" hidden="1" outlineLevel="2">
      <c r="A1585" s="1014">
        <v>1</v>
      </c>
      <c r="B1585" s="1014">
        <v>1</v>
      </c>
      <c r="C1585" s="1014" t="s">
        <v>6300</v>
      </c>
      <c r="D1585" s="1014">
        <v>1</v>
      </c>
      <c r="E1585" s="1014" t="s">
        <v>6393</v>
      </c>
      <c r="F1585" s="1014">
        <v>1</v>
      </c>
      <c r="G1585" s="951" t="s">
        <v>7932</v>
      </c>
      <c r="H1585" s="47" t="s">
        <v>29</v>
      </c>
      <c r="I1585" s="926">
        <v>4</v>
      </c>
      <c r="J1585" s="915"/>
      <c r="K1585" s="38">
        <f t="shared" ref="K1585:K1603" si="256">I1585*J1585</f>
        <v>0</v>
      </c>
      <c r="L1585" s="426"/>
      <c r="M1585" s="39">
        <f t="shared" ref="M1585:M1603" si="257">I1585*L1585</f>
        <v>0</v>
      </c>
      <c r="N1585" s="369">
        <f t="shared" ref="N1585:N1603" si="258">J1585+L1585</f>
        <v>0</v>
      </c>
      <c r="O1585" s="39">
        <f t="shared" ref="O1585:O1603" si="259">I1585*N1585</f>
        <v>0</v>
      </c>
      <c r="P1585" s="978"/>
      <c r="Q1585" s="1254"/>
      <c r="R1585" s="1254"/>
      <c r="S1585" s="1254"/>
      <c r="T1585" s="1254"/>
      <c r="U1585" s="1254"/>
      <c r="V1585" s="1254"/>
      <c r="W1585" s="1254"/>
      <c r="X1585" s="1254"/>
      <c r="Y1585" s="1254"/>
      <c r="Z1585" s="1254"/>
      <c r="AA1585" s="1254"/>
      <c r="AB1585" s="1254"/>
      <c r="AC1585" s="1254"/>
      <c r="AD1585" s="1254"/>
      <c r="AE1585" s="1254"/>
      <c r="AF1585" s="1254"/>
      <c r="AG1585" s="1254"/>
      <c r="AH1585" s="1254"/>
      <c r="AI1585" s="1254"/>
      <c r="AJ1585" s="1254"/>
      <c r="AK1585" s="1254"/>
      <c r="AL1585" s="1254"/>
      <c r="AM1585" s="1254"/>
      <c r="AN1585" s="1254"/>
      <c r="AO1585" s="1254"/>
      <c r="AP1585" s="1254"/>
      <c r="AQ1585" s="1254"/>
      <c r="AR1585" s="1254"/>
      <c r="AS1585" s="1254"/>
      <c r="AT1585" s="1254"/>
      <c r="AU1585" s="1254"/>
      <c r="AV1585" s="1254"/>
      <c r="AW1585" s="1254"/>
      <c r="AX1585" s="1254"/>
      <c r="AY1585" s="1254"/>
      <c r="AZ1585" s="1254"/>
      <c r="BA1585" s="1254"/>
      <c r="BB1585" s="1254"/>
      <c r="BC1585" s="1254"/>
      <c r="BD1585" s="1254"/>
      <c r="BE1585" s="1254"/>
      <c r="BF1585" s="1254"/>
      <c r="BG1585" s="1254"/>
      <c r="BH1585" s="1254"/>
      <c r="BI1585" s="1254"/>
      <c r="BJ1585" s="1254"/>
      <c r="BK1585" s="1254"/>
      <c r="BL1585" s="1254"/>
      <c r="BM1585" s="1254"/>
      <c r="BN1585" s="1254"/>
      <c r="BO1585" s="1254"/>
      <c r="BP1585" s="1254"/>
      <c r="BQ1585" s="1254"/>
      <c r="BR1585" s="1254"/>
      <c r="BS1585" s="1254"/>
    </row>
    <row r="1586" spans="1:71" s="16" customFormat="1" hidden="1" outlineLevel="2">
      <c r="A1586" s="1014">
        <v>1</v>
      </c>
      <c r="B1586" s="1014">
        <v>1</v>
      </c>
      <c r="C1586" s="1014" t="s">
        <v>6300</v>
      </c>
      <c r="D1586" s="1014">
        <v>1</v>
      </c>
      <c r="E1586" s="1014" t="s">
        <v>6393</v>
      </c>
      <c r="F1586" s="1014">
        <v>2</v>
      </c>
      <c r="G1586" s="951" t="s">
        <v>7818</v>
      </c>
      <c r="H1586" s="47" t="s">
        <v>29</v>
      </c>
      <c r="I1586" s="926">
        <v>13</v>
      </c>
      <c r="J1586" s="915"/>
      <c r="K1586" s="38">
        <f t="shared" si="256"/>
        <v>0</v>
      </c>
      <c r="L1586" s="426"/>
      <c r="M1586" s="39">
        <f t="shared" si="257"/>
        <v>0</v>
      </c>
      <c r="N1586" s="369">
        <f t="shared" si="258"/>
        <v>0</v>
      </c>
      <c r="O1586" s="39">
        <f t="shared" si="259"/>
        <v>0</v>
      </c>
      <c r="P1586" s="978"/>
      <c r="Q1586" s="1254"/>
      <c r="R1586" s="1254"/>
      <c r="S1586" s="1254"/>
      <c r="T1586" s="1254"/>
      <c r="U1586" s="1254"/>
      <c r="V1586" s="1254"/>
      <c r="W1586" s="1254"/>
      <c r="X1586" s="1254"/>
      <c r="Y1586" s="1254"/>
      <c r="Z1586" s="1254"/>
      <c r="AA1586" s="1254"/>
      <c r="AB1586" s="1254"/>
      <c r="AC1586" s="1254"/>
      <c r="AD1586" s="1254"/>
      <c r="AE1586" s="1254"/>
      <c r="AF1586" s="1254"/>
      <c r="AG1586" s="1254"/>
      <c r="AH1586" s="1254"/>
      <c r="AI1586" s="1254"/>
      <c r="AJ1586" s="1254"/>
      <c r="AK1586" s="1254"/>
      <c r="AL1586" s="1254"/>
      <c r="AM1586" s="1254"/>
      <c r="AN1586" s="1254"/>
      <c r="AO1586" s="1254"/>
      <c r="AP1586" s="1254"/>
      <c r="AQ1586" s="1254"/>
      <c r="AR1586" s="1254"/>
      <c r="AS1586" s="1254"/>
      <c r="AT1586" s="1254"/>
      <c r="AU1586" s="1254"/>
      <c r="AV1586" s="1254"/>
      <c r="AW1586" s="1254"/>
      <c r="AX1586" s="1254"/>
      <c r="AY1586" s="1254"/>
      <c r="AZ1586" s="1254"/>
      <c r="BA1586" s="1254"/>
      <c r="BB1586" s="1254"/>
      <c r="BC1586" s="1254"/>
      <c r="BD1586" s="1254"/>
      <c r="BE1586" s="1254"/>
      <c r="BF1586" s="1254"/>
      <c r="BG1586" s="1254"/>
      <c r="BH1586" s="1254"/>
      <c r="BI1586" s="1254"/>
      <c r="BJ1586" s="1254"/>
      <c r="BK1586" s="1254"/>
      <c r="BL1586" s="1254"/>
      <c r="BM1586" s="1254"/>
      <c r="BN1586" s="1254"/>
      <c r="BO1586" s="1254"/>
      <c r="BP1586" s="1254"/>
      <c r="BQ1586" s="1254"/>
      <c r="BR1586" s="1254"/>
      <c r="BS1586" s="1254"/>
    </row>
    <row r="1587" spans="1:71" s="16" customFormat="1" hidden="1" outlineLevel="2">
      <c r="A1587" s="1014">
        <v>1</v>
      </c>
      <c r="B1587" s="1014">
        <v>1</v>
      </c>
      <c r="C1587" s="1014" t="s">
        <v>6300</v>
      </c>
      <c r="D1587" s="1014">
        <v>1</v>
      </c>
      <c r="E1587" s="1014" t="s">
        <v>6393</v>
      </c>
      <c r="F1587" s="1014">
        <v>3</v>
      </c>
      <c r="G1587" s="951" t="s">
        <v>7933</v>
      </c>
      <c r="H1587" s="47" t="s">
        <v>29</v>
      </c>
      <c r="I1587" s="926">
        <v>403</v>
      </c>
      <c r="J1587" s="915"/>
      <c r="K1587" s="38">
        <f t="shared" si="256"/>
        <v>0</v>
      </c>
      <c r="L1587" s="426"/>
      <c r="M1587" s="39">
        <f t="shared" si="257"/>
        <v>0</v>
      </c>
      <c r="N1587" s="369">
        <f t="shared" si="258"/>
        <v>0</v>
      </c>
      <c r="O1587" s="39">
        <f t="shared" si="259"/>
        <v>0</v>
      </c>
      <c r="P1587" s="978"/>
      <c r="Q1587" s="1254"/>
      <c r="R1587" s="1254"/>
      <c r="S1587" s="1254"/>
      <c r="T1587" s="1254"/>
      <c r="U1587" s="1254"/>
      <c r="V1587" s="1254"/>
      <c r="W1587" s="1254"/>
      <c r="X1587" s="1254"/>
      <c r="Y1587" s="1254"/>
      <c r="Z1587" s="1254"/>
      <c r="AA1587" s="1254"/>
      <c r="AB1587" s="1254"/>
      <c r="AC1587" s="1254"/>
      <c r="AD1587" s="1254"/>
      <c r="AE1587" s="1254"/>
      <c r="AF1587" s="1254"/>
      <c r="AG1587" s="1254"/>
      <c r="AH1587" s="1254"/>
      <c r="AI1587" s="1254"/>
      <c r="AJ1587" s="1254"/>
      <c r="AK1587" s="1254"/>
      <c r="AL1587" s="1254"/>
      <c r="AM1587" s="1254"/>
      <c r="AN1587" s="1254"/>
      <c r="AO1587" s="1254"/>
      <c r="AP1587" s="1254"/>
      <c r="AQ1587" s="1254"/>
      <c r="AR1587" s="1254"/>
      <c r="AS1587" s="1254"/>
      <c r="AT1587" s="1254"/>
      <c r="AU1587" s="1254"/>
      <c r="AV1587" s="1254"/>
      <c r="AW1587" s="1254"/>
      <c r="AX1587" s="1254"/>
      <c r="AY1587" s="1254"/>
      <c r="AZ1587" s="1254"/>
      <c r="BA1587" s="1254"/>
      <c r="BB1587" s="1254"/>
      <c r="BC1587" s="1254"/>
      <c r="BD1587" s="1254"/>
      <c r="BE1587" s="1254"/>
      <c r="BF1587" s="1254"/>
      <c r="BG1587" s="1254"/>
      <c r="BH1587" s="1254"/>
      <c r="BI1587" s="1254"/>
      <c r="BJ1587" s="1254"/>
      <c r="BK1587" s="1254"/>
      <c r="BL1587" s="1254"/>
      <c r="BM1587" s="1254"/>
      <c r="BN1587" s="1254"/>
      <c r="BO1587" s="1254"/>
      <c r="BP1587" s="1254"/>
      <c r="BQ1587" s="1254"/>
      <c r="BR1587" s="1254"/>
      <c r="BS1587" s="1254"/>
    </row>
    <row r="1588" spans="1:71" s="16" customFormat="1" hidden="1" outlineLevel="2">
      <c r="A1588" s="1014">
        <v>1</v>
      </c>
      <c r="B1588" s="1014">
        <v>1</v>
      </c>
      <c r="C1588" s="1014" t="s">
        <v>6300</v>
      </c>
      <c r="D1588" s="1014">
        <v>1</v>
      </c>
      <c r="E1588" s="1014" t="s">
        <v>6393</v>
      </c>
      <c r="F1588" s="1014">
        <v>4</v>
      </c>
      <c r="G1588" s="951" t="s">
        <v>7934</v>
      </c>
      <c r="H1588" s="47" t="s">
        <v>29</v>
      </c>
      <c r="I1588" s="926">
        <v>129</v>
      </c>
      <c r="J1588" s="915"/>
      <c r="K1588" s="38">
        <f t="shared" si="256"/>
        <v>0</v>
      </c>
      <c r="L1588" s="426"/>
      <c r="M1588" s="39">
        <f t="shared" si="257"/>
        <v>0</v>
      </c>
      <c r="N1588" s="369">
        <f t="shared" si="258"/>
        <v>0</v>
      </c>
      <c r="O1588" s="39">
        <f t="shared" si="259"/>
        <v>0</v>
      </c>
      <c r="P1588" s="978"/>
      <c r="Q1588" s="1254"/>
      <c r="R1588" s="1254"/>
      <c r="S1588" s="1254"/>
      <c r="T1588" s="1254"/>
      <c r="U1588" s="1254"/>
      <c r="V1588" s="1254"/>
      <c r="W1588" s="1254"/>
      <c r="X1588" s="1254"/>
      <c r="Y1588" s="1254"/>
      <c r="Z1588" s="1254"/>
      <c r="AA1588" s="1254"/>
      <c r="AB1588" s="1254"/>
      <c r="AC1588" s="1254"/>
      <c r="AD1588" s="1254"/>
      <c r="AE1588" s="1254"/>
      <c r="AF1588" s="1254"/>
      <c r="AG1588" s="1254"/>
      <c r="AH1588" s="1254"/>
      <c r="AI1588" s="1254"/>
      <c r="AJ1588" s="1254"/>
      <c r="AK1588" s="1254"/>
      <c r="AL1588" s="1254"/>
      <c r="AM1588" s="1254"/>
      <c r="AN1588" s="1254"/>
      <c r="AO1588" s="1254"/>
      <c r="AP1588" s="1254"/>
      <c r="AQ1588" s="1254"/>
      <c r="AR1588" s="1254"/>
      <c r="AS1588" s="1254"/>
      <c r="AT1588" s="1254"/>
      <c r="AU1588" s="1254"/>
      <c r="AV1588" s="1254"/>
      <c r="AW1588" s="1254"/>
      <c r="AX1588" s="1254"/>
      <c r="AY1588" s="1254"/>
      <c r="AZ1588" s="1254"/>
      <c r="BA1588" s="1254"/>
      <c r="BB1588" s="1254"/>
      <c r="BC1588" s="1254"/>
      <c r="BD1588" s="1254"/>
      <c r="BE1588" s="1254"/>
      <c r="BF1588" s="1254"/>
      <c r="BG1588" s="1254"/>
      <c r="BH1588" s="1254"/>
      <c r="BI1588" s="1254"/>
      <c r="BJ1588" s="1254"/>
      <c r="BK1588" s="1254"/>
      <c r="BL1588" s="1254"/>
      <c r="BM1588" s="1254"/>
      <c r="BN1588" s="1254"/>
      <c r="BO1588" s="1254"/>
      <c r="BP1588" s="1254"/>
      <c r="BQ1588" s="1254"/>
      <c r="BR1588" s="1254"/>
      <c r="BS1588" s="1254"/>
    </row>
    <row r="1589" spans="1:71" s="16" customFormat="1" hidden="1" outlineLevel="2">
      <c r="A1589" s="1014">
        <v>1</v>
      </c>
      <c r="B1589" s="1014">
        <v>1</v>
      </c>
      <c r="C1589" s="1014" t="s">
        <v>6300</v>
      </c>
      <c r="D1589" s="1014">
        <v>1</v>
      </c>
      <c r="E1589" s="1014" t="s">
        <v>6393</v>
      </c>
      <c r="F1589" s="1014">
        <v>5</v>
      </c>
      <c r="G1589" s="951" t="s">
        <v>7935</v>
      </c>
      <c r="H1589" s="47" t="s">
        <v>29</v>
      </c>
      <c r="I1589" s="926">
        <v>45</v>
      </c>
      <c r="J1589" s="915"/>
      <c r="K1589" s="38">
        <f t="shared" si="256"/>
        <v>0</v>
      </c>
      <c r="L1589" s="426"/>
      <c r="M1589" s="39">
        <f t="shared" si="257"/>
        <v>0</v>
      </c>
      <c r="N1589" s="369">
        <f t="shared" si="258"/>
        <v>0</v>
      </c>
      <c r="O1589" s="39">
        <f t="shared" si="259"/>
        <v>0</v>
      </c>
      <c r="P1589" s="978"/>
      <c r="Q1589" s="1254"/>
      <c r="R1589" s="1254"/>
      <c r="S1589" s="1254"/>
      <c r="T1589" s="1254"/>
      <c r="U1589" s="1254"/>
      <c r="V1589" s="1254"/>
      <c r="W1589" s="1254"/>
      <c r="X1589" s="1254"/>
      <c r="Y1589" s="1254"/>
      <c r="Z1589" s="1254"/>
      <c r="AA1589" s="1254"/>
      <c r="AB1589" s="1254"/>
      <c r="AC1589" s="1254"/>
      <c r="AD1589" s="1254"/>
      <c r="AE1589" s="1254"/>
      <c r="AF1589" s="1254"/>
      <c r="AG1589" s="1254"/>
      <c r="AH1589" s="1254"/>
      <c r="AI1589" s="1254"/>
      <c r="AJ1589" s="1254"/>
      <c r="AK1589" s="1254"/>
      <c r="AL1589" s="1254"/>
      <c r="AM1589" s="1254"/>
      <c r="AN1589" s="1254"/>
      <c r="AO1589" s="1254"/>
      <c r="AP1589" s="1254"/>
      <c r="AQ1589" s="1254"/>
      <c r="AR1589" s="1254"/>
      <c r="AS1589" s="1254"/>
      <c r="AT1589" s="1254"/>
      <c r="AU1589" s="1254"/>
      <c r="AV1589" s="1254"/>
      <c r="AW1589" s="1254"/>
      <c r="AX1589" s="1254"/>
      <c r="AY1589" s="1254"/>
      <c r="AZ1589" s="1254"/>
      <c r="BA1589" s="1254"/>
      <c r="BB1589" s="1254"/>
      <c r="BC1589" s="1254"/>
      <c r="BD1589" s="1254"/>
      <c r="BE1589" s="1254"/>
      <c r="BF1589" s="1254"/>
      <c r="BG1589" s="1254"/>
      <c r="BH1589" s="1254"/>
      <c r="BI1589" s="1254"/>
      <c r="BJ1589" s="1254"/>
      <c r="BK1589" s="1254"/>
      <c r="BL1589" s="1254"/>
      <c r="BM1589" s="1254"/>
      <c r="BN1589" s="1254"/>
      <c r="BO1589" s="1254"/>
      <c r="BP1589" s="1254"/>
      <c r="BQ1589" s="1254"/>
      <c r="BR1589" s="1254"/>
      <c r="BS1589" s="1254"/>
    </row>
    <row r="1590" spans="1:71" s="16" customFormat="1" hidden="1" outlineLevel="2">
      <c r="A1590" s="1014">
        <v>1</v>
      </c>
      <c r="B1590" s="1014">
        <v>1</v>
      </c>
      <c r="C1590" s="1014" t="s">
        <v>6300</v>
      </c>
      <c r="D1590" s="1014">
        <v>1</v>
      </c>
      <c r="E1590" s="1014" t="s">
        <v>6393</v>
      </c>
      <c r="F1590" s="1014">
        <v>6</v>
      </c>
      <c r="G1590" s="951" t="s">
        <v>7936</v>
      </c>
      <c r="H1590" s="47" t="s">
        <v>29</v>
      </c>
      <c r="I1590" s="926">
        <v>31</v>
      </c>
      <c r="J1590" s="915"/>
      <c r="K1590" s="38">
        <f t="shared" si="256"/>
        <v>0</v>
      </c>
      <c r="L1590" s="426"/>
      <c r="M1590" s="39">
        <f t="shared" si="257"/>
        <v>0</v>
      </c>
      <c r="N1590" s="369">
        <f t="shared" si="258"/>
        <v>0</v>
      </c>
      <c r="O1590" s="39">
        <f t="shared" si="259"/>
        <v>0</v>
      </c>
      <c r="P1590" s="978"/>
      <c r="Q1590" s="1254"/>
      <c r="R1590" s="1254"/>
      <c r="S1590" s="1254"/>
      <c r="T1590" s="1254"/>
      <c r="U1590" s="1254"/>
      <c r="V1590" s="1254"/>
      <c r="W1590" s="1254"/>
      <c r="X1590" s="1254"/>
      <c r="Y1590" s="1254"/>
      <c r="Z1590" s="1254"/>
      <c r="AA1590" s="1254"/>
      <c r="AB1590" s="1254"/>
      <c r="AC1590" s="1254"/>
      <c r="AD1590" s="1254"/>
      <c r="AE1590" s="1254"/>
      <c r="AF1590" s="1254"/>
      <c r="AG1590" s="1254"/>
      <c r="AH1590" s="1254"/>
      <c r="AI1590" s="1254"/>
      <c r="AJ1590" s="1254"/>
      <c r="AK1590" s="1254"/>
      <c r="AL1590" s="1254"/>
      <c r="AM1590" s="1254"/>
      <c r="AN1590" s="1254"/>
      <c r="AO1590" s="1254"/>
      <c r="AP1590" s="1254"/>
      <c r="AQ1590" s="1254"/>
      <c r="AR1590" s="1254"/>
      <c r="AS1590" s="1254"/>
      <c r="AT1590" s="1254"/>
      <c r="AU1590" s="1254"/>
      <c r="AV1590" s="1254"/>
      <c r="AW1590" s="1254"/>
      <c r="AX1590" s="1254"/>
      <c r="AY1590" s="1254"/>
      <c r="AZ1590" s="1254"/>
      <c r="BA1590" s="1254"/>
      <c r="BB1590" s="1254"/>
      <c r="BC1590" s="1254"/>
      <c r="BD1590" s="1254"/>
      <c r="BE1590" s="1254"/>
      <c r="BF1590" s="1254"/>
      <c r="BG1590" s="1254"/>
      <c r="BH1590" s="1254"/>
      <c r="BI1590" s="1254"/>
      <c r="BJ1590" s="1254"/>
      <c r="BK1590" s="1254"/>
      <c r="BL1590" s="1254"/>
      <c r="BM1590" s="1254"/>
      <c r="BN1590" s="1254"/>
      <c r="BO1590" s="1254"/>
      <c r="BP1590" s="1254"/>
      <c r="BQ1590" s="1254"/>
      <c r="BR1590" s="1254"/>
      <c r="BS1590" s="1254"/>
    </row>
    <row r="1591" spans="1:71" s="16" customFormat="1" ht="27.6" hidden="1" outlineLevel="2">
      <c r="A1591" s="1014">
        <v>1</v>
      </c>
      <c r="B1591" s="1014">
        <v>1</v>
      </c>
      <c r="C1591" s="1014" t="s">
        <v>6300</v>
      </c>
      <c r="D1591" s="1014">
        <v>1</v>
      </c>
      <c r="E1591" s="1014" t="s">
        <v>6393</v>
      </c>
      <c r="F1591" s="1014">
        <v>7</v>
      </c>
      <c r="G1591" s="951" t="s">
        <v>7937</v>
      </c>
      <c r="H1591" s="47" t="s">
        <v>29</v>
      </c>
      <c r="I1591" s="926">
        <v>10</v>
      </c>
      <c r="J1591" s="915"/>
      <c r="K1591" s="38">
        <f t="shared" si="256"/>
        <v>0</v>
      </c>
      <c r="L1591" s="426"/>
      <c r="M1591" s="39">
        <f t="shared" si="257"/>
        <v>0</v>
      </c>
      <c r="N1591" s="369">
        <f t="shared" si="258"/>
        <v>0</v>
      </c>
      <c r="O1591" s="39">
        <f t="shared" si="259"/>
        <v>0</v>
      </c>
      <c r="P1591" s="978"/>
      <c r="Q1591" s="1254"/>
      <c r="R1591" s="1254"/>
      <c r="S1591" s="1254"/>
      <c r="T1591" s="1254"/>
      <c r="U1591" s="1254"/>
      <c r="V1591" s="1254"/>
      <c r="W1591" s="1254"/>
      <c r="X1591" s="1254"/>
      <c r="Y1591" s="1254"/>
      <c r="Z1591" s="1254"/>
      <c r="AA1591" s="1254"/>
      <c r="AB1591" s="1254"/>
      <c r="AC1591" s="1254"/>
      <c r="AD1591" s="1254"/>
      <c r="AE1591" s="1254"/>
      <c r="AF1591" s="1254"/>
      <c r="AG1591" s="1254"/>
      <c r="AH1591" s="1254"/>
      <c r="AI1591" s="1254"/>
      <c r="AJ1591" s="1254"/>
      <c r="AK1591" s="1254"/>
      <c r="AL1591" s="1254"/>
      <c r="AM1591" s="1254"/>
      <c r="AN1591" s="1254"/>
      <c r="AO1591" s="1254"/>
      <c r="AP1591" s="1254"/>
      <c r="AQ1591" s="1254"/>
      <c r="AR1591" s="1254"/>
      <c r="AS1591" s="1254"/>
      <c r="AT1591" s="1254"/>
      <c r="AU1591" s="1254"/>
      <c r="AV1591" s="1254"/>
      <c r="AW1591" s="1254"/>
      <c r="AX1591" s="1254"/>
      <c r="AY1591" s="1254"/>
      <c r="AZ1591" s="1254"/>
      <c r="BA1591" s="1254"/>
      <c r="BB1591" s="1254"/>
      <c r="BC1591" s="1254"/>
      <c r="BD1591" s="1254"/>
      <c r="BE1591" s="1254"/>
      <c r="BF1591" s="1254"/>
      <c r="BG1591" s="1254"/>
      <c r="BH1591" s="1254"/>
      <c r="BI1591" s="1254"/>
      <c r="BJ1591" s="1254"/>
      <c r="BK1591" s="1254"/>
      <c r="BL1591" s="1254"/>
      <c r="BM1591" s="1254"/>
      <c r="BN1591" s="1254"/>
      <c r="BO1591" s="1254"/>
      <c r="BP1591" s="1254"/>
      <c r="BQ1591" s="1254"/>
      <c r="BR1591" s="1254"/>
      <c r="BS1591" s="1254"/>
    </row>
    <row r="1592" spans="1:71" s="16" customFormat="1" hidden="1" outlineLevel="2">
      <c r="A1592" s="1014">
        <v>1</v>
      </c>
      <c r="B1592" s="1014">
        <v>1</v>
      </c>
      <c r="C1592" s="1014" t="s">
        <v>6300</v>
      </c>
      <c r="D1592" s="1014">
        <v>1</v>
      </c>
      <c r="E1592" s="1014" t="s">
        <v>6393</v>
      </c>
      <c r="F1592" s="1014">
        <v>8</v>
      </c>
      <c r="G1592" s="951" t="s">
        <v>7938</v>
      </c>
      <c r="H1592" s="47" t="s">
        <v>29</v>
      </c>
      <c r="I1592" s="926">
        <v>1</v>
      </c>
      <c r="J1592" s="915"/>
      <c r="K1592" s="38">
        <f t="shared" si="256"/>
        <v>0</v>
      </c>
      <c r="L1592" s="426"/>
      <c r="M1592" s="39">
        <f t="shared" si="257"/>
        <v>0</v>
      </c>
      <c r="N1592" s="369">
        <f t="shared" si="258"/>
        <v>0</v>
      </c>
      <c r="O1592" s="39">
        <f t="shared" si="259"/>
        <v>0</v>
      </c>
      <c r="P1592" s="978"/>
      <c r="Q1592" s="1254"/>
      <c r="R1592" s="1254"/>
      <c r="S1592" s="1254"/>
      <c r="T1592" s="1254"/>
      <c r="U1592" s="1254"/>
      <c r="V1592" s="1254"/>
      <c r="W1592" s="1254"/>
      <c r="X1592" s="1254"/>
      <c r="Y1592" s="1254"/>
      <c r="Z1592" s="1254"/>
      <c r="AA1592" s="1254"/>
      <c r="AB1592" s="1254"/>
      <c r="AC1592" s="1254"/>
      <c r="AD1592" s="1254"/>
      <c r="AE1592" s="1254"/>
      <c r="AF1592" s="1254"/>
      <c r="AG1592" s="1254"/>
      <c r="AH1592" s="1254"/>
      <c r="AI1592" s="1254"/>
      <c r="AJ1592" s="1254"/>
      <c r="AK1592" s="1254"/>
      <c r="AL1592" s="1254"/>
      <c r="AM1592" s="1254"/>
      <c r="AN1592" s="1254"/>
      <c r="AO1592" s="1254"/>
      <c r="AP1592" s="1254"/>
      <c r="AQ1592" s="1254"/>
      <c r="AR1592" s="1254"/>
      <c r="AS1592" s="1254"/>
      <c r="AT1592" s="1254"/>
      <c r="AU1592" s="1254"/>
      <c r="AV1592" s="1254"/>
      <c r="AW1592" s="1254"/>
      <c r="AX1592" s="1254"/>
      <c r="AY1592" s="1254"/>
      <c r="AZ1592" s="1254"/>
      <c r="BA1592" s="1254"/>
      <c r="BB1592" s="1254"/>
      <c r="BC1592" s="1254"/>
      <c r="BD1592" s="1254"/>
      <c r="BE1592" s="1254"/>
      <c r="BF1592" s="1254"/>
      <c r="BG1592" s="1254"/>
      <c r="BH1592" s="1254"/>
      <c r="BI1592" s="1254"/>
      <c r="BJ1592" s="1254"/>
      <c r="BK1592" s="1254"/>
      <c r="BL1592" s="1254"/>
      <c r="BM1592" s="1254"/>
      <c r="BN1592" s="1254"/>
      <c r="BO1592" s="1254"/>
      <c r="BP1592" s="1254"/>
      <c r="BQ1592" s="1254"/>
      <c r="BR1592" s="1254"/>
      <c r="BS1592" s="1254"/>
    </row>
    <row r="1593" spans="1:71" s="16" customFormat="1" hidden="1" outlineLevel="2">
      <c r="A1593" s="1014">
        <v>1</v>
      </c>
      <c r="B1593" s="1014">
        <v>1</v>
      </c>
      <c r="C1593" s="1014" t="s">
        <v>6300</v>
      </c>
      <c r="D1593" s="1014">
        <v>1</v>
      </c>
      <c r="E1593" s="1014" t="s">
        <v>6393</v>
      </c>
      <c r="F1593" s="1014">
        <v>9</v>
      </c>
      <c r="G1593" s="951" t="s">
        <v>7814</v>
      </c>
      <c r="H1593" s="47" t="s">
        <v>29</v>
      </c>
      <c r="I1593" s="926">
        <v>13</v>
      </c>
      <c r="J1593" s="915"/>
      <c r="K1593" s="38">
        <f t="shared" si="256"/>
        <v>0</v>
      </c>
      <c r="L1593" s="426"/>
      <c r="M1593" s="39">
        <f t="shared" si="257"/>
        <v>0</v>
      </c>
      <c r="N1593" s="369">
        <f t="shared" si="258"/>
        <v>0</v>
      </c>
      <c r="O1593" s="39">
        <f t="shared" si="259"/>
        <v>0</v>
      </c>
      <c r="P1593" s="978"/>
      <c r="Q1593" s="1254"/>
      <c r="R1593" s="1254"/>
      <c r="S1593" s="1254"/>
      <c r="T1593" s="1254"/>
      <c r="U1593" s="1254"/>
      <c r="V1593" s="1254"/>
      <c r="W1593" s="1254"/>
      <c r="X1593" s="1254"/>
      <c r="Y1593" s="1254"/>
      <c r="Z1593" s="1254"/>
      <c r="AA1593" s="1254"/>
      <c r="AB1593" s="1254"/>
      <c r="AC1593" s="1254"/>
      <c r="AD1593" s="1254"/>
      <c r="AE1593" s="1254"/>
      <c r="AF1593" s="1254"/>
      <c r="AG1593" s="1254"/>
      <c r="AH1593" s="1254"/>
      <c r="AI1593" s="1254"/>
      <c r="AJ1593" s="1254"/>
      <c r="AK1593" s="1254"/>
      <c r="AL1593" s="1254"/>
      <c r="AM1593" s="1254"/>
      <c r="AN1593" s="1254"/>
      <c r="AO1593" s="1254"/>
      <c r="AP1593" s="1254"/>
      <c r="AQ1593" s="1254"/>
      <c r="AR1593" s="1254"/>
      <c r="AS1593" s="1254"/>
      <c r="AT1593" s="1254"/>
      <c r="AU1593" s="1254"/>
      <c r="AV1593" s="1254"/>
      <c r="AW1593" s="1254"/>
      <c r="AX1593" s="1254"/>
      <c r="AY1593" s="1254"/>
      <c r="AZ1593" s="1254"/>
      <c r="BA1593" s="1254"/>
      <c r="BB1593" s="1254"/>
      <c r="BC1593" s="1254"/>
      <c r="BD1593" s="1254"/>
      <c r="BE1593" s="1254"/>
      <c r="BF1593" s="1254"/>
      <c r="BG1593" s="1254"/>
      <c r="BH1593" s="1254"/>
      <c r="BI1593" s="1254"/>
      <c r="BJ1593" s="1254"/>
      <c r="BK1593" s="1254"/>
      <c r="BL1593" s="1254"/>
      <c r="BM1593" s="1254"/>
      <c r="BN1593" s="1254"/>
      <c r="BO1593" s="1254"/>
      <c r="BP1593" s="1254"/>
      <c r="BQ1593" s="1254"/>
      <c r="BR1593" s="1254"/>
      <c r="BS1593" s="1254"/>
    </row>
    <row r="1594" spans="1:71" s="16" customFormat="1" hidden="1" outlineLevel="2">
      <c r="A1594" s="1014">
        <v>1</v>
      </c>
      <c r="B1594" s="1014">
        <v>1</v>
      </c>
      <c r="C1594" s="1014" t="s">
        <v>6300</v>
      </c>
      <c r="D1594" s="1014">
        <v>1</v>
      </c>
      <c r="E1594" s="1014" t="s">
        <v>6393</v>
      </c>
      <c r="F1594" s="1014">
        <v>10</v>
      </c>
      <c r="G1594" s="951" t="s">
        <v>7816</v>
      </c>
      <c r="H1594" s="47" t="s">
        <v>29</v>
      </c>
      <c r="I1594" s="926">
        <v>3</v>
      </c>
      <c r="J1594" s="915"/>
      <c r="K1594" s="38">
        <f t="shared" si="256"/>
        <v>0</v>
      </c>
      <c r="L1594" s="426"/>
      <c r="M1594" s="39">
        <f t="shared" si="257"/>
        <v>0</v>
      </c>
      <c r="N1594" s="369">
        <f t="shared" si="258"/>
        <v>0</v>
      </c>
      <c r="O1594" s="39">
        <f t="shared" si="259"/>
        <v>0</v>
      </c>
      <c r="P1594" s="978"/>
      <c r="Q1594" s="1254"/>
      <c r="R1594" s="1254"/>
      <c r="S1594" s="1254"/>
      <c r="T1594" s="1254"/>
      <c r="U1594" s="1254"/>
      <c r="V1594" s="1254"/>
      <c r="W1594" s="1254"/>
      <c r="X1594" s="1254"/>
      <c r="Y1594" s="1254"/>
      <c r="Z1594" s="1254"/>
      <c r="AA1594" s="1254"/>
      <c r="AB1594" s="1254"/>
      <c r="AC1594" s="1254"/>
      <c r="AD1594" s="1254"/>
      <c r="AE1594" s="1254"/>
      <c r="AF1594" s="1254"/>
      <c r="AG1594" s="1254"/>
      <c r="AH1594" s="1254"/>
      <c r="AI1594" s="1254"/>
      <c r="AJ1594" s="1254"/>
      <c r="AK1594" s="1254"/>
      <c r="AL1594" s="1254"/>
      <c r="AM1594" s="1254"/>
      <c r="AN1594" s="1254"/>
      <c r="AO1594" s="1254"/>
      <c r="AP1594" s="1254"/>
      <c r="AQ1594" s="1254"/>
      <c r="AR1594" s="1254"/>
      <c r="AS1594" s="1254"/>
      <c r="AT1594" s="1254"/>
      <c r="AU1594" s="1254"/>
      <c r="AV1594" s="1254"/>
      <c r="AW1594" s="1254"/>
      <c r="AX1594" s="1254"/>
      <c r="AY1594" s="1254"/>
      <c r="AZ1594" s="1254"/>
      <c r="BA1594" s="1254"/>
      <c r="BB1594" s="1254"/>
      <c r="BC1594" s="1254"/>
      <c r="BD1594" s="1254"/>
      <c r="BE1594" s="1254"/>
      <c r="BF1594" s="1254"/>
      <c r="BG1594" s="1254"/>
      <c r="BH1594" s="1254"/>
      <c r="BI1594" s="1254"/>
      <c r="BJ1594" s="1254"/>
      <c r="BK1594" s="1254"/>
      <c r="BL1594" s="1254"/>
      <c r="BM1594" s="1254"/>
      <c r="BN1594" s="1254"/>
      <c r="BO1594" s="1254"/>
      <c r="BP1594" s="1254"/>
      <c r="BQ1594" s="1254"/>
      <c r="BR1594" s="1254"/>
      <c r="BS1594" s="1254"/>
    </row>
    <row r="1595" spans="1:71" s="16" customFormat="1" hidden="1" outlineLevel="2">
      <c r="A1595" s="1014">
        <v>1</v>
      </c>
      <c r="B1595" s="1014">
        <v>1</v>
      </c>
      <c r="C1595" s="1014" t="s">
        <v>6300</v>
      </c>
      <c r="D1595" s="1014">
        <v>1</v>
      </c>
      <c r="E1595" s="1014" t="s">
        <v>6393</v>
      </c>
      <c r="F1595" s="1014">
        <v>11</v>
      </c>
      <c r="G1595" s="951" t="s">
        <v>7939</v>
      </c>
      <c r="H1595" s="47" t="s">
        <v>29</v>
      </c>
      <c r="I1595" s="926">
        <v>17</v>
      </c>
      <c r="J1595" s="915"/>
      <c r="K1595" s="38">
        <f t="shared" si="256"/>
        <v>0</v>
      </c>
      <c r="L1595" s="426"/>
      <c r="M1595" s="39">
        <f t="shared" si="257"/>
        <v>0</v>
      </c>
      <c r="N1595" s="369">
        <f t="shared" si="258"/>
        <v>0</v>
      </c>
      <c r="O1595" s="39">
        <f t="shared" si="259"/>
        <v>0</v>
      </c>
      <c r="P1595" s="978"/>
      <c r="Q1595" s="1254"/>
      <c r="R1595" s="1254"/>
      <c r="S1595" s="1254"/>
      <c r="T1595" s="1254"/>
      <c r="U1595" s="1254"/>
      <c r="V1595" s="1254"/>
      <c r="W1595" s="1254"/>
      <c r="X1595" s="1254"/>
      <c r="Y1595" s="1254"/>
      <c r="Z1595" s="1254"/>
      <c r="AA1595" s="1254"/>
      <c r="AB1595" s="1254"/>
      <c r="AC1595" s="1254"/>
      <c r="AD1595" s="1254"/>
      <c r="AE1595" s="1254"/>
      <c r="AF1595" s="1254"/>
      <c r="AG1595" s="1254"/>
      <c r="AH1595" s="1254"/>
      <c r="AI1595" s="1254"/>
      <c r="AJ1595" s="1254"/>
      <c r="AK1595" s="1254"/>
      <c r="AL1595" s="1254"/>
      <c r="AM1595" s="1254"/>
      <c r="AN1595" s="1254"/>
      <c r="AO1595" s="1254"/>
      <c r="AP1595" s="1254"/>
      <c r="AQ1595" s="1254"/>
      <c r="AR1595" s="1254"/>
      <c r="AS1595" s="1254"/>
      <c r="AT1595" s="1254"/>
      <c r="AU1595" s="1254"/>
      <c r="AV1595" s="1254"/>
      <c r="AW1595" s="1254"/>
      <c r="AX1595" s="1254"/>
      <c r="AY1595" s="1254"/>
      <c r="AZ1595" s="1254"/>
      <c r="BA1595" s="1254"/>
      <c r="BB1595" s="1254"/>
      <c r="BC1595" s="1254"/>
      <c r="BD1595" s="1254"/>
      <c r="BE1595" s="1254"/>
      <c r="BF1595" s="1254"/>
      <c r="BG1595" s="1254"/>
      <c r="BH1595" s="1254"/>
      <c r="BI1595" s="1254"/>
      <c r="BJ1595" s="1254"/>
      <c r="BK1595" s="1254"/>
      <c r="BL1595" s="1254"/>
      <c r="BM1595" s="1254"/>
      <c r="BN1595" s="1254"/>
      <c r="BO1595" s="1254"/>
      <c r="BP1595" s="1254"/>
      <c r="BQ1595" s="1254"/>
      <c r="BR1595" s="1254"/>
      <c r="BS1595" s="1254"/>
    </row>
    <row r="1596" spans="1:71" s="16" customFormat="1" hidden="1" outlineLevel="2">
      <c r="A1596" s="1014">
        <v>1</v>
      </c>
      <c r="B1596" s="1014">
        <v>1</v>
      </c>
      <c r="C1596" s="1014" t="s">
        <v>6300</v>
      </c>
      <c r="D1596" s="1014">
        <v>1</v>
      </c>
      <c r="E1596" s="1014" t="s">
        <v>6393</v>
      </c>
      <c r="F1596" s="1014">
        <v>12</v>
      </c>
      <c r="G1596" s="951" t="s">
        <v>7815</v>
      </c>
      <c r="H1596" s="47" t="s">
        <v>29</v>
      </c>
      <c r="I1596" s="926">
        <v>7</v>
      </c>
      <c r="J1596" s="915"/>
      <c r="K1596" s="38">
        <f t="shared" si="256"/>
        <v>0</v>
      </c>
      <c r="L1596" s="426"/>
      <c r="M1596" s="39">
        <f t="shared" si="257"/>
        <v>0</v>
      </c>
      <c r="N1596" s="369">
        <f t="shared" si="258"/>
        <v>0</v>
      </c>
      <c r="O1596" s="39">
        <f t="shared" si="259"/>
        <v>0</v>
      </c>
      <c r="P1596" s="978"/>
      <c r="Q1596" s="1254"/>
      <c r="R1596" s="1254"/>
      <c r="S1596" s="1254"/>
      <c r="T1596" s="1254"/>
      <c r="U1596" s="1254"/>
      <c r="V1596" s="1254"/>
      <c r="W1596" s="1254"/>
      <c r="X1596" s="1254"/>
      <c r="Y1596" s="1254"/>
      <c r="Z1596" s="1254"/>
      <c r="AA1596" s="1254"/>
      <c r="AB1596" s="1254"/>
      <c r="AC1596" s="1254"/>
      <c r="AD1596" s="1254"/>
      <c r="AE1596" s="1254"/>
      <c r="AF1596" s="1254"/>
      <c r="AG1596" s="1254"/>
      <c r="AH1596" s="1254"/>
      <c r="AI1596" s="1254"/>
      <c r="AJ1596" s="1254"/>
      <c r="AK1596" s="1254"/>
      <c r="AL1596" s="1254"/>
      <c r="AM1596" s="1254"/>
      <c r="AN1596" s="1254"/>
      <c r="AO1596" s="1254"/>
      <c r="AP1596" s="1254"/>
      <c r="AQ1596" s="1254"/>
      <c r="AR1596" s="1254"/>
      <c r="AS1596" s="1254"/>
      <c r="AT1596" s="1254"/>
      <c r="AU1596" s="1254"/>
      <c r="AV1596" s="1254"/>
      <c r="AW1596" s="1254"/>
      <c r="AX1596" s="1254"/>
      <c r="AY1596" s="1254"/>
      <c r="AZ1596" s="1254"/>
      <c r="BA1596" s="1254"/>
      <c r="BB1596" s="1254"/>
      <c r="BC1596" s="1254"/>
      <c r="BD1596" s="1254"/>
      <c r="BE1596" s="1254"/>
      <c r="BF1596" s="1254"/>
      <c r="BG1596" s="1254"/>
      <c r="BH1596" s="1254"/>
      <c r="BI1596" s="1254"/>
      <c r="BJ1596" s="1254"/>
      <c r="BK1596" s="1254"/>
      <c r="BL1596" s="1254"/>
      <c r="BM1596" s="1254"/>
      <c r="BN1596" s="1254"/>
      <c r="BO1596" s="1254"/>
      <c r="BP1596" s="1254"/>
      <c r="BQ1596" s="1254"/>
      <c r="BR1596" s="1254"/>
      <c r="BS1596" s="1254"/>
    </row>
    <row r="1597" spans="1:71" s="16" customFormat="1" hidden="1" outlineLevel="2">
      <c r="A1597" s="1014">
        <v>1</v>
      </c>
      <c r="B1597" s="1014">
        <v>1</v>
      </c>
      <c r="C1597" s="1014" t="s">
        <v>6300</v>
      </c>
      <c r="D1597" s="1014">
        <v>1</v>
      </c>
      <c r="E1597" s="1014" t="s">
        <v>6393</v>
      </c>
      <c r="F1597" s="1014">
        <v>13</v>
      </c>
      <c r="G1597" s="951" t="s">
        <v>7940</v>
      </c>
      <c r="H1597" s="47" t="s">
        <v>29</v>
      </c>
      <c r="I1597" s="926">
        <v>4</v>
      </c>
      <c r="J1597" s="915"/>
      <c r="K1597" s="38">
        <f t="shared" si="256"/>
        <v>0</v>
      </c>
      <c r="L1597" s="426"/>
      <c r="M1597" s="39">
        <f t="shared" si="257"/>
        <v>0</v>
      </c>
      <c r="N1597" s="369">
        <f t="shared" si="258"/>
        <v>0</v>
      </c>
      <c r="O1597" s="39">
        <f t="shared" si="259"/>
        <v>0</v>
      </c>
      <c r="P1597" s="978"/>
      <c r="Q1597" s="1254"/>
      <c r="R1597" s="1254"/>
      <c r="S1597" s="1254"/>
      <c r="T1597" s="1254"/>
      <c r="U1597" s="1254"/>
      <c r="V1597" s="1254"/>
      <c r="W1597" s="1254"/>
      <c r="X1597" s="1254"/>
      <c r="Y1597" s="1254"/>
      <c r="Z1597" s="1254"/>
      <c r="AA1597" s="1254"/>
      <c r="AB1597" s="1254"/>
      <c r="AC1597" s="1254"/>
      <c r="AD1597" s="1254"/>
      <c r="AE1597" s="1254"/>
      <c r="AF1597" s="1254"/>
      <c r="AG1597" s="1254"/>
      <c r="AH1597" s="1254"/>
      <c r="AI1597" s="1254"/>
      <c r="AJ1597" s="1254"/>
      <c r="AK1597" s="1254"/>
      <c r="AL1597" s="1254"/>
      <c r="AM1597" s="1254"/>
      <c r="AN1597" s="1254"/>
      <c r="AO1597" s="1254"/>
      <c r="AP1597" s="1254"/>
      <c r="AQ1597" s="1254"/>
      <c r="AR1597" s="1254"/>
      <c r="AS1597" s="1254"/>
      <c r="AT1597" s="1254"/>
      <c r="AU1597" s="1254"/>
      <c r="AV1597" s="1254"/>
      <c r="AW1597" s="1254"/>
      <c r="AX1597" s="1254"/>
      <c r="AY1597" s="1254"/>
      <c r="AZ1597" s="1254"/>
      <c r="BA1597" s="1254"/>
      <c r="BB1597" s="1254"/>
      <c r="BC1597" s="1254"/>
      <c r="BD1597" s="1254"/>
      <c r="BE1597" s="1254"/>
      <c r="BF1597" s="1254"/>
      <c r="BG1597" s="1254"/>
      <c r="BH1597" s="1254"/>
      <c r="BI1597" s="1254"/>
      <c r="BJ1597" s="1254"/>
      <c r="BK1597" s="1254"/>
      <c r="BL1597" s="1254"/>
      <c r="BM1597" s="1254"/>
      <c r="BN1597" s="1254"/>
      <c r="BO1597" s="1254"/>
      <c r="BP1597" s="1254"/>
      <c r="BQ1597" s="1254"/>
      <c r="BR1597" s="1254"/>
      <c r="BS1597" s="1254"/>
    </row>
    <row r="1598" spans="1:71" s="16" customFormat="1" hidden="1" outlineLevel="2">
      <c r="A1598" s="1014">
        <v>1</v>
      </c>
      <c r="B1598" s="1014">
        <v>1</v>
      </c>
      <c r="C1598" s="1014" t="s">
        <v>6300</v>
      </c>
      <c r="D1598" s="1014">
        <v>1</v>
      </c>
      <c r="E1598" s="1014" t="s">
        <v>6393</v>
      </c>
      <c r="F1598" s="1014">
        <v>14</v>
      </c>
      <c r="G1598" s="951" t="s">
        <v>7941</v>
      </c>
      <c r="H1598" s="47" t="s">
        <v>29</v>
      </c>
      <c r="I1598" s="926">
        <v>3</v>
      </c>
      <c r="J1598" s="915"/>
      <c r="K1598" s="38">
        <f t="shared" si="256"/>
        <v>0</v>
      </c>
      <c r="L1598" s="426"/>
      <c r="M1598" s="39">
        <f t="shared" si="257"/>
        <v>0</v>
      </c>
      <c r="N1598" s="369">
        <f t="shared" si="258"/>
        <v>0</v>
      </c>
      <c r="O1598" s="39">
        <f t="shared" si="259"/>
        <v>0</v>
      </c>
      <c r="P1598" s="978"/>
      <c r="Q1598" s="1254"/>
      <c r="R1598" s="1254"/>
      <c r="S1598" s="1254"/>
      <c r="T1598" s="1254"/>
      <c r="U1598" s="1254"/>
      <c r="V1598" s="1254"/>
      <c r="W1598" s="1254"/>
      <c r="X1598" s="1254"/>
      <c r="Y1598" s="1254"/>
      <c r="Z1598" s="1254"/>
      <c r="AA1598" s="1254"/>
      <c r="AB1598" s="1254"/>
      <c r="AC1598" s="1254"/>
      <c r="AD1598" s="1254"/>
      <c r="AE1598" s="1254"/>
      <c r="AF1598" s="1254"/>
      <c r="AG1598" s="1254"/>
      <c r="AH1598" s="1254"/>
      <c r="AI1598" s="1254"/>
      <c r="AJ1598" s="1254"/>
      <c r="AK1598" s="1254"/>
      <c r="AL1598" s="1254"/>
      <c r="AM1598" s="1254"/>
      <c r="AN1598" s="1254"/>
      <c r="AO1598" s="1254"/>
      <c r="AP1598" s="1254"/>
      <c r="AQ1598" s="1254"/>
      <c r="AR1598" s="1254"/>
      <c r="AS1598" s="1254"/>
      <c r="AT1598" s="1254"/>
      <c r="AU1598" s="1254"/>
      <c r="AV1598" s="1254"/>
      <c r="AW1598" s="1254"/>
      <c r="AX1598" s="1254"/>
      <c r="AY1598" s="1254"/>
      <c r="AZ1598" s="1254"/>
      <c r="BA1598" s="1254"/>
      <c r="BB1598" s="1254"/>
      <c r="BC1598" s="1254"/>
      <c r="BD1598" s="1254"/>
      <c r="BE1598" s="1254"/>
      <c r="BF1598" s="1254"/>
      <c r="BG1598" s="1254"/>
      <c r="BH1598" s="1254"/>
      <c r="BI1598" s="1254"/>
      <c r="BJ1598" s="1254"/>
      <c r="BK1598" s="1254"/>
      <c r="BL1598" s="1254"/>
      <c r="BM1598" s="1254"/>
      <c r="BN1598" s="1254"/>
      <c r="BO1598" s="1254"/>
      <c r="BP1598" s="1254"/>
      <c r="BQ1598" s="1254"/>
      <c r="BR1598" s="1254"/>
      <c r="BS1598" s="1254"/>
    </row>
    <row r="1599" spans="1:71" s="16" customFormat="1" hidden="1" outlineLevel="2">
      <c r="A1599" s="1014">
        <v>1</v>
      </c>
      <c r="B1599" s="1014">
        <v>1</v>
      </c>
      <c r="C1599" s="1014" t="s">
        <v>6300</v>
      </c>
      <c r="D1599" s="1014">
        <v>1</v>
      </c>
      <c r="E1599" s="1014" t="s">
        <v>6393</v>
      </c>
      <c r="F1599" s="1014">
        <v>15</v>
      </c>
      <c r="G1599" s="951" t="s">
        <v>7942</v>
      </c>
      <c r="H1599" s="47" t="s">
        <v>29</v>
      </c>
      <c r="I1599" s="926">
        <v>6</v>
      </c>
      <c r="J1599" s="915"/>
      <c r="K1599" s="38">
        <f t="shared" si="256"/>
        <v>0</v>
      </c>
      <c r="L1599" s="426"/>
      <c r="M1599" s="39">
        <f t="shared" si="257"/>
        <v>0</v>
      </c>
      <c r="N1599" s="369">
        <f t="shared" si="258"/>
        <v>0</v>
      </c>
      <c r="O1599" s="39">
        <f t="shared" si="259"/>
        <v>0</v>
      </c>
      <c r="P1599" s="978"/>
      <c r="Q1599" s="1254"/>
      <c r="R1599" s="1254"/>
      <c r="S1599" s="1254"/>
      <c r="T1599" s="1254"/>
      <c r="U1599" s="1254"/>
      <c r="V1599" s="1254"/>
      <c r="W1599" s="1254"/>
      <c r="X1599" s="1254"/>
      <c r="Y1599" s="1254"/>
      <c r="Z1599" s="1254"/>
      <c r="AA1599" s="1254"/>
      <c r="AB1599" s="1254"/>
      <c r="AC1599" s="1254"/>
      <c r="AD1599" s="1254"/>
      <c r="AE1599" s="1254"/>
      <c r="AF1599" s="1254"/>
      <c r="AG1599" s="1254"/>
      <c r="AH1599" s="1254"/>
      <c r="AI1599" s="1254"/>
      <c r="AJ1599" s="1254"/>
      <c r="AK1599" s="1254"/>
      <c r="AL1599" s="1254"/>
      <c r="AM1599" s="1254"/>
      <c r="AN1599" s="1254"/>
      <c r="AO1599" s="1254"/>
      <c r="AP1599" s="1254"/>
      <c r="AQ1599" s="1254"/>
      <c r="AR1599" s="1254"/>
      <c r="AS1599" s="1254"/>
      <c r="AT1599" s="1254"/>
      <c r="AU1599" s="1254"/>
      <c r="AV1599" s="1254"/>
      <c r="AW1599" s="1254"/>
      <c r="AX1599" s="1254"/>
      <c r="AY1599" s="1254"/>
      <c r="AZ1599" s="1254"/>
      <c r="BA1599" s="1254"/>
      <c r="BB1599" s="1254"/>
      <c r="BC1599" s="1254"/>
      <c r="BD1599" s="1254"/>
      <c r="BE1599" s="1254"/>
      <c r="BF1599" s="1254"/>
      <c r="BG1599" s="1254"/>
      <c r="BH1599" s="1254"/>
      <c r="BI1599" s="1254"/>
      <c r="BJ1599" s="1254"/>
      <c r="BK1599" s="1254"/>
      <c r="BL1599" s="1254"/>
      <c r="BM1599" s="1254"/>
      <c r="BN1599" s="1254"/>
      <c r="BO1599" s="1254"/>
      <c r="BP1599" s="1254"/>
      <c r="BQ1599" s="1254"/>
      <c r="BR1599" s="1254"/>
      <c r="BS1599" s="1254"/>
    </row>
    <row r="1600" spans="1:71" s="16" customFormat="1" hidden="1" outlineLevel="2">
      <c r="A1600" s="1014">
        <v>1</v>
      </c>
      <c r="B1600" s="1014">
        <v>1</v>
      </c>
      <c r="C1600" s="1014" t="s">
        <v>6300</v>
      </c>
      <c r="D1600" s="1014">
        <v>1</v>
      </c>
      <c r="E1600" s="1014" t="s">
        <v>6393</v>
      </c>
      <c r="F1600" s="1014">
        <v>16</v>
      </c>
      <c r="G1600" s="951" t="s">
        <v>7817</v>
      </c>
      <c r="H1600" s="47" t="s">
        <v>29</v>
      </c>
      <c r="I1600" s="926">
        <v>4</v>
      </c>
      <c r="J1600" s="915"/>
      <c r="K1600" s="38">
        <f t="shared" si="256"/>
        <v>0</v>
      </c>
      <c r="L1600" s="426"/>
      <c r="M1600" s="39">
        <f t="shared" si="257"/>
        <v>0</v>
      </c>
      <c r="N1600" s="369">
        <f t="shared" si="258"/>
        <v>0</v>
      </c>
      <c r="O1600" s="39">
        <f t="shared" si="259"/>
        <v>0</v>
      </c>
      <c r="P1600" s="978"/>
      <c r="Q1600" s="1254"/>
      <c r="R1600" s="1254"/>
      <c r="S1600" s="1254"/>
      <c r="T1600" s="1254"/>
      <c r="U1600" s="1254"/>
      <c r="V1600" s="1254"/>
      <c r="W1600" s="1254"/>
      <c r="X1600" s="1254"/>
      <c r="Y1600" s="1254"/>
      <c r="Z1600" s="1254"/>
      <c r="AA1600" s="1254"/>
      <c r="AB1600" s="1254"/>
      <c r="AC1600" s="1254"/>
      <c r="AD1600" s="1254"/>
      <c r="AE1600" s="1254"/>
      <c r="AF1600" s="1254"/>
      <c r="AG1600" s="1254"/>
      <c r="AH1600" s="1254"/>
      <c r="AI1600" s="1254"/>
      <c r="AJ1600" s="1254"/>
      <c r="AK1600" s="1254"/>
      <c r="AL1600" s="1254"/>
      <c r="AM1600" s="1254"/>
      <c r="AN1600" s="1254"/>
      <c r="AO1600" s="1254"/>
      <c r="AP1600" s="1254"/>
      <c r="AQ1600" s="1254"/>
      <c r="AR1600" s="1254"/>
      <c r="AS1600" s="1254"/>
      <c r="AT1600" s="1254"/>
      <c r="AU1600" s="1254"/>
      <c r="AV1600" s="1254"/>
      <c r="AW1600" s="1254"/>
      <c r="AX1600" s="1254"/>
      <c r="AY1600" s="1254"/>
      <c r="AZ1600" s="1254"/>
      <c r="BA1600" s="1254"/>
      <c r="BB1600" s="1254"/>
      <c r="BC1600" s="1254"/>
      <c r="BD1600" s="1254"/>
      <c r="BE1600" s="1254"/>
      <c r="BF1600" s="1254"/>
      <c r="BG1600" s="1254"/>
      <c r="BH1600" s="1254"/>
      <c r="BI1600" s="1254"/>
      <c r="BJ1600" s="1254"/>
      <c r="BK1600" s="1254"/>
      <c r="BL1600" s="1254"/>
      <c r="BM1600" s="1254"/>
      <c r="BN1600" s="1254"/>
      <c r="BO1600" s="1254"/>
      <c r="BP1600" s="1254"/>
      <c r="BQ1600" s="1254"/>
      <c r="BR1600" s="1254"/>
      <c r="BS1600" s="1254"/>
    </row>
    <row r="1601" spans="1:71" s="16" customFormat="1" ht="27.6" hidden="1" outlineLevel="2">
      <c r="A1601" s="1014">
        <v>1</v>
      </c>
      <c r="B1601" s="1014">
        <v>1</v>
      </c>
      <c r="C1601" s="1014" t="s">
        <v>6300</v>
      </c>
      <c r="D1601" s="1014">
        <v>1</v>
      </c>
      <c r="E1601" s="1014" t="s">
        <v>6393</v>
      </c>
      <c r="F1601" s="1014">
        <v>17</v>
      </c>
      <c r="G1601" s="951" t="s">
        <v>7943</v>
      </c>
      <c r="H1601" s="47" t="s">
        <v>29</v>
      </c>
      <c r="I1601" s="926">
        <v>1</v>
      </c>
      <c r="J1601" s="915"/>
      <c r="K1601" s="38">
        <f t="shared" si="256"/>
        <v>0</v>
      </c>
      <c r="L1601" s="426"/>
      <c r="M1601" s="39">
        <f t="shared" si="257"/>
        <v>0</v>
      </c>
      <c r="N1601" s="369">
        <f t="shared" si="258"/>
        <v>0</v>
      </c>
      <c r="O1601" s="39">
        <f t="shared" si="259"/>
        <v>0</v>
      </c>
      <c r="P1601" s="978"/>
      <c r="Q1601" s="1254"/>
      <c r="R1601" s="1254"/>
      <c r="S1601" s="1254"/>
      <c r="T1601" s="1254"/>
      <c r="U1601" s="1254"/>
      <c r="V1601" s="1254"/>
      <c r="W1601" s="1254"/>
      <c r="X1601" s="1254"/>
      <c r="Y1601" s="1254"/>
      <c r="Z1601" s="1254"/>
      <c r="AA1601" s="1254"/>
      <c r="AB1601" s="1254"/>
      <c r="AC1601" s="1254"/>
      <c r="AD1601" s="1254"/>
      <c r="AE1601" s="1254"/>
      <c r="AF1601" s="1254"/>
      <c r="AG1601" s="1254"/>
      <c r="AH1601" s="1254"/>
      <c r="AI1601" s="1254"/>
      <c r="AJ1601" s="1254"/>
      <c r="AK1601" s="1254"/>
      <c r="AL1601" s="1254"/>
      <c r="AM1601" s="1254"/>
      <c r="AN1601" s="1254"/>
      <c r="AO1601" s="1254"/>
      <c r="AP1601" s="1254"/>
      <c r="AQ1601" s="1254"/>
      <c r="AR1601" s="1254"/>
      <c r="AS1601" s="1254"/>
      <c r="AT1601" s="1254"/>
      <c r="AU1601" s="1254"/>
      <c r="AV1601" s="1254"/>
      <c r="AW1601" s="1254"/>
      <c r="AX1601" s="1254"/>
      <c r="AY1601" s="1254"/>
      <c r="AZ1601" s="1254"/>
      <c r="BA1601" s="1254"/>
      <c r="BB1601" s="1254"/>
      <c r="BC1601" s="1254"/>
      <c r="BD1601" s="1254"/>
      <c r="BE1601" s="1254"/>
      <c r="BF1601" s="1254"/>
      <c r="BG1601" s="1254"/>
      <c r="BH1601" s="1254"/>
      <c r="BI1601" s="1254"/>
      <c r="BJ1601" s="1254"/>
      <c r="BK1601" s="1254"/>
      <c r="BL1601" s="1254"/>
      <c r="BM1601" s="1254"/>
      <c r="BN1601" s="1254"/>
      <c r="BO1601" s="1254"/>
      <c r="BP1601" s="1254"/>
      <c r="BQ1601" s="1254"/>
      <c r="BR1601" s="1254"/>
      <c r="BS1601" s="1254"/>
    </row>
    <row r="1602" spans="1:71" s="16" customFormat="1" ht="27.6" hidden="1" outlineLevel="2">
      <c r="A1602" s="1014">
        <v>1</v>
      </c>
      <c r="B1602" s="1014">
        <v>1</v>
      </c>
      <c r="C1602" s="1014" t="s">
        <v>6300</v>
      </c>
      <c r="D1602" s="1014">
        <v>1</v>
      </c>
      <c r="E1602" s="1014" t="s">
        <v>6393</v>
      </c>
      <c r="F1602" s="1014">
        <v>18</v>
      </c>
      <c r="G1602" s="951" t="s">
        <v>7944</v>
      </c>
      <c r="H1602" s="37" t="s">
        <v>29</v>
      </c>
      <c r="I1602" s="329">
        <v>1</v>
      </c>
      <c r="J1602" s="915"/>
      <c r="K1602" s="38">
        <f t="shared" si="256"/>
        <v>0</v>
      </c>
      <c r="L1602" s="426"/>
      <c r="M1602" s="39">
        <f t="shared" si="257"/>
        <v>0</v>
      </c>
      <c r="N1602" s="369">
        <f t="shared" si="258"/>
        <v>0</v>
      </c>
      <c r="O1602" s="39">
        <f t="shared" si="259"/>
        <v>0</v>
      </c>
      <c r="P1602" s="978"/>
      <c r="Q1602" s="1254"/>
      <c r="R1602" s="1254"/>
      <c r="S1602" s="1254"/>
      <c r="T1602" s="1254"/>
      <c r="U1602" s="1254"/>
      <c r="V1602" s="1254"/>
      <c r="W1602" s="1254"/>
      <c r="X1602" s="1254"/>
      <c r="Y1602" s="1254"/>
      <c r="Z1602" s="1254"/>
      <c r="AA1602" s="1254"/>
      <c r="AB1602" s="1254"/>
      <c r="AC1602" s="1254"/>
      <c r="AD1602" s="1254"/>
      <c r="AE1602" s="1254"/>
      <c r="AF1602" s="1254"/>
      <c r="AG1602" s="1254"/>
      <c r="AH1602" s="1254"/>
      <c r="AI1602" s="1254"/>
      <c r="AJ1602" s="1254"/>
      <c r="AK1602" s="1254"/>
      <c r="AL1602" s="1254"/>
      <c r="AM1602" s="1254"/>
      <c r="AN1602" s="1254"/>
      <c r="AO1602" s="1254"/>
      <c r="AP1602" s="1254"/>
      <c r="AQ1602" s="1254"/>
      <c r="AR1602" s="1254"/>
      <c r="AS1602" s="1254"/>
      <c r="AT1602" s="1254"/>
      <c r="AU1602" s="1254"/>
      <c r="AV1602" s="1254"/>
      <c r="AW1602" s="1254"/>
      <c r="AX1602" s="1254"/>
      <c r="AY1602" s="1254"/>
      <c r="AZ1602" s="1254"/>
      <c r="BA1602" s="1254"/>
      <c r="BB1602" s="1254"/>
      <c r="BC1602" s="1254"/>
      <c r="BD1602" s="1254"/>
      <c r="BE1602" s="1254"/>
      <c r="BF1602" s="1254"/>
      <c r="BG1602" s="1254"/>
      <c r="BH1602" s="1254"/>
      <c r="BI1602" s="1254"/>
      <c r="BJ1602" s="1254"/>
      <c r="BK1602" s="1254"/>
      <c r="BL1602" s="1254"/>
      <c r="BM1602" s="1254"/>
      <c r="BN1602" s="1254"/>
      <c r="BO1602" s="1254"/>
      <c r="BP1602" s="1254"/>
      <c r="BQ1602" s="1254"/>
      <c r="BR1602" s="1254"/>
      <c r="BS1602" s="1254"/>
    </row>
    <row r="1603" spans="1:71" s="16" customFormat="1" hidden="1" outlineLevel="2">
      <c r="A1603" s="1014">
        <v>1</v>
      </c>
      <c r="B1603" s="1014">
        <v>1</v>
      </c>
      <c r="C1603" s="1014" t="s">
        <v>6300</v>
      </c>
      <c r="D1603" s="1014">
        <v>1</v>
      </c>
      <c r="E1603" s="1014" t="s">
        <v>6393</v>
      </c>
      <c r="F1603" s="1014">
        <v>19</v>
      </c>
      <c r="G1603" s="951" t="s">
        <v>7945</v>
      </c>
      <c r="H1603" s="47" t="s">
        <v>29</v>
      </c>
      <c r="I1603" s="926">
        <v>13</v>
      </c>
      <c r="J1603" s="915"/>
      <c r="K1603" s="38">
        <f t="shared" si="256"/>
        <v>0</v>
      </c>
      <c r="L1603" s="426"/>
      <c r="M1603" s="39">
        <f t="shared" si="257"/>
        <v>0</v>
      </c>
      <c r="N1603" s="369">
        <f t="shared" si="258"/>
        <v>0</v>
      </c>
      <c r="O1603" s="39">
        <f t="shared" si="259"/>
        <v>0</v>
      </c>
      <c r="P1603" s="978"/>
      <c r="Q1603" s="1254"/>
      <c r="R1603" s="1254"/>
      <c r="S1603" s="1254"/>
      <c r="T1603" s="1254"/>
      <c r="U1603" s="1254"/>
      <c r="V1603" s="1254"/>
      <c r="W1603" s="1254"/>
      <c r="X1603" s="1254"/>
      <c r="Y1603" s="1254"/>
      <c r="Z1603" s="1254"/>
      <c r="AA1603" s="1254"/>
      <c r="AB1603" s="1254"/>
      <c r="AC1603" s="1254"/>
      <c r="AD1603" s="1254"/>
      <c r="AE1603" s="1254"/>
      <c r="AF1603" s="1254"/>
      <c r="AG1603" s="1254"/>
      <c r="AH1603" s="1254"/>
      <c r="AI1603" s="1254"/>
      <c r="AJ1603" s="1254"/>
      <c r="AK1603" s="1254"/>
      <c r="AL1603" s="1254"/>
      <c r="AM1603" s="1254"/>
      <c r="AN1603" s="1254"/>
      <c r="AO1603" s="1254"/>
      <c r="AP1603" s="1254"/>
      <c r="AQ1603" s="1254"/>
      <c r="AR1603" s="1254"/>
      <c r="AS1603" s="1254"/>
      <c r="AT1603" s="1254"/>
      <c r="AU1603" s="1254"/>
      <c r="AV1603" s="1254"/>
      <c r="AW1603" s="1254"/>
      <c r="AX1603" s="1254"/>
      <c r="AY1603" s="1254"/>
      <c r="AZ1603" s="1254"/>
      <c r="BA1603" s="1254"/>
      <c r="BB1603" s="1254"/>
      <c r="BC1603" s="1254"/>
      <c r="BD1603" s="1254"/>
      <c r="BE1603" s="1254"/>
      <c r="BF1603" s="1254"/>
      <c r="BG1603" s="1254"/>
      <c r="BH1603" s="1254"/>
      <c r="BI1603" s="1254"/>
      <c r="BJ1603" s="1254"/>
      <c r="BK1603" s="1254"/>
      <c r="BL1603" s="1254"/>
      <c r="BM1603" s="1254"/>
      <c r="BN1603" s="1254"/>
      <c r="BO1603" s="1254"/>
      <c r="BP1603" s="1254"/>
      <c r="BQ1603" s="1254"/>
      <c r="BR1603" s="1254"/>
      <c r="BS1603" s="1254"/>
    </row>
    <row r="1604" spans="1:71" s="138" customFormat="1" hidden="1" outlineLevel="1" collapsed="1">
      <c r="A1604" s="1072">
        <v>1</v>
      </c>
      <c r="B1604" s="1072">
        <v>1</v>
      </c>
      <c r="C1604" s="1072" t="s">
        <v>6300</v>
      </c>
      <c r="D1604" s="1072">
        <v>2</v>
      </c>
      <c r="E1604" s="1072"/>
      <c r="F1604" s="1072"/>
      <c r="G1604" s="1073" t="s">
        <v>1347</v>
      </c>
      <c r="H1604" s="1074"/>
      <c r="I1604" s="1075"/>
      <c r="J1604" s="1076"/>
      <c r="K1604" s="1077">
        <f>K1605+K1616</f>
        <v>0</v>
      </c>
      <c r="L1604" s="1078"/>
      <c r="M1604" s="1077">
        <f>M1605+M1616</f>
        <v>0</v>
      </c>
      <c r="N1604" s="1079"/>
      <c r="O1604" s="1077">
        <f>O1605+O1616+O1618</f>
        <v>0</v>
      </c>
      <c r="P1604" s="1080"/>
      <c r="Q1604" s="1250"/>
      <c r="R1604" s="1250"/>
      <c r="S1604" s="1250"/>
      <c r="T1604" s="1250"/>
      <c r="U1604" s="1250"/>
      <c r="V1604" s="1250"/>
      <c r="W1604" s="1250"/>
      <c r="X1604" s="1250"/>
      <c r="Y1604" s="1250"/>
      <c r="Z1604" s="1250"/>
      <c r="AA1604" s="1250"/>
      <c r="AB1604" s="1250"/>
      <c r="AC1604" s="1250"/>
      <c r="AD1604" s="1250"/>
      <c r="AE1604" s="1250"/>
      <c r="AF1604" s="1250"/>
      <c r="AG1604" s="1250"/>
      <c r="AH1604" s="1250"/>
      <c r="AI1604" s="1250"/>
      <c r="AJ1604" s="1250"/>
      <c r="AK1604" s="1250"/>
      <c r="AL1604" s="1250"/>
      <c r="AM1604" s="1250"/>
      <c r="AN1604" s="1250"/>
      <c r="AO1604" s="1250"/>
      <c r="AP1604" s="1250"/>
      <c r="AQ1604" s="1250"/>
      <c r="AR1604" s="1250"/>
      <c r="AS1604" s="1250"/>
      <c r="AT1604" s="1250"/>
      <c r="AU1604" s="1250"/>
      <c r="AV1604" s="1250"/>
      <c r="AW1604" s="1250"/>
      <c r="AX1604" s="1250"/>
      <c r="AY1604" s="1250"/>
      <c r="AZ1604" s="1250"/>
      <c r="BA1604" s="1250"/>
      <c r="BB1604" s="1250"/>
      <c r="BC1604" s="1250"/>
      <c r="BD1604" s="1250"/>
      <c r="BE1604" s="1250"/>
      <c r="BF1604" s="1250"/>
      <c r="BG1604" s="1250"/>
      <c r="BH1604" s="1250"/>
      <c r="BI1604" s="1250"/>
      <c r="BJ1604" s="1250"/>
      <c r="BK1604" s="1250"/>
      <c r="BL1604" s="1250"/>
      <c r="BM1604" s="1250"/>
      <c r="BN1604" s="1250"/>
      <c r="BO1604" s="1250"/>
      <c r="BP1604" s="1250"/>
      <c r="BQ1604" s="1250"/>
      <c r="BR1604" s="1250"/>
      <c r="BS1604" s="1250"/>
    </row>
    <row r="1605" spans="1:71" s="16" customFormat="1" hidden="1" outlineLevel="1" collapsed="1">
      <c r="A1605" s="1081">
        <v>1</v>
      </c>
      <c r="B1605" s="1081">
        <v>1</v>
      </c>
      <c r="C1605" s="1081" t="s">
        <v>6300</v>
      </c>
      <c r="D1605" s="1081">
        <v>2</v>
      </c>
      <c r="E1605" s="1081" t="s">
        <v>1559</v>
      </c>
      <c r="F1605" s="1081"/>
      <c r="G1605" s="1098" t="s">
        <v>40</v>
      </c>
      <c r="H1605" s="1143"/>
      <c r="I1605" s="1143"/>
      <c r="J1605" s="1143"/>
      <c r="K1605" s="1181">
        <f>SUM(K1606:K1615)</f>
        <v>0</v>
      </c>
      <c r="L1605" s="1143"/>
      <c r="M1605" s="1181">
        <f>SUM(M1606:M1615)</f>
        <v>0</v>
      </c>
      <c r="N1605" s="1143"/>
      <c r="O1605" s="1181">
        <f>SUM(O1606:O1615)</f>
        <v>0</v>
      </c>
      <c r="P1605" s="1145"/>
      <c r="Q1605" s="1254"/>
      <c r="R1605" s="1254"/>
      <c r="S1605" s="1254"/>
      <c r="T1605" s="1254"/>
      <c r="U1605" s="1254"/>
      <c r="V1605" s="1254"/>
      <c r="W1605" s="1254"/>
      <c r="X1605" s="1254"/>
      <c r="Y1605" s="1254"/>
      <c r="Z1605" s="1254"/>
      <c r="AA1605" s="1254"/>
      <c r="AB1605" s="1254"/>
      <c r="AC1605" s="1254"/>
      <c r="AD1605" s="1254"/>
      <c r="AE1605" s="1254"/>
      <c r="AF1605" s="1254"/>
      <c r="AG1605" s="1254"/>
      <c r="AH1605" s="1254"/>
      <c r="AI1605" s="1254"/>
      <c r="AJ1605" s="1254"/>
      <c r="AK1605" s="1254"/>
      <c r="AL1605" s="1254"/>
      <c r="AM1605" s="1254"/>
      <c r="AN1605" s="1254"/>
      <c r="AO1605" s="1254"/>
      <c r="AP1605" s="1254"/>
      <c r="AQ1605" s="1254"/>
      <c r="AR1605" s="1254"/>
      <c r="AS1605" s="1254"/>
      <c r="AT1605" s="1254"/>
      <c r="AU1605" s="1254"/>
      <c r="AV1605" s="1254"/>
      <c r="AW1605" s="1254"/>
      <c r="AX1605" s="1254"/>
      <c r="AY1605" s="1254"/>
      <c r="AZ1605" s="1254"/>
      <c r="BA1605" s="1254"/>
      <c r="BB1605" s="1254"/>
      <c r="BC1605" s="1254"/>
      <c r="BD1605" s="1254"/>
      <c r="BE1605" s="1254"/>
      <c r="BF1605" s="1254"/>
      <c r="BG1605" s="1254"/>
      <c r="BH1605" s="1254"/>
      <c r="BI1605" s="1254"/>
      <c r="BJ1605" s="1254"/>
      <c r="BK1605" s="1254"/>
      <c r="BL1605" s="1254"/>
      <c r="BM1605" s="1254"/>
      <c r="BN1605" s="1254"/>
      <c r="BO1605" s="1254"/>
      <c r="BP1605" s="1254"/>
      <c r="BQ1605" s="1254"/>
      <c r="BR1605" s="1254"/>
      <c r="BS1605" s="1254"/>
    </row>
    <row r="1606" spans="1:71" s="104" customFormat="1" ht="41.4" hidden="1" outlineLevel="2">
      <c r="A1606" s="1014">
        <v>1</v>
      </c>
      <c r="B1606" s="1014">
        <v>1</v>
      </c>
      <c r="C1606" s="1014" t="s">
        <v>6300</v>
      </c>
      <c r="D1606" s="1014">
        <v>2</v>
      </c>
      <c r="E1606" s="1014" t="s">
        <v>1559</v>
      </c>
      <c r="F1606" s="1014">
        <v>1</v>
      </c>
      <c r="G1606" s="1047" t="s">
        <v>7946</v>
      </c>
      <c r="H1606" s="32" t="s">
        <v>29</v>
      </c>
      <c r="I1606" s="927">
        <v>1194</v>
      </c>
      <c r="J1606" s="915"/>
      <c r="K1606" s="38">
        <f t="shared" ref="K1606:K1615" si="260">I1606*J1606</f>
        <v>0</v>
      </c>
      <c r="L1606" s="426"/>
      <c r="M1606" s="39">
        <f t="shared" ref="M1606:M1615" si="261">I1606*L1606</f>
        <v>0</v>
      </c>
      <c r="N1606" s="369">
        <f t="shared" ref="N1606:N1615" si="262">J1606+L1606</f>
        <v>0</v>
      </c>
      <c r="O1606" s="39">
        <f t="shared" ref="O1606:O1615" si="263">I1606*N1606</f>
        <v>0</v>
      </c>
      <c r="P1606" s="978"/>
      <c r="Q1606" s="1257"/>
      <c r="R1606" s="1257"/>
      <c r="S1606" s="1257"/>
      <c r="T1606" s="1257"/>
      <c r="U1606" s="1257"/>
      <c r="V1606" s="1257"/>
      <c r="W1606" s="1257"/>
      <c r="X1606" s="1257"/>
      <c r="Y1606" s="1257"/>
      <c r="Z1606" s="1257"/>
      <c r="AA1606" s="1257"/>
      <c r="AB1606" s="1257"/>
      <c r="AC1606" s="1257"/>
      <c r="AD1606" s="1257"/>
      <c r="AE1606" s="1257"/>
      <c r="AF1606" s="1257"/>
      <c r="AG1606" s="1257"/>
      <c r="AH1606" s="1257"/>
      <c r="AI1606" s="1257"/>
      <c r="AJ1606" s="1257"/>
      <c r="AK1606" s="1257"/>
      <c r="AL1606" s="1257"/>
      <c r="AM1606" s="1257"/>
      <c r="AN1606" s="1257"/>
      <c r="AO1606" s="1257"/>
      <c r="AP1606" s="1257"/>
      <c r="AQ1606" s="1257"/>
      <c r="AR1606" s="1257"/>
      <c r="AS1606" s="1257"/>
      <c r="AT1606" s="1257"/>
      <c r="AU1606" s="1257"/>
      <c r="AV1606" s="1257"/>
      <c r="AW1606" s="1257"/>
      <c r="AX1606" s="1257"/>
      <c r="AY1606" s="1257"/>
      <c r="AZ1606" s="1257"/>
      <c r="BA1606" s="1257"/>
      <c r="BB1606" s="1257"/>
      <c r="BC1606" s="1257"/>
      <c r="BD1606" s="1257"/>
      <c r="BE1606" s="1257"/>
      <c r="BF1606" s="1257"/>
      <c r="BG1606" s="1257"/>
      <c r="BH1606" s="1257"/>
      <c r="BI1606" s="1257"/>
      <c r="BJ1606" s="1257"/>
      <c r="BK1606" s="1257"/>
      <c r="BL1606" s="1257"/>
      <c r="BM1606" s="1257"/>
      <c r="BN1606" s="1257"/>
      <c r="BO1606" s="1257"/>
      <c r="BP1606" s="1257"/>
      <c r="BQ1606" s="1257"/>
      <c r="BR1606" s="1257"/>
      <c r="BS1606" s="1257"/>
    </row>
    <row r="1607" spans="1:71" s="110" customFormat="1" ht="41.4" hidden="1" outlineLevel="2">
      <c r="A1607" s="1014">
        <v>1</v>
      </c>
      <c r="B1607" s="1014">
        <v>1</v>
      </c>
      <c r="C1607" s="1014" t="s">
        <v>6300</v>
      </c>
      <c r="D1607" s="1014">
        <v>2</v>
      </c>
      <c r="E1607" s="1014" t="s">
        <v>1559</v>
      </c>
      <c r="F1607" s="1014">
        <v>2</v>
      </c>
      <c r="G1607" s="1047" t="s">
        <v>7947</v>
      </c>
      <c r="H1607" s="32" t="s">
        <v>29</v>
      </c>
      <c r="I1607" s="927">
        <v>9</v>
      </c>
      <c r="J1607" s="915"/>
      <c r="K1607" s="38">
        <f t="shared" si="260"/>
        <v>0</v>
      </c>
      <c r="L1607" s="426"/>
      <c r="M1607" s="39">
        <f t="shared" si="261"/>
        <v>0</v>
      </c>
      <c r="N1607" s="369">
        <f t="shared" si="262"/>
        <v>0</v>
      </c>
      <c r="O1607" s="39">
        <f t="shared" si="263"/>
        <v>0</v>
      </c>
      <c r="P1607" s="979"/>
      <c r="Q1607" s="1258"/>
      <c r="R1607" s="1258"/>
      <c r="S1607" s="1258"/>
      <c r="T1607" s="1258"/>
      <c r="U1607" s="1258"/>
      <c r="V1607" s="1258"/>
      <c r="W1607" s="1258"/>
      <c r="X1607" s="1258"/>
      <c r="Y1607" s="1258"/>
      <c r="Z1607" s="1258"/>
      <c r="AA1607" s="1258"/>
      <c r="AB1607" s="1258"/>
      <c r="AC1607" s="1258"/>
      <c r="AD1607" s="1258"/>
      <c r="AE1607" s="1258"/>
      <c r="AF1607" s="1258"/>
      <c r="AG1607" s="1258"/>
      <c r="AH1607" s="1258"/>
      <c r="AI1607" s="1258"/>
      <c r="AJ1607" s="1258"/>
      <c r="AK1607" s="1258"/>
      <c r="AL1607" s="1258"/>
      <c r="AM1607" s="1258"/>
      <c r="AN1607" s="1258"/>
      <c r="AO1607" s="1258"/>
      <c r="AP1607" s="1258"/>
      <c r="AQ1607" s="1258"/>
      <c r="AR1607" s="1258"/>
      <c r="AS1607" s="1258"/>
      <c r="AT1607" s="1258"/>
      <c r="AU1607" s="1258"/>
      <c r="AV1607" s="1258"/>
      <c r="AW1607" s="1258"/>
      <c r="AX1607" s="1258"/>
      <c r="AY1607" s="1258"/>
      <c r="AZ1607" s="1258"/>
      <c r="BA1607" s="1258"/>
      <c r="BB1607" s="1258"/>
      <c r="BC1607" s="1258"/>
      <c r="BD1607" s="1258"/>
      <c r="BE1607" s="1258"/>
      <c r="BF1607" s="1258"/>
      <c r="BG1607" s="1258"/>
      <c r="BH1607" s="1258"/>
      <c r="BI1607" s="1258"/>
      <c r="BJ1607" s="1258"/>
      <c r="BK1607" s="1258"/>
      <c r="BL1607" s="1258"/>
      <c r="BM1607" s="1258"/>
      <c r="BN1607" s="1258"/>
      <c r="BO1607" s="1258"/>
      <c r="BP1607" s="1258"/>
      <c r="BQ1607" s="1258"/>
      <c r="BR1607" s="1258"/>
      <c r="BS1607" s="1258"/>
    </row>
    <row r="1608" spans="1:71" s="110" customFormat="1" ht="27.6" hidden="1" outlineLevel="2">
      <c r="A1608" s="1014">
        <v>1</v>
      </c>
      <c r="B1608" s="1014">
        <v>1</v>
      </c>
      <c r="C1608" s="1014" t="s">
        <v>6300</v>
      </c>
      <c r="D1608" s="1014">
        <v>2</v>
      </c>
      <c r="E1608" s="1014" t="s">
        <v>1559</v>
      </c>
      <c r="F1608" s="1014">
        <v>3</v>
      </c>
      <c r="G1608" s="1047" t="s">
        <v>7948</v>
      </c>
      <c r="H1608" s="32" t="s">
        <v>29</v>
      </c>
      <c r="I1608" s="927">
        <v>41</v>
      </c>
      <c r="J1608" s="915"/>
      <c r="K1608" s="38">
        <f t="shared" si="260"/>
        <v>0</v>
      </c>
      <c r="L1608" s="426"/>
      <c r="M1608" s="39">
        <f t="shared" si="261"/>
        <v>0</v>
      </c>
      <c r="N1608" s="369">
        <f t="shared" si="262"/>
        <v>0</v>
      </c>
      <c r="O1608" s="39">
        <f t="shared" si="263"/>
        <v>0</v>
      </c>
      <c r="P1608" s="979"/>
      <c r="Q1608" s="1258"/>
      <c r="R1608" s="1258"/>
      <c r="S1608" s="1258"/>
      <c r="T1608" s="1258"/>
      <c r="U1608" s="1258"/>
      <c r="V1608" s="1258"/>
      <c r="W1608" s="1258"/>
      <c r="X1608" s="1258"/>
      <c r="Y1608" s="1258"/>
      <c r="Z1608" s="1258"/>
      <c r="AA1608" s="1258"/>
      <c r="AB1608" s="1258"/>
      <c r="AC1608" s="1258"/>
      <c r="AD1608" s="1258"/>
      <c r="AE1608" s="1258"/>
      <c r="AF1608" s="1258"/>
      <c r="AG1608" s="1258"/>
      <c r="AH1608" s="1258"/>
      <c r="AI1608" s="1258"/>
      <c r="AJ1608" s="1258"/>
      <c r="AK1608" s="1258"/>
      <c r="AL1608" s="1258"/>
      <c r="AM1608" s="1258"/>
      <c r="AN1608" s="1258"/>
      <c r="AO1608" s="1258"/>
      <c r="AP1608" s="1258"/>
      <c r="AQ1608" s="1258"/>
      <c r="AR1608" s="1258"/>
      <c r="AS1608" s="1258"/>
      <c r="AT1608" s="1258"/>
      <c r="AU1608" s="1258"/>
      <c r="AV1608" s="1258"/>
      <c r="AW1608" s="1258"/>
      <c r="AX1608" s="1258"/>
      <c r="AY1608" s="1258"/>
      <c r="AZ1608" s="1258"/>
      <c r="BA1608" s="1258"/>
      <c r="BB1608" s="1258"/>
      <c r="BC1608" s="1258"/>
      <c r="BD1608" s="1258"/>
      <c r="BE1608" s="1258"/>
      <c r="BF1608" s="1258"/>
      <c r="BG1608" s="1258"/>
      <c r="BH1608" s="1258"/>
      <c r="BI1608" s="1258"/>
      <c r="BJ1608" s="1258"/>
      <c r="BK1608" s="1258"/>
      <c r="BL1608" s="1258"/>
      <c r="BM1608" s="1258"/>
      <c r="BN1608" s="1258"/>
      <c r="BO1608" s="1258"/>
      <c r="BP1608" s="1258"/>
      <c r="BQ1608" s="1258"/>
      <c r="BR1608" s="1258"/>
      <c r="BS1608" s="1258"/>
    </row>
    <row r="1609" spans="1:71" s="110" customFormat="1" ht="27.6" hidden="1" outlineLevel="2">
      <c r="A1609" s="1014">
        <v>1</v>
      </c>
      <c r="B1609" s="1014">
        <v>1</v>
      </c>
      <c r="C1609" s="1014" t="s">
        <v>6300</v>
      </c>
      <c r="D1609" s="1014">
        <v>2</v>
      </c>
      <c r="E1609" s="1014" t="s">
        <v>1559</v>
      </c>
      <c r="F1609" s="1014">
        <v>4</v>
      </c>
      <c r="G1609" s="1047" t="s">
        <v>7949</v>
      </c>
      <c r="H1609" s="32" t="s">
        <v>29</v>
      </c>
      <c r="I1609" s="927">
        <v>16</v>
      </c>
      <c r="J1609" s="915"/>
      <c r="K1609" s="38">
        <f t="shared" si="260"/>
        <v>0</v>
      </c>
      <c r="L1609" s="426"/>
      <c r="M1609" s="39">
        <f t="shared" si="261"/>
        <v>0</v>
      </c>
      <c r="N1609" s="369">
        <f t="shared" si="262"/>
        <v>0</v>
      </c>
      <c r="O1609" s="39">
        <f t="shared" si="263"/>
        <v>0</v>
      </c>
      <c r="P1609" s="979"/>
      <c r="Q1609" s="1258"/>
      <c r="R1609" s="1258"/>
      <c r="S1609" s="1258"/>
      <c r="T1609" s="1258"/>
      <c r="U1609" s="1258"/>
      <c r="V1609" s="1258"/>
      <c r="W1609" s="1258"/>
      <c r="X1609" s="1258"/>
      <c r="Y1609" s="1258"/>
      <c r="Z1609" s="1258"/>
      <c r="AA1609" s="1258"/>
      <c r="AB1609" s="1258"/>
      <c r="AC1609" s="1258"/>
      <c r="AD1609" s="1258"/>
      <c r="AE1609" s="1258"/>
      <c r="AF1609" s="1258"/>
      <c r="AG1609" s="1258"/>
      <c r="AH1609" s="1258"/>
      <c r="AI1609" s="1258"/>
      <c r="AJ1609" s="1258"/>
      <c r="AK1609" s="1258"/>
      <c r="AL1609" s="1258"/>
      <c r="AM1609" s="1258"/>
      <c r="AN1609" s="1258"/>
      <c r="AO1609" s="1258"/>
      <c r="AP1609" s="1258"/>
      <c r="AQ1609" s="1258"/>
      <c r="AR1609" s="1258"/>
      <c r="AS1609" s="1258"/>
      <c r="AT1609" s="1258"/>
      <c r="AU1609" s="1258"/>
      <c r="AV1609" s="1258"/>
      <c r="AW1609" s="1258"/>
      <c r="AX1609" s="1258"/>
      <c r="AY1609" s="1258"/>
      <c r="AZ1609" s="1258"/>
      <c r="BA1609" s="1258"/>
      <c r="BB1609" s="1258"/>
      <c r="BC1609" s="1258"/>
      <c r="BD1609" s="1258"/>
      <c r="BE1609" s="1258"/>
      <c r="BF1609" s="1258"/>
      <c r="BG1609" s="1258"/>
      <c r="BH1609" s="1258"/>
      <c r="BI1609" s="1258"/>
      <c r="BJ1609" s="1258"/>
      <c r="BK1609" s="1258"/>
      <c r="BL1609" s="1258"/>
      <c r="BM1609" s="1258"/>
      <c r="BN1609" s="1258"/>
      <c r="BO1609" s="1258"/>
      <c r="BP1609" s="1258"/>
      <c r="BQ1609" s="1258"/>
      <c r="BR1609" s="1258"/>
      <c r="BS1609" s="1258"/>
    </row>
    <row r="1610" spans="1:71" s="111" customFormat="1" ht="27.6" hidden="1" outlineLevel="2">
      <c r="A1610" s="1014">
        <v>1</v>
      </c>
      <c r="B1610" s="1014">
        <v>1</v>
      </c>
      <c r="C1610" s="1014" t="s">
        <v>6300</v>
      </c>
      <c r="D1610" s="1014">
        <v>2</v>
      </c>
      <c r="E1610" s="1014" t="s">
        <v>1559</v>
      </c>
      <c r="F1610" s="1014">
        <v>5</v>
      </c>
      <c r="G1610" s="1047" t="s">
        <v>7950</v>
      </c>
      <c r="H1610" s="32" t="s">
        <v>29</v>
      </c>
      <c r="I1610" s="329">
        <v>9</v>
      </c>
      <c r="J1610" s="915"/>
      <c r="K1610" s="38">
        <f t="shared" si="260"/>
        <v>0</v>
      </c>
      <c r="L1610" s="426"/>
      <c r="M1610" s="39">
        <f t="shared" si="261"/>
        <v>0</v>
      </c>
      <c r="N1610" s="369">
        <f t="shared" si="262"/>
        <v>0</v>
      </c>
      <c r="O1610" s="39">
        <f t="shared" si="263"/>
        <v>0</v>
      </c>
      <c r="P1610" s="980"/>
      <c r="Q1610" s="1259"/>
      <c r="R1610" s="1259"/>
      <c r="S1610" s="1259"/>
      <c r="T1610" s="1259"/>
      <c r="U1610" s="1259"/>
      <c r="V1610" s="1259"/>
      <c r="W1610" s="1259"/>
      <c r="X1610" s="1259"/>
      <c r="Y1610" s="1259"/>
      <c r="Z1610" s="1259"/>
      <c r="AA1610" s="1259"/>
      <c r="AB1610" s="1259"/>
      <c r="AC1610" s="1259"/>
      <c r="AD1610" s="1259"/>
      <c r="AE1610" s="1259"/>
      <c r="AF1610" s="1259"/>
      <c r="AG1610" s="1259"/>
      <c r="AH1610" s="1259"/>
      <c r="AI1610" s="1259"/>
      <c r="AJ1610" s="1259"/>
      <c r="AK1610" s="1259"/>
      <c r="AL1610" s="1259"/>
      <c r="AM1610" s="1259"/>
      <c r="AN1610" s="1259"/>
      <c r="AO1610" s="1259"/>
      <c r="AP1610" s="1259"/>
      <c r="AQ1610" s="1259"/>
      <c r="AR1610" s="1259"/>
      <c r="AS1610" s="1259"/>
      <c r="AT1610" s="1259"/>
      <c r="AU1610" s="1259"/>
      <c r="AV1610" s="1259"/>
      <c r="AW1610" s="1259"/>
      <c r="AX1610" s="1259"/>
      <c r="AY1610" s="1259"/>
      <c r="AZ1610" s="1259"/>
      <c r="BA1610" s="1259"/>
      <c r="BB1610" s="1259"/>
      <c r="BC1610" s="1259"/>
      <c r="BD1610" s="1259"/>
      <c r="BE1610" s="1259"/>
      <c r="BF1610" s="1259"/>
      <c r="BG1610" s="1259"/>
      <c r="BH1610" s="1259"/>
      <c r="BI1610" s="1259"/>
      <c r="BJ1610" s="1259"/>
      <c r="BK1610" s="1259"/>
      <c r="BL1610" s="1259"/>
      <c r="BM1610" s="1259"/>
      <c r="BN1610" s="1259"/>
      <c r="BO1610" s="1259"/>
      <c r="BP1610" s="1259"/>
      <c r="BQ1610" s="1259"/>
      <c r="BR1610" s="1259"/>
      <c r="BS1610" s="1259"/>
    </row>
    <row r="1611" spans="1:71" ht="27.6" hidden="1" outlineLevel="2">
      <c r="A1611" s="1014">
        <v>1</v>
      </c>
      <c r="B1611" s="1014">
        <v>1</v>
      </c>
      <c r="C1611" s="1014" t="s">
        <v>6300</v>
      </c>
      <c r="D1611" s="1014">
        <v>2</v>
      </c>
      <c r="E1611" s="1014" t="s">
        <v>1559</v>
      </c>
      <c r="F1611" s="1014">
        <v>6</v>
      </c>
      <c r="G1611" s="1047" t="s">
        <v>7951</v>
      </c>
      <c r="H1611" s="32" t="s">
        <v>29</v>
      </c>
      <c r="I1611" s="927">
        <v>61</v>
      </c>
      <c r="J1611" s="915"/>
      <c r="K1611" s="38">
        <f t="shared" si="260"/>
        <v>0</v>
      </c>
      <c r="L1611" s="426"/>
      <c r="M1611" s="39">
        <f t="shared" si="261"/>
        <v>0</v>
      </c>
      <c r="N1611" s="369">
        <f t="shared" si="262"/>
        <v>0</v>
      </c>
      <c r="O1611" s="39">
        <f t="shared" si="263"/>
        <v>0</v>
      </c>
      <c r="P1611" s="979"/>
    </row>
    <row r="1612" spans="1:71" s="111" customFormat="1" ht="27.6" hidden="1" outlineLevel="2">
      <c r="A1612" s="1014">
        <v>1</v>
      </c>
      <c r="B1612" s="1014">
        <v>1</v>
      </c>
      <c r="C1612" s="1014" t="s">
        <v>6300</v>
      </c>
      <c r="D1612" s="1014">
        <v>2</v>
      </c>
      <c r="E1612" s="1014" t="s">
        <v>1559</v>
      </c>
      <c r="F1612" s="1014">
        <v>7</v>
      </c>
      <c r="G1612" s="1047" t="s">
        <v>7952</v>
      </c>
      <c r="H1612" s="32" t="s">
        <v>29</v>
      </c>
      <c r="I1612" s="927">
        <v>3</v>
      </c>
      <c r="J1612" s="915"/>
      <c r="K1612" s="38">
        <f t="shared" si="260"/>
        <v>0</v>
      </c>
      <c r="L1612" s="426"/>
      <c r="M1612" s="39">
        <f t="shared" si="261"/>
        <v>0</v>
      </c>
      <c r="N1612" s="369">
        <f t="shared" si="262"/>
        <v>0</v>
      </c>
      <c r="O1612" s="39">
        <f t="shared" si="263"/>
        <v>0</v>
      </c>
      <c r="P1612" s="979"/>
      <c r="Q1612" s="1259"/>
      <c r="R1612" s="1259"/>
      <c r="S1612" s="1259"/>
      <c r="T1612" s="1259"/>
      <c r="U1612" s="1259"/>
      <c r="V1612" s="1259"/>
      <c r="W1612" s="1259"/>
      <c r="X1612" s="1259"/>
      <c r="Y1612" s="1259"/>
      <c r="Z1612" s="1259"/>
      <c r="AA1612" s="1259"/>
      <c r="AB1612" s="1259"/>
      <c r="AC1612" s="1259"/>
      <c r="AD1612" s="1259"/>
      <c r="AE1612" s="1259"/>
      <c r="AF1612" s="1259"/>
      <c r="AG1612" s="1259"/>
      <c r="AH1612" s="1259"/>
      <c r="AI1612" s="1259"/>
      <c r="AJ1612" s="1259"/>
      <c r="AK1612" s="1259"/>
      <c r="AL1612" s="1259"/>
      <c r="AM1612" s="1259"/>
      <c r="AN1612" s="1259"/>
      <c r="AO1612" s="1259"/>
      <c r="AP1612" s="1259"/>
      <c r="AQ1612" s="1259"/>
      <c r="AR1612" s="1259"/>
      <c r="AS1612" s="1259"/>
      <c r="AT1612" s="1259"/>
      <c r="AU1612" s="1259"/>
      <c r="AV1612" s="1259"/>
      <c r="AW1612" s="1259"/>
      <c r="AX1612" s="1259"/>
      <c r="AY1612" s="1259"/>
      <c r="AZ1612" s="1259"/>
      <c r="BA1612" s="1259"/>
      <c r="BB1612" s="1259"/>
      <c r="BC1612" s="1259"/>
      <c r="BD1612" s="1259"/>
      <c r="BE1612" s="1259"/>
      <c r="BF1612" s="1259"/>
      <c r="BG1612" s="1259"/>
      <c r="BH1612" s="1259"/>
      <c r="BI1612" s="1259"/>
      <c r="BJ1612" s="1259"/>
      <c r="BK1612" s="1259"/>
      <c r="BL1612" s="1259"/>
      <c r="BM1612" s="1259"/>
      <c r="BN1612" s="1259"/>
      <c r="BO1612" s="1259"/>
      <c r="BP1612" s="1259"/>
      <c r="BQ1612" s="1259"/>
      <c r="BR1612" s="1259"/>
      <c r="BS1612" s="1259"/>
    </row>
    <row r="1613" spans="1:71" s="111" customFormat="1" ht="27.6" hidden="1" outlineLevel="2">
      <c r="A1613" s="1014">
        <v>1</v>
      </c>
      <c r="B1613" s="1014">
        <v>1</v>
      </c>
      <c r="C1613" s="1014" t="s">
        <v>6300</v>
      </c>
      <c r="D1613" s="1014">
        <v>2</v>
      </c>
      <c r="E1613" s="1014" t="s">
        <v>1559</v>
      </c>
      <c r="F1613" s="1014">
        <v>8</v>
      </c>
      <c r="G1613" s="1047" t="s">
        <v>7953</v>
      </c>
      <c r="H1613" s="32" t="s">
        <v>29</v>
      </c>
      <c r="I1613" s="927">
        <v>61</v>
      </c>
      <c r="J1613" s="915"/>
      <c r="K1613" s="38">
        <f t="shared" si="260"/>
        <v>0</v>
      </c>
      <c r="L1613" s="426"/>
      <c r="M1613" s="39">
        <f t="shared" si="261"/>
        <v>0</v>
      </c>
      <c r="N1613" s="369">
        <f t="shared" si="262"/>
        <v>0</v>
      </c>
      <c r="O1613" s="39">
        <f t="shared" si="263"/>
        <v>0</v>
      </c>
      <c r="P1613" s="979"/>
      <c r="Q1613" s="1259"/>
      <c r="R1613" s="1259"/>
      <c r="S1613" s="1259"/>
      <c r="T1613" s="1259"/>
      <c r="U1613" s="1259"/>
      <c r="V1613" s="1259"/>
      <c r="W1613" s="1259"/>
      <c r="X1613" s="1259"/>
      <c r="Y1613" s="1259"/>
      <c r="Z1613" s="1259"/>
      <c r="AA1613" s="1259"/>
      <c r="AB1613" s="1259"/>
      <c r="AC1613" s="1259"/>
      <c r="AD1613" s="1259"/>
      <c r="AE1613" s="1259"/>
      <c r="AF1613" s="1259"/>
      <c r="AG1613" s="1259"/>
      <c r="AH1613" s="1259"/>
      <c r="AI1613" s="1259"/>
      <c r="AJ1613" s="1259"/>
      <c r="AK1613" s="1259"/>
      <c r="AL1613" s="1259"/>
      <c r="AM1613" s="1259"/>
      <c r="AN1613" s="1259"/>
      <c r="AO1613" s="1259"/>
      <c r="AP1613" s="1259"/>
      <c r="AQ1613" s="1259"/>
      <c r="AR1613" s="1259"/>
      <c r="AS1613" s="1259"/>
      <c r="AT1613" s="1259"/>
      <c r="AU1613" s="1259"/>
      <c r="AV1613" s="1259"/>
      <c r="AW1613" s="1259"/>
      <c r="AX1613" s="1259"/>
      <c r="AY1613" s="1259"/>
      <c r="AZ1613" s="1259"/>
      <c r="BA1613" s="1259"/>
      <c r="BB1613" s="1259"/>
      <c r="BC1613" s="1259"/>
      <c r="BD1613" s="1259"/>
      <c r="BE1613" s="1259"/>
      <c r="BF1613" s="1259"/>
      <c r="BG1613" s="1259"/>
      <c r="BH1613" s="1259"/>
      <c r="BI1613" s="1259"/>
      <c r="BJ1613" s="1259"/>
      <c r="BK1613" s="1259"/>
      <c r="BL1613" s="1259"/>
      <c r="BM1613" s="1259"/>
      <c r="BN1613" s="1259"/>
      <c r="BO1613" s="1259"/>
      <c r="BP1613" s="1259"/>
      <c r="BQ1613" s="1259"/>
      <c r="BR1613" s="1259"/>
      <c r="BS1613" s="1259"/>
    </row>
    <row r="1614" spans="1:71" s="111" customFormat="1" ht="27.6" hidden="1" outlineLevel="2">
      <c r="A1614" s="1014">
        <v>1</v>
      </c>
      <c r="B1614" s="1014">
        <v>1</v>
      </c>
      <c r="C1614" s="1014" t="s">
        <v>6300</v>
      </c>
      <c r="D1614" s="1014">
        <v>2</v>
      </c>
      <c r="E1614" s="1014" t="s">
        <v>1559</v>
      </c>
      <c r="F1614" s="1014">
        <v>9</v>
      </c>
      <c r="G1614" s="1047" t="s">
        <v>7954</v>
      </c>
      <c r="H1614" s="32" t="s">
        <v>29</v>
      </c>
      <c r="I1614" s="927">
        <v>6</v>
      </c>
      <c r="J1614" s="915"/>
      <c r="K1614" s="38">
        <f t="shared" si="260"/>
        <v>0</v>
      </c>
      <c r="L1614" s="426"/>
      <c r="M1614" s="39">
        <f t="shared" si="261"/>
        <v>0</v>
      </c>
      <c r="N1614" s="369">
        <f t="shared" si="262"/>
        <v>0</v>
      </c>
      <c r="O1614" s="39">
        <f t="shared" si="263"/>
        <v>0</v>
      </c>
      <c r="P1614" s="979"/>
      <c r="Q1614" s="1259"/>
      <c r="R1614" s="1259"/>
      <c r="S1614" s="1259"/>
      <c r="T1614" s="1259"/>
      <c r="U1614" s="1259"/>
      <c r="V1614" s="1259"/>
      <c r="W1614" s="1259"/>
      <c r="X1614" s="1259"/>
      <c r="Y1614" s="1259"/>
      <c r="Z1614" s="1259"/>
      <c r="AA1614" s="1259"/>
      <c r="AB1614" s="1259"/>
      <c r="AC1614" s="1259"/>
      <c r="AD1614" s="1259"/>
      <c r="AE1614" s="1259"/>
      <c r="AF1614" s="1259"/>
      <c r="AG1614" s="1259"/>
      <c r="AH1614" s="1259"/>
      <c r="AI1614" s="1259"/>
      <c r="AJ1614" s="1259"/>
      <c r="AK1614" s="1259"/>
      <c r="AL1614" s="1259"/>
      <c r="AM1614" s="1259"/>
      <c r="AN1614" s="1259"/>
      <c r="AO1614" s="1259"/>
      <c r="AP1614" s="1259"/>
      <c r="AQ1614" s="1259"/>
      <c r="AR1614" s="1259"/>
      <c r="AS1614" s="1259"/>
      <c r="AT1614" s="1259"/>
      <c r="AU1614" s="1259"/>
      <c r="AV1614" s="1259"/>
      <c r="AW1614" s="1259"/>
      <c r="AX1614" s="1259"/>
      <c r="AY1614" s="1259"/>
      <c r="AZ1614" s="1259"/>
      <c r="BA1614" s="1259"/>
      <c r="BB1614" s="1259"/>
      <c r="BC1614" s="1259"/>
      <c r="BD1614" s="1259"/>
      <c r="BE1614" s="1259"/>
      <c r="BF1614" s="1259"/>
      <c r="BG1614" s="1259"/>
      <c r="BH1614" s="1259"/>
      <c r="BI1614" s="1259"/>
      <c r="BJ1614" s="1259"/>
      <c r="BK1614" s="1259"/>
      <c r="BL1614" s="1259"/>
      <c r="BM1614" s="1259"/>
      <c r="BN1614" s="1259"/>
      <c r="BO1614" s="1259"/>
      <c r="BP1614" s="1259"/>
      <c r="BQ1614" s="1259"/>
      <c r="BR1614" s="1259"/>
      <c r="BS1614" s="1259"/>
    </row>
    <row r="1615" spans="1:71" s="111" customFormat="1" ht="27.6" hidden="1" outlineLevel="2">
      <c r="A1615" s="1014">
        <v>1</v>
      </c>
      <c r="B1615" s="1014">
        <v>1</v>
      </c>
      <c r="C1615" s="1014" t="s">
        <v>6300</v>
      </c>
      <c r="D1615" s="1014">
        <v>2</v>
      </c>
      <c r="E1615" s="1014" t="s">
        <v>1559</v>
      </c>
      <c r="F1615" s="1014">
        <v>10</v>
      </c>
      <c r="G1615" s="1047" t="s">
        <v>7955</v>
      </c>
      <c r="H1615" s="32" t="s">
        <v>29</v>
      </c>
      <c r="I1615" s="927">
        <v>29</v>
      </c>
      <c r="J1615" s="915"/>
      <c r="K1615" s="38">
        <f t="shared" si="260"/>
        <v>0</v>
      </c>
      <c r="L1615" s="426"/>
      <c r="M1615" s="39">
        <f t="shared" si="261"/>
        <v>0</v>
      </c>
      <c r="N1615" s="369">
        <f t="shared" si="262"/>
        <v>0</v>
      </c>
      <c r="O1615" s="39">
        <f t="shared" si="263"/>
        <v>0</v>
      </c>
      <c r="P1615" s="979"/>
      <c r="Q1615" s="1259"/>
      <c r="R1615" s="1259"/>
      <c r="S1615" s="1259"/>
      <c r="T1615" s="1259"/>
      <c r="U1615" s="1259"/>
      <c r="V1615" s="1259"/>
      <c r="W1615" s="1259"/>
      <c r="X1615" s="1259"/>
      <c r="Y1615" s="1259"/>
      <c r="Z1615" s="1259"/>
      <c r="AA1615" s="1259"/>
      <c r="AB1615" s="1259"/>
      <c r="AC1615" s="1259"/>
      <c r="AD1615" s="1259"/>
      <c r="AE1615" s="1259"/>
      <c r="AF1615" s="1259"/>
      <c r="AG1615" s="1259"/>
      <c r="AH1615" s="1259"/>
      <c r="AI1615" s="1259"/>
      <c r="AJ1615" s="1259"/>
      <c r="AK1615" s="1259"/>
      <c r="AL1615" s="1259"/>
      <c r="AM1615" s="1259"/>
      <c r="AN1615" s="1259"/>
      <c r="AO1615" s="1259"/>
      <c r="AP1615" s="1259"/>
      <c r="AQ1615" s="1259"/>
      <c r="AR1615" s="1259"/>
      <c r="AS1615" s="1259"/>
      <c r="AT1615" s="1259"/>
      <c r="AU1615" s="1259"/>
      <c r="AV1615" s="1259"/>
      <c r="AW1615" s="1259"/>
      <c r="AX1615" s="1259"/>
      <c r="AY1615" s="1259"/>
      <c r="AZ1615" s="1259"/>
      <c r="BA1615" s="1259"/>
      <c r="BB1615" s="1259"/>
      <c r="BC1615" s="1259"/>
      <c r="BD1615" s="1259"/>
      <c r="BE1615" s="1259"/>
      <c r="BF1615" s="1259"/>
      <c r="BG1615" s="1259"/>
      <c r="BH1615" s="1259"/>
      <c r="BI1615" s="1259"/>
      <c r="BJ1615" s="1259"/>
      <c r="BK1615" s="1259"/>
      <c r="BL1615" s="1259"/>
      <c r="BM1615" s="1259"/>
      <c r="BN1615" s="1259"/>
      <c r="BO1615" s="1259"/>
      <c r="BP1615" s="1259"/>
      <c r="BQ1615" s="1259"/>
      <c r="BR1615" s="1259"/>
      <c r="BS1615" s="1259"/>
    </row>
    <row r="1616" spans="1:71" s="111" customFormat="1" ht="13.8" hidden="1" outlineLevel="1" collapsed="1">
      <c r="A1616" s="1081">
        <v>1</v>
      </c>
      <c r="B1616" s="1081">
        <v>1</v>
      </c>
      <c r="C1616" s="1081" t="s">
        <v>6300</v>
      </c>
      <c r="D1616" s="1081">
        <v>2</v>
      </c>
      <c r="E1616" s="1081" t="s">
        <v>1556</v>
      </c>
      <c r="F1616" s="1081"/>
      <c r="G1616" s="1182" t="s">
        <v>2895</v>
      </c>
      <c r="H1616" s="1148"/>
      <c r="I1616" s="1092"/>
      <c r="J1616" s="1095"/>
      <c r="K1616" s="1096">
        <f>SUM(K1617)</f>
        <v>0</v>
      </c>
      <c r="L1616" s="1095"/>
      <c r="M1616" s="1096">
        <f>SUM(M1617)</f>
        <v>0</v>
      </c>
      <c r="N1616" s="1096"/>
      <c r="O1616" s="1096">
        <f>SUM(O1617)</f>
        <v>0</v>
      </c>
      <c r="P1616" s="1178"/>
      <c r="Q1616" s="1259"/>
      <c r="R1616" s="1259"/>
      <c r="S1616" s="1259"/>
      <c r="T1616" s="1259"/>
      <c r="U1616" s="1259"/>
      <c r="V1616" s="1259"/>
      <c r="W1616" s="1259"/>
      <c r="X1616" s="1259"/>
      <c r="Y1616" s="1259"/>
      <c r="Z1616" s="1259"/>
      <c r="AA1616" s="1259"/>
      <c r="AB1616" s="1259"/>
      <c r="AC1616" s="1259"/>
      <c r="AD1616" s="1259"/>
      <c r="AE1616" s="1259"/>
      <c r="AF1616" s="1259"/>
      <c r="AG1616" s="1259"/>
      <c r="AH1616" s="1259"/>
      <c r="AI1616" s="1259"/>
      <c r="AJ1616" s="1259"/>
      <c r="AK1616" s="1259"/>
      <c r="AL1616" s="1259"/>
      <c r="AM1616" s="1259"/>
      <c r="AN1616" s="1259"/>
      <c r="AO1616" s="1259"/>
      <c r="AP1616" s="1259"/>
      <c r="AQ1616" s="1259"/>
      <c r="AR1616" s="1259"/>
      <c r="AS1616" s="1259"/>
      <c r="AT1616" s="1259"/>
      <c r="AU1616" s="1259"/>
      <c r="AV1616" s="1259"/>
      <c r="AW1616" s="1259"/>
      <c r="AX1616" s="1259"/>
      <c r="AY1616" s="1259"/>
      <c r="AZ1616" s="1259"/>
      <c r="BA1616" s="1259"/>
      <c r="BB1616" s="1259"/>
      <c r="BC1616" s="1259"/>
      <c r="BD1616" s="1259"/>
      <c r="BE1616" s="1259"/>
      <c r="BF1616" s="1259"/>
      <c r="BG1616" s="1259"/>
      <c r="BH1616" s="1259"/>
      <c r="BI1616" s="1259"/>
      <c r="BJ1616" s="1259"/>
      <c r="BK1616" s="1259"/>
      <c r="BL1616" s="1259"/>
      <c r="BM1616" s="1259"/>
      <c r="BN1616" s="1259"/>
      <c r="BO1616" s="1259"/>
      <c r="BP1616" s="1259"/>
      <c r="BQ1616" s="1259"/>
      <c r="BR1616" s="1259"/>
      <c r="BS1616" s="1259"/>
    </row>
    <row r="1617" spans="1:71" s="104" customFormat="1" ht="55.2" hidden="1" outlineLevel="2">
      <c r="A1617" s="1014">
        <v>1</v>
      </c>
      <c r="B1617" s="1014">
        <v>1</v>
      </c>
      <c r="C1617" s="1014" t="s">
        <v>6300</v>
      </c>
      <c r="D1617" s="1014">
        <v>2</v>
      </c>
      <c r="E1617" s="1014" t="s">
        <v>1556</v>
      </c>
      <c r="F1617" s="1014" t="s">
        <v>1559</v>
      </c>
      <c r="G1617" s="942" t="s">
        <v>7956</v>
      </c>
      <c r="H1617" s="46" t="s">
        <v>30</v>
      </c>
      <c r="I1617" s="925">
        <v>3800</v>
      </c>
      <c r="J1617" s="915"/>
      <c r="K1617" s="38">
        <f>I1617*J1617</f>
        <v>0</v>
      </c>
      <c r="L1617" s="426"/>
      <c r="M1617" s="39">
        <f>I1617*L1617</f>
        <v>0</v>
      </c>
      <c r="N1617" s="369">
        <f>J1617+L1617</f>
        <v>0</v>
      </c>
      <c r="O1617" s="39">
        <f>I1617*N1617</f>
        <v>0</v>
      </c>
      <c r="P1617" s="980"/>
      <c r="Q1617" s="1257"/>
      <c r="R1617" s="1257"/>
      <c r="S1617" s="1257"/>
      <c r="T1617" s="1257"/>
      <c r="U1617" s="1257"/>
      <c r="V1617" s="1257"/>
      <c r="W1617" s="1257"/>
      <c r="X1617" s="1257"/>
      <c r="Y1617" s="1257"/>
      <c r="Z1617" s="1257"/>
      <c r="AA1617" s="1257"/>
      <c r="AB1617" s="1257"/>
      <c r="AC1617" s="1257"/>
      <c r="AD1617" s="1257"/>
      <c r="AE1617" s="1257"/>
      <c r="AF1617" s="1257"/>
      <c r="AG1617" s="1257"/>
      <c r="AH1617" s="1257"/>
      <c r="AI1617" s="1257"/>
      <c r="AJ1617" s="1257"/>
      <c r="AK1617" s="1257"/>
      <c r="AL1617" s="1257"/>
      <c r="AM1617" s="1257"/>
      <c r="AN1617" s="1257"/>
      <c r="AO1617" s="1257"/>
      <c r="AP1617" s="1257"/>
      <c r="AQ1617" s="1257"/>
      <c r="AR1617" s="1257"/>
      <c r="AS1617" s="1257"/>
      <c r="AT1617" s="1257"/>
      <c r="AU1617" s="1257"/>
      <c r="AV1617" s="1257"/>
      <c r="AW1617" s="1257"/>
      <c r="AX1617" s="1257"/>
      <c r="AY1617" s="1257"/>
      <c r="AZ1617" s="1257"/>
      <c r="BA1617" s="1257"/>
      <c r="BB1617" s="1257"/>
      <c r="BC1617" s="1257"/>
      <c r="BD1617" s="1257"/>
      <c r="BE1617" s="1257"/>
      <c r="BF1617" s="1257"/>
      <c r="BG1617" s="1257"/>
      <c r="BH1617" s="1257"/>
      <c r="BI1617" s="1257"/>
      <c r="BJ1617" s="1257"/>
      <c r="BK1617" s="1257"/>
      <c r="BL1617" s="1257"/>
      <c r="BM1617" s="1257"/>
      <c r="BN1617" s="1257"/>
      <c r="BO1617" s="1257"/>
      <c r="BP1617" s="1257"/>
      <c r="BQ1617" s="1257"/>
      <c r="BR1617" s="1257"/>
      <c r="BS1617" s="1257"/>
    </row>
    <row r="1618" spans="1:71" hidden="1" outlineLevel="1" collapsed="1">
      <c r="A1618" s="1081">
        <v>1</v>
      </c>
      <c r="B1618" s="1081">
        <v>1</v>
      </c>
      <c r="C1618" s="1081" t="s">
        <v>6300</v>
      </c>
      <c r="D1618" s="1081">
        <v>2</v>
      </c>
      <c r="E1618" s="1081" t="s">
        <v>1561</v>
      </c>
      <c r="F1618" s="1081"/>
      <c r="G1618" s="1182" t="s">
        <v>6084</v>
      </c>
      <c r="H1618" s="1148"/>
      <c r="I1618" s="1092"/>
      <c r="J1618" s="1095"/>
      <c r="K1618" s="1096">
        <f>SUM(K1619)</f>
        <v>0</v>
      </c>
      <c r="L1618" s="1095"/>
      <c r="M1618" s="1096">
        <f>SUM(M1619)</f>
        <v>0</v>
      </c>
      <c r="N1618" s="1096"/>
      <c r="O1618" s="1096">
        <f>SUM(O1619)</f>
        <v>0</v>
      </c>
      <c r="P1618" s="1178"/>
    </row>
    <row r="1619" spans="1:71" s="104" customFormat="1" hidden="1" outlineLevel="2">
      <c r="A1619" s="1014">
        <v>1</v>
      </c>
      <c r="B1619" s="1014">
        <v>1</v>
      </c>
      <c r="C1619" s="1014" t="s">
        <v>6300</v>
      </c>
      <c r="D1619" s="1014">
        <v>2</v>
      </c>
      <c r="E1619" s="1014" t="s">
        <v>1561</v>
      </c>
      <c r="F1619" s="1014" t="s">
        <v>1559</v>
      </c>
      <c r="G1619" s="1047" t="s">
        <v>6084</v>
      </c>
      <c r="H1619" s="47" t="s">
        <v>31</v>
      </c>
      <c r="I1619" s="925">
        <v>1</v>
      </c>
      <c r="J1619" s="915"/>
      <c r="K1619" s="38">
        <f>I1619*J1619</f>
        <v>0</v>
      </c>
      <c r="L1619" s="426"/>
      <c r="M1619" s="39">
        <f>I1619*L1619</f>
        <v>0</v>
      </c>
      <c r="N1619" s="369">
        <f>J1619+L1619</f>
        <v>0</v>
      </c>
      <c r="O1619" s="39">
        <f>I1619*N1619</f>
        <v>0</v>
      </c>
      <c r="P1619" s="980"/>
      <c r="Q1619" s="1257"/>
      <c r="R1619" s="1257"/>
      <c r="S1619" s="1257"/>
      <c r="T1619" s="1257"/>
      <c r="U1619" s="1257"/>
      <c r="V1619" s="1257"/>
      <c r="W1619" s="1257"/>
      <c r="X1619" s="1257"/>
      <c r="Y1619" s="1257"/>
      <c r="Z1619" s="1257"/>
      <c r="AA1619" s="1257"/>
      <c r="AB1619" s="1257"/>
      <c r="AC1619" s="1257"/>
      <c r="AD1619" s="1257"/>
      <c r="AE1619" s="1257"/>
      <c r="AF1619" s="1257"/>
      <c r="AG1619" s="1257"/>
      <c r="AH1619" s="1257"/>
      <c r="AI1619" s="1257"/>
      <c r="AJ1619" s="1257"/>
      <c r="AK1619" s="1257"/>
      <c r="AL1619" s="1257"/>
      <c r="AM1619" s="1257"/>
      <c r="AN1619" s="1257"/>
      <c r="AO1619" s="1257"/>
      <c r="AP1619" s="1257"/>
      <c r="AQ1619" s="1257"/>
      <c r="AR1619" s="1257"/>
      <c r="AS1619" s="1257"/>
      <c r="AT1619" s="1257"/>
      <c r="AU1619" s="1257"/>
      <c r="AV1619" s="1257"/>
      <c r="AW1619" s="1257"/>
      <c r="AX1619" s="1257"/>
      <c r="AY1619" s="1257"/>
      <c r="AZ1619" s="1257"/>
      <c r="BA1619" s="1257"/>
      <c r="BB1619" s="1257"/>
      <c r="BC1619" s="1257"/>
      <c r="BD1619" s="1257"/>
      <c r="BE1619" s="1257"/>
      <c r="BF1619" s="1257"/>
      <c r="BG1619" s="1257"/>
      <c r="BH1619" s="1257"/>
      <c r="BI1619" s="1257"/>
      <c r="BJ1619" s="1257"/>
      <c r="BK1619" s="1257"/>
      <c r="BL1619" s="1257"/>
      <c r="BM1619" s="1257"/>
      <c r="BN1619" s="1257"/>
      <c r="BO1619" s="1257"/>
      <c r="BP1619" s="1257"/>
      <c r="BQ1619" s="1257"/>
      <c r="BR1619" s="1257"/>
      <c r="BS1619" s="1257"/>
    </row>
    <row r="1620" spans="1:71" ht="41.4" collapsed="1">
      <c r="A1620" s="1107">
        <v>1</v>
      </c>
      <c r="B1620" s="1107">
        <v>1</v>
      </c>
      <c r="C1620" s="1107" t="s">
        <v>3423</v>
      </c>
      <c r="D1620" s="1107"/>
      <c r="E1620" s="1107"/>
      <c r="F1620" s="1107"/>
      <c r="G1620" s="1114" t="s">
        <v>6058</v>
      </c>
      <c r="H1620" s="1108"/>
      <c r="I1620" s="1108"/>
      <c r="J1620" s="1115"/>
      <c r="K1620" s="1121">
        <f>K1621+K1623</f>
        <v>0</v>
      </c>
      <c r="L1620" s="1115"/>
      <c r="M1620" s="1121">
        <f>M1621+M1623</f>
        <v>0</v>
      </c>
      <c r="N1620" s="1115"/>
      <c r="O1620" s="1121">
        <f>O1621+O1623</f>
        <v>0</v>
      </c>
      <c r="P1620" s="1113"/>
    </row>
    <row r="1621" spans="1:71" s="138" customFormat="1" hidden="1" outlineLevel="1" collapsed="1">
      <c r="A1621" s="1072">
        <v>1</v>
      </c>
      <c r="B1621" s="1072">
        <v>1</v>
      </c>
      <c r="C1621" s="1072" t="s">
        <v>3423</v>
      </c>
      <c r="D1621" s="1072">
        <v>1</v>
      </c>
      <c r="E1621" s="1072"/>
      <c r="F1621" s="1072"/>
      <c r="G1621" s="1073" t="s">
        <v>637</v>
      </c>
      <c r="H1621" s="1074"/>
      <c r="I1621" s="1075"/>
      <c r="J1621" s="1076"/>
      <c r="K1621" s="1077">
        <f>SUM(K1622:K1622)</f>
        <v>0</v>
      </c>
      <c r="L1621" s="1078"/>
      <c r="M1621" s="1077">
        <f>SUM(M1622:M1622)</f>
        <v>0</v>
      </c>
      <c r="N1621" s="1079"/>
      <c r="O1621" s="1077">
        <f>SUM(O1622:O1622)</f>
        <v>0</v>
      </c>
      <c r="P1621" s="1080"/>
      <c r="Q1621" s="1250"/>
      <c r="R1621" s="1250"/>
      <c r="S1621" s="1250"/>
      <c r="T1621" s="1250"/>
      <c r="U1621" s="1250"/>
      <c r="V1621" s="1250"/>
      <c r="W1621" s="1250"/>
      <c r="X1621" s="1250"/>
      <c r="Y1621" s="1250"/>
      <c r="Z1621" s="1250"/>
      <c r="AA1621" s="1250"/>
      <c r="AB1621" s="1250"/>
      <c r="AC1621" s="1250"/>
      <c r="AD1621" s="1250"/>
      <c r="AE1621" s="1250"/>
      <c r="AF1621" s="1250"/>
      <c r="AG1621" s="1250"/>
      <c r="AH1621" s="1250"/>
      <c r="AI1621" s="1250"/>
      <c r="AJ1621" s="1250"/>
      <c r="AK1621" s="1250"/>
      <c r="AL1621" s="1250"/>
      <c r="AM1621" s="1250"/>
      <c r="AN1621" s="1250"/>
      <c r="AO1621" s="1250"/>
      <c r="AP1621" s="1250"/>
      <c r="AQ1621" s="1250"/>
      <c r="AR1621" s="1250"/>
      <c r="AS1621" s="1250"/>
      <c r="AT1621" s="1250"/>
      <c r="AU1621" s="1250"/>
      <c r="AV1621" s="1250"/>
      <c r="AW1621" s="1250"/>
      <c r="AX1621" s="1250"/>
      <c r="AY1621" s="1250"/>
      <c r="AZ1621" s="1250"/>
      <c r="BA1621" s="1250"/>
      <c r="BB1621" s="1250"/>
      <c r="BC1621" s="1250"/>
      <c r="BD1621" s="1250"/>
      <c r="BE1621" s="1250"/>
      <c r="BF1621" s="1250"/>
      <c r="BG1621" s="1250"/>
      <c r="BH1621" s="1250"/>
      <c r="BI1621" s="1250"/>
      <c r="BJ1621" s="1250"/>
      <c r="BK1621" s="1250"/>
      <c r="BL1621" s="1250"/>
      <c r="BM1621" s="1250"/>
      <c r="BN1621" s="1250"/>
      <c r="BO1621" s="1250"/>
      <c r="BP1621" s="1250"/>
      <c r="BQ1621" s="1250"/>
      <c r="BR1621" s="1250"/>
      <c r="BS1621" s="1250"/>
    </row>
    <row r="1622" spans="1:71" s="16" customFormat="1" ht="41.4" hidden="1" outlineLevel="2">
      <c r="A1622" s="1014">
        <v>1</v>
      </c>
      <c r="B1622" s="1014">
        <v>1</v>
      </c>
      <c r="C1622" s="1014" t="s">
        <v>3423</v>
      </c>
      <c r="D1622" s="1014">
        <v>1</v>
      </c>
      <c r="E1622" s="1014" t="s">
        <v>6393</v>
      </c>
      <c r="F1622" s="1014" t="s">
        <v>1559</v>
      </c>
      <c r="G1622" s="941" t="s">
        <v>6192</v>
      </c>
      <c r="H1622" s="47" t="s">
        <v>31</v>
      </c>
      <c r="I1622" s="926">
        <v>1</v>
      </c>
      <c r="J1622" s="915"/>
      <c r="K1622" s="38">
        <f>I1622*J1622</f>
        <v>0</v>
      </c>
      <c r="L1622" s="426"/>
      <c r="M1622" s="39">
        <f>I1622*L1622</f>
        <v>0</v>
      </c>
      <c r="N1622" s="369">
        <f>J1622+L1622</f>
        <v>0</v>
      </c>
      <c r="O1622" s="39">
        <f>I1622*N1622</f>
        <v>0</v>
      </c>
      <c r="P1622" s="978"/>
      <c r="Q1622" s="1254"/>
      <c r="R1622" s="1254"/>
      <c r="S1622" s="1254"/>
      <c r="T1622" s="1254"/>
      <c r="U1622" s="1254"/>
      <c r="V1622" s="1254"/>
      <c r="W1622" s="1254"/>
      <c r="X1622" s="1254"/>
      <c r="Y1622" s="1254"/>
      <c r="Z1622" s="1254"/>
      <c r="AA1622" s="1254"/>
      <c r="AB1622" s="1254"/>
      <c r="AC1622" s="1254"/>
      <c r="AD1622" s="1254"/>
      <c r="AE1622" s="1254"/>
      <c r="AF1622" s="1254"/>
      <c r="AG1622" s="1254"/>
      <c r="AH1622" s="1254"/>
      <c r="AI1622" s="1254"/>
      <c r="AJ1622" s="1254"/>
      <c r="AK1622" s="1254"/>
      <c r="AL1622" s="1254"/>
      <c r="AM1622" s="1254"/>
      <c r="AN1622" s="1254"/>
      <c r="AO1622" s="1254"/>
      <c r="AP1622" s="1254"/>
      <c r="AQ1622" s="1254"/>
      <c r="AR1622" s="1254"/>
      <c r="AS1622" s="1254"/>
      <c r="AT1622" s="1254"/>
      <c r="AU1622" s="1254"/>
      <c r="AV1622" s="1254"/>
      <c r="AW1622" s="1254"/>
      <c r="AX1622" s="1254"/>
      <c r="AY1622" s="1254"/>
      <c r="AZ1622" s="1254"/>
      <c r="BA1622" s="1254"/>
      <c r="BB1622" s="1254"/>
      <c r="BC1622" s="1254"/>
      <c r="BD1622" s="1254"/>
      <c r="BE1622" s="1254"/>
      <c r="BF1622" s="1254"/>
      <c r="BG1622" s="1254"/>
      <c r="BH1622" s="1254"/>
      <c r="BI1622" s="1254"/>
      <c r="BJ1622" s="1254"/>
      <c r="BK1622" s="1254"/>
      <c r="BL1622" s="1254"/>
      <c r="BM1622" s="1254"/>
      <c r="BN1622" s="1254"/>
      <c r="BO1622" s="1254"/>
      <c r="BP1622" s="1254"/>
      <c r="BQ1622" s="1254"/>
      <c r="BR1622" s="1254"/>
      <c r="BS1622" s="1254"/>
    </row>
    <row r="1623" spans="1:71" s="138" customFormat="1" hidden="1" outlineLevel="1" collapsed="1">
      <c r="A1623" s="1072">
        <v>1</v>
      </c>
      <c r="B1623" s="1072">
        <v>1</v>
      </c>
      <c r="C1623" s="1072" t="s">
        <v>3423</v>
      </c>
      <c r="D1623" s="1072">
        <v>2</v>
      </c>
      <c r="E1623" s="1072"/>
      <c r="F1623" s="1072"/>
      <c r="G1623" s="1073" t="s">
        <v>1347</v>
      </c>
      <c r="H1623" s="1074"/>
      <c r="I1623" s="1075"/>
      <c r="J1623" s="1076"/>
      <c r="K1623" s="1077">
        <f>K1624+K1634+K1640</f>
        <v>0</v>
      </c>
      <c r="L1623" s="1078"/>
      <c r="M1623" s="1077">
        <f>M1624+M1634+M1640</f>
        <v>0</v>
      </c>
      <c r="N1623" s="1079"/>
      <c r="O1623" s="1077">
        <f>O1624+O1634+O1640</f>
        <v>0</v>
      </c>
      <c r="P1623" s="1080"/>
      <c r="Q1623" s="1250"/>
      <c r="R1623" s="1250"/>
      <c r="S1623" s="1250"/>
      <c r="T1623" s="1250"/>
      <c r="U1623" s="1250"/>
      <c r="V1623" s="1250"/>
      <c r="W1623" s="1250"/>
      <c r="X1623" s="1250"/>
      <c r="Y1623" s="1250"/>
      <c r="Z1623" s="1250"/>
      <c r="AA1623" s="1250"/>
      <c r="AB1623" s="1250"/>
      <c r="AC1623" s="1250"/>
      <c r="AD1623" s="1250"/>
      <c r="AE1623" s="1250"/>
      <c r="AF1623" s="1250"/>
      <c r="AG1623" s="1250"/>
      <c r="AH1623" s="1250"/>
      <c r="AI1623" s="1250"/>
      <c r="AJ1623" s="1250"/>
      <c r="AK1623" s="1250"/>
      <c r="AL1623" s="1250"/>
      <c r="AM1623" s="1250"/>
      <c r="AN1623" s="1250"/>
      <c r="AO1623" s="1250"/>
      <c r="AP1623" s="1250"/>
      <c r="AQ1623" s="1250"/>
      <c r="AR1623" s="1250"/>
      <c r="AS1623" s="1250"/>
      <c r="AT1623" s="1250"/>
      <c r="AU1623" s="1250"/>
      <c r="AV1623" s="1250"/>
      <c r="AW1623" s="1250"/>
      <c r="AX1623" s="1250"/>
      <c r="AY1623" s="1250"/>
      <c r="AZ1623" s="1250"/>
      <c r="BA1623" s="1250"/>
      <c r="BB1623" s="1250"/>
      <c r="BC1623" s="1250"/>
      <c r="BD1623" s="1250"/>
      <c r="BE1623" s="1250"/>
      <c r="BF1623" s="1250"/>
      <c r="BG1623" s="1250"/>
      <c r="BH1623" s="1250"/>
      <c r="BI1623" s="1250"/>
      <c r="BJ1623" s="1250"/>
      <c r="BK1623" s="1250"/>
      <c r="BL1623" s="1250"/>
      <c r="BM1623" s="1250"/>
      <c r="BN1623" s="1250"/>
      <c r="BO1623" s="1250"/>
      <c r="BP1623" s="1250"/>
      <c r="BQ1623" s="1250"/>
      <c r="BR1623" s="1250"/>
      <c r="BS1623" s="1250"/>
    </row>
    <row r="1624" spans="1:71" s="16" customFormat="1" hidden="1" outlineLevel="1" collapsed="1">
      <c r="A1624" s="1081">
        <v>1</v>
      </c>
      <c r="B1624" s="1081">
        <v>1</v>
      </c>
      <c r="C1624" s="1081" t="s">
        <v>3423</v>
      </c>
      <c r="D1624" s="1081">
        <v>2</v>
      </c>
      <c r="E1624" s="1081" t="s">
        <v>1559</v>
      </c>
      <c r="F1624" s="1081"/>
      <c r="G1624" s="1098" t="s">
        <v>6059</v>
      </c>
      <c r="H1624" s="1143"/>
      <c r="I1624" s="1143"/>
      <c r="J1624" s="1143"/>
      <c r="K1624" s="1181">
        <f>SUM(K1625:K1633)</f>
        <v>0</v>
      </c>
      <c r="L1624" s="1143"/>
      <c r="M1624" s="1181">
        <f>SUM(M1625:M1633)</f>
        <v>0</v>
      </c>
      <c r="N1624" s="1143"/>
      <c r="O1624" s="1181">
        <f>SUM(O1625:O1633)</f>
        <v>0</v>
      </c>
      <c r="P1624" s="1145"/>
      <c r="Q1624" s="1254"/>
      <c r="R1624" s="1254"/>
      <c r="S1624" s="1254"/>
      <c r="T1624" s="1254"/>
      <c r="U1624" s="1254"/>
      <c r="V1624" s="1254"/>
      <c r="W1624" s="1254"/>
      <c r="X1624" s="1254"/>
      <c r="Y1624" s="1254"/>
      <c r="Z1624" s="1254"/>
      <c r="AA1624" s="1254"/>
      <c r="AB1624" s="1254"/>
      <c r="AC1624" s="1254"/>
      <c r="AD1624" s="1254"/>
      <c r="AE1624" s="1254"/>
      <c r="AF1624" s="1254"/>
      <c r="AG1624" s="1254"/>
      <c r="AH1624" s="1254"/>
      <c r="AI1624" s="1254"/>
      <c r="AJ1624" s="1254"/>
      <c r="AK1624" s="1254"/>
      <c r="AL1624" s="1254"/>
      <c r="AM1624" s="1254"/>
      <c r="AN1624" s="1254"/>
      <c r="AO1624" s="1254"/>
      <c r="AP1624" s="1254"/>
      <c r="AQ1624" s="1254"/>
      <c r="AR1624" s="1254"/>
      <c r="AS1624" s="1254"/>
      <c r="AT1624" s="1254"/>
      <c r="AU1624" s="1254"/>
      <c r="AV1624" s="1254"/>
      <c r="AW1624" s="1254"/>
      <c r="AX1624" s="1254"/>
      <c r="AY1624" s="1254"/>
      <c r="AZ1624" s="1254"/>
      <c r="BA1624" s="1254"/>
      <c r="BB1624" s="1254"/>
      <c r="BC1624" s="1254"/>
      <c r="BD1624" s="1254"/>
      <c r="BE1624" s="1254"/>
      <c r="BF1624" s="1254"/>
      <c r="BG1624" s="1254"/>
      <c r="BH1624" s="1254"/>
      <c r="BI1624" s="1254"/>
      <c r="BJ1624" s="1254"/>
      <c r="BK1624" s="1254"/>
      <c r="BL1624" s="1254"/>
      <c r="BM1624" s="1254"/>
      <c r="BN1624" s="1254"/>
      <c r="BO1624" s="1254"/>
      <c r="BP1624" s="1254"/>
      <c r="BQ1624" s="1254"/>
      <c r="BR1624" s="1254"/>
      <c r="BS1624" s="1254"/>
    </row>
    <row r="1625" spans="1:71" s="104" customFormat="1" ht="41.4" hidden="1" outlineLevel="2">
      <c r="A1625" s="1014">
        <v>1</v>
      </c>
      <c r="B1625" s="1014">
        <v>1</v>
      </c>
      <c r="C1625" s="1014" t="s">
        <v>3423</v>
      </c>
      <c r="D1625" s="1014">
        <v>2</v>
      </c>
      <c r="E1625" s="1014">
        <v>1</v>
      </c>
      <c r="F1625" s="1014">
        <v>1</v>
      </c>
      <c r="G1625" s="941" t="s">
        <v>7957</v>
      </c>
      <c r="H1625" s="32" t="s">
        <v>29</v>
      </c>
      <c r="I1625" s="329">
        <v>1</v>
      </c>
      <c r="J1625" s="915"/>
      <c r="K1625" s="1011">
        <f t="shared" ref="K1625:K1633" si="264">I1625*J1625</f>
        <v>0</v>
      </c>
      <c r="L1625" s="706"/>
      <c r="M1625" s="39">
        <f t="shared" ref="M1625:M1633" si="265">I1625*L1625</f>
        <v>0</v>
      </c>
      <c r="N1625" s="369">
        <f t="shared" ref="N1625:N1633" si="266">J1625+L1625</f>
        <v>0</v>
      </c>
      <c r="O1625" s="39">
        <f t="shared" ref="O1625:O1633" si="267">I1625*N1625</f>
        <v>0</v>
      </c>
      <c r="P1625" s="981"/>
      <c r="Q1625" s="1257"/>
      <c r="R1625" s="1257"/>
      <c r="S1625" s="1257"/>
      <c r="T1625" s="1257"/>
      <c r="U1625" s="1257"/>
      <c r="V1625" s="1257"/>
      <c r="W1625" s="1257"/>
      <c r="X1625" s="1257"/>
      <c r="Y1625" s="1257"/>
      <c r="Z1625" s="1257"/>
      <c r="AA1625" s="1257"/>
      <c r="AB1625" s="1257"/>
      <c r="AC1625" s="1257"/>
      <c r="AD1625" s="1257"/>
      <c r="AE1625" s="1257"/>
      <c r="AF1625" s="1257"/>
      <c r="AG1625" s="1257"/>
      <c r="AH1625" s="1257"/>
      <c r="AI1625" s="1257"/>
      <c r="AJ1625" s="1257"/>
      <c r="AK1625" s="1257"/>
      <c r="AL1625" s="1257"/>
      <c r="AM1625" s="1257"/>
      <c r="AN1625" s="1257"/>
      <c r="AO1625" s="1257"/>
      <c r="AP1625" s="1257"/>
      <c r="AQ1625" s="1257"/>
      <c r="AR1625" s="1257"/>
      <c r="AS1625" s="1257"/>
      <c r="AT1625" s="1257"/>
      <c r="AU1625" s="1257"/>
      <c r="AV1625" s="1257"/>
      <c r="AW1625" s="1257"/>
      <c r="AX1625" s="1257"/>
      <c r="AY1625" s="1257"/>
      <c r="AZ1625" s="1257"/>
      <c r="BA1625" s="1257"/>
      <c r="BB1625" s="1257"/>
      <c r="BC1625" s="1257"/>
      <c r="BD1625" s="1257"/>
      <c r="BE1625" s="1257"/>
      <c r="BF1625" s="1257"/>
      <c r="BG1625" s="1257"/>
      <c r="BH1625" s="1257"/>
      <c r="BI1625" s="1257"/>
      <c r="BJ1625" s="1257"/>
      <c r="BK1625" s="1257"/>
      <c r="BL1625" s="1257"/>
      <c r="BM1625" s="1257"/>
      <c r="BN1625" s="1257"/>
      <c r="BO1625" s="1257"/>
      <c r="BP1625" s="1257"/>
      <c r="BQ1625" s="1257"/>
      <c r="BR1625" s="1257"/>
      <c r="BS1625" s="1257"/>
    </row>
    <row r="1626" spans="1:71" s="108" customFormat="1" ht="41.4" hidden="1" outlineLevel="2">
      <c r="A1626" s="1014">
        <v>1</v>
      </c>
      <c r="B1626" s="1014">
        <v>1</v>
      </c>
      <c r="C1626" s="1014" t="s">
        <v>3423</v>
      </c>
      <c r="D1626" s="1014">
        <v>2</v>
      </c>
      <c r="E1626" s="1014" t="s">
        <v>1559</v>
      </c>
      <c r="F1626" s="1014">
        <v>2</v>
      </c>
      <c r="G1626" s="941" t="s">
        <v>7958</v>
      </c>
      <c r="H1626" s="32" t="s">
        <v>29</v>
      </c>
      <c r="I1626" s="329">
        <v>3</v>
      </c>
      <c r="J1626" s="915"/>
      <c r="K1626" s="1011">
        <f t="shared" si="264"/>
        <v>0</v>
      </c>
      <c r="L1626" s="706"/>
      <c r="M1626" s="39">
        <f t="shared" si="265"/>
        <v>0</v>
      </c>
      <c r="N1626" s="369">
        <f t="shared" si="266"/>
        <v>0</v>
      </c>
      <c r="O1626" s="39">
        <f t="shared" si="267"/>
        <v>0</v>
      </c>
      <c r="P1626" s="981"/>
      <c r="Q1626" s="1260"/>
      <c r="R1626" s="1260"/>
      <c r="S1626" s="1260"/>
      <c r="T1626" s="1260"/>
      <c r="U1626" s="1260"/>
      <c r="V1626" s="1260"/>
      <c r="W1626" s="1260"/>
      <c r="X1626" s="1260"/>
      <c r="Y1626" s="1260"/>
      <c r="Z1626" s="1260"/>
      <c r="AA1626" s="1260"/>
      <c r="AB1626" s="1260"/>
      <c r="AC1626" s="1260"/>
      <c r="AD1626" s="1260"/>
      <c r="AE1626" s="1260"/>
      <c r="AF1626" s="1260"/>
      <c r="AG1626" s="1260"/>
      <c r="AH1626" s="1260"/>
      <c r="AI1626" s="1260"/>
      <c r="AJ1626" s="1260"/>
      <c r="AK1626" s="1260"/>
      <c r="AL1626" s="1260"/>
      <c r="AM1626" s="1260"/>
      <c r="AN1626" s="1260"/>
      <c r="AO1626" s="1260"/>
      <c r="AP1626" s="1260"/>
      <c r="AQ1626" s="1260"/>
      <c r="AR1626" s="1260"/>
      <c r="AS1626" s="1260"/>
      <c r="AT1626" s="1260"/>
      <c r="AU1626" s="1260"/>
      <c r="AV1626" s="1260"/>
      <c r="AW1626" s="1260"/>
      <c r="AX1626" s="1260"/>
      <c r="AY1626" s="1260"/>
      <c r="AZ1626" s="1260"/>
      <c r="BA1626" s="1260"/>
      <c r="BB1626" s="1260"/>
      <c r="BC1626" s="1260"/>
      <c r="BD1626" s="1260"/>
      <c r="BE1626" s="1260"/>
      <c r="BF1626" s="1260"/>
      <c r="BG1626" s="1260"/>
      <c r="BH1626" s="1260"/>
      <c r="BI1626" s="1260"/>
      <c r="BJ1626" s="1260"/>
      <c r="BK1626" s="1260"/>
      <c r="BL1626" s="1260"/>
      <c r="BM1626" s="1260"/>
      <c r="BN1626" s="1260"/>
      <c r="BO1626" s="1260"/>
      <c r="BP1626" s="1260"/>
      <c r="BQ1626" s="1260"/>
      <c r="BR1626" s="1260"/>
      <c r="BS1626" s="1260"/>
    </row>
    <row r="1627" spans="1:71" s="108" customFormat="1" ht="41.4" hidden="1" outlineLevel="2">
      <c r="A1627" s="1014">
        <v>1</v>
      </c>
      <c r="B1627" s="1014">
        <v>1</v>
      </c>
      <c r="C1627" s="1014" t="s">
        <v>3423</v>
      </c>
      <c r="D1627" s="1014">
        <v>2</v>
      </c>
      <c r="E1627" s="1014" t="s">
        <v>1559</v>
      </c>
      <c r="F1627" s="1014">
        <v>3</v>
      </c>
      <c r="G1627" s="941" t="s">
        <v>7959</v>
      </c>
      <c r="H1627" s="32" t="s">
        <v>29</v>
      </c>
      <c r="I1627" s="329">
        <v>5</v>
      </c>
      <c r="J1627" s="915"/>
      <c r="K1627" s="1011">
        <f t="shared" si="264"/>
        <v>0</v>
      </c>
      <c r="L1627" s="706"/>
      <c r="M1627" s="39">
        <f t="shared" si="265"/>
        <v>0</v>
      </c>
      <c r="N1627" s="369">
        <f t="shared" si="266"/>
        <v>0</v>
      </c>
      <c r="O1627" s="39">
        <f t="shared" si="267"/>
        <v>0</v>
      </c>
      <c r="P1627" s="981"/>
      <c r="Q1627" s="1260"/>
      <c r="R1627" s="1260"/>
      <c r="S1627" s="1260"/>
      <c r="T1627" s="1260"/>
      <c r="U1627" s="1260"/>
      <c r="V1627" s="1260"/>
      <c r="W1627" s="1260"/>
      <c r="X1627" s="1260"/>
      <c r="Y1627" s="1260"/>
      <c r="Z1627" s="1260"/>
      <c r="AA1627" s="1260"/>
      <c r="AB1627" s="1260"/>
      <c r="AC1627" s="1260"/>
      <c r="AD1627" s="1260"/>
      <c r="AE1627" s="1260"/>
      <c r="AF1627" s="1260"/>
      <c r="AG1627" s="1260"/>
      <c r="AH1627" s="1260"/>
      <c r="AI1627" s="1260"/>
      <c r="AJ1627" s="1260"/>
      <c r="AK1627" s="1260"/>
      <c r="AL1627" s="1260"/>
      <c r="AM1627" s="1260"/>
      <c r="AN1627" s="1260"/>
      <c r="AO1627" s="1260"/>
      <c r="AP1627" s="1260"/>
      <c r="AQ1627" s="1260"/>
      <c r="AR1627" s="1260"/>
      <c r="AS1627" s="1260"/>
      <c r="AT1627" s="1260"/>
      <c r="AU1627" s="1260"/>
      <c r="AV1627" s="1260"/>
      <c r="AW1627" s="1260"/>
      <c r="AX1627" s="1260"/>
      <c r="AY1627" s="1260"/>
      <c r="AZ1627" s="1260"/>
      <c r="BA1627" s="1260"/>
      <c r="BB1627" s="1260"/>
      <c r="BC1627" s="1260"/>
      <c r="BD1627" s="1260"/>
      <c r="BE1627" s="1260"/>
      <c r="BF1627" s="1260"/>
      <c r="BG1627" s="1260"/>
      <c r="BH1627" s="1260"/>
      <c r="BI1627" s="1260"/>
      <c r="BJ1627" s="1260"/>
      <c r="BK1627" s="1260"/>
      <c r="BL1627" s="1260"/>
      <c r="BM1627" s="1260"/>
      <c r="BN1627" s="1260"/>
      <c r="BO1627" s="1260"/>
      <c r="BP1627" s="1260"/>
      <c r="BQ1627" s="1260"/>
      <c r="BR1627" s="1260"/>
      <c r="BS1627" s="1260"/>
    </row>
    <row r="1628" spans="1:71" s="108" customFormat="1" ht="27.6" hidden="1" outlineLevel="2">
      <c r="A1628" s="1014">
        <v>1</v>
      </c>
      <c r="B1628" s="1014">
        <v>1</v>
      </c>
      <c r="C1628" s="1014" t="s">
        <v>3423</v>
      </c>
      <c r="D1628" s="1014">
        <v>2</v>
      </c>
      <c r="E1628" s="1014" t="s">
        <v>1559</v>
      </c>
      <c r="F1628" s="1014">
        <v>4</v>
      </c>
      <c r="G1628" s="941" t="s">
        <v>7960</v>
      </c>
      <c r="H1628" s="32" t="s">
        <v>29</v>
      </c>
      <c r="I1628" s="329">
        <v>1350</v>
      </c>
      <c r="J1628" s="915"/>
      <c r="K1628" s="1011">
        <f t="shared" si="264"/>
        <v>0</v>
      </c>
      <c r="L1628" s="706"/>
      <c r="M1628" s="39">
        <f t="shared" si="265"/>
        <v>0</v>
      </c>
      <c r="N1628" s="369">
        <f t="shared" si="266"/>
        <v>0</v>
      </c>
      <c r="O1628" s="39">
        <f t="shared" si="267"/>
        <v>0</v>
      </c>
      <c r="P1628" s="981"/>
      <c r="Q1628" s="1260"/>
      <c r="R1628" s="1260"/>
      <c r="S1628" s="1260"/>
      <c r="T1628" s="1260"/>
      <c r="U1628" s="1260"/>
      <c r="V1628" s="1260"/>
      <c r="W1628" s="1260"/>
      <c r="X1628" s="1260"/>
      <c r="Y1628" s="1260"/>
      <c r="Z1628" s="1260"/>
      <c r="AA1628" s="1260"/>
      <c r="AB1628" s="1260"/>
      <c r="AC1628" s="1260"/>
      <c r="AD1628" s="1260"/>
      <c r="AE1628" s="1260"/>
      <c r="AF1628" s="1260"/>
      <c r="AG1628" s="1260"/>
      <c r="AH1628" s="1260"/>
      <c r="AI1628" s="1260"/>
      <c r="AJ1628" s="1260"/>
      <c r="AK1628" s="1260"/>
      <c r="AL1628" s="1260"/>
      <c r="AM1628" s="1260"/>
      <c r="AN1628" s="1260"/>
      <c r="AO1628" s="1260"/>
      <c r="AP1628" s="1260"/>
      <c r="AQ1628" s="1260"/>
      <c r="AR1628" s="1260"/>
      <c r="AS1628" s="1260"/>
      <c r="AT1628" s="1260"/>
      <c r="AU1628" s="1260"/>
      <c r="AV1628" s="1260"/>
      <c r="AW1628" s="1260"/>
      <c r="AX1628" s="1260"/>
      <c r="AY1628" s="1260"/>
      <c r="AZ1628" s="1260"/>
      <c r="BA1628" s="1260"/>
      <c r="BB1628" s="1260"/>
      <c r="BC1628" s="1260"/>
      <c r="BD1628" s="1260"/>
      <c r="BE1628" s="1260"/>
      <c r="BF1628" s="1260"/>
      <c r="BG1628" s="1260"/>
      <c r="BH1628" s="1260"/>
      <c r="BI1628" s="1260"/>
      <c r="BJ1628" s="1260"/>
      <c r="BK1628" s="1260"/>
      <c r="BL1628" s="1260"/>
      <c r="BM1628" s="1260"/>
      <c r="BN1628" s="1260"/>
      <c r="BO1628" s="1260"/>
      <c r="BP1628" s="1260"/>
      <c r="BQ1628" s="1260"/>
      <c r="BR1628" s="1260"/>
      <c r="BS1628" s="1260"/>
    </row>
    <row r="1629" spans="1:71" s="108" customFormat="1" ht="27.6" hidden="1" outlineLevel="2">
      <c r="A1629" s="1014">
        <v>1</v>
      </c>
      <c r="B1629" s="1014">
        <v>1</v>
      </c>
      <c r="C1629" s="1014" t="s">
        <v>3423</v>
      </c>
      <c r="D1629" s="1014">
        <v>2</v>
      </c>
      <c r="E1629" s="1014" t="s">
        <v>1559</v>
      </c>
      <c r="F1629" s="1014">
        <v>5</v>
      </c>
      <c r="G1629" s="941" t="s">
        <v>7961</v>
      </c>
      <c r="H1629" s="32" t="s">
        <v>29</v>
      </c>
      <c r="I1629" s="329">
        <v>1350</v>
      </c>
      <c r="J1629" s="915"/>
      <c r="K1629" s="1011">
        <f t="shared" si="264"/>
        <v>0</v>
      </c>
      <c r="L1629" s="706"/>
      <c r="M1629" s="39">
        <f t="shared" si="265"/>
        <v>0</v>
      </c>
      <c r="N1629" s="369">
        <f t="shared" si="266"/>
        <v>0</v>
      </c>
      <c r="O1629" s="39">
        <f t="shared" si="267"/>
        <v>0</v>
      </c>
      <c r="P1629" s="981"/>
      <c r="Q1629" s="1260"/>
      <c r="R1629" s="1260"/>
      <c r="S1629" s="1260"/>
      <c r="T1629" s="1260"/>
      <c r="U1629" s="1260"/>
      <c r="V1629" s="1260"/>
      <c r="W1629" s="1260"/>
      <c r="X1629" s="1260"/>
      <c r="Y1629" s="1260"/>
      <c r="Z1629" s="1260"/>
      <c r="AA1629" s="1260"/>
      <c r="AB1629" s="1260"/>
      <c r="AC1629" s="1260"/>
      <c r="AD1629" s="1260"/>
      <c r="AE1629" s="1260"/>
      <c r="AF1629" s="1260"/>
      <c r="AG1629" s="1260"/>
      <c r="AH1629" s="1260"/>
      <c r="AI1629" s="1260"/>
      <c r="AJ1629" s="1260"/>
      <c r="AK1629" s="1260"/>
      <c r="AL1629" s="1260"/>
      <c r="AM1629" s="1260"/>
      <c r="AN1629" s="1260"/>
      <c r="AO1629" s="1260"/>
      <c r="AP1629" s="1260"/>
      <c r="AQ1629" s="1260"/>
      <c r="AR1629" s="1260"/>
      <c r="AS1629" s="1260"/>
      <c r="AT1629" s="1260"/>
      <c r="AU1629" s="1260"/>
      <c r="AV1629" s="1260"/>
      <c r="AW1629" s="1260"/>
      <c r="AX1629" s="1260"/>
      <c r="AY1629" s="1260"/>
      <c r="AZ1629" s="1260"/>
      <c r="BA1629" s="1260"/>
      <c r="BB1629" s="1260"/>
      <c r="BC1629" s="1260"/>
      <c r="BD1629" s="1260"/>
      <c r="BE1629" s="1260"/>
      <c r="BF1629" s="1260"/>
      <c r="BG1629" s="1260"/>
      <c r="BH1629" s="1260"/>
      <c r="BI1629" s="1260"/>
      <c r="BJ1629" s="1260"/>
      <c r="BK1629" s="1260"/>
      <c r="BL1629" s="1260"/>
      <c r="BM1629" s="1260"/>
      <c r="BN1629" s="1260"/>
      <c r="BO1629" s="1260"/>
      <c r="BP1629" s="1260"/>
      <c r="BQ1629" s="1260"/>
      <c r="BR1629" s="1260"/>
      <c r="BS1629" s="1260"/>
    </row>
    <row r="1630" spans="1:71" s="108" customFormat="1" ht="27.6" hidden="1" outlineLevel="2">
      <c r="A1630" s="1014">
        <v>1</v>
      </c>
      <c r="B1630" s="1014">
        <v>1</v>
      </c>
      <c r="C1630" s="1014" t="s">
        <v>3423</v>
      </c>
      <c r="D1630" s="1014">
        <v>2</v>
      </c>
      <c r="E1630" s="1014" t="s">
        <v>1559</v>
      </c>
      <c r="F1630" s="1014">
        <v>6</v>
      </c>
      <c r="G1630" s="941" t="s">
        <v>7962</v>
      </c>
      <c r="H1630" s="32" t="s">
        <v>29</v>
      </c>
      <c r="I1630" s="329">
        <v>1350</v>
      </c>
      <c r="J1630" s="915"/>
      <c r="K1630" s="1011">
        <f t="shared" si="264"/>
        <v>0</v>
      </c>
      <c r="L1630" s="706"/>
      <c r="M1630" s="39">
        <f t="shared" si="265"/>
        <v>0</v>
      </c>
      <c r="N1630" s="369">
        <f t="shared" si="266"/>
        <v>0</v>
      </c>
      <c r="O1630" s="39">
        <f t="shared" si="267"/>
        <v>0</v>
      </c>
      <c r="P1630" s="981"/>
      <c r="Q1630" s="1260"/>
      <c r="R1630" s="1260"/>
      <c r="S1630" s="1260"/>
      <c r="T1630" s="1260"/>
      <c r="U1630" s="1260"/>
      <c r="V1630" s="1260"/>
      <c r="W1630" s="1260"/>
      <c r="X1630" s="1260"/>
      <c r="Y1630" s="1260"/>
      <c r="Z1630" s="1260"/>
      <c r="AA1630" s="1260"/>
      <c r="AB1630" s="1260"/>
      <c r="AC1630" s="1260"/>
      <c r="AD1630" s="1260"/>
      <c r="AE1630" s="1260"/>
      <c r="AF1630" s="1260"/>
      <c r="AG1630" s="1260"/>
      <c r="AH1630" s="1260"/>
      <c r="AI1630" s="1260"/>
      <c r="AJ1630" s="1260"/>
      <c r="AK1630" s="1260"/>
      <c r="AL1630" s="1260"/>
      <c r="AM1630" s="1260"/>
      <c r="AN1630" s="1260"/>
      <c r="AO1630" s="1260"/>
      <c r="AP1630" s="1260"/>
      <c r="AQ1630" s="1260"/>
      <c r="AR1630" s="1260"/>
      <c r="AS1630" s="1260"/>
      <c r="AT1630" s="1260"/>
      <c r="AU1630" s="1260"/>
      <c r="AV1630" s="1260"/>
      <c r="AW1630" s="1260"/>
      <c r="AX1630" s="1260"/>
      <c r="AY1630" s="1260"/>
      <c r="AZ1630" s="1260"/>
      <c r="BA1630" s="1260"/>
      <c r="BB1630" s="1260"/>
      <c r="BC1630" s="1260"/>
      <c r="BD1630" s="1260"/>
      <c r="BE1630" s="1260"/>
      <c r="BF1630" s="1260"/>
      <c r="BG1630" s="1260"/>
      <c r="BH1630" s="1260"/>
      <c r="BI1630" s="1260"/>
      <c r="BJ1630" s="1260"/>
      <c r="BK1630" s="1260"/>
      <c r="BL1630" s="1260"/>
      <c r="BM1630" s="1260"/>
      <c r="BN1630" s="1260"/>
      <c r="BO1630" s="1260"/>
      <c r="BP1630" s="1260"/>
      <c r="BQ1630" s="1260"/>
      <c r="BR1630" s="1260"/>
      <c r="BS1630" s="1260"/>
    </row>
    <row r="1631" spans="1:71" s="108" customFormat="1" ht="69" hidden="1" outlineLevel="2">
      <c r="A1631" s="1014">
        <v>1</v>
      </c>
      <c r="B1631" s="1014">
        <v>1</v>
      </c>
      <c r="C1631" s="1014" t="s">
        <v>3423</v>
      </c>
      <c r="D1631" s="1014">
        <v>2</v>
      </c>
      <c r="E1631" s="1014" t="s">
        <v>1559</v>
      </c>
      <c r="F1631" s="1014">
        <v>7</v>
      </c>
      <c r="G1631" s="941" t="s">
        <v>7963</v>
      </c>
      <c r="H1631" s="32" t="s">
        <v>29</v>
      </c>
      <c r="I1631" s="329">
        <v>1350</v>
      </c>
      <c r="J1631" s="915"/>
      <c r="K1631" s="1011">
        <f t="shared" si="264"/>
        <v>0</v>
      </c>
      <c r="L1631" s="706"/>
      <c r="M1631" s="39">
        <f t="shared" si="265"/>
        <v>0</v>
      </c>
      <c r="N1631" s="369">
        <f t="shared" si="266"/>
        <v>0</v>
      </c>
      <c r="O1631" s="39">
        <f t="shared" si="267"/>
        <v>0</v>
      </c>
      <c r="P1631" s="981"/>
      <c r="Q1631" s="1260"/>
      <c r="R1631" s="1260"/>
      <c r="S1631" s="1260"/>
      <c r="T1631" s="1260"/>
      <c r="U1631" s="1260"/>
      <c r="V1631" s="1260"/>
      <c r="W1631" s="1260"/>
      <c r="X1631" s="1260"/>
      <c r="Y1631" s="1260"/>
      <c r="Z1631" s="1260"/>
      <c r="AA1631" s="1260"/>
      <c r="AB1631" s="1260"/>
      <c r="AC1631" s="1260"/>
      <c r="AD1631" s="1260"/>
      <c r="AE1631" s="1260"/>
      <c r="AF1631" s="1260"/>
      <c r="AG1631" s="1260"/>
      <c r="AH1631" s="1260"/>
      <c r="AI1631" s="1260"/>
      <c r="AJ1631" s="1260"/>
      <c r="AK1631" s="1260"/>
      <c r="AL1631" s="1260"/>
      <c r="AM1631" s="1260"/>
      <c r="AN1631" s="1260"/>
      <c r="AO1631" s="1260"/>
      <c r="AP1631" s="1260"/>
      <c r="AQ1631" s="1260"/>
      <c r="AR1631" s="1260"/>
      <c r="AS1631" s="1260"/>
      <c r="AT1631" s="1260"/>
      <c r="AU1631" s="1260"/>
      <c r="AV1631" s="1260"/>
      <c r="AW1631" s="1260"/>
      <c r="AX1631" s="1260"/>
      <c r="AY1631" s="1260"/>
      <c r="AZ1631" s="1260"/>
      <c r="BA1631" s="1260"/>
      <c r="BB1631" s="1260"/>
      <c r="BC1631" s="1260"/>
      <c r="BD1631" s="1260"/>
      <c r="BE1631" s="1260"/>
      <c r="BF1631" s="1260"/>
      <c r="BG1631" s="1260"/>
      <c r="BH1631" s="1260"/>
      <c r="BI1631" s="1260"/>
      <c r="BJ1631" s="1260"/>
      <c r="BK1631" s="1260"/>
      <c r="BL1631" s="1260"/>
      <c r="BM1631" s="1260"/>
      <c r="BN1631" s="1260"/>
      <c r="BO1631" s="1260"/>
      <c r="BP1631" s="1260"/>
      <c r="BQ1631" s="1260"/>
      <c r="BR1631" s="1260"/>
      <c r="BS1631" s="1260"/>
    </row>
    <row r="1632" spans="1:71" s="108" customFormat="1" ht="41.4" hidden="1" outlineLevel="2">
      <c r="A1632" s="1014">
        <v>1</v>
      </c>
      <c r="B1632" s="1014">
        <v>1</v>
      </c>
      <c r="C1632" s="1014" t="s">
        <v>3423</v>
      </c>
      <c r="D1632" s="1014">
        <v>2</v>
      </c>
      <c r="E1632" s="1014" t="s">
        <v>1559</v>
      </c>
      <c r="F1632" s="1014">
        <v>8</v>
      </c>
      <c r="G1632" s="941" t="s">
        <v>7964</v>
      </c>
      <c r="H1632" s="32" t="s">
        <v>29</v>
      </c>
      <c r="I1632" s="329">
        <v>28</v>
      </c>
      <c r="J1632" s="915"/>
      <c r="K1632" s="1011">
        <f t="shared" si="264"/>
        <v>0</v>
      </c>
      <c r="L1632" s="706"/>
      <c r="M1632" s="39">
        <f t="shared" si="265"/>
        <v>0</v>
      </c>
      <c r="N1632" s="369">
        <f t="shared" si="266"/>
        <v>0</v>
      </c>
      <c r="O1632" s="39">
        <f t="shared" si="267"/>
        <v>0</v>
      </c>
      <c r="P1632" s="981"/>
      <c r="Q1632" s="1260"/>
      <c r="R1632" s="1260"/>
      <c r="S1632" s="1260"/>
      <c r="T1632" s="1260"/>
      <c r="U1632" s="1260"/>
      <c r="V1632" s="1260"/>
      <c r="W1632" s="1260"/>
      <c r="X1632" s="1260"/>
      <c r="Y1632" s="1260"/>
      <c r="Z1632" s="1260"/>
      <c r="AA1632" s="1260"/>
      <c r="AB1632" s="1260"/>
      <c r="AC1632" s="1260"/>
      <c r="AD1632" s="1260"/>
      <c r="AE1632" s="1260"/>
      <c r="AF1632" s="1260"/>
      <c r="AG1632" s="1260"/>
      <c r="AH1632" s="1260"/>
      <c r="AI1632" s="1260"/>
      <c r="AJ1632" s="1260"/>
      <c r="AK1632" s="1260"/>
      <c r="AL1632" s="1260"/>
      <c r="AM1632" s="1260"/>
      <c r="AN1632" s="1260"/>
      <c r="AO1632" s="1260"/>
      <c r="AP1632" s="1260"/>
      <c r="AQ1632" s="1260"/>
      <c r="AR1632" s="1260"/>
      <c r="AS1632" s="1260"/>
      <c r="AT1632" s="1260"/>
      <c r="AU1632" s="1260"/>
      <c r="AV1632" s="1260"/>
      <c r="AW1632" s="1260"/>
      <c r="AX1632" s="1260"/>
      <c r="AY1632" s="1260"/>
      <c r="AZ1632" s="1260"/>
      <c r="BA1632" s="1260"/>
      <c r="BB1632" s="1260"/>
      <c r="BC1632" s="1260"/>
      <c r="BD1632" s="1260"/>
      <c r="BE1632" s="1260"/>
      <c r="BF1632" s="1260"/>
      <c r="BG1632" s="1260"/>
      <c r="BH1632" s="1260"/>
      <c r="BI1632" s="1260"/>
      <c r="BJ1632" s="1260"/>
      <c r="BK1632" s="1260"/>
      <c r="BL1632" s="1260"/>
      <c r="BM1632" s="1260"/>
      <c r="BN1632" s="1260"/>
      <c r="BO1632" s="1260"/>
      <c r="BP1632" s="1260"/>
      <c r="BQ1632" s="1260"/>
      <c r="BR1632" s="1260"/>
      <c r="BS1632" s="1260"/>
    </row>
    <row r="1633" spans="1:71" s="108" customFormat="1" ht="41.4" hidden="1" outlineLevel="2">
      <c r="A1633" s="1014">
        <v>1</v>
      </c>
      <c r="B1633" s="1014">
        <v>1</v>
      </c>
      <c r="C1633" s="1014" t="s">
        <v>3423</v>
      </c>
      <c r="D1633" s="1014">
        <v>2</v>
      </c>
      <c r="E1633" s="1014" t="s">
        <v>1559</v>
      </c>
      <c r="F1633" s="1014">
        <v>9</v>
      </c>
      <c r="G1633" s="944" t="s">
        <v>7965</v>
      </c>
      <c r="H1633" s="43" t="s">
        <v>29</v>
      </c>
      <c r="I1633" s="921">
        <v>8</v>
      </c>
      <c r="J1633" s="1203"/>
      <c r="K1633" s="1053">
        <f t="shared" si="264"/>
        <v>0</v>
      </c>
      <c r="L1633" s="1213"/>
      <c r="M1633" s="39">
        <f t="shared" si="265"/>
        <v>0</v>
      </c>
      <c r="N1633" s="369">
        <f t="shared" si="266"/>
        <v>0</v>
      </c>
      <c r="O1633" s="39">
        <f t="shared" si="267"/>
        <v>0</v>
      </c>
      <c r="P1633" s="1231"/>
      <c r="Q1633" s="1260"/>
      <c r="R1633" s="1260"/>
      <c r="S1633" s="1260"/>
      <c r="T1633" s="1260"/>
      <c r="U1633" s="1260"/>
      <c r="V1633" s="1260"/>
      <c r="W1633" s="1260"/>
      <c r="X1633" s="1260"/>
      <c r="Y1633" s="1260"/>
      <c r="Z1633" s="1260"/>
      <c r="AA1633" s="1260"/>
      <c r="AB1633" s="1260"/>
      <c r="AC1633" s="1260"/>
      <c r="AD1633" s="1260"/>
      <c r="AE1633" s="1260"/>
      <c r="AF1633" s="1260"/>
      <c r="AG1633" s="1260"/>
      <c r="AH1633" s="1260"/>
      <c r="AI1633" s="1260"/>
      <c r="AJ1633" s="1260"/>
      <c r="AK1633" s="1260"/>
      <c r="AL1633" s="1260"/>
      <c r="AM1633" s="1260"/>
      <c r="AN1633" s="1260"/>
      <c r="AO1633" s="1260"/>
      <c r="AP1633" s="1260"/>
      <c r="AQ1633" s="1260"/>
      <c r="AR1633" s="1260"/>
      <c r="AS1633" s="1260"/>
      <c r="AT1633" s="1260"/>
      <c r="AU1633" s="1260"/>
      <c r="AV1633" s="1260"/>
      <c r="AW1633" s="1260"/>
      <c r="AX1633" s="1260"/>
      <c r="AY1633" s="1260"/>
      <c r="AZ1633" s="1260"/>
      <c r="BA1633" s="1260"/>
      <c r="BB1633" s="1260"/>
      <c r="BC1633" s="1260"/>
      <c r="BD1633" s="1260"/>
      <c r="BE1633" s="1260"/>
      <c r="BF1633" s="1260"/>
      <c r="BG1633" s="1260"/>
      <c r="BH1633" s="1260"/>
      <c r="BI1633" s="1260"/>
      <c r="BJ1633" s="1260"/>
      <c r="BK1633" s="1260"/>
      <c r="BL1633" s="1260"/>
      <c r="BM1633" s="1260"/>
      <c r="BN1633" s="1260"/>
      <c r="BO1633" s="1260"/>
      <c r="BP1633" s="1260"/>
      <c r="BQ1633" s="1260"/>
      <c r="BR1633" s="1260"/>
      <c r="BS1633" s="1260"/>
    </row>
    <row r="1634" spans="1:71" s="108" customFormat="1" hidden="1" outlineLevel="1" collapsed="1">
      <c r="A1634" s="1081">
        <v>1</v>
      </c>
      <c r="B1634" s="1081">
        <v>1</v>
      </c>
      <c r="C1634" s="1081" t="s">
        <v>3423</v>
      </c>
      <c r="D1634" s="1081">
        <v>2</v>
      </c>
      <c r="E1634" s="1081" t="s">
        <v>1556</v>
      </c>
      <c r="F1634" s="1081"/>
      <c r="G1634" s="1098" t="s">
        <v>39</v>
      </c>
      <c r="H1634" s="1143"/>
      <c r="I1634" s="1143"/>
      <c r="J1634" s="1143"/>
      <c r="K1634" s="1181">
        <f>SUM(K1635:K1639)</f>
        <v>0</v>
      </c>
      <c r="L1634" s="1143"/>
      <c r="M1634" s="1181">
        <f>SUM(M1635:M1639)</f>
        <v>0</v>
      </c>
      <c r="N1634" s="1143"/>
      <c r="O1634" s="1181">
        <f>SUM(O1635:O1639)</f>
        <v>0</v>
      </c>
      <c r="P1634" s="1145"/>
      <c r="Q1634" s="1260"/>
      <c r="R1634" s="1260"/>
      <c r="S1634" s="1260"/>
      <c r="T1634" s="1260"/>
      <c r="U1634" s="1260"/>
      <c r="V1634" s="1260"/>
      <c r="W1634" s="1260"/>
      <c r="X1634" s="1260"/>
      <c r="Y1634" s="1260"/>
      <c r="Z1634" s="1260"/>
      <c r="AA1634" s="1260"/>
      <c r="AB1634" s="1260"/>
      <c r="AC1634" s="1260"/>
      <c r="AD1634" s="1260"/>
      <c r="AE1634" s="1260"/>
      <c r="AF1634" s="1260"/>
      <c r="AG1634" s="1260"/>
      <c r="AH1634" s="1260"/>
      <c r="AI1634" s="1260"/>
      <c r="AJ1634" s="1260"/>
      <c r="AK1634" s="1260"/>
      <c r="AL1634" s="1260"/>
      <c r="AM1634" s="1260"/>
      <c r="AN1634" s="1260"/>
      <c r="AO1634" s="1260"/>
      <c r="AP1634" s="1260"/>
      <c r="AQ1634" s="1260"/>
      <c r="AR1634" s="1260"/>
      <c r="AS1634" s="1260"/>
      <c r="AT1634" s="1260"/>
      <c r="AU1634" s="1260"/>
      <c r="AV1634" s="1260"/>
      <c r="AW1634" s="1260"/>
      <c r="AX1634" s="1260"/>
      <c r="AY1634" s="1260"/>
      <c r="AZ1634" s="1260"/>
      <c r="BA1634" s="1260"/>
      <c r="BB1634" s="1260"/>
      <c r="BC1634" s="1260"/>
      <c r="BD1634" s="1260"/>
      <c r="BE1634" s="1260"/>
      <c r="BF1634" s="1260"/>
      <c r="BG1634" s="1260"/>
      <c r="BH1634" s="1260"/>
      <c r="BI1634" s="1260"/>
      <c r="BJ1634" s="1260"/>
      <c r="BK1634" s="1260"/>
      <c r="BL1634" s="1260"/>
      <c r="BM1634" s="1260"/>
      <c r="BN1634" s="1260"/>
      <c r="BO1634" s="1260"/>
      <c r="BP1634" s="1260"/>
      <c r="BQ1634" s="1260"/>
      <c r="BR1634" s="1260"/>
      <c r="BS1634" s="1260"/>
    </row>
    <row r="1635" spans="1:71" s="104" customFormat="1" ht="27.6" hidden="1" outlineLevel="2">
      <c r="A1635" s="1014">
        <v>1</v>
      </c>
      <c r="B1635" s="1014">
        <v>1</v>
      </c>
      <c r="C1635" s="1014" t="s">
        <v>3423</v>
      </c>
      <c r="D1635" s="1014">
        <v>2</v>
      </c>
      <c r="E1635" s="1014" t="s">
        <v>1556</v>
      </c>
      <c r="F1635" s="1014" t="s">
        <v>1559</v>
      </c>
      <c r="G1635" s="943" t="s">
        <v>7966</v>
      </c>
      <c r="H1635" s="46" t="s">
        <v>30</v>
      </c>
      <c r="I1635" s="925">
        <v>1980</v>
      </c>
      <c r="J1635" s="917"/>
      <c r="K1635" s="38">
        <f>I1635*J1635</f>
        <v>0</v>
      </c>
      <c r="L1635" s="426"/>
      <c r="M1635" s="38">
        <f>I1635*L1635</f>
        <v>0</v>
      </c>
      <c r="N1635" s="426">
        <f>J1635+L1635</f>
        <v>0</v>
      </c>
      <c r="O1635" s="38">
        <f>I1635*N1635</f>
        <v>0</v>
      </c>
      <c r="P1635" s="981"/>
      <c r="Q1635" s="1257"/>
      <c r="R1635" s="1257"/>
      <c r="S1635" s="1257"/>
      <c r="T1635" s="1257"/>
      <c r="U1635" s="1257"/>
      <c r="V1635" s="1257"/>
      <c r="W1635" s="1257"/>
      <c r="X1635" s="1257"/>
      <c r="Y1635" s="1257"/>
      <c r="Z1635" s="1257"/>
      <c r="AA1635" s="1257"/>
      <c r="AB1635" s="1257"/>
      <c r="AC1635" s="1257"/>
      <c r="AD1635" s="1257"/>
      <c r="AE1635" s="1257"/>
      <c r="AF1635" s="1257"/>
      <c r="AG1635" s="1257"/>
      <c r="AH1635" s="1257"/>
      <c r="AI1635" s="1257"/>
      <c r="AJ1635" s="1257"/>
      <c r="AK1635" s="1257"/>
      <c r="AL1635" s="1257"/>
      <c r="AM1635" s="1257"/>
      <c r="AN1635" s="1257"/>
      <c r="AO1635" s="1257"/>
      <c r="AP1635" s="1257"/>
      <c r="AQ1635" s="1257"/>
      <c r="AR1635" s="1257"/>
      <c r="AS1635" s="1257"/>
      <c r="AT1635" s="1257"/>
      <c r="AU1635" s="1257"/>
      <c r="AV1635" s="1257"/>
      <c r="AW1635" s="1257"/>
      <c r="AX1635" s="1257"/>
      <c r="AY1635" s="1257"/>
      <c r="AZ1635" s="1257"/>
      <c r="BA1635" s="1257"/>
      <c r="BB1635" s="1257"/>
      <c r="BC1635" s="1257"/>
      <c r="BD1635" s="1257"/>
      <c r="BE1635" s="1257"/>
      <c r="BF1635" s="1257"/>
      <c r="BG1635" s="1257"/>
      <c r="BH1635" s="1257"/>
      <c r="BI1635" s="1257"/>
      <c r="BJ1635" s="1257"/>
      <c r="BK1635" s="1257"/>
      <c r="BL1635" s="1257"/>
      <c r="BM1635" s="1257"/>
      <c r="BN1635" s="1257"/>
      <c r="BO1635" s="1257"/>
      <c r="BP1635" s="1257"/>
      <c r="BQ1635" s="1257"/>
      <c r="BR1635" s="1257"/>
      <c r="BS1635" s="1257"/>
    </row>
    <row r="1636" spans="1:71" s="108" customFormat="1" ht="27.6" hidden="1" outlineLevel="2">
      <c r="A1636" s="1014">
        <v>1</v>
      </c>
      <c r="B1636" s="1014">
        <v>1</v>
      </c>
      <c r="C1636" s="1014" t="s">
        <v>3423</v>
      </c>
      <c r="D1636" s="1014">
        <v>2</v>
      </c>
      <c r="E1636" s="1014" t="s">
        <v>1556</v>
      </c>
      <c r="F1636" s="1014" t="s">
        <v>1556</v>
      </c>
      <c r="G1636" s="941" t="s">
        <v>7967</v>
      </c>
      <c r="H1636" s="32" t="s">
        <v>30</v>
      </c>
      <c r="I1636" s="329">
        <v>3830</v>
      </c>
      <c r="J1636" s="915"/>
      <c r="K1636" s="38">
        <f>I1636*J1636</f>
        <v>0</v>
      </c>
      <c r="L1636" s="426"/>
      <c r="M1636" s="38">
        <f>I1636*L1636</f>
        <v>0</v>
      </c>
      <c r="N1636" s="426">
        <f>J1636+L1636</f>
        <v>0</v>
      </c>
      <c r="O1636" s="38">
        <f>I1636*N1636</f>
        <v>0</v>
      </c>
      <c r="P1636" s="981"/>
      <c r="Q1636" s="1260"/>
      <c r="R1636" s="1260"/>
      <c r="S1636" s="1260"/>
      <c r="T1636" s="1260"/>
      <c r="U1636" s="1260"/>
      <c r="V1636" s="1260"/>
      <c r="W1636" s="1260"/>
      <c r="X1636" s="1260"/>
      <c r="Y1636" s="1260"/>
      <c r="Z1636" s="1260"/>
      <c r="AA1636" s="1260"/>
      <c r="AB1636" s="1260"/>
      <c r="AC1636" s="1260"/>
      <c r="AD1636" s="1260"/>
      <c r="AE1636" s="1260"/>
      <c r="AF1636" s="1260"/>
      <c r="AG1636" s="1260"/>
      <c r="AH1636" s="1260"/>
      <c r="AI1636" s="1260"/>
      <c r="AJ1636" s="1260"/>
      <c r="AK1636" s="1260"/>
      <c r="AL1636" s="1260"/>
      <c r="AM1636" s="1260"/>
      <c r="AN1636" s="1260"/>
      <c r="AO1636" s="1260"/>
      <c r="AP1636" s="1260"/>
      <c r="AQ1636" s="1260"/>
      <c r="AR1636" s="1260"/>
      <c r="AS1636" s="1260"/>
      <c r="AT1636" s="1260"/>
      <c r="AU1636" s="1260"/>
      <c r="AV1636" s="1260"/>
      <c r="AW1636" s="1260"/>
      <c r="AX1636" s="1260"/>
      <c r="AY1636" s="1260"/>
      <c r="AZ1636" s="1260"/>
      <c r="BA1636" s="1260"/>
      <c r="BB1636" s="1260"/>
      <c r="BC1636" s="1260"/>
      <c r="BD1636" s="1260"/>
      <c r="BE1636" s="1260"/>
      <c r="BF1636" s="1260"/>
      <c r="BG1636" s="1260"/>
      <c r="BH1636" s="1260"/>
      <c r="BI1636" s="1260"/>
      <c r="BJ1636" s="1260"/>
      <c r="BK1636" s="1260"/>
      <c r="BL1636" s="1260"/>
      <c r="BM1636" s="1260"/>
      <c r="BN1636" s="1260"/>
      <c r="BO1636" s="1260"/>
      <c r="BP1636" s="1260"/>
      <c r="BQ1636" s="1260"/>
      <c r="BR1636" s="1260"/>
      <c r="BS1636" s="1260"/>
    </row>
    <row r="1637" spans="1:71" s="108" customFormat="1" ht="27.6" hidden="1" outlineLevel="2">
      <c r="A1637" s="1014">
        <v>1</v>
      </c>
      <c r="B1637" s="1014">
        <v>1</v>
      </c>
      <c r="C1637" s="1014" t="s">
        <v>3423</v>
      </c>
      <c r="D1637" s="1014">
        <v>2</v>
      </c>
      <c r="E1637" s="1014" t="s">
        <v>1556</v>
      </c>
      <c r="F1637" s="1014" t="s">
        <v>1561</v>
      </c>
      <c r="G1637" s="941" t="s">
        <v>7968</v>
      </c>
      <c r="H1637" s="32" t="s">
        <v>30</v>
      </c>
      <c r="I1637" s="329">
        <v>1030</v>
      </c>
      <c r="J1637" s="915"/>
      <c r="K1637" s="38">
        <f>I1637*J1637</f>
        <v>0</v>
      </c>
      <c r="L1637" s="426"/>
      <c r="M1637" s="38">
        <f>I1637*L1637</f>
        <v>0</v>
      </c>
      <c r="N1637" s="426">
        <f>J1637+L1637</f>
        <v>0</v>
      </c>
      <c r="O1637" s="38">
        <f>I1637*N1637</f>
        <v>0</v>
      </c>
      <c r="P1637" s="981"/>
      <c r="Q1637" s="1260"/>
      <c r="R1637" s="1260"/>
      <c r="S1637" s="1260"/>
      <c r="T1637" s="1260"/>
      <c r="U1637" s="1260"/>
      <c r="V1637" s="1260"/>
      <c r="W1637" s="1260"/>
      <c r="X1637" s="1260"/>
      <c r="Y1637" s="1260"/>
      <c r="Z1637" s="1260"/>
      <c r="AA1637" s="1260"/>
      <c r="AB1637" s="1260"/>
      <c r="AC1637" s="1260"/>
      <c r="AD1637" s="1260"/>
      <c r="AE1637" s="1260"/>
      <c r="AF1637" s="1260"/>
      <c r="AG1637" s="1260"/>
      <c r="AH1637" s="1260"/>
      <c r="AI1637" s="1260"/>
      <c r="AJ1637" s="1260"/>
      <c r="AK1637" s="1260"/>
      <c r="AL1637" s="1260"/>
      <c r="AM1637" s="1260"/>
      <c r="AN1637" s="1260"/>
      <c r="AO1637" s="1260"/>
      <c r="AP1637" s="1260"/>
      <c r="AQ1637" s="1260"/>
      <c r="AR1637" s="1260"/>
      <c r="AS1637" s="1260"/>
      <c r="AT1637" s="1260"/>
      <c r="AU1637" s="1260"/>
      <c r="AV1637" s="1260"/>
      <c r="AW1637" s="1260"/>
      <c r="AX1637" s="1260"/>
      <c r="AY1637" s="1260"/>
      <c r="AZ1637" s="1260"/>
      <c r="BA1637" s="1260"/>
      <c r="BB1637" s="1260"/>
      <c r="BC1637" s="1260"/>
      <c r="BD1637" s="1260"/>
      <c r="BE1637" s="1260"/>
      <c r="BF1637" s="1260"/>
      <c r="BG1637" s="1260"/>
      <c r="BH1637" s="1260"/>
      <c r="BI1637" s="1260"/>
      <c r="BJ1637" s="1260"/>
      <c r="BK1637" s="1260"/>
      <c r="BL1637" s="1260"/>
      <c r="BM1637" s="1260"/>
      <c r="BN1637" s="1260"/>
      <c r="BO1637" s="1260"/>
      <c r="BP1637" s="1260"/>
      <c r="BQ1637" s="1260"/>
      <c r="BR1637" s="1260"/>
      <c r="BS1637" s="1260"/>
    </row>
    <row r="1638" spans="1:71" s="108" customFormat="1" ht="27.6" hidden="1" outlineLevel="2">
      <c r="A1638" s="1014">
        <v>1</v>
      </c>
      <c r="B1638" s="1014">
        <v>1</v>
      </c>
      <c r="C1638" s="1014" t="s">
        <v>3423</v>
      </c>
      <c r="D1638" s="1014">
        <v>2</v>
      </c>
      <c r="E1638" s="1014" t="s">
        <v>1556</v>
      </c>
      <c r="F1638" s="1014" t="s">
        <v>1574</v>
      </c>
      <c r="G1638" s="941" t="s">
        <v>7969</v>
      </c>
      <c r="H1638" s="32" t="s">
        <v>30</v>
      </c>
      <c r="I1638" s="329">
        <v>400</v>
      </c>
      <c r="J1638" s="915"/>
      <c r="K1638" s="38">
        <f>I1638*J1638</f>
        <v>0</v>
      </c>
      <c r="L1638" s="426"/>
      <c r="M1638" s="38">
        <f>I1638*L1638</f>
        <v>0</v>
      </c>
      <c r="N1638" s="426">
        <f>J1638+L1638</f>
        <v>0</v>
      </c>
      <c r="O1638" s="38">
        <f>I1638*N1638</f>
        <v>0</v>
      </c>
      <c r="P1638" s="981"/>
      <c r="Q1638" s="1260"/>
      <c r="R1638" s="1260"/>
      <c r="S1638" s="1260"/>
      <c r="T1638" s="1260"/>
      <c r="U1638" s="1260"/>
      <c r="V1638" s="1260"/>
      <c r="W1638" s="1260"/>
      <c r="X1638" s="1260"/>
      <c r="Y1638" s="1260"/>
      <c r="Z1638" s="1260"/>
      <c r="AA1638" s="1260"/>
      <c r="AB1638" s="1260"/>
      <c r="AC1638" s="1260"/>
      <c r="AD1638" s="1260"/>
      <c r="AE1638" s="1260"/>
      <c r="AF1638" s="1260"/>
      <c r="AG1638" s="1260"/>
      <c r="AH1638" s="1260"/>
      <c r="AI1638" s="1260"/>
      <c r="AJ1638" s="1260"/>
      <c r="AK1638" s="1260"/>
      <c r="AL1638" s="1260"/>
      <c r="AM1638" s="1260"/>
      <c r="AN1638" s="1260"/>
      <c r="AO1638" s="1260"/>
      <c r="AP1638" s="1260"/>
      <c r="AQ1638" s="1260"/>
      <c r="AR1638" s="1260"/>
      <c r="AS1638" s="1260"/>
      <c r="AT1638" s="1260"/>
      <c r="AU1638" s="1260"/>
      <c r="AV1638" s="1260"/>
      <c r="AW1638" s="1260"/>
      <c r="AX1638" s="1260"/>
      <c r="AY1638" s="1260"/>
      <c r="AZ1638" s="1260"/>
      <c r="BA1638" s="1260"/>
      <c r="BB1638" s="1260"/>
      <c r="BC1638" s="1260"/>
      <c r="BD1638" s="1260"/>
      <c r="BE1638" s="1260"/>
      <c r="BF1638" s="1260"/>
      <c r="BG1638" s="1260"/>
      <c r="BH1638" s="1260"/>
      <c r="BI1638" s="1260"/>
      <c r="BJ1638" s="1260"/>
      <c r="BK1638" s="1260"/>
      <c r="BL1638" s="1260"/>
      <c r="BM1638" s="1260"/>
      <c r="BN1638" s="1260"/>
      <c r="BO1638" s="1260"/>
      <c r="BP1638" s="1260"/>
      <c r="BQ1638" s="1260"/>
      <c r="BR1638" s="1260"/>
      <c r="BS1638" s="1260"/>
    </row>
    <row r="1639" spans="1:71" s="108" customFormat="1" ht="27.6" hidden="1" outlineLevel="2">
      <c r="A1639" s="1014">
        <v>1</v>
      </c>
      <c r="B1639" s="1014">
        <v>1</v>
      </c>
      <c r="C1639" s="1014" t="s">
        <v>3423</v>
      </c>
      <c r="D1639" s="1014">
        <v>2</v>
      </c>
      <c r="E1639" s="1014" t="s">
        <v>1556</v>
      </c>
      <c r="F1639" s="1014" t="s">
        <v>1567</v>
      </c>
      <c r="G1639" s="941" t="s">
        <v>7970</v>
      </c>
      <c r="H1639" s="32" t="s">
        <v>30</v>
      </c>
      <c r="I1639" s="329">
        <v>200</v>
      </c>
      <c r="J1639" s="1203"/>
      <c r="K1639" s="38">
        <f>I1639*J1639</f>
        <v>0</v>
      </c>
      <c r="L1639" s="426"/>
      <c r="M1639" s="38">
        <f>I1639*L1639</f>
        <v>0</v>
      </c>
      <c r="N1639" s="426">
        <f>J1639+L1639</f>
        <v>0</v>
      </c>
      <c r="O1639" s="38">
        <f>I1639*N1639</f>
        <v>0</v>
      </c>
      <c r="P1639" s="1231"/>
      <c r="Q1639" s="1260"/>
      <c r="R1639" s="1260"/>
      <c r="S1639" s="1260"/>
      <c r="T1639" s="1260"/>
      <c r="U1639" s="1260"/>
      <c r="V1639" s="1260"/>
      <c r="W1639" s="1260"/>
      <c r="X1639" s="1260"/>
      <c r="Y1639" s="1260"/>
      <c r="Z1639" s="1260"/>
      <c r="AA1639" s="1260"/>
      <c r="AB1639" s="1260"/>
      <c r="AC1639" s="1260"/>
      <c r="AD1639" s="1260"/>
      <c r="AE1639" s="1260"/>
      <c r="AF1639" s="1260"/>
      <c r="AG1639" s="1260"/>
      <c r="AH1639" s="1260"/>
      <c r="AI1639" s="1260"/>
      <c r="AJ1639" s="1260"/>
      <c r="AK1639" s="1260"/>
      <c r="AL1639" s="1260"/>
      <c r="AM1639" s="1260"/>
      <c r="AN1639" s="1260"/>
      <c r="AO1639" s="1260"/>
      <c r="AP1639" s="1260"/>
      <c r="AQ1639" s="1260"/>
      <c r="AR1639" s="1260"/>
      <c r="AS1639" s="1260"/>
      <c r="AT1639" s="1260"/>
      <c r="AU1639" s="1260"/>
      <c r="AV1639" s="1260"/>
      <c r="AW1639" s="1260"/>
      <c r="AX1639" s="1260"/>
      <c r="AY1639" s="1260"/>
      <c r="AZ1639" s="1260"/>
      <c r="BA1639" s="1260"/>
      <c r="BB1639" s="1260"/>
      <c r="BC1639" s="1260"/>
      <c r="BD1639" s="1260"/>
      <c r="BE1639" s="1260"/>
      <c r="BF1639" s="1260"/>
      <c r="BG1639" s="1260"/>
      <c r="BH1639" s="1260"/>
      <c r="BI1639" s="1260"/>
      <c r="BJ1639" s="1260"/>
      <c r="BK1639" s="1260"/>
      <c r="BL1639" s="1260"/>
      <c r="BM1639" s="1260"/>
      <c r="BN1639" s="1260"/>
      <c r="BO1639" s="1260"/>
      <c r="BP1639" s="1260"/>
      <c r="BQ1639" s="1260"/>
      <c r="BR1639" s="1260"/>
      <c r="BS1639" s="1260"/>
    </row>
    <row r="1640" spans="1:71" s="108" customFormat="1" hidden="1" outlineLevel="1" collapsed="1">
      <c r="A1640" s="1081">
        <v>1</v>
      </c>
      <c r="B1640" s="1081">
        <v>1</v>
      </c>
      <c r="C1640" s="1081" t="s">
        <v>3423</v>
      </c>
      <c r="D1640" s="1081">
        <v>2</v>
      </c>
      <c r="E1640" s="1081" t="s">
        <v>1561</v>
      </c>
      <c r="F1640" s="1081"/>
      <c r="G1640" s="1098" t="s">
        <v>6084</v>
      </c>
      <c r="H1640" s="1143"/>
      <c r="I1640" s="1143"/>
      <c r="J1640" s="1143"/>
      <c r="K1640" s="1169">
        <f>SUM(K1641)</f>
        <v>0</v>
      </c>
      <c r="L1640" s="1168"/>
      <c r="M1640" s="1169">
        <f>SUM(M1641)</f>
        <v>0</v>
      </c>
      <c r="N1640" s="1168"/>
      <c r="O1640" s="1169">
        <f>SUM(O1641)</f>
        <v>0</v>
      </c>
      <c r="P1640" s="1145"/>
      <c r="Q1640" s="1260"/>
      <c r="R1640" s="1260"/>
      <c r="S1640" s="1260"/>
      <c r="T1640" s="1260"/>
      <c r="U1640" s="1260"/>
      <c r="V1640" s="1260"/>
      <c r="W1640" s="1260"/>
      <c r="X1640" s="1260"/>
      <c r="Y1640" s="1260"/>
      <c r="Z1640" s="1260"/>
      <c r="AA1640" s="1260"/>
      <c r="AB1640" s="1260"/>
      <c r="AC1640" s="1260"/>
      <c r="AD1640" s="1260"/>
      <c r="AE1640" s="1260"/>
      <c r="AF1640" s="1260"/>
      <c r="AG1640" s="1260"/>
      <c r="AH1640" s="1260"/>
      <c r="AI1640" s="1260"/>
      <c r="AJ1640" s="1260"/>
      <c r="AK1640" s="1260"/>
      <c r="AL1640" s="1260"/>
      <c r="AM1640" s="1260"/>
      <c r="AN1640" s="1260"/>
      <c r="AO1640" s="1260"/>
      <c r="AP1640" s="1260"/>
      <c r="AQ1640" s="1260"/>
      <c r="AR1640" s="1260"/>
      <c r="AS1640" s="1260"/>
      <c r="AT1640" s="1260"/>
      <c r="AU1640" s="1260"/>
      <c r="AV1640" s="1260"/>
      <c r="AW1640" s="1260"/>
      <c r="AX1640" s="1260"/>
      <c r="AY1640" s="1260"/>
      <c r="AZ1640" s="1260"/>
      <c r="BA1640" s="1260"/>
      <c r="BB1640" s="1260"/>
      <c r="BC1640" s="1260"/>
      <c r="BD1640" s="1260"/>
      <c r="BE1640" s="1260"/>
      <c r="BF1640" s="1260"/>
      <c r="BG1640" s="1260"/>
      <c r="BH1640" s="1260"/>
      <c r="BI1640" s="1260"/>
      <c r="BJ1640" s="1260"/>
      <c r="BK1640" s="1260"/>
      <c r="BL1640" s="1260"/>
      <c r="BM1640" s="1260"/>
      <c r="BN1640" s="1260"/>
      <c r="BO1640" s="1260"/>
      <c r="BP1640" s="1260"/>
      <c r="BQ1640" s="1260"/>
      <c r="BR1640" s="1260"/>
      <c r="BS1640" s="1260"/>
    </row>
    <row r="1641" spans="1:71" s="104" customFormat="1" hidden="1" outlineLevel="2">
      <c r="A1641" s="1014">
        <v>1</v>
      </c>
      <c r="B1641" s="1014">
        <v>1</v>
      </c>
      <c r="C1641" s="1014" t="s">
        <v>3423</v>
      </c>
      <c r="D1641" s="1014">
        <v>2</v>
      </c>
      <c r="E1641" s="1014" t="s">
        <v>1561</v>
      </c>
      <c r="F1641" s="1014" t="s">
        <v>1559</v>
      </c>
      <c r="G1641" s="941" t="s">
        <v>6084</v>
      </c>
      <c r="H1641" s="47" t="s">
        <v>31</v>
      </c>
      <c r="I1641" s="329">
        <v>1</v>
      </c>
      <c r="J1641" s="915"/>
      <c r="K1641" s="1011">
        <f>I1641*J1641</f>
        <v>0</v>
      </c>
      <c r="L1641" s="706"/>
      <c r="M1641" s="38">
        <f>I1641*L1641</f>
        <v>0</v>
      </c>
      <c r="N1641" s="426">
        <f>J1641+L1641</f>
        <v>0</v>
      </c>
      <c r="O1641" s="38">
        <f>I1641*N1641</f>
        <v>0</v>
      </c>
      <c r="P1641" s="981"/>
      <c r="Q1641" s="1257"/>
      <c r="R1641" s="1257"/>
      <c r="S1641" s="1257"/>
      <c r="T1641" s="1257"/>
      <c r="U1641" s="1257"/>
      <c r="V1641" s="1257"/>
      <c r="W1641" s="1257"/>
      <c r="X1641" s="1257"/>
      <c r="Y1641" s="1257"/>
      <c r="Z1641" s="1257"/>
      <c r="AA1641" s="1257"/>
      <c r="AB1641" s="1257"/>
      <c r="AC1641" s="1257"/>
      <c r="AD1641" s="1257"/>
      <c r="AE1641" s="1257"/>
      <c r="AF1641" s="1257"/>
      <c r="AG1641" s="1257"/>
      <c r="AH1641" s="1257"/>
      <c r="AI1641" s="1257"/>
      <c r="AJ1641" s="1257"/>
      <c r="AK1641" s="1257"/>
      <c r="AL1641" s="1257"/>
      <c r="AM1641" s="1257"/>
      <c r="AN1641" s="1257"/>
      <c r="AO1641" s="1257"/>
      <c r="AP1641" s="1257"/>
      <c r="AQ1641" s="1257"/>
      <c r="AR1641" s="1257"/>
      <c r="AS1641" s="1257"/>
      <c r="AT1641" s="1257"/>
      <c r="AU1641" s="1257"/>
      <c r="AV1641" s="1257"/>
      <c r="AW1641" s="1257"/>
      <c r="AX1641" s="1257"/>
      <c r="AY1641" s="1257"/>
      <c r="AZ1641" s="1257"/>
      <c r="BA1641" s="1257"/>
      <c r="BB1641" s="1257"/>
      <c r="BC1641" s="1257"/>
      <c r="BD1641" s="1257"/>
      <c r="BE1641" s="1257"/>
      <c r="BF1641" s="1257"/>
      <c r="BG1641" s="1257"/>
      <c r="BH1641" s="1257"/>
      <c r="BI1641" s="1257"/>
      <c r="BJ1641" s="1257"/>
      <c r="BK1641" s="1257"/>
      <c r="BL1641" s="1257"/>
      <c r="BM1641" s="1257"/>
      <c r="BN1641" s="1257"/>
      <c r="BO1641" s="1257"/>
      <c r="BP1641" s="1257"/>
      <c r="BQ1641" s="1257"/>
      <c r="BR1641" s="1257"/>
      <c r="BS1641" s="1257"/>
    </row>
    <row r="1642" spans="1:71" ht="27.6" collapsed="1">
      <c r="A1642" s="1107">
        <v>1</v>
      </c>
      <c r="B1642" s="1107">
        <v>1</v>
      </c>
      <c r="C1642" s="1107" t="s">
        <v>6301</v>
      </c>
      <c r="D1642" s="1107"/>
      <c r="E1642" s="1107"/>
      <c r="F1642" s="1107"/>
      <c r="G1642" s="1114" t="s">
        <v>6057</v>
      </c>
      <c r="H1642" s="1108"/>
      <c r="I1642" s="1108"/>
      <c r="J1642" s="1115"/>
      <c r="K1642" s="1121">
        <f>K1643+K1653+K1655</f>
        <v>0</v>
      </c>
      <c r="L1642" s="1115"/>
      <c r="M1642" s="1121">
        <f>M1643+M1653+M1655</f>
        <v>0</v>
      </c>
      <c r="N1642" s="1115"/>
      <c r="O1642" s="1121">
        <f>O1643+O1653+O1655</f>
        <v>0</v>
      </c>
      <c r="P1642" s="1113"/>
    </row>
    <row r="1643" spans="1:71" hidden="1" outlineLevel="1" collapsed="1">
      <c r="A1643" s="1081">
        <v>1</v>
      </c>
      <c r="B1643" s="1081">
        <v>1</v>
      </c>
      <c r="C1643" s="1081" t="s">
        <v>6301</v>
      </c>
      <c r="D1643" s="1081">
        <v>1</v>
      </c>
      <c r="E1643" s="1081"/>
      <c r="F1643" s="1081"/>
      <c r="G1643" s="1098" t="s">
        <v>6059</v>
      </c>
      <c r="H1643" s="1143"/>
      <c r="I1643" s="1143"/>
      <c r="J1643" s="1143"/>
      <c r="K1643" s="1181">
        <f>SUM(K1644:K1652)</f>
        <v>0</v>
      </c>
      <c r="L1643" s="1143"/>
      <c r="M1643" s="1181">
        <f>SUM(M1644:M1652)</f>
        <v>0</v>
      </c>
      <c r="N1643" s="1143"/>
      <c r="O1643" s="1181">
        <f>SUM(O1644:O1652)</f>
        <v>0</v>
      </c>
      <c r="P1643" s="1145"/>
    </row>
    <row r="1644" spans="1:71" s="104" customFormat="1" ht="41.4" hidden="1" outlineLevel="2">
      <c r="A1644" s="1014">
        <v>1</v>
      </c>
      <c r="B1644" s="1014">
        <v>1</v>
      </c>
      <c r="C1644" s="1014" t="s">
        <v>6301</v>
      </c>
      <c r="D1644" s="1014">
        <v>1</v>
      </c>
      <c r="E1644" s="1014" t="s">
        <v>6393</v>
      </c>
      <c r="F1644" s="1014">
        <v>1</v>
      </c>
      <c r="G1644" s="941" t="s">
        <v>7971</v>
      </c>
      <c r="H1644" s="32" t="s">
        <v>29</v>
      </c>
      <c r="I1644" s="329">
        <v>10</v>
      </c>
      <c r="J1644" s="915"/>
      <c r="K1644" s="38">
        <f t="shared" ref="K1644:K1652" si="268">I1644*J1644</f>
        <v>0</v>
      </c>
      <c r="L1644" s="426"/>
      <c r="M1644" s="39">
        <f t="shared" ref="M1644:M1652" si="269">I1644*L1644</f>
        <v>0</v>
      </c>
      <c r="N1644" s="369">
        <f t="shared" ref="N1644:N1652" si="270">J1644+L1644</f>
        <v>0</v>
      </c>
      <c r="O1644" s="39">
        <f t="shared" ref="O1644:O1652" si="271">I1644*N1644</f>
        <v>0</v>
      </c>
      <c r="P1644" s="981"/>
      <c r="Q1644" s="1257"/>
      <c r="R1644" s="1257"/>
      <c r="S1644" s="1257"/>
      <c r="T1644" s="1257"/>
      <c r="U1644" s="1257"/>
      <c r="V1644" s="1257"/>
      <c r="W1644" s="1257"/>
      <c r="X1644" s="1257"/>
      <c r="Y1644" s="1257"/>
      <c r="Z1644" s="1257"/>
      <c r="AA1644" s="1257"/>
      <c r="AB1644" s="1257"/>
      <c r="AC1644" s="1257"/>
      <c r="AD1644" s="1257"/>
      <c r="AE1644" s="1257"/>
      <c r="AF1644" s="1257"/>
      <c r="AG1644" s="1257"/>
      <c r="AH1644" s="1257"/>
      <c r="AI1644" s="1257"/>
      <c r="AJ1644" s="1257"/>
      <c r="AK1644" s="1257"/>
      <c r="AL1644" s="1257"/>
      <c r="AM1644" s="1257"/>
      <c r="AN1644" s="1257"/>
      <c r="AO1644" s="1257"/>
      <c r="AP1644" s="1257"/>
      <c r="AQ1644" s="1257"/>
      <c r="AR1644" s="1257"/>
      <c r="AS1644" s="1257"/>
      <c r="AT1644" s="1257"/>
      <c r="AU1644" s="1257"/>
      <c r="AV1644" s="1257"/>
      <c r="AW1644" s="1257"/>
      <c r="AX1644" s="1257"/>
      <c r="AY1644" s="1257"/>
      <c r="AZ1644" s="1257"/>
      <c r="BA1644" s="1257"/>
      <c r="BB1644" s="1257"/>
      <c r="BC1644" s="1257"/>
      <c r="BD1644" s="1257"/>
      <c r="BE1644" s="1257"/>
      <c r="BF1644" s="1257"/>
      <c r="BG1644" s="1257"/>
      <c r="BH1644" s="1257"/>
      <c r="BI1644" s="1257"/>
      <c r="BJ1644" s="1257"/>
      <c r="BK1644" s="1257"/>
      <c r="BL1644" s="1257"/>
      <c r="BM1644" s="1257"/>
      <c r="BN1644" s="1257"/>
      <c r="BO1644" s="1257"/>
      <c r="BP1644" s="1257"/>
      <c r="BQ1644" s="1257"/>
      <c r="BR1644" s="1257"/>
      <c r="BS1644" s="1257"/>
    </row>
    <row r="1645" spans="1:71" s="108" customFormat="1" ht="41.4" hidden="1" outlineLevel="2">
      <c r="A1645" s="1014">
        <v>1</v>
      </c>
      <c r="B1645" s="1014">
        <v>1</v>
      </c>
      <c r="C1645" s="1014" t="s">
        <v>6301</v>
      </c>
      <c r="D1645" s="1014">
        <v>1</v>
      </c>
      <c r="E1645" s="1014" t="s">
        <v>6393</v>
      </c>
      <c r="F1645" s="1014">
        <v>2</v>
      </c>
      <c r="G1645" s="941" t="s">
        <v>7972</v>
      </c>
      <c r="H1645" s="32" t="s">
        <v>29</v>
      </c>
      <c r="I1645" s="329">
        <v>54</v>
      </c>
      <c r="J1645" s="915"/>
      <c r="K1645" s="38">
        <f t="shared" si="268"/>
        <v>0</v>
      </c>
      <c r="L1645" s="426"/>
      <c r="M1645" s="39">
        <f t="shared" si="269"/>
        <v>0</v>
      </c>
      <c r="N1645" s="369">
        <f t="shared" si="270"/>
        <v>0</v>
      </c>
      <c r="O1645" s="39">
        <f t="shared" si="271"/>
        <v>0</v>
      </c>
      <c r="P1645" s="981"/>
      <c r="Q1645" s="1260"/>
      <c r="R1645" s="1260"/>
      <c r="S1645" s="1260"/>
      <c r="T1645" s="1260"/>
      <c r="U1645" s="1260"/>
      <c r="V1645" s="1260"/>
      <c r="W1645" s="1260"/>
      <c r="X1645" s="1260"/>
      <c r="Y1645" s="1260"/>
      <c r="Z1645" s="1260"/>
      <c r="AA1645" s="1260"/>
      <c r="AB1645" s="1260"/>
      <c r="AC1645" s="1260"/>
      <c r="AD1645" s="1260"/>
      <c r="AE1645" s="1260"/>
      <c r="AF1645" s="1260"/>
      <c r="AG1645" s="1260"/>
      <c r="AH1645" s="1260"/>
      <c r="AI1645" s="1260"/>
      <c r="AJ1645" s="1260"/>
      <c r="AK1645" s="1260"/>
      <c r="AL1645" s="1260"/>
      <c r="AM1645" s="1260"/>
      <c r="AN1645" s="1260"/>
      <c r="AO1645" s="1260"/>
      <c r="AP1645" s="1260"/>
      <c r="AQ1645" s="1260"/>
      <c r="AR1645" s="1260"/>
      <c r="AS1645" s="1260"/>
      <c r="AT1645" s="1260"/>
      <c r="AU1645" s="1260"/>
      <c r="AV1645" s="1260"/>
      <c r="AW1645" s="1260"/>
      <c r="AX1645" s="1260"/>
      <c r="AY1645" s="1260"/>
      <c r="AZ1645" s="1260"/>
      <c r="BA1645" s="1260"/>
      <c r="BB1645" s="1260"/>
      <c r="BC1645" s="1260"/>
      <c r="BD1645" s="1260"/>
      <c r="BE1645" s="1260"/>
      <c r="BF1645" s="1260"/>
      <c r="BG1645" s="1260"/>
      <c r="BH1645" s="1260"/>
      <c r="BI1645" s="1260"/>
      <c r="BJ1645" s="1260"/>
      <c r="BK1645" s="1260"/>
      <c r="BL1645" s="1260"/>
      <c r="BM1645" s="1260"/>
      <c r="BN1645" s="1260"/>
      <c r="BO1645" s="1260"/>
      <c r="BP1645" s="1260"/>
      <c r="BQ1645" s="1260"/>
      <c r="BR1645" s="1260"/>
      <c r="BS1645" s="1260"/>
    </row>
    <row r="1646" spans="1:71" s="108" customFormat="1" ht="27.6" hidden="1" outlineLevel="2">
      <c r="A1646" s="1014">
        <v>1</v>
      </c>
      <c r="B1646" s="1014">
        <v>1</v>
      </c>
      <c r="C1646" s="1014" t="s">
        <v>6301</v>
      </c>
      <c r="D1646" s="1014">
        <v>1</v>
      </c>
      <c r="E1646" s="1014" t="s">
        <v>6393</v>
      </c>
      <c r="F1646" s="1014">
        <v>3</v>
      </c>
      <c r="G1646" s="941" t="s">
        <v>7973</v>
      </c>
      <c r="H1646" s="32" t="s">
        <v>29</v>
      </c>
      <c r="I1646" s="329">
        <v>10</v>
      </c>
      <c r="J1646" s="915"/>
      <c r="K1646" s="38">
        <f t="shared" si="268"/>
        <v>0</v>
      </c>
      <c r="L1646" s="426"/>
      <c r="M1646" s="39">
        <f t="shared" si="269"/>
        <v>0</v>
      </c>
      <c r="N1646" s="369">
        <f t="shared" si="270"/>
        <v>0</v>
      </c>
      <c r="O1646" s="39">
        <f t="shared" si="271"/>
        <v>0</v>
      </c>
      <c r="P1646" s="981"/>
      <c r="Q1646" s="1260"/>
      <c r="R1646" s="1260"/>
      <c r="S1646" s="1260"/>
      <c r="T1646" s="1260"/>
      <c r="U1646" s="1260"/>
      <c r="V1646" s="1260"/>
      <c r="W1646" s="1260"/>
      <c r="X1646" s="1260"/>
      <c r="Y1646" s="1260"/>
      <c r="Z1646" s="1260"/>
      <c r="AA1646" s="1260"/>
      <c r="AB1646" s="1260"/>
      <c r="AC1646" s="1260"/>
      <c r="AD1646" s="1260"/>
      <c r="AE1646" s="1260"/>
      <c r="AF1646" s="1260"/>
      <c r="AG1646" s="1260"/>
      <c r="AH1646" s="1260"/>
      <c r="AI1646" s="1260"/>
      <c r="AJ1646" s="1260"/>
      <c r="AK1646" s="1260"/>
      <c r="AL1646" s="1260"/>
      <c r="AM1646" s="1260"/>
      <c r="AN1646" s="1260"/>
      <c r="AO1646" s="1260"/>
      <c r="AP1646" s="1260"/>
      <c r="AQ1646" s="1260"/>
      <c r="AR1646" s="1260"/>
      <c r="AS1646" s="1260"/>
      <c r="AT1646" s="1260"/>
      <c r="AU1646" s="1260"/>
      <c r="AV1646" s="1260"/>
      <c r="AW1646" s="1260"/>
      <c r="AX1646" s="1260"/>
      <c r="AY1646" s="1260"/>
      <c r="AZ1646" s="1260"/>
      <c r="BA1646" s="1260"/>
      <c r="BB1646" s="1260"/>
      <c r="BC1646" s="1260"/>
      <c r="BD1646" s="1260"/>
      <c r="BE1646" s="1260"/>
      <c r="BF1646" s="1260"/>
      <c r="BG1646" s="1260"/>
      <c r="BH1646" s="1260"/>
      <c r="BI1646" s="1260"/>
      <c r="BJ1646" s="1260"/>
      <c r="BK1646" s="1260"/>
      <c r="BL1646" s="1260"/>
      <c r="BM1646" s="1260"/>
      <c r="BN1646" s="1260"/>
      <c r="BO1646" s="1260"/>
      <c r="BP1646" s="1260"/>
      <c r="BQ1646" s="1260"/>
      <c r="BR1646" s="1260"/>
      <c r="BS1646" s="1260"/>
    </row>
    <row r="1647" spans="1:71" s="108" customFormat="1" ht="27.6" hidden="1" outlineLevel="2">
      <c r="A1647" s="1014">
        <v>1</v>
      </c>
      <c r="B1647" s="1014">
        <v>1</v>
      </c>
      <c r="C1647" s="1014" t="s">
        <v>6301</v>
      </c>
      <c r="D1647" s="1014">
        <v>1</v>
      </c>
      <c r="E1647" s="1014" t="s">
        <v>6393</v>
      </c>
      <c r="F1647" s="1014">
        <v>4</v>
      </c>
      <c r="G1647" s="941" t="s">
        <v>7974</v>
      </c>
      <c r="H1647" s="32" t="s">
        <v>29</v>
      </c>
      <c r="I1647" s="329">
        <v>10</v>
      </c>
      <c r="J1647" s="915"/>
      <c r="K1647" s="38">
        <f t="shared" si="268"/>
        <v>0</v>
      </c>
      <c r="L1647" s="426"/>
      <c r="M1647" s="39">
        <f t="shared" si="269"/>
        <v>0</v>
      </c>
      <c r="N1647" s="369">
        <f t="shared" si="270"/>
        <v>0</v>
      </c>
      <c r="O1647" s="39">
        <f t="shared" si="271"/>
        <v>0</v>
      </c>
      <c r="P1647" s="981"/>
      <c r="Q1647" s="1260"/>
      <c r="R1647" s="1260"/>
      <c r="S1647" s="1260"/>
      <c r="T1647" s="1260"/>
      <c r="U1647" s="1260"/>
      <c r="V1647" s="1260"/>
      <c r="W1647" s="1260"/>
      <c r="X1647" s="1260"/>
      <c r="Y1647" s="1260"/>
      <c r="Z1647" s="1260"/>
      <c r="AA1647" s="1260"/>
      <c r="AB1647" s="1260"/>
      <c r="AC1647" s="1260"/>
      <c r="AD1647" s="1260"/>
      <c r="AE1647" s="1260"/>
      <c r="AF1647" s="1260"/>
      <c r="AG1647" s="1260"/>
      <c r="AH1647" s="1260"/>
      <c r="AI1647" s="1260"/>
      <c r="AJ1647" s="1260"/>
      <c r="AK1647" s="1260"/>
      <c r="AL1647" s="1260"/>
      <c r="AM1647" s="1260"/>
      <c r="AN1647" s="1260"/>
      <c r="AO1647" s="1260"/>
      <c r="AP1647" s="1260"/>
      <c r="AQ1647" s="1260"/>
      <c r="AR1647" s="1260"/>
      <c r="AS1647" s="1260"/>
      <c r="AT1647" s="1260"/>
      <c r="AU1647" s="1260"/>
      <c r="AV1647" s="1260"/>
      <c r="AW1647" s="1260"/>
      <c r="AX1647" s="1260"/>
      <c r="AY1647" s="1260"/>
      <c r="AZ1647" s="1260"/>
      <c r="BA1647" s="1260"/>
      <c r="BB1647" s="1260"/>
      <c r="BC1647" s="1260"/>
      <c r="BD1647" s="1260"/>
      <c r="BE1647" s="1260"/>
      <c r="BF1647" s="1260"/>
      <c r="BG1647" s="1260"/>
      <c r="BH1647" s="1260"/>
      <c r="BI1647" s="1260"/>
      <c r="BJ1647" s="1260"/>
      <c r="BK1647" s="1260"/>
      <c r="BL1647" s="1260"/>
      <c r="BM1647" s="1260"/>
      <c r="BN1647" s="1260"/>
      <c r="BO1647" s="1260"/>
      <c r="BP1647" s="1260"/>
      <c r="BQ1647" s="1260"/>
      <c r="BR1647" s="1260"/>
      <c r="BS1647" s="1260"/>
    </row>
    <row r="1648" spans="1:71" s="108" customFormat="1" ht="27.6" hidden="1" outlineLevel="2">
      <c r="A1648" s="1014">
        <v>1</v>
      </c>
      <c r="B1648" s="1014">
        <v>1</v>
      </c>
      <c r="C1648" s="1014" t="s">
        <v>6301</v>
      </c>
      <c r="D1648" s="1014">
        <v>1</v>
      </c>
      <c r="E1648" s="1014" t="s">
        <v>6393</v>
      </c>
      <c r="F1648" s="1014">
        <v>5</v>
      </c>
      <c r="G1648" s="941" t="s">
        <v>7975</v>
      </c>
      <c r="H1648" s="32" t="s">
        <v>29</v>
      </c>
      <c r="I1648" s="329">
        <v>10</v>
      </c>
      <c r="J1648" s="915"/>
      <c r="K1648" s="38">
        <f t="shared" si="268"/>
        <v>0</v>
      </c>
      <c r="L1648" s="426"/>
      <c r="M1648" s="39">
        <f t="shared" si="269"/>
        <v>0</v>
      </c>
      <c r="N1648" s="369">
        <f t="shared" si="270"/>
        <v>0</v>
      </c>
      <c r="O1648" s="39">
        <f t="shared" si="271"/>
        <v>0</v>
      </c>
      <c r="P1648" s="981"/>
      <c r="Q1648" s="1260"/>
      <c r="R1648" s="1260"/>
      <c r="S1648" s="1260"/>
      <c r="T1648" s="1260"/>
      <c r="U1648" s="1260"/>
      <c r="V1648" s="1260"/>
      <c r="W1648" s="1260"/>
      <c r="X1648" s="1260"/>
      <c r="Y1648" s="1260"/>
      <c r="Z1648" s="1260"/>
      <c r="AA1648" s="1260"/>
      <c r="AB1648" s="1260"/>
      <c r="AC1648" s="1260"/>
      <c r="AD1648" s="1260"/>
      <c r="AE1648" s="1260"/>
      <c r="AF1648" s="1260"/>
      <c r="AG1648" s="1260"/>
      <c r="AH1648" s="1260"/>
      <c r="AI1648" s="1260"/>
      <c r="AJ1648" s="1260"/>
      <c r="AK1648" s="1260"/>
      <c r="AL1648" s="1260"/>
      <c r="AM1648" s="1260"/>
      <c r="AN1648" s="1260"/>
      <c r="AO1648" s="1260"/>
      <c r="AP1648" s="1260"/>
      <c r="AQ1648" s="1260"/>
      <c r="AR1648" s="1260"/>
      <c r="AS1648" s="1260"/>
      <c r="AT1648" s="1260"/>
      <c r="AU1648" s="1260"/>
      <c r="AV1648" s="1260"/>
      <c r="AW1648" s="1260"/>
      <c r="AX1648" s="1260"/>
      <c r="AY1648" s="1260"/>
      <c r="AZ1648" s="1260"/>
      <c r="BA1648" s="1260"/>
      <c r="BB1648" s="1260"/>
      <c r="BC1648" s="1260"/>
      <c r="BD1648" s="1260"/>
      <c r="BE1648" s="1260"/>
      <c r="BF1648" s="1260"/>
      <c r="BG1648" s="1260"/>
      <c r="BH1648" s="1260"/>
      <c r="BI1648" s="1260"/>
      <c r="BJ1648" s="1260"/>
      <c r="BK1648" s="1260"/>
      <c r="BL1648" s="1260"/>
      <c r="BM1648" s="1260"/>
      <c r="BN1648" s="1260"/>
      <c r="BO1648" s="1260"/>
      <c r="BP1648" s="1260"/>
      <c r="BQ1648" s="1260"/>
      <c r="BR1648" s="1260"/>
      <c r="BS1648" s="1260"/>
    </row>
    <row r="1649" spans="1:71" s="108" customFormat="1" ht="27.6" hidden="1" outlineLevel="2">
      <c r="A1649" s="1014">
        <v>1</v>
      </c>
      <c r="B1649" s="1014">
        <v>1</v>
      </c>
      <c r="C1649" s="1014" t="s">
        <v>6301</v>
      </c>
      <c r="D1649" s="1014">
        <v>1</v>
      </c>
      <c r="E1649" s="1014" t="s">
        <v>6393</v>
      </c>
      <c r="F1649" s="1014">
        <v>6</v>
      </c>
      <c r="G1649" s="941" t="s">
        <v>7976</v>
      </c>
      <c r="H1649" s="32" t="s">
        <v>29</v>
      </c>
      <c r="I1649" s="329">
        <v>10</v>
      </c>
      <c r="J1649" s="915"/>
      <c r="K1649" s="38">
        <f t="shared" si="268"/>
        <v>0</v>
      </c>
      <c r="L1649" s="426"/>
      <c r="M1649" s="39">
        <f t="shared" si="269"/>
        <v>0</v>
      </c>
      <c r="N1649" s="369">
        <f t="shared" si="270"/>
        <v>0</v>
      </c>
      <c r="O1649" s="39">
        <f t="shared" si="271"/>
        <v>0</v>
      </c>
      <c r="P1649" s="981"/>
      <c r="Q1649" s="1260"/>
      <c r="R1649" s="1260"/>
      <c r="S1649" s="1260"/>
      <c r="T1649" s="1260"/>
      <c r="U1649" s="1260"/>
      <c r="V1649" s="1260"/>
      <c r="W1649" s="1260"/>
      <c r="X1649" s="1260"/>
      <c r="Y1649" s="1260"/>
      <c r="Z1649" s="1260"/>
      <c r="AA1649" s="1260"/>
      <c r="AB1649" s="1260"/>
      <c r="AC1649" s="1260"/>
      <c r="AD1649" s="1260"/>
      <c r="AE1649" s="1260"/>
      <c r="AF1649" s="1260"/>
      <c r="AG1649" s="1260"/>
      <c r="AH1649" s="1260"/>
      <c r="AI1649" s="1260"/>
      <c r="AJ1649" s="1260"/>
      <c r="AK1649" s="1260"/>
      <c r="AL1649" s="1260"/>
      <c r="AM1649" s="1260"/>
      <c r="AN1649" s="1260"/>
      <c r="AO1649" s="1260"/>
      <c r="AP1649" s="1260"/>
      <c r="AQ1649" s="1260"/>
      <c r="AR1649" s="1260"/>
      <c r="AS1649" s="1260"/>
      <c r="AT1649" s="1260"/>
      <c r="AU1649" s="1260"/>
      <c r="AV1649" s="1260"/>
      <c r="AW1649" s="1260"/>
      <c r="AX1649" s="1260"/>
      <c r="AY1649" s="1260"/>
      <c r="AZ1649" s="1260"/>
      <c r="BA1649" s="1260"/>
      <c r="BB1649" s="1260"/>
      <c r="BC1649" s="1260"/>
      <c r="BD1649" s="1260"/>
      <c r="BE1649" s="1260"/>
      <c r="BF1649" s="1260"/>
      <c r="BG1649" s="1260"/>
      <c r="BH1649" s="1260"/>
      <c r="BI1649" s="1260"/>
      <c r="BJ1649" s="1260"/>
      <c r="BK1649" s="1260"/>
      <c r="BL1649" s="1260"/>
      <c r="BM1649" s="1260"/>
      <c r="BN1649" s="1260"/>
      <c r="BO1649" s="1260"/>
      <c r="BP1649" s="1260"/>
      <c r="BQ1649" s="1260"/>
      <c r="BR1649" s="1260"/>
      <c r="BS1649" s="1260"/>
    </row>
    <row r="1650" spans="1:71" s="108" customFormat="1" ht="27.6" hidden="1" outlineLevel="2">
      <c r="A1650" s="1014">
        <v>1</v>
      </c>
      <c r="B1650" s="1014">
        <v>1</v>
      </c>
      <c r="C1650" s="1014" t="s">
        <v>6301</v>
      </c>
      <c r="D1650" s="1014">
        <v>1</v>
      </c>
      <c r="E1650" s="1014" t="s">
        <v>6393</v>
      </c>
      <c r="F1650" s="1014">
        <v>7</v>
      </c>
      <c r="G1650" s="941" t="s">
        <v>7977</v>
      </c>
      <c r="H1650" s="32" t="s">
        <v>38</v>
      </c>
      <c r="I1650" s="329">
        <v>495</v>
      </c>
      <c r="J1650" s="915"/>
      <c r="K1650" s="38">
        <f t="shared" si="268"/>
        <v>0</v>
      </c>
      <c r="L1650" s="426"/>
      <c r="M1650" s="39">
        <f t="shared" si="269"/>
        <v>0</v>
      </c>
      <c r="N1650" s="369">
        <f t="shared" si="270"/>
        <v>0</v>
      </c>
      <c r="O1650" s="39">
        <f t="shared" si="271"/>
        <v>0</v>
      </c>
      <c r="P1650" s="981"/>
      <c r="Q1650" s="1260"/>
      <c r="R1650" s="1260"/>
      <c r="S1650" s="1260"/>
      <c r="T1650" s="1260"/>
      <c r="U1650" s="1260"/>
      <c r="V1650" s="1260"/>
      <c r="W1650" s="1260"/>
      <c r="X1650" s="1260"/>
      <c r="Y1650" s="1260"/>
      <c r="Z1650" s="1260"/>
      <c r="AA1650" s="1260"/>
      <c r="AB1650" s="1260"/>
      <c r="AC1650" s="1260"/>
      <c r="AD1650" s="1260"/>
      <c r="AE1650" s="1260"/>
      <c r="AF1650" s="1260"/>
      <c r="AG1650" s="1260"/>
      <c r="AH1650" s="1260"/>
      <c r="AI1650" s="1260"/>
      <c r="AJ1650" s="1260"/>
      <c r="AK1650" s="1260"/>
      <c r="AL1650" s="1260"/>
      <c r="AM1650" s="1260"/>
      <c r="AN1650" s="1260"/>
      <c r="AO1650" s="1260"/>
      <c r="AP1650" s="1260"/>
      <c r="AQ1650" s="1260"/>
      <c r="AR1650" s="1260"/>
      <c r="AS1650" s="1260"/>
      <c r="AT1650" s="1260"/>
      <c r="AU1650" s="1260"/>
      <c r="AV1650" s="1260"/>
      <c r="AW1650" s="1260"/>
      <c r="AX1650" s="1260"/>
      <c r="AY1650" s="1260"/>
      <c r="AZ1650" s="1260"/>
      <c r="BA1650" s="1260"/>
      <c r="BB1650" s="1260"/>
      <c r="BC1650" s="1260"/>
      <c r="BD1650" s="1260"/>
      <c r="BE1650" s="1260"/>
      <c r="BF1650" s="1260"/>
      <c r="BG1650" s="1260"/>
      <c r="BH1650" s="1260"/>
      <c r="BI1650" s="1260"/>
      <c r="BJ1650" s="1260"/>
      <c r="BK1650" s="1260"/>
      <c r="BL1650" s="1260"/>
      <c r="BM1650" s="1260"/>
      <c r="BN1650" s="1260"/>
      <c r="BO1650" s="1260"/>
      <c r="BP1650" s="1260"/>
      <c r="BQ1650" s="1260"/>
      <c r="BR1650" s="1260"/>
      <c r="BS1650" s="1260"/>
    </row>
    <row r="1651" spans="1:71" s="108" customFormat="1" ht="27.6" hidden="1" outlineLevel="2">
      <c r="A1651" s="1014">
        <v>1</v>
      </c>
      <c r="B1651" s="1014">
        <v>1</v>
      </c>
      <c r="C1651" s="1014" t="s">
        <v>6301</v>
      </c>
      <c r="D1651" s="1014">
        <v>1</v>
      </c>
      <c r="E1651" s="1014" t="s">
        <v>6393</v>
      </c>
      <c r="F1651" s="1014">
        <v>8</v>
      </c>
      <c r="G1651" s="941" t="s">
        <v>7978</v>
      </c>
      <c r="H1651" s="32" t="s">
        <v>29</v>
      </c>
      <c r="I1651" s="329">
        <v>13</v>
      </c>
      <c r="J1651" s="915"/>
      <c r="K1651" s="38">
        <f t="shared" si="268"/>
        <v>0</v>
      </c>
      <c r="L1651" s="426"/>
      <c r="M1651" s="39">
        <f t="shared" si="269"/>
        <v>0</v>
      </c>
      <c r="N1651" s="369">
        <f t="shared" si="270"/>
        <v>0</v>
      </c>
      <c r="O1651" s="39">
        <f t="shared" si="271"/>
        <v>0</v>
      </c>
      <c r="P1651" s="981"/>
      <c r="Q1651" s="1260"/>
      <c r="R1651" s="1260"/>
      <c r="S1651" s="1260"/>
      <c r="T1651" s="1260"/>
      <c r="U1651" s="1260"/>
      <c r="V1651" s="1260"/>
      <c r="W1651" s="1260"/>
      <c r="X1651" s="1260"/>
      <c r="Y1651" s="1260"/>
      <c r="Z1651" s="1260"/>
      <c r="AA1651" s="1260"/>
      <c r="AB1651" s="1260"/>
      <c r="AC1651" s="1260"/>
      <c r="AD1651" s="1260"/>
      <c r="AE1651" s="1260"/>
      <c r="AF1651" s="1260"/>
      <c r="AG1651" s="1260"/>
      <c r="AH1651" s="1260"/>
      <c r="AI1651" s="1260"/>
      <c r="AJ1651" s="1260"/>
      <c r="AK1651" s="1260"/>
      <c r="AL1651" s="1260"/>
      <c r="AM1651" s="1260"/>
      <c r="AN1651" s="1260"/>
      <c r="AO1651" s="1260"/>
      <c r="AP1651" s="1260"/>
      <c r="AQ1651" s="1260"/>
      <c r="AR1651" s="1260"/>
      <c r="AS1651" s="1260"/>
      <c r="AT1651" s="1260"/>
      <c r="AU1651" s="1260"/>
      <c r="AV1651" s="1260"/>
      <c r="AW1651" s="1260"/>
      <c r="AX1651" s="1260"/>
      <c r="AY1651" s="1260"/>
      <c r="AZ1651" s="1260"/>
      <c r="BA1651" s="1260"/>
      <c r="BB1651" s="1260"/>
      <c r="BC1651" s="1260"/>
      <c r="BD1651" s="1260"/>
      <c r="BE1651" s="1260"/>
      <c r="BF1651" s="1260"/>
      <c r="BG1651" s="1260"/>
      <c r="BH1651" s="1260"/>
      <c r="BI1651" s="1260"/>
      <c r="BJ1651" s="1260"/>
      <c r="BK1651" s="1260"/>
      <c r="BL1651" s="1260"/>
      <c r="BM1651" s="1260"/>
      <c r="BN1651" s="1260"/>
      <c r="BO1651" s="1260"/>
      <c r="BP1651" s="1260"/>
      <c r="BQ1651" s="1260"/>
      <c r="BR1651" s="1260"/>
      <c r="BS1651" s="1260"/>
    </row>
    <row r="1652" spans="1:71" s="108" customFormat="1" ht="27.6" hidden="1" outlineLevel="2">
      <c r="A1652" s="1014">
        <v>1</v>
      </c>
      <c r="B1652" s="1014">
        <v>1</v>
      </c>
      <c r="C1652" s="1014" t="s">
        <v>6301</v>
      </c>
      <c r="D1652" s="1014">
        <v>1</v>
      </c>
      <c r="E1652" s="1014" t="s">
        <v>6393</v>
      </c>
      <c r="F1652" s="1014">
        <v>9</v>
      </c>
      <c r="G1652" s="941" t="s">
        <v>7979</v>
      </c>
      <c r="H1652" s="32" t="s">
        <v>29</v>
      </c>
      <c r="I1652" s="329">
        <v>10</v>
      </c>
      <c r="J1652" s="915"/>
      <c r="K1652" s="38">
        <f t="shared" si="268"/>
        <v>0</v>
      </c>
      <c r="L1652" s="426"/>
      <c r="M1652" s="39">
        <f t="shared" si="269"/>
        <v>0</v>
      </c>
      <c r="N1652" s="369">
        <f t="shared" si="270"/>
        <v>0</v>
      </c>
      <c r="O1652" s="39">
        <f t="shared" si="271"/>
        <v>0</v>
      </c>
      <c r="P1652" s="981"/>
      <c r="Q1652" s="1260"/>
      <c r="R1652" s="1260"/>
      <c r="S1652" s="1260"/>
      <c r="T1652" s="1260"/>
      <c r="U1652" s="1260"/>
      <c r="V1652" s="1260"/>
      <c r="W1652" s="1260"/>
      <c r="X1652" s="1260"/>
      <c r="Y1652" s="1260"/>
      <c r="Z1652" s="1260"/>
      <c r="AA1652" s="1260"/>
      <c r="AB1652" s="1260"/>
      <c r="AC1652" s="1260"/>
      <c r="AD1652" s="1260"/>
      <c r="AE1652" s="1260"/>
      <c r="AF1652" s="1260"/>
      <c r="AG1652" s="1260"/>
      <c r="AH1652" s="1260"/>
      <c r="AI1652" s="1260"/>
      <c r="AJ1652" s="1260"/>
      <c r="AK1652" s="1260"/>
      <c r="AL1652" s="1260"/>
      <c r="AM1652" s="1260"/>
      <c r="AN1652" s="1260"/>
      <c r="AO1652" s="1260"/>
      <c r="AP1652" s="1260"/>
      <c r="AQ1652" s="1260"/>
      <c r="AR1652" s="1260"/>
      <c r="AS1652" s="1260"/>
      <c r="AT1652" s="1260"/>
      <c r="AU1652" s="1260"/>
      <c r="AV1652" s="1260"/>
      <c r="AW1652" s="1260"/>
      <c r="AX1652" s="1260"/>
      <c r="AY1652" s="1260"/>
      <c r="AZ1652" s="1260"/>
      <c r="BA1652" s="1260"/>
      <c r="BB1652" s="1260"/>
      <c r="BC1652" s="1260"/>
      <c r="BD1652" s="1260"/>
      <c r="BE1652" s="1260"/>
      <c r="BF1652" s="1260"/>
      <c r="BG1652" s="1260"/>
      <c r="BH1652" s="1260"/>
      <c r="BI1652" s="1260"/>
      <c r="BJ1652" s="1260"/>
      <c r="BK1652" s="1260"/>
      <c r="BL1652" s="1260"/>
      <c r="BM1652" s="1260"/>
      <c r="BN1652" s="1260"/>
      <c r="BO1652" s="1260"/>
      <c r="BP1652" s="1260"/>
      <c r="BQ1652" s="1260"/>
      <c r="BR1652" s="1260"/>
      <c r="BS1652" s="1260"/>
    </row>
    <row r="1653" spans="1:71" s="108" customFormat="1" hidden="1" outlineLevel="1" collapsed="1">
      <c r="A1653" s="1081">
        <v>1</v>
      </c>
      <c r="B1653" s="1081">
        <v>1</v>
      </c>
      <c r="C1653" s="1081" t="s">
        <v>6301</v>
      </c>
      <c r="D1653" s="1081">
        <v>2</v>
      </c>
      <c r="E1653" s="1081"/>
      <c r="F1653" s="1081"/>
      <c r="G1653" s="1098" t="s">
        <v>33</v>
      </c>
      <c r="H1653" s="1143"/>
      <c r="I1653" s="1143"/>
      <c r="J1653" s="1143"/>
      <c r="K1653" s="1181">
        <f>SUM(K1654)</f>
        <v>0</v>
      </c>
      <c r="L1653" s="1143"/>
      <c r="M1653" s="1181">
        <f>SUM(M1654)</f>
        <v>0</v>
      </c>
      <c r="N1653" s="1143"/>
      <c r="O1653" s="1181">
        <f>SUM(O1654)</f>
        <v>0</v>
      </c>
      <c r="P1653" s="1145"/>
      <c r="Q1653" s="1260"/>
      <c r="R1653" s="1260"/>
      <c r="S1653" s="1260"/>
      <c r="T1653" s="1260"/>
      <c r="U1653" s="1260"/>
      <c r="V1653" s="1260"/>
      <c r="W1653" s="1260"/>
      <c r="X1653" s="1260"/>
      <c r="Y1653" s="1260"/>
      <c r="Z1653" s="1260"/>
      <c r="AA1653" s="1260"/>
      <c r="AB1653" s="1260"/>
      <c r="AC1653" s="1260"/>
      <c r="AD1653" s="1260"/>
      <c r="AE1653" s="1260"/>
      <c r="AF1653" s="1260"/>
      <c r="AG1653" s="1260"/>
      <c r="AH1653" s="1260"/>
      <c r="AI1653" s="1260"/>
      <c r="AJ1653" s="1260"/>
      <c r="AK1653" s="1260"/>
      <c r="AL1653" s="1260"/>
      <c r="AM1653" s="1260"/>
      <c r="AN1653" s="1260"/>
      <c r="AO1653" s="1260"/>
      <c r="AP1653" s="1260"/>
      <c r="AQ1653" s="1260"/>
      <c r="AR1653" s="1260"/>
      <c r="AS1653" s="1260"/>
      <c r="AT1653" s="1260"/>
      <c r="AU1653" s="1260"/>
      <c r="AV1653" s="1260"/>
      <c r="AW1653" s="1260"/>
      <c r="AX1653" s="1260"/>
      <c r="AY1653" s="1260"/>
      <c r="AZ1653" s="1260"/>
      <c r="BA1653" s="1260"/>
      <c r="BB1653" s="1260"/>
      <c r="BC1653" s="1260"/>
      <c r="BD1653" s="1260"/>
      <c r="BE1653" s="1260"/>
      <c r="BF1653" s="1260"/>
      <c r="BG1653" s="1260"/>
      <c r="BH1653" s="1260"/>
      <c r="BI1653" s="1260"/>
      <c r="BJ1653" s="1260"/>
      <c r="BK1653" s="1260"/>
      <c r="BL1653" s="1260"/>
      <c r="BM1653" s="1260"/>
      <c r="BN1653" s="1260"/>
      <c r="BO1653" s="1260"/>
      <c r="BP1653" s="1260"/>
      <c r="BQ1653" s="1260"/>
      <c r="BR1653" s="1260"/>
      <c r="BS1653" s="1260"/>
    </row>
    <row r="1654" spans="1:71" s="104" customFormat="1" ht="41.4" hidden="1" outlineLevel="2">
      <c r="A1654" s="1014">
        <v>1</v>
      </c>
      <c r="B1654" s="1014">
        <v>1</v>
      </c>
      <c r="C1654" s="1014" t="s">
        <v>6301</v>
      </c>
      <c r="D1654" s="1014">
        <v>2</v>
      </c>
      <c r="E1654" s="1014" t="s">
        <v>6393</v>
      </c>
      <c r="F1654" s="1014">
        <v>1</v>
      </c>
      <c r="G1654" s="949" t="s">
        <v>7980</v>
      </c>
      <c r="H1654" s="32" t="s">
        <v>30</v>
      </c>
      <c r="I1654" s="329">
        <v>220</v>
      </c>
      <c r="J1654" s="915"/>
      <c r="K1654" s="38">
        <f>I1654*J1654</f>
        <v>0</v>
      </c>
      <c r="L1654" s="426"/>
      <c r="M1654" s="39">
        <f>I1654*L1654</f>
        <v>0</v>
      </c>
      <c r="N1654" s="369">
        <f>J1654+L1654</f>
        <v>0</v>
      </c>
      <c r="O1654" s="39">
        <f>I1654*N1654</f>
        <v>0</v>
      </c>
      <c r="P1654" s="981"/>
      <c r="Q1654" s="1257"/>
      <c r="R1654" s="1257"/>
      <c r="S1654" s="1257"/>
      <c r="T1654" s="1257"/>
      <c r="U1654" s="1257"/>
      <c r="V1654" s="1257"/>
      <c r="W1654" s="1257"/>
      <c r="X1654" s="1257"/>
      <c r="Y1654" s="1257"/>
      <c r="Z1654" s="1257"/>
      <c r="AA1654" s="1257"/>
      <c r="AB1654" s="1257"/>
      <c r="AC1654" s="1257"/>
      <c r="AD1654" s="1257"/>
      <c r="AE1654" s="1257"/>
      <c r="AF1654" s="1257"/>
      <c r="AG1654" s="1257"/>
      <c r="AH1654" s="1257"/>
      <c r="AI1654" s="1257"/>
      <c r="AJ1654" s="1257"/>
      <c r="AK1654" s="1257"/>
      <c r="AL1654" s="1257"/>
      <c r="AM1654" s="1257"/>
      <c r="AN1654" s="1257"/>
      <c r="AO1654" s="1257"/>
      <c r="AP1654" s="1257"/>
      <c r="AQ1654" s="1257"/>
      <c r="AR1654" s="1257"/>
      <c r="AS1654" s="1257"/>
      <c r="AT1654" s="1257"/>
      <c r="AU1654" s="1257"/>
      <c r="AV1654" s="1257"/>
      <c r="AW1654" s="1257"/>
      <c r="AX1654" s="1257"/>
      <c r="AY1654" s="1257"/>
      <c r="AZ1654" s="1257"/>
      <c r="BA1654" s="1257"/>
      <c r="BB1654" s="1257"/>
      <c r="BC1654" s="1257"/>
      <c r="BD1654" s="1257"/>
      <c r="BE1654" s="1257"/>
      <c r="BF1654" s="1257"/>
      <c r="BG1654" s="1257"/>
      <c r="BH1654" s="1257"/>
      <c r="BI1654" s="1257"/>
      <c r="BJ1654" s="1257"/>
      <c r="BK1654" s="1257"/>
      <c r="BL1654" s="1257"/>
      <c r="BM1654" s="1257"/>
      <c r="BN1654" s="1257"/>
      <c r="BO1654" s="1257"/>
      <c r="BP1654" s="1257"/>
      <c r="BQ1654" s="1257"/>
      <c r="BR1654" s="1257"/>
      <c r="BS1654" s="1257"/>
    </row>
    <row r="1655" spans="1:71" s="108" customFormat="1" hidden="1" outlineLevel="1" collapsed="1">
      <c r="A1655" s="1081">
        <v>1</v>
      </c>
      <c r="B1655" s="1081">
        <v>1</v>
      </c>
      <c r="C1655" s="1081" t="s">
        <v>6301</v>
      </c>
      <c r="D1655" s="1081">
        <v>3</v>
      </c>
      <c r="E1655" s="1081"/>
      <c r="F1655" s="1081"/>
      <c r="G1655" s="1098" t="s">
        <v>6084</v>
      </c>
      <c r="H1655" s="1143"/>
      <c r="I1655" s="1143"/>
      <c r="J1655" s="1143"/>
      <c r="K1655" s="1181">
        <f>SUM(K1656)</f>
        <v>0</v>
      </c>
      <c r="L1655" s="1143"/>
      <c r="M1655" s="1181">
        <f>SUM(M1656)</f>
        <v>0</v>
      </c>
      <c r="N1655" s="1143"/>
      <c r="O1655" s="1181">
        <f>SUM(O1656)</f>
        <v>0</v>
      </c>
      <c r="P1655" s="1145"/>
      <c r="Q1655" s="1260"/>
      <c r="R1655" s="1260"/>
      <c r="S1655" s="1260"/>
      <c r="T1655" s="1260"/>
      <c r="U1655" s="1260"/>
      <c r="V1655" s="1260"/>
      <c r="W1655" s="1260"/>
      <c r="X1655" s="1260"/>
      <c r="Y1655" s="1260"/>
      <c r="Z1655" s="1260"/>
      <c r="AA1655" s="1260"/>
      <c r="AB1655" s="1260"/>
      <c r="AC1655" s="1260"/>
      <c r="AD1655" s="1260"/>
      <c r="AE1655" s="1260"/>
      <c r="AF1655" s="1260"/>
      <c r="AG1655" s="1260"/>
      <c r="AH1655" s="1260"/>
      <c r="AI1655" s="1260"/>
      <c r="AJ1655" s="1260"/>
      <c r="AK1655" s="1260"/>
      <c r="AL1655" s="1260"/>
      <c r="AM1655" s="1260"/>
      <c r="AN1655" s="1260"/>
      <c r="AO1655" s="1260"/>
      <c r="AP1655" s="1260"/>
      <c r="AQ1655" s="1260"/>
      <c r="AR1655" s="1260"/>
      <c r="AS1655" s="1260"/>
      <c r="AT1655" s="1260"/>
      <c r="AU1655" s="1260"/>
      <c r="AV1655" s="1260"/>
      <c r="AW1655" s="1260"/>
      <c r="AX1655" s="1260"/>
      <c r="AY1655" s="1260"/>
      <c r="AZ1655" s="1260"/>
      <c r="BA1655" s="1260"/>
      <c r="BB1655" s="1260"/>
      <c r="BC1655" s="1260"/>
      <c r="BD1655" s="1260"/>
      <c r="BE1655" s="1260"/>
      <c r="BF1655" s="1260"/>
      <c r="BG1655" s="1260"/>
      <c r="BH1655" s="1260"/>
      <c r="BI1655" s="1260"/>
      <c r="BJ1655" s="1260"/>
      <c r="BK1655" s="1260"/>
      <c r="BL1655" s="1260"/>
      <c r="BM1655" s="1260"/>
      <c r="BN1655" s="1260"/>
      <c r="BO1655" s="1260"/>
      <c r="BP1655" s="1260"/>
      <c r="BQ1655" s="1260"/>
      <c r="BR1655" s="1260"/>
      <c r="BS1655" s="1260"/>
    </row>
    <row r="1656" spans="1:71" s="104" customFormat="1" hidden="1" outlineLevel="2">
      <c r="A1656" s="1014">
        <v>1</v>
      </c>
      <c r="B1656" s="1014">
        <v>1</v>
      </c>
      <c r="C1656" s="1014" t="s">
        <v>6301</v>
      </c>
      <c r="D1656" s="1014">
        <v>3</v>
      </c>
      <c r="E1656" s="1014" t="s">
        <v>6393</v>
      </c>
      <c r="F1656" s="1014">
        <v>1</v>
      </c>
      <c r="G1656" s="949" t="s">
        <v>6084</v>
      </c>
      <c r="H1656" s="47" t="s">
        <v>31</v>
      </c>
      <c r="I1656" s="329">
        <v>1</v>
      </c>
      <c r="J1656" s="915"/>
      <c r="K1656" s="38">
        <f>I1656*J1656</f>
        <v>0</v>
      </c>
      <c r="L1656" s="426"/>
      <c r="M1656" s="39">
        <f>I1656*L1656</f>
        <v>0</v>
      </c>
      <c r="N1656" s="369">
        <f>J1656+L1656</f>
        <v>0</v>
      </c>
      <c r="O1656" s="39">
        <f>I1656*N1656</f>
        <v>0</v>
      </c>
      <c r="P1656" s="981"/>
      <c r="Q1656" s="1257"/>
      <c r="R1656" s="1257"/>
      <c r="S1656" s="1257"/>
      <c r="T1656" s="1257"/>
      <c r="U1656" s="1257"/>
      <c r="V1656" s="1257"/>
      <c r="W1656" s="1257"/>
      <c r="X1656" s="1257"/>
      <c r="Y1656" s="1257"/>
      <c r="Z1656" s="1257"/>
      <c r="AA1656" s="1257"/>
      <c r="AB1656" s="1257"/>
      <c r="AC1656" s="1257"/>
      <c r="AD1656" s="1257"/>
      <c r="AE1656" s="1257"/>
      <c r="AF1656" s="1257"/>
      <c r="AG1656" s="1257"/>
      <c r="AH1656" s="1257"/>
      <c r="AI1656" s="1257"/>
      <c r="AJ1656" s="1257"/>
      <c r="AK1656" s="1257"/>
      <c r="AL1656" s="1257"/>
      <c r="AM1656" s="1257"/>
      <c r="AN1656" s="1257"/>
      <c r="AO1656" s="1257"/>
      <c r="AP1656" s="1257"/>
      <c r="AQ1656" s="1257"/>
      <c r="AR1656" s="1257"/>
      <c r="AS1656" s="1257"/>
      <c r="AT1656" s="1257"/>
      <c r="AU1656" s="1257"/>
      <c r="AV1656" s="1257"/>
      <c r="AW1656" s="1257"/>
      <c r="AX1656" s="1257"/>
      <c r="AY1656" s="1257"/>
      <c r="AZ1656" s="1257"/>
      <c r="BA1656" s="1257"/>
      <c r="BB1656" s="1257"/>
      <c r="BC1656" s="1257"/>
      <c r="BD1656" s="1257"/>
      <c r="BE1656" s="1257"/>
      <c r="BF1656" s="1257"/>
      <c r="BG1656" s="1257"/>
      <c r="BH1656" s="1257"/>
      <c r="BI1656" s="1257"/>
      <c r="BJ1656" s="1257"/>
      <c r="BK1656" s="1257"/>
      <c r="BL1656" s="1257"/>
      <c r="BM1656" s="1257"/>
      <c r="BN1656" s="1257"/>
      <c r="BO1656" s="1257"/>
      <c r="BP1656" s="1257"/>
      <c r="BQ1656" s="1257"/>
      <c r="BR1656" s="1257"/>
      <c r="BS1656" s="1257"/>
    </row>
    <row r="1657" spans="1:71">
      <c r="A1657" s="1196">
        <v>1</v>
      </c>
      <c r="B1657" s="1196">
        <v>1</v>
      </c>
      <c r="C1657" s="1196" t="s">
        <v>6302</v>
      </c>
      <c r="D1657" s="1196"/>
      <c r="E1657" s="1196"/>
      <c r="F1657" s="1196"/>
      <c r="G1657" s="1114" t="s">
        <v>1528</v>
      </c>
      <c r="H1657" s="1108"/>
      <c r="I1657" s="1108"/>
      <c r="J1657" s="1115"/>
      <c r="K1657" s="1121">
        <f>K1669+K1716+K1765+K1658+K1939</f>
        <v>0</v>
      </c>
      <c r="L1657" s="1115"/>
      <c r="M1657" s="1121">
        <f>M1669+M1716+M1765+M1658+M1939</f>
        <v>0</v>
      </c>
      <c r="N1657" s="1115"/>
      <c r="O1657" s="1121">
        <f>O1669+O1716+O1765+O1658+O1939</f>
        <v>0</v>
      </c>
      <c r="P1657" s="1113"/>
    </row>
    <row r="1658" spans="1:71" s="6" customFormat="1" outlineLevel="1" collapsed="1">
      <c r="A1658" s="1200">
        <v>1</v>
      </c>
      <c r="B1658" s="1200">
        <v>1</v>
      </c>
      <c r="C1658" s="1200" t="s">
        <v>6302</v>
      </c>
      <c r="D1658" s="1200">
        <v>1</v>
      </c>
      <c r="E1658" s="1200"/>
      <c r="F1658" s="1200"/>
      <c r="G1658" s="1098" t="s">
        <v>637</v>
      </c>
      <c r="H1658" s="1148"/>
      <c r="I1658" s="1092"/>
      <c r="J1658" s="1095"/>
      <c r="K1658" s="1096">
        <f>SUM(K1659:K1668)</f>
        <v>0</v>
      </c>
      <c r="L1658" s="1095"/>
      <c r="M1658" s="1096">
        <f>SUM(M1659:M1668)</f>
        <v>0</v>
      </c>
      <c r="N1658" s="1096"/>
      <c r="O1658" s="1096">
        <f>SUM(O1659:O1668)</f>
        <v>0</v>
      </c>
      <c r="P1658" s="1156"/>
      <c r="Q1658" s="1253"/>
      <c r="R1658" s="1253"/>
      <c r="S1658" s="1253"/>
      <c r="T1658" s="1253"/>
      <c r="U1658" s="1253"/>
      <c r="V1658" s="1253"/>
      <c r="W1658" s="1253"/>
      <c r="X1658" s="1253"/>
      <c r="Y1658" s="1253"/>
      <c r="Z1658" s="1253"/>
      <c r="AA1658" s="1253"/>
      <c r="AB1658" s="1253"/>
      <c r="AC1658" s="1253"/>
      <c r="AD1658" s="1253"/>
      <c r="AE1658" s="1253"/>
      <c r="AF1658" s="1253"/>
      <c r="AG1658" s="1253"/>
      <c r="AH1658" s="1253"/>
      <c r="AI1658" s="1253"/>
      <c r="AJ1658" s="1253"/>
      <c r="AK1658" s="1253"/>
      <c r="AL1658" s="1253"/>
      <c r="AM1658" s="1253"/>
      <c r="AN1658" s="1253"/>
      <c r="AO1658" s="1253"/>
      <c r="AP1658" s="1253"/>
      <c r="AQ1658" s="1253"/>
      <c r="AR1658" s="1253"/>
      <c r="AS1658" s="1253"/>
      <c r="AT1658" s="1253"/>
      <c r="AU1658" s="1253"/>
      <c r="AV1658" s="1253"/>
      <c r="AW1658" s="1253"/>
      <c r="AX1658" s="1253"/>
      <c r="AY1658" s="1253"/>
      <c r="AZ1658" s="1253"/>
      <c r="BA1658" s="1253"/>
      <c r="BB1658" s="1253"/>
      <c r="BC1658" s="1253"/>
      <c r="BD1658" s="1253"/>
      <c r="BE1658" s="1253"/>
      <c r="BF1658" s="1253"/>
      <c r="BG1658" s="1253"/>
      <c r="BH1658" s="1253"/>
      <c r="BI1658" s="1253"/>
      <c r="BJ1658" s="1253"/>
      <c r="BK1658" s="1253"/>
      <c r="BL1658" s="1253"/>
      <c r="BM1658" s="1253"/>
      <c r="BN1658" s="1253"/>
      <c r="BO1658" s="1253"/>
      <c r="BP1658" s="1253"/>
      <c r="BQ1658" s="1253"/>
      <c r="BR1658" s="1253"/>
      <c r="BS1658" s="1253"/>
    </row>
    <row r="1659" spans="1:71" s="84" customFormat="1" ht="41.4" hidden="1" outlineLevel="2">
      <c r="A1659" s="584">
        <v>1</v>
      </c>
      <c r="B1659" s="584">
        <v>1</v>
      </c>
      <c r="C1659" s="584" t="s">
        <v>6302</v>
      </c>
      <c r="D1659" s="584">
        <v>1</v>
      </c>
      <c r="E1659" s="584" t="s">
        <v>6393</v>
      </c>
      <c r="F1659" s="584" t="s">
        <v>1559</v>
      </c>
      <c r="G1659" s="951" t="s">
        <v>7981</v>
      </c>
      <c r="H1659" s="32" t="s">
        <v>29</v>
      </c>
      <c r="I1659" s="329">
        <v>9</v>
      </c>
      <c r="J1659" s="915"/>
      <c r="K1659" s="1011">
        <f t="shared" ref="K1659:K1668" si="272">I1659*J1659</f>
        <v>0</v>
      </c>
      <c r="L1659" s="426"/>
      <c r="M1659" s="38">
        <f t="shared" ref="M1659:M1668" si="273">I1659*L1659</f>
        <v>0</v>
      </c>
      <c r="N1659" s="909">
        <f t="shared" ref="N1659:N1668" si="274">J1659+L1659</f>
        <v>0</v>
      </c>
      <c r="O1659" s="909">
        <f t="shared" ref="O1659:O1668" si="275">I1659*N1659</f>
        <v>0</v>
      </c>
      <c r="P1659" s="147"/>
      <c r="Q1659" s="1255"/>
      <c r="R1659" s="1255"/>
      <c r="S1659" s="1255"/>
      <c r="T1659" s="1255"/>
      <c r="U1659" s="1255"/>
      <c r="V1659" s="1255"/>
      <c r="W1659" s="1255"/>
      <c r="X1659" s="1255"/>
      <c r="Y1659" s="1255"/>
      <c r="Z1659" s="1255"/>
      <c r="AA1659" s="1255"/>
      <c r="AB1659" s="1255"/>
      <c r="AC1659" s="1255"/>
      <c r="AD1659" s="1255"/>
      <c r="AE1659" s="1255"/>
      <c r="AF1659" s="1255"/>
      <c r="AG1659" s="1255"/>
      <c r="AH1659" s="1255"/>
      <c r="AI1659" s="1255"/>
      <c r="AJ1659" s="1255"/>
      <c r="AK1659" s="1255"/>
      <c r="AL1659" s="1255"/>
      <c r="AM1659" s="1255"/>
      <c r="AN1659" s="1255"/>
      <c r="AO1659" s="1255"/>
      <c r="AP1659" s="1255"/>
      <c r="AQ1659" s="1255"/>
      <c r="AR1659" s="1255"/>
      <c r="AS1659" s="1255"/>
      <c r="AT1659" s="1255"/>
      <c r="AU1659" s="1255"/>
      <c r="AV1659" s="1255"/>
      <c r="AW1659" s="1255"/>
      <c r="AX1659" s="1255"/>
      <c r="AY1659" s="1255"/>
      <c r="AZ1659" s="1255"/>
      <c r="BA1659" s="1255"/>
      <c r="BB1659" s="1255"/>
      <c r="BC1659" s="1255"/>
      <c r="BD1659" s="1255"/>
      <c r="BE1659" s="1255"/>
      <c r="BF1659" s="1255"/>
      <c r="BG1659" s="1255"/>
      <c r="BH1659" s="1255"/>
      <c r="BI1659" s="1255"/>
      <c r="BJ1659" s="1255"/>
      <c r="BK1659" s="1255"/>
      <c r="BL1659" s="1255"/>
      <c r="BM1659" s="1255"/>
      <c r="BN1659" s="1255"/>
      <c r="BO1659" s="1255"/>
      <c r="BP1659" s="1255"/>
      <c r="BQ1659" s="1255"/>
      <c r="BR1659" s="1255"/>
      <c r="BS1659" s="1255"/>
    </row>
    <row r="1660" spans="1:71" s="84" customFormat="1" ht="41.4" hidden="1" outlineLevel="2">
      <c r="A1660" s="584">
        <v>1</v>
      </c>
      <c r="B1660" s="584">
        <v>1</v>
      </c>
      <c r="C1660" s="584" t="s">
        <v>6302</v>
      </c>
      <c r="D1660" s="584">
        <v>1</v>
      </c>
      <c r="E1660" s="584" t="s">
        <v>6393</v>
      </c>
      <c r="F1660" s="584" t="s">
        <v>1556</v>
      </c>
      <c r="G1660" s="951" t="s">
        <v>7982</v>
      </c>
      <c r="H1660" s="32" t="s">
        <v>29</v>
      </c>
      <c r="I1660" s="329">
        <v>3</v>
      </c>
      <c r="J1660" s="915"/>
      <c r="K1660" s="1011">
        <f t="shared" si="272"/>
        <v>0</v>
      </c>
      <c r="L1660" s="426"/>
      <c r="M1660" s="38">
        <f t="shared" si="273"/>
        <v>0</v>
      </c>
      <c r="N1660" s="909">
        <f t="shared" si="274"/>
        <v>0</v>
      </c>
      <c r="O1660" s="909">
        <f t="shared" si="275"/>
        <v>0</v>
      </c>
      <c r="P1660" s="147"/>
      <c r="Q1660" s="1255"/>
      <c r="R1660" s="1255"/>
      <c r="S1660" s="1255"/>
      <c r="T1660" s="1255"/>
      <c r="U1660" s="1255"/>
      <c r="V1660" s="1255"/>
      <c r="W1660" s="1255"/>
      <c r="X1660" s="1255"/>
      <c r="Y1660" s="1255"/>
      <c r="Z1660" s="1255"/>
      <c r="AA1660" s="1255"/>
      <c r="AB1660" s="1255"/>
      <c r="AC1660" s="1255"/>
      <c r="AD1660" s="1255"/>
      <c r="AE1660" s="1255"/>
      <c r="AF1660" s="1255"/>
      <c r="AG1660" s="1255"/>
      <c r="AH1660" s="1255"/>
      <c r="AI1660" s="1255"/>
      <c r="AJ1660" s="1255"/>
      <c r="AK1660" s="1255"/>
      <c r="AL1660" s="1255"/>
      <c r="AM1660" s="1255"/>
      <c r="AN1660" s="1255"/>
      <c r="AO1660" s="1255"/>
      <c r="AP1660" s="1255"/>
      <c r="AQ1660" s="1255"/>
      <c r="AR1660" s="1255"/>
      <c r="AS1660" s="1255"/>
      <c r="AT1660" s="1255"/>
      <c r="AU1660" s="1255"/>
      <c r="AV1660" s="1255"/>
      <c r="AW1660" s="1255"/>
      <c r="AX1660" s="1255"/>
      <c r="AY1660" s="1255"/>
      <c r="AZ1660" s="1255"/>
      <c r="BA1660" s="1255"/>
      <c r="BB1660" s="1255"/>
      <c r="BC1660" s="1255"/>
      <c r="BD1660" s="1255"/>
      <c r="BE1660" s="1255"/>
      <c r="BF1660" s="1255"/>
      <c r="BG1660" s="1255"/>
      <c r="BH1660" s="1255"/>
      <c r="BI1660" s="1255"/>
      <c r="BJ1660" s="1255"/>
      <c r="BK1660" s="1255"/>
      <c r="BL1660" s="1255"/>
      <c r="BM1660" s="1255"/>
      <c r="BN1660" s="1255"/>
      <c r="BO1660" s="1255"/>
      <c r="BP1660" s="1255"/>
      <c r="BQ1660" s="1255"/>
      <c r="BR1660" s="1255"/>
      <c r="BS1660" s="1255"/>
    </row>
    <row r="1661" spans="1:71" s="84" customFormat="1" hidden="1" outlineLevel="2">
      <c r="A1661" s="584">
        <v>1</v>
      </c>
      <c r="B1661" s="584">
        <v>1</v>
      </c>
      <c r="C1661" s="584" t="s">
        <v>6302</v>
      </c>
      <c r="D1661" s="584">
        <v>1</v>
      </c>
      <c r="E1661" s="584" t="s">
        <v>6393</v>
      </c>
      <c r="F1661" s="584" t="s">
        <v>1561</v>
      </c>
      <c r="G1661" s="951" t="s">
        <v>7983</v>
      </c>
      <c r="H1661" s="32" t="s">
        <v>29</v>
      </c>
      <c r="I1661" s="329">
        <v>8</v>
      </c>
      <c r="J1661" s="915"/>
      <c r="K1661" s="1011">
        <f t="shared" si="272"/>
        <v>0</v>
      </c>
      <c r="L1661" s="426"/>
      <c r="M1661" s="38">
        <f t="shared" si="273"/>
        <v>0</v>
      </c>
      <c r="N1661" s="909">
        <f t="shared" si="274"/>
        <v>0</v>
      </c>
      <c r="O1661" s="909">
        <f t="shared" si="275"/>
        <v>0</v>
      </c>
      <c r="P1661" s="147"/>
      <c r="Q1661" s="1255"/>
      <c r="R1661" s="1255"/>
      <c r="S1661" s="1255"/>
      <c r="T1661" s="1255"/>
      <c r="U1661" s="1255"/>
      <c r="V1661" s="1255"/>
      <c r="W1661" s="1255"/>
      <c r="X1661" s="1255"/>
      <c r="Y1661" s="1255"/>
      <c r="Z1661" s="1255"/>
      <c r="AA1661" s="1255"/>
      <c r="AB1661" s="1255"/>
      <c r="AC1661" s="1255"/>
      <c r="AD1661" s="1255"/>
      <c r="AE1661" s="1255"/>
      <c r="AF1661" s="1255"/>
      <c r="AG1661" s="1255"/>
      <c r="AH1661" s="1255"/>
      <c r="AI1661" s="1255"/>
      <c r="AJ1661" s="1255"/>
      <c r="AK1661" s="1255"/>
      <c r="AL1661" s="1255"/>
      <c r="AM1661" s="1255"/>
      <c r="AN1661" s="1255"/>
      <c r="AO1661" s="1255"/>
      <c r="AP1661" s="1255"/>
      <c r="AQ1661" s="1255"/>
      <c r="AR1661" s="1255"/>
      <c r="AS1661" s="1255"/>
      <c r="AT1661" s="1255"/>
      <c r="AU1661" s="1255"/>
      <c r="AV1661" s="1255"/>
      <c r="AW1661" s="1255"/>
      <c r="AX1661" s="1255"/>
      <c r="AY1661" s="1255"/>
      <c r="AZ1661" s="1255"/>
      <c r="BA1661" s="1255"/>
      <c r="BB1661" s="1255"/>
      <c r="BC1661" s="1255"/>
      <c r="BD1661" s="1255"/>
      <c r="BE1661" s="1255"/>
      <c r="BF1661" s="1255"/>
      <c r="BG1661" s="1255"/>
      <c r="BH1661" s="1255"/>
      <c r="BI1661" s="1255"/>
      <c r="BJ1661" s="1255"/>
      <c r="BK1661" s="1255"/>
      <c r="BL1661" s="1255"/>
      <c r="BM1661" s="1255"/>
      <c r="BN1661" s="1255"/>
      <c r="BO1661" s="1255"/>
      <c r="BP1661" s="1255"/>
      <c r="BQ1661" s="1255"/>
      <c r="BR1661" s="1255"/>
      <c r="BS1661" s="1255"/>
    </row>
    <row r="1662" spans="1:71" s="84" customFormat="1" hidden="1" outlineLevel="2">
      <c r="A1662" s="584">
        <v>1</v>
      </c>
      <c r="B1662" s="584">
        <v>1</v>
      </c>
      <c r="C1662" s="584" t="s">
        <v>6302</v>
      </c>
      <c r="D1662" s="584">
        <v>1</v>
      </c>
      <c r="E1662" s="584" t="s">
        <v>6393</v>
      </c>
      <c r="F1662" s="584" t="s">
        <v>1574</v>
      </c>
      <c r="G1662" s="951" t="s">
        <v>7984</v>
      </c>
      <c r="H1662" s="32" t="s">
        <v>29</v>
      </c>
      <c r="I1662" s="329">
        <v>1</v>
      </c>
      <c r="J1662" s="915"/>
      <c r="K1662" s="1011">
        <f t="shared" si="272"/>
        <v>0</v>
      </c>
      <c r="L1662" s="426"/>
      <c r="M1662" s="38">
        <f t="shared" si="273"/>
        <v>0</v>
      </c>
      <c r="N1662" s="909">
        <f t="shared" si="274"/>
        <v>0</v>
      </c>
      <c r="O1662" s="909">
        <f t="shared" si="275"/>
        <v>0</v>
      </c>
      <c r="P1662" s="147"/>
      <c r="Q1662" s="1255"/>
      <c r="R1662" s="1255"/>
      <c r="S1662" s="1255"/>
      <c r="T1662" s="1255"/>
      <c r="U1662" s="1255"/>
      <c r="V1662" s="1255"/>
      <c r="W1662" s="1255"/>
      <c r="X1662" s="1255"/>
      <c r="Y1662" s="1255"/>
      <c r="Z1662" s="1255"/>
      <c r="AA1662" s="1255"/>
      <c r="AB1662" s="1255"/>
      <c r="AC1662" s="1255"/>
      <c r="AD1662" s="1255"/>
      <c r="AE1662" s="1255"/>
      <c r="AF1662" s="1255"/>
      <c r="AG1662" s="1255"/>
      <c r="AH1662" s="1255"/>
      <c r="AI1662" s="1255"/>
      <c r="AJ1662" s="1255"/>
      <c r="AK1662" s="1255"/>
      <c r="AL1662" s="1255"/>
      <c r="AM1662" s="1255"/>
      <c r="AN1662" s="1255"/>
      <c r="AO1662" s="1255"/>
      <c r="AP1662" s="1255"/>
      <c r="AQ1662" s="1255"/>
      <c r="AR1662" s="1255"/>
      <c r="AS1662" s="1255"/>
      <c r="AT1662" s="1255"/>
      <c r="AU1662" s="1255"/>
      <c r="AV1662" s="1255"/>
      <c r="AW1662" s="1255"/>
      <c r="AX1662" s="1255"/>
      <c r="AY1662" s="1255"/>
      <c r="AZ1662" s="1255"/>
      <c r="BA1662" s="1255"/>
      <c r="BB1662" s="1255"/>
      <c r="BC1662" s="1255"/>
      <c r="BD1662" s="1255"/>
      <c r="BE1662" s="1255"/>
      <c r="BF1662" s="1255"/>
      <c r="BG1662" s="1255"/>
      <c r="BH1662" s="1255"/>
      <c r="BI1662" s="1255"/>
      <c r="BJ1662" s="1255"/>
      <c r="BK1662" s="1255"/>
      <c r="BL1662" s="1255"/>
      <c r="BM1662" s="1255"/>
      <c r="BN1662" s="1255"/>
      <c r="BO1662" s="1255"/>
      <c r="BP1662" s="1255"/>
      <c r="BQ1662" s="1255"/>
      <c r="BR1662" s="1255"/>
      <c r="BS1662" s="1255"/>
    </row>
    <row r="1663" spans="1:71" s="84" customFormat="1" hidden="1" outlineLevel="2">
      <c r="A1663" s="584">
        <v>1</v>
      </c>
      <c r="B1663" s="584">
        <v>1</v>
      </c>
      <c r="C1663" s="584" t="s">
        <v>6302</v>
      </c>
      <c r="D1663" s="584">
        <v>1</v>
      </c>
      <c r="E1663" s="584" t="s">
        <v>6393</v>
      </c>
      <c r="F1663" s="584" t="s">
        <v>1567</v>
      </c>
      <c r="G1663" s="951" t="s">
        <v>7985</v>
      </c>
      <c r="H1663" s="32" t="s">
        <v>29</v>
      </c>
      <c r="I1663" s="329">
        <v>2</v>
      </c>
      <c r="J1663" s="915"/>
      <c r="K1663" s="1011">
        <f t="shared" si="272"/>
        <v>0</v>
      </c>
      <c r="L1663" s="426"/>
      <c r="M1663" s="38">
        <f t="shared" si="273"/>
        <v>0</v>
      </c>
      <c r="N1663" s="909">
        <f t="shared" si="274"/>
        <v>0</v>
      </c>
      <c r="O1663" s="909">
        <f t="shared" si="275"/>
        <v>0</v>
      </c>
      <c r="P1663" s="147"/>
      <c r="Q1663" s="1255"/>
      <c r="R1663" s="1255"/>
      <c r="S1663" s="1255"/>
      <c r="T1663" s="1255"/>
      <c r="U1663" s="1255"/>
      <c r="V1663" s="1255"/>
      <c r="W1663" s="1255"/>
      <c r="X1663" s="1255"/>
      <c r="Y1663" s="1255"/>
      <c r="Z1663" s="1255"/>
      <c r="AA1663" s="1255"/>
      <c r="AB1663" s="1255"/>
      <c r="AC1663" s="1255"/>
      <c r="AD1663" s="1255"/>
      <c r="AE1663" s="1255"/>
      <c r="AF1663" s="1255"/>
      <c r="AG1663" s="1255"/>
      <c r="AH1663" s="1255"/>
      <c r="AI1663" s="1255"/>
      <c r="AJ1663" s="1255"/>
      <c r="AK1663" s="1255"/>
      <c r="AL1663" s="1255"/>
      <c r="AM1663" s="1255"/>
      <c r="AN1663" s="1255"/>
      <c r="AO1663" s="1255"/>
      <c r="AP1663" s="1255"/>
      <c r="AQ1663" s="1255"/>
      <c r="AR1663" s="1255"/>
      <c r="AS1663" s="1255"/>
      <c r="AT1663" s="1255"/>
      <c r="AU1663" s="1255"/>
      <c r="AV1663" s="1255"/>
      <c r="AW1663" s="1255"/>
      <c r="AX1663" s="1255"/>
      <c r="AY1663" s="1255"/>
      <c r="AZ1663" s="1255"/>
      <c r="BA1663" s="1255"/>
      <c r="BB1663" s="1255"/>
      <c r="BC1663" s="1255"/>
      <c r="BD1663" s="1255"/>
      <c r="BE1663" s="1255"/>
      <c r="BF1663" s="1255"/>
      <c r="BG1663" s="1255"/>
      <c r="BH1663" s="1255"/>
      <c r="BI1663" s="1255"/>
      <c r="BJ1663" s="1255"/>
      <c r="BK1663" s="1255"/>
      <c r="BL1663" s="1255"/>
      <c r="BM1663" s="1255"/>
      <c r="BN1663" s="1255"/>
      <c r="BO1663" s="1255"/>
      <c r="BP1663" s="1255"/>
      <c r="BQ1663" s="1255"/>
      <c r="BR1663" s="1255"/>
      <c r="BS1663" s="1255"/>
    </row>
    <row r="1664" spans="1:71" s="84" customFormat="1" ht="27.6" hidden="1" outlineLevel="2">
      <c r="A1664" s="584">
        <v>1</v>
      </c>
      <c r="B1664" s="584">
        <v>1</v>
      </c>
      <c r="C1664" s="584" t="s">
        <v>6302</v>
      </c>
      <c r="D1664" s="584">
        <v>1</v>
      </c>
      <c r="E1664" s="584" t="s">
        <v>6393</v>
      </c>
      <c r="F1664" s="584" t="s">
        <v>1571</v>
      </c>
      <c r="G1664" s="951" t="s">
        <v>7986</v>
      </c>
      <c r="H1664" s="32" t="s">
        <v>29</v>
      </c>
      <c r="I1664" s="329">
        <v>1</v>
      </c>
      <c r="J1664" s="915"/>
      <c r="K1664" s="1011">
        <f t="shared" si="272"/>
        <v>0</v>
      </c>
      <c r="L1664" s="426"/>
      <c r="M1664" s="38">
        <f t="shared" si="273"/>
        <v>0</v>
      </c>
      <c r="N1664" s="909">
        <f t="shared" si="274"/>
        <v>0</v>
      </c>
      <c r="O1664" s="909">
        <f t="shared" si="275"/>
        <v>0</v>
      </c>
      <c r="P1664" s="147"/>
      <c r="Q1664" s="1255"/>
      <c r="R1664" s="1255"/>
      <c r="S1664" s="1255"/>
      <c r="T1664" s="1255"/>
      <c r="U1664" s="1255"/>
      <c r="V1664" s="1255"/>
      <c r="W1664" s="1255"/>
      <c r="X1664" s="1255"/>
      <c r="Y1664" s="1255"/>
      <c r="Z1664" s="1255"/>
      <c r="AA1664" s="1255"/>
      <c r="AB1664" s="1255"/>
      <c r="AC1664" s="1255"/>
      <c r="AD1664" s="1255"/>
      <c r="AE1664" s="1255"/>
      <c r="AF1664" s="1255"/>
      <c r="AG1664" s="1255"/>
      <c r="AH1664" s="1255"/>
      <c r="AI1664" s="1255"/>
      <c r="AJ1664" s="1255"/>
      <c r="AK1664" s="1255"/>
      <c r="AL1664" s="1255"/>
      <c r="AM1664" s="1255"/>
      <c r="AN1664" s="1255"/>
      <c r="AO1664" s="1255"/>
      <c r="AP1664" s="1255"/>
      <c r="AQ1664" s="1255"/>
      <c r="AR1664" s="1255"/>
      <c r="AS1664" s="1255"/>
      <c r="AT1664" s="1255"/>
      <c r="AU1664" s="1255"/>
      <c r="AV1664" s="1255"/>
      <c r="AW1664" s="1255"/>
      <c r="AX1664" s="1255"/>
      <c r="AY1664" s="1255"/>
      <c r="AZ1664" s="1255"/>
      <c r="BA1664" s="1255"/>
      <c r="BB1664" s="1255"/>
      <c r="BC1664" s="1255"/>
      <c r="BD1664" s="1255"/>
      <c r="BE1664" s="1255"/>
      <c r="BF1664" s="1255"/>
      <c r="BG1664" s="1255"/>
      <c r="BH1664" s="1255"/>
      <c r="BI1664" s="1255"/>
      <c r="BJ1664" s="1255"/>
      <c r="BK1664" s="1255"/>
      <c r="BL1664" s="1255"/>
      <c r="BM1664" s="1255"/>
      <c r="BN1664" s="1255"/>
      <c r="BO1664" s="1255"/>
      <c r="BP1664" s="1255"/>
      <c r="BQ1664" s="1255"/>
      <c r="BR1664" s="1255"/>
      <c r="BS1664" s="1255"/>
    </row>
    <row r="1665" spans="1:71" s="84" customFormat="1" ht="27.6" hidden="1" outlineLevel="2">
      <c r="A1665" s="584">
        <v>1</v>
      </c>
      <c r="B1665" s="584">
        <v>1</v>
      </c>
      <c r="C1665" s="584" t="s">
        <v>6302</v>
      </c>
      <c r="D1665" s="584">
        <v>1</v>
      </c>
      <c r="E1665" s="584" t="s">
        <v>6393</v>
      </c>
      <c r="F1665" s="584" t="s">
        <v>1589</v>
      </c>
      <c r="G1665" s="951" t="s">
        <v>7987</v>
      </c>
      <c r="H1665" s="32" t="s">
        <v>29</v>
      </c>
      <c r="I1665" s="329">
        <v>2</v>
      </c>
      <c r="J1665" s="915"/>
      <c r="K1665" s="1011">
        <f t="shared" si="272"/>
        <v>0</v>
      </c>
      <c r="L1665" s="426"/>
      <c r="M1665" s="38">
        <f t="shared" si="273"/>
        <v>0</v>
      </c>
      <c r="N1665" s="909">
        <f t="shared" si="274"/>
        <v>0</v>
      </c>
      <c r="O1665" s="909">
        <f t="shared" si="275"/>
        <v>0</v>
      </c>
      <c r="P1665" s="147"/>
      <c r="Q1665" s="1255"/>
      <c r="R1665" s="1255"/>
      <c r="S1665" s="1255"/>
      <c r="T1665" s="1255"/>
      <c r="U1665" s="1255"/>
      <c r="V1665" s="1255"/>
      <c r="W1665" s="1255"/>
      <c r="X1665" s="1255"/>
      <c r="Y1665" s="1255"/>
      <c r="Z1665" s="1255"/>
      <c r="AA1665" s="1255"/>
      <c r="AB1665" s="1255"/>
      <c r="AC1665" s="1255"/>
      <c r="AD1665" s="1255"/>
      <c r="AE1665" s="1255"/>
      <c r="AF1665" s="1255"/>
      <c r="AG1665" s="1255"/>
      <c r="AH1665" s="1255"/>
      <c r="AI1665" s="1255"/>
      <c r="AJ1665" s="1255"/>
      <c r="AK1665" s="1255"/>
      <c r="AL1665" s="1255"/>
      <c r="AM1665" s="1255"/>
      <c r="AN1665" s="1255"/>
      <c r="AO1665" s="1255"/>
      <c r="AP1665" s="1255"/>
      <c r="AQ1665" s="1255"/>
      <c r="AR1665" s="1255"/>
      <c r="AS1665" s="1255"/>
      <c r="AT1665" s="1255"/>
      <c r="AU1665" s="1255"/>
      <c r="AV1665" s="1255"/>
      <c r="AW1665" s="1255"/>
      <c r="AX1665" s="1255"/>
      <c r="AY1665" s="1255"/>
      <c r="AZ1665" s="1255"/>
      <c r="BA1665" s="1255"/>
      <c r="BB1665" s="1255"/>
      <c r="BC1665" s="1255"/>
      <c r="BD1665" s="1255"/>
      <c r="BE1665" s="1255"/>
      <c r="BF1665" s="1255"/>
      <c r="BG1665" s="1255"/>
      <c r="BH1665" s="1255"/>
      <c r="BI1665" s="1255"/>
      <c r="BJ1665" s="1255"/>
      <c r="BK1665" s="1255"/>
      <c r="BL1665" s="1255"/>
      <c r="BM1665" s="1255"/>
      <c r="BN1665" s="1255"/>
      <c r="BO1665" s="1255"/>
      <c r="BP1665" s="1255"/>
      <c r="BQ1665" s="1255"/>
      <c r="BR1665" s="1255"/>
      <c r="BS1665" s="1255"/>
    </row>
    <row r="1666" spans="1:71" s="84" customFormat="1" ht="27.6" hidden="1" outlineLevel="2">
      <c r="A1666" s="584">
        <v>1</v>
      </c>
      <c r="B1666" s="584">
        <v>1</v>
      </c>
      <c r="C1666" s="584" t="s">
        <v>6302</v>
      </c>
      <c r="D1666" s="584">
        <v>1</v>
      </c>
      <c r="E1666" s="584" t="s">
        <v>6393</v>
      </c>
      <c r="F1666" s="584" t="s">
        <v>1594</v>
      </c>
      <c r="G1666" s="951" t="s">
        <v>7988</v>
      </c>
      <c r="H1666" s="32" t="s">
        <v>29</v>
      </c>
      <c r="I1666" s="329">
        <v>1</v>
      </c>
      <c r="J1666" s="915"/>
      <c r="K1666" s="1011">
        <f t="shared" si="272"/>
        <v>0</v>
      </c>
      <c r="L1666" s="426"/>
      <c r="M1666" s="38">
        <f t="shared" si="273"/>
        <v>0</v>
      </c>
      <c r="N1666" s="909">
        <f t="shared" si="274"/>
        <v>0</v>
      </c>
      <c r="O1666" s="909">
        <f t="shared" si="275"/>
        <v>0</v>
      </c>
      <c r="P1666" s="147"/>
      <c r="Q1666" s="1255"/>
      <c r="R1666" s="1255"/>
      <c r="S1666" s="1255"/>
      <c r="T1666" s="1255"/>
      <c r="U1666" s="1255"/>
      <c r="V1666" s="1255"/>
      <c r="W1666" s="1255"/>
      <c r="X1666" s="1255"/>
      <c r="Y1666" s="1255"/>
      <c r="Z1666" s="1255"/>
      <c r="AA1666" s="1255"/>
      <c r="AB1666" s="1255"/>
      <c r="AC1666" s="1255"/>
      <c r="AD1666" s="1255"/>
      <c r="AE1666" s="1255"/>
      <c r="AF1666" s="1255"/>
      <c r="AG1666" s="1255"/>
      <c r="AH1666" s="1255"/>
      <c r="AI1666" s="1255"/>
      <c r="AJ1666" s="1255"/>
      <c r="AK1666" s="1255"/>
      <c r="AL1666" s="1255"/>
      <c r="AM1666" s="1255"/>
      <c r="AN1666" s="1255"/>
      <c r="AO1666" s="1255"/>
      <c r="AP1666" s="1255"/>
      <c r="AQ1666" s="1255"/>
      <c r="AR1666" s="1255"/>
      <c r="AS1666" s="1255"/>
      <c r="AT1666" s="1255"/>
      <c r="AU1666" s="1255"/>
      <c r="AV1666" s="1255"/>
      <c r="AW1666" s="1255"/>
      <c r="AX1666" s="1255"/>
      <c r="AY1666" s="1255"/>
      <c r="AZ1666" s="1255"/>
      <c r="BA1666" s="1255"/>
      <c r="BB1666" s="1255"/>
      <c r="BC1666" s="1255"/>
      <c r="BD1666" s="1255"/>
      <c r="BE1666" s="1255"/>
      <c r="BF1666" s="1255"/>
      <c r="BG1666" s="1255"/>
      <c r="BH1666" s="1255"/>
      <c r="BI1666" s="1255"/>
      <c r="BJ1666" s="1255"/>
      <c r="BK1666" s="1255"/>
      <c r="BL1666" s="1255"/>
      <c r="BM1666" s="1255"/>
      <c r="BN1666" s="1255"/>
      <c r="BO1666" s="1255"/>
      <c r="BP1666" s="1255"/>
      <c r="BQ1666" s="1255"/>
      <c r="BR1666" s="1255"/>
      <c r="BS1666" s="1255"/>
    </row>
    <row r="1667" spans="1:71" s="84" customFormat="1" ht="27.6" hidden="1" outlineLevel="2">
      <c r="A1667" s="584">
        <v>1</v>
      </c>
      <c r="B1667" s="584">
        <v>1</v>
      </c>
      <c r="C1667" s="584" t="s">
        <v>6302</v>
      </c>
      <c r="D1667" s="584">
        <v>1</v>
      </c>
      <c r="E1667" s="584" t="s">
        <v>6393</v>
      </c>
      <c r="F1667" s="584" t="s">
        <v>5726</v>
      </c>
      <c r="G1667" s="951" t="s">
        <v>7989</v>
      </c>
      <c r="H1667" s="32" t="s">
        <v>29</v>
      </c>
      <c r="I1667" s="329">
        <v>1</v>
      </c>
      <c r="J1667" s="915"/>
      <c r="K1667" s="1011">
        <f t="shared" si="272"/>
        <v>0</v>
      </c>
      <c r="L1667" s="426"/>
      <c r="M1667" s="38">
        <f t="shared" si="273"/>
        <v>0</v>
      </c>
      <c r="N1667" s="909">
        <f t="shared" si="274"/>
        <v>0</v>
      </c>
      <c r="O1667" s="909">
        <f t="shared" si="275"/>
        <v>0</v>
      </c>
      <c r="P1667" s="147"/>
      <c r="Q1667" s="1255"/>
      <c r="R1667" s="1255"/>
      <c r="S1667" s="1255"/>
      <c r="T1667" s="1255"/>
      <c r="U1667" s="1255"/>
      <c r="V1667" s="1255"/>
      <c r="W1667" s="1255"/>
      <c r="X1667" s="1255"/>
      <c r="Y1667" s="1255"/>
      <c r="Z1667" s="1255"/>
      <c r="AA1667" s="1255"/>
      <c r="AB1667" s="1255"/>
      <c r="AC1667" s="1255"/>
      <c r="AD1667" s="1255"/>
      <c r="AE1667" s="1255"/>
      <c r="AF1667" s="1255"/>
      <c r="AG1667" s="1255"/>
      <c r="AH1667" s="1255"/>
      <c r="AI1667" s="1255"/>
      <c r="AJ1667" s="1255"/>
      <c r="AK1667" s="1255"/>
      <c r="AL1667" s="1255"/>
      <c r="AM1667" s="1255"/>
      <c r="AN1667" s="1255"/>
      <c r="AO1667" s="1255"/>
      <c r="AP1667" s="1255"/>
      <c r="AQ1667" s="1255"/>
      <c r="AR1667" s="1255"/>
      <c r="AS1667" s="1255"/>
      <c r="AT1667" s="1255"/>
      <c r="AU1667" s="1255"/>
      <c r="AV1667" s="1255"/>
      <c r="AW1667" s="1255"/>
      <c r="AX1667" s="1255"/>
      <c r="AY1667" s="1255"/>
      <c r="AZ1667" s="1255"/>
      <c r="BA1667" s="1255"/>
      <c r="BB1667" s="1255"/>
      <c r="BC1667" s="1255"/>
      <c r="BD1667" s="1255"/>
      <c r="BE1667" s="1255"/>
      <c r="BF1667" s="1255"/>
      <c r="BG1667" s="1255"/>
      <c r="BH1667" s="1255"/>
      <c r="BI1667" s="1255"/>
      <c r="BJ1667" s="1255"/>
      <c r="BK1667" s="1255"/>
      <c r="BL1667" s="1255"/>
      <c r="BM1667" s="1255"/>
      <c r="BN1667" s="1255"/>
      <c r="BO1667" s="1255"/>
      <c r="BP1667" s="1255"/>
      <c r="BQ1667" s="1255"/>
      <c r="BR1667" s="1255"/>
      <c r="BS1667" s="1255"/>
    </row>
    <row r="1668" spans="1:71" s="84" customFormat="1" ht="27.6" hidden="1" outlineLevel="2">
      <c r="A1668" s="584">
        <v>1</v>
      </c>
      <c r="B1668" s="584">
        <v>1</v>
      </c>
      <c r="C1668" s="584" t="s">
        <v>6302</v>
      </c>
      <c r="D1668" s="584">
        <v>1</v>
      </c>
      <c r="E1668" s="584" t="s">
        <v>6393</v>
      </c>
      <c r="F1668" s="584" t="s">
        <v>6298</v>
      </c>
      <c r="G1668" s="951" t="s">
        <v>7990</v>
      </c>
      <c r="H1668" s="32" t="s">
        <v>29</v>
      </c>
      <c r="I1668" s="329">
        <v>1</v>
      </c>
      <c r="J1668" s="915"/>
      <c r="K1668" s="1011">
        <f t="shared" si="272"/>
        <v>0</v>
      </c>
      <c r="L1668" s="426"/>
      <c r="M1668" s="38">
        <f t="shared" si="273"/>
        <v>0</v>
      </c>
      <c r="N1668" s="909">
        <f t="shared" si="274"/>
        <v>0</v>
      </c>
      <c r="O1668" s="909">
        <f t="shared" si="275"/>
        <v>0</v>
      </c>
      <c r="P1668" s="147"/>
      <c r="Q1668" s="1255"/>
      <c r="R1668" s="1255"/>
      <c r="S1668" s="1255"/>
      <c r="T1668" s="1255"/>
      <c r="U1668" s="1255"/>
      <c r="V1668" s="1255"/>
      <c r="W1668" s="1255"/>
      <c r="X1668" s="1255"/>
      <c r="Y1668" s="1255"/>
      <c r="Z1668" s="1255"/>
      <c r="AA1668" s="1255"/>
      <c r="AB1668" s="1255"/>
      <c r="AC1668" s="1255"/>
      <c r="AD1668" s="1255"/>
      <c r="AE1668" s="1255"/>
      <c r="AF1668" s="1255"/>
      <c r="AG1668" s="1255"/>
      <c r="AH1668" s="1255"/>
      <c r="AI1668" s="1255"/>
      <c r="AJ1668" s="1255"/>
      <c r="AK1668" s="1255"/>
      <c r="AL1668" s="1255"/>
      <c r="AM1668" s="1255"/>
      <c r="AN1668" s="1255"/>
      <c r="AO1668" s="1255"/>
      <c r="AP1668" s="1255"/>
      <c r="AQ1668" s="1255"/>
      <c r="AR1668" s="1255"/>
      <c r="AS1668" s="1255"/>
      <c r="AT1668" s="1255"/>
      <c r="AU1668" s="1255"/>
      <c r="AV1668" s="1255"/>
      <c r="AW1668" s="1255"/>
      <c r="AX1668" s="1255"/>
      <c r="AY1668" s="1255"/>
      <c r="AZ1668" s="1255"/>
      <c r="BA1668" s="1255"/>
      <c r="BB1668" s="1255"/>
      <c r="BC1668" s="1255"/>
      <c r="BD1668" s="1255"/>
      <c r="BE1668" s="1255"/>
      <c r="BF1668" s="1255"/>
      <c r="BG1668" s="1255"/>
      <c r="BH1668" s="1255"/>
      <c r="BI1668" s="1255"/>
      <c r="BJ1668" s="1255"/>
      <c r="BK1668" s="1255"/>
      <c r="BL1668" s="1255"/>
      <c r="BM1668" s="1255"/>
      <c r="BN1668" s="1255"/>
      <c r="BO1668" s="1255"/>
      <c r="BP1668" s="1255"/>
      <c r="BQ1668" s="1255"/>
      <c r="BR1668" s="1255"/>
      <c r="BS1668" s="1255"/>
    </row>
    <row r="1669" spans="1:71" s="6" customFormat="1" outlineLevel="1" collapsed="1">
      <c r="A1669" s="1200">
        <v>1</v>
      </c>
      <c r="B1669" s="1200">
        <v>1</v>
      </c>
      <c r="C1669" s="1200" t="s">
        <v>6302</v>
      </c>
      <c r="D1669" s="1200">
        <v>2</v>
      </c>
      <c r="E1669" s="1200"/>
      <c r="F1669" s="1200"/>
      <c r="G1669" s="1098" t="s">
        <v>6010</v>
      </c>
      <c r="H1669" s="1148"/>
      <c r="I1669" s="1092"/>
      <c r="J1669" s="1095"/>
      <c r="K1669" s="1096">
        <f>SUM(K1670:K1715)</f>
        <v>0</v>
      </c>
      <c r="L1669" s="1095"/>
      <c r="M1669" s="1096">
        <f>SUM(M1670:M1715)</f>
        <v>0</v>
      </c>
      <c r="N1669" s="1096"/>
      <c r="O1669" s="1096">
        <f>SUM(O1670:O1715)</f>
        <v>0</v>
      </c>
      <c r="P1669" s="1156"/>
      <c r="Q1669" s="1253"/>
      <c r="R1669" s="1253"/>
      <c r="S1669" s="1253"/>
      <c r="T1669" s="1253"/>
      <c r="U1669" s="1253"/>
      <c r="V1669" s="1253"/>
      <c r="W1669" s="1253"/>
      <c r="X1669" s="1253"/>
      <c r="Y1669" s="1253"/>
      <c r="Z1669" s="1253"/>
      <c r="AA1669" s="1253"/>
      <c r="AB1669" s="1253"/>
      <c r="AC1669" s="1253"/>
      <c r="AD1669" s="1253"/>
      <c r="AE1669" s="1253"/>
      <c r="AF1669" s="1253"/>
      <c r="AG1669" s="1253"/>
      <c r="AH1669" s="1253"/>
      <c r="AI1669" s="1253"/>
      <c r="AJ1669" s="1253"/>
      <c r="AK1669" s="1253"/>
      <c r="AL1669" s="1253"/>
      <c r="AM1669" s="1253"/>
      <c r="AN1669" s="1253"/>
      <c r="AO1669" s="1253"/>
      <c r="AP1669" s="1253"/>
      <c r="AQ1669" s="1253"/>
      <c r="AR1669" s="1253"/>
      <c r="AS1669" s="1253"/>
      <c r="AT1669" s="1253"/>
      <c r="AU1669" s="1253"/>
      <c r="AV1669" s="1253"/>
      <c r="AW1669" s="1253"/>
      <c r="AX1669" s="1253"/>
      <c r="AY1669" s="1253"/>
      <c r="AZ1669" s="1253"/>
      <c r="BA1669" s="1253"/>
      <c r="BB1669" s="1253"/>
      <c r="BC1669" s="1253"/>
      <c r="BD1669" s="1253"/>
      <c r="BE1669" s="1253"/>
      <c r="BF1669" s="1253"/>
      <c r="BG1669" s="1253"/>
      <c r="BH1669" s="1253"/>
      <c r="BI1669" s="1253"/>
      <c r="BJ1669" s="1253"/>
      <c r="BK1669" s="1253"/>
      <c r="BL1669" s="1253"/>
      <c r="BM1669" s="1253"/>
      <c r="BN1669" s="1253"/>
      <c r="BO1669" s="1253"/>
      <c r="BP1669" s="1253"/>
      <c r="BQ1669" s="1253"/>
      <c r="BR1669" s="1253"/>
      <c r="BS1669" s="1253"/>
    </row>
    <row r="1670" spans="1:71" s="84" customFormat="1" ht="55.2" hidden="1" outlineLevel="2">
      <c r="A1670" s="584">
        <v>1</v>
      </c>
      <c r="B1670" s="584">
        <v>1</v>
      </c>
      <c r="C1670" s="584" t="s">
        <v>6302</v>
      </c>
      <c r="D1670" s="584">
        <v>2</v>
      </c>
      <c r="E1670" s="584" t="s">
        <v>6393</v>
      </c>
      <c r="F1670" s="584" t="s">
        <v>1559</v>
      </c>
      <c r="G1670" s="951" t="s">
        <v>6012</v>
      </c>
      <c r="H1670" s="934" t="s">
        <v>29</v>
      </c>
      <c r="I1670" s="935">
        <v>15</v>
      </c>
      <c r="J1670" s="915"/>
      <c r="K1670" s="1011">
        <f t="shared" ref="K1670:K1715" si="276">I1670*J1670</f>
        <v>0</v>
      </c>
      <c r="L1670" s="426"/>
      <c r="M1670" s="38">
        <f t="shared" ref="M1670:M1715" si="277">I1670*L1670</f>
        <v>0</v>
      </c>
      <c r="N1670" s="909">
        <f t="shared" ref="N1670:N1715" si="278">J1670+L1670</f>
        <v>0</v>
      </c>
      <c r="O1670" s="909">
        <f t="shared" ref="O1670:O1715" si="279">I1670*N1670</f>
        <v>0</v>
      </c>
      <c r="P1670" s="147"/>
      <c r="Q1670" s="1255"/>
      <c r="R1670" s="1255"/>
      <c r="S1670" s="1255"/>
      <c r="T1670" s="1255"/>
      <c r="U1670" s="1255"/>
      <c r="V1670" s="1255"/>
      <c r="W1670" s="1255"/>
      <c r="X1670" s="1255"/>
      <c r="Y1670" s="1255"/>
      <c r="Z1670" s="1255"/>
      <c r="AA1670" s="1255"/>
      <c r="AB1670" s="1255"/>
      <c r="AC1670" s="1255"/>
      <c r="AD1670" s="1255"/>
      <c r="AE1670" s="1255"/>
      <c r="AF1670" s="1255"/>
      <c r="AG1670" s="1255"/>
      <c r="AH1670" s="1255"/>
      <c r="AI1670" s="1255"/>
      <c r="AJ1670" s="1255"/>
      <c r="AK1670" s="1255"/>
      <c r="AL1670" s="1255"/>
      <c r="AM1670" s="1255"/>
      <c r="AN1670" s="1255"/>
      <c r="AO1670" s="1255"/>
      <c r="AP1670" s="1255"/>
      <c r="AQ1670" s="1255"/>
      <c r="AR1670" s="1255"/>
      <c r="AS1670" s="1255"/>
      <c r="AT1670" s="1255"/>
      <c r="AU1670" s="1255"/>
      <c r="AV1670" s="1255"/>
      <c r="AW1670" s="1255"/>
      <c r="AX1670" s="1255"/>
      <c r="AY1670" s="1255"/>
      <c r="AZ1670" s="1255"/>
      <c r="BA1670" s="1255"/>
      <c r="BB1670" s="1255"/>
      <c r="BC1670" s="1255"/>
      <c r="BD1670" s="1255"/>
      <c r="BE1670" s="1255"/>
      <c r="BF1670" s="1255"/>
      <c r="BG1670" s="1255"/>
      <c r="BH1670" s="1255"/>
      <c r="BI1670" s="1255"/>
      <c r="BJ1670" s="1255"/>
      <c r="BK1670" s="1255"/>
      <c r="BL1670" s="1255"/>
      <c r="BM1670" s="1255"/>
      <c r="BN1670" s="1255"/>
      <c r="BO1670" s="1255"/>
      <c r="BP1670" s="1255"/>
      <c r="BQ1670" s="1255"/>
      <c r="BR1670" s="1255"/>
      <c r="BS1670" s="1255"/>
    </row>
    <row r="1671" spans="1:71" s="84" customFormat="1" ht="55.2" hidden="1" outlineLevel="2">
      <c r="A1671" s="584">
        <v>1</v>
      </c>
      <c r="B1671" s="584">
        <v>1</v>
      </c>
      <c r="C1671" s="584" t="s">
        <v>6302</v>
      </c>
      <c r="D1671" s="584">
        <v>2</v>
      </c>
      <c r="E1671" s="584" t="s">
        <v>6393</v>
      </c>
      <c r="F1671" s="584" t="s">
        <v>1556</v>
      </c>
      <c r="G1671" s="951" t="s">
        <v>6013</v>
      </c>
      <c r="H1671" s="934" t="s">
        <v>29</v>
      </c>
      <c r="I1671" s="935">
        <v>2</v>
      </c>
      <c r="J1671" s="915"/>
      <c r="K1671" s="1011">
        <f t="shared" si="276"/>
        <v>0</v>
      </c>
      <c r="L1671" s="426"/>
      <c r="M1671" s="38">
        <f t="shared" si="277"/>
        <v>0</v>
      </c>
      <c r="N1671" s="909">
        <f t="shared" si="278"/>
        <v>0</v>
      </c>
      <c r="O1671" s="909">
        <f t="shared" si="279"/>
        <v>0</v>
      </c>
      <c r="P1671" s="147"/>
      <c r="Q1671" s="1255"/>
      <c r="R1671" s="1255"/>
      <c r="S1671" s="1255"/>
      <c r="T1671" s="1255"/>
      <c r="U1671" s="1255"/>
      <c r="V1671" s="1255"/>
      <c r="W1671" s="1255"/>
      <c r="X1671" s="1255"/>
      <c r="Y1671" s="1255"/>
      <c r="Z1671" s="1255"/>
      <c r="AA1671" s="1255"/>
      <c r="AB1671" s="1255"/>
      <c r="AC1671" s="1255"/>
      <c r="AD1671" s="1255"/>
      <c r="AE1671" s="1255"/>
      <c r="AF1671" s="1255"/>
      <c r="AG1671" s="1255"/>
      <c r="AH1671" s="1255"/>
      <c r="AI1671" s="1255"/>
      <c r="AJ1671" s="1255"/>
      <c r="AK1671" s="1255"/>
      <c r="AL1671" s="1255"/>
      <c r="AM1671" s="1255"/>
      <c r="AN1671" s="1255"/>
      <c r="AO1671" s="1255"/>
      <c r="AP1671" s="1255"/>
      <c r="AQ1671" s="1255"/>
      <c r="AR1671" s="1255"/>
      <c r="AS1671" s="1255"/>
      <c r="AT1671" s="1255"/>
      <c r="AU1671" s="1255"/>
      <c r="AV1671" s="1255"/>
      <c r="AW1671" s="1255"/>
      <c r="AX1671" s="1255"/>
      <c r="AY1671" s="1255"/>
      <c r="AZ1671" s="1255"/>
      <c r="BA1671" s="1255"/>
      <c r="BB1671" s="1255"/>
      <c r="BC1671" s="1255"/>
      <c r="BD1671" s="1255"/>
      <c r="BE1671" s="1255"/>
      <c r="BF1671" s="1255"/>
      <c r="BG1671" s="1255"/>
      <c r="BH1671" s="1255"/>
      <c r="BI1671" s="1255"/>
      <c r="BJ1671" s="1255"/>
      <c r="BK1671" s="1255"/>
      <c r="BL1671" s="1255"/>
      <c r="BM1671" s="1255"/>
      <c r="BN1671" s="1255"/>
      <c r="BO1671" s="1255"/>
      <c r="BP1671" s="1255"/>
      <c r="BQ1671" s="1255"/>
      <c r="BR1671" s="1255"/>
      <c r="BS1671" s="1255"/>
    </row>
    <row r="1672" spans="1:71" s="84" customFormat="1" ht="69" hidden="1" outlineLevel="2">
      <c r="A1672" s="584">
        <v>1</v>
      </c>
      <c r="B1672" s="584">
        <v>1</v>
      </c>
      <c r="C1672" s="584" t="s">
        <v>6302</v>
      </c>
      <c r="D1672" s="584">
        <v>2</v>
      </c>
      <c r="E1672" s="584" t="s">
        <v>6393</v>
      </c>
      <c r="F1672" s="584" t="s">
        <v>1561</v>
      </c>
      <c r="G1672" s="951" t="s">
        <v>6014</v>
      </c>
      <c r="H1672" s="934" t="s">
        <v>29</v>
      </c>
      <c r="I1672" s="935">
        <v>5</v>
      </c>
      <c r="J1672" s="915"/>
      <c r="K1672" s="1011">
        <f t="shared" si="276"/>
        <v>0</v>
      </c>
      <c r="L1672" s="426"/>
      <c r="M1672" s="38">
        <f t="shared" si="277"/>
        <v>0</v>
      </c>
      <c r="N1672" s="909">
        <f t="shared" si="278"/>
        <v>0</v>
      </c>
      <c r="O1672" s="909">
        <f t="shared" si="279"/>
        <v>0</v>
      </c>
      <c r="P1672" s="147"/>
      <c r="Q1672" s="1255"/>
      <c r="R1672" s="1255"/>
      <c r="S1672" s="1255"/>
      <c r="T1672" s="1255"/>
      <c r="U1672" s="1255"/>
      <c r="V1672" s="1255"/>
      <c r="W1672" s="1255"/>
      <c r="X1672" s="1255"/>
      <c r="Y1672" s="1255"/>
      <c r="Z1672" s="1255"/>
      <c r="AA1672" s="1255"/>
      <c r="AB1672" s="1255"/>
      <c r="AC1672" s="1255"/>
      <c r="AD1672" s="1255"/>
      <c r="AE1672" s="1255"/>
      <c r="AF1672" s="1255"/>
      <c r="AG1672" s="1255"/>
      <c r="AH1672" s="1255"/>
      <c r="AI1672" s="1255"/>
      <c r="AJ1672" s="1255"/>
      <c r="AK1672" s="1255"/>
      <c r="AL1672" s="1255"/>
      <c r="AM1672" s="1255"/>
      <c r="AN1672" s="1255"/>
      <c r="AO1672" s="1255"/>
      <c r="AP1672" s="1255"/>
      <c r="AQ1672" s="1255"/>
      <c r="AR1672" s="1255"/>
      <c r="AS1672" s="1255"/>
      <c r="AT1672" s="1255"/>
      <c r="AU1672" s="1255"/>
      <c r="AV1672" s="1255"/>
      <c r="AW1672" s="1255"/>
      <c r="AX1672" s="1255"/>
      <c r="AY1672" s="1255"/>
      <c r="AZ1672" s="1255"/>
      <c r="BA1672" s="1255"/>
      <c r="BB1672" s="1255"/>
      <c r="BC1672" s="1255"/>
      <c r="BD1672" s="1255"/>
      <c r="BE1672" s="1255"/>
      <c r="BF1672" s="1255"/>
      <c r="BG1672" s="1255"/>
      <c r="BH1672" s="1255"/>
      <c r="BI1672" s="1255"/>
      <c r="BJ1672" s="1255"/>
      <c r="BK1672" s="1255"/>
      <c r="BL1672" s="1255"/>
      <c r="BM1672" s="1255"/>
      <c r="BN1672" s="1255"/>
      <c r="BO1672" s="1255"/>
      <c r="BP1672" s="1255"/>
      <c r="BQ1672" s="1255"/>
      <c r="BR1672" s="1255"/>
      <c r="BS1672" s="1255"/>
    </row>
    <row r="1673" spans="1:71" s="84" customFormat="1" ht="55.2" hidden="1" outlineLevel="2">
      <c r="A1673" s="584">
        <v>1</v>
      </c>
      <c r="B1673" s="584">
        <v>1</v>
      </c>
      <c r="C1673" s="584" t="s">
        <v>6302</v>
      </c>
      <c r="D1673" s="584">
        <v>2</v>
      </c>
      <c r="E1673" s="584" t="s">
        <v>6393</v>
      </c>
      <c r="F1673" s="584" t="s">
        <v>1574</v>
      </c>
      <c r="G1673" s="951" t="s">
        <v>6015</v>
      </c>
      <c r="H1673" s="934" t="s">
        <v>29</v>
      </c>
      <c r="I1673" s="935">
        <v>4</v>
      </c>
      <c r="J1673" s="915"/>
      <c r="K1673" s="1011">
        <f t="shared" si="276"/>
        <v>0</v>
      </c>
      <c r="L1673" s="426"/>
      <c r="M1673" s="38">
        <f t="shared" si="277"/>
        <v>0</v>
      </c>
      <c r="N1673" s="909">
        <f t="shared" si="278"/>
        <v>0</v>
      </c>
      <c r="O1673" s="909">
        <f t="shared" si="279"/>
        <v>0</v>
      </c>
      <c r="P1673" s="147"/>
      <c r="Q1673" s="1255"/>
      <c r="R1673" s="1255"/>
      <c r="S1673" s="1255"/>
      <c r="T1673" s="1255"/>
      <c r="U1673" s="1255"/>
      <c r="V1673" s="1255"/>
      <c r="W1673" s="1255"/>
      <c r="X1673" s="1255"/>
      <c r="Y1673" s="1255"/>
      <c r="Z1673" s="1255"/>
      <c r="AA1673" s="1255"/>
      <c r="AB1673" s="1255"/>
      <c r="AC1673" s="1255"/>
      <c r="AD1673" s="1255"/>
      <c r="AE1673" s="1255"/>
      <c r="AF1673" s="1255"/>
      <c r="AG1673" s="1255"/>
      <c r="AH1673" s="1255"/>
      <c r="AI1673" s="1255"/>
      <c r="AJ1673" s="1255"/>
      <c r="AK1673" s="1255"/>
      <c r="AL1673" s="1255"/>
      <c r="AM1673" s="1255"/>
      <c r="AN1673" s="1255"/>
      <c r="AO1673" s="1255"/>
      <c r="AP1673" s="1255"/>
      <c r="AQ1673" s="1255"/>
      <c r="AR1673" s="1255"/>
      <c r="AS1673" s="1255"/>
      <c r="AT1673" s="1255"/>
      <c r="AU1673" s="1255"/>
      <c r="AV1673" s="1255"/>
      <c r="AW1673" s="1255"/>
      <c r="AX1673" s="1255"/>
      <c r="AY1673" s="1255"/>
      <c r="AZ1673" s="1255"/>
      <c r="BA1673" s="1255"/>
      <c r="BB1673" s="1255"/>
      <c r="BC1673" s="1255"/>
      <c r="BD1673" s="1255"/>
      <c r="BE1673" s="1255"/>
      <c r="BF1673" s="1255"/>
      <c r="BG1673" s="1255"/>
      <c r="BH1673" s="1255"/>
      <c r="BI1673" s="1255"/>
      <c r="BJ1673" s="1255"/>
      <c r="BK1673" s="1255"/>
      <c r="BL1673" s="1255"/>
      <c r="BM1673" s="1255"/>
      <c r="BN1673" s="1255"/>
      <c r="BO1673" s="1255"/>
      <c r="BP1673" s="1255"/>
      <c r="BQ1673" s="1255"/>
      <c r="BR1673" s="1255"/>
      <c r="BS1673" s="1255"/>
    </row>
    <row r="1674" spans="1:71" s="84" customFormat="1" ht="41.4" hidden="1" outlineLevel="2">
      <c r="A1674" s="584">
        <v>1</v>
      </c>
      <c r="B1674" s="584">
        <v>1</v>
      </c>
      <c r="C1674" s="584" t="s">
        <v>6302</v>
      </c>
      <c r="D1674" s="584">
        <v>2</v>
      </c>
      <c r="E1674" s="584" t="s">
        <v>6393</v>
      </c>
      <c r="F1674" s="584" t="s">
        <v>1567</v>
      </c>
      <c r="G1674" s="951" t="s">
        <v>6215</v>
      </c>
      <c r="H1674" s="934" t="s">
        <v>29</v>
      </c>
      <c r="I1674" s="935">
        <v>5</v>
      </c>
      <c r="J1674" s="915"/>
      <c r="K1674" s="1011">
        <f t="shared" si="276"/>
        <v>0</v>
      </c>
      <c r="L1674" s="426"/>
      <c r="M1674" s="38">
        <f t="shared" si="277"/>
        <v>0</v>
      </c>
      <c r="N1674" s="909">
        <f t="shared" si="278"/>
        <v>0</v>
      </c>
      <c r="O1674" s="909">
        <f t="shared" si="279"/>
        <v>0</v>
      </c>
      <c r="P1674" s="147"/>
      <c r="Q1674" s="1255"/>
      <c r="R1674" s="1255"/>
      <c r="S1674" s="1255"/>
      <c r="T1674" s="1255"/>
      <c r="U1674" s="1255"/>
      <c r="V1674" s="1255"/>
      <c r="W1674" s="1255"/>
      <c r="X1674" s="1255"/>
      <c r="Y1674" s="1255"/>
      <c r="Z1674" s="1255"/>
      <c r="AA1674" s="1255"/>
      <c r="AB1674" s="1255"/>
      <c r="AC1674" s="1255"/>
      <c r="AD1674" s="1255"/>
      <c r="AE1674" s="1255"/>
      <c r="AF1674" s="1255"/>
      <c r="AG1674" s="1255"/>
      <c r="AH1674" s="1255"/>
      <c r="AI1674" s="1255"/>
      <c r="AJ1674" s="1255"/>
      <c r="AK1674" s="1255"/>
      <c r="AL1674" s="1255"/>
      <c r="AM1674" s="1255"/>
      <c r="AN1674" s="1255"/>
      <c r="AO1674" s="1255"/>
      <c r="AP1674" s="1255"/>
      <c r="AQ1674" s="1255"/>
      <c r="AR1674" s="1255"/>
      <c r="AS1674" s="1255"/>
      <c r="AT1674" s="1255"/>
      <c r="AU1674" s="1255"/>
      <c r="AV1674" s="1255"/>
      <c r="AW1674" s="1255"/>
      <c r="AX1674" s="1255"/>
      <c r="AY1674" s="1255"/>
      <c r="AZ1674" s="1255"/>
      <c r="BA1674" s="1255"/>
      <c r="BB1674" s="1255"/>
      <c r="BC1674" s="1255"/>
      <c r="BD1674" s="1255"/>
      <c r="BE1674" s="1255"/>
      <c r="BF1674" s="1255"/>
      <c r="BG1674" s="1255"/>
      <c r="BH1674" s="1255"/>
      <c r="BI1674" s="1255"/>
      <c r="BJ1674" s="1255"/>
      <c r="BK1674" s="1255"/>
      <c r="BL1674" s="1255"/>
      <c r="BM1674" s="1255"/>
      <c r="BN1674" s="1255"/>
      <c r="BO1674" s="1255"/>
      <c r="BP1674" s="1255"/>
      <c r="BQ1674" s="1255"/>
      <c r="BR1674" s="1255"/>
      <c r="BS1674" s="1255"/>
    </row>
    <row r="1675" spans="1:71" s="84" customFormat="1" ht="55.2" hidden="1" outlineLevel="2">
      <c r="A1675" s="584">
        <v>1</v>
      </c>
      <c r="B1675" s="584">
        <v>1</v>
      </c>
      <c r="C1675" s="584" t="s">
        <v>6302</v>
      </c>
      <c r="D1675" s="584">
        <v>2</v>
      </c>
      <c r="E1675" s="584" t="s">
        <v>6393</v>
      </c>
      <c r="F1675" s="584" t="s">
        <v>1571</v>
      </c>
      <c r="G1675" s="951" t="s">
        <v>6016</v>
      </c>
      <c r="H1675" s="934" t="s">
        <v>29</v>
      </c>
      <c r="I1675" s="935">
        <v>4</v>
      </c>
      <c r="J1675" s="915"/>
      <c r="K1675" s="1011">
        <f t="shared" si="276"/>
        <v>0</v>
      </c>
      <c r="L1675" s="426"/>
      <c r="M1675" s="38">
        <f t="shared" si="277"/>
        <v>0</v>
      </c>
      <c r="N1675" s="909">
        <f t="shared" si="278"/>
        <v>0</v>
      </c>
      <c r="O1675" s="909">
        <f t="shared" si="279"/>
        <v>0</v>
      </c>
      <c r="P1675" s="147"/>
      <c r="Q1675" s="1255"/>
      <c r="R1675" s="1255"/>
      <c r="S1675" s="1255"/>
      <c r="T1675" s="1255"/>
      <c r="U1675" s="1255"/>
      <c r="V1675" s="1255"/>
      <c r="W1675" s="1255"/>
      <c r="X1675" s="1255"/>
      <c r="Y1675" s="1255"/>
      <c r="Z1675" s="1255"/>
      <c r="AA1675" s="1255"/>
      <c r="AB1675" s="1255"/>
      <c r="AC1675" s="1255"/>
      <c r="AD1675" s="1255"/>
      <c r="AE1675" s="1255"/>
      <c r="AF1675" s="1255"/>
      <c r="AG1675" s="1255"/>
      <c r="AH1675" s="1255"/>
      <c r="AI1675" s="1255"/>
      <c r="AJ1675" s="1255"/>
      <c r="AK1675" s="1255"/>
      <c r="AL1675" s="1255"/>
      <c r="AM1675" s="1255"/>
      <c r="AN1675" s="1255"/>
      <c r="AO1675" s="1255"/>
      <c r="AP1675" s="1255"/>
      <c r="AQ1675" s="1255"/>
      <c r="AR1675" s="1255"/>
      <c r="AS1675" s="1255"/>
      <c r="AT1675" s="1255"/>
      <c r="AU1675" s="1255"/>
      <c r="AV1675" s="1255"/>
      <c r="AW1675" s="1255"/>
      <c r="AX1675" s="1255"/>
      <c r="AY1675" s="1255"/>
      <c r="AZ1675" s="1255"/>
      <c r="BA1675" s="1255"/>
      <c r="BB1675" s="1255"/>
      <c r="BC1675" s="1255"/>
      <c r="BD1675" s="1255"/>
      <c r="BE1675" s="1255"/>
      <c r="BF1675" s="1255"/>
      <c r="BG1675" s="1255"/>
      <c r="BH1675" s="1255"/>
      <c r="BI1675" s="1255"/>
      <c r="BJ1675" s="1255"/>
      <c r="BK1675" s="1255"/>
      <c r="BL1675" s="1255"/>
      <c r="BM1675" s="1255"/>
      <c r="BN1675" s="1255"/>
      <c r="BO1675" s="1255"/>
      <c r="BP1675" s="1255"/>
      <c r="BQ1675" s="1255"/>
      <c r="BR1675" s="1255"/>
      <c r="BS1675" s="1255"/>
    </row>
    <row r="1676" spans="1:71" s="84" customFormat="1" ht="41.4" hidden="1" outlineLevel="2">
      <c r="A1676" s="584">
        <v>1</v>
      </c>
      <c r="B1676" s="584">
        <v>1</v>
      </c>
      <c r="C1676" s="584" t="s">
        <v>6302</v>
      </c>
      <c r="D1676" s="584">
        <v>2</v>
      </c>
      <c r="E1676" s="584" t="s">
        <v>6393</v>
      </c>
      <c r="F1676" s="584" t="s">
        <v>1589</v>
      </c>
      <c r="G1676" s="951" t="s">
        <v>6261</v>
      </c>
      <c r="H1676" s="934" t="s">
        <v>29</v>
      </c>
      <c r="I1676" s="935">
        <v>1</v>
      </c>
      <c r="J1676" s="915"/>
      <c r="K1676" s="1011">
        <f t="shared" si="276"/>
        <v>0</v>
      </c>
      <c r="L1676" s="426"/>
      <c r="M1676" s="38">
        <f t="shared" si="277"/>
        <v>0</v>
      </c>
      <c r="N1676" s="909">
        <f t="shared" si="278"/>
        <v>0</v>
      </c>
      <c r="O1676" s="909">
        <f t="shared" si="279"/>
        <v>0</v>
      </c>
      <c r="P1676" s="147"/>
      <c r="Q1676" s="1255"/>
      <c r="R1676" s="1255"/>
      <c r="S1676" s="1255"/>
      <c r="T1676" s="1255"/>
      <c r="U1676" s="1255"/>
      <c r="V1676" s="1255"/>
      <c r="W1676" s="1255"/>
      <c r="X1676" s="1255"/>
      <c r="Y1676" s="1255"/>
      <c r="Z1676" s="1255"/>
      <c r="AA1676" s="1255"/>
      <c r="AB1676" s="1255"/>
      <c r="AC1676" s="1255"/>
      <c r="AD1676" s="1255"/>
      <c r="AE1676" s="1255"/>
      <c r="AF1676" s="1255"/>
      <c r="AG1676" s="1255"/>
      <c r="AH1676" s="1255"/>
      <c r="AI1676" s="1255"/>
      <c r="AJ1676" s="1255"/>
      <c r="AK1676" s="1255"/>
      <c r="AL1676" s="1255"/>
      <c r="AM1676" s="1255"/>
      <c r="AN1676" s="1255"/>
      <c r="AO1676" s="1255"/>
      <c r="AP1676" s="1255"/>
      <c r="AQ1676" s="1255"/>
      <c r="AR1676" s="1255"/>
      <c r="AS1676" s="1255"/>
      <c r="AT1676" s="1255"/>
      <c r="AU1676" s="1255"/>
      <c r="AV1676" s="1255"/>
      <c r="AW1676" s="1255"/>
      <c r="AX1676" s="1255"/>
      <c r="AY1676" s="1255"/>
      <c r="AZ1676" s="1255"/>
      <c r="BA1676" s="1255"/>
      <c r="BB1676" s="1255"/>
      <c r="BC1676" s="1255"/>
      <c r="BD1676" s="1255"/>
      <c r="BE1676" s="1255"/>
      <c r="BF1676" s="1255"/>
      <c r="BG1676" s="1255"/>
      <c r="BH1676" s="1255"/>
      <c r="BI1676" s="1255"/>
      <c r="BJ1676" s="1255"/>
      <c r="BK1676" s="1255"/>
      <c r="BL1676" s="1255"/>
      <c r="BM1676" s="1255"/>
      <c r="BN1676" s="1255"/>
      <c r="BO1676" s="1255"/>
      <c r="BP1676" s="1255"/>
      <c r="BQ1676" s="1255"/>
      <c r="BR1676" s="1255"/>
      <c r="BS1676" s="1255"/>
    </row>
    <row r="1677" spans="1:71" s="84" customFormat="1" ht="27.6" hidden="1" outlineLevel="2">
      <c r="A1677" s="584">
        <v>1</v>
      </c>
      <c r="B1677" s="584">
        <v>1</v>
      </c>
      <c r="C1677" s="584" t="s">
        <v>6302</v>
      </c>
      <c r="D1677" s="584">
        <v>2</v>
      </c>
      <c r="E1677" s="584" t="s">
        <v>6393</v>
      </c>
      <c r="F1677" s="584" t="s">
        <v>1594</v>
      </c>
      <c r="G1677" s="951" t="s">
        <v>6017</v>
      </c>
      <c r="H1677" s="934" t="s">
        <v>29</v>
      </c>
      <c r="I1677" s="935">
        <v>19</v>
      </c>
      <c r="J1677" s="915"/>
      <c r="K1677" s="1011">
        <f t="shared" si="276"/>
        <v>0</v>
      </c>
      <c r="L1677" s="426"/>
      <c r="M1677" s="38">
        <f t="shared" si="277"/>
        <v>0</v>
      </c>
      <c r="N1677" s="909">
        <f t="shared" si="278"/>
        <v>0</v>
      </c>
      <c r="O1677" s="909">
        <f t="shared" si="279"/>
        <v>0</v>
      </c>
      <c r="P1677" s="147"/>
      <c r="Q1677" s="1255"/>
      <c r="R1677" s="1255"/>
      <c r="S1677" s="1255"/>
      <c r="T1677" s="1255"/>
      <c r="U1677" s="1255"/>
      <c r="V1677" s="1255"/>
      <c r="W1677" s="1255"/>
      <c r="X1677" s="1255"/>
      <c r="Y1677" s="1255"/>
      <c r="Z1677" s="1255"/>
      <c r="AA1677" s="1255"/>
      <c r="AB1677" s="1255"/>
      <c r="AC1677" s="1255"/>
      <c r="AD1677" s="1255"/>
      <c r="AE1677" s="1255"/>
      <c r="AF1677" s="1255"/>
      <c r="AG1677" s="1255"/>
      <c r="AH1677" s="1255"/>
      <c r="AI1677" s="1255"/>
      <c r="AJ1677" s="1255"/>
      <c r="AK1677" s="1255"/>
      <c r="AL1677" s="1255"/>
      <c r="AM1677" s="1255"/>
      <c r="AN1677" s="1255"/>
      <c r="AO1677" s="1255"/>
      <c r="AP1677" s="1255"/>
      <c r="AQ1677" s="1255"/>
      <c r="AR1677" s="1255"/>
      <c r="AS1677" s="1255"/>
      <c r="AT1677" s="1255"/>
      <c r="AU1677" s="1255"/>
      <c r="AV1677" s="1255"/>
      <c r="AW1677" s="1255"/>
      <c r="AX1677" s="1255"/>
      <c r="AY1677" s="1255"/>
      <c r="AZ1677" s="1255"/>
      <c r="BA1677" s="1255"/>
      <c r="BB1677" s="1255"/>
      <c r="BC1677" s="1255"/>
      <c r="BD1677" s="1255"/>
      <c r="BE1677" s="1255"/>
      <c r="BF1677" s="1255"/>
      <c r="BG1677" s="1255"/>
      <c r="BH1677" s="1255"/>
      <c r="BI1677" s="1255"/>
      <c r="BJ1677" s="1255"/>
      <c r="BK1677" s="1255"/>
      <c r="BL1677" s="1255"/>
      <c r="BM1677" s="1255"/>
      <c r="BN1677" s="1255"/>
      <c r="BO1677" s="1255"/>
      <c r="BP1677" s="1255"/>
      <c r="BQ1677" s="1255"/>
      <c r="BR1677" s="1255"/>
      <c r="BS1677" s="1255"/>
    </row>
    <row r="1678" spans="1:71" s="84" customFormat="1" ht="27.6" hidden="1" outlineLevel="2">
      <c r="A1678" s="584">
        <v>1</v>
      </c>
      <c r="B1678" s="584">
        <v>1</v>
      </c>
      <c r="C1678" s="584" t="s">
        <v>6302</v>
      </c>
      <c r="D1678" s="584">
        <v>2</v>
      </c>
      <c r="E1678" s="584" t="s">
        <v>6393</v>
      </c>
      <c r="F1678" s="584" t="s">
        <v>5726</v>
      </c>
      <c r="G1678" s="951" t="s">
        <v>6210</v>
      </c>
      <c r="H1678" s="934" t="s">
        <v>29</v>
      </c>
      <c r="I1678" s="935">
        <v>1</v>
      </c>
      <c r="J1678" s="915"/>
      <c r="K1678" s="1011">
        <f t="shared" si="276"/>
        <v>0</v>
      </c>
      <c r="L1678" s="426"/>
      <c r="M1678" s="38">
        <f t="shared" si="277"/>
        <v>0</v>
      </c>
      <c r="N1678" s="909">
        <f t="shared" si="278"/>
        <v>0</v>
      </c>
      <c r="O1678" s="909">
        <f t="shared" si="279"/>
        <v>0</v>
      </c>
      <c r="P1678" s="147"/>
      <c r="Q1678" s="1255"/>
      <c r="R1678" s="1255"/>
      <c r="S1678" s="1255"/>
      <c r="T1678" s="1255"/>
      <c r="U1678" s="1255"/>
      <c r="V1678" s="1255"/>
      <c r="W1678" s="1255"/>
      <c r="X1678" s="1255"/>
      <c r="Y1678" s="1255"/>
      <c r="Z1678" s="1255"/>
      <c r="AA1678" s="1255"/>
      <c r="AB1678" s="1255"/>
      <c r="AC1678" s="1255"/>
      <c r="AD1678" s="1255"/>
      <c r="AE1678" s="1255"/>
      <c r="AF1678" s="1255"/>
      <c r="AG1678" s="1255"/>
      <c r="AH1678" s="1255"/>
      <c r="AI1678" s="1255"/>
      <c r="AJ1678" s="1255"/>
      <c r="AK1678" s="1255"/>
      <c r="AL1678" s="1255"/>
      <c r="AM1678" s="1255"/>
      <c r="AN1678" s="1255"/>
      <c r="AO1678" s="1255"/>
      <c r="AP1678" s="1255"/>
      <c r="AQ1678" s="1255"/>
      <c r="AR1678" s="1255"/>
      <c r="AS1678" s="1255"/>
      <c r="AT1678" s="1255"/>
      <c r="AU1678" s="1255"/>
      <c r="AV1678" s="1255"/>
      <c r="AW1678" s="1255"/>
      <c r="AX1678" s="1255"/>
      <c r="AY1678" s="1255"/>
      <c r="AZ1678" s="1255"/>
      <c r="BA1678" s="1255"/>
      <c r="BB1678" s="1255"/>
      <c r="BC1678" s="1255"/>
      <c r="BD1678" s="1255"/>
      <c r="BE1678" s="1255"/>
      <c r="BF1678" s="1255"/>
      <c r="BG1678" s="1255"/>
      <c r="BH1678" s="1255"/>
      <c r="BI1678" s="1255"/>
      <c r="BJ1678" s="1255"/>
      <c r="BK1678" s="1255"/>
      <c r="BL1678" s="1255"/>
      <c r="BM1678" s="1255"/>
      <c r="BN1678" s="1255"/>
      <c r="BO1678" s="1255"/>
      <c r="BP1678" s="1255"/>
      <c r="BQ1678" s="1255"/>
      <c r="BR1678" s="1255"/>
      <c r="BS1678" s="1255"/>
    </row>
    <row r="1679" spans="1:71" s="84" customFormat="1" ht="55.2" hidden="1" outlineLevel="2">
      <c r="A1679" s="584">
        <v>1</v>
      </c>
      <c r="B1679" s="584">
        <v>1</v>
      </c>
      <c r="C1679" s="584" t="s">
        <v>6302</v>
      </c>
      <c r="D1679" s="584">
        <v>2</v>
      </c>
      <c r="E1679" s="584" t="s">
        <v>6393</v>
      </c>
      <c r="F1679" s="584" t="s">
        <v>6298</v>
      </c>
      <c r="G1679" s="951" t="s">
        <v>6211</v>
      </c>
      <c r="H1679" s="934" t="s">
        <v>29</v>
      </c>
      <c r="I1679" s="935">
        <v>5</v>
      </c>
      <c r="J1679" s="915"/>
      <c r="K1679" s="1011">
        <f t="shared" si="276"/>
        <v>0</v>
      </c>
      <c r="L1679" s="426"/>
      <c r="M1679" s="38">
        <f t="shared" si="277"/>
        <v>0</v>
      </c>
      <c r="N1679" s="909">
        <f t="shared" si="278"/>
        <v>0</v>
      </c>
      <c r="O1679" s="909">
        <f t="shared" si="279"/>
        <v>0</v>
      </c>
      <c r="P1679" s="147"/>
      <c r="Q1679" s="1255"/>
      <c r="R1679" s="1255"/>
      <c r="S1679" s="1255"/>
      <c r="T1679" s="1255"/>
      <c r="U1679" s="1255"/>
      <c r="V1679" s="1255"/>
      <c r="W1679" s="1255"/>
      <c r="X1679" s="1255"/>
      <c r="Y1679" s="1255"/>
      <c r="Z1679" s="1255"/>
      <c r="AA1679" s="1255"/>
      <c r="AB1679" s="1255"/>
      <c r="AC1679" s="1255"/>
      <c r="AD1679" s="1255"/>
      <c r="AE1679" s="1255"/>
      <c r="AF1679" s="1255"/>
      <c r="AG1679" s="1255"/>
      <c r="AH1679" s="1255"/>
      <c r="AI1679" s="1255"/>
      <c r="AJ1679" s="1255"/>
      <c r="AK1679" s="1255"/>
      <c r="AL1679" s="1255"/>
      <c r="AM1679" s="1255"/>
      <c r="AN1679" s="1255"/>
      <c r="AO1679" s="1255"/>
      <c r="AP1679" s="1255"/>
      <c r="AQ1679" s="1255"/>
      <c r="AR1679" s="1255"/>
      <c r="AS1679" s="1255"/>
      <c r="AT1679" s="1255"/>
      <c r="AU1679" s="1255"/>
      <c r="AV1679" s="1255"/>
      <c r="AW1679" s="1255"/>
      <c r="AX1679" s="1255"/>
      <c r="AY1679" s="1255"/>
      <c r="AZ1679" s="1255"/>
      <c r="BA1679" s="1255"/>
      <c r="BB1679" s="1255"/>
      <c r="BC1679" s="1255"/>
      <c r="BD1679" s="1255"/>
      <c r="BE1679" s="1255"/>
      <c r="BF1679" s="1255"/>
      <c r="BG1679" s="1255"/>
      <c r="BH1679" s="1255"/>
      <c r="BI1679" s="1255"/>
      <c r="BJ1679" s="1255"/>
      <c r="BK1679" s="1255"/>
      <c r="BL1679" s="1255"/>
      <c r="BM1679" s="1255"/>
      <c r="BN1679" s="1255"/>
      <c r="BO1679" s="1255"/>
      <c r="BP1679" s="1255"/>
      <c r="BQ1679" s="1255"/>
      <c r="BR1679" s="1255"/>
      <c r="BS1679" s="1255"/>
    </row>
    <row r="1680" spans="1:71" s="84" customFormat="1" ht="55.2" hidden="1" outlineLevel="2">
      <c r="A1680" s="584">
        <v>1</v>
      </c>
      <c r="B1680" s="584">
        <v>1</v>
      </c>
      <c r="C1680" s="584" t="s">
        <v>6302</v>
      </c>
      <c r="D1680" s="584">
        <v>2</v>
      </c>
      <c r="E1680" s="584" t="s">
        <v>6393</v>
      </c>
      <c r="F1680" s="584" t="s">
        <v>6299</v>
      </c>
      <c r="G1680" s="951" t="s">
        <v>6214</v>
      </c>
      <c r="H1680" s="32" t="s">
        <v>29</v>
      </c>
      <c r="I1680" s="329">
        <v>6</v>
      </c>
      <c r="J1680" s="915"/>
      <c r="K1680" s="1011">
        <f t="shared" si="276"/>
        <v>0</v>
      </c>
      <c r="L1680" s="426"/>
      <c r="M1680" s="38">
        <f t="shared" si="277"/>
        <v>0</v>
      </c>
      <c r="N1680" s="909">
        <f t="shared" si="278"/>
        <v>0</v>
      </c>
      <c r="O1680" s="909">
        <f t="shared" si="279"/>
        <v>0</v>
      </c>
      <c r="P1680" s="147"/>
      <c r="Q1680" s="1255"/>
      <c r="R1680" s="1255"/>
      <c r="S1680" s="1255"/>
      <c r="T1680" s="1255"/>
      <c r="U1680" s="1255"/>
      <c r="V1680" s="1255"/>
      <c r="W1680" s="1255"/>
      <c r="X1680" s="1255"/>
      <c r="Y1680" s="1255"/>
      <c r="Z1680" s="1255"/>
      <c r="AA1680" s="1255"/>
      <c r="AB1680" s="1255"/>
      <c r="AC1680" s="1255"/>
      <c r="AD1680" s="1255"/>
      <c r="AE1680" s="1255"/>
      <c r="AF1680" s="1255"/>
      <c r="AG1680" s="1255"/>
      <c r="AH1680" s="1255"/>
      <c r="AI1680" s="1255"/>
      <c r="AJ1680" s="1255"/>
      <c r="AK1680" s="1255"/>
      <c r="AL1680" s="1255"/>
      <c r="AM1680" s="1255"/>
      <c r="AN1680" s="1255"/>
      <c r="AO1680" s="1255"/>
      <c r="AP1680" s="1255"/>
      <c r="AQ1680" s="1255"/>
      <c r="AR1680" s="1255"/>
      <c r="AS1680" s="1255"/>
      <c r="AT1680" s="1255"/>
      <c r="AU1680" s="1255"/>
      <c r="AV1680" s="1255"/>
      <c r="AW1680" s="1255"/>
      <c r="AX1680" s="1255"/>
      <c r="AY1680" s="1255"/>
      <c r="AZ1680" s="1255"/>
      <c r="BA1680" s="1255"/>
      <c r="BB1680" s="1255"/>
      <c r="BC1680" s="1255"/>
      <c r="BD1680" s="1255"/>
      <c r="BE1680" s="1255"/>
      <c r="BF1680" s="1255"/>
      <c r="BG1680" s="1255"/>
      <c r="BH1680" s="1255"/>
      <c r="BI1680" s="1255"/>
      <c r="BJ1680" s="1255"/>
      <c r="BK1680" s="1255"/>
      <c r="BL1680" s="1255"/>
      <c r="BM1680" s="1255"/>
      <c r="BN1680" s="1255"/>
      <c r="BO1680" s="1255"/>
      <c r="BP1680" s="1255"/>
      <c r="BQ1680" s="1255"/>
      <c r="BR1680" s="1255"/>
      <c r="BS1680" s="1255"/>
    </row>
    <row r="1681" spans="1:71" s="84" customFormat="1" ht="27.6" hidden="1" outlineLevel="2">
      <c r="A1681" s="584">
        <v>1</v>
      </c>
      <c r="B1681" s="584">
        <v>1</v>
      </c>
      <c r="C1681" s="584" t="s">
        <v>6302</v>
      </c>
      <c r="D1681" s="584">
        <v>2</v>
      </c>
      <c r="E1681" s="584" t="s">
        <v>6393</v>
      </c>
      <c r="F1681" s="584" t="s">
        <v>1579</v>
      </c>
      <c r="G1681" s="951" t="s">
        <v>6212</v>
      </c>
      <c r="H1681" s="32" t="s">
        <v>29</v>
      </c>
      <c r="I1681" s="329">
        <v>4</v>
      </c>
      <c r="J1681" s="915"/>
      <c r="K1681" s="1011">
        <f t="shared" si="276"/>
        <v>0</v>
      </c>
      <c r="L1681" s="426"/>
      <c r="M1681" s="38">
        <f t="shared" si="277"/>
        <v>0</v>
      </c>
      <c r="N1681" s="909">
        <f t="shared" si="278"/>
        <v>0</v>
      </c>
      <c r="O1681" s="909">
        <f t="shared" si="279"/>
        <v>0</v>
      </c>
      <c r="P1681" s="147"/>
      <c r="Q1681" s="1255"/>
      <c r="R1681" s="1255"/>
      <c r="S1681" s="1255"/>
      <c r="T1681" s="1255"/>
      <c r="U1681" s="1255"/>
      <c r="V1681" s="1255"/>
      <c r="W1681" s="1255"/>
      <c r="X1681" s="1255"/>
      <c r="Y1681" s="1255"/>
      <c r="Z1681" s="1255"/>
      <c r="AA1681" s="1255"/>
      <c r="AB1681" s="1255"/>
      <c r="AC1681" s="1255"/>
      <c r="AD1681" s="1255"/>
      <c r="AE1681" s="1255"/>
      <c r="AF1681" s="1255"/>
      <c r="AG1681" s="1255"/>
      <c r="AH1681" s="1255"/>
      <c r="AI1681" s="1255"/>
      <c r="AJ1681" s="1255"/>
      <c r="AK1681" s="1255"/>
      <c r="AL1681" s="1255"/>
      <c r="AM1681" s="1255"/>
      <c r="AN1681" s="1255"/>
      <c r="AO1681" s="1255"/>
      <c r="AP1681" s="1255"/>
      <c r="AQ1681" s="1255"/>
      <c r="AR1681" s="1255"/>
      <c r="AS1681" s="1255"/>
      <c r="AT1681" s="1255"/>
      <c r="AU1681" s="1255"/>
      <c r="AV1681" s="1255"/>
      <c r="AW1681" s="1255"/>
      <c r="AX1681" s="1255"/>
      <c r="AY1681" s="1255"/>
      <c r="AZ1681" s="1255"/>
      <c r="BA1681" s="1255"/>
      <c r="BB1681" s="1255"/>
      <c r="BC1681" s="1255"/>
      <c r="BD1681" s="1255"/>
      <c r="BE1681" s="1255"/>
      <c r="BF1681" s="1255"/>
      <c r="BG1681" s="1255"/>
      <c r="BH1681" s="1255"/>
      <c r="BI1681" s="1255"/>
      <c r="BJ1681" s="1255"/>
      <c r="BK1681" s="1255"/>
      <c r="BL1681" s="1255"/>
      <c r="BM1681" s="1255"/>
      <c r="BN1681" s="1255"/>
      <c r="BO1681" s="1255"/>
      <c r="BP1681" s="1255"/>
      <c r="BQ1681" s="1255"/>
      <c r="BR1681" s="1255"/>
      <c r="BS1681" s="1255"/>
    </row>
    <row r="1682" spans="1:71" s="84" customFormat="1" ht="27.6" hidden="1" outlineLevel="2">
      <c r="A1682" s="584">
        <v>1</v>
      </c>
      <c r="B1682" s="584">
        <v>1</v>
      </c>
      <c r="C1682" s="584" t="s">
        <v>6302</v>
      </c>
      <c r="D1682" s="584">
        <v>2</v>
      </c>
      <c r="E1682" s="584" t="s">
        <v>6393</v>
      </c>
      <c r="F1682" s="584" t="s">
        <v>5713</v>
      </c>
      <c r="G1682" s="951" t="s">
        <v>6026</v>
      </c>
      <c r="H1682" s="32" t="s">
        <v>29</v>
      </c>
      <c r="I1682" s="329">
        <v>1</v>
      </c>
      <c r="J1682" s="915"/>
      <c r="K1682" s="1011">
        <f t="shared" si="276"/>
        <v>0</v>
      </c>
      <c r="L1682" s="426"/>
      <c r="M1682" s="38">
        <f t="shared" si="277"/>
        <v>0</v>
      </c>
      <c r="N1682" s="909">
        <f t="shared" si="278"/>
        <v>0</v>
      </c>
      <c r="O1682" s="909">
        <f t="shared" si="279"/>
        <v>0</v>
      </c>
      <c r="P1682" s="147"/>
      <c r="Q1682" s="1255"/>
      <c r="R1682" s="1255"/>
      <c r="S1682" s="1255"/>
      <c r="T1682" s="1255"/>
      <c r="U1682" s="1255"/>
      <c r="V1682" s="1255"/>
      <c r="W1682" s="1255"/>
      <c r="X1682" s="1255"/>
      <c r="Y1682" s="1255"/>
      <c r="Z1682" s="1255"/>
      <c r="AA1682" s="1255"/>
      <c r="AB1682" s="1255"/>
      <c r="AC1682" s="1255"/>
      <c r="AD1682" s="1255"/>
      <c r="AE1682" s="1255"/>
      <c r="AF1682" s="1255"/>
      <c r="AG1682" s="1255"/>
      <c r="AH1682" s="1255"/>
      <c r="AI1682" s="1255"/>
      <c r="AJ1682" s="1255"/>
      <c r="AK1682" s="1255"/>
      <c r="AL1682" s="1255"/>
      <c r="AM1682" s="1255"/>
      <c r="AN1682" s="1255"/>
      <c r="AO1682" s="1255"/>
      <c r="AP1682" s="1255"/>
      <c r="AQ1682" s="1255"/>
      <c r="AR1682" s="1255"/>
      <c r="AS1682" s="1255"/>
      <c r="AT1682" s="1255"/>
      <c r="AU1682" s="1255"/>
      <c r="AV1682" s="1255"/>
      <c r="AW1682" s="1255"/>
      <c r="AX1682" s="1255"/>
      <c r="AY1682" s="1255"/>
      <c r="AZ1682" s="1255"/>
      <c r="BA1682" s="1255"/>
      <c r="BB1682" s="1255"/>
      <c r="BC1682" s="1255"/>
      <c r="BD1682" s="1255"/>
      <c r="BE1682" s="1255"/>
      <c r="BF1682" s="1255"/>
      <c r="BG1682" s="1255"/>
      <c r="BH1682" s="1255"/>
      <c r="BI1682" s="1255"/>
      <c r="BJ1682" s="1255"/>
      <c r="BK1682" s="1255"/>
      <c r="BL1682" s="1255"/>
      <c r="BM1682" s="1255"/>
      <c r="BN1682" s="1255"/>
      <c r="BO1682" s="1255"/>
      <c r="BP1682" s="1255"/>
      <c r="BQ1682" s="1255"/>
      <c r="BR1682" s="1255"/>
      <c r="BS1682" s="1255"/>
    </row>
    <row r="1683" spans="1:71" s="84" customFormat="1" ht="55.2" hidden="1" outlineLevel="2">
      <c r="A1683" s="584">
        <v>1</v>
      </c>
      <c r="B1683" s="584">
        <v>1</v>
      </c>
      <c r="C1683" s="584" t="s">
        <v>6302</v>
      </c>
      <c r="D1683" s="584">
        <v>2</v>
      </c>
      <c r="E1683" s="584" t="s">
        <v>6393</v>
      </c>
      <c r="F1683" s="584" t="s">
        <v>6300</v>
      </c>
      <c r="G1683" s="951" t="s">
        <v>6027</v>
      </c>
      <c r="H1683" s="32" t="s">
        <v>29</v>
      </c>
      <c r="I1683" s="329">
        <v>6</v>
      </c>
      <c r="J1683" s="915"/>
      <c r="K1683" s="1011">
        <f t="shared" si="276"/>
        <v>0</v>
      </c>
      <c r="L1683" s="426"/>
      <c r="M1683" s="38">
        <f t="shared" si="277"/>
        <v>0</v>
      </c>
      <c r="N1683" s="909">
        <f t="shared" si="278"/>
        <v>0</v>
      </c>
      <c r="O1683" s="909">
        <f t="shared" si="279"/>
        <v>0</v>
      </c>
      <c r="P1683" s="147"/>
      <c r="Q1683" s="1255"/>
      <c r="R1683" s="1255"/>
      <c r="S1683" s="1255"/>
      <c r="T1683" s="1255"/>
      <c r="U1683" s="1255"/>
      <c r="V1683" s="1255"/>
      <c r="W1683" s="1255"/>
      <c r="X1683" s="1255"/>
      <c r="Y1683" s="1255"/>
      <c r="Z1683" s="1255"/>
      <c r="AA1683" s="1255"/>
      <c r="AB1683" s="1255"/>
      <c r="AC1683" s="1255"/>
      <c r="AD1683" s="1255"/>
      <c r="AE1683" s="1255"/>
      <c r="AF1683" s="1255"/>
      <c r="AG1683" s="1255"/>
      <c r="AH1683" s="1255"/>
      <c r="AI1683" s="1255"/>
      <c r="AJ1683" s="1255"/>
      <c r="AK1683" s="1255"/>
      <c r="AL1683" s="1255"/>
      <c r="AM1683" s="1255"/>
      <c r="AN1683" s="1255"/>
      <c r="AO1683" s="1255"/>
      <c r="AP1683" s="1255"/>
      <c r="AQ1683" s="1255"/>
      <c r="AR1683" s="1255"/>
      <c r="AS1683" s="1255"/>
      <c r="AT1683" s="1255"/>
      <c r="AU1683" s="1255"/>
      <c r="AV1683" s="1255"/>
      <c r="AW1683" s="1255"/>
      <c r="AX1683" s="1255"/>
      <c r="AY1683" s="1255"/>
      <c r="AZ1683" s="1255"/>
      <c r="BA1683" s="1255"/>
      <c r="BB1683" s="1255"/>
      <c r="BC1683" s="1255"/>
      <c r="BD1683" s="1255"/>
      <c r="BE1683" s="1255"/>
      <c r="BF1683" s="1255"/>
      <c r="BG1683" s="1255"/>
      <c r="BH1683" s="1255"/>
      <c r="BI1683" s="1255"/>
      <c r="BJ1683" s="1255"/>
      <c r="BK1683" s="1255"/>
      <c r="BL1683" s="1255"/>
      <c r="BM1683" s="1255"/>
      <c r="BN1683" s="1255"/>
      <c r="BO1683" s="1255"/>
      <c r="BP1683" s="1255"/>
      <c r="BQ1683" s="1255"/>
      <c r="BR1683" s="1255"/>
      <c r="BS1683" s="1255"/>
    </row>
    <row r="1684" spans="1:71" s="84" customFormat="1" ht="69" hidden="1" outlineLevel="2">
      <c r="A1684" s="584">
        <v>1</v>
      </c>
      <c r="B1684" s="584">
        <v>1</v>
      </c>
      <c r="C1684" s="584" t="s">
        <v>6302</v>
      </c>
      <c r="D1684" s="584">
        <v>2</v>
      </c>
      <c r="E1684" s="584" t="s">
        <v>6393</v>
      </c>
      <c r="F1684" s="584" t="s">
        <v>3423</v>
      </c>
      <c r="G1684" s="951" t="s">
        <v>6029</v>
      </c>
      <c r="H1684" s="32" t="s">
        <v>29</v>
      </c>
      <c r="I1684" s="329">
        <v>1</v>
      </c>
      <c r="J1684" s="915"/>
      <c r="K1684" s="1011">
        <f t="shared" si="276"/>
        <v>0</v>
      </c>
      <c r="L1684" s="426"/>
      <c r="M1684" s="38">
        <f t="shared" si="277"/>
        <v>0</v>
      </c>
      <c r="N1684" s="909">
        <f t="shared" si="278"/>
        <v>0</v>
      </c>
      <c r="O1684" s="909">
        <f t="shared" si="279"/>
        <v>0</v>
      </c>
      <c r="P1684" s="147"/>
      <c r="Q1684" s="1255"/>
      <c r="R1684" s="1255"/>
      <c r="S1684" s="1255"/>
      <c r="T1684" s="1255"/>
      <c r="U1684" s="1255"/>
      <c r="V1684" s="1255"/>
      <c r="W1684" s="1255"/>
      <c r="X1684" s="1255"/>
      <c r="Y1684" s="1255"/>
      <c r="Z1684" s="1255"/>
      <c r="AA1684" s="1255"/>
      <c r="AB1684" s="1255"/>
      <c r="AC1684" s="1255"/>
      <c r="AD1684" s="1255"/>
      <c r="AE1684" s="1255"/>
      <c r="AF1684" s="1255"/>
      <c r="AG1684" s="1255"/>
      <c r="AH1684" s="1255"/>
      <c r="AI1684" s="1255"/>
      <c r="AJ1684" s="1255"/>
      <c r="AK1684" s="1255"/>
      <c r="AL1684" s="1255"/>
      <c r="AM1684" s="1255"/>
      <c r="AN1684" s="1255"/>
      <c r="AO1684" s="1255"/>
      <c r="AP1684" s="1255"/>
      <c r="AQ1684" s="1255"/>
      <c r="AR1684" s="1255"/>
      <c r="AS1684" s="1255"/>
      <c r="AT1684" s="1255"/>
      <c r="AU1684" s="1255"/>
      <c r="AV1684" s="1255"/>
      <c r="AW1684" s="1255"/>
      <c r="AX1684" s="1255"/>
      <c r="AY1684" s="1255"/>
      <c r="AZ1684" s="1255"/>
      <c r="BA1684" s="1255"/>
      <c r="BB1684" s="1255"/>
      <c r="BC1684" s="1255"/>
      <c r="BD1684" s="1255"/>
      <c r="BE1684" s="1255"/>
      <c r="BF1684" s="1255"/>
      <c r="BG1684" s="1255"/>
      <c r="BH1684" s="1255"/>
      <c r="BI1684" s="1255"/>
      <c r="BJ1684" s="1255"/>
      <c r="BK1684" s="1255"/>
      <c r="BL1684" s="1255"/>
      <c r="BM1684" s="1255"/>
      <c r="BN1684" s="1255"/>
      <c r="BO1684" s="1255"/>
      <c r="BP1684" s="1255"/>
      <c r="BQ1684" s="1255"/>
      <c r="BR1684" s="1255"/>
      <c r="BS1684" s="1255"/>
    </row>
    <row r="1685" spans="1:71" s="84" customFormat="1" ht="27.6" hidden="1" outlineLevel="2">
      <c r="A1685" s="584">
        <v>1</v>
      </c>
      <c r="B1685" s="584">
        <v>1</v>
      </c>
      <c r="C1685" s="584" t="s">
        <v>6302</v>
      </c>
      <c r="D1685" s="584">
        <v>2</v>
      </c>
      <c r="E1685" s="584" t="s">
        <v>6393</v>
      </c>
      <c r="F1685" s="584" t="s">
        <v>6301</v>
      </c>
      <c r="G1685" s="951" t="s">
        <v>6030</v>
      </c>
      <c r="H1685" s="32" t="s">
        <v>29</v>
      </c>
      <c r="I1685" s="329">
        <v>23</v>
      </c>
      <c r="J1685" s="915"/>
      <c r="K1685" s="1011">
        <f t="shared" si="276"/>
        <v>0</v>
      </c>
      <c r="L1685" s="426"/>
      <c r="M1685" s="38">
        <f t="shared" si="277"/>
        <v>0</v>
      </c>
      <c r="N1685" s="909">
        <f t="shared" si="278"/>
        <v>0</v>
      </c>
      <c r="O1685" s="909">
        <f t="shared" si="279"/>
        <v>0</v>
      </c>
      <c r="P1685" s="147"/>
      <c r="Q1685" s="1255"/>
      <c r="R1685" s="1255"/>
      <c r="S1685" s="1255"/>
      <c r="T1685" s="1255"/>
      <c r="U1685" s="1255"/>
      <c r="V1685" s="1255"/>
      <c r="W1685" s="1255"/>
      <c r="X1685" s="1255"/>
      <c r="Y1685" s="1255"/>
      <c r="Z1685" s="1255"/>
      <c r="AA1685" s="1255"/>
      <c r="AB1685" s="1255"/>
      <c r="AC1685" s="1255"/>
      <c r="AD1685" s="1255"/>
      <c r="AE1685" s="1255"/>
      <c r="AF1685" s="1255"/>
      <c r="AG1685" s="1255"/>
      <c r="AH1685" s="1255"/>
      <c r="AI1685" s="1255"/>
      <c r="AJ1685" s="1255"/>
      <c r="AK1685" s="1255"/>
      <c r="AL1685" s="1255"/>
      <c r="AM1685" s="1255"/>
      <c r="AN1685" s="1255"/>
      <c r="AO1685" s="1255"/>
      <c r="AP1685" s="1255"/>
      <c r="AQ1685" s="1255"/>
      <c r="AR1685" s="1255"/>
      <c r="AS1685" s="1255"/>
      <c r="AT1685" s="1255"/>
      <c r="AU1685" s="1255"/>
      <c r="AV1685" s="1255"/>
      <c r="AW1685" s="1255"/>
      <c r="AX1685" s="1255"/>
      <c r="AY1685" s="1255"/>
      <c r="AZ1685" s="1255"/>
      <c r="BA1685" s="1255"/>
      <c r="BB1685" s="1255"/>
      <c r="BC1685" s="1255"/>
      <c r="BD1685" s="1255"/>
      <c r="BE1685" s="1255"/>
      <c r="BF1685" s="1255"/>
      <c r="BG1685" s="1255"/>
      <c r="BH1685" s="1255"/>
      <c r="BI1685" s="1255"/>
      <c r="BJ1685" s="1255"/>
      <c r="BK1685" s="1255"/>
      <c r="BL1685" s="1255"/>
      <c r="BM1685" s="1255"/>
      <c r="BN1685" s="1255"/>
      <c r="BO1685" s="1255"/>
      <c r="BP1685" s="1255"/>
      <c r="BQ1685" s="1255"/>
      <c r="BR1685" s="1255"/>
      <c r="BS1685" s="1255"/>
    </row>
    <row r="1686" spans="1:71" s="84" customFormat="1" ht="27.6" hidden="1" outlineLevel="2">
      <c r="A1686" s="584">
        <v>1</v>
      </c>
      <c r="B1686" s="584">
        <v>1</v>
      </c>
      <c r="C1686" s="584" t="s">
        <v>6302</v>
      </c>
      <c r="D1686" s="584">
        <v>2</v>
      </c>
      <c r="E1686" s="584" t="s">
        <v>6393</v>
      </c>
      <c r="F1686" s="584" t="s">
        <v>6302</v>
      </c>
      <c r="G1686" s="951" t="s">
        <v>6213</v>
      </c>
      <c r="H1686" s="32" t="s">
        <v>29</v>
      </c>
      <c r="I1686" s="329">
        <v>24</v>
      </c>
      <c r="J1686" s="915"/>
      <c r="K1686" s="1011">
        <f t="shared" si="276"/>
        <v>0</v>
      </c>
      <c r="L1686" s="426"/>
      <c r="M1686" s="38">
        <f t="shared" si="277"/>
        <v>0</v>
      </c>
      <c r="N1686" s="909">
        <f t="shared" si="278"/>
        <v>0</v>
      </c>
      <c r="O1686" s="909">
        <f t="shared" si="279"/>
        <v>0</v>
      </c>
      <c r="P1686" s="147"/>
      <c r="Q1686" s="1255"/>
      <c r="R1686" s="1255"/>
      <c r="S1686" s="1255"/>
      <c r="T1686" s="1255"/>
      <c r="U1686" s="1255"/>
      <c r="V1686" s="1255"/>
      <c r="W1686" s="1255"/>
      <c r="X1686" s="1255"/>
      <c r="Y1686" s="1255"/>
      <c r="Z1686" s="1255"/>
      <c r="AA1686" s="1255"/>
      <c r="AB1686" s="1255"/>
      <c r="AC1686" s="1255"/>
      <c r="AD1686" s="1255"/>
      <c r="AE1686" s="1255"/>
      <c r="AF1686" s="1255"/>
      <c r="AG1686" s="1255"/>
      <c r="AH1686" s="1255"/>
      <c r="AI1686" s="1255"/>
      <c r="AJ1686" s="1255"/>
      <c r="AK1686" s="1255"/>
      <c r="AL1686" s="1255"/>
      <c r="AM1686" s="1255"/>
      <c r="AN1686" s="1255"/>
      <c r="AO1686" s="1255"/>
      <c r="AP1686" s="1255"/>
      <c r="AQ1686" s="1255"/>
      <c r="AR1686" s="1255"/>
      <c r="AS1686" s="1255"/>
      <c r="AT1686" s="1255"/>
      <c r="AU1686" s="1255"/>
      <c r="AV1686" s="1255"/>
      <c r="AW1686" s="1255"/>
      <c r="AX1686" s="1255"/>
      <c r="AY1686" s="1255"/>
      <c r="AZ1686" s="1255"/>
      <c r="BA1686" s="1255"/>
      <c r="BB1686" s="1255"/>
      <c r="BC1686" s="1255"/>
      <c r="BD1686" s="1255"/>
      <c r="BE1686" s="1255"/>
      <c r="BF1686" s="1255"/>
      <c r="BG1686" s="1255"/>
      <c r="BH1686" s="1255"/>
      <c r="BI1686" s="1255"/>
      <c r="BJ1686" s="1255"/>
      <c r="BK1686" s="1255"/>
      <c r="BL1686" s="1255"/>
      <c r="BM1686" s="1255"/>
      <c r="BN1686" s="1255"/>
      <c r="BO1686" s="1255"/>
      <c r="BP1686" s="1255"/>
      <c r="BQ1686" s="1255"/>
      <c r="BR1686" s="1255"/>
      <c r="BS1686" s="1255"/>
    </row>
    <row r="1687" spans="1:71" s="84" customFormat="1" ht="27.6" hidden="1" outlineLevel="2">
      <c r="A1687" s="584">
        <v>1</v>
      </c>
      <c r="B1687" s="584">
        <v>1</v>
      </c>
      <c r="C1687" s="584" t="s">
        <v>6302</v>
      </c>
      <c r="D1687" s="584">
        <v>2</v>
      </c>
      <c r="E1687" s="584" t="s">
        <v>6393</v>
      </c>
      <c r="F1687" s="584" t="s">
        <v>6303</v>
      </c>
      <c r="G1687" s="951" t="s">
        <v>6218</v>
      </c>
      <c r="H1687" s="32" t="s">
        <v>29</v>
      </c>
      <c r="I1687" s="329">
        <v>3</v>
      </c>
      <c r="J1687" s="915"/>
      <c r="K1687" s="1011">
        <f t="shared" si="276"/>
        <v>0</v>
      </c>
      <c r="L1687" s="426"/>
      <c r="M1687" s="38">
        <f t="shared" si="277"/>
        <v>0</v>
      </c>
      <c r="N1687" s="909">
        <f t="shared" si="278"/>
        <v>0</v>
      </c>
      <c r="O1687" s="909">
        <f t="shared" si="279"/>
        <v>0</v>
      </c>
      <c r="P1687" s="147"/>
      <c r="Q1687" s="1255"/>
      <c r="R1687" s="1255"/>
      <c r="S1687" s="1255"/>
      <c r="T1687" s="1255"/>
      <c r="U1687" s="1255"/>
      <c r="V1687" s="1255"/>
      <c r="W1687" s="1255"/>
      <c r="X1687" s="1255"/>
      <c r="Y1687" s="1255"/>
      <c r="Z1687" s="1255"/>
      <c r="AA1687" s="1255"/>
      <c r="AB1687" s="1255"/>
      <c r="AC1687" s="1255"/>
      <c r="AD1687" s="1255"/>
      <c r="AE1687" s="1255"/>
      <c r="AF1687" s="1255"/>
      <c r="AG1687" s="1255"/>
      <c r="AH1687" s="1255"/>
      <c r="AI1687" s="1255"/>
      <c r="AJ1687" s="1255"/>
      <c r="AK1687" s="1255"/>
      <c r="AL1687" s="1255"/>
      <c r="AM1687" s="1255"/>
      <c r="AN1687" s="1255"/>
      <c r="AO1687" s="1255"/>
      <c r="AP1687" s="1255"/>
      <c r="AQ1687" s="1255"/>
      <c r="AR1687" s="1255"/>
      <c r="AS1687" s="1255"/>
      <c r="AT1687" s="1255"/>
      <c r="AU1687" s="1255"/>
      <c r="AV1687" s="1255"/>
      <c r="AW1687" s="1255"/>
      <c r="AX1687" s="1255"/>
      <c r="AY1687" s="1255"/>
      <c r="AZ1687" s="1255"/>
      <c r="BA1687" s="1255"/>
      <c r="BB1687" s="1255"/>
      <c r="BC1687" s="1255"/>
      <c r="BD1687" s="1255"/>
      <c r="BE1687" s="1255"/>
      <c r="BF1687" s="1255"/>
      <c r="BG1687" s="1255"/>
      <c r="BH1687" s="1255"/>
      <c r="BI1687" s="1255"/>
      <c r="BJ1687" s="1255"/>
      <c r="BK1687" s="1255"/>
      <c r="BL1687" s="1255"/>
      <c r="BM1687" s="1255"/>
      <c r="BN1687" s="1255"/>
      <c r="BO1687" s="1255"/>
      <c r="BP1687" s="1255"/>
      <c r="BQ1687" s="1255"/>
      <c r="BR1687" s="1255"/>
      <c r="BS1687" s="1255"/>
    </row>
    <row r="1688" spans="1:71" s="84" customFormat="1" ht="27.6" hidden="1" outlineLevel="2">
      <c r="A1688" s="584">
        <v>1</v>
      </c>
      <c r="B1688" s="584">
        <v>1</v>
      </c>
      <c r="C1688" s="584" t="s">
        <v>6302</v>
      </c>
      <c r="D1688" s="584">
        <v>2</v>
      </c>
      <c r="E1688" s="584" t="s">
        <v>6393</v>
      </c>
      <c r="F1688" s="584" t="s">
        <v>6304</v>
      </c>
      <c r="G1688" s="951" t="s">
        <v>6216</v>
      </c>
      <c r="H1688" s="32" t="s">
        <v>29</v>
      </c>
      <c r="I1688" s="329">
        <v>3</v>
      </c>
      <c r="J1688" s="915"/>
      <c r="K1688" s="1011">
        <f t="shared" si="276"/>
        <v>0</v>
      </c>
      <c r="L1688" s="426"/>
      <c r="M1688" s="38">
        <f t="shared" si="277"/>
        <v>0</v>
      </c>
      <c r="N1688" s="909">
        <f t="shared" si="278"/>
        <v>0</v>
      </c>
      <c r="O1688" s="909">
        <f t="shared" si="279"/>
        <v>0</v>
      </c>
      <c r="P1688" s="147"/>
      <c r="Q1688" s="1255"/>
      <c r="R1688" s="1255"/>
      <c r="S1688" s="1255"/>
      <c r="T1688" s="1255"/>
      <c r="U1688" s="1255"/>
      <c r="V1688" s="1255"/>
      <c r="W1688" s="1255"/>
      <c r="X1688" s="1255"/>
      <c r="Y1688" s="1255"/>
      <c r="Z1688" s="1255"/>
      <c r="AA1688" s="1255"/>
      <c r="AB1688" s="1255"/>
      <c r="AC1688" s="1255"/>
      <c r="AD1688" s="1255"/>
      <c r="AE1688" s="1255"/>
      <c r="AF1688" s="1255"/>
      <c r="AG1688" s="1255"/>
      <c r="AH1688" s="1255"/>
      <c r="AI1688" s="1255"/>
      <c r="AJ1688" s="1255"/>
      <c r="AK1688" s="1255"/>
      <c r="AL1688" s="1255"/>
      <c r="AM1688" s="1255"/>
      <c r="AN1688" s="1255"/>
      <c r="AO1688" s="1255"/>
      <c r="AP1688" s="1255"/>
      <c r="AQ1688" s="1255"/>
      <c r="AR1688" s="1255"/>
      <c r="AS1688" s="1255"/>
      <c r="AT1688" s="1255"/>
      <c r="AU1688" s="1255"/>
      <c r="AV1688" s="1255"/>
      <c r="AW1688" s="1255"/>
      <c r="AX1688" s="1255"/>
      <c r="AY1688" s="1255"/>
      <c r="AZ1688" s="1255"/>
      <c r="BA1688" s="1255"/>
      <c r="BB1688" s="1255"/>
      <c r="BC1688" s="1255"/>
      <c r="BD1688" s="1255"/>
      <c r="BE1688" s="1255"/>
      <c r="BF1688" s="1255"/>
      <c r="BG1688" s="1255"/>
      <c r="BH1688" s="1255"/>
      <c r="BI1688" s="1255"/>
      <c r="BJ1688" s="1255"/>
      <c r="BK1688" s="1255"/>
      <c r="BL1688" s="1255"/>
      <c r="BM1688" s="1255"/>
      <c r="BN1688" s="1255"/>
      <c r="BO1688" s="1255"/>
      <c r="BP1688" s="1255"/>
      <c r="BQ1688" s="1255"/>
      <c r="BR1688" s="1255"/>
      <c r="BS1688" s="1255"/>
    </row>
    <row r="1689" spans="1:71" s="84" customFormat="1" ht="41.4" hidden="1" outlineLevel="2">
      <c r="A1689" s="584">
        <v>1</v>
      </c>
      <c r="B1689" s="584">
        <v>1</v>
      </c>
      <c r="C1689" s="584" t="s">
        <v>6302</v>
      </c>
      <c r="D1689" s="584">
        <v>2</v>
      </c>
      <c r="E1689" s="584" t="s">
        <v>6393</v>
      </c>
      <c r="F1689" s="584" t="s">
        <v>6305</v>
      </c>
      <c r="G1689" s="951" t="s">
        <v>6217</v>
      </c>
      <c r="H1689" s="32" t="s">
        <v>29</v>
      </c>
      <c r="I1689" s="329">
        <v>1</v>
      </c>
      <c r="J1689" s="915"/>
      <c r="K1689" s="1011">
        <f t="shared" si="276"/>
        <v>0</v>
      </c>
      <c r="L1689" s="426"/>
      <c r="M1689" s="38">
        <f t="shared" si="277"/>
        <v>0</v>
      </c>
      <c r="N1689" s="909">
        <f t="shared" si="278"/>
        <v>0</v>
      </c>
      <c r="O1689" s="909">
        <f t="shared" si="279"/>
        <v>0</v>
      </c>
      <c r="P1689" s="147"/>
      <c r="Q1689" s="1255"/>
      <c r="R1689" s="1255"/>
      <c r="S1689" s="1255"/>
      <c r="T1689" s="1255"/>
      <c r="U1689" s="1255"/>
      <c r="V1689" s="1255"/>
      <c r="W1689" s="1255"/>
      <c r="X1689" s="1255"/>
      <c r="Y1689" s="1255"/>
      <c r="Z1689" s="1255"/>
      <c r="AA1689" s="1255"/>
      <c r="AB1689" s="1255"/>
      <c r="AC1689" s="1255"/>
      <c r="AD1689" s="1255"/>
      <c r="AE1689" s="1255"/>
      <c r="AF1689" s="1255"/>
      <c r="AG1689" s="1255"/>
      <c r="AH1689" s="1255"/>
      <c r="AI1689" s="1255"/>
      <c r="AJ1689" s="1255"/>
      <c r="AK1689" s="1255"/>
      <c r="AL1689" s="1255"/>
      <c r="AM1689" s="1255"/>
      <c r="AN1689" s="1255"/>
      <c r="AO1689" s="1255"/>
      <c r="AP1689" s="1255"/>
      <c r="AQ1689" s="1255"/>
      <c r="AR1689" s="1255"/>
      <c r="AS1689" s="1255"/>
      <c r="AT1689" s="1255"/>
      <c r="AU1689" s="1255"/>
      <c r="AV1689" s="1255"/>
      <c r="AW1689" s="1255"/>
      <c r="AX1689" s="1255"/>
      <c r="AY1689" s="1255"/>
      <c r="AZ1689" s="1255"/>
      <c r="BA1689" s="1255"/>
      <c r="BB1689" s="1255"/>
      <c r="BC1689" s="1255"/>
      <c r="BD1689" s="1255"/>
      <c r="BE1689" s="1255"/>
      <c r="BF1689" s="1255"/>
      <c r="BG1689" s="1255"/>
      <c r="BH1689" s="1255"/>
      <c r="BI1689" s="1255"/>
      <c r="BJ1689" s="1255"/>
      <c r="BK1689" s="1255"/>
      <c r="BL1689" s="1255"/>
      <c r="BM1689" s="1255"/>
      <c r="BN1689" s="1255"/>
      <c r="BO1689" s="1255"/>
      <c r="BP1689" s="1255"/>
      <c r="BQ1689" s="1255"/>
      <c r="BR1689" s="1255"/>
      <c r="BS1689" s="1255"/>
    </row>
    <row r="1690" spans="1:71" s="84" customFormat="1" ht="27.6" hidden="1" outlineLevel="2">
      <c r="A1690" s="584">
        <v>1</v>
      </c>
      <c r="B1690" s="584">
        <v>1</v>
      </c>
      <c r="C1690" s="584" t="s">
        <v>6302</v>
      </c>
      <c r="D1690" s="584">
        <v>2</v>
      </c>
      <c r="E1690" s="584" t="s">
        <v>6393</v>
      </c>
      <c r="F1690" s="584" t="s">
        <v>6306</v>
      </c>
      <c r="G1690" s="951" t="s">
        <v>6229</v>
      </c>
      <c r="H1690" s="32" t="s">
        <v>29</v>
      </c>
      <c r="I1690" s="329">
        <v>4</v>
      </c>
      <c r="J1690" s="915"/>
      <c r="K1690" s="1011">
        <f t="shared" si="276"/>
        <v>0</v>
      </c>
      <c r="L1690" s="426"/>
      <c r="M1690" s="38">
        <f t="shared" si="277"/>
        <v>0</v>
      </c>
      <c r="N1690" s="909">
        <f t="shared" si="278"/>
        <v>0</v>
      </c>
      <c r="O1690" s="909">
        <f t="shared" si="279"/>
        <v>0</v>
      </c>
      <c r="P1690" s="147"/>
      <c r="Q1690" s="1255"/>
      <c r="R1690" s="1255"/>
      <c r="S1690" s="1255"/>
      <c r="T1690" s="1255"/>
      <c r="U1690" s="1255"/>
      <c r="V1690" s="1255"/>
      <c r="W1690" s="1255"/>
      <c r="X1690" s="1255"/>
      <c r="Y1690" s="1255"/>
      <c r="Z1690" s="1255"/>
      <c r="AA1690" s="1255"/>
      <c r="AB1690" s="1255"/>
      <c r="AC1690" s="1255"/>
      <c r="AD1690" s="1255"/>
      <c r="AE1690" s="1255"/>
      <c r="AF1690" s="1255"/>
      <c r="AG1690" s="1255"/>
      <c r="AH1690" s="1255"/>
      <c r="AI1690" s="1255"/>
      <c r="AJ1690" s="1255"/>
      <c r="AK1690" s="1255"/>
      <c r="AL1690" s="1255"/>
      <c r="AM1690" s="1255"/>
      <c r="AN1690" s="1255"/>
      <c r="AO1690" s="1255"/>
      <c r="AP1690" s="1255"/>
      <c r="AQ1690" s="1255"/>
      <c r="AR1690" s="1255"/>
      <c r="AS1690" s="1255"/>
      <c r="AT1690" s="1255"/>
      <c r="AU1690" s="1255"/>
      <c r="AV1690" s="1255"/>
      <c r="AW1690" s="1255"/>
      <c r="AX1690" s="1255"/>
      <c r="AY1690" s="1255"/>
      <c r="AZ1690" s="1255"/>
      <c r="BA1690" s="1255"/>
      <c r="BB1690" s="1255"/>
      <c r="BC1690" s="1255"/>
      <c r="BD1690" s="1255"/>
      <c r="BE1690" s="1255"/>
      <c r="BF1690" s="1255"/>
      <c r="BG1690" s="1255"/>
      <c r="BH1690" s="1255"/>
      <c r="BI1690" s="1255"/>
      <c r="BJ1690" s="1255"/>
      <c r="BK1690" s="1255"/>
      <c r="BL1690" s="1255"/>
      <c r="BM1690" s="1255"/>
      <c r="BN1690" s="1255"/>
      <c r="BO1690" s="1255"/>
      <c r="BP1690" s="1255"/>
      <c r="BQ1690" s="1255"/>
      <c r="BR1690" s="1255"/>
      <c r="BS1690" s="1255"/>
    </row>
    <row r="1691" spans="1:71" s="84" customFormat="1" ht="27.6" hidden="1" outlineLevel="2">
      <c r="A1691" s="584">
        <v>1</v>
      </c>
      <c r="B1691" s="584">
        <v>1</v>
      </c>
      <c r="C1691" s="584" t="s">
        <v>6302</v>
      </c>
      <c r="D1691" s="584">
        <v>2</v>
      </c>
      <c r="E1691" s="584" t="s">
        <v>6393</v>
      </c>
      <c r="F1691" s="584" t="s">
        <v>6307</v>
      </c>
      <c r="G1691" s="951" t="s">
        <v>6230</v>
      </c>
      <c r="H1691" s="32" t="s">
        <v>29</v>
      </c>
      <c r="I1691" s="329">
        <v>10</v>
      </c>
      <c r="J1691" s="915"/>
      <c r="K1691" s="1011">
        <f t="shared" si="276"/>
        <v>0</v>
      </c>
      <c r="L1691" s="426"/>
      <c r="M1691" s="38">
        <f t="shared" si="277"/>
        <v>0</v>
      </c>
      <c r="N1691" s="909">
        <f t="shared" si="278"/>
        <v>0</v>
      </c>
      <c r="O1691" s="909">
        <f t="shared" si="279"/>
        <v>0</v>
      </c>
      <c r="P1691" s="147"/>
      <c r="Q1691" s="1255"/>
      <c r="R1691" s="1255"/>
      <c r="S1691" s="1255"/>
      <c r="T1691" s="1255"/>
      <c r="U1691" s="1255"/>
      <c r="V1691" s="1255"/>
      <c r="W1691" s="1255"/>
      <c r="X1691" s="1255"/>
      <c r="Y1691" s="1255"/>
      <c r="Z1691" s="1255"/>
      <c r="AA1691" s="1255"/>
      <c r="AB1691" s="1255"/>
      <c r="AC1691" s="1255"/>
      <c r="AD1691" s="1255"/>
      <c r="AE1691" s="1255"/>
      <c r="AF1691" s="1255"/>
      <c r="AG1691" s="1255"/>
      <c r="AH1691" s="1255"/>
      <c r="AI1691" s="1255"/>
      <c r="AJ1691" s="1255"/>
      <c r="AK1691" s="1255"/>
      <c r="AL1691" s="1255"/>
      <c r="AM1691" s="1255"/>
      <c r="AN1691" s="1255"/>
      <c r="AO1691" s="1255"/>
      <c r="AP1691" s="1255"/>
      <c r="AQ1691" s="1255"/>
      <c r="AR1691" s="1255"/>
      <c r="AS1691" s="1255"/>
      <c r="AT1691" s="1255"/>
      <c r="AU1691" s="1255"/>
      <c r="AV1691" s="1255"/>
      <c r="AW1691" s="1255"/>
      <c r="AX1691" s="1255"/>
      <c r="AY1691" s="1255"/>
      <c r="AZ1691" s="1255"/>
      <c r="BA1691" s="1255"/>
      <c r="BB1691" s="1255"/>
      <c r="BC1691" s="1255"/>
      <c r="BD1691" s="1255"/>
      <c r="BE1691" s="1255"/>
      <c r="BF1691" s="1255"/>
      <c r="BG1691" s="1255"/>
      <c r="BH1691" s="1255"/>
      <c r="BI1691" s="1255"/>
      <c r="BJ1691" s="1255"/>
      <c r="BK1691" s="1255"/>
      <c r="BL1691" s="1255"/>
      <c r="BM1691" s="1255"/>
      <c r="BN1691" s="1255"/>
      <c r="BO1691" s="1255"/>
      <c r="BP1691" s="1255"/>
      <c r="BQ1691" s="1255"/>
      <c r="BR1691" s="1255"/>
      <c r="BS1691" s="1255"/>
    </row>
    <row r="1692" spans="1:71" s="84" customFormat="1" ht="27.6" hidden="1" outlineLevel="2">
      <c r="A1692" s="584">
        <v>1</v>
      </c>
      <c r="B1692" s="584">
        <v>1</v>
      </c>
      <c r="C1692" s="584" t="s">
        <v>6302</v>
      </c>
      <c r="D1692" s="584">
        <v>2</v>
      </c>
      <c r="E1692" s="584" t="s">
        <v>6393</v>
      </c>
      <c r="F1692" s="584" t="s">
        <v>3529</v>
      </c>
      <c r="G1692" s="951" t="s">
        <v>6231</v>
      </c>
      <c r="H1692" s="32" t="s">
        <v>29</v>
      </c>
      <c r="I1692" s="329">
        <v>6</v>
      </c>
      <c r="J1692" s="915"/>
      <c r="K1692" s="1011">
        <f t="shared" si="276"/>
        <v>0</v>
      </c>
      <c r="L1692" s="426"/>
      <c r="M1692" s="38">
        <f t="shared" si="277"/>
        <v>0</v>
      </c>
      <c r="N1692" s="909">
        <f t="shared" si="278"/>
        <v>0</v>
      </c>
      <c r="O1692" s="909">
        <f t="shared" si="279"/>
        <v>0</v>
      </c>
      <c r="P1692" s="147"/>
      <c r="Q1692" s="1255"/>
      <c r="R1692" s="1255"/>
      <c r="S1692" s="1255"/>
      <c r="T1692" s="1255"/>
      <c r="U1692" s="1255"/>
      <c r="V1692" s="1255"/>
      <c r="W1692" s="1255"/>
      <c r="X1692" s="1255"/>
      <c r="Y1692" s="1255"/>
      <c r="Z1692" s="1255"/>
      <c r="AA1692" s="1255"/>
      <c r="AB1692" s="1255"/>
      <c r="AC1692" s="1255"/>
      <c r="AD1692" s="1255"/>
      <c r="AE1692" s="1255"/>
      <c r="AF1692" s="1255"/>
      <c r="AG1692" s="1255"/>
      <c r="AH1692" s="1255"/>
      <c r="AI1692" s="1255"/>
      <c r="AJ1692" s="1255"/>
      <c r="AK1692" s="1255"/>
      <c r="AL1692" s="1255"/>
      <c r="AM1692" s="1255"/>
      <c r="AN1692" s="1255"/>
      <c r="AO1692" s="1255"/>
      <c r="AP1692" s="1255"/>
      <c r="AQ1692" s="1255"/>
      <c r="AR1692" s="1255"/>
      <c r="AS1692" s="1255"/>
      <c r="AT1692" s="1255"/>
      <c r="AU1692" s="1255"/>
      <c r="AV1692" s="1255"/>
      <c r="AW1692" s="1255"/>
      <c r="AX1692" s="1255"/>
      <c r="AY1692" s="1255"/>
      <c r="AZ1692" s="1255"/>
      <c r="BA1692" s="1255"/>
      <c r="BB1692" s="1255"/>
      <c r="BC1692" s="1255"/>
      <c r="BD1692" s="1255"/>
      <c r="BE1692" s="1255"/>
      <c r="BF1692" s="1255"/>
      <c r="BG1692" s="1255"/>
      <c r="BH1692" s="1255"/>
      <c r="BI1692" s="1255"/>
      <c r="BJ1692" s="1255"/>
      <c r="BK1692" s="1255"/>
      <c r="BL1692" s="1255"/>
      <c r="BM1692" s="1255"/>
      <c r="BN1692" s="1255"/>
      <c r="BO1692" s="1255"/>
      <c r="BP1692" s="1255"/>
      <c r="BQ1692" s="1255"/>
      <c r="BR1692" s="1255"/>
      <c r="BS1692" s="1255"/>
    </row>
    <row r="1693" spans="1:71" s="84" customFormat="1" ht="27.6" hidden="1" outlineLevel="2">
      <c r="A1693" s="584">
        <v>1</v>
      </c>
      <c r="B1693" s="584">
        <v>1</v>
      </c>
      <c r="C1693" s="584" t="s">
        <v>6302</v>
      </c>
      <c r="D1693" s="584">
        <v>2</v>
      </c>
      <c r="E1693" s="584" t="s">
        <v>6393</v>
      </c>
      <c r="F1693" s="584" t="s">
        <v>6308</v>
      </c>
      <c r="G1693" s="951" t="s">
        <v>6232</v>
      </c>
      <c r="H1693" s="32" t="s">
        <v>29</v>
      </c>
      <c r="I1693" s="329">
        <v>3</v>
      </c>
      <c r="J1693" s="915"/>
      <c r="K1693" s="1011">
        <f t="shared" si="276"/>
        <v>0</v>
      </c>
      <c r="L1693" s="426"/>
      <c r="M1693" s="38">
        <f t="shared" si="277"/>
        <v>0</v>
      </c>
      <c r="N1693" s="909">
        <f t="shared" si="278"/>
        <v>0</v>
      </c>
      <c r="O1693" s="909">
        <f t="shared" si="279"/>
        <v>0</v>
      </c>
      <c r="P1693" s="147"/>
      <c r="Q1693" s="1255"/>
      <c r="R1693" s="1255"/>
      <c r="S1693" s="1255"/>
      <c r="T1693" s="1255"/>
      <c r="U1693" s="1255"/>
      <c r="V1693" s="1255"/>
      <c r="W1693" s="1255"/>
      <c r="X1693" s="1255"/>
      <c r="Y1693" s="1255"/>
      <c r="Z1693" s="1255"/>
      <c r="AA1693" s="1255"/>
      <c r="AB1693" s="1255"/>
      <c r="AC1693" s="1255"/>
      <c r="AD1693" s="1255"/>
      <c r="AE1693" s="1255"/>
      <c r="AF1693" s="1255"/>
      <c r="AG1693" s="1255"/>
      <c r="AH1693" s="1255"/>
      <c r="AI1693" s="1255"/>
      <c r="AJ1693" s="1255"/>
      <c r="AK1693" s="1255"/>
      <c r="AL1693" s="1255"/>
      <c r="AM1693" s="1255"/>
      <c r="AN1693" s="1255"/>
      <c r="AO1693" s="1255"/>
      <c r="AP1693" s="1255"/>
      <c r="AQ1693" s="1255"/>
      <c r="AR1693" s="1255"/>
      <c r="AS1693" s="1255"/>
      <c r="AT1693" s="1255"/>
      <c r="AU1693" s="1255"/>
      <c r="AV1693" s="1255"/>
      <c r="AW1693" s="1255"/>
      <c r="AX1693" s="1255"/>
      <c r="AY1693" s="1255"/>
      <c r="AZ1693" s="1255"/>
      <c r="BA1693" s="1255"/>
      <c r="BB1693" s="1255"/>
      <c r="BC1693" s="1255"/>
      <c r="BD1693" s="1255"/>
      <c r="BE1693" s="1255"/>
      <c r="BF1693" s="1255"/>
      <c r="BG1693" s="1255"/>
      <c r="BH1693" s="1255"/>
      <c r="BI1693" s="1255"/>
      <c r="BJ1693" s="1255"/>
      <c r="BK1693" s="1255"/>
      <c r="BL1693" s="1255"/>
      <c r="BM1693" s="1255"/>
      <c r="BN1693" s="1255"/>
      <c r="BO1693" s="1255"/>
      <c r="BP1693" s="1255"/>
      <c r="BQ1693" s="1255"/>
      <c r="BR1693" s="1255"/>
      <c r="BS1693" s="1255"/>
    </row>
    <row r="1694" spans="1:71" s="84" customFormat="1" ht="27.6" hidden="1" outlineLevel="2">
      <c r="A1694" s="584">
        <v>1</v>
      </c>
      <c r="B1694" s="584">
        <v>1</v>
      </c>
      <c r="C1694" s="584" t="s">
        <v>6302</v>
      </c>
      <c r="D1694" s="584">
        <v>2</v>
      </c>
      <c r="E1694" s="584" t="s">
        <v>6393</v>
      </c>
      <c r="F1694" s="584" t="s">
        <v>6309</v>
      </c>
      <c r="G1694" s="951" t="s">
        <v>6270</v>
      </c>
      <c r="H1694" s="32" t="s">
        <v>29</v>
      </c>
      <c r="I1694" s="329">
        <v>2</v>
      </c>
      <c r="J1694" s="915"/>
      <c r="K1694" s="1011">
        <f t="shared" si="276"/>
        <v>0</v>
      </c>
      <c r="L1694" s="426"/>
      <c r="M1694" s="38">
        <f t="shared" si="277"/>
        <v>0</v>
      </c>
      <c r="N1694" s="909">
        <f t="shared" si="278"/>
        <v>0</v>
      </c>
      <c r="O1694" s="909">
        <f t="shared" si="279"/>
        <v>0</v>
      </c>
      <c r="P1694" s="147"/>
      <c r="Q1694" s="1255"/>
      <c r="R1694" s="1255"/>
      <c r="S1694" s="1255"/>
      <c r="T1694" s="1255"/>
      <c r="U1694" s="1255"/>
      <c r="V1694" s="1255"/>
      <c r="W1694" s="1255"/>
      <c r="X1694" s="1255"/>
      <c r="Y1694" s="1255"/>
      <c r="Z1694" s="1255"/>
      <c r="AA1694" s="1255"/>
      <c r="AB1694" s="1255"/>
      <c r="AC1694" s="1255"/>
      <c r="AD1694" s="1255"/>
      <c r="AE1694" s="1255"/>
      <c r="AF1694" s="1255"/>
      <c r="AG1694" s="1255"/>
      <c r="AH1694" s="1255"/>
      <c r="AI1694" s="1255"/>
      <c r="AJ1694" s="1255"/>
      <c r="AK1694" s="1255"/>
      <c r="AL1694" s="1255"/>
      <c r="AM1694" s="1255"/>
      <c r="AN1694" s="1255"/>
      <c r="AO1694" s="1255"/>
      <c r="AP1694" s="1255"/>
      <c r="AQ1694" s="1255"/>
      <c r="AR1694" s="1255"/>
      <c r="AS1694" s="1255"/>
      <c r="AT1694" s="1255"/>
      <c r="AU1694" s="1255"/>
      <c r="AV1694" s="1255"/>
      <c r="AW1694" s="1255"/>
      <c r="AX1694" s="1255"/>
      <c r="AY1694" s="1255"/>
      <c r="AZ1694" s="1255"/>
      <c r="BA1694" s="1255"/>
      <c r="BB1694" s="1255"/>
      <c r="BC1694" s="1255"/>
      <c r="BD1694" s="1255"/>
      <c r="BE1694" s="1255"/>
      <c r="BF1694" s="1255"/>
      <c r="BG1694" s="1255"/>
      <c r="BH1694" s="1255"/>
      <c r="BI1694" s="1255"/>
      <c r="BJ1694" s="1255"/>
      <c r="BK1694" s="1255"/>
      <c r="BL1694" s="1255"/>
      <c r="BM1694" s="1255"/>
      <c r="BN1694" s="1255"/>
      <c r="BO1694" s="1255"/>
      <c r="BP1694" s="1255"/>
      <c r="BQ1694" s="1255"/>
      <c r="BR1694" s="1255"/>
      <c r="BS1694" s="1255"/>
    </row>
    <row r="1695" spans="1:71" s="84" customFormat="1" ht="27.6" hidden="1" outlineLevel="2">
      <c r="A1695" s="584">
        <v>1</v>
      </c>
      <c r="B1695" s="584">
        <v>1</v>
      </c>
      <c r="C1695" s="584" t="s">
        <v>6302</v>
      </c>
      <c r="D1695" s="584">
        <v>2</v>
      </c>
      <c r="E1695" s="584" t="s">
        <v>6393</v>
      </c>
      <c r="F1695" s="584" t="s">
        <v>1641</v>
      </c>
      <c r="G1695" s="951" t="s">
        <v>6242</v>
      </c>
      <c r="H1695" s="32" t="s">
        <v>29</v>
      </c>
      <c r="I1695" s="329">
        <v>13</v>
      </c>
      <c r="J1695" s="915"/>
      <c r="K1695" s="1011">
        <f t="shared" si="276"/>
        <v>0</v>
      </c>
      <c r="L1695" s="426"/>
      <c r="M1695" s="38">
        <f t="shared" si="277"/>
        <v>0</v>
      </c>
      <c r="N1695" s="909">
        <f t="shared" si="278"/>
        <v>0</v>
      </c>
      <c r="O1695" s="909">
        <f t="shared" si="279"/>
        <v>0</v>
      </c>
      <c r="P1695" s="147"/>
      <c r="Q1695" s="1255"/>
      <c r="R1695" s="1255"/>
      <c r="S1695" s="1255"/>
      <c r="T1695" s="1255"/>
      <c r="U1695" s="1255"/>
      <c r="V1695" s="1255"/>
      <c r="W1695" s="1255"/>
      <c r="X1695" s="1255"/>
      <c r="Y1695" s="1255"/>
      <c r="Z1695" s="1255"/>
      <c r="AA1695" s="1255"/>
      <c r="AB1695" s="1255"/>
      <c r="AC1695" s="1255"/>
      <c r="AD1695" s="1255"/>
      <c r="AE1695" s="1255"/>
      <c r="AF1695" s="1255"/>
      <c r="AG1695" s="1255"/>
      <c r="AH1695" s="1255"/>
      <c r="AI1695" s="1255"/>
      <c r="AJ1695" s="1255"/>
      <c r="AK1695" s="1255"/>
      <c r="AL1695" s="1255"/>
      <c r="AM1695" s="1255"/>
      <c r="AN1695" s="1255"/>
      <c r="AO1695" s="1255"/>
      <c r="AP1695" s="1255"/>
      <c r="AQ1695" s="1255"/>
      <c r="AR1695" s="1255"/>
      <c r="AS1695" s="1255"/>
      <c r="AT1695" s="1255"/>
      <c r="AU1695" s="1255"/>
      <c r="AV1695" s="1255"/>
      <c r="AW1695" s="1255"/>
      <c r="AX1695" s="1255"/>
      <c r="AY1695" s="1255"/>
      <c r="AZ1695" s="1255"/>
      <c r="BA1695" s="1255"/>
      <c r="BB1695" s="1255"/>
      <c r="BC1695" s="1255"/>
      <c r="BD1695" s="1255"/>
      <c r="BE1695" s="1255"/>
      <c r="BF1695" s="1255"/>
      <c r="BG1695" s="1255"/>
      <c r="BH1695" s="1255"/>
      <c r="BI1695" s="1255"/>
      <c r="BJ1695" s="1255"/>
      <c r="BK1695" s="1255"/>
      <c r="BL1695" s="1255"/>
      <c r="BM1695" s="1255"/>
      <c r="BN1695" s="1255"/>
      <c r="BO1695" s="1255"/>
      <c r="BP1695" s="1255"/>
      <c r="BQ1695" s="1255"/>
      <c r="BR1695" s="1255"/>
      <c r="BS1695" s="1255"/>
    </row>
    <row r="1696" spans="1:71" s="84" customFormat="1" ht="69" hidden="1" outlineLevel="2">
      <c r="A1696" s="584">
        <v>1</v>
      </c>
      <c r="B1696" s="584">
        <v>1</v>
      </c>
      <c r="C1696" s="584" t="s">
        <v>6302</v>
      </c>
      <c r="D1696" s="584">
        <v>2</v>
      </c>
      <c r="E1696" s="584" t="s">
        <v>6393</v>
      </c>
      <c r="F1696" s="584" t="s">
        <v>6310</v>
      </c>
      <c r="G1696" s="951" t="s">
        <v>6243</v>
      </c>
      <c r="H1696" s="32" t="s">
        <v>29</v>
      </c>
      <c r="I1696" s="329">
        <v>13</v>
      </c>
      <c r="J1696" s="915"/>
      <c r="K1696" s="1011">
        <f t="shared" si="276"/>
        <v>0</v>
      </c>
      <c r="L1696" s="426"/>
      <c r="M1696" s="38">
        <f t="shared" si="277"/>
        <v>0</v>
      </c>
      <c r="N1696" s="909">
        <f t="shared" si="278"/>
        <v>0</v>
      </c>
      <c r="O1696" s="909">
        <f t="shared" si="279"/>
        <v>0</v>
      </c>
      <c r="P1696" s="147"/>
      <c r="Q1696" s="1255"/>
      <c r="R1696" s="1255"/>
      <c r="S1696" s="1255"/>
      <c r="T1696" s="1255"/>
      <c r="U1696" s="1255"/>
      <c r="V1696" s="1255"/>
      <c r="W1696" s="1255"/>
      <c r="X1696" s="1255"/>
      <c r="Y1696" s="1255"/>
      <c r="Z1696" s="1255"/>
      <c r="AA1696" s="1255"/>
      <c r="AB1696" s="1255"/>
      <c r="AC1696" s="1255"/>
      <c r="AD1696" s="1255"/>
      <c r="AE1696" s="1255"/>
      <c r="AF1696" s="1255"/>
      <c r="AG1696" s="1255"/>
      <c r="AH1696" s="1255"/>
      <c r="AI1696" s="1255"/>
      <c r="AJ1696" s="1255"/>
      <c r="AK1696" s="1255"/>
      <c r="AL1696" s="1255"/>
      <c r="AM1696" s="1255"/>
      <c r="AN1696" s="1255"/>
      <c r="AO1696" s="1255"/>
      <c r="AP1696" s="1255"/>
      <c r="AQ1696" s="1255"/>
      <c r="AR1696" s="1255"/>
      <c r="AS1696" s="1255"/>
      <c r="AT1696" s="1255"/>
      <c r="AU1696" s="1255"/>
      <c r="AV1696" s="1255"/>
      <c r="AW1696" s="1255"/>
      <c r="AX1696" s="1255"/>
      <c r="AY1696" s="1255"/>
      <c r="AZ1696" s="1255"/>
      <c r="BA1696" s="1255"/>
      <c r="BB1696" s="1255"/>
      <c r="BC1696" s="1255"/>
      <c r="BD1696" s="1255"/>
      <c r="BE1696" s="1255"/>
      <c r="BF1696" s="1255"/>
      <c r="BG1696" s="1255"/>
      <c r="BH1696" s="1255"/>
      <c r="BI1696" s="1255"/>
      <c r="BJ1696" s="1255"/>
      <c r="BK1696" s="1255"/>
      <c r="BL1696" s="1255"/>
      <c r="BM1696" s="1255"/>
      <c r="BN1696" s="1255"/>
      <c r="BO1696" s="1255"/>
      <c r="BP1696" s="1255"/>
      <c r="BQ1696" s="1255"/>
      <c r="BR1696" s="1255"/>
      <c r="BS1696" s="1255"/>
    </row>
    <row r="1697" spans="1:71" s="84" customFormat="1" ht="27.6" hidden="1" outlineLevel="2">
      <c r="A1697" s="584">
        <v>1</v>
      </c>
      <c r="B1697" s="584">
        <v>1</v>
      </c>
      <c r="C1697" s="584" t="s">
        <v>6302</v>
      </c>
      <c r="D1697" s="584">
        <v>2</v>
      </c>
      <c r="E1697" s="584" t="s">
        <v>6393</v>
      </c>
      <c r="F1697" s="584" t="s">
        <v>3531</v>
      </c>
      <c r="G1697" s="951" t="s">
        <v>6233</v>
      </c>
      <c r="H1697" s="32" t="s">
        <v>29</v>
      </c>
      <c r="I1697" s="935">
        <v>79</v>
      </c>
      <c r="J1697" s="915"/>
      <c r="K1697" s="1011">
        <f t="shared" si="276"/>
        <v>0</v>
      </c>
      <c r="L1697" s="426"/>
      <c r="M1697" s="38">
        <f t="shared" si="277"/>
        <v>0</v>
      </c>
      <c r="N1697" s="909">
        <f t="shared" si="278"/>
        <v>0</v>
      </c>
      <c r="O1697" s="909">
        <f t="shared" si="279"/>
        <v>0</v>
      </c>
      <c r="P1697" s="147"/>
      <c r="Q1697" s="1255"/>
      <c r="R1697" s="1255"/>
      <c r="S1697" s="1255"/>
      <c r="T1697" s="1255"/>
      <c r="U1697" s="1255"/>
      <c r="V1697" s="1255"/>
      <c r="W1697" s="1255"/>
      <c r="X1697" s="1255"/>
      <c r="Y1697" s="1255"/>
      <c r="Z1697" s="1255"/>
      <c r="AA1697" s="1255"/>
      <c r="AB1697" s="1255"/>
      <c r="AC1697" s="1255"/>
      <c r="AD1697" s="1255"/>
      <c r="AE1697" s="1255"/>
      <c r="AF1697" s="1255"/>
      <c r="AG1697" s="1255"/>
      <c r="AH1697" s="1255"/>
      <c r="AI1697" s="1255"/>
      <c r="AJ1697" s="1255"/>
      <c r="AK1697" s="1255"/>
      <c r="AL1697" s="1255"/>
      <c r="AM1697" s="1255"/>
      <c r="AN1697" s="1255"/>
      <c r="AO1697" s="1255"/>
      <c r="AP1697" s="1255"/>
      <c r="AQ1697" s="1255"/>
      <c r="AR1697" s="1255"/>
      <c r="AS1697" s="1255"/>
      <c r="AT1697" s="1255"/>
      <c r="AU1697" s="1255"/>
      <c r="AV1697" s="1255"/>
      <c r="AW1697" s="1255"/>
      <c r="AX1697" s="1255"/>
      <c r="AY1697" s="1255"/>
      <c r="AZ1697" s="1255"/>
      <c r="BA1697" s="1255"/>
      <c r="BB1697" s="1255"/>
      <c r="BC1697" s="1255"/>
      <c r="BD1697" s="1255"/>
      <c r="BE1697" s="1255"/>
      <c r="BF1697" s="1255"/>
      <c r="BG1697" s="1255"/>
      <c r="BH1697" s="1255"/>
      <c r="BI1697" s="1255"/>
      <c r="BJ1697" s="1255"/>
      <c r="BK1697" s="1255"/>
      <c r="BL1697" s="1255"/>
      <c r="BM1697" s="1255"/>
      <c r="BN1697" s="1255"/>
      <c r="BO1697" s="1255"/>
      <c r="BP1697" s="1255"/>
      <c r="BQ1697" s="1255"/>
      <c r="BR1697" s="1255"/>
      <c r="BS1697" s="1255"/>
    </row>
    <row r="1698" spans="1:71" s="84" customFormat="1" ht="41.4" hidden="1" outlineLevel="2">
      <c r="A1698" s="584">
        <v>1</v>
      </c>
      <c r="B1698" s="584">
        <v>1</v>
      </c>
      <c r="C1698" s="584" t="s">
        <v>6302</v>
      </c>
      <c r="D1698" s="584">
        <v>2</v>
      </c>
      <c r="E1698" s="584" t="s">
        <v>6393</v>
      </c>
      <c r="F1698" s="584" t="s">
        <v>6311</v>
      </c>
      <c r="G1698" s="951" t="s">
        <v>6025</v>
      </c>
      <c r="H1698" s="32" t="s">
        <v>29</v>
      </c>
      <c r="I1698" s="935">
        <v>10</v>
      </c>
      <c r="J1698" s="915"/>
      <c r="K1698" s="1011">
        <f t="shared" si="276"/>
        <v>0</v>
      </c>
      <c r="L1698" s="426"/>
      <c r="M1698" s="38">
        <f t="shared" si="277"/>
        <v>0</v>
      </c>
      <c r="N1698" s="909">
        <f t="shared" si="278"/>
        <v>0</v>
      </c>
      <c r="O1698" s="909">
        <f t="shared" si="279"/>
        <v>0</v>
      </c>
      <c r="P1698" s="147"/>
      <c r="Q1698" s="1255"/>
      <c r="R1698" s="1255"/>
      <c r="S1698" s="1255"/>
      <c r="T1698" s="1255"/>
      <c r="U1698" s="1255"/>
      <c r="V1698" s="1255"/>
      <c r="W1698" s="1255"/>
      <c r="X1698" s="1255"/>
      <c r="Y1698" s="1255"/>
      <c r="Z1698" s="1255"/>
      <c r="AA1698" s="1255"/>
      <c r="AB1698" s="1255"/>
      <c r="AC1698" s="1255"/>
      <c r="AD1698" s="1255"/>
      <c r="AE1698" s="1255"/>
      <c r="AF1698" s="1255"/>
      <c r="AG1698" s="1255"/>
      <c r="AH1698" s="1255"/>
      <c r="AI1698" s="1255"/>
      <c r="AJ1698" s="1255"/>
      <c r="AK1698" s="1255"/>
      <c r="AL1698" s="1255"/>
      <c r="AM1698" s="1255"/>
      <c r="AN1698" s="1255"/>
      <c r="AO1698" s="1255"/>
      <c r="AP1698" s="1255"/>
      <c r="AQ1698" s="1255"/>
      <c r="AR1698" s="1255"/>
      <c r="AS1698" s="1255"/>
      <c r="AT1698" s="1255"/>
      <c r="AU1698" s="1255"/>
      <c r="AV1698" s="1255"/>
      <c r="AW1698" s="1255"/>
      <c r="AX1698" s="1255"/>
      <c r="AY1698" s="1255"/>
      <c r="AZ1698" s="1255"/>
      <c r="BA1698" s="1255"/>
      <c r="BB1698" s="1255"/>
      <c r="BC1698" s="1255"/>
      <c r="BD1698" s="1255"/>
      <c r="BE1698" s="1255"/>
      <c r="BF1698" s="1255"/>
      <c r="BG1698" s="1255"/>
      <c r="BH1698" s="1255"/>
      <c r="BI1698" s="1255"/>
      <c r="BJ1698" s="1255"/>
      <c r="BK1698" s="1255"/>
      <c r="BL1698" s="1255"/>
      <c r="BM1698" s="1255"/>
      <c r="BN1698" s="1255"/>
      <c r="BO1698" s="1255"/>
      <c r="BP1698" s="1255"/>
      <c r="BQ1698" s="1255"/>
      <c r="BR1698" s="1255"/>
      <c r="BS1698" s="1255"/>
    </row>
    <row r="1699" spans="1:71" s="84" customFormat="1" ht="41.4" hidden="1" outlineLevel="2">
      <c r="A1699" s="584">
        <v>1</v>
      </c>
      <c r="B1699" s="584">
        <v>1</v>
      </c>
      <c r="C1699" s="584" t="s">
        <v>6302</v>
      </c>
      <c r="D1699" s="584">
        <v>2</v>
      </c>
      <c r="E1699" s="584" t="s">
        <v>6393</v>
      </c>
      <c r="F1699" s="584" t="s">
        <v>6312</v>
      </c>
      <c r="G1699" s="951" t="s">
        <v>6028</v>
      </c>
      <c r="H1699" s="32" t="s">
        <v>29</v>
      </c>
      <c r="I1699" s="935">
        <v>10</v>
      </c>
      <c r="J1699" s="915"/>
      <c r="K1699" s="1011">
        <f t="shared" si="276"/>
        <v>0</v>
      </c>
      <c r="L1699" s="426"/>
      <c r="M1699" s="38">
        <f t="shared" si="277"/>
        <v>0</v>
      </c>
      <c r="N1699" s="909">
        <f t="shared" si="278"/>
        <v>0</v>
      </c>
      <c r="O1699" s="909">
        <f t="shared" si="279"/>
        <v>0</v>
      </c>
      <c r="P1699" s="147"/>
      <c r="Q1699" s="1255"/>
      <c r="R1699" s="1255"/>
      <c r="S1699" s="1255"/>
      <c r="T1699" s="1255"/>
      <c r="U1699" s="1255"/>
      <c r="V1699" s="1255"/>
      <c r="W1699" s="1255"/>
      <c r="X1699" s="1255"/>
      <c r="Y1699" s="1255"/>
      <c r="Z1699" s="1255"/>
      <c r="AA1699" s="1255"/>
      <c r="AB1699" s="1255"/>
      <c r="AC1699" s="1255"/>
      <c r="AD1699" s="1255"/>
      <c r="AE1699" s="1255"/>
      <c r="AF1699" s="1255"/>
      <c r="AG1699" s="1255"/>
      <c r="AH1699" s="1255"/>
      <c r="AI1699" s="1255"/>
      <c r="AJ1699" s="1255"/>
      <c r="AK1699" s="1255"/>
      <c r="AL1699" s="1255"/>
      <c r="AM1699" s="1255"/>
      <c r="AN1699" s="1255"/>
      <c r="AO1699" s="1255"/>
      <c r="AP1699" s="1255"/>
      <c r="AQ1699" s="1255"/>
      <c r="AR1699" s="1255"/>
      <c r="AS1699" s="1255"/>
      <c r="AT1699" s="1255"/>
      <c r="AU1699" s="1255"/>
      <c r="AV1699" s="1255"/>
      <c r="AW1699" s="1255"/>
      <c r="AX1699" s="1255"/>
      <c r="AY1699" s="1255"/>
      <c r="AZ1699" s="1255"/>
      <c r="BA1699" s="1255"/>
      <c r="BB1699" s="1255"/>
      <c r="BC1699" s="1255"/>
      <c r="BD1699" s="1255"/>
      <c r="BE1699" s="1255"/>
      <c r="BF1699" s="1255"/>
      <c r="BG1699" s="1255"/>
      <c r="BH1699" s="1255"/>
      <c r="BI1699" s="1255"/>
      <c r="BJ1699" s="1255"/>
      <c r="BK1699" s="1255"/>
      <c r="BL1699" s="1255"/>
      <c r="BM1699" s="1255"/>
      <c r="BN1699" s="1255"/>
      <c r="BO1699" s="1255"/>
      <c r="BP1699" s="1255"/>
      <c r="BQ1699" s="1255"/>
      <c r="BR1699" s="1255"/>
      <c r="BS1699" s="1255"/>
    </row>
    <row r="1700" spans="1:71" s="84" customFormat="1" ht="27.6" hidden="1" outlineLevel="2">
      <c r="A1700" s="584">
        <v>1</v>
      </c>
      <c r="B1700" s="584">
        <v>1</v>
      </c>
      <c r="C1700" s="584" t="s">
        <v>6302</v>
      </c>
      <c r="D1700" s="584">
        <v>2</v>
      </c>
      <c r="E1700" s="584" t="s">
        <v>6393</v>
      </c>
      <c r="F1700" s="584" t="s">
        <v>6313</v>
      </c>
      <c r="G1700" s="951" t="s">
        <v>6031</v>
      </c>
      <c r="H1700" s="32" t="s">
        <v>29</v>
      </c>
      <c r="I1700" s="935">
        <v>12</v>
      </c>
      <c r="J1700" s="915"/>
      <c r="K1700" s="1011">
        <f t="shared" si="276"/>
        <v>0</v>
      </c>
      <c r="L1700" s="426"/>
      <c r="M1700" s="38">
        <f t="shared" si="277"/>
        <v>0</v>
      </c>
      <c r="N1700" s="909">
        <f t="shared" si="278"/>
        <v>0</v>
      </c>
      <c r="O1700" s="909">
        <f t="shared" si="279"/>
        <v>0</v>
      </c>
      <c r="P1700" s="147"/>
      <c r="Q1700" s="1255"/>
      <c r="R1700" s="1255"/>
      <c r="S1700" s="1255"/>
      <c r="T1700" s="1255"/>
      <c r="U1700" s="1255"/>
      <c r="V1700" s="1255"/>
      <c r="W1700" s="1255"/>
      <c r="X1700" s="1255"/>
      <c r="Y1700" s="1255"/>
      <c r="Z1700" s="1255"/>
      <c r="AA1700" s="1255"/>
      <c r="AB1700" s="1255"/>
      <c r="AC1700" s="1255"/>
      <c r="AD1700" s="1255"/>
      <c r="AE1700" s="1255"/>
      <c r="AF1700" s="1255"/>
      <c r="AG1700" s="1255"/>
      <c r="AH1700" s="1255"/>
      <c r="AI1700" s="1255"/>
      <c r="AJ1700" s="1255"/>
      <c r="AK1700" s="1255"/>
      <c r="AL1700" s="1255"/>
      <c r="AM1700" s="1255"/>
      <c r="AN1700" s="1255"/>
      <c r="AO1700" s="1255"/>
      <c r="AP1700" s="1255"/>
      <c r="AQ1700" s="1255"/>
      <c r="AR1700" s="1255"/>
      <c r="AS1700" s="1255"/>
      <c r="AT1700" s="1255"/>
      <c r="AU1700" s="1255"/>
      <c r="AV1700" s="1255"/>
      <c r="AW1700" s="1255"/>
      <c r="AX1700" s="1255"/>
      <c r="AY1700" s="1255"/>
      <c r="AZ1700" s="1255"/>
      <c r="BA1700" s="1255"/>
      <c r="BB1700" s="1255"/>
      <c r="BC1700" s="1255"/>
      <c r="BD1700" s="1255"/>
      <c r="BE1700" s="1255"/>
      <c r="BF1700" s="1255"/>
      <c r="BG1700" s="1255"/>
      <c r="BH1700" s="1255"/>
      <c r="BI1700" s="1255"/>
      <c r="BJ1700" s="1255"/>
      <c r="BK1700" s="1255"/>
      <c r="BL1700" s="1255"/>
      <c r="BM1700" s="1255"/>
      <c r="BN1700" s="1255"/>
      <c r="BO1700" s="1255"/>
      <c r="BP1700" s="1255"/>
      <c r="BQ1700" s="1255"/>
      <c r="BR1700" s="1255"/>
      <c r="BS1700" s="1255"/>
    </row>
    <row r="1701" spans="1:71" s="84" customFormat="1" hidden="1" outlineLevel="2">
      <c r="A1701" s="584">
        <v>1</v>
      </c>
      <c r="B1701" s="584">
        <v>1</v>
      </c>
      <c r="C1701" s="584" t="s">
        <v>6302</v>
      </c>
      <c r="D1701" s="584">
        <v>2</v>
      </c>
      <c r="E1701" s="584" t="s">
        <v>6393</v>
      </c>
      <c r="F1701" s="584" t="s">
        <v>6314</v>
      </c>
      <c r="G1701" s="951" t="s">
        <v>6032</v>
      </c>
      <c r="H1701" s="32" t="s">
        <v>29</v>
      </c>
      <c r="I1701" s="935">
        <v>25</v>
      </c>
      <c r="J1701" s="915"/>
      <c r="K1701" s="1011">
        <f t="shared" si="276"/>
        <v>0</v>
      </c>
      <c r="L1701" s="426"/>
      <c r="M1701" s="38">
        <f t="shared" si="277"/>
        <v>0</v>
      </c>
      <c r="N1701" s="909">
        <f t="shared" si="278"/>
        <v>0</v>
      </c>
      <c r="O1701" s="909">
        <f t="shared" si="279"/>
        <v>0</v>
      </c>
      <c r="P1701" s="147"/>
      <c r="Q1701" s="1255"/>
      <c r="R1701" s="1255"/>
      <c r="S1701" s="1255"/>
      <c r="T1701" s="1255"/>
      <c r="U1701" s="1255"/>
      <c r="V1701" s="1255"/>
      <c r="W1701" s="1255"/>
      <c r="X1701" s="1255"/>
      <c r="Y1701" s="1255"/>
      <c r="Z1701" s="1255"/>
      <c r="AA1701" s="1255"/>
      <c r="AB1701" s="1255"/>
      <c r="AC1701" s="1255"/>
      <c r="AD1701" s="1255"/>
      <c r="AE1701" s="1255"/>
      <c r="AF1701" s="1255"/>
      <c r="AG1701" s="1255"/>
      <c r="AH1701" s="1255"/>
      <c r="AI1701" s="1255"/>
      <c r="AJ1701" s="1255"/>
      <c r="AK1701" s="1255"/>
      <c r="AL1701" s="1255"/>
      <c r="AM1701" s="1255"/>
      <c r="AN1701" s="1255"/>
      <c r="AO1701" s="1255"/>
      <c r="AP1701" s="1255"/>
      <c r="AQ1701" s="1255"/>
      <c r="AR1701" s="1255"/>
      <c r="AS1701" s="1255"/>
      <c r="AT1701" s="1255"/>
      <c r="AU1701" s="1255"/>
      <c r="AV1701" s="1255"/>
      <c r="AW1701" s="1255"/>
      <c r="AX1701" s="1255"/>
      <c r="AY1701" s="1255"/>
      <c r="AZ1701" s="1255"/>
      <c r="BA1701" s="1255"/>
      <c r="BB1701" s="1255"/>
      <c r="BC1701" s="1255"/>
      <c r="BD1701" s="1255"/>
      <c r="BE1701" s="1255"/>
      <c r="BF1701" s="1255"/>
      <c r="BG1701" s="1255"/>
      <c r="BH1701" s="1255"/>
      <c r="BI1701" s="1255"/>
      <c r="BJ1701" s="1255"/>
      <c r="BK1701" s="1255"/>
      <c r="BL1701" s="1255"/>
      <c r="BM1701" s="1255"/>
      <c r="BN1701" s="1255"/>
      <c r="BO1701" s="1255"/>
      <c r="BP1701" s="1255"/>
      <c r="BQ1701" s="1255"/>
      <c r="BR1701" s="1255"/>
      <c r="BS1701" s="1255"/>
    </row>
    <row r="1702" spans="1:71" s="84" customFormat="1" ht="27.6" hidden="1" outlineLevel="2">
      <c r="A1702" s="584">
        <v>1</v>
      </c>
      <c r="B1702" s="584">
        <v>1</v>
      </c>
      <c r="C1702" s="584" t="s">
        <v>6302</v>
      </c>
      <c r="D1702" s="584">
        <v>2</v>
      </c>
      <c r="E1702" s="584" t="s">
        <v>6393</v>
      </c>
      <c r="F1702" s="584" t="s">
        <v>6315</v>
      </c>
      <c r="G1702" s="951" t="s">
        <v>6022</v>
      </c>
      <c r="H1702" s="32" t="s">
        <v>29</v>
      </c>
      <c r="I1702" s="935">
        <v>36</v>
      </c>
      <c r="J1702" s="915"/>
      <c r="K1702" s="1011">
        <f t="shared" si="276"/>
        <v>0</v>
      </c>
      <c r="L1702" s="426"/>
      <c r="M1702" s="38">
        <f t="shared" si="277"/>
        <v>0</v>
      </c>
      <c r="N1702" s="909">
        <f t="shared" si="278"/>
        <v>0</v>
      </c>
      <c r="O1702" s="909">
        <f t="shared" si="279"/>
        <v>0</v>
      </c>
      <c r="P1702" s="147"/>
      <c r="Q1702" s="1255"/>
      <c r="R1702" s="1255"/>
      <c r="S1702" s="1255"/>
      <c r="T1702" s="1255"/>
      <c r="U1702" s="1255"/>
      <c r="V1702" s="1255"/>
      <c r="W1702" s="1255"/>
      <c r="X1702" s="1255"/>
      <c r="Y1702" s="1255"/>
      <c r="Z1702" s="1255"/>
      <c r="AA1702" s="1255"/>
      <c r="AB1702" s="1255"/>
      <c r="AC1702" s="1255"/>
      <c r="AD1702" s="1255"/>
      <c r="AE1702" s="1255"/>
      <c r="AF1702" s="1255"/>
      <c r="AG1702" s="1255"/>
      <c r="AH1702" s="1255"/>
      <c r="AI1702" s="1255"/>
      <c r="AJ1702" s="1255"/>
      <c r="AK1702" s="1255"/>
      <c r="AL1702" s="1255"/>
      <c r="AM1702" s="1255"/>
      <c r="AN1702" s="1255"/>
      <c r="AO1702" s="1255"/>
      <c r="AP1702" s="1255"/>
      <c r="AQ1702" s="1255"/>
      <c r="AR1702" s="1255"/>
      <c r="AS1702" s="1255"/>
      <c r="AT1702" s="1255"/>
      <c r="AU1702" s="1255"/>
      <c r="AV1702" s="1255"/>
      <c r="AW1702" s="1255"/>
      <c r="AX1702" s="1255"/>
      <c r="AY1702" s="1255"/>
      <c r="AZ1702" s="1255"/>
      <c r="BA1702" s="1255"/>
      <c r="BB1702" s="1255"/>
      <c r="BC1702" s="1255"/>
      <c r="BD1702" s="1255"/>
      <c r="BE1702" s="1255"/>
      <c r="BF1702" s="1255"/>
      <c r="BG1702" s="1255"/>
      <c r="BH1702" s="1255"/>
      <c r="BI1702" s="1255"/>
      <c r="BJ1702" s="1255"/>
      <c r="BK1702" s="1255"/>
      <c r="BL1702" s="1255"/>
      <c r="BM1702" s="1255"/>
      <c r="BN1702" s="1255"/>
      <c r="BO1702" s="1255"/>
      <c r="BP1702" s="1255"/>
      <c r="BQ1702" s="1255"/>
      <c r="BR1702" s="1255"/>
      <c r="BS1702" s="1255"/>
    </row>
    <row r="1703" spans="1:71" s="84" customFormat="1" hidden="1" outlineLevel="2">
      <c r="A1703" s="584">
        <v>1</v>
      </c>
      <c r="B1703" s="584">
        <v>1</v>
      </c>
      <c r="C1703" s="584" t="s">
        <v>6302</v>
      </c>
      <c r="D1703" s="584">
        <v>2</v>
      </c>
      <c r="E1703" s="584" t="s">
        <v>6393</v>
      </c>
      <c r="F1703" s="584" t="s">
        <v>6316</v>
      </c>
      <c r="G1703" s="951" t="s">
        <v>6033</v>
      </c>
      <c r="H1703" s="32" t="s">
        <v>29</v>
      </c>
      <c r="I1703" s="935">
        <v>14</v>
      </c>
      <c r="J1703" s="915"/>
      <c r="K1703" s="1011">
        <f t="shared" si="276"/>
        <v>0</v>
      </c>
      <c r="L1703" s="426"/>
      <c r="M1703" s="38">
        <f t="shared" si="277"/>
        <v>0</v>
      </c>
      <c r="N1703" s="909">
        <f t="shared" si="278"/>
        <v>0</v>
      </c>
      <c r="O1703" s="909">
        <f t="shared" si="279"/>
        <v>0</v>
      </c>
      <c r="P1703" s="147"/>
      <c r="Q1703" s="1255"/>
      <c r="R1703" s="1255"/>
      <c r="S1703" s="1255"/>
      <c r="T1703" s="1255"/>
      <c r="U1703" s="1255"/>
      <c r="V1703" s="1255"/>
      <c r="W1703" s="1255"/>
      <c r="X1703" s="1255"/>
      <c r="Y1703" s="1255"/>
      <c r="Z1703" s="1255"/>
      <c r="AA1703" s="1255"/>
      <c r="AB1703" s="1255"/>
      <c r="AC1703" s="1255"/>
      <c r="AD1703" s="1255"/>
      <c r="AE1703" s="1255"/>
      <c r="AF1703" s="1255"/>
      <c r="AG1703" s="1255"/>
      <c r="AH1703" s="1255"/>
      <c r="AI1703" s="1255"/>
      <c r="AJ1703" s="1255"/>
      <c r="AK1703" s="1255"/>
      <c r="AL1703" s="1255"/>
      <c r="AM1703" s="1255"/>
      <c r="AN1703" s="1255"/>
      <c r="AO1703" s="1255"/>
      <c r="AP1703" s="1255"/>
      <c r="AQ1703" s="1255"/>
      <c r="AR1703" s="1255"/>
      <c r="AS1703" s="1255"/>
      <c r="AT1703" s="1255"/>
      <c r="AU1703" s="1255"/>
      <c r="AV1703" s="1255"/>
      <c r="AW1703" s="1255"/>
      <c r="AX1703" s="1255"/>
      <c r="AY1703" s="1255"/>
      <c r="AZ1703" s="1255"/>
      <c r="BA1703" s="1255"/>
      <c r="BB1703" s="1255"/>
      <c r="BC1703" s="1255"/>
      <c r="BD1703" s="1255"/>
      <c r="BE1703" s="1255"/>
      <c r="BF1703" s="1255"/>
      <c r="BG1703" s="1255"/>
      <c r="BH1703" s="1255"/>
      <c r="BI1703" s="1255"/>
      <c r="BJ1703" s="1255"/>
      <c r="BK1703" s="1255"/>
      <c r="BL1703" s="1255"/>
      <c r="BM1703" s="1255"/>
      <c r="BN1703" s="1255"/>
      <c r="BO1703" s="1255"/>
      <c r="BP1703" s="1255"/>
      <c r="BQ1703" s="1255"/>
      <c r="BR1703" s="1255"/>
      <c r="BS1703" s="1255"/>
    </row>
    <row r="1704" spans="1:71" s="84" customFormat="1" ht="41.4" hidden="1" outlineLevel="2">
      <c r="A1704" s="584">
        <v>1</v>
      </c>
      <c r="B1704" s="584">
        <v>1</v>
      </c>
      <c r="C1704" s="584" t="s">
        <v>6302</v>
      </c>
      <c r="D1704" s="584">
        <v>2</v>
      </c>
      <c r="E1704" s="584" t="s">
        <v>6393</v>
      </c>
      <c r="F1704" s="584" t="s">
        <v>6317</v>
      </c>
      <c r="G1704" s="951" t="s">
        <v>6234</v>
      </c>
      <c r="H1704" s="32" t="s">
        <v>29</v>
      </c>
      <c r="I1704" s="935">
        <v>64</v>
      </c>
      <c r="J1704" s="915"/>
      <c r="K1704" s="1011">
        <f t="shared" si="276"/>
        <v>0</v>
      </c>
      <c r="L1704" s="426"/>
      <c r="M1704" s="38">
        <f t="shared" si="277"/>
        <v>0</v>
      </c>
      <c r="N1704" s="909">
        <f t="shared" si="278"/>
        <v>0</v>
      </c>
      <c r="O1704" s="909">
        <f t="shared" si="279"/>
        <v>0</v>
      </c>
      <c r="P1704" s="147"/>
      <c r="Q1704" s="1255"/>
      <c r="R1704" s="1255"/>
      <c r="S1704" s="1255"/>
      <c r="T1704" s="1255"/>
      <c r="U1704" s="1255"/>
      <c r="V1704" s="1255"/>
      <c r="W1704" s="1255"/>
      <c r="X1704" s="1255"/>
      <c r="Y1704" s="1255"/>
      <c r="Z1704" s="1255"/>
      <c r="AA1704" s="1255"/>
      <c r="AB1704" s="1255"/>
      <c r="AC1704" s="1255"/>
      <c r="AD1704" s="1255"/>
      <c r="AE1704" s="1255"/>
      <c r="AF1704" s="1255"/>
      <c r="AG1704" s="1255"/>
      <c r="AH1704" s="1255"/>
      <c r="AI1704" s="1255"/>
      <c r="AJ1704" s="1255"/>
      <c r="AK1704" s="1255"/>
      <c r="AL1704" s="1255"/>
      <c r="AM1704" s="1255"/>
      <c r="AN1704" s="1255"/>
      <c r="AO1704" s="1255"/>
      <c r="AP1704" s="1255"/>
      <c r="AQ1704" s="1255"/>
      <c r="AR1704" s="1255"/>
      <c r="AS1704" s="1255"/>
      <c r="AT1704" s="1255"/>
      <c r="AU1704" s="1255"/>
      <c r="AV1704" s="1255"/>
      <c r="AW1704" s="1255"/>
      <c r="AX1704" s="1255"/>
      <c r="AY1704" s="1255"/>
      <c r="AZ1704" s="1255"/>
      <c r="BA1704" s="1255"/>
      <c r="BB1704" s="1255"/>
      <c r="BC1704" s="1255"/>
      <c r="BD1704" s="1255"/>
      <c r="BE1704" s="1255"/>
      <c r="BF1704" s="1255"/>
      <c r="BG1704" s="1255"/>
      <c r="BH1704" s="1255"/>
      <c r="BI1704" s="1255"/>
      <c r="BJ1704" s="1255"/>
      <c r="BK1704" s="1255"/>
      <c r="BL1704" s="1255"/>
      <c r="BM1704" s="1255"/>
      <c r="BN1704" s="1255"/>
      <c r="BO1704" s="1255"/>
      <c r="BP1704" s="1255"/>
      <c r="BQ1704" s="1255"/>
      <c r="BR1704" s="1255"/>
      <c r="BS1704" s="1255"/>
    </row>
    <row r="1705" spans="1:71" s="84" customFormat="1" ht="27.6" hidden="1" outlineLevel="2">
      <c r="A1705" s="584">
        <v>1</v>
      </c>
      <c r="B1705" s="584">
        <v>1</v>
      </c>
      <c r="C1705" s="584" t="s">
        <v>6302</v>
      </c>
      <c r="D1705" s="584">
        <v>2</v>
      </c>
      <c r="E1705" s="584" t="s">
        <v>6393</v>
      </c>
      <c r="F1705" s="584" t="s">
        <v>6318</v>
      </c>
      <c r="G1705" s="951" t="s">
        <v>6018</v>
      </c>
      <c r="H1705" s="32" t="s">
        <v>29</v>
      </c>
      <c r="I1705" s="935">
        <v>26</v>
      </c>
      <c r="J1705" s="915"/>
      <c r="K1705" s="1011">
        <f t="shared" si="276"/>
        <v>0</v>
      </c>
      <c r="L1705" s="426"/>
      <c r="M1705" s="38">
        <f t="shared" si="277"/>
        <v>0</v>
      </c>
      <c r="N1705" s="909">
        <f t="shared" si="278"/>
        <v>0</v>
      </c>
      <c r="O1705" s="909">
        <f t="shared" si="279"/>
        <v>0</v>
      </c>
      <c r="P1705" s="147"/>
      <c r="Q1705" s="1255"/>
      <c r="R1705" s="1255"/>
      <c r="S1705" s="1255"/>
      <c r="T1705" s="1255"/>
      <c r="U1705" s="1255"/>
      <c r="V1705" s="1255"/>
      <c r="W1705" s="1255"/>
      <c r="X1705" s="1255"/>
      <c r="Y1705" s="1255"/>
      <c r="Z1705" s="1255"/>
      <c r="AA1705" s="1255"/>
      <c r="AB1705" s="1255"/>
      <c r="AC1705" s="1255"/>
      <c r="AD1705" s="1255"/>
      <c r="AE1705" s="1255"/>
      <c r="AF1705" s="1255"/>
      <c r="AG1705" s="1255"/>
      <c r="AH1705" s="1255"/>
      <c r="AI1705" s="1255"/>
      <c r="AJ1705" s="1255"/>
      <c r="AK1705" s="1255"/>
      <c r="AL1705" s="1255"/>
      <c r="AM1705" s="1255"/>
      <c r="AN1705" s="1255"/>
      <c r="AO1705" s="1255"/>
      <c r="AP1705" s="1255"/>
      <c r="AQ1705" s="1255"/>
      <c r="AR1705" s="1255"/>
      <c r="AS1705" s="1255"/>
      <c r="AT1705" s="1255"/>
      <c r="AU1705" s="1255"/>
      <c r="AV1705" s="1255"/>
      <c r="AW1705" s="1255"/>
      <c r="AX1705" s="1255"/>
      <c r="AY1705" s="1255"/>
      <c r="AZ1705" s="1255"/>
      <c r="BA1705" s="1255"/>
      <c r="BB1705" s="1255"/>
      <c r="BC1705" s="1255"/>
      <c r="BD1705" s="1255"/>
      <c r="BE1705" s="1255"/>
      <c r="BF1705" s="1255"/>
      <c r="BG1705" s="1255"/>
      <c r="BH1705" s="1255"/>
      <c r="BI1705" s="1255"/>
      <c r="BJ1705" s="1255"/>
      <c r="BK1705" s="1255"/>
      <c r="BL1705" s="1255"/>
      <c r="BM1705" s="1255"/>
      <c r="BN1705" s="1255"/>
      <c r="BO1705" s="1255"/>
      <c r="BP1705" s="1255"/>
      <c r="BQ1705" s="1255"/>
      <c r="BR1705" s="1255"/>
      <c r="BS1705" s="1255"/>
    </row>
    <row r="1706" spans="1:71" s="84" customFormat="1" ht="27.6" hidden="1" outlineLevel="2">
      <c r="A1706" s="584">
        <v>1</v>
      </c>
      <c r="B1706" s="584">
        <v>1</v>
      </c>
      <c r="C1706" s="584" t="s">
        <v>6302</v>
      </c>
      <c r="D1706" s="584">
        <v>2</v>
      </c>
      <c r="E1706" s="584" t="s">
        <v>6393</v>
      </c>
      <c r="F1706" s="584" t="s">
        <v>6319</v>
      </c>
      <c r="G1706" s="951" t="s">
        <v>6019</v>
      </c>
      <c r="H1706" s="32" t="s">
        <v>29</v>
      </c>
      <c r="I1706" s="935">
        <v>13</v>
      </c>
      <c r="J1706" s="915"/>
      <c r="K1706" s="1011">
        <f t="shared" si="276"/>
        <v>0</v>
      </c>
      <c r="L1706" s="426"/>
      <c r="M1706" s="38">
        <f t="shared" si="277"/>
        <v>0</v>
      </c>
      <c r="N1706" s="909">
        <f t="shared" si="278"/>
        <v>0</v>
      </c>
      <c r="O1706" s="909">
        <f t="shared" si="279"/>
        <v>0</v>
      </c>
      <c r="P1706" s="147"/>
      <c r="Q1706" s="1255"/>
      <c r="R1706" s="1255"/>
      <c r="S1706" s="1255"/>
      <c r="T1706" s="1255"/>
      <c r="U1706" s="1255"/>
      <c r="V1706" s="1255"/>
      <c r="W1706" s="1255"/>
      <c r="X1706" s="1255"/>
      <c r="Y1706" s="1255"/>
      <c r="Z1706" s="1255"/>
      <c r="AA1706" s="1255"/>
      <c r="AB1706" s="1255"/>
      <c r="AC1706" s="1255"/>
      <c r="AD1706" s="1255"/>
      <c r="AE1706" s="1255"/>
      <c r="AF1706" s="1255"/>
      <c r="AG1706" s="1255"/>
      <c r="AH1706" s="1255"/>
      <c r="AI1706" s="1255"/>
      <c r="AJ1706" s="1255"/>
      <c r="AK1706" s="1255"/>
      <c r="AL1706" s="1255"/>
      <c r="AM1706" s="1255"/>
      <c r="AN1706" s="1255"/>
      <c r="AO1706" s="1255"/>
      <c r="AP1706" s="1255"/>
      <c r="AQ1706" s="1255"/>
      <c r="AR1706" s="1255"/>
      <c r="AS1706" s="1255"/>
      <c r="AT1706" s="1255"/>
      <c r="AU1706" s="1255"/>
      <c r="AV1706" s="1255"/>
      <c r="AW1706" s="1255"/>
      <c r="AX1706" s="1255"/>
      <c r="AY1706" s="1255"/>
      <c r="AZ1706" s="1255"/>
      <c r="BA1706" s="1255"/>
      <c r="BB1706" s="1255"/>
      <c r="BC1706" s="1255"/>
      <c r="BD1706" s="1255"/>
      <c r="BE1706" s="1255"/>
      <c r="BF1706" s="1255"/>
      <c r="BG1706" s="1255"/>
      <c r="BH1706" s="1255"/>
      <c r="BI1706" s="1255"/>
      <c r="BJ1706" s="1255"/>
      <c r="BK1706" s="1255"/>
      <c r="BL1706" s="1255"/>
      <c r="BM1706" s="1255"/>
      <c r="BN1706" s="1255"/>
      <c r="BO1706" s="1255"/>
      <c r="BP1706" s="1255"/>
      <c r="BQ1706" s="1255"/>
      <c r="BR1706" s="1255"/>
      <c r="BS1706" s="1255"/>
    </row>
    <row r="1707" spans="1:71" s="84" customFormat="1" ht="27.6" hidden="1" outlineLevel="2">
      <c r="A1707" s="584">
        <v>1</v>
      </c>
      <c r="B1707" s="584">
        <v>1</v>
      </c>
      <c r="C1707" s="584" t="s">
        <v>6302</v>
      </c>
      <c r="D1707" s="584">
        <v>3</v>
      </c>
      <c r="E1707" s="584" t="s">
        <v>6393</v>
      </c>
      <c r="F1707" s="584" t="s">
        <v>6320</v>
      </c>
      <c r="G1707" s="951" t="s">
        <v>6020</v>
      </c>
      <c r="H1707" s="32" t="s">
        <v>29</v>
      </c>
      <c r="I1707" s="935">
        <v>20</v>
      </c>
      <c r="J1707" s="915"/>
      <c r="K1707" s="1011">
        <f t="shared" si="276"/>
        <v>0</v>
      </c>
      <c r="L1707" s="426"/>
      <c r="M1707" s="38">
        <f t="shared" si="277"/>
        <v>0</v>
      </c>
      <c r="N1707" s="909">
        <f t="shared" si="278"/>
        <v>0</v>
      </c>
      <c r="O1707" s="909">
        <f t="shared" si="279"/>
        <v>0</v>
      </c>
      <c r="P1707" s="147"/>
      <c r="Q1707" s="1255"/>
      <c r="R1707" s="1255"/>
      <c r="S1707" s="1255"/>
      <c r="T1707" s="1255"/>
      <c r="U1707" s="1255"/>
      <c r="V1707" s="1255"/>
      <c r="W1707" s="1255"/>
      <c r="X1707" s="1255"/>
      <c r="Y1707" s="1255"/>
      <c r="Z1707" s="1255"/>
      <c r="AA1707" s="1255"/>
      <c r="AB1707" s="1255"/>
      <c r="AC1707" s="1255"/>
      <c r="AD1707" s="1255"/>
      <c r="AE1707" s="1255"/>
      <c r="AF1707" s="1255"/>
      <c r="AG1707" s="1255"/>
      <c r="AH1707" s="1255"/>
      <c r="AI1707" s="1255"/>
      <c r="AJ1707" s="1255"/>
      <c r="AK1707" s="1255"/>
      <c r="AL1707" s="1255"/>
      <c r="AM1707" s="1255"/>
      <c r="AN1707" s="1255"/>
      <c r="AO1707" s="1255"/>
      <c r="AP1707" s="1255"/>
      <c r="AQ1707" s="1255"/>
      <c r="AR1707" s="1255"/>
      <c r="AS1707" s="1255"/>
      <c r="AT1707" s="1255"/>
      <c r="AU1707" s="1255"/>
      <c r="AV1707" s="1255"/>
      <c r="AW1707" s="1255"/>
      <c r="AX1707" s="1255"/>
      <c r="AY1707" s="1255"/>
      <c r="AZ1707" s="1255"/>
      <c r="BA1707" s="1255"/>
      <c r="BB1707" s="1255"/>
      <c r="BC1707" s="1255"/>
      <c r="BD1707" s="1255"/>
      <c r="BE1707" s="1255"/>
      <c r="BF1707" s="1255"/>
      <c r="BG1707" s="1255"/>
      <c r="BH1707" s="1255"/>
      <c r="BI1707" s="1255"/>
      <c r="BJ1707" s="1255"/>
      <c r="BK1707" s="1255"/>
      <c r="BL1707" s="1255"/>
      <c r="BM1707" s="1255"/>
      <c r="BN1707" s="1255"/>
      <c r="BO1707" s="1255"/>
      <c r="BP1707" s="1255"/>
      <c r="BQ1707" s="1255"/>
      <c r="BR1707" s="1255"/>
      <c r="BS1707" s="1255"/>
    </row>
    <row r="1708" spans="1:71" s="84" customFormat="1" ht="27.6" hidden="1" outlineLevel="2">
      <c r="A1708" s="584">
        <v>1</v>
      </c>
      <c r="B1708" s="584">
        <v>1</v>
      </c>
      <c r="C1708" s="584" t="s">
        <v>6302</v>
      </c>
      <c r="D1708" s="584">
        <v>2</v>
      </c>
      <c r="E1708" s="584" t="s">
        <v>6393</v>
      </c>
      <c r="F1708" s="584" t="s">
        <v>6321</v>
      </c>
      <c r="G1708" s="951" t="s">
        <v>6021</v>
      </c>
      <c r="H1708" s="32" t="s">
        <v>29</v>
      </c>
      <c r="I1708" s="935">
        <v>21</v>
      </c>
      <c r="J1708" s="915"/>
      <c r="K1708" s="1011">
        <f t="shared" si="276"/>
        <v>0</v>
      </c>
      <c r="L1708" s="426"/>
      <c r="M1708" s="38">
        <f t="shared" si="277"/>
        <v>0</v>
      </c>
      <c r="N1708" s="909">
        <f t="shared" si="278"/>
        <v>0</v>
      </c>
      <c r="O1708" s="909">
        <f t="shared" si="279"/>
        <v>0</v>
      </c>
      <c r="P1708" s="147"/>
      <c r="Q1708" s="1255"/>
      <c r="R1708" s="1255"/>
      <c r="S1708" s="1255"/>
      <c r="T1708" s="1255"/>
      <c r="U1708" s="1255"/>
      <c r="V1708" s="1255"/>
      <c r="W1708" s="1255"/>
      <c r="X1708" s="1255"/>
      <c r="Y1708" s="1255"/>
      <c r="Z1708" s="1255"/>
      <c r="AA1708" s="1255"/>
      <c r="AB1708" s="1255"/>
      <c r="AC1708" s="1255"/>
      <c r="AD1708" s="1255"/>
      <c r="AE1708" s="1255"/>
      <c r="AF1708" s="1255"/>
      <c r="AG1708" s="1255"/>
      <c r="AH1708" s="1255"/>
      <c r="AI1708" s="1255"/>
      <c r="AJ1708" s="1255"/>
      <c r="AK1708" s="1255"/>
      <c r="AL1708" s="1255"/>
      <c r="AM1708" s="1255"/>
      <c r="AN1708" s="1255"/>
      <c r="AO1708" s="1255"/>
      <c r="AP1708" s="1255"/>
      <c r="AQ1708" s="1255"/>
      <c r="AR1708" s="1255"/>
      <c r="AS1708" s="1255"/>
      <c r="AT1708" s="1255"/>
      <c r="AU1708" s="1255"/>
      <c r="AV1708" s="1255"/>
      <c r="AW1708" s="1255"/>
      <c r="AX1708" s="1255"/>
      <c r="AY1708" s="1255"/>
      <c r="AZ1708" s="1255"/>
      <c r="BA1708" s="1255"/>
      <c r="BB1708" s="1255"/>
      <c r="BC1708" s="1255"/>
      <c r="BD1708" s="1255"/>
      <c r="BE1708" s="1255"/>
      <c r="BF1708" s="1255"/>
      <c r="BG1708" s="1255"/>
      <c r="BH1708" s="1255"/>
      <c r="BI1708" s="1255"/>
      <c r="BJ1708" s="1255"/>
      <c r="BK1708" s="1255"/>
      <c r="BL1708" s="1255"/>
      <c r="BM1708" s="1255"/>
      <c r="BN1708" s="1255"/>
      <c r="BO1708" s="1255"/>
      <c r="BP1708" s="1255"/>
      <c r="BQ1708" s="1255"/>
      <c r="BR1708" s="1255"/>
      <c r="BS1708" s="1255"/>
    </row>
    <row r="1709" spans="1:71" s="84" customFormat="1" ht="27.6" hidden="1" outlineLevel="2">
      <c r="A1709" s="584">
        <v>1</v>
      </c>
      <c r="B1709" s="584">
        <v>1</v>
      </c>
      <c r="C1709" s="584" t="s">
        <v>6302</v>
      </c>
      <c r="D1709" s="584">
        <v>2</v>
      </c>
      <c r="E1709" s="584" t="s">
        <v>6393</v>
      </c>
      <c r="F1709" s="584" t="s">
        <v>3412</v>
      </c>
      <c r="G1709" s="951" t="s">
        <v>6023</v>
      </c>
      <c r="H1709" s="32" t="s">
        <v>29</v>
      </c>
      <c r="I1709" s="935">
        <v>13</v>
      </c>
      <c r="J1709" s="915"/>
      <c r="K1709" s="1011">
        <f t="shared" si="276"/>
        <v>0</v>
      </c>
      <c r="L1709" s="426"/>
      <c r="M1709" s="38">
        <f t="shared" si="277"/>
        <v>0</v>
      </c>
      <c r="N1709" s="909">
        <f t="shared" si="278"/>
        <v>0</v>
      </c>
      <c r="O1709" s="909">
        <f t="shared" si="279"/>
        <v>0</v>
      </c>
      <c r="P1709" s="147"/>
      <c r="Q1709" s="1255"/>
      <c r="R1709" s="1255"/>
      <c r="S1709" s="1255"/>
      <c r="T1709" s="1255"/>
      <c r="U1709" s="1255"/>
      <c r="V1709" s="1255"/>
      <c r="W1709" s="1255"/>
      <c r="X1709" s="1255"/>
      <c r="Y1709" s="1255"/>
      <c r="Z1709" s="1255"/>
      <c r="AA1709" s="1255"/>
      <c r="AB1709" s="1255"/>
      <c r="AC1709" s="1255"/>
      <c r="AD1709" s="1255"/>
      <c r="AE1709" s="1255"/>
      <c r="AF1709" s="1255"/>
      <c r="AG1709" s="1255"/>
      <c r="AH1709" s="1255"/>
      <c r="AI1709" s="1255"/>
      <c r="AJ1709" s="1255"/>
      <c r="AK1709" s="1255"/>
      <c r="AL1709" s="1255"/>
      <c r="AM1709" s="1255"/>
      <c r="AN1709" s="1255"/>
      <c r="AO1709" s="1255"/>
      <c r="AP1709" s="1255"/>
      <c r="AQ1709" s="1255"/>
      <c r="AR1709" s="1255"/>
      <c r="AS1709" s="1255"/>
      <c r="AT1709" s="1255"/>
      <c r="AU1709" s="1255"/>
      <c r="AV1709" s="1255"/>
      <c r="AW1709" s="1255"/>
      <c r="AX1709" s="1255"/>
      <c r="AY1709" s="1255"/>
      <c r="AZ1709" s="1255"/>
      <c r="BA1709" s="1255"/>
      <c r="BB1709" s="1255"/>
      <c r="BC1709" s="1255"/>
      <c r="BD1709" s="1255"/>
      <c r="BE1709" s="1255"/>
      <c r="BF1709" s="1255"/>
      <c r="BG1709" s="1255"/>
      <c r="BH1709" s="1255"/>
      <c r="BI1709" s="1255"/>
      <c r="BJ1709" s="1255"/>
      <c r="BK1709" s="1255"/>
      <c r="BL1709" s="1255"/>
      <c r="BM1709" s="1255"/>
      <c r="BN1709" s="1255"/>
      <c r="BO1709" s="1255"/>
      <c r="BP1709" s="1255"/>
      <c r="BQ1709" s="1255"/>
      <c r="BR1709" s="1255"/>
      <c r="BS1709" s="1255"/>
    </row>
    <row r="1710" spans="1:71" s="84" customFormat="1" ht="41.4" hidden="1" outlineLevel="2">
      <c r="A1710" s="584">
        <v>1</v>
      </c>
      <c r="B1710" s="584">
        <v>1</v>
      </c>
      <c r="C1710" s="584" t="s">
        <v>6302</v>
      </c>
      <c r="D1710" s="584">
        <v>2</v>
      </c>
      <c r="E1710" s="584" t="s">
        <v>6393</v>
      </c>
      <c r="F1710" s="584" t="s">
        <v>6322</v>
      </c>
      <c r="G1710" s="951" t="s">
        <v>6024</v>
      </c>
      <c r="H1710" s="32" t="s">
        <v>29</v>
      </c>
      <c r="I1710" s="935">
        <v>12</v>
      </c>
      <c r="J1710" s="915"/>
      <c r="K1710" s="1011">
        <f t="shared" si="276"/>
        <v>0</v>
      </c>
      <c r="L1710" s="426"/>
      <c r="M1710" s="38">
        <f t="shared" si="277"/>
        <v>0</v>
      </c>
      <c r="N1710" s="909">
        <f t="shared" si="278"/>
        <v>0</v>
      </c>
      <c r="O1710" s="909">
        <f t="shared" si="279"/>
        <v>0</v>
      </c>
      <c r="P1710" s="147"/>
      <c r="Q1710" s="1255"/>
      <c r="R1710" s="1255"/>
      <c r="S1710" s="1255"/>
      <c r="T1710" s="1255"/>
      <c r="U1710" s="1255"/>
      <c r="V1710" s="1255"/>
      <c r="W1710" s="1255"/>
      <c r="X1710" s="1255"/>
      <c r="Y1710" s="1255"/>
      <c r="Z1710" s="1255"/>
      <c r="AA1710" s="1255"/>
      <c r="AB1710" s="1255"/>
      <c r="AC1710" s="1255"/>
      <c r="AD1710" s="1255"/>
      <c r="AE1710" s="1255"/>
      <c r="AF1710" s="1255"/>
      <c r="AG1710" s="1255"/>
      <c r="AH1710" s="1255"/>
      <c r="AI1710" s="1255"/>
      <c r="AJ1710" s="1255"/>
      <c r="AK1710" s="1255"/>
      <c r="AL1710" s="1255"/>
      <c r="AM1710" s="1255"/>
      <c r="AN1710" s="1255"/>
      <c r="AO1710" s="1255"/>
      <c r="AP1710" s="1255"/>
      <c r="AQ1710" s="1255"/>
      <c r="AR1710" s="1255"/>
      <c r="AS1710" s="1255"/>
      <c r="AT1710" s="1255"/>
      <c r="AU1710" s="1255"/>
      <c r="AV1710" s="1255"/>
      <c r="AW1710" s="1255"/>
      <c r="AX1710" s="1255"/>
      <c r="AY1710" s="1255"/>
      <c r="AZ1710" s="1255"/>
      <c r="BA1710" s="1255"/>
      <c r="BB1710" s="1255"/>
      <c r="BC1710" s="1255"/>
      <c r="BD1710" s="1255"/>
      <c r="BE1710" s="1255"/>
      <c r="BF1710" s="1255"/>
      <c r="BG1710" s="1255"/>
      <c r="BH1710" s="1255"/>
      <c r="BI1710" s="1255"/>
      <c r="BJ1710" s="1255"/>
      <c r="BK1710" s="1255"/>
      <c r="BL1710" s="1255"/>
      <c r="BM1710" s="1255"/>
      <c r="BN1710" s="1255"/>
      <c r="BO1710" s="1255"/>
      <c r="BP1710" s="1255"/>
      <c r="BQ1710" s="1255"/>
      <c r="BR1710" s="1255"/>
      <c r="BS1710" s="1255"/>
    </row>
    <row r="1711" spans="1:71" s="84" customFormat="1" ht="27.6" hidden="1" outlineLevel="2">
      <c r="A1711" s="584">
        <v>1</v>
      </c>
      <c r="B1711" s="584">
        <v>1</v>
      </c>
      <c r="C1711" s="584" t="s">
        <v>6302</v>
      </c>
      <c r="D1711" s="584">
        <v>2</v>
      </c>
      <c r="E1711" s="584" t="s">
        <v>6393</v>
      </c>
      <c r="F1711" s="584" t="s">
        <v>6323</v>
      </c>
      <c r="G1711" s="951" t="s">
        <v>6273</v>
      </c>
      <c r="H1711" s="32" t="s">
        <v>29</v>
      </c>
      <c r="I1711" s="935">
        <v>19</v>
      </c>
      <c r="J1711" s="915"/>
      <c r="K1711" s="1011">
        <f t="shared" si="276"/>
        <v>0</v>
      </c>
      <c r="L1711" s="426"/>
      <c r="M1711" s="38">
        <f t="shared" si="277"/>
        <v>0</v>
      </c>
      <c r="N1711" s="909">
        <f t="shared" si="278"/>
        <v>0</v>
      </c>
      <c r="O1711" s="909">
        <f t="shared" si="279"/>
        <v>0</v>
      </c>
      <c r="P1711" s="147"/>
      <c r="Q1711" s="1255"/>
      <c r="R1711" s="1255"/>
      <c r="S1711" s="1255"/>
      <c r="T1711" s="1255"/>
      <c r="U1711" s="1255"/>
      <c r="V1711" s="1255"/>
      <c r="W1711" s="1255"/>
      <c r="X1711" s="1255"/>
      <c r="Y1711" s="1255"/>
      <c r="Z1711" s="1255"/>
      <c r="AA1711" s="1255"/>
      <c r="AB1711" s="1255"/>
      <c r="AC1711" s="1255"/>
      <c r="AD1711" s="1255"/>
      <c r="AE1711" s="1255"/>
      <c r="AF1711" s="1255"/>
      <c r="AG1711" s="1255"/>
      <c r="AH1711" s="1255"/>
      <c r="AI1711" s="1255"/>
      <c r="AJ1711" s="1255"/>
      <c r="AK1711" s="1255"/>
      <c r="AL1711" s="1255"/>
      <c r="AM1711" s="1255"/>
      <c r="AN1711" s="1255"/>
      <c r="AO1711" s="1255"/>
      <c r="AP1711" s="1255"/>
      <c r="AQ1711" s="1255"/>
      <c r="AR1711" s="1255"/>
      <c r="AS1711" s="1255"/>
      <c r="AT1711" s="1255"/>
      <c r="AU1711" s="1255"/>
      <c r="AV1711" s="1255"/>
      <c r="AW1711" s="1255"/>
      <c r="AX1711" s="1255"/>
      <c r="AY1711" s="1255"/>
      <c r="AZ1711" s="1255"/>
      <c r="BA1711" s="1255"/>
      <c r="BB1711" s="1255"/>
      <c r="BC1711" s="1255"/>
      <c r="BD1711" s="1255"/>
      <c r="BE1711" s="1255"/>
      <c r="BF1711" s="1255"/>
      <c r="BG1711" s="1255"/>
      <c r="BH1711" s="1255"/>
      <c r="BI1711" s="1255"/>
      <c r="BJ1711" s="1255"/>
      <c r="BK1711" s="1255"/>
      <c r="BL1711" s="1255"/>
      <c r="BM1711" s="1255"/>
      <c r="BN1711" s="1255"/>
      <c r="BO1711" s="1255"/>
      <c r="BP1711" s="1255"/>
      <c r="BQ1711" s="1255"/>
      <c r="BR1711" s="1255"/>
      <c r="BS1711" s="1255"/>
    </row>
    <row r="1712" spans="1:71" s="84" customFormat="1" ht="27.6" hidden="1" outlineLevel="2">
      <c r="A1712" s="584">
        <v>1</v>
      </c>
      <c r="B1712" s="584">
        <v>1</v>
      </c>
      <c r="C1712" s="584" t="s">
        <v>6302</v>
      </c>
      <c r="D1712" s="584">
        <v>2</v>
      </c>
      <c r="E1712" s="584" t="s">
        <v>6393</v>
      </c>
      <c r="F1712" s="584" t="s">
        <v>6324</v>
      </c>
      <c r="G1712" s="951" t="s">
        <v>6274</v>
      </c>
      <c r="H1712" s="32" t="s">
        <v>29</v>
      </c>
      <c r="I1712" s="935">
        <v>5</v>
      </c>
      <c r="J1712" s="915"/>
      <c r="K1712" s="1011">
        <f t="shared" si="276"/>
        <v>0</v>
      </c>
      <c r="L1712" s="426"/>
      <c r="M1712" s="38">
        <f t="shared" si="277"/>
        <v>0</v>
      </c>
      <c r="N1712" s="909">
        <f t="shared" si="278"/>
        <v>0</v>
      </c>
      <c r="O1712" s="909">
        <f t="shared" si="279"/>
        <v>0</v>
      </c>
      <c r="P1712" s="147"/>
      <c r="Q1712" s="1255"/>
      <c r="R1712" s="1255"/>
      <c r="S1712" s="1255"/>
      <c r="T1712" s="1255"/>
      <c r="U1712" s="1255"/>
      <c r="V1712" s="1255"/>
      <c r="W1712" s="1255"/>
      <c r="X1712" s="1255"/>
      <c r="Y1712" s="1255"/>
      <c r="Z1712" s="1255"/>
      <c r="AA1712" s="1255"/>
      <c r="AB1712" s="1255"/>
      <c r="AC1712" s="1255"/>
      <c r="AD1712" s="1255"/>
      <c r="AE1712" s="1255"/>
      <c r="AF1712" s="1255"/>
      <c r="AG1712" s="1255"/>
      <c r="AH1712" s="1255"/>
      <c r="AI1712" s="1255"/>
      <c r="AJ1712" s="1255"/>
      <c r="AK1712" s="1255"/>
      <c r="AL1712" s="1255"/>
      <c r="AM1712" s="1255"/>
      <c r="AN1712" s="1255"/>
      <c r="AO1712" s="1255"/>
      <c r="AP1712" s="1255"/>
      <c r="AQ1712" s="1255"/>
      <c r="AR1712" s="1255"/>
      <c r="AS1712" s="1255"/>
      <c r="AT1712" s="1255"/>
      <c r="AU1712" s="1255"/>
      <c r="AV1712" s="1255"/>
      <c r="AW1712" s="1255"/>
      <c r="AX1712" s="1255"/>
      <c r="AY1712" s="1255"/>
      <c r="AZ1712" s="1255"/>
      <c r="BA1712" s="1255"/>
      <c r="BB1712" s="1255"/>
      <c r="BC1712" s="1255"/>
      <c r="BD1712" s="1255"/>
      <c r="BE1712" s="1255"/>
      <c r="BF1712" s="1255"/>
      <c r="BG1712" s="1255"/>
      <c r="BH1712" s="1255"/>
      <c r="BI1712" s="1255"/>
      <c r="BJ1712" s="1255"/>
      <c r="BK1712" s="1255"/>
      <c r="BL1712" s="1255"/>
      <c r="BM1712" s="1255"/>
      <c r="BN1712" s="1255"/>
      <c r="BO1712" s="1255"/>
      <c r="BP1712" s="1255"/>
      <c r="BQ1712" s="1255"/>
      <c r="BR1712" s="1255"/>
      <c r="BS1712" s="1255"/>
    </row>
    <row r="1713" spans="1:71" s="84" customFormat="1" hidden="1" outlineLevel="2">
      <c r="A1713" s="584">
        <v>1</v>
      </c>
      <c r="B1713" s="584">
        <v>1</v>
      </c>
      <c r="C1713" s="584" t="s">
        <v>6302</v>
      </c>
      <c r="D1713" s="584">
        <v>2</v>
      </c>
      <c r="E1713" s="584" t="s">
        <v>6393</v>
      </c>
      <c r="F1713" s="584" t="s">
        <v>3419</v>
      </c>
      <c r="G1713" s="951" t="s">
        <v>6276</v>
      </c>
      <c r="H1713" s="32" t="s">
        <v>29</v>
      </c>
      <c r="I1713" s="935">
        <v>12</v>
      </c>
      <c r="J1713" s="915"/>
      <c r="K1713" s="1011">
        <f t="shared" si="276"/>
        <v>0</v>
      </c>
      <c r="L1713" s="426"/>
      <c r="M1713" s="38">
        <f t="shared" si="277"/>
        <v>0</v>
      </c>
      <c r="N1713" s="909">
        <f t="shared" si="278"/>
        <v>0</v>
      </c>
      <c r="O1713" s="909">
        <f t="shared" si="279"/>
        <v>0</v>
      </c>
      <c r="P1713" s="147"/>
      <c r="Q1713" s="1255"/>
      <c r="R1713" s="1255"/>
      <c r="S1713" s="1255"/>
      <c r="T1713" s="1255"/>
      <c r="U1713" s="1255"/>
      <c r="V1713" s="1255"/>
      <c r="W1713" s="1255"/>
      <c r="X1713" s="1255"/>
      <c r="Y1713" s="1255"/>
      <c r="Z1713" s="1255"/>
      <c r="AA1713" s="1255"/>
      <c r="AB1713" s="1255"/>
      <c r="AC1713" s="1255"/>
      <c r="AD1713" s="1255"/>
      <c r="AE1713" s="1255"/>
      <c r="AF1713" s="1255"/>
      <c r="AG1713" s="1255"/>
      <c r="AH1713" s="1255"/>
      <c r="AI1713" s="1255"/>
      <c r="AJ1713" s="1255"/>
      <c r="AK1713" s="1255"/>
      <c r="AL1713" s="1255"/>
      <c r="AM1713" s="1255"/>
      <c r="AN1713" s="1255"/>
      <c r="AO1713" s="1255"/>
      <c r="AP1713" s="1255"/>
      <c r="AQ1713" s="1255"/>
      <c r="AR1713" s="1255"/>
      <c r="AS1713" s="1255"/>
      <c r="AT1713" s="1255"/>
      <c r="AU1713" s="1255"/>
      <c r="AV1713" s="1255"/>
      <c r="AW1713" s="1255"/>
      <c r="AX1713" s="1255"/>
      <c r="AY1713" s="1255"/>
      <c r="AZ1713" s="1255"/>
      <c r="BA1713" s="1255"/>
      <c r="BB1713" s="1255"/>
      <c r="BC1713" s="1255"/>
      <c r="BD1713" s="1255"/>
      <c r="BE1713" s="1255"/>
      <c r="BF1713" s="1255"/>
      <c r="BG1713" s="1255"/>
      <c r="BH1713" s="1255"/>
      <c r="BI1713" s="1255"/>
      <c r="BJ1713" s="1255"/>
      <c r="BK1713" s="1255"/>
      <c r="BL1713" s="1255"/>
      <c r="BM1713" s="1255"/>
      <c r="BN1713" s="1255"/>
      <c r="BO1713" s="1255"/>
      <c r="BP1713" s="1255"/>
      <c r="BQ1713" s="1255"/>
      <c r="BR1713" s="1255"/>
      <c r="BS1713" s="1255"/>
    </row>
    <row r="1714" spans="1:71" s="84" customFormat="1" ht="27.6" hidden="1" outlineLevel="2">
      <c r="A1714" s="584">
        <v>1</v>
      </c>
      <c r="B1714" s="584">
        <v>1</v>
      </c>
      <c r="C1714" s="584" t="s">
        <v>6302</v>
      </c>
      <c r="D1714" s="584">
        <v>2</v>
      </c>
      <c r="E1714" s="584" t="s">
        <v>6393</v>
      </c>
      <c r="F1714" s="584" t="s">
        <v>6325</v>
      </c>
      <c r="G1714" s="951" t="s">
        <v>6283</v>
      </c>
      <c r="H1714" s="46" t="s">
        <v>29</v>
      </c>
      <c r="I1714" s="329">
        <v>1</v>
      </c>
      <c r="J1714" s="915"/>
      <c r="K1714" s="1011">
        <f t="shared" si="276"/>
        <v>0</v>
      </c>
      <c r="L1714" s="426"/>
      <c r="M1714" s="38">
        <f t="shared" si="277"/>
        <v>0</v>
      </c>
      <c r="N1714" s="909">
        <f t="shared" si="278"/>
        <v>0</v>
      </c>
      <c r="O1714" s="909">
        <f t="shared" si="279"/>
        <v>0</v>
      </c>
      <c r="P1714" s="147"/>
      <c r="Q1714" s="1255"/>
      <c r="R1714" s="1255"/>
      <c r="S1714" s="1255"/>
      <c r="T1714" s="1255"/>
      <c r="U1714" s="1255"/>
      <c r="V1714" s="1255"/>
      <c r="W1714" s="1255"/>
      <c r="X1714" s="1255"/>
      <c r="Y1714" s="1255"/>
      <c r="Z1714" s="1255"/>
      <c r="AA1714" s="1255"/>
      <c r="AB1714" s="1255"/>
      <c r="AC1714" s="1255"/>
      <c r="AD1714" s="1255"/>
      <c r="AE1714" s="1255"/>
      <c r="AF1714" s="1255"/>
      <c r="AG1714" s="1255"/>
      <c r="AH1714" s="1255"/>
      <c r="AI1714" s="1255"/>
      <c r="AJ1714" s="1255"/>
      <c r="AK1714" s="1255"/>
      <c r="AL1714" s="1255"/>
      <c r="AM1714" s="1255"/>
      <c r="AN1714" s="1255"/>
      <c r="AO1714" s="1255"/>
      <c r="AP1714" s="1255"/>
      <c r="AQ1714" s="1255"/>
      <c r="AR1714" s="1255"/>
      <c r="AS1714" s="1255"/>
      <c r="AT1714" s="1255"/>
      <c r="AU1714" s="1255"/>
      <c r="AV1714" s="1255"/>
      <c r="AW1714" s="1255"/>
      <c r="AX1714" s="1255"/>
      <c r="AY1714" s="1255"/>
      <c r="AZ1714" s="1255"/>
      <c r="BA1714" s="1255"/>
      <c r="BB1714" s="1255"/>
      <c r="BC1714" s="1255"/>
      <c r="BD1714" s="1255"/>
      <c r="BE1714" s="1255"/>
      <c r="BF1714" s="1255"/>
      <c r="BG1714" s="1255"/>
      <c r="BH1714" s="1255"/>
      <c r="BI1714" s="1255"/>
      <c r="BJ1714" s="1255"/>
      <c r="BK1714" s="1255"/>
      <c r="BL1714" s="1255"/>
      <c r="BM1714" s="1255"/>
      <c r="BN1714" s="1255"/>
      <c r="BO1714" s="1255"/>
      <c r="BP1714" s="1255"/>
      <c r="BQ1714" s="1255"/>
      <c r="BR1714" s="1255"/>
      <c r="BS1714" s="1255"/>
    </row>
    <row r="1715" spans="1:71" s="84" customFormat="1" ht="27.6" hidden="1" outlineLevel="2">
      <c r="A1715" s="584">
        <v>1</v>
      </c>
      <c r="B1715" s="584">
        <v>1</v>
      </c>
      <c r="C1715" s="584" t="s">
        <v>6302</v>
      </c>
      <c r="D1715" s="584">
        <v>2</v>
      </c>
      <c r="E1715" s="584" t="s">
        <v>6393</v>
      </c>
      <c r="F1715" s="584" t="s">
        <v>6326</v>
      </c>
      <c r="G1715" s="951" t="s">
        <v>6394</v>
      </c>
      <c r="H1715" s="46" t="s">
        <v>29</v>
      </c>
      <c r="I1715" s="329">
        <v>1</v>
      </c>
      <c r="J1715" s="915"/>
      <c r="K1715" s="1011">
        <f t="shared" si="276"/>
        <v>0</v>
      </c>
      <c r="L1715" s="426"/>
      <c r="M1715" s="38">
        <f t="shared" si="277"/>
        <v>0</v>
      </c>
      <c r="N1715" s="909">
        <f t="shared" si="278"/>
        <v>0</v>
      </c>
      <c r="O1715" s="909">
        <f t="shared" si="279"/>
        <v>0</v>
      </c>
      <c r="P1715" s="147"/>
      <c r="Q1715" s="1255"/>
      <c r="R1715" s="1255"/>
      <c r="S1715" s="1255"/>
      <c r="T1715" s="1255"/>
      <c r="U1715" s="1255"/>
      <c r="V1715" s="1255"/>
      <c r="W1715" s="1255"/>
      <c r="X1715" s="1255"/>
      <c r="Y1715" s="1255"/>
      <c r="Z1715" s="1255"/>
      <c r="AA1715" s="1255"/>
      <c r="AB1715" s="1255"/>
      <c r="AC1715" s="1255"/>
      <c r="AD1715" s="1255"/>
      <c r="AE1715" s="1255"/>
      <c r="AF1715" s="1255"/>
      <c r="AG1715" s="1255"/>
      <c r="AH1715" s="1255"/>
      <c r="AI1715" s="1255"/>
      <c r="AJ1715" s="1255"/>
      <c r="AK1715" s="1255"/>
      <c r="AL1715" s="1255"/>
      <c r="AM1715" s="1255"/>
      <c r="AN1715" s="1255"/>
      <c r="AO1715" s="1255"/>
      <c r="AP1715" s="1255"/>
      <c r="AQ1715" s="1255"/>
      <c r="AR1715" s="1255"/>
      <c r="AS1715" s="1255"/>
      <c r="AT1715" s="1255"/>
      <c r="AU1715" s="1255"/>
      <c r="AV1715" s="1255"/>
      <c r="AW1715" s="1255"/>
      <c r="AX1715" s="1255"/>
      <c r="AY1715" s="1255"/>
      <c r="AZ1715" s="1255"/>
      <c r="BA1715" s="1255"/>
      <c r="BB1715" s="1255"/>
      <c r="BC1715" s="1255"/>
      <c r="BD1715" s="1255"/>
      <c r="BE1715" s="1255"/>
      <c r="BF1715" s="1255"/>
      <c r="BG1715" s="1255"/>
      <c r="BH1715" s="1255"/>
      <c r="BI1715" s="1255"/>
      <c r="BJ1715" s="1255"/>
      <c r="BK1715" s="1255"/>
      <c r="BL1715" s="1255"/>
      <c r="BM1715" s="1255"/>
      <c r="BN1715" s="1255"/>
      <c r="BO1715" s="1255"/>
      <c r="BP1715" s="1255"/>
      <c r="BQ1715" s="1255"/>
      <c r="BR1715" s="1255"/>
      <c r="BS1715" s="1255"/>
    </row>
    <row r="1716" spans="1:71" s="84" customFormat="1" ht="27.6" outlineLevel="1" collapsed="1">
      <c r="A1716" s="1200">
        <v>1</v>
      </c>
      <c r="B1716" s="1200">
        <v>1</v>
      </c>
      <c r="C1716" s="1200" t="s">
        <v>6302</v>
      </c>
      <c r="D1716" s="1200">
        <v>3</v>
      </c>
      <c r="E1716" s="1200"/>
      <c r="F1716" s="1200"/>
      <c r="G1716" s="1098" t="s">
        <v>5980</v>
      </c>
      <c r="H1716" s="1148"/>
      <c r="I1716" s="1092"/>
      <c r="J1716" s="1095"/>
      <c r="K1716" s="1096">
        <f>SUM(K1717:K1764)</f>
        <v>0</v>
      </c>
      <c r="L1716" s="1095"/>
      <c r="M1716" s="1096">
        <f>SUM(M1717:M1764)</f>
        <v>0</v>
      </c>
      <c r="N1716" s="1096"/>
      <c r="O1716" s="1096">
        <f>SUM(O1717:O1764)</f>
        <v>0</v>
      </c>
      <c r="P1716" s="1156"/>
      <c r="Q1716" s="1255"/>
      <c r="R1716" s="1255"/>
      <c r="S1716" s="1255"/>
      <c r="T1716" s="1255"/>
      <c r="U1716" s="1255"/>
      <c r="V1716" s="1255"/>
      <c r="W1716" s="1255"/>
      <c r="X1716" s="1255"/>
      <c r="Y1716" s="1255"/>
      <c r="Z1716" s="1255"/>
      <c r="AA1716" s="1255"/>
      <c r="AB1716" s="1255"/>
      <c r="AC1716" s="1255"/>
      <c r="AD1716" s="1255"/>
      <c r="AE1716" s="1255"/>
      <c r="AF1716" s="1255"/>
      <c r="AG1716" s="1255"/>
      <c r="AH1716" s="1255"/>
      <c r="AI1716" s="1255"/>
      <c r="AJ1716" s="1255"/>
      <c r="AK1716" s="1255"/>
      <c r="AL1716" s="1255"/>
      <c r="AM1716" s="1255"/>
      <c r="AN1716" s="1255"/>
      <c r="AO1716" s="1255"/>
      <c r="AP1716" s="1255"/>
      <c r="AQ1716" s="1255"/>
      <c r="AR1716" s="1255"/>
      <c r="AS1716" s="1255"/>
      <c r="AT1716" s="1255"/>
      <c r="AU1716" s="1255"/>
      <c r="AV1716" s="1255"/>
      <c r="AW1716" s="1255"/>
      <c r="AX1716" s="1255"/>
      <c r="AY1716" s="1255"/>
      <c r="AZ1716" s="1255"/>
      <c r="BA1716" s="1255"/>
      <c r="BB1716" s="1255"/>
      <c r="BC1716" s="1255"/>
      <c r="BD1716" s="1255"/>
      <c r="BE1716" s="1255"/>
      <c r="BF1716" s="1255"/>
      <c r="BG1716" s="1255"/>
      <c r="BH1716" s="1255"/>
      <c r="BI1716" s="1255"/>
      <c r="BJ1716" s="1255"/>
      <c r="BK1716" s="1255"/>
      <c r="BL1716" s="1255"/>
      <c r="BM1716" s="1255"/>
      <c r="BN1716" s="1255"/>
      <c r="BO1716" s="1255"/>
      <c r="BP1716" s="1255"/>
      <c r="BQ1716" s="1255"/>
      <c r="BR1716" s="1255"/>
      <c r="BS1716" s="1255"/>
    </row>
    <row r="1717" spans="1:71" s="16" customFormat="1" ht="55.2" hidden="1" outlineLevel="2">
      <c r="A1717" s="584">
        <v>1</v>
      </c>
      <c r="B1717" s="584">
        <v>1</v>
      </c>
      <c r="C1717" s="584" t="s">
        <v>6302</v>
      </c>
      <c r="D1717" s="584">
        <v>3</v>
      </c>
      <c r="E1717" s="584" t="s">
        <v>6393</v>
      </c>
      <c r="F1717" s="584" t="s">
        <v>1559</v>
      </c>
      <c r="G1717" s="951" t="s">
        <v>6034</v>
      </c>
      <c r="H1717" s="934" t="s">
        <v>29</v>
      </c>
      <c r="I1717" s="935">
        <v>15</v>
      </c>
      <c r="J1717" s="915"/>
      <c r="K1717" s="1011">
        <f t="shared" ref="K1717:K1764" si="280">I1717*J1717</f>
        <v>0</v>
      </c>
      <c r="L1717" s="426"/>
      <c r="M1717" s="38">
        <f t="shared" ref="M1717:M1764" si="281">I1717*L1717</f>
        <v>0</v>
      </c>
      <c r="N1717" s="909">
        <f t="shared" ref="N1717:N1764" si="282">J1717+L1717</f>
        <v>0</v>
      </c>
      <c r="O1717" s="909">
        <f t="shared" ref="O1717:O1764" si="283">I1717*N1717</f>
        <v>0</v>
      </c>
      <c r="P1717" s="147"/>
      <c r="Q1717" s="1254"/>
      <c r="R1717" s="1254"/>
      <c r="S1717" s="1254"/>
      <c r="T1717" s="1254"/>
      <c r="U1717" s="1254"/>
      <c r="V1717" s="1254"/>
      <c r="W1717" s="1254"/>
      <c r="X1717" s="1254"/>
      <c r="Y1717" s="1254"/>
      <c r="Z1717" s="1254"/>
      <c r="AA1717" s="1254"/>
      <c r="AB1717" s="1254"/>
      <c r="AC1717" s="1254"/>
      <c r="AD1717" s="1254"/>
      <c r="AE1717" s="1254"/>
      <c r="AF1717" s="1254"/>
      <c r="AG1717" s="1254"/>
      <c r="AH1717" s="1254"/>
      <c r="AI1717" s="1254"/>
      <c r="AJ1717" s="1254"/>
      <c r="AK1717" s="1254"/>
      <c r="AL1717" s="1254"/>
      <c r="AM1717" s="1254"/>
      <c r="AN1717" s="1254"/>
      <c r="AO1717" s="1254"/>
      <c r="AP1717" s="1254"/>
      <c r="AQ1717" s="1254"/>
      <c r="AR1717" s="1254"/>
      <c r="AS1717" s="1254"/>
      <c r="AT1717" s="1254"/>
      <c r="AU1717" s="1254"/>
      <c r="AV1717" s="1254"/>
      <c r="AW1717" s="1254"/>
      <c r="AX1717" s="1254"/>
      <c r="AY1717" s="1254"/>
      <c r="AZ1717" s="1254"/>
      <c r="BA1717" s="1254"/>
      <c r="BB1717" s="1254"/>
      <c r="BC1717" s="1254"/>
      <c r="BD1717" s="1254"/>
      <c r="BE1717" s="1254"/>
      <c r="BF1717" s="1254"/>
      <c r="BG1717" s="1254"/>
      <c r="BH1717" s="1254"/>
      <c r="BI1717" s="1254"/>
      <c r="BJ1717" s="1254"/>
      <c r="BK1717" s="1254"/>
      <c r="BL1717" s="1254"/>
      <c r="BM1717" s="1254"/>
      <c r="BN1717" s="1254"/>
      <c r="BO1717" s="1254"/>
      <c r="BP1717" s="1254"/>
      <c r="BQ1717" s="1254"/>
      <c r="BR1717" s="1254"/>
      <c r="BS1717" s="1254"/>
    </row>
    <row r="1718" spans="1:71" s="84" customFormat="1" ht="55.2" hidden="1" outlineLevel="2">
      <c r="A1718" s="584">
        <v>1</v>
      </c>
      <c r="B1718" s="584">
        <v>1</v>
      </c>
      <c r="C1718" s="584" t="s">
        <v>6302</v>
      </c>
      <c r="D1718" s="584">
        <v>3</v>
      </c>
      <c r="E1718" s="584" t="s">
        <v>6393</v>
      </c>
      <c r="F1718" s="584" t="s">
        <v>1556</v>
      </c>
      <c r="G1718" s="951" t="s">
        <v>6035</v>
      </c>
      <c r="H1718" s="934" t="s">
        <v>29</v>
      </c>
      <c r="I1718" s="935">
        <v>2</v>
      </c>
      <c r="J1718" s="915"/>
      <c r="K1718" s="1011">
        <f t="shared" si="280"/>
        <v>0</v>
      </c>
      <c r="L1718" s="426"/>
      <c r="M1718" s="38">
        <f t="shared" si="281"/>
        <v>0</v>
      </c>
      <c r="N1718" s="909">
        <f t="shared" si="282"/>
        <v>0</v>
      </c>
      <c r="O1718" s="909">
        <f t="shared" si="283"/>
        <v>0</v>
      </c>
      <c r="P1718" s="147"/>
      <c r="Q1718" s="1255"/>
      <c r="R1718" s="1255"/>
      <c r="S1718" s="1255"/>
      <c r="T1718" s="1255"/>
      <c r="U1718" s="1255"/>
      <c r="V1718" s="1255"/>
      <c r="W1718" s="1255"/>
      <c r="X1718" s="1255"/>
      <c r="Y1718" s="1255"/>
      <c r="Z1718" s="1255"/>
      <c r="AA1718" s="1255"/>
      <c r="AB1718" s="1255"/>
      <c r="AC1718" s="1255"/>
      <c r="AD1718" s="1255"/>
      <c r="AE1718" s="1255"/>
      <c r="AF1718" s="1255"/>
      <c r="AG1718" s="1255"/>
      <c r="AH1718" s="1255"/>
      <c r="AI1718" s="1255"/>
      <c r="AJ1718" s="1255"/>
      <c r="AK1718" s="1255"/>
      <c r="AL1718" s="1255"/>
      <c r="AM1718" s="1255"/>
      <c r="AN1718" s="1255"/>
      <c r="AO1718" s="1255"/>
      <c r="AP1718" s="1255"/>
      <c r="AQ1718" s="1255"/>
      <c r="AR1718" s="1255"/>
      <c r="AS1718" s="1255"/>
      <c r="AT1718" s="1255"/>
      <c r="AU1718" s="1255"/>
      <c r="AV1718" s="1255"/>
      <c r="AW1718" s="1255"/>
      <c r="AX1718" s="1255"/>
      <c r="AY1718" s="1255"/>
      <c r="AZ1718" s="1255"/>
      <c r="BA1718" s="1255"/>
      <c r="BB1718" s="1255"/>
      <c r="BC1718" s="1255"/>
      <c r="BD1718" s="1255"/>
      <c r="BE1718" s="1255"/>
      <c r="BF1718" s="1255"/>
      <c r="BG1718" s="1255"/>
      <c r="BH1718" s="1255"/>
      <c r="BI1718" s="1255"/>
      <c r="BJ1718" s="1255"/>
      <c r="BK1718" s="1255"/>
      <c r="BL1718" s="1255"/>
      <c r="BM1718" s="1255"/>
      <c r="BN1718" s="1255"/>
      <c r="BO1718" s="1255"/>
      <c r="BP1718" s="1255"/>
      <c r="BQ1718" s="1255"/>
      <c r="BR1718" s="1255"/>
      <c r="BS1718" s="1255"/>
    </row>
    <row r="1719" spans="1:71" s="84" customFormat="1" ht="69" hidden="1" outlineLevel="2">
      <c r="A1719" s="584">
        <v>1</v>
      </c>
      <c r="B1719" s="584">
        <v>1</v>
      </c>
      <c r="C1719" s="584" t="s">
        <v>6302</v>
      </c>
      <c r="D1719" s="584">
        <v>3</v>
      </c>
      <c r="E1719" s="584" t="s">
        <v>6393</v>
      </c>
      <c r="F1719" s="584" t="s">
        <v>1561</v>
      </c>
      <c r="G1719" s="951" t="s">
        <v>6036</v>
      </c>
      <c r="H1719" s="934" t="s">
        <v>29</v>
      </c>
      <c r="I1719" s="935">
        <v>5</v>
      </c>
      <c r="J1719" s="915"/>
      <c r="K1719" s="1011">
        <f t="shared" si="280"/>
        <v>0</v>
      </c>
      <c r="L1719" s="426"/>
      <c r="M1719" s="38">
        <f t="shared" si="281"/>
        <v>0</v>
      </c>
      <c r="N1719" s="909">
        <f t="shared" si="282"/>
        <v>0</v>
      </c>
      <c r="O1719" s="909">
        <f t="shared" si="283"/>
        <v>0</v>
      </c>
      <c r="P1719" s="147"/>
      <c r="Q1719" s="1255"/>
      <c r="R1719" s="1255"/>
      <c r="S1719" s="1255"/>
      <c r="T1719" s="1255"/>
      <c r="U1719" s="1255"/>
      <c r="V1719" s="1255"/>
      <c r="W1719" s="1255"/>
      <c r="X1719" s="1255"/>
      <c r="Y1719" s="1255"/>
      <c r="Z1719" s="1255"/>
      <c r="AA1719" s="1255"/>
      <c r="AB1719" s="1255"/>
      <c r="AC1719" s="1255"/>
      <c r="AD1719" s="1255"/>
      <c r="AE1719" s="1255"/>
      <c r="AF1719" s="1255"/>
      <c r="AG1719" s="1255"/>
      <c r="AH1719" s="1255"/>
      <c r="AI1719" s="1255"/>
      <c r="AJ1719" s="1255"/>
      <c r="AK1719" s="1255"/>
      <c r="AL1719" s="1255"/>
      <c r="AM1719" s="1255"/>
      <c r="AN1719" s="1255"/>
      <c r="AO1719" s="1255"/>
      <c r="AP1719" s="1255"/>
      <c r="AQ1719" s="1255"/>
      <c r="AR1719" s="1255"/>
      <c r="AS1719" s="1255"/>
      <c r="AT1719" s="1255"/>
      <c r="AU1719" s="1255"/>
      <c r="AV1719" s="1255"/>
      <c r="AW1719" s="1255"/>
      <c r="AX1719" s="1255"/>
      <c r="AY1719" s="1255"/>
      <c r="AZ1719" s="1255"/>
      <c r="BA1719" s="1255"/>
      <c r="BB1719" s="1255"/>
      <c r="BC1719" s="1255"/>
      <c r="BD1719" s="1255"/>
      <c r="BE1719" s="1255"/>
      <c r="BF1719" s="1255"/>
      <c r="BG1719" s="1255"/>
      <c r="BH1719" s="1255"/>
      <c r="BI1719" s="1255"/>
      <c r="BJ1719" s="1255"/>
      <c r="BK1719" s="1255"/>
      <c r="BL1719" s="1255"/>
      <c r="BM1719" s="1255"/>
      <c r="BN1719" s="1255"/>
      <c r="BO1719" s="1255"/>
      <c r="BP1719" s="1255"/>
      <c r="BQ1719" s="1255"/>
      <c r="BR1719" s="1255"/>
      <c r="BS1719" s="1255"/>
    </row>
    <row r="1720" spans="1:71" s="84" customFormat="1" ht="55.2" hidden="1" outlineLevel="2">
      <c r="A1720" s="584">
        <v>1</v>
      </c>
      <c r="B1720" s="584">
        <v>1</v>
      </c>
      <c r="C1720" s="584" t="s">
        <v>6302</v>
      </c>
      <c r="D1720" s="584">
        <v>3</v>
      </c>
      <c r="E1720" s="584" t="s">
        <v>6393</v>
      </c>
      <c r="F1720" s="584" t="s">
        <v>1574</v>
      </c>
      <c r="G1720" s="951" t="s">
        <v>6037</v>
      </c>
      <c r="H1720" s="934" t="s">
        <v>29</v>
      </c>
      <c r="I1720" s="935">
        <v>4</v>
      </c>
      <c r="J1720" s="915"/>
      <c r="K1720" s="1011">
        <f t="shared" si="280"/>
        <v>0</v>
      </c>
      <c r="L1720" s="426"/>
      <c r="M1720" s="38">
        <f t="shared" si="281"/>
        <v>0</v>
      </c>
      <c r="N1720" s="909">
        <f t="shared" si="282"/>
        <v>0</v>
      </c>
      <c r="O1720" s="909">
        <f t="shared" si="283"/>
        <v>0</v>
      </c>
      <c r="P1720" s="147"/>
      <c r="Q1720" s="1255"/>
      <c r="R1720" s="1255"/>
      <c r="S1720" s="1255"/>
      <c r="T1720" s="1255"/>
      <c r="U1720" s="1255"/>
      <c r="V1720" s="1255"/>
      <c r="W1720" s="1255"/>
      <c r="X1720" s="1255"/>
      <c r="Y1720" s="1255"/>
      <c r="Z1720" s="1255"/>
      <c r="AA1720" s="1255"/>
      <c r="AB1720" s="1255"/>
      <c r="AC1720" s="1255"/>
      <c r="AD1720" s="1255"/>
      <c r="AE1720" s="1255"/>
      <c r="AF1720" s="1255"/>
      <c r="AG1720" s="1255"/>
      <c r="AH1720" s="1255"/>
      <c r="AI1720" s="1255"/>
      <c r="AJ1720" s="1255"/>
      <c r="AK1720" s="1255"/>
      <c r="AL1720" s="1255"/>
      <c r="AM1720" s="1255"/>
      <c r="AN1720" s="1255"/>
      <c r="AO1720" s="1255"/>
      <c r="AP1720" s="1255"/>
      <c r="AQ1720" s="1255"/>
      <c r="AR1720" s="1255"/>
      <c r="AS1720" s="1255"/>
      <c r="AT1720" s="1255"/>
      <c r="AU1720" s="1255"/>
      <c r="AV1720" s="1255"/>
      <c r="AW1720" s="1255"/>
      <c r="AX1720" s="1255"/>
      <c r="AY1720" s="1255"/>
      <c r="AZ1720" s="1255"/>
      <c r="BA1720" s="1255"/>
      <c r="BB1720" s="1255"/>
      <c r="BC1720" s="1255"/>
      <c r="BD1720" s="1255"/>
      <c r="BE1720" s="1255"/>
      <c r="BF1720" s="1255"/>
      <c r="BG1720" s="1255"/>
      <c r="BH1720" s="1255"/>
      <c r="BI1720" s="1255"/>
      <c r="BJ1720" s="1255"/>
      <c r="BK1720" s="1255"/>
      <c r="BL1720" s="1255"/>
      <c r="BM1720" s="1255"/>
      <c r="BN1720" s="1255"/>
      <c r="BO1720" s="1255"/>
      <c r="BP1720" s="1255"/>
      <c r="BQ1720" s="1255"/>
      <c r="BR1720" s="1255"/>
      <c r="BS1720" s="1255"/>
    </row>
    <row r="1721" spans="1:71" s="84" customFormat="1" hidden="1" outlineLevel="2">
      <c r="A1721" s="584">
        <v>1</v>
      </c>
      <c r="B1721" s="584">
        <v>1</v>
      </c>
      <c r="C1721" s="584" t="s">
        <v>6302</v>
      </c>
      <c r="D1721" s="584">
        <v>3</v>
      </c>
      <c r="E1721" s="584" t="s">
        <v>6393</v>
      </c>
      <c r="F1721" s="584" t="s">
        <v>1567</v>
      </c>
      <c r="G1721" s="951" t="s">
        <v>6247</v>
      </c>
      <c r="H1721" s="934" t="s">
        <v>31</v>
      </c>
      <c r="I1721" s="935">
        <v>1</v>
      </c>
      <c r="J1721" s="915"/>
      <c r="K1721" s="1011">
        <f t="shared" si="280"/>
        <v>0</v>
      </c>
      <c r="L1721" s="426"/>
      <c r="M1721" s="38">
        <f t="shared" si="281"/>
        <v>0</v>
      </c>
      <c r="N1721" s="909">
        <f t="shared" si="282"/>
        <v>0</v>
      </c>
      <c r="O1721" s="909">
        <f t="shared" si="283"/>
        <v>0</v>
      </c>
      <c r="P1721" s="147"/>
      <c r="Q1721" s="1255"/>
      <c r="R1721" s="1255"/>
      <c r="S1721" s="1255"/>
      <c r="T1721" s="1255"/>
      <c r="U1721" s="1255"/>
      <c r="V1721" s="1255"/>
      <c r="W1721" s="1255"/>
      <c r="X1721" s="1255"/>
      <c r="Y1721" s="1255"/>
      <c r="Z1721" s="1255"/>
      <c r="AA1721" s="1255"/>
      <c r="AB1721" s="1255"/>
      <c r="AC1721" s="1255"/>
      <c r="AD1721" s="1255"/>
      <c r="AE1721" s="1255"/>
      <c r="AF1721" s="1255"/>
      <c r="AG1721" s="1255"/>
      <c r="AH1721" s="1255"/>
      <c r="AI1721" s="1255"/>
      <c r="AJ1721" s="1255"/>
      <c r="AK1721" s="1255"/>
      <c r="AL1721" s="1255"/>
      <c r="AM1721" s="1255"/>
      <c r="AN1721" s="1255"/>
      <c r="AO1721" s="1255"/>
      <c r="AP1721" s="1255"/>
      <c r="AQ1721" s="1255"/>
      <c r="AR1721" s="1255"/>
      <c r="AS1721" s="1255"/>
      <c r="AT1721" s="1255"/>
      <c r="AU1721" s="1255"/>
      <c r="AV1721" s="1255"/>
      <c r="AW1721" s="1255"/>
      <c r="AX1721" s="1255"/>
      <c r="AY1721" s="1255"/>
      <c r="AZ1721" s="1255"/>
      <c r="BA1721" s="1255"/>
      <c r="BB1721" s="1255"/>
      <c r="BC1721" s="1255"/>
      <c r="BD1721" s="1255"/>
      <c r="BE1721" s="1255"/>
      <c r="BF1721" s="1255"/>
      <c r="BG1721" s="1255"/>
      <c r="BH1721" s="1255"/>
      <c r="BI1721" s="1255"/>
      <c r="BJ1721" s="1255"/>
      <c r="BK1721" s="1255"/>
      <c r="BL1721" s="1255"/>
      <c r="BM1721" s="1255"/>
      <c r="BN1721" s="1255"/>
      <c r="BO1721" s="1255"/>
      <c r="BP1721" s="1255"/>
      <c r="BQ1721" s="1255"/>
      <c r="BR1721" s="1255"/>
      <c r="BS1721" s="1255"/>
    </row>
    <row r="1722" spans="1:71" s="84" customFormat="1" hidden="1" outlineLevel="2">
      <c r="A1722" s="584">
        <v>1</v>
      </c>
      <c r="B1722" s="584">
        <v>1</v>
      </c>
      <c r="C1722" s="584" t="s">
        <v>6302</v>
      </c>
      <c r="D1722" s="584">
        <v>3</v>
      </c>
      <c r="E1722" s="584" t="s">
        <v>6393</v>
      </c>
      <c r="F1722" s="584" t="s">
        <v>1571</v>
      </c>
      <c r="G1722" s="951" t="s">
        <v>6248</v>
      </c>
      <c r="H1722" s="934" t="s">
        <v>31</v>
      </c>
      <c r="I1722" s="935">
        <v>1</v>
      </c>
      <c r="J1722" s="915"/>
      <c r="K1722" s="1011">
        <f t="shared" si="280"/>
        <v>0</v>
      </c>
      <c r="L1722" s="426"/>
      <c r="M1722" s="38">
        <f t="shared" si="281"/>
        <v>0</v>
      </c>
      <c r="N1722" s="909">
        <f t="shared" si="282"/>
        <v>0</v>
      </c>
      <c r="O1722" s="909">
        <f t="shared" si="283"/>
        <v>0</v>
      </c>
      <c r="P1722" s="147"/>
      <c r="Q1722" s="1255"/>
      <c r="R1722" s="1255"/>
      <c r="S1722" s="1255"/>
      <c r="T1722" s="1255"/>
      <c r="U1722" s="1255"/>
      <c r="V1722" s="1255"/>
      <c r="W1722" s="1255"/>
      <c r="X1722" s="1255"/>
      <c r="Y1722" s="1255"/>
      <c r="Z1722" s="1255"/>
      <c r="AA1722" s="1255"/>
      <c r="AB1722" s="1255"/>
      <c r="AC1722" s="1255"/>
      <c r="AD1722" s="1255"/>
      <c r="AE1722" s="1255"/>
      <c r="AF1722" s="1255"/>
      <c r="AG1722" s="1255"/>
      <c r="AH1722" s="1255"/>
      <c r="AI1722" s="1255"/>
      <c r="AJ1722" s="1255"/>
      <c r="AK1722" s="1255"/>
      <c r="AL1722" s="1255"/>
      <c r="AM1722" s="1255"/>
      <c r="AN1722" s="1255"/>
      <c r="AO1722" s="1255"/>
      <c r="AP1722" s="1255"/>
      <c r="AQ1722" s="1255"/>
      <c r="AR1722" s="1255"/>
      <c r="AS1722" s="1255"/>
      <c r="AT1722" s="1255"/>
      <c r="AU1722" s="1255"/>
      <c r="AV1722" s="1255"/>
      <c r="AW1722" s="1255"/>
      <c r="AX1722" s="1255"/>
      <c r="AY1722" s="1255"/>
      <c r="AZ1722" s="1255"/>
      <c r="BA1722" s="1255"/>
      <c r="BB1722" s="1255"/>
      <c r="BC1722" s="1255"/>
      <c r="BD1722" s="1255"/>
      <c r="BE1722" s="1255"/>
      <c r="BF1722" s="1255"/>
      <c r="BG1722" s="1255"/>
      <c r="BH1722" s="1255"/>
      <c r="BI1722" s="1255"/>
      <c r="BJ1722" s="1255"/>
      <c r="BK1722" s="1255"/>
      <c r="BL1722" s="1255"/>
      <c r="BM1722" s="1255"/>
      <c r="BN1722" s="1255"/>
      <c r="BO1722" s="1255"/>
      <c r="BP1722" s="1255"/>
      <c r="BQ1722" s="1255"/>
      <c r="BR1722" s="1255"/>
      <c r="BS1722" s="1255"/>
    </row>
    <row r="1723" spans="1:71" s="84" customFormat="1" ht="41.4" hidden="1" outlineLevel="2">
      <c r="A1723" s="584">
        <v>1</v>
      </c>
      <c r="B1723" s="584">
        <v>1</v>
      </c>
      <c r="C1723" s="584" t="s">
        <v>6302</v>
      </c>
      <c r="D1723" s="584">
        <v>3</v>
      </c>
      <c r="E1723" s="584" t="s">
        <v>6393</v>
      </c>
      <c r="F1723" s="584" t="s">
        <v>1589</v>
      </c>
      <c r="G1723" s="951" t="s">
        <v>6219</v>
      </c>
      <c r="H1723" s="934" t="s">
        <v>29</v>
      </c>
      <c r="I1723" s="935">
        <v>5</v>
      </c>
      <c r="J1723" s="915"/>
      <c r="K1723" s="1011">
        <f t="shared" si="280"/>
        <v>0</v>
      </c>
      <c r="L1723" s="426"/>
      <c r="M1723" s="38">
        <f t="shared" si="281"/>
        <v>0</v>
      </c>
      <c r="N1723" s="909">
        <f t="shared" si="282"/>
        <v>0</v>
      </c>
      <c r="O1723" s="909">
        <f t="shared" si="283"/>
        <v>0</v>
      </c>
      <c r="P1723" s="147"/>
      <c r="Q1723" s="1255"/>
      <c r="R1723" s="1255"/>
      <c r="S1723" s="1255"/>
      <c r="T1723" s="1255"/>
      <c r="U1723" s="1255"/>
      <c r="V1723" s="1255"/>
      <c r="W1723" s="1255"/>
      <c r="X1723" s="1255"/>
      <c r="Y1723" s="1255"/>
      <c r="Z1723" s="1255"/>
      <c r="AA1723" s="1255"/>
      <c r="AB1723" s="1255"/>
      <c r="AC1723" s="1255"/>
      <c r="AD1723" s="1255"/>
      <c r="AE1723" s="1255"/>
      <c r="AF1723" s="1255"/>
      <c r="AG1723" s="1255"/>
      <c r="AH1723" s="1255"/>
      <c r="AI1723" s="1255"/>
      <c r="AJ1723" s="1255"/>
      <c r="AK1723" s="1255"/>
      <c r="AL1723" s="1255"/>
      <c r="AM1723" s="1255"/>
      <c r="AN1723" s="1255"/>
      <c r="AO1723" s="1255"/>
      <c r="AP1723" s="1255"/>
      <c r="AQ1723" s="1255"/>
      <c r="AR1723" s="1255"/>
      <c r="AS1723" s="1255"/>
      <c r="AT1723" s="1255"/>
      <c r="AU1723" s="1255"/>
      <c r="AV1723" s="1255"/>
      <c r="AW1723" s="1255"/>
      <c r="AX1723" s="1255"/>
      <c r="AY1723" s="1255"/>
      <c r="AZ1723" s="1255"/>
      <c r="BA1723" s="1255"/>
      <c r="BB1723" s="1255"/>
      <c r="BC1723" s="1255"/>
      <c r="BD1723" s="1255"/>
      <c r="BE1723" s="1255"/>
      <c r="BF1723" s="1255"/>
      <c r="BG1723" s="1255"/>
      <c r="BH1723" s="1255"/>
      <c r="BI1723" s="1255"/>
      <c r="BJ1723" s="1255"/>
      <c r="BK1723" s="1255"/>
      <c r="BL1723" s="1255"/>
      <c r="BM1723" s="1255"/>
      <c r="BN1723" s="1255"/>
      <c r="BO1723" s="1255"/>
      <c r="BP1723" s="1255"/>
      <c r="BQ1723" s="1255"/>
      <c r="BR1723" s="1255"/>
      <c r="BS1723" s="1255"/>
    </row>
    <row r="1724" spans="1:71" s="84" customFormat="1" ht="55.2" hidden="1" outlineLevel="2">
      <c r="A1724" s="584">
        <v>1</v>
      </c>
      <c r="B1724" s="584">
        <v>1</v>
      </c>
      <c r="C1724" s="584" t="s">
        <v>6302</v>
      </c>
      <c r="D1724" s="584">
        <v>3</v>
      </c>
      <c r="E1724" s="584" t="s">
        <v>6393</v>
      </c>
      <c r="F1724" s="584" t="s">
        <v>1594</v>
      </c>
      <c r="G1724" s="951" t="s">
        <v>6038</v>
      </c>
      <c r="H1724" s="934" t="s">
        <v>29</v>
      </c>
      <c r="I1724" s="935">
        <v>4</v>
      </c>
      <c r="J1724" s="915"/>
      <c r="K1724" s="1011">
        <f t="shared" si="280"/>
        <v>0</v>
      </c>
      <c r="L1724" s="426"/>
      <c r="M1724" s="38">
        <f t="shared" si="281"/>
        <v>0</v>
      </c>
      <c r="N1724" s="909">
        <f t="shared" si="282"/>
        <v>0</v>
      </c>
      <c r="O1724" s="909">
        <f t="shared" si="283"/>
        <v>0</v>
      </c>
      <c r="P1724" s="147"/>
      <c r="Q1724" s="1255"/>
      <c r="R1724" s="1255"/>
      <c r="S1724" s="1255"/>
      <c r="T1724" s="1255"/>
      <c r="U1724" s="1255"/>
      <c r="V1724" s="1255"/>
      <c r="W1724" s="1255"/>
      <c r="X1724" s="1255"/>
      <c r="Y1724" s="1255"/>
      <c r="Z1724" s="1255"/>
      <c r="AA1724" s="1255"/>
      <c r="AB1724" s="1255"/>
      <c r="AC1724" s="1255"/>
      <c r="AD1724" s="1255"/>
      <c r="AE1724" s="1255"/>
      <c r="AF1724" s="1255"/>
      <c r="AG1724" s="1255"/>
      <c r="AH1724" s="1255"/>
      <c r="AI1724" s="1255"/>
      <c r="AJ1724" s="1255"/>
      <c r="AK1724" s="1255"/>
      <c r="AL1724" s="1255"/>
      <c r="AM1724" s="1255"/>
      <c r="AN1724" s="1255"/>
      <c r="AO1724" s="1255"/>
      <c r="AP1724" s="1255"/>
      <c r="AQ1724" s="1255"/>
      <c r="AR1724" s="1255"/>
      <c r="AS1724" s="1255"/>
      <c r="AT1724" s="1255"/>
      <c r="AU1724" s="1255"/>
      <c r="AV1724" s="1255"/>
      <c r="AW1724" s="1255"/>
      <c r="AX1724" s="1255"/>
      <c r="AY1724" s="1255"/>
      <c r="AZ1724" s="1255"/>
      <c r="BA1724" s="1255"/>
      <c r="BB1724" s="1255"/>
      <c r="BC1724" s="1255"/>
      <c r="BD1724" s="1255"/>
      <c r="BE1724" s="1255"/>
      <c r="BF1724" s="1255"/>
      <c r="BG1724" s="1255"/>
      <c r="BH1724" s="1255"/>
      <c r="BI1724" s="1255"/>
      <c r="BJ1724" s="1255"/>
      <c r="BK1724" s="1255"/>
      <c r="BL1724" s="1255"/>
      <c r="BM1724" s="1255"/>
      <c r="BN1724" s="1255"/>
      <c r="BO1724" s="1255"/>
      <c r="BP1724" s="1255"/>
      <c r="BQ1724" s="1255"/>
      <c r="BR1724" s="1255"/>
      <c r="BS1724" s="1255"/>
    </row>
    <row r="1725" spans="1:71" s="84" customFormat="1" ht="55.2" hidden="1" outlineLevel="2">
      <c r="A1725" s="584">
        <v>1</v>
      </c>
      <c r="B1725" s="584">
        <v>1</v>
      </c>
      <c r="C1725" s="584" t="s">
        <v>6302</v>
      </c>
      <c r="D1725" s="584">
        <v>3</v>
      </c>
      <c r="E1725" s="584" t="s">
        <v>6393</v>
      </c>
      <c r="F1725" s="584" t="s">
        <v>5726</v>
      </c>
      <c r="G1725" s="951" t="s">
        <v>6038</v>
      </c>
      <c r="H1725" s="934" t="s">
        <v>29</v>
      </c>
      <c r="I1725" s="935">
        <v>1</v>
      </c>
      <c r="J1725" s="915"/>
      <c r="K1725" s="1011">
        <f t="shared" si="280"/>
        <v>0</v>
      </c>
      <c r="L1725" s="426"/>
      <c r="M1725" s="38">
        <f t="shared" si="281"/>
        <v>0</v>
      </c>
      <c r="N1725" s="909">
        <f t="shared" si="282"/>
        <v>0</v>
      </c>
      <c r="O1725" s="909">
        <f t="shared" si="283"/>
        <v>0</v>
      </c>
      <c r="P1725" s="147"/>
      <c r="Q1725" s="1255"/>
      <c r="R1725" s="1255"/>
      <c r="S1725" s="1255"/>
      <c r="T1725" s="1255"/>
      <c r="U1725" s="1255"/>
      <c r="V1725" s="1255"/>
      <c r="W1725" s="1255"/>
      <c r="X1725" s="1255"/>
      <c r="Y1725" s="1255"/>
      <c r="Z1725" s="1255"/>
      <c r="AA1725" s="1255"/>
      <c r="AB1725" s="1255"/>
      <c r="AC1725" s="1255"/>
      <c r="AD1725" s="1255"/>
      <c r="AE1725" s="1255"/>
      <c r="AF1725" s="1255"/>
      <c r="AG1725" s="1255"/>
      <c r="AH1725" s="1255"/>
      <c r="AI1725" s="1255"/>
      <c r="AJ1725" s="1255"/>
      <c r="AK1725" s="1255"/>
      <c r="AL1725" s="1255"/>
      <c r="AM1725" s="1255"/>
      <c r="AN1725" s="1255"/>
      <c r="AO1725" s="1255"/>
      <c r="AP1725" s="1255"/>
      <c r="AQ1725" s="1255"/>
      <c r="AR1725" s="1255"/>
      <c r="AS1725" s="1255"/>
      <c r="AT1725" s="1255"/>
      <c r="AU1725" s="1255"/>
      <c r="AV1725" s="1255"/>
      <c r="AW1725" s="1255"/>
      <c r="AX1725" s="1255"/>
      <c r="AY1725" s="1255"/>
      <c r="AZ1725" s="1255"/>
      <c r="BA1725" s="1255"/>
      <c r="BB1725" s="1255"/>
      <c r="BC1725" s="1255"/>
      <c r="BD1725" s="1255"/>
      <c r="BE1725" s="1255"/>
      <c r="BF1725" s="1255"/>
      <c r="BG1725" s="1255"/>
      <c r="BH1725" s="1255"/>
      <c r="BI1725" s="1255"/>
      <c r="BJ1725" s="1255"/>
      <c r="BK1725" s="1255"/>
      <c r="BL1725" s="1255"/>
      <c r="BM1725" s="1255"/>
      <c r="BN1725" s="1255"/>
      <c r="BO1725" s="1255"/>
      <c r="BP1725" s="1255"/>
      <c r="BQ1725" s="1255"/>
      <c r="BR1725" s="1255"/>
      <c r="BS1725" s="1255"/>
    </row>
    <row r="1726" spans="1:71" s="84" customFormat="1" ht="27.6" hidden="1" outlineLevel="2">
      <c r="A1726" s="584">
        <v>1</v>
      </c>
      <c r="B1726" s="584">
        <v>1</v>
      </c>
      <c r="C1726" s="584" t="s">
        <v>6302</v>
      </c>
      <c r="D1726" s="584">
        <v>3</v>
      </c>
      <c r="E1726" s="584" t="s">
        <v>6393</v>
      </c>
      <c r="F1726" s="584" t="s">
        <v>6298</v>
      </c>
      <c r="G1726" s="951" t="s">
        <v>6039</v>
      </c>
      <c r="H1726" s="934" t="s">
        <v>29</v>
      </c>
      <c r="I1726" s="935">
        <v>19</v>
      </c>
      <c r="J1726" s="915"/>
      <c r="K1726" s="1011">
        <f t="shared" si="280"/>
        <v>0</v>
      </c>
      <c r="L1726" s="426"/>
      <c r="M1726" s="38">
        <f t="shared" si="281"/>
        <v>0</v>
      </c>
      <c r="N1726" s="909">
        <f t="shared" si="282"/>
        <v>0</v>
      </c>
      <c r="O1726" s="909">
        <f t="shared" si="283"/>
        <v>0</v>
      </c>
      <c r="P1726" s="147"/>
      <c r="Q1726" s="1255"/>
      <c r="R1726" s="1255"/>
      <c r="S1726" s="1255"/>
      <c r="T1726" s="1255"/>
      <c r="U1726" s="1255"/>
      <c r="V1726" s="1255"/>
      <c r="W1726" s="1255"/>
      <c r="X1726" s="1255"/>
      <c r="Y1726" s="1255"/>
      <c r="Z1726" s="1255"/>
      <c r="AA1726" s="1255"/>
      <c r="AB1726" s="1255"/>
      <c r="AC1726" s="1255"/>
      <c r="AD1726" s="1255"/>
      <c r="AE1726" s="1255"/>
      <c r="AF1726" s="1255"/>
      <c r="AG1726" s="1255"/>
      <c r="AH1726" s="1255"/>
      <c r="AI1726" s="1255"/>
      <c r="AJ1726" s="1255"/>
      <c r="AK1726" s="1255"/>
      <c r="AL1726" s="1255"/>
      <c r="AM1726" s="1255"/>
      <c r="AN1726" s="1255"/>
      <c r="AO1726" s="1255"/>
      <c r="AP1726" s="1255"/>
      <c r="AQ1726" s="1255"/>
      <c r="AR1726" s="1255"/>
      <c r="AS1726" s="1255"/>
      <c r="AT1726" s="1255"/>
      <c r="AU1726" s="1255"/>
      <c r="AV1726" s="1255"/>
      <c r="AW1726" s="1255"/>
      <c r="AX1726" s="1255"/>
      <c r="AY1726" s="1255"/>
      <c r="AZ1726" s="1255"/>
      <c r="BA1726" s="1255"/>
      <c r="BB1726" s="1255"/>
      <c r="BC1726" s="1255"/>
      <c r="BD1726" s="1255"/>
      <c r="BE1726" s="1255"/>
      <c r="BF1726" s="1255"/>
      <c r="BG1726" s="1255"/>
      <c r="BH1726" s="1255"/>
      <c r="BI1726" s="1255"/>
      <c r="BJ1726" s="1255"/>
      <c r="BK1726" s="1255"/>
      <c r="BL1726" s="1255"/>
      <c r="BM1726" s="1255"/>
      <c r="BN1726" s="1255"/>
      <c r="BO1726" s="1255"/>
      <c r="BP1726" s="1255"/>
      <c r="BQ1726" s="1255"/>
      <c r="BR1726" s="1255"/>
      <c r="BS1726" s="1255"/>
    </row>
    <row r="1727" spans="1:71" s="84" customFormat="1" ht="27.6" hidden="1" outlineLevel="2">
      <c r="A1727" s="584">
        <v>1</v>
      </c>
      <c r="B1727" s="584">
        <v>1</v>
      </c>
      <c r="C1727" s="584" t="s">
        <v>6302</v>
      </c>
      <c r="D1727" s="584">
        <v>3</v>
      </c>
      <c r="E1727" s="584" t="s">
        <v>6393</v>
      </c>
      <c r="F1727" s="584" t="s">
        <v>6299</v>
      </c>
      <c r="G1727" s="951" t="s">
        <v>6220</v>
      </c>
      <c r="H1727" s="32" t="s">
        <v>29</v>
      </c>
      <c r="I1727" s="935">
        <v>1</v>
      </c>
      <c r="J1727" s="915"/>
      <c r="K1727" s="1011">
        <f t="shared" si="280"/>
        <v>0</v>
      </c>
      <c r="L1727" s="426"/>
      <c r="M1727" s="38">
        <f t="shared" si="281"/>
        <v>0</v>
      </c>
      <c r="N1727" s="909">
        <f t="shared" si="282"/>
        <v>0</v>
      </c>
      <c r="O1727" s="909">
        <f t="shared" si="283"/>
        <v>0</v>
      </c>
      <c r="P1727" s="147"/>
      <c r="Q1727" s="1255"/>
      <c r="R1727" s="1255"/>
      <c r="S1727" s="1255"/>
      <c r="T1727" s="1255"/>
      <c r="U1727" s="1255"/>
      <c r="V1727" s="1255"/>
      <c r="W1727" s="1255"/>
      <c r="X1727" s="1255"/>
      <c r="Y1727" s="1255"/>
      <c r="Z1727" s="1255"/>
      <c r="AA1727" s="1255"/>
      <c r="AB1727" s="1255"/>
      <c r="AC1727" s="1255"/>
      <c r="AD1727" s="1255"/>
      <c r="AE1727" s="1255"/>
      <c r="AF1727" s="1255"/>
      <c r="AG1727" s="1255"/>
      <c r="AH1727" s="1255"/>
      <c r="AI1727" s="1255"/>
      <c r="AJ1727" s="1255"/>
      <c r="AK1727" s="1255"/>
      <c r="AL1727" s="1255"/>
      <c r="AM1727" s="1255"/>
      <c r="AN1727" s="1255"/>
      <c r="AO1727" s="1255"/>
      <c r="AP1727" s="1255"/>
      <c r="AQ1727" s="1255"/>
      <c r="AR1727" s="1255"/>
      <c r="AS1727" s="1255"/>
      <c r="AT1727" s="1255"/>
      <c r="AU1727" s="1255"/>
      <c r="AV1727" s="1255"/>
      <c r="AW1727" s="1255"/>
      <c r="AX1727" s="1255"/>
      <c r="AY1727" s="1255"/>
      <c r="AZ1727" s="1255"/>
      <c r="BA1727" s="1255"/>
      <c r="BB1727" s="1255"/>
      <c r="BC1727" s="1255"/>
      <c r="BD1727" s="1255"/>
      <c r="BE1727" s="1255"/>
      <c r="BF1727" s="1255"/>
      <c r="BG1727" s="1255"/>
      <c r="BH1727" s="1255"/>
      <c r="BI1727" s="1255"/>
      <c r="BJ1727" s="1255"/>
      <c r="BK1727" s="1255"/>
      <c r="BL1727" s="1255"/>
      <c r="BM1727" s="1255"/>
      <c r="BN1727" s="1255"/>
      <c r="BO1727" s="1255"/>
      <c r="BP1727" s="1255"/>
      <c r="BQ1727" s="1255"/>
      <c r="BR1727" s="1255"/>
      <c r="BS1727" s="1255"/>
    </row>
    <row r="1728" spans="1:71" s="84" customFormat="1" ht="55.2" hidden="1" outlineLevel="2">
      <c r="A1728" s="584">
        <v>1</v>
      </c>
      <c r="B1728" s="584">
        <v>1</v>
      </c>
      <c r="C1728" s="584" t="s">
        <v>6302</v>
      </c>
      <c r="D1728" s="584">
        <v>3</v>
      </c>
      <c r="E1728" s="584" t="s">
        <v>6393</v>
      </c>
      <c r="F1728" s="584" t="s">
        <v>1579</v>
      </c>
      <c r="G1728" s="951" t="s">
        <v>6221</v>
      </c>
      <c r="H1728" s="32" t="s">
        <v>29</v>
      </c>
      <c r="I1728" s="935">
        <v>5</v>
      </c>
      <c r="J1728" s="915"/>
      <c r="K1728" s="1011">
        <f t="shared" si="280"/>
        <v>0</v>
      </c>
      <c r="L1728" s="426"/>
      <c r="M1728" s="38">
        <f t="shared" si="281"/>
        <v>0</v>
      </c>
      <c r="N1728" s="909">
        <f t="shared" si="282"/>
        <v>0</v>
      </c>
      <c r="O1728" s="909">
        <f t="shared" si="283"/>
        <v>0</v>
      </c>
      <c r="P1728" s="147"/>
      <c r="Q1728" s="1255"/>
      <c r="R1728" s="1255"/>
      <c r="S1728" s="1255"/>
      <c r="T1728" s="1255"/>
      <c r="U1728" s="1255"/>
      <c r="V1728" s="1255"/>
      <c r="W1728" s="1255"/>
      <c r="X1728" s="1255"/>
      <c r="Y1728" s="1255"/>
      <c r="Z1728" s="1255"/>
      <c r="AA1728" s="1255"/>
      <c r="AB1728" s="1255"/>
      <c r="AC1728" s="1255"/>
      <c r="AD1728" s="1255"/>
      <c r="AE1728" s="1255"/>
      <c r="AF1728" s="1255"/>
      <c r="AG1728" s="1255"/>
      <c r="AH1728" s="1255"/>
      <c r="AI1728" s="1255"/>
      <c r="AJ1728" s="1255"/>
      <c r="AK1728" s="1255"/>
      <c r="AL1728" s="1255"/>
      <c r="AM1728" s="1255"/>
      <c r="AN1728" s="1255"/>
      <c r="AO1728" s="1255"/>
      <c r="AP1728" s="1255"/>
      <c r="AQ1728" s="1255"/>
      <c r="AR1728" s="1255"/>
      <c r="AS1728" s="1255"/>
      <c r="AT1728" s="1255"/>
      <c r="AU1728" s="1255"/>
      <c r="AV1728" s="1255"/>
      <c r="AW1728" s="1255"/>
      <c r="AX1728" s="1255"/>
      <c r="AY1728" s="1255"/>
      <c r="AZ1728" s="1255"/>
      <c r="BA1728" s="1255"/>
      <c r="BB1728" s="1255"/>
      <c r="BC1728" s="1255"/>
      <c r="BD1728" s="1255"/>
      <c r="BE1728" s="1255"/>
      <c r="BF1728" s="1255"/>
      <c r="BG1728" s="1255"/>
      <c r="BH1728" s="1255"/>
      <c r="BI1728" s="1255"/>
      <c r="BJ1728" s="1255"/>
      <c r="BK1728" s="1255"/>
      <c r="BL1728" s="1255"/>
      <c r="BM1728" s="1255"/>
      <c r="BN1728" s="1255"/>
      <c r="BO1728" s="1255"/>
      <c r="BP1728" s="1255"/>
      <c r="BQ1728" s="1255"/>
      <c r="BR1728" s="1255"/>
      <c r="BS1728" s="1255"/>
    </row>
    <row r="1729" spans="1:71" s="84" customFormat="1" ht="55.2" hidden="1" outlineLevel="2">
      <c r="A1729" s="584">
        <v>1</v>
      </c>
      <c r="B1729" s="584">
        <v>1</v>
      </c>
      <c r="C1729" s="584" t="s">
        <v>6302</v>
      </c>
      <c r="D1729" s="584">
        <v>3</v>
      </c>
      <c r="E1729" s="584" t="s">
        <v>6393</v>
      </c>
      <c r="F1729" s="584" t="s">
        <v>5713</v>
      </c>
      <c r="G1729" s="951" t="s">
        <v>6222</v>
      </c>
      <c r="H1729" s="32" t="s">
        <v>29</v>
      </c>
      <c r="I1729" s="935">
        <v>6</v>
      </c>
      <c r="J1729" s="915"/>
      <c r="K1729" s="1011">
        <f t="shared" si="280"/>
        <v>0</v>
      </c>
      <c r="L1729" s="426"/>
      <c r="M1729" s="38">
        <f t="shared" si="281"/>
        <v>0</v>
      </c>
      <c r="N1729" s="909">
        <f t="shared" si="282"/>
        <v>0</v>
      </c>
      <c r="O1729" s="909">
        <f t="shared" si="283"/>
        <v>0</v>
      </c>
      <c r="P1729" s="147"/>
      <c r="Q1729" s="1255"/>
      <c r="R1729" s="1255"/>
      <c r="S1729" s="1255"/>
      <c r="T1729" s="1255"/>
      <c r="U1729" s="1255"/>
      <c r="V1729" s="1255"/>
      <c r="W1729" s="1255"/>
      <c r="X1729" s="1255"/>
      <c r="Y1729" s="1255"/>
      <c r="Z1729" s="1255"/>
      <c r="AA1729" s="1255"/>
      <c r="AB1729" s="1255"/>
      <c r="AC1729" s="1255"/>
      <c r="AD1729" s="1255"/>
      <c r="AE1729" s="1255"/>
      <c r="AF1729" s="1255"/>
      <c r="AG1729" s="1255"/>
      <c r="AH1729" s="1255"/>
      <c r="AI1729" s="1255"/>
      <c r="AJ1729" s="1255"/>
      <c r="AK1729" s="1255"/>
      <c r="AL1729" s="1255"/>
      <c r="AM1729" s="1255"/>
      <c r="AN1729" s="1255"/>
      <c r="AO1729" s="1255"/>
      <c r="AP1729" s="1255"/>
      <c r="AQ1729" s="1255"/>
      <c r="AR1729" s="1255"/>
      <c r="AS1729" s="1255"/>
      <c r="AT1729" s="1255"/>
      <c r="AU1729" s="1255"/>
      <c r="AV1729" s="1255"/>
      <c r="AW1729" s="1255"/>
      <c r="AX1729" s="1255"/>
      <c r="AY1729" s="1255"/>
      <c r="AZ1729" s="1255"/>
      <c r="BA1729" s="1255"/>
      <c r="BB1729" s="1255"/>
      <c r="BC1729" s="1255"/>
      <c r="BD1729" s="1255"/>
      <c r="BE1729" s="1255"/>
      <c r="BF1729" s="1255"/>
      <c r="BG1729" s="1255"/>
      <c r="BH1729" s="1255"/>
      <c r="BI1729" s="1255"/>
      <c r="BJ1729" s="1255"/>
      <c r="BK1729" s="1255"/>
      <c r="BL1729" s="1255"/>
      <c r="BM1729" s="1255"/>
      <c r="BN1729" s="1255"/>
      <c r="BO1729" s="1255"/>
      <c r="BP1729" s="1255"/>
      <c r="BQ1729" s="1255"/>
      <c r="BR1729" s="1255"/>
      <c r="BS1729" s="1255"/>
    </row>
    <row r="1730" spans="1:71" s="84" customFormat="1" ht="27.6" hidden="1" outlineLevel="2">
      <c r="A1730" s="584">
        <v>1</v>
      </c>
      <c r="B1730" s="584">
        <v>1</v>
      </c>
      <c r="C1730" s="584" t="s">
        <v>6302</v>
      </c>
      <c r="D1730" s="584">
        <v>3</v>
      </c>
      <c r="E1730" s="584" t="s">
        <v>6393</v>
      </c>
      <c r="F1730" s="584" t="s">
        <v>6300</v>
      </c>
      <c r="G1730" s="951" t="s">
        <v>6223</v>
      </c>
      <c r="H1730" s="32" t="s">
        <v>29</v>
      </c>
      <c r="I1730" s="935">
        <v>4</v>
      </c>
      <c r="J1730" s="915"/>
      <c r="K1730" s="1011">
        <f t="shared" si="280"/>
        <v>0</v>
      </c>
      <c r="L1730" s="426"/>
      <c r="M1730" s="38">
        <f t="shared" si="281"/>
        <v>0</v>
      </c>
      <c r="N1730" s="909">
        <f t="shared" si="282"/>
        <v>0</v>
      </c>
      <c r="O1730" s="909">
        <f t="shared" si="283"/>
        <v>0</v>
      </c>
      <c r="P1730" s="147"/>
      <c r="Q1730" s="1255"/>
      <c r="R1730" s="1255"/>
      <c r="S1730" s="1255"/>
      <c r="T1730" s="1255"/>
      <c r="U1730" s="1255"/>
      <c r="V1730" s="1255"/>
      <c r="W1730" s="1255"/>
      <c r="X1730" s="1255"/>
      <c r="Y1730" s="1255"/>
      <c r="Z1730" s="1255"/>
      <c r="AA1730" s="1255"/>
      <c r="AB1730" s="1255"/>
      <c r="AC1730" s="1255"/>
      <c r="AD1730" s="1255"/>
      <c r="AE1730" s="1255"/>
      <c r="AF1730" s="1255"/>
      <c r="AG1730" s="1255"/>
      <c r="AH1730" s="1255"/>
      <c r="AI1730" s="1255"/>
      <c r="AJ1730" s="1255"/>
      <c r="AK1730" s="1255"/>
      <c r="AL1730" s="1255"/>
      <c r="AM1730" s="1255"/>
      <c r="AN1730" s="1255"/>
      <c r="AO1730" s="1255"/>
      <c r="AP1730" s="1255"/>
      <c r="AQ1730" s="1255"/>
      <c r="AR1730" s="1255"/>
      <c r="AS1730" s="1255"/>
      <c r="AT1730" s="1255"/>
      <c r="AU1730" s="1255"/>
      <c r="AV1730" s="1255"/>
      <c r="AW1730" s="1255"/>
      <c r="AX1730" s="1255"/>
      <c r="AY1730" s="1255"/>
      <c r="AZ1730" s="1255"/>
      <c r="BA1730" s="1255"/>
      <c r="BB1730" s="1255"/>
      <c r="BC1730" s="1255"/>
      <c r="BD1730" s="1255"/>
      <c r="BE1730" s="1255"/>
      <c r="BF1730" s="1255"/>
      <c r="BG1730" s="1255"/>
      <c r="BH1730" s="1255"/>
      <c r="BI1730" s="1255"/>
      <c r="BJ1730" s="1255"/>
      <c r="BK1730" s="1255"/>
      <c r="BL1730" s="1255"/>
      <c r="BM1730" s="1255"/>
      <c r="BN1730" s="1255"/>
      <c r="BO1730" s="1255"/>
      <c r="BP1730" s="1255"/>
      <c r="BQ1730" s="1255"/>
      <c r="BR1730" s="1255"/>
      <c r="BS1730" s="1255"/>
    </row>
    <row r="1731" spans="1:71" s="84" customFormat="1" ht="27.6" hidden="1" outlineLevel="2">
      <c r="A1731" s="584">
        <v>1</v>
      </c>
      <c r="B1731" s="584">
        <v>1</v>
      </c>
      <c r="C1731" s="584" t="s">
        <v>6302</v>
      </c>
      <c r="D1731" s="584">
        <v>3</v>
      </c>
      <c r="E1731" s="584" t="s">
        <v>6393</v>
      </c>
      <c r="F1731" s="584" t="s">
        <v>3423</v>
      </c>
      <c r="G1731" s="951" t="s">
        <v>6224</v>
      </c>
      <c r="H1731" s="32" t="s">
        <v>29</v>
      </c>
      <c r="I1731" s="935">
        <v>1</v>
      </c>
      <c r="J1731" s="915"/>
      <c r="K1731" s="1011">
        <f t="shared" si="280"/>
        <v>0</v>
      </c>
      <c r="L1731" s="426"/>
      <c r="M1731" s="38">
        <f t="shared" si="281"/>
        <v>0</v>
      </c>
      <c r="N1731" s="909">
        <f t="shared" si="282"/>
        <v>0</v>
      </c>
      <c r="O1731" s="909">
        <f t="shared" si="283"/>
        <v>0</v>
      </c>
      <c r="P1731" s="147"/>
      <c r="Q1731" s="1255"/>
      <c r="R1731" s="1255"/>
      <c r="S1731" s="1255"/>
      <c r="T1731" s="1255"/>
      <c r="U1731" s="1255"/>
      <c r="V1731" s="1255"/>
      <c r="W1731" s="1255"/>
      <c r="X1731" s="1255"/>
      <c r="Y1731" s="1255"/>
      <c r="Z1731" s="1255"/>
      <c r="AA1731" s="1255"/>
      <c r="AB1731" s="1255"/>
      <c r="AC1731" s="1255"/>
      <c r="AD1731" s="1255"/>
      <c r="AE1731" s="1255"/>
      <c r="AF1731" s="1255"/>
      <c r="AG1731" s="1255"/>
      <c r="AH1731" s="1255"/>
      <c r="AI1731" s="1255"/>
      <c r="AJ1731" s="1255"/>
      <c r="AK1731" s="1255"/>
      <c r="AL1731" s="1255"/>
      <c r="AM1731" s="1255"/>
      <c r="AN1731" s="1255"/>
      <c r="AO1731" s="1255"/>
      <c r="AP1731" s="1255"/>
      <c r="AQ1731" s="1255"/>
      <c r="AR1731" s="1255"/>
      <c r="AS1731" s="1255"/>
      <c r="AT1731" s="1255"/>
      <c r="AU1731" s="1255"/>
      <c r="AV1731" s="1255"/>
      <c r="AW1731" s="1255"/>
      <c r="AX1731" s="1255"/>
      <c r="AY1731" s="1255"/>
      <c r="AZ1731" s="1255"/>
      <c r="BA1731" s="1255"/>
      <c r="BB1731" s="1255"/>
      <c r="BC1731" s="1255"/>
      <c r="BD1731" s="1255"/>
      <c r="BE1731" s="1255"/>
      <c r="BF1731" s="1255"/>
      <c r="BG1731" s="1255"/>
      <c r="BH1731" s="1255"/>
      <c r="BI1731" s="1255"/>
      <c r="BJ1731" s="1255"/>
      <c r="BK1731" s="1255"/>
      <c r="BL1731" s="1255"/>
      <c r="BM1731" s="1255"/>
      <c r="BN1731" s="1255"/>
      <c r="BO1731" s="1255"/>
      <c r="BP1731" s="1255"/>
      <c r="BQ1731" s="1255"/>
      <c r="BR1731" s="1255"/>
      <c r="BS1731" s="1255"/>
    </row>
    <row r="1732" spans="1:71" s="84" customFormat="1" ht="55.2" hidden="1" outlineLevel="2">
      <c r="A1732" s="584">
        <v>1</v>
      </c>
      <c r="B1732" s="584">
        <v>1</v>
      </c>
      <c r="C1732" s="584" t="s">
        <v>6302</v>
      </c>
      <c r="D1732" s="584">
        <v>3</v>
      </c>
      <c r="E1732" s="584" t="s">
        <v>6393</v>
      </c>
      <c r="F1732" s="584" t="s">
        <v>6301</v>
      </c>
      <c r="G1732" s="951" t="s">
        <v>6053</v>
      </c>
      <c r="H1732" s="32" t="s">
        <v>29</v>
      </c>
      <c r="I1732" s="935">
        <v>6</v>
      </c>
      <c r="J1732" s="915"/>
      <c r="K1732" s="1011">
        <f t="shared" si="280"/>
        <v>0</v>
      </c>
      <c r="L1732" s="426"/>
      <c r="M1732" s="38">
        <f t="shared" si="281"/>
        <v>0</v>
      </c>
      <c r="N1732" s="909">
        <f t="shared" si="282"/>
        <v>0</v>
      </c>
      <c r="O1732" s="909">
        <f t="shared" si="283"/>
        <v>0</v>
      </c>
      <c r="P1732" s="147"/>
      <c r="Q1732" s="1255"/>
      <c r="R1732" s="1255"/>
      <c r="S1732" s="1255"/>
      <c r="T1732" s="1255"/>
      <c r="U1732" s="1255"/>
      <c r="V1732" s="1255"/>
      <c r="W1732" s="1255"/>
      <c r="X1732" s="1255"/>
      <c r="Y1732" s="1255"/>
      <c r="Z1732" s="1255"/>
      <c r="AA1732" s="1255"/>
      <c r="AB1732" s="1255"/>
      <c r="AC1732" s="1255"/>
      <c r="AD1732" s="1255"/>
      <c r="AE1732" s="1255"/>
      <c r="AF1732" s="1255"/>
      <c r="AG1732" s="1255"/>
      <c r="AH1732" s="1255"/>
      <c r="AI1732" s="1255"/>
      <c r="AJ1732" s="1255"/>
      <c r="AK1732" s="1255"/>
      <c r="AL1732" s="1255"/>
      <c r="AM1732" s="1255"/>
      <c r="AN1732" s="1255"/>
      <c r="AO1732" s="1255"/>
      <c r="AP1732" s="1255"/>
      <c r="AQ1732" s="1255"/>
      <c r="AR1732" s="1255"/>
      <c r="AS1732" s="1255"/>
      <c r="AT1732" s="1255"/>
      <c r="AU1732" s="1255"/>
      <c r="AV1732" s="1255"/>
      <c r="AW1732" s="1255"/>
      <c r="AX1732" s="1255"/>
      <c r="AY1732" s="1255"/>
      <c r="AZ1732" s="1255"/>
      <c r="BA1732" s="1255"/>
      <c r="BB1732" s="1255"/>
      <c r="BC1732" s="1255"/>
      <c r="BD1732" s="1255"/>
      <c r="BE1732" s="1255"/>
      <c r="BF1732" s="1255"/>
      <c r="BG1732" s="1255"/>
      <c r="BH1732" s="1255"/>
      <c r="BI1732" s="1255"/>
      <c r="BJ1732" s="1255"/>
      <c r="BK1732" s="1255"/>
      <c r="BL1732" s="1255"/>
      <c r="BM1732" s="1255"/>
      <c r="BN1732" s="1255"/>
      <c r="BO1732" s="1255"/>
      <c r="BP1732" s="1255"/>
      <c r="BQ1732" s="1255"/>
      <c r="BR1732" s="1255"/>
      <c r="BS1732" s="1255"/>
    </row>
    <row r="1733" spans="1:71" s="84" customFormat="1" ht="69" hidden="1" outlineLevel="2">
      <c r="A1733" s="584">
        <v>1</v>
      </c>
      <c r="B1733" s="584">
        <v>1</v>
      </c>
      <c r="C1733" s="584" t="s">
        <v>6302</v>
      </c>
      <c r="D1733" s="584">
        <v>3</v>
      </c>
      <c r="E1733" s="584" t="s">
        <v>6393</v>
      </c>
      <c r="F1733" s="584" t="s">
        <v>6302</v>
      </c>
      <c r="G1733" s="951" t="s">
        <v>6054</v>
      </c>
      <c r="H1733" s="32" t="s">
        <v>29</v>
      </c>
      <c r="I1733" s="935">
        <v>1</v>
      </c>
      <c r="J1733" s="915"/>
      <c r="K1733" s="1011">
        <f t="shared" si="280"/>
        <v>0</v>
      </c>
      <c r="L1733" s="426"/>
      <c r="M1733" s="38">
        <f t="shared" si="281"/>
        <v>0</v>
      </c>
      <c r="N1733" s="909">
        <f t="shared" si="282"/>
        <v>0</v>
      </c>
      <c r="O1733" s="909">
        <f t="shared" si="283"/>
        <v>0</v>
      </c>
      <c r="P1733" s="147"/>
      <c r="Q1733" s="1255"/>
      <c r="R1733" s="1255"/>
      <c r="S1733" s="1255"/>
      <c r="T1733" s="1255"/>
      <c r="U1733" s="1255"/>
      <c r="V1733" s="1255"/>
      <c r="W1733" s="1255"/>
      <c r="X1733" s="1255"/>
      <c r="Y1733" s="1255"/>
      <c r="Z1733" s="1255"/>
      <c r="AA1733" s="1255"/>
      <c r="AB1733" s="1255"/>
      <c r="AC1733" s="1255"/>
      <c r="AD1733" s="1255"/>
      <c r="AE1733" s="1255"/>
      <c r="AF1733" s="1255"/>
      <c r="AG1733" s="1255"/>
      <c r="AH1733" s="1255"/>
      <c r="AI1733" s="1255"/>
      <c r="AJ1733" s="1255"/>
      <c r="AK1733" s="1255"/>
      <c r="AL1733" s="1255"/>
      <c r="AM1733" s="1255"/>
      <c r="AN1733" s="1255"/>
      <c r="AO1733" s="1255"/>
      <c r="AP1733" s="1255"/>
      <c r="AQ1733" s="1255"/>
      <c r="AR1733" s="1255"/>
      <c r="AS1733" s="1255"/>
      <c r="AT1733" s="1255"/>
      <c r="AU1733" s="1255"/>
      <c r="AV1733" s="1255"/>
      <c r="AW1733" s="1255"/>
      <c r="AX1733" s="1255"/>
      <c r="AY1733" s="1255"/>
      <c r="AZ1733" s="1255"/>
      <c r="BA1733" s="1255"/>
      <c r="BB1733" s="1255"/>
      <c r="BC1733" s="1255"/>
      <c r="BD1733" s="1255"/>
      <c r="BE1733" s="1255"/>
      <c r="BF1733" s="1255"/>
      <c r="BG1733" s="1255"/>
      <c r="BH1733" s="1255"/>
      <c r="BI1733" s="1255"/>
      <c r="BJ1733" s="1255"/>
      <c r="BK1733" s="1255"/>
      <c r="BL1733" s="1255"/>
      <c r="BM1733" s="1255"/>
      <c r="BN1733" s="1255"/>
      <c r="BO1733" s="1255"/>
      <c r="BP1733" s="1255"/>
      <c r="BQ1733" s="1255"/>
      <c r="BR1733" s="1255"/>
      <c r="BS1733" s="1255"/>
    </row>
    <row r="1734" spans="1:71" s="84" customFormat="1" ht="27.6" hidden="1" outlineLevel="2">
      <c r="A1734" s="584">
        <v>1</v>
      </c>
      <c r="B1734" s="584">
        <v>1</v>
      </c>
      <c r="C1734" s="584" t="s">
        <v>6302</v>
      </c>
      <c r="D1734" s="584">
        <v>3</v>
      </c>
      <c r="E1734" s="584" t="s">
        <v>6393</v>
      </c>
      <c r="F1734" s="584" t="s">
        <v>6303</v>
      </c>
      <c r="G1734" s="951" t="s">
        <v>6046</v>
      </c>
      <c r="H1734" s="32" t="s">
        <v>29</v>
      </c>
      <c r="I1734" s="935">
        <v>23</v>
      </c>
      <c r="J1734" s="915"/>
      <c r="K1734" s="1011">
        <f t="shared" si="280"/>
        <v>0</v>
      </c>
      <c r="L1734" s="426"/>
      <c r="M1734" s="38">
        <f t="shared" si="281"/>
        <v>0</v>
      </c>
      <c r="N1734" s="909">
        <f t="shared" si="282"/>
        <v>0</v>
      </c>
      <c r="O1734" s="909">
        <f t="shared" si="283"/>
        <v>0</v>
      </c>
      <c r="P1734" s="147"/>
      <c r="Q1734" s="1255"/>
      <c r="R1734" s="1255"/>
      <c r="S1734" s="1255"/>
      <c r="T1734" s="1255"/>
      <c r="U1734" s="1255"/>
      <c r="V1734" s="1255"/>
      <c r="W1734" s="1255"/>
      <c r="X1734" s="1255"/>
      <c r="Y1734" s="1255"/>
      <c r="Z1734" s="1255"/>
      <c r="AA1734" s="1255"/>
      <c r="AB1734" s="1255"/>
      <c r="AC1734" s="1255"/>
      <c r="AD1734" s="1255"/>
      <c r="AE1734" s="1255"/>
      <c r="AF1734" s="1255"/>
      <c r="AG1734" s="1255"/>
      <c r="AH1734" s="1255"/>
      <c r="AI1734" s="1255"/>
      <c r="AJ1734" s="1255"/>
      <c r="AK1734" s="1255"/>
      <c r="AL1734" s="1255"/>
      <c r="AM1734" s="1255"/>
      <c r="AN1734" s="1255"/>
      <c r="AO1734" s="1255"/>
      <c r="AP1734" s="1255"/>
      <c r="AQ1734" s="1255"/>
      <c r="AR1734" s="1255"/>
      <c r="AS1734" s="1255"/>
      <c r="AT1734" s="1255"/>
      <c r="AU1734" s="1255"/>
      <c r="AV1734" s="1255"/>
      <c r="AW1734" s="1255"/>
      <c r="AX1734" s="1255"/>
      <c r="AY1734" s="1255"/>
      <c r="AZ1734" s="1255"/>
      <c r="BA1734" s="1255"/>
      <c r="BB1734" s="1255"/>
      <c r="BC1734" s="1255"/>
      <c r="BD1734" s="1255"/>
      <c r="BE1734" s="1255"/>
      <c r="BF1734" s="1255"/>
      <c r="BG1734" s="1255"/>
      <c r="BH1734" s="1255"/>
      <c r="BI1734" s="1255"/>
      <c r="BJ1734" s="1255"/>
      <c r="BK1734" s="1255"/>
      <c r="BL1734" s="1255"/>
      <c r="BM1734" s="1255"/>
      <c r="BN1734" s="1255"/>
      <c r="BO1734" s="1255"/>
      <c r="BP1734" s="1255"/>
      <c r="BQ1734" s="1255"/>
      <c r="BR1734" s="1255"/>
      <c r="BS1734" s="1255"/>
    </row>
    <row r="1735" spans="1:71" s="84" customFormat="1" ht="27.6" hidden="1" outlineLevel="2">
      <c r="A1735" s="584">
        <v>1</v>
      </c>
      <c r="B1735" s="584">
        <v>1</v>
      </c>
      <c r="C1735" s="584" t="s">
        <v>6302</v>
      </c>
      <c r="D1735" s="584">
        <v>3</v>
      </c>
      <c r="E1735" s="584" t="s">
        <v>6393</v>
      </c>
      <c r="F1735" s="584" t="s">
        <v>6304</v>
      </c>
      <c r="G1735" s="951" t="s">
        <v>6225</v>
      </c>
      <c r="H1735" s="32" t="s">
        <v>29</v>
      </c>
      <c r="I1735" s="935">
        <v>24</v>
      </c>
      <c r="J1735" s="915"/>
      <c r="K1735" s="1011">
        <f t="shared" si="280"/>
        <v>0</v>
      </c>
      <c r="L1735" s="426"/>
      <c r="M1735" s="38">
        <f t="shared" si="281"/>
        <v>0</v>
      </c>
      <c r="N1735" s="909">
        <f t="shared" si="282"/>
        <v>0</v>
      </c>
      <c r="O1735" s="909">
        <f t="shared" si="283"/>
        <v>0</v>
      </c>
      <c r="P1735" s="147"/>
      <c r="Q1735" s="1255"/>
      <c r="R1735" s="1255"/>
      <c r="S1735" s="1255"/>
      <c r="T1735" s="1255"/>
      <c r="U1735" s="1255"/>
      <c r="V1735" s="1255"/>
      <c r="W1735" s="1255"/>
      <c r="X1735" s="1255"/>
      <c r="Y1735" s="1255"/>
      <c r="Z1735" s="1255"/>
      <c r="AA1735" s="1255"/>
      <c r="AB1735" s="1255"/>
      <c r="AC1735" s="1255"/>
      <c r="AD1735" s="1255"/>
      <c r="AE1735" s="1255"/>
      <c r="AF1735" s="1255"/>
      <c r="AG1735" s="1255"/>
      <c r="AH1735" s="1255"/>
      <c r="AI1735" s="1255"/>
      <c r="AJ1735" s="1255"/>
      <c r="AK1735" s="1255"/>
      <c r="AL1735" s="1255"/>
      <c r="AM1735" s="1255"/>
      <c r="AN1735" s="1255"/>
      <c r="AO1735" s="1255"/>
      <c r="AP1735" s="1255"/>
      <c r="AQ1735" s="1255"/>
      <c r="AR1735" s="1255"/>
      <c r="AS1735" s="1255"/>
      <c r="AT1735" s="1255"/>
      <c r="AU1735" s="1255"/>
      <c r="AV1735" s="1255"/>
      <c r="AW1735" s="1255"/>
      <c r="AX1735" s="1255"/>
      <c r="AY1735" s="1255"/>
      <c r="AZ1735" s="1255"/>
      <c r="BA1735" s="1255"/>
      <c r="BB1735" s="1255"/>
      <c r="BC1735" s="1255"/>
      <c r="BD1735" s="1255"/>
      <c r="BE1735" s="1255"/>
      <c r="BF1735" s="1255"/>
      <c r="BG1735" s="1255"/>
      <c r="BH1735" s="1255"/>
      <c r="BI1735" s="1255"/>
      <c r="BJ1735" s="1255"/>
      <c r="BK1735" s="1255"/>
      <c r="BL1735" s="1255"/>
      <c r="BM1735" s="1255"/>
      <c r="BN1735" s="1255"/>
      <c r="BO1735" s="1255"/>
      <c r="BP1735" s="1255"/>
      <c r="BQ1735" s="1255"/>
      <c r="BR1735" s="1255"/>
      <c r="BS1735" s="1255"/>
    </row>
    <row r="1736" spans="1:71" s="84" customFormat="1" ht="27.6" hidden="1" outlineLevel="2">
      <c r="A1736" s="584">
        <v>1</v>
      </c>
      <c r="B1736" s="584">
        <v>1</v>
      </c>
      <c r="C1736" s="584" t="s">
        <v>6302</v>
      </c>
      <c r="D1736" s="584">
        <v>3</v>
      </c>
      <c r="E1736" s="584" t="s">
        <v>6393</v>
      </c>
      <c r="F1736" s="584" t="s">
        <v>6305</v>
      </c>
      <c r="G1736" s="951" t="s">
        <v>6226</v>
      </c>
      <c r="H1736" s="32" t="s">
        <v>29</v>
      </c>
      <c r="I1736" s="935">
        <v>3</v>
      </c>
      <c r="J1736" s="915"/>
      <c r="K1736" s="1011">
        <f t="shared" si="280"/>
        <v>0</v>
      </c>
      <c r="L1736" s="426"/>
      <c r="M1736" s="38">
        <f t="shared" si="281"/>
        <v>0</v>
      </c>
      <c r="N1736" s="909">
        <f t="shared" si="282"/>
        <v>0</v>
      </c>
      <c r="O1736" s="909">
        <f t="shared" si="283"/>
        <v>0</v>
      </c>
      <c r="P1736" s="147"/>
      <c r="Q1736" s="1255"/>
      <c r="R1736" s="1255"/>
      <c r="S1736" s="1255"/>
      <c r="T1736" s="1255"/>
      <c r="U1736" s="1255"/>
      <c r="V1736" s="1255"/>
      <c r="W1736" s="1255"/>
      <c r="X1736" s="1255"/>
      <c r="Y1736" s="1255"/>
      <c r="Z1736" s="1255"/>
      <c r="AA1736" s="1255"/>
      <c r="AB1736" s="1255"/>
      <c r="AC1736" s="1255"/>
      <c r="AD1736" s="1255"/>
      <c r="AE1736" s="1255"/>
      <c r="AF1736" s="1255"/>
      <c r="AG1736" s="1255"/>
      <c r="AH1736" s="1255"/>
      <c r="AI1736" s="1255"/>
      <c r="AJ1736" s="1255"/>
      <c r="AK1736" s="1255"/>
      <c r="AL1736" s="1255"/>
      <c r="AM1736" s="1255"/>
      <c r="AN1736" s="1255"/>
      <c r="AO1736" s="1255"/>
      <c r="AP1736" s="1255"/>
      <c r="AQ1736" s="1255"/>
      <c r="AR1736" s="1255"/>
      <c r="AS1736" s="1255"/>
      <c r="AT1736" s="1255"/>
      <c r="AU1736" s="1255"/>
      <c r="AV1736" s="1255"/>
      <c r="AW1736" s="1255"/>
      <c r="AX1736" s="1255"/>
      <c r="AY1736" s="1255"/>
      <c r="AZ1736" s="1255"/>
      <c r="BA1736" s="1255"/>
      <c r="BB1736" s="1255"/>
      <c r="BC1736" s="1255"/>
      <c r="BD1736" s="1255"/>
      <c r="BE1736" s="1255"/>
      <c r="BF1736" s="1255"/>
      <c r="BG1736" s="1255"/>
      <c r="BH1736" s="1255"/>
      <c r="BI1736" s="1255"/>
      <c r="BJ1736" s="1255"/>
      <c r="BK1736" s="1255"/>
      <c r="BL1736" s="1255"/>
      <c r="BM1736" s="1255"/>
      <c r="BN1736" s="1255"/>
      <c r="BO1736" s="1255"/>
      <c r="BP1736" s="1255"/>
      <c r="BQ1736" s="1255"/>
      <c r="BR1736" s="1255"/>
      <c r="BS1736" s="1255"/>
    </row>
    <row r="1737" spans="1:71" s="84" customFormat="1" ht="27.6" hidden="1" outlineLevel="2">
      <c r="A1737" s="584">
        <v>1</v>
      </c>
      <c r="B1737" s="584">
        <v>1</v>
      </c>
      <c r="C1737" s="584" t="s">
        <v>6302</v>
      </c>
      <c r="D1737" s="584">
        <v>3</v>
      </c>
      <c r="E1737" s="584" t="s">
        <v>6393</v>
      </c>
      <c r="F1737" s="584" t="s">
        <v>6306</v>
      </c>
      <c r="G1737" s="951" t="s">
        <v>6227</v>
      </c>
      <c r="H1737" s="32" t="s">
        <v>29</v>
      </c>
      <c r="I1737" s="935">
        <v>3</v>
      </c>
      <c r="J1737" s="915"/>
      <c r="K1737" s="1011">
        <f t="shared" si="280"/>
        <v>0</v>
      </c>
      <c r="L1737" s="426"/>
      <c r="M1737" s="38">
        <f t="shared" si="281"/>
        <v>0</v>
      </c>
      <c r="N1737" s="909">
        <f t="shared" si="282"/>
        <v>0</v>
      </c>
      <c r="O1737" s="909">
        <f t="shared" si="283"/>
        <v>0</v>
      </c>
      <c r="P1737" s="147"/>
      <c r="Q1737" s="1255"/>
      <c r="R1737" s="1255"/>
      <c r="S1737" s="1255"/>
      <c r="T1737" s="1255"/>
      <c r="U1737" s="1255"/>
      <c r="V1737" s="1255"/>
      <c r="W1737" s="1255"/>
      <c r="X1737" s="1255"/>
      <c r="Y1737" s="1255"/>
      <c r="Z1737" s="1255"/>
      <c r="AA1737" s="1255"/>
      <c r="AB1737" s="1255"/>
      <c r="AC1737" s="1255"/>
      <c r="AD1737" s="1255"/>
      <c r="AE1737" s="1255"/>
      <c r="AF1737" s="1255"/>
      <c r="AG1737" s="1255"/>
      <c r="AH1737" s="1255"/>
      <c r="AI1737" s="1255"/>
      <c r="AJ1737" s="1255"/>
      <c r="AK1737" s="1255"/>
      <c r="AL1737" s="1255"/>
      <c r="AM1737" s="1255"/>
      <c r="AN1737" s="1255"/>
      <c r="AO1737" s="1255"/>
      <c r="AP1737" s="1255"/>
      <c r="AQ1737" s="1255"/>
      <c r="AR1737" s="1255"/>
      <c r="AS1737" s="1255"/>
      <c r="AT1737" s="1255"/>
      <c r="AU1737" s="1255"/>
      <c r="AV1737" s="1255"/>
      <c r="AW1737" s="1255"/>
      <c r="AX1737" s="1255"/>
      <c r="AY1737" s="1255"/>
      <c r="AZ1737" s="1255"/>
      <c r="BA1737" s="1255"/>
      <c r="BB1737" s="1255"/>
      <c r="BC1737" s="1255"/>
      <c r="BD1737" s="1255"/>
      <c r="BE1737" s="1255"/>
      <c r="BF1737" s="1255"/>
      <c r="BG1737" s="1255"/>
      <c r="BH1737" s="1255"/>
      <c r="BI1737" s="1255"/>
      <c r="BJ1737" s="1255"/>
      <c r="BK1737" s="1255"/>
      <c r="BL1737" s="1255"/>
      <c r="BM1737" s="1255"/>
      <c r="BN1737" s="1255"/>
      <c r="BO1737" s="1255"/>
      <c r="BP1737" s="1255"/>
      <c r="BQ1737" s="1255"/>
      <c r="BR1737" s="1255"/>
      <c r="BS1737" s="1255"/>
    </row>
    <row r="1738" spans="1:71" s="84" customFormat="1" ht="41.4" hidden="1" outlineLevel="2">
      <c r="A1738" s="584">
        <v>1</v>
      </c>
      <c r="B1738" s="584">
        <v>1</v>
      </c>
      <c r="C1738" s="584" t="s">
        <v>6302</v>
      </c>
      <c r="D1738" s="584">
        <v>3</v>
      </c>
      <c r="E1738" s="584" t="s">
        <v>6393</v>
      </c>
      <c r="F1738" s="584" t="s">
        <v>6307</v>
      </c>
      <c r="G1738" s="951" t="s">
        <v>6228</v>
      </c>
      <c r="H1738" s="32" t="s">
        <v>29</v>
      </c>
      <c r="I1738" s="935">
        <v>1</v>
      </c>
      <c r="J1738" s="915"/>
      <c r="K1738" s="1011">
        <f t="shared" si="280"/>
        <v>0</v>
      </c>
      <c r="L1738" s="426"/>
      <c r="M1738" s="38">
        <f t="shared" si="281"/>
        <v>0</v>
      </c>
      <c r="N1738" s="909">
        <f t="shared" si="282"/>
        <v>0</v>
      </c>
      <c r="O1738" s="909">
        <f t="shared" si="283"/>
        <v>0</v>
      </c>
      <c r="P1738" s="147"/>
      <c r="Q1738" s="1255"/>
      <c r="R1738" s="1255"/>
      <c r="S1738" s="1255"/>
      <c r="T1738" s="1255"/>
      <c r="U1738" s="1255"/>
      <c r="V1738" s="1255"/>
      <c r="W1738" s="1255"/>
      <c r="X1738" s="1255"/>
      <c r="Y1738" s="1255"/>
      <c r="Z1738" s="1255"/>
      <c r="AA1738" s="1255"/>
      <c r="AB1738" s="1255"/>
      <c r="AC1738" s="1255"/>
      <c r="AD1738" s="1255"/>
      <c r="AE1738" s="1255"/>
      <c r="AF1738" s="1255"/>
      <c r="AG1738" s="1255"/>
      <c r="AH1738" s="1255"/>
      <c r="AI1738" s="1255"/>
      <c r="AJ1738" s="1255"/>
      <c r="AK1738" s="1255"/>
      <c r="AL1738" s="1255"/>
      <c r="AM1738" s="1255"/>
      <c r="AN1738" s="1255"/>
      <c r="AO1738" s="1255"/>
      <c r="AP1738" s="1255"/>
      <c r="AQ1738" s="1255"/>
      <c r="AR1738" s="1255"/>
      <c r="AS1738" s="1255"/>
      <c r="AT1738" s="1255"/>
      <c r="AU1738" s="1255"/>
      <c r="AV1738" s="1255"/>
      <c r="AW1738" s="1255"/>
      <c r="AX1738" s="1255"/>
      <c r="AY1738" s="1255"/>
      <c r="AZ1738" s="1255"/>
      <c r="BA1738" s="1255"/>
      <c r="BB1738" s="1255"/>
      <c r="BC1738" s="1255"/>
      <c r="BD1738" s="1255"/>
      <c r="BE1738" s="1255"/>
      <c r="BF1738" s="1255"/>
      <c r="BG1738" s="1255"/>
      <c r="BH1738" s="1255"/>
      <c r="BI1738" s="1255"/>
      <c r="BJ1738" s="1255"/>
      <c r="BK1738" s="1255"/>
      <c r="BL1738" s="1255"/>
      <c r="BM1738" s="1255"/>
      <c r="BN1738" s="1255"/>
      <c r="BO1738" s="1255"/>
      <c r="BP1738" s="1255"/>
      <c r="BQ1738" s="1255"/>
      <c r="BR1738" s="1255"/>
      <c r="BS1738" s="1255"/>
    </row>
    <row r="1739" spans="1:71" s="84" customFormat="1" ht="27.6" hidden="1" outlineLevel="2">
      <c r="A1739" s="584">
        <v>1</v>
      </c>
      <c r="B1739" s="584">
        <v>1</v>
      </c>
      <c r="C1739" s="584" t="s">
        <v>6302</v>
      </c>
      <c r="D1739" s="584">
        <v>3</v>
      </c>
      <c r="E1739" s="584" t="s">
        <v>6393</v>
      </c>
      <c r="F1739" s="584" t="s">
        <v>3529</v>
      </c>
      <c r="G1739" s="951" t="s">
        <v>6235</v>
      </c>
      <c r="H1739" s="32" t="s">
        <v>29</v>
      </c>
      <c r="I1739" s="935">
        <v>4</v>
      </c>
      <c r="J1739" s="915"/>
      <c r="K1739" s="1011">
        <f t="shared" si="280"/>
        <v>0</v>
      </c>
      <c r="L1739" s="426"/>
      <c r="M1739" s="38">
        <f t="shared" si="281"/>
        <v>0</v>
      </c>
      <c r="N1739" s="909">
        <f t="shared" si="282"/>
        <v>0</v>
      </c>
      <c r="O1739" s="909">
        <f t="shared" si="283"/>
        <v>0</v>
      </c>
      <c r="P1739" s="147"/>
      <c r="Q1739" s="1255"/>
      <c r="R1739" s="1255"/>
      <c r="S1739" s="1255"/>
      <c r="T1739" s="1255"/>
      <c r="U1739" s="1255"/>
      <c r="V1739" s="1255"/>
      <c r="W1739" s="1255"/>
      <c r="X1739" s="1255"/>
      <c r="Y1739" s="1255"/>
      <c r="Z1739" s="1255"/>
      <c r="AA1739" s="1255"/>
      <c r="AB1739" s="1255"/>
      <c r="AC1739" s="1255"/>
      <c r="AD1739" s="1255"/>
      <c r="AE1739" s="1255"/>
      <c r="AF1739" s="1255"/>
      <c r="AG1739" s="1255"/>
      <c r="AH1739" s="1255"/>
      <c r="AI1739" s="1255"/>
      <c r="AJ1739" s="1255"/>
      <c r="AK1739" s="1255"/>
      <c r="AL1739" s="1255"/>
      <c r="AM1739" s="1255"/>
      <c r="AN1739" s="1255"/>
      <c r="AO1739" s="1255"/>
      <c r="AP1739" s="1255"/>
      <c r="AQ1739" s="1255"/>
      <c r="AR1739" s="1255"/>
      <c r="AS1739" s="1255"/>
      <c r="AT1739" s="1255"/>
      <c r="AU1739" s="1255"/>
      <c r="AV1739" s="1255"/>
      <c r="AW1739" s="1255"/>
      <c r="AX1739" s="1255"/>
      <c r="AY1739" s="1255"/>
      <c r="AZ1739" s="1255"/>
      <c r="BA1739" s="1255"/>
      <c r="BB1739" s="1255"/>
      <c r="BC1739" s="1255"/>
      <c r="BD1739" s="1255"/>
      <c r="BE1739" s="1255"/>
      <c r="BF1739" s="1255"/>
      <c r="BG1739" s="1255"/>
      <c r="BH1739" s="1255"/>
      <c r="BI1739" s="1255"/>
      <c r="BJ1739" s="1255"/>
      <c r="BK1739" s="1255"/>
      <c r="BL1739" s="1255"/>
      <c r="BM1739" s="1255"/>
      <c r="BN1739" s="1255"/>
      <c r="BO1739" s="1255"/>
      <c r="BP1739" s="1255"/>
      <c r="BQ1739" s="1255"/>
      <c r="BR1739" s="1255"/>
      <c r="BS1739" s="1255"/>
    </row>
    <row r="1740" spans="1:71" s="84" customFormat="1" ht="27.6" hidden="1" outlineLevel="2">
      <c r="A1740" s="584">
        <v>1</v>
      </c>
      <c r="B1740" s="584">
        <v>1</v>
      </c>
      <c r="C1740" s="584" t="s">
        <v>6302</v>
      </c>
      <c r="D1740" s="584">
        <v>3</v>
      </c>
      <c r="E1740" s="584" t="s">
        <v>6393</v>
      </c>
      <c r="F1740" s="584" t="s">
        <v>6308</v>
      </c>
      <c r="G1740" s="951" t="s">
        <v>6236</v>
      </c>
      <c r="H1740" s="32" t="s">
        <v>29</v>
      </c>
      <c r="I1740" s="935">
        <v>10</v>
      </c>
      <c r="J1740" s="915"/>
      <c r="K1740" s="1011">
        <f t="shared" si="280"/>
        <v>0</v>
      </c>
      <c r="L1740" s="426"/>
      <c r="M1740" s="38">
        <f t="shared" si="281"/>
        <v>0</v>
      </c>
      <c r="N1740" s="909">
        <f t="shared" si="282"/>
        <v>0</v>
      </c>
      <c r="O1740" s="909">
        <f t="shared" si="283"/>
        <v>0</v>
      </c>
      <c r="P1740" s="147"/>
      <c r="Q1740" s="1255"/>
      <c r="R1740" s="1255"/>
      <c r="S1740" s="1255"/>
      <c r="T1740" s="1255"/>
      <c r="U1740" s="1255"/>
      <c r="V1740" s="1255"/>
      <c r="W1740" s="1255"/>
      <c r="X1740" s="1255"/>
      <c r="Y1740" s="1255"/>
      <c r="Z1740" s="1255"/>
      <c r="AA1740" s="1255"/>
      <c r="AB1740" s="1255"/>
      <c r="AC1740" s="1255"/>
      <c r="AD1740" s="1255"/>
      <c r="AE1740" s="1255"/>
      <c r="AF1740" s="1255"/>
      <c r="AG1740" s="1255"/>
      <c r="AH1740" s="1255"/>
      <c r="AI1740" s="1255"/>
      <c r="AJ1740" s="1255"/>
      <c r="AK1740" s="1255"/>
      <c r="AL1740" s="1255"/>
      <c r="AM1740" s="1255"/>
      <c r="AN1740" s="1255"/>
      <c r="AO1740" s="1255"/>
      <c r="AP1740" s="1255"/>
      <c r="AQ1740" s="1255"/>
      <c r="AR1740" s="1255"/>
      <c r="AS1740" s="1255"/>
      <c r="AT1740" s="1255"/>
      <c r="AU1740" s="1255"/>
      <c r="AV1740" s="1255"/>
      <c r="AW1740" s="1255"/>
      <c r="AX1740" s="1255"/>
      <c r="AY1740" s="1255"/>
      <c r="AZ1740" s="1255"/>
      <c r="BA1740" s="1255"/>
      <c r="BB1740" s="1255"/>
      <c r="BC1740" s="1255"/>
      <c r="BD1740" s="1255"/>
      <c r="BE1740" s="1255"/>
      <c r="BF1740" s="1255"/>
      <c r="BG1740" s="1255"/>
      <c r="BH1740" s="1255"/>
      <c r="BI1740" s="1255"/>
      <c r="BJ1740" s="1255"/>
      <c r="BK1740" s="1255"/>
      <c r="BL1740" s="1255"/>
      <c r="BM1740" s="1255"/>
      <c r="BN1740" s="1255"/>
      <c r="BO1740" s="1255"/>
      <c r="BP1740" s="1255"/>
      <c r="BQ1740" s="1255"/>
      <c r="BR1740" s="1255"/>
      <c r="BS1740" s="1255"/>
    </row>
    <row r="1741" spans="1:71" s="84" customFormat="1" ht="27.6" hidden="1" outlineLevel="2">
      <c r="A1741" s="584">
        <v>1</v>
      </c>
      <c r="B1741" s="584">
        <v>1</v>
      </c>
      <c r="C1741" s="584" t="s">
        <v>6302</v>
      </c>
      <c r="D1741" s="584">
        <v>3</v>
      </c>
      <c r="E1741" s="584" t="s">
        <v>6393</v>
      </c>
      <c r="F1741" s="584" t="s">
        <v>6309</v>
      </c>
      <c r="G1741" s="951" t="s">
        <v>6237</v>
      </c>
      <c r="H1741" s="32" t="s">
        <v>29</v>
      </c>
      <c r="I1741" s="935">
        <v>6</v>
      </c>
      <c r="J1741" s="915"/>
      <c r="K1741" s="1011">
        <f t="shared" si="280"/>
        <v>0</v>
      </c>
      <c r="L1741" s="426"/>
      <c r="M1741" s="38">
        <f t="shared" si="281"/>
        <v>0</v>
      </c>
      <c r="N1741" s="909">
        <f t="shared" si="282"/>
        <v>0</v>
      </c>
      <c r="O1741" s="909">
        <f t="shared" si="283"/>
        <v>0</v>
      </c>
      <c r="P1741" s="147"/>
      <c r="Q1741" s="1255"/>
      <c r="R1741" s="1255"/>
      <c r="S1741" s="1255"/>
      <c r="T1741" s="1255"/>
      <c r="U1741" s="1255"/>
      <c r="V1741" s="1255"/>
      <c r="W1741" s="1255"/>
      <c r="X1741" s="1255"/>
      <c r="Y1741" s="1255"/>
      <c r="Z1741" s="1255"/>
      <c r="AA1741" s="1255"/>
      <c r="AB1741" s="1255"/>
      <c r="AC1741" s="1255"/>
      <c r="AD1741" s="1255"/>
      <c r="AE1741" s="1255"/>
      <c r="AF1741" s="1255"/>
      <c r="AG1741" s="1255"/>
      <c r="AH1741" s="1255"/>
      <c r="AI1741" s="1255"/>
      <c r="AJ1741" s="1255"/>
      <c r="AK1741" s="1255"/>
      <c r="AL1741" s="1255"/>
      <c r="AM1741" s="1255"/>
      <c r="AN1741" s="1255"/>
      <c r="AO1741" s="1255"/>
      <c r="AP1741" s="1255"/>
      <c r="AQ1741" s="1255"/>
      <c r="AR1741" s="1255"/>
      <c r="AS1741" s="1255"/>
      <c r="AT1741" s="1255"/>
      <c r="AU1741" s="1255"/>
      <c r="AV1741" s="1255"/>
      <c r="AW1741" s="1255"/>
      <c r="AX1741" s="1255"/>
      <c r="AY1741" s="1255"/>
      <c r="AZ1741" s="1255"/>
      <c r="BA1741" s="1255"/>
      <c r="BB1741" s="1255"/>
      <c r="BC1741" s="1255"/>
      <c r="BD1741" s="1255"/>
      <c r="BE1741" s="1255"/>
      <c r="BF1741" s="1255"/>
      <c r="BG1741" s="1255"/>
      <c r="BH1741" s="1255"/>
      <c r="BI1741" s="1255"/>
      <c r="BJ1741" s="1255"/>
      <c r="BK1741" s="1255"/>
      <c r="BL1741" s="1255"/>
      <c r="BM1741" s="1255"/>
      <c r="BN1741" s="1255"/>
      <c r="BO1741" s="1255"/>
      <c r="BP1741" s="1255"/>
      <c r="BQ1741" s="1255"/>
      <c r="BR1741" s="1255"/>
      <c r="BS1741" s="1255"/>
    </row>
    <row r="1742" spans="1:71" s="84" customFormat="1" ht="27.6" hidden="1" outlineLevel="2">
      <c r="A1742" s="584">
        <v>1</v>
      </c>
      <c r="B1742" s="584">
        <v>1</v>
      </c>
      <c r="C1742" s="584" t="s">
        <v>6302</v>
      </c>
      <c r="D1742" s="584">
        <v>3</v>
      </c>
      <c r="E1742" s="584" t="s">
        <v>6393</v>
      </c>
      <c r="F1742" s="584" t="s">
        <v>1641</v>
      </c>
      <c r="G1742" s="951" t="s">
        <v>6238</v>
      </c>
      <c r="H1742" s="32" t="s">
        <v>29</v>
      </c>
      <c r="I1742" s="935">
        <v>3</v>
      </c>
      <c r="J1742" s="915"/>
      <c r="K1742" s="1011">
        <f t="shared" si="280"/>
        <v>0</v>
      </c>
      <c r="L1742" s="426"/>
      <c r="M1742" s="38">
        <f t="shared" si="281"/>
        <v>0</v>
      </c>
      <c r="N1742" s="909">
        <f t="shared" si="282"/>
        <v>0</v>
      </c>
      <c r="O1742" s="909">
        <f t="shared" si="283"/>
        <v>0</v>
      </c>
      <c r="P1742" s="147"/>
      <c r="Q1742" s="1255"/>
      <c r="R1742" s="1255"/>
      <c r="S1742" s="1255"/>
      <c r="T1742" s="1255"/>
      <c r="U1742" s="1255"/>
      <c r="V1742" s="1255"/>
      <c r="W1742" s="1255"/>
      <c r="X1742" s="1255"/>
      <c r="Y1742" s="1255"/>
      <c r="Z1742" s="1255"/>
      <c r="AA1742" s="1255"/>
      <c r="AB1742" s="1255"/>
      <c r="AC1742" s="1255"/>
      <c r="AD1742" s="1255"/>
      <c r="AE1742" s="1255"/>
      <c r="AF1742" s="1255"/>
      <c r="AG1742" s="1255"/>
      <c r="AH1742" s="1255"/>
      <c r="AI1742" s="1255"/>
      <c r="AJ1742" s="1255"/>
      <c r="AK1742" s="1255"/>
      <c r="AL1742" s="1255"/>
      <c r="AM1742" s="1255"/>
      <c r="AN1742" s="1255"/>
      <c r="AO1742" s="1255"/>
      <c r="AP1742" s="1255"/>
      <c r="AQ1742" s="1255"/>
      <c r="AR1742" s="1255"/>
      <c r="AS1742" s="1255"/>
      <c r="AT1742" s="1255"/>
      <c r="AU1742" s="1255"/>
      <c r="AV1742" s="1255"/>
      <c r="AW1742" s="1255"/>
      <c r="AX1742" s="1255"/>
      <c r="AY1742" s="1255"/>
      <c r="AZ1742" s="1255"/>
      <c r="BA1742" s="1255"/>
      <c r="BB1742" s="1255"/>
      <c r="BC1742" s="1255"/>
      <c r="BD1742" s="1255"/>
      <c r="BE1742" s="1255"/>
      <c r="BF1742" s="1255"/>
      <c r="BG1742" s="1255"/>
      <c r="BH1742" s="1255"/>
      <c r="BI1742" s="1255"/>
      <c r="BJ1742" s="1255"/>
      <c r="BK1742" s="1255"/>
      <c r="BL1742" s="1255"/>
      <c r="BM1742" s="1255"/>
      <c r="BN1742" s="1255"/>
      <c r="BO1742" s="1255"/>
      <c r="BP1742" s="1255"/>
      <c r="BQ1742" s="1255"/>
      <c r="BR1742" s="1255"/>
      <c r="BS1742" s="1255"/>
    </row>
    <row r="1743" spans="1:71" s="84" customFormat="1" ht="27.6" hidden="1" outlineLevel="2">
      <c r="A1743" s="584">
        <v>1</v>
      </c>
      <c r="B1743" s="584">
        <v>1</v>
      </c>
      <c r="C1743" s="584" t="s">
        <v>6302</v>
      </c>
      <c r="D1743" s="584">
        <v>3</v>
      </c>
      <c r="E1743" s="584" t="s">
        <v>6393</v>
      </c>
      <c r="F1743" s="584" t="s">
        <v>6310</v>
      </c>
      <c r="G1743" s="951" t="s">
        <v>6271</v>
      </c>
      <c r="H1743" s="32" t="s">
        <v>29</v>
      </c>
      <c r="I1743" s="935">
        <v>2</v>
      </c>
      <c r="J1743" s="915"/>
      <c r="K1743" s="1011">
        <f t="shared" si="280"/>
        <v>0</v>
      </c>
      <c r="L1743" s="426"/>
      <c r="M1743" s="38">
        <f t="shared" si="281"/>
        <v>0</v>
      </c>
      <c r="N1743" s="909">
        <f t="shared" si="282"/>
        <v>0</v>
      </c>
      <c r="O1743" s="909">
        <f t="shared" si="283"/>
        <v>0</v>
      </c>
      <c r="P1743" s="147"/>
      <c r="Q1743" s="1255"/>
      <c r="R1743" s="1255"/>
      <c r="S1743" s="1255"/>
      <c r="T1743" s="1255"/>
      <c r="U1743" s="1255"/>
      <c r="V1743" s="1255"/>
      <c r="W1743" s="1255"/>
      <c r="X1743" s="1255"/>
      <c r="Y1743" s="1255"/>
      <c r="Z1743" s="1255"/>
      <c r="AA1743" s="1255"/>
      <c r="AB1743" s="1255"/>
      <c r="AC1743" s="1255"/>
      <c r="AD1743" s="1255"/>
      <c r="AE1743" s="1255"/>
      <c r="AF1743" s="1255"/>
      <c r="AG1743" s="1255"/>
      <c r="AH1743" s="1255"/>
      <c r="AI1743" s="1255"/>
      <c r="AJ1743" s="1255"/>
      <c r="AK1743" s="1255"/>
      <c r="AL1743" s="1255"/>
      <c r="AM1743" s="1255"/>
      <c r="AN1743" s="1255"/>
      <c r="AO1743" s="1255"/>
      <c r="AP1743" s="1255"/>
      <c r="AQ1743" s="1255"/>
      <c r="AR1743" s="1255"/>
      <c r="AS1743" s="1255"/>
      <c r="AT1743" s="1255"/>
      <c r="AU1743" s="1255"/>
      <c r="AV1743" s="1255"/>
      <c r="AW1743" s="1255"/>
      <c r="AX1743" s="1255"/>
      <c r="AY1743" s="1255"/>
      <c r="AZ1743" s="1255"/>
      <c r="BA1743" s="1255"/>
      <c r="BB1743" s="1255"/>
      <c r="BC1743" s="1255"/>
      <c r="BD1743" s="1255"/>
      <c r="BE1743" s="1255"/>
      <c r="BF1743" s="1255"/>
      <c r="BG1743" s="1255"/>
      <c r="BH1743" s="1255"/>
      <c r="BI1743" s="1255"/>
      <c r="BJ1743" s="1255"/>
      <c r="BK1743" s="1255"/>
      <c r="BL1743" s="1255"/>
      <c r="BM1743" s="1255"/>
      <c r="BN1743" s="1255"/>
      <c r="BO1743" s="1255"/>
      <c r="BP1743" s="1255"/>
      <c r="BQ1743" s="1255"/>
      <c r="BR1743" s="1255"/>
      <c r="BS1743" s="1255"/>
    </row>
    <row r="1744" spans="1:71" s="84" customFormat="1" ht="27.6" hidden="1" outlineLevel="2">
      <c r="A1744" s="584">
        <v>1</v>
      </c>
      <c r="B1744" s="584">
        <v>1</v>
      </c>
      <c r="C1744" s="584" t="s">
        <v>6302</v>
      </c>
      <c r="D1744" s="584">
        <v>3</v>
      </c>
      <c r="E1744" s="584" t="s">
        <v>6393</v>
      </c>
      <c r="F1744" s="584" t="s">
        <v>3531</v>
      </c>
      <c r="G1744" s="951" t="s">
        <v>6240</v>
      </c>
      <c r="H1744" s="32" t="s">
        <v>29</v>
      </c>
      <c r="I1744" s="935">
        <v>13</v>
      </c>
      <c r="J1744" s="915"/>
      <c r="K1744" s="1011">
        <f t="shared" si="280"/>
        <v>0</v>
      </c>
      <c r="L1744" s="426"/>
      <c r="M1744" s="38">
        <f t="shared" si="281"/>
        <v>0</v>
      </c>
      <c r="N1744" s="909">
        <f t="shared" si="282"/>
        <v>0</v>
      </c>
      <c r="O1744" s="909">
        <f t="shared" si="283"/>
        <v>0</v>
      </c>
      <c r="P1744" s="147"/>
      <c r="Q1744" s="1255"/>
      <c r="R1744" s="1255"/>
      <c r="S1744" s="1255"/>
      <c r="T1744" s="1255"/>
      <c r="U1744" s="1255"/>
      <c r="V1744" s="1255"/>
      <c r="W1744" s="1255"/>
      <c r="X1744" s="1255"/>
      <c r="Y1744" s="1255"/>
      <c r="Z1744" s="1255"/>
      <c r="AA1744" s="1255"/>
      <c r="AB1744" s="1255"/>
      <c r="AC1744" s="1255"/>
      <c r="AD1744" s="1255"/>
      <c r="AE1744" s="1255"/>
      <c r="AF1744" s="1255"/>
      <c r="AG1744" s="1255"/>
      <c r="AH1744" s="1255"/>
      <c r="AI1744" s="1255"/>
      <c r="AJ1744" s="1255"/>
      <c r="AK1744" s="1255"/>
      <c r="AL1744" s="1255"/>
      <c r="AM1744" s="1255"/>
      <c r="AN1744" s="1255"/>
      <c r="AO1744" s="1255"/>
      <c r="AP1744" s="1255"/>
      <c r="AQ1744" s="1255"/>
      <c r="AR1744" s="1255"/>
      <c r="AS1744" s="1255"/>
      <c r="AT1744" s="1255"/>
      <c r="AU1744" s="1255"/>
      <c r="AV1744" s="1255"/>
      <c r="AW1744" s="1255"/>
      <c r="AX1744" s="1255"/>
      <c r="AY1744" s="1255"/>
      <c r="AZ1744" s="1255"/>
      <c r="BA1744" s="1255"/>
      <c r="BB1744" s="1255"/>
      <c r="BC1744" s="1255"/>
      <c r="BD1744" s="1255"/>
      <c r="BE1744" s="1255"/>
      <c r="BF1744" s="1255"/>
      <c r="BG1744" s="1255"/>
      <c r="BH1744" s="1255"/>
      <c r="BI1744" s="1255"/>
      <c r="BJ1744" s="1255"/>
      <c r="BK1744" s="1255"/>
      <c r="BL1744" s="1255"/>
      <c r="BM1744" s="1255"/>
      <c r="BN1744" s="1255"/>
      <c r="BO1744" s="1255"/>
      <c r="BP1744" s="1255"/>
      <c r="BQ1744" s="1255"/>
      <c r="BR1744" s="1255"/>
      <c r="BS1744" s="1255"/>
    </row>
    <row r="1745" spans="1:71" s="84" customFormat="1" ht="69" hidden="1" outlineLevel="2">
      <c r="A1745" s="584">
        <v>1</v>
      </c>
      <c r="B1745" s="584">
        <v>1</v>
      </c>
      <c r="C1745" s="584" t="s">
        <v>6302</v>
      </c>
      <c r="D1745" s="584">
        <v>3</v>
      </c>
      <c r="E1745" s="584" t="s">
        <v>6393</v>
      </c>
      <c r="F1745" s="584" t="s">
        <v>6311</v>
      </c>
      <c r="G1745" s="951" t="s">
        <v>6239</v>
      </c>
      <c r="H1745" s="32" t="s">
        <v>29</v>
      </c>
      <c r="I1745" s="935">
        <v>13</v>
      </c>
      <c r="J1745" s="915"/>
      <c r="K1745" s="1011">
        <f t="shared" si="280"/>
        <v>0</v>
      </c>
      <c r="L1745" s="426"/>
      <c r="M1745" s="38">
        <f t="shared" si="281"/>
        <v>0</v>
      </c>
      <c r="N1745" s="909">
        <f t="shared" si="282"/>
        <v>0</v>
      </c>
      <c r="O1745" s="909">
        <f t="shared" si="283"/>
        <v>0</v>
      </c>
      <c r="P1745" s="147"/>
      <c r="Q1745" s="1255"/>
      <c r="R1745" s="1255"/>
      <c r="S1745" s="1255"/>
      <c r="T1745" s="1255"/>
      <c r="U1745" s="1255"/>
      <c r="V1745" s="1255"/>
      <c r="W1745" s="1255"/>
      <c r="X1745" s="1255"/>
      <c r="Y1745" s="1255"/>
      <c r="Z1745" s="1255"/>
      <c r="AA1745" s="1255"/>
      <c r="AB1745" s="1255"/>
      <c r="AC1745" s="1255"/>
      <c r="AD1745" s="1255"/>
      <c r="AE1745" s="1255"/>
      <c r="AF1745" s="1255"/>
      <c r="AG1745" s="1255"/>
      <c r="AH1745" s="1255"/>
      <c r="AI1745" s="1255"/>
      <c r="AJ1745" s="1255"/>
      <c r="AK1745" s="1255"/>
      <c r="AL1745" s="1255"/>
      <c r="AM1745" s="1255"/>
      <c r="AN1745" s="1255"/>
      <c r="AO1745" s="1255"/>
      <c r="AP1745" s="1255"/>
      <c r="AQ1745" s="1255"/>
      <c r="AR1745" s="1255"/>
      <c r="AS1745" s="1255"/>
      <c r="AT1745" s="1255"/>
      <c r="AU1745" s="1255"/>
      <c r="AV1745" s="1255"/>
      <c r="AW1745" s="1255"/>
      <c r="AX1745" s="1255"/>
      <c r="AY1745" s="1255"/>
      <c r="AZ1745" s="1255"/>
      <c r="BA1745" s="1255"/>
      <c r="BB1745" s="1255"/>
      <c r="BC1745" s="1255"/>
      <c r="BD1745" s="1255"/>
      <c r="BE1745" s="1255"/>
      <c r="BF1745" s="1255"/>
      <c r="BG1745" s="1255"/>
      <c r="BH1745" s="1255"/>
      <c r="BI1745" s="1255"/>
      <c r="BJ1745" s="1255"/>
      <c r="BK1745" s="1255"/>
      <c r="BL1745" s="1255"/>
      <c r="BM1745" s="1255"/>
      <c r="BN1745" s="1255"/>
      <c r="BO1745" s="1255"/>
      <c r="BP1745" s="1255"/>
      <c r="BQ1745" s="1255"/>
      <c r="BR1745" s="1255"/>
      <c r="BS1745" s="1255"/>
    </row>
    <row r="1746" spans="1:71" s="84" customFormat="1" ht="41.4" hidden="1" outlineLevel="2">
      <c r="A1746" s="584">
        <v>1</v>
      </c>
      <c r="B1746" s="584">
        <v>1</v>
      </c>
      <c r="C1746" s="584" t="s">
        <v>6302</v>
      </c>
      <c r="D1746" s="584">
        <v>3</v>
      </c>
      <c r="E1746" s="584" t="s">
        <v>6393</v>
      </c>
      <c r="F1746" s="584" t="s">
        <v>6312</v>
      </c>
      <c r="G1746" s="951" t="s">
        <v>6219</v>
      </c>
      <c r="H1746" s="32" t="s">
        <v>29</v>
      </c>
      <c r="I1746" s="935">
        <v>79</v>
      </c>
      <c r="J1746" s="915"/>
      <c r="K1746" s="1011">
        <f t="shared" si="280"/>
        <v>0</v>
      </c>
      <c r="L1746" s="426"/>
      <c r="M1746" s="38">
        <f t="shared" si="281"/>
        <v>0</v>
      </c>
      <c r="N1746" s="909">
        <f t="shared" si="282"/>
        <v>0</v>
      </c>
      <c r="O1746" s="909">
        <f t="shared" si="283"/>
        <v>0</v>
      </c>
      <c r="P1746" s="147"/>
      <c r="Q1746" s="1255"/>
      <c r="R1746" s="1255"/>
      <c r="S1746" s="1255"/>
      <c r="T1746" s="1255"/>
      <c r="U1746" s="1255"/>
      <c r="V1746" s="1255"/>
      <c r="W1746" s="1255"/>
      <c r="X1746" s="1255"/>
      <c r="Y1746" s="1255"/>
      <c r="Z1746" s="1255"/>
      <c r="AA1746" s="1255"/>
      <c r="AB1746" s="1255"/>
      <c r="AC1746" s="1255"/>
      <c r="AD1746" s="1255"/>
      <c r="AE1746" s="1255"/>
      <c r="AF1746" s="1255"/>
      <c r="AG1746" s="1255"/>
      <c r="AH1746" s="1255"/>
      <c r="AI1746" s="1255"/>
      <c r="AJ1746" s="1255"/>
      <c r="AK1746" s="1255"/>
      <c r="AL1746" s="1255"/>
      <c r="AM1746" s="1255"/>
      <c r="AN1746" s="1255"/>
      <c r="AO1746" s="1255"/>
      <c r="AP1746" s="1255"/>
      <c r="AQ1746" s="1255"/>
      <c r="AR1746" s="1255"/>
      <c r="AS1746" s="1255"/>
      <c r="AT1746" s="1255"/>
      <c r="AU1746" s="1255"/>
      <c r="AV1746" s="1255"/>
      <c r="AW1746" s="1255"/>
      <c r="AX1746" s="1255"/>
      <c r="AY1746" s="1255"/>
      <c r="AZ1746" s="1255"/>
      <c r="BA1746" s="1255"/>
      <c r="BB1746" s="1255"/>
      <c r="BC1746" s="1255"/>
      <c r="BD1746" s="1255"/>
      <c r="BE1746" s="1255"/>
      <c r="BF1746" s="1255"/>
      <c r="BG1746" s="1255"/>
      <c r="BH1746" s="1255"/>
      <c r="BI1746" s="1255"/>
      <c r="BJ1746" s="1255"/>
      <c r="BK1746" s="1255"/>
      <c r="BL1746" s="1255"/>
      <c r="BM1746" s="1255"/>
      <c r="BN1746" s="1255"/>
      <c r="BO1746" s="1255"/>
      <c r="BP1746" s="1255"/>
      <c r="BQ1746" s="1255"/>
      <c r="BR1746" s="1255"/>
      <c r="BS1746" s="1255"/>
    </row>
    <row r="1747" spans="1:71" s="84" customFormat="1" ht="41.4" hidden="1" outlineLevel="2">
      <c r="A1747" s="584">
        <v>1</v>
      </c>
      <c r="B1747" s="584">
        <v>1</v>
      </c>
      <c r="C1747" s="584" t="s">
        <v>6302</v>
      </c>
      <c r="D1747" s="584">
        <v>3</v>
      </c>
      <c r="E1747" s="584" t="s">
        <v>6393</v>
      </c>
      <c r="F1747" s="584" t="s">
        <v>6313</v>
      </c>
      <c r="G1747" s="951" t="s">
        <v>6042</v>
      </c>
      <c r="H1747" s="32" t="s">
        <v>29</v>
      </c>
      <c r="I1747" s="935">
        <v>10</v>
      </c>
      <c r="J1747" s="915"/>
      <c r="K1747" s="1011">
        <f t="shared" si="280"/>
        <v>0</v>
      </c>
      <c r="L1747" s="426"/>
      <c r="M1747" s="38">
        <f t="shared" si="281"/>
        <v>0</v>
      </c>
      <c r="N1747" s="909">
        <f t="shared" si="282"/>
        <v>0</v>
      </c>
      <c r="O1747" s="909">
        <f t="shared" si="283"/>
        <v>0</v>
      </c>
      <c r="P1747" s="147"/>
      <c r="Q1747" s="1255"/>
      <c r="R1747" s="1255"/>
      <c r="S1747" s="1255"/>
      <c r="T1747" s="1255"/>
      <c r="U1747" s="1255"/>
      <c r="V1747" s="1255"/>
      <c r="W1747" s="1255"/>
      <c r="X1747" s="1255"/>
      <c r="Y1747" s="1255"/>
      <c r="Z1747" s="1255"/>
      <c r="AA1747" s="1255"/>
      <c r="AB1747" s="1255"/>
      <c r="AC1747" s="1255"/>
      <c r="AD1747" s="1255"/>
      <c r="AE1747" s="1255"/>
      <c r="AF1747" s="1255"/>
      <c r="AG1747" s="1255"/>
      <c r="AH1747" s="1255"/>
      <c r="AI1747" s="1255"/>
      <c r="AJ1747" s="1255"/>
      <c r="AK1747" s="1255"/>
      <c r="AL1747" s="1255"/>
      <c r="AM1747" s="1255"/>
      <c r="AN1747" s="1255"/>
      <c r="AO1747" s="1255"/>
      <c r="AP1747" s="1255"/>
      <c r="AQ1747" s="1255"/>
      <c r="AR1747" s="1255"/>
      <c r="AS1747" s="1255"/>
      <c r="AT1747" s="1255"/>
      <c r="AU1747" s="1255"/>
      <c r="AV1747" s="1255"/>
      <c r="AW1747" s="1255"/>
      <c r="AX1747" s="1255"/>
      <c r="AY1747" s="1255"/>
      <c r="AZ1747" s="1255"/>
      <c r="BA1747" s="1255"/>
      <c r="BB1747" s="1255"/>
      <c r="BC1747" s="1255"/>
      <c r="BD1747" s="1255"/>
      <c r="BE1747" s="1255"/>
      <c r="BF1747" s="1255"/>
      <c r="BG1747" s="1255"/>
      <c r="BH1747" s="1255"/>
      <c r="BI1747" s="1255"/>
      <c r="BJ1747" s="1255"/>
      <c r="BK1747" s="1255"/>
      <c r="BL1747" s="1255"/>
      <c r="BM1747" s="1255"/>
      <c r="BN1747" s="1255"/>
      <c r="BO1747" s="1255"/>
      <c r="BP1747" s="1255"/>
      <c r="BQ1747" s="1255"/>
      <c r="BR1747" s="1255"/>
      <c r="BS1747" s="1255"/>
    </row>
    <row r="1748" spans="1:71" s="84" customFormat="1" ht="41.4" hidden="1" outlineLevel="2">
      <c r="A1748" s="584">
        <v>1</v>
      </c>
      <c r="B1748" s="584">
        <v>1</v>
      </c>
      <c r="C1748" s="584" t="s">
        <v>6302</v>
      </c>
      <c r="D1748" s="584">
        <v>3</v>
      </c>
      <c r="E1748" s="584" t="s">
        <v>6393</v>
      </c>
      <c r="F1748" s="584" t="s">
        <v>6314</v>
      </c>
      <c r="G1748" s="951" t="s">
        <v>6043</v>
      </c>
      <c r="H1748" s="32" t="s">
        <v>29</v>
      </c>
      <c r="I1748" s="935">
        <v>10</v>
      </c>
      <c r="J1748" s="915"/>
      <c r="K1748" s="1011">
        <f t="shared" si="280"/>
        <v>0</v>
      </c>
      <c r="L1748" s="426"/>
      <c r="M1748" s="38">
        <f t="shared" si="281"/>
        <v>0</v>
      </c>
      <c r="N1748" s="909">
        <f t="shared" si="282"/>
        <v>0</v>
      </c>
      <c r="O1748" s="909">
        <f t="shared" si="283"/>
        <v>0</v>
      </c>
      <c r="P1748" s="147"/>
      <c r="Q1748" s="1255"/>
      <c r="R1748" s="1255"/>
      <c r="S1748" s="1255"/>
      <c r="T1748" s="1255"/>
      <c r="U1748" s="1255"/>
      <c r="V1748" s="1255"/>
      <c r="W1748" s="1255"/>
      <c r="X1748" s="1255"/>
      <c r="Y1748" s="1255"/>
      <c r="Z1748" s="1255"/>
      <c r="AA1748" s="1255"/>
      <c r="AB1748" s="1255"/>
      <c r="AC1748" s="1255"/>
      <c r="AD1748" s="1255"/>
      <c r="AE1748" s="1255"/>
      <c r="AF1748" s="1255"/>
      <c r="AG1748" s="1255"/>
      <c r="AH1748" s="1255"/>
      <c r="AI1748" s="1255"/>
      <c r="AJ1748" s="1255"/>
      <c r="AK1748" s="1255"/>
      <c r="AL1748" s="1255"/>
      <c r="AM1748" s="1255"/>
      <c r="AN1748" s="1255"/>
      <c r="AO1748" s="1255"/>
      <c r="AP1748" s="1255"/>
      <c r="AQ1748" s="1255"/>
      <c r="AR1748" s="1255"/>
      <c r="AS1748" s="1255"/>
      <c r="AT1748" s="1255"/>
      <c r="AU1748" s="1255"/>
      <c r="AV1748" s="1255"/>
      <c r="AW1748" s="1255"/>
      <c r="AX1748" s="1255"/>
      <c r="AY1748" s="1255"/>
      <c r="AZ1748" s="1255"/>
      <c r="BA1748" s="1255"/>
      <c r="BB1748" s="1255"/>
      <c r="BC1748" s="1255"/>
      <c r="BD1748" s="1255"/>
      <c r="BE1748" s="1255"/>
      <c r="BF1748" s="1255"/>
      <c r="BG1748" s="1255"/>
      <c r="BH1748" s="1255"/>
      <c r="BI1748" s="1255"/>
      <c r="BJ1748" s="1255"/>
      <c r="BK1748" s="1255"/>
      <c r="BL1748" s="1255"/>
      <c r="BM1748" s="1255"/>
      <c r="BN1748" s="1255"/>
      <c r="BO1748" s="1255"/>
      <c r="BP1748" s="1255"/>
      <c r="BQ1748" s="1255"/>
      <c r="BR1748" s="1255"/>
      <c r="BS1748" s="1255"/>
    </row>
    <row r="1749" spans="1:71" s="84" customFormat="1" ht="27.6" hidden="1" outlineLevel="2">
      <c r="A1749" s="584">
        <v>1</v>
      </c>
      <c r="B1749" s="584">
        <v>1</v>
      </c>
      <c r="C1749" s="584" t="s">
        <v>6302</v>
      </c>
      <c r="D1749" s="584">
        <v>3</v>
      </c>
      <c r="E1749" s="584" t="s">
        <v>6393</v>
      </c>
      <c r="F1749" s="584" t="s">
        <v>6315</v>
      </c>
      <c r="G1749" s="951" t="s">
        <v>6047</v>
      </c>
      <c r="H1749" s="32" t="s">
        <v>29</v>
      </c>
      <c r="I1749" s="935">
        <v>12</v>
      </c>
      <c r="J1749" s="915"/>
      <c r="K1749" s="1011">
        <f t="shared" si="280"/>
        <v>0</v>
      </c>
      <c r="L1749" s="426"/>
      <c r="M1749" s="38">
        <f t="shared" si="281"/>
        <v>0</v>
      </c>
      <c r="N1749" s="909">
        <f t="shared" si="282"/>
        <v>0</v>
      </c>
      <c r="O1749" s="909">
        <f t="shared" si="283"/>
        <v>0</v>
      </c>
      <c r="P1749" s="147"/>
      <c r="Q1749" s="1255"/>
      <c r="R1749" s="1255"/>
      <c r="S1749" s="1255"/>
      <c r="T1749" s="1255"/>
      <c r="U1749" s="1255"/>
      <c r="V1749" s="1255"/>
      <c r="W1749" s="1255"/>
      <c r="X1749" s="1255"/>
      <c r="Y1749" s="1255"/>
      <c r="Z1749" s="1255"/>
      <c r="AA1749" s="1255"/>
      <c r="AB1749" s="1255"/>
      <c r="AC1749" s="1255"/>
      <c r="AD1749" s="1255"/>
      <c r="AE1749" s="1255"/>
      <c r="AF1749" s="1255"/>
      <c r="AG1749" s="1255"/>
      <c r="AH1749" s="1255"/>
      <c r="AI1749" s="1255"/>
      <c r="AJ1749" s="1255"/>
      <c r="AK1749" s="1255"/>
      <c r="AL1749" s="1255"/>
      <c r="AM1749" s="1255"/>
      <c r="AN1749" s="1255"/>
      <c r="AO1749" s="1255"/>
      <c r="AP1749" s="1255"/>
      <c r="AQ1749" s="1255"/>
      <c r="AR1749" s="1255"/>
      <c r="AS1749" s="1255"/>
      <c r="AT1749" s="1255"/>
      <c r="AU1749" s="1255"/>
      <c r="AV1749" s="1255"/>
      <c r="AW1749" s="1255"/>
      <c r="AX1749" s="1255"/>
      <c r="AY1749" s="1255"/>
      <c r="AZ1749" s="1255"/>
      <c r="BA1749" s="1255"/>
      <c r="BB1749" s="1255"/>
      <c r="BC1749" s="1255"/>
      <c r="BD1749" s="1255"/>
      <c r="BE1749" s="1255"/>
      <c r="BF1749" s="1255"/>
      <c r="BG1749" s="1255"/>
      <c r="BH1749" s="1255"/>
      <c r="BI1749" s="1255"/>
      <c r="BJ1749" s="1255"/>
      <c r="BK1749" s="1255"/>
      <c r="BL1749" s="1255"/>
      <c r="BM1749" s="1255"/>
      <c r="BN1749" s="1255"/>
      <c r="BO1749" s="1255"/>
      <c r="BP1749" s="1255"/>
      <c r="BQ1749" s="1255"/>
      <c r="BR1749" s="1255"/>
      <c r="BS1749" s="1255"/>
    </row>
    <row r="1750" spans="1:71" s="84" customFormat="1" ht="27.6" hidden="1" outlineLevel="2">
      <c r="A1750" s="584">
        <v>1</v>
      </c>
      <c r="B1750" s="584">
        <v>1</v>
      </c>
      <c r="C1750" s="584" t="s">
        <v>6302</v>
      </c>
      <c r="D1750" s="584">
        <v>3</v>
      </c>
      <c r="E1750" s="584" t="s">
        <v>6393</v>
      </c>
      <c r="F1750" s="584" t="s">
        <v>6316</v>
      </c>
      <c r="G1750" s="951" t="s">
        <v>6048</v>
      </c>
      <c r="H1750" s="32" t="s">
        <v>29</v>
      </c>
      <c r="I1750" s="935">
        <v>25</v>
      </c>
      <c r="J1750" s="915"/>
      <c r="K1750" s="1011">
        <f t="shared" si="280"/>
        <v>0</v>
      </c>
      <c r="L1750" s="426"/>
      <c r="M1750" s="38">
        <f t="shared" si="281"/>
        <v>0</v>
      </c>
      <c r="N1750" s="909">
        <f t="shared" si="282"/>
        <v>0</v>
      </c>
      <c r="O1750" s="909">
        <f t="shared" si="283"/>
        <v>0</v>
      </c>
      <c r="P1750" s="147"/>
      <c r="Q1750" s="1255"/>
      <c r="R1750" s="1255"/>
      <c r="S1750" s="1255"/>
      <c r="T1750" s="1255"/>
      <c r="U1750" s="1255"/>
      <c r="V1750" s="1255"/>
      <c r="W1750" s="1255"/>
      <c r="X1750" s="1255"/>
      <c r="Y1750" s="1255"/>
      <c r="Z1750" s="1255"/>
      <c r="AA1750" s="1255"/>
      <c r="AB1750" s="1255"/>
      <c r="AC1750" s="1255"/>
      <c r="AD1750" s="1255"/>
      <c r="AE1750" s="1255"/>
      <c r="AF1750" s="1255"/>
      <c r="AG1750" s="1255"/>
      <c r="AH1750" s="1255"/>
      <c r="AI1750" s="1255"/>
      <c r="AJ1750" s="1255"/>
      <c r="AK1750" s="1255"/>
      <c r="AL1750" s="1255"/>
      <c r="AM1750" s="1255"/>
      <c r="AN1750" s="1255"/>
      <c r="AO1750" s="1255"/>
      <c r="AP1750" s="1255"/>
      <c r="AQ1750" s="1255"/>
      <c r="AR1750" s="1255"/>
      <c r="AS1750" s="1255"/>
      <c r="AT1750" s="1255"/>
      <c r="AU1750" s="1255"/>
      <c r="AV1750" s="1255"/>
      <c r="AW1750" s="1255"/>
      <c r="AX1750" s="1255"/>
      <c r="AY1750" s="1255"/>
      <c r="AZ1750" s="1255"/>
      <c r="BA1750" s="1255"/>
      <c r="BB1750" s="1255"/>
      <c r="BC1750" s="1255"/>
      <c r="BD1750" s="1255"/>
      <c r="BE1750" s="1255"/>
      <c r="BF1750" s="1255"/>
      <c r="BG1750" s="1255"/>
      <c r="BH1750" s="1255"/>
      <c r="BI1750" s="1255"/>
      <c r="BJ1750" s="1255"/>
      <c r="BK1750" s="1255"/>
      <c r="BL1750" s="1255"/>
      <c r="BM1750" s="1255"/>
      <c r="BN1750" s="1255"/>
      <c r="BO1750" s="1255"/>
      <c r="BP1750" s="1255"/>
      <c r="BQ1750" s="1255"/>
      <c r="BR1750" s="1255"/>
      <c r="BS1750" s="1255"/>
    </row>
    <row r="1751" spans="1:71" s="84" customFormat="1" ht="27.6" hidden="1" outlineLevel="2">
      <c r="A1751" s="584">
        <v>1</v>
      </c>
      <c r="B1751" s="584">
        <v>1</v>
      </c>
      <c r="C1751" s="584" t="s">
        <v>6302</v>
      </c>
      <c r="D1751" s="584">
        <v>3</v>
      </c>
      <c r="E1751" s="584" t="s">
        <v>6393</v>
      </c>
      <c r="F1751" s="584" t="s">
        <v>6317</v>
      </c>
      <c r="G1751" s="951" t="s">
        <v>6049</v>
      </c>
      <c r="H1751" s="32" t="s">
        <v>29</v>
      </c>
      <c r="I1751" s="935">
        <v>36</v>
      </c>
      <c r="J1751" s="915"/>
      <c r="K1751" s="1011">
        <f t="shared" si="280"/>
        <v>0</v>
      </c>
      <c r="L1751" s="426"/>
      <c r="M1751" s="38">
        <f t="shared" si="281"/>
        <v>0</v>
      </c>
      <c r="N1751" s="909">
        <f t="shared" si="282"/>
        <v>0</v>
      </c>
      <c r="O1751" s="909">
        <f t="shared" si="283"/>
        <v>0</v>
      </c>
      <c r="P1751" s="147"/>
      <c r="Q1751" s="1255"/>
      <c r="R1751" s="1255"/>
      <c r="S1751" s="1255"/>
      <c r="T1751" s="1255"/>
      <c r="U1751" s="1255"/>
      <c r="V1751" s="1255"/>
      <c r="W1751" s="1255"/>
      <c r="X1751" s="1255"/>
      <c r="Y1751" s="1255"/>
      <c r="Z1751" s="1255"/>
      <c r="AA1751" s="1255"/>
      <c r="AB1751" s="1255"/>
      <c r="AC1751" s="1255"/>
      <c r="AD1751" s="1255"/>
      <c r="AE1751" s="1255"/>
      <c r="AF1751" s="1255"/>
      <c r="AG1751" s="1255"/>
      <c r="AH1751" s="1255"/>
      <c r="AI1751" s="1255"/>
      <c r="AJ1751" s="1255"/>
      <c r="AK1751" s="1255"/>
      <c r="AL1751" s="1255"/>
      <c r="AM1751" s="1255"/>
      <c r="AN1751" s="1255"/>
      <c r="AO1751" s="1255"/>
      <c r="AP1751" s="1255"/>
      <c r="AQ1751" s="1255"/>
      <c r="AR1751" s="1255"/>
      <c r="AS1751" s="1255"/>
      <c r="AT1751" s="1255"/>
      <c r="AU1751" s="1255"/>
      <c r="AV1751" s="1255"/>
      <c r="AW1751" s="1255"/>
      <c r="AX1751" s="1255"/>
      <c r="AY1751" s="1255"/>
      <c r="AZ1751" s="1255"/>
      <c r="BA1751" s="1255"/>
      <c r="BB1751" s="1255"/>
      <c r="BC1751" s="1255"/>
      <c r="BD1751" s="1255"/>
      <c r="BE1751" s="1255"/>
      <c r="BF1751" s="1255"/>
      <c r="BG1751" s="1255"/>
      <c r="BH1751" s="1255"/>
      <c r="BI1751" s="1255"/>
      <c r="BJ1751" s="1255"/>
      <c r="BK1751" s="1255"/>
      <c r="BL1751" s="1255"/>
      <c r="BM1751" s="1255"/>
      <c r="BN1751" s="1255"/>
      <c r="BO1751" s="1255"/>
      <c r="BP1751" s="1255"/>
      <c r="BQ1751" s="1255"/>
      <c r="BR1751" s="1255"/>
      <c r="BS1751" s="1255"/>
    </row>
    <row r="1752" spans="1:71" s="84" customFormat="1" ht="27.6" hidden="1" outlineLevel="2">
      <c r="A1752" s="584">
        <v>1</v>
      </c>
      <c r="B1752" s="584">
        <v>1</v>
      </c>
      <c r="C1752" s="584" t="s">
        <v>6302</v>
      </c>
      <c r="D1752" s="584">
        <v>3</v>
      </c>
      <c r="E1752" s="584" t="s">
        <v>6393</v>
      </c>
      <c r="F1752" s="584" t="s">
        <v>6318</v>
      </c>
      <c r="G1752" s="951" t="s">
        <v>6052</v>
      </c>
      <c r="H1752" s="32" t="s">
        <v>29</v>
      </c>
      <c r="I1752" s="935">
        <v>14</v>
      </c>
      <c r="J1752" s="915"/>
      <c r="K1752" s="1011">
        <f t="shared" si="280"/>
        <v>0</v>
      </c>
      <c r="L1752" s="426"/>
      <c r="M1752" s="38">
        <f t="shared" si="281"/>
        <v>0</v>
      </c>
      <c r="N1752" s="909">
        <f t="shared" si="282"/>
        <v>0</v>
      </c>
      <c r="O1752" s="909">
        <f t="shared" si="283"/>
        <v>0</v>
      </c>
      <c r="P1752" s="147"/>
      <c r="Q1752" s="1255"/>
      <c r="R1752" s="1255"/>
      <c r="S1752" s="1255"/>
      <c r="T1752" s="1255"/>
      <c r="U1752" s="1255"/>
      <c r="V1752" s="1255"/>
      <c r="W1752" s="1255"/>
      <c r="X1752" s="1255"/>
      <c r="Y1752" s="1255"/>
      <c r="Z1752" s="1255"/>
      <c r="AA1752" s="1255"/>
      <c r="AB1752" s="1255"/>
      <c r="AC1752" s="1255"/>
      <c r="AD1752" s="1255"/>
      <c r="AE1752" s="1255"/>
      <c r="AF1752" s="1255"/>
      <c r="AG1752" s="1255"/>
      <c r="AH1752" s="1255"/>
      <c r="AI1752" s="1255"/>
      <c r="AJ1752" s="1255"/>
      <c r="AK1752" s="1255"/>
      <c r="AL1752" s="1255"/>
      <c r="AM1752" s="1255"/>
      <c r="AN1752" s="1255"/>
      <c r="AO1752" s="1255"/>
      <c r="AP1752" s="1255"/>
      <c r="AQ1752" s="1255"/>
      <c r="AR1752" s="1255"/>
      <c r="AS1752" s="1255"/>
      <c r="AT1752" s="1255"/>
      <c r="AU1752" s="1255"/>
      <c r="AV1752" s="1255"/>
      <c r="AW1752" s="1255"/>
      <c r="AX1752" s="1255"/>
      <c r="AY1752" s="1255"/>
      <c r="AZ1752" s="1255"/>
      <c r="BA1752" s="1255"/>
      <c r="BB1752" s="1255"/>
      <c r="BC1752" s="1255"/>
      <c r="BD1752" s="1255"/>
      <c r="BE1752" s="1255"/>
      <c r="BF1752" s="1255"/>
      <c r="BG1752" s="1255"/>
      <c r="BH1752" s="1255"/>
      <c r="BI1752" s="1255"/>
      <c r="BJ1752" s="1255"/>
      <c r="BK1752" s="1255"/>
      <c r="BL1752" s="1255"/>
      <c r="BM1752" s="1255"/>
      <c r="BN1752" s="1255"/>
      <c r="BO1752" s="1255"/>
      <c r="BP1752" s="1255"/>
      <c r="BQ1752" s="1255"/>
      <c r="BR1752" s="1255"/>
      <c r="BS1752" s="1255"/>
    </row>
    <row r="1753" spans="1:71" s="84" customFormat="1" ht="55.2" hidden="1" outlineLevel="2">
      <c r="A1753" s="584">
        <v>1</v>
      </c>
      <c r="B1753" s="584">
        <v>1</v>
      </c>
      <c r="C1753" s="584" t="s">
        <v>6302</v>
      </c>
      <c r="D1753" s="584">
        <v>3</v>
      </c>
      <c r="E1753" s="584" t="s">
        <v>6393</v>
      </c>
      <c r="F1753" s="584" t="s">
        <v>6319</v>
      </c>
      <c r="G1753" s="951" t="s">
        <v>6241</v>
      </c>
      <c r="H1753" s="32" t="s">
        <v>29</v>
      </c>
      <c r="I1753" s="935">
        <v>64</v>
      </c>
      <c r="J1753" s="915"/>
      <c r="K1753" s="1011">
        <f t="shared" si="280"/>
        <v>0</v>
      </c>
      <c r="L1753" s="426"/>
      <c r="M1753" s="38">
        <f t="shared" si="281"/>
        <v>0</v>
      </c>
      <c r="N1753" s="909">
        <f t="shared" si="282"/>
        <v>0</v>
      </c>
      <c r="O1753" s="909">
        <f t="shared" si="283"/>
        <v>0</v>
      </c>
      <c r="P1753" s="147"/>
      <c r="Q1753" s="1255"/>
      <c r="R1753" s="1255"/>
      <c r="S1753" s="1255"/>
      <c r="T1753" s="1255"/>
      <c r="U1753" s="1255"/>
      <c r="V1753" s="1255"/>
      <c r="W1753" s="1255"/>
      <c r="X1753" s="1255"/>
      <c r="Y1753" s="1255"/>
      <c r="Z1753" s="1255"/>
      <c r="AA1753" s="1255"/>
      <c r="AB1753" s="1255"/>
      <c r="AC1753" s="1255"/>
      <c r="AD1753" s="1255"/>
      <c r="AE1753" s="1255"/>
      <c r="AF1753" s="1255"/>
      <c r="AG1753" s="1255"/>
      <c r="AH1753" s="1255"/>
      <c r="AI1753" s="1255"/>
      <c r="AJ1753" s="1255"/>
      <c r="AK1753" s="1255"/>
      <c r="AL1753" s="1255"/>
      <c r="AM1753" s="1255"/>
      <c r="AN1753" s="1255"/>
      <c r="AO1753" s="1255"/>
      <c r="AP1753" s="1255"/>
      <c r="AQ1753" s="1255"/>
      <c r="AR1753" s="1255"/>
      <c r="AS1753" s="1255"/>
      <c r="AT1753" s="1255"/>
      <c r="AU1753" s="1255"/>
      <c r="AV1753" s="1255"/>
      <c r="AW1753" s="1255"/>
      <c r="AX1753" s="1255"/>
      <c r="AY1753" s="1255"/>
      <c r="AZ1753" s="1255"/>
      <c r="BA1753" s="1255"/>
      <c r="BB1753" s="1255"/>
      <c r="BC1753" s="1255"/>
      <c r="BD1753" s="1255"/>
      <c r="BE1753" s="1255"/>
      <c r="BF1753" s="1255"/>
      <c r="BG1753" s="1255"/>
      <c r="BH1753" s="1255"/>
      <c r="BI1753" s="1255"/>
      <c r="BJ1753" s="1255"/>
      <c r="BK1753" s="1255"/>
      <c r="BL1753" s="1255"/>
      <c r="BM1753" s="1255"/>
      <c r="BN1753" s="1255"/>
      <c r="BO1753" s="1255"/>
      <c r="BP1753" s="1255"/>
      <c r="BQ1753" s="1255"/>
      <c r="BR1753" s="1255"/>
      <c r="BS1753" s="1255"/>
    </row>
    <row r="1754" spans="1:71" s="84" customFormat="1" ht="27.6" hidden="1" outlineLevel="2">
      <c r="A1754" s="584">
        <v>1</v>
      </c>
      <c r="B1754" s="584">
        <v>1</v>
      </c>
      <c r="C1754" s="584" t="s">
        <v>6302</v>
      </c>
      <c r="D1754" s="584">
        <v>3</v>
      </c>
      <c r="E1754" s="584" t="s">
        <v>6393</v>
      </c>
      <c r="F1754" s="584" t="s">
        <v>6320</v>
      </c>
      <c r="G1754" s="951" t="s">
        <v>6040</v>
      </c>
      <c r="H1754" s="32" t="s">
        <v>29</v>
      </c>
      <c r="I1754" s="935">
        <v>26</v>
      </c>
      <c r="J1754" s="915"/>
      <c r="K1754" s="1011">
        <f t="shared" si="280"/>
        <v>0</v>
      </c>
      <c r="L1754" s="426"/>
      <c r="M1754" s="38">
        <f t="shared" si="281"/>
        <v>0</v>
      </c>
      <c r="N1754" s="909">
        <f t="shared" si="282"/>
        <v>0</v>
      </c>
      <c r="O1754" s="909">
        <f t="shared" si="283"/>
        <v>0</v>
      </c>
      <c r="P1754" s="147"/>
      <c r="Q1754" s="1255"/>
      <c r="R1754" s="1255"/>
      <c r="S1754" s="1255"/>
      <c r="T1754" s="1255"/>
      <c r="U1754" s="1255"/>
      <c r="V1754" s="1255"/>
      <c r="W1754" s="1255"/>
      <c r="X1754" s="1255"/>
      <c r="Y1754" s="1255"/>
      <c r="Z1754" s="1255"/>
      <c r="AA1754" s="1255"/>
      <c r="AB1754" s="1255"/>
      <c r="AC1754" s="1255"/>
      <c r="AD1754" s="1255"/>
      <c r="AE1754" s="1255"/>
      <c r="AF1754" s="1255"/>
      <c r="AG1754" s="1255"/>
      <c r="AH1754" s="1255"/>
      <c r="AI1754" s="1255"/>
      <c r="AJ1754" s="1255"/>
      <c r="AK1754" s="1255"/>
      <c r="AL1754" s="1255"/>
      <c r="AM1754" s="1255"/>
      <c r="AN1754" s="1255"/>
      <c r="AO1754" s="1255"/>
      <c r="AP1754" s="1255"/>
      <c r="AQ1754" s="1255"/>
      <c r="AR1754" s="1255"/>
      <c r="AS1754" s="1255"/>
      <c r="AT1754" s="1255"/>
      <c r="AU1754" s="1255"/>
      <c r="AV1754" s="1255"/>
      <c r="AW1754" s="1255"/>
      <c r="AX1754" s="1255"/>
      <c r="AY1754" s="1255"/>
      <c r="AZ1754" s="1255"/>
      <c r="BA1754" s="1255"/>
      <c r="BB1754" s="1255"/>
      <c r="BC1754" s="1255"/>
      <c r="BD1754" s="1255"/>
      <c r="BE1754" s="1255"/>
      <c r="BF1754" s="1255"/>
      <c r="BG1754" s="1255"/>
      <c r="BH1754" s="1255"/>
      <c r="BI1754" s="1255"/>
      <c r="BJ1754" s="1255"/>
      <c r="BK1754" s="1255"/>
      <c r="BL1754" s="1255"/>
      <c r="BM1754" s="1255"/>
      <c r="BN1754" s="1255"/>
      <c r="BO1754" s="1255"/>
      <c r="BP1754" s="1255"/>
      <c r="BQ1754" s="1255"/>
      <c r="BR1754" s="1255"/>
      <c r="BS1754" s="1255"/>
    </row>
    <row r="1755" spans="1:71" s="84" customFormat="1" ht="27.6" hidden="1" outlineLevel="2">
      <c r="A1755" s="584">
        <v>1</v>
      </c>
      <c r="B1755" s="584">
        <v>1</v>
      </c>
      <c r="C1755" s="584" t="s">
        <v>6302</v>
      </c>
      <c r="D1755" s="584">
        <v>3</v>
      </c>
      <c r="E1755" s="584" t="s">
        <v>6393</v>
      </c>
      <c r="F1755" s="584" t="s">
        <v>6321</v>
      </c>
      <c r="G1755" s="951" t="s">
        <v>6041</v>
      </c>
      <c r="H1755" s="32" t="s">
        <v>29</v>
      </c>
      <c r="I1755" s="935">
        <v>13</v>
      </c>
      <c r="J1755" s="915"/>
      <c r="K1755" s="1011">
        <f t="shared" si="280"/>
        <v>0</v>
      </c>
      <c r="L1755" s="426"/>
      <c r="M1755" s="38">
        <f t="shared" si="281"/>
        <v>0</v>
      </c>
      <c r="N1755" s="909">
        <f t="shared" si="282"/>
        <v>0</v>
      </c>
      <c r="O1755" s="909">
        <f t="shared" si="283"/>
        <v>0</v>
      </c>
      <c r="P1755" s="147"/>
      <c r="Q1755" s="1255"/>
      <c r="R1755" s="1255"/>
      <c r="S1755" s="1255"/>
      <c r="T1755" s="1255"/>
      <c r="U1755" s="1255"/>
      <c r="V1755" s="1255"/>
      <c r="W1755" s="1255"/>
      <c r="X1755" s="1255"/>
      <c r="Y1755" s="1255"/>
      <c r="Z1755" s="1255"/>
      <c r="AA1755" s="1255"/>
      <c r="AB1755" s="1255"/>
      <c r="AC1755" s="1255"/>
      <c r="AD1755" s="1255"/>
      <c r="AE1755" s="1255"/>
      <c r="AF1755" s="1255"/>
      <c r="AG1755" s="1255"/>
      <c r="AH1755" s="1255"/>
      <c r="AI1755" s="1255"/>
      <c r="AJ1755" s="1255"/>
      <c r="AK1755" s="1255"/>
      <c r="AL1755" s="1255"/>
      <c r="AM1755" s="1255"/>
      <c r="AN1755" s="1255"/>
      <c r="AO1755" s="1255"/>
      <c r="AP1755" s="1255"/>
      <c r="AQ1755" s="1255"/>
      <c r="AR1755" s="1255"/>
      <c r="AS1755" s="1255"/>
      <c r="AT1755" s="1255"/>
      <c r="AU1755" s="1255"/>
      <c r="AV1755" s="1255"/>
      <c r="AW1755" s="1255"/>
      <c r="AX1755" s="1255"/>
      <c r="AY1755" s="1255"/>
      <c r="AZ1755" s="1255"/>
      <c r="BA1755" s="1255"/>
      <c r="BB1755" s="1255"/>
      <c r="BC1755" s="1255"/>
      <c r="BD1755" s="1255"/>
      <c r="BE1755" s="1255"/>
      <c r="BF1755" s="1255"/>
      <c r="BG1755" s="1255"/>
      <c r="BH1755" s="1255"/>
      <c r="BI1755" s="1255"/>
      <c r="BJ1755" s="1255"/>
      <c r="BK1755" s="1255"/>
      <c r="BL1755" s="1255"/>
      <c r="BM1755" s="1255"/>
      <c r="BN1755" s="1255"/>
      <c r="BO1755" s="1255"/>
      <c r="BP1755" s="1255"/>
      <c r="BQ1755" s="1255"/>
      <c r="BR1755" s="1255"/>
      <c r="BS1755" s="1255"/>
    </row>
    <row r="1756" spans="1:71" s="84" customFormat="1" ht="27.6" hidden="1" outlineLevel="2">
      <c r="A1756" s="584">
        <v>1</v>
      </c>
      <c r="B1756" s="584">
        <v>1</v>
      </c>
      <c r="C1756" s="584" t="s">
        <v>6302</v>
      </c>
      <c r="D1756" s="584">
        <v>3</v>
      </c>
      <c r="E1756" s="584" t="s">
        <v>6393</v>
      </c>
      <c r="F1756" s="584" t="s">
        <v>3412</v>
      </c>
      <c r="G1756" s="951" t="s">
        <v>6044</v>
      </c>
      <c r="H1756" s="32" t="s">
        <v>29</v>
      </c>
      <c r="I1756" s="935">
        <v>20</v>
      </c>
      <c r="J1756" s="915"/>
      <c r="K1756" s="1011">
        <f t="shared" si="280"/>
        <v>0</v>
      </c>
      <c r="L1756" s="426"/>
      <c r="M1756" s="38">
        <f t="shared" si="281"/>
        <v>0</v>
      </c>
      <c r="N1756" s="909">
        <f t="shared" si="282"/>
        <v>0</v>
      </c>
      <c r="O1756" s="909">
        <f t="shared" si="283"/>
        <v>0</v>
      </c>
      <c r="P1756" s="147"/>
      <c r="Q1756" s="1255"/>
      <c r="R1756" s="1255"/>
      <c r="S1756" s="1255"/>
      <c r="T1756" s="1255"/>
      <c r="U1756" s="1255"/>
      <c r="V1756" s="1255"/>
      <c r="W1756" s="1255"/>
      <c r="X1756" s="1255"/>
      <c r="Y1756" s="1255"/>
      <c r="Z1756" s="1255"/>
      <c r="AA1756" s="1255"/>
      <c r="AB1756" s="1255"/>
      <c r="AC1756" s="1255"/>
      <c r="AD1756" s="1255"/>
      <c r="AE1756" s="1255"/>
      <c r="AF1756" s="1255"/>
      <c r="AG1756" s="1255"/>
      <c r="AH1756" s="1255"/>
      <c r="AI1756" s="1255"/>
      <c r="AJ1756" s="1255"/>
      <c r="AK1756" s="1255"/>
      <c r="AL1756" s="1255"/>
      <c r="AM1756" s="1255"/>
      <c r="AN1756" s="1255"/>
      <c r="AO1756" s="1255"/>
      <c r="AP1756" s="1255"/>
      <c r="AQ1756" s="1255"/>
      <c r="AR1756" s="1255"/>
      <c r="AS1756" s="1255"/>
      <c r="AT1756" s="1255"/>
      <c r="AU1756" s="1255"/>
      <c r="AV1756" s="1255"/>
      <c r="AW1756" s="1255"/>
      <c r="AX1756" s="1255"/>
      <c r="AY1756" s="1255"/>
      <c r="AZ1756" s="1255"/>
      <c r="BA1756" s="1255"/>
      <c r="BB1756" s="1255"/>
      <c r="BC1756" s="1255"/>
      <c r="BD1756" s="1255"/>
      <c r="BE1756" s="1255"/>
      <c r="BF1756" s="1255"/>
      <c r="BG1756" s="1255"/>
      <c r="BH1756" s="1255"/>
      <c r="BI1756" s="1255"/>
      <c r="BJ1756" s="1255"/>
      <c r="BK1756" s="1255"/>
      <c r="BL1756" s="1255"/>
      <c r="BM1756" s="1255"/>
      <c r="BN1756" s="1255"/>
      <c r="BO1756" s="1255"/>
      <c r="BP1756" s="1255"/>
      <c r="BQ1756" s="1255"/>
      <c r="BR1756" s="1255"/>
      <c r="BS1756" s="1255"/>
    </row>
    <row r="1757" spans="1:71" s="84" customFormat="1" ht="27.6" hidden="1" outlineLevel="2">
      <c r="A1757" s="584">
        <v>1</v>
      </c>
      <c r="B1757" s="584">
        <v>1</v>
      </c>
      <c r="C1757" s="584" t="s">
        <v>6302</v>
      </c>
      <c r="D1757" s="584">
        <v>3</v>
      </c>
      <c r="E1757" s="584" t="s">
        <v>6393</v>
      </c>
      <c r="F1757" s="584" t="s">
        <v>6322</v>
      </c>
      <c r="G1757" s="951" t="s">
        <v>6045</v>
      </c>
      <c r="H1757" s="32" t="s">
        <v>29</v>
      </c>
      <c r="I1757" s="935">
        <v>21</v>
      </c>
      <c r="J1757" s="915"/>
      <c r="K1757" s="1011">
        <f t="shared" si="280"/>
        <v>0</v>
      </c>
      <c r="L1757" s="426"/>
      <c r="M1757" s="38">
        <f t="shared" si="281"/>
        <v>0</v>
      </c>
      <c r="N1757" s="909">
        <f t="shared" si="282"/>
        <v>0</v>
      </c>
      <c r="O1757" s="909">
        <f t="shared" si="283"/>
        <v>0</v>
      </c>
      <c r="P1757" s="147"/>
      <c r="Q1757" s="1255"/>
      <c r="R1757" s="1255"/>
      <c r="S1757" s="1255"/>
      <c r="T1757" s="1255"/>
      <c r="U1757" s="1255"/>
      <c r="V1757" s="1255"/>
      <c r="W1757" s="1255"/>
      <c r="X1757" s="1255"/>
      <c r="Y1757" s="1255"/>
      <c r="Z1757" s="1255"/>
      <c r="AA1757" s="1255"/>
      <c r="AB1757" s="1255"/>
      <c r="AC1757" s="1255"/>
      <c r="AD1757" s="1255"/>
      <c r="AE1757" s="1255"/>
      <c r="AF1757" s="1255"/>
      <c r="AG1757" s="1255"/>
      <c r="AH1757" s="1255"/>
      <c r="AI1757" s="1255"/>
      <c r="AJ1757" s="1255"/>
      <c r="AK1757" s="1255"/>
      <c r="AL1757" s="1255"/>
      <c r="AM1757" s="1255"/>
      <c r="AN1757" s="1255"/>
      <c r="AO1757" s="1255"/>
      <c r="AP1757" s="1255"/>
      <c r="AQ1757" s="1255"/>
      <c r="AR1757" s="1255"/>
      <c r="AS1757" s="1255"/>
      <c r="AT1757" s="1255"/>
      <c r="AU1757" s="1255"/>
      <c r="AV1757" s="1255"/>
      <c r="AW1757" s="1255"/>
      <c r="AX1757" s="1255"/>
      <c r="AY1757" s="1255"/>
      <c r="AZ1757" s="1255"/>
      <c r="BA1757" s="1255"/>
      <c r="BB1757" s="1255"/>
      <c r="BC1757" s="1255"/>
      <c r="BD1757" s="1255"/>
      <c r="BE1757" s="1255"/>
      <c r="BF1757" s="1255"/>
      <c r="BG1757" s="1255"/>
      <c r="BH1757" s="1255"/>
      <c r="BI1757" s="1255"/>
      <c r="BJ1757" s="1255"/>
      <c r="BK1757" s="1255"/>
      <c r="BL1757" s="1255"/>
      <c r="BM1757" s="1255"/>
      <c r="BN1757" s="1255"/>
      <c r="BO1757" s="1255"/>
      <c r="BP1757" s="1255"/>
      <c r="BQ1757" s="1255"/>
      <c r="BR1757" s="1255"/>
      <c r="BS1757" s="1255"/>
    </row>
    <row r="1758" spans="1:71" s="84" customFormat="1" ht="27.6" hidden="1" outlineLevel="2">
      <c r="A1758" s="584">
        <v>1</v>
      </c>
      <c r="B1758" s="584">
        <v>1</v>
      </c>
      <c r="C1758" s="584" t="s">
        <v>6302</v>
      </c>
      <c r="D1758" s="584">
        <v>3</v>
      </c>
      <c r="E1758" s="584" t="s">
        <v>6393</v>
      </c>
      <c r="F1758" s="584" t="s">
        <v>6323</v>
      </c>
      <c r="G1758" s="951" t="s">
        <v>6050</v>
      </c>
      <c r="H1758" s="32" t="s">
        <v>29</v>
      </c>
      <c r="I1758" s="935">
        <v>13</v>
      </c>
      <c r="J1758" s="915"/>
      <c r="K1758" s="1011">
        <f t="shared" si="280"/>
        <v>0</v>
      </c>
      <c r="L1758" s="426"/>
      <c r="M1758" s="38">
        <f t="shared" si="281"/>
        <v>0</v>
      </c>
      <c r="N1758" s="909">
        <f t="shared" si="282"/>
        <v>0</v>
      </c>
      <c r="O1758" s="909">
        <f t="shared" si="283"/>
        <v>0</v>
      </c>
      <c r="P1758" s="147"/>
      <c r="Q1758" s="1255"/>
      <c r="R1758" s="1255"/>
      <c r="S1758" s="1255"/>
      <c r="T1758" s="1255"/>
      <c r="U1758" s="1255"/>
      <c r="V1758" s="1255"/>
      <c r="W1758" s="1255"/>
      <c r="X1758" s="1255"/>
      <c r="Y1758" s="1255"/>
      <c r="Z1758" s="1255"/>
      <c r="AA1758" s="1255"/>
      <c r="AB1758" s="1255"/>
      <c r="AC1758" s="1255"/>
      <c r="AD1758" s="1255"/>
      <c r="AE1758" s="1255"/>
      <c r="AF1758" s="1255"/>
      <c r="AG1758" s="1255"/>
      <c r="AH1758" s="1255"/>
      <c r="AI1758" s="1255"/>
      <c r="AJ1758" s="1255"/>
      <c r="AK1758" s="1255"/>
      <c r="AL1758" s="1255"/>
      <c r="AM1758" s="1255"/>
      <c r="AN1758" s="1255"/>
      <c r="AO1758" s="1255"/>
      <c r="AP1758" s="1255"/>
      <c r="AQ1758" s="1255"/>
      <c r="AR1758" s="1255"/>
      <c r="AS1758" s="1255"/>
      <c r="AT1758" s="1255"/>
      <c r="AU1758" s="1255"/>
      <c r="AV1758" s="1255"/>
      <c r="AW1758" s="1255"/>
      <c r="AX1758" s="1255"/>
      <c r="AY1758" s="1255"/>
      <c r="AZ1758" s="1255"/>
      <c r="BA1758" s="1255"/>
      <c r="BB1758" s="1255"/>
      <c r="BC1758" s="1255"/>
      <c r="BD1758" s="1255"/>
      <c r="BE1758" s="1255"/>
      <c r="BF1758" s="1255"/>
      <c r="BG1758" s="1255"/>
      <c r="BH1758" s="1255"/>
      <c r="BI1758" s="1255"/>
      <c r="BJ1758" s="1255"/>
      <c r="BK1758" s="1255"/>
      <c r="BL1758" s="1255"/>
      <c r="BM1758" s="1255"/>
      <c r="BN1758" s="1255"/>
      <c r="BO1758" s="1255"/>
      <c r="BP1758" s="1255"/>
      <c r="BQ1758" s="1255"/>
      <c r="BR1758" s="1255"/>
      <c r="BS1758" s="1255"/>
    </row>
    <row r="1759" spans="1:71" s="84" customFormat="1" ht="41.4" hidden="1" outlineLevel="2">
      <c r="A1759" s="584">
        <v>1</v>
      </c>
      <c r="B1759" s="584">
        <v>1</v>
      </c>
      <c r="C1759" s="584" t="s">
        <v>6302</v>
      </c>
      <c r="D1759" s="584">
        <v>3</v>
      </c>
      <c r="E1759" s="584" t="s">
        <v>6393</v>
      </c>
      <c r="F1759" s="584" t="s">
        <v>6324</v>
      </c>
      <c r="G1759" s="951" t="s">
        <v>6051</v>
      </c>
      <c r="H1759" s="32" t="s">
        <v>29</v>
      </c>
      <c r="I1759" s="935">
        <v>12</v>
      </c>
      <c r="J1759" s="915"/>
      <c r="K1759" s="1011">
        <f t="shared" si="280"/>
        <v>0</v>
      </c>
      <c r="L1759" s="426"/>
      <c r="M1759" s="38">
        <f t="shared" si="281"/>
        <v>0</v>
      </c>
      <c r="N1759" s="909">
        <f t="shared" si="282"/>
        <v>0</v>
      </c>
      <c r="O1759" s="909">
        <f t="shared" si="283"/>
        <v>0</v>
      </c>
      <c r="P1759" s="147"/>
      <c r="Q1759" s="1255"/>
      <c r="R1759" s="1255"/>
      <c r="S1759" s="1255"/>
      <c r="T1759" s="1255"/>
      <c r="U1759" s="1255"/>
      <c r="V1759" s="1255"/>
      <c r="W1759" s="1255"/>
      <c r="X1759" s="1255"/>
      <c r="Y1759" s="1255"/>
      <c r="Z1759" s="1255"/>
      <c r="AA1759" s="1255"/>
      <c r="AB1759" s="1255"/>
      <c r="AC1759" s="1255"/>
      <c r="AD1759" s="1255"/>
      <c r="AE1759" s="1255"/>
      <c r="AF1759" s="1255"/>
      <c r="AG1759" s="1255"/>
      <c r="AH1759" s="1255"/>
      <c r="AI1759" s="1255"/>
      <c r="AJ1759" s="1255"/>
      <c r="AK1759" s="1255"/>
      <c r="AL1759" s="1255"/>
      <c r="AM1759" s="1255"/>
      <c r="AN1759" s="1255"/>
      <c r="AO1759" s="1255"/>
      <c r="AP1759" s="1255"/>
      <c r="AQ1759" s="1255"/>
      <c r="AR1759" s="1255"/>
      <c r="AS1759" s="1255"/>
      <c r="AT1759" s="1255"/>
      <c r="AU1759" s="1255"/>
      <c r="AV1759" s="1255"/>
      <c r="AW1759" s="1255"/>
      <c r="AX1759" s="1255"/>
      <c r="AY1759" s="1255"/>
      <c r="AZ1759" s="1255"/>
      <c r="BA1759" s="1255"/>
      <c r="BB1759" s="1255"/>
      <c r="BC1759" s="1255"/>
      <c r="BD1759" s="1255"/>
      <c r="BE1759" s="1255"/>
      <c r="BF1759" s="1255"/>
      <c r="BG1759" s="1255"/>
      <c r="BH1759" s="1255"/>
      <c r="BI1759" s="1255"/>
      <c r="BJ1759" s="1255"/>
      <c r="BK1759" s="1255"/>
      <c r="BL1759" s="1255"/>
      <c r="BM1759" s="1255"/>
      <c r="BN1759" s="1255"/>
      <c r="BO1759" s="1255"/>
      <c r="BP1759" s="1255"/>
      <c r="BQ1759" s="1255"/>
      <c r="BR1759" s="1255"/>
      <c r="BS1759" s="1255"/>
    </row>
    <row r="1760" spans="1:71" s="84" customFormat="1" ht="27.6" hidden="1" outlineLevel="2">
      <c r="A1760" s="584">
        <v>1</v>
      </c>
      <c r="B1760" s="584">
        <v>1</v>
      </c>
      <c r="C1760" s="584" t="s">
        <v>6302</v>
      </c>
      <c r="D1760" s="584">
        <v>3</v>
      </c>
      <c r="E1760" s="584" t="s">
        <v>6393</v>
      </c>
      <c r="F1760" s="584" t="s">
        <v>3419</v>
      </c>
      <c r="G1760" s="951" t="s">
        <v>6272</v>
      </c>
      <c r="H1760" s="32" t="s">
        <v>29</v>
      </c>
      <c r="I1760" s="935">
        <v>19</v>
      </c>
      <c r="J1760" s="915"/>
      <c r="K1760" s="1011">
        <f t="shared" si="280"/>
        <v>0</v>
      </c>
      <c r="L1760" s="426"/>
      <c r="M1760" s="38">
        <f t="shared" si="281"/>
        <v>0</v>
      </c>
      <c r="N1760" s="909">
        <f t="shared" si="282"/>
        <v>0</v>
      </c>
      <c r="O1760" s="909">
        <f t="shared" si="283"/>
        <v>0</v>
      </c>
      <c r="P1760" s="147"/>
      <c r="Q1760" s="1255"/>
      <c r="R1760" s="1255"/>
      <c r="S1760" s="1255"/>
      <c r="T1760" s="1255"/>
      <c r="U1760" s="1255"/>
      <c r="V1760" s="1255"/>
      <c r="W1760" s="1255"/>
      <c r="X1760" s="1255"/>
      <c r="Y1760" s="1255"/>
      <c r="Z1760" s="1255"/>
      <c r="AA1760" s="1255"/>
      <c r="AB1760" s="1255"/>
      <c r="AC1760" s="1255"/>
      <c r="AD1760" s="1255"/>
      <c r="AE1760" s="1255"/>
      <c r="AF1760" s="1255"/>
      <c r="AG1760" s="1255"/>
      <c r="AH1760" s="1255"/>
      <c r="AI1760" s="1255"/>
      <c r="AJ1760" s="1255"/>
      <c r="AK1760" s="1255"/>
      <c r="AL1760" s="1255"/>
      <c r="AM1760" s="1255"/>
      <c r="AN1760" s="1255"/>
      <c r="AO1760" s="1255"/>
      <c r="AP1760" s="1255"/>
      <c r="AQ1760" s="1255"/>
      <c r="AR1760" s="1255"/>
      <c r="AS1760" s="1255"/>
      <c r="AT1760" s="1255"/>
      <c r="AU1760" s="1255"/>
      <c r="AV1760" s="1255"/>
      <c r="AW1760" s="1255"/>
      <c r="AX1760" s="1255"/>
      <c r="AY1760" s="1255"/>
      <c r="AZ1760" s="1255"/>
      <c r="BA1760" s="1255"/>
      <c r="BB1760" s="1255"/>
      <c r="BC1760" s="1255"/>
      <c r="BD1760" s="1255"/>
      <c r="BE1760" s="1255"/>
      <c r="BF1760" s="1255"/>
      <c r="BG1760" s="1255"/>
      <c r="BH1760" s="1255"/>
      <c r="BI1760" s="1255"/>
      <c r="BJ1760" s="1255"/>
      <c r="BK1760" s="1255"/>
      <c r="BL1760" s="1255"/>
      <c r="BM1760" s="1255"/>
      <c r="BN1760" s="1255"/>
      <c r="BO1760" s="1255"/>
      <c r="BP1760" s="1255"/>
      <c r="BQ1760" s="1255"/>
      <c r="BR1760" s="1255"/>
      <c r="BS1760" s="1255"/>
    </row>
    <row r="1761" spans="1:71" s="84" customFormat="1" ht="27.6" hidden="1" outlineLevel="2">
      <c r="A1761" s="584">
        <v>1</v>
      </c>
      <c r="B1761" s="584">
        <v>1</v>
      </c>
      <c r="C1761" s="584" t="s">
        <v>6302</v>
      </c>
      <c r="D1761" s="584">
        <v>3</v>
      </c>
      <c r="E1761" s="584" t="s">
        <v>6393</v>
      </c>
      <c r="F1761" s="584" t="s">
        <v>6325</v>
      </c>
      <c r="G1761" s="951" t="s">
        <v>6275</v>
      </c>
      <c r="H1761" s="32" t="s">
        <v>29</v>
      </c>
      <c r="I1761" s="935">
        <v>5</v>
      </c>
      <c r="J1761" s="915"/>
      <c r="K1761" s="1011">
        <f t="shared" si="280"/>
        <v>0</v>
      </c>
      <c r="L1761" s="426"/>
      <c r="M1761" s="38">
        <f t="shared" si="281"/>
        <v>0</v>
      </c>
      <c r="N1761" s="909">
        <f t="shared" si="282"/>
        <v>0</v>
      </c>
      <c r="O1761" s="909">
        <f t="shared" si="283"/>
        <v>0</v>
      </c>
      <c r="P1761" s="147"/>
      <c r="Q1761" s="1255"/>
      <c r="R1761" s="1255"/>
      <c r="S1761" s="1255"/>
      <c r="T1761" s="1255"/>
      <c r="U1761" s="1255"/>
      <c r="V1761" s="1255"/>
      <c r="W1761" s="1255"/>
      <c r="X1761" s="1255"/>
      <c r="Y1761" s="1255"/>
      <c r="Z1761" s="1255"/>
      <c r="AA1761" s="1255"/>
      <c r="AB1761" s="1255"/>
      <c r="AC1761" s="1255"/>
      <c r="AD1761" s="1255"/>
      <c r="AE1761" s="1255"/>
      <c r="AF1761" s="1255"/>
      <c r="AG1761" s="1255"/>
      <c r="AH1761" s="1255"/>
      <c r="AI1761" s="1255"/>
      <c r="AJ1761" s="1255"/>
      <c r="AK1761" s="1255"/>
      <c r="AL1761" s="1255"/>
      <c r="AM1761" s="1255"/>
      <c r="AN1761" s="1255"/>
      <c r="AO1761" s="1255"/>
      <c r="AP1761" s="1255"/>
      <c r="AQ1761" s="1255"/>
      <c r="AR1761" s="1255"/>
      <c r="AS1761" s="1255"/>
      <c r="AT1761" s="1255"/>
      <c r="AU1761" s="1255"/>
      <c r="AV1761" s="1255"/>
      <c r="AW1761" s="1255"/>
      <c r="AX1761" s="1255"/>
      <c r="AY1761" s="1255"/>
      <c r="AZ1761" s="1255"/>
      <c r="BA1761" s="1255"/>
      <c r="BB1761" s="1255"/>
      <c r="BC1761" s="1255"/>
      <c r="BD1761" s="1255"/>
      <c r="BE1761" s="1255"/>
      <c r="BF1761" s="1255"/>
      <c r="BG1761" s="1255"/>
      <c r="BH1761" s="1255"/>
      <c r="BI1761" s="1255"/>
      <c r="BJ1761" s="1255"/>
      <c r="BK1761" s="1255"/>
      <c r="BL1761" s="1255"/>
      <c r="BM1761" s="1255"/>
      <c r="BN1761" s="1255"/>
      <c r="BO1761" s="1255"/>
      <c r="BP1761" s="1255"/>
      <c r="BQ1761" s="1255"/>
      <c r="BR1761" s="1255"/>
      <c r="BS1761" s="1255"/>
    </row>
    <row r="1762" spans="1:71" s="84" customFormat="1" hidden="1" outlineLevel="2">
      <c r="A1762" s="584">
        <v>1</v>
      </c>
      <c r="B1762" s="584">
        <v>1</v>
      </c>
      <c r="C1762" s="584" t="s">
        <v>6302</v>
      </c>
      <c r="D1762" s="584">
        <v>3</v>
      </c>
      <c r="E1762" s="584" t="s">
        <v>6393</v>
      </c>
      <c r="F1762" s="584" t="s">
        <v>6326</v>
      </c>
      <c r="G1762" s="951" t="s">
        <v>6277</v>
      </c>
      <c r="H1762" s="32" t="s">
        <v>29</v>
      </c>
      <c r="I1762" s="935">
        <v>12</v>
      </c>
      <c r="J1762" s="915"/>
      <c r="K1762" s="1011">
        <f t="shared" si="280"/>
        <v>0</v>
      </c>
      <c r="L1762" s="426"/>
      <c r="M1762" s="38">
        <f t="shared" si="281"/>
        <v>0</v>
      </c>
      <c r="N1762" s="909">
        <f t="shared" si="282"/>
        <v>0</v>
      </c>
      <c r="O1762" s="909">
        <f t="shared" si="283"/>
        <v>0</v>
      </c>
      <c r="P1762" s="147"/>
      <c r="Q1762" s="1255"/>
      <c r="R1762" s="1255"/>
      <c r="S1762" s="1255"/>
      <c r="T1762" s="1255"/>
      <c r="U1762" s="1255"/>
      <c r="V1762" s="1255"/>
      <c r="W1762" s="1255"/>
      <c r="X1762" s="1255"/>
      <c r="Y1762" s="1255"/>
      <c r="Z1762" s="1255"/>
      <c r="AA1762" s="1255"/>
      <c r="AB1762" s="1255"/>
      <c r="AC1762" s="1255"/>
      <c r="AD1762" s="1255"/>
      <c r="AE1762" s="1255"/>
      <c r="AF1762" s="1255"/>
      <c r="AG1762" s="1255"/>
      <c r="AH1762" s="1255"/>
      <c r="AI1762" s="1255"/>
      <c r="AJ1762" s="1255"/>
      <c r="AK1762" s="1255"/>
      <c r="AL1762" s="1255"/>
      <c r="AM1762" s="1255"/>
      <c r="AN1762" s="1255"/>
      <c r="AO1762" s="1255"/>
      <c r="AP1762" s="1255"/>
      <c r="AQ1762" s="1255"/>
      <c r="AR1762" s="1255"/>
      <c r="AS1762" s="1255"/>
      <c r="AT1762" s="1255"/>
      <c r="AU1762" s="1255"/>
      <c r="AV1762" s="1255"/>
      <c r="AW1762" s="1255"/>
      <c r="AX1762" s="1255"/>
      <c r="AY1762" s="1255"/>
      <c r="AZ1762" s="1255"/>
      <c r="BA1762" s="1255"/>
      <c r="BB1762" s="1255"/>
      <c r="BC1762" s="1255"/>
      <c r="BD1762" s="1255"/>
      <c r="BE1762" s="1255"/>
      <c r="BF1762" s="1255"/>
      <c r="BG1762" s="1255"/>
      <c r="BH1762" s="1255"/>
      <c r="BI1762" s="1255"/>
      <c r="BJ1762" s="1255"/>
      <c r="BK1762" s="1255"/>
      <c r="BL1762" s="1255"/>
      <c r="BM1762" s="1255"/>
      <c r="BN1762" s="1255"/>
      <c r="BO1762" s="1255"/>
      <c r="BP1762" s="1255"/>
      <c r="BQ1762" s="1255"/>
      <c r="BR1762" s="1255"/>
      <c r="BS1762" s="1255"/>
    </row>
    <row r="1763" spans="1:71" s="84" customFormat="1" ht="27.6" hidden="1" outlineLevel="2">
      <c r="A1763" s="584">
        <v>1</v>
      </c>
      <c r="B1763" s="584">
        <v>1</v>
      </c>
      <c r="C1763" s="584" t="s">
        <v>6302</v>
      </c>
      <c r="D1763" s="584" t="s">
        <v>1561</v>
      </c>
      <c r="E1763" s="584" t="s">
        <v>6393</v>
      </c>
      <c r="F1763" s="584" t="s">
        <v>6327</v>
      </c>
      <c r="G1763" s="1033" t="s">
        <v>6284</v>
      </c>
      <c r="H1763" s="32" t="s">
        <v>29</v>
      </c>
      <c r="I1763" s="935">
        <v>1</v>
      </c>
      <c r="J1763" s="915"/>
      <c r="K1763" s="38">
        <f t="shared" si="280"/>
        <v>0</v>
      </c>
      <c r="L1763" s="426"/>
      <c r="M1763" s="39">
        <f t="shared" si="281"/>
        <v>0</v>
      </c>
      <c r="N1763" s="909">
        <f t="shared" si="282"/>
        <v>0</v>
      </c>
      <c r="O1763" s="909">
        <f t="shared" si="283"/>
        <v>0</v>
      </c>
      <c r="P1763" s="992"/>
      <c r="Q1763" s="1255"/>
      <c r="R1763" s="1255"/>
      <c r="S1763" s="1255"/>
      <c r="T1763" s="1255"/>
      <c r="U1763" s="1255"/>
      <c r="V1763" s="1255"/>
      <c r="W1763" s="1255"/>
      <c r="X1763" s="1255"/>
      <c r="Y1763" s="1255"/>
      <c r="Z1763" s="1255"/>
      <c r="AA1763" s="1255"/>
      <c r="AB1763" s="1255"/>
      <c r="AC1763" s="1255"/>
      <c r="AD1763" s="1255"/>
      <c r="AE1763" s="1255"/>
      <c r="AF1763" s="1255"/>
      <c r="AG1763" s="1255"/>
      <c r="AH1763" s="1255"/>
      <c r="AI1763" s="1255"/>
      <c r="AJ1763" s="1255"/>
      <c r="AK1763" s="1255"/>
      <c r="AL1763" s="1255"/>
      <c r="AM1763" s="1255"/>
      <c r="AN1763" s="1255"/>
      <c r="AO1763" s="1255"/>
      <c r="AP1763" s="1255"/>
      <c r="AQ1763" s="1255"/>
      <c r="AR1763" s="1255"/>
      <c r="AS1763" s="1255"/>
      <c r="AT1763" s="1255"/>
      <c r="AU1763" s="1255"/>
      <c r="AV1763" s="1255"/>
      <c r="AW1763" s="1255"/>
      <c r="AX1763" s="1255"/>
      <c r="AY1763" s="1255"/>
      <c r="AZ1763" s="1255"/>
      <c r="BA1763" s="1255"/>
      <c r="BB1763" s="1255"/>
      <c r="BC1763" s="1255"/>
      <c r="BD1763" s="1255"/>
      <c r="BE1763" s="1255"/>
      <c r="BF1763" s="1255"/>
      <c r="BG1763" s="1255"/>
      <c r="BH1763" s="1255"/>
      <c r="BI1763" s="1255"/>
      <c r="BJ1763" s="1255"/>
      <c r="BK1763" s="1255"/>
      <c r="BL1763" s="1255"/>
      <c r="BM1763" s="1255"/>
      <c r="BN1763" s="1255"/>
      <c r="BO1763" s="1255"/>
      <c r="BP1763" s="1255"/>
      <c r="BQ1763" s="1255"/>
      <c r="BR1763" s="1255"/>
      <c r="BS1763" s="1255"/>
    </row>
    <row r="1764" spans="1:71" s="84" customFormat="1" ht="27.6" hidden="1" outlineLevel="2">
      <c r="A1764" s="584">
        <v>1</v>
      </c>
      <c r="B1764" s="584">
        <v>1</v>
      </c>
      <c r="C1764" s="584" t="s">
        <v>6302</v>
      </c>
      <c r="D1764" s="584" t="s">
        <v>1561</v>
      </c>
      <c r="E1764" s="584" t="s">
        <v>6393</v>
      </c>
      <c r="F1764" s="584" t="s">
        <v>6328</v>
      </c>
      <c r="G1764" s="1033" t="s">
        <v>6395</v>
      </c>
      <c r="H1764" s="32" t="s">
        <v>29</v>
      </c>
      <c r="I1764" s="935">
        <v>1</v>
      </c>
      <c r="J1764" s="915"/>
      <c r="K1764" s="38">
        <f t="shared" si="280"/>
        <v>0</v>
      </c>
      <c r="L1764" s="426"/>
      <c r="M1764" s="38">
        <f t="shared" si="281"/>
        <v>0</v>
      </c>
      <c r="N1764" s="909">
        <f t="shared" si="282"/>
        <v>0</v>
      </c>
      <c r="O1764" s="909">
        <f t="shared" si="283"/>
        <v>0</v>
      </c>
      <c r="P1764" s="992"/>
      <c r="Q1764" s="1255"/>
      <c r="R1764" s="1255"/>
      <c r="S1764" s="1255"/>
      <c r="T1764" s="1255"/>
      <c r="U1764" s="1255"/>
      <c r="V1764" s="1255"/>
      <c r="W1764" s="1255"/>
      <c r="X1764" s="1255"/>
      <c r="Y1764" s="1255"/>
      <c r="Z1764" s="1255"/>
      <c r="AA1764" s="1255"/>
      <c r="AB1764" s="1255"/>
      <c r="AC1764" s="1255"/>
      <c r="AD1764" s="1255"/>
      <c r="AE1764" s="1255"/>
      <c r="AF1764" s="1255"/>
      <c r="AG1764" s="1255"/>
      <c r="AH1764" s="1255"/>
      <c r="AI1764" s="1255"/>
      <c r="AJ1764" s="1255"/>
      <c r="AK1764" s="1255"/>
      <c r="AL1764" s="1255"/>
      <c r="AM1764" s="1255"/>
      <c r="AN1764" s="1255"/>
      <c r="AO1764" s="1255"/>
      <c r="AP1764" s="1255"/>
      <c r="AQ1764" s="1255"/>
      <c r="AR1764" s="1255"/>
      <c r="AS1764" s="1255"/>
      <c r="AT1764" s="1255"/>
      <c r="AU1764" s="1255"/>
      <c r="AV1764" s="1255"/>
      <c r="AW1764" s="1255"/>
      <c r="AX1764" s="1255"/>
      <c r="AY1764" s="1255"/>
      <c r="AZ1764" s="1255"/>
      <c r="BA1764" s="1255"/>
      <c r="BB1764" s="1255"/>
      <c r="BC1764" s="1255"/>
      <c r="BD1764" s="1255"/>
      <c r="BE1764" s="1255"/>
      <c r="BF1764" s="1255"/>
      <c r="BG1764" s="1255"/>
      <c r="BH1764" s="1255"/>
      <c r="BI1764" s="1255"/>
      <c r="BJ1764" s="1255"/>
      <c r="BK1764" s="1255"/>
      <c r="BL1764" s="1255"/>
      <c r="BM1764" s="1255"/>
      <c r="BN1764" s="1255"/>
      <c r="BO1764" s="1255"/>
      <c r="BP1764" s="1255"/>
      <c r="BQ1764" s="1255"/>
      <c r="BR1764" s="1255"/>
      <c r="BS1764" s="1255"/>
    </row>
    <row r="1765" spans="1:71" s="84" customFormat="1" outlineLevel="1">
      <c r="A1765" s="1200">
        <v>1</v>
      </c>
      <c r="B1765" s="1200">
        <v>1</v>
      </c>
      <c r="C1765" s="1200" t="s">
        <v>6302</v>
      </c>
      <c r="D1765" s="1200">
        <v>4</v>
      </c>
      <c r="E1765" s="1200"/>
      <c r="F1765" s="1200"/>
      <c r="G1765" s="1098" t="s">
        <v>6011</v>
      </c>
      <c r="H1765" s="1148"/>
      <c r="I1765" s="1092"/>
      <c r="J1765" s="1095"/>
      <c r="K1765" s="1096">
        <f>SUM(K1766:K1938)</f>
        <v>0</v>
      </c>
      <c r="L1765" s="1238"/>
      <c r="M1765" s="1096">
        <f>SUM(M1766:M1938)</f>
        <v>0</v>
      </c>
      <c r="N1765" s="1096"/>
      <c r="O1765" s="1096">
        <f>SUM(O1766:O1938)</f>
        <v>0</v>
      </c>
      <c r="P1765" s="1156"/>
      <c r="Q1765" s="1255"/>
      <c r="R1765" s="1255"/>
      <c r="S1765" s="1255"/>
      <c r="T1765" s="1255"/>
      <c r="U1765" s="1255"/>
      <c r="V1765" s="1255"/>
      <c r="W1765" s="1255"/>
      <c r="X1765" s="1255"/>
      <c r="Y1765" s="1255"/>
      <c r="Z1765" s="1255"/>
      <c r="AA1765" s="1255"/>
      <c r="AB1765" s="1255"/>
      <c r="AC1765" s="1255"/>
      <c r="AD1765" s="1255"/>
      <c r="AE1765" s="1255"/>
      <c r="AF1765" s="1255"/>
      <c r="AG1765" s="1255"/>
      <c r="AH1765" s="1255"/>
      <c r="AI1765" s="1255"/>
      <c r="AJ1765" s="1255"/>
      <c r="AK1765" s="1255"/>
      <c r="AL1765" s="1255"/>
      <c r="AM1765" s="1255"/>
      <c r="AN1765" s="1255"/>
      <c r="AO1765" s="1255"/>
      <c r="AP1765" s="1255"/>
      <c r="AQ1765" s="1255"/>
      <c r="AR1765" s="1255"/>
      <c r="AS1765" s="1255"/>
      <c r="AT1765" s="1255"/>
      <c r="AU1765" s="1255"/>
      <c r="AV1765" s="1255"/>
      <c r="AW1765" s="1255"/>
      <c r="AX1765" s="1255"/>
      <c r="AY1765" s="1255"/>
      <c r="AZ1765" s="1255"/>
      <c r="BA1765" s="1255"/>
      <c r="BB1765" s="1255"/>
      <c r="BC1765" s="1255"/>
      <c r="BD1765" s="1255"/>
      <c r="BE1765" s="1255"/>
      <c r="BF1765" s="1255"/>
      <c r="BG1765" s="1255"/>
      <c r="BH1765" s="1255"/>
      <c r="BI1765" s="1255"/>
      <c r="BJ1765" s="1255"/>
      <c r="BK1765" s="1255"/>
      <c r="BL1765" s="1255"/>
      <c r="BM1765" s="1255"/>
      <c r="BN1765" s="1255"/>
      <c r="BO1765" s="1255"/>
      <c r="BP1765" s="1255"/>
      <c r="BQ1765" s="1255"/>
      <c r="BR1765" s="1255"/>
      <c r="BS1765" s="1255"/>
    </row>
    <row r="1766" spans="1:71" s="16" customFormat="1" outlineLevel="2">
      <c r="A1766" s="1201">
        <v>1</v>
      </c>
      <c r="B1766" s="1201">
        <v>1</v>
      </c>
      <c r="C1766" s="1201" t="s">
        <v>6302</v>
      </c>
      <c r="D1766" s="1201">
        <v>4</v>
      </c>
      <c r="E1766" s="1201">
        <v>1</v>
      </c>
      <c r="F1766" s="1201"/>
      <c r="G1766" s="1185" t="s">
        <v>6244</v>
      </c>
      <c r="H1766" s="1186"/>
      <c r="I1766" s="1187"/>
      <c r="J1766" s="1233"/>
      <c r="K1766" s="1234"/>
      <c r="L1766" s="1235"/>
      <c r="M1766" s="1236"/>
      <c r="N1766" s="1237"/>
      <c r="O1766" s="1237"/>
      <c r="P1766" s="1193"/>
      <c r="Q1766" s="1254"/>
      <c r="R1766" s="1254"/>
      <c r="S1766" s="1254"/>
      <c r="T1766" s="1254"/>
      <c r="U1766" s="1254"/>
      <c r="V1766" s="1254"/>
      <c r="W1766" s="1254"/>
      <c r="X1766" s="1254"/>
      <c r="Y1766" s="1254"/>
      <c r="Z1766" s="1254"/>
      <c r="AA1766" s="1254"/>
      <c r="AB1766" s="1254"/>
      <c r="AC1766" s="1254"/>
      <c r="AD1766" s="1254"/>
      <c r="AE1766" s="1254"/>
      <c r="AF1766" s="1254"/>
      <c r="AG1766" s="1254"/>
      <c r="AH1766" s="1254"/>
      <c r="AI1766" s="1254"/>
      <c r="AJ1766" s="1254"/>
      <c r="AK1766" s="1254"/>
      <c r="AL1766" s="1254"/>
      <c r="AM1766" s="1254"/>
      <c r="AN1766" s="1254"/>
      <c r="AO1766" s="1254"/>
      <c r="AP1766" s="1254"/>
      <c r="AQ1766" s="1254"/>
      <c r="AR1766" s="1254"/>
      <c r="AS1766" s="1254"/>
      <c r="AT1766" s="1254"/>
      <c r="AU1766" s="1254"/>
      <c r="AV1766" s="1254"/>
      <c r="AW1766" s="1254"/>
      <c r="AX1766" s="1254"/>
      <c r="AY1766" s="1254"/>
      <c r="AZ1766" s="1254"/>
      <c r="BA1766" s="1254"/>
      <c r="BB1766" s="1254"/>
      <c r="BC1766" s="1254"/>
      <c r="BD1766" s="1254"/>
      <c r="BE1766" s="1254"/>
      <c r="BF1766" s="1254"/>
      <c r="BG1766" s="1254"/>
      <c r="BH1766" s="1254"/>
      <c r="BI1766" s="1254"/>
      <c r="BJ1766" s="1254"/>
      <c r="BK1766" s="1254"/>
      <c r="BL1766" s="1254"/>
      <c r="BM1766" s="1254"/>
      <c r="BN1766" s="1254"/>
      <c r="BO1766" s="1254"/>
      <c r="BP1766" s="1254"/>
      <c r="BQ1766" s="1254"/>
      <c r="BR1766" s="1254"/>
      <c r="BS1766" s="1254"/>
    </row>
    <row r="1767" spans="1:71" s="16" customFormat="1" outlineLevel="2">
      <c r="A1767" s="1201">
        <v>1</v>
      </c>
      <c r="B1767" s="1201">
        <v>1</v>
      </c>
      <c r="C1767" s="1201" t="s">
        <v>6302</v>
      </c>
      <c r="D1767" s="1201">
        <v>4</v>
      </c>
      <c r="E1767" s="1201" t="s">
        <v>1559</v>
      </c>
      <c r="F1767" s="1201"/>
      <c r="G1767" s="1185" t="s">
        <v>5741</v>
      </c>
      <c r="H1767" s="1186"/>
      <c r="I1767" s="1187"/>
      <c r="J1767" s="1188"/>
      <c r="K1767" s="1189"/>
      <c r="L1767" s="1190"/>
      <c r="M1767" s="1191"/>
      <c r="N1767" s="1192"/>
      <c r="O1767" s="1192"/>
      <c r="P1767" s="1193"/>
      <c r="Q1767" s="1254"/>
      <c r="R1767" s="1254"/>
      <c r="S1767" s="1254"/>
      <c r="T1767" s="1254"/>
      <c r="U1767" s="1254"/>
      <c r="V1767" s="1254"/>
      <c r="W1767" s="1254"/>
      <c r="X1767" s="1254"/>
      <c r="Y1767" s="1254"/>
      <c r="Z1767" s="1254"/>
      <c r="AA1767" s="1254"/>
      <c r="AB1767" s="1254"/>
      <c r="AC1767" s="1254"/>
      <c r="AD1767" s="1254"/>
      <c r="AE1767" s="1254"/>
      <c r="AF1767" s="1254"/>
      <c r="AG1767" s="1254"/>
      <c r="AH1767" s="1254"/>
      <c r="AI1767" s="1254"/>
      <c r="AJ1767" s="1254"/>
      <c r="AK1767" s="1254"/>
      <c r="AL1767" s="1254"/>
      <c r="AM1767" s="1254"/>
      <c r="AN1767" s="1254"/>
      <c r="AO1767" s="1254"/>
      <c r="AP1767" s="1254"/>
      <c r="AQ1767" s="1254"/>
      <c r="AR1767" s="1254"/>
      <c r="AS1767" s="1254"/>
      <c r="AT1767" s="1254"/>
      <c r="AU1767" s="1254"/>
      <c r="AV1767" s="1254"/>
      <c r="AW1767" s="1254"/>
      <c r="AX1767" s="1254"/>
      <c r="AY1767" s="1254"/>
      <c r="AZ1767" s="1254"/>
      <c r="BA1767" s="1254"/>
      <c r="BB1767" s="1254"/>
      <c r="BC1767" s="1254"/>
      <c r="BD1767" s="1254"/>
      <c r="BE1767" s="1254"/>
      <c r="BF1767" s="1254"/>
      <c r="BG1767" s="1254"/>
      <c r="BH1767" s="1254"/>
      <c r="BI1767" s="1254"/>
      <c r="BJ1767" s="1254"/>
      <c r="BK1767" s="1254"/>
      <c r="BL1767" s="1254"/>
      <c r="BM1767" s="1254"/>
      <c r="BN1767" s="1254"/>
      <c r="BO1767" s="1254"/>
      <c r="BP1767" s="1254"/>
      <c r="BQ1767" s="1254"/>
      <c r="BR1767" s="1254"/>
      <c r="BS1767" s="1254"/>
    </row>
    <row r="1768" spans="1:71" s="16" customFormat="1" ht="69" outlineLevel="2">
      <c r="A1768" s="584"/>
      <c r="B1768" s="584">
        <v>1</v>
      </c>
      <c r="C1768" s="584" t="s">
        <v>6302</v>
      </c>
      <c r="D1768" s="584">
        <v>4</v>
      </c>
      <c r="E1768" s="584" t="s">
        <v>1559</v>
      </c>
      <c r="F1768" s="584" t="s">
        <v>1559</v>
      </c>
      <c r="G1768" s="946" t="s">
        <v>7991</v>
      </c>
      <c r="H1768" s="46" t="s">
        <v>29</v>
      </c>
      <c r="I1768" s="925">
        <v>1</v>
      </c>
      <c r="J1768" s="915"/>
      <c r="K1768" s="1011">
        <f t="shared" ref="K1768:K1797" si="284">I1768*J1768</f>
        <v>0</v>
      </c>
      <c r="L1768" s="1281"/>
      <c r="M1768" s="38">
        <f t="shared" ref="M1768:M1797" si="285">I1768*L1768</f>
        <v>0</v>
      </c>
      <c r="N1768" s="909">
        <f t="shared" ref="N1768:N1797" si="286">J1768+L1768</f>
        <v>0</v>
      </c>
      <c r="O1768" s="909">
        <f t="shared" ref="O1768:O1797" si="287">I1768*N1768</f>
        <v>0</v>
      </c>
      <c r="P1768" s="1054"/>
      <c r="Q1768" s="1254"/>
      <c r="R1768" s="1254"/>
      <c r="S1768" s="1254"/>
      <c r="T1768" s="1254"/>
      <c r="U1768" s="1254"/>
      <c r="V1768" s="1254"/>
      <c r="W1768" s="1254"/>
      <c r="X1768" s="1254"/>
      <c r="Y1768" s="1254"/>
      <c r="Z1768" s="1254"/>
      <c r="AA1768" s="1254"/>
      <c r="AB1768" s="1254"/>
      <c r="AC1768" s="1254"/>
      <c r="AD1768" s="1254"/>
      <c r="AE1768" s="1254"/>
      <c r="AF1768" s="1254"/>
      <c r="AG1768" s="1254"/>
      <c r="AH1768" s="1254"/>
      <c r="AI1768" s="1254"/>
      <c r="AJ1768" s="1254"/>
      <c r="AK1768" s="1254"/>
      <c r="AL1768" s="1254"/>
      <c r="AM1768" s="1254"/>
      <c r="AN1768" s="1254"/>
      <c r="AO1768" s="1254"/>
      <c r="AP1768" s="1254"/>
      <c r="AQ1768" s="1254"/>
      <c r="AR1768" s="1254"/>
      <c r="AS1768" s="1254"/>
      <c r="AT1768" s="1254"/>
      <c r="AU1768" s="1254"/>
      <c r="AV1768" s="1254"/>
      <c r="AW1768" s="1254"/>
      <c r="AX1768" s="1254"/>
      <c r="AY1768" s="1254"/>
      <c r="AZ1768" s="1254"/>
      <c r="BA1768" s="1254"/>
      <c r="BB1768" s="1254"/>
      <c r="BC1768" s="1254"/>
      <c r="BD1768" s="1254"/>
      <c r="BE1768" s="1254"/>
      <c r="BF1768" s="1254"/>
      <c r="BG1768" s="1254"/>
      <c r="BH1768" s="1254"/>
      <c r="BI1768" s="1254"/>
      <c r="BJ1768" s="1254"/>
      <c r="BK1768" s="1254"/>
      <c r="BL1768" s="1254"/>
      <c r="BM1768" s="1254"/>
      <c r="BN1768" s="1254"/>
      <c r="BO1768" s="1254"/>
      <c r="BP1768" s="1254"/>
      <c r="BQ1768" s="1254"/>
      <c r="BR1768" s="1254"/>
      <c r="BS1768" s="1254"/>
    </row>
    <row r="1769" spans="1:71" s="84" customFormat="1" ht="55.2" outlineLevel="2">
      <c r="A1769" s="584">
        <v>1</v>
      </c>
      <c r="B1769" s="584">
        <v>1</v>
      </c>
      <c r="C1769" s="584" t="s">
        <v>6302</v>
      </c>
      <c r="D1769" s="584">
        <v>4</v>
      </c>
      <c r="E1769" s="584" t="s">
        <v>1559</v>
      </c>
      <c r="F1769" s="584" t="s">
        <v>1556</v>
      </c>
      <c r="G1769" s="946" t="s">
        <v>7992</v>
      </c>
      <c r="H1769" s="46" t="s">
        <v>29</v>
      </c>
      <c r="I1769" s="329">
        <v>1</v>
      </c>
      <c r="J1769" s="915"/>
      <c r="K1769" s="1011">
        <f t="shared" si="284"/>
        <v>0</v>
      </c>
      <c r="L1769" s="1281"/>
      <c r="M1769" s="38">
        <f t="shared" si="285"/>
        <v>0</v>
      </c>
      <c r="N1769" s="909">
        <f t="shared" si="286"/>
        <v>0</v>
      </c>
      <c r="O1769" s="909">
        <f t="shared" si="287"/>
        <v>0</v>
      </c>
      <c r="P1769" s="147"/>
      <c r="Q1769" s="1255"/>
      <c r="R1769" s="1255"/>
      <c r="S1769" s="1255"/>
      <c r="T1769" s="1255"/>
      <c r="U1769" s="1255"/>
      <c r="V1769" s="1255"/>
      <c r="W1769" s="1255"/>
      <c r="X1769" s="1255"/>
      <c r="Y1769" s="1255"/>
      <c r="Z1769" s="1255"/>
      <c r="AA1769" s="1255"/>
      <c r="AB1769" s="1255"/>
      <c r="AC1769" s="1255"/>
      <c r="AD1769" s="1255"/>
      <c r="AE1769" s="1255"/>
      <c r="AF1769" s="1255"/>
      <c r="AG1769" s="1255"/>
      <c r="AH1769" s="1255"/>
      <c r="AI1769" s="1255"/>
      <c r="AJ1769" s="1255"/>
      <c r="AK1769" s="1255"/>
      <c r="AL1769" s="1255"/>
      <c r="AM1769" s="1255"/>
      <c r="AN1769" s="1255"/>
      <c r="AO1769" s="1255"/>
      <c r="AP1769" s="1255"/>
      <c r="AQ1769" s="1255"/>
      <c r="AR1769" s="1255"/>
      <c r="AS1769" s="1255"/>
      <c r="AT1769" s="1255"/>
      <c r="AU1769" s="1255"/>
      <c r="AV1769" s="1255"/>
      <c r="AW1769" s="1255"/>
      <c r="AX1769" s="1255"/>
      <c r="AY1769" s="1255"/>
      <c r="AZ1769" s="1255"/>
      <c r="BA1769" s="1255"/>
      <c r="BB1769" s="1255"/>
      <c r="BC1769" s="1255"/>
      <c r="BD1769" s="1255"/>
      <c r="BE1769" s="1255"/>
      <c r="BF1769" s="1255"/>
      <c r="BG1769" s="1255"/>
      <c r="BH1769" s="1255"/>
      <c r="BI1769" s="1255"/>
      <c r="BJ1769" s="1255"/>
      <c r="BK1769" s="1255"/>
      <c r="BL1769" s="1255"/>
      <c r="BM1769" s="1255"/>
      <c r="BN1769" s="1255"/>
      <c r="BO1769" s="1255"/>
      <c r="BP1769" s="1255"/>
      <c r="BQ1769" s="1255"/>
      <c r="BR1769" s="1255"/>
      <c r="BS1769" s="1255"/>
    </row>
    <row r="1770" spans="1:71" s="84" customFormat="1" ht="55.2" outlineLevel="2">
      <c r="A1770" s="584">
        <v>1</v>
      </c>
      <c r="B1770" s="584">
        <v>1</v>
      </c>
      <c r="C1770" s="584" t="s">
        <v>6302</v>
      </c>
      <c r="D1770" s="584">
        <v>4</v>
      </c>
      <c r="E1770" s="584" t="s">
        <v>1559</v>
      </c>
      <c r="F1770" s="584" t="s">
        <v>1561</v>
      </c>
      <c r="G1770" s="946" t="s">
        <v>7993</v>
      </c>
      <c r="H1770" s="46" t="s">
        <v>29</v>
      </c>
      <c r="I1770" s="329">
        <v>1</v>
      </c>
      <c r="J1770" s="915"/>
      <c r="K1770" s="1011">
        <f t="shared" si="284"/>
        <v>0</v>
      </c>
      <c r="L1770" s="1281"/>
      <c r="M1770" s="38">
        <f t="shared" si="285"/>
        <v>0</v>
      </c>
      <c r="N1770" s="909">
        <f t="shared" si="286"/>
        <v>0</v>
      </c>
      <c r="O1770" s="909">
        <f t="shared" si="287"/>
        <v>0</v>
      </c>
      <c r="P1770" s="147"/>
      <c r="Q1770" s="1255"/>
      <c r="R1770" s="1255"/>
      <c r="S1770" s="1255"/>
      <c r="T1770" s="1255"/>
      <c r="U1770" s="1255"/>
      <c r="V1770" s="1255"/>
      <c r="W1770" s="1255"/>
      <c r="X1770" s="1255"/>
      <c r="Y1770" s="1255"/>
      <c r="Z1770" s="1255"/>
      <c r="AA1770" s="1255"/>
      <c r="AB1770" s="1255"/>
      <c r="AC1770" s="1255"/>
      <c r="AD1770" s="1255"/>
      <c r="AE1770" s="1255"/>
      <c r="AF1770" s="1255"/>
      <c r="AG1770" s="1255"/>
      <c r="AH1770" s="1255"/>
      <c r="AI1770" s="1255"/>
      <c r="AJ1770" s="1255"/>
      <c r="AK1770" s="1255"/>
      <c r="AL1770" s="1255"/>
      <c r="AM1770" s="1255"/>
      <c r="AN1770" s="1255"/>
      <c r="AO1770" s="1255"/>
      <c r="AP1770" s="1255"/>
      <c r="AQ1770" s="1255"/>
      <c r="AR1770" s="1255"/>
      <c r="AS1770" s="1255"/>
      <c r="AT1770" s="1255"/>
      <c r="AU1770" s="1255"/>
      <c r="AV1770" s="1255"/>
      <c r="AW1770" s="1255"/>
      <c r="AX1770" s="1255"/>
      <c r="AY1770" s="1255"/>
      <c r="AZ1770" s="1255"/>
      <c r="BA1770" s="1255"/>
      <c r="BB1770" s="1255"/>
      <c r="BC1770" s="1255"/>
      <c r="BD1770" s="1255"/>
      <c r="BE1770" s="1255"/>
      <c r="BF1770" s="1255"/>
      <c r="BG1770" s="1255"/>
      <c r="BH1770" s="1255"/>
      <c r="BI1770" s="1255"/>
      <c r="BJ1770" s="1255"/>
      <c r="BK1770" s="1255"/>
      <c r="BL1770" s="1255"/>
      <c r="BM1770" s="1255"/>
      <c r="BN1770" s="1255"/>
      <c r="BO1770" s="1255"/>
      <c r="BP1770" s="1255"/>
      <c r="BQ1770" s="1255"/>
      <c r="BR1770" s="1255"/>
      <c r="BS1770" s="1255"/>
    </row>
    <row r="1771" spans="1:71" s="84" customFormat="1" ht="55.2" outlineLevel="2">
      <c r="A1771" s="584">
        <v>1</v>
      </c>
      <c r="B1771" s="584">
        <v>1</v>
      </c>
      <c r="C1771" s="584" t="s">
        <v>6302</v>
      </c>
      <c r="D1771" s="584">
        <v>4</v>
      </c>
      <c r="E1771" s="584" t="s">
        <v>1559</v>
      </c>
      <c r="F1771" s="584" t="s">
        <v>1574</v>
      </c>
      <c r="G1771" s="946" t="s">
        <v>7994</v>
      </c>
      <c r="H1771" s="46" t="s">
        <v>29</v>
      </c>
      <c r="I1771" s="329">
        <v>1</v>
      </c>
      <c r="J1771" s="915"/>
      <c r="K1771" s="1011">
        <f t="shared" si="284"/>
        <v>0</v>
      </c>
      <c r="L1771" s="1281"/>
      <c r="M1771" s="38">
        <f t="shared" si="285"/>
        <v>0</v>
      </c>
      <c r="N1771" s="909">
        <f t="shared" si="286"/>
        <v>0</v>
      </c>
      <c r="O1771" s="909">
        <f t="shared" si="287"/>
        <v>0</v>
      </c>
      <c r="P1771" s="147"/>
      <c r="Q1771" s="1255"/>
      <c r="R1771" s="1255"/>
      <c r="S1771" s="1255"/>
      <c r="T1771" s="1255"/>
      <c r="U1771" s="1255"/>
      <c r="V1771" s="1255"/>
      <c r="W1771" s="1255"/>
      <c r="X1771" s="1255"/>
      <c r="Y1771" s="1255"/>
      <c r="Z1771" s="1255"/>
      <c r="AA1771" s="1255"/>
      <c r="AB1771" s="1255"/>
      <c r="AC1771" s="1255"/>
      <c r="AD1771" s="1255"/>
      <c r="AE1771" s="1255"/>
      <c r="AF1771" s="1255"/>
      <c r="AG1771" s="1255"/>
      <c r="AH1771" s="1255"/>
      <c r="AI1771" s="1255"/>
      <c r="AJ1771" s="1255"/>
      <c r="AK1771" s="1255"/>
      <c r="AL1771" s="1255"/>
      <c r="AM1771" s="1255"/>
      <c r="AN1771" s="1255"/>
      <c r="AO1771" s="1255"/>
      <c r="AP1771" s="1255"/>
      <c r="AQ1771" s="1255"/>
      <c r="AR1771" s="1255"/>
      <c r="AS1771" s="1255"/>
      <c r="AT1771" s="1255"/>
      <c r="AU1771" s="1255"/>
      <c r="AV1771" s="1255"/>
      <c r="AW1771" s="1255"/>
      <c r="AX1771" s="1255"/>
      <c r="AY1771" s="1255"/>
      <c r="AZ1771" s="1255"/>
      <c r="BA1771" s="1255"/>
      <c r="BB1771" s="1255"/>
      <c r="BC1771" s="1255"/>
      <c r="BD1771" s="1255"/>
      <c r="BE1771" s="1255"/>
      <c r="BF1771" s="1255"/>
      <c r="BG1771" s="1255"/>
      <c r="BH1771" s="1255"/>
      <c r="BI1771" s="1255"/>
      <c r="BJ1771" s="1255"/>
      <c r="BK1771" s="1255"/>
      <c r="BL1771" s="1255"/>
      <c r="BM1771" s="1255"/>
      <c r="BN1771" s="1255"/>
      <c r="BO1771" s="1255"/>
      <c r="BP1771" s="1255"/>
      <c r="BQ1771" s="1255"/>
      <c r="BR1771" s="1255"/>
      <c r="BS1771" s="1255"/>
    </row>
    <row r="1772" spans="1:71" s="84" customFormat="1" ht="27.6" outlineLevel="2">
      <c r="A1772" s="584">
        <v>1</v>
      </c>
      <c r="B1772" s="584">
        <v>1</v>
      </c>
      <c r="C1772" s="584" t="s">
        <v>6302</v>
      </c>
      <c r="D1772" s="584">
        <v>4</v>
      </c>
      <c r="E1772" s="584" t="s">
        <v>1559</v>
      </c>
      <c r="F1772" s="584" t="s">
        <v>1567</v>
      </c>
      <c r="G1772" s="946" t="s">
        <v>7995</v>
      </c>
      <c r="H1772" s="46" t="s">
        <v>29</v>
      </c>
      <c r="I1772" s="329">
        <v>1</v>
      </c>
      <c r="J1772" s="915"/>
      <c r="K1772" s="1011">
        <f t="shared" si="284"/>
        <v>0</v>
      </c>
      <c r="L1772" s="1281"/>
      <c r="M1772" s="38">
        <f t="shared" si="285"/>
        <v>0</v>
      </c>
      <c r="N1772" s="909">
        <f t="shared" si="286"/>
        <v>0</v>
      </c>
      <c r="O1772" s="909">
        <f t="shared" si="287"/>
        <v>0</v>
      </c>
      <c r="P1772" s="147"/>
      <c r="Q1772" s="1255"/>
      <c r="R1772" s="1255"/>
      <c r="S1772" s="1255"/>
      <c r="T1772" s="1255"/>
      <c r="U1772" s="1255"/>
      <c r="V1772" s="1255"/>
      <c r="W1772" s="1255"/>
      <c r="X1772" s="1255"/>
      <c r="Y1772" s="1255"/>
      <c r="Z1772" s="1255"/>
      <c r="AA1772" s="1255"/>
      <c r="AB1772" s="1255"/>
      <c r="AC1772" s="1255"/>
      <c r="AD1772" s="1255"/>
      <c r="AE1772" s="1255"/>
      <c r="AF1772" s="1255"/>
      <c r="AG1772" s="1255"/>
      <c r="AH1772" s="1255"/>
      <c r="AI1772" s="1255"/>
      <c r="AJ1772" s="1255"/>
      <c r="AK1772" s="1255"/>
      <c r="AL1772" s="1255"/>
      <c r="AM1772" s="1255"/>
      <c r="AN1772" s="1255"/>
      <c r="AO1772" s="1255"/>
      <c r="AP1772" s="1255"/>
      <c r="AQ1772" s="1255"/>
      <c r="AR1772" s="1255"/>
      <c r="AS1772" s="1255"/>
      <c r="AT1772" s="1255"/>
      <c r="AU1772" s="1255"/>
      <c r="AV1772" s="1255"/>
      <c r="AW1772" s="1255"/>
      <c r="AX1772" s="1255"/>
      <c r="AY1772" s="1255"/>
      <c r="AZ1772" s="1255"/>
      <c r="BA1772" s="1255"/>
      <c r="BB1772" s="1255"/>
      <c r="BC1772" s="1255"/>
      <c r="BD1772" s="1255"/>
      <c r="BE1772" s="1255"/>
      <c r="BF1772" s="1255"/>
      <c r="BG1772" s="1255"/>
      <c r="BH1772" s="1255"/>
      <c r="BI1772" s="1255"/>
      <c r="BJ1772" s="1255"/>
      <c r="BK1772" s="1255"/>
      <c r="BL1772" s="1255"/>
      <c r="BM1772" s="1255"/>
      <c r="BN1772" s="1255"/>
      <c r="BO1772" s="1255"/>
      <c r="BP1772" s="1255"/>
      <c r="BQ1772" s="1255"/>
      <c r="BR1772" s="1255"/>
      <c r="BS1772" s="1255"/>
    </row>
    <row r="1773" spans="1:71" s="84" customFormat="1" ht="110.4" outlineLevel="2">
      <c r="A1773" s="584">
        <v>1</v>
      </c>
      <c r="B1773" s="584">
        <v>1</v>
      </c>
      <c r="C1773" s="584" t="s">
        <v>6302</v>
      </c>
      <c r="D1773" s="584">
        <v>4</v>
      </c>
      <c r="E1773" s="584" t="s">
        <v>1559</v>
      </c>
      <c r="F1773" s="584" t="s">
        <v>1571</v>
      </c>
      <c r="G1773" s="946" t="s">
        <v>7996</v>
      </c>
      <c r="H1773" s="46" t="s">
        <v>29</v>
      </c>
      <c r="I1773" s="329">
        <v>1</v>
      </c>
      <c r="J1773" s="915"/>
      <c r="K1773" s="1011">
        <f t="shared" si="284"/>
        <v>0</v>
      </c>
      <c r="L1773" s="1281"/>
      <c r="M1773" s="38">
        <f t="shared" si="285"/>
        <v>0</v>
      </c>
      <c r="N1773" s="909">
        <f t="shared" si="286"/>
        <v>0</v>
      </c>
      <c r="O1773" s="909">
        <f t="shared" si="287"/>
        <v>0</v>
      </c>
      <c r="P1773" s="147"/>
      <c r="Q1773" s="1255"/>
      <c r="R1773" s="1255"/>
      <c r="S1773" s="1255"/>
      <c r="T1773" s="1255"/>
      <c r="U1773" s="1255"/>
      <c r="V1773" s="1255"/>
      <c r="W1773" s="1255"/>
      <c r="X1773" s="1255"/>
      <c r="Y1773" s="1255"/>
      <c r="Z1773" s="1255"/>
      <c r="AA1773" s="1255"/>
      <c r="AB1773" s="1255"/>
      <c r="AC1773" s="1255"/>
      <c r="AD1773" s="1255"/>
      <c r="AE1773" s="1255"/>
      <c r="AF1773" s="1255"/>
      <c r="AG1773" s="1255"/>
      <c r="AH1773" s="1255"/>
      <c r="AI1773" s="1255"/>
      <c r="AJ1773" s="1255"/>
      <c r="AK1773" s="1255"/>
      <c r="AL1773" s="1255"/>
      <c r="AM1773" s="1255"/>
      <c r="AN1773" s="1255"/>
      <c r="AO1773" s="1255"/>
      <c r="AP1773" s="1255"/>
      <c r="AQ1773" s="1255"/>
      <c r="AR1773" s="1255"/>
      <c r="AS1773" s="1255"/>
      <c r="AT1773" s="1255"/>
      <c r="AU1773" s="1255"/>
      <c r="AV1773" s="1255"/>
      <c r="AW1773" s="1255"/>
      <c r="AX1773" s="1255"/>
      <c r="AY1773" s="1255"/>
      <c r="AZ1773" s="1255"/>
      <c r="BA1773" s="1255"/>
      <c r="BB1773" s="1255"/>
      <c r="BC1773" s="1255"/>
      <c r="BD1773" s="1255"/>
      <c r="BE1773" s="1255"/>
      <c r="BF1773" s="1255"/>
      <c r="BG1773" s="1255"/>
      <c r="BH1773" s="1255"/>
      <c r="BI1773" s="1255"/>
      <c r="BJ1773" s="1255"/>
      <c r="BK1773" s="1255"/>
      <c r="BL1773" s="1255"/>
      <c r="BM1773" s="1255"/>
      <c r="BN1773" s="1255"/>
      <c r="BO1773" s="1255"/>
      <c r="BP1773" s="1255"/>
      <c r="BQ1773" s="1255"/>
      <c r="BR1773" s="1255"/>
      <c r="BS1773" s="1255"/>
    </row>
    <row r="1774" spans="1:71" s="84" customFormat="1" ht="41.4" outlineLevel="2">
      <c r="A1774" s="584">
        <v>1</v>
      </c>
      <c r="B1774" s="584">
        <v>1</v>
      </c>
      <c r="C1774" s="584" t="s">
        <v>6302</v>
      </c>
      <c r="D1774" s="584">
        <v>4</v>
      </c>
      <c r="E1774" s="584" t="s">
        <v>1559</v>
      </c>
      <c r="F1774" s="584" t="s">
        <v>1589</v>
      </c>
      <c r="G1774" s="946" t="s">
        <v>7997</v>
      </c>
      <c r="H1774" s="46" t="s">
        <v>29</v>
      </c>
      <c r="I1774" s="329">
        <v>1</v>
      </c>
      <c r="J1774" s="915"/>
      <c r="K1774" s="1011">
        <f t="shared" si="284"/>
        <v>0</v>
      </c>
      <c r="L1774" s="1281"/>
      <c r="M1774" s="38">
        <f t="shared" si="285"/>
        <v>0</v>
      </c>
      <c r="N1774" s="909">
        <f t="shared" si="286"/>
        <v>0</v>
      </c>
      <c r="O1774" s="909">
        <f t="shared" si="287"/>
        <v>0</v>
      </c>
      <c r="P1774" s="147"/>
      <c r="Q1774" s="1255"/>
      <c r="R1774" s="1255"/>
      <c r="S1774" s="1255"/>
      <c r="T1774" s="1255"/>
      <c r="U1774" s="1255"/>
      <c r="V1774" s="1255"/>
      <c r="W1774" s="1255"/>
      <c r="X1774" s="1255"/>
      <c r="Y1774" s="1255"/>
      <c r="Z1774" s="1255"/>
      <c r="AA1774" s="1255"/>
      <c r="AB1774" s="1255"/>
      <c r="AC1774" s="1255"/>
      <c r="AD1774" s="1255"/>
      <c r="AE1774" s="1255"/>
      <c r="AF1774" s="1255"/>
      <c r="AG1774" s="1255"/>
      <c r="AH1774" s="1255"/>
      <c r="AI1774" s="1255"/>
      <c r="AJ1774" s="1255"/>
      <c r="AK1774" s="1255"/>
      <c r="AL1774" s="1255"/>
      <c r="AM1774" s="1255"/>
      <c r="AN1774" s="1255"/>
      <c r="AO1774" s="1255"/>
      <c r="AP1774" s="1255"/>
      <c r="AQ1774" s="1255"/>
      <c r="AR1774" s="1255"/>
      <c r="AS1774" s="1255"/>
      <c r="AT1774" s="1255"/>
      <c r="AU1774" s="1255"/>
      <c r="AV1774" s="1255"/>
      <c r="AW1774" s="1255"/>
      <c r="AX1774" s="1255"/>
      <c r="AY1774" s="1255"/>
      <c r="AZ1774" s="1255"/>
      <c r="BA1774" s="1255"/>
      <c r="BB1774" s="1255"/>
      <c r="BC1774" s="1255"/>
      <c r="BD1774" s="1255"/>
      <c r="BE1774" s="1255"/>
      <c r="BF1774" s="1255"/>
      <c r="BG1774" s="1255"/>
      <c r="BH1774" s="1255"/>
      <c r="BI1774" s="1255"/>
      <c r="BJ1774" s="1255"/>
      <c r="BK1774" s="1255"/>
      <c r="BL1774" s="1255"/>
      <c r="BM1774" s="1255"/>
      <c r="BN1774" s="1255"/>
      <c r="BO1774" s="1255"/>
      <c r="BP1774" s="1255"/>
      <c r="BQ1774" s="1255"/>
      <c r="BR1774" s="1255"/>
      <c r="BS1774" s="1255"/>
    </row>
    <row r="1775" spans="1:71" s="84" customFormat="1" ht="55.2" outlineLevel="2">
      <c r="A1775" s="584">
        <v>1</v>
      </c>
      <c r="B1775" s="584">
        <v>1</v>
      </c>
      <c r="C1775" s="584" t="s">
        <v>6302</v>
      </c>
      <c r="D1775" s="584">
        <v>4</v>
      </c>
      <c r="E1775" s="584" t="s">
        <v>1559</v>
      </c>
      <c r="F1775" s="584" t="s">
        <v>1594</v>
      </c>
      <c r="G1775" s="946" t="s">
        <v>7998</v>
      </c>
      <c r="H1775" s="46" t="s">
        <v>29</v>
      </c>
      <c r="I1775" s="329">
        <v>1</v>
      </c>
      <c r="J1775" s="915"/>
      <c r="K1775" s="1011">
        <f t="shared" si="284"/>
        <v>0</v>
      </c>
      <c r="L1775" s="1281"/>
      <c r="M1775" s="38">
        <f t="shared" si="285"/>
        <v>0</v>
      </c>
      <c r="N1775" s="909">
        <f t="shared" si="286"/>
        <v>0</v>
      </c>
      <c r="O1775" s="909">
        <f t="shared" si="287"/>
        <v>0</v>
      </c>
      <c r="P1775" s="147"/>
      <c r="Q1775" s="1255"/>
      <c r="R1775" s="1255"/>
      <c r="S1775" s="1255"/>
      <c r="T1775" s="1255"/>
      <c r="U1775" s="1255"/>
      <c r="V1775" s="1255"/>
      <c r="W1775" s="1255"/>
      <c r="X1775" s="1255"/>
      <c r="Y1775" s="1255"/>
      <c r="Z1775" s="1255"/>
      <c r="AA1775" s="1255"/>
      <c r="AB1775" s="1255"/>
      <c r="AC1775" s="1255"/>
      <c r="AD1775" s="1255"/>
      <c r="AE1775" s="1255"/>
      <c r="AF1775" s="1255"/>
      <c r="AG1775" s="1255"/>
      <c r="AH1775" s="1255"/>
      <c r="AI1775" s="1255"/>
      <c r="AJ1775" s="1255"/>
      <c r="AK1775" s="1255"/>
      <c r="AL1775" s="1255"/>
      <c r="AM1775" s="1255"/>
      <c r="AN1775" s="1255"/>
      <c r="AO1775" s="1255"/>
      <c r="AP1775" s="1255"/>
      <c r="AQ1775" s="1255"/>
      <c r="AR1775" s="1255"/>
      <c r="AS1775" s="1255"/>
      <c r="AT1775" s="1255"/>
      <c r="AU1775" s="1255"/>
      <c r="AV1775" s="1255"/>
      <c r="AW1775" s="1255"/>
      <c r="AX1775" s="1255"/>
      <c r="AY1775" s="1255"/>
      <c r="AZ1775" s="1255"/>
      <c r="BA1775" s="1255"/>
      <c r="BB1775" s="1255"/>
      <c r="BC1775" s="1255"/>
      <c r="BD1775" s="1255"/>
      <c r="BE1775" s="1255"/>
      <c r="BF1775" s="1255"/>
      <c r="BG1775" s="1255"/>
      <c r="BH1775" s="1255"/>
      <c r="BI1775" s="1255"/>
      <c r="BJ1775" s="1255"/>
      <c r="BK1775" s="1255"/>
      <c r="BL1775" s="1255"/>
      <c r="BM1775" s="1255"/>
      <c r="BN1775" s="1255"/>
      <c r="BO1775" s="1255"/>
      <c r="BP1775" s="1255"/>
      <c r="BQ1775" s="1255"/>
      <c r="BR1775" s="1255"/>
      <c r="BS1775" s="1255"/>
    </row>
    <row r="1776" spans="1:71" s="84" customFormat="1" ht="55.2" outlineLevel="2">
      <c r="A1776" s="584">
        <v>1</v>
      </c>
      <c r="B1776" s="584">
        <v>1</v>
      </c>
      <c r="C1776" s="584" t="s">
        <v>6302</v>
      </c>
      <c r="D1776" s="584">
        <v>4</v>
      </c>
      <c r="E1776" s="584" t="s">
        <v>1559</v>
      </c>
      <c r="F1776" s="584" t="s">
        <v>5726</v>
      </c>
      <c r="G1776" s="946" t="s">
        <v>7999</v>
      </c>
      <c r="H1776" s="46" t="s">
        <v>29</v>
      </c>
      <c r="I1776" s="329">
        <v>1</v>
      </c>
      <c r="J1776" s="915"/>
      <c r="K1776" s="1011">
        <f t="shared" si="284"/>
        <v>0</v>
      </c>
      <c r="L1776" s="1281"/>
      <c r="M1776" s="38">
        <f t="shared" si="285"/>
        <v>0</v>
      </c>
      <c r="N1776" s="909">
        <f t="shared" si="286"/>
        <v>0</v>
      </c>
      <c r="O1776" s="909">
        <f t="shared" si="287"/>
        <v>0</v>
      </c>
      <c r="P1776" s="147"/>
      <c r="Q1776" s="1255"/>
      <c r="R1776" s="1255"/>
      <c r="S1776" s="1255"/>
      <c r="T1776" s="1255"/>
      <c r="U1776" s="1255"/>
      <c r="V1776" s="1255"/>
      <c r="W1776" s="1255"/>
      <c r="X1776" s="1255"/>
      <c r="Y1776" s="1255"/>
      <c r="Z1776" s="1255"/>
      <c r="AA1776" s="1255"/>
      <c r="AB1776" s="1255"/>
      <c r="AC1776" s="1255"/>
      <c r="AD1776" s="1255"/>
      <c r="AE1776" s="1255"/>
      <c r="AF1776" s="1255"/>
      <c r="AG1776" s="1255"/>
      <c r="AH1776" s="1255"/>
      <c r="AI1776" s="1255"/>
      <c r="AJ1776" s="1255"/>
      <c r="AK1776" s="1255"/>
      <c r="AL1776" s="1255"/>
      <c r="AM1776" s="1255"/>
      <c r="AN1776" s="1255"/>
      <c r="AO1776" s="1255"/>
      <c r="AP1776" s="1255"/>
      <c r="AQ1776" s="1255"/>
      <c r="AR1776" s="1255"/>
      <c r="AS1776" s="1255"/>
      <c r="AT1776" s="1255"/>
      <c r="AU1776" s="1255"/>
      <c r="AV1776" s="1255"/>
      <c r="AW1776" s="1255"/>
      <c r="AX1776" s="1255"/>
      <c r="AY1776" s="1255"/>
      <c r="AZ1776" s="1255"/>
      <c r="BA1776" s="1255"/>
      <c r="BB1776" s="1255"/>
      <c r="BC1776" s="1255"/>
      <c r="BD1776" s="1255"/>
      <c r="BE1776" s="1255"/>
      <c r="BF1776" s="1255"/>
      <c r="BG1776" s="1255"/>
      <c r="BH1776" s="1255"/>
      <c r="BI1776" s="1255"/>
      <c r="BJ1776" s="1255"/>
      <c r="BK1776" s="1255"/>
      <c r="BL1776" s="1255"/>
      <c r="BM1776" s="1255"/>
      <c r="BN1776" s="1255"/>
      <c r="BO1776" s="1255"/>
      <c r="BP1776" s="1255"/>
      <c r="BQ1776" s="1255"/>
      <c r="BR1776" s="1255"/>
      <c r="BS1776" s="1255"/>
    </row>
    <row r="1777" spans="1:71" s="84" customFormat="1" ht="41.4" outlineLevel="2">
      <c r="A1777" s="584">
        <v>1</v>
      </c>
      <c r="B1777" s="584">
        <v>1</v>
      </c>
      <c r="C1777" s="584" t="s">
        <v>6302</v>
      </c>
      <c r="D1777" s="584">
        <v>4</v>
      </c>
      <c r="E1777" s="584" t="s">
        <v>1559</v>
      </c>
      <c r="F1777" s="584" t="s">
        <v>6298</v>
      </c>
      <c r="G1777" s="946" t="s">
        <v>8000</v>
      </c>
      <c r="H1777" s="46" t="s">
        <v>29</v>
      </c>
      <c r="I1777" s="329">
        <v>1</v>
      </c>
      <c r="J1777" s="915"/>
      <c r="K1777" s="1011">
        <f t="shared" si="284"/>
        <v>0</v>
      </c>
      <c r="L1777" s="1281"/>
      <c r="M1777" s="38">
        <f t="shared" si="285"/>
        <v>0</v>
      </c>
      <c r="N1777" s="909">
        <f t="shared" si="286"/>
        <v>0</v>
      </c>
      <c r="O1777" s="909">
        <f t="shared" si="287"/>
        <v>0</v>
      </c>
      <c r="P1777" s="147"/>
      <c r="Q1777" s="1255"/>
      <c r="R1777" s="1255"/>
      <c r="S1777" s="1255"/>
      <c r="T1777" s="1255"/>
      <c r="U1777" s="1255"/>
      <c r="V1777" s="1255"/>
      <c r="W1777" s="1255"/>
      <c r="X1777" s="1255"/>
      <c r="Y1777" s="1255"/>
      <c r="Z1777" s="1255"/>
      <c r="AA1777" s="1255"/>
      <c r="AB1777" s="1255"/>
      <c r="AC1777" s="1255"/>
      <c r="AD1777" s="1255"/>
      <c r="AE1777" s="1255"/>
      <c r="AF1777" s="1255"/>
      <c r="AG1777" s="1255"/>
      <c r="AH1777" s="1255"/>
      <c r="AI1777" s="1255"/>
      <c r="AJ1777" s="1255"/>
      <c r="AK1777" s="1255"/>
      <c r="AL1777" s="1255"/>
      <c r="AM1777" s="1255"/>
      <c r="AN1777" s="1255"/>
      <c r="AO1777" s="1255"/>
      <c r="AP1777" s="1255"/>
      <c r="AQ1777" s="1255"/>
      <c r="AR1777" s="1255"/>
      <c r="AS1777" s="1255"/>
      <c r="AT1777" s="1255"/>
      <c r="AU1777" s="1255"/>
      <c r="AV1777" s="1255"/>
      <c r="AW1777" s="1255"/>
      <c r="AX1777" s="1255"/>
      <c r="AY1777" s="1255"/>
      <c r="AZ1777" s="1255"/>
      <c r="BA1777" s="1255"/>
      <c r="BB1777" s="1255"/>
      <c r="BC1777" s="1255"/>
      <c r="BD1777" s="1255"/>
      <c r="BE1777" s="1255"/>
      <c r="BF1777" s="1255"/>
      <c r="BG1777" s="1255"/>
      <c r="BH1777" s="1255"/>
      <c r="BI1777" s="1255"/>
      <c r="BJ1777" s="1255"/>
      <c r="BK1777" s="1255"/>
      <c r="BL1777" s="1255"/>
      <c r="BM1777" s="1255"/>
      <c r="BN1777" s="1255"/>
      <c r="BO1777" s="1255"/>
      <c r="BP1777" s="1255"/>
      <c r="BQ1777" s="1255"/>
      <c r="BR1777" s="1255"/>
      <c r="BS1777" s="1255"/>
    </row>
    <row r="1778" spans="1:71" s="84" customFormat="1" ht="55.2" outlineLevel="2">
      <c r="A1778" s="584">
        <v>1</v>
      </c>
      <c r="B1778" s="584">
        <v>1</v>
      </c>
      <c r="C1778" s="584" t="s">
        <v>6302</v>
      </c>
      <c r="D1778" s="584">
        <v>4</v>
      </c>
      <c r="E1778" s="584" t="s">
        <v>1559</v>
      </c>
      <c r="F1778" s="584" t="s">
        <v>6299</v>
      </c>
      <c r="G1778" s="946" t="s">
        <v>8001</v>
      </c>
      <c r="H1778" s="46" t="s">
        <v>29</v>
      </c>
      <c r="I1778" s="329">
        <v>1</v>
      </c>
      <c r="J1778" s="915"/>
      <c r="K1778" s="1011">
        <f t="shared" si="284"/>
        <v>0</v>
      </c>
      <c r="L1778" s="1281"/>
      <c r="M1778" s="38">
        <f t="shared" si="285"/>
        <v>0</v>
      </c>
      <c r="N1778" s="909">
        <f t="shared" si="286"/>
        <v>0</v>
      </c>
      <c r="O1778" s="909">
        <f t="shared" si="287"/>
        <v>0</v>
      </c>
      <c r="P1778" s="147"/>
      <c r="Q1778" s="1255"/>
      <c r="R1778" s="1255"/>
      <c r="S1778" s="1255"/>
      <c r="T1778" s="1255"/>
      <c r="U1778" s="1255"/>
      <c r="V1778" s="1255"/>
      <c r="W1778" s="1255"/>
      <c r="X1778" s="1255"/>
      <c r="Y1778" s="1255"/>
      <c r="Z1778" s="1255"/>
      <c r="AA1778" s="1255"/>
      <c r="AB1778" s="1255"/>
      <c r="AC1778" s="1255"/>
      <c r="AD1778" s="1255"/>
      <c r="AE1778" s="1255"/>
      <c r="AF1778" s="1255"/>
      <c r="AG1778" s="1255"/>
      <c r="AH1778" s="1255"/>
      <c r="AI1778" s="1255"/>
      <c r="AJ1778" s="1255"/>
      <c r="AK1778" s="1255"/>
      <c r="AL1778" s="1255"/>
      <c r="AM1778" s="1255"/>
      <c r="AN1778" s="1255"/>
      <c r="AO1778" s="1255"/>
      <c r="AP1778" s="1255"/>
      <c r="AQ1778" s="1255"/>
      <c r="AR1778" s="1255"/>
      <c r="AS1778" s="1255"/>
      <c r="AT1778" s="1255"/>
      <c r="AU1778" s="1255"/>
      <c r="AV1778" s="1255"/>
      <c r="AW1778" s="1255"/>
      <c r="AX1778" s="1255"/>
      <c r="AY1778" s="1255"/>
      <c r="AZ1778" s="1255"/>
      <c r="BA1778" s="1255"/>
      <c r="BB1778" s="1255"/>
      <c r="BC1778" s="1255"/>
      <c r="BD1778" s="1255"/>
      <c r="BE1778" s="1255"/>
      <c r="BF1778" s="1255"/>
      <c r="BG1778" s="1255"/>
      <c r="BH1778" s="1255"/>
      <c r="BI1778" s="1255"/>
      <c r="BJ1778" s="1255"/>
      <c r="BK1778" s="1255"/>
      <c r="BL1778" s="1255"/>
      <c r="BM1778" s="1255"/>
      <c r="BN1778" s="1255"/>
      <c r="BO1778" s="1255"/>
      <c r="BP1778" s="1255"/>
      <c r="BQ1778" s="1255"/>
      <c r="BR1778" s="1255"/>
      <c r="BS1778" s="1255"/>
    </row>
    <row r="1779" spans="1:71" s="84" customFormat="1" ht="41.4" outlineLevel="2">
      <c r="A1779" s="584">
        <v>1</v>
      </c>
      <c r="B1779" s="584">
        <v>1</v>
      </c>
      <c r="C1779" s="584" t="s">
        <v>6302</v>
      </c>
      <c r="D1779" s="584">
        <v>4</v>
      </c>
      <c r="E1779" s="584" t="s">
        <v>1559</v>
      </c>
      <c r="F1779" s="584" t="s">
        <v>1579</v>
      </c>
      <c r="G1779" s="946" t="s">
        <v>8002</v>
      </c>
      <c r="H1779" s="46" t="s">
        <v>29</v>
      </c>
      <c r="I1779" s="329">
        <v>1</v>
      </c>
      <c r="J1779" s="915"/>
      <c r="K1779" s="1011">
        <f t="shared" si="284"/>
        <v>0</v>
      </c>
      <c r="L1779" s="1281"/>
      <c r="M1779" s="38">
        <f t="shared" si="285"/>
        <v>0</v>
      </c>
      <c r="N1779" s="909">
        <f t="shared" si="286"/>
        <v>0</v>
      </c>
      <c r="O1779" s="909">
        <f t="shared" si="287"/>
        <v>0</v>
      </c>
      <c r="P1779" s="147"/>
      <c r="Q1779" s="1255"/>
      <c r="R1779" s="1255"/>
      <c r="S1779" s="1255"/>
      <c r="T1779" s="1255"/>
      <c r="U1779" s="1255"/>
      <c r="V1779" s="1255"/>
      <c r="W1779" s="1255"/>
      <c r="X1779" s="1255"/>
      <c r="Y1779" s="1255"/>
      <c r="Z1779" s="1255"/>
      <c r="AA1779" s="1255"/>
      <c r="AB1779" s="1255"/>
      <c r="AC1779" s="1255"/>
      <c r="AD1779" s="1255"/>
      <c r="AE1779" s="1255"/>
      <c r="AF1779" s="1255"/>
      <c r="AG1779" s="1255"/>
      <c r="AH1779" s="1255"/>
      <c r="AI1779" s="1255"/>
      <c r="AJ1779" s="1255"/>
      <c r="AK1779" s="1255"/>
      <c r="AL1779" s="1255"/>
      <c r="AM1779" s="1255"/>
      <c r="AN1779" s="1255"/>
      <c r="AO1779" s="1255"/>
      <c r="AP1779" s="1255"/>
      <c r="AQ1779" s="1255"/>
      <c r="AR1779" s="1255"/>
      <c r="AS1779" s="1255"/>
      <c r="AT1779" s="1255"/>
      <c r="AU1779" s="1255"/>
      <c r="AV1779" s="1255"/>
      <c r="AW1779" s="1255"/>
      <c r="AX1779" s="1255"/>
      <c r="AY1779" s="1255"/>
      <c r="AZ1779" s="1255"/>
      <c r="BA1779" s="1255"/>
      <c r="BB1779" s="1255"/>
      <c r="BC1779" s="1255"/>
      <c r="BD1779" s="1255"/>
      <c r="BE1779" s="1255"/>
      <c r="BF1779" s="1255"/>
      <c r="BG1779" s="1255"/>
      <c r="BH1779" s="1255"/>
      <c r="BI1779" s="1255"/>
      <c r="BJ1779" s="1255"/>
      <c r="BK1779" s="1255"/>
      <c r="BL1779" s="1255"/>
      <c r="BM1779" s="1255"/>
      <c r="BN1779" s="1255"/>
      <c r="BO1779" s="1255"/>
      <c r="BP1779" s="1255"/>
      <c r="BQ1779" s="1255"/>
      <c r="BR1779" s="1255"/>
      <c r="BS1779" s="1255"/>
    </row>
    <row r="1780" spans="1:71" s="84" customFormat="1" ht="41.4" outlineLevel="2">
      <c r="A1780" s="584">
        <v>1</v>
      </c>
      <c r="B1780" s="584">
        <v>1</v>
      </c>
      <c r="C1780" s="584" t="s">
        <v>6302</v>
      </c>
      <c r="D1780" s="584">
        <v>4</v>
      </c>
      <c r="E1780" s="584" t="s">
        <v>1559</v>
      </c>
      <c r="F1780" s="584" t="s">
        <v>5713</v>
      </c>
      <c r="G1780" s="946" t="s">
        <v>8003</v>
      </c>
      <c r="H1780" s="46" t="s">
        <v>29</v>
      </c>
      <c r="I1780" s="329">
        <v>2</v>
      </c>
      <c r="J1780" s="915"/>
      <c r="K1780" s="1011">
        <f t="shared" si="284"/>
        <v>0</v>
      </c>
      <c r="L1780" s="1281"/>
      <c r="M1780" s="38">
        <f t="shared" si="285"/>
        <v>0</v>
      </c>
      <c r="N1780" s="909">
        <f t="shared" si="286"/>
        <v>0</v>
      </c>
      <c r="O1780" s="909">
        <f t="shared" si="287"/>
        <v>0</v>
      </c>
      <c r="P1780" s="147"/>
      <c r="Q1780" s="1255"/>
      <c r="R1780" s="1255"/>
      <c r="S1780" s="1255"/>
      <c r="T1780" s="1255"/>
      <c r="U1780" s="1255"/>
      <c r="V1780" s="1255"/>
      <c r="W1780" s="1255"/>
      <c r="X1780" s="1255"/>
      <c r="Y1780" s="1255"/>
      <c r="Z1780" s="1255"/>
      <c r="AA1780" s="1255"/>
      <c r="AB1780" s="1255"/>
      <c r="AC1780" s="1255"/>
      <c r="AD1780" s="1255"/>
      <c r="AE1780" s="1255"/>
      <c r="AF1780" s="1255"/>
      <c r="AG1780" s="1255"/>
      <c r="AH1780" s="1255"/>
      <c r="AI1780" s="1255"/>
      <c r="AJ1780" s="1255"/>
      <c r="AK1780" s="1255"/>
      <c r="AL1780" s="1255"/>
      <c r="AM1780" s="1255"/>
      <c r="AN1780" s="1255"/>
      <c r="AO1780" s="1255"/>
      <c r="AP1780" s="1255"/>
      <c r="AQ1780" s="1255"/>
      <c r="AR1780" s="1255"/>
      <c r="AS1780" s="1255"/>
      <c r="AT1780" s="1255"/>
      <c r="AU1780" s="1255"/>
      <c r="AV1780" s="1255"/>
      <c r="AW1780" s="1255"/>
      <c r="AX1780" s="1255"/>
      <c r="AY1780" s="1255"/>
      <c r="AZ1780" s="1255"/>
      <c r="BA1780" s="1255"/>
      <c r="BB1780" s="1255"/>
      <c r="BC1780" s="1255"/>
      <c r="BD1780" s="1255"/>
      <c r="BE1780" s="1255"/>
      <c r="BF1780" s="1255"/>
      <c r="BG1780" s="1255"/>
      <c r="BH1780" s="1255"/>
      <c r="BI1780" s="1255"/>
      <c r="BJ1780" s="1255"/>
      <c r="BK1780" s="1255"/>
      <c r="BL1780" s="1255"/>
      <c r="BM1780" s="1255"/>
      <c r="BN1780" s="1255"/>
      <c r="BO1780" s="1255"/>
      <c r="BP1780" s="1255"/>
      <c r="BQ1780" s="1255"/>
      <c r="BR1780" s="1255"/>
      <c r="BS1780" s="1255"/>
    </row>
    <row r="1781" spans="1:71" s="84" customFormat="1" ht="41.4" outlineLevel="2">
      <c r="A1781" s="584">
        <v>1</v>
      </c>
      <c r="B1781" s="584">
        <v>1</v>
      </c>
      <c r="C1781" s="584" t="s">
        <v>6302</v>
      </c>
      <c r="D1781" s="584">
        <v>4</v>
      </c>
      <c r="E1781" s="584" t="s">
        <v>1559</v>
      </c>
      <c r="F1781" s="584" t="s">
        <v>6300</v>
      </c>
      <c r="G1781" s="946" t="s">
        <v>8004</v>
      </c>
      <c r="H1781" s="46" t="s">
        <v>29</v>
      </c>
      <c r="I1781" s="329">
        <v>1</v>
      </c>
      <c r="J1781" s="915"/>
      <c r="K1781" s="1011">
        <f t="shared" si="284"/>
        <v>0</v>
      </c>
      <c r="L1781" s="1281"/>
      <c r="M1781" s="38">
        <f t="shared" si="285"/>
        <v>0</v>
      </c>
      <c r="N1781" s="909">
        <f t="shared" si="286"/>
        <v>0</v>
      </c>
      <c r="O1781" s="909">
        <f t="shared" si="287"/>
        <v>0</v>
      </c>
      <c r="P1781" s="147"/>
      <c r="Q1781" s="1255"/>
      <c r="R1781" s="1255"/>
      <c r="S1781" s="1255"/>
      <c r="T1781" s="1255"/>
      <c r="U1781" s="1255"/>
      <c r="V1781" s="1255"/>
      <c r="W1781" s="1255"/>
      <c r="X1781" s="1255"/>
      <c r="Y1781" s="1255"/>
      <c r="Z1781" s="1255"/>
      <c r="AA1781" s="1255"/>
      <c r="AB1781" s="1255"/>
      <c r="AC1781" s="1255"/>
      <c r="AD1781" s="1255"/>
      <c r="AE1781" s="1255"/>
      <c r="AF1781" s="1255"/>
      <c r="AG1781" s="1255"/>
      <c r="AH1781" s="1255"/>
      <c r="AI1781" s="1255"/>
      <c r="AJ1781" s="1255"/>
      <c r="AK1781" s="1255"/>
      <c r="AL1781" s="1255"/>
      <c r="AM1781" s="1255"/>
      <c r="AN1781" s="1255"/>
      <c r="AO1781" s="1255"/>
      <c r="AP1781" s="1255"/>
      <c r="AQ1781" s="1255"/>
      <c r="AR1781" s="1255"/>
      <c r="AS1781" s="1255"/>
      <c r="AT1781" s="1255"/>
      <c r="AU1781" s="1255"/>
      <c r="AV1781" s="1255"/>
      <c r="AW1781" s="1255"/>
      <c r="AX1781" s="1255"/>
      <c r="AY1781" s="1255"/>
      <c r="AZ1781" s="1255"/>
      <c r="BA1781" s="1255"/>
      <c r="BB1781" s="1255"/>
      <c r="BC1781" s="1255"/>
      <c r="BD1781" s="1255"/>
      <c r="BE1781" s="1255"/>
      <c r="BF1781" s="1255"/>
      <c r="BG1781" s="1255"/>
      <c r="BH1781" s="1255"/>
      <c r="BI1781" s="1255"/>
      <c r="BJ1781" s="1255"/>
      <c r="BK1781" s="1255"/>
      <c r="BL1781" s="1255"/>
      <c r="BM1781" s="1255"/>
      <c r="BN1781" s="1255"/>
      <c r="BO1781" s="1255"/>
      <c r="BP1781" s="1255"/>
      <c r="BQ1781" s="1255"/>
      <c r="BR1781" s="1255"/>
      <c r="BS1781" s="1255"/>
    </row>
    <row r="1782" spans="1:71" s="84" customFormat="1" ht="55.2" outlineLevel="2">
      <c r="A1782" s="584">
        <v>1</v>
      </c>
      <c r="B1782" s="584">
        <v>1</v>
      </c>
      <c r="C1782" s="584" t="s">
        <v>6302</v>
      </c>
      <c r="D1782" s="584">
        <v>4</v>
      </c>
      <c r="E1782" s="584" t="s">
        <v>1559</v>
      </c>
      <c r="F1782" s="584" t="s">
        <v>3423</v>
      </c>
      <c r="G1782" s="946" t="s">
        <v>8005</v>
      </c>
      <c r="H1782" s="46" t="s">
        <v>29</v>
      </c>
      <c r="I1782" s="329">
        <v>3</v>
      </c>
      <c r="J1782" s="915"/>
      <c r="K1782" s="1011">
        <f t="shared" si="284"/>
        <v>0</v>
      </c>
      <c r="L1782" s="1281"/>
      <c r="M1782" s="38">
        <f t="shared" si="285"/>
        <v>0</v>
      </c>
      <c r="N1782" s="909">
        <f t="shared" si="286"/>
        <v>0</v>
      </c>
      <c r="O1782" s="909">
        <f t="shared" si="287"/>
        <v>0</v>
      </c>
      <c r="P1782" s="147"/>
      <c r="Q1782" s="1255"/>
      <c r="R1782" s="1255"/>
      <c r="S1782" s="1255"/>
      <c r="T1782" s="1255"/>
      <c r="U1782" s="1255"/>
      <c r="V1782" s="1255"/>
      <c r="W1782" s="1255"/>
      <c r="X1782" s="1255"/>
      <c r="Y1782" s="1255"/>
      <c r="Z1782" s="1255"/>
      <c r="AA1782" s="1255"/>
      <c r="AB1782" s="1255"/>
      <c r="AC1782" s="1255"/>
      <c r="AD1782" s="1255"/>
      <c r="AE1782" s="1255"/>
      <c r="AF1782" s="1255"/>
      <c r="AG1782" s="1255"/>
      <c r="AH1782" s="1255"/>
      <c r="AI1782" s="1255"/>
      <c r="AJ1782" s="1255"/>
      <c r="AK1782" s="1255"/>
      <c r="AL1782" s="1255"/>
      <c r="AM1782" s="1255"/>
      <c r="AN1782" s="1255"/>
      <c r="AO1782" s="1255"/>
      <c r="AP1782" s="1255"/>
      <c r="AQ1782" s="1255"/>
      <c r="AR1782" s="1255"/>
      <c r="AS1782" s="1255"/>
      <c r="AT1782" s="1255"/>
      <c r="AU1782" s="1255"/>
      <c r="AV1782" s="1255"/>
      <c r="AW1782" s="1255"/>
      <c r="AX1782" s="1255"/>
      <c r="AY1782" s="1255"/>
      <c r="AZ1782" s="1255"/>
      <c r="BA1782" s="1255"/>
      <c r="BB1782" s="1255"/>
      <c r="BC1782" s="1255"/>
      <c r="BD1782" s="1255"/>
      <c r="BE1782" s="1255"/>
      <c r="BF1782" s="1255"/>
      <c r="BG1782" s="1255"/>
      <c r="BH1782" s="1255"/>
      <c r="BI1782" s="1255"/>
      <c r="BJ1782" s="1255"/>
      <c r="BK1782" s="1255"/>
      <c r="BL1782" s="1255"/>
      <c r="BM1782" s="1255"/>
      <c r="BN1782" s="1255"/>
      <c r="BO1782" s="1255"/>
      <c r="BP1782" s="1255"/>
      <c r="BQ1782" s="1255"/>
      <c r="BR1782" s="1255"/>
      <c r="BS1782" s="1255"/>
    </row>
    <row r="1783" spans="1:71" s="84" customFormat="1" ht="55.2" outlineLevel="2">
      <c r="A1783" s="584">
        <v>1</v>
      </c>
      <c r="B1783" s="584">
        <v>1</v>
      </c>
      <c r="C1783" s="584" t="s">
        <v>6302</v>
      </c>
      <c r="D1783" s="584">
        <v>4</v>
      </c>
      <c r="E1783" s="584" t="s">
        <v>1559</v>
      </c>
      <c r="F1783" s="584" t="s">
        <v>6301</v>
      </c>
      <c r="G1783" s="946" t="s">
        <v>8006</v>
      </c>
      <c r="H1783" s="46" t="s">
        <v>29</v>
      </c>
      <c r="I1783" s="329">
        <v>1</v>
      </c>
      <c r="J1783" s="915"/>
      <c r="K1783" s="1011">
        <f t="shared" si="284"/>
        <v>0</v>
      </c>
      <c r="L1783" s="1281"/>
      <c r="M1783" s="38">
        <f t="shared" si="285"/>
        <v>0</v>
      </c>
      <c r="N1783" s="909">
        <f t="shared" si="286"/>
        <v>0</v>
      </c>
      <c r="O1783" s="909">
        <f t="shared" si="287"/>
        <v>0</v>
      </c>
      <c r="P1783" s="147"/>
      <c r="Q1783" s="1255"/>
      <c r="R1783" s="1255"/>
      <c r="S1783" s="1255"/>
      <c r="T1783" s="1255"/>
      <c r="U1783" s="1255"/>
      <c r="V1783" s="1255"/>
      <c r="W1783" s="1255"/>
      <c r="X1783" s="1255"/>
      <c r="Y1783" s="1255"/>
      <c r="Z1783" s="1255"/>
      <c r="AA1783" s="1255"/>
      <c r="AB1783" s="1255"/>
      <c r="AC1783" s="1255"/>
      <c r="AD1783" s="1255"/>
      <c r="AE1783" s="1255"/>
      <c r="AF1783" s="1255"/>
      <c r="AG1783" s="1255"/>
      <c r="AH1783" s="1255"/>
      <c r="AI1783" s="1255"/>
      <c r="AJ1783" s="1255"/>
      <c r="AK1783" s="1255"/>
      <c r="AL1783" s="1255"/>
      <c r="AM1783" s="1255"/>
      <c r="AN1783" s="1255"/>
      <c r="AO1783" s="1255"/>
      <c r="AP1783" s="1255"/>
      <c r="AQ1783" s="1255"/>
      <c r="AR1783" s="1255"/>
      <c r="AS1783" s="1255"/>
      <c r="AT1783" s="1255"/>
      <c r="AU1783" s="1255"/>
      <c r="AV1783" s="1255"/>
      <c r="AW1783" s="1255"/>
      <c r="AX1783" s="1255"/>
      <c r="AY1783" s="1255"/>
      <c r="AZ1783" s="1255"/>
      <c r="BA1783" s="1255"/>
      <c r="BB1783" s="1255"/>
      <c r="BC1783" s="1255"/>
      <c r="BD1783" s="1255"/>
      <c r="BE1783" s="1255"/>
      <c r="BF1783" s="1255"/>
      <c r="BG1783" s="1255"/>
      <c r="BH1783" s="1255"/>
      <c r="BI1783" s="1255"/>
      <c r="BJ1783" s="1255"/>
      <c r="BK1783" s="1255"/>
      <c r="BL1783" s="1255"/>
      <c r="BM1783" s="1255"/>
      <c r="BN1783" s="1255"/>
      <c r="BO1783" s="1255"/>
      <c r="BP1783" s="1255"/>
      <c r="BQ1783" s="1255"/>
      <c r="BR1783" s="1255"/>
      <c r="BS1783" s="1255"/>
    </row>
    <row r="1784" spans="1:71" s="84" customFormat="1" ht="55.2" outlineLevel="2">
      <c r="A1784" s="584">
        <v>1</v>
      </c>
      <c r="B1784" s="584">
        <v>1</v>
      </c>
      <c r="C1784" s="584" t="s">
        <v>6302</v>
      </c>
      <c r="D1784" s="584">
        <v>4</v>
      </c>
      <c r="E1784" s="584" t="s">
        <v>1559</v>
      </c>
      <c r="F1784" s="584" t="s">
        <v>6302</v>
      </c>
      <c r="G1784" s="946" t="s">
        <v>8007</v>
      </c>
      <c r="H1784" s="46" t="s">
        <v>29</v>
      </c>
      <c r="I1784" s="329">
        <v>1</v>
      </c>
      <c r="J1784" s="915"/>
      <c r="K1784" s="1011">
        <f t="shared" si="284"/>
        <v>0</v>
      </c>
      <c r="L1784" s="1281"/>
      <c r="M1784" s="38">
        <f t="shared" si="285"/>
        <v>0</v>
      </c>
      <c r="N1784" s="909">
        <f t="shared" si="286"/>
        <v>0</v>
      </c>
      <c r="O1784" s="909">
        <f t="shared" si="287"/>
        <v>0</v>
      </c>
      <c r="P1784" s="147"/>
      <c r="Q1784" s="1255"/>
      <c r="R1784" s="1255"/>
      <c r="S1784" s="1255"/>
      <c r="T1784" s="1255"/>
      <c r="U1784" s="1255"/>
      <c r="V1784" s="1255"/>
      <c r="W1784" s="1255"/>
      <c r="X1784" s="1255"/>
      <c r="Y1784" s="1255"/>
      <c r="Z1784" s="1255"/>
      <c r="AA1784" s="1255"/>
      <c r="AB1784" s="1255"/>
      <c r="AC1784" s="1255"/>
      <c r="AD1784" s="1255"/>
      <c r="AE1784" s="1255"/>
      <c r="AF1784" s="1255"/>
      <c r="AG1784" s="1255"/>
      <c r="AH1784" s="1255"/>
      <c r="AI1784" s="1255"/>
      <c r="AJ1784" s="1255"/>
      <c r="AK1784" s="1255"/>
      <c r="AL1784" s="1255"/>
      <c r="AM1784" s="1255"/>
      <c r="AN1784" s="1255"/>
      <c r="AO1784" s="1255"/>
      <c r="AP1784" s="1255"/>
      <c r="AQ1784" s="1255"/>
      <c r="AR1784" s="1255"/>
      <c r="AS1784" s="1255"/>
      <c r="AT1784" s="1255"/>
      <c r="AU1784" s="1255"/>
      <c r="AV1784" s="1255"/>
      <c r="AW1784" s="1255"/>
      <c r="AX1784" s="1255"/>
      <c r="AY1784" s="1255"/>
      <c r="AZ1784" s="1255"/>
      <c r="BA1784" s="1255"/>
      <c r="BB1784" s="1255"/>
      <c r="BC1784" s="1255"/>
      <c r="BD1784" s="1255"/>
      <c r="BE1784" s="1255"/>
      <c r="BF1784" s="1255"/>
      <c r="BG1784" s="1255"/>
      <c r="BH1784" s="1255"/>
      <c r="BI1784" s="1255"/>
      <c r="BJ1784" s="1255"/>
      <c r="BK1784" s="1255"/>
      <c r="BL1784" s="1255"/>
      <c r="BM1784" s="1255"/>
      <c r="BN1784" s="1255"/>
      <c r="BO1784" s="1255"/>
      <c r="BP1784" s="1255"/>
      <c r="BQ1784" s="1255"/>
      <c r="BR1784" s="1255"/>
      <c r="BS1784" s="1255"/>
    </row>
    <row r="1785" spans="1:71" s="84" customFormat="1" ht="55.2" outlineLevel="2">
      <c r="A1785" s="584">
        <v>1</v>
      </c>
      <c r="B1785" s="584">
        <v>1</v>
      </c>
      <c r="C1785" s="584" t="s">
        <v>6302</v>
      </c>
      <c r="D1785" s="584">
        <v>4</v>
      </c>
      <c r="E1785" s="584" t="s">
        <v>1559</v>
      </c>
      <c r="F1785" s="584" t="s">
        <v>6303</v>
      </c>
      <c r="G1785" s="946" t="s">
        <v>8008</v>
      </c>
      <c r="H1785" s="46" t="s">
        <v>29</v>
      </c>
      <c r="I1785" s="329">
        <v>1</v>
      </c>
      <c r="J1785" s="915"/>
      <c r="K1785" s="1011">
        <f t="shared" si="284"/>
        <v>0</v>
      </c>
      <c r="L1785" s="1281"/>
      <c r="M1785" s="38">
        <f t="shared" si="285"/>
        <v>0</v>
      </c>
      <c r="N1785" s="909">
        <f t="shared" si="286"/>
        <v>0</v>
      </c>
      <c r="O1785" s="909">
        <f t="shared" si="287"/>
        <v>0</v>
      </c>
      <c r="P1785" s="147"/>
      <c r="Q1785" s="1255"/>
      <c r="R1785" s="1255"/>
      <c r="S1785" s="1255"/>
      <c r="T1785" s="1255"/>
      <c r="U1785" s="1255"/>
      <c r="V1785" s="1255"/>
      <c r="W1785" s="1255"/>
      <c r="X1785" s="1255"/>
      <c r="Y1785" s="1255"/>
      <c r="Z1785" s="1255"/>
      <c r="AA1785" s="1255"/>
      <c r="AB1785" s="1255"/>
      <c r="AC1785" s="1255"/>
      <c r="AD1785" s="1255"/>
      <c r="AE1785" s="1255"/>
      <c r="AF1785" s="1255"/>
      <c r="AG1785" s="1255"/>
      <c r="AH1785" s="1255"/>
      <c r="AI1785" s="1255"/>
      <c r="AJ1785" s="1255"/>
      <c r="AK1785" s="1255"/>
      <c r="AL1785" s="1255"/>
      <c r="AM1785" s="1255"/>
      <c r="AN1785" s="1255"/>
      <c r="AO1785" s="1255"/>
      <c r="AP1785" s="1255"/>
      <c r="AQ1785" s="1255"/>
      <c r="AR1785" s="1255"/>
      <c r="AS1785" s="1255"/>
      <c r="AT1785" s="1255"/>
      <c r="AU1785" s="1255"/>
      <c r="AV1785" s="1255"/>
      <c r="AW1785" s="1255"/>
      <c r="AX1785" s="1255"/>
      <c r="AY1785" s="1255"/>
      <c r="AZ1785" s="1255"/>
      <c r="BA1785" s="1255"/>
      <c r="BB1785" s="1255"/>
      <c r="BC1785" s="1255"/>
      <c r="BD1785" s="1255"/>
      <c r="BE1785" s="1255"/>
      <c r="BF1785" s="1255"/>
      <c r="BG1785" s="1255"/>
      <c r="BH1785" s="1255"/>
      <c r="BI1785" s="1255"/>
      <c r="BJ1785" s="1255"/>
      <c r="BK1785" s="1255"/>
      <c r="BL1785" s="1255"/>
      <c r="BM1785" s="1255"/>
      <c r="BN1785" s="1255"/>
      <c r="BO1785" s="1255"/>
      <c r="BP1785" s="1255"/>
      <c r="BQ1785" s="1255"/>
      <c r="BR1785" s="1255"/>
      <c r="BS1785" s="1255"/>
    </row>
    <row r="1786" spans="1:71" s="84" customFormat="1" ht="55.2" outlineLevel="2">
      <c r="A1786" s="584">
        <v>1</v>
      </c>
      <c r="B1786" s="584">
        <v>1</v>
      </c>
      <c r="C1786" s="584" t="s">
        <v>6302</v>
      </c>
      <c r="D1786" s="584">
        <v>4</v>
      </c>
      <c r="E1786" s="584" t="s">
        <v>1559</v>
      </c>
      <c r="F1786" s="584" t="s">
        <v>6304</v>
      </c>
      <c r="G1786" s="946" t="s">
        <v>8009</v>
      </c>
      <c r="H1786" s="46" t="s">
        <v>29</v>
      </c>
      <c r="I1786" s="329">
        <v>1</v>
      </c>
      <c r="J1786" s="915"/>
      <c r="K1786" s="1011">
        <f t="shared" si="284"/>
        <v>0</v>
      </c>
      <c r="L1786" s="1281"/>
      <c r="M1786" s="38">
        <f t="shared" si="285"/>
        <v>0</v>
      </c>
      <c r="N1786" s="909">
        <f t="shared" si="286"/>
        <v>0</v>
      </c>
      <c r="O1786" s="909">
        <f t="shared" si="287"/>
        <v>0</v>
      </c>
      <c r="P1786" s="147"/>
      <c r="Q1786" s="1255"/>
      <c r="R1786" s="1255"/>
      <c r="S1786" s="1255"/>
      <c r="T1786" s="1255"/>
      <c r="U1786" s="1255"/>
      <c r="V1786" s="1255"/>
      <c r="W1786" s="1255"/>
      <c r="X1786" s="1255"/>
      <c r="Y1786" s="1255"/>
      <c r="Z1786" s="1255"/>
      <c r="AA1786" s="1255"/>
      <c r="AB1786" s="1255"/>
      <c r="AC1786" s="1255"/>
      <c r="AD1786" s="1255"/>
      <c r="AE1786" s="1255"/>
      <c r="AF1786" s="1255"/>
      <c r="AG1786" s="1255"/>
      <c r="AH1786" s="1255"/>
      <c r="AI1786" s="1255"/>
      <c r="AJ1786" s="1255"/>
      <c r="AK1786" s="1255"/>
      <c r="AL1786" s="1255"/>
      <c r="AM1786" s="1255"/>
      <c r="AN1786" s="1255"/>
      <c r="AO1786" s="1255"/>
      <c r="AP1786" s="1255"/>
      <c r="AQ1786" s="1255"/>
      <c r="AR1786" s="1255"/>
      <c r="AS1786" s="1255"/>
      <c r="AT1786" s="1255"/>
      <c r="AU1786" s="1255"/>
      <c r="AV1786" s="1255"/>
      <c r="AW1786" s="1255"/>
      <c r="AX1786" s="1255"/>
      <c r="AY1786" s="1255"/>
      <c r="AZ1786" s="1255"/>
      <c r="BA1786" s="1255"/>
      <c r="BB1786" s="1255"/>
      <c r="BC1786" s="1255"/>
      <c r="BD1786" s="1255"/>
      <c r="BE1786" s="1255"/>
      <c r="BF1786" s="1255"/>
      <c r="BG1786" s="1255"/>
      <c r="BH1786" s="1255"/>
      <c r="BI1786" s="1255"/>
      <c r="BJ1786" s="1255"/>
      <c r="BK1786" s="1255"/>
      <c r="BL1786" s="1255"/>
      <c r="BM1786" s="1255"/>
      <c r="BN1786" s="1255"/>
      <c r="BO1786" s="1255"/>
      <c r="BP1786" s="1255"/>
      <c r="BQ1786" s="1255"/>
      <c r="BR1786" s="1255"/>
      <c r="BS1786" s="1255"/>
    </row>
    <row r="1787" spans="1:71" s="84" customFormat="1" ht="41.4" outlineLevel="2">
      <c r="A1787" s="584">
        <v>1</v>
      </c>
      <c r="B1787" s="584">
        <v>1</v>
      </c>
      <c r="C1787" s="584" t="s">
        <v>6302</v>
      </c>
      <c r="D1787" s="584">
        <v>4</v>
      </c>
      <c r="E1787" s="584" t="s">
        <v>1559</v>
      </c>
      <c r="F1787" s="584" t="s">
        <v>6305</v>
      </c>
      <c r="G1787" s="946" t="s">
        <v>8010</v>
      </c>
      <c r="H1787" s="46" t="s">
        <v>29</v>
      </c>
      <c r="I1787" s="329">
        <v>2</v>
      </c>
      <c r="J1787" s="915"/>
      <c r="K1787" s="1011">
        <f t="shared" si="284"/>
        <v>0</v>
      </c>
      <c r="L1787" s="1281"/>
      <c r="M1787" s="38">
        <f t="shared" si="285"/>
        <v>0</v>
      </c>
      <c r="N1787" s="909">
        <f t="shared" si="286"/>
        <v>0</v>
      </c>
      <c r="O1787" s="909">
        <f t="shared" si="287"/>
        <v>0</v>
      </c>
      <c r="P1787" s="147"/>
      <c r="Q1787" s="1255"/>
      <c r="R1787" s="1255"/>
      <c r="S1787" s="1255"/>
      <c r="T1787" s="1255"/>
      <c r="U1787" s="1255"/>
      <c r="V1787" s="1255"/>
      <c r="W1787" s="1255"/>
      <c r="X1787" s="1255"/>
      <c r="Y1787" s="1255"/>
      <c r="Z1787" s="1255"/>
      <c r="AA1787" s="1255"/>
      <c r="AB1787" s="1255"/>
      <c r="AC1787" s="1255"/>
      <c r="AD1787" s="1255"/>
      <c r="AE1787" s="1255"/>
      <c r="AF1787" s="1255"/>
      <c r="AG1787" s="1255"/>
      <c r="AH1787" s="1255"/>
      <c r="AI1787" s="1255"/>
      <c r="AJ1787" s="1255"/>
      <c r="AK1787" s="1255"/>
      <c r="AL1787" s="1255"/>
      <c r="AM1787" s="1255"/>
      <c r="AN1787" s="1255"/>
      <c r="AO1787" s="1255"/>
      <c r="AP1787" s="1255"/>
      <c r="AQ1787" s="1255"/>
      <c r="AR1787" s="1255"/>
      <c r="AS1787" s="1255"/>
      <c r="AT1787" s="1255"/>
      <c r="AU1787" s="1255"/>
      <c r="AV1787" s="1255"/>
      <c r="AW1787" s="1255"/>
      <c r="AX1787" s="1255"/>
      <c r="AY1787" s="1255"/>
      <c r="AZ1787" s="1255"/>
      <c r="BA1787" s="1255"/>
      <c r="BB1787" s="1255"/>
      <c r="BC1787" s="1255"/>
      <c r="BD1787" s="1255"/>
      <c r="BE1787" s="1255"/>
      <c r="BF1787" s="1255"/>
      <c r="BG1787" s="1255"/>
      <c r="BH1787" s="1255"/>
      <c r="BI1787" s="1255"/>
      <c r="BJ1787" s="1255"/>
      <c r="BK1787" s="1255"/>
      <c r="BL1787" s="1255"/>
      <c r="BM1787" s="1255"/>
      <c r="BN1787" s="1255"/>
      <c r="BO1787" s="1255"/>
      <c r="BP1787" s="1255"/>
      <c r="BQ1787" s="1255"/>
      <c r="BR1787" s="1255"/>
      <c r="BS1787" s="1255"/>
    </row>
    <row r="1788" spans="1:71" s="84" customFormat="1" ht="41.4" outlineLevel="2">
      <c r="A1788" s="584">
        <v>1</v>
      </c>
      <c r="B1788" s="584">
        <v>1</v>
      </c>
      <c r="C1788" s="584" t="s">
        <v>6302</v>
      </c>
      <c r="D1788" s="584">
        <v>4</v>
      </c>
      <c r="E1788" s="584" t="s">
        <v>1559</v>
      </c>
      <c r="F1788" s="584" t="s">
        <v>6306</v>
      </c>
      <c r="G1788" s="946" t="s">
        <v>8011</v>
      </c>
      <c r="H1788" s="46" t="s">
        <v>29</v>
      </c>
      <c r="I1788" s="329">
        <v>12</v>
      </c>
      <c r="J1788" s="915"/>
      <c r="K1788" s="1011">
        <f t="shared" si="284"/>
        <v>0</v>
      </c>
      <c r="L1788" s="1281"/>
      <c r="M1788" s="38">
        <f t="shared" si="285"/>
        <v>0</v>
      </c>
      <c r="N1788" s="909">
        <f t="shared" si="286"/>
        <v>0</v>
      </c>
      <c r="O1788" s="909">
        <f t="shared" si="287"/>
        <v>0</v>
      </c>
      <c r="P1788" s="147"/>
      <c r="Q1788" s="1255"/>
      <c r="R1788" s="1255"/>
      <c r="S1788" s="1255"/>
      <c r="T1788" s="1255"/>
      <c r="U1788" s="1255"/>
      <c r="V1788" s="1255"/>
      <c r="W1788" s="1255"/>
      <c r="X1788" s="1255"/>
      <c r="Y1788" s="1255"/>
      <c r="Z1788" s="1255"/>
      <c r="AA1788" s="1255"/>
      <c r="AB1788" s="1255"/>
      <c r="AC1788" s="1255"/>
      <c r="AD1788" s="1255"/>
      <c r="AE1788" s="1255"/>
      <c r="AF1788" s="1255"/>
      <c r="AG1788" s="1255"/>
      <c r="AH1788" s="1255"/>
      <c r="AI1788" s="1255"/>
      <c r="AJ1788" s="1255"/>
      <c r="AK1788" s="1255"/>
      <c r="AL1788" s="1255"/>
      <c r="AM1788" s="1255"/>
      <c r="AN1788" s="1255"/>
      <c r="AO1788" s="1255"/>
      <c r="AP1788" s="1255"/>
      <c r="AQ1788" s="1255"/>
      <c r="AR1788" s="1255"/>
      <c r="AS1788" s="1255"/>
      <c r="AT1788" s="1255"/>
      <c r="AU1788" s="1255"/>
      <c r="AV1788" s="1255"/>
      <c r="AW1788" s="1255"/>
      <c r="AX1788" s="1255"/>
      <c r="AY1788" s="1255"/>
      <c r="AZ1788" s="1255"/>
      <c r="BA1788" s="1255"/>
      <c r="BB1788" s="1255"/>
      <c r="BC1788" s="1255"/>
      <c r="BD1788" s="1255"/>
      <c r="BE1788" s="1255"/>
      <c r="BF1788" s="1255"/>
      <c r="BG1788" s="1255"/>
      <c r="BH1788" s="1255"/>
      <c r="BI1788" s="1255"/>
      <c r="BJ1788" s="1255"/>
      <c r="BK1788" s="1255"/>
      <c r="BL1788" s="1255"/>
      <c r="BM1788" s="1255"/>
      <c r="BN1788" s="1255"/>
      <c r="BO1788" s="1255"/>
      <c r="BP1788" s="1255"/>
      <c r="BQ1788" s="1255"/>
      <c r="BR1788" s="1255"/>
      <c r="BS1788" s="1255"/>
    </row>
    <row r="1789" spans="1:71" s="84" customFormat="1" ht="41.4" outlineLevel="2">
      <c r="A1789" s="584">
        <v>1</v>
      </c>
      <c r="B1789" s="584">
        <v>1</v>
      </c>
      <c r="C1789" s="584" t="s">
        <v>6302</v>
      </c>
      <c r="D1789" s="584">
        <v>4</v>
      </c>
      <c r="E1789" s="584" t="s">
        <v>1559</v>
      </c>
      <c r="F1789" s="584" t="s">
        <v>6307</v>
      </c>
      <c r="G1789" s="946" t="s">
        <v>8012</v>
      </c>
      <c r="H1789" s="46" t="s">
        <v>29</v>
      </c>
      <c r="I1789" s="329">
        <v>1</v>
      </c>
      <c r="J1789" s="915"/>
      <c r="K1789" s="1011">
        <f t="shared" si="284"/>
        <v>0</v>
      </c>
      <c r="L1789" s="1281"/>
      <c r="M1789" s="38">
        <f t="shared" si="285"/>
        <v>0</v>
      </c>
      <c r="N1789" s="909">
        <f t="shared" si="286"/>
        <v>0</v>
      </c>
      <c r="O1789" s="909">
        <f t="shared" si="287"/>
        <v>0</v>
      </c>
      <c r="P1789" s="147"/>
      <c r="Q1789" s="1255"/>
      <c r="R1789" s="1255"/>
      <c r="S1789" s="1255"/>
      <c r="T1789" s="1255"/>
      <c r="U1789" s="1255"/>
      <c r="V1789" s="1255"/>
      <c r="W1789" s="1255"/>
      <c r="X1789" s="1255"/>
      <c r="Y1789" s="1255"/>
      <c r="Z1789" s="1255"/>
      <c r="AA1789" s="1255"/>
      <c r="AB1789" s="1255"/>
      <c r="AC1789" s="1255"/>
      <c r="AD1789" s="1255"/>
      <c r="AE1789" s="1255"/>
      <c r="AF1789" s="1255"/>
      <c r="AG1789" s="1255"/>
      <c r="AH1789" s="1255"/>
      <c r="AI1789" s="1255"/>
      <c r="AJ1789" s="1255"/>
      <c r="AK1789" s="1255"/>
      <c r="AL1789" s="1255"/>
      <c r="AM1789" s="1255"/>
      <c r="AN1789" s="1255"/>
      <c r="AO1789" s="1255"/>
      <c r="AP1789" s="1255"/>
      <c r="AQ1789" s="1255"/>
      <c r="AR1789" s="1255"/>
      <c r="AS1789" s="1255"/>
      <c r="AT1789" s="1255"/>
      <c r="AU1789" s="1255"/>
      <c r="AV1789" s="1255"/>
      <c r="AW1789" s="1255"/>
      <c r="AX1789" s="1255"/>
      <c r="AY1789" s="1255"/>
      <c r="AZ1789" s="1255"/>
      <c r="BA1789" s="1255"/>
      <c r="BB1789" s="1255"/>
      <c r="BC1789" s="1255"/>
      <c r="BD1789" s="1255"/>
      <c r="BE1789" s="1255"/>
      <c r="BF1789" s="1255"/>
      <c r="BG1789" s="1255"/>
      <c r="BH1789" s="1255"/>
      <c r="BI1789" s="1255"/>
      <c r="BJ1789" s="1255"/>
      <c r="BK1789" s="1255"/>
      <c r="BL1789" s="1255"/>
      <c r="BM1789" s="1255"/>
      <c r="BN1789" s="1255"/>
      <c r="BO1789" s="1255"/>
      <c r="BP1789" s="1255"/>
      <c r="BQ1789" s="1255"/>
      <c r="BR1789" s="1255"/>
      <c r="BS1789" s="1255"/>
    </row>
    <row r="1790" spans="1:71" s="84" customFormat="1" ht="41.4" outlineLevel="2">
      <c r="A1790" s="584">
        <v>1</v>
      </c>
      <c r="B1790" s="584">
        <v>1</v>
      </c>
      <c r="C1790" s="584" t="s">
        <v>6302</v>
      </c>
      <c r="D1790" s="584">
        <v>4</v>
      </c>
      <c r="E1790" s="584" t="s">
        <v>1559</v>
      </c>
      <c r="F1790" s="584" t="s">
        <v>3529</v>
      </c>
      <c r="G1790" s="946" t="s">
        <v>8013</v>
      </c>
      <c r="H1790" s="46" t="s">
        <v>29</v>
      </c>
      <c r="I1790" s="329">
        <v>1</v>
      </c>
      <c r="J1790" s="915"/>
      <c r="K1790" s="1011">
        <f t="shared" si="284"/>
        <v>0</v>
      </c>
      <c r="L1790" s="1281"/>
      <c r="M1790" s="38">
        <f t="shared" si="285"/>
        <v>0</v>
      </c>
      <c r="N1790" s="909">
        <f t="shared" si="286"/>
        <v>0</v>
      </c>
      <c r="O1790" s="909">
        <f t="shared" si="287"/>
        <v>0</v>
      </c>
      <c r="P1790" s="147"/>
      <c r="Q1790" s="1255"/>
      <c r="R1790" s="1255"/>
      <c r="S1790" s="1255"/>
      <c r="T1790" s="1255"/>
      <c r="U1790" s="1255"/>
      <c r="V1790" s="1255"/>
      <c r="W1790" s="1255"/>
      <c r="X1790" s="1255"/>
      <c r="Y1790" s="1255"/>
      <c r="Z1790" s="1255"/>
      <c r="AA1790" s="1255"/>
      <c r="AB1790" s="1255"/>
      <c r="AC1790" s="1255"/>
      <c r="AD1790" s="1255"/>
      <c r="AE1790" s="1255"/>
      <c r="AF1790" s="1255"/>
      <c r="AG1790" s="1255"/>
      <c r="AH1790" s="1255"/>
      <c r="AI1790" s="1255"/>
      <c r="AJ1790" s="1255"/>
      <c r="AK1790" s="1255"/>
      <c r="AL1790" s="1255"/>
      <c r="AM1790" s="1255"/>
      <c r="AN1790" s="1255"/>
      <c r="AO1790" s="1255"/>
      <c r="AP1790" s="1255"/>
      <c r="AQ1790" s="1255"/>
      <c r="AR1790" s="1255"/>
      <c r="AS1790" s="1255"/>
      <c r="AT1790" s="1255"/>
      <c r="AU1790" s="1255"/>
      <c r="AV1790" s="1255"/>
      <c r="AW1790" s="1255"/>
      <c r="AX1790" s="1255"/>
      <c r="AY1790" s="1255"/>
      <c r="AZ1790" s="1255"/>
      <c r="BA1790" s="1255"/>
      <c r="BB1790" s="1255"/>
      <c r="BC1790" s="1255"/>
      <c r="BD1790" s="1255"/>
      <c r="BE1790" s="1255"/>
      <c r="BF1790" s="1255"/>
      <c r="BG1790" s="1255"/>
      <c r="BH1790" s="1255"/>
      <c r="BI1790" s="1255"/>
      <c r="BJ1790" s="1255"/>
      <c r="BK1790" s="1255"/>
      <c r="BL1790" s="1255"/>
      <c r="BM1790" s="1255"/>
      <c r="BN1790" s="1255"/>
      <c r="BO1790" s="1255"/>
      <c r="BP1790" s="1255"/>
      <c r="BQ1790" s="1255"/>
      <c r="BR1790" s="1255"/>
      <c r="BS1790" s="1255"/>
    </row>
    <row r="1791" spans="1:71" s="84" customFormat="1" ht="69" outlineLevel="2">
      <c r="A1791" s="584">
        <v>1</v>
      </c>
      <c r="B1791" s="584">
        <v>1</v>
      </c>
      <c r="C1791" s="584" t="s">
        <v>6302</v>
      </c>
      <c r="D1791" s="584">
        <v>4</v>
      </c>
      <c r="E1791" s="584" t="s">
        <v>1559</v>
      </c>
      <c r="F1791" s="584" t="s">
        <v>6308</v>
      </c>
      <c r="G1791" s="946" t="s">
        <v>8014</v>
      </c>
      <c r="H1791" s="46" t="s">
        <v>29</v>
      </c>
      <c r="I1791" s="329">
        <v>4</v>
      </c>
      <c r="J1791" s="915"/>
      <c r="K1791" s="1011">
        <f t="shared" si="284"/>
        <v>0</v>
      </c>
      <c r="L1791" s="1281"/>
      <c r="M1791" s="38">
        <f t="shared" si="285"/>
        <v>0</v>
      </c>
      <c r="N1791" s="909">
        <f t="shared" si="286"/>
        <v>0</v>
      </c>
      <c r="O1791" s="909">
        <f t="shared" si="287"/>
        <v>0</v>
      </c>
      <c r="P1791" s="147"/>
      <c r="Q1791" s="1255"/>
      <c r="R1791" s="1255"/>
      <c r="S1791" s="1255"/>
      <c r="T1791" s="1255"/>
      <c r="U1791" s="1255"/>
      <c r="V1791" s="1255"/>
      <c r="W1791" s="1255"/>
      <c r="X1791" s="1255"/>
      <c r="Y1791" s="1255"/>
      <c r="Z1791" s="1255"/>
      <c r="AA1791" s="1255"/>
      <c r="AB1791" s="1255"/>
      <c r="AC1791" s="1255"/>
      <c r="AD1791" s="1255"/>
      <c r="AE1791" s="1255"/>
      <c r="AF1791" s="1255"/>
      <c r="AG1791" s="1255"/>
      <c r="AH1791" s="1255"/>
      <c r="AI1791" s="1255"/>
      <c r="AJ1791" s="1255"/>
      <c r="AK1791" s="1255"/>
      <c r="AL1791" s="1255"/>
      <c r="AM1791" s="1255"/>
      <c r="AN1791" s="1255"/>
      <c r="AO1791" s="1255"/>
      <c r="AP1791" s="1255"/>
      <c r="AQ1791" s="1255"/>
      <c r="AR1791" s="1255"/>
      <c r="AS1791" s="1255"/>
      <c r="AT1791" s="1255"/>
      <c r="AU1791" s="1255"/>
      <c r="AV1791" s="1255"/>
      <c r="AW1791" s="1255"/>
      <c r="AX1791" s="1255"/>
      <c r="AY1791" s="1255"/>
      <c r="AZ1791" s="1255"/>
      <c r="BA1791" s="1255"/>
      <c r="BB1791" s="1255"/>
      <c r="BC1791" s="1255"/>
      <c r="BD1791" s="1255"/>
      <c r="BE1791" s="1255"/>
      <c r="BF1791" s="1255"/>
      <c r="BG1791" s="1255"/>
      <c r="BH1791" s="1255"/>
      <c r="BI1791" s="1255"/>
      <c r="BJ1791" s="1255"/>
      <c r="BK1791" s="1255"/>
      <c r="BL1791" s="1255"/>
      <c r="BM1791" s="1255"/>
      <c r="BN1791" s="1255"/>
      <c r="BO1791" s="1255"/>
      <c r="BP1791" s="1255"/>
      <c r="BQ1791" s="1255"/>
      <c r="BR1791" s="1255"/>
      <c r="BS1791" s="1255"/>
    </row>
    <row r="1792" spans="1:71" s="84" customFormat="1" ht="41.4" outlineLevel="2">
      <c r="A1792" s="584">
        <v>1</v>
      </c>
      <c r="B1792" s="584">
        <v>1</v>
      </c>
      <c r="C1792" s="584" t="s">
        <v>6302</v>
      </c>
      <c r="D1792" s="584">
        <v>4</v>
      </c>
      <c r="E1792" s="584" t="s">
        <v>1559</v>
      </c>
      <c r="F1792" s="584" t="s">
        <v>6309</v>
      </c>
      <c r="G1792" s="946" t="s">
        <v>8015</v>
      </c>
      <c r="H1792" s="46" t="s">
        <v>29</v>
      </c>
      <c r="I1792" s="329">
        <v>4</v>
      </c>
      <c r="J1792" s="915"/>
      <c r="K1792" s="1011">
        <f t="shared" si="284"/>
        <v>0</v>
      </c>
      <c r="L1792" s="1281"/>
      <c r="M1792" s="38">
        <f t="shared" si="285"/>
        <v>0</v>
      </c>
      <c r="N1792" s="909">
        <f t="shared" si="286"/>
        <v>0</v>
      </c>
      <c r="O1792" s="909">
        <f t="shared" si="287"/>
        <v>0</v>
      </c>
      <c r="P1792" s="147"/>
      <c r="Q1792" s="1255"/>
      <c r="R1792" s="1255"/>
      <c r="S1792" s="1255"/>
      <c r="T1792" s="1255"/>
      <c r="U1792" s="1255"/>
      <c r="V1792" s="1255"/>
      <c r="W1792" s="1255"/>
      <c r="X1792" s="1255"/>
      <c r="Y1792" s="1255"/>
      <c r="Z1792" s="1255"/>
      <c r="AA1792" s="1255"/>
      <c r="AB1792" s="1255"/>
      <c r="AC1792" s="1255"/>
      <c r="AD1792" s="1255"/>
      <c r="AE1792" s="1255"/>
      <c r="AF1792" s="1255"/>
      <c r="AG1792" s="1255"/>
      <c r="AH1792" s="1255"/>
      <c r="AI1792" s="1255"/>
      <c r="AJ1792" s="1255"/>
      <c r="AK1792" s="1255"/>
      <c r="AL1792" s="1255"/>
      <c r="AM1792" s="1255"/>
      <c r="AN1792" s="1255"/>
      <c r="AO1792" s="1255"/>
      <c r="AP1792" s="1255"/>
      <c r="AQ1792" s="1255"/>
      <c r="AR1792" s="1255"/>
      <c r="AS1792" s="1255"/>
      <c r="AT1792" s="1255"/>
      <c r="AU1792" s="1255"/>
      <c r="AV1792" s="1255"/>
      <c r="AW1792" s="1255"/>
      <c r="AX1792" s="1255"/>
      <c r="AY1792" s="1255"/>
      <c r="AZ1792" s="1255"/>
      <c r="BA1792" s="1255"/>
      <c r="BB1792" s="1255"/>
      <c r="BC1792" s="1255"/>
      <c r="BD1792" s="1255"/>
      <c r="BE1792" s="1255"/>
      <c r="BF1792" s="1255"/>
      <c r="BG1792" s="1255"/>
      <c r="BH1792" s="1255"/>
      <c r="BI1792" s="1255"/>
      <c r="BJ1792" s="1255"/>
      <c r="BK1792" s="1255"/>
      <c r="BL1792" s="1255"/>
      <c r="BM1792" s="1255"/>
      <c r="BN1792" s="1255"/>
      <c r="BO1792" s="1255"/>
      <c r="BP1792" s="1255"/>
      <c r="BQ1792" s="1255"/>
      <c r="BR1792" s="1255"/>
      <c r="BS1792" s="1255"/>
    </row>
    <row r="1793" spans="1:71" s="84" customFormat="1" ht="41.4" outlineLevel="2">
      <c r="A1793" s="584">
        <v>1</v>
      </c>
      <c r="B1793" s="584">
        <v>1</v>
      </c>
      <c r="C1793" s="584" t="s">
        <v>6302</v>
      </c>
      <c r="D1793" s="584">
        <v>4</v>
      </c>
      <c r="E1793" s="584" t="s">
        <v>1559</v>
      </c>
      <c r="F1793" s="584" t="s">
        <v>1641</v>
      </c>
      <c r="G1793" s="946" t="s">
        <v>8016</v>
      </c>
      <c r="H1793" s="46" t="s">
        <v>29</v>
      </c>
      <c r="I1793" s="329">
        <v>1</v>
      </c>
      <c r="J1793" s="915"/>
      <c r="K1793" s="1011">
        <f t="shared" si="284"/>
        <v>0</v>
      </c>
      <c r="L1793" s="1281"/>
      <c r="M1793" s="38">
        <f t="shared" si="285"/>
        <v>0</v>
      </c>
      <c r="N1793" s="909">
        <f t="shared" si="286"/>
        <v>0</v>
      </c>
      <c r="O1793" s="909">
        <f t="shared" si="287"/>
        <v>0</v>
      </c>
      <c r="P1793" s="147"/>
      <c r="Q1793" s="1255"/>
      <c r="R1793" s="1255"/>
      <c r="S1793" s="1255"/>
      <c r="T1793" s="1255"/>
      <c r="U1793" s="1255"/>
      <c r="V1793" s="1255"/>
      <c r="W1793" s="1255"/>
      <c r="X1793" s="1255"/>
      <c r="Y1793" s="1255"/>
      <c r="Z1793" s="1255"/>
      <c r="AA1793" s="1255"/>
      <c r="AB1793" s="1255"/>
      <c r="AC1793" s="1255"/>
      <c r="AD1793" s="1255"/>
      <c r="AE1793" s="1255"/>
      <c r="AF1793" s="1255"/>
      <c r="AG1793" s="1255"/>
      <c r="AH1793" s="1255"/>
      <c r="AI1793" s="1255"/>
      <c r="AJ1793" s="1255"/>
      <c r="AK1793" s="1255"/>
      <c r="AL1793" s="1255"/>
      <c r="AM1793" s="1255"/>
      <c r="AN1793" s="1255"/>
      <c r="AO1793" s="1255"/>
      <c r="AP1793" s="1255"/>
      <c r="AQ1793" s="1255"/>
      <c r="AR1793" s="1255"/>
      <c r="AS1793" s="1255"/>
      <c r="AT1793" s="1255"/>
      <c r="AU1793" s="1255"/>
      <c r="AV1793" s="1255"/>
      <c r="AW1793" s="1255"/>
      <c r="AX1793" s="1255"/>
      <c r="AY1793" s="1255"/>
      <c r="AZ1793" s="1255"/>
      <c r="BA1793" s="1255"/>
      <c r="BB1793" s="1255"/>
      <c r="BC1793" s="1255"/>
      <c r="BD1793" s="1255"/>
      <c r="BE1793" s="1255"/>
      <c r="BF1793" s="1255"/>
      <c r="BG1793" s="1255"/>
      <c r="BH1793" s="1255"/>
      <c r="BI1793" s="1255"/>
      <c r="BJ1793" s="1255"/>
      <c r="BK1793" s="1255"/>
      <c r="BL1793" s="1255"/>
      <c r="BM1793" s="1255"/>
      <c r="BN1793" s="1255"/>
      <c r="BO1793" s="1255"/>
      <c r="BP1793" s="1255"/>
      <c r="BQ1793" s="1255"/>
      <c r="BR1793" s="1255"/>
      <c r="BS1793" s="1255"/>
    </row>
    <row r="1794" spans="1:71" s="84" customFormat="1" ht="27.6" outlineLevel="2">
      <c r="A1794" s="584">
        <v>1</v>
      </c>
      <c r="B1794" s="584">
        <v>1</v>
      </c>
      <c r="C1794" s="584" t="s">
        <v>6302</v>
      </c>
      <c r="D1794" s="584">
        <v>4</v>
      </c>
      <c r="E1794" s="584" t="s">
        <v>1559</v>
      </c>
      <c r="F1794" s="584" t="s">
        <v>6310</v>
      </c>
      <c r="G1794" s="946" t="s">
        <v>8017</v>
      </c>
      <c r="H1794" s="46" t="s">
        <v>29</v>
      </c>
      <c r="I1794" s="329">
        <v>1</v>
      </c>
      <c r="J1794" s="915"/>
      <c r="K1794" s="1011">
        <f t="shared" si="284"/>
        <v>0</v>
      </c>
      <c r="L1794" s="1281"/>
      <c r="M1794" s="38">
        <f t="shared" si="285"/>
        <v>0</v>
      </c>
      <c r="N1794" s="909">
        <f t="shared" si="286"/>
        <v>0</v>
      </c>
      <c r="O1794" s="909">
        <f t="shared" si="287"/>
        <v>0</v>
      </c>
      <c r="P1794" s="147"/>
      <c r="Q1794" s="1255"/>
      <c r="R1794" s="1255"/>
      <c r="S1794" s="1255"/>
      <c r="T1794" s="1255"/>
      <c r="U1794" s="1255"/>
      <c r="V1794" s="1255"/>
      <c r="W1794" s="1255"/>
      <c r="X1794" s="1255"/>
      <c r="Y1794" s="1255"/>
      <c r="Z1794" s="1255"/>
      <c r="AA1794" s="1255"/>
      <c r="AB1794" s="1255"/>
      <c r="AC1794" s="1255"/>
      <c r="AD1794" s="1255"/>
      <c r="AE1794" s="1255"/>
      <c r="AF1794" s="1255"/>
      <c r="AG1794" s="1255"/>
      <c r="AH1794" s="1255"/>
      <c r="AI1794" s="1255"/>
      <c r="AJ1794" s="1255"/>
      <c r="AK1794" s="1255"/>
      <c r="AL1794" s="1255"/>
      <c r="AM1794" s="1255"/>
      <c r="AN1794" s="1255"/>
      <c r="AO1794" s="1255"/>
      <c r="AP1794" s="1255"/>
      <c r="AQ1794" s="1255"/>
      <c r="AR1794" s="1255"/>
      <c r="AS1794" s="1255"/>
      <c r="AT1794" s="1255"/>
      <c r="AU1794" s="1255"/>
      <c r="AV1794" s="1255"/>
      <c r="AW1794" s="1255"/>
      <c r="AX1794" s="1255"/>
      <c r="AY1794" s="1255"/>
      <c r="AZ1794" s="1255"/>
      <c r="BA1794" s="1255"/>
      <c r="BB1794" s="1255"/>
      <c r="BC1794" s="1255"/>
      <c r="BD1794" s="1255"/>
      <c r="BE1794" s="1255"/>
      <c r="BF1794" s="1255"/>
      <c r="BG1794" s="1255"/>
      <c r="BH1794" s="1255"/>
      <c r="BI1794" s="1255"/>
      <c r="BJ1794" s="1255"/>
      <c r="BK1794" s="1255"/>
      <c r="BL1794" s="1255"/>
      <c r="BM1794" s="1255"/>
      <c r="BN1794" s="1255"/>
      <c r="BO1794" s="1255"/>
      <c r="BP1794" s="1255"/>
      <c r="BQ1794" s="1255"/>
      <c r="BR1794" s="1255"/>
      <c r="BS1794" s="1255"/>
    </row>
    <row r="1795" spans="1:71" s="84" customFormat="1" ht="41.4" outlineLevel="2">
      <c r="A1795" s="584">
        <v>1</v>
      </c>
      <c r="B1795" s="584">
        <v>1</v>
      </c>
      <c r="C1795" s="584" t="s">
        <v>6302</v>
      </c>
      <c r="D1795" s="584">
        <v>4</v>
      </c>
      <c r="E1795" s="584" t="s">
        <v>1559</v>
      </c>
      <c r="F1795" s="584" t="s">
        <v>3531</v>
      </c>
      <c r="G1795" s="946" t="s">
        <v>8018</v>
      </c>
      <c r="H1795" s="46" t="s">
        <v>29</v>
      </c>
      <c r="I1795" s="329">
        <v>1</v>
      </c>
      <c r="J1795" s="915"/>
      <c r="K1795" s="1011">
        <f t="shared" si="284"/>
        <v>0</v>
      </c>
      <c r="L1795" s="1281"/>
      <c r="M1795" s="38">
        <f t="shared" si="285"/>
        <v>0</v>
      </c>
      <c r="N1795" s="909">
        <f t="shared" si="286"/>
        <v>0</v>
      </c>
      <c r="O1795" s="909">
        <f t="shared" si="287"/>
        <v>0</v>
      </c>
      <c r="P1795" s="147"/>
      <c r="Q1795" s="1255"/>
      <c r="R1795" s="1255"/>
      <c r="S1795" s="1255"/>
      <c r="T1795" s="1255"/>
      <c r="U1795" s="1255"/>
      <c r="V1795" s="1255"/>
      <c r="W1795" s="1255"/>
      <c r="X1795" s="1255"/>
      <c r="Y1795" s="1255"/>
      <c r="Z1795" s="1255"/>
      <c r="AA1795" s="1255"/>
      <c r="AB1795" s="1255"/>
      <c r="AC1795" s="1255"/>
      <c r="AD1795" s="1255"/>
      <c r="AE1795" s="1255"/>
      <c r="AF1795" s="1255"/>
      <c r="AG1795" s="1255"/>
      <c r="AH1795" s="1255"/>
      <c r="AI1795" s="1255"/>
      <c r="AJ1795" s="1255"/>
      <c r="AK1795" s="1255"/>
      <c r="AL1795" s="1255"/>
      <c r="AM1795" s="1255"/>
      <c r="AN1795" s="1255"/>
      <c r="AO1795" s="1255"/>
      <c r="AP1795" s="1255"/>
      <c r="AQ1795" s="1255"/>
      <c r="AR1795" s="1255"/>
      <c r="AS1795" s="1255"/>
      <c r="AT1795" s="1255"/>
      <c r="AU1795" s="1255"/>
      <c r="AV1795" s="1255"/>
      <c r="AW1795" s="1255"/>
      <c r="AX1795" s="1255"/>
      <c r="AY1795" s="1255"/>
      <c r="AZ1795" s="1255"/>
      <c r="BA1795" s="1255"/>
      <c r="BB1795" s="1255"/>
      <c r="BC1795" s="1255"/>
      <c r="BD1795" s="1255"/>
      <c r="BE1795" s="1255"/>
      <c r="BF1795" s="1255"/>
      <c r="BG1795" s="1255"/>
      <c r="BH1795" s="1255"/>
      <c r="BI1795" s="1255"/>
      <c r="BJ1795" s="1255"/>
      <c r="BK1795" s="1255"/>
      <c r="BL1795" s="1255"/>
      <c r="BM1795" s="1255"/>
      <c r="BN1795" s="1255"/>
      <c r="BO1795" s="1255"/>
      <c r="BP1795" s="1255"/>
      <c r="BQ1795" s="1255"/>
      <c r="BR1795" s="1255"/>
      <c r="BS1795" s="1255"/>
    </row>
    <row r="1796" spans="1:71" s="84" customFormat="1" ht="27.6" outlineLevel="2">
      <c r="A1796" s="584">
        <v>1</v>
      </c>
      <c r="B1796" s="584">
        <v>1</v>
      </c>
      <c r="C1796" s="584" t="s">
        <v>6302</v>
      </c>
      <c r="D1796" s="584">
        <v>4</v>
      </c>
      <c r="E1796" s="584" t="s">
        <v>1559</v>
      </c>
      <c r="F1796" s="584" t="s">
        <v>6311</v>
      </c>
      <c r="G1796" s="946" t="s">
        <v>8019</v>
      </c>
      <c r="H1796" s="46" t="s">
        <v>29</v>
      </c>
      <c r="I1796" s="329">
        <v>1</v>
      </c>
      <c r="J1796" s="915"/>
      <c r="K1796" s="1011">
        <f t="shared" si="284"/>
        <v>0</v>
      </c>
      <c r="L1796" s="1281"/>
      <c r="M1796" s="38">
        <f t="shared" si="285"/>
        <v>0</v>
      </c>
      <c r="N1796" s="909">
        <f t="shared" si="286"/>
        <v>0</v>
      </c>
      <c r="O1796" s="909">
        <f t="shared" si="287"/>
        <v>0</v>
      </c>
      <c r="P1796" s="147"/>
      <c r="Q1796" s="1255"/>
      <c r="R1796" s="1255"/>
      <c r="S1796" s="1255"/>
      <c r="T1796" s="1255"/>
      <c r="U1796" s="1255"/>
      <c r="V1796" s="1255"/>
      <c r="W1796" s="1255"/>
      <c r="X1796" s="1255"/>
      <c r="Y1796" s="1255"/>
      <c r="Z1796" s="1255"/>
      <c r="AA1796" s="1255"/>
      <c r="AB1796" s="1255"/>
      <c r="AC1796" s="1255"/>
      <c r="AD1796" s="1255"/>
      <c r="AE1796" s="1255"/>
      <c r="AF1796" s="1255"/>
      <c r="AG1796" s="1255"/>
      <c r="AH1796" s="1255"/>
      <c r="AI1796" s="1255"/>
      <c r="AJ1796" s="1255"/>
      <c r="AK1796" s="1255"/>
      <c r="AL1796" s="1255"/>
      <c r="AM1796" s="1255"/>
      <c r="AN1796" s="1255"/>
      <c r="AO1796" s="1255"/>
      <c r="AP1796" s="1255"/>
      <c r="AQ1796" s="1255"/>
      <c r="AR1796" s="1255"/>
      <c r="AS1796" s="1255"/>
      <c r="AT1796" s="1255"/>
      <c r="AU1796" s="1255"/>
      <c r="AV1796" s="1255"/>
      <c r="AW1796" s="1255"/>
      <c r="AX1796" s="1255"/>
      <c r="AY1796" s="1255"/>
      <c r="AZ1796" s="1255"/>
      <c r="BA1796" s="1255"/>
      <c r="BB1796" s="1255"/>
      <c r="BC1796" s="1255"/>
      <c r="BD1796" s="1255"/>
      <c r="BE1796" s="1255"/>
      <c r="BF1796" s="1255"/>
      <c r="BG1796" s="1255"/>
      <c r="BH1796" s="1255"/>
      <c r="BI1796" s="1255"/>
      <c r="BJ1796" s="1255"/>
      <c r="BK1796" s="1255"/>
      <c r="BL1796" s="1255"/>
      <c r="BM1796" s="1255"/>
      <c r="BN1796" s="1255"/>
      <c r="BO1796" s="1255"/>
      <c r="BP1796" s="1255"/>
      <c r="BQ1796" s="1255"/>
      <c r="BR1796" s="1255"/>
      <c r="BS1796" s="1255"/>
    </row>
    <row r="1797" spans="1:71" s="84" customFormat="1" ht="27.6" outlineLevel="2">
      <c r="A1797" s="584">
        <v>1</v>
      </c>
      <c r="B1797" s="584">
        <v>1</v>
      </c>
      <c r="C1797" s="584" t="s">
        <v>6302</v>
      </c>
      <c r="D1797" s="584">
        <v>4</v>
      </c>
      <c r="E1797" s="584" t="s">
        <v>1559</v>
      </c>
      <c r="F1797" s="584" t="s">
        <v>6312</v>
      </c>
      <c r="G1797" s="946" t="s">
        <v>8020</v>
      </c>
      <c r="H1797" s="46" t="s">
        <v>29</v>
      </c>
      <c r="I1797" s="329">
        <v>1</v>
      </c>
      <c r="J1797" s="915"/>
      <c r="K1797" s="1011">
        <f t="shared" si="284"/>
        <v>0</v>
      </c>
      <c r="L1797" s="1281"/>
      <c r="M1797" s="38">
        <f t="shared" si="285"/>
        <v>0</v>
      </c>
      <c r="N1797" s="909">
        <f t="shared" si="286"/>
        <v>0</v>
      </c>
      <c r="O1797" s="909">
        <f t="shared" si="287"/>
        <v>0</v>
      </c>
      <c r="P1797" s="147"/>
      <c r="Q1797" s="1255"/>
      <c r="R1797" s="1255"/>
      <c r="S1797" s="1255"/>
      <c r="T1797" s="1255"/>
      <c r="U1797" s="1255"/>
      <c r="V1797" s="1255"/>
      <c r="W1797" s="1255"/>
      <c r="X1797" s="1255"/>
      <c r="Y1797" s="1255"/>
      <c r="Z1797" s="1255"/>
      <c r="AA1797" s="1255"/>
      <c r="AB1797" s="1255"/>
      <c r="AC1797" s="1255"/>
      <c r="AD1797" s="1255"/>
      <c r="AE1797" s="1255"/>
      <c r="AF1797" s="1255"/>
      <c r="AG1797" s="1255"/>
      <c r="AH1797" s="1255"/>
      <c r="AI1797" s="1255"/>
      <c r="AJ1797" s="1255"/>
      <c r="AK1797" s="1255"/>
      <c r="AL1797" s="1255"/>
      <c r="AM1797" s="1255"/>
      <c r="AN1797" s="1255"/>
      <c r="AO1797" s="1255"/>
      <c r="AP1797" s="1255"/>
      <c r="AQ1797" s="1255"/>
      <c r="AR1797" s="1255"/>
      <c r="AS1797" s="1255"/>
      <c r="AT1797" s="1255"/>
      <c r="AU1797" s="1255"/>
      <c r="AV1797" s="1255"/>
      <c r="AW1797" s="1255"/>
      <c r="AX1797" s="1255"/>
      <c r="AY1797" s="1255"/>
      <c r="AZ1797" s="1255"/>
      <c r="BA1797" s="1255"/>
      <c r="BB1797" s="1255"/>
      <c r="BC1797" s="1255"/>
      <c r="BD1797" s="1255"/>
      <c r="BE1797" s="1255"/>
      <c r="BF1797" s="1255"/>
      <c r="BG1797" s="1255"/>
      <c r="BH1797" s="1255"/>
      <c r="BI1797" s="1255"/>
      <c r="BJ1797" s="1255"/>
      <c r="BK1797" s="1255"/>
      <c r="BL1797" s="1255"/>
      <c r="BM1797" s="1255"/>
      <c r="BN1797" s="1255"/>
      <c r="BO1797" s="1255"/>
      <c r="BP1797" s="1255"/>
      <c r="BQ1797" s="1255"/>
      <c r="BR1797" s="1255"/>
      <c r="BS1797" s="1255"/>
    </row>
    <row r="1798" spans="1:71" s="84" customFormat="1" ht="41.4" outlineLevel="2">
      <c r="A1798" s="584">
        <v>1</v>
      </c>
      <c r="B1798" s="584">
        <v>1</v>
      </c>
      <c r="C1798" s="584" t="s">
        <v>6302</v>
      </c>
      <c r="D1798" s="584">
        <v>4</v>
      </c>
      <c r="E1798" s="584" t="s">
        <v>1559</v>
      </c>
      <c r="F1798" s="584" t="s">
        <v>6313</v>
      </c>
      <c r="G1798" s="946" t="s">
        <v>8021</v>
      </c>
      <c r="H1798" s="46" t="s">
        <v>29</v>
      </c>
      <c r="I1798" s="935">
        <v>2</v>
      </c>
      <c r="J1798" s="915"/>
      <c r="K1798" s="1011">
        <f t="shared" ref="K1798:K1829" si="288">I1798*J1798</f>
        <v>0</v>
      </c>
      <c r="L1798" s="1281"/>
      <c r="M1798" s="38">
        <f t="shared" ref="M1798:M1829" si="289">I1798*L1798</f>
        <v>0</v>
      </c>
      <c r="N1798" s="909">
        <f t="shared" ref="N1798:N1829" si="290">J1798+L1798</f>
        <v>0</v>
      </c>
      <c r="O1798" s="909">
        <f t="shared" ref="O1798:O1829" si="291">I1798*N1798</f>
        <v>0</v>
      </c>
      <c r="P1798" s="1055"/>
      <c r="Q1798" s="1255"/>
      <c r="R1798" s="1255"/>
      <c r="S1798" s="1255"/>
      <c r="T1798" s="1255"/>
      <c r="U1798" s="1255"/>
      <c r="V1798" s="1255"/>
      <c r="W1798" s="1255"/>
      <c r="X1798" s="1255"/>
      <c r="Y1798" s="1255"/>
      <c r="Z1798" s="1255"/>
      <c r="AA1798" s="1255"/>
      <c r="AB1798" s="1255"/>
      <c r="AC1798" s="1255"/>
      <c r="AD1798" s="1255"/>
      <c r="AE1798" s="1255"/>
      <c r="AF1798" s="1255"/>
      <c r="AG1798" s="1255"/>
      <c r="AH1798" s="1255"/>
      <c r="AI1798" s="1255"/>
      <c r="AJ1798" s="1255"/>
      <c r="AK1798" s="1255"/>
      <c r="AL1798" s="1255"/>
      <c r="AM1798" s="1255"/>
      <c r="AN1798" s="1255"/>
      <c r="AO1798" s="1255"/>
      <c r="AP1798" s="1255"/>
      <c r="AQ1798" s="1255"/>
      <c r="AR1798" s="1255"/>
      <c r="AS1798" s="1255"/>
      <c r="AT1798" s="1255"/>
      <c r="AU1798" s="1255"/>
      <c r="AV1798" s="1255"/>
      <c r="AW1798" s="1255"/>
      <c r="AX1798" s="1255"/>
      <c r="AY1798" s="1255"/>
      <c r="AZ1798" s="1255"/>
      <c r="BA1798" s="1255"/>
      <c r="BB1798" s="1255"/>
      <c r="BC1798" s="1255"/>
      <c r="BD1798" s="1255"/>
      <c r="BE1798" s="1255"/>
      <c r="BF1798" s="1255"/>
      <c r="BG1798" s="1255"/>
      <c r="BH1798" s="1255"/>
      <c r="BI1798" s="1255"/>
      <c r="BJ1798" s="1255"/>
      <c r="BK1798" s="1255"/>
      <c r="BL1798" s="1255"/>
      <c r="BM1798" s="1255"/>
      <c r="BN1798" s="1255"/>
      <c r="BO1798" s="1255"/>
      <c r="BP1798" s="1255"/>
      <c r="BQ1798" s="1255"/>
      <c r="BR1798" s="1255"/>
      <c r="BS1798" s="1255"/>
    </row>
    <row r="1799" spans="1:71" s="84" customFormat="1" ht="41.4" outlineLevel="2">
      <c r="A1799" s="584">
        <v>1</v>
      </c>
      <c r="B1799" s="584">
        <v>1</v>
      </c>
      <c r="C1799" s="584" t="s">
        <v>6302</v>
      </c>
      <c r="D1799" s="584">
        <v>4</v>
      </c>
      <c r="E1799" s="584" t="s">
        <v>1559</v>
      </c>
      <c r="F1799" s="584" t="s">
        <v>6314</v>
      </c>
      <c r="G1799" s="946" t="s">
        <v>8022</v>
      </c>
      <c r="H1799" s="46" t="s">
        <v>29</v>
      </c>
      <c r="I1799" s="329">
        <v>20</v>
      </c>
      <c r="J1799" s="915"/>
      <c r="K1799" s="1011">
        <f t="shared" si="288"/>
        <v>0</v>
      </c>
      <c r="L1799" s="1281"/>
      <c r="M1799" s="38">
        <f t="shared" si="289"/>
        <v>0</v>
      </c>
      <c r="N1799" s="909">
        <f t="shared" si="290"/>
        <v>0</v>
      </c>
      <c r="O1799" s="909">
        <f t="shared" si="291"/>
        <v>0</v>
      </c>
      <c r="P1799" s="147"/>
      <c r="Q1799" s="1255"/>
      <c r="R1799" s="1255"/>
      <c r="S1799" s="1255"/>
      <c r="T1799" s="1255"/>
      <c r="U1799" s="1255"/>
      <c r="V1799" s="1255"/>
      <c r="W1799" s="1255"/>
      <c r="X1799" s="1255"/>
      <c r="Y1799" s="1255"/>
      <c r="Z1799" s="1255"/>
      <c r="AA1799" s="1255"/>
      <c r="AB1799" s="1255"/>
      <c r="AC1799" s="1255"/>
      <c r="AD1799" s="1255"/>
      <c r="AE1799" s="1255"/>
      <c r="AF1799" s="1255"/>
      <c r="AG1799" s="1255"/>
      <c r="AH1799" s="1255"/>
      <c r="AI1799" s="1255"/>
      <c r="AJ1799" s="1255"/>
      <c r="AK1799" s="1255"/>
      <c r="AL1799" s="1255"/>
      <c r="AM1799" s="1255"/>
      <c r="AN1799" s="1255"/>
      <c r="AO1799" s="1255"/>
      <c r="AP1799" s="1255"/>
      <c r="AQ1799" s="1255"/>
      <c r="AR1799" s="1255"/>
      <c r="AS1799" s="1255"/>
      <c r="AT1799" s="1255"/>
      <c r="AU1799" s="1255"/>
      <c r="AV1799" s="1255"/>
      <c r="AW1799" s="1255"/>
      <c r="AX1799" s="1255"/>
      <c r="AY1799" s="1255"/>
      <c r="AZ1799" s="1255"/>
      <c r="BA1799" s="1255"/>
      <c r="BB1799" s="1255"/>
      <c r="BC1799" s="1255"/>
      <c r="BD1799" s="1255"/>
      <c r="BE1799" s="1255"/>
      <c r="BF1799" s="1255"/>
      <c r="BG1799" s="1255"/>
      <c r="BH1799" s="1255"/>
      <c r="BI1799" s="1255"/>
      <c r="BJ1799" s="1255"/>
      <c r="BK1799" s="1255"/>
      <c r="BL1799" s="1255"/>
      <c r="BM1799" s="1255"/>
      <c r="BN1799" s="1255"/>
      <c r="BO1799" s="1255"/>
      <c r="BP1799" s="1255"/>
      <c r="BQ1799" s="1255"/>
      <c r="BR1799" s="1255"/>
      <c r="BS1799" s="1255"/>
    </row>
    <row r="1800" spans="1:71" s="84" customFormat="1" ht="41.4" outlineLevel="2">
      <c r="A1800" s="584">
        <v>1</v>
      </c>
      <c r="B1800" s="584">
        <v>1</v>
      </c>
      <c r="C1800" s="584" t="s">
        <v>6302</v>
      </c>
      <c r="D1800" s="584">
        <v>4</v>
      </c>
      <c r="E1800" s="584" t="s">
        <v>1559</v>
      </c>
      <c r="F1800" s="584" t="s">
        <v>6315</v>
      </c>
      <c r="G1800" s="946" t="s">
        <v>8023</v>
      </c>
      <c r="H1800" s="46" t="s">
        <v>29</v>
      </c>
      <c r="I1800" s="329">
        <v>10</v>
      </c>
      <c r="J1800" s="915"/>
      <c r="K1800" s="1011">
        <f t="shared" si="288"/>
        <v>0</v>
      </c>
      <c r="L1800" s="1281"/>
      <c r="M1800" s="38">
        <f t="shared" si="289"/>
        <v>0</v>
      </c>
      <c r="N1800" s="909">
        <f t="shared" si="290"/>
        <v>0</v>
      </c>
      <c r="O1800" s="909">
        <f t="shared" si="291"/>
        <v>0</v>
      </c>
      <c r="P1800" s="147"/>
      <c r="Q1800" s="1255"/>
      <c r="R1800" s="1255"/>
      <c r="S1800" s="1255"/>
      <c r="T1800" s="1255"/>
      <c r="U1800" s="1255"/>
      <c r="V1800" s="1255"/>
      <c r="W1800" s="1255"/>
      <c r="X1800" s="1255"/>
      <c r="Y1800" s="1255"/>
      <c r="Z1800" s="1255"/>
      <c r="AA1800" s="1255"/>
      <c r="AB1800" s="1255"/>
      <c r="AC1800" s="1255"/>
      <c r="AD1800" s="1255"/>
      <c r="AE1800" s="1255"/>
      <c r="AF1800" s="1255"/>
      <c r="AG1800" s="1255"/>
      <c r="AH1800" s="1255"/>
      <c r="AI1800" s="1255"/>
      <c r="AJ1800" s="1255"/>
      <c r="AK1800" s="1255"/>
      <c r="AL1800" s="1255"/>
      <c r="AM1800" s="1255"/>
      <c r="AN1800" s="1255"/>
      <c r="AO1800" s="1255"/>
      <c r="AP1800" s="1255"/>
      <c r="AQ1800" s="1255"/>
      <c r="AR1800" s="1255"/>
      <c r="AS1800" s="1255"/>
      <c r="AT1800" s="1255"/>
      <c r="AU1800" s="1255"/>
      <c r="AV1800" s="1255"/>
      <c r="AW1800" s="1255"/>
      <c r="AX1800" s="1255"/>
      <c r="AY1800" s="1255"/>
      <c r="AZ1800" s="1255"/>
      <c r="BA1800" s="1255"/>
      <c r="BB1800" s="1255"/>
      <c r="BC1800" s="1255"/>
      <c r="BD1800" s="1255"/>
      <c r="BE1800" s="1255"/>
      <c r="BF1800" s="1255"/>
      <c r="BG1800" s="1255"/>
      <c r="BH1800" s="1255"/>
      <c r="BI1800" s="1255"/>
      <c r="BJ1800" s="1255"/>
      <c r="BK1800" s="1255"/>
      <c r="BL1800" s="1255"/>
      <c r="BM1800" s="1255"/>
      <c r="BN1800" s="1255"/>
      <c r="BO1800" s="1255"/>
      <c r="BP1800" s="1255"/>
      <c r="BQ1800" s="1255"/>
      <c r="BR1800" s="1255"/>
      <c r="BS1800" s="1255"/>
    </row>
    <row r="1801" spans="1:71" s="84" customFormat="1" ht="41.4" outlineLevel="2">
      <c r="A1801" s="584">
        <v>1</v>
      </c>
      <c r="B1801" s="584">
        <v>1</v>
      </c>
      <c r="C1801" s="584" t="s">
        <v>6302</v>
      </c>
      <c r="D1801" s="584">
        <v>4</v>
      </c>
      <c r="E1801" s="584" t="s">
        <v>1559</v>
      </c>
      <c r="F1801" s="584" t="s">
        <v>6316</v>
      </c>
      <c r="G1801" s="946" t="s">
        <v>8024</v>
      </c>
      <c r="H1801" s="46" t="s">
        <v>29</v>
      </c>
      <c r="I1801" s="329">
        <v>2</v>
      </c>
      <c r="J1801" s="915"/>
      <c r="K1801" s="1011">
        <f t="shared" si="288"/>
        <v>0</v>
      </c>
      <c r="L1801" s="1281"/>
      <c r="M1801" s="38">
        <f t="shared" si="289"/>
        <v>0</v>
      </c>
      <c r="N1801" s="909">
        <f t="shared" si="290"/>
        <v>0</v>
      </c>
      <c r="O1801" s="909">
        <f t="shared" si="291"/>
        <v>0</v>
      </c>
      <c r="P1801" s="147"/>
      <c r="Q1801" s="1255"/>
      <c r="R1801" s="1255"/>
      <c r="S1801" s="1255"/>
      <c r="T1801" s="1255"/>
      <c r="U1801" s="1255"/>
      <c r="V1801" s="1255"/>
      <c r="W1801" s="1255"/>
      <c r="X1801" s="1255"/>
      <c r="Y1801" s="1255"/>
      <c r="Z1801" s="1255"/>
      <c r="AA1801" s="1255"/>
      <c r="AB1801" s="1255"/>
      <c r="AC1801" s="1255"/>
      <c r="AD1801" s="1255"/>
      <c r="AE1801" s="1255"/>
      <c r="AF1801" s="1255"/>
      <c r="AG1801" s="1255"/>
      <c r="AH1801" s="1255"/>
      <c r="AI1801" s="1255"/>
      <c r="AJ1801" s="1255"/>
      <c r="AK1801" s="1255"/>
      <c r="AL1801" s="1255"/>
      <c r="AM1801" s="1255"/>
      <c r="AN1801" s="1255"/>
      <c r="AO1801" s="1255"/>
      <c r="AP1801" s="1255"/>
      <c r="AQ1801" s="1255"/>
      <c r="AR1801" s="1255"/>
      <c r="AS1801" s="1255"/>
      <c r="AT1801" s="1255"/>
      <c r="AU1801" s="1255"/>
      <c r="AV1801" s="1255"/>
      <c r="AW1801" s="1255"/>
      <c r="AX1801" s="1255"/>
      <c r="AY1801" s="1255"/>
      <c r="AZ1801" s="1255"/>
      <c r="BA1801" s="1255"/>
      <c r="BB1801" s="1255"/>
      <c r="BC1801" s="1255"/>
      <c r="BD1801" s="1255"/>
      <c r="BE1801" s="1255"/>
      <c r="BF1801" s="1255"/>
      <c r="BG1801" s="1255"/>
      <c r="BH1801" s="1255"/>
      <c r="BI1801" s="1255"/>
      <c r="BJ1801" s="1255"/>
      <c r="BK1801" s="1255"/>
      <c r="BL1801" s="1255"/>
      <c r="BM1801" s="1255"/>
      <c r="BN1801" s="1255"/>
      <c r="BO1801" s="1255"/>
      <c r="BP1801" s="1255"/>
      <c r="BQ1801" s="1255"/>
      <c r="BR1801" s="1255"/>
      <c r="BS1801" s="1255"/>
    </row>
    <row r="1802" spans="1:71" s="84" customFormat="1" ht="41.4" outlineLevel="2">
      <c r="A1802" s="584">
        <v>1</v>
      </c>
      <c r="B1802" s="584">
        <v>1</v>
      </c>
      <c r="C1802" s="584" t="s">
        <v>6302</v>
      </c>
      <c r="D1802" s="584">
        <v>4</v>
      </c>
      <c r="E1802" s="584" t="s">
        <v>1559</v>
      </c>
      <c r="F1802" s="584" t="s">
        <v>6317</v>
      </c>
      <c r="G1802" s="946" t="s">
        <v>8025</v>
      </c>
      <c r="H1802" s="46" t="s">
        <v>29</v>
      </c>
      <c r="I1802" s="329">
        <v>1</v>
      </c>
      <c r="J1802" s="915"/>
      <c r="K1802" s="1011">
        <f t="shared" si="288"/>
        <v>0</v>
      </c>
      <c r="L1802" s="1281"/>
      <c r="M1802" s="38">
        <f t="shared" si="289"/>
        <v>0</v>
      </c>
      <c r="N1802" s="909">
        <f t="shared" si="290"/>
        <v>0</v>
      </c>
      <c r="O1802" s="909">
        <f t="shared" si="291"/>
        <v>0</v>
      </c>
      <c r="P1802" s="147"/>
      <c r="Q1802" s="1255"/>
      <c r="R1802" s="1255"/>
      <c r="S1802" s="1255"/>
      <c r="T1802" s="1255"/>
      <c r="U1802" s="1255"/>
      <c r="V1802" s="1255"/>
      <c r="W1802" s="1255"/>
      <c r="X1802" s="1255"/>
      <c r="Y1802" s="1255"/>
      <c r="Z1802" s="1255"/>
      <c r="AA1802" s="1255"/>
      <c r="AB1802" s="1255"/>
      <c r="AC1802" s="1255"/>
      <c r="AD1802" s="1255"/>
      <c r="AE1802" s="1255"/>
      <c r="AF1802" s="1255"/>
      <c r="AG1802" s="1255"/>
      <c r="AH1802" s="1255"/>
      <c r="AI1802" s="1255"/>
      <c r="AJ1802" s="1255"/>
      <c r="AK1802" s="1255"/>
      <c r="AL1802" s="1255"/>
      <c r="AM1802" s="1255"/>
      <c r="AN1802" s="1255"/>
      <c r="AO1802" s="1255"/>
      <c r="AP1802" s="1255"/>
      <c r="AQ1802" s="1255"/>
      <c r="AR1802" s="1255"/>
      <c r="AS1802" s="1255"/>
      <c r="AT1802" s="1255"/>
      <c r="AU1802" s="1255"/>
      <c r="AV1802" s="1255"/>
      <c r="AW1802" s="1255"/>
      <c r="AX1802" s="1255"/>
      <c r="AY1802" s="1255"/>
      <c r="AZ1802" s="1255"/>
      <c r="BA1802" s="1255"/>
      <c r="BB1802" s="1255"/>
      <c r="BC1802" s="1255"/>
      <c r="BD1802" s="1255"/>
      <c r="BE1802" s="1255"/>
      <c r="BF1802" s="1255"/>
      <c r="BG1802" s="1255"/>
      <c r="BH1802" s="1255"/>
      <c r="BI1802" s="1255"/>
      <c r="BJ1802" s="1255"/>
      <c r="BK1802" s="1255"/>
      <c r="BL1802" s="1255"/>
      <c r="BM1802" s="1255"/>
      <c r="BN1802" s="1255"/>
      <c r="BO1802" s="1255"/>
      <c r="BP1802" s="1255"/>
      <c r="BQ1802" s="1255"/>
      <c r="BR1802" s="1255"/>
      <c r="BS1802" s="1255"/>
    </row>
    <row r="1803" spans="1:71" s="84" customFormat="1" ht="41.4" outlineLevel="2">
      <c r="A1803" s="584">
        <v>1</v>
      </c>
      <c r="B1803" s="584">
        <v>1</v>
      </c>
      <c r="C1803" s="584" t="s">
        <v>6302</v>
      </c>
      <c r="D1803" s="584">
        <v>4</v>
      </c>
      <c r="E1803" s="584" t="s">
        <v>1559</v>
      </c>
      <c r="F1803" s="584" t="s">
        <v>6318</v>
      </c>
      <c r="G1803" s="971" t="s">
        <v>8026</v>
      </c>
      <c r="H1803" s="46" t="s">
        <v>29</v>
      </c>
      <c r="I1803" s="329">
        <v>5</v>
      </c>
      <c r="J1803" s="915"/>
      <c r="K1803" s="1011">
        <f t="shared" si="288"/>
        <v>0</v>
      </c>
      <c r="L1803" s="1281"/>
      <c r="M1803" s="38">
        <f t="shared" si="289"/>
        <v>0</v>
      </c>
      <c r="N1803" s="909">
        <f t="shared" si="290"/>
        <v>0</v>
      </c>
      <c r="O1803" s="909">
        <f t="shared" si="291"/>
        <v>0</v>
      </c>
      <c r="P1803" s="147"/>
      <c r="Q1803" s="1255"/>
      <c r="R1803" s="1255"/>
      <c r="S1803" s="1255"/>
      <c r="T1803" s="1255"/>
      <c r="U1803" s="1255"/>
      <c r="V1803" s="1255"/>
      <c r="W1803" s="1255"/>
      <c r="X1803" s="1255"/>
      <c r="Y1803" s="1255"/>
      <c r="Z1803" s="1255"/>
      <c r="AA1803" s="1255"/>
      <c r="AB1803" s="1255"/>
      <c r="AC1803" s="1255"/>
      <c r="AD1803" s="1255"/>
      <c r="AE1803" s="1255"/>
      <c r="AF1803" s="1255"/>
      <c r="AG1803" s="1255"/>
      <c r="AH1803" s="1255"/>
      <c r="AI1803" s="1255"/>
      <c r="AJ1803" s="1255"/>
      <c r="AK1803" s="1255"/>
      <c r="AL1803" s="1255"/>
      <c r="AM1803" s="1255"/>
      <c r="AN1803" s="1255"/>
      <c r="AO1803" s="1255"/>
      <c r="AP1803" s="1255"/>
      <c r="AQ1803" s="1255"/>
      <c r="AR1803" s="1255"/>
      <c r="AS1803" s="1255"/>
      <c r="AT1803" s="1255"/>
      <c r="AU1803" s="1255"/>
      <c r="AV1803" s="1255"/>
      <c r="AW1803" s="1255"/>
      <c r="AX1803" s="1255"/>
      <c r="AY1803" s="1255"/>
      <c r="AZ1803" s="1255"/>
      <c r="BA1803" s="1255"/>
      <c r="BB1803" s="1255"/>
      <c r="BC1803" s="1255"/>
      <c r="BD1803" s="1255"/>
      <c r="BE1803" s="1255"/>
      <c r="BF1803" s="1255"/>
      <c r="BG1803" s="1255"/>
      <c r="BH1803" s="1255"/>
      <c r="BI1803" s="1255"/>
      <c r="BJ1803" s="1255"/>
      <c r="BK1803" s="1255"/>
      <c r="BL1803" s="1255"/>
      <c r="BM1803" s="1255"/>
      <c r="BN1803" s="1255"/>
      <c r="BO1803" s="1255"/>
      <c r="BP1803" s="1255"/>
      <c r="BQ1803" s="1255"/>
      <c r="BR1803" s="1255"/>
      <c r="BS1803" s="1255"/>
    </row>
    <row r="1804" spans="1:71" s="84" customFormat="1" ht="55.2" outlineLevel="2">
      <c r="A1804" s="584">
        <v>1</v>
      </c>
      <c r="B1804" s="584">
        <v>1</v>
      </c>
      <c r="C1804" s="584" t="s">
        <v>6302</v>
      </c>
      <c r="D1804" s="584">
        <v>4</v>
      </c>
      <c r="E1804" s="584" t="s">
        <v>1559</v>
      </c>
      <c r="F1804" s="584" t="s">
        <v>6319</v>
      </c>
      <c r="G1804" s="946" t="s">
        <v>8027</v>
      </c>
      <c r="H1804" s="46" t="s">
        <v>29</v>
      </c>
      <c r="I1804" s="329">
        <v>1</v>
      </c>
      <c r="J1804" s="915"/>
      <c r="K1804" s="1011">
        <f t="shared" si="288"/>
        <v>0</v>
      </c>
      <c r="L1804" s="1281"/>
      <c r="M1804" s="38">
        <f t="shared" si="289"/>
        <v>0</v>
      </c>
      <c r="N1804" s="909">
        <f t="shared" si="290"/>
        <v>0</v>
      </c>
      <c r="O1804" s="909">
        <f t="shared" si="291"/>
        <v>0</v>
      </c>
      <c r="P1804" s="147"/>
      <c r="Q1804" s="1255"/>
      <c r="R1804" s="1255"/>
      <c r="S1804" s="1255"/>
      <c r="T1804" s="1255"/>
      <c r="U1804" s="1255"/>
      <c r="V1804" s="1255"/>
      <c r="W1804" s="1255"/>
      <c r="X1804" s="1255"/>
      <c r="Y1804" s="1255"/>
      <c r="Z1804" s="1255"/>
      <c r="AA1804" s="1255"/>
      <c r="AB1804" s="1255"/>
      <c r="AC1804" s="1255"/>
      <c r="AD1804" s="1255"/>
      <c r="AE1804" s="1255"/>
      <c r="AF1804" s="1255"/>
      <c r="AG1804" s="1255"/>
      <c r="AH1804" s="1255"/>
      <c r="AI1804" s="1255"/>
      <c r="AJ1804" s="1255"/>
      <c r="AK1804" s="1255"/>
      <c r="AL1804" s="1255"/>
      <c r="AM1804" s="1255"/>
      <c r="AN1804" s="1255"/>
      <c r="AO1804" s="1255"/>
      <c r="AP1804" s="1255"/>
      <c r="AQ1804" s="1255"/>
      <c r="AR1804" s="1255"/>
      <c r="AS1804" s="1255"/>
      <c r="AT1804" s="1255"/>
      <c r="AU1804" s="1255"/>
      <c r="AV1804" s="1255"/>
      <c r="AW1804" s="1255"/>
      <c r="AX1804" s="1255"/>
      <c r="AY1804" s="1255"/>
      <c r="AZ1804" s="1255"/>
      <c r="BA1804" s="1255"/>
      <c r="BB1804" s="1255"/>
      <c r="BC1804" s="1255"/>
      <c r="BD1804" s="1255"/>
      <c r="BE1804" s="1255"/>
      <c r="BF1804" s="1255"/>
      <c r="BG1804" s="1255"/>
      <c r="BH1804" s="1255"/>
      <c r="BI1804" s="1255"/>
      <c r="BJ1804" s="1255"/>
      <c r="BK1804" s="1255"/>
      <c r="BL1804" s="1255"/>
      <c r="BM1804" s="1255"/>
      <c r="BN1804" s="1255"/>
      <c r="BO1804" s="1255"/>
      <c r="BP1804" s="1255"/>
      <c r="BQ1804" s="1255"/>
      <c r="BR1804" s="1255"/>
      <c r="BS1804" s="1255"/>
    </row>
    <row r="1805" spans="1:71" s="84" customFormat="1" ht="41.4" outlineLevel="2">
      <c r="A1805" s="584">
        <v>1</v>
      </c>
      <c r="B1805" s="584">
        <v>1</v>
      </c>
      <c r="C1805" s="584" t="s">
        <v>6302</v>
      </c>
      <c r="D1805" s="584">
        <v>4</v>
      </c>
      <c r="E1805" s="584" t="s">
        <v>1559</v>
      </c>
      <c r="F1805" s="584" t="s">
        <v>6320</v>
      </c>
      <c r="G1805" s="946" t="s">
        <v>8028</v>
      </c>
      <c r="H1805" s="46" t="s">
        <v>29</v>
      </c>
      <c r="I1805" s="329">
        <v>1</v>
      </c>
      <c r="J1805" s="915"/>
      <c r="K1805" s="1011">
        <f t="shared" si="288"/>
        <v>0</v>
      </c>
      <c r="L1805" s="1281"/>
      <c r="M1805" s="38">
        <f t="shared" si="289"/>
        <v>0</v>
      </c>
      <c r="N1805" s="909">
        <f t="shared" si="290"/>
        <v>0</v>
      </c>
      <c r="O1805" s="909">
        <f t="shared" si="291"/>
        <v>0</v>
      </c>
      <c r="P1805" s="147"/>
      <c r="Q1805" s="1255"/>
      <c r="R1805" s="1255"/>
      <c r="S1805" s="1255"/>
      <c r="T1805" s="1255"/>
      <c r="U1805" s="1255"/>
      <c r="V1805" s="1255"/>
      <c r="W1805" s="1255"/>
      <c r="X1805" s="1255"/>
      <c r="Y1805" s="1255"/>
      <c r="Z1805" s="1255"/>
      <c r="AA1805" s="1255"/>
      <c r="AB1805" s="1255"/>
      <c r="AC1805" s="1255"/>
      <c r="AD1805" s="1255"/>
      <c r="AE1805" s="1255"/>
      <c r="AF1805" s="1255"/>
      <c r="AG1805" s="1255"/>
      <c r="AH1805" s="1255"/>
      <c r="AI1805" s="1255"/>
      <c r="AJ1805" s="1255"/>
      <c r="AK1805" s="1255"/>
      <c r="AL1805" s="1255"/>
      <c r="AM1805" s="1255"/>
      <c r="AN1805" s="1255"/>
      <c r="AO1805" s="1255"/>
      <c r="AP1805" s="1255"/>
      <c r="AQ1805" s="1255"/>
      <c r="AR1805" s="1255"/>
      <c r="AS1805" s="1255"/>
      <c r="AT1805" s="1255"/>
      <c r="AU1805" s="1255"/>
      <c r="AV1805" s="1255"/>
      <c r="AW1805" s="1255"/>
      <c r="AX1805" s="1255"/>
      <c r="AY1805" s="1255"/>
      <c r="AZ1805" s="1255"/>
      <c r="BA1805" s="1255"/>
      <c r="BB1805" s="1255"/>
      <c r="BC1805" s="1255"/>
      <c r="BD1805" s="1255"/>
      <c r="BE1805" s="1255"/>
      <c r="BF1805" s="1255"/>
      <c r="BG1805" s="1255"/>
      <c r="BH1805" s="1255"/>
      <c r="BI1805" s="1255"/>
      <c r="BJ1805" s="1255"/>
      <c r="BK1805" s="1255"/>
      <c r="BL1805" s="1255"/>
      <c r="BM1805" s="1255"/>
      <c r="BN1805" s="1255"/>
      <c r="BO1805" s="1255"/>
      <c r="BP1805" s="1255"/>
      <c r="BQ1805" s="1255"/>
      <c r="BR1805" s="1255"/>
      <c r="BS1805" s="1255"/>
    </row>
    <row r="1806" spans="1:71" s="84" customFormat="1" ht="41.4" outlineLevel="2">
      <c r="A1806" s="584">
        <v>1</v>
      </c>
      <c r="B1806" s="584">
        <v>1</v>
      </c>
      <c r="C1806" s="584" t="s">
        <v>6302</v>
      </c>
      <c r="D1806" s="584">
        <v>4</v>
      </c>
      <c r="E1806" s="584" t="s">
        <v>1559</v>
      </c>
      <c r="F1806" s="584" t="s">
        <v>6321</v>
      </c>
      <c r="G1806" s="946" t="s">
        <v>8029</v>
      </c>
      <c r="H1806" s="46" t="s">
        <v>29</v>
      </c>
      <c r="I1806" s="329">
        <v>1</v>
      </c>
      <c r="J1806" s="915"/>
      <c r="K1806" s="1011">
        <f t="shared" si="288"/>
        <v>0</v>
      </c>
      <c r="L1806" s="1281"/>
      <c r="M1806" s="38">
        <f t="shared" si="289"/>
        <v>0</v>
      </c>
      <c r="N1806" s="909">
        <f t="shared" si="290"/>
        <v>0</v>
      </c>
      <c r="O1806" s="909">
        <f t="shared" si="291"/>
        <v>0</v>
      </c>
      <c r="P1806" s="147"/>
      <c r="Q1806" s="1255"/>
      <c r="R1806" s="1255"/>
      <c r="S1806" s="1255"/>
      <c r="T1806" s="1255"/>
      <c r="U1806" s="1255"/>
      <c r="V1806" s="1255"/>
      <c r="W1806" s="1255"/>
      <c r="X1806" s="1255"/>
      <c r="Y1806" s="1255"/>
      <c r="Z1806" s="1255"/>
      <c r="AA1806" s="1255"/>
      <c r="AB1806" s="1255"/>
      <c r="AC1806" s="1255"/>
      <c r="AD1806" s="1255"/>
      <c r="AE1806" s="1255"/>
      <c r="AF1806" s="1255"/>
      <c r="AG1806" s="1255"/>
      <c r="AH1806" s="1255"/>
      <c r="AI1806" s="1255"/>
      <c r="AJ1806" s="1255"/>
      <c r="AK1806" s="1255"/>
      <c r="AL1806" s="1255"/>
      <c r="AM1806" s="1255"/>
      <c r="AN1806" s="1255"/>
      <c r="AO1806" s="1255"/>
      <c r="AP1806" s="1255"/>
      <c r="AQ1806" s="1255"/>
      <c r="AR1806" s="1255"/>
      <c r="AS1806" s="1255"/>
      <c r="AT1806" s="1255"/>
      <c r="AU1806" s="1255"/>
      <c r="AV1806" s="1255"/>
      <c r="AW1806" s="1255"/>
      <c r="AX1806" s="1255"/>
      <c r="AY1806" s="1255"/>
      <c r="AZ1806" s="1255"/>
      <c r="BA1806" s="1255"/>
      <c r="BB1806" s="1255"/>
      <c r="BC1806" s="1255"/>
      <c r="BD1806" s="1255"/>
      <c r="BE1806" s="1255"/>
      <c r="BF1806" s="1255"/>
      <c r="BG1806" s="1255"/>
      <c r="BH1806" s="1255"/>
      <c r="BI1806" s="1255"/>
      <c r="BJ1806" s="1255"/>
      <c r="BK1806" s="1255"/>
      <c r="BL1806" s="1255"/>
      <c r="BM1806" s="1255"/>
      <c r="BN1806" s="1255"/>
      <c r="BO1806" s="1255"/>
      <c r="BP1806" s="1255"/>
      <c r="BQ1806" s="1255"/>
      <c r="BR1806" s="1255"/>
      <c r="BS1806" s="1255"/>
    </row>
    <row r="1807" spans="1:71" s="84" customFormat="1" ht="41.4" outlineLevel="2">
      <c r="A1807" s="584">
        <v>1</v>
      </c>
      <c r="B1807" s="584">
        <v>1</v>
      </c>
      <c r="C1807" s="584" t="s">
        <v>6302</v>
      </c>
      <c r="D1807" s="584">
        <v>4</v>
      </c>
      <c r="E1807" s="584" t="s">
        <v>1559</v>
      </c>
      <c r="F1807" s="584" t="s">
        <v>3412</v>
      </c>
      <c r="G1807" s="946" t="s">
        <v>8030</v>
      </c>
      <c r="H1807" s="46" t="s">
        <v>29</v>
      </c>
      <c r="I1807" s="329">
        <v>1</v>
      </c>
      <c r="J1807" s="915"/>
      <c r="K1807" s="1011">
        <f t="shared" si="288"/>
        <v>0</v>
      </c>
      <c r="L1807" s="1281"/>
      <c r="M1807" s="38">
        <f t="shared" si="289"/>
        <v>0</v>
      </c>
      <c r="N1807" s="909">
        <f t="shared" si="290"/>
        <v>0</v>
      </c>
      <c r="O1807" s="909">
        <f t="shared" si="291"/>
        <v>0</v>
      </c>
      <c r="P1807" s="147"/>
      <c r="Q1807" s="1255"/>
      <c r="R1807" s="1255"/>
      <c r="S1807" s="1255"/>
      <c r="T1807" s="1255"/>
      <c r="U1807" s="1255"/>
      <c r="V1807" s="1255"/>
      <c r="W1807" s="1255"/>
      <c r="X1807" s="1255"/>
      <c r="Y1807" s="1255"/>
      <c r="Z1807" s="1255"/>
      <c r="AA1807" s="1255"/>
      <c r="AB1807" s="1255"/>
      <c r="AC1807" s="1255"/>
      <c r="AD1807" s="1255"/>
      <c r="AE1807" s="1255"/>
      <c r="AF1807" s="1255"/>
      <c r="AG1807" s="1255"/>
      <c r="AH1807" s="1255"/>
      <c r="AI1807" s="1255"/>
      <c r="AJ1807" s="1255"/>
      <c r="AK1807" s="1255"/>
      <c r="AL1807" s="1255"/>
      <c r="AM1807" s="1255"/>
      <c r="AN1807" s="1255"/>
      <c r="AO1807" s="1255"/>
      <c r="AP1807" s="1255"/>
      <c r="AQ1807" s="1255"/>
      <c r="AR1807" s="1255"/>
      <c r="AS1807" s="1255"/>
      <c r="AT1807" s="1255"/>
      <c r="AU1807" s="1255"/>
      <c r="AV1807" s="1255"/>
      <c r="AW1807" s="1255"/>
      <c r="AX1807" s="1255"/>
      <c r="AY1807" s="1255"/>
      <c r="AZ1807" s="1255"/>
      <c r="BA1807" s="1255"/>
      <c r="BB1807" s="1255"/>
      <c r="BC1807" s="1255"/>
      <c r="BD1807" s="1255"/>
      <c r="BE1807" s="1255"/>
      <c r="BF1807" s="1255"/>
      <c r="BG1807" s="1255"/>
      <c r="BH1807" s="1255"/>
      <c r="BI1807" s="1255"/>
      <c r="BJ1807" s="1255"/>
      <c r="BK1807" s="1255"/>
      <c r="BL1807" s="1255"/>
      <c r="BM1807" s="1255"/>
      <c r="BN1807" s="1255"/>
      <c r="BO1807" s="1255"/>
      <c r="BP1807" s="1255"/>
      <c r="BQ1807" s="1255"/>
      <c r="BR1807" s="1255"/>
      <c r="BS1807" s="1255"/>
    </row>
    <row r="1808" spans="1:71" s="84" customFormat="1" ht="27.6" outlineLevel="2">
      <c r="A1808" s="584">
        <v>1</v>
      </c>
      <c r="B1808" s="584">
        <v>1</v>
      </c>
      <c r="C1808" s="584" t="s">
        <v>6302</v>
      </c>
      <c r="D1808" s="584">
        <v>4</v>
      </c>
      <c r="E1808" s="584" t="s">
        <v>1559</v>
      </c>
      <c r="F1808" s="584" t="s">
        <v>6322</v>
      </c>
      <c r="G1808" s="971" t="s">
        <v>8031</v>
      </c>
      <c r="H1808" s="46" t="s">
        <v>29</v>
      </c>
      <c r="I1808" s="329">
        <v>100</v>
      </c>
      <c r="J1808" s="915"/>
      <c r="K1808" s="1011">
        <f t="shared" si="288"/>
        <v>0</v>
      </c>
      <c r="L1808" s="1281"/>
      <c r="M1808" s="38">
        <f t="shared" si="289"/>
        <v>0</v>
      </c>
      <c r="N1808" s="909">
        <f t="shared" si="290"/>
        <v>0</v>
      </c>
      <c r="O1808" s="909">
        <f t="shared" si="291"/>
        <v>0</v>
      </c>
      <c r="P1808" s="147"/>
      <c r="Q1808" s="1255"/>
      <c r="R1808" s="1255"/>
      <c r="S1808" s="1255"/>
      <c r="T1808" s="1255"/>
      <c r="U1808" s="1255"/>
      <c r="V1808" s="1255"/>
      <c r="W1808" s="1255"/>
      <c r="X1808" s="1255"/>
      <c r="Y1808" s="1255"/>
      <c r="Z1808" s="1255"/>
      <c r="AA1808" s="1255"/>
      <c r="AB1808" s="1255"/>
      <c r="AC1808" s="1255"/>
      <c r="AD1808" s="1255"/>
      <c r="AE1808" s="1255"/>
      <c r="AF1808" s="1255"/>
      <c r="AG1808" s="1255"/>
      <c r="AH1808" s="1255"/>
      <c r="AI1808" s="1255"/>
      <c r="AJ1808" s="1255"/>
      <c r="AK1808" s="1255"/>
      <c r="AL1808" s="1255"/>
      <c r="AM1808" s="1255"/>
      <c r="AN1808" s="1255"/>
      <c r="AO1808" s="1255"/>
      <c r="AP1808" s="1255"/>
      <c r="AQ1808" s="1255"/>
      <c r="AR1808" s="1255"/>
      <c r="AS1808" s="1255"/>
      <c r="AT1808" s="1255"/>
      <c r="AU1808" s="1255"/>
      <c r="AV1808" s="1255"/>
      <c r="AW1808" s="1255"/>
      <c r="AX1808" s="1255"/>
      <c r="AY1808" s="1255"/>
      <c r="AZ1808" s="1255"/>
      <c r="BA1808" s="1255"/>
      <c r="BB1808" s="1255"/>
      <c r="BC1808" s="1255"/>
      <c r="BD1808" s="1255"/>
      <c r="BE1808" s="1255"/>
      <c r="BF1808" s="1255"/>
      <c r="BG1808" s="1255"/>
      <c r="BH1808" s="1255"/>
      <c r="BI1808" s="1255"/>
      <c r="BJ1808" s="1255"/>
      <c r="BK1808" s="1255"/>
      <c r="BL1808" s="1255"/>
      <c r="BM1808" s="1255"/>
      <c r="BN1808" s="1255"/>
      <c r="BO1808" s="1255"/>
      <c r="BP1808" s="1255"/>
      <c r="BQ1808" s="1255"/>
      <c r="BR1808" s="1255"/>
      <c r="BS1808" s="1255"/>
    </row>
    <row r="1809" spans="1:71" s="16" customFormat="1" outlineLevel="2">
      <c r="A1809" s="1201">
        <v>1</v>
      </c>
      <c r="B1809" s="1201">
        <v>1</v>
      </c>
      <c r="C1809" s="1201" t="s">
        <v>6302</v>
      </c>
      <c r="D1809" s="1201">
        <v>4</v>
      </c>
      <c r="E1809" s="1201" t="s">
        <v>1559</v>
      </c>
      <c r="F1809" s="1201"/>
      <c r="G1809" s="1185" t="s">
        <v>6256</v>
      </c>
      <c r="H1809" s="1186"/>
      <c r="I1809" s="1187"/>
      <c r="J1809" s="1188"/>
      <c r="K1809" s="1189"/>
      <c r="L1809" s="1190"/>
      <c r="M1809" s="1191"/>
      <c r="N1809" s="1192"/>
      <c r="O1809" s="1192"/>
      <c r="P1809" s="1193"/>
      <c r="Q1809" s="1254"/>
      <c r="R1809" s="1254"/>
      <c r="S1809" s="1254"/>
      <c r="T1809" s="1254"/>
      <c r="U1809" s="1254"/>
      <c r="V1809" s="1254"/>
      <c r="W1809" s="1254"/>
      <c r="X1809" s="1254"/>
      <c r="Y1809" s="1254"/>
      <c r="Z1809" s="1254"/>
      <c r="AA1809" s="1254"/>
      <c r="AB1809" s="1254"/>
      <c r="AC1809" s="1254"/>
      <c r="AD1809" s="1254"/>
      <c r="AE1809" s="1254"/>
      <c r="AF1809" s="1254"/>
      <c r="AG1809" s="1254"/>
      <c r="AH1809" s="1254"/>
      <c r="AI1809" s="1254"/>
      <c r="AJ1809" s="1254"/>
      <c r="AK1809" s="1254"/>
      <c r="AL1809" s="1254"/>
      <c r="AM1809" s="1254"/>
      <c r="AN1809" s="1254"/>
      <c r="AO1809" s="1254"/>
      <c r="AP1809" s="1254"/>
      <c r="AQ1809" s="1254"/>
      <c r="AR1809" s="1254"/>
      <c r="AS1809" s="1254"/>
      <c r="AT1809" s="1254"/>
      <c r="AU1809" s="1254"/>
      <c r="AV1809" s="1254"/>
      <c r="AW1809" s="1254"/>
      <c r="AX1809" s="1254"/>
      <c r="AY1809" s="1254"/>
      <c r="AZ1809" s="1254"/>
      <c r="BA1809" s="1254"/>
      <c r="BB1809" s="1254"/>
      <c r="BC1809" s="1254"/>
      <c r="BD1809" s="1254"/>
      <c r="BE1809" s="1254"/>
      <c r="BF1809" s="1254"/>
      <c r="BG1809" s="1254"/>
      <c r="BH1809" s="1254"/>
      <c r="BI1809" s="1254"/>
      <c r="BJ1809" s="1254"/>
      <c r="BK1809" s="1254"/>
      <c r="BL1809" s="1254"/>
      <c r="BM1809" s="1254"/>
      <c r="BN1809" s="1254"/>
      <c r="BO1809" s="1254"/>
      <c r="BP1809" s="1254"/>
      <c r="BQ1809" s="1254"/>
      <c r="BR1809" s="1254"/>
      <c r="BS1809" s="1254"/>
    </row>
    <row r="1810" spans="1:71" s="84" customFormat="1" ht="41.4" outlineLevel="2">
      <c r="A1810" s="584">
        <v>1</v>
      </c>
      <c r="B1810" s="584">
        <v>1</v>
      </c>
      <c r="C1810" s="584" t="s">
        <v>6302</v>
      </c>
      <c r="D1810" s="584">
        <v>4</v>
      </c>
      <c r="E1810" s="584" t="s">
        <v>1559</v>
      </c>
      <c r="F1810" s="584" t="s">
        <v>6323</v>
      </c>
      <c r="G1810" s="946" t="s">
        <v>8032</v>
      </c>
      <c r="H1810" s="46" t="s">
        <v>29</v>
      </c>
      <c r="I1810" s="329">
        <v>1</v>
      </c>
      <c r="J1810" s="915"/>
      <c r="K1810" s="1011">
        <f t="shared" si="288"/>
        <v>0</v>
      </c>
      <c r="L1810" s="1281"/>
      <c r="M1810" s="38">
        <f t="shared" si="289"/>
        <v>0</v>
      </c>
      <c r="N1810" s="909">
        <f t="shared" si="290"/>
        <v>0</v>
      </c>
      <c r="O1810" s="909">
        <f t="shared" si="291"/>
        <v>0</v>
      </c>
      <c r="P1810" s="147"/>
      <c r="Q1810" s="1255"/>
      <c r="R1810" s="1255"/>
      <c r="S1810" s="1255"/>
      <c r="T1810" s="1255"/>
      <c r="U1810" s="1255"/>
      <c r="V1810" s="1255"/>
      <c r="W1810" s="1255"/>
      <c r="X1810" s="1255"/>
      <c r="Y1810" s="1255"/>
      <c r="Z1810" s="1255"/>
      <c r="AA1810" s="1255"/>
      <c r="AB1810" s="1255"/>
      <c r="AC1810" s="1255"/>
      <c r="AD1810" s="1255"/>
      <c r="AE1810" s="1255"/>
      <c r="AF1810" s="1255"/>
      <c r="AG1810" s="1255"/>
      <c r="AH1810" s="1255"/>
      <c r="AI1810" s="1255"/>
      <c r="AJ1810" s="1255"/>
      <c r="AK1810" s="1255"/>
      <c r="AL1810" s="1255"/>
      <c r="AM1810" s="1255"/>
      <c r="AN1810" s="1255"/>
      <c r="AO1810" s="1255"/>
      <c r="AP1810" s="1255"/>
      <c r="AQ1810" s="1255"/>
      <c r="AR1810" s="1255"/>
      <c r="AS1810" s="1255"/>
      <c r="AT1810" s="1255"/>
      <c r="AU1810" s="1255"/>
      <c r="AV1810" s="1255"/>
      <c r="AW1810" s="1255"/>
      <c r="AX1810" s="1255"/>
      <c r="AY1810" s="1255"/>
      <c r="AZ1810" s="1255"/>
      <c r="BA1810" s="1255"/>
      <c r="BB1810" s="1255"/>
      <c r="BC1810" s="1255"/>
      <c r="BD1810" s="1255"/>
      <c r="BE1810" s="1255"/>
      <c r="BF1810" s="1255"/>
      <c r="BG1810" s="1255"/>
      <c r="BH1810" s="1255"/>
      <c r="BI1810" s="1255"/>
      <c r="BJ1810" s="1255"/>
      <c r="BK1810" s="1255"/>
      <c r="BL1810" s="1255"/>
      <c r="BM1810" s="1255"/>
      <c r="BN1810" s="1255"/>
      <c r="BO1810" s="1255"/>
      <c r="BP1810" s="1255"/>
      <c r="BQ1810" s="1255"/>
      <c r="BR1810" s="1255"/>
      <c r="BS1810" s="1255"/>
    </row>
    <row r="1811" spans="1:71" s="84" customFormat="1" ht="41.4" outlineLevel="2">
      <c r="A1811" s="584">
        <v>1</v>
      </c>
      <c r="B1811" s="584">
        <v>1</v>
      </c>
      <c r="C1811" s="584" t="s">
        <v>6302</v>
      </c>
      <c r="D1811" s="584">
        <v>4</v>
      </c>
      <c r="E1811" s="584" t="s">
        <v>1559</v>
      </c>
      <c r="F1811" s="584" t="s">
        <v>6324</v>
      </c>
      <c r="G1811" s="946" t="s">
        <v>8033</v>
      </c>
      <c r="H1811" s="46" t="s">
        <v>29</v>
      </c>
      <c r="I1811" s="329">
        <v>1</v>
      </c>
      <c r="J1811" s="915"/>
      <c r="K1811" s="1011">
        <f t="shared" si="288"/>
        <v>0</v>
      </c>
      <c r="L1811" s="1281"/>
      <c r="M1811" s="38">
        <f t="shared" si="289"/>
        <v>0</v>
      </c>
      <c r="N1811" s="909">
        <f t="shared" si="290"/>
        <v>0</v>
      </c>
      <c r="O1811" s="909">
        <f t="shared" si="291"/>
        <v>0</v>
      </c>
      <c r="P1811" s="147"/>
      <c r="Q1811" s="1255"/>
      <c r="R1811" s="1255"/>
      <c r="S1811" s="1255"/>
      <c r="T1811" s="1255"/>
      <c r="U1811" s="1255"/>
      <c r="V1811" s="1255"/>
      <c r="W1811" s="1255"/>
      <c r="X1811" s="1255"/>
      <c r="Y1811" s="1255"/>
      <c r="Z1811" s="1255"/>
      <c r="AA1811" s="1255"/>
      <c r="AB1811" s="1255"/>
      <c r="AC1811" s="1255"/>
      <c r="AD1811" s="1255"/>
      <c r="AE1811" s="1255"/>
      <c r="AF1811" s="1255"/>
      <c r="AG1811" s="1255"/>
      <c r="AH1811" s="1255"/>
      <c r="AI1811" s="1255"/>
      <c r="AJ1811" s="1255"/>
      <c r="AK1811" s="1255"/>
      <c r="AL1811" s="1255"/>
      <c r="AM1811" s="1255"/>
      <c r="AN1811" s="1255"/>
      <c r="AO1811" s="1255"/>
      <c r="AP1811" s="1255"/>
      <c r="AQ1811" s="1255"/>
      <c r="AR1811" s="1255"/>
      <c r="AS1811" s="1255"/>
      <c r="AT1811" s="1255"/>
      <c r="AU1811" s="1255"/>
      <c r="AV1811" s="1255"/>
      <c r="AW1811" s="1255"/>
      <c r="AX1811" s="1255"/>
      <c r="AY1811" s="1255"/>
      <c r="AZ1811" s="1255"/>
      <c r="BA1811" s="1255"/>
      <c r="BB1811" s="1255"/>
      <c r="BC1811" s="1255"/>
      <c r="BD1811" s="1255"/>
      <c r="BE1811" s="1255"/>
      <c r="BF1811" s="1255"/>
      <c r="BG1811" s="1255"/>
      <c r="BH1811" s="1255"/>
      <c r="BI1811" s="1255"/>
      <c r="BJ1811" s="1255"/>
      <c r="BK1811" s="1255"/>
      <c r="BL1811" s="1255"/>
      <c r="BM1811" s="1255"/>
      <c r="BN1811" s="1255"/>
      <c r="BO1811" s="1255"/>
      <c r="BP1811" s="1255"/>
      <c r="BQ1811" s="1255"/>
      <c r="BR1811" s="1255"/>
      <c r="BS1811" s="1255"/>
    </row>
    <row r="1812" spans="1:71" s="84" customFormat="1" ht="82.8" outlineLevel="2">
      <c r="A1812" s="584">
        <v>1</v>
      </c>
      <c r="B1812" s="584">
        <v>1</v>
      </c>
      <c r="C1812" s="584" t="s">
        <v>6302</v>
      </c>
      <c r="D1812" s="584">
        <v>4</v>
      </c>
      <c r="E1812" s="584" t="s">
        <v>1559</v>
      </c>
      <c r="F1812" s="584" t="s">
        <v>3419</v>
      </c>
      <c r="G1812" s="946" t="s">
        <v>8034</v>
      </c>
      <c r="H1812" s="46" t="s">
        <v>29</v>
      </c>
      <c r="I1812" s="329">
        <v>6</v>
      </c>
      <c r="J1812" s="915"/>
      <c r="K1812" s="1011">
        <f t="shared" si="288"/>
        <v>0</v>
      </c>
      <c r="L1812" s="1281"/>
      <c r="M1812" s="38">
        <f t="shared" si="289"/>
        <v>0</v>
      </c>
      <c r="N1812" s="909">
        <f t="shared" si="290"/>
        <v>0</v>
      </c>
      <c r="O1812" s="909">
        <f t="shared" si="291"/>
        <v>0</v>
      </c>
      <c r="P1812" s="147"/>
      <c r="Q1812" s="1255"/>
      <c r="R1812" s="1255"/>
      <c r="S1812" s="1255"/>
      <c r="T1812" s="1255"/>
      <c r="U1812" s="1255"/>
      <c r="V1812" s="1255"/>
      <c r="W1812" s="1255"/>
      <c r="X1812" s="1255"/>
      <c r="Y1812" s="1255"/>
      <c r="Z1812" s="1255"/>
      <c r="AA1812" s="1255"/>
      <c r="AB1812" s="1255"/>
      <c r="AC1812" s="1255"/>
      <c r="AD1812" s="1255"/>
      <c r="AE1812" s="1255"/>
      <c r="AF1812" s="1255"/>
      <c r="AG1812" s="1255"/>
      <c r="AH1812" s="1255"/>
      <c r="AI1812" s="1255"/>
      <c r="AJ1812" s="1255"/>
      <c r="AK1812" s="1255"/>
      <c r="AL1812" s="1255"/>
      <c r="AM1812" s="1255"/>
      <c r="AN1812" s="1255"/>
      <c r="AO1812" s="1255"/>
      <c r="AP1812" s="1255"/>
      <c r="AQ1812" s="1255"/>
      <c r="AR1812" s="1255"/>
      <c r="AS1812" s="1255"/>
      <c r="AT1812" s="1255"/>
      <c r="AU1812" s="1255"/>
      <c r="AV1812" s="1255"/>
      <c r="AW1812" s="1255"/>
      <c r="AX1812" s="1255"/>
      <c r="AY1812" s="1255"/>
      <c r="AZ1812" s="1255"/>
      <c r="BA1812" s="1255"/>
      <c r="BB1812" s="1255"/>
      <c r="BC1812" s="1255"/>
      <c r="BD1812" s="1255"/>
      <c r="BE1812" s="1255"/>
      <c r="BF1812" s="1255"/>
      <c r="BG1812" s="1255"/>
      <c r="BH1812" s="1255"/>
      <c r="BI1812" s="1255"/>
      <c r="BJ1812" s="1255"/>
      <c r="BK1812" s="1255"/>
      <c r="BL1812" s="1255"/>
      <c r="BM1812" s="1255"/>
      <c r="BN1812" s="1255"/>
      <c r="BO1812" s="1255"/>
      <c r="BP1812" s="1255"/>
      <c r="BQ1812" s="1255"/>
      <c r="BR1812" s="1255"/>
      <c r="BS1812" s="1255"/>
    </row>
    <row r="1813" spans="1:71" s="84" customFormat="1" ht="27.6" outlineLevel="2">
      <c r="A1813" s="584">
        <v>1</v>
      </c>
      <c r="B1813" s="584">
        <v>1</v>
      </c>
      <c r="C1813" s="584" t="s">
        <v>6302</v>
      </c>
      <c r="D1813" s="584">
        <v>4</v>
      </c>
      <c r="E1813" s="584" t="s">
        <v>1559</v>
      </c>
      <c r="F1813" s="584" t="s">
        <v>6325</v>
      </c>
      <c r="G1813" s="946" t="s">
        <v>8035</v>
      </c>
      <c r="H1813" s="46" t="s">
        <v>29</v>
      </c>
      <c r="I1813" s="329">
        <v>12</v>
      </c>
      <c r="J1813" s="915"/>
      <c r="K1813" s="1011">
        <f t="shared" si="288"/>
        <v>0</v>
      </c>
      <c r="L1813" s="1281"/>
      <c r="M1813" s="38">
        <f t="shared" si="289"/>
        <v>0</v>
      </c>
      <c r="N1813" s="909">
        <f t="shared" si="290"/>
        <v>0</v>
      </c>
      <c r="O1813" s="909">
        <f t="shared" si="291"/>
        <v>0</v>
      </c>
      <c r="P1813" s="147"/>
      <c r="Q1813" s="1255"/>
      <c r="R1813" s="1255"/>
      <c r="S1813" s="1255"/>
      <c r="T1813" s="1255"/>
      <c r="U1813" s="1255"/>
      <c r="V1813" s="1255"/>
      <c r="W1813" s="1255"/>
      <c r="X1813" s="1255"/>
      <c r="Y1813" s="1255"/>
      <c r="Z1813" s="1255"/>
      <c r="AA1813" s="1255"/>
      <c r="AB1813" s="1255"/>
      <c r="AC1813" s="1255"/>
      <c r="AD1813" s="1255"/>
      <c r="AE1813" s="1255"/>
      <c r="AF1813" s="1255"/>
      <c r="AG1813" s="1255"/>
      <c r="AH1813" s="1255"/>
      <c r="AI1813" s="1255"/>
      <c r="AJ1813" s="1255"/>
      <c r="AK1813" s="1255"/>
      <c r="AL1813" s="1255"/>
      <c r="AM1813" s="1255"/>
      <c r="AN1813" s="1255"/>
      <c r="AO1813" s="1255"/>
      <c r="AP1813" s="1255"/>
      <c r="AQ1813" s="1255"/>
      <c r="AR1813" s="1255"/>
      <c r="AS1813" s="1255"/>
      <c r="AT1813" s="1255"/>
      <c r="AU1813" s="1255"/>
      <c r="AV1813" s="1255"/>
      <c r="AW1813" s="1255"/>
      <c r="AX1813" s="1255"/>
      <c r="AY1813" s="1255"/>
      <c r="AZ1813" s="1255"/>
      <c r="BA1813" s="1255"/>
      <c r="BB1813" s="1255"/>
      <c r="BC1813" s="1255"/>
      <c r="BD1813" s="1255"/>
      <c r="BE1813" s="1255"/>
      <c r="BF1813" s="1255"/>
      <c r="BG1813" s="1255"/>
      <c r="BH1813" s="1255"/>
      <c r="BI1813" s="1255"/>
      <c r="BJ1813" s="1255"/>
      <c r="BK1813" s="1255"/>
      <c r="BL1813" s="1255"/>
      <c r="BM1813" s="1255"/>
      <c r="BN1813" s="1255"/>
      <c r="BO1813" s="1255"/>
      <c r="BP1813" s="1255"/>
      <c r="BQ1813" s="1255"/>
      <c r="BR1813" s="1255"/>
      <c r="BS1813" s="1255"/>
    </row>
    <row r="1814" spans="1:71" s="84" customFormat="1" ht="41.4" outlineLevel="2">
      <c r="A1814" s="584">
        <v>1</v>
      </c>
      <c r="B1814" s="584">
        <v>1</v>
      </c>
      <c r="C1814" s="584" t="s">
        <v>6302</v>
      </c>
      <c r="D1814" s="584">
        <v>4</v>
      </c>
      <c r="E1814" s="584" t="s">
        <v>1559</v>
      </c>
      <c r="F1814" s="584" t="s">
        <v>6326</v>
      </c>
      <c r="G1814" s="946" t="s">
        <v>8036</v>
      </c>
      <c r="H1814" s="46" t="s">
        <v>29</v>
      </c>
      <c r="I1814" s="329">
        <v>1</v>
      </c>
      <c r="J1814" s="915"/>
      <c r="K1814" s="1011">
        <f t="shared" si="288"/>
        <v>0</v>
      </c>
      <c r="L1814" s="1281"/>
      <c r="M1814" s="38">
        <f t="shared" si="289"/>
        <v>0</v>
      </c>
      <c r="N1814" s="909">
        <f t="shared" si="290"/>
        <v>0</v>
      </c>
      <c r="O1814" s="909">
        <f t="shared" si="291"/>
        <v>0</v>
      </c>
      <c r="P1814" s="147"/>
      <c r="Q1814" s="1255"/>
      <c r="R1814" s="1255"/>
      <c r="S1814" s="1255"/>
      <c r="T1814" s="1255"/>
      <c r="U1814" s="1255"/>
      <c r="V1814" s="1255"/>
      <c r="W1814" s="1255"/>
      <c r="X1814" s="1255"/>
      <c r="Y1814" s="1255"/>
      <c r="Z1814" s="1255"/>
      <c r="AA1814" s="1255"/>
      <c r="AB1814" s="1255"/>
      <c r="AC1814" s="1255"/>
      <c r="AD1814" s="1255"/>
      <c r="AE1814" s="1255"/>
      <c r="AF1814" s="1255"/>
      <c r="AG1814" s="1255"/>
      <c r="AH1814" s="1255"/>
      <c r="AI1814" s="1255"/>
      <c r="AJ1814" s="1255"/>
      <c r="AK1814" s="1255"/>
      <c r="AL1814" s="1255"/>
      <c r="AM1814" s="1255"/>
      <c r="AN1814" s="1255"/>
      <c r="AO1814" s="1255"/>
      <c r="AP1814" s="1255"/>
      <c r="AQ1814" s="1255"/>
      <c r="AR1814" s="1255"/>
      <c r="AS1814" s="1255"/>
      <c r="AT1814" s="1255"/>
      <c r="AU1814" s="1255"/>
      <c r="AV1814" s="1255"/>
      <c r="AW1814" s="1255"/>
      <c r="AX1814" s="1255"/>
      <c r="AY1814" s="1255"/>
      <c r="AZ1814" s="1255"/>
      <c r="BA1814" s="1255"/>
      <c r="BB1814" s="1255"/>
      <c r="BC1814" s="1255"/>
      <c r="BD1814" s="1255"/>
      <c r="BE1814" s="1255"/>
      <c r="BF1814" s="1255"/>
      <c r="BG1814" s="1255"/>
      <c r="BH1814" s="1255"/>
      <c r="BI1814" s="1255"/>
      <c r="BJ1814" s="1255"/>
      <c r="BK1814" s="1255"/>
      <c r="BL1814" s="1255"/>
      <c r="BM1814" s="1255"/>
      <c r="BN1814" s="1255"/>
      <c r="BO1814" s="1255"/>
      <c r="BP1814" s="1255"/>
      <c r="BQ1814" s="1255"/>
      <c r="BR1814" s="1255"/>
      <c r="BS1814" s="1255"/>
    </row>
    <row r="1815" spans="1:71" s="84" customFormat="1" ht="41.4" outlineLevel="2">
      <c r="A1815" s="584">
        <v>1</v>
      </c>
      <c r="B1815" s="584">
        <v>1</v>
      </c>
      <c r="C1815" s="584" t="s">
        <v>6302</v>
      </c>
      <c r="D1815" s="584">
        <v>4</v>
      </c>
      <c r="E1815" s="584" t="s">
        <v>1559</v>
      </c>
      <c r="F1815" s="584" t="s">
        <v>6327</v>
      </c>
      <c r="G1815" s="946" t="s">
        <v>8037</v>
      </c>
      <c r="H1815" s="46" t="s">
        <v>29</v>
      </c>
      <c r="I1815" s="329">
        <v>2</v>
      </c>
      <c r="J1815" s="915"/>
      <c r="K1815" s="1011">
        <f t="shared" si="288"/>
        <v>0</v>
      </c>
      <c r="L1815" s="1281"/>
      <c r="M1815" s="38">
        <f t="shared" si="289"/>
        <v>0</v>
      </c>
      <c r="N1815" s="909">
        <f t="shared" si="290"/>
        <v>0</v>
      </c>
      <c r="O1815" s="909">
        <f t="shared" si="291"/>
        <v>0</v>
      </c>
      <c r="P1815" s="147"/>
      <c r="Q1815" s="1255"/>
      <c r="R1815" s="1255"/>
      <c r="S1815" s="1255"/>
      <c r="T1815" s="1255"/>
      <c r="U1815" s="1255"/>
      <c r="V1815" s="1255"/>
      <c r="W1815" s="1255"/>
      <c r="X1815" s="1255"/>
      <c r="Y1815" s="1255"/>
      <c r="Z1815" s="1255"/>
      <c r="AA1815" s="1255"/>
      <c r="AB1815" s="1255"/>
      <c r="AC1815" s="1255"/>
      <c r="AD1815" s="1255"/>
      <c r="AE1815" s="1255"/>
      <c r="AF1815" s="1255"/>
      <c r="AG1815" s="1255"/>
      <c r="AH1815" s="1255"/>
      <c r="AI1815" s="1255"/>
      <c r="AJ1815" s="1255"/>
      <c r="AK1815" s="1255"/>
      <c r="AL1815" s="1255"/>
      <c r="AM1815" s="1255"/>
      <c r="AN1815" s="1255"/>
      <c r="AO1815" s="1255"/>
      <c r="AP1815" s="1255"/>
      <c r="AQ1815" s="1255"/>
      <c r="AR1815" s="1255"/>
      <c r="AS1815" s="1255"/>
      <c r="AT1815" s="1255"/>
      <c r="AU1815" s="1255"/>
      <c r="AV1815" s="1255"/>
      <c r="AW1815" s="1255"/>
      <c r="AX1815" s="1255"/>
      <c r="AY1815" s="1255"/>
      <c r="AZ1815" s="1255"/>
      <c r="BA1815" s="1255"/>
      <c r="BB1815" s="1255"/>
      <c r="BC1815" s="1255"/>
      <c r="BD1815" s="1255"/>
      <c r="BE1815" s="1255"/>
      <c r="BF1815" s="1255"/>
      <c r="BG1815" s="1255"/>
      <c r="BH1815" s="1255"/>
      <c r="BI1815" s="1255"/>
      <c r="BJ1815" s="1255"/>
      <c r="BK1815" s="1255"/>
      <c r="BL1815" s="1255"/>
      <c r="BM1815" s="1255"/>
      <c r="BN1815" s="1255"/>
      <c r="BO1815" s="1255"/>
      <c r="BP1815" s="1255"/>
      <c r="BQ1815" s="1255"/>
      <c r="BR1815" s="1255"/>
      <c r="BS1815" s="1255"/>
    </row>
    <row r="1816" spans="1:71" s="84" customFormat="1" ht="41.4" outlineLevel="2">
      <c r="A1816" s="584">
        <v>1</v>
      </c>
      <c r="B1816" s="584">
        <v>1</v>
      </c>
      <c r="C1816" s="584" t="s">
        <v>6302</v>
      </c>
      <c r="D1816" s="584">
        <v>4</v>
      </c>
      <c r="E1816" s="584" t="s">
        <v>1559</v>
      </c>
      <c r="F1816" s="584" t="s">
        <v>6328</v>
      </c>
      <c r="G1816" s="946" t="s">
        <v>8038</v>
      </c>
      <c r="H1816" s="46" t="s">
        <v>29</v>
      </c>
      <c r="I1816" s="329">
        <v>3</v>
      </c>
      <c r="J1816" s="915"/>
      <c r="K1816" s="1011">
        <f t="shared" si="288"/>
        <v>0</v>
      </c>
      <c r="L1816" s="1281"/>
      <c r="M1816" s="38">
        <f t="shared" si="289"/>
        <v>0</v>
      </c>
      <c r="N1816" s="909">
        <f t="shared" si="290"/>
        <v>0</v>
      </c>
      <c r="O1816" s="909">
        <f t="shared" si="291"/>
        <v>0</v>
      </c>
      <c r="P1816" s="147"/>
      <c r="Q1816" s="1255"/>
      <c r="R1816" s="1255"/>
      <c r="S1816" s="1255"/>
      <c r="T1816" s="1255"/>
      <c r="U1816" s="1255"/>
      <c r="V1816" s="1255"/>
      <c r="W1816" s="1255"/>
      <c r="X1816" s="1255"/>
      <c r="Y1816" s="1255"/>
      <c r="Z1816" s="1255"/>
      <c r="AA1816" s="1255"/>
      <c r="AB1816" s="1255"/>
      <c r="AC1816" s="1255"/>
      <c r="AD1816" s="1255"/>
      <c r="AE1816" s="1255"/>
      <c r="AF1816" s="1255"/>
      <c r="AG1816" s="1255"/>
      <c r="AH1816" s="1255"/>
      <c r="AI1816" s="1255"/>
      <c r="AJ1816" s="1255"/>
      <c r="AK1816" s="1255"/>
      <c r="AL1816" s="1255"/>
      <c r="AM1816" s="1255"/>
      <c r="AN1816" s="1255"/>
      <c r="AO1816" s="1255"/>
      <c r="AP1816" s="1255"/>
      <c r="AQ1816" s="1255"/>
      <c r="AR1816" s="1255"/>
      <c r="AS1816" s="1255"/>
      <c r="AT1816" s="1255"/>
      <c r="AU1816" s="1255"/>
      <c r="AV1816" s="1255"/>
      <c r="AW1816" s="1255"/>
      <c r="AX1816" s="1255"/>
      <c r="AY1816" s="1255"/>
      <c r="AZ1816" s="1255"/>
      <c r="BA1816" s="1255"/>
      <c r="BB1816" s="1255"/>
      <c r="BC1816" s="1255"/>
      <c r="BD1816" s="1255"/>
      <c r="BE1816" s="1255"/>
      <c r="BF1816" s="1255"/>
      <c r="BG1816" s="1255"/>
      <c r="BH1816" s="1255"/>
      <c r="BI1816" s="1255"/>
      <c r="BJ1816" s="1255"/>
      <c r="BK1816" s="1255"/>
      <c r="BL1816" s="1255"/>
      <c r="BM1816" s="1255"/>
      <c r="BN1816" s="1255"/>
      <c r="BO1816" s="1255"/>
      <c r="BP1816" s="1255"/>
      <c r="BQ1816" s="1255"/>
      <c r="BR1816" s="1255"/>
      <c r="BS1816" s="1255"/>
    </row>
    <row r="1817" spans="1:71" s="84" customFormat="1" ht="41.4" outlineLevel="2">
      <c r="A1817" s="584">
        <v>1</v>
      </c>
      <c r="B1817" s="584">
        <v>1</v>
      </c>
      <c r="C1817" s="584" t="s">
        <v>6302</v>
      </c>
      <c r="D1817" s="584">
        <v>4</v>
      </c>
      <c r="E1817" s="584" t="s">
        <v>1559</v>
      </c>
      <c r="F1817" s="584" t="s">
        <v>6329</v>
      </c>
      <c r="G1817" s="946" t="s">
        <v>8039</v>
      </c>
      <c r="H1817" s="46" t="s">
        <v>29</v>
      </c>
      <c r="I1817" s="329">
        <v>4</v>
      </c>
      <c r="J1817" s="915"/>
      <c r="K1817" s="1011">
        <f t="shared" si="288"/>
        <v>0</v>
      </c>
      <c r="L1817" s="1281"/>
      <c r="M1817" s="38">
        <f t="shared" si="289"/>
        <v>0</v>
      </c>
      <c r="N1817" s="909">
        <f t="shared" si="290"/>
        <v>0</v>
      </c>
      <c r="O1817" s="909">
        <f t="shared" si="291"/>
        <v>0</v>
      </c>
      <c r="P1817" s="147"/>
      <c r="Q1817" s="1255"/>
      <c r="R1817" s="1255"/>
      <c r="S1817" s="1255"/>
      <c r="T1817" s="1255"/>
      <c r="U1817" s="1255"/>
      <c r="V1817" s="1255"/>
      <c r="W1817" s="1255"/>
      <c r="X1817" s="1255"/>
      <c r="Y1817" s="1255"/>
      <c r="Z1817" s="1255"/>
      <c r="AA1817" s="1255"/>
      <c r="AB1817" s="1255"/>
      <c r="AC1817" s="1255"/>
      <c r="AD1817" s="1255"/>
      <c r="AE1817" s="1255"/>
      <c r="AF1817" s="1255"/>
      <c r="AG1817" s="1255"/>
      <c r="AH1817" s="1255"/>
      <c r="AI1817" s="1255"/>
      <c r="AJ1817" s="1255"/>
      <c r="AK1817" s="1255"/>
      <c r="AL1817" s="1255"/>
      <c r="AM1817" s="1255"/>
      <c r="AN1817" s="1255"/>
      <c r="AO1817" s="1255"/>
      <c r="AP1817" s="1255"/>
      <c r="AQ1817" s="1255"/>
      <c r="AR1817" s="1255"/>
      <c r="AS1817" s="1255"/>
      <c r="AT1817" s="1255"/>
      <c r="AU1817" s="1255"/>
      <c r="AV1817" s="1255"/>
      <c r="AW1817" s="1255"/>
      <c r="AX1817" s="1255"/>
      <c r="AY1817" s="1255"/>
      <c r="AZ1817" s="1255"/>
      <c r="BA1817" s="1255"/>
      <c r="BB1817" s="1255"/>
      <c r="BC1817" s="1255"/>
      <c r="BD1817" s="1255"/>
      <c r="BE1817" s="1255"/>
      <c r="BF1817" s="1255"/>
      <c r="BG1817" s="1255"/>
      <c r="BH1817" s="1255"/>
      <c r="BI1817" s="1255"/>
      <c r="BJ1817" s="1255"/>
      <c r="BK1817" s="1255"/>
      <c r="BL1817" s="1255"/>
      <c r="BM1817" s="1255"/>
      <c r="BN1817" s="1255"/>
      <c r="BO1817" s="1255"/>
      <c r="BP1817" s="1255"/>
      <c r="BQ1817" s="1255"/>
      <c r="BR1817" s="1255"/>
      <c r="BS1817" s="1255"/>
    </row>
    <row r="1818" spans="1:71" s="84" customFormat="1" ht="27.6" outlineLevel="2">
      <c r="A1818" s="584">
        <v>1</v>
      </c>
      <c r="B1818" s="584">
        <v>1</v>
      </c>
      <c r="C1818" s="584" t="s">
        <v>6302</v>
      </c>
      <c r="D1818" s="584">
        <v>4</v>
      </c>
      <c r="E1818" s="584" t="s">
        <v>1559</v>
      </c>
      <c r="F1818" s="584" t="s">
        <v>6330</v>
      </c>
      <c r="G1818" s="946" t="s">
        <v>8040</v>
      </c>
      <c r="H1818" s="46" t="s">
        <v>29</v>
      </c>
      <c r="I1818" s="329">
        <v>1</v>
      </c>
      <c r="J1818" s="915"/>
      <c r="K1818" s="1011">
        <f t="shared" si="288"/>
        <v>0</v>
      </c>
      <c r="L1818" s="1281"/>
      <c r="M1818" s="38">
        <f t="shared" si="289"/>
        <v>0</v>
      </c>
      <c r="N1818" s="909">
        <f t="shared" si="290"/>
        <v>0</v>
      </c>
      <c r="O1818" s="909">
        <f t="shared" si="291"/>
        <v>0</v>
      </c>
      <c r="P1818" s="147"/>
      <c r="Q1818" s="1255"/>
      <c r="R1818" s="1255"/>
      <c r="S1818" s="1255"/>
      <c r="T1818" s="1255"/>
      <c r="U1818" s="1255"/>
      <c r="V1818" s="1255"/>
      <c r="W1818" s="1255"/>
      <c r="X1818" s="1255"/>
      <c r="Y1818" s="1255"/>
      <c r="Z1818" s="1255"/>
      <c r="AA1818" s="1255"/>
      <c r="AB1818" s="1255"/>
      <c r="AC1818" s="1255"/>
      <c r="AD1818" s="1255"/>
      <c r="AE1818" s="1255"/>
      <c r="AF1818" s="1255"/>
      <c r="AG1818" s="1255"/>
      <c r="AH1818" s="1255"/>
      <c r="AI1818" s="1255"/>
      <c r="AJ1818" s="1255"/>
      <c r="AK1818" s="1255"/>
      <c r="AL1818" s="1255"/>
      <c r="AM1818" s="1255"/>
      <c r="AN1818" s="1255"/>
      <c r="AO1818" s="1255"/>
      <c r="AP1818" s="1255"/>
      <c r="AQ1818" s="1255"/>
      <c r="AR1818" s="1255"/>
      <c r="AS1818" s="1255"/>
      <c r="AT1818" s="1255"/>
      <c r="AU1818" s="1255"/>
      <c r="AV1818" s="1255"/>
      <c r="AW1818" s="1255"/>
      <c r="AX1818" s="1255"/>
      <c r="AY1818" s="1255"/>
      <c r="AZ1818" s="1255"/>
      <c r="BA1818" s="1255"/>
      <c r="BB1818" s="1255"/>
      <c r="BC1818" s="1255"/>
      <c r="BD1818" s="1255"/>
      <c r="BE1818" s="1255"/>
      <c r="BF1818" s="1255"/>
      <c r="BG1818" s="1255"/>
      <c r="BH1818" s="1255"/>
      <c r="BI1818" s="1255"/>
      <c r="BJ1818" s="1255"/>
      <c r="BK1818" s="1255"/>
      <c r="BL1818" s="1255"/>
      <c r="BM1818" s="1255"/>
      <c r="BN1818" s="1255"/>
      <c r="BO1818" s="1255"/>
      <c r="BP1818" s="1255"/>
      <c r="BQ1818" s="1255"/>
      <c r="BR1818" s="1255"/>
      <c r="BS1818" s="1255"/>
    </row>
    <row r="1819" spans="1:71" s="84" customFormat="1" ht="55.2" outlineLevel="2">
      <c r="A1819" s="584">
        <v>1</v>
      </c>
      <c r="B1819" s="584">
        <v>1</v>
      </c>
      <c r="C1819" s="584" t="s">
        <v>6302</v>
      </c>
      <c r="D1819" s="584">
        <v>4</v>
      </c>
      <c r="E1819" s="584" t="s">
        <v>1559</v>
      </c>
      <c r="F1819" s="584" t="s">
        <v>6331</v>
      </c>
      <c r="G1819" s="946" t="s">
        <v>8041</v>
      </c>
      <c r="H1819" s="46" t="s">
        <v>29</v>
      </c>
      <c r="I1819" s="329">
        <v>2</v>
      </c>
      <c r="J1819" s="915"/>
      <c r="K1819" s="1011">
        <f t="shared" si="288"/>
        <v>0</v>
      </c>
      <c r="L1819" s="1281"/>
      <c r="M1819" s="38">
        <f t="shared" si="289"/>
        <v>0</v>
      </c>
      <c r="N1819" s="909">
        <f t="shared" si="290"/>
        <v>0</v>
      </c>
      <c r="O1819" s="909">
        <f t="shared" si="291"/>
        <v>0</v>
      </c>
      <c r="P1819" s="147"/>
      <c r="Q1819" s="1255"/>
      <c r="R1819" s="1255"/>
      <c r="S1819" s="1255"/>
      <c r="T1819" s="1255"/>
      <c r="U1819" s="1255"/>
      <c r="V1819" s="1255"/>
      <c r="W1819" s="1255"/>
      <c r="X1819" s="1255"/>
      <c r="Y1819" s="1255"/>
      <c r="Z1819" s="1255"/>
      <c r="AA1819" s="1255"/>
      <c r="AB1819" s="1255"/>
      <c r="AC1819" s="1255"/>
      <c r="AD1819" s="1255"/>
      <c r="AE1819" s="1255"/>
      <c r="AF1819" s="1255"/>
      <c r="AG1819" s="1255"/>
      <c r="AH1819" s="1255"/>
      <c r="AI1819" s="1255"/>
      <c r="AJ1819" s="1255"/>
      <c r="AK1819" s="1255"/>
      <c r="AL1819" s="1255"/>
      <c r="AM1819" s="1255"/>
      <c r="AN1819" s="1255"/>
      <c r="AO1819" s="1255"/>
      <c r="AP1819" s="1255"/>
      <c r="AQ1819" s="1255"/>
      <c r="AR1819" s="1255"/>
      <c r="AS1819" s="1255"/>
      <c r="AT1819" s="1255"/>
      <c r="AU1819" s="1255"/>
      <c r="AV1819" s="1255"/>
      <c r="AW1819" s="1255"/>
      <c r="AX1819" s="1255"/>
      <c r="AY1819" s="1255"/>
      <c r="AZ1819" s="1255"/>
      <c r="BA1819" s="1255"/>
      <c r="BB1819" s="1255"/>
      <c r="BC1819" s="1255"/>
      <c r="BD1819" s="1255"/>
      <c r="BE1819" s="1255"/>
      <c r="BF1819" s="1255"/>
      <c r="BG1819" s="1255"/>
      <c r="BH1819" s="1255"/>
      <c r="BI1819" s="1255"/>
      <c r="BJ1819" s="1255"/>
      <c r="BK1819" s="1255"/>
      <c r="BL1819" s="1255"/>
      <c r="BM1819" s="1255"/>
      <c r="BN1819" s="1255"/>
      <c r="BO1819" s="1255"/>
      <c r="BP1819" s="1255"/>
      <c r="BQ1819" s="1255"/>
      <c r="BR1819" s="1255"/>
      <c r="BS1819" s="1255"/>
    </row>
    <row r="1820" spans="1:71" s="84" customFormat="1" ht="69" outlineLevel="2">
      <c r="A1820" s="584">
        <v>1</v>
      </c>
      <c r="B1820" s="584">
        <v>1</v>
      </c>
      <c r="C1820" s="584" t="s">
        <v>6302</v>
      </c>
      <c r="D1820" s="584">
        <v>4</v>
      </c>
      <c r="E1820" s="584" t="s">
        <v>1559</v>
      </c>
      <c r="F1820" s="584" t="s">
        <v>6332</v>
      </c>
      <c r="G1820" s="946" t="s">
        <v>8042</v>
      </c>
      <c r="H1820" s="46" t="s">
        <v>29</v>
      </c>
      <c r="I1820" s="329">
        <v>2</v>
      </c>
      <c r="J1820" s="915"/>
      <c r="K1820" s="1011">
        <f t="shared" si="288"/>
        <v>0</v>
      </c>
      <c r="L1820" s="1281"/>
      <c r="M1820" s="38">
        <f t="shared" si="289"/>
        <v>0</v>
      </c>
      <c r="N1820" s="909">
        <f t="shared" si="290"/>
        <v>0</v>
      </c>
      <c r="O1820" s="909">
        <f t="shared" si="291"/>
        <v>0</v>
      </c>
      <c r="P1820" s="147"/>
      <c r="Q1820" s="1255"/>
      <c r="R1820" s="1255"/>
      <c r="S1820" s="1255"/>
      <c r="T1820" s="1255"/>
      <c r="U1820" s="1255"/>
      <c r="V1820" s="1255"/>
      <c r="W1820" s="1255"/>
      <c r="X1820" s="1255"/>
      <c r="Y1820" s="1255"/>
      <c r="Z1820" s="1255"/>
      <c r="AA1820" s="1255"/>
      <c r="AB1820" s="1255"/>
      <c r="AC1820" s="1255"/>
      <c r="AD1820" s="1255"/>
      <c r="AE1820" s="1255"/>
      <c r="AF1820" s="1255"/>
      <c r="AG1820" s="1255"/>
      <c r="AH1820" s="1255"/>
      <c r="AI1820" s="1255"/>
      <c r="AJ1820" s="1255"/>
      <c r="AK1820" s="1255"/>
      <c r="AL1820" s="1255"/>
      <c r="AM1820" s="1255"/>
      <c r="AN1820" s="1255"/>
      <c r="AO1820" s="1255"/>
      <c r="AP1820" s="1255"/>
      <c r="AQ1820" s="1255"/>
      <c r="AR1820" s="1255"/>
      <c r="AS1820" s="1255"/>
      <c r="AT1820" s="1255"/>
      <c r="AU1820" s="1255"/>
      <c r="AV1820" s="1255"/>
      <c r="AW1820" s="1255"/>
      <c r="AX1820" s="1255"/>
      <c r="AY1820" s="1255"/>
      <c r="AZ1820" s="1255"/>
      <c r="BA1820" s="1255"/>
      <c r="BB1820" s="1255"/>
      <c r="BC1820" s="1255"/>
      <c r="BD1820" s="1255"/>
      <c r="BE1820" s="1255"/>
      <c r="BF1820" s="1255"/>
      <c r="BG1820" s="1255"/>
      <c r="BH1820" s="1255"/>
      <c r="BI1820" s="1255"/>
      <c r="BJ1820" s="1255"/>
      <c r="BK1820" s="1255"/>
      <c r="BL1820" s="1255"/>
      <c r="BM1820" s="1255"/>
      <c r="BN1820" s="1255"/>
      <c r="BO1820" s="1255"/>
      <c r="BP1820" s="1255"/>
      <c r="BQ1820" s="1255"/>
      <c r="BR1820" s="1255"/>
      <c r="BS1820" s="1255"/>
    </row>
    <row r="1821" spans="1:71" s="84" customFormat="1" ht="27.6" outlineLevel="2">
      <c r="A1821" s="584">
        <v>1</v>
      </c>
      <c r="B1821" s="584">
        <v>1</v>
      </c>
      <c r="C1821" s="584" t="s">
        <v>6302</v>
      </c>
      <c r="D1821" s="584">
        <v>4</v>
      </c>
      <c r="E1821" s="584" t="s">
        <v>1559</v>
      </c>
      <c r="F1821" s="584" t="s">
        <v>6333</v>
      </c>
      <c r="G1821" s="971" t="s">
        <v>8043</v>
      </c>
      <c r="H1821" s="46" t="s">
        <v>29</v>
      </c>
      <c r="I1821" s="329">
        <v>42</v>
      </c>
      <c r="J1821" s="915"/>
      <c r="K1821" s="1011">
        <f t="shared" si="288"/>
        <v>0</v>
      </c>
      <c r="L1821" s="1281"/>
      <c r="M1821" s="38">
        <f t="shared" si="289"/>
        <v>0</v>
      </c>
      <c r="N1821" s="909">
        <f t="shared" si="290"/>
        <v>0</v>
      </c>
      <c r="O1821" s="909">
        <f t="shared" si="291"/>
        <v>0</v>
      </c>
      <c r="P1821" s="147"/>
      <c r="Q1821" s="1255"/>
      <c r="R1821" s="1255"/>
      <c r="S1821" s="1255"/>
      <c r="T1821" s="1255"/>
      <c r="U1821" s="1255"/>
      <c r="V1821" s="1255"/>
      <c r="W1821" s="1255"/>
      <c r="X1821" s="1255"/>
      <c r="Y1821" s="1255"/>
      <c r="Z1821" s="1255"/>
      <c r="AA1821" s="1255"/>
      <c r="AB1821" s="1255"/>
      <c r="AC1821" s="1255"/>
      <c r="AD1821" s="1255"/>
      <c r="AE1821" s="1255"/>
      <c r="AF1821" s="1255"/>
      <c r="AG1821" s="1255"/>
      <c r="AH1821" s="1255"/>
      <c r="AI1821" s="1255"/>
      <c r="AJ1821" s="1255"/>
      <c r="AK1821" s="1255"/>
      <c r="AL1821" s="1255"/>
      <c r="AM1821" s="1255"/>
      <c r="AN1821" s="1255"/>
      <c r="AO1821" s="1255"/>
      <c r="AP1821" s="1255"/>
      <c r="AQ1821" s="1255"/>
      <c r="AR1821" s="1255"/>
      <c r="AS1821" s="1255"/>
      <c r="AT1821" s="1255"/>
      <c r="AU1821" s="1255"/>
      <c r="AV1821" s="1255"/>
      <c r="AW1821" s="1255"/>
      <c r="AX1821" s="1255"/>
      <c r="AY1821" s="1255"/>
      <c r="AZ1821" s="1255"/>
      <c r="BA1821" s="1255"/>
      <c r="BB1821" s="1255"/>
      <c r="BC1821" s="1255"/>
      <c r="BD1821" s="1255"/>
      <c r="BE1821" s="1255"/>
      <c r="BF1821" s="1255"/>
      <c r="BG1821" s="1255"/>
      <c r="BH1821" s="1255"/>
      <c r="BI1821" s="1255"/>
      <c r="BJ1821" s="1255"/>
      <c r="BK1821" s="1255"/>
      <c r="BL1821" s="1255"/>
      <c r="BM1821" s="1255"/>
      <c r="BN1821" s="1255"/>
      <c r="BO1821" s="1255"/>
      <c r="BP1821" s="1255"/>
      <c r="BQ1821" s="1255"/>
      <c r="BR1821" s="1255"/>
      <c r="BS1821" s="1255"/>
    </row>
    <row r="1822" spans="1:71" s="84" customFormat="1" ht="41.4" outlineLevel="2">
      <c r="A1822" s="584">
        <v>1</v>
      </c>
      <c r="B1822" s="584">
        <v>1</v>
      </c>
      <c r="C1822" s="584" t="s">
        <v>6302</v>
      </c>
      <c r="D1822" s="584">
        <v>4</v>
      </c>
      <c r="E1822" s="584" t="s">
        <v>1559</v>
      </c>
      <c r="F1822" s="584" t="s">
        <v>6334</v>
      </c>
      <c r="G1822" s="946" t="s">
        <v>8044</v>
      </c>
      <c r="H1822" s="46" t="s">
        <v>29</v>
      </c>
      <c r="I1822" s="329">
        <v>5</v>
      </c>
      <c r="J1822" s="915"/>
      <c r="K1822" s="1011">
        <f t="shared" si="288"/>
        <v>0</v>
      </c>
      <c r="L1822" s="1281"/>
      <c r="M1822" s="38">
        <f t="shared" si="289"/>
        <v>0</v>
      </c>
      <c r="N1822" s="909">
        <f t="shared" si="290"/>
        <v>0</v>
      </c>
      <c r="O1822" s="909">
        <f t="shared" si="291"/>
        <v>0</v>
      </c>
      <c r="P1822" s="147"/>
      <c r="Q1822" s="1255"/>
      <c r="R1822" s="1255"/>
      <c r="S1822" s="1255"/>
      <c r="T1822" s="1255"/>
      <c r="U1822" s="1255"/>
      <c r="V1822" s="1255"/>
      <c r="W1822" s="1255"/>
      <c r="X1822" s="1255"/>
      <c r="Y1822" s="1255"/>
      <c r="Z1822" s="1255"/>
      <c r="AA1822" s="1255"/>
      <c r="AB1822" s="1255"/>
      <c r="AC1822" s="1255"/>
      <c r="AD1822" s="1255"/>
      <c r="AE1822" s="1255"/>
      <c r="AF1822" s="1255"/>
      <c r="AG1822" s="1255"/>
      <c r="AH1822" s="1255"/>
      <c r="AI1822" s="1255"/>
      <c r="AJ1822" s="1255"/>
      <c r="AK1822" s="1255"/>
      <c r="AL1822" s="1255"/>
      <c r="AM1822" s="1255"/>
      <c r="AN1822" s="1255"/>
      <c r="AO1822" s="1255"/>
      <c r="AP1822" s="1255"/>
      <c r="AQ1822" s="1255"/>
      <c r="AR1822" s="1255"/>
      <c r="AS1822" s="1255"/>
      <c r="AT1822" s="1255"/>
      <c r="AU1822" s="1255"/>
      <c r="AV1822" s="1255"/>
      <c r="AW1822" s="1255"/>
      <c r="AX1822" s="1255"/>
      <c r="AY1822" s="1255"/>
      <c r="AZ1822" s="1255"/>
      <c r="BA1822" s="1255"/>
      <c r="BB1822" s="1255"/>
      <c r="BC1822" s="1255"/>
      <c r="BD1822" s="1255"/>
      <c r="BE1822" s="1255"/>
      <c r="BF1822" s="1255"/>
      <c r="BG1822" s="1255"/>
      <c r="BH1822" s="1255"/>
      <c r="BI1822" s="1255"/>
      <c r="BJ1822" s="1255"/>
      <c r="BK1822" s="1255"/>
      <c r="BL1822" s="1255"/>
      <c r="BM1822" s="1255"/>
      <c r="BN1822" s="1255"/>
      <c r="BO1822" s="1255"/>
      <c r="BP1822" s="1255"/>
      <c r="BQ1822" s="1255"/>
      <c r="BR1822" s="1255"/>
      <c r="BS1822" s="1255"/>
    </row>
    <row r="1823" spans="1:71" s="84" customFormat="1" ht="41.4" outlineLevel="2">
      <c r="A1823" s="584">
        <v>1</v>
      </c>
      <c r="B1823" s="584">
        <v>1</v>
      </c>
      <c r="C1823" s="584" t="s">
        <v>6302</v>
      </c>
      <c r="D1823" s="584">
        <v>4</v>
      </c>
      <c r="E1823" s="584" t="s">
        <v>1559</v>
      </c>
      <c r="F1823" s="584" t="s">
        <v>6335</v>
      </c>
      <c r="G1823" s="946" t="s">
        <v>8045</v>
      </c>
      <c r="H1823" s="46" t="s">
        <v>29</v>
      </c>
      <c r="I1823" s="329">
        <v>109</v>
      </c>
      <c r="J1823" s="915"/>
      <c r="K1823" s="1011">
        <f t="shared" si="288"/>
        <v>0</v>
      </c>
      <c r="L1823" s="1281"/>
      <c r="M1823" s="38">
        <f t="shared" si="289"/>
        <v>0</v>
      </c>
      <c r="N1823" s="909">
        <f t="shared" si="290"/>
        <v>0</v>
      </c>
      <c r="O1823" s="909">
        <f t="shared" si="291"/>
        <v>0</v>
      </c>
      <c r="P1823" s="147"/>
      <c r="Q1823" s="1255"/>
      <c r="R1823" s="1255"/>
      <c r="S1823" s="1255"/>
      <c r="T1823" s="1255"/>
      <c r="U1823" s="1255"/>
      <c r="V1823" s="1255"/>
      <c r="W1823" s="1255"/>
      <c r="X1823" s="1255"/>
      <c r="Y1823" s="1255"/>
      <c r="Z1823" s="1255"/>
      <c r="AA1823" s="1255"/>
      <c r="AB1823" s="1255"/>
      <c r="AC1823" s="1255"/>
      <c r="AD1823" s="1255"/>
      <c r="AE1823" s="1255"/>
      <c r="AF1823" s="1255"/>
      <c r="AG1823" s="1255"/>
      <c r="AH1823" s="1255"/>
      <c r="AI1823" s="1255"/>
      <c r="AJ1823" s="1255"/>
      <c r="AK1823" s="1255"/>
      <c r="AL1823" s="1255"/>
      <c r="AM1823" s="1255"/>
      <c r="AN1823" s="1255"/>
      <c r="AO1823" s="1255"/>
      <c r="AP1823" s="1255"/>
      <c r="AQ1823" s="1255"/>
      <c r="AR1823" s="1255"/>
      <c r="AS1823" s="1255"/>
      <c r="AT1823" s="1255"/>
      <c r="AU1823" s="1255"/>
      <c r="AV1823" s="1255"/>
      <c r="AW1823" s="1255"/>
      <c r="AX1823" s="1255"/>
      <c r="AY1823" s="1255"/>
      <c r="AZ1823" s="1255"/>
      <c r="BA1823" s="1255"/>
      <c r="BB1823" s="1255"/>
      <c r="BC1823" s="1255"/>
      <c r="BD1823" s="1255"/>
      <c r="BE1823" s="1255"/>
      <c r="BF1823" s="1255"/>
      <c r="BG1823" s="1255"/>
      <c r="BH1823" s="1255"/>
      <c r="BI1823" s="1255"/>
      <c r="BJ1823" s="1255"/>
      <c r="BK1823" s="1255"/>
      <c r="BL1823" s="1255"/>
      <c r="BM1823" s="1255"/>
      <c r="BN1823" s="1255"/>
      <c r="BO1823" s="1255"/>
      <c r="BP1823" s="1255"/>
      <c r="BQ1823" s="1255"/>
      <c r="BR1823" s="1255"/>
      <c r="BS1823" s="1255"/>
    </row>
    <row r="1824" spans="1:71" s="84" customFormat="1" ht="41.4" outlineLevel="2">
      <c r="A1824" s="584">
        <v>1</v>
      </c>
      <c r="B1824" s="584">
        <v>1</v>
      </c>
      <c r="C1824" s="584" t="s">
        <v>6302</v>
      </c>
      <c r="D1824" s="584">
        <v>4</v>
      </c>
      <c r="E1824" s="584" t="s">
        <v>1559</v>
      </c>
      <c r="F1824" s="584" t="s">
        <v>3420</v>
      </c>
      <c r="G1824" s="946" t="s">
        <v>8046</v>
      </c>
      <c r="H1824" s="46" t="s">
        <v>29</v>
      </c>
      <c r="I1824" s="329">
        <v>19</v>
      </c>
      <c r="J1824" s="915"/>
      <c r="K1824" s="1011">
        <f t="shared" si="288"/>
        <v>0</v>
      </c>
      <c r="L1824" s="1281"/>
      <c r="M1824" s="38">
        <f t="shared" si="289"/>
        <v>0</v>
      </c>
      <c r="N1824" s="909">
        <f t="shared" si="290"/>
        <v>0</v>
      </c>
      <c r="O1824" s="909">
        <f t="shared" si="291"/>
        <v>0</v>
      </c>
      <c r="P1824" s="147"/>
      <c r="Q1824" s="1255"/>
      <c r="R1824" s="1255"/>
      <c r="S1824" s="1255"/>
      <c r="T1824" s="1255"/>
      <c r="U1824" s="1255"/>
      <c r="V1824" s="1255"/>
      <c r="W1824" s="1255"/>
      <c r="X1824" s="1255"/>
      <c r="Y1824" s="1255"/>
      <c r="Z1824" s="1255"/>
      <c r="AA1824" s="1255"/>
      <c r="AB1824" s="1255"/>
      <c r="AC1824" s="1255"/>
      <c r="AD1824" s="1255"/>
      <c r="AE1824" s="1255"/>
      <c r="AF1824" s="1255"/>
      <c r="AG1824" s="1255"/>
      <c r="AH1824" s="1255"/>
      <c r="AI1824" s="1255"/>
      <c r="AJ1824" s="1255"/>
      <c r="AK1824" s="1255"/>
      <c r="AL1824" s="1255"/>
      <c r="AM1824" s="1255"/>
      <c r="AN1824" s="1255"/>
      <c r="AO1824" s="1255"/>
      <c r="AP1824" s="1255"/>
      <c r="AQ1824" s="1255"/>
      <c r="AR1824" s="1255"/>
      <c r="AS1824" s="1255"/>
      <c r="AT1824" s="1255"/>
      <c r="AU1824" s="1255"/>
      <c r="AV1824" s="1255"/>
      <c r="AW1824" s="1255"/>
      <c r="AX1824" s="1255"/>
      <c r="AY1824" s="1255"/>
      <c r="AZ1824" s="1255"/>
      <c r="BA1824" s="1255"/>
      <c r="BB1824" s="1255"/>
      <c r="BC1824" s="1255"/>
      <c r="BD1824" s="1255"/>
      <c r="BE1824" s="1255"/>
      <c r="BF1824" s="1255"/>
      <c r="BG1824" s="1255"/>
      <c r="BH1824" s="1255"/>
      <c r="BI1824" s="1255"/>
      <c r="BJ1824" s="1255"/>
      <c r="BK1824" s="1255"/>
      <c r="BL1824" s="1255"/>
      <c r="BM1824" s="1255"/>
      <c r="BN1824" s="1255"/>
      <c r="BO1824" s="1255"/>
      <c r="BP1824" s="1255"/>
      <c r="BQ1824" s="1255"/>
      <c r="BR1824" s="1255"/>
      <c r="BS1824" s="1255"/>
    </row>
    <row r="1825" spans="1:71" s="84" customFormat="1" ht="41.4" outlineLevel="2">
      <c r="A1825" s="584">
        <v>1</v>
      </c>
      <c r="B1825" s="584">
        <v>1</v>
      </c>
      <c r="C1825" s="584" t="s">
        <v>6302</v>
      </c>
      <c r="D1825" s="584">
        <v>4</v>
      </c>
      <c r="E1825" s="584" t="s">
        <v>1559</v>
      </c>
      <c r="F1825" s="584" t="s">
        <v>6336</v>
      </c>
      <c r="G1825" s="946" t="s">
        <v>8047</v>
      </c>
      <c r="H1825" s="46" t="s">
        <v>29</v>
      </c>
      <c r="I1825" s="329">
        <v>8</v>
      </c>
      <c r="J1825" s="915"/>
      <c r="K1825" s="1011">
        <f t="shared" si="288"/>
        <v>0</v>
      </c>
      <c r="L1825" s="1281"/>
      <c r="M1825" s="38">
        <f t="shared" si="289"/>
        <v>0</v>
      </c>
      <c r="N1825" s="909">
        <f t="shared" si="290"/>
        <v>0</v>
      </c>
      <c r="O1825" s="909">
        <f t="shared" si="291"/>
        <v>0</v>
      </c>
      <c r="P1825" s="147"/>
      <c r="Q1825" s="1255"/>
      <c r="R1825" s="1255"/>
      <c r="S1825" s="1255"/>
      <c r="T1825" s="1255"/>
      <c r="U1825" s="1255"/>
      <c r="V1825" s="1255"/>
      <c r="W1825" s="1255"/>
      <c r="X1825" s="1255"/>
      <c r="Y1825" s="1255"/>
      <c r="Z1825" s="1255"/>
      <c r="AA1825" s="1255"/>
      <c r="AB1825" s="1255"/>
      <c r="AC1825" s="1255"/>
      <c r="AD1825" s="1255"/>
      <c r="AE1825" s="1255"/>
      <c r="AF1825" s="1255"/>
      <c r="AG1825" s="1255"/>
      <c r="AH1825" s="1255"/>
      <c r="AI1825" s="1255"/>
      <c r="AJ1825" s="1255"/>
      <c r="AK1825" s="1255"/>
      <c r="AL1825" s="1255"/>
      <c r="AM1825" s="1255"/>
      <c r="AN1825" s="1255"/>
      <c r="AO1825" s="1255"/>
      <c r="AP1825" s="1255"/>
      <c r="AQ1825" s="1255"/>
      <c r="AR1825" s="1255"/>
      <c r="AS1825" s="1255"/>
      <c r="AT1825" s="1255"/>
      <c r="AU1825" s="1255"/>
      <c r="AV1825" s="1255"/>
      <c r="AW1825" s="1255"/>
      <c r="AX1825" s="1255"/>
      <c r="AY1825" s="1255"/>
      <c r="AZ1825" s="1255"/>
      <c r="BA1825" s="1255"/>
      <c r="BB1825" s="1255"/>
      <c r="BC1825" s="1255"/>
      <c r="BD1825" s="1255"/>
      <c r="BE1825" s="1255"/>
      <c r="BF1825" s="1255"/>
      <c r="BG1825" s="1255"/>
      <c r="BH1825" s="1255"/>
      <c r="BI1825" s="1255"/>
      <c r="BJ1825" s="1255"/>
      <c r="BK1825" s="1255"/>
      <c r="BL1825" s="1255"/>
      <c r="BM1825" s="1255"/>
      <c r="BN1825" s="1255"/>
      <c r="BO1825" s="1255"/>
      <c r="BP1825" s="1255"/>
      <c r="BQ1825" s="1255"/>
      <c r="BR1825" s="1255"/>
      <c r="BS1825" s="1255"/>
    </row>
    <row r="1826" spans="1:71" s="84" customFormat="1" ht="55.2" outlineLevel="2">
      <c r="A1826" s="584">
        <v>1</v>
      </c>
      <c r="B1826" s="584">
        <v>1</v>
      </c>
      <c r="C1826" s="584" t="s">
        <v>6302</v>
      </c>
      <c r="D1826" s="584">
        <v>4</v>
      </c>
      <c r="E1826" s="584" t="s">
        <v>1559</v>
      </c>
      <c r="F1826" s="584" t="s">
        <v>6337</v>
      </c>
      <c r="G1826" s="946" t="s">
        <v>8048</v>
      </c>
      <c r="H1826" s="46" t="s">
        <v>29</v>
      </c>
      <c r="I1826" s="329">
        <v>22</v>
      </c>
      <c r="J1826" s="915"/>
      <c r="K1826" s="1011">
        <f t="shared" si="288"/>
        <v>0</v>
      </c>
      <c r="L1826" s="1281"/>
      <c r="M1826" s="38">
        <f t="shared" si="289"/>
        <v>0</v>
      </c>
      <c r="N1826" s="909">
        <f t="shared" si="290"/>
        <v>0</v>
      </c>
      <c r="O1826" s="909">
        <f t="shared" si="291"/>
        <v>0</v>
      </c>
      <c r="P1826" s="147"/>
      <c r="Q1826" s="1255"/>
      <c r="R1826" s="1255"/>
      <c r="S1826" s="1255"/>
      <c r="T1826" s="1255"/>
      <c r="U1826" s="1255"/>
      <c r="V1826" s="1255"/>
      <c r="W1826" s="1255"/>
      <c r="X1826" s="1255"/>
      <c r="Y1826" s="1255"/>
      <c r="Z1826" s="1255"/>
      <c r="AA1826" s="1255"/>
      <c r="AB1826" s="1255"/>
      <c r="AC1826" s="1255"/>
      <c r="AD1826" s="1255"/>
      <c r="AE1826" s="1255"/>
      <c r="AF1826" s="1255"/>
      <c r="AG1826" s="1255"/>
      <c r="AH1826" s="1255"/>
      <c r="AI1826" s="1255"/>
      <c r="AJ1826" s="1255"/>
      <c r="AK1826" s="1255"/>
      <c r="AL1826" s="1255"/>
      <c r="AM1826" s="1255"/>
      <c r="AN1826" s="1255"/>
      <c r="AO1826" s="1255"/>
      <c r="AP1826" s="1255"/>
      <c r="AQ1826" s="1255"/>
      <c r="AR1826" s="1255"/>
      <c r="AS1826" s="1255"/>
      <c r="AT1826" s="1255"/>
      <c r="AU1826" s="1255"/>
      <c r="AV1826" s="1255"/>
      <c r="AW1826" s="1255"/>
      <c r="AX1826" s="1255"/>
      <c r="AY1826" s="1255"/>
      <c r="AZ1826" s="1255"/>
      <c r="BA1826" s="1255"/>
      <c r="BB1826" s="1255"/>
      <c r="BC1826" s="1255"/>
      <c r="BD1826" s="1255"/>
      <c r="BE1826" s="1255"/>
      <c r="BF1826" s="1255"/>
      <c r="BG1826" s="1255"/>
      <c r="BH1826" s="1255"/>
      <c r="BI1826" s="1255"/>
      <c r="BJ1826" s="1255"/>
      <c r="BK1826" s="1255"/>
      <c r="BL1826" s="1255"/>
      <c r="BM1826" s="1255"/>
      <c r="BN1826" s="1255"/>
      <c r="BO1826" s="1255"/>
      <c r="BP1826" s="1255"/>
      <c r="BQ1826" s="1255"/>
      <c r="BR1826" s="1255"/>
      <c r="BS1826" s="1255"/>
    </row>
    <row r="1827" spans="1:71" s="84" customFormat="1" ht="41.4" outlineLevel="2">
      <c r="A1827" s="584">
        <v>1</v>
      </c>
      <c r="B1827" s="584">
        <v>1</v>
      </c>
      <c r="C1827" s="584" t="s">
        <v>6302</v>
      </c>
      <c r="D1827" s="584">
        <v>4</v>
      </c>
      <c r="E1827" s="584" t="s">
        <v>1559</v>
      </c>
      <c r="F1827" s="584" t="s">
        <v>6338</v>
      </c>
      <c r="G1827" s="946" t="s">
        <v>8049</v>
      </c>
      <c r="H1827" s="46" t="s">
        <v>29</v>
      </c>
      <c r="I1827" s="329">
        <v>3</v>
      </c>
      <c r="J1827" s="915"/>
      <c r="K1827" s="1011">
        <f t="shared" si="288"/>
        <v>0</v>
      </c>
      <c r="L1827" s="1281"/>
      <c r="M1827" s="38">
        <f t="shared" si="289"/>
        <v>0</v>
      </c>
      <c r="N1827" s="909">
        <f t="shared" si="290"/>
        <v>0</v>
      </c>
      <c r="O1827" s="909">
        <f t="shared" si="291"/>
        <v>0</v>
      </c>
      <c r="P1827" s="147"/>
      <c r="Q1827" s="1255"/>
      <c r="R1827" s="1255"/>
      <c r="S1827" s="1255"/>
      <c r="T1827" s="1255"/>
      <c r="U1827" s="1255"/>
      <c r="V1827" s="1255"/>
      <c r="W1827" s="1255"/>
      <c r="X1827" s="1255"/>
      <c r="Y1827" s="1255"/>
      <c r="Z1827" s="1255"/>
      <c r="AA1827" s="1255"/>
      <c r="AB1827" s="1255"/>
      <c r="AC1827" s="1255"/>
      <c r="AD1827" s="1255"/>
      <c r="AE1827" s="1255"/>
      <c r="AF1827" s="1255"/>
      <c r="AG1827" s="1255"/>
      <c r="AH1827" s="1255"/>
      <c r="AI1827" s="1255"/>
      <c r="AJ1827" s="1255"/>
      <c r="AK1827" s="1255"/>
      <c r="AL1827" s="1255"/>
      <c r="AM1827" s="1255"/>
      <c r="AN1827" s="1255"/>
      <c r="AO1827" s="1255"/>
      <c r="AP1827" s="1255"/>
      <c r="AQ1827" s="1255"/>
      <c r="AR1827" s="1255"/>
      <c r="AS1827" s="1255"/>
      <c r="AT1827" s="1255"/>
      <c r="AU1827" s="1255"/>
      <c r="AV1827" s="1255"/>
      <c r="AW1827" s="1255"/>
      <c r="AX1827" s="1255"/>
      <c r="AY1827" s="1255"/>
      <c r="AZ1827" s="1255"/>
      <c r="BA1827" s="1255"/>
      <c r="BB1827" s="1255"/>
      <c r="BC1827" s="1255"/>
      <c r="BD1827" s="1255"/>
      <c r="BE1827" s="1255"/>
      <c r="BF1827" s="1255"/>
      <c r="BG1827" s="1255"/>
      <c r="BH1827" s="1255"/>
      <c r="BI1827" s="1255"/>
      <c r="BJ1827" s="1255"/>
      <c r="BK1827" s="1255"/>
      <c r="BL1827" s="1255"/>
      <c r="BM1827" s="1255"/>
      <c r="BN1827" s="1255"/>
      <c r="BO1827" s="1255"/>
      <c r="BP1827" s="1255"/>
      <c r="BQ1827" s="1255"/>
      <c r="BR1827" s="1255"/>
      <c r="BS1827" s="1255"/>
    </row>
    <row r="1828" spans="1:71" s="84" customFormat="1" ht="41.4" outlineLevel="2">
      <c r="A1828" s="584">
        <v>1</v>
      </c>
      <c r="B1828" s="584">
        <v>1</v>
      </c>
      <c r="C1828" s="584" t="s">
        <v>6302</v>
      </c>
      <c r="D1828" s="584">
        <v>4</v>
      </c>
      <c r="E1828" s="584" t="s">
        <v>1559</v>
      </c>
      <c r="F1828" s="584" t="s">
        <v>3411</v>
      </c>
      <c r="G1828" s="946" t="s">
        <v>8050</v>
      </c>
      <c r="H1828" s="46" t="s">
        <v>29</v>
      </c>
      <c r="I1828" s="329">
        <v>12</v>
      </c>
      <c r="J1828" s="915"/>
      <c r="K1828" s="1011">
        <f t="shared" si="288"/>
        <v>0</v>
      </c>
      <c r="L1828" s="1281"/>
      <c r="M1828" s="38">
        <f t="shared" si="289"/>
        <v>0</v>
      </c>
      <c r="N1828" s="909">
        <f t="shared" si="290"/>
        <v>0</v>
      </c>
      <c r="O1828" s="909">
        <f t="shared" si="291"/>
        <v>0</v>
      </c>
      <c r="P1828" s="147"/>
      <c r="Q1828" s="1255"/>
      <c r="R1828" s="1255"/>
      <c r="S1828" s="1255"/>
      <c r="T1828" s="1255"/>
      <c r="U1828" s="1255"/>
      <c r="V1828" s="1255"/>
      <c r="W1828" s="1255"/>
      <c r="X1828" s="1255"/>
      <c r="Y1828" s="1255"/>
      <c r="Z1828" s="1255"/>
      <c r="AA1828" s="1255"/>
      <c r="AB1828" s="1255"/>
      <c r="AC1828" s="1255"/>
      <c r="AD1828" s="1255"/>
      <c r="AE1828" s="1255"/>
      <c r="AF1828" s="1255"/>
      <c r="AG1828" s="1255"/>
      <c r="AH1828" s="1255"/>
      <c r="AI1828" s="1255"/>
      <c r="AJ1828" s="1255"/>
      <c r="AK1828" s="1255"/>
      <c r="AL1828" s="1255"/>
      <c r="AM1828" s="1255"/>
      <c r="AN1828" s="1255"/>
      <c r="AO1828" s="1255"/>
      <c r="AP1828" s="1255"/>
      <c r="AQ1828" s="1255"/>
      <c r="AR1828" s="1255"/>
      <c r="AS1828" s="1255"/>
      <c r="AT1828" s="1255"/>
      <c r="AU1828" s="1255"/>
      <c r="AV1828" s="1255"/>
      <c r="AW1828" s="1255"/>
      <c r="AX1828" s="1255"/>
      <c r="AY1828" s="1255"/>
      <c r="AZ1828" s="1255"/>
      <c r="BA1828" s="1255"/>
      <c r="BB1828" s="1255"/>
      <c r="BC1828" s="1255"/>
      <c r="BD1828" s="1255"/>
      <c r="BE1828" s="1255"/>
      <c r="BF1828" s="1255"/>
      <c r="BG1828" s="1255"/>
      <c r="BH1828" s="1255"/>
      <c r="BI1828" s="1255"/>
      <c r="BJ1828" s="1255"/>
      <c r="BK1828" s="1255"/>
      <c r="BL1828" s="1255"/>
      <c r="BM1828" s="1255"/>
      <c r="BN1828" s="1255"/>
      <c r="BO1828" s="1255"/>
      <c r="BP1828" s="1255"/>
      <c r="BQ1828" s="1255"/>
      <c r="BR1828" s="1255"/>
      <c r="BS1828" s="1255"/>
    </row>
    <row r="1829" spans="1:71" s="84" customFormat="1" ht="41.4" outlineLevel="2">
      <c r="A1829" s="584">
        <v>1</v>
      </c>
      <c r="B1829" s="584">
        <v>1</v>
      </c>
      <c r="C1829" s="584" t="s">
        <v>6302</v>
      </c>
      <c r="D1829" s="584">
        <v>4</v>
      </c>
      <c r="E1829" s="584" t="s">
        <v>1559</v>
      </c>
      <c r="F1829" s="584" t="s">
        <v>6339</v>
      </c>
      <c r="G1829" s="946" t="s">
        <v>8051</v>
      </c>
      <c r="H1829" s="46" t="s">
        <v>29</v>
      </c>
      <c r="I1829" s="329">
        <v>8</v>
      </c>
      <c r="J1829" s="915"/>
      <c r="K1829" s="1011">
        <f t="shared" si="288"/>
        <v>0</v>
      </c>
      <c r="L1829" s="1281"/>
      <c r="M1829" s="38">
        <f t="shared" si="289"/>
        <v>0</v>
      </c>
      <c r="N1829" s="909">
        <f t="shared" si="290"/>
        <v>0</v>
      </c>
      <c r="O1829" s="909">
        <f t="shared" si="291"/>
        <v>0</v>
      </c>
      <c r="P1829" s="147"/>
      <c r="Q1829" s="1255"/>
      <c r="R1829" s="1255"/>
      <c r="S1829" s="1255"/>
      <c r="T1829" s="1255"/>
      <c r="U1829" s="1255"/>
      <c r="V1829" s="1255"/>
      <c r="W1829" s="1255"/>
      <c r="X1829" s="1255"/>
      <c r="Y1829" s="1255"/>
      <c r="Z1829" s="1255"/>
      <c r="AA1829" s="1255"/>
      <c r="AB1829" s="1255"/>
      <c r="AC1829" s="1255"/>
      <c r="AD1829" s="1255"/>
      <c r="AE1829" s="1255"/>
      <c r="AF1829" s="1255"/>
      <c r="AG1829" s="1255"/>
      <c r="AH1829" s="1255"/>
      <c r="AI1829" s="1255"/>
      <c r="AJ1829" s="1255"/>
      <c r="AK1829" s="1255"/>
      <c r="AL1829" s="1255"/>
      <c r="AM1829" s="1255"/>
      <c r="AN1829" s="1255"/>
      <c r="AO1829" s="1255"/>
      <c r="AP1829" s="1255"/>
      <c r="AQ1829" s="1255"/>
      <c r="AR1829" s="1255"/>
      <c r="AS1829" s="1255"/>
      <c r="AT1829" s="1255"/>
      <c r="AU1829" s="1255"/>
      <c r="AV1829" s="1255"/>
      <c r="AW1829" s="1255"/>
      <c r="AX1829" s="1255"/>
      <c r="AY1829" s="1255"/>
      <c r="AZ1829" s="1255"/>
      <c r="BA1829" s="1255"/>
      <c r="BB1829" s="1255"/>
      <c r="BC1829" s="1255"/>
      <c r="BD1829" s="1255"/>
      <c r="BE1829" s="1255"/>
      <c r="BF1829" s="1255"/>
      <c r="BG1829" s="1255"/>
      <c r="BH1829" s="1255"/>
      <c r="BI1829" s="1255"/>
      <c r="BJ1829" s="1255"/>
      <c r="BK1829" s="1255"/>
      <c r="BL1829" s="1255"/>
      <c r="BM1829" s="1255"/>
      <c r="BN1829" s="1255"/>
      <c r="BO1829" s="1255"/>
      <c r="BP1829" s="1255"/>
      <c r="BQ1829" s="1255"/>
      <c r="BR1829" s="1255"/>
      <c r="BS1829" s="1255"/>
    </row>
    <row r="1830" spans="1:71" s="84" customFormat="1" ht="41.4" outlineLevel="2">
      <c r="A1830" s="584">
        <v>1</v>
      </c>
      <c r="B1830" s="584">
        <v>1</v>
      </c>
      <c r="C1830" s="584" t="s">
        <v>6302</v>
      </c>
      <c r="D1830" s="584">
        <v>4</v>
      </c>
      <c r="E1830" s="584" t="s">
        <v>1559</v>
      </c>
      <c r="F1830" s="584" t="s">
        <v>6340</v>
      </c>
      <c r="G1830" s="946" t="s">
        <v>8052</v>
      </c>
      <c r="H1830" s="46" t="s">
        <v>29</v>
      </c>
      <c r="I1830" s="329">
        <v>17</v>
      </c>
      <c r="J1830" s="915"/>
      <c r="K1830" s="1011">
        <f t="shared" ref="K1830:K1861" si="292">I1830*J1830</f>
        <v>0</v>
      </c>
      <c r="L1830" s="1281"/>
      <c r="M1830" s="38">
        <f t="shared" ref="M1830:M1861" si="293">I1830*L1830</f>
        <v>0</v>
      </c>
      <c r="N1830" s="909">
        <f t="shared" ref="N1830:N1861" si="294">J1830+L1830</f>
        <v>0</v>
      </c>
      <c r="O1830" s="909">
        <f t="shared" ref="O1830:O1861" si="295">I1830*N1830</f>
        <v>0</v>
      </c>
      <c r="P1830" s="147"/>
      <c r="Q1830" s="1255"/>
      <c r="R1830" s="1255"/>
      <c r="S1830" s="1255"/>
      <c r="T1830" s="1255"/>
      <c r="U1830" s="1255"/>
      <c r="V1830" s="1255"/>
      <c r="W1830" s="1255"/>
      <c r="X1830" s="1255"/>
      <c r="Y1830" s="1255"/>
      <c r="Z1830" s="1255"/>
      <c r="AA1830" s="1255"/>
      <c r="AB1830" s="1255"/>
      <c r="AC1830" s="1255"/>
      <c r="AD1830" s="1255"/>
      <c r="AE1830" s="1255"/>
      <c r="AF1830" s="1255"/>
      <c r="AG1830" s="1255"/>
      <c r="AH1830" s="1255"/>
      <c r="AI1830" s="1255"/>
      <c r="AJ1830" s="1255"/>
      <c r="AK1830" s="1255"/>
      <c r="AL1830" s="1255"/>
      <c r="AM1830" s="1255"/>
      <c r="AN1830" s="1255"/>
      <c r="AO1830" s="1255"/>
      <c r="AP1830" s="1255"/>
      <c r="AQ1830" s="1255"/>
      <c r="AR1830" s="1255"/>
      <c r="AS1830" s="1255"/>
      <c r="AT1830" s="1255"/>
      <c r="AU1830" s="1255"/>
      <c r="AV1830" s="1255"/>
      <c r="AW1830" s="1255"/>
      <c r="AX1830" s="1255"/>
      <c r="AY1830" s="1255"/>
      <c r="AZ1830" s="1255"/>
      <c r="BA1830" s="1255"/>
      <c r="BB1830" s="1255"/>
      <c r="BC1830" s="1255"/>
      <c r="BD1830" s="1255"/>
      <c r="BE1830" s="1255"/>
      <c r="BF1830" s="1255"/>
      <c r="BG1830" s="1255"/>
      <c r="BH1830" s="1255"/>
      <c r="BI1830" s="1255"/>
      <c r="BJ1830" s="1255"/>
      <c r="BK1830" s="1255"/>
      <c r="BL1830" s="1255"/>
      <c r="BM1830" s="1255"/>
      <c r="BN1830" s="1255"/>
      <c r="BO1830" s="1255"/>
      <c r="BP1830" s="1255"/>
      <c r="BQ1830" s="1255"/>
      <c r="BR1830" s="1255"/>
      <c r="BS1830" s="1255"/>
    </row>
    <row r="1831" spans="1:71" s="84" customFormat="1" ht="27.6" outlineLevel="2">
      <c r="A1831" s="584">
        <v>1</v>
      </c>
      <c r="B1831" s="584">
        <v>1</v>
      </c>
      <c r="C1831" s="584" t="s">
        <v>6302</v>
      </c>
      <c r="D1831" s="584">
        <v>4</v>
      </c>
      <c r="E1831" s="584" t="s">
        <v>1559</v>
      </c>
      <c r="F1831" s="584" t="s">
        <v>6341</v>
      </c>
      <c r="G1831" s="946" t="s">
        <v>8053</v>
      </c>
      <c r="H1831" s="46" t="s">
        <v>29</v>
      </c>
      <c r="I1831" s="329">
        <v>5</v>
      </c>
      <c r="J1831" s="915"/>
      <c r="K1831" s="1011">
        <f t="shared" si="292"/>
        <v>0</v>
      </c>
      <c r="L1831" s="1281"/>
      <c r="M1831" s="38">
        <f t="shared" si="293"/>
        <v>0</v>
      </c>
      <c r="N1831" s="909">
        <f t="shared" si="294"/>
        <v>0</v>
      </c>
      <c r="O1831" s="909">
        <f t="shared" si="295"/>
        <v>0</v>
      </c>
      <c r="P1831" s="147"/>
      <c r="Q1831" s="1255"/>
      <c r="R1831" s="1255"/>
      <c r="S1831" s="1255"/>
      <c r="T1831" s="1255"/>
      <c r="U1831" s="1255"/>
      <c r="V1831" s="1255"/>
      <c r="W1831" s="1255"/>
      <c r="X1831" s="1255"/>
      <c r="Y1831" s="1255"/>
      <c r="Z1831" s="1255"/>
      <c r="AA1831" s="1255"/>
      <c r="AB1831" s="1255"/>
      <c r="AC1831" s="1255"/>
      <c r="AD1831" s="1255"/>
      <c r="AE1831" s="1255"/>
      <c r="AF1831" s="1255"/>
      <c r="AG1831" s="1255"/>
      <c r="AH1831" s="1255"/>
      <c r="AI1831" s="1255"/>
      <c r="AJ1831" s="1255"/>
      <c r="AK1831" s="1255"/>
      <c r="AL1831" s="1255"/>
      <c r="AM1831" s="1255"/>
      <c r="AN1831" s="1255"/>
      <c r="AO1831" s="1255"/>
      <c r="AP1831" s="1255"/>
      <c r="AQ1831" s="1255"/>
      <c r="AR1831" s="1255"/>
      <c r="AS1831" s="1255"/>
      <c r="AT1831" s="1255"/>
      <c r="AU1831" s="1255"/>
      <c r="AV1831" s="1255"/>
      <c r="AW1831" s="1255"/>
      <c r="AX1831" s="1255"/>
      <c r="AY1831" s="1255"/>
      <c r="AZ1831" s="1255"/>
      <c r="BA1831" s="1255"/>
      <c r="BB1831" s="1255"/>
      <c r="BC1831" s="1255"/>
      <c r="BD1831" s="1255"/>
      <c r="BE1831" s="1255"/>
      <c r="BF1831" s="1255"/>
      <c r="BG1831" s="1255"/>
      <c r="BH1831" s="1255"/>
      <c r="BI1831" s="1255"/>
      <c r="BJ1831" s="1255"/>
      <c r="BK1831" s="1255"/>
      <c r="BL1831" s="1255"/>
      <c r="BM1831" s="1255"/>
      <c r="BN1831" s="1255"/>
      <c r="BO1831" s="1255"/>
      <c r="BP1831" s="1255"/>
      <c r="BQ1831" s="1255"/>
      <c r="BR1831" s="1255"/>
      <c r="BS1831" s="1255"/>
    </row>
    <row r="1832" spans="1:71" s="84" customFormat="1" ht="41.4" outlineLevel="2">
      <c r="A1832" s="584">
        <v>1</v>
      </c>
      <c r="B1832" s="584">
        <v>1</v>
      </c>
      <c r="C1832" s="584" t="s">
        <v>6302</v>
      </c>
      <c r="D1832" s="584">
        <v>4</v>
      </c>
      <c r="E1832" s="584" t="s">
        <v>1559</v>
      </c>
      <c r="F1832" s="584" t="s">
        <v>6342</v>
      </c>
      <c r="G1832" s="946" t="s">
        <v>8054</v>
      </c>
      <c r="H1832" s="46" t="s">
        <v>29</v>
      </c>
      <c r="I1832" s="329">
        <v>6</v>
      </c>
      <c r="J1832" s="915"/>
      <c r="K1832" s="1011">
        <f t="shared" si="292"/>
        <v>0</v>
      </c>
      <c r="L1832" s="1281"/>
      <c r="M1832" s="38">
        <f t="shared" si="293"/>
        <v>0</v>
      </c>
      <c r="N1832" s="909">
        <f t="shared" si="294"/>
        <v>0</v>
      </c>
      <c r="O1832" s="909">
        <f t="shared" si="295"/>
        <v>0</v>
      </c>
      <c r="P1832" s="147"/>
      <c r="Q1832" s="1255"/>
      <c r="R1832" s="1255"/>
      <c r="S1832" s="1255"/>
      <c r="T1832" s="1255"/>
      <c r="U1832" s="1255"/>
      <c r="V1832" s="1255"/>
      <c r="W1832" s="1255"/>
      <c r="X1832" s="1255"/>
      <c r="Y1832" s="1255"/>
      <c r="Z1832" s="1255"/>
      <c r="AA1832" s="1255"/>
      <c r="AB1832" s="1255"/>
      <c r="AC1832" s="1255"/>
      <c r="AD1832" s="1255"/>
      <c r="AE1832" s="1255"/>
      <c r="AF1832" s="1255"/>
      <c r="AG1832" s="1255"/>
      <c r="AH1832" s="1255"/>
      <c r="AI1832" s="1255"/>
      <c r="AJ1832" s="1255"/>
      <c r="AK1832" s="1255"/>
      <c r="AL1832" s="1255"/>
      <c r="AM1832" s="1255"/>
      <c r="AN1832" s="1255"/>
      <c r="AO1832" s="1255"/>
      <c r="AP1832" s="1255"/>
      <c r="AQ1832" s="1255"/>
      <c r="AR1832" s="1255"/>
      <c r="AS1832" s="1255"/>
      <c r="AT1832" s="1255"/>
      <c r="AU1832" s="1255"/>
      <c r="AV1832" s="1255"/>
      <c r="AW1832" s="1255"/>
      <c r="AX1832" s="1255"/>
      <c r="AY1832" s="1255"/>
      <c r="AZ1832" s="1255"/>
      <c r="BA1832" s="1255"/>
      <c r="BB1832" s="1255"/>
      <c r="BC1832" s="1255"/>
      <c r="BD1832" s="1255"/>
      <c r="BE1832" s="1255"/>
      <c r="BF1832" s="1255"/>
      <c r="BG1832" s="1255"/>
      <c r="BH1832" s="1255"/>
      <c r="BI1832" s="1255"/>
      <c r="BJ1832" s="1255"/>
      <c r="BK1832" s="1255"/>
      <c r="BL1832" s="1255"/>
      <c r="BM1832" s="1255"/>
      <c r="BN1832" s="1255"/>
      <c r="BO1832" s="1255"/>
      <c r="BP1832" s="1255"/>
      <c r="BQ1832" s="1255"/>
      <c r="BR1832" s="1255"/>
      <c r="BS1832" s="1255"/>
    </row>
    <row r="1833" spans="1:71" s="84" customFormat="1" ht="41.4" outlineLevel="2">
      <c r="A1833" s="584">
        <v>1</v>
      </c>
      <c r="B1833" s="584">
        <v>1</v>
      </c>
      <c r="C1833" s="584" t="s">
        <v>6302</v>
      </c>
      <c r="D1833" s="584">
        <v>4</v>
      </c>
      <c r="E1833" s="584" t="s">
        <v>1559</v>
      </c>
      <c r="F1833" s="584" t="s">
        <v>6343</v>
      </c>
      <c r="G1833" s="946" t="s">
        <v>8055</v>
      </c>
      <c r="H1833" s="46" t="s">
        <v>29</v>
      </c>
      <c r="I1833" s="329">
        <v>2</v>
      </c>
      <c r="J1833" s="915"/>
      <c r="K1833" s="1011">
        <f t="shared" si="292"/>
        <v>0</v>
      </c>
      <c r="L1833" s="1281"/>
      <c r="M1833" s="38">
        <f t="shared" si="293"/>
        <v>0</v>
      </c>
      <c r="N1833" s="909">
        <f t="shared" si="294"/>
        <v>0</v>
      </c>
      <c r="O1833" s="909">
        <f t="shared" si="295"/>
        <v>0</v>
      </c>
      <c r="P1833" s="147"/>
      <c r="Q1833" s="1255"/>
      <c r="R1833" s="1255"/>
      <c r="S1833" s="1255"/>
      <c r="T1833" s="1255"/>
      <c r="U1833" s="1255"/>
      <c r="V1833" s="1255"/>
      <c r="W1833" s="1255"/>
      <c r="X1833" s="1255"/>
      <c r="Y1833" s="1255"/>
      <c r="Z1833" s="1255"/>
      <c r="AA1833" s="1255"/>
      <c r="AB1833" s="1255"/>
      <c r="AC1833" s="1255"/>
      <c r="AD1833" s="1255"/>
      <c r="AE1833" s="1255"/>
      <c r="AF1833" s="1255"/>
      <c r="AG1833" s="1255"/>
      <c r="AH1833" s="1255"/>
      <c r="AI1833" s="1255"/>
      <c r="AJ1833" s="1255"/>
      <c r="AK1833" s="1255"/>
      <c r="AL1833" s="1255"/>
      <c r="AM1833" s="1255"/>
      <c r="AN1833" s="1255"/>
      <c r="AO1833" s="1255"/>
      <c r="AP1833" s="1255"/>
      <c r="AQ1833" s="1255"/>
      <c r="AR1833" s="1255"/>
      <c r="AS1833" s="1255"/>
      <c r="AT1833" s="1255"/>
      <c r="AU1833" s="1255"/>
      <c r="AV1833" s="1255"/>
      <c r="AW1833" s="1255"/>
      <c r="AX1833" s="1255"/>
      <c r="AY1833" s="1255"/>
      <c r="AZ1833" s="1255"/>
      <c r="BA1833" s="1255"/>
      <c r="BB1833" s="1255"/>
      <c r="BC1833" s="1255"/>
      <c r="BD1833" s="1255"/>
      <c r="BE1833" s="1255"/>
      <c r="BF1833" s="1255"/>
      <c r="BG1833" s="1255"/>
      <c r="BH1833" s="1255"/>
      <c r="BI1833" s="1255"/>
      <c r="BJ1833" s="1255"/>
      <c r="BK1833" s="1255"/>
      <c r="BL1833" s="1255"/>
      <c r="BM1833" s="1255"/>
      <c r="BN1833" s="1255"/>
      <c r="BO1833" s="1255"/>
      <c r="BP1833" s="1255"/>
      <c r="BQ1833" s="1255"/>
      <c r="BR1833" s="1255"/>
      <c r="BS1833" s="1255"/>
    </row>
    <row r="1834" spans="1:71" s="84" customFormat="1" ht="41.4" outlineLevel="2">
      <c r="A1834" s="584">
        <v>1</v>
      </c>
      <c r="B1834" s="584">
        <v>1</v>
      </c>
      <c r="C1834" s="584" t="s">
        <v>6302</v>
      </c>
      <c r="D1834" s="584">
        <v>4</v>
      </c>
      <c r="E1834" s="584" t="s">
        <v>1559</v>
      </c>
      <c r="F1834" s="584" t="s">
        <v>6344</v>
      </c>
      <c r="G1834" s="946" t="s">
        <v>8056</v>
      </c>
      <c r="H1834" s="46" t="s">
        <v>29</v>
      </c>
      <c r="I1834" s="329">
        <v>2</v>
      </c>
      <c r="J1834" s="915"/>
      <c r="K1834" s="1011">
        <f t="shared" si="292"/>
        <v>0</v>
      </c>
      <c r="L1834" s="1281"/>
      <c r="M1834" s="38">
        <f t="shared" si="293"/>
        <v>0</v>
      </c>
      <c r="N1834" s="909">
        <f t="shared" si="294"/>
        <v>0</v>
      </c>
      <c r="O1834" s="909">
        <f t="shared" si="295"/>
        <v>0</v>
      </c>
      <c r="P1834" s="147"/>
      <c r="Q1834" s="1255"/>
      <c r="R1834" s="1255"/>
      <c r="S1834" s="1255"/>
      <c r="T1834" s="1255"/>
      <c r="U1834" s="1255"/>
      <c r="V1834" s="1255"/>
      <c r="W1834" s="1255"/>
      <c r="X1834" s="1255"/>
      <c r="Y1834" s="1255"/>
      <c r="Z1834" s="1255"/>
      <c r="AA1834" s="1255"/>
      <c r="AB1834" s="1255"/>
      <c r="AC1834" s="1255"/>
      <c r="AD1834" s="1255"/>
      <c r="AE1834" s="1255"/>
      <c r="AF1834" s="1255"/>
      <c r="AG1834" s="1255"/>
      <c r="AH1834" s="1255"/>
      <c r="AI1834" s="1255"/>
      <c r="AJ1834" s="1255"/>
      <c r="AK1834" s="1255"/>
      <c r="AL1834" s="1255"/>
      <c r="AM1834" s="1255"/>
      <c r="AN1834" s="1255"/>
      <c r="AO1834" s="1255"/>
      <c r="AP1834" s="1255"/>
      <c r="AQ1834" s="1255"/>
      <c r="AR1834" s="1255"/>
      <c r="AS1834" s="1255"/>
      <c r="AT1834" s="1255"/>
      <c r="AU1834" s="1255"/>
      <c r="AV1834" s="1255"/>
      <c r="AW1834" s="1255"/>
      <c r="AX1834" s="1255"/>
      <c r="AY1834" s="1255"/>
      <c r="AZ1834" s="1255"/>
      <c r="BA1834" s="1255"/>
      <c r="BB1834" s="1255"/>
      <c r="BC1834" s="1255"/>
      <c r="BD1834" s="1255"/>
      <c r="BE1834" s="1255"/>
      <c r="BF1834" s="1255"/>
      <c r="BG1834" s="1255"/>
      <c r="BH1834" s="1255"/>
      <c r="BI1834" s="1255"/>
      <c r="BJ1834" s="1255"/>
      <c r="BK1834" s="1255"/>
      <c r="BL1834" s="1255"/>
      <c r="BM1834" s="1255"/>
      <c r="BN1834" s="1255"/>
      <c r="BO1834" s="1255"/>
      <c r="BP1834" s="1255"/>
      <c r="BQ1834" s="1255"/>
      <c r="BR1834" s="1255"/>
      <c r="BS1834" s="1255"/>
    </row>
    <row r="1835" spans="1:71" s="84" customFormat="1" ht="41.4" outlineLevel="2">
      <c r="A1835" s="584">
        <v>1</v>
      </c>
      <c r="B1835" s="584">
        <v>1</v>
      </c>
      <c r="C1835" s="584" t="s">
        <v>6302</v>
      </c>
      <c r="D1835" s="584">
        <v>4</v>
      </c>
      <c r="E1835" s="584" t="s">
        <v>1559</v>
      </c>
      <c r="F1835" s="584" t="s">
        <v>3422</v>
      </c>
      <c r="G1835" s="946" t="s">
        <v>8057</v>
      </c>
      <c r="H1835" s="46" t="s">
        <v>29</v>
      </c>
      <c r="I1835" s="329">
        <v>6</v>
      </c>
      <c r="J1835" s="915"/>
      <c r="K1835" s="1011">
        <f t="shared" si="292"/>
        <v>0</v>
      </c>
      <c r="L1835" s="1281"/>
      <c r="M1835" s="38">
        <f t="shared" si="293"/>
        <v>0</v>
      </c>
      <c r="N1835" s="909">
        <f t="shared" si="294"/>
        <v>0</v>
      </c>
      <c r="O1835" s="909">
        <f t="shared" si="295"/>
        <v>0</v>
      </c>
      <c r="P1835" s="147"/>
      <c r="Q1835" s="1255"/>
      <c r="R1835" s="1255"/>
      <c r="S1835" s="1255"/>
      <c r="T1835" s="1255"/>
      <c r="U1835" s="1255"/>
      <c r="V1835" s="1255"/>
      <c r="W1835" s="1255"/>
      <c r="X1835" s="1255"/>
      <c r="Y1835" s="1255"/>
      <c r="Z1835" s="1255"/>
      <c r="AA1835" s="1255"/>
      <c r="AB1835" s="1255"/>
      <c r="AC1835" s="1255"/>
      <c r="AD1835" s="1255"/>
      <c r="AE1835" s="1255"/>
      <c r="AF1835" s="1255"/>
      <c r="AG1835" s="1255"/>
      <c r="AH1835" s="1255"/>
      <c r="AI1835" s="1255"/>
      <c r="AJ1835" s="1255"/>
      <c r="AK1835" s="1255"/>
      <c r="AL1835" s="1255"/>
      <c r="AM1835" s="1255"/>
      <c r="AN1835" s="1255"/>
      <c r="AO1835" s="1255"/>
      <c r="AP1835" s="1255"/>
      <c r="AQ1835" s="1255"/>
      <c r="AR1835" s="1255"/>
      <c r="AS1835" s="1255"/>
      <c r="AT1835" s="1255"/>
      <c r="AU1835" s="1255"/>
      <c r="AV1835" s="1255"/>
      <c r="AW1835" s="1255"/>
      <c r="AX1835" s="1255"/>
      <c r="AY1835" s="1255"/>
      <c r="AZ1835" s="1255"/>
      <c r="BA1835" s="1255"/>
      <c r="BB1835" s="1255"/>
      <c r="BC1835" s="1255"/>
      <c r="BD1835" s="1255"/>
      <c r="BE1835" s="1255"/>
      <c r="BF1835" s="1255"/>
      <c r="BG1835" s="1255"/>
      <c r="BH1835" s="1255"/>
      <c r="BI1835" s="1255"/>
      <c r="BJ1835" s="1255"/>
      <c r="BK1835" s="1255"/>
      <c r="BL1835" s="1255"/>
      <c r="BM1835" s="1255"/>
      <c r="BN1835" s="1255"/>
      <c r="BO1835" s="1255"/>
      <c r="BP1835" s="1255"/>
      <c r="BQ1835" s="1255"/>
      <c r="BR1835" s="1255"/>
      <c r="BS1835" s="1255"/>
    </row>
    <row r="1836" spans="1:71" s="84" customFormat="1" ht="41.4" outlineLevel="2">
      <c r="A1836" s="584">
        <v>1</v>
      </c>
      <c r="B1836" s="584">
        <v>1</v>
      </c>
      <c r="C1836" s="584" t="s">
        <v>6302</v>
      </c>
      <c r="D1836" s="584">
        <v>4</v>
      </c>
      <c r="E1836" s="584" t="s">
        <v>1559</v>
      </c>
      <c r="F1836" s="584" t="s">
        <v>6345</v>
      </c>
      <c r="G1836" s="946" t="s">
        <v>8058</v>
      </c>
      <c r="H1836" s="46" t="s">
        <v>29</v>
      </c>
      <c r="I1836" s="329">
        <v>1</v>
      </c>
      <c r="J1836" s="915"/>
      <c r="K1836" s="1011">
        <f t="shared" si="292"/>
        <v>0</v>
      </c>
      <c r="L1836" s="1281"/>
      <c r="M1836" s="38">
        <f t="shared" si="293"/>
        <v>0</v>
      </c>
      <c r="N1836" s="909">
        <f t="shared" si="294"/>
        <v>0</v>
      </c>
      <c r="O1836" s="909">
        <f t="shared" si="295"/>
        <v>0</v>
      </c>
      <c r="P1836" s="147"/>
      <c r="Q1836" s="1255"/>
      <c r="R1836" s="1255"/>
      <c r="S1836" s="1255"/>
      <c r="T1836" s="1255"/>
      <c r="U1836" s="1255"/>
      <c r="V1836" s="1255"/>
      <c r="W1836" s="1255"/>
      <c r="X1836" s="1255"/>
      <c r="Y1836" s="1255"/>
      <c r="Z1836" s="1255"/>
      <c r="AA1836" s="1255"/>
      <c r="AB1836" s="1255"/>
      <c r="AC1836" s="1255"/>
      <c r="AD1836" s="1255"/>
      <c r="AE1836" s="1255"/>
      <c r="AF1836" s="1255"/>
      <c r="AG1836" s="1255"/>
      <c r="AH1836" s="1255"/>
      <c r="AI1836" s="1255"/>
      <c r="AJ1836" s="1255"/>
      <c r="AK1836" s="1255"/>
      <c r="AL1836" s="1255"/>
      <c r="AM1836" s="1255"/>
      <c r="AN1836" s="1255"/>
      <c r="AO1836" s="1255"/>
      <c r="AP1836" s="1255"/>
      <c r="AQ1836" s="1255"/>
      <c r="AR1836" s="1255"/>
      <c r="AS1836" s="1255"/>
      <c r="AT1836" s="1255"/>
      <c r="AU1836" s="1255"/>
      <c r="AV1836" s="1255"/>
      <c r="AW1836" s="1255"/>
      <c r="AX1836" s="1255"/>
      <c r="AY1836" s="1255"/>
      <c r="AZ1836" s="1255"/>
      <c r="BA1836" s="1255"/>
      <c r="BB1836" s="1255"/>
      <c r="BC1836" s="1255"/>
      <c r="BD1836" s="1255"/>
      <c r="BE1836" s="1255"/>
      <c r="BF1836" s="1255"/>
      <c r="BG1836" s="1255"/>
      <c r="BH1836" s="1255"/>
      <c r="BI1836" s="1255"/>
      <c r="BJ1836" s="1255"/>
      <c r="BK1836" s="1255"/>
      <c r="BL1836" s="1255"/>
      <c r="BM1836" s="1255"/>
      <c r="BN1836" s="1255"/>
      <c r="BO1836" s="1255"/>
      <c r="BP1836" s="1255"/>
      <c r="BQ1836" s="1255"/>
      <c r="BR1836" s="1255"/>
      <c r="BS1836" s="1255"/>
    </row>
    <row r="1837" spans="1:71" s="84" customFormat="1" ht="41.4" outlineLevel="2">
      <c r="A1837" s="584">
        <v>1</v>
      </c>
      <c r="B1837" s="584">
        <v>1</v>
      </c>
      <c r="C1837" s="584" t="s">
        <v>6302</v>
      </c>
      <c r="D1837" s="584">
        <v>4</v>
      </c>
      <c r="E1837" s="584" t="s">
        <v>1559</v>
      </c>
      <c r="F1837" s="584" t="s">
        <v>3425</v>
      </c>
      <c r="G1837" s="946" t="s">
        <v>8059</v>
      </c>
      <c r="H1837" s="46" t="s">
        <v>29</v>
      </c>
      <c r="I1837" s="329">
        <v>5</v>
      </c>
      <c r="J1837" s="915"/>
      <c r="K1837" s="1011">
        <f t="shared" si="292"/>
        <v>0</v>
      </c>
      <c r="L1837" s="1281"/>
      <c r="M1837" s="38">
        <f t="shared" si="293"/>
        <v>0</v>
      </c>
      <c r="N1837" s="909">
        <f t="shared" si="294"/>
        <v>0</v>
      </c>
      <c r="O1837" s="909">
        <f t="shared" si="295"/>
        <v>0</v>
      </c>
      <c r="P1837" s="147"/>
      <c r="Q1837" s="1255"/>
      <c r="R1837" s="1255"/>
      <c r="S1837" s="1255"/>
      <c r="T1837" s="1255"/>
      <c r="U1837" s="1255"/>
      <c r="V1837" s="1255"/>
      <c r="W1837" s="1255"/>
      <c r="X1837" s="1255"/>
      <c r="Y1837" s="1255"/>
      <c r="Z1837" s="1255"/>
      <c r="AA1837" s="1255"/>
      <c r="AB1837" s="1255"/>
      <c r="AC1837" s="1255"/>
      <c r="AD1837" s="1255"/>
      <c r="AE1837" s="1255"/>
      <c r="AF1837" s="1255"/>
      <c r="AG1837" s="1255"/>
      <c r="AH1837" s="1255"/>
      <c r="AI1837" s="1255"/>
      <c r="AJ1837" s="1255"/>
      <c r="AK1837" s="1255"/>
      <c r="AL1837" s="1255"/>
      <c r="AM1837" s="1255"/>
      <c r="AN1837" s="1255"/>
      <c r="AO1837" s="1255"/>
      <c r="AP1837" s="1255"/>
      <c r="AQ1837" s="1255"/>
      <c r="AR1837" s="1255"/>
      <c r="AS1837" s="1255"/>
      <c r="AT1837" s="1255"/>
      <c r="AU1837" s="1255"/>
      <c r="AV1837" s="1255"/>
      <c r="AW1837" s="1255"/>
      <c r="AX1837" s="1255"/>
      <c r="AY1837" s="1255"/>
      <c r="AZ1837" s="1255"/>
      <c r="BA1837" s="1255"/>
      <c r="BB1837" s="1255"/>
      <c r="BC1837" s="1255"/>
      <c r="BD1837" s="1255"/>
      <c r="BE1837" s="1255"/>
      <c r="BF1837" s="1255"/>
      <c r="BG1837" s="1255"/>
      <c r="BH1837" s="1255"/>
      <c r="BI1837" s="1255"/>
      <c r="BJ1837" s="1255"/>
      <c r="BK1837" s="1255"/>
      <c r="BL1837" s="1255"/>
      <c r="BM1837" s="1255"/>
      <c r="BN1837" s="1255"/>
      <c r="BO1837" s="1255"/>
      <c r="BP1837" s="1255"/>
      <c r="BQ1837" s="1255"/>
      <c r="BR1837" s="1255"/>
      <c r="BS1837" s="1255"/>
    </row>
    <row r="1838" spans="1:71" s="84" customFormat="1" ht="41.4" outlineLevel="2">
      <c r="A1838" s="584">
        <v>1</v>
      </c>
      <c r="B1838" s="584">
        <v>1</v>
      </c>
      <c r="C1838" s="584" t="s">
        <v>6302</v>
      </c>
      <c r="D1838" s="584">
        <v>4</v>
      </c>
      <c r="E1838" s="584" t="s">
        <v>1559</v>
      </c>
      <c r="F1838" s="584" t="s">
        <v>6346</v>
      </c>
      <c r="G1838" s="946" t="s">
        <v>8060</v>
      </c>
      <c r="H1838" s="46" t="s">
        <v>29</v>
      </c>
      <c r="I1838" s="329">
        <v>264</v>
      </c>
      <c r="J1838" s="915"/>
      <c r="K1838" s="1011">
        <f t="shared" si="292"/>
        <v>0</v>
      </c>
      <c r="L1838" s="1281"/>
      <c r="M1838" s="38">
        <f t="shared" si="293"/>
        <v>0</v>
      </c>
      <c r="N1838" s="909">
        <f t="shared" si="294"/>
        <v>0</v>
      </c>
      <c r="O1838" s="909">
        <f t="shared" si="295"/>
        <v>0</v>
      </c>
      <c r="P1838" s="147"/>
      <c r="Q1838" s="1255"/>
      <c r="R1838" s="1255"/>
      <c r="S1838" s="1255"/>
      <c r="T1838" s="1255"/>
      <c r="U1838" s="1255"/>
      <c r="V1838" s="1255"/>
      <c r="W1838" s="1255"/>
      <c r="X1838" s="1255"/>
      <c r="Y1838" s="1255"/>
      <c r="Z1838" s="1255"/>
      <c r="AA1838" s="1255"/>
      <c r="AB1838" s="1255"/>
      <c r="AC1838" s="1255"/>
      <c r="AD1838" s="1255"/>
      <c r="AE1838" s="1255"/>
      <c r="AF1838" s="1255"/>
      <c r="AG1838" s="1255"/>
      <c r="AH1838" s="1255"/>
      <c r="AI1838" s="1255"/>
      <c r="AJ1838" s="1255"/>
      <c r="AK1838" s="1255"/>
      <c r="AL1838" s="1255"/>
      <c r="AM1838" s="1255"/>
      <c r="AN1838" s="1255"/>
      <c r="AO1838" s="1255"/>
      <c r="AP1838" s="1255"/>
      <c r="AQ1838" s="1255"/>
      <c r="AR1838" s="1255"/>
      <c r="AS1838" s="1255"/>
      <c r="AT1838" s="1255"/>
      <c r="AU1838" s="1255"/>
      <c r="AV1838" s="1255"/>
      <c r="AW1838" s="1255"/>
      <c r="AX1838" s="1255"/>
      <c r="AY1838" s="1255"/>
      <c r="AZ1838" s="1255"/>
      <c r="BA1838" s="1255"/>
      <c r="BB1838" s="1255"/>
      <c r="BC1838" s="1255"/>
      <c r="BD1838" s="1255"/>
      <c r="BE1838" s="1255"/>
      <c r="BF1838" s="1255"/>
      <c r="BG1838" s="1255"/>
      <c r="BH1838" s="1255"/>
      <c r="BI1838" s="1255"/>
      <c r="BJ1838" s="1255"/>
      <c r="BK1838" s="1255"/>
      <c r="BL1838" s="1255"/>
      <c r="BM1838" s="1255"/>
      <c r="BN1838" s="1255"/>
      <c r="BO1838" s="1255"/>
      <c r="BP1838" s="1255"/>
      <c r="BQ1838" s="1255"/>
      <c r="BR1838" s="1255"/>
      <c r="BS1838" s="1255"/>
    </row>
    <row r="1839" spans="1:71" s="84" customFormat="1" ht="41.4" outlineLevel="2">
      <c r="A1839" s="584">
        <v>1</v>
      </c>
      <c r="B1839" s="584">
        <v>1</v>
      </c>
      <c r="C1839" s="584" t="s">
        <v>6302</v>
      </c>
      <c r="D1839" s="584">
        <v>4</v>
      </c>
      <c r="E1839" s="584" t="s">
        <v>1559</v>
      </c>
      <c r="F1839" s="584" t="s">
        <v>6263</v>
      </c>
      <c r="G1839" s="946" t="s">
        <v>8061</v>
      </c>
      <c r="H1839" s="46" t="s">
        <v>29</v>
      </c>
      <c r="I1839" s="329">
        <v>102</v>
      </c>
      <c r="J1839" s="915"/>
      <c r="K1839" s="1011">
        <f t="shared" si="292"/>
        <v>0</v>
      </c>
      <c r="L1839" s="1281"/>
      <c r="M1839" s="38">
        <f t="shared" si="293"/>
        <v>0</v>
      </c>
      <c r="N1839" s="909">
        <f t="shared" si="294"/>
        <v>0</v>
      </c>
      <c r="O1839" s="909">
        <f t="shared" si="295"/>
        <v>0</v>
      </c>
      <c r="P1839" s="147"/>
      <c r="Q1839" s="1255"/>
      <c r="R1839" s="1255"/>
      <c r="S1839" s="1255"/>
      <c r="T1839" s="1255"/>
      <c r="U1839" s="1255"/>
      <c r="V1839" s="1255"/>
      <c r="W1839" s="1255"/>
      <c r="X1839" s="1255"/>
      <c r="Y1839" s="1255"/>
      <c r="Z1839" s="1255"/>
      <c r="AA1839" s="1255"/>
      <c r="AB1839" s="1255"/>
      <c r="AC1839" s="1255"/>
      <c r="AD1839" s="1255"/>
      <c r="AE1839" s="1255"/>
      <c r="AF1839" s="1255"/>
      <c r="AG1839" s="1255"/>
      <c r="AH1839" s="1255"/>
      <c r="AI1839" s="1255"/>
      <c r="AJ1839" s="1255"/>
      <c r="AK1839" s="1255"/>
      <c r="AL1839" s="1255"/>
      <c r="AM1839" s="1255"/>
      <c r="AN1839" s="1255"/>
      <c r="AO1839" s="1255"/>
      <c r="AP1839" s="1255"/>
      <c r="AQ1839" s="1255"/>
      <c r="AR1839" s="1255"/>
      <c r="AS1839" s="1255"/>
      <c r="AT1839" s="1255"/>
      <c r="AU1839" s="1255"/>
      <c r="AV1839" s="1255"/>
      <c r="AW1839" s="1255"/>
      <c r="AX1839" s="1255"/>
      <c r="AY1839" s="1255"/>
      <c r="AZ1839" s="1255"/>
      <c r="BA1839" s="1255"/>
      <c r="BB1839" s="1255"/>
      <c r="BC1839" s="1255"/>
      <c r="BD1839" s="1255"/>
      <c r="BE1839" s="1255"/>
      <c r="BF1839" s="1255"/>
      <c r="BG1839" s="1255"/>
      <c r="BH1839" s="1255"/>
      <c r="BI1839" s="1255"/>
      <c r="BJ1839" s="1255"/>
      <c r="BK1839" s="1255"/>
      <c r="BL1839" s="1255"/>
      <c r="BM1839" s="1255"/>
      <c r="BN1839" s="1255"/>
      <c r="BO1839" s="1255"/>
      <c r="BP1839" s="1255"/>
      <c r="BQ1839" s="1255"/>
      <c r="BR1839" s="1255"/>
      <c r="BS1839" s="1255"/>
    </row>
    <row r="1840" spans="1:71" s="84" customFormat="1" ht="41.4" outlineLevel="2">
      <c r="A1840" s="584">
        <v>1</v>
      </c>
      <c r="B1840" s="584">
        <v>1</v>
      </c>
      <c r="C1840" s="584" t="s">
        <v>6302</v>
      </c>
      <c r="D1840" s="584">
        <v>4</v>
      </c>
      <c r="E1840" s="584" t="s">
        <v>1559</v>
      </c>
      <c r="F1840" s="584" t="s">
        <v>6264</v>
      </c>
      <c r="G1840" s="946" t="s">
        <v>8062</v>
      </c>
      <c r="H1840" s="46" t="s">
        <v>29</v>
      </c>
      <c r="I1840" s="329">
        <v>6</v>
      </c>
      <c r="J1840" s="915"/>
      <c r="K1840" s="1011">
        <f t="shared" si="292"/>
        <v>0</v>
      </c>
      <c r="L1840" s="1281"/>
      <c r="M1840" s="38">
        <f t="shared" si="293"/>
        <v>0</v>
      </c>
      <c r="N1840" s="909">
        <f t="shared" si="294"/>
        <v>0</v>
      </c>
      <c r="O1840" s="909">
        <f t="shared" si="295"/>
        <v>0</v>
      </c>
      <c r="P1840" s="147"/>
      <c r="Q1840" s="1255"/>
      <c r="R1840" s="1255"/>
      <c r="S1840" s="1255"/>
      <c r="T1840" s="1255"/>
      <c r="U1840" s="1255"/>
      <c r="V1840" s="1255"/>
      <c r="W1840" s="1255"/>
      <c r="X1840" s="1255"/>
      <c r="Y1840" s="1255"/>
      <c r="Z1840" s="1255"/>
      <c r="AA1840" s="1255"/>
      <c r="AB1840" s="1255"/>
      <c r="AC1840" s="1255"/>
      <c r="AD1840" s="1255"/>
      <c r="AE1840" s="1255"/>
      <c r="AF1840" s="1255"/>
      <c r="AG1840" s="1255"/>
      <c r="AH1840" s="1255"/>
      <c r="AI1840" s="1255"/>
      <c r="AJ1840" s="1255"/>
      <c r="AK1840" s="1255"/>
      <c r="AL1840" s="1255"/>
      <c r="AM1840" s="1255"/>
      <c r="AN1840" s="1255"/>
      <c r="AO1840" s="1255"/>
      <c r="AP1840" s="1255"/>
      <c r="AQ1840" s="1255"/>
      <c r="AR1840" s="1255"/>
      <c r="AS1840" s="1255"/>
      <c r="AT1840" s="1255"/>
      <c r="AU1840" s="1255"/>
      <c r="AV1840" s="1255"/>
      <c r="AW1840" s="1255"/>
      <c r="AX1840" s="1255"/>
      <c r="AY1840" s="1255"/>
      <c r="AZ1840" s="1255"/>
      <c r="BA1840" s="1255"/>
      <c r="BB1840" s="1255"/>
      <c r="BC1840" s="1255"/>
      <c r="BD1840" s="1255"/>
      <c r="BE1840" s="1255"/>
      <c r="BF1840" s="1255"/>
      <c r="BG1840" s="1255"/>
      <c r="BH1840" s="1255"/>
      <c r="BI1840" s="1255"/>
      <c r="BJ1840" s="1255"/>
      <c r="BK1840" s="1255"/>
      <c r="BL1840" s="1255"/>
      <c r="BM1840" s="1255"/>
      <c r="BN1840" s="1255"/>
      <c r="BO1840" s="1255"/>
      <c r="BP1840" s="1255"/>
      <c r="BQ1840" s="1255"/>
      <c r="BR1840" s="1255"/>
      <c r="BS1840" s="1255"/>
    </row>
    <row r="1841" spans="1:71" s="84" customFormat="1" ht="41.4" outlineLevel="2">
      <c r="A1841" s="584">
        <v>1</v>
      </c>
      <c r="B1841" s="584">
        <v>1</v>
      </c>
      <c r="C1841" s="584" t="s">
        <v>6302</v>
      </c>
      <c r="D1841" s="584">
        <v>4</v>
      </c>
      <c r="E1841" s="584" t="s">
        <v>1559</v>
      </c>
      <c r="F1841" s="584" t="s">
        <v>6265</v>
      </c>
      <c r="G1841" s="946" t="s">
        <v>8063</v>
      </c>
      <c r="H1841" s="46" t="s">
        <v>29</v>
      </c>
      <c r="I1841" s="329">
        <v>22</v>
      </c>
      <c r="J1841" s="915"/>
      <c r="K1841" s="1011">
        <f t="shared" si="292"/>
        <v>0</v>
      </c>
      <c r="L1841" s="1281"/>
      <c r="M1841" s="38">
        <f t="shared" si="293"/>
        <v>0</v>
      </c>
      <c r="N1841" s="909">
        <f t="shared" si="294"/>
        <v>0</v>
      </c>
      <c r="O1841" s="909">
        <f t="shared" si="295"/>
        <v>0</v>
      </c>
      <c r="P1841" s="147"/>
      <c r="Q1841" s="1255"/>
      <c r="R1841" s="1255"/>
      <c r="S1841" s="1255"/>
      <c r="T1841" s="1255"/>
      <c r="U1841" s="1255"/>
      <c r="V1841" s="1255"/>
      <c r="W1841" s="1255"/>
      <c r="X1841" s="1255"/>
      <c r="Y1841" s="1255"/>
      <c r="Z1841" s="1255"/>
      <c r="AA1841" s="1255"/>
      <c r="AB1841" s="1255"/>
      <c r="AC1841" s="1255"/>
      <c r="AD1841" s="1255"/>
      <c r="AE1841" s="1255"/>
      <c r="AF1841" s="1255"/>
      <c r="AG1841" s="1255"/>
      <c r="AH1841" s="1255"/>
      <c r="AI1841" s="1255"/>
      <c r="AJ1841" s="1255"/>
      <c r="AK1841" s="1255"/>
      <c r="AL1841" s="1255"/>
      <c r="AM1841" s="1255"/>
      <c r="AN1841" s="1255"/>
      <c r="AO1841" s="1255"/>
      <c r="AP1841" s="1255"/>
      <c r="AQ1841" s="1255"/>
      <c r="AR1841" s="1255"/>
      <c r="AS1841" s="1255"/>
      <c r="AT1841" s="1255"/>
      <c r="AU1841" s="1255"/>
      <c r="AV1841" s="1255"/>
      <c r="AW1841" s="1255"/>
      <c r="AX1841" s="1255"/>
      <c r="AY1841" s="1255"/>
      <c r="AZ1841" s="1255"/>
      <c r="BA1841" s="1255"/>
      <c r="BB1841" s="1255"/>
      <c r="BC1841" s="1255"/>
      <c r="BD1841" s="1255"/>
      <c r="BE1841" s="1255"/>
      <c r="BF1841" s="1255"/>
      <c r="BG1841" s="1255"/>
      <c r="BH1841" s="1255"/>
      <c r="BI1841" s="1255"/>
      <c r="BJ1841" s="1255"/>
      <c r="BK1841" s="1255"/>
      <c r="BL1841" s="1255"/>
      <c r="BM1841" s="1255"/>
      <c r="BN1841" s="1255"/>
      <c r="BO1841" s="1255"/>
      <c r="BP1841" s="1255"/>
      <c r="BQ1841" s="1255"/>
      <c r="BR1841" s="1255"/>
      <c r="BS1841" s="1255"/>
    </row>
    <row r="1842" spans="1:71" s="84" customFormat="1" ht="41.4" outlineLevel="2">
      <c r="A1842" s="584">
        <v>1</v>
      </c>
      <c r="B1842" s="584">
        <v>1</v>
      </c>
      <c r="C1842" s="584" t="s">
        <v>6302</v>
      </c>
      <c r="D1842" s="584">
        <v>4</v>
      </c>
      <c r="E1842" s="584" t="s">
        <v>1559</v>
      </c>
      <c r="F1842" s="584" t="s">
        <v>6266</v>
      </c>
      <c r="G1842" s="946" t="s">
        <v>8064</v>
      </c>
      <c r="H1842" s="46" t="s">
        <v>29</v>
      </c>
      <c r="I1842" s="329">
        <v>1</v>
      </c>
      <c r="J1842" s="915"/>
      <c r="K1842" s="1011">
        <f t="shared" si="292"/>
        <v>0</v>
      </c>
      <c r="L1842" s="1281"/>
      <c r="M1842" s="38">
        <f t="shared" si="293"/>
        <v>0</v>
      </c>
      <c r="N1842" s="909">
        <f t="shared" si="294"/>
        <v>0</v>
      </c>
      <c r="O1842" s="909">
        <f t="shared" si="295"/>
        <v>0</v>
      </c>
      <c r="P1842" s="147"/>
      <c r="Q1842" s="1255"/>
      <c r="R1842" s="1255"/>
      <c r="S1842" s="1255"/>
      <c r="T1842" s="1255"/>
      <c r="U1842" s="1255"/>
      <c r="V1842" s="1255"/>
      <c r="W1842" s="1255"/>
      <c r="X1842" s="1255"/>
      <c r="Y1842" s="1255"/>
      <c r="Z1842" s="1255"/>
      <c r="AA1842" s="1255"/>
      <c r="AB1842" s="1255"/>
      <c r="AC1842" s="1255"/>
      <c r="AD1842" s="1255"/>
      <c r="AE1842" s="1255"/>
      <c r="AF1842" s="1255"/>
      <c r="AG1842" s="1255"/>
      <c r="AH1842" s="1255"/>
      <c r="AI1842" s="1255"/>
      <c r="AJ1842" s="1255"/>
      <c r="AK1842" s="1255"/>
      <c r="AL1842" s="1255"/>
      <c r="AM1842" s="1255"/>
      <c r="AN1842" s="1255"/>
      <c r="AO1842" s="1255"/>
      <c r="AP1842" s="1255"/>
      <c r="AQ1842" s="1255"/>
      <c r="AR1842" s="1255"/>
      <c r="AS1842" s="1255"/>
      <c r="AT1842" s="1255"/>
      <c r="AU1842" s="1255"/>
      <c r="AV1842" s="1255"/>
      <c r="AW1842" s="1255"/>
      <c r="AX1842" s="1255"/>
      <c r="AY1842" s="1255"/>
      <c r="AZ1842" s="1255"/>
      <c r="BA1842" s="1255"/>
      <c r="BB1842" s="1255"/>
      <c r="BC1842" s="1255"/>
      <c r="BD1842" s="1255"/>
      <c r="BE1842" s="1255"/>
      <c r="BF1842" s="1255"/>
      <c r="BG1842" s="1255"/>
      <c r="BH1842" s="1255"/>
      <c r="BI1842" s="1255"/>
      <c r="BJ1842" s="1255"/>
      <c r="BK1842" s="1255"/>
      <c r="BL1842" s="1255"/>
      <c r="BM1842" s="1255"/>
      <c r="BN1842" s="1255"/>
      <c r="BO1842" s="1255"/>
      <c r="BP1842" s="1255"/>
      <c r="BQ1842" s="1255"/>
      <c r="BR1842" s="1255"/>
      <c r="BS1842" s="1255"/>
    </row>
    <row r="1843" spans="1:71" s="84" customFormat="1" ht="27.6" outlineLevel="2">
      <c r="A1843" s="584">
        <v>1</v>
      </c>
      <c r="B1843" s="584">
        <v>1</v>
      </c>
      <c r="C1843" s="584" t="s">
        <v>6302</v>
      </c>
      <c r="D1843" s="584">
        <v>4</v>
      </c>
      <c r="E1843" s="584" t="s">
        <v>1559</v>
      </c>
      <c r="F1843" s="584" t="s">
        <v>6267</v>
      </c>
      <c r="G1843" s="946" t="s">
        <v>8065</v>
      </c>
      <c r="H1843" s="46" t="s">
        <v>29</v>
      </c>
      <c r="I1843" s="329">
        <v>5</v>
      </c>
      <c r="J1843" s="915"/>
      <c r="K1843" s="1011">
        <f t="shared" si="292"/>
        <v>0</v>
      </c>
      <c r="L1843" s="1281"/>
      <c r="M1843" s="38">
        <f t="shared" si="293"/>
        <v>0</v>
      </c>
      <c r="N1843" s="909">
        <f t="shared" si="294"/>
        <v>0</v>
      </c>
      <c r="O1843" s="909">
        <f t="shared" si="295"/>
        <v>0</v>
      </c>
      <c r="P1843" s="147"/>
      <c r="Q1843" s="1255"/>
      <c r="R1843" s="1255"/>
      <c r="S1843" s="1255"/>
      <c r="T1843" s="1255"/>
      <c r="U1843" s="1255"/>
      <c r="V1843" s="1255"/>
      <c r="W1843" s="1255"/>
      <c r="X1843" s="1255"/>
      <c r="Y1843" s="1255"/>
      <c r="Z1843" s="1255"/>
      <c r="AA1843" s="1255"/>
      <c r="AB1843" s="1255"/>
      <c r="AC1843" s="1255"/>
      <c r="AD1843" s="1255"/>
      <c r="AE1843" s="1255"/>
      <c r="AF1843" s="1255"/>
      <c r="AG1843" s="1255"/>
      <c r="AH1843" s="1255"/>
      <c r="AI1843" s="1255"/>
      <c r="AJ1843" s="1255"/>
      <c r="AK1843" s="1255"/>
      <c r="AL1843" s="1255"/>
      <c r="AM1843" s="1255"/>
      <c r="AN1843" s="1255"/>
      <c r="AO1843" s="1255"/>
      <c r="AP1843" s="1255"/>
      <c r="AQ1843" s="1255"/>
      <c r="AR1843" s="1255"/>
      <c r="AS1843" s="1255"/>
      <c r="AT1843" s="1255"/>
      <c r="AU1843" s="1255"/>
      <c r="AV1843" s="1255"/>
      <c r="AW1843" s="1255"/>
      <c r="AX1843" s="1255"/>
      <c r="AY1843" s="1255"/>
      <c r="AZ1843" s="1255"/>
      <c r="BA1843" s="1255"/>
      <c r="BB1843" s="1255"/>
      <c r="BC1843" s="1255"/>
      <c r="BD1843" s="1255"/>
      <c r="BE1843" s="1255"/>
      <c r="BF1843" s="1255"/>
      <c r="BG1843" s="1255"/>
      <c r="BH1843" s="1255"/>
      <c r="BI1843" s="1255"/>
      <c r="BJ1843" s="1255"/>
      <c r="BK1843" s="1255"/>
      <c r="BL1843" s="1255"/>
      <c r="BM1843" s="1255"/>
      <c r="BN1843" s="1255"/>
      <c r="BO1843" s="1255"/>
      <c r="BP1843" s="1255"/>
      <c r="BQ1843" s="1255"/>
      <c r="BR1843" s="1255"/>
      <c r="BS1843" s="1255"/>
    </row>
    <row r="1844" spans="1:71" s="84" customFormat="1" ht="55.2" outlineLevel="2">
      <c r="A1844" s="584">
        <v>1</v>
      </c>
      <c r="B1844" s="584">
        <v>1</v>
      </c>
      <c r="C1844" s="584" t="s">
        <v>6302</v>
      </c>
      <c r="D1844" s="584">
        <v>4</v>
      </c>
      <c r="E1844" s="584" t="s">
        <v>1559</v>
      </c>
      <c r="F1844" s="584" t="s">
        <v>6268</v>
      </c>
      <c r="G1844" s="946" t="s">
        <v>8066</v>
      </c>
      <c r="H1844" s="46" t="s">
        <v>29</v>
      </c>
      <c r="I1844" s="329">
        <v>80</v>
      </c>
      <c r="J1844" s="915"/>
      <c r="K1844" s="1011">
        <f t="shared" si="292"/>
        <v>0</v>
      </c>
      <c r="L1844" s="1281"/>
      <c r="M1844" s="38">
        <f t="shared" si="293"/>
        <v>0</v>
      </c>
      <c r="N1844" s="909">
        <f t="shared" si="294"/>
        <v>0</v>
      </c>
      <c r="O1844" s="909">
        <f t="shared" si="295"/>
        <v>0</v>
      </c>
      <c r="P1844" s="147"/>
      <c r="Q1844" s="1255"/>
      <c r="R1844" s="1255"/>
      <c r="S1844" s="1255"/>
      <c r="T1844" s="1255"/>
      <c r="U1844" s="1255"/>
      <c r="V1844" s="1255"/>
      <c r="W1844" s="1255"/>
      <c r="X1844" s="1255"/>
      <c r="Y1844" s="1255"/>
      <c r="Z1844" s="1255"/>
      <c r="AA1844" s="1255"/>
      <c r="AB1844" s="1255"/>
      <c r="AC1844" s="1255"/>
      <c r="AD1844" s="1255"/>
      <c r="AE1844" s="1255"/>
      <c r="AF1844" s="1255"/>
      <c r="AG1844" s="1255"/>
      <c r="AH1844" s="1255"/>
      <c r="AI1844" s="1255"/>
      <c r="AJ1844" s="1255"/>
      <c r="AK1844" s="1255"/>
      <c r="AL1844" s="1255"/>
      <c r="AM1844" s="1255"/>
      <c r="AN1844" s="1255"/>
      <c r="AO1844" s="1255"/>
      <c r="AP1844" s="1255"/>
      <c r="AQ1844" s="1255"/>
      <c r="AR1844" s="1255"/>
      <c r="AS1844" s="1255"/>
      <c r="AT1844" s="1255"/>
      <c r="AU1844" s="1255"/>
      <c r="AV1844" s="1255"/>
      <c r="AW1844" s="1255"/>
      <c r="AX1844" s="1255"/>
      <c r="AY1844" s="1255"/>
      <c r="AZ1844" s="1255"/>
      <c r="BA1844" s="1255"/>
      <c r="BB1844" s="1255"/>
      <c r="BC1844" s="1255"/>
      <c r="BD1844" s="1255"/>
      <c r="BE1844" s="1255"/>
      <c r="BF1844" s="1255"/>
      <c r="BG1844" s="1255"/>
      <c r="BH1844" s="1255"/>
      <c r="BI1844" s="1255"/>
      <c r="BJ1844" s="1255"/>
      <c r="BK1844" s="1255"/>
      <c r="BL1844" s="1255"/>
      <c r="BM1844" s="1255"/>
      <c r="BN1844" s="1255"/>
      <c r="BO1844" s="1255"/>
      <c r="BP1844" s="1255"/>
      <c r="BQ1844" s="1255"/>
      <c r="BR1844" s="1255"/>
      <c r="BS1844" s="1255"/>
    </row>
    <row r="1845" spans="1:71" s="84" customFormat="1" ht="27.6" outlineLevel="2">
      <c r="A1845" s="584">
        <v>1</v>
      </c>
      <c r="B1845" s="584">
        <v>1</v>
      </c>
      <c r="C1845" s="584" t="s">
        <v>6302</v>
      </c>
      <c r="D1845" s="584">
        <v>4</v>
      </c>
      <c r="E1845" s="584" t="s">
        <v>1559</v>
      </c>
      <c r="F1845" s="584" t="s">
        <v>6269</v>
      </c>
      <c r="G1845" s="946" t="s">
        <v>8067</v>
      </c>
      <c r="H1845" s="46" t="s">
        <v>29</v>
      </c>
      <c r="I1845" s="329">
        <v>33</v>
      </c>
      <c r="J1845" s="915"/>
      <c r="K1845" s="1011">
        <f t="shared" si="292"/>
        <v>0</v>
      </c>
      <c r="L1845" s="1281"/>
      <c r="M1845" s="38">
        <f t="shared" si="293"/>
        <v>0</v>
      </c>
      <c r="N1845" s="909">
        <f t="shared" si="294"/>
        <v>0</v>
      </c>
      <c r="O1845" s="909">
        <f t="shared" si="295"/>
        <v>0</v>
      </c>
      <c r="P1845" s="147"/>
      <c r="Q1845" s="1255"/>
      <c r="R1845" s="1255"/>
      <c r="S1845" s="1255"/>
      <c r="T1845" s="1255"/>
      <c r="U1845" s="1255"/>
      <c r="V1845" s="1255"/>
      <c r="W1845" s="1255"/>
      <c r="X1845" s="1255"/>
      <c r="Y1845" s="1255"/>
      <c r="Z1845" s="1255"/>
      <c r="AA1845" s="1255"/>
      <c r="AB1845" s="1255"/>
      <c r="AC1845" s="1255"/>
      <c r="AD1845" s="1255"/>
      <c r="AE1845" s="1255"/>
      <c r="AF1845" s="1255"/>
      <c r="AG1845" s="1255"/>
      <c r="AH1845" s="1255"/>
      <c r="AI1845" s="1255"/>
      <c r="AJ1845" s="1255"/>
      <c r="AK1845" s="1255"/>
      <c r="AL1845" s="1255"/>
      <c r="AM1845" s="1255"/>
      <c r="AN1845" s="1255"/>
      <c r="AO1845" s="1255"/>
      <c r="AP1845" s="1255"/>
      <c r="AQ1845" s="1255"/>
      <c r="AR1845" s="1255"/>
      <c r="AS1845" s="1255"/>
      <c r="AT1845" s="1255"/>
      <c r="AU1845" s="1255"/>
      <c r="AV1845" s="1255"/>
      <c r="AW1845" s="1255"/>
      <c r="AX1845" s="1255"/>
      <c r="AY1845" s="1255"/>
      <c r="AZ1845" s="1255"/>
      <c r="BA1845" s="1255"/>
      <c r="BB1845" s="1255"/>
      <c r="BC1845" s="1255"/>
      <c r="BD1845" s="1255"/>
      <c r="BE1845" s="1255"/>
      <c r="BF1845" s="1255"/>
      <c r="BG1845" s="1255"/>
      <c r="BH1845" s="1255"/>
      <c r="BI1845" s="1255"/>
      <c r="BJ1845" s="1255"/>
      <c r="BK1845" s="1255"/>
      <c r="BL1845" s="1255"/>
      <c r="BM1845" s="1255"/>
      <c r="BN1845" s="1255"/>
      <c r="BO1845" s="1255"/>
      <c r="BP1845" s="1255"/>
      <c r="BQ1845" s="1255"/>
      <c r="BR1845" s="1255"/>
      <c r="BS1845" s="1255"/>
    </row>
    <row r="1846" spans="1:71" s="84" customFormat="1" ht="41.4" outlineLevel="2">
      <c r="A1846" s="584">
        <v>1</v>
      </c>
      <c r="B1846" s="584">
        <v>1</v>
      </c>
      <c r="C1846" s="584" t="s">
        <v>6302</v>
      </c>
      <c r="D1846" s="584">
        <v>4</v>
      </c>
      <c r="E1846" s="584" t="s">
        <v>1559</v>
      </c>
      <c r="F1846" s="584" t="s">
        <v>6278</v>
      </c>
      <c r="G1846" s="946" t="s">
        <v>8068</v>
      </c>
      <c r="H1846" s="46" t="s">
        <v>29</v>
      </c>
      <c r="I1846" s="329">
        <v>32</v>
      </c>
      <c r="J1846" s="915"/>
      <c r="K1846" s="1011">
        <f t="shared" si="292"/>
        <v>0</v>
      </c>
      <c r="L1846" s="1281"/>
      <c r="M1846" s="38">
        <f t="shared" si="293"/>
        <v>0</v>
      </c>
      <c r="N1846" s="909">
        <f t="shared" si="294"/>
        <v>0</v>
      </c>
      <c r="O1846" s="909">
        <f t="shared" si="295"/>
        <v>0</v>
      </c>
      <c r="P1846" s="147"/>
      <c r="Q1846" s="1255"/>
      <c r="R1846" s="1255"/>
      <c r="S1846" s="1255"/>
      <c r="T1846" s="1255"/>
      <c r="U1846" s="1255"/>
      <c r="V1846" s="1255"/>
      <c r="W1846" s="1255"/>
      <c r="X1846" s="1255"/>
      <c r="Y1846" s="1255"/>
      <c r="Z1846" s="1255"/>
      <c r="AA1846" s="1255"/>
      <c r="AB1846" s="1255"/>
      <c r="AC1846" s="1255"/>
      <c r="AD1846" s="1255"/>
      <c r="AE1846" s="1255"/>
      <c r="AF1846" s="1255"/>
      <c r="AG1846" s="1255"/>
      <c r="AH1846" s="1255"/>
      <c r="AI1846" s="1255"/>
      <c r="AJ1846" s="1255"/>
      <c r="AK1846" s="1255"/>
      <c r="AL1846" s="1255"/>
      <c r="AM1846" s="1255"/>
      <c r="AN1846" s="1255"/>
      <c r="AO1846" s="1255"/>
      <c r="AP1846" s="1255"/>
      <c r="AQ1846" s="1255"/>
      <c r="AR1846" s="1255"/>
      <c r="AS1846" s="1255"/>
      <c r="AT1846" s="1255"/>
      <c r="AU1846" s="1255"/>
      <c r="AV1846" s="1255"/>
      <c r="AW1846" s="1255"/>
      <c r="AX1846" s="1255"/>
      <c r="AY1846" s="1255"/>
      <c r="AZ1846" s="1255"/>
      <c r="BA1846" s="1255"/>
      <c r="BB1846" s="1255"/>
      <c r="BC1846" s="1255"/>
      <c r="BD1846" s="1255"/>
      <c r="BE1846" s="1255"/>
      <c r="BF1846" s="1255"/>
      <c r="BG1846" s="1255"/>
      <c r="BH1846" s="1255"/>
      <c r="BI1846" s="1255"/>
      <c r="BJ1846" s="1255"/>
      <c r="BK1846" s="1255"/>
      <c r="BL1846" s="1255"/>
      <c r="BM1846" s="1255"/>
      <c r="BN1846" s="1255"/>
      <c r="BO1846" s="1255"/>
      <c r="BP1846" s="1255"/>
      <c r="BQ1846" s="1255"/>
      <c r="BR1846" s="1255"/>
      <c r="BS1846" s="1255"/>
    </row>
    <row r="1847" spans="1:71" s="84" customFormat="1" ht="27.6" outlineLevel="2">
      <c r="A1847" s="584">
        <v>1</v>
      </c>
      <c r="B1847" s="584">
        <v>1</v>
      </c>
      <c r="C1847" s="584" t="s">
        <v>6302</v>
      </c>
      <c r="D1847" s="584">
        <v>4</v>
      </c>
      <c r="E1847" s="584" t="s">
        <v>1559</v>
      </c>
      <c r="F1847" s="584" t="s">
        <v>3559</v>
      </c>
      <c r="G1847" s="946" t="s">
        <v>8069</v>
      </c>
      <c r="H1847" s="46" t="s">
        <v>29</v>
      </c>
      <c r="I1847" s="329">
        <v>4</v>
      </c>
      <c r="J1847" s="915"/>
      <c r="K1847" s="1011">
        <f t="shared" si="292"/>
        <v>0</v>
      </c>
      <c r="L1847" s="1281"/>
      <c r="M1847" s="38">
        <f t="shared" si="293"/>
        <v>0</v>
      </c>
      <c r="N1847" s="909">
        <f t="shared" si="294"/>
        <v>0</v>
      </c>
      <c r="O1847" s="909">
        <f t="shared" si="295"/>
        <v>0</v>
      </c>
      <c r="P1847" s="147"/>
      <c r="Q1847" s="1255"/>
      <c r="R1847" s="1255"/>
      <c r="S1847" s="1255"/>
      <c r="T1847" s="1255"/>
      <c r="U1847" s="1255"/>
      <c r="V1847" s="1255"/>
      <c r="W1847" s="1255"/>
      <c r="X1847" s="1255"/>
      <c r="Y1847" s="1255"/>
      <c r="Z1847" s="1255"/>
      <c r="AA1847" s="1255"/>
      <c r="AB1847" s="1255"/>
      <c r="AC1847" s="1255"/>
      <c r="AD1847" s="1255"/>
      <c r="AE1847" s="1255"/>
      <c r="AF1847" s="1255"/>
      <c r="AG1847" s="1255"/>
      <c r="AH1847" s="1255"/>
      <c r="AI1847" s="1255"/>
      <c r="AJ1847" s="1255"/>
      <c r="AK1847" s="1255"/>
      <c r="AL1847" s="1255"/>
      <c r="AM1847" s="1255"/>
      <c r="AN1847" s="1255"/>
      <c r="AO1847" s="1255"/>
      <c r="AP1847" s="1255"/>
      <c r="AQ1847" s="1255"/>
      <c r="AR1847" s="1255"/>
      <c r="AS1847" s="1255"/>
      <c r="AT1847" s="1255"/>
      <c r="AU1847" s="1255"/>
      <c r="AV1847" s="1255"/>
      <c r="AW1847" s="1255"/>
      <c r="AX1847" s="1255"/>
      <c r="AY1847" s="1255"/>
      <c r="AZ1847" s="1255"/>
      <c r="BA1847" s="1255"/>
      <c r="BB1847" s="1255"/>
      <c r="BC1847" s="1255"/>
      <c r="BD1847" s="1255"/>
      <c r="BE1847" s="1255"/>
      <c r="BF1847" s="1255"/>
      <c r="BG1847" s="1255"/>
      <c r="BH1847" s="1255"/>
      <c r="BI1847" s="1255"/>
      <c r="BJ1847" s="1255"/>
      <c r="BK1847" s="1255"/>
      <c r="BL1847" s="1255"/>
      <c r="BM1847" s="1255"/>
      <c r="BN1847" s="1255"/>
      <c r="BO1847" s="1255"/>
      <c r="BP1847" s="1255"/>
      <c r="BQ1847" s="1255"/>
      <c r="BR1847" s="1255"/>
      <c r="BS1847" s="1255"/>
    </row>
    <row r="1848" spans="1:71" s="84" customFormat="1" ht="41.4" outlineLevel="2">
      <c r="A1848" s="584">
        <v>1</v>
      </c>
      <c r="B1848" s="584">
        <v>1</v>
      </c>
      <c r="C1848" s="584" t="s">
        <v>6302</v>
      </c>
      <c r="D1848" s="584">
        <v>4</v>
      </c>
      <c r="E1848" s="584" t="s">
        <v>1559</v>
      </c>
      <c r="F1848" s="584" t="s">
        <v>6279</v>
      </c>
      <c r="G1848" s="946" t="s">
        <v>8070</v>
      </c>
      <c r="H1848" s="46" t="s">
        <v>29</v>
      </c>
      <c r="I1848" s="329">
        <v>6</v>
      </c>
      <c r="J1848" s="915"/>
      <c r="K1848" s="1011">
        <f t="shared" si="292"/>
        <v>0</v>
      </c>
      <c r="L1848" s="1281"/>
      <c r="M1848" s="38">
        <f t="shared" si="293"/>
        <v>0</v>
      </c>
      <c r="N1848" s="909">
        <f t="shared" si="294"/>
        <v>0</v>
      </c>
      <c r="O1848" s="909">
        <f t="shared" si="295"/>
        <v>0</v>
      </c>
      <c r="P1848" s="147"/>
      <c r="Q1848" s="1255"/>
      <c r="R1848" s="1255"/>
      <c r="S1848" s="1255"/>
      <c r="T1848" s="1255"/>
      <c r="U1848" s="1255"/>
      <c r="V1848" s="1255"/>
      <c r="W1848" s="1255"/>
      <c r="X1848" s="1255"/>
      <c r="Y1848" s="1255"/>
      <c r="Z1848" s="1255"/>
      <c r="AA1848" s="1255"/>
      <c r="AB1848" s="1255"/>
      <c r="AC1848" s="1255"/>
      <c r="AD1848" s="1255"/>
      <c r="AE1848" s="1255"/>
      <c r="AF1848" s="1255"/>
      <c r="AG1848" s="1255"/>
      <c r="AH1848" s="1255"/>
      <c r="AI1848" s="1255"/>
      <c r="AJ1848" s="1255"/>
      <c r="AK1848" s="1255"/>
      <c r="AL1848" s="1255"/>
      <c r="AM1848" s="1255"/>
      <c r="AN1848" s="1255"/>
      <c r="AO1848" s="1255"/>
      <c r="AP1848" s="1255"/>
      <c r="AQ1848" s="1255"/>
      <c r="AR1848" s="1255"/>
      <c r="AS1848" s="1255"/>
      <c r="AT1848" s="1255"/>
      <c r="AU1848" s="1255"/>
      <c r="AV1848" s="1255"/>
      <c r="AW1848" s="1255"/>
      <c r="AX1848" s="1255"/>
      <c r="AY1848" s="1255"/>
      <c r="AZ1848" s="1255"/>
      <c r="BA1848" s="1255"/>
      <c r="BB1848" s="1255"/>
      <c r="BC1848" s="1255"/>
      <c r="BD1848" s="1255"/>
      <c r="BE1848" s="1255"/>
      <c r="BF1848" s="1255"/>
      <c r="BG1848" s="1255"/>
      <c r="BH1848" s="1255"/>
      <c r="BI1848" s="1255"/>
      <c r="BJ1848" s="1255"/>
      <c r="BK1848" s="1255"/>
      <c r="BL1848" s="1255"/>
      <c r="BM1848" s="1255"/>
      <c r="BN1848" s="1255"/>
      <c r="BO1848" s="1255"/>
      <c r="BP1848" s="1255"/>
      <c r="BQ1848" s="1255"/>
      <c r="BR1848" s="1255"/>
      <c r="BS1848" s="1255"/>
    </row>
    <row r="1849" spans="1:71" s="84" customFormat="1" ht="55.2" outlineLevel="2">
      <c r="A1849" s="584">
        <v>1</v>
      </c>
      <c r="B1849" s="584">
        <v>1</v>
      </c>
      <c r="C1849" s="584" t="s">
        <v>6302</v>
      </c>
      <c r="D1849" s="584">
        <v>4</v>
      </c>
      <c r="E1849" s="584" t="s">
        <v>1559</v>
      </c>
      <c r="F1849" s="584" t="s">
        <v>6280</v>
      </c>
      <c r="G1849" s="946" t="s">
        <v>8071</v>
      </c>
      <c r="H1849" s="46" t="s">
        <v>29</v>
      </c>
      <c r="I1849" s="329">
        <v>1</v>
      </c>
      <c r="J1849" s="915"/>
      <c r="K1849" s="1011">
        <f t="shared" si="292"/>
        <v>0</v>
      </c>
      <c r="L1849" s="1281"/>
      <c r="M1849" s="38">
        <f t="shared" si="293"/>
        <v>0</v>
      </c>
      <c r="N1849" s="909">
        <f t="shared" si="294"/>
        <v>0</v>
      </c>
      <c r="O1849" s="909">
        <f t="shared" si="295"/>
        <v>0</v>
      </c>
      <c r="P1849" s="147"/>
      <c r="Q1849" s="1255"/>
      <c r="R1849" s="1255"/>
      <c r="S1849" s="1255"/>
      <c r="T1849" s="1255"/>
      <c r="U1849" s="1255"/>
      <c r="V1849" s="1255"/>
      <c r="W1849" s="1255"/>
      <c r="X1849" s="1255"/>
      <c r="Y1849" s="1255"/>
      <c r="Z1849" s="1255"/>
      <c r="AA1849" s="1255"/>
      <c r="AB1849" s="1255"/>
      <c r="AC1849" s="1255"/>
      <c r="AD1849" s="1255"/>
      <c r="AE1849" s="1255"/>
      <c r="AF1849" s="1255"/>
      <c r="AG1849" s="1255"/>
      <c r="AH1849" s="1255"/>
      <c r="AI1849" s="1255"/>
      <c r="AJ1849" s="1255"/>
      <c r="AK1849" s="1255"/>
      <c r="AL1849" s="1255"/>
      <c r="AM1849" s="1255"/>
      <c r="AN1849" s="1255"/>
      <c r="AO1849" s="1255"/>
      <c r="AP1849" s="1255"/>
      <c r="AQ1849" s="1255"/>
      <c r="AR1849" s="1255"/>
      <c r="AS1849" s="1255"/>
      <c r="AT1849" s="1255"/>
      <c r="AU1849" s="1255"/>
      <c r="AV1849" s="1255"/>
      <c r="AW1849" s="1255"/>
      <c r="AX1849" s="1255"/>
      <c r="AY1849" s="1255"/>
      <c r="AZ1849" s="1255"/>
      <c r="BA1849" s="1255"/>
      <c r="BB1849" s="1255"/>
      <c r="BC1849" s="1255"/>
      <c r="BD1849" s="1255"/>
      <c r="BE1849" s="1255"/>
      <c r="BF1849" s="1255"/>
      <c r="BG1849" s="1255"/>
      <c r="BH1849" s="1255"/>
      <c r="BI1849" s="1255"/>
      <c r="BJ1849" s="1255"/>
      <c r="BK1849" s="1255"/>
      <c r="BL1849" s="1255"/>
      <c r="BM1849" s="1255"/>
      <c r="BN1849" s="1255"/>
      <c r="BO1849" s="1255"/>
      <c r="BP1849" s="1255"/>
      <c r="BQ1849" s="1255"/>
      <c r="BR1849" s="1255"/>
      <c r="BS1849" s="1255"/>
    </row>
    <row r="1850" spans="1:71" s="84" customFormat="1" ht="55.2" outlineLevel="2">
      <c r="A1850" s="584">
        <v>1</v>
      </c>
      <c r="B1850" s="584">
        <v>1</v>
      </c>
      <c r="C1850" s="584" t="s">
        <v>6302</v>
      </c>
      <c r="D1850" s="584">
        <v>4</v>
      </c>
      <c r="E1850" s="584" t="s">
        <v>1559</v>
      </c>
      <c r="F1850" s="584" t="s">
        <v>6281</v>
      </c>
      <c r="G1850" s="946" t="s">
        <v>8072</v>
      </c>
      <c r="H1850" s="46" t="s">
        <v>29</v>
      </c>
      <c r="I1850" s="329">
        <v>1</v>
      </c>
      <c r="J1850" s="915"/>
      <c r="K1850" s="1011">
        <f t="shared" si="292"/>
        <v>0</v>
      </c>
      <c r="L1850" s="1281"/>
      <c r="M1850" s="38">
        <f t="shared" si="293"/>
        <v>0</v>
      </c>
      <c r="N1850" s="909">
        <f t="shared" si="294"/>
        <v>0</v>
      </c>
      <c r="O1850" s="909">
        <f t="shared" si="295"/>
        <v>0</v>
      </c>
      <c r="P1850" s="147"/>
      <c r="Q1850" s="1255"/>
      <c r="R1850" s="1255"/>
      <c r="S1850" s="1255"/>
      <c r="T1850" s="1255"/>
      <c r="U1850" s="1255"/>
      <c r="V1850" s="1255"/>
      <c r="W1850" s="1255"/>
      <c r="X1850" s="1255"/>
      <c r="Y1850" s="1255"/>
      <c r="Z1850" s="1255"/>
      <c r="AA1850" s="1255"/>
      <c r="AB1850" s="1255"/>
      <c r="AC1850" s="1255"/>
      <c r="AD1850" s="1255"/>
      <c r="AE1850" s="1255"/>
      <c r="AF1850" s="1255"/>
      <c r="AG1850" s="1255"/>
      <c r="AH1850" s="1255"/>
      <c r="AI1850" s="1255"/>
      <c r="AJ1850" s="1255"/>
      <c r="AK1850" s="1255"/>
      <c r="AL1850" s="1255"/>
      <c r="AM1850" s="1255"/>
      <c r="AN1850" s="1255"/>
      <c r="AO1850" s="1255"/>
      <c r="AP1850" s="1255"/>
      <c r="AQ1850" s="1255"/>
      <c r="AR1850" s="1255"/>
      <c r="AS1850" s="1255"/>
      <c r="AT1850" s="1255"/>
      <c r="AU1850" s="1255"/>
      <c r="AV1850" s="1255"/>
      <c r="AW1850" s="1255"/>
      <c r="AX1850" s="1255"/>
      <c r="AY1850" s="1255"/>
      <c r="AZ1850" s="1255"/>
      <c r="BA1850" s="1255"/>
      <c r="BB1850" s="1255"/>
      <c r="BC1850" s="1255"/>
      <c r="BD1850" s="1255"/>
      <c r="BE1850" s="1255"/>
      <c r="BF1850" s="1255"/>
      <c r="BG1850" s="1255"/>
      <c r="BH1850" s="1255"/>
      <c r="BI1850" s="1255"/>
      <c r="BJ1850" s="1255"/>
      <c r="BK1850" s="1255"/>
      <c r="BL1850" s="1255"/>
      <c r="BM1850" s="1255"/>
      <c r="BN1850" s="1255"/>
      <c r="BO1850" s="1255"/>
      <c r="BP1850" s="1255"/>
      <c r="BQ1850" s="1255"/>
      <c r="BR1850" s="1255"/>
      <c r="BS1850" s="1255"/>
    </row>
    <row r="1851" spans="1:71" s="84" customFormat="1" ht="55.2" outlineLevel="2">
      <c r="A1851" s="584">
        <v>1</v>
      </c>
      <c r="B1851" s="584">
        <v>1</v>
      </c>
      <c r="C1851" s="584" t="s">
        <v>6302</v>
      </c>
      <c r="D1851" s="584">
        <v>4</v>
      </c>
      <c r="E1851" s="584" t="s">
        <v>1559</v>
      </c>
      <c r="F1851" s="584" t="s">
        <v>6282</v>
      </c>
      <c r="G1851" s="946" t="s">
        <v>8073</v>
      </c>
      <c r="H1851" s="46" t="s">
        <v>29</v>
      </c>
      <c r="I1851" s="329">
        <v>2</v>
      </c>
      <c r="J1851" s="915"/>
      <c r="K1851" s="1011">
        <f t="shared" si="292"/>
        <v>0</v>
      </c>
      <c r="L1851" s="1281"/>
      <c r="M1851" s="38">
        <f t="shared" si="293"/>
        <v>0</v>
      </c>
      <c r="N1851" s="909">
        <f t="shared" si="294"/>
        <v>0</v>
      </c>
      <c r="O1851" s="909">
        <f t="shared" si="295"/>
        <v>0</v>
      </c>
      <c r="P1851" s="147"/>
      <c r="Q1851" s="1255"/>
      <c r="R1851" s="1255"/>
      <c r="S1851" s="1255"/>
      <c r="T1851" s="1255"/>
      <c r="U1851" s="1255"/>
      <c r="V1851" s="1255"/>
      <c r="W1851" s="1255"/>
      <c r="X1851" s="1255"/>
      <c r="Y1851" s="1255"/>
      <c r="Z1851" s="1255"/>
      <c r="AA1851" s="1255"/>
      <c r="AB1851" s="1255"/>
      <c r="AC1851" s="1255"/>
      <c r="AD1851" s="1255"/>
      <c r="AE1851" s="1255"/>
      <c r="AF1851" s="1255"/>
      <c r="AG1851" s="1255"/>
      <c r="AH1851" s="1255"/>
      <c r="AI1851" s="1255"/>
      <c r="AJ1851" s="1255"/>
      <c r="AK1851" s="1255"/>
      <c r="AL1851" s="1255"/>
      <c r="AM1851" s="1255"/>
      <c r="AN1851" s="1255"/>
      <c r="AO1851" s="1255"/>
      <c r="AP1851" s="1255"/>
      <c r="AQ1851" s="1255"/>
      <c r="AR1851" s="1255"/>
      <c r="AS1851" s="1255"/>
      <c r="AT1851" s="1255"/>
      <c r="AU1851" s="1255"/>
      <c r="AV1851" s="1255"/>
      <c r="AW1851" s="1255"/>
      <c r="AX1851" s="1255"/>
      <c r="AY1851" s="1255"/>
      <c r="AZ1851" s="1255"/>
      <c r="BA1851" s="1255"/>
      <c r="BB1851" s="1255"/>
      <c r="BC1851" s="1255"/>
      <c r="BD1851" s="1255"/>
      <c r="BE1851" s="1255"/>
      <c r="BF1851" s="1255"/>
      <c r="BG1851" s="1255"/>
      <c r="BH1851" s="1255"/>
      <c r="BI1851" s="1255"/>
      <c r="BJ1851" s="1255"/>
      <c r="BK1851" s="1255"/>
      <c r="BL1851" s="1255"/>
      <c r="BM1851" s="1255"/>
      <c r="BN1851" s="1255"/>
      <c r="BO1851" s="1255"/>
      <c r="BP1851" s="1255"/>
      <c r="BQ1851" s="1255"/>
      <c r="BR1851" s="1255"/>
      <c r="BS1851" s="1255"/>
    </row>
    <row r="1852" spans="1:71" s="84" customFormat="1" ht="55.2" outlineLevel="2">
      <c r="A1852" s="584">
        <v>1</v>
      </c>
      <c r="B1852" s="584">
        <v>1</v>
      </c>
      <c r="C1852" s="584" t="s">
        <v>6302</v>
      </c>
      <c r="D1852" s="584">
        <v>4</v>
      </c>
      <c r="E1852" s="584" t="s">
        <v>1559</v>
      </c>
      <c r="F1852" s="584" t="s">
        <v>6347</v>
      </c>
      <c r="G1852" s="946" t="s">
        <v>8074</v>
      </c>
      <c r="H1852" s="46" t="s">
        <v>29</v>
      </c>
      <c r="I1852" s="329">
        <v>1</v>
      </c>
      <c r="J1852" s="915"/>
      <c r="K1852" s="1011">
        <f t="shared" si="292"/>
        <v>0</v>
      </c>
      <c r="L1852" s="1281"/>
      <c r="M1852" s="38">
        <f t="shared" si="293"/>
        <v>0</v>
      </c>
      <c r="N1852" s="909">
        <f t="shared" si="294"/>
        <v>0</v>
      </c>
      <c r="O1852" s="909">
        <f t="shared" si="295"/>
        <v>0</v>
      </c>
      <c r="P1852" s="147"/>
      <c r="Q1852" s="1255"/>
      <c r="R1852" s="1255"/>
      <c r="S1852" s="1255"/>
      <c r="T1852" s="1255"/>
      <c r="U1852" s="1255"/>
      <c r="V1852" s="1255"/>
      <c r="W1852" s="1255"/>
      <c r="X1852" s="1255"/>
      <c r="Y1852" s="1255"/>
      <c r="Z1852" s="1255"/>
      <c r="AA1852" s="1255"/>
      <c r="AB1852" s="1255"/>
      <c r="AC1852" s="1255"/>
      <c r="AD1852" s="1255"/>
      <c r="AE1852" s="1255"/>
      <c r="AF1852" s="1255"/>
      <c r="AG1852" s="1255"/>
      <c r="AH1852" s="1255"/>
      <c r="AI1852" s="1255"/>
      <c r="AJ1852" s="1255"/>
      <c r="AK1852" s="1255"/>
      <c r="AL1852" s="1255"/>
      <c r="AM1852" s="1255"/>
      <c r="AN1852" s="1255"/>
      <c r="AO1852" s="1255"/>
      <c r="AP1852" s="1255"/>
      <c r="AQ1852" s="1255"/>
      <c r="AR1852" s="1255"/>
      <c r="AS1852" s="1255"/>
      <c r="AT1852" s="1255"/>
      <c r="AU1852" s="1255"/>
      <c r="AV1852" s="1255"/>
      <c r="AW1852" s="1255"/>
      <c r="AX1852" s="1255"/>
      <c r="AY1852" s="1255"/>
      <c r="AZ1852" s="1255"/>
      <c r="BA1852" s="1255"/>
      <c r="BB1852" s="1255"/>
      <c r="BC1852" s="1255"/>
      <c r="BD1852" s="1255"/>
      <c r="BE1852" s="1255"/>
      <c r="BF1852" s="1255"/>
      <c r="BG1852" s="1255"/>
      <c r="BH1852" s="1255"/>
      <c r="BI1852" s="1255"/>
      <c r="BJ1852" s="1255"/>
      <c r="BK1852" s="1255"/>
      <c r="BL1852" s="1255"/>
      <c r="BM1852" s="1255"/>
      <c r="BN1852" s="1255"/>
      <c r="BO1852" s="1255"/>
      <c r="BP1852" s="1255"/>
      <c r="BQ1852" s="1255"/>
      <c r="BR1852" s="1255"/>
      <c r="BS1852" s="1255"/>
    </row>
    <row r="1853" spans="1:71" s="84" customFormat="1" ht="82.8" outlineLevel="2">
      <c r="A1853" s="584">
        <v>1</v>
      </c>
      <c r="B1853" s="584">
        <v>1</v>
      </c>
      <c r="C1853" s="584" t="s">
        <v>6302</v>
      </c>
      <c r="D1853" s="584">
        <v>4</v>
      </c>
      <c r="E1853" s="584" t="s">
        <v>1559</v>
      </c>
      <c r="F1853" s="584" t="s">
        <v>6348</v>
      </c>
      <c r="G1853" s="946" t="s">
        <v>8075</v>
      </c>
      <c r="H1853" s="46" t="s">
        <v>29</v>
      </c>
      <c r="I1853" s="329">
        <v>1</v>
      </c>
      <c r="J1853" s="915"/>
      <c r="K1853" s="1011">
        <f t="shared" si="292"/>
        <v>0</v>
      </c>
      <c r="L1853" s="1281"/>
      <c r="M1853" s="38">
        <f t="shared" si="293"/>
        <v>0</v>
      </c>
      <c r="N1853" s="909">
        <f t="shared" si="294"/>
        <v>0</v>
      </c>
      <c r="O1853" s="909">
        <f t="shared" si="295"/>
        <v>0</v>
      </c>
      <c r="P1853" s="147"/>
      <c r="Q1853" s="1255"/>
      <c r="R1853" s="1255"/>
      <c r="S1853" s="1255"/>
      <c r="T1853" s="1255"/>
      <c r="U1853" s="1255"/>
      <c r="V1853" s="1255"/>
      <c r="W1853" s="1255"/>
      <c r="X1853" s="1255"/>
      <c r="Y1853" s="1255"/>
      <c r="Z1853" s="1255"/>
      <c r="AA1853" s="1255"/>
      <c r="AB1853" s="1255"/>
      <c r="AC1853" s="1255"/>
      <c r="AD1853" s="1255"/>
      <c r="AE1853" s="1255"/>
      <c r="AF1853" s="1255"/>
      <c r="AG1853" s="1255"/>
      <c r="AH1853" s="1255"/>
      <c r="AI1853" s="1255"/>
      <c r="AJ1853" s="1255"/>
      <c r="AK1853" s="1255"/>
      <c r="AL1853" s="1255"/>
      <c r="AM1853" s="1255"/>
      <c r="AN1853" s="1255"/>
      <c r="AO1853" s="1255"/>
      <c r="AP1853" s="1255"/>
      <c r="AQ1853" s="1255"/>
      <c r="AR1853" s="1255"/>
      <c r="AS1853" s="1255"/>
      <c r="AT1853" s="1255"/>
      <c r="AU1853" s="1255"/>
      <c r="AV1853" s="1255"/>
      <c r="AW1853" s="1255"/>
      <c r="AX1853" s="1255"/>
      <c r="AY1853" s="1255"/>
      <c r="AZ1853" s="1255"/>
      <c r="BA1853" s="1255"/>
      <c r="BB1853" s="1255"/>
      <c r="BC1853" s="1255"/>
      <c r="BD1853" s="1255"/>
      <c r="BE1853" s="1255"/>
      <c r="BF1853" s="1255"/>
      <c r="BG1853" s="1255"/>
      <c r="BH1853" s="1255"/>
      <c r="BI1853" s="1255"/>
      <c r="BJ1853" s="1255"/>
      <c r="BK1853" s="1255"/>
      <c r="BL1853" s="1255"/>
      <c r="BM1853" s="1255"/>
      <c r="BN1853" s="1255"/>
      <c r="BO1853" s="1255"/>
      <c r="BP1853" s="1255"/>
      <c r="BQ1853" s="1255"/>
      <c r="BR1853" s="1255"/>
      <c r="BS1853" s="1255"/>
    </row>
    <row r="1854" spans="1:71" s="84" customFormat="1" ht="69" outlineLevel="2">
      <c r="A1854" s="584">
        <v>1</v>
      </c>
      <c r="B1854" s="584">
        <v>1</v>
      </c>
      <c r="C1854" s="584" t="s">
        <v>6302</v>
      </c>
      <c r="D1854" s="584">
        <v>4</v>
      </c>
      <c r="E1854" s="584" t="s">
        <v>1559</v>
      </c>
      <c r="F1854" s="584" t="s">
        <v>3410</v>
      </c>
      <c r="G1854" s="946" t="s">
        <v>8076</v>
      </c>
      <c r="H1854" s="46" t="s">
        <v>29</v>
      </c>
      <c r="I1854" s="329">
        <v>1</v>
      </c>
      <c r="J1854" s="915"/>
      <c r="K1854" s="1011">
        <f t="shared" si="292"/>
        <v>0</v>
      </c>
      <c r="L1854" s="1281"/>
      <c r="M1854" s="38">
        <f t="shared" si="293"/>
        <v>0</v>
      </c>
      <c r="N1854" s="909">
        <f t="shared" si="294"/>
        <v>0</v>
      </c>
      <c r="O1854" s="909">
        <f t="shared" si="295"/>
        <v>0</v>
      </c>
      <c r="P1854" s="147"/>
      <c r="Q1854" s="1255"/>
      <c r="R1854" s="1255"/>
      <c r="S1854" s="1255"/>
      <c r="T1854" s="1255"/>
      <c r="U1854" s="1255"/>
      <c r="V1854" s="1255"/>
      <c r="W1854" s="1255"/>
      <c r="X1854" s="1255"/>
      <c r="Y1854" s="1255"/>
      <c r="Z1854" s="1255"/>
      <c r="AA1854" s="1255"/>
      <c r="AB1854" s="1255"/>
      <c r="AC1854" s="1255"/>
      <c r="AD1854" s="1255"/>
      <c r="AE1854" s="1255"/>
      <c r="AF1854" s="1255"/>
      <c r="AG1854" s="1255"/>
      <c r="AH1854" s="1255"/>
      <c r="AI1854" s="1255"/>
      <c r="AJ1854" s="1255"/>
      <c r="AK1854" s="1255"/>
      <c r="AL1854" s="1255"/>
      <c r="AM1854" s="1255"/>
      <c r="AN1854" s="1255"/>
      <c r="AO1854" s="1255"/>
      <c r="AP1854" s="1255"/>
      <c r="AQ1854" s="1255"/>
      <c r="AR1854" s="1255"/>
      <c r="AS1854" s="1255"/>
      <c r="AT1854" s="1255"/>
      <c r="AU1854" s="1255"/>
      <c r="AV1854" s="1255"/>
      <c r="AW1854" s="1255"/>
      <c r="AX1854" s="1255"/>
      <c r="AY1854" s="1255"/>
      <c r="AZ1854" s="1255"/>
      <c r="BA1854" s="1255"/>
      <c r="BB1854" s="1255"/>
      <c r="BC1854" s="1255"/>
      <c r="BD1854" s="1255"/>
      <c r="BE1854" s="1255"/>
      <c r="BF1854" s="1255"/>
      <c r="BG1854" s="1255"/>
      <c r="BH1854" s="1255"/>
      <c r="BI1854" s="1255"/>
      <c r="BJ1854" s="1255"/>
      <c r="BK1854" s="1255"/>
      <c r="BL1854" s="1255"/>
      <c r="BM1854" s="1255"/>
      <c r="BN1854" s="1255"/>
      <c r="BO1854" s="1255"/>
      <c r="BP1854" s="1255"/>
      <c r="BQ1854" s="1255"/>
      <c r="BR1854" s="1255"/>
      <c r="BS1854" s="1255"/>
    </row>
    <row r="1855" spans="1:71" s="84" customFormat="1" ht="41.4" outlineLevel="2">
      <c r="A1855" s="584">
        <v>1</v>
      </c>
      <c r="B1855" s="584">
        <v>1</v>
      </c>
      <c r="C1855" s="584" t="s">
        <v>6302</v>
      </c>
      <c r="D1855" s="584">
        <v>4</v>
      </c>
      <c r="E1855" s="584" t="s">
        <v>1559</v>
      </c>
      <c r="F1855" s="584" t="s">
        <v>6349</v>
      </c>
      <c r="G1855" s="971" t="s">
        <v>8077</v>
      </c>
      <c r="H1855" s="46" t="s">
        <v>29</v>
      </c>
      <c r="I1855" s="329">
        <v>4</v>
      </c>
      <c r="J1855" s="915"/>
      <c r="K1855" s="1011">
        <f t="shared" si="292"/>
        <v>0</v>
      </c>
      <c r="L1855" s="1281"/>
      <c r="M1855" s="38">
        <f t="shared" si="293"/>
        <v>0</v>
      </c>
      <c r="N1855" s="909">
        <f t="shared" si="294"/>
        <v>0</v>
      </c>
      <c r="O1855" s="909">
        <f t="shared" si="295"/>
        <v>0</v>
      </c>
      <c r="P1855" s="147"/>
      <c r="Q1855" s="1255"/>
      <c r="R1855" s="1255"/>
      <c r="S1855" s="1255"/>
      <c r="T1855" s="1255"/>
      <c r="U1855" s="1255"/>
      <c r="V1855" s="1255"/>
      <c r="W1855" s="1255"/>
      <c r="X1855" s="1255"/>
      <c r="Y1855" s="1255"/>
      <c r="Z1855" s="1255"/>
      <c r="AA1855" s="1255"/>
      <c r="AB1855" s="1255"/>
      <c r="AC1855" s="1255"/>
      <c r="AD1855" s="1255"/>
      <c r="AE1855" s="1255"/>
      <c r="AF1855" s="1255"/>
      <c r="AG1855" s="1255"/>
      <c r="AH1855" s="1255"/>
      <c r="AI1855" s="1255"/>
      <c r="AJ1855" s="1255"/>
      <c r="AK1855" s="1255"/>
      <c r="AL1855" s="1255"/>
      <c r="AM1855" s="1255"/>
      <c r="AN1855" s="1255"/>
      <c r="AO1855" s="1255"/>
      <c r="AP1855" s="1255"/>
      <c r="AQ1855" s="1255"/>
      <c r="AR1855" s="1255"/>
      <c r="AS1855" s="1255"/>
      <c r="AT1855" s="1255"/>
      <c r="AU1855" s="1255"/>
      <c r="AV1855" s="1255"/>
      <c r="AW1855" s="1255"/>
      <c r="AX1855" s="1255"/>
      <c r="AY1855" s="1255"/>
      <c r="AZ1855" s="1255"/>
      <c r="BA1855" s="1255"/>
      <c r="BB1855" s="1255"/>
      <c r="BC1855" s="1255"/>
      <c r="BD1855" s="1255"/>
      <c r="BE1855" s="1255"/>
      <c r="BF1855" s="1255"/>
      <c r="BG1855" s="1255"/>
      <c r="BH1855" s="1255"/>
      <c r="BI1855" s="1255"/>
      <c r="BJ1855" s="1255"/>
      <c r="BK1855" s="1255"/>
      <c r="BL1855" s="1255"/>
      <c r="BM1855" s="1255"/>
      <c r="BN1855" s="1255"/>
      <c r="BO1855" s="1255"/>
      <c r="BP1855" s="1255"/>
      <c r="BQ1855" s="1255"/>
      <c r="BR1855" s="1255"/>
      <c r="BS1855" s="1255"/>
    </row>
    <row r="1856" spans="1:71" s="84" customFormat="1" ht="41.4" outlineLevel="2">
      <c r="A1856" s="584">
        <v>1</v>
      </c>
      <c r="B1856" s="584">
        <v>1</v>
      </c>
      <c r="C1856" s="584" t="s">
        <v>6302</v>
      </c>
      <c r="D1856" s="584">
        <v>4</v>
      </c>
      <c r="E1856" s="584" t="s">
        <v>1559</v>
      </c>
      <c r="F1856" s="584" t="s">
        <v>6350</v>
      </c>
      <c r="G1856" s="971" t="s">
        <v>8078</v>
      </c>
      <c r="H1856" s="46" t="s">
        <v>29</v>
      </c>
      <c r="I1856" s="329">
        <v>2</v>
      </c>
      <c r="J1856" s="915"/>
      <c r="K1856" s="1011">
        <f t="shared" si="292"/>
        <v>0</v>
      </c>
      <c r="L1856" s="1281"/>
      <c r="M1856" s="38">
        <f t="shared" si="293"/>
        <v>0</v>
      </c>
      <c r="N1856" s="909">
        <f t="shared" si="294"/>
        <v>0</v>
      </c>
      <c r="O1856" s="909">
        <f t="shared" si="295"/>
        <v>0</v>
      </c>
      <c r="P1856" s="147"/>
      <c r="Q1856" s="1255"/>
      <c r="R1856" s="1255"/>
      <c r="S1856" s="1255"/>
      <c r="T1856" s="1255"/>
      <c r="U1856" s="1255"/>
      <c r="V1856" s="1255"/>
      <c r="W1856" s="1255"/>
      <c r="X1856" s="1255"/>
      <c r="Y1856" s="1255"/>
      <c r="Z1856" s="1255"/>
      <c r="AA1856" s="1255"/>
      <c r="AB1856" s="1255"/>
      <c r="AC1856" s="1255"/>
      <c r="AD1856" s="1255"/>
      <c r="AE1856" s="1255"/>
      <c r="AF1856" s="1255"/>
      <c r="AG1856" s="1255"/>
      <c r="AH1856" s="1255"/>
      <c r="AI1856" s="1255"/>
      <c r="AJ1856" s="1255"/>
      <c r="AK1856" s="1255"/>
      <c r="AL1856" s="1255"/>
      <c r="AM1856" s="1255"/>
      <c r="AN1856" s="1255"/>
      <c r="AO1856" s="1255"/>
      <c r="AP1856" s="1255"/>
      <c r="AQ1856" s="1255"/>
      <c r="AR1856" s="1255"/>
      <c r="AS1856" s="1255"/>
      <c r="AT1856" s="1255"/>
      <c r="AU1856" s="1255"/>
      <c r="AV1856" s="1255"/>
      <c r="AW1856" s="1255"/>
      <c r="AX1856" s="1255"/>
      <c r="AY1856" s="1255"/>
      <c r="AZ1856" s="1255"/>
      <c r="BA1856" s="1255"/>
      <c r="BB1856" s="1255"/>
      <c r="BC1856" s="1255"/>
      <c r="BD1856" s="1255"/>
      <c r="BE1856" s="1255"/>
      <c r="BF1856" s="1255"/>
      <c r="BG1856" s="1255"/>
      <c r="BH1856" s="1255"/>
      <c r="BI1856" s="1255"/>
      <c r="BJ1856" s="1255"/>
      <c r="BK1856" s="1255"/>
      <c r="BL1856" s="1255"/>
      <c r="BM1856" s="1255"/>
      <c r="BN1856" s="1255"/>
      <c r="BO1856" s="1255"/>
      <c r="BP1856" s="1255"/>
      <c r="BQ1856" s="1255"/>
      <c r="BR1856" s="1255"/>
      <c r="BS1856" s="1255"/>
    </row>
    <row r="1857" spans="1:71" s="84" customFormat="1" ht="41.4" outlineLevel="2">
      <c r="A1857" s="584">
        <v>1</v>
      </c>
      <c r="B1857" s="584">
        <v>1</v>
      </c>
      <c r="C1857" s="584" t="s">
        <v>6302</v>
      </c>
      <c r="D1857" s="584">
        <v>4</v>
      </c>
      <c r="E1857" s="584" t="s">
        <v>1559</v>
      </c>
      <c r="F1857" s="584" t="s">
        <v>6351</v>
      </c>
      <c r="G1857" s="971" t="s">
        <v>8079</v>
      </c>
      <c r="H1857" s="46" t="s">
        <v>29</v>
      </c>
      <c r="I1857" s="329">
        <v>8</v>
      </c>
      <c r="J1857" s="915"/>
      <c r="K1857" s="1011">
        <f t="shared" si="292"/>
        <v>0</v>
      </c>
      <c r="L1857" s="1281"/>
      <c r="M1857" s="38">
        <f t="shared" si="293"/>
        <v>0</v>
      </c>
      <c r="N1857" s="909">
        <f t="shared" si="294"/>
        <v>0</v>
      </c>
      <c r="O1857" s="909">
        <f t="shared" si="295"/>
        <v>0</v>
      </c>
      <c r="P1857" s="147"/>
      <c r="Q1857" s="1255"/>
      <c r="R1857" s="1255"/>
      <c r="S1857" s="1255"/>
      <c r="T1857" s="1255"/>
      <c r="U1857" s="1255"/>
      <c r="V1857" s="1255"/>
      <c r="W1857" s="1255"/>
      <c r="X1857" s="1255"/>
      <c r="Y1857" s="1255"/>
      <c r="Z1857" s="1255"/>
      <c r="AA1857" s="1255"/>
      <c r="AB1857" s="1255"/>
      <c r="AC1857" s="1255"/>
      <c r="AD1857" s="1255"/>
      <c r="AE1857" s="1255"/>
      <c r="AF1857" s="1255"/>
      <c r="AG1857" s="1255"/>
      <c r="AH1857" s="1255"/>
      <c r="AI1857" s="1255"/>
      <c r="AJ1857" s="1255"/>
      <c r="AK1857" s="1255"/>
      <c r="AL1857" s="1255"/>
      <c r="AM1857" s="1255"/>
      <c r="AN1857" s="1255"/>
      <c r="AO1857" s="1255"/>
      <c r="AP1857" s="1255"/>
      <c r="AQ1857" s="1255"/>
      <c r="AR1857" s="1255"/>
      <c r="AS1857" s="1255"/>
      <c r="AT1857" s="1255"/>
      <c r="AU1857" s="1255"/>
      <c r="AV1857" s="1255"/>
      <c r="AW1857" s="1255"/>
      <c r="AX1857" s="1255"/>
      <c r="AY1857" s="1255"/>
      <c r="AZ1857" s="1255"/>
      <c r="BA1857" s="1255"/>
      <c r="BB1857" s="1255"/>
      <c r="BC1857" s="1255"/>
      <c r="BD1857" s="1255"/>
      <c r="BE1857" s="1255"/>
      <c r="BF1857" s="1255"/>
      <c r="BG1857" s="1255"/>
      <c r="BH1857" s="1255"/>
      <c r="BI1857" s="1255"/>
      <c r="BJ1857" s="1255"/>
      <c r="BK1857" s="1255"/>
      <c r="BL1857" s="1255"/>
      <c r="BM1857" s="1255"/>
      <c r="BN1857" s="1255"/>
      <c r="BO1857" s="1255"/>
      <c r="BP1857" s="1255"/>
      <c r="BQ1857" s="1255"/>
      <c r="BR1857" s="1255"/>
      <c r="BS1857" s="1255"/>
    </row>
    <row r="1858" spans="1:71" s="84" customFormat="1" ht="41.4" outlineLevel="2">
      <c r="A1858" s="584">
        <v>1</v>
      </c>
      <c r="B1858" s="584">
        <v>1</v>
      </c>
      <c r="C1858" s="584" t="s">
        <v>6302</v>
      </c>
      <c r="D1858" s="584">
        <v>4</v>
      </c>
      <c r="E1858" s="584" t="s">
        <v>1559</v>
      </c>
      <c r="F1858" s="584" t="s">
        <v>6352</v>
      </c>
      <c r="G1858" s="971" t="s">
        <v>8080</v>
      </c>
      <c r="H1858" s="46" t="s">
        <v>29</v>
      </c>
      <c r="I1858" s="329">
        <v>5</v>
      </c>
      <c r="J1858" s="915"/>
      <c r="K1858" s="1011">
        <f t="shared" si="292"/>
        <v>0</v>
      </c>
      <c r="L1858" s="1281"/>
      <c r="M1858" s="38">
        <f t="shared" si="293"/>
        <v>0</v>
      </c>
      <c r="N1858" s="909">
        <f t="shared" si="294"/>
        <v>0</v>
      </c>
      <c r="O1858" s="909">
        <f t="shared" si="295"/>
        <v>0</v>
      </c>
      <c r="P1858" s="147"/>
      <c r="Q1858" s="1255"/>
      <c r="R1858" s="1255"/>
      <c r="S1858" s="1255"/>
      <c r="T1858" s="1255"/>
      <c r="U1858" s="1255"/>
      <c r="V1858" s="1255"/>
      <c r="W1858" s="1255"/>
      <c r="X1858" s="1255"/>
      <c r="Y1858" s="1255"/>
      <c r="Z1858" s="1255"/>
      <c r="AA1858" s="1255"/>
      <c r="AB1858" s="1255"/>
      <c r="AC1858" s="1255"/>
      <c r="AD1858" s="1255"/>
      <c r="AE1858" s="1255"/>
      <c r="AF1858" s="1255"/>
      <c r="AG1858" s="1255"/>
      <c r="AH1858" s="1255"/>
      <c r="AI1858" s="1255"/>
      <c r="AJ1858" s="1255"/>
      <c r="AK1858" s="1255"/>
      <c r="AL1858" s="1255"/>
      <c r="AM1858" s="1255"/>
      <c r="AN1858" s="1255"/>
      <c r="AO1858" s="1255"/>
      <c r="AP1858" s="1255"/>
      <c r="AQ1858" s="1255"/>
      <c r="AR1858" s="1255"/>
      <c r="AS1858" s="1255"/>
      <c r="AT1858" s="1255"/>
      <c r="AU1858" s="1255"/>
      <c r="AV1858" s="1255"/>
      <c r="AW1858" s="1255"/>
      <c r="AX1858" s="1255"/>
      <c r="AY1858" s="1255"/>
      <c r="AZ1858" s="1255"/>
      <c r="BA1858" s="1255"/>
      <c r="BB1858" s="1255"/>
      <c r="BC1858" s="1255"/>
      <c r="BD1858" s="1255"/>
      <c r="BE1858" s="1255"/>
      <c r="BF1858" s="1255"/>
      <c r="BG1858" s="1255"/>
      <c r="BH1858" s="1255"/>
      <c r="BI1858" s="1255"/>
      <c r="BJ1858" s="1255"/>
      <c r="BK1858" s="1255"/>
      <c r="BL1858" s="1255"/>
      <c r="BM1858" s="1255"/>
      <c r="BN1858" s="1255"/>
      <c r="BO1858" s="1255"/>
      <c r="BP1858" s="1255"/>
      <c r="BQ1858" s="1255"/>
      <c r="BR1858" s="1255"/>
      <c r="BS1858" s="1255"/>
    </row>
    <row r="1859" spans="1:71" s="84" customFormat="1" ht="41.4" outlineLevel="2">
      <c r="A1859" s="584">
        <v>1</v>
      </c>
      <c r="B1859" s="584">
        <v>1</v>
      </c>
      <c r="C1859" s="584" t="s">
        <v>6302</v>
      </c>
      <c r="D1859" s="584">
        <v>4</v>
      </c>
      <c r="E1859" s="584" t="s">
        <v>1559</v>
      </c>
      <c r="F1859" s="584" t="s">
        <v>6353</v>
      </c>
      <c r="G1859" s="971" t="s">
        <v>8081</v>
      </c>
      <c r="H1859" s="46" t="s">
        <v>29</v>
      </c>
      <c r="I1859" s="329">
        <v>1</v>
      </c>
      <c r="J1859" s="915"/>
      <c r="K1859" s="1011">
        <f t="shared" si="292"/>
        <v>0</v>
      </c>
      <c r="L1859" s="1281"/>
      <c r="M1859" s="38">
        <f t="shared" si="293"/>
        <v>0</v>
      </c>
      <c r="N1859" s="909">
        <f t="shared" si="294"/>
        <v>0</v>
      </c>
      <c r="O1859" s="909">
        <f t="shared" si="295"/>
        <v>0</v>
      </c>
      <c r="P1859" s="147"/>
      <c r="Q1859" s="1255"/>
      <c r="R1859" s="1255"/>
      <c r="S1859" s="1255"/>
      <c r="T1859" s="1255"/>
      <c r="U1859" s="1255"/>
      <c r="V1859" s="1255"/>
      <c r="W1859" s="1255"/>
      <c r="X1859" s="1255"/>
      <c r="Y1859" s="1255"/>
      <c r="Z1859" s="1255"/>
      <c r="AA1859" s="1255"/>
      <c r="AB1859" s="1255"/>
      <c r="AC1859" s="1255"/>
      <c r="AD1859" s="1255"/>
      <c r="AE1859" s="1255"/>
      <c r="AF1859" s="1255"/>
      <c r="AG1859" s="1255"/>
      <c r="AH1859" s="1255"/>
      <c r="AI1859" s="1255"/>
      <c r="AJ1859" s="1255"/>
      <c r="AK1859" s="1255"/>
      <c r="AL1859" s="1255"/>
      <c r="AM1859" s="1255"/>
      <c r="AN1859" s="1255"/>
      <c r="AO1859" s="1255"/>
      <c r="AP1859" s="1255"/>
      <c r="AQ1859" s="1255"/>
      <c r="AR1859" s="1255"/>
      <c r="AS1859" s="1255"/>
      <c r="AT1859" s="1255"/>
      <c r="AU1859" s="1255"/>
      <c r="AV1859" s="1255"/>
      <c r="AW1859" s="1255"/>
      <c r="AX1859" s="1255"/>
      <c r="AY1859" s="1255"/>
      <c r="AZ1859" s="1255"/>
      <c r="BA1859" s="1255"/>
      <c r="BB1859" s="1255"/>
      <c r="BC1859" s="1255"/>
      <c r="BD1859" s="1255"/>
      <c r="BE1859" s="1255"/>
      <c r="BF1859" s="1255"/>
      <c r="BG1859" s="1255"/>
      <c r="BH1859" s="1255"/>
      <c r="BI1859" s="1255"/>
      <c r="BJ1859" s="1255"/>
      <c r="BK1859" s="1255"/>
      <c r="BL1859" s="1255"/>
      <c r="BM1859" s="1255"/>
      <c r="BN1859" s="1255"/>
      <c r="BO1859" s="1255"/>
      <c r="BP1859" s="1255"/>
      <c r="BQ1859" s="1255"/>
      <c r="BR1859" s="1255"/>
      <c r="BS1859" s="1255"/>
    </row>
    <row r="1860" spans="1:71" s="84" customFormat="1" ht="27.6" outlineLevel="2">
      <c r="A1860" s="584">
        <v>1</v>
      </c>
      <c r="B1860" s="584">
        <v>1</v>
      </c>
      <c r="C1860" s="584" t="s">
        <v>6302</v>
      </c>
      <c r="D1860" s="584">
        <v>4</v>
      </c>
      <c r="E1860" s="584" t="s">
        <v>1559</v>
      </c>
      <c r="F1860" s="584" t="s">
        <v>6354</v>
      </c>
      <c r="G1860" s="971" t="s">
        <v>8082</v>
      </c>
      <c r="H1860" s="46" t="s">
        <v>29</v>
      </c>
      <c r="I1860" s="329">
        <v>7</v>
      </c>
      <c r="J1860" s="915"/>
      <c r="K1860" s="1011">
        <f t="shared" si="292"/>
        <v>0</v>
      </c>
      <c r="L1860" s="1281"/>
      <c r="M1860" s="38">
        <f t="shared" si="293"/>
        <v>0</v>
      </c>
      <c r="N1860" s="909">
        <f t="shared" si="294"/>
        <v>0</v>
      </c>
      <c r="O1860" s="909">
        <f t="shared" si="295"/>
        <v>0</v>
      </c>
      <c r="P1860" s="147"/>
      <c r="Q1860" s="1255"/>
      <c r="R1860" s="1255"/>
      <c r="S1860" s="1255"/>
      <c r="T1860" s="1255"/>
      <c r="U1860" s="1255"/>
      <c r="V1860" s="1255"/>
      <c r="W1860" s="1255"/>
      <c r="X1860" s="1255"/>
      <c r="Y1860" s="1255"/>
      <c r="Z1860" s="1255"/>
      <c r="AA1860" s="1255"/>
      <c r="AB1860" s="1255"/>
      <c r="AC1860" s="1255"/>
      <c r="AD1860" s="1255"/>
      <c r="AE1860" s="1255"/>
      <c r="AF1860" s="1255"/>
      <c r="AG1860" s="1255"/>
      <c r="AH1860" s="1255"/>
      <c r="AI1860" s="1255"/>
      <c r="AJ1860" s="1255"/>
      <c r="AK1860" s="1255"/>
      <c r="AL1860" s="1255"/>
      <c r="AM1860" s="1255"/>
      <c r="AN1860" s="1255"/>
      <c r="AO1860" s="1255"/>
      <c r="AP1860" s="1255"/>
      <c r="AQ1860" s="1255"/>
      <c r="AR1860" s="1255"/>
      <c r="AS1860" s="1255"/>
      <c r="AT1860" s="1255"/>
      <c r="AU1860" s="1255"/>
      <c r="AV1860" s="1255"/>
      <c r="AW1860" s="1255"/>
      <c r="AX1860" s="1255"/>
      <c r="AY1860" s="1255"/>
      <c r="AZ1860" s="1255"/>
      <c r="BA1860" s="1255"/>
      <c r="BB1860" s="1255"/>
      <c r="BC1860" s="1255"/>
      <c r="BD1860" s="1255"/>
      <c r="BE1860" s="1255"/>
      <c r="BF1860" s="1255"/>
      <c r="BG1860" s="1255"/>
      <c r="BH1860" s="1255"/>
      <c r="BI1860" s="1255"/>
      <c r="BJ1860" s="1255"/>
      <c r="BK1860" s="1255"/>
      <c r="BL1860" s="1255"/>
      <c r="BM1860" s="1255"/>
      <c r="BN1860" s="1255"/>
      <c r="BO1860" s="1255"/>
      <c r="BP1860" s="1255"/>
      <c r="BQ1860" s="1255"/>
      <c r="BR1860" s="1255"/>
      <c r="BS1860" s="1255"/>
    </row>
    <row r="1861" spans="1:71" s="84" customFormat="1" ht="41.4" outlineLevel="2">
      <c r="A1861" s="584">
        <v>1</v>
      </c>
      <c r="B1861" s="584">
        <v>1</v>
      </c>
      <c r="C1861" s="584" t="s">
        <v>6302</v>
      </c>
      <c r="D1861" s="584">
        <v>4</v>
      </c>
      <c r="E1861" s="584" t="s">
        <v>1559</v>
      </c>
      <c r="F1861" s="584" t="s">
        <v>6355</v>
      </c>
      <c r="G1861" s="971" t="s">
        <v>8083</v>
      </c>
      <c r="H1861" s="46" t="s">
        <v>29</v>
      </c>
      <c r="I1861" s="329">
        <v>10</v>
      </c>
      <c r="J1861" s="915"/>
      <c r="K1861" s="1011">
        <f t="shared" si="292"/>
        <v>0</v>
      </c>
      <c r="L1861" s="1281"/>
      <c r="M1861" s="38">
        <f t="shared" si="293"/>
        <v>0</v>
      </c>
      <c r="N1861" s="909">
        <f t="shared" si="294"/>
        <v>0</v>
      </c>
      <c r="O1861" s="909">
        <f t="shared" si="295"/>
        <v>0</v>
      </c>
      <c r="P1861" s="147"/>
      <c r="Q1861" s="1255"/>
      <c r="R1861" s="1255"/>
      <c r="S1861" s="1255"/>
      <c r="T1861" s="1255"/>
      <c r="U1861" s="1255"/>
      <c r="V1861" s="1255"/>
      <c r="W1861" s="1255"/>
      <c r="X1861" s="1255"/>
      <c r="Y1861" s="1255"/>
      <c r="Z1861" s="1255"/>
      <c r="AA1861" s="1255"/>
      <c r="AB1861" s="1255"/>
      <c r="AC1861" s="1255"/>
      <c r="AD1861" s="1255"/>
      <c r="AE1861" s="1255"/>
      <c r="AF1861" s="1255"/>
      <c r="AG1861" s="1255"/>
      <c r="AH1861" s="1255"/>
      <c r="AI1861" s="1255"/>
      <c r="AJ1861" s="1255"/>
      <c r="AK1861" s="1255"/>
      <c r="AL1861" s="1255"/>
      <c r="AM1861" s="1255"/>
      <c r="AN1861" s="1255"/>
      <c r="AO1861" s="1255"/>
      <c r="AP1861" s="1255"/>
      <c r="AQ1861" s="1255"/>
      <c r="AR1861" s="1255"/>
      <c r="AS1861" s="1255"/>
      <c r="AT1861" s="1255"/>
      <c r="AU1861" s="1255"/>
      <c r="AV1861" s="1255"/>
      <c r="AW1861" s="1255"/>
      <c r="AX1861" s="1255"/>
      <c r="AY1861" s="1255"/>
      <c r="AZ1861" s="1255"/>
      <c r="BA1861" s="1255"/>
      <c r="BB1861" s="1255"/>
      <c r="BC1861" s="1255"/>
      <c r="BD1861" s="1255"/>
      <c r="BE1861" s="1255"/>
      <c r="BF1861" s="1255"/>
      <c r="BG1861" s="1255"/>
      <c r="BH1861" s="1255"/>
      <c r="BI1861" s="1255"/>
      <c r="BJ1861" s="1255"/>
      <c r="BK1861" s="1255"/>
      <c r="BL1861" s="1255"/>
      <c r="BM1861" s="1255"/>
      <c r="BN1861" s="1255"/>
      <c r="BO1861" s="1255"/>
      <c r="BP1861" s="1255"/>
      <c r="BQ1861" s="1255"/>
      <c r="BR1861" s="1255"/>
      <c r="BS1861" s="1255"/>
    </row>
    <row r="1862" spans="1:71" s="84" customFormat="1" ht="41.4" outlineLevel="2">
      <c r="A1862" s="584">
        <v>1</v>
      </c>
      <c r="B1862" s="584">
        <v>1</v>
      </c>
      <c r="C1862" s="584" t="s">
        <v>6302</v>
      </c>
      <c r="D1862" s="584">
        <v>4</v>
      </c>
      <c r="E1862" s="584" t="s">
        <v>1559</v>
      </c>
      <c r="F1862" s="584" t="s">
        <v>6356</v>
      </c>
      <c r="G1862" s="971" t="s">
        <v>8084</v>
      </c>
      <c r="H1862" s="46" t="s">
        <v>29</v>
      </c>
      <c r="I1862" s="329">
        <v>1</v>
      </c>
      <c r="J1862" s="915"/>
      <c r="K1862" s="1011">
        <f t="shared" ref="K1862:K1894" si="296">I1862*J1862</f>
        <v>0</v>
      </c>
      <c r="L1862" s="1281"/>
      <c r="M1862" s="38">
        <f t="shared" ref="M1862:M1894" si="297">I1862*L1862</f>
        <v>0</v>
      </c>
      <c r="N1862" s="909">
        <f t="shared" ref="N1862:N1894" si="298">J1862+L1862</f>
        <v>0</v>
      </c>
      <c r="O1862" s="909">
        <f t="shared" ref="O1862:O1894" si="299">I1862*N1862</f>
        <v>0</v>
      </c>
      <c r="P1862" s="147"/>
      <c r="Q1862" s="1255"/>
      <c r="R1862" s="1255"/>
      <c r="S1862" s="1255"/>
      <c r="T1862" s="1255"/>
      <c r="U1862" s="1255"/>
      <c r="V1862" s="1255"/>
      <c r="W1862" s="1255"/>
      <c r="X1862" s="1255"/>
      <c r="Y1862" s="1255"/>
      <c r="Z1862" s="1255"/>
      <c r="AA1862" s="1255"/>
      <c r="AB1862" s="1255"/>
      <c r="AC1862" s="1255"/>
      <c r="AD1862" s="1255"/>
      <c r="AE1862" s="1255"/>
      <c r="AF1862" s="1255"/>
      <c r="AG1862" s="1255"/>
      <c r="AH1862" s="1255"/>
      <c r="AI1862" s="1255"/>
      <c r="AJ1862" s="1255"/>
      <c r="AK1862" s="1255"/>
      <c r="AL1862" s="1255"/>
      <c r="AM1862" s="1255"/>
      <c r="AN1862" s="1255"/>
      <c r="AO1862" s="1255"/>
      <c r="AP1862" s="1255"/>
      <c r="AQ1862" s="1255"/>
      <c r="AR1862" s="1255"/>
      <c r="AS1862" s="1255"/>
      <c r="AT1862" s="1255"/>
      <c r="AU1862" s="1255"/>
      <c r="AV1862" s="1255"/>
      <c r="AW1862" s="1255"/>
      <c r="AX1862" s="1255"/>
      <c r="AY1862" s="1255"/>
      <c r="AZ1862" s="1255"/>
      <c r="BA1862" s="1255"/>
      <c r="BB1862" s="1255"/>
      <c r="BC1862" s="1255"/>
      <c r="BD1862" s="1255"/>
      <c r="BE1862" s="1255"/>
      <c r="BF1862" s="1255"/>
      <c r="BG1862" s="1255"/>
      <c r="BH1862" s="1255"/>
      <c r="BI1862" s="1255"/>
      <c r="BJ1862" s="1255"/>
      <c r="BK1862" s="1255"/>
      <c r="BL1862" s="1255"/>
      <c r="BM1862" s="1255"/>
      <c r="BN1862" s="1255"/>
      <c r="BO1862" s="1255"/>
      <c r="BP1862" s="1255"/>
      <c r="BQ1862" s="1255"/>
      <c r="BR1862" s="1255"/>
      <c r="BS1862" s="1255"/>
    </row>
    <row r="1863" spans="1:71" s="84" customFormat="1" ht="41.4" outlineLevel="2">
      <c r="A1863" s="584">
        <v>1</v>
      </c>
      <c r="B1863" s="584">
        <v>1</v>
      </c>
      <c r="C1863" s="584" t="s">
        <v>6302</v>
      </c>
      <c r="D1863" s="584">
        <v>4</v>
      </c>
      <c r="E1863" s="584" t="s">
        <v>1559</v>
      </c>
      <c r="F1863" s="584" t="s">
        <v>6357</v>
      </c>
      <c r="G1863" s="971" t="s">
        <v>8085</v>
      </c>
      <c r="H1863" s="46" t="s">
        <v>29</v>
      </c>
      <c r="I1863" s="329">
        <v>2</v>
      </c>
      <c r="J1863" s="915"/>
      <c r="K1863" s="1011">
        <f t="shared" si="296"/>
        <v>0</v>
      </c>
      <c r="L1863" s="1281"/>
      <c r="M1863" s="38">
        <f t="shared" si="297"/>
        <v>0</v>
      </c>
      <c r="N1863" s="909">
        <f t="shared" si="298"/>
        <v>0</v>
      </c>
      <c r="O1863" s="909">
        <f t="shared" si="299"/>
        <v>0</v>
      </c>
      <c r="P1863" s="147"/>
      <c r="Q1863" s="1255"/>
      <c r="R1863" s="1255"/>
      <c r="S1863" s="1255"/>
      <c r="T1863" s="1255"/>
      <c r="U1863" s="1255"/>
      <c r="V1863" s="1255"/>
      <c r="W1863" s="1255"/>
      <c r="X1863" s="1255"/>
      <c r="Y1863" s="1255"/>
      <c r="Z1863" s="1255"/>
      <c r="AA1863" s="1255"/>
      <c r="AB1863" s="1255"/>
      <c r="AC1863" s="1255"/>
      <c r="AD1863" s="1255"/>
      <c r="AE1863" s="1255"/>
      <c r="AF1863" s="1255"/>
      <c r="AG1863" s="1255"/>
      <c r="AH1863" s="1255"/>
      <c r="AI1863" s="1255"/>
      <c r="AJ1863" s="1255"/>
      <c r="AK1863" s="1255"/>
      <c r="AL1863" s="1255"/>
      <c r="AM1863" s="1255"/>
      <c r="AN1863" s="1255"/>
      <c r="AO1863" s="1255"/>
      <c r="AP1863" s="1255"/>
      <c r="AQ1863" s="1255"/>
      <c r="AR1863" s="1255"/>
      <c r="AS1863" s="1255"/>
      <c r="AT1863" s="1255"/>
      <c r="AU1863" s="1255"/>
      <c r="AV1863" s="1255"/>
      <c r="AW1863" s="1255"/>
      <c r="AX1863" s="1255"/>
      <c r="AY1863" s="1255"/>
      <c r="AZ1863" s="1255"/>
      <c r="BA1863" s="1255"/>
      <c r="BB1863" s="1255"/>
      <c r="BC1863" s="1255"/>
      <c r="BD1863" s="1255"/>
      <c r="BE1863" s="1255"/>
      <c r="BF1863" s="1255"/>
      <c r="BG1863" s="1255"/>
      <c r="BH1863" s="1255"/>
      <c r="BI1863" s="1255"/>
      <c r="BJ1863" s="1255"/>
      <c r="BK1863" s="1255"/>
      <c r="BL1863" s="1255"/>
      <c r="BM1863" s="1255"/>
      <c r="BN1863" s="1255"/>
      <c r="BO1863" s="1255"/>
      <c r="BP1863" s="1255"/>
      <c r="BQ1863" s="1255"/>
      <c r="BR1863" s="1255"/>
      <c r="BS1863" s="1255"/>
    </row>
    <row r="1864" spans="1:71" s="84" customFormat="1" ht="55.2" outlineLevel="2">
      <c r="A1864" s="584">
        <v>1</v>
      </c>
      <c r="B1864" s="584">
        <v>1</v>
      </c>
      <c r="C1864" s="584" t="s">
        <v>6302</v>
      </c>
      <c r="D1864" s="584">
        <v>4</v>
      </c>
      <c r="E1864" s="584" t="s">
        <v>1559</v>
      </c>
      <c r="F1864" s="584" t="s">
        <v>6358</v>
      </c>
      <c r="G1864" s="971" t="s">
        <v>8086</v>
      </c>
      <c r="H1864" s="46" t="s">
        <v>29</v>
      </c>
      <c r="I1864" s="329">
        <v>2</v>
      </c>
      <c r="J1864" s="915"/>
      <c r="K1864" s="1011">
        <f t="shared" si="296"/>
        <v>0</v>
      </c>
      <c r="L1864" s="1281"/>
      <c r="M1864" s="38">
        <f t="shared" si="297"/>
        <v>0</v>
      </c>
      <c r="N1864" s="909">
        <f t="shared" si="298"/>
        <v>0</v>
      </c>
      <c r="O1864" s="909">
        <f t="shared" si="299"/>
        <v>0</v>
      </c>
      <c r="P1864" s="147"/>
      <c r="Q1864" s="1255"/>
      <c r="R1864" s="1255"/>
      <c r="S1864" s="1255"/>
      <c r="T1864" s="1255"/>
      <c r="U1864" s="1255"/>
      <c r="V1864" s="1255"/>
      <c r="W1864" s="1255"/>
      <c r="X1864" s="1255"/>
      <c r="Y1864" s="1255"/>
      <c r="Z1864" s="1255"/>
      <c r="AA1864" s="1255"/>
      <c r="AB1864" s="1255"/>
      <c r="AC1864" s="1255"/>
      <c r="AD1864" s="1255"/>
      <c r="AE1864" s="1255"/>
      <c r="AF1864" s="1255"/>
      <c r="AG1864" s="1255"/>
      <c r="AH1864" s="1255"/>
      <c r="AI1864" s="1255"/>
      <c r="AJ1864" s="1255"/>
      <c r="AK1864" s="1255"/>
      <c r="AL1864" s="1255"/>
      <c r="AM1864" s="1255"/>
      <c r="AN1864" s="1255"/>
      <c r="AO1864" s="1255"/>
      <c r="AP1864" s="1255"/>
      <c r="AQ1864" s="1255"/>
      <c r="AR1864" s="1255"/>
      <c r="AS1864" s="1255"/>
      <c r="AT1864" s="1255"/>
      <c r="AU1864" s="1255"/>
      <c r="AV1864" s="1255"/>
      <c r="AW1864" s="1255"/>
      <c r="AX1864" s="1255"/>
      <c r="AY1864" s="1255"/>
      <c r="AZ1864" s="1255"/>
      <c r="BA1864" s="1255"/>
      <c r="BB1864" s="1255"/>
      <c r="BC1864" s="1255"/>
      <c r="BD1864" s="1255"/>
      <c r="BE1864" s="1255"/>
      <c r="BF1864" s="1255"/>
      <c r="BG1864" s="1255"/>
      <c r="BH1864" s="1255"/>
      <c r="BI1864" s="1255"/>
      <c r="BJ1864" s="1255"/>
      <c r="BK1864" s="1255"/>
      <c r="BL1864" s="1255"/>
      <c r="BM1864" s="1255"/>
      <c r="BN1864" s="1255"/>
      <c r="BO1864" s="1255"/>
      <c r="BP1864" s="1255"/>
      <c r="BQ1864" s="1255"/>
      <c r="BR1864" s="1255"/>
      <c r="BS1864" s="1255"/>
    </row>
    <row r="1865" spans="1:71" s="84" customFormat="1" ht="27.6" outlineLevel="2">
      <c r="A1865" s="584">
        <v>1</v>
      </c>
      <c r="B1865" s="584">
        <v>1</v>
      </c>
      <c r="C1865" s="584" t="s">
        <v>6302</v>
      </c>
      <c r="D1865" s="584">
        <v>4</v>
      </c>
      <c r="E1865" s="584" t="s">
        <v>1559</v>
      </c>
      <c r="F1865" s="584" t="s">
        <v>6359</v>
      </c>
      <c r="G1865" s="971" t="s">
        <v>8087</v>
      </c>
      <c r="H1865" s="46" t="s">
        <v>29</v>
      </c>
      <c r="I1865" s="329">
        <v>1</v>
      </c>
      <c r="J1865" s="915"/>
      <c r="K1865" s="1011">
        <f t="shared" si="296"/>
        <v>0</v>
      </c>
      <c r="L1865" s="1281"/>
      <c r="M1865" s="38">
        <f t="shared" si="297"/>
        <v>0</v>
      </c>
      <c r="N1865" s="909">
        <f t="shared" si="298"/>
        <v>0</v>
      </c>
      <c r="O1865" s="909">
        <f t="shared" si="299"/>
        <v>0</v>
      </c>
      <c r="P1865" s="147"/>
      <c r="Q1865" s="1255"/>
      <c r="R1865" s="1255"/>
      <c r="S1865" s="1255"/>
      <c r="T1865" s="1255"/>
      <c r="U1865" s="1255"/>
      <c r="V1865" s="1255"/>
      <c r="W1865" s="1255"/>
      <c r="X1865" s="1255"/>
      <c r="Y1865" s="1255"/>
      <c r="Z1865" s="1255"/>
      <c r="AA1865" s="1255"/>
      <c r="AB1865" s="1255"/>
      <c r="AC1865" s="1255"/>
      <c r="AD1865" s="1255"/>
      <c r="AE1865" s="1255"/>
      <c r="AF1865" s="1255"/>
      <c r="AG1865" s="1255"/>
      <c r="AH1865" s="1255"/>
      <c r="AI1865" s="1255"/>
      <c r="AJ1865" s="1255"/>
      <c r="AK1865" s="1255"/>
      <c r="AL1865" s="1255"/>
      <c r="AM1865" s="1255"/>
      <c r="AN1865" s="1255"/>
      <c r="AO1865" s="1255"/>
      <c r="AP1865" s="1255"/>
      <c r="AQ1865" s="1255"/>
      <c r="AR1865" s="1255"/>
      <c r="AS1865" s="1255"/>
      <c r="AT1865" s="1255"/>
      <c r="AU1865" s="1255"/>
      <c r="AV1865" s="1255"/>
      <c r="AW1865" s="1255"/>
      <c r="AX1865" s="1255"/>
      <c r="AY1865" s="1255"/>
      <c r="AZ1865" s="1255"/>
      <c r="BA1865" s="1255"/>
      <c r="BB1865" s="1255"/>
      <c r="BC1865" s="1255"/>
      <c r="BD1865" s="1255"/>
      <c r="BE1865" s="1255"/>
      <c r="BF1865" s="1255"/>
      <c r="BG1865" s="1255"/>
      <c r="BH1865" s="1255"/>
      <c r="BI1865" s="1255"/>
      <c r="BJ1865" s="1255"/>
      <c r="BK1865" s="1255"/>
      <c r="BL1865" s="1255"/>
      <c r="BM1865" s="1255"/>
      <c r="BN1865" s="1255"/>
      <c r="BO1865" s="1255"/>
      <c r="BP1865" s="1255"/>
      <c r="BQ1865" s="1255"/>
      <c r="BR1865" s="1255"/>
      <c r="BS1865" s="1255"/>
    </row>
    <row r="1866" spans="1:71" s="84" customFormat="1" ht="41.4" outlineLevel="2">
      <c r="A1866" s="584">
        <v>1</v>
      </c>
      <c r="B1866" s="584">
        <v>1</v>
      </c>
      <c r="C1866" s="584" t="s">
        <v>6302</v>
      </c>
      <c r="D1866" s="584">
        <v>4</v>
      </c>
      <c r="E1866" s="584" t="s">
        <v>1559</v>
      </c>
      <c r="F1866" s="584" t="s">
        <v>6360</v>
      </c>
      <c r="G1866" s="971" t="s">
        <v>8088</v>
      </c>
      <c r="H1866" s="46" t="s">
        <v>29</v>
      </c>
      <c r="I1866" s="329">
        <v>7</v>
      </c>
      <c r="J1866" s="915"/>
      <c r="K1866" s="1011">
        <f t="shared" si="296"/>
        <v>0</v>
      </c>
      <c r="L1866" s="1281"/>
      <c r="M1866" s="38">
        <f t="shared" si="297"/>
        <v>0</v>
      </c>
      <c r="N1866" s="909">
        <f t="shared" si="298"/>
        <v>0</v>
      </c>
      <c r="O1866" s="909">
        <f t="shared" si="299"/>
        <v>0</v>
      </c>
      <c r="P1866" s="147"/>
      <c r="Q1866" s="1255"/>
      <c r="R1866" s="1255"/>
      <c r="S1866" s="1255"/>
      <c r="T1866" s="1255"/>
      <c r="U1866" s="1255"/>
      <c r="V1866" s="1255"/>
      <c r="W1866" s="1255"/>
      <c r="X1866" s="1255"/>
      <c r="Y1866" s="1255"/>
      <c r="Z1866" s="1255"/>
      <c r="AA1866" s="1255"/>
      <c r="AB1866" s="1255"/>
      <c r="AC1866" s="1255"/>
      <c r="AD1866" s="1255"/>
      <c r="AE1866" s="1255"/>
      <c r="AF1866" s="1255"/>
      <c r="AG1866" s="1255"/>
      <c r="AH1866" s="1255"/>
      <c r="AI1866" s="1255"/>
      <c r="AJ1866" s="1255"/>
      <c r="AK1866" s="1255"/>
      <c r="AL1866" s="1255"/>
      <c r="AM1866" s="1255"/>
      <c r="AN1866" s="1255"/>
      <c r="AO1866" s="1255"/>
      <c r="AP1866" s="1255"/>
      <c r="AQ1866" s="1255"/>
      <c r="AR1866" s="1255"/>
      <c r="AS1866" s="1255"/>
      <c r="AT1866" s="1255"/>
      <c r="AU1866" s="1255"/>
      <c r="AV1866" s="1255"/>
      <c r="AW1866" s="1255"/>
      <c r="AX1866" s="1255"/>
      <c r="AY1866" s="1255"/>
      <c r="AZ1866" s="1255"/>
      <c r="BA1866" s="1255"/>
      <c r="BB1866" s="1255"/>
      <c r="BC1866" s="1255"/>
      <c r="BD1866" s="1255"/>
      <c r="BE1866" s="1255"/>
      <c r="BF1866" s="1255"/>
      <c r="BG1866" s="1255"/>
      <c r="BH1866" s="1255"/>
      <c r="BI1866" s="1255"/>
      <c r="BJ1866" s="1255"/>
      <c r="BK1866" s="1255"/>
      <c r="BL1866" s="1255"/>
      <c r="BM1866" s="1255"/>
      <c r="BN1866" s="1255"/>
      <c r="BO1866" s="1255"/>
      <c r="BP1866" s="1255"/>
      <c r="BQ1866" s="1255"/>
      <c r="BR1866" s="1255"/>
      <c r="BS1866" s="1255"/>
    </row>
    <row r="1867" spans="1:71" s="84" customFormat="1" ht="41.4" outlineLevel="2">
      <c r="A1867" s="584">
        <v>1</v>
      </c>
      <c r="B1867" s="584">
        <v>1</v>
      </c>
      <c r="C1867" s="584" t="s">
        <v>6302</v>
      </c>
      <c r="D1867" s="584">
        <v>4</v>
      </c>
      <c r="E1867" s="584" t="s">
        <v>1559</v>
      </c>
      <c r="F1867" s="584" t="s">
        <v>6361</v>
      </c>
      <c r="G1867" s="971" t="s">
        <v>8089</v>
      </c>
      <c r="H1867" s="46" t="s">
        <v>29</v>
      </c>
      <c r="I1867" s="329">
        <v>8</v>
      </c>
      <c r="J1867" s="915"/>
      <c r="K1867" s="1011">
        <f t="shared" si="296"/>
        <v>0</v>
      </c>
      <c r="L1867" s="1281"/>
      <c r="M1867" s="38">
        <f t="shared" si="297"/>
        <v>0</v>
      </c>
      <c r="N1867" s="909">
        <f t="shared" si="298"/>
        <v>0</v>
      </c>
      <c r="O1867" s="909">
        <f t="shared" si="299"/>
        <v>0</v>
      </c>
      <c r="P1867" s="147"/>
      <c r="Q1867" s="1255"/>
      <c r="R1867" s="1255"/>
      <c r="S1867" s="1255"/>
      <c r="T1867" s="1255"/>
      <c r="U1867" s="1255"/>
      <c r="V1867" s="1255"/>
      <c r="W1867" s="1255"/>
      <c r="X1867" s="1255"/>
      <c r="Y1867" s="1255"/>
      <c r="Z1867" s="1255"/>
      <c r="AA1867" s="1255"/>
      <c r="AB1867" s="1255"/>
      <c r="AC1867" s="1255"/>
      <c r="AD1867" s="1255"/>
      <c r="AE1867" s="1255"/>
      <c r="AF1867" s="1255"/>
      <c r="AG1867" s="1255"/>
      <c r="AH1867" s="1255"/>
      <c r="AI1867" s="1255"/>
      <c r="AJ1867" s="1255"/>
      <c r="AK1867" s="1255"/>
      <c r="AL1867" s="1255"/>
      <c r="AM1867" s="1255"/>
      <c r="AN1867" s="1255"/>
      <c r="AO1867" s="1255"/>
      <c r="AP1867" s="1255"/>
      <c r="AQ1867" s="1255"/>
      <c r="AR1867" s="1255"/>
      <c r="AS1867" s="1255"/>
      <c r="AT1867" s="1255"/>
      <c r="AU1867" s="1255"/>
      <c r="AV1867" s="1255"/>
      <c r="AW1867" s="1255"/>
      <c r="AX1867" s="1255"/>
      <c r="AY1867" s="1255"/>
      <c r="AZ1867" s="1255"/>
      <c r="BA1867" s="1255"/>
      <c r="BB1867" s="1255"/>
      <c r="BC1867" s="1255"/>
      <c r="BD1867" s="1255"/>
      <c r="BE1867" s="1255"/>
      <c r="BF1867" s="1255"/>
      <c r="BG1867" s="1255"/>
      <c r="BH1867" s="1255"/>
      <c r="BI1867" s="1255"/>
      <c r="BJ1867" s="1255"/>
      <c r="BK1867" s="1255"/>
      <c r="BL1867" s="1255"/>
      <c r="BM1867" s="1255"/>
      <c r="BN1867" s="1255"/>
      <c r="BO1867" s="1255"/>
      <c r="BP1867" s="1255"/>
      <c r="BQ1867" s="1255"/>
      <c r="BR1867" s="1255"/>
      <c r="BS1867" s="1255"/>
    </row>
    <row r="1868" spans="1:71" s="84" customFormat="1" ht="41.4" outlineLevel="2">
      <c r="A1868" s="584">
        <v>1</v>
      </c>
      <c r="B1868" s="584">
        <v>1</v>
      </c>
      <c r="C1868" s="584" t="s">
        <v>6302</v>
      </c>
      <c r="D1868" s="584">
        <v>4</v>
      </c>
      <c r="E1868" s="584" t="s">
        <v>1559</v>
      </c>
      <c r="F1868" s="584" t="s">
        <v>6362</v>
      </c>
      <c r="G1868" s="971" t="s">
        <v>8090</v>
      </c>
      <c r="H1868" s="46" t="s">
        <v>29</v>
      </c>
      <c r="I1868" s="329">
        <v>6</v>
      </c>
      <c r="J1868" s="915"/>
      <c r="K1868" s="1011">
        <f t="shared" si="296"/>
        <v>0</v>
      </c>
      <c r="L1868" s="1281"/>
      <c r="M1868" s="38">
        <f t="shared" si="297"/>
        <v>0</v>
      </c>
      <c r="N1868" s="909">
        <f t="shared" si="298"/>
        <v>0</v>
      </c>
      <c r="O1868" s="909">
        <f t="shared" si="299"/>
        <v>0</v>
      </c>
      <c r="P1868" s="147"/>
      <c r="Q1868" s="1255"/>
      <c r="R1868" s="1255"/>
      <c r="S1868" s="1255"/>
      <c r="T1868" s="1255"/>
      <c r="U1868" s="1255"/>
      <c r="V1868" s="1255"/>
      <c r="W1868" s="1255"/>
      <c r="X1868" s="1255"/>
      <c r="Y1868" s="1255"/>
      <c r="Z1868" s="1255"/>
      <c r="AA1868" s="1255"/>
      <c r="AB1868" s="1255"/>
      <c r="AC1868" s="1255"/>
      <c r="AD1868" s="1255"/>
      <c r="AE1868" s="1255"/>
      <c r="AF1868" s="1255"/>
      <c r="AG1868" s="1255"/>
      <c r="AH1868" s="1255"/>
      <c r="AI1868" s="1255"/>
      <c r="AJ1868" s="1255"/>
      <c r="AK1868" s="1255"/>
      <c r="AL1868" s="1255"/>
      <c r="AM1868" s="1255"/>
      <c r="AN1868" s="1255"/>
      <c r="AO1868" s="1255"/>
      <c r="AP1868" s="1255"/>
      <c r="AQ1868" s="1255"/>
      <c r="AR1868" s="1255"/>
      <c r="AS1868" s="1255"/>
      <c r="AT1868" s="1255"/>
      <c r="AU1868" s="1255"/>
      <c r="AV1868" s="1255"/>
      <c r="AW1868" s="1255"/>
      <c r="AX1868" s="1255"/>
      <c r="AY1868" s="1255"/>
      <c r="AZ1868" s="1255"/>
      <c r="BA1868" s="1255"/>
      <c r="BB1868" s="1255"/>
      <c r="BC1868" s="1255"/>
      <c r="BD1868" s="1255"/>
      <c r="BE1868" s="1255"/>
      <c r="BF1868" s="1255"/>
      <c r="BG1868" s="1255"/>
      <c r="BH1868" s="1255"/>
      <c r="BI1868" s="1255"/>
      <c r="BJ1868" s="1255"/>
      <c r="BK1868" s="1255"/>
      <c r="BL1868" s="1255"/>
      <c r="BM1868" s="1255"/>
      <c r="BN1868" s="1255"/>
      <c r="BO1868" s="1255"/>
      <c r="BP1868" s="1255"/>
      <c r="BQ1868" s="1255"/>
      <c r="BR1868" s="1255"/>
      <c r="BS1868" s="1255"/>
    </row>
    <row r="1869" spans="1:71" s="84" customFormat="1" ht="27.6" outlineLevel="2">
      <c r="A1869" s="584">
        <v>1</v>
      </c>
      <c r="B1869" s="584">
        <v>1</v>
      </c>
      <c r="C1869" s="584" t="s">
        <v>6302</v>
      </c>
      <c r="D1869" s="584">
        <v>4</v>
      </c>
      <c r="E1869" s="584" t="s">
        <v>1559</v>
      </c>
      <c r="F1869" s="584" t="s">
        <v>6363</v>
      </c>
      <c r="G1869" s="971" t="s">
        <v>8091</v>
      </c>
      <c r="H1869" s="46" t="s">
        <v>29</v>
      </c>
      <c r="I1869" s="329">
        <v>264</v>
      </c>
      <c r="J1869" s="915"/>
      <c r="K1869" s="1011">
        <f t="shared" si="296"/>
        <v>0</v>
      </c>
      <c r="L1869" s="1281"/>
      <c r="M1869" s="38">
        <f t="shared" si="297"/>
        <v>0</v>
      </c>
      <c r="N1869" s="909">
        <f t="shared" si="298"/>
        <v>0</v>
      </c>
      <c r="O1869" s="909">
        <f t="shared" si="299"/>
        <v>0</v>
      </c>
      <c r="P1869" s="147"/>
      <c r="Q1869" s="1255"/>
      <c r="R1869" s="1255"/>
      <c r="S1869" s="1255"/>
      <c r="T1869" s="1255"/>
      <c r="U1869" s="1255"/>
      <c r="V1869" s="1255"/>
      <c r="W1869" s="1255"/>
      <c r="X1869" s="1255"/>
      <c r="Y1869" s="1255"/>
      <c r="Z1869" s="1255"/>
      <c r="AA1869" s="1255"/>
      <c r="AB1869" s="1255"/>
      <c r="AC1869" s="1255"/>
      <c r="AD1869" s="1255"/>
      <c r="AE1869" s="1255"/>
      <c r="AF1869" s="1255"/>
      <c r="AG1869" s="1255"/>
      <c r="AH1869" s="1255"/>
      <c r="AI1869" s="1255"/>
      <c r="AJ1869" s="1255"/>
      <c r="AK1869" s="1255"/>
      <c r="AL1869" s="1255"/>
      <c r="AM1869" s="1255"/>
      <c r="AN1869" s="1255"/>
      <c r="AO1869" s="1255"/>
      <c r="AP1869" s="1255"/>
      <c r="AQ1869" s="1255"/>
      <c r="AR1869" s="1255"/>
      <c r="AS1869" s="1255"/>
      <c r="AT1869" s="1255"/>
      <c r="AU1869" s="1255"/>
      <c r="AV1869" s="1255"/>
      <c r="AW1869" s="1255"/>
      <c r="AX1869" s="1255"/>
      <c r="AY1869" s="1255"/>
      <c r="AZ1869" s="1255"/>
      <c r="BA1869" s="1255"/>
      <c r="BB1869" s="1255"/>
      <c r="BC1869" s="1255"/>
      <c r="BD1869" s="1255"/>
      <c r="BE1869" s="1255"/>
      <c r="BF1869" s="1255"/>
      <c r="BG1869" s="1255"/>
      <c r="BH1869" s="1255"/>
      <c r="BI1869" s="1255"/>
      <c r="BJ1869" s="1255"/>
      <c r="BK1869" s="1255"/>
      <c r="BL1869" s="1255"/>
      <c r="BM1869" s="1255"/>
      <c r="BN1869" s="1255"/>
      <c r="BO1869" s="1255"/>
      <c r="BP1869" s="1255"/>
      <c r="BQ1869" s="1255"/>
      <c r="BR1869" s="1255"/>
      <c r="BS1869" s="1255"/>
    </row>
    <row r="1870" spans="1:71" s="84" customFormat="1" outlineLevel="2">
      <c r="A1870" s="584">
        <v>1</v>
      </c>
      <c r="B1870" s="584">
        <v>1</v>
      </c>
      <c r="C1870" s="584" t="s">
        <v>6302</v>
      </c>
      <c r="D1870" s="584" t="s">
        <v>1574</v>
      </c>
      <c r="E1870" s="584" t="s">
        <v>1559</v>
      </c>
      <c r="F1870" s="584" t="s">
        <v>6364</v>
      </c>
      <c r="G1870" s="971" t="s">
        <v>8298</v>
      </c>
      <c r="H1870" s="46" t="s">
        <v>29</v>
      </c>
      <c r="I1870" s="925">
        <v>2</v>
      </c>
      <c r="J1870" s="915"/>
      <c r="K1870" s="1011">
        <f t="shared" si="296"/>
        <v>0</v>
      </c>
      <c r="L1870" s="1281"/>
      <c r="M1870" s="1005">
        <f t="shared" si="297"/>
        <v>0</v>
      </c>
      <c r="N1870" s="909"/>
      <c r="O1870" s="909"/>
      <c r="P1870" s="991"/>
      <c r="Q1870" s="1255"/>
      <c r="R1870" s="1255"/>
      <c r="S1870" s="1255"/>
      <c r="T1870" s="1255"/>
      <c r="U1870" s="1255"/>
      <c r="V1870" s="1255"/>
      <c r="W1870" s="1255"/>
      <c r="X1870" s="1255"/>
      <c r="Y1870" s="1255"/>
      <c r="Z1870" s="1255"/>
      <c r="AA1870" s="1255"/>
      <c r="AB1870" s="1255"/>
      <c r="AC1870" s="1255"/>
      <c r="AD1870" s="1255"/>
      <c r="AE1870" s="1255"/>
      <c r="AF1870" s="1255"/>
      <c r="AG1870" s="1255"/>
      <c r="AH1870" s="1255"/>
      <c r="AI1870" s="1255"/>
      <c r="AJ1870" s="1255"/>
      <c r="AK1870" s="1255"/>
      <c r="AL1870" s="1255"/>
      <c r="AM1870" s="1255"/>
      <c r="AN1870" s="1255"/>
      <c r="AO1870" s="1255"/>
      <c r="AP1870" s="1255"/>
      <c r="AQ1870" s="1255"/>
      <c r="AR1870" s="1255"/>
      <c r="AS1870" s="1255"/>
      <c r="AT1870" s="1255"/>
      <c r="AU1870" s="1255"/>
      <c r="AV1870" s="1255"/>
      <c r="AW1870" s="1255"/>
      <c r="AX1870" s="1255"/>
      <c r="AY1870" s="1255"/>
      <c r="AZ1870" s="1255"/>
      <c r="BA1870" s="1255"/>
      <c r="BB1870" s="1255"/>
      <c r="BC1870" s="1255"/>
      <c r="BD1870" s="1255"/>
      <c r="BE1870" s="1255"/>
      <c r="BF1870" s="1255"/>
      <c r="BG1870" s="1255"/>
      <c r="BH1870" s="1255"/>
      <c r="BI1870" s="1255"/>
      <c r="BJ1870" s="1255"/>
      <c r="BK1870" s="1255"/>
      <c r="BL1870" s="1255"/>
      <c r="BM1870" s="1255"/>
      <c r="BN1870" s="1255"/>
      <c r="BO1870" s="1255"/>
      <c r="BP1870" s="1255"/>
      <c r="BQ1870" s="1255"/>
      <c r="BR1870" s="1255"/>
      <c r="BS1870" s="1255"/>
    </row>
    <row r="1871" spans="1:71" s="16" customFormat="1" outlineLevel="2">
      <c r="A1871" s="1201">
        <v>1</v>
      </c>
      <c r="B1871" s="1201">
        <v>1</v>
      </c>
      <c r="C1871" s="1201" t="s">
        <v>6302</v>
      </c>
      <c r="D1871" s="1201">
        <v>4</v>
      </c>
      <c r="E1871" s="1201" t="s">
        <v>1556</v>
      </c>
      <c r="F1871" s="1201"/>
      <c r="G1871" s="1185" t="s">
        <v>6245</v>
      </c>
      <c r="H1871" s="1186" t="s">
        <v>29</v>
      </c>
      <c r="I1871" s="1187"/>
      <c r="J1871" s="1188"/>
      <c r="K1871" s="1189"/>
      <c r="L1871" s="1190"/>
      <c r="M1871" s="1191"/>
      <c r="N1871" s="1192"/>
      <c r="O1871" s="1192"/>
      <c r="P1871" s="1193"/>
      <c r="Q1871" s="1254"/>
      <c r="R1871" s="1254"/>
      <c r="S1871" s="1254"/>
      <c r="T1871" s="1254"/>
      <c r="U1871" s="1254"/>
      <c r="V1871" s="1254"/>
      <c r="W1871" s="1254"/>
      <c r="X1871" s="1254"/>
      <c r="Y1871" s="1254"/>
      <c r="Z1871" s="1254"/>
      <c r="AA1871" s="1254"/>
      <c r="AB1871" s="1254"/>
      <c r="AC1871" s="1254"/>
      <c r="AD1871" s="1254"/>
      <c r="AE1871" s="1254"/>
      <c r="AF1871" s="1254"/>
      <c r="AG1871" s="1254"/>
      <c r="AH1871" s="1254"/>
      <c r="AI1871" s="1254"/>
      <c r="AJ1871" s="1254"/>
      <c r="AK1871" s="1254"/>
      <c r="AL1871" s="1254"/>
      <c r="AM1871" s="1254"/>
      <c r="AN1871" s="1254"/>
      <c r="AO1871" s="1254"/>
      <c r="AP1871" s="1254"/>
      <c r="AQ1871" s="1254"/>
      <c r="AR1871" s="1254"/>
      <c r="AS1871" s="1254"/>
      <c r="AT1871" s="1254"/>
      <c r="AU1871" s="1254"/>
      <c r="AV1871" s="1254"/>
      <c r="AW1871" s="1254"/>
      <c r="AX1871" s="1254"/>
      <c r="AY1871" s="1254"/>
      <c r="AZ1871" s="1254"/>
      <c r="BA1871" s="1254"/>
      <c r="BB1871" s="1254"/>
      <c r="BC1871" s="1254"/>
      <c r="BD1871" s="1254"/>
      <c r="BE1871" s="1254"/>
      <c r="BF1871" s="1254"/>
      <c r="BG1871" s="1254"/>
      <c r="BH1871" s="1254"/>
      <c r="BI1871" s="1254"/>
      <c r="BJ1871" s="1254"/>
      <c r="BK1871" s="1254"/>
      <c r="BL1871" s="1254"/>
      <c r="BM1871" s="1254"/>
      <c r="BN1871" s="1254"/>
      <c r="BO1871" s="1254"/>
      <c r="BP1871" s="1254"/>
      <c r="BQ1871" s="1254"/>
      <c r="BR1871" s="1254"/>
      <c r="BS1871" s="1254"/>
    </row>
    <row r="1872" spans="1:71" s="16" customFormat="1" outlineLevel="2">
      <c r="A1872" s="1201">
        <v>1</v>
      </c>
      <c r="B1872" s="1201">
        <v>1</v>
      </c>
      <c r="C1872" s="1201" t="s">
        <v>6302</v>
      </c>
      <c r="D1872" s="1201">
        <v>4</v>
      </c>
      <c r="E1872" s="1201" t="s">
        <v>1556</v>
      </c>
      <c r="F1872" s="1201"/>
      <c r="G1872" s="1185" t="s">
        <v>5741</v>
      </c>
      <c r="H1872" s="1186"/>
      <c r="I1872" s="1187"/>
      <c r="J1872" s="1188"/>
      <c r="K1872" s="1189"/>
      <c r="L1872" s="1190"/>
      <c r="M1872" s="1191"/>
      <c r="N1872" s="1192"/>
      <c r="O1872" s="1192"/>
      <c r="P1872" s="1193"/>
      <c r="Q1872" s="1254"/>
      <c r="R1872" s="1254"/>
      <c r="S1872" s="1254"/>
      <c r="T1872" s="1254"/>
      <c r="U1872" s="1254"/>
      <c r="V1872" s="1254"/>
      <c r="W1872" s="1254"/>
      <c r="X1872" s="1254"/>
      <c r="Y1872" s="1254"/>
      <c r="Z1872" s="1254"/>
      <c r="AA1872" s="1254"/>
      <c r="AB1872" s="1254"/>
      <c r="AC1872" s="1254"/>
      <c r="AD1872" s="1254"/>
      <c r="AE1872" s="1254"/>
      <c r="AF1872" s="1254"/>
      <c r="AG1872" s="1254"/>
      <c r="AH1872" s="1254"/>
      <c r="AI1872" s="1254"/>
      <c r="AJ1872" s="1254"/>
      <c r="AK1872" s="1254"/>
      <c r="AL1872" s="1254"/>
      <c r="AM1872" s="1254"/>
      <c r="AN1872" s="1254"/>
      <c r="AO1872" s="1254"/>
      <c r="AP1872" s="1254"/>
      <c r="AQ1872" s="1254"/>
      <c r="AR1872" s="1254"/>
      <c r="AS1872" s="1254"/>
      <c r="AT1872" s="1254"/>
      <c r="AU1872" s="1254"/>
      <c r="AV1872" s="1254"/>
      <c r="AW1872" s="1254"/>
      <c r="AX1872" s="1254"/>
      <c r="AY1872" s="1254"/>
      <c r="AZ1872" s="1254"/>
      <c r="BA1872" s="1254"/>
      <c r="BB1872" s="1254"/>
      <c r="BC1872" s="1254"/>
      <c r="BD1872" s="1254"/>
      <c r="BE1872" s="1254"/>
      <c r="BF1872" s="1254"/>
      <c r="BG1872" s="1254"/>
      <c r="BH1872" s="1254"/>
      <c r="BI1872" s="1254"/>
      <c r="BJ1872" s="1254"/>
      <c r="BK1872" s="1254"/>
      <c r="BL1872" s="1254"/>
      <c r="BM1872" s="1254"/>
      <c r="BN1872" s="1254"/>
      <c r="BO1872" s="1254"/>
      <c r="BP1872" s="1254"/>
      <c r="BQ1872" s="1254"/>
      <c r="BR1872" s="1254"/>
      <c r="BS1872" s="1254"/>
    </row>
    <row r="1873" spans="1:71" s="84" customFormat="1" ht="69" outlineLevel="2">
      <c r="A1873" s="584">
        <v>1</v>
      </c>
      <c r="B1873" s="584">
        <v>1</v>
      </c>
      <c r="C1873" s="584" t="s">
        <v>6302</v>
      </c>
      <c r="D1873" s="584">
        <v>4</v>
      </c>
      <c r="E1873" s="584" t="s">
        <v>1556</v>
      </c>
      <c r="F1873" s="584" t="s">
        <v>1559</v>
      </c>
      <c r="G1873" s="971" t="s">
        <v>7991</v>
      </c>
      <c r="H1873" s="46" t="s">
        <v>29</v>
      </c>
      <c r="I1873" s="329">
        <v>1</v>
      </c>
      <c r="J1873" s="915"/>
      <c r="K1873" s="1011">
        <f t="shared" si="296"/>
        <v>0</v>
      </c>
      <c r="L1873" s="1281"/>
      <c r="M1873" s="38">
        <f t="shared" si="297"/>
        <v>0</v>
      </c>
      <c r="N1873" s="909">
        <f t="shared" si="298"/>
        <v>0</v>
      </c>
      <c r="O1873" s="909">
        <f t="shared" si="299"/>
        <v>0</v>
      </c>
      <c r="P1873" s="147"/>
      <c r="Q1873" s="1255"/>
      <c r="R1873" s="1255"/>
      <c r="S1873" s="1255"/>
      <c r="T1873" s="1255"/>
      <c r="U1873" s="1255"/>
      <c r="V1873" s="1255"/>
      <c r="W1873" s="1255"/>
      <c r="X1873" s="1255"/>
      <c r="Y1873" s="1255"/>
      <c r="Z1873" s="1255"/>
      <c r="AA1873" s="1255"/>
      <c r="AB1873" s="1255"/>
      <c r="AC1873" s="1255"/>
      <c r="AD1873" s="1255"/>
      <c r="AE1873" s="1255"/>
      <c r="AF1873" s="1255"/>
      <c r="AG1873" s="1255"/>
      <c r="AH1873" s="1255"/>
      <c r="AI1873" s="1255"/>
      <c r="AJ1873" s="1255"/>
      <c r="AK1873" s="1255"/>
      <c r="AL1873" s="1255"/>
      <c r="AM1873" s="1255"/>
      <c r="AN1873" s="1255"/>
      <c r="AO1873" s="1255"/>
      <c r="AP1873" s="1255"/>
      <c r="AQ1873" s="1255"/>
      <c r="AR1873" s="1255"/>
      <c r="AS1873" s="1255"/>
      <c r="AT1873" s="1255"/>
      <c r="AU1873" s="1255"/>
      <c r="AV1873" s="1255"/>
      <c r="AW1873" s="1255"/>
      <c r="AX1873" s="1255"/>
      <c r="AY1873" s="1255"/>
      <c r="AZ1873" s="1255"/>
      <c r="BA1873" s="1255"/>
      <c r="BB1873" s="1255"/>
      <c r="BC1873" s="1255"/>
      <c r="BD1873" s="1255"/>
      <c r="BE1873" s="1255"/>
      <c r="BF1873" s="1255"/>
      <c r="BG1873" s="1255"/>
      <c r="BH1873" s="1255"/>
      <c r="BI1873" s="1255"/>
      <c r="BJ1873" s="1255"/>
      <c r="BK1873" s="1255"/>
      <c r="BL1873" s="1255"/>
      <c r="BM1873" s="1255"/>
      <c r="BN1873" s="1255"/>
      <c r="BO1873" s="1255"/>
      <c r="BP1873" s="1255"/>
      <c r="BQ1873" s="1255"/>
      <c r="BR1873" s="1255"/>
      <c r="BS1873" s="1255"/>
    </row>
    <row r="1874" spans="1:71" s="84" customFormat="1" ht="55.2" outlineLevel="2">
      <c r="A1874" s="584">
        <v>1</v>
      </c>
      <c r="B1874" s="584">
        <v>1</v>
      </c>
      <c r="C1874" s="584" t="s">
        <v>6302</v>
      </c>
      <c r="D1874" s="584">
        <v>4</v>
      </c>
      <c r="E1874" s="584" t="s">
        <v>1556</v>
      </c>
      <c r="F1874" s="584" t="s">
        <v>1556</v>
      </c>
      <c r="G1874" s="971" t="s">
        <v>7993</v>
      </c>
      <c r="H1874" s="46" t="s">
        <v>29</v>
      </c>
      <c r="I1874" s="329">
        <v>4</v>
      </c>
      <c r="J1874" s="915"/>
      <c r="K1874" s="1011">
        <f t="shared" si="296"/>
        <v>0</v>
      </c>
      <c r="L1874" s="1281"/>
      <c r="M1874" s="38">
        <f t="shared" si="297"/>
        <v>0</v>
      </c>
      <c r="N1874" s="909">
        <f t="shared" si="298"/>
        <v>0</v>
      </c>
      <c r="O1874" s="909">
        <f t="shared" si="299"/>
        <v>0</v>
      </c>
      <c r="P1874" s="147"/>
      <c r="Q1874" s="1255"/>
      <c r="R1874" s="1255"/>
      <c r="S1874" s="1255"/>
      <c r="T1874" s="1255"/>
      <c r="U1874" s="1255"/>
      <c r="V1874" s="1255"/>
      <c r="W1874" s="1255"/>
      <c r="X1874" s="1255"/>
      <c r="Y1874" s="1255"/>
      <c r="Z1874" s="1255"/>
      <c r="AA1874" s="1255"/>
      <c r="AB1874" s="1255"/>
      <c r="AC1874" s="1255"/>
      <c r="AD1874" s="1255"/>
      <c r="AE1874" s="1255"/>
      <c r="AF1874" s="1255"/>
      <c r="AG1874" s="1255"/>
      <c r="AH1874" s="1255"/>
      <c r="AI1874" s="1255"/>
      <c r="AJ1874" s="1255"/>
      <c r="AK1874" s="1255"/>
      <c r="AL1874" s="1255"/>
      <c r="AM1874" s="1255"/>
      <c r="AN1874" s="1255"/>
      <c r="AO1874" s="1255"/>
      <c r="AP1874" s="1255"/>
      <c r="AQ1874" s="1255"/>
      <c r="AR1874" s="1255"/>
      <c r="AS1874" s="1255"/>
      <c r="AT1874" s="1255"/>
      <c r="AU1874" s="1255"/>
      <c r="AV1874" s="1255"/>
      <c r="AW1874" s="1255"/>
      <c r="AX1874" s="1255"/>
      <c r="AY1874" s="1255"/>
      <c r="AZ1874" s="1255"/>
      <c r="BA1874" s="1255"/>
      <c r="BB1874" s="1255"/>
      <c r="BC1874" s="1255"/>
      <c r="BD1874" s="1255"/>
      <c r="BE1874" s="1255"/>
      <c r="BF1874" s="1255"/>
      <c r="BG1874" s="1255"/>
      <c r="BH1874" s="1255"/>
      <c r="BI1874" s="1255"/>
      <c r="BJ1874" s="1255"/>
      <c r="BK1874" s="1255"/>
      <c r="BL1874" s="1255"/>
      <c r="BM1874" s="1255"/>
      <c r="BN1874" s="1255"/>
      <c r="BO1874" s="1255"/>
      <c r="BP1874" s="1255"/>
      <c r="BQ1874" s="1255"/>
      <c r="BR1874" s="1255"/>
      <c r="BS1874" s="1255"/>
    </row>
    <row r="1875" spans="1:71" s="84" customFormat="1" ht="55.2" outlineLevel="2">
      <c r="A1875" s="584">
        <v>1</v>
      </c>
      <c r="B1875" s="584">
        <v>1</v>
      </c>
      <c r="C1875" s="584" t="s">
        <v>6302</v>
      </c>
      <c r="D1875" s="584">
        <v>4</v>
      </c>
      <c r="E1875" s="584" t="s">
        <v>1556</v>
      </c>
      <c r="F1875" s="584" t="s">
        <v>1561</v>
      </c>
      <c r="G1875" s="971" t="s">
        <v>7994</v>
      </c>
      <c r="H1875" s="46" t="s">
        <v>29</v>
      </c>
      <c r="I1875" s="329">
        <v>1</v>
      </c>
      <c r="J1875" s="915"/>
      <c r="K1875" s="1011">
        <f t="shared" si="296"/>
        <v>0</v>
      </c>
      <c r="L1875" s="1281"/>
      <c r="M1875" s="38">
        <f t="shared" si="297"/>
        <v>0</v>
      </c>
      <c r="N1875" s="909">
        <f t="shared" si="298"/>
        <v>0</v>
      </c>
      <c r="O1875" s="909">
        <f t="shared" si="299"/>
        <v>0</v>
      </c>
      <c r="P1875" s="147"/>
      <c r="Q1875" s="1255"/>
      <c r="R1875" s="1255"/>
      <c r="S1875" s="1255"/>
      <c r="T1875" s="1255"/>
      <c r="U1875" s="1255"/>
      <c r="V1875" s="1255"/>
      <c r="W1875" s="1255"/>
      <c r="X1875" s="1255"/>
      <c r="Y1875" s="1255"/>
      <c r="Z1875" s="1255"/>
      <c r="AA1875" s="1255"/>
      <c r="AB1875" s="1255"/>
      <c r="AC1875" s="1255"/>
      <c r="AD1875" s="1255"/>
      <c r="AE1875" s="1255"/>
      <c r="AF1875" s="1255"/>
      <c r="AG1875" s="1255"/>
      <c r="AH1875" s="1255"/>
      <c r="AI1875" s="1255"/>
      <c r="AJ1875" s="1255"/>
      <c r="AK1875" s="1255"/>
      <c r="AL1875" s="1255"/>
      <c r="AM1875" s="1255"/>
      <c r="AN1875" s="1255"/>
      <c r="AO1875" s="1255"/>
      <c r="AP1875" s="1255"/>
      <c r="AQ1875" s="1255"/>
      <c r="AR1875" s="1255"/>
      <c r="AS1875" s="1255"/>
      <c r="AT1875" s="1255"/>
      <c r="AU1875" s="1255"/>
      <c r="AV1875" s="1255"/>
      <c r="AW1875" s="1255"/>
      <c r="AX1875" s="1255"/>
      <c r="AY1875" s="1255"/>
      <c r="AZ1875" s="1255"/>
      <c r="BA1875" s="1255"/>
      <c r="BB1875" s="1255"/>
      <c r="BC1875" s="1255"/>
      <c r="BD1875" s="1255"/>
      <c r="BE1875" s="1255"/>
      <c r="BF1875" s="1255"/>
      <c r="BG1875" s="1255"/>
      <c r="BH1875" s="1255"/>
      <c r="BI1875" s="1255"/>
      <c r="BJ1875" s="1255"/>
      <c r="BK1875" s="1255"/>
      <c r="BL1875" s="1255"/>
      <c r="BM1875" s="1255"/>
      <c r="BN1875" s="1255"/>
      <c r="BO1875" s="1255"/>
      <c r="BP1875" s="1255"/>
      <c r="BQ1875" s="1255"/>
      <c r="BR1875" s="1255"/>
      <c r="BS1875" s="1255"/>
    </row>
    <row r="1876" spans="1:71" s="84" customFormat="1" ht="55.2" outlineLevel="2">
      <c r="A1876" s="584">
        <v>1</v>
      </c>
      <c r="B1876" s="584">
        <v>1</v>
      </c>
      <c r="C1876" s="584" t="s">
        <v>6302</v>
      </c>
      <c r="D1876" s="584">
        <v>4</v>
      </c>
      <c r="E1876" s="584" t="s">
        <v>1556</v>
      </c>
      <c r="F1876" s="584" t="s">
        <v>1574</v>
      </c>
      <c r="G1876" s="971" t="s">
        <v>8092</v>
      </c>
      <c r="H1876" s="46" t="s">
        <v>29</v>
      </c>
      <c r="I1876" s="329">
        <v>1</v>
      </c>
      <c r="J1876" s="915"/>
      <c r="K1876" s="1011">
        <f t="shared" si="296"/>
        <v>0</v>
      </c>
      <c r="L1876" s="1281"/>
      <c r="M1876" s="38">
        <f t="shared" si="297"/>
        <v>0</v>
      </c>
      <c r="N1876" s="909">
        <f t="shared" si="298"/>
        <v>0</v>
      </c>
      <c r="O1876" s="909">
        <f t="shared" si="299"/>
        <v>0</v>
      </c>
      <c r="P1876" s="147"/>
      <c r="Q1876" s="1255"/>
      <c r="R1876" s="1255"/>
      <c r="S1876" s="1255"/>
      <c r="T1876" s="1255"/>
      <c r="U1876" s="1255"/>
      <c r="V1876" s="1255"/>
      <c r="W1876" s="1255"/>
      <c r="X1876" s="1255"/>
      <c r="Y1876" s="1255"/>
      <c r="Z1876" s="1255"/>
      <c r="AA1876" s="1255"/>
      <c r="AB1876" s="1255"/>
      <c r="AC1876" s="1255"/>
      <c r="AD1876" s="1255"/>
      <c r="AE1876" s="1255"/>
      <c r="AF1876" s="1255"/>
      <c r="AG1876" s="1255"/>
      <c r="AH1876" s="1255"/>
      <c r="AI1876" s="1255"/>
      <c r="AJ1876" s="1255"/>
      <c r="AK1876" s="1255"/>
      <c r="AL1876" s="1255"/>
      <c r="AM1876" s="1255"/>
      <c r="AN1876" s="1255"/>
      <c r="AO1876" s="1255"/>
      <c r="AP1876" s="1255"/>
      <c r="AQ1876" s="1255"/>
      <c r="AR1876" s="1255"/>
      <c r="AS1876" s="1255"/>
      <c r="AT1876" s="1255"/>
      <c r="AU1876" s="1255"/>
      <c r="AV1876" s="1255"/>
      <c r="AW1876" s="1255"/>
      <c r="AX1876" s="1255"/>
      <c r="AY1876" s="1255"/>
      <c r="AZ1876" s="1255"/>
      <c r="BA1876" s="1255"/>
      <c r="BB1876" s="1255"/>
      <c r="BC1876" s="1255"/>
      <c r="BD1876" s="1255"/>
      <c r="BE1876" s="1255"/>
      <c r="BF1876" s="1255"/>
      <c r="BG1876" s="1255"/>
      <c r="BH1876" s="1255"/>
      <c r="BI1876" s="1255"/>
      <c r="BJ1876" s="1255"/>
      <c r="BK1876" s="1255"/>
      <c r="BL1876" s="1255"/>
      <c r="BM1876" s="1255"/>
      <c r="BN1876" s="1255"/>
      <c r="BO1876" s="1255"/>
      <c r="BP1876" s="1255"/>
      <c r="BQ1876" s="1255"/>
      <c r="BR1876" s="1255"/>
      <c r="BS1876" s="1255"/>
    </row>
    <row r="1877" spans="1:71" s="84" customFormat="1" ht="55.2" outlineLevel="2">
      <c r="A1877" s="584">
        <v>1</v>
      </c>
      <c r="B1877" s="584">
        <v>1</v>
      </c>
      <c r="C1877" s="584" t="s">
        <v>6302</v>
      </c>
      <c r="D1877" s="584">
        <v>4</v>
      </c>
      <c r="E1877" s="584" t="s">
        <v>1556</v>
      </c>
      <c r="F1877" s="584" t="s">
        <v>1567</v>
      </c>
      <c r="G1877" s="971" t="s">
        <v>7992</v>
      </c>
      <c r="H1877" s="46" t="s">
        <v>29</v>
      </c>
      <c r="I1877" s="329">
        <v>1</v>
      </c>
      <c r="J1877" s="915"/>
      <c r="K1877" s="1011">
        <f t="shared" si="296"/>
        <v>0</v>
      </c>
      <c r="L1877" s="1281"/>
      <c r="M1877" s="38">
        <f t="shared" si="297"/>
        <v>0</v>
      </c>
      <c r="N1877" s="909">
        <f t="shared" si="298"/>
        <v>0</v>
      </c>
      <c r="O1877" s="909">
        <f t="shared" si="299"/>
        <v>0</v>
      </c>
      <c r="P1877" s="147"/>
      <c r="Q1877" s="1255"/>
      <c r="R1877" s="1255"/>
      <c r="S1877" s="1255"/>
      <c r="T1877" s="1255"/>
      <c r="U1877" s="1255"/>
      <c r="V1877" s="1255"/>
      <c r="W1877" s="1255"/>
      <c r="X1877" s="1255"/>
      <c r="Y1877" s="1255"/>
      <c r="Z1877" s="1255"/>
      <c r="AA1877" s="1255"/>
      <c r="AB1877" s="1255"/>
      <c r="AC1877" s="1255"/>
      <c r="AD1877" s="1255"/>
      <c r="AE1877" s="1255"/>
      <c r="AF1877" s="1255"/>
      <c r="AG1877" s="1255"/>
      <c r="AH1877" s="1255"/>
      <c r="AI1877" s="1255"/>
      <c r="AJ1877" s="1255"/>
      <c r="AK1877" s="1255"/>
      <c r="AL1877" s="1255"/>
      <c r="AM1877" s="1255"/>
      <c r="AN1877" s="1255"/>
      <c r="AO1877" s="1255"/>
      <c r="AP1877" s="1255"/>
      <c r="AQ1877" s="1255"/>
      <c r="AR1877" s="1255"/>
      <c r="AS1877" s="1255"/>
      <c r="AT1877" s="1255"/>
      <c r="AU1877" s="1255"/>
      <c r="AV1877" s="1255"/>
      <c r="AW1877" s="1255"/>
      <c r="AX1877" s="1255"/>
      <c r="AY1877" s="1255"/>
      <c r="AZ1877" s="1255"/>
      <c r="BA1877" s="1255"/>
      <c r="BB1877" s="1255"/>
      <c r="BC1877" s="1255"/>
      <c r="BD1877" s="1255"/>
      <c r="BE1877" s="1255"/>
      <c r="BF1877" s="1255"/>
      <c r="BG1877" s="1255"/>
      <c r="BH1877" s="1255"/>
      <c r="BI1877" s="1255"/>
      <c r="BJ1877" s="1255"/>
      <c r="BK1877" s="1255"/>
      <c r="BL1877" s="1255"/>
      <c r="BM1877" s="1255"/>
      <c r="BN1877" s="1255"/>
      <c r="BO1877" s="1255"/>
      <c r="BP1877" s="1255"/>
      <c r="BQ1877" s="1255"/>
      <c r="BR1877" s="1255"/>
      <c r="BS1877" s="1255"/>
    </row>
    <row r="1878" spans="1:71" s="84" customFormat="1" ht="110.4" outlineLevel="2">
      <c r="A1878" s="584">
        <v>1</v>
      </c>
      <c r="B1878" s="584">
        <v>1</v>
      </c>
      <c r="C1878" s="584" t="s">
        <v>6302</v>
      </c>
      <c r="D1878" s="584">
        <v>4</v>
      </c>
      <c r="E1878" s="584" t="s">
        <v>1556</v>
      </c>
      <c r="F1878" s="584" t="s">
        <v>1571</v>
      </c>
      <c r="G1878" s="971" t="s">
        <v>7996</v>
      </c>
      <c r="H1878" s="46" t="s">
        <v>29</v>
      </c>
      <c r="I1878" s="329">
        <v>1</v>
      </c>
      <c r="J1878" s="915"/>
      <c r="K1878" s="1011">
        <f t="shared" si="296"/>
        <v>0</v>
      </c>
      <c r="L1878" s="1281"/>
      <c r="M1878" s="38">
        <f t="shared" si="297"/>
        <v>0</v>
      </c>
      <c r="N1878" s="909">
        <f t="shared" si="298"/>
        <v>0</v>
      </c>
      <c r="O1878" s="909">
        <f t="shared" si="299"/>
        <v>0</v>
      </c>
      <c r="P1878" s="147"/>
      <c r="Q1878" s="1255"/>
      <c r="R1878" s="1255"/>
      <c r="S1878" s="1255"/>
      <c r="T1878" s="1255"/>
      <c r="U1878" s="1255"/>
      <c r="V1878" s="1255"/>
      <c r="W1878" s="1255"/>
      <c r="X1878" s="1255"/>
      <c r="Y1878" s="1255"/>
      <c r="Z1878" s="1255"/>
      <c r="AA1878" s="1255"/>
      <c r="AB1878" s="1255"/>
      <c r="AC1878" s="1255"/>
      <c r="AD1878" s="1255"/>
      <c r="AE1878" s="1255"/>
      <c r="AF1878" s="1255"/>
      <c r="AG1878" s="1255"/>
      <c r="AH1878" s="1255"/>
      <c r="AI1878" s="1255"/>
      <c r="AJ1878" s="1255"/>
      <c r="AK1878" s="1255"/>
      <c r="AL1878" s="1255"/>
      <c r="AM1878" s="1255"/>
      <c r="AN1878" s="1255"/>
      <c r="AO1878" s="1255"/>
      <c r="AP1878" s="1255"/>
      <c r="AQ1878" s="1255"/>
      <c r="AR1878" s="1255"/>
      <c r="AS1878" s="1255"/>
      <c r="AT1878" s="1255"/>
      <c r="AU1878" s="1255"/>
      <c r="AV1878" s="1255"/>
      <c r="AW1878" s="1255"/>
      <c r="AX1878" s="1255"/>
      <c r="AY1878" s="1255"/>
      <c r="AZ1878" s="1255"/>
      <c r="BA1878" s="1255"/>
      <c r="BB1878" s="1255"/>
      <c r="BC1878" s="1255"/>
      <c r="BD1878" s="1255"/>
      <c r="BE1878" s="1255"/>
      <c r="BF1878" s="1255"/>
      <c r="BG1878" s="1255"/>
      <c r="BH1878" s="1255"/>
      <c r="BI1878" s="1255"/>
      <c r="BJ1878" s="1255"/>
      <c r="BK1878" s="1255"/>
      <c r="BL1878" s="1255"/>
      <c r="BM1878" s="1255"/>
      <c r="BN1878" s="1255"/>
      <c r="BO1878" s="1255"/>
      <c r="BP1878" s="1255"/>
      <c r="BQ1878" s="1255"/>
      <c r="BR1878" s="1255"/>
      <c r="BS1878" s="1255"/>
    </row>
    <row r="1879" spans="1:71" s="84" customFormat="1" ht="69" outlineLevel="2">
      <c r="A1879" s="584">
        <v>1</v>
      </c>
      <c r="B1879" s="584">
        <v>1</v>
      </c>
      <c r="C1879" s="584" t="s">
        <v>6302</v>
      </c>
      <c r="D1879" s="584">
        <v>4</v>
      </c>
      <c r="E1879" s="584" t="s">
        <v>1556</v>
      </c>
      <c r="F1879" s="584" t="s">
        <v>1589</v>
      </c>
      <c r="G1879" s="971" t="s">
        <v>8093</v>
      </c>
      <c r="H1879" s="46" t="s">
        <v>29</v>
      </c>
      <c r="I1879" s="329">
        <v>1</v>
      </c>
      <c r="J1879" s="915"/>
      <c r="K1879" s="1011">
        <f t="shared" si="296"/>
        <v>0</v>
      </c>
      <c r="L1879" s="1281"/>
      <c r="M1879" s="38">
        <f t="shared" si="297"/>
        <v>0</v>
      </c>
      <c r="N1879" s="909">
        <f t="shared" si="298"/>
        <v>0</v>
      </c>
      <c r="O1879" s="909">
        <f t="shared" si="299"/>
        <v>0</v>
      </c>
      <c r="P1879" s="147"/>
      <c r="Q1879" s="1255"/>
      <c r="R1879" s="1255"/>
      <c r="S1879" s="1255"/>
      <c r="T1879" s="1255"/>
      <c r="U1879" s="1255"/>
      <c r="V1879" s="1255"/>
      <c r="W1879" s="1255"/>
      <c r="X1879" s="1255"/>
      <c r="Y1879" s="1255"/>
      <c r="Z1879" s="1255"/>
      <c r="AA1879" s="1255"/>
      <c r="AB1879" s="1255"/>
      <c r="AC1879" s="1255"/>
      <c r="AD1879" s="1255"/>
      <c r="AE1879" s="1255"/>
      <c r="AF1879" s="1255"/>
      <c r="AG1879" s="1255"/>
      <c r="AH1879" s="1255"/>
      <c r="AI1879" s="1255"/>
      <c r="AJ1879" s="1255"/>
      <c r="AK1879" s="1255"/>
      <c r="AL1879" s="1255"/>
      <c r="AM1879" s="1255"/>
      <c r="AN1879" s="1255"/>
      <c r="AO1879" s="1255"/>
      <c r="AP1879" s="1255"/>
      <c r="AQ1879" s="1255"/>
      <c r="AR1879" s="1255"/>
      <c r="AS1879" s="1255"/>
      <c r="AT1879" s="1255"/>
      <c r="AU1879" s="1255"/>
      <c r="AV1879" s="1255"/>
      <c r="AW1879" s="1255"/>
      <c r="AX1879" s="1255"/>
      <c r="AY1879" s="1255"/>
      <c r="AZ1879" s="1255"/>
      <c r="BA1879" s="1255"/>
      <c r="BB1879" s="1255"/>
      <c r="BC1879" s="1255"/>
      <c r="BD1879" s="1255"/>
      <c r="BE1879" s="1255"/>
      <c r="BF1879" s="1255"/>
      <c r="BG1879" s="1255"/>
      <c r="BH1879" s="1255"/>
      <c r="BI1879" s="1255"/>
      <c r="BJ1879" s="1255"/>
      <c r="BK1879" s="1255"/>
      <c r="BL1879" s="1255"/>
      <c r="BM1879" s="1255"/>
      <c r="BN1879" s="1255"/>
      <c r="BO1879" s="1255"/>
      <c r="BP1879" s="1255"/>
      <c r="BQ1879" s="1255"/>
      <c r="BR1879" s="1255"/>
      <c r="BS1879" s="1255"/>
    </row>
    <row r="1880" spans="1:71" s="84" customFormat="1" ht="41.4" outlineLevel="2">
      <c r="A1880" s="584">
        <v>1</v>
      </c>
      <c r="B1880" s="584">
        <v>1</v>
      </c>
      <c r="C1880" s="584" t="s">
        <v>6302</v>
      </c>
      <c r="D1880" s="584">
        <v>4</v>
      </c>
      <c r="E1880" s="584" t="s">
        <v>1556</v>
      </c>
      <c r="F1880" s="584" t="s">
        <v>1594</v>
      </c>
      <c r="G1880" s="971" t="s">
        <v>8094</v>
      </c>
      <c r="H1880" s="46" t="s">
        <v>29</v>
      </c>
      <c r="I1880" s="329">
        <v>1</v>
      </c>
      <c r="J1880" s="915"/>
      <c r="K1880" s="1011">
        <f t="shared" si="296"/>
        <v>0</v>
      </c>
      <c r="L1880" s="1281"/>
      <c r="M1880" s="38">
        <f t="shared" si="297"/>
        <v>0</v>
      </c>
      <c r="N1880" s="909">
        <f t="shared" si="298"/>
        <v>0</v>
      </c>
      <c r="O1880" s="909">
        <f t="shared" si="299"/>
        <v>0</v>
      </c>
      <c r="P1880" s="147"/>
      <c r="Q1880" s="1255"/>
      <c r="R1880" s="1255"/>
      <c r="S1880" s="1255"/>
      <c r="T1880" s="1255"/>
      <c r="U1880" s="1255"/>
      <c r="V1880" s="1255"/>
      <c r="W1880" s="1255"/>
      <c r="X1880" s="1255"/>
      <c r="Y1880" s="1255"/>
      <c r="Z1880" s="1255"/>
      <c r="AA1880" s="1255"/>
      <c r="AB1880" s="1255"/>
      <c r="AC1880" s="1255"/>
      <c r="AD1880" s="1255"/>
      <c r="AE1880" s="1255"/>
      <c r="AF1880" s="1255"/>
      <c r="AG1880" s="1255"/>
      <c r="AH1880" s="1255"/>
      <c r="AI1880" s="1255"/>
      <c r="AJ1880" s="1255"/>
      <c r="AK1880" s="1255"/>
      <c r="AL1880" s="1255"/>
      <c r="AM1880" s="1255"/>
      <c r="AN1880" s="1255"/>
      <c r="AO1880" s="1255"/>
      <c r="AP1880" s="1255"/>
      <c r="AQ1880" s="1255"/>
      <c r="AR1880" s="1255"/>
      <c r="AS1880" s="1255"/>
      <c r="AT1880" s="1255"/>
      <c r="AU1880" s="1255"/>
      <c r="AV1880" s="1255"/>
      <c r="AW1880" s="1255"/>
      <c r="AX1880" s="1255"/>
      <c r="AY1880" s="1255"/>
      <c r="AZ1880" s="1255"/>
      <c r="BA1880" s="1255"/>
      <c r="BB1880" s="1255"/>
      <c r="BC1880" s="1255"/>
      <c r="BD1880" s="1255"/>
      <c r="BE1880" s="1255"/>
      <c r="BF1880" s="1255"/>
      <c r="BG1880" s="1255"/>
      <c r="BH1880" s="1255"/>
      <c r="BI1880" s="1255"/>
      <c r="BJ1880" s="1255"/>
      <c r="BK1880" s="1255"/>
      <c r="BL1880" s="1255"/>
      <c r="BM1880" s="1255"/>
      <c r="BN1880" s="1255"/>
      <c r="BO1880" s="1255"/>
      <c r="BP1880" s="1255"/>
      <c r="BQ1880" s="1255"/>
      <c r="BR1880" s="1255"/>
      <c r="BS1880" s="1255"/>
    </row>
    <row r="1881" spans="1:71" s="84" customFormat="1" ht="82.8" outlineLevel="2">
      <c r="A1881" s="584">
        <v>1</v>
      </c>
      <c r="B1881" s="584">
        <v>1</v>
      </c>
      <c r="C1881" s="584" t="s">
        <v>6302</v>
      </c>
      <c r="D1881" s="584">
        <v>4</v>
      </c>
      <c r="E1881" s="584" t="s">
        <v>1556</v>
      </c>
      <c r="F1881" s="584" t="s">
        <v>5726</v>
      </c>
      <c r="G1881" s="971" t="s">
        <v>8095</v>
      </c>
      <c r="H1881" s="46" t="s">
        <v>29</v>
      </c>
      <c r="I1881" s="329">
        <v>1</v>
      </c>
      <c r="J1881" s="915"/>
      <c r="K1881" s="1011">
        <f t="shared" si="296"/>
        <v>0</v>
      </c>
      <c r="L1881" s="1281"/>
      <c r="M1881" s="38">
        <f t="shared" si="297"/>
        <v>0</v>
      </c>
      <c r="N1881" s="909">
        <f t="shared" si="298"/>
        <v>0</v>
      </c>
      <c r="O1881" s="909">
        <f t="shared" si="299"/>
        <v>0</v>
      </c>
      <c r="P1881" s="147"/>
      <c r="Q1881" s="1255"/>
      <c r="R1881" s="1255"/>
      <c r="S1881" s="1255"/>
      <c r="T1881" s="1255"/>
      <c r="U1881" s="1255"/>
      <c r="V1881" s="1255"/>
      <c r="W1881" s="1255"/>
      <c r="X1881" s="1255"/>
      <c r="Y1881" s="1255"/>
      <c r="Z1881" s="1255"/>
      <c r="AA1881" s="1255"/>
      <c r="AB1881" s="1255"/>
      <c r="AC1881" s="1255"/>
      <c r="AD1881" s="1255"/>
      <c r="AE1881" s="1255"/>
      <c r="AF1881" s="1255"/>
      <c r="AG1881" s="1255"/>
      <c r="AH1881" s="1255"/>
      <c r="AI1881" s="1255"/>
      <c r="AJ1881" s="1255"/>
      <c r="AK1881" s="1255"/>
      <c r="AL1881" s="1255"/>
      <c r="AM1881" s="1255"/>
      <c r="AN1881" s="1255"/>
      <c r="AO1881" s="1255"/>
      <c r="AP1881" s="1255"/>
      <c r="AQ1881" s="1255"/>
      <c r="AR1881" s="1255"/>
      <c r="AS1881" s="1255"/>
      <c r="AT1881" s="1255"/>
      <c r="AU1881" s="1255"/>
      <c r="AV1881" s="1255"/>
      <c r="AW1881" s="1255"/>
      <c r="AX1881" s="1255"/>
      <c r="AY1881" s="1255"/>
      <c r="AZ1881" s="1255"/>
      <c r="BA1881" s="1255"/>
      <c r="BB1881" s="1255"/>
      <c r="BC1881" s="1255"/>
      <c r="BD1881" s="1255"/>
      <c r="BE1881" s="1255"/>
      <c r="BF1881" s="1255"/>
      <c r="BG1881" s="1255"/>
      <c r="BH1881" s="1255"/>
      <c r="BI1881" s="1255"/>
      <c r="BJ1881" s="1255"/>
      <c r="BK1881" s="1255"/>
      <c r="BL1881" s="1255"/>
      <c r="BM1881" s="1255"/>
      <c r="BN1881" s="1255"/>
      <c r="BO1881" s="1255"/>
      <c r="BP1881" s="1255"/>
      <c r="BQ1881" s="1255"/>
      <c r="BR1881" s="1255"/>
      <c r="BS1881" s="1255"/>
    </row>
    <row r="1882" spans="1:71" s="84" customFormat="1" ht="55.2" outlineLevel="2">
      <c r="A1882" s="584">
        <v>1</v>
      </c>
      <c r="B1882" s="584">
        <v>1</v>
      </c>
      <c r="C1882" s="584" t="s">
        <v>6302</v>
      </c>
      <c r="D1882" s="584">
        <v>4</v>
      </c>
      <c r="E1882" s="584" t="s">
        <v>1556</v>
      </c>
      <c r="F1882" s="584" t="s">
        <v>6298</v>
      </c>
      <c r="G1882" s="971" t="s">
        <v>7999</v>
      </c>
      <c r="H1882" s="46" t="s">
        <v>29</v>
      </c>
      <c r="I1882" s="329">
        <v>1</v>
      </c>
      <c r="J1882" s="915"/>
      <c r="K1882" s="1011">
        <f t="shared" si="296"/>
        <v>0</v>
      </c>
      <c r="L1882" s="1281"/>
      <c r="M1882" s="38">
        <f t="shared" si="297"/>
        <v>0</v>
      </c>
      <c r="N1882" s="909">
        <f t="shared" si="298"/>
        <v>0</v>
      </c>
      <c r="O1882" s="909">
        <f t="shared" si="299"/>
        <v>0</v>
      </c>
      <c r="P1882" s="147"/>
      <c r="Q1882" s="1255"/>
      <c r="R1882" s="1255"/>
      <c r="S1882" s="1255"/>
      <c r="T1882" s="1255"/>
      <c r="U1882" s="1255"/>
      <c r="V1882" s="1255"/>
      <c r="W1882" s="1255"/>
      <c r="X1882" s="1255"/>
      <c r="Y1882" s="1255"/>
      <c r="Z1882" s="1255"/>
      <c r="AA1882" s="1255"/>
      <c r="AB1882" s="1255"/>
      <c r="AC1882" s="1255"/>
      <c r="AD1882" s="1255"/>
      <c r="AE1882" s="1255"/>
      <c r="AF1882" s="1255"/>
      <c r="AG1882" s="1255"/>
      <c r="AH1882" s="1255"/>
      <c r="AI1882" s="1255"/>
      <c r="AJ1882" s="1255"/>
      <c r="AK1882" s="1255"/>
      <c r="AL1882" s="1255"/>
      <c r="AM1882" s="1255"/>
      <c r="AN1882" s="1255"/>
      <c r="AO1882" s="1255"/>
      <c r="AP1882" s="1255"/>
      <c r="AQ1882" s="1255"/>
      <c r="AR1882" s="1255"/>
      <c r="AS1882" s="1255"/>
      <c r="AT1882" s="1255"/>
      <c r="AU1882" s="1255"/>
      <c r="AV1882" s="1255"/>
      <c r="AW1882" s="1255"/>
      <c r="AX1882" s="1255"/>
      <c r="AY1882" s="1255"/>
      <c r="AZ1882" s="1255"/>
      <c r="BA1882" s="1255"/>
      <c r="BB1882" s="1255"/>
      <c r="BC1882" s="1255"/>
      <c r="BD1882" s="1255"/>
      <c r="BE1882" s="1255"/>
      <c r="BF1882" s="1255"/>
      <c r="BG1882" s="1255"/>
      <c r="BH1882" s="1255"/>
      <c r="BI1882" s="1255"/>
      <c r="BJ1882" s="1255"/>
      <c r="BK1882" s="1255"/>
      <c r="BL1882" s="1255"/>
      <c r="BM1882" s="1255"/>
      <c r="BN1882" s="1255"/>
      <c r="BO1882" s="1255"/>
      <c r="BP1882" s="1255"/>
      <c r="BQ1882" s="1255"/>
      <c r="BR1882" s="1255"/>
      <c r="BS1882" s="1255"/>
    </row>
    <row r="1883" spans="1:71" s="84" customFormat="1" ht="55.2" outlineLevel="2">
      <c r="A1883" s="584">
        <v>1</v>
      </c>
      <c r="B1883" s="584">
        <v>1</v>
      </c>
      <c r="C1883" s="584" t="s">
        <v>6302</v>
      </c>
      <c r="D1883" s="584">
        <v>4</v>
      </c>
      <c r="E1883" s="584" t="s">
        <v>1556</v>
      </c>
      <c r="F1883" s="584" t="s">
        <v>6299</v>
      </c>
      <c r="G1883" s="971" t="s">
        <v>8001</v>
      </c>
      <c r="H1883" s="46" t="s">
        <v>29</v>
      </c>
      <c r="I1883" s="329">
        <v>1</v>
      </c>
      <c r="J1883" s="915"/>
      <c r="K1883" s="1011">
        <f t="shared" si="296"/>
        <v>0</v>
      </c>
      <c r="L1883" s="1281"/>
      <c r="M1883" s="38">
        <f t="shared" si="297"/>
        <v>0</v>
      </c>
      <c r="N1883" s="909">
        <f t="shared" si="298"/>
        <v>0</v>
      </c>
      <c r="O1883" s="909">
        <f t="shared" si="299"/>
        <v>0</v>
      </c>
      <c r="P1883" s="147"/>
      <c r="Q1883" s="1255"/>
      <c r="R1883" s="1255"/>
      <c r="S1883" s="1255"/>
      <c r="T1883" s="1255"/>
      <c r="U1883" s="1255"/>
      <c r="V1883" s="1255"/>
      <c r="W1883" s="1255"/>
      <c r="X1883" s="1255"/>
      <c r="Y1883" s="1255"/>
      <c r="Z1883" s="1255"/>
      <c r="AA1883" s="1255"/>
      <c r="AB1883" s="1255"/>
      <c r="AC1883" s="1255"/>
      <c r="AD1883" s="1255"/>
      <c r="AE1883" s="1255"/>
      <c r="AF1883" s="1255"/>
      <c r="AG1883" s="1255"/>
      <c r="AH1883" s="1255"/>
      <c r="AI1883" s="1255"/>
      <c r="AJ1883" s="1255"/>
      <c r="AK1883" s="1255"/>
      <c r="AL1883" s="1255"/>
      <c r="AM1883" s="1255"/>
      <c r="AN1883" s="1255"/>
      <c r="AO1883" s="1255"/>
      <c r="AP1883" s="1255"/>
      <c r="AQ1883" s="1255"/>
      <c r="AR1883" s="1255"/>
      <c r="AS1883" s="1255"/>
      <c r="AT1883" s="1255"/>
      <c r="AU1883" s="1255"/>
      <c r="AV1883" s="1255"/>
      <c r="AW1883" s="1255"/>
      <c r="AX1883" s="1255"/>
      <c r="AY1883" s="1255"/>
      <c r="AZ1883" s="1255"/>
      <c r="BA1883" s="1255"/>
      <c r="BB1883" s="1255"/>
      <c r="BC1883" s="1255"/>
      <c r="BD1883" s="1255"/>
      <c r="BE1883" s="1255"/>
      <c r="BF1883" s="1255"/>
      <c r="BG1883" s="1255"/>
      <c r="BH1883" s="1255"/>
      <c r="BI1883" s="1255"/>
      <c r="BJ1883" s="1255"/>
      <c r="BK1883" s="1255"/>
      <c r="BL1883" s="1255"/>
      <c r="BM1883" s="1255"/>
      <c r="BN1883" s="1255"/>
      <c r="BO1883" s="1255"/>
      <c r="BP1883" s="1255"/>
      <c r="BQ1883" s="1255"/>
      <c r="BR1883" s="1255"/>
      <c r="BS1883" s="1255"/>
    </row>
    <row r="1884" spans="1:71" s="84" customFormat="1" ht="55.2" outlineLevel="2">
      <c r="A1884" s="584">
        <v>1</v>
      </c>
      <c r="B1884" s="584">
        <v>1</v>
      </c>
      <c r="C1884" s="584" t="s">
        <v>6302</v>
      </c>
      <c r="D1884" s="584">
        <v>4</v>
      </c>
      <c r="E1884" s="584" t="s">
        <v>1556</v>
      </c>
      <c r="F1884" s="584" t="s">
        <v>1579</v>
      </c>
      <c r="G1884" s="971" t="s">
        <v>8001</v>
      </c>
      <c r="H1884" s="46" t="s">
        <v>29</v>
      </c>
      <c r="I1884" s="329">
        <v>1</v>
      </c>
      <c r="J1884" s="915"/>
      <c r="K1884" s="1011">
        <f t="shared" si="296"/>
        <v>0</v>
      </c>
      <c r="L1884" s="1281"/>
      <c r="M1884" s="38">
        <f t="shared" si="297"/>
        <v>0</v>
      </c>
      <c r="N1884" s="909">
        <f t="shared" si="298"/>
        <v>0</v>
      </c>
      <c r="O1884" s="909">
        <f t="shared" si="299"/>
        <v>0</v>
      </c>
      <c r="P1884" s="147"/>
      <c r="Q1884" s="1255"/>
      <c r="R1884" s="1255"/>
      <c r="S1884" s="1255"/>
      <c r="T1884" s="1255"/>
      <c r="U1884" s="1255"/>
      <c r="V1884" s="1255"/>
      <c r="W1884" s="1255"/>
      <c r="X1884" s="1255"/>
      <c r="Y1884" s="1255"/>
      <c r="Z1884" s="1255"/>
      <c r="AA1884" s="1255"/>
      <c r="AB1884" s="1255"/>
      <c r="AC1884" s="1255"/>
      <c r="AD1884" s="1255"/>
      <c r="AE1884" s="1255"/>
      <c r="AF1884" s="1255"/>
      <c r="AG1884" s="1255"/>
      <c r="AH1884" s="1255"/>
      <c r="AI1884" s="1255"/>
      <c r="AJ1884" s="1255"/>
      <c r="AK1884" s="1255"/>
      <c r="AL1884" s="1255"/>
      <c r="AM1884" s="1255"/>
      <c r="AN1884" s="1255"/>
      <c r="AO1884" s="1255"/>
      <c r="AP1884" s="1255"/>
      <c r="AQ1884" s="1255"/>
      <c r="AR1884" s="1255"/>
      <c r="AS1884" s="1255"/>
      <c r="AT1884" s="1255"/>
      <c r="AU1884" s="1255"/>
      <c r="AV1884" s="1255"/>
      <c r="AW1884" s="1255"/>
      <c r="AX1884" s="1255"/>
      <c r="AY1884" s="1255"/>
      <c r="AZ1884" s="1255"/>
      <c r="BA1884" s="1255"/>
      <c r="BB1884" s="1255"/>
      <c r="BC1884" s="1255"/>
      <c r="BD1884" s="1255"/>
      <c r="BE1884" s="1255"/>
      <c r="BF1884" s="1255"/>
      <c r="BG1884" s="1255"/>
      <c r="BH1884" s="1255"/>
      <c r="BI1884" s="1255"/>
      <c r="BJ1884" s="1255"/>
      <c r="BK1884" s="1255"/>
      <c r="BL1884" s="1255"/>
      <c r="BM1884" s="1255"/>
      <c r="BN1884" s="1255"/>
      <c r="BO1884" s="1255"/>
      <c r="BP1884" s="1255"/>
      <c r="BQ1884" s="1255"/>
      <c r="BR1884" s="1255"/>
      <c r="BS1884" s="1255"/>
    </row>
    <row r="1885" spans="1:71" s="84" customFormat="1" ht="55.2" outlineLevel="2">
      <c r="A1885" s="584">
        <v>1</v>
      </c>
      <c r="B1885" s="584">
        <v>1</v>
      </c>
      <c r="C1885" s="584" t="s">
        <v>6302</v>
      </c>
      <c r="D1885" s="584">
        <v>4</v>
      </c>
      <c r="E1885" s="584" t="s">
        <v>1556</v>
      </c>
      <c r="F1885" s="584" t="s">
        <v>5713</v>
      </c>
      <c r="G1885" s="971" t="s">
        <v>8096</v>
      </c>
      <c r="H1885" s="46" t="s">
        <v>29</v>
      </c>
      <c r="I1885" s="329">
        <v>1</v>
      </c>
      <c r="J1885" s="915"/>
      <c r="K1885" s="1011">
        <f t="shared" si="296"/>
        <v>0</v>
      </c>
      <c r="L1885" s="1281"/>
      <c r="M1885" s="38">
        <f t="shared" si="297"/>
        <v>0</v>
      </c>
      <c r="N1885" s="909">
        <f t="shared" si="298"/>
        <v>0</v>
      </c>
      <c r="O1885" s="909">
        <f t="shared" si="299"/>
        <v>0</v>
      </c>
      <c r="P1885" s="147"/>
      <c r="Q1885" s="1255"/>
      <c r="R1885" s="1255"/>
      <c r="S1885" s="1255"/>
      <c r="T1885" s="1255"/>
      <c r="U1885" s="1255"/>
      <c r="V1885" s="1255"/>
      <c r="W1885" s="1255"/>
      <c r="X1885" s="1255"/>
      <c r="Y1885" s="1255"/>
      <c r="Z1885" s="1255"/>
      <c r="AA1885" s="1255"/>
      <c r="AB1885" s="1255"/>
      <c r="AC1885" s="1255"/>
      <c r="AD1885" s="1255"/>
      <c r="AE1885" s="1255"/>
      <c r="AF1885" s="1255"/>
      <c r="AG1885" s="1255"/>
      <c r="AH1885" s="1255"/>
      <c r="AI1885" s="1255"/>
      <c r="AJ1885" s="1255"/>
      <c r="AK1885" s="1255"/>
      <c r="AL1885" s="1255"/>
      <c r="AM1885" s="1255"/>
      <c r="AN1885" s="1255"/>
      <c r="AO1885" s="1255"/>
      <c r="AP1885" s="1255"/>
      <c r="AQ1885" s="1255"/>
      <c r="AR1885" s="1255"/>
      <c r="AS1885" s="1255"/>
      <c r="AT1885" s="1255"/>
      <c r="AU1885" s="1255"/>
      <c r="AV1885" s="1255"/>
      <c r="AW1885" s="1255"/>
      <c r="AX1885" s="1255"/>
      <c r="AY1885" s="1255"/>
      <c r="AZ1885" s="1255"/>
      <c r="BA1885" s="1255"/>
      <c r="BB1885" s="1255"/>
      <c r="BC1885" s="1255"/>
      <c r="BD1885" s="1255"/>
      <c r="BE1885" s="1255"/>
      <c r="BF1885" s="1255"/>
      <c r="BG1885" s="1255"/>
      <c r="BH1885" s="1255"/>
      <c r="BI1885" s="1255"/>
      <c r="BJ1885" s="1255"/>
      <c r="BK1885" s="1255"/>
      <c r="BL1885" s="1255"/>
      <c r="BM1885" s="1255"/>
      <c r="BN1885" s="1255"/>
      <c r="BO1885" s="1255"/>
      <c r="BP1885" s="1255"/>
      <c r="BQ1885" s="1255"/>
      <c r="BR1885" s="1255"/>
      <c r="BS1885" s="1255"/>
    </row>
    <row r="1886" spans="1:71" s="84" customFormat="1" ht="69" outlineLevel="2">
      <c r="A1886" s="584">
        <v>1</v>
      </c>
      <c r="B1886" s="584">
        <v>1</v>
      </c>
      <c r="C1886" s="584" t="s">
        <v>6302</v>
      </c>
      <c r="D1886" s="584">
        <v>4</v>
      </c>
      <c r="E1886" s="584" t="s">
        <v>1556</v>
      </c>
      <c r="F1886" s="584" t="s">
        <v>6300</v>
      </c>
      <c r="G1886" s="971" t="s">
        <v>8097</v>
      </c>
      <c r="H1886" s="46" t="s">
        <v>29</v>
      </c>
      <c r="I1886" s="329">
        <v>1</v>
      </c>
      <c r="J1886" s="915"/>
      <c r="K1886" s="1011">
        <f t="shared" si="296"/>
        <v>0</v>
      </c>
      <c r="L1886" s="1281"/>
      <c r="M1886" s="38">
        <f t="shared" si="297"/>
        <v>0</v>
      </c>
      <c r="N1886" s="909">
        <f t="shared" si="298"/>
        <v>0</v>
      </c>
      <c r="O1886" s="909">
        <f t="shared" si="299"/>
        <v>0</v>
      </c>
      <c r="P1886" s="147"/>
      <c r="Q1886" s="1255"/>
      <c r="R1886" s="1255"/>
      <c r="S1886" s="1255"/>
      <c r="T1886" s="1255"/>
      <c r="U1886" s="1255"/>
      <c r="V1886" s="1255"/>
      <c r="W1886" s="1255"/>
      <c r="X1886" s="1255"/>
      <c r="Y1886" s="1255"/>
      <c r="Z1886" s="1255"/>
      <c r="AA1886" s="1255"/>
      <c r="AB1886" s="1255"/>
      <c r="AC1886" s="1255"/>
      <c r="AD1886" s="1255"/>
      <c r="AE1886" s="1255"/>
      <c r="AF1886" s="1255"/>
      <c r="AG1886" s="1255"/>
      <c r="AH1886" s="1255"/>
      <c r="AI1886" s="1255"/>
      <c r="AJ1886" s="1255"/>
      <c r="AK1886" s="1255"/>
      <c r="AL1886" s="1255"/>
      <c r="AM1886" s="1255"/>
      <c r="AN1886" s="1255"/>
      <c r="AO1886" s="1255"/>
      <c r="AP1886" s="1255"/>
      <c r="AQ1886" s="1255"/>
      <c r="AR1886" s="1255"/>
      <c r="AS1886" s="1255"/>
      <c r="AT1886" s="1255"/>
      <c r="AU1886" s="1255"/>
      <c r="AV1886" s="1255"/>
      <c r="AW1886" s="1255"/>
      <c r="AX1886" s="1255"/>
      <c r="AY1886" s="1255"/>
      <c r="AZ1886" s="1255"/>
      <c r="BA1886" s="1255"/>
      <c r="BB1886" s="1255"/>
      <c r="BC1886" s="1255"/>
      <c r="BD1886" s="1255"/>
      <c r="BE1886" s="1255"/>
      <c r="BF1886" s="1255"/>
      <c r="BG1886" s="1255"/>
      <c r="BH1886" s="1255"/>
      <c r="BI1886" s="1255"/>
      <c r="BJ1886" s="1255"/>
      <c r="BK1886" s="1255"/>
      <c r="BL1886" s="1255"/>
      <c r="BM1886" s="1255"/>
      <c r="BN1886" s="1255"/>
      <c r="BO1886" s="1255"/>
      <c r="BP1886" s="1255"/>
      <c r="BQ1886" s="1255"/>
      <c r="BR1886" s="1255"/>
      <c r="BS1886" s="1255"/>
    </row>
    <row r="1887" spans="1:71" s="84" customFormat="1" ht="41.4" outlineLevel="2">
      <c r="A1887" s="584">
        <v>1</v>
      </c>
      <c r="B1887" s="584">
        <v>1</v>
      </c>
      <c r="C1887" s="584" t="s">
        <v>6302</v>
      </c>
      <c r="D1887" s="584">
        <v>4</v>
      </c>
      <c r="E1887" s="584" t="s">
        <v>1556</v>
      </c>
      <c r="F1887" s="584" t="s">
        <v>3423</v>
      </c>
      <c r="G1887" s="971" t="s">
        <v>8098</v>
      </c>
      <c r="H1887" s="46" t="s">
        <v>29</v>
      </c>
      <c r="I1887" s="329">
        <v>1</v>
      </c>
      <c r="J1887" s="915"/>
      <c r="K1887" s="1011">
        <f t="shared" si="296"/>
        <v>0</v>
      </c>
      <c r="L1887" s="1281"/>
      <c r="M1887" s="38">
        <f t="shared" si="297"/>
        <v>0</v>
      </c>
      <c r="N1887" s="909">
        <f t="shared" si="298"/>
        <v>0</v>
      </c>
      <c r="O1887" s="909">
        <f t="shared" si="299"/>
        <v>0</v>
      </c>
      <c r="P1887" s="147"/>
      <c r="Q1887" s="1255"/>
      <c r="R1887" s="1255"/>
      <c r="S1887" s="1255"/>
      <c r="T1887" s="1255"/>
      <c r="U1887" s="1255"/>
      <c r="V1887" s="1255"/>
      <c r="W1887" s="1255"/>
      <c r="X1887" s="1255"/>
      <c r="Y1887" s="1255"/>
      <c r="Z1887" s="1255"/>
      <c r="AA1887" s="1255"/>
      <c r="AB1887" s="1255"/>
      <c r="AC1887" s="1255"/>
      <c r="AD1887" s="1255"/>
      <c r="AE1887" s="1255"/>
      <c r="AF1887" s="1255"/>
      <c r="AG1887" s="1255"/>
      <c r="AH1887" s="1255"/>
      <c r="AI1887" s="1255"/>
      <c r="AJ1887" s="1255"/>
      <c r="AK1887" s="1255"/>
      <c r="AL1887" s="1255"/>
      <c r="AM1887" s="1255"/>
      <c r="AN1887" s="1255"/>
      <c r="AO1887" s="1255"/>
      <c r="AP1887" s="1255"/>
      <c r="AQ1887" s="1255"/>
      <c r="AR1887" s="1255"/>
      <c r="AS1887" s="1255"/>
      <c r="AT1887" s="1255"/>
      <c r="AU1887" s="1255"/>
      <c r="AV1887" s="1255"/>
      <c r="AW1887" s="1255"/>
      <c r="AX1887" s="1255"/>
      <c r="AY1887" s="1255"/>
      <c r="AZ1887" s="1255"/>
      <c r="BA1887" s="1255"/>
      <c r="BB1887" s="1255"/>
      <c r="BC1887" s="1255"/>
      <c r="BD1887" s="1255"/>
      <c r="BE1887" s="1255"/>
      <c r="BF1887" s="1255"/>
      <c r="BG1887" s="1255"/>
      <c r="BH1887" s="1255"/>
      <c r="BI1887" s="1255"/>
      <c r="BJ1887" s="1255"/>
      <c r="BK1887" s="1255"/>
      <c r="BL1887" s="1255"/>
      <c r="BM1887" s="1255"/>
      <c r="BN1887" s="1255"/>
      <c r="BO1887" s="1255"/>
      <c r="BP1887" s="1255"/>
      <c r="BQ1887" s="1255"/>
      <c r="BR1887" s="1255"/>
      <c r="BS1887" s="1255"/>
    </row>
    <row r="1888" spans="1:71" s="84" customFormat="1" ht="41.4" outlineLevel="2">
      <c r="A1888" s="584">
        <v>1</v>
      </c>
      <c r="B1888" s="584">
        <v>1</v>
      </c>
      <c r="C1888" s="584" t="s">
        <v>6302</v>
      </c>
      <c r="D1888" s="584">
        <v>4</v>
      </c>
      <c r="E1888" s="584" t="s">
        <v>1556</v>
      </c>
      <c r="F1888" s="584" t="s">
        <v>6301</v>
      </c>
      <c r="G1888" s="971" t="s">
        <v>8099</v>
      </c>
      <c r="H1888" s="46" t="s">
        <v>29</v>
      </c>
      <c r="I1888" s="329">
        <v>1</v>
      </c>
      <c r="J1888" s="915"/>
      <c r="K1888" s="1011">
        <f t="shared" si="296"/>
        <v>0</v>
      </c>
      <c r="L1888" s="1281"/>
      <c r="M1888" s="38">
        <f t="shared" si="297"/>
        <v>0</v>
      </c>
      <c r="N1888" s="909">
        <f t="shared" si="298"/>
        <v>0</v>
      </c>
      <c r="O1888" s="909">
        <f t="shared" si="299"/>
        <v>0</v>
      </c>
      <c r="P1888" s="147"/>
      <c r="Q1888" s="1255"/>
      <c r="R1888" s="1255"/>
      <c r="S1888" s="1255"/>
      <c r="T1888" s="1255"/>
      <c r="U1888" s="1255"/>
      <c r="V1888" s="1255"/>
      <c r="W1888" s="1255"/>
      <c r="X1888" s="1255"/>
      <c r="Y1888" s="1255"/>
      <c r="Z1888" s="1255"/>
      <c r="AA1888" s="1255"/>
      <c r="AB1888" s="1255"/>
      <c r="AC1888" s="1255"/>
      <c r="AD1888" s="1255"/>
      <c r="AE1888" s="1255"/>
      <c r="AF1888" s="1255"/>
      <c r="AG1888" s="1255"/>
      <c r="AH1888" s="1255"/>
      <c r="AI1888" s="1255"/>
      <c r="AJ1888" s="1255"/>
      <c r="AK1888" s="1255"/>
      <c r="AL1888" s="1255"/>
      <c r="AM1888" s="1255"/>
      <c r="AN1888" s="1255"/>
      <c r="AO1888" s="1255"/>
      <c r="AP1888" s="1255"/>
      <c r="AQ1888" s="1255"/>
      <c r="AR1888" s="1255"/>
      <c r="AS1888" s="1255"/>
      <c r="AT1888" s="1255"/>
      <c r="AU1888" s="1255"/>
      <c r="AV1888" s="1255"/>
      <c r="AW1888" s="1255"/>
      <c r="AX1888" s="1255"/>
      <c r="AY1888" s="1255"/>
      <c r="AZ1888" s="1255"/>
      <c r="BA1888" s="1255"/>
      <c r="BB1888" s="1255"/>
      <c r="BC1888" s="1255"/>
      <c r="BD1888" s="1255"/>
      <c r="BE1888" s="1255"/>
      <c r="BF1888" s="1255"/>
      <c r="BG1888" s="1255"/>
      <c r="BH1888" s="1255"/>
      <c r="BI1888" s="1255"/>
      <c r="BJ1888" s="1255"/>
      <c r="BK1888" s="1255"/>
      <c r="BL1888" s="1255"/>
      <c r="BM1888" s="1255"/>
      <c r="BN1888" s="1255"/>
      <c r="BO1888" s="1255"/>
      <c r="BP1888" s="1255"/>
      <c r="BQ1888" s="1255"/>
      <c r="BR1888" s="1255"/>
      <c r="BS1888" s="1255"/>
    </row>
    <row r="1889" spans="1:71" s="84" customFormat="1" ht="55.2" outlineLevel="2">
      <c r="A1889" s="584">
        <v>1</v>
      </c>
      <c r="B1889" s="584">
        <v>1</v>
      </c>
      <c r="C1889" s="584" t="s">
        <v>6302</v>
      </c>
      <c r="D1889" s="584">
        <v>4</v>
      </c>
      <c r="E1889" s="584" t="s">
        <v>1556</v>
      </c>
      <c r="F1889" s="584" t="s">
        <v>6302</v>
      </c>
      <c r="G1889" s="971" t="s">
        <v>8008</v>
      </c>
      <c r="H1889" s="46" t="s">
        <v>29</v>
      </c>
      <c r="I1889" s="329">
        <v>1</v>
      </c>
      <c r="J1889" s="915"/>
      <c r="K1889" s="1011">
        <f t="shared" si="296"/>
        <v>0</v>
      </c>
      <c r="L1889" s="1281"/>
      <c r="M1889" s="38">
        <f t="shared" si="297"/>
        <v>0</v>
      </c>
      <c r="N1889" s="909">
        <f t="shared" si="298"/>
        <v>0</v>
      </c>
      <c r="O1889" s="909">
        <f t="shared" si="299"/>
        <v>0</v>
      </c>
      <c r="P1889" s="147"/>
      <c r="Q1889" s="1255"/>
      <c r="R1889" s="1255"/>
      <c r="S1889" s="1255"/>
      <c r="T1889" s="1255"/>
      <c r="U1889" s="1255"/>
      <c r="V1889" s="1255"/>
      <c r="W1889" s="1255"/>
      <c r="X1889" s="1255"/>
      <c r="Y1889" s="1255"/>
      <c r="Z1889" s="1255"/>
      <c r="AA1889" s="1255"/>
      <c r="AB1889" s="1255"/>
      <c r="AC1889" s="1255"/>
      <c r="AD1889" s="1255"/>
      <c r="AE1889" s="1255"/>
      <c r="AF1889" s="1255"/>
      <c r="AG1889" s="1255"/>
      <c r="AH1889" s="1255"/>
      <c r="AI1889" s="1255"/>
      <c r="AJ1889" s="1255"/>
      <c r="AK1889" s="1255"/>
      <c r="AL1889" s="1255"/>
      <c r="AM1889" s="1255"/>
      <c r="AN1889" s="1255"/>
      <c r="AO1889" s="1255"/>
      <c r="AP1889" s="1255"/>
      <c r="AQ1889" s="1255"/>
      <c r="AR1889" s="1255"/>
      <c r="AS1889" s="1255"/>
      <c r="AT1889" s="1255"/>
      <c r="AU1889" s="1255"/>
      <c r="AV1889" s="1255"/>
      <c r="AW1889" s="1255"/>
      <c r="AX1889" s="1255"/>
      <c r="AY1889" s="1255"/>
      <c r="AZ1889" s="1255"/>
      <c r="BA1889" s="1255"/>
      <c r="BB1889" s="1255"/>
      <c r="BC1889" s="1255"/>
      <c r="BD1889" s="1255"/>
      <c r="BE1889" s="1255"/>
      <c r="BF1889" s="1255"/>
      <c r="BG1889" s="1255"/>
      <c r="BH1889" s="1255"/>
      <c r="BI1889" s="1255"/>
      <c r="BJ1889" s="1255"/>
      <c r="BK1889" s="1255"/>
      <c r="BL1889" s="1255"/>
      <c r="BM1889" s="1255"/>
      <c r="BN1889" s="1255"/>
      <c r="BO1889" s="1255"/>
      <c r="BP1889" s="1255"/>
      <c r="BQ1889" s="1255"/>
      <c r="BR1889" s="1255"/>
      <c r="BS1889" s="1255"/>
    </row>
    <row r="1890" spans="1:71" s="84" customFormat="1" ht="69" outlineLevel="2">
      <c r="A1890" s="584">
        <v>1</v>
      </c>
      <c r="B1890" s="584">
        <v>1</v>
      </c>
      <c r="C1890" s="584" t="s">
        <v>6302</v>
      </c>
      <c r="D1890" s="584">
        <v>4</v>
      </c>
      <c r="E1890" s="584" t="s">
        <v>1556</v>
      </c>
      <c r="F1890" s="584" t="s">
        <v>6303</v>
      </c>
      <c r="G1890" s="971" t="s">
        <v>8100</v>
      </c>
      <c r="H1890" s="46" t="s">
        <v>29</v>
      </c>
      <c r="I1890" s="329">
        <v>3</v>
      </c>
      <c r="J1890" s="915"/>
      <c r="K1890" s="1011">
        <f t="shared" si="296"/>
        <v>0</v>
      </c>
      <c r="L1890" s="1281"/>
      <c r="M1890" s="38">
        <f t="shared" si="297"/>
        <v>0</v>
      </c>
      <c r="N1890" s="909">
        <f t="shared" si="298"/>
        <v>0</v>
      </c>
      <c r="O1890" s="909">
        <f t="shared" si="299"/>
        <v>0</v>
      </c>
      <c r="P1890" s="147"/>
      <c r="Q1890" s="1255"/>
      <c r="R1890" s="1255"/>
      <c r="S1890" s="1255"/>
      <c r="T1890" s="1255"/>
      <c r="U1890" s="1255"/>
      <c r="V1890" s="1255"/>
      <c r="W1890" s="1255"/>
      <c r="X1890" s="1255"/>
      <c r="Y1890" s="1255"/>
      <c r="Z1890" s="1255"/>
      <c r="AA1890" s="1255"/>
      <c r="AB1890" s="1255"/>
      <c r="AC1890" s="1255"/>
      <c r="AD1890" s="1255"/>
      <c r="AE1890" s="1255"/>
      <c r="AF1890" s="1255"/>
      <c r="AG1890" s="1255"/>
      <c r="AH1890" s="1255"/>
      <c r="AI1890" s="1255"/>
      <c r="AJ1890" s="1255"/>
      <c r="AK1890" s="1255"/>
      <c r="AL1890" s="1255"/>
      <c r="AM1890" s="1255"/>
      <c r="AN1890" s="1255"/>
      <c r="AO1890" s="1255"/>
      <c r="AP1890" s="1255"/>
      <c r="AQ1890" s="1255"/>
      <c r="AR1890" s="1255"/>
      <c r="AS1890" s="1255"/>
      <c r="AT1890" s="1255"/>
      <c r="AU1890" s="1255"/>
      <c r="AV1890" s="1255"/>
      <c r="AW1890" s="1255"/>
      <c r="AX1890" s="1255"/>
      <c r="AY1890" s="1255"/>
      <c r="AZ1890" s="1255"/>
      <c r="BA1890" s="1255"/>
      <c r="BB1890" s="1255"/>
      <c r="BC1890" s="1255"/>
      <c r="BD1890" s="1255"/>
      <c r="BE1890" s="1255"/>
      <c r="BF1890" s="1255"/>
      <c r="BG1890" s="1255"/>
      <c r="BH1890" s="1255"/>
      <c r="BI1890" s="1255"/>
      <c r="BJ1890" s="1255"/>
      <c r="BK1890" s="1255"/>
      <c r="BL1890" s="1255"/>
      <c r="BM1890" s="1255"/>
      <c r="BN1890" s="1255"/>
      <c r="BO1890" s="1255"/>
      <c r="BP1890" s="1255"/>
      <c r="BQ1890" s="1255"/>
      <c r="BR1890" s="1255"/>
      <c r="BS1890" s="1255"/>
    </row>
    <row r="1891" spans="1:71" s="84" customFormat="1" ht="69" outlineLevel="2">
      <c r="A1891" s="584">
        <v>1</v>
      </c>
      <c r="B1891" s="584">
        <v>1</v>
      </c>
      <c r="C1891" s="584" t="s">
        <v>6302</v>
      </c>
      <c r="D1891" s="584">
        <v>4</v>
      </c>
      <c r="E1891" s="584" t="s">
        <v>1556</v>
      </c>
      <c r="F1891" s="584" t="s">
        <v>6304</v>
      </c>
      <c r="G1891" s="971" t="s">
        <v>8101</v>
      </c>
      <c r="H1891" s="46" t="s">
        <v>29</v>
      </c>
      <c r="I1891" s="329">
        <v>1</v>
      </c>
      <c r="J1891" s="915"/>
      <c r="K1891" s="1011">
        <f t="shared" si="296"/>
        <v>0</v>
      </c>
      <c r="L1891" s="1281"/>
      <c r="M1891" s="38">
        <f t="shared" si="297"/>
        <v>0</v>
      </c>
      <c r="N1891" s="909">
        <f t="shared" si="298"/>
        <v>0</v>
      </c>
      <c r="O1891" s="909">
        <f t="shared" si="299"/>
        <v>0</v>
      </c>
      <c r="P1891" s="147"/>
      <c r="Q1891" s="1255"/>
      <c r="R1891" s="1255"/>
      <c r="S1891" s="1255"/>
      <c r="T1891" s="1255"/>
      <c r="U1891" s="1255"/>
      <c r="V1891" s="1255"/>
      <c r="W1891" s="1255"/>
      <c r="X1891" s="1255"/>
      <c r="Y1891" s="1255"/>
      <c r="Z1891" s="1255"/>
      <c r="AA1891" s="1255"/>
      <c r="AB1891" s="1255"/>
      <c r="AC1891" s="1255"/>
      <c r="AD1891" s="1255"/>
      <c r="AE1891" s="1255"/>
      <c r="AF1891" s="1255"/>
      <c r="AG1891" s="1255"/>
      <c r="AH1891" s="1255"/>
      <c r="AI1891" s="1255"/>
      <c r="AJ1891" s="1255"/>
      <c r="AK1891" s="1255"/>
      <c r="AL1891" s="1255"/>
      <c r="AM1891" s="1255"/>
      <c r="AN1891" s="1255"/>
      <c r="AO1891" s="1255"/>
      <c r="AP1891" s="1255"/>
      <c r="AQ1891" s="1255"/>
      <c r="AR1891" s="1255"/>
      <c r="AS1891" s="1255"/>
      <c r="AT1891" s="1255"/>
      <c r="AU1891" s="1255"/>
      <c r="AV1891" s="1255"/>
      <c r="AW1891" s="1255"/>
      <c r="AX1891" s="1255"/>
      <c r="AY1891" s="1255"/>
      <c r="AZ1891" s="1255"/>
      <c r="BA1891" s="1255"/>
      <c r="BB1891" s="1255"/>
      <c r="BC1891" s="1255"/>
      <c r="BD1891" s="1255"/>
      <c r="BE1891" s="1255"/>
      <c r="BF1891" s="1255"/>
      <c r="BG1891" s="1255"/>
      <c r="BH1891" s="1255"/>
      <c r="BI1891" s="1255"/>
      <c r="BJ1891" s="1255"/>
      <c r="BK1891" s="1255"/>
      <c r="BL1891" s="1255"/>
      <c r="BM1891" s="1255"/>
      <c r="BN1891" s="1255"/>
      <c r="BO1891" s="1255"/>
      <c r="BP1891" s="1255"/>
      <c r="BQ1891" s="1255"/>
      <c r="BR1891" s="1255"/>
      <c r="BS1891" s="1255"/>
    </row>
    <row r="1892" spans="1:71" s="84" customFormat="1" ht="41.4" outlineLevel="2">
      <c r="A1892" s="584">
        <v>1</v>
      </c>
      <c r="B1892" s="584">
        <v>1</v>
      </c>
      <c r="C1892" s="584" t="s">
        <v>6302</v>
      </c>
      <c r="D1892" s="584">
        <v>4</v>
      </c>
      <c r="E1892" s="584" t="s">
        <v>1556</v>
      </c>
      <c r="F1892" s="584" t="s">
        <v>6305</v>
      </c>
      <c r="G1892" s="971" t="s">
        <v>8011</v>
      </c>
      <c r="H1892" s="46" t="s">
        <v>29</v>
      </c>
      <c r="I1892" s="329">
        <v>3</v>
      </c>
      <c r="J1892" s="915"/>
      <c r="K1892" s="1011">
        <f t="shared" si="296"/>
        <v>0</v>
      </c>
      <c r="L1892" s="1281"/>
      <c r="M1892" s="38">
        <f t="shared" si="297"/>
        <v>0</v>
      </c>
      <c r="N1892" s="909">
        <f t="shared" si="298"/>
        <v>0</v>
      </c>
      <c r="O1892" s="909">
        <f t="shared" si="299"/>
        <v>0</v>
      </c>
      <c r="P1892" s="147"/>
      <c r="Q1892" s="1255"/>
      <c r="R1892" s="1255"/>
      <c r="S1892" s="1255"/>
      <c r="T1892" s="1255"/>
      <c r="U1892" s="1255"/>
      <c r="V1892" s="1255"/>
      <c r="W1892" s="1255"/>
      <c r="X1892" s="1255"/>
      <c r="Y1892" s="1255"/>
      <c r="Z1892" s="1255"/>
      <c r="AA1892" s="1255"/>
      <c r="AB1892" s="1255"/>
      <c r="AC1892" s="1255"/>
      <c r="AD1892" s="1255"/>
      <c r="AE1892" s="1255"/>
      <c r="AF1892" s="1255"/>
      <c r="AG1892" s="1255"/>
      <c r="AH1892" s="1255"/>
      <c r="AI1892" s="1255"/>
      <c r="AJ1892" s="1255"/>
      <c r="AK1892" s="1255"/>
      <c r="AL1892" s="1255"/>
      <c r="AM1892" s="1255"/>
      <c r="AN1892" s="1255"/>
      <c r="AO1892" s="1255"/>
      <c r="AP1892" s="1255"/>
      <c r="AQ1892" s="1255"/>
      <c r="AR1892" s="1255"/>
      <c r="AS1892" s="1255"/>
      <c r="AT1892" s="1255"/>
      <c r="AU1892" s="1255"/>
      <c r="AV1892" s="1255"/>
      <c r="AW1892" s="1255"/>
      <c r="AX1892" s="1255"/>
      <c r="AY1892" s="1255"/>
      <c r="AZ1892" s="1255"/>
      <c r="BA1892" s="1255"/>
      <c r="BB1892" s="1255"/>
      <c r="BC1892" s="1255"/>
      <c r="BD1892" s="1255"/>
      <c r="BE1892" s="1255"/>
      <c r="BF1892" s="1255"/>
      <c r="BG1892" s="1255"/>
      <c r="BH1892" s="1255"/>
      <c r="BI1892" s="1255"/>
      <c r="BJ1892" s="1255"/>
      <c r="BK1892" s="1255"/>
      <c r="BL1892" s="1255"/>
      <c r="BM1892" s="1255"/>
      <c r="BN1892" s="1255"/>
      <c r="BO1892" s="1255"/>
      <c r="BP1892" s="1255"/>
      <c r="BQ1892" s="1255"/>
      <c r="BR1892" s="1255"/>
      <c r="BS1892" s="1255"/>
    </row>
    <row r="1893" spans="1:71" s="84" customFormat="1" ht="41.4" outlineLevel="2">
      <c r="A1893" s="584">
        <v>1</v>
      </c>
      <c r="B1893" s="584">
        <v>1</v>
      </c>
      <c r="C1893" s="584" t="s">
        <v>6302</v>
      </c>
      <c r="D1893" s="584">
        <v>4</v>
      </c>
      <c r="E1893" s="584" t="s">
        <v>1556</v>
      </c>
      <c r="F1893" s="584" t="s">
        <v>6306</v>
      </c>
      <c r="G1893" s="971" t="s">
        <v>8102</v>
      </c>
      <c r="H1893" s="46" t="s">
        <v>29</v>
      </c>
      <c r="I1893" s="329">
        <v>1</v>
      </c>
      <c r="J1893" s="915"/>
      <c r="K1893" s="1011">
        <f t="shared" si="296"/>
        <v>0</v>
      </c>
      <c r="L1893" s="1281"/>
      <c r="M1893" s="38">
        <f t="shared" si="297"/>
        <v>0</v>
      </c>
      <c r="N1893" s="909">
        <f t="shared" si="298"/>
        <v>0</v>
      </c>
      <c r="O1893" s="909">
        <f t="shared" si="299"/>
        <v>0</v>
      </c>
      <c r="P1893" s="147"/>
      <c r="Q1893" s="1255"/>
      <c r="R1893" s="1255"/>
      <c r="S1893" s="1255"/>
      <c r="T1893" s="1255"/>
      <c r="U1893" s="1255"/>
      <c r="V1893" s="1255"/>
      <c r="W1893" s="1255"/>
      <c r="X1893" s="1255"/>
      <c r="Y1893" s="1255"/>
      <c r="Z1893" s="1255"/>
      <c r="AA1893" s="1255"/>
      <c r="AB1893" s="1255"/>
      <c r="AC1893" s="1255"/>
      <c r="AD1893" s="1255"/>
      <c r="AE1893" s="1255"/>
      <c r="AF1893" s="1255"/>
      <c r="AG1893" s="1255"/>
      <c r="AH1893" s="1255"/>
      <c r="AI1893" s="1255"/>
      <c r="AJ1893" s="1255"/>
      <c r="AK1893" s="1255"/>
      <c r="AL1893" s="1255"/>
      <c r="AM1893" s="1255"/>
      <c r="AN1893" s="1255"/>
      <c r="AO1893" s="1255"/>
      <c r="AP1893" s="1255"/>
      <c r="AQ1893" s="1255"/>
      <c r="AR1893" s="1255"/>
      <c r="AS1893" s="1255"/>
      <c r="AT1893" s="1255"/>
      <c r="AU1893" s="1255"/>
      <c r="AV1893" s="1255"/>
      <c r="AW1893" s="1255"/>
      <c r="AX1893" s="1255"/>
      <c r="AY1893" s="1255"/>
      <c r="AZ1893" s="1255"/>
      <c r="BA1893" s="1255"/>
      <c r="BB1893" s="1255"/>
      <c r="BC1893" s="1255"/>
      <c r="BD1893" s="1255"/>
      <c r="BE1893" s="1255"/>
      <c r="BF1893" s="1255"/>
      <c r="BG1893" s="1255"/>
      <c r="BH1893" s="1255"/>
      <c r="BI1893" s="1255"/>
      <c r="BJ1893" s="1255"/>
      <c r="BK1893" s="1255"/>
      <c r="BL1893" s="1255"/>
      <c r="BM1893" s="1255"/>
      <c r="BN1893" s="1255"/>
      <c r="BO1893" s="1255"/>
      <c r="BP1893" s="1255"/>
      <c r="BQ1893" s="1255"/>
      <c r="BR1893" s="1255"/>
      <c r="BS1893" s="1255"/>
    </row>
    <row r="1894" spans="1:71" s="84" customFormat="1" ht="41.4" outlineLevel="2">
      <c r="A1894" s="584">
        <v>1</v>
      </c>
      <c r="B1894" s="584">
        <v>1</v>
      </c>
      <c r="C1894" s="584" t="s">
        <v>6302</v>
      </c>
      <c r="D1894" s="584">
        <v>4</v>
      </c>
      <c r="E1894" s="584" t="s">
        <v>1556</v>
      </c>
      <c r="F1894" s="584" t="s">
        <v>6307</v>
      </c>
      <c r="G1894" s="971" t="s">
        <v>8015</v>
      </c>
      <c r="H1894" s="46" t="s">
        <v>29</v>
      </c>
      <c r="I1894" s="329">
        <v>4</v>
      </c>
      <c r="J1894" s="915"/>
      <c r="K1894" s="1011">
        <f t="shared" si="296"/>
        <v>0</v>
      </c>
      <c r="L1894" s="1281"/>
      <c r="M1894" s="38">
        <f t="shared" si="297"/>
        <v>0</v>
      </c>
      <c r="N1894" s="909">
        <f t="shared" si="298"/>
        <v>0</v>
      </c>
      <c r="O1894" s="909">
        <f t="shared" si="299"/>
        <v>0</v>
      </c>
      <c r="P1894" s="147"/>
      <c r="Q1894" s="1255"/>
      <c r="R1894" s="1255"/>
      <c r="S1894" s="1255"/>
      <c r="T1894" s="1255"/>
      <c r="U1894" s="1255"/>
      <c r="V1894" s="1255"/>
      <c r="W1894" s="1255"/>
      <c r="X1894" s="1255"/>
      <c r="Y1894" s="1255"/>
      <c r="Z1894" s="1255"/>
      <c r="AA1894" s="1255"/>
      <c r="AB1894" s="1255"/>
      <c r="AC1894" s="1255"/>
      <c r="AD1894" s="1255"/>
      <c r="AE1894" s="1255"/>
      <c r="AF1894" s="1255"/>
      <c r="AG1894" s="1255"/>
      <c r="AH1894" s="1255"/>
      <c r="AI1894" s="1255"/>
      <c r="AJ1894" s="1255"/>
      <c r="AK1894" s="1255"/>
      <c r="AL1894" s="1255"/>
      <c r="AM1894" s="1255"/>
      <c r="AN1894" s="1255"/>
      <c r="AO1894" s="1255"/>
      <c r="AP1894" s="1255"/>
      <c r="AQ1894" s="1255"/>
      <c r="AR1894" s="1255"/>
      <c r="AS1894" s="1255"/>
      <c r="AT1894" s="1255"/>
      <c r="AU1894" s="1255"/>
      <c r="AV1894" s="1255"/>
      <c r="AW1894" s="1255"/>
      <c r="AX1894" s="1255"/>
      <c r="AY1894" s="1255"/>
      <c r="AZ1894" s="1255"/>
      <c r="BA1894" s="1255"/>
      <c r="BB1894" s="1255"/>
      <c r="BC1894" s="1255"/>
      <c r="BD1894" s="1255"/>
      <c r="BE1894" s="1255"/>
      <c r="BF1894" s="1255"/>
      <c r="BG1894" s="1255"/>
      <c r="BH1894" s="1255"/>
      <c r="BI1894" s="1255"/>
      <c r="BJ1894" s="1255"/>
      <c r="BK1894" s="1255"/>
      <c r="BL1894" s="1255"/>
      <c r="BM1894" s="1255"/>
      <c r="BN1894" s="1255"/>
      <c r="BO1894" s="1255"/>
      <c r="BP1894" s="1255"/>
      <c r="BQ1894" s="1255"/>
      <c r="BR1894" s="1255"/>
      <c r="BS1894" s="1255"/>
    </row>
    <row r="1895" spans="1:71" s="84" customFormat="1" ht="41.4" outlineLevel="2">
      <c r="A1895" s="584">
        <v>1</v>
      </c>
      <c r="B1895" s="584">
        <v>1</v>
      </c>
      <c r="C1895" s="584" t="s">
        <v>6302</v>
      </c>
      <c r="D1895" s="584">
        <v>4</v>
      </c>
      <c r="E1895" s="584" t="s">
        <v>1556</v>
      </c>
      <c r="F1895" s="584" t="s">
        <v>3529</v>
      </c>
      <c r="G1895" s="971" t="s">
        <v>8103</v>
      </c>
      <c r="H1895" s="46" t="s">
        <v>29</v>
      </c>
      <c r="I1895" s="329">
        <v>4</v>
      </c>
      <c r="J1895" s="915"/>
      <c r="K1895" s="1011">
        <f t="shared" ref="K1895:K1927" si="300">I1895*J1895</f>
        <v>0</v>
      </c>
      <c r="L1895" s="1281"/>
      <c r="M1895" s="38">
        <f t="shared" ref="M1895:M1927" si="301">I1895*L1895</f>
        <v>0</v>
      </c>
      <c r="N1895" s="909">
        <f t="shared" ref="N1895:N1927" si="302">J1895+L1895</f>
        <v>0</v>
      </c>
      <c r="O1895" s="909">
        <f t="shared" ref="O1895:O1927" si="303">I1895*N1895</f>
        <v>0</v>
      </c>
      <c r="P1895" s="147"/>
      <c r="Q1895" s="1255"/>
      <c r="R1895" s="1255"/>
      <c r="S1895" s="1255"/>
      <c r="T1895" s="1255"/>
      <c r="U1895" s="1255"/>
      <c r="V1895" s="1255"/>
      <c r="W1895" s="1255"/>
      <c r="X1895" s="1255"/>
      <c r="Y1895" s="1255"/>
      <c r="Z1895" s="1255"/>
      <c r="AA1895" s="1255"/>
      <c r="AB1895" s="1255"/>
      <c r="AC1895" s="1255"/>
      <c r="AD1895" s="1255"/>
      <c r="AE1895" s="1255"/>
      <c r="AF1895" s="1255"/>
      <c r="AG1895" s="1255"/>
      <c r="AH1895" s="1255"/>
      <c r="AI1895" s="1255"/>
      <c r="AJ1895" s="1255"/>
      <c r="AK1895" s="1255"/>
      <c r="AL1895" s="1255"/>
      <c r="AM1895" s="1255"/>
      <c r="AN1895" s="1255"/>
      <c r="AO1895" s="1255"/>
      <c r="AP1895" s="1255"/>
      <c r="AQ1895" s="1255"/>
      <c r="AR1895" s="1255"/>
      <c r="AS1895" s="1255"/>
      <c r="AT1895" s="1255"/>
      <c r="AU1895" s="1255"/>
      <c r="AV1895" s="1255"/>
      <c r="AW1895" s="1255"/>
      <c r="AX1895" s="1255"/>
      <c r="AY1895" s="1255"/>
      <c r="AZ1895" s="1255"/>
      <c r="BA1895" s="1255"/>
      <c r="BB1895" s="1255"/>
      <c r="BC1895" s="1255"/>
      <c r="BD1895" s="1255"/>
      <c r="BE1895" s="1255"/>
      <c r="BF1895" s="1255"/>
      <c r="BG1895" s="1255"/>
      <c r="BH1895" s="1255"/>
      <c r="BI1895" s="1255"/>
      <c r="BJ1895" s="1255"/>
      <c r="BK1895" s="1255"/>
      <c r="BL1895" s="1255"/>
      <c r="BM1895" s="1255"/>
      <c r="BN1895" s="1255"/>
      <c r="BO1895" s="1255"/>
      <c r="BP1895" s="1255"/>
      <c r="BQ1895" s="1255"/>
      <c r="BR1895" s="1255"/>
      <c r="BS1895" s="1255"/>
    </row>
    <row r="1896" spans="1:71" s="84" customFormat="1" ht="27.6" outlineLevel="2">
      <c r="A1896" s="584">
        <v>1</v>
      </c>
      <c r="B1896" s="584">
        <v>1</v>
      </c>
      <c r="C1896" s="584" t="s">
        <v>6302</v>
      </c>
      <c r="D1896" s="584">
        <v>4</v>
      </c>
      <c r="E1896" s="584" t="s">
        <v>1556</v>
      </c>
      <c r="F1896" s="584" t="s">
        <v>6308</v>
      </c>
      <c r="G1896" s="971" t="s">
        <v>6262</v>
      </c>
      <c r="H1896" s="46" t="s">
        <v>29</v>
      </c>
      <c r="I1896" s="329">
        <v>3</v>
      </c>
      <c r="J1896" s="915"/>
      <c r="K1896" s="1011">
        <f t="shared" si="300"/>
        <v>0</v>
      </c>
      <c r="L1896" s="1281"/>
      <c r="M1896" s="38">
        <f t="shared" si="301"/>
        <v>0</v>
      </c>
      <c r="N1896" s="909">
        <f t="shared" si="302"/>
        <v>0</v>
      </c>
      <c r="O1896" s="909">
        <f t="shared" si="303"/>
        <v>0</v>
      </c>
      <c r="P1896" s="147"/>
      <c r="Q1896" s="1255"/>
      <c r="R1896" s="1255"/>
      <c r="S1896" s="1255"/>
      <c r="T1896" s="1255"/>
      <c r="U1896" s="1255"/>
      <c r="V1896" s="1255"/>
      <c r="W1896" s="1255"/>
      <c r="X1896" s="1255"/>
      <c r="Y1896" s="1255"/>
      <c r="Z1896" s="1255"/>
      <c r="AA1896" s="1255"/>
      <c r="AB1896" s="1255"/>
      <c r="AC1896" s="1255"/>
      <c r="AD1896" s="1255"/>
      <c r="AE1896" s="1255"/>
      <c r="AF1896" s="1255"/>
      <c r="AG1896" s="1255"/>
      <c r="AH1896" s="1255"/>
      <c r="AI1896" s="1255"/>
      <c r="AJ1896" s="1255"/>
      <c r="AK1896" s="1255"/>
      <c r="AL1896" s="1255"/>
      <c r="AM1896" s="1255"/>
      <c r="AN1896" s="1255"/>
      <c r="AO1896" s="1255"/>
      <c r="AP1896" s="1255"/>
      <c r="AQ1896" s="1255"/>
      <c r="AR1896" s="1255"/>
      <c r="AS1896" s="1255"/>
      <c r="AT1896" s="1255"/>
      <c r="AU1896" s="1255"/>
      <c r="AV1896" s="1255"/>
      <c r="AW1896" s="1255"/>
      <c r="AX1896" s="1255"/>
      <c r="AY1896" s="1255"/>
      <c r="AZ1896" s="1255"/>
      <c r="BA1896" s="1255"/>
      <c r="BB1896" s="1255"/>
      <c r="BC1896" s="1255"/>
      <c r="BD1896" s="1255"/>
      <c r="BE1896" s="1255"/>
      <c r="BF1896" s="1255"/>
      <c r="BG1896" s="1255"/>
      <c r="BH1896" s="1255"/>
      <c r="BI1896" s="1255"/>
      <c r="BJ1896" s="1255"/>
      <c r="BK1896" s="1255"/>
      <c r="BL1896" s="1255"/>
      <c r="BM1896" s="1255"/>
      <c r="BN1896" s="1255"/>
      <c r="BO1896" s="1255"/>
      <c r="BP1896" s="1255"/>
      <c r="BQ1896" s="1255"/>
      <c r="BR1896" s="1255"/>
      <c r="BS1896" s="1255"/>
    </row>
    <row r="1897" spans="1:71" s="16" customFormat="1" outlineLevel="2">
      <c r="A1897" s="1201">
        <v>1</v>
      </c>
      <c r="B1897" s="1201">
        <v>1</v>
      </c>
      <c r="C1897" s="1201" t="s">
        <v>6302</v>
      </c>
      <c r="D1897" s="1201">
        <v>4</v>
      </c>
      <c r="E1897" s="1201" t="s">
        <v>1556</v>
      </c>
      <c r="F1897" s="1201"/>
      <c r="G1897" s="1185" t="s">
        <v>6256</v>
      </c>
      <c r="H1897" s="1186"/>
      <c r="I1897" s="1187"/>
      <c r="J1897" s="1188"/>
      <c r="K1897" s="1189"/>
      <c r="L1897" s="1190"/>
      <c r="M1897" s="1191"/>
      <c r="N1897" s="1192"/>
      <c r="O1897" s="1192"/>
      <c r="P1897" s="1193"/>
      <c r="Q1897" s="1254"/>
      <c r="R1897" s="1254"/>
      <c r="S1897" s="1254"/>
      <c r="T1897" s="1254"/>
      <c r="U1897" s="1254"/>
      <c r="V1897" s="1254"/>
      <c r="W1897" s="1254"/>
      <c r="X1897" s="1254"/>
      <c r="Y1897" s="1254"/>
      <c r="Z1897" s="1254"/>
      <c r="AA1897" s="1254"/>
      <c r="AB1897" s="1254"/>
      <c r="AC1897" s="1254"/>
      <c r="AD1897" s="1254"/>
      <c r="AE1897" s="1254"/>
      <c r="AF1897" s="1254"/>
      <c r="AG1897" s="1254"/>
      <c r="AH1897" s="1254"/>
      <c r="AI1897" s="1254"/>
      <c r="AJ1897" s="1254"/>
      <c r="AK1897" s="1254"/>
      <c r="AL1897" s="1254"/>
      <c r="AM1897" s="1254"/>
      <c r="AN1897" s="1254"/>
      <c r="AO1897" s="1254"/>
      <c r="AP1897" s="1254"/>
      <c r="AQ1897" s="1254"/>
      <c r="AR1897" s="1254"/>
      <c r="AS1897" s="1254"/>
      <c r="AT1897" s="1254"/>
      <c r="AU1897" s="1254"/>
      <c r="AV1897" s="1254"/>
      <c r="AW1897" s="1254"/>
      <c r="AX1897" s="1254"/>
      <c r="AY1897" s="1254"/>
      <c r="AZ1897" s="1254"/>
      <c r="BA1897" s="1254"/>
      <c r="BB1897" s="1254"/>
      <c r="BC1897" s="1254"/>
      <c r="BD1897" s="1254"/>
      <c r="BE1897" s="1254"/>
      <c r="BF1897" s="1254"/>
      <c r="BG1897" s="1254"/>
      <c r="BH1897" s="1254"/>
      <c r="BI1897" s="1254"/>
      <c r="BJ1897" s="1254"/>
      <c r="BK1897" s="1254"/>
      <c r="BL1897" s="1254"/>
      <c r="BM1897" s="1254"/>
      <c r="BN1897" s="1254"/>
      <c r="BO1897" s="1254"/>
      <c r="BP1897" s="1254"/>
      <c r="BQ1897" s="1254"/>
      <c r="BR1897" s="1254"/>
      <c r="BS1897" s="1254"/>
    </row>
    <row r="1898" spans="1:71" s="84" customFormat="1" ht="82.8" outlineLevel="2">
      <c r="A1898" s="584">
        <v>1</v>
      </c>
      <c r="B1898" s="584">
        <v>1</v>
      </c>
      <c r="C1898" s="584" t="s">
        <v>6302</v>
      </c>
      <c r="D1898" s="584">
        <v>4</v>
      </c>
      <c r="E1898" s="584" t="s">
        <v>1556</v>
      </c>
      <c r="F1898" s="584" t="s">
        <v>6309</v>
      </c>
      <c r="G1898" s="971" t="s">
        <v>8034</v>
      </c>
      <c r="H1898" s="46" t="s">
        <v>29</v>
      </c>
      <c r="I1898" s="329">
        <v>1</v>
      </c>
      <c r="J1898" s="915"/>
      <c r="K1898" s="1011">
        <f t="shared" si="300"/>
        <v>0</v>
      </c>
      <c r="L1898" s="1281"/>
      <c r="M1898" s="38">
        <f t="shared" si="301"/>
        <v>0</v>
      </c>
      <c r="N1898" s="909">
        <f t="shared" si="302"/>
        <v>0</v>
      </c>
      <c r="O1898" s="909">
        <f t="shared" si="303"/>
        <v>0</v>
      </c>
      <c r="P1898" s="147"/>
      <c r="Q1898" s="1255"/>
      <c r="R1898" s="1255"/>
      <c r="S1898" s="1255"/>
      <c r="T1898" s="1255"/>
      <c r="U1898" s="1255"/>
      <c r="V1898" s="1255"/>
      <c r="W1898" s="1255"/>
      <c r="X1898" s="1255"/>
      <c r="Y1898" s="1255"/>
      <c r="Z1898" s="1255"/>
      <c r="AA1898" s="1255"/>
      <c r="AB1898" s="1255"/>
      <c r="AC1898" s="1255"/>
      <c r="AD1898" s="1255"/>
      <c r="AE1898" s="1255"/>
      <c r="AF1898" s="1255"/>
      <c r="AG1898" s="1255"/>
      <c r="AH1898" s="1255"/>
      <c r="AI1898" s="1255"/>
      <c r="AJ1898" s="1255"/>
      <c r="AK1898" s="1255"/>
      <c r="AL1898" s="1255"/>
      <c r="AM1898" s="1255"/>
      <c r="AN1898" s="1255"/>
      <c r="AO1898" s="1255"/>
      <c r="AP1898" s="1255"/>
      <c r="AQ1898" s="1255"/>
      <c r="AR1898" s="1255"/>
      <c r="AS1898" s="1255"/>
      <c r="AT1898" s="1255"/>
      <c r="AU1898" s="1255"/>
      <c r="AV1898" s="1255"/>
      <c r="AW1898" s="1255"/>
      <c r="AX1898" s="1255"/>
      <c r="AY1898" s="1255"/>
      <c r="AZ1898" s="1255"/>
      <c r="BA1898" s="1255"/>
      <c r="BB1898" s="1255"/>
      <c r="BC1898" s="1255"/>
      <c r="BD1898" s="1255"/>
      <c r="BE1898" s="1255"/>
      <c r="BF1898" s="1255"/>
      <c r="BG1898" s="1255"/>
      <c r="BH1898" s="1255"/>
      <c r="BI1898" s="1255"/>
      <c r="BJ1898" s="1255"/>
      <c r="BK1898" s="1255"/>
      <c r="BL1898" s="1255"/>
      <c r="BM1898" s="1255"/>
      <c r="BN1898" s="1255"/>
      <c r="BO1898" s="1255"/>
      <c r="BP1898" s="1255"/>
      <c r="BQ1898" s="1255"/>
      <c r="BR1898" s="1255"/>
      <c r="BS1898" s="1255"/>
    </row>
    <row r="1899" spans="1:71" s="84" customFormat="1" ht="41.4" outlineLevel="2">
      <c r="A1899" s="584">
        <v>1</v>
      </c>
      <c r="B1899" s="584">
        <v>1</v>
      </c>
      <c r="C1899" s="584" t="s">
        <v>6302</v>
      </c>
      <c r="D1899" s="584">
        <v>4</v>
      </c>
      <c r="E1899" s="584" t="s">
        <v>1556</v>
      </c>
      <c r="F1899" s="584" t="s">
        <v>1641</v>
      </c>
      <c r="G1899" s="971" t="s">
        <v>8038</v>
      </c>
      <c r="H1899" s="46" t="s">
        <v>29</v>
      </c>
      <c r="I1899" s="329">
        <v>1</v>
      </c>
      <c r="J1899" s="915"/>
      <c r="K1899" s="1011">
        <f t="shared" si="300"/>
        <v>0</v>
      </c>
      <c r="L1899" s="1281"/>
      <c r="M1899" s="38">
        <f t="shared" si="301"/>
        <v>0</v>
      </c>
      <c r="N1899" s="909">
        <f t="shared" si="302"/>
        <v>0</v>
      </c>
      <c r="O1899" s="909">
        <f t="shared" si="303"/>
        <v>0</v>
      </c>
      <c r="P1899" s="147"/>
      <c r="Q1899" s="1255"/>
      <c r="R1899" s="1255"/>
      <c r="S1899" s="1255"/>
      <c r="T1899" s="1255"/>
      <c r="U1899" s="1255"/>
      <c r="V1899" s="1255"/>
      <c r="W1899" s="1255"/>
      <c r="X1899" s="1255"/>
      <c r="Y1899" s="1255"/>
      <c r="Z1899" s="1255"/>
      <c r="AA1899" s="1255"/>
      <c r="AB1899" s="1255"/>
      <c r="AC1899" s="1255"/>
      <c r="AD1899" s="1255"/>
      <c r="AE1899" s="1255"/>
      <c r="AF1899" s="1255"/>
      <c r="AG1899" s="1255"/>
      <c r="AH1899" s="1255"/>
      <c r="AI1899" s="1255"/>
      <c r="AJ1899" s="1255"/>
      <c r="AK1899" s="1255"/>
      <c r="AL1899" s="1255"/>
      <c r="AM1899" s="1255"/>
      <c r="AN1899" s="1255"/>
      <c r="AO1899" s="1255"/>
      <c r="AP1899" s="1255"/>
      <c r="AQ1899" s="1255"/>
      <c r="AR1899" s="1255"/>
      <c r="AS1899" s="1255"/>
      <c r="AT1899" s="1255"/>
      <c r="AU1899" s="1255"/>
      <c r="AV1899" s="1255"/>
      <c r="AW1899" s="1255"/>
      <c r="AX1899" s="1255"/>
      <c r="AY1899" s="1255"/>
      <c r="AZ1899" s="1255"/>
      <c r="BA1899" s="1255"/>
      <c r="BB1899" s="1255"/>
      <c r="BC1899" s="1255"/>
      <c r="BD1899" s="1255"/>
      <c r="BE1899" s="1255"/>
      <c r="BF1899" s="1255"/>
      <c r="BG1899" s="1255"/>
      <c r="BH1899" s="1255"/>
      <c r="BI1899" s="1255"/>
      <c r="BJ1899" s="1255"/>
      <c r="BK1899" s="1255"/>
      <c r="BL1899" s="1255"/>
      <c r="BM1899" s="1255"/>
      <c r="BN1899" s="1255"/>
      <c r="BO1899" s="1255"/>
      <c r="BP1899" s="1255"/>
      <c r="BQ1899" s="1255"/>
      <c r="BR1899" s="1255"/>
      <c r="BS1899" s="1255"/>
    </row>
    <row r="1900" spans="1:71" s="84" customFormat="1" ht="69" outlineLevel="2">
      <c r="A1900" s="584">
        <v>1</v>
      </c>
      <c r="B1900" s="584">
        <v>1</v>
      </c>
      <c r="C1900" s="584" t="s">
        <v>6302</v>
      </c>
      <c r="D1900" s="584">
        <v>4</v>
      </c>
      <c r="E1900" s="584" t="s">
        <v>1556</v>
      </c>
      <c r="F1900" s="584" t="s">
        <v>6310</v>
      </c>
      <c r="G1900" s="971" t="s">
        <v>8042</v>
      </c>
      <c r="H1900" s="46" t="s">
        <v>29</v>
      </c>
      <c r="I1900" s="329">
        <v>1</v>
      </c>
      <c r="J1900" s="915"/>
      <c r="K1900" s="1011">
        <f t="shared" si="300"/>
        <v>0</v>
      </c>
      <c r="L1900" s="1281"/>
      <c r="M1900" s="38">
        <f t="shared" si="301"/>
        <v>0</v>
      </c>
      <c r="N1900" s="909">
        <f t="shared" si="302"/>
        <v>0</v>
      </c>
      <c r="O1900" s="909">
        <f t="shared" si="303"/>
        <v>0</v>
      </c>
      <c r="P1900" s="147"/>
      <c r="Q1900" s="1255"/>
      <c r="R1900" s="1255"/>
      <c r="S1900" s="1255"/>
      <c r="T1900" s="1255"/>
      <c r="U1900" s="1255"/>
      <c r="V1900" s="1255"/>
      <c r="W1900" s="1255"/>
      <c r="X1900" s="1255"/>
      <c r="Y1900" s="1255"/>
      <c r="Z1900" s="1255"/>
      <c r="AA1900" s="1255"/>
      <c r="AB1900" s="1255"/>
      <c r="AC1900" s="1255"/>
      <c r="AD1900" s="1255"/>
      <c r="AE1900" s="1255"/>
      <c r="AF1900" s="1255"/>
      <c r="AG1900" s="1255"/>
      <c r="AH1900" s="1255"/>
      <c r="AI1900" s="1255"/>
      <c r="AJ1900" s="1255"/>
      <c r="AK1900" s="1255"/>
      <c r="AL1900" s="1255"/>
      <c r="AM1900" s="1255"/>
      <c r="AN1900" s="1255"/>
      <c r="AO1900" s="1255"/>
      <c r="AP1900" s="1255"/>
      <c r="AQ1900" s="1255"/>
      <c r="AR1900" s="1255"/>
      <c r="AS1900" s="1255"/>
      <c r="AT1900" s="1255"/>
      <c r="AU1900" s="1255"/>
      <c r="AV1900" s="1255"/>
      <c r="AW1900" s="1255"/>
      <c r="AX1900" s="1255"/>
      <c r="AY1900" s="1255"/>
      <c r="AZ1900" s="1255"/>
      <c r="BA1900" s="1255"/>
      <c r="BB1900" s="1255"/>
      <c r="BC1900" s="1255"/>
      <c r="BD1900" s="1255"/>
      <c r="BE1900" s="1255"/>
      <c r="BF1900" s="1255"/>
      <c r="BG1900" s="1255"/>
      <c r="BH1900" s="1255"/>
      <c r="BI1900" s="1255"/>
      <c r="BJ1900" s="1255"/>
      <c r="BK1900" s="1255"/>
      <c r="BL1900" s="1255"/>
      <c r="BM1900" s="1255"/>
      <c r="BN1900" s="1255"/>
      <c r="BO1900" s="1255"/>
      <c r="BP1900" s="1255"/>
      <c r="BQ1900" s="1255"/>
      <c r="BR1900" s="1255"/>
      <c r="BS1900" s="1255"/>
    </row>
    <row r="1901" spans="1:71" s="84" customFormat="1" ht="27.6" outlineLevel="2">
      <c r="A1901" s="584">
        <v>1</v>
      </c>
      <c r="B1901" s="584">
        <v>1</v>
      </c>
      <c r="C1901" s="584" t="s">
        <v>6302</v>
      </c>
      <c r="D1901" s="584">
        <v>4</v>
      </c>
      <c r="E1901" s="584" t="s">
        <v>1556</v>
      </c>
      <c r="F1901" s="584" t="s">
        <v>3531</v>
      </c>
      <c r="G1901" s="971" t="s">
        <v>8043</v>
      </c>
      <c r="H1901" s="46" t="s">
        <v>29</v>
      </c>
      <c r="I1901" s="329">
        <v>13</v>
      </c>
      <c r="J1901" s="915"/>
      <c r="K1901" s="1011">
        <f t="shared" si="300"/>
        <v>0</v>
      </c>
      <c r="L1901" s="1281"/>
      <c r="M1901" s="38">
        <f t="shared" si="301"/>
        <v>0</v>
      </c>
      <c r="N1901" s="909">
        <f t="shared" si="302"/>
        <v>0</v>
      </c>
      <c r="O1901" s="909">
        <f t="shared" si="303"/>
        <v>0</v>
      </c>
      <c r="P1901" s="147"/>
      <c r="Q1901" s="1255"/>
      <c r="R1901" s="1255"/>
      <c r="S1901" s="1255"/>
      <c r="T1901" s="1255"/>
      <c r="U1901" s="1255"/>
      <c r="V1901" s="1255"/>
      <c r="W1901" s="1255"/>
      <c r="X1901" s="1255"/>
      <c r="Y1901" s="1255"/>
      <c r="Z1901" s="1255"/>
      <c r="AA1901" s="1255"/>
      <c r="AB1901" s="1255"/>
      <c r="AC1901" s="1255"/>
      <c r="AD1901" s="1255"/>
      <c r="AE1901" s="1255"/>
      <c r="AF1901" s="1255"/>
      <c r="AG1901" s="1255"/>
      <c r="AH1901" s="1255"/>
      <c r="AI1901" s="1255"/>
      <c r="AJ1901" s="1255"/>
      <c r="AK1901" s="1255"/>
      <c r="AL1901" s="1255"/>
      <c r="AM1901" s="1255"/>
      <c r="AN1901" s="1255"/>
      <c r="AO1901" s="1255"/>
      <c r="AP1901" s="1255"/>
      <c r="AQ1901" s="1255"/>
      <c r="AR1901" s="1255"/>
      <c r="AS1901" s="1255"/>
      <c r="AT1901" s="1255"/>
      <c r="AU1901" s="1255"/>
      <c r="AV1901" s="1255"/>
      <c r="AW1901" s="1255"/>
      <c r="AX1901" s="1255"/>
      <c r="AY1901" s="1255"/>
      <c r="AZ1901" s="1255"/>
      <c r="BA1901" s="1255"/>
      <c r="BB1901" s="1255"/>
      <c r="BC1901" s="1255"/>
      <c r="BD1901" s="1255"/>
      <c r="BE1901" s="1255"/>
      <c r="BF1901" s="1255"/>
      <c r="BG1901" s="1255"/>
      <c r="BH1901" s="1255"/>
      <c r="BI1901" s="1255"/>
      <c r="BJ1901" s="1255"/>
      <c r="BK1901" s="1255"/>
      <c r="BL1901" s="1255"/>
      <c r="BM1901" s="1255"/>
      <c r="BN1901" s="1255"/>
      <c r="BO1901" s="1255"/>
      <c r="BP1901" s="1255"/>
      <c r="BQ1901" s="1255"/>
      <c r="BR1901" s="1255"/>
      <c r="BS1901" s="1255"/>
    </row>
    <row r="1902" spans="1:71" s="84" customFormat="1" ht="41.4" outlineLevel="2">
      <c r="A1902" s="584">
        <v>1</v>
      </c>
      <c r="B1902" s="584">
        <v>1</v>
      </c>
      <c r="C1902" s="584" t="s">
        <v>6302</v>
      </c>
      <c r="D1902" s="584">
        <v>4</v>
      </c>
      <c r="E1902" s="584" t="s">
        <v>1556</v>
      </c>
      <c r="F1902" s="584" t="s">
        <v>6311</v>
      </c>
      <c r="G1902" s="971" t="s">
        <v>8044</v>
      </c>
      <c r="H1902" s="46" t="s">
        <v>29</v>
      </c>
      <c r="I1902" s="329">
        <v>5</v>
      </c>
      <c r="J1902" s="915"/>
      <c r="K1902" s="1011">
        <f t="shared" si="300"/>
        <v>0</v>
      </c>
      <c r="L1902" s="1281"/>
      <c r="M1902" s="38">
        <f t="shared" si="301"/>
        <v>0</v>
      </c>
      <c r="N1902" s="909">
        <f t="shared" si="302"/>
        <v>0</v>
      </c>
      <c r="O1902" s="909">
        <f t="shared" si="303"/>
        <v>0</v>
      </c>
      <c r="P1902" s="147"/>
      <c r="Q1902" s="1255"/>
      <c r="R1902" s="1255"/>
      <c r="S1902" s="1255"/>
      <c r="T1902" s="1255"/>
      <c r="U1902" s="1255"/>
      <c r="V1902" s="1255"/>
      <c r="W1902" s="1255"/>
      <c r="X1902" s="1255"/>
      <c r="Y1902" s="1255"/>
      <c r="Z1902" s="1255"/>
      <c r="AA1902" s="1255"/>
      <c r="AB1902" s="1255"/>
      <c r="AC1902" s="1255"/>
      <c r="AD1902" s="1255"/>
      <c r="AE1902" s="1255"/>
      <c r="AF1902" s="1255"/>
      <c r="AG1902" s="1255"/>
      <c r="AH1902" s="1255"/>
      <c r="AI1902" s="1255"/>
      <c r="AJ1902" s="1255"/>
      <c r="AK1902" s="1255"/>
      <c r="AL1902" s="1255"/>
      <c r="AM1902" s="1255"/>
      <c r="AN1902" s="1255"/>
      <c r="AO1902" s="1255"/>
      <c r="AP1902" s="1255"/>
      <c r="AQ1902" s="1255"/>
      <c r="AR1902" s="1255"/>
      <c r="AS1902" s="1255"/>
      <c r="AT1902" s="1255"/>
      <c r="AU1902" s="1255"/>
      <c r="AV1902" s="1255"/>
      <c r="AW1902" s="1255"/>
      <c r="AX1902" s="1255"/>
      <c r="AY1902" s="1255"/>
      <c r="AZ1902" s="1255"/>
      <c r="BA1902" s="1255"/>
      <c r="BB1902" s="1255"/>
      <c r="BC1902" s="1255"/>
      <c r="BD1902" s="1255"/>
      <c r="BE1902" s="1255"/>
      <c r="BF1902" s="1255"/>
      <c r="BG1902" s="1255"/>
      <c r="BH1902" s="1255"/>
      <c r="BI1902" s="1255"/>
      <c r="BJ1902" s="1255"/>
      <c r="BK1902" s="1255"/>
      <c r="BL1902" s="1255"/>
      <c r="BM1902" s="1255"/>
      <c r="BN1902" s="1255"/>
      <c r="BO1902" s="1255"/>
      <c r="BP1902" s="1255"/>
      <c r="BQ1902" s="1255"/>
      <c r="BR1902" s="1255"/>
      <c r="BS1902" s="1255"/>
    </row>
    <row r="1903" spans="1:71" s="84" customFormat="1" ht="41.4" outlineLevel="2">
      <c r="A1903" s="584">
        <v>1</v>
      </c>
      <c r="B1903" s="584">
        <v>1</v>
      </c>
      <c r="C1903" s="584" t="s">
        <v>6302</v>
      </c>
      <c r="D1903" s="584">
        <v>4</v>
      </c>
      <c r="E1903" s="584" t="s">
        <v>1556</v>
      </c>
      <c r="F1903" s="584" t="s">
        <v>6312</v>
      </c>
      <c r="G1903" s="971" t="s">
        <v>8045</v>
      </c>
      <c r="H1903" s="46" t="s">
        <v>29</v>
      </c>
      <c r="I1903" s="329">
        <v>135</v>
      </c>
      <c r="J1903" s="915"/>
      <c r="K1903" s="1011">
        <f t="shared" si="300"/>
        <v>0</v>
      </c>
      <c r="L1903" s="1281"/>
      <c r="M1903" s="38">
        <f t="shared" si="301"/>
        <v>0</v>
      </c>
      <c r="N1903" s="909">
        <f t="shared" si="302"/>
        <v>0</v>
      </c>
      <c r="O1903" s="909">
        <f t="shared" si="303"/>
        <v>0</v>
      </c>
      <c r="P1903" s="147"/>
      <c r="Q1903" s="1255"/>
      <c r="R1903" s="1255"/>
      <c r="S1903" s="1255"/>
      <c r="T1903" s="1255"/>
      <c r="U1903" s="1255"/>
      <c r="V1903" s="1255"/>
      <c r="W1903" s="1255"/>
      <c r="X1903" s="1255"/>
      <c r="Y1903" s="1255"/>
      <c r="Z1903" s="1255"/>
      <c r="AA1903" s="1255"/>
      <c r="AB1903" s="1255"/>
      <c r="AC1903" s="1255"/>
      <c r="AD1903" s="1255"/>
      <c r="AE1903" s="1255"/>
      <c r="AF1903" s="1255"/>
      <c r="AG1903" s="1255"/>
      <c r="AH1903" s="1255"/>
      <c r="AI1903" s="1255"/>
      <c r="AJ1903" s="1255"/>
      <c r="AK1903" s="1255"/>
      <c r="AL1903" s="1255"/>
      <c r="AM1903" s="1255"/>
      <c r="AN1903" s="1255"/>
      <c r="AO1903" s="1255"/>
      <c r="AP1903" s="1255"/>
      <c r="AQ1903" s="1255"/>
      <c r="AR1903" s="1255"/>
      <c r="AS1903" s="1255"/>
      <c r="AT1903" s="1255"/>
      <c r="AU1903" s="1255"/>
      <c r="AV1903" s="1255"/>
      <c r="AW1903" s="1255"/>
      <c r="AX1903" s="1255"/>
      <c r="AY1903" s="1255"/>
      <c r="AZ1903" s="1255"/>
      <c r="BA1903" s="1255"/>
      <c r="BB1903" s="1255"/>
      <c r="BC1903" s="1255"/>
      <c r="BD1903" s="1255"/>
      <c r="BE1903" s="1255"/>
      <c r="BF1903" s="1255"/>
      <c r="BG1903" s="1255"/>
      <c r="BH1903" s="1255"/>
      <c r="BI1903" s="1255"/>
      <c r="BJ1903" s="1255"/>
      <c r="BK1903" s="1255"/>
      <c r="BL1903" s="1255"/>
      <c r="BM1903" s="1255"/>
      <c r="BN1903" s="1255"/>
      <c r="BO1903" s="1255"/>
      <c r="BP1903" s="1255"/>
      <c r="BQ1903" s="1255"/>
      <c r="BR1903" s="1255"/>
      <c r="BS1903" s="1255"/>
    </row>
    <row r="1904" spans="1:71" s="84" customFormat="1" ht="41.4" outlineLevel="2">
      <c r="A1904" s="584">
        <v>1</v>
      </c>
      <c r="B1904" s="584">
        <v>1</v>
      </c>
      <c r="C1904" s="584" t="s">
        <v>6302</v>
      </c>
      <c r="D1904" s="584">
        <v>4</v>
      </c>
      <c r="E1904" s="584" t="s">
        <v>1556</v>
      </c>
      <c r="F1904" s="584" t="s">
        <v>6313</v>
      </c>
      <c r="G1904" s="971" t="s">
        <v>8046</v>
      </c>
      <c r="H1904" s="46" t="s">
        <v>29</v>
      </c>
      <c r="I1904" s="329">
        <v>12</v>
      </c>
      <c r="J1904" s="915"/>
      <c r="K1904" s="1011">
        <f t="shared" si="300"/>
        <v>0</v>
      </c>
      <c r="L1904" s="1281"/>
      <c r="M1904" s="38">
        <f t="shared" si="301"/>
        <v>0</v>
      </c>
      <c r="N1904" s="909">
        <f t="shared" si="302"/>
        <v>0</v>
      </c>
      <c r="O1904" s="909">
        <f t="shared" si="303"/>
        <v>0</v>
      </c>
      <c r="P1904" s="147"/>
      <c r="Q1904" s="1255"/>
      <c r="R1904" s="1255"/>
      <c r="S1904" s="1255"/>
      <c r="T1904" s="1255"/>
      <c r="U1904" s="1255"/>
      <c r="V1904" s="1255"/>
      <c r="W1904" s="1255"/>
      <c r="X1904" s="1255"/>
      <c r="Y1904" s="1255"/>
      <c r="Z1904" s="1255"/>
      <c r="AA1904" s="1255"/>
      <c r="AB1904" s="1255"/>
      <c r="AC1904" s="1255"/>
      <c r="AD1904" s="1255"/>
      <c r="AE1904" s="1255"/>
      <c r="AF1904" s="1255"/>
      <c r="AG1904" s="1255"/>
      <c r="AH1904" s="1255"/>
      <c r="AI1904" s="1255"/>
      <c r="AJ1904" s="1255"/>
      <c r="AK1904" s="1255"/>
      <c r="AL1904" s="1255"/>
      <c r="AM1904" s="1255"/>
      <c r="AN1904" s="1255"/>
      <c r="AO1904" s="1255"/>
      <c r="AP1904" s="1255"/>
      <c r="AQ1904" s="1255"/>
      <c r="AR1904" s="1255"/>
      <c r="AS1904" s="1255"/>
      <c r="AT1904" s="1255"/>
      <c r="AU1904" s="1255"/>
      <c r="AV1904" s="1255"/>
      <c r="AW1904" s="1255"/>
      <c r="AX1904" s="1255"/>
      <c r="AY1904" s="1255"/>
      <c r="AZ1904" s="1255"/>
      <c r="BA1904" s="1255"/>
      <c r="BB1904" s="1255"/>
      <c r="BC1904" s="1255"/>
      <c r="BD1904" s="1255"/>
      <c r="BE1904" s="1255"/>
      <c r="BF1904" s="1255"/>
      <c r="BG1904" s="1255"/>
      <c r="BH1904" s="1255"/>
      <c r="BI1904" s="1255"/>
      <c r="BJ1904" s="1255"/>
      <c r="BK1904" s="1255"/>
      <c r="BL1904" s="1255"/>
      <c r="BM1904" s="1255"/>
      <c r="BN1904" s="1255"/>
      <c r="BO1904" s="1255"/>
      <c r="BP1904" s="1255"/>
      <c r="BQ1904" s="1255"/>
      <c r="BR1904" s="1255"/>
      <c r="BS1904" s="1255"/>
    </row>
    <row r="1905" spans="1:71" s="84" customFormat="1" ht="41.4" outlineLevel="2">
      <c r="A1905" s="584">
        <v>1</v>
      </c>
      <c r="B1905" s="584">
        <v>1</v>
      </c>
      <c r="C1905" s="584" t="s">
        <v>6302</v>
      </c>
      <c r="D1905" s="584">
        <v>4</v>
      </c>
      <c r="E1905" s="584" t="s">
        <v>1556</v>
      </c>
      <c r="F1905" s="584" t="s">
        <v>6314</v>
      </c>
      <c r="G1905" s="971" t="s">
        <v>8050</v>
      </c>
      <c r="H1905" s="46" t="s">
        <v>29</v>
      </c>
      <c r="I1905" s="329">
        <v>8</v>
      </c>
      <c r="J1905" s="915"/>
      <c r="K1905" s="1011">
        <f t="shared" si="300"/>
        <v>0</v>
      </c>
      <c r="L1905" s="1281"/>
      <c r="M1905" s="38">
        <f t="shared" si="301"/>
        <v>0</v>
      </c>
      <c r="N1905" s="909">
        <f t="shared" si="302"/>
        <v>0</v>
      </c>
      <c r="O1905" s="909">
        <f t="shared" si="303"/>
        <v>0</v>
      </c>
      <c r="P1905" s="147"/>
      <c r="Q1905" s="1255"/>
      <c r="R1905" s="1255"/>
      <c r="S1905" s="1255"/>
      <c r="T1905" s="1255"/>
      <c r="U1905" s="1255"/>
      <c r="V1905" s="1255"/>
      <c r="W1905" s="1255"/>
      <c r="X1905" s="1255"/>
      <c r="Y1905" s="1255"/>
      <c r="Z1905" s="1255"/>
      <c r="AA1905" s="1255"/>
      <c r="AB1905" s="1255"/>
      <c r="AC1905" s="1255"/>
      <c r="AD1905" s="1255"/>
      <c r="AE1905" s="1255"/>
      <c r="AF1905" s="1255"/>
      <c r="AG1905" s="1255"/>
      <c r="AH1905" s="1255"/>
      <c r="AI1905" s="1255"/>
      <c r="AJ1905" s="1255"/>
      <c r="AK1905" s="1255"/>
      <c r="AL1905" s="1255"/>
      <c r="AM1905" s="1255"/>
      <c r="AN1905" s="1255"/>
      <c r="AO1905" s="1255"/>
      <c r="AP1905" s="1255"/>
      <c r="AQ1905" s="1255"/>
      <c r="AR1905" s="1255"/>
      <c r="AS1905" s="1255"/>
      <c r="AT1905" s="1255"/>
      <c r="AU1905" s="1255"/>
      <c r="AV1905" s="1255"/>
      <c r="AW1905" s="1255"/>
      <c r="AX1905" s="1255"/>
      <c r="AY1905" s="1255"/>
      <c r="AZ1905" s="1255"/>
      <c r="BA1905" s="1255"/>
      <c r="BB1905" s="1255"/>
      <c r="BC1905" s="1255"/>
      <c r="BD1905" s="1255"/>
      <c r="BE1905" s="1255"/>
      <c r="BF1905" s="1255"/>
      <c r="BG1905" s="1255"/>
      <c r="BH1905" s="1255"/>
      <c r="BI1905" s="1255"/>
      <c r="BJ1905" s="1255"/>
      <c r="BK1905" s="1255"/>
      <c r="BL1905" s="1255"/>
      <c r="BM1905" s="1255"/>
      <c r="BN1905" s="1255"/>
      <c r="BO1905" s="1255"/>
      <c r="BP1905" s="1255"/>
      <c r="BQ1905" s="1255"/>
      <c r="BR1905" s="1255"/>
      <c r="BS1905" s="1255"/>
    </row>
    <row r="1906" spans="1:71" s="84" customFormat="1" ht="41.4" outlineLevel="2">
      <c r="A1906" s="584">
        <v>1</v>
      </c>
      <c r="B1906" s="584">
        <v>1</v>
      </c>
      <c r="C1906" s="584" t="s">
        <v>6302</v>
      </c>
      <c r="D1906" s="584">
        <v>4</v>
      </c>
      <c r="E1906" s="584" t="s">
        <v>1556</v>
      </c>
      <c r="F1906" s="584" t="s">
        <v>6315</v>
      </c>
      <c r="G1906" s="971" t="s">
        <v>8052</v>
      </c>
      <c r="H1906" s="46" t="s">
        <v>29</v>
      </c>
      <c r="I1906" s="329">
        <v>12</v>
      </c>
      <c r="J1906" s="915"/>
      <c r="K1906" s="1011">
        <f t="shared" si="300"/>
        <v>0</v>
      </c>
      <c r="L1906" s="1281"/>
      <c r="M1906" s="38">
        <f t="shared" si="301"/>
        <v>0</v>
      </c>
      <c r="N1906" s="909">
        <f t="shared" si="302"/>
        <v>0</v>
      </c>
      <c r="O1906" s="909">
        <f t="shared" si="303"/>
        <v>0</v>
      </c>
      <c r="P1906" s="147"/>
      <c r="Q1906" s="1255"/>
      <c r="R1906" s="1255"/>
      <c r="S1906" s="1255"/>
      <c r="T1906" s="1255"/>
      <c r="U1906" s="1255"/>
      <c r="V1906" s="1255"/>
      <c r="W1906" s="1255"/>
      <c r="X1906" s="1255"/>
      <c r="Y1906" s="1255"/>
      <c r="Z1906" s="1255"/>
      <c r="AA1906" s="1255"/>
      <c r="AB1906" s="1255"/>
      <c r="AC1906" s="1255"/>
      <c r="AD1906" s="1255"/>
      <c r="AE1906" s="1255"/>
      <c r="AF1906" s="1255"/>
      <c r="AG1906" s="1255"/>
      <c r="AH1906" s="1255"/>
      <c r="AI1906" s="1255"/>
      <c r="AJ1906" s="1255"/>
      <c r="AK1906" s="1255"/>
      <c r="AL1906" s="1255"/>
      <c r="AM1906" s="1255"/>
      <c r="AN1906" s="1255"/>
      <c r="AO1906" s="1255"/>
      <c r="AP1906" s="1255"/>
      <c r="AQ1906" s="1255"/>
      <c r="AR1906" s="1255"/>
      <c r="AS1906" s="1255"/>
      <c r="AT1906" s="1255"/>
      <c r="AU1906" s="1255"/>
      <c r="AV1906" s="1255"/>
      <c r="AW1906" s="1255"/>
      <c r="AX1906" s="1255"/>
      <c r="AY1906" s="1255"/>
      <c r="AZ1906" s="1255"/>
      <c r="BA1906" s="1255"/>
      <c r="BB1906" s="1255"/>
      <c r="BC1906" s="1255"/>
      <c r="BD1906" s="1255"/>
      <c r="BE1906" s="1255"/>
      <c r="BF1906" s="1255"/>
      <c r="BG1906" s="1255"/>
      <c r="BH1906" s="1255"/>
      <c r="BI1906" s="1255"/>
      <c r="BJ1906" s="1255"/>
      <c r="BK1906" s="1255"/>
      <c r="BL1906" s="1255"/>
      <c r="BM1906" s="1255"/>
      <c r="BN1906" s="1255"/>
      <c r="BO1906" s="1255"/>
      <c r="BP1906" s="1255"/>
      <c r="BQ1906" s="1255"/>
      <c r="BR1906" s="1255"/>
      <c r="BS1906" s="1255"/>
    </row>
    <row r="1907" spans="1:71" s="84" customFormat="1" ht="41.4" outlineLevel="2">
      <c r="A1907" s="584">
        <v>1</v>
      </c>
      <c r="B1907" s="584">
        <v>1</v>
      </c>
      <c r="C1907" s="584" t="s">
        <v>6302</v>
      </c>
      <c r="D1907" s="584">
        <v>4</v>
      </c>
      <c r="E1907" s="584" t="s">
        <v>1556</v>
      </c>
      <c r="F1907" s="584" t="s">
        <v>6316</v>
      </c>
      <c r="G1907" s="971" t="s">
        <v>8064</v>
      </c>
      <c r="H1907" s="46" t="s">
        <v>29</v>
      </c>
      <c r="I1907" s="329">
        <v>1</v>
      </c>
      <c r="J1907" s="915"/>
      <c r="K1907" s="1011">
        <f t="shared" si="300"/>
        <v>0</v>
      </c>
      <c r="L1907" s="1281"/>
      <c r="M1907" s="38">
        <f t="shared" si="301"/>
        <v>0</v>
      </c>
      <c r="N1907" s="909">
        <f t="shared" si="302"/>
        <v>0</v>
      </c>
      <c r="O1907" s="909">
        <f t="shared" si="303"/>
        <v>0</v>
      </c>
      <c r="P1907" s="147"/>
      <c r="Q1907" s="1255"/>
      <c r="R1907" s="1255"/>
      <c r="S1907" s="1255"/>
      <c r="T1907" s="1255"/>
      <c r="U1907" s="1255"/>
      <c r="V1907" s="1255"/>
      <c r="W1907" s="1255"/>
      <c r="X1907" s="1255"/>
      <c r="Y1907" s="1255"/>
      <c r="Z1907" s="1255"/>
      <c r="AA1907" s="1255"/>
      <c r="AB1907" s="1255"/>
      <c r="AC1907" s="1255"/>
      <c r="AD1907" s="1255"/>
      <c r="AE1907" s="1255"/>
      <c r="AF1907" s="1255"/>
      <c r="AG1907" s="1255"/>
      <c r="AH1907" s="1255"/>
      <c r="AI1907" s="1255"/>
      <c r="AJ1907" s="1255"/>
      <c r="AK1907" s="1255"/>
      <c r="AL1907" s="1255"/>
      <c r="AM1907" s="1255"/>
      <c r="AN1907" s="1255"/>
      <c r="AO1907" s="1255"/>
      <c r="AP1907" s="1255"/>
      <c r="AQ1907" s="1255"/>
      <c r="AR1907" s="1255"/>
      <c r="AS1907" s="1255"/>
      <c r="AT1907" s="1255"/>
      <c r="AU1907" s="1255"/>
      <c r="AV1907" s="1255"/>
      <c r="AW1907" s="1255"/>
      <c r="AX1907" s="1255"/>
      <c r="AY1907" s="1255"/>
      <c r="AZ1907" s="1255"/>
      <c r="BA1907" s="1255"/>
      <c r="BB1907" s="1255"/>
      <c r="BC1907" s="1255"/>
      <c r="BD1907" s="1255"/>
      <c r="BE1907" s="1255"/>
      <c r="BF1907" s="1255"/>
      <c r="BG1907" s="1255"/>
      <c r="BH1907" s="1255"/>
      <c r="BI1907" s="1255"/>
      <c r="BJ1907" s="1255"/>
      <c r="BK1907" s="1255"/>
      <c r="BL1907" s="1255"/>
      <c r="BM1907" s="1255"/>
      <c r="BN1907" s="1255"/>
      <c r="BO1907" s="1255"/>
      <c r="BP1907" s="1255"/>
      <c r="BQ1907" s="1255"/>
      <c r="BR1907" s="1255"/>
      <c r="BS1907" s="1255"/>
    </row>
    <row r="1908" spans="1:71" s="84" customFormat="1" ht="41.4" outlineLevel="2">
      <c r="A1908" s="584">
        <v>1</v>
      </c>
      <c r="B1908" s="584">
        <v>1</v>
      </c>
      <c r="C1908" s="584" t="s">
        <v>6302</v>
      </c>
      <c r="D1908" s="584">
        <v>4</v>
      </c>
      <c r="E1908" s="584" t="s">
        <v>1556</v>
      </c>
      <c r="F1908" s="584" t="s">
        <v>6317</v>
      </c>
      <c r="G1908" s="971" t="s">
        <v>8068</v>
      </c>
      <c r="H1908" s="46" t="s">
        <v>29</v>
      </c>
      <c r="I1908" s="329">
        <v>7</v>
      </c>
      <c r="J1908" s="915"/>
      <c r="K1908" s="1011">
        <f t="shared" si="300"/>
        <v>0</v>
      </c>
      <c r="L1908" s="1281"/>
      <c r="M1908" s="38">
        <f t="shared" si="301"/>
        <v>0</v>
      </c>
      <c r="N1908" s="909">
        <f t="shared" si="302"/>
        <v>0</v>
      </c>
      <c r="O1908" s="909">
        <f t="shared" si="303"/>
        <v>0</v>
      </c>
      <c r="P1908" s="147"/>
      <c r="Q1908" s="1255"/>
      <c r="R1908" s="1255"/>
      <c r="S1908" s="1255"/>
      <c r="T1908" s="1255"/>
      <c r="U1908" s="1255"/>
      <c r="V1908" s="1255"/>
      <c r="W1908" s="1255"/>
      <c r="X1908" s="1255"/>
      <c r="Y1908" s="1255"/>
      <c r="Z1908" s="1255"/>
      <c r="AA1908" s="1255"/>
      <c r="AB1908" s="1255"/>
      <c r="AC1908" s="1255"/>
      <c r="AD1908" s="1255"/>
      <c r="AE1908" s="1255"/>
      <c r="AF1908" s="1255"/>
      <c r="AG1908" s="1255"/>
      <c r="AH1908" s="1255"/>
      <c r="AI1908" s="1255"/>
      <c r="AJ1908" s="1255"/>
      <c r="AK1908" s="1255"/>
      <c r="AL1908" s="1255"/>
      <c r="AM1908" s="1255"/>
      <c r="AN1908" s="1255"/>
      <c r="AO1908" s="1255"/>
      <c r="AP1908" s="1255"/>
      <c r="AQ1908" s="1255"/>
      <c r="AR1908" s="1255"/>
      <c r="AS1908" s="1255"/>
      <c r="AT1908" s="1255"/>
      <c r="AU1908" s="1255"/>
      <c r="AV1908" s="1255"/>
      <c r="AW1908" s="1255"/>
      <c r="AX1908" s="1255"/>
      <c r="AY1908" s="1255"/>
      <c r="AZ1908" s="1255"/>
      <c r="BA1908" s="1255"/>
      <c r="BB1908" s="1255"/>
      <c r="BC1908" s="1255"/>
      <c r="BD1908" s="1255"/>
      <c r="BE1908" s="1255"/>
      <c r="BF1908" s="1255"/>
      <c r="BG1908" s="1255"/>
      <c r="BH1908" s="1255"/>
      <c r="BI1908" s="1255"/>
      <c r="BJ1908" s="1255"/>
      <c r="BK1908" s="1255"/>
      <c r="BL1908" s="1255"/>
      <c r="BM1908" s="1255"/>
      <c r="BN1908" s="1255"/>
      <c r="BO1908" s="1255"/>
      <c r="BP1908" s="1255"/>
      <c r="BQ1908" s="1255"/>
      <c r="BR1908" s="1255"/>
      <c r="BS1908" s="1255"/>
    </row>
    <row r="1909" spans="1:71" s="84" customFormat="1" ht="27.6" outlineLevel="2">
      <c r="A1909" s="584">
        <v>1</v>
      </c>
      <c r="B1909" s="584">
        <v>1</v>
      </c>
      <c r="C1909" s="584" t="s">
        <v>6302</v>
      </c>
      <c r="D1909" s="584">
        <v>4</v>
      </c>
      <c r="E1909" s="584" t="s">
        <v>1556</v>
      </c>
      <c r="F1909" s="584" t="s">
        <v>6318</v>
      </c>
      <c r="G1909" s="971" t="s">
        <v>8069</v>
      </c>
      <c r="H1909" s="46" t="s">
        <v>29</v>
      </c>
      <c r="I1909" s="329">
        <v>3</v>
      </c>
      <c r="J1909" s="915"/>
      <c r="K1909" s="1011">
        <f t="shared" si="300"/>
        <v>0</v>
      </c>
      <c r="L1909" s="1281"/>
      <c r="M1909" s="38">
        <f t="shared" si="301"/>
        <v>0</v>
      </c>
      <c r="N1909" s="909">
        <f t="shared" si="302"/>
        <v>0</v>
      </c>
      <c r="O1909" s="909">
        <f t="shared" si="303"/>
        <v>0</v>
      </c>
      <c r="P1909" s="147"/>
      <c r="Q1909" s="1255"/>
      <c r="R1909" s="1255"/>
      <c r="S1909" s="1255"/>
      <c r="T1909" s="1255"/>
      <c r="U1909" s="1255"/>
      <c r="V1909" s="1255"/>
      <c r="W1909" s="1255"/>
      <c r="X1909" s="1255"/>
      <c r="Y1909" s="1255"/>
      <c r="Z1909" s="1255"/>
      <c r="AA1909" s="1255"/>
      <c r="AB1909" s="1255"/>
      <c r="AC1909" s="1255"/>
      <c r="AD1909" s="1255"/>
      <c r="AE1909" s="1255"/>
      <c r="AF1909" s="1255"/>
      <c r="AG1909" s="1255"/>
      <c r="AH1909" s="1255"/>
      <c r="AI1909" s="1255"/>
      <c r="AJ1909" s="1255"/>
      <c r="AK1909" s="1255"/>
      <c r="AL1909" s="1255"/>
      <c r="AM1909" s="1255"/>
      <c r="AN1909" s="1255"/>
      <c r="AO1909" s="1255"/>
      <c r="AP1909" s="1255"/>
      <c r="AQ1909" s="1255"/>
      <c r="AR1909" s="1255"/>
      <c r="AS1909" s="1255"/>
      <c r="AT1909" s="1255"/>
      <c r="AU1909" s="1255"/>
      <c r="AV1909" s="1255"/>
      <c r="AW1909" s="1255"/>
      <c r="AX1909" s="1255"/>
      <c r="AY1909" s="1255"/>
      <c r="AZ1909" s="1255"/>
      <c r="BA1909" s="1255"/>
      <c r="BB1909" s="1255"/>
      <c r="BC1909" s="1255"/>
      <c r="BD1909" s="1255"/>
      <c r="BE1909" s="1255"/>
      <c r="BF1909" s="1255"/>
      <c r="BG1909" s="1255"/>
      <c r="BH1909" s="1255"/>
      <c r="BI1909" s="1255"/>
      <c r="BJ1909" s="1255"/>
      <c r="BK1909" s="1255"/>
      <c r="BL1909" s="1255"/>
      <c r="BM1909" s="1255"/>
      <c r="BN1909" s="1255"/>
      <c r="BO1909" s="1255"/>
      <c r="BP1909" s="1255"/>
      <c r="BQ1909" s="1255"/>
      <c r="BR1909" s="1255"/>
      <c r="BS1909" s="1255"/>
    </row>
    <row r="1910" spans="1:71" s="84" customFormat="1" ht="27.6" outlineLevel="2">
      <c r="A1910" s="584">
        <v>1</v>
      </c>
      <c r="B1910" s="584">
        <v>1</v>
      </c>
      <c r="C1910" s="584" t="s">
        <v>6302</v>
      </c>
      <c r="D1910" s="584">
        <v>4</v>
      </c>
      <c r="E1910" s="584" t="s">
        <v>1556</v>
      </c>
      <c r="F1910" s="584" t="s">
        <v>6319</v>
      </c>
      <c r="G1910" s="946" t="s">
        <v>8035</v>
      </c>
      <c r="H1910" s="46" t="s">
        <v>29</v>
      </c>
      <c r="I1910" s="329">
        <v>1</v>
      </c>
      <c r="J1910" s="915"/>
      <c r="K1910" s="1011">
        <f t="shared" si="300"/>
        <v>0</v>
      </c>
      <c r="L1910" s="1281"/>
      <c r="M1910" s="38">
        <f t="shared" si="301"/>
        <v>0</v>
      </c>
      <c r="N1910" s="909">
        <f t="shared" si="302"/>
        <v>0</v>
      </c>
      <c r="O1910" s="909">
        <f t="shared" si="303"/>
        <v>0</v>
      </c>
      <c r="P1910" s="147"/>
      <c r="Q1910" s="1255"/>
      <c r="R1910" s="1255"/>
      <c r="S1910" s="1255"/>
      <c r="T1910" s="1255"/>
      <c r="U1910" s="1255"/>
      <c r="V1910" s="1255"/>
      <c r="W1910" s="1255"/>
      <c r="X1910" s="1255"/>
      <c r="Y1910" s="1255"/>
      <c r="Z1910" s="1255"/>
      <c r="AA1910" s="1255"/>
      <c r="AB1910" s="1255"/>
      <c r="AC1910" s="1255"/>
      <c r="AD1910" s="1255"/>
      <c r="AE1910" s="1255"/>
      <c r="AF1910" s="1255"/>
      <c r="AG1910" s="1255"/>
      <c r="AH1910" s="1255"/>
      <c r="AI1910" s="1255"/>
      <c r="AJ1910" s="1255"/>
      <c r="AK1910" s="1255"/>
      <c r="AL1910" s="1255"/>
      <c r="AM1910" s="1255"/>
      <c r="AN1910" s="1255"/>
      <c r="AO1910" s="1255"/>
      <c r="AP1910" s="1255"/>
      <c r="AQ1910" s="1255"/>
      <c r="AR1910" s="1255"/>
      <c r="AS1910" s="1255"/>
      <c r="AT1910" s="1255"/>
      <c r="AU1910" s="1255"/>
      <c r="AV1910" s="1255"/>
      <c r="AW1910" s="1255"/>
      <c r="AX1910" s="1255"/>
      <c r="AY1910" s="1255"/>
      <c r="AZ1910" s="1255"/>
      <c r="BA1910" s="1255"/>
      <c r="BB1910" s="1255"/>
      <c r="BC1910" s="1255"/>
      <c r="BD1910" s="1255"/>
      <c r="BE1910" s="1255"/>
      <c r="BF1910" s="1255"/>
      <c r="BG1910" s="1255"/>
      <c r="BH1910" s="1255"/>
      <c r="BI1910" s="1255"/>
      <c r="BJ1910" s="1255"/>
      <c r="BK1910" s="1255"/>
      <c r="BL1910" s="1255"/>
      <c r="BM1910" s="1255"/>
      <c r="BN1910" s="1255"/>
      <c r="BO1910" s="1255"/>
      <c r="BP1910" s="1255"/>
      <c r="BQ1910" s="1255"/>
      <c r="BR1910" s="1255"/>
      <c r="BS1910" s="1255"/>
    </row>
    <row r="1911" spans="1:71" s="84" customFormat="1" ht="41.4" outlineLevel="2">
      <c r="A1911" s="584">
        <v>1</v>
      </c>
      <c r="B1911" s="584">
        <v>1</v>
      </c>
      <c r="C1911" s="584" t="s">
        <v>6302</v>
      </c>
      <c r="D1911" s="584">
        <v>4</v>
      </c>
      <c r="E1911" s="584" t="s">
        <v>1556</v>
      </c>
      <c r="F1911" s="584" t="s">
        <v>6320</v>
      </c>
      <c r="G1911" s="946" t="s">
        <v>8036</v>
      </c>
      <c r="H1911" s="46" t="s">
        <v>29</v>
      </c>
      <c r="I1911" s="329">
        <v>2</v>
      </c>
      <c r="J1911" s="915"/>
      <c r="K1911" s="1011">
        <f t="shared" si="300"/>
        <v>0</v>
      </c>
      <c r="L1911" s="1281"/>
      <c r="M1911" s="38">
        <f t="shared" si="301"/>
        <v>0</v>
      </c>
      <c r="N1911" s="909">
        <f t="shared" si="302"/>
        <v>0</v>
      </c>
      <c r="O1911" s="909">
        <f t="shared" si="303"/>
        <v>0</v>
      </c>
      <c r="P1911" s="147"/>
      <c r="Q1911" s="1255"/>
      <c r="R1911" s="1255"/>
      <c r="S1911" s="1255"/>
      <c r="T1911" s="1255"/>
      <c r="U1911" s="1255"/>
      <c r="V1911" s="1255"/>
      <c r="W1911" s="1255"/>
      <c r="X1911" s="1255"/>
      <c r="Y1911" s="1255"/>
      <c r="Z1911" s="1255"/>
      <c r="AA1911" s="1255"/>
      <c r="AB1911" s="1255"/>
      <c r="AC1911" s="1255"/>
      <c r="AD1911" s="1255"/>
      <c r="AE1911" s="1255"/>
      <c r="AF1911" s="1255"/>
      <c r="AG1911" s="1255"/>
      <c r="AH1911" s="1255"/>
      <c r="AI1911" s="1255"/>
      <c r="AJ1911" s="1255"/>
      <c r="AK1911" s="1255"/>
      <c r="AL1911" s="1255"/>
      <c r="AM1911" s="1255"/>
      <c r="AN1911" s="1255"/>
      <c r="AO1911" s="1255"/>
      <c r="AP1911" s="1255"/>
      <c r="AQ1911" s="1255"/>
      <c r="AR1911" s="1255"/>
      <c r="AS1911" s="1255"/>
      <c r="AT1911" s="1255"/>
      <c r="AU1911" s="1255"/>
      <c r="AV1911" s="1255"/>
      <c r="AW1911" s="1255"/>
      <c r="AX1911" s="1255"/>
      <c r="AY1911" s="1255"/>
      <c r="AZ1911" s="1255"/>
      <c r="BA1911" s="1255"/>
      <c r="BB1911" s="1255"/>
      <c r="BC1911" s="1255"/>
      <c r="BD1911" s="1255"/>
      <c r="BE1911" s="1255"/>
      <c r="BF1911" s="1255"/>
      <c r="BG1911" s="1255"/>
      <c r="BH1911" s="1255"/>
      <c r="BI1911" s="1255"/>
      <c r="BJ1911" s="1255"/>
      <c r="BK1911" s="1255"/>
      <c r="BL1911" s="1255"/>
      <c r="BM1911" s="1255"/>
      <c r="BN1911" s="1255"/>
      <c r="BO1911" s="1255"/>
      <c r="BP1911" s="1255"/>
      <c r="BQ1911" s="1255"/>
      <c r="BR1911" s="1255"/>
      <c r="BS1911" s="1255"/>
    </row>
    <row r="1912" spans="1:71" s="84" customFormat="1" ht="41.4" outlineLevel="2">
      <c r="A1912" s="584">
        <v>1</v>
      </c>
      <c r="B1912" s="584">
        <v>1</v>
      </c>
      <c r="C1912" s="584" t="s">
        <v>6302</v>
      </c>
      <c r="D1912" s="584">
        <v>4</v>
      </c>
      <c r="E1912" s="584" t="s">
        <v>1556</v>
      </c>
      <c r="F1912" s="584" t="s">
        <v>6321</v>
      </c>
      <c r="G1912" s="971" t="s">
        <v>8077</v>
      </c>
      <c r="H1912" s="46" t="s">
        <v>29</v>
      </c>
      <c r="I1912" s="329">
        <v>3</v>
      </c>
      <c r="J1912" s="915"/>
      <c r="K1912" s="1011">
        <f t="shared" si="300"/>
        <v>0</v>
      </c>
      <c r="L1912" s="1281"/>
      <c r="M1912" s="38">
        <f t="shared" si="301"/>
        <v>0</v>
      </c>
      <c r="N1912" s="909">
        <f t="shared" si="302"/>
        <v>0</v>
      </c>
      <c r="O1912" s="909">
        <f t="shared" si="303"/>
        <v>0</v>
      </c>
      <c r="P1912" s="147"/>
      <c r="Q1912" s="1255"/>
      <c r="R1912" s="1255"/>
      <c r="S1912" s="1255"/>
      <c r="T1912" s="1255"/>
      <c r="U1912" s="1255"/>
      <c r="V1912" s="1255"/>
      <c r="W1912" s="1255"/>
      <c r="X1912" s="1255"/>
      <c r="Y1912" s="1255"/>
      <c r="Z1912" s="1255"/>
      <c r="AA1912" s="1255"/>
      <c r="AB1912" s="1255"/>
      <c r="AC1912" s="1255"/>
      <c r="AD1912" s="1255"/>
      <c r="AE1912" s="1255"/>
      <c r="AF1912" s="1255"/>
      <c r="AG1912" s="1255"/>
      <c r="AH1912" s="1255"/>
      <c r="AI1912" s="1255"/>
      <c r="AJ1912" s="1255"/>
      <c r="AK1912" s="1255"/>
      <c r="AL1912" s="1255"/>
      <c r="AM1912" s="1255"/>
      <c r="AN1912" s="1255"/>
      <c r="AO1912" s="1255"/>
      <c r="AP1912" s="1255"/>
      <c r="AQ1912" s="1255"/>
      <c r="AR1912" s="1255"/>
      <c r="AS1912" s="1255"/>
      <c r="AT1912" s="1255"/>
      <c r="AU1912" s="1255"/>
      <c r="AV1912" s="1255"/>
      <c r="AW1912" s="1255"/>
      <c r="AX1912" s="1255"/>
      <c r="AY1912" s="1255"/>
      <c r="AZ1912" s="1255"/>
      <c r="BA1912" s="1255"/>
      <c r="BB1912" s="1255"/>
      <c r="BC1912" s="1255"/>
      <c r="BD1912" s="1255"/>
      <c r="BE1912" s="1255"/>
      <c r="BF1912" s="1255"/>
      <c r="BG1912" s="1255"/>
      <c r="BH1912" s="1255"/>
      <c r="BI1912" s="1255"/>
      <c r="BJ1912" s="1255"/>
      <c r="BK1912" s="1255"/>
      <c r="BL1912" s="1255"/>
      <c r="BM1912" s="1255"/>
      <c r="BN1912" s="1255"/>
      <c r="BO1912" s="1255"/>
      <c r="BP1912" s="1255"/>
      <c r="BQ1912" s="1255"/>
      <c r="BR1912" s="1255"/>
      <c r="BS1912" s="1255"/>
    </row>
    <row r="1913" spans="1:71" s="84" customFormat="1" ht="27.6" outlineLevel="2">
      <c r="A1913" s="584">
        <v>1</v>
      </c>
      <c r="B1913" s="584">
        <v>1</v>
      </c>
      <c r="C1913" s="584" t="s">
        <v>6302</v>
      </c>
      <c r="D1913" s="584">
        <v>4</v>
      </c>
      <c r="E1913" s="584" t="s">
        <v>1556</v>
      </c>
      <c r="F1913" s="584" t="s">
        <v>3412</v>
      </c>
      <c r="G1913" s="971" t="s">
        <v>8082</v>
      </c>
      <c r="H1913" s="46" t="s">
        <v>29</v>
      </c>
      <c r="I1913" s="329">
        <v>6</v>
      </c>
      <c r="J1913" s="915"/>
      <c r="K1913" s="1011">
        <f t="shared" si="300"/>
        <v>0</v>
      </c>
      <c r="L1913" s="1281"/>
      <c r="M1913" s="38">
        <f t="shared" si="301"/>
        <v>0</v>
      </c>
      <c r="N1913" s="909">
        <f t="shared" si="302"/>
        <v>0</v>
      </c>
      <c r="O1913" s="909">
        <f t="shared" si="303"/>
        <v>0</v>
      </c>
      <c r="P1913" s="147"/>
      <c r="Q1913" s="1255"/>
      <c r="R1913" s="1255"/>
      <c r="S1913" s="1255"/>
      <c r="T1913" s="1255"/>
      <c r="U1913" s="1255"/>
      <c r="V1913" s="1255"/>
      <c r="W1913" s="1255"/>
      <c r="X1913" s="1255"/>
      <c r="Y1913" s="1255"/>
      <c r="Z1913" s="1255"/>
      <c r="AA1913" s="1255"/>
      <c r="AB1913" s="1255"/>
      <c r="AC1913" s="1255"/>
      <c r="AD1913" s="1255"/>
      <c r="AE1913" s="1255"/>
      <c r="AF1913" s="1255"/>
      <c r="AG1913" s="1255"/>
      <c r="AH1913" s="1255"/>
      <c r="AI1913" s="1255"/>
      <c r="AJ1913" s="1255"/>
      <c r="AK1913" s="1255"/>
      <c r="AL1913" s="1255"/>
      <c r="AM1913" s="1255"/>
      <c r="AN1913" s="1255"/>
      <c r="AO1913" s="1255"/>
      <c r="AP1913" s="1255"/>
      <c r="AQ1913" s="1255"/>
      <c r="AR1913" s="1255"/>
      <c r="AS1913" s="1255"/>
      <c r="AT1913" s="1255"/>
      <c r="AU1913" s="1255"/>
      <c r="AV1913" s="1255"/>
      <c r="AW1913" s="1255"/>
      <c r="AX1913" s="1255"/>
      <c r="AY1913" s="1255"/>
      <c r="AZ1913" s="1255"/>
      <c r="BA1913" s="1255"/>
      <c r="BB1913" s="1255"/>
      <c r="BC1913" s="1255"/>
      <c r="BD1913" s="1255"/>
      <c r="BE1913" s="1255"/>
      <c r="BF1913" s="1255"/>
      <c r="BG1913" s="1255"/>
      <c r="BH1913" s="1255"/>
      <c r="BI1913" s="1255"/>
      <c r="BJ1913" s="1255"/>
      <c r="BK1913" s="1255"/>
      <c r="BL1913" s="1255"/>
      <c r="BM1913" s="1255"/>
      <c r="BN1913" s="1255"/>
      <c r="BO1913" s="1255"/>
      <c r="BP1913" s="1255"/>
      <c r="BQ1913" s="1255"/>
      <c r="BR1913" s="1255"/>
      <c r="BS1913" s="1255"/>
    </row>
    <row r="1914" spans="1:71" s="84" customFormat="1" ht="41.4" outlineLevel="2">
      <c r="A1914" s="584">
        <v>1</v>
      </c>
      <c r="B1914" s="584">
        <v>1</v>
      </c>
      <c r="C1914" s="584" t="s">
        <v>6302</v>
      </c>
      <c r="D1914" s="584">
        <v>4</v>
      </c>
      <c r="E1914" s="584" t="s">
        <v>1556</v>
      </c>
      <c r="F1914" s="584" t="s">
        <v>6322</v>
      </c>
      <c r="G1914" s="971" t="s">
        <v>8083</v>
      </c>
      <c r="H1914" s="46" t="s">
        <v>29</v>
      </c>
      <c r="I1914" s="329">
        <v>6</v>
      </c>
      <c r="J1914" s="915"/>
      <c r="K1914" s="1011">
        <f t="shared" si="300"/>
        <v>0</v>
      </c>
      <c r="L1914" s="1281"/>
      <c r="M1914" s="38">
        <f t="shared" si="301"/>
        <v>0</v>
      </c>
      <c r="N1914" s="909">
        <f t="shared" si="302"/>
        <v>0</v>
      </c>
      <c r="O1914" s="909">
        <f t="shared" si="303"/>
        <v>0</v>
      </c>
      <c r="P1914" s="147"/>
      <c r="Q1914" s="1255"/>
      <c r="R1914" s="1255"/>
      <c r="S1914" s="1255"/>
      <c r="T1914" s="1255"/>
      <c r="U1914" s="1255"/>
      <c r="V1914" s="1255"/>
      <c r="W1914" s="1255"/>
      <c r="X1914" s="1255"/>
      <c r="Y1914" s="1255"/>
      <c r="Z1914" s="1255"/>
      <c r="AA1914" s="1255"/>
      <c r="AB1914" s="1255"/>
      <c r="AC1914" s="1255"/>
      <c r="AD1914" s="1255"/>
      <c r="AE1914" s="1255"/>
      <c r="AF1914" s="1255"/>
      <c r="AG1914" s="1255"/>
      <c r="AH1914" s="1255"/>
      <c r="AI1914" s="1255"/>
      <c r="AJ1914" s="1255"/>
      <c r="AK1914" s="1255"/>
      <c r="AL1914" s="1255"/>
      <c r="AM1914" s="1255"/>
      <c r="AN1914" s="1255"/>
      <c r="AO1914" s="1255"/>
      <c r="AP1914" s="1255"/>
      <c r="AQ1914" s="1255"/>
      <c r="AR1914" s="1255"/>
      <c r="AS1914" s="1255"/>
      <c r="AT1914" s="1255"/>
      <c r="AU1914" s="1255"/>
      <c r="AV1914" s="1255"/>
      <c r="AW1914" s="1255"/>
      <c r="AX1914" s="1255"/>
      <c r="AY1914" s="1255"/>
      <c r="AZ1914" s="1255"/>
      <c r="BA1914" s="1255"/>
      <c r="BB1914" s="1255"/>
      <c r="BC1914" s="1255"/>
      <c r="BD1914" s="1255"/>
      <c r="BE1914" s="1255"/>
      <c r="BF1914" s="1255"/>
      <c r="BG1914" s="1255"/>
      <c r="BH1914" s="1255"/>
      <c r="BI1914" s="1255"/>
      <c r="BJ1914" s="1255"/>
      <c r="BK1914" s="1255"/>
      <c r="BL1914" s="1255"/>
      <c r="BM1914" s="1255"/>
      <c r="BN1914" s="1255"/>
      <c r="BO1914" s="1255"/>
      <c r="BP1914" s="1255"/>
      <c r="BQ1914" s="1255"/>
      <c r="BR1914" s="1255"/>
      <c r="BS1914" s="1255"/>
    </row>
    <row r="1915" spans="1:71" s="84" customFormat="1" ht="41.4" outlineLevel="2">
      <c r="A1915" s="584">
        <v>1</v>
      </c>
      <c r="B1915" s="584">
        <v>1</v>
      </c>
      <c r="C1915" s="584" t="s">
        <v>6302</v>
      </c>
      <c r="D1915" s="584">
        <v>4</v>
      </c>
      <c r="E1915" s="584" t="s">
        <v>1556</v>
      </c>
      <c r="F1915" s="584" t="s">
        <v>6323</v>
      </c>
      <c r="G1915" s="971" t="s">
        <v>8088</v>
      </c>
      <c r="H1915" s="46" t="s">
        <v>29</v>
      </c>
      <c r="I1915" s="329">
        <v>1</v>
      </c>
      <c r="J1915" s="915"/>
      <c r="K1915" s="1011">
        <f t="shared" si="300"/>
        <v>0</v>
      </c>
      <c r="L1915" s="1281"/>
      <c r="M1915" s="38">
        <f t="shared" si="301"/>
        <v>0</v>
      </c>
      <c r="N1915" s="909">
        <f t="shared" si="302"/>
        <v>0</v>
      </c>
      <c r="O1915" s="909">
        <f t="shared" si="303"/>
        <v>0</v>
      </c>
      <c r="P1915" s="147"/>
      <c r="Q1915" s="1255"/>
      <c r="R1915" s="1255"/>
      <c r="S1915" s="1255"/>
      <c r="T1915" s="1255"/>
      <c r="U1915" s="1255"/>
      <c r="V1915" s="1255"/>
      <c r="W1915" s="1255"/>
      <c r="X1915" s="1255"/>
      <c r="Y1915" s="1255"/>
      <c r="Z1915" s="1255"/>
      <c r="AA1915" s="1255"/>
      <c r="AB1915" s="1255"/>
      <c r="AC1915" s="1255"/>
      <c r="AD1915" s="1255"/>
      <c r="AE1915" s="1255"/>
      <c r="AF1915" s="1255"/>
      <c r="AG1915" s="1255"/>
      <c r="AH1915" s="1255"/>
      <c r="AI1915" s="1255"/>
      <c r="AJ1915" s="1255"/>
      <c r="AK1915" s="1255"/>
      <c r="AL1915" s="1255"/>
      <c r="AM1915" s="1255"/>
      <c r="AN1915" s="1255"/>
      <c r="AO1915" s="1255"/>
      <c r="AP1915" s="1255"/>
      <c r="AQ1915" s="1255"/>
      <c r="AR1915" s="1255"/>
      <c r="AS1915" s="1255"/>
      <c r="AT1915" s="1255"/>
      <c r="AU1915" s="1255"/>
      <c r="AV1915" s="1255"/>
      <c r="AW1915" s="1255"/>
      <c r="AX1915" s="1255"/>
      <c r="AY1915" s="1255"/>
      <c r="AZ1915" s="1255"/>
      <c r="BA1915" s="1255"/>
      <c r="BB1915" s="1255"/>
      <c r="BC1915" s="1255"/>
      <c r="BD1915" s="1255"/>
      <c r="BE1915" s="1255"/>
      <c r="BF1915" s="1255"/>
      <c r="BG1915" s="1255"/>
      <c r="BH1915" s="1255"/>
      <c r="BI1915" s="1255"/>
      <c r="BJ1915" s="1255"/>
      <c r="BK1915" s="1255"/>
      <c r="BL1915" s="1255"/>
      <c r="BM1915" s="1255"/>
      <c r="BN1915" s="1255"/>
      <c r="BO1915" s="1255"/>
      <c r="BP1915" s="1255"/>
      <c r="BQ1915" s="1255"/>
      <c r="BR1915" s="1255"/>
      <c r="BS1915" s="1255"/>
    </row>
    <row r="1916" spans="1:71" s="84" customFormat="1" ht="41.4" outlineLevel="2">
      <c r="A1916" s="584">
        <v>1</v>
      </c>
      <c r="B1916" s="584">
        <v>1</v>
      </c>
      <c r="C1916" s="584" t="s">
        <v>6302</v>
      </c>
      <c r="D1916" s="584">
        <v>4</v>
      </c>
      <c r="E1916" s="584" t="s">
        <v>1556</v>
      </c>
      <c r="F1916" s="584" t="s">
        <v>6324</v>
      </c>
      <c r="G1916" s="971" t="s">
        <v>8089</v>
      </c>
      <c r="H1916" s="46" t="s">
        <v>29</v>
      </c>
      <c r="I1916" s="329">
        <v>2</v>
      </c>
      <c r="J1916" s="915"/>
      <c r="K1916" s="1011">
        <f t="shared" si="300"/>
        <v>0</v>
      </c>
      <c r="L1916" s="1281"/>
      <c r="M1916" s="38">
        <f t="shared" si="301"/>
        <v>0</v>
      </c>
      <c r="N1916" s="909">
        <f t="shared" si="302"/>
        <v>0</v>
      </c>
      <c r="O1916" s="909">
        <f t="shared" si="303"/>
        <v>0</v>
      </c>
      <c r="P1916" s="147"/>
      <c r="Q1916" s="1255"/>
      <c r="R1916" s="1255"/>
      <c r="S1916" s="1255"/>
      <c r="T1916" s="1255"/>
      <c r="U1916" s="1255"/>
      <c r="V1916" s="1255"/>
      <c r="W1916" s="1255"/>
      <c r="X1916" s="1255"/>
      <c r="Y1916" s="1255"/>
      <c r="Z1916" s="1255"/>
      <c r="AA1916" s="1255"/>
      <c r="AB1916" s="1255"/>
      <c r="AC1916" s="1255"/>
      <c r="AD1916" s="1255"/>
      <c r="AE1916" s="1255"/>
      <c r="AF1916" s="1255"/>
      <c r="AG1916" s="1255"/>
      <c r="AH1916" s="1255"/>
      <c r="AI1916" s="1255"/>
      <c r="AJ1916" s="1255"/>
      <c r="AK1916" s="1255"/>
      <c r="AL1916" s="1255"/>
      <c r="AM1916" s="1255"/>
      <c r="AN1916" s="1255"/>
      <c r="AO1916" s="1255"/>
      <c r="AP1916" s="1255"/>
      <c r="AQ1916" s="1255"/>
      <c r="AR1916" s="1255"/>
      <c r="AS1916" s="1255"/>
      <c r="AT1916" s="1255"/>
      <c r="AU1916" s="1255"/>
      <c r="AV1916" s="1255"/>
      <c r="AW1916" s="1255"/>
      <c r="AX1916" s="1255"/>
      <c r="AY1916" s="1255"/>
      <c r="AZ1916" s="1255"/>
      <c r="BA1916" s="1255"/>
      <c r="BB1916" s="1255"/>
      <c r="BC1916" s="1255"/>
      <c r="BD1916" s="1255"/>
      <c r="BE1916" s="1255"/>
      <c r="BF1916" s="1255"/>
      <c r="BG1916" s="1255"/>
      <c r="BH1916" s="1255"/>
      <c r="BI1916" s="1255"/>
      <c r="BJ1916" s="1255"/>
      <c r="BK1916" s="1255"/>
      <c r="BL1916" s="1255"/>
      <c r="BM1916" s="1255"/>
      <c r="BN1916" s="1255"/>
      <c r="BO1916" s="1255"/>
      <c r="BP1916" s="1255"/>
      <c r="BQ1916" s="1255"/>
      <c r="BR1916" s="1255"/>
      <c r="BS1916" s="1255"/>
    </row>
    <row r="1917" spans="1:71" s="84" customFormat="1" ht="41.4" outlineLevel="2">
      <c r="A1917" s="584">
        <v>1</v>
      </c>
      <c r="B1917" s="584">
        <v>1</v>
      </c>
      <c r="C1917" s="584" t="s">
        <v>6302</v>
      </c>
      <c r="D1917" s="584">
        <v>4</v>
      </c>
      <c r="E1917" s="584" t="s">
        <v>1556</v>
      </c>
      <c r="F1917" s="584" t="s">
        <v>3419</v>
      </c>
      <c r="G1917" s="971" t="s">
        <v>8104</v>
      </c>
      <c r="H1917" s="46" t="s">
        <v>29</v>
      </c>
      <c r="I1917" s="329">
        <v>5</v>
      </c>
      <c r="J1917" s="915"/>
      <c r="K1917" s="1011">
        <f t="shared" si="300"/>
        <v>0</v>
      </c>
      <c r="L1917" s="1281"/>
      <c r="M1917" s="38">
        <f t="shared" si="301"/>
        <v>0</v>
      </c>
      <c r="N1917" s="909">
        <f t="shared" si="302"/>
        <v>0</v>
      </c>
      <c r="O1917" s="909">
        <f t="shared" si="303"/>
        <v>0</v>
      </c>
      <c r="P1917" s="147"/>
      <c r="Q1917" s="1255"/>
      <c r="R1917" s="1255"/>
      <c r="S1917" s="1255"/>
      <c r="T1917" s="1255"/>
      <c r="U1917" s="1255"/>
      <c r="V1917" s="1255"/>
      <c r="W1917" s="1255"/>
      <c r="X1917" s="1255"/>
      <c r="Y1917" s="1255"/>
      <c r="Z1917" s="1255"/>
      <c r="AA1917" s="1255"/>
      <c r="AB1917" s="1255"/>
      <c r="AC1917" s="1255"/>
      <c r="AD1917" s="1255"/>
      <c r="AE1917" s="1255"/>
      <c r="AF1917" s="1255"/>
      <c r="AG1917" s="1255"/>
      <c r="AH1917" s="1255"/>
      <c r="AI1917" s="1255"/>
      <c r="AJ1917" s="1255"/>
      <c r="AK1917" s="1255"/>
      <c r="AL1917" s="1255"/>
      <c r="AM1917" s="1255"/>
      <c r="AN1917" s="1255"/>
      <c r="AO1917" s="1255"/>
      <c r="AP1917" s="1255"/>
      <c r="AQ1917" s="1255"/>
      <c r="AR1917" s="1255"/>
      <c r="AS1917" s="1255"/>
      <c r="AT1917" s="1255"/>
      <c r="AU1917" s="1255"/>
      <c r="AV1917" s="1255"/>
      <c r="AW1917" s="1255"/>
      <c r="AX1917" s="1255"/>
      <c r="AY1917" s="1255"/>
      <c r="AZ1917" s="1255"/>
      <c r="BA1917" s="1255"/>
      <c r="BB1917" s="1255"/>
      <c r="BC1917" s="1255"/>
      <c r="BD1917" s="1255"/>
      <c r="BE1917" s="1255"/>
      <c r="BF1917" s="1255"/>
      <c r="BG1917" s="1255"/>
      <c r="BH1917" s="1255"/>
      <c r="BI1917" s="1255"/>
      <c r="BJ1917" s="1255"/>
      <c r="BK1917" s="1255"/>
      <c r="BL1917" s="1255"/>
      <c r="BM1917" s="1255"/>
      <c r="BN1917" s="1255"/>
      <c r="BO1917" s="1255"/>
      <c r="BP1917" s="1255"/>
      <c r="BQ1917" s="1255"/>
      <c r="BR1917" s="1255"/>
      <c r="BS1917" s="1255"/>
    </row>
    <row r="1918" spans="1:71" s="84" customFormat="1" ht="41.4" outlineLevel="2">
      <c r="A1918" s="584">
        <v>1</v>
      </c>
      <c r="B1918" s="584">
        <v>1</v>
      </c>
      <c r="C1918" s="584" t="s">
        <v>6302</v>
      </c>
      <c r="D1918" s="584">
        <v>4</v>
      </c>
      <c r="E1918" s="584" t="s">
        <v>1556</v>
      </c>
      <c r="F1918" s="584" t="s">
        <v>6325</v>
      </c>
      <c r="G1918" s="971" t="s">
        <v>8026</v>
      </c>
      <c r="H1918" s="46" t="s">
        <v>29</v>
      </c>
      <c r="I1918" s="329">
        <v>4</v>
      </c>
      <c r="J1918" s="915"/>
      <c r="K1918" s="1011">
        <f t="shared" si="300"/>
        <v>0</v>
      </c>
      <c r="L1918" s="1281"/>
      <c r="M1918" s="38">
        <f t="shared" si="301"/>
        <v>0</v>
      </c>
      <c r="N1918" s="909">
        <f t="shared" si="302"/>
        <v>0</v>
      </c>
      <c r="O1918" s="909">
        <f t="shared" si="303"/>
        <v>0</v>
      </c>
      <c r="P1918" s="147"/>
      <c r="Q1918" s="1255"/>
      <c r="R1918" s="1255"/>
      <c r="S1918" s="1255"/>
      <c r="T1918" s="1255"/>
      <c r="U1918" s="1255"/>
      <c r="V1918" s="1255"/>
      <c r="W1918" s="1255"/>
      <c r="X1918" s="1255"/>
      <c r="Y1918" s="1255"/>
      <c r="Z1918" s="1255"/>
      <c r="AA1918" s="1255"/>
      <c r="AB1918" s="1255"/>
      <c r="AC1918" s="1255"/>
      <c r="AD1918" s="1255"/>
      <c r="AE1918" s="1255"/>
      <c r="AF1918" s="1255"/>
      <c r="AG1918" s="1255"/>
      <c r="AH1918" s="1255"/>
      <c r="AI1918" s="1255"/>
      <c r="AJ1918" s="1255"/>
      <c r="AK1918" s="1255"/>
      <c r="AL1918" s="1255"/>
      <c r="AM1918" s="1255"/>
      <c r="AN1918" s="1255"/>
      <c r="AO1918" s="1255"/>
      <c r="AP1918" s="1255"/>
      <c r="AQ1918" s="1255"/>
      <c r="AR1918" s="1255"/>
      <c r="AS1918" s="1255"/>
      <c r="AT1918" s="1255"/>
      <c r="AU1918" s="1255"/>
      <c r="AV1918" s="1255"/>
      <c r="AW1918" s="1255"/>
      <c r="AX1918" s="1255"/>
      <c r="AY1918" s="1255"/>
      <c r="AZ1918" s="1255"/>
      <c r="BA1918" s="1255"/>
      <c r="BB1918" s="1255"/>
      <c r="BC1918" s="1255"/>
      <c r="BD1918" s="1255"/>
      <c r="BE1918" s="1255"/>
      <c r="BF1918" s="1255"/>
      <c r="BG1918" s="1255"/>
      <c r="BH1918" s="1255"/>
      <c r="BI1918" s="1255"/>
      <c r="BJ1918" s="1255"/>
      <c r="BK1918" s="1255"/>
      <c r="BL1918" s="1255"/>
      <c r="BM1918" s="1255"/>
      <c r="BN1918" s="1255"/>
      <c r="BO1918" s="1255"/>
      <c r="BP1918" s="1255"/>
      <c r="BQ1918" s="1255"/>
      <c r="BR1918" s="1255"/>
      <c r="BS1918" s="1255"/>
    </row>
    <row r="1919" spans="1:71" s="84" customFormat="1" ht="27.6" outlineLevel="2">
      <c r="A1919" s="584">
        <v>1</v>
      </c>
      <c r="B1919" s="584">
        <v>1</v>
      </c>
      <c r="C1919" s="584" t="s">
        <v>6302</v>
      </c>
      <c r="D1919" s="584">
        <v>4</v>
      </c>
      <c r="E1919" s="584" t="s">
        <v>1559</v>
      </c>
      <c r="F1919" s="584" t="s">
        <v>6326</v>
      </c>
      <c r="G1919" s="971" t="s">
        <v>8091</v>
      </c>
      <c r="H1919" s="46" t="s">
        <v>29</v>
      </c>
      <c r="I1919" s="329">
        <v>28</v>
      </c>
      <c r="J1919" s="915"/>
      <c r="K1919" s="1011">
        <f t="shared" si="300"/>
        <v>0</v>
      </c>
      <c r="L1919" s="1281"/>
      <c r="M1919" s="38">
        <f t="shared" si="301"/>
        <v>0</v>
      </c>
      <c r="N1919" s="909">
        <f t="shared" si="302"/>
        <v>0</v>
      </c>
      <c r="O1919" s="909">
        <f t="shared" si="303"/>
        <v>0</v>
      </c>
      <c r="P1919" s="147"/>
      <c r="Q1919" s="1255"/>
      <c r="R1919" s="1255"/>
      <c r="S1919" s="1255"/>
      <c r="T1919" s="1255"/>
      <c r="U1919" s="1255"/>
      <c r="V1919" s="1255"/>
      <c r="W1919" s="1255"/>
      <c r="X1919" s="1255"/>
      <c r="Y1919" s="1255"/>
      <c r="Z1919" s="1255"/>
      <c r="AA1919" s="1255"/>
      <c r="AB1919" s="1255"/>
      <c r="AC1919" s="1255"/>
      <c r="AD1919" s="1255"/>
      <c r="AE1919" s="1255"/>
      <c r="AF1919" s="1255"/>
      <c r="AG1919" s="1255"/>
      <c r="AH1919" s="1255"/>
      <c r="AI1919" s="1255"/>
      <c r="AJ1919" s="1255"/>
      <c r="AK1919" s="1255"/>
      <c r="AL1919" s="1255"/>
      <c r="AM1919" s="1255"/>
      <c r="AN1919" s="1255"/>
      <c r="AO1919" s="1255"/>
      <c r="AP1919" s="1255"/>
      <c r="AQ1919" s="1255"/>
      <c r="AR1919" s="1255"/>
      <c r="AS1919" s="1255"/>
      <c r="AT1919" s="1255"/>
      <c r="AU1919" s="1255"/>
      <c r="AV1919" s="1255"/>
      <c r="AW1919" s="1255"/>
      <c r="AX1919" s="1255"/>
      <c r="AY1919" s="1255"/>
      <c r="AZ1919" s="1255"/>
      <c r="BA1919" s="1255"/>
      <c r="BB1919" s="1255"/>
      <c r="BC1919" s="1255"/>
      <c r="BD1919" s="1255"/>
      <c r="BE1919" s="1255"/>
      <c r="BF1919" s="1255"/>
      <c r="BG1919" s="1255"/>
      <c r="BH1919" s="1255"/>
      <c r="BI1919" s="1255"/>
      <c r="BJ1919" s="1255"/>
      <c r="BK1919" s="1255"/>
      <c r="BL1919" s="1255"/>
      <c r="BM1919" s="1255"/>
      <c r="BN1919" s="1255"/>
      <c r="BO1919" s="1255"/>
      <c r="BP1919" s="1255"/>
      <c r="BQ1919" s="1255"/>
      <c r="BR1919" s="1255"/>
      <c r="BS1919" s="1255"/>
    </row>
    <row r="1920" spans="1:71" s="84" customFormat="1" outlineLevel="2">
      <c r="A1920" s="584" t="s">
        <v>1559</v>
      </c>
      <c r="B1920" s="584" t="s">
        <v>1559</v>
      </c>
      <c r="C1920" s="584" t="s">
        <v>6300</v>
      </c>
      <c r="D1920" s="584" t="s">
        <v>1574</v>
      </c>
      <c r="E1920" s="584" t="s">
        <v>1559</v>
      </c>
      <c r="F1920" s="584" t="s">
        <v>6327</v>
      </c>
      <c r="G1920" s="971" t="s">
        <v>8298</v>
      </c>
      <c r="H1920" s="46" t="s">
        <v>8299</v>
      </c>
      <c r="I1920" s="925">
        <v>2</v>
      </c>
      <c r="J1920" s="915"/>
      <c r="K1920" s="1011">
        <f t="shared" si="300"/>
        <v>0</v>
      </c>
      <c r="L1920" s="1281"/>
      <c r="M1920" s="1005">
        <f t="shared" si="301"/>
        <v>0</v>
      </c>
      <c r="N1920" s="909"/>
      <c r="O1920" s="909"/>
      <c r="P1920" s="991"/>
      <c r="Q1920" s="1255"/>
      <c r="R1920" s="1255"/>
      <c r="S1920" s="1255"/>
      <c r="T1920" s="1255"/>
      <c r="U1920" s="1255"/>
      <c r="V1920" s="1255"/>
      <c r="W1920" s="1255"/>
      <c r="X1920" s="1255"/>
      <c r="Y1920" s="1255"/>
      <c r="Z1920" s="1255"/>
      <c r="AA1920" s="1255"/>
      <c r="AB1920" s="1255"/>
      <c r="AC1920" s="1255"/>
      <c r="AD1920" s="1255"/>
      <c r="AE1920" s="1255"/>
      <c r="AF1920" s="1255"/>
      <c r="AG1920" s="1255"/>
      <c r="AH1920" s="1255"/>
      <c r="AI1920" s="1255"/>
      <c r="AJ1920" s="1255"/>
      <c r="AK1920" s="1255"/>
      <c r="AL1920" s="1255"/>
      <c r="AM1920" s="1255"/>
      <c r="AN1920" s="1255"/>
      <c r="AO1920" s="1255"/>
      <c r="AP1920" s="1255"/>
      <c r="AQ1920" s="1255"/>
      <c r="AR1920" s="1255"/>
      <c r="AS1920" s="1255"/>
      <c r="AT1920" s="1255"/>
      <c r="AU1920" s="1255"/>
      <c r="AV1920" s="1255"/>
      <c r="AW1920" s="1255"/>
      <c r="AX1920" s="1255"/>
      <c r="AY1920" s="1255"/>
      <c r="AZ1920" s="1255"/>
      <c r="BA1920" s="1255"/>
      <c r="BB1920" s="1255"/>
      <c r="BC1920" s="1255"/>
      <c r="BD1920" s="1255"/>
      <c r="BE1920" s="1255"/>
      <c r="BF1920" s="1255"/>
      <c r="BG1920" s="1255"/>
      <c r="BH1920" s="1255"/>
      <c r="BI1920" s="1255"/>
      <c r="BJ1920" s="1255"/>
      <c r="BK1920" s="1255"/>
      <c r="BL1920" s="1255"/>
      <c r="BM1920" s="1255"/>
      <c r="BN1920" s="1255"/>
      <c r="BO1920" s="1255"/>
      <c r="BP1920" s="1255"/>
      <c r="BQ1920" s="1255"/>
      <c r="BR1920" s="1255"/>
      <c r="BS1920" s="1255"/>
    </row>
    <row r="1921" spans="1:71" s="16" customFormat="1" outlineLevel="2">
      <c r="A1921" s="1201">
        <v>1</v>
      </c>
      <c r="B1921" s="1201">
        <v>1</v>
      </c>
      <c r="C1921" s="1201" t="s">
        <v>6302</v>
      </c>
      <c r="D1921" s="1201">
        <v>4</v>
      </c>
      <c r="E1921" s="1201" t="s">
        <v>1561</v>
      </c>
      <c r="F1921" s="1201"/>
      <c r="G1921" s="1185" t="s">
        <v>6246</v>
      </c>
      <c r="H1921" s="1186"/>
      <c r="I1921" s="1187"/>
      <c r="J1921" s="1188"/>
      <c r="K1921" s="1189"/>
      <c r="L1921" s="1190"/>
      <c r="M1921" s="1191"/>
      <c r="N1921" s="1192"/>
      <c r="O1921" s="1192"/>
      <c r="P1921" s="1193"/>
      <c r="Q1921" s="1254"/>
      <c r="R1921" s="1254"/>
      <c r="S1921" s="1254"/>
      <c r="T1921" s="1254"/>
      <c r="U1921" s="1254"/>
      <c r="V1921" s="1254"/>
      <c r="W1921" s="1254"/>
      <c r="X1921" s="1254"/>
      <c r="Y1921" s="1254"/>
      <c r="Z1921" s="1254"/>
      <c r="AA1921" s="1254"/>
      <c r="AB1921" s="1254"/>
      <c r="AC1921" s="1254"/>
      <c r="AD1921" s="1254"/>
      <c r="AE1921" s="1254"/>
      <c r="AF1921" s="1254"/>
      <c r="AG1921" s="1254"/>
      <c r="AH1921" s="1254"/>
      <c r="AI1921" s="1254"/>
      <c r="AJ1921" s="1254"/>
      <c r="AK1921" s="1254"/>
      <c r="AL1921" s="1254"/>
      <c r="AM1921" s="1254"/>
      <c r="AN1921" s="1254"/>
      <c r="AO1921" s="1254"/>
      <c r="AP1921" s="1254"/>
      <c r="AQ1921" s="1254"/>
      <c r="AR1921" s="1254"/>
      <c r="AS1921" s="1254"/>
      <c r="AT1921" s="1254"/>
      <c r="AU1921" s="1254"/>
      <c r="AV1921" s="1254"/>
      <c r="AW1921" s="1254"/>
      <c r="AX1921" s="1254"/>
      <c r="AY1921" s="1254"/>
      <c r="AZ1921" s="1254"/>
      <c r="BA1921" s="1254"/>
      <c r="BB1921" s="1254"/>
      <c r="BC1921" s="1254"/>
      <c r="BD1921" s="1254"/>
      <c r="BE1921" s="1254"/>
      <c r="BF1921" s="1254"/>
      <c r="BG1921" s="1254"/>
      <c r="BH1921" s="1254"/>
      <c r="BI1921" s="1254"/>
      <c r="BJ1921" s="1254"/>
      <c r="BK1921" s="1254"/>
      <c r="BL1921" s="1254"/>
      <c r="BM1921" s="1254"/>
      <c r="BN1921" s="1254"/>
      <c r="BO1921" s="1254"/>
      <c r="BP1921" s="1254"/>
      <c r="BQ1921" s="1254"/>
      <c r="BR1921" s="1254"/>
      <c r="BS1921" s="1254"/>
    </row>
    <row r="1922" spans="1:71" s="16" customFormat="1" outlineLevel="2">
      <c r="A1922" s="1201">
        <v>1</v>
      </c>
      <c r="B1922" s="1201">
        <v>1</v>
      </c>
      <c r="C1922" s="1201" t="s">
        <v>6302</v>
      </c>
      <c r="D1922" s="1201">
        <v>4</v>
      </c>
      <c r="E1922" s="1201" t="s">
        <v>1561</v>
      </c>
      <c r="F1922" s="1201"/>
      <c r="G1922" s="1185" t="s">
        <v>5741</v>
      </c>
      <c r="H1922" s="1186"/>
      <c r="I1922" s="1187"/>
      <c r="J1922" s="1188"/>
      <c r="K1922" s="1189"/>
      <c r="L1922" s="1190"/>
      <c r="M1922" s="1191"/>
      <c r="N1922" s="1192"/>
      <c r="O1922" s="1192"/>
      <c r="P1922" s="1193"/>
      <c r="Q1922" s="1254"/>
      <c r="R1922" s="1254"/>
      <c r="S1922" s="1254"/>
      <c r="T1922" s="1254"/>
      <c r="U1922" s="1254"/>
      <c r="V1922" s="1254"/>
      <c r="W1922" s="1254"/>
      <c r="X1922" s="1254"/>
      <c r="Y1922" s="1254"/>
      <c r="Z1922" s="1254"/>
      <c r="AA1922" s="1254"/>
      <c r="AB1922" s="1254"/>
      <c r="AC1922" s="1254"/>
      <c r="AD1922" s="1254"/>
      <c r="AE1922" s="1254"/>
      <c r="AF1922" s="1254"/>
      <c r="AG1922" s="1254"/>
      <c r="AH1922" s="1254"/>
      <c r="AI1922" s="1254"/>
      <c r="AJ1922" s="1254"/>
      <c r="AK1922" s="1254"/>
      <c r="AL1922" s="1254"/>
      <c r="AM1922" s="1254"/>
      <c r="AN1922" s="1254"/>
      <c r="AO1922" s="1254"/>
      <c r="AP1922" s="1254"/>
      <c r="AQ1922" s="1254"/>
      <c r="AR1922" s="1254"/>
      <c r="AS1922" s="1254"/>
      <c r="AT1922" s="1254"/>
      <c r="AU1922" s="1254"/>
      <c r="AV1922" s="1254"/>
      <c r="AW1922" s="1254"/>
      <c r="AX1922" s="1254"/>
      <c r="AY1922" s="1254"/>
      <c r="AZ1922" s="1254"/>
      <c r="BA1922" s="1254"/>
      <c r="BB1922" s="1254"/>
      <c r="BC1922" s="1254"/>
      <c r="BD1922" s="1254"/>
      <c r="BE1922" s="1254"/>
      <c r="BF1922" s="1254"/>
      <c r="BG1922" s="1254"/>
      <c r="BH1922" s="1254"/>
      <c r="BI1922" s="1254"/>
      <c r="BJ1922" s="1254"/>
      <c r="BK1922" s="1254"/>
      <c r="BL1922" s="1254"/>
      <c r="BM1922" s="1254"/>
      <c r="BN1922" s="1254"/>
      <c r="BO1922" s="1254"/>
      <c r="BP1922" s="1254"/>
      <c r="BQ1922" s="1254"/>
      <c r="BR1922" s="1254"/>
      <c r="BS1922" s="1254"/>
    </row>
    <row r="1923" spans="1:71" s="84" customFormat="1" ht="69" outlineLevel="2">
      <c r="A1923" s="584">
        <v>1</v>
      </c>
      <c r="B1923" s="584">
        <v>1</v>
      </c>
      <c r="C1923" s="584" t="s">
        <v>6302</v>
      </c>
      <c r="D1923" s="584">
        <v>4</v>
      </c>
      <c r="E1923" s="584" t="s">
        <v>1561</v>
      </c>
      <c r="F1923" s="584" t="s">
        <v>1559</v>
      </c>
      <c r="G1923" s="951" t="s">
        <v>8093</v>
      </c>
      <c r="H1923" s="46" t="s">
        <v>29</v>
      </c>
      <c r="I1923" s="329">
        <v>1</v>
      </c>
      <c r="J1923" s="915"/>
      <c r="K1923" s="1011">
        <f t="shared" si="300"/>
        <v>0</v>
      </c>
      <c r="L1923" s="1281"/>
      <c r="M1923" s="38">
        <f t="shared" si="301"/>
        <v>0</v>
      </c>
      <c r="N1923" s="909">
        <f t="shared" si="302"/>
        <v>0</v>
      </c>
      <c r="O1923" s="909">
        <f t="shared" si="303"/>
        <v>0</v>
      </c>
      <c r="P1923" s="147"/>
      <c r="Q1923" s="1255"/>
      <c r="R1923" s="1255"/>
      <c r="S1923" s="1255"/>
      <c r="T1923" s="1255"/>
      <c r="U1923" s="1255"/>
      <c r="V1923" s="1255"/>
      <c r="W1923" s="1255"/>
      <c r="X1923" s="1255"/>
      <c r="Y1923" s="1255"/>
      <c r="Z1923" s="1255"/>
      <c r="AA1923" s="1255"/>
      <c r="AB1923" s="1255"/>
      <c r="AC1923" s="1255"/>
      <c r="AD1923" s="1255"/>
      <c r="AE1923" s="1255"/>
      <c r="AF1923" s="1255"/>
      <c r="AG1923" s="1255"/>
      <c r="AH1923" s="1255"/>
      <c r="AI1923" s="1255"/>
      <c r="AJ1923" s="1255"/>
      <c r="AK1923" s="1255"/>
      <c r="AL1923" s="1255"/>
      <c r="AM1923" s="1255"/>
      <c r="AN1923" s="1255"/>
      <c r="AO1923" s="1255"/>
      <c r="AP1923" s="1255"/>
      <c r="AQ1923" s="1255"/>
      <c r="AR1923" s="1255"/>
      <c r="AS1923" s="1255"/>
      <c r="AT1923" s="1255"/>
      <c r="AU1923" s="1255"/>
      <c r="AV1923" s="1255"/>
      <c r="AW1923" s="1255"/>
      <c r="AX1923" s="1255"/>
      <c r="AY1923" s="1255"/>
      <c r="AZ1923" s="1255"/>
      <c r="BA1923" s="1255"/>
      <c r="BB1923" s="1255"/>
      <c r="BC1923" s="1255"/>
      <c r="BD1923" s="1255"/>
      <c r="BE1923" s="1255"/>
      <c r="BF1923" s="1255"/>
      <c r="BG1923" s="1255"/>
      <c r="BH1923" s="1255"/>
      <c r="BI1923" s="1255"/>
      <c r="BJ1923" s="1255"/>
      <c r="BK1923" s="1255"/>
      <c r="BL1923" s="1255"/>
      <c r="BM1923" s="1255"/>
      <c r="BN1923" s="1255"/>
      <c r="BO1923" s="1255"/>
      <c r="BP1923" s="1255"/>
      <c r="BQ1923" s="1255"/>
      <c r="BR1923" s="1255"/>
      <c r="BS1923" s="1255"/>
    </row>
    <row r="1924" spans="1:71" s="84" customFormat="1" ht="41.4" outlineLevel="2">
      <c r="A1924" s="584">
        <v>1</v>
      </c>
      <c r="B1924" s="584">
        <v>1</v>
      </c>
      <c r="C1924" s="584" t="s">
        <v>6302</v>
      </c>
      <c r="D1924" s="584">
        <v>4</v>
      </c>
      <c r="E1924" s="584" t="s">
        <v>1561</v>
      </c>
      <c r="F1924" s="584" t="s">
        <v>1556</v>
      </c>
      <c r="G1924" s="951" t="s">
        <v>8094</v>
      </c>
      <c r="H1924" s="46" t="s">
        <v>29</v>
      </c>
      <c r="I1924" s="329">
        <v>1</v>
      </c>
      <c r="J1924" s="915"/>
      <c r="K1924" s="1011">
        <f t="shared" si="300"/>
        <v>0</v>
      </c>
      <c r="L1924" s="1281"/>
      <c r="M1924" s="38">
        <f t="shared" si="301"/>
        <v>0</v>
      </c>
      <c r="N1924" s="909">
        <f t="shared" si="302"/>
        <v>0</v>
      </c>
      <c r="O1924" s="909">
        <f t="shared" si="303"/>
        <v>0</v>
      </c>
      <c r="P1924" s="147"/>
      <c r="Q1924" s="1255"/>
      <c r="R1924" s="1255"/>
      <c r="S1924" s="1255"/>
      <c r="T1924" s="1255"/>
      <c r="U1924" s="1255"/>
      <c r="V1924" s="1255"/>
      <c r="W1924" s="1255"/>
      <c r="X1924" s="1255"/>
      <c r="Y1924" s="1255"/>
      <c r="Z1924" s="1255"/>
      <c r="AA1924" s="1255"/>
      <c r="AB1924" s="1255"/>
      <c r="AC1924" s="1255"/>
      <c r="AD1924" s="1255"/>
      <c r="AE1924" s="1255"/>
      <c r="AF1924" s="1255"/>
      <c r="AG1924" s="1255"/>
      <c r="AH1924" s="1255"/>
      <c r="AI1924" s="1255"/>
      <c r="AJ1924" s="1255"/>
      <c r="AK1924" s="1255"/>
      <c r="AL1924" s="1255"/>
      <c r="AM1924" s="1255"/>
      <c r="AN1924" s="1255"/>
      <c r="AO1924" s="1255"/>
      <c r="AP1924" s="1255"/>
      <c r="AQ1924" s="1255"/>
      <c r="AR1924" s="1255"/>
      <c r="AS1924" s="1255"/>
      <c r="AT1924" s="1255"/>
      <c r="AU1924" s="1255"/>
      <c r="AV1924" s="1255"/>
      <c r="AW1924" s="1255"/>
      <c r="AX1924" s="1255"/>
      <c r="AY1924" s="1255"/>
      <c r="AZ1924" s="1255"/>
      <c r="BA1924" s="1255"/>
      <c r="BB1924" s="1255"/>
      <c r="BC1924" s="1255"/>
      <c r="BD1924" s="1255"/>
      <c r="BE1924" s="1255"/>
      <c r="BF1924" s="1255"/>
      <c r="BG1924" s="1255"/>
      <c r="BH1924" s="1255"/>
      <c r="BI1924" s="1255"/>
      <c r="BJ1924" s="1255"/>
      <c r="BK1924" s="1255"/>
      <c r="BL1924" s="1255"/>
      <c r="BM1924" s="1255"/>
      <c r="BN1924" s="1255"/>
      <c r="BO1924" s="1255"/>
      <c r="BP1924" s="1255"/>
      <c r="BQ1924" s="1255"/>
      <c r="BR1924" s="1255"/>
      <c r="BS1924" s="1255"/>
    </row>
    <row r="1925" spans="1:71" s="84" customFormat="1" ht="41.4" outlineLevel="2">
      <c r="A1925" s="584">
        <v>1</v>
      </c>
      <c r="B1925" s="584">
        <v>1</v>
      </c>
      <c r="C1925" s="584" t="s">
        <v>6302</v>
      </c>
      <c r="D1925" s="584">
        <v>4</v>
      </c>
      <c r="E1925" s="584" t="s">
        <v>1561</v>
      </c>
      <c r="F1925" s="584" t="s">
        <v>1561</v>
      </c>
      <c r="G1925" s="951" t="s">
        <v>8105</v>
      </c>
      <c r="H1925" s="46" t="s">
        <v>29</v>
      </c>
      <c r="I1925" s="329">
        <v>2</v>
      </c>
      <c r="J1925" s="915"/>
      <c r="K1925" s="1011">
        <f t="shared" si="300"/>
        <v>0</v>
      </c>
      <c r="L1925" s="1281"/>
      <c r="M1925" s="38">
        <f t="shared" si="301"/>
        <v>0</v>
      </c>
      <c r="N1925" s="909">
        <f t="shared" si="302"/>
        <v>0</v>
      </c>
      <c r="O1925" s="909">
        <f t="shared" si="303"/>
        <v>0</v>
      </c>
      <c r="P1925" s="147"/>
      <c r="Q1925" s="1255"/>
      <c r="R1925" s="1255"/>
      <c r="S1925" s="1255"/>
      <c r="T1925" s="1255"/>
      <c r="U1925" s="1255"/>
      <c r="V1925" s="1255"/>
      <c r="W1925" s="1255"/>
      <c r="X1925" s="1255"/>
      <c r="Y1925" s="1255"/>
      <c r="Z1925" s="1255"/>
      <c r="AA1925" s="1255"/>
      <c r="AB1925" s="1255"/>
      <c r="AC1925" s="1255"/>
      <c r="AD1925" s="1255"/>
      <c r="AE1925" s="1255"/>
      <c r="AF1925" s="1255"/>
      <c r="AG1925" s="1255"/>
      <c r="AH1925" s="1255"/>
      <c r="AI1925" s="1255"/>
      <c r="AJ1925" s="1255"/>
      <c r="AK1925" s="1255"/>
      <c r="AL1925" s="1255"/>
      <c r="AM1925" s="1255"/>
      <c r="AN1925" s="1255"/>
      <c r="AO1925" s="1255"/>
      <c r="AP1925" s="1255"/>
      <c r="AQ1925" s="1255"/>
      <c r="AR1925" s="1255"/>
      <c r="AS1925" s="1255"/>
      <c r="AT1925" s="1255"/>
      <c r="AU1925" s="1255"/>
      <c r="AV1925" s="1255"/>
      <c r="AW1925" s="1255"/>
      <c r="AX1925" s="1255"/>
      <c r="AY1925" s="1255"/>
      <c r="AZ1925" s="1255"/>
      <c r="BA1925" s="1255"/>
      <c r="BB1925" s="1255"/>
      <c r="BC1925" s="1255"/>
      <c r="BD1925" s="1255"/>
      <c r="BE1925" s="1255"/>
      <c r="BF1925" s="1255"/>
      <c r="BG1925" s="1255"/>
      <c r="BH1925" s="1255"/>
      <c r="BI1925" s="1255"/>
      <c r="BJ1925" s="1255"/>
      <c r="BK1925" s="1255"/>
      <c r="BL1925" s="1255"/>
      <c r="BM1925" s="1255"/>
      <c r="BN1925" s="1255"/>
      <c r="BO1925" s="1255"/>
      <c r="BP1925" s="1255"/>
      <c r="BQ1925" s="1255"/>
      <c r="BR1925" s="1255"/>
      <c r="BS1925" s="1255"/>
    </row>
    <row r="1926" spans="1:71" s="84" customFormat="1" ht="82.8" outlineLevel="2">
      <c r="A1926" s="584">
        <v>1</v>
      </c>
      <c r="B1926" s="584">
        <v>1</v>
      </c>
      <c r="C1926" s="584" t="s">
        <v>6302</v>
      </c>
      <c r="D1926" s="584">
        <v>4</v>
      </c>
      <c r="E1926" s="584" t="s">
        <v>1561</v>
      </c>
      <c r="F1926" s="584" t="s">
        <v>1574</v>
      </c>
      <c r="G1926" s="951" t="s">
        <v>8106</v>
      </c>
      <c r="H1926" s="46" t="s">
        <v>29</v>
      </c>
      <c r="I1926" s="329">
        <v>1</v>
      </c>
      <c r="J1926" s="915"/>
      <c r="K1926" s="1011">
        <f t="shared" si="300"/>
        <v>0</v>
      </c>
      <c r="L1926" s="1281"/>
      <c r="M1926" s="38">
        <f t="shared" si="301"/>
        <v>0</v>
      </c>
      <c r="N1926" s="909">
        <f t="shared" si="302"/>
        <v>0</v>
      </c>
      <c r="O1926" s="909">
        <f t="shared" si="303"/>
        <v>0</v>
      </c>
      <c r="P1926" s="147"/>
      <c r="Q1926" s="1255"/>
      <c r="R1926" s="1255"/>
      <c r="S1926" s="1255"/>
      <c r="T1926" s="1255"/>
      <c r="U1926" s="1255"/>
      <c r="V1926" s="1255"/>
      <c r="W1926" s="1255"/>
      <c r="X1926" s="1255"/>
      <c r="Y1926" s="1255"/>
      <c r="Z1926" s="1255"/>
      <c r="AA1926" s="1255"/>
      <c r="AB1926" s="1255"/>
      <c r="AC1926" s="1255"/>
      <c r="AD1926" s="1255"/>
      <c r="AE1926" s="1255"/>
      <c r="AF1926" s="1255"/>
      <c r="AG1926" s="1255"/>
      <c r="AH1926" s="1255"/>
      <c r="AI1926" s="1255"/>
      <c r="AJ1926" s="1255"/>
      <c r="AK1926" s="1255"/>
      <c r="AL1926" s="1255"/>
      <c r="AM1926" s="1255"/>
      <c r="AN1926" s="1255"/>
      <c r="AO1926" s="1255"/>
      <c r="AP1926" s="1255"/>
      <c r="AQ1926" s="1255"/>
      <c r="AR1926" s="1255"/>
      <c r="AS1926" s="1255"/>
      <c r="AT1926" s="1255"/>
      <c r="AU1926" s="1255"/>
      <c r="AV1926" s="1255"/>
      <c r="AW1926" s="1255"/>
      <c r="AX1926" s="1255"/>
      <c r="AY1926" s="1255"/>
      <c r="AZ1926" s="1255"/>
      <c r="BA1926" s="1255"/>
      <c r="BB1926" s="1255"/>
      <c r="BC1926" s="1255"/>
      <c r="BD1926" s="1255"/>
      <c r="BE1926" s="1255"/>
      <c r="BF1926" s="1255"/>
      <c r="BG1926" s="1255"/>
      <c r="BH1926" s="1255"/>
      <c r="BI1926" s="1255"/>
      <c r="BJ1926" s="1255"/>
      <c r="BK1926" s="1255"/>
      <c r="BL1926" s="1255"/>
      <c r="BM1926" s="1255"/>
      <c r="BN1926" s="1255"/>
      <c r="BO1926" s="1255"/>
      <c r="BP1926" s="1255"/>
      <c r="BQ1926" s="1255"/>
      <c r="BR1926" s="1255"/>
      <c r="BS1926" s="1255"/>
    </row>
    <row r="1927" spans="1:71" s="84" customFormat="1" ht="55.2" outlineLevel="2">
      <c r="A1927" s="584">
        <v>1</v>
      </c>
      <c r="B1927" s="584">
        <v>1</v>
      </c>
      <c r="C1927" s="584" t="s">
        <v>6302</v>
      </c>
      <c r="D1927" s="584">
        <v>4</v>
      </c>
      <c r="E1927" s="584" t="s">
        <v>1561</v>
      </c>
      <c r="F1927" s="584" t="s">
        <v>1567</v>
      </c>
      <c r="G1927" s="951" t="s">
        <v>8001</v>
      </c>
      <c r="H1927" s="46" t="s">
        <v>29</v>
      </c>
      <c r="I1927" s="329">
        <v>1</v>
      </c>
      <c r="J1927" s="915"/>
      <c r="K1927" s="1011">
        <f t="shared" si="300"/>
        <v>0</v>
      </c>
      <c r="L1927" s="1281"/>
      <c r="M1927" s="38">
        <f t="shared" si="301"/>
        <v>0</v>
      </c>
      <c r="N1927" s="909">
        <f t="shared" si="302"/>
        <v>0</v>
      </c>
      <c r="O1927" s="909">
        <f t="shared" si="303"/>
        <v>0</v>
      </c>
      <c r="P1927" s="147"/>
      <c r="Q1927" s="1255"/>
      <c r="R1927" s="1255"/>
      <c r="S1927" s="1255"/>
      <c r="T1927" s="1255"/>
      <c r="U1927" s="1255"/>
      <c r="V1927" s="1255"/>
      <c r="W1927" s="1255"/>
      <c r="X1927" s="1255"/>
      <c r="Y1927" s="1255"/>
      <c r="Z1927" s="1255"/>
      <c r="AA1927" s="1255"/>
      <c r="AB1927" s="1255"/>
      <c r="AC1927" s="1255"/>
      <c r="AD1927" s="1255"/>
      <c r="AE1927" s="1255"/>
      <c r="AF1927" s="1255"/>
      <c r="AG1927" s="1255"/>
      <c r="AH1927" s="1255"/>
      <c r="AI1927" s="1255"/>
      <c r="AJ1927" s="1255"/>
      <c r="AK1927" s="1255"/>
      <c r="AL1927" s="1255"/>
      <c r="AM1927" s="1255"/>
      <c r="AN1927" s="1255"/>
      <c r="AO1927" s="1255"/>
      <c r="AP1927" s="1255"/>
      <c r="AQ1927" s="1255"/>
      <c r="AR1927" s="1255"/>
      <c r="AS1927" s="1255"/>
      <c r="AT1927" s="1255"/>
      <c r="AU1927" s="1255"/>
      <c r="AV1927" s="1255"/>
      <c r="AW1927" s="1255"/>
      <c r="AX1927" s="1255"/>
      <c r="AY1927" s="1255"/>
      <c r="AZ1927" s="1255"/>
      <c r="BA1927" s="1255"/>
      <c r="BB1927" s="1255"/>
      <c r="BC1927" s="1255"/>
      <c r="BD1927" s="1255"/>
      <c r="BE1927" s="1255"/>
      <c r="BF1927" s="1255"/>
      <c r="BG1927" s="1255"/>
      <c r="BH1927" s="1255"/>
      <c r="BI1927" s="1255"/>
      <c r="BJ1927" s="1255"/>
      <c r="BK1927" s="1255"/>
      <c r="BL1927" s="1255"/>
      <c r="BM1927" s="1255"/>
      <c r="BN1927" s="1255"/>
      <c r="BO1927" s="1255"/>
      <c r="BP1927" s="1255"/>
      <c r="BQ1927" s="1255"/>
      <c r="BR1927" s="1255"/>
      <c r="BS1927" s="1255"/>
    </row>
    <row r="1928" spans="1:71" s="84" customFormat="1" ht="55.2" outlineLevel="2">
      <c r="A1928" s="584">
        <v>1</v>
      </c>
      <c r="B1928" s="584">
        <v>1</v>
      </c>
      <c r="C1928" s="584" t="s">
        <v>6302</v>
      </c>
      <c r="D1928" s="584">
        <v>4</v>
      </c>
      <c r="E1928" s="584" t="s">
        <v>1561</v>
      </c>
      <c r="F1928" s="584" t="s">
        <v>1571</v>
      </c>
      <c r="G1928" s="951" t="s">
        <v>8096</v>
      </c>
      <c r="H1928" s="46" t="s">
        <v>29</v>
      </c>
      <c r="I1928" s="329">
        <v>1</v>
      </c>
      <c r="J1928" s="915"/>
      <c r="K1928" s="1011">
        <f t="shared" ref="K1928:K1938" si="304">I1928*J1928</f>
        <v>0</v>
      </c>
      <c r="L1928" s="1281"/>
      <c r="M1928" s="38">
        <f t="shared" ref="M1928:M1938" si="305">I1928*L1928</f>
        <v>0</v>
      </c>
      <c r="N1928" s="909">
        <f t="shared" ref="N1928:N1938" si="306">J1928+L1928</f>
        <v>0</v>
      </c>
      <c r="O1928" s="909">
        <f t="shared" ref="O1928:O1938" si="307">I1928*N1928</f>
        <v>0</v>
      </c>
      <c r="P1928" s="147"/>
      <c r="Q1928" s="1255"/>
      <c r="R1928" s="1255"/>
      <c r="S1928" s="1255"/>
      <c r="T1928" s="1255"/>
      <c r="U1928" s="1255"/>
      <c r="V1928" s="1255"/>
      <c r="W1928" s="1255"/>
      <c r="X1928" s="1255"/>
      <c r="Y1928" s="1255"/>
      <c r="Z1928" s="1255"/>
      <c r="AA1928" s="1255"/>
      <c r="AB1928" s="1255"/>
      <c r="AC1928" s="1255"/>
      <c r="AD1928" s="1255"/>
      <c r="AE1928" s="1255"/>
      <c r="AF1928" s="1255"/>
      <c r="AG1928" s="1255"/>
      <c r="AH1928" s="1255"/>
      <c r="AI1928" s="1255"/>
      <c r="AJ1928" s="1255"/>
      <c r="AK1928" s="1255"/>
      <c r="AL1928" s="1255"/>
      <c r="AM1928" s="1255"/>
      <c r="AN1928" s="1255"/>
      <c r="AO1928" s="1255"/>
      <c r="AP1928" s="1255"/>
      <c r="AQ1928" s="1255"/>
      <c r="AR1928" s="1255"/>
      <c r="AS1928" s="1255"/>
      <c r="AT1928" s="1255"/>
      <c r="AU1928" s="1255"/>
      <c r="AV1928" s="1255"/>
      <c r="AW1928" s="1255"/>
      <c r="AX1928" s="1255"/>
      <c r="AY1928" s="1255"/>
      <c r="AZ1928" s="1255"/>
      <c r="BA1928" s="1255"/>
      <c r="BB1928" s="1255"/>
      <c r="BC1928" s="1255"/>
      <c r="BD1928" s="1255"/>
      <c r="BE1928" s="1255"/>
      <c r="BF1928" s="1255"/>
      <c r="BG1928" s="1255"/>
      <c r="BH1928" s="1255"/>
      <c r="BI1928" s="1255"/>
      <c r="BJ1928" s="1255"/>
      <c r="BK1928" s="1255"/>
      <c r="BL1928" s="1255"/>
      <c r="BM1928" s="1255"/>
      <c r="BN1928" s="1255"/>
      <c r="BO1928" s="1255"/>
      <c r="BP1928" s="1255"/>
      <c r="BQ1928" s="1255"/>
      <c r="BR1928" s="1255"/>
      <c r="BS1928" s="1255"/>
    </row>
    <row r="1929" spans="1:71" s="84" customFormat="1" ht="55.2" outlineLevel="2">
      <c r="A1929" s="584">
        <v>1</v>
      </c>
      <c r="B1929" s="584">
        <v>1</v>
      </c>
      <c r="C1929" s="584" t="s">
        <v>6302</v>
      </c>
      <c r="D1929" s="584">
        <v>4</v>
      </c>
      <c r="E1929" s="584" t="s">
        <v>1561</v>
      </c>
      <c r="F1929" s="584" t="s">
        <v>1589</v>
      </c>
      <c r="G1929" s="951" t="s">
        <v>8008</v>
      </c>
      <c r="H1929" s="46" t="s">
        <v>29</v>
      </c>
      <c r="I1929" s="329">
        <v>1</v>
      </c>
      <c r="J1929" s="915"/>
      <c r="K1929" s="1011">
        <f t="shared" si="304"/>
        <v>0</v>
      </c>
      <c r="L1929" s="1281"/>
      <c r="M1929" s="38">
        <f t="shared" si="305"/>
        <v>0</v>
      </c>
      <c r="N1929" s="909">
        <f t="shared" si="306"/>
        <v>0</v>
      </c>
      <c r="O1929" s="909">
        <f t="shared" si="307"/>
        <v>0</v>
      </c>
      <c r="P1929" s="147"/>
      <c r="Q1929" s="1255"/>
      <c r="R1929" s="1255"/>
      <c r="S1929" s="1255"/>
      <c r="T1929" s="1255"/>
      <c r="U1929" s="1255"/>
      <c r="V1929" s="1255"/>
      <c r="W1929" s="1255"/>
      <c r="X1929" s="1255"/>
      <c r="Y1929" s="1255"/>
      <c r="Z1929" s="1255"/>
      <c r="AA1929" s="1255"/>
      <c r="AB1929" s="1255"/>
      <c r="AC1929" s="1255"/>
      <c r="AD1929" s="1255"/>
      <c r="AE1929" s="1255"/>
      <c r="AF1929" s="1255"/>
      <c r="AG1929" s="1255"/>
      <c r="AH1929" s="1255"/>
      <c r="AI1929" s="1255"/>
      <c r="AJ1929" s="1255"/>
      <c r="AK1929" s="1255"/>
      <c r="AL1929" s="1255"/>
      <c r="AM1929" s="1255"/>
      <c r="AN1929" s="1255"/>
      <c r="AO1929" s="1255"/>
      <c r="AP1929" s="1255"/>
      <c r="AQ1929" s="1255"/>
      <c r="AR1929" s="1255"/>
      <c r="AS1929" s="1255"/>
      <c r="AT1929" s="1255"/>
      <c r="AU1929" s="1255"/>
      <c r="AV1929" s="1255"/>
      <c r="AW1929" s="1255"/>
      <c r="AX1929" s="1255"/>
      <c r="AY1929" s="1255"/>
      <c r="AZ1929" s="1255"/>
      <c r="BA1929" s="1255"/>
      <c r="BB1929" s="1255"/>
      <c r="BC1929" s="1255"/>
      <c r="BD1929" s="1255"/>
      <c r="BE1929" s="1255"/>
      <c r="BF1929" s="1255"/>
      <c r="BG1929" s="1255"/>
      <c r="BH1929" s="1255"/>
      <c r="BI1929" s="1255"/>
      <c r="BJ1929" s="1255"/>
      <c r="BK1929" s="1255"/>
      <c r="BL1929" s="1255"/>
      <c r="BM1929" s="1255"/>
      <c r="BN1929" s="1255"/>
      <c r="BO1929" s="1255"/>
      <c r="BP1929" s="1255"/>
      <c r="BQ1929" s="1255"/>
      <c r="BR1929" s="1255"/>
      <c r="BS1929" s="1255"/>
    </row>
    <row r="1930" spans="1:71" s="84" customFormat="1" ht="69" outlineLevel="2">
      <c r="A1930" s="584">
        <v>1</v>
      </c>
      <c r="B1930" s="584">
        <v>1</v>
      </c>
      <c r="C1930" s="584" t="s">
        <v>6302</v>
      </c>
      <c r="D1930" s="584">
        <v>4</v>
      </c>
      <c r="E1930" s="584" t="s">
        <v>1561</v>
      </c>
      <c r="F1930" s="584" t="s">
        <v>1594</v>
      </c>
      <c r="G1930" s="951" t="s">
        <v>8101</v>
      </c>
      <c r="H1930" s="46" t="s">
        <v>29</v>
      </c>
      <c r="I1930" s="329">
        <v>1</v>
      </c>
      <c r="J1930" s="915"/>
      <c r="K1930" s="1011">
        <f t="shared" si="304"/>
        <v>0</v>
      </c>
      <c r="L1930" s="1281"/>
      <c r="M1930" s="38">
        <f t="shared" si="305"/>
        <v>0</v>
      </c>
      <c r="N1930" s="909">
        <f t="shared" si="306"/>
        <v>0</v>
      </c>
      <c r="O1930" s="909">
        <f t="shared" si="307"/>
        <v>0</v>
      </c>
      <c r="P1930" s="147"/>
      <c r="Q1930" s="1255"/>
      <c r="R1930" s="1255"/>
      <c r="S1930" s="1255"/>
      <c r="T1930" s="1255"/>
      <c r="U1930" s="1255"/>
      <c r="V1930" s="1255"/>
      <c r="W1930" s="1255"/>
      <c r="X1930" s="1255"/>
      <c r="Y1930" s="1255"/>
      <c r="Z1930" s="1255"/>
      <c r="AA1930" s="1255"/>
      <c r="AB1930" s="1255"/>
      <c r="AC1930" s="1255"/>
      <c r="AD1930" s="1255"/>
      <c r="AE1930" s="1255"/>
      <c r="AF1930" s="1255"/>
      <c r="AG1930" s="1255"/>
      <c r="AH1930" s="1255"/>
      <c r="AI1930" s="1255"/>
      <c r="AJ1930" s="1255"/>
      <c r="AK1930" s="1255"/>
      <c r="AL1930" s="1255"/>
      <c r="AM1930" s="1255"/>
      <c r="AN1930" s="1255"/>
      <c r="AO1930" s="1255"/>
      <c r="AP1930" s="1255"/>
      <c r="AQ1930" s="1255"/>
      <c r="AR1930" s="1255"/>
      <c r="AS1930" s="1255"/>
      <c r="AT1930" s="1255"/>
      <c r="AU1930" s="1255"/>
      <c r="AV1930" s="1255"/>
      <c r="AW1930" s="1255"/>
      <c r="AX1930" s="1255"/>
      <c r="AY1930" s="1255"/>
      <c r="AZ1930" s="1255"/>
      <c r="BA1930" s="1255"/>
      <c r="BB1930" s="1255"/>
      <c r="BC1930" s="1255"/>
      <c r="BD1930" s="1255"/>
      <c r="BE1930" s="1255"/>
      <c r="BF1930" s="1255"/>
      <c r="BG1930" s="1255"/>
      <c r="BH1930" s="1255"/>
      <c r="BI1930" s="1255"/>
      <c r="BJ1930" s="1255"/>
      <c r="BK1930" s="1255"/>
      <c r="BL1930" s="1255"/>
      <c r="BM1930" s="1255"/>
      <c r="BN1930" s="1255"/>
      <c r="BO1930" s="1255"/>
      <c r="BP1930" s="1255"/>
      <c r="BQ1930" s="1255"/>
      <c r="BR1930" s="1255"/>
      <c r="BS1930" s="1255"/>
    </row>
    <row r="1931" spans="1:71" s="84" customFormat="1" ht="41.4" outlineLevel="2">
      <c r="A1931" s="584">
        <v>1</v>
      </c>
      <c r="B1931" s="584">
        <v>1</v>
      </c>
      <c r="C1931" s="584" t="s">
        <v>6302</v>
      </c>
      <c r="D1931" s="584">
        <v>4</v>
      </c>
      <c r="E1931" s="584" t="s">
        <v>1561</v>
      </c>
      <c r="F1931" s="584" t="s">
        <v>5726</v>
      </c>
      <c r="G1931" s="951" t="s">
        <v>8011</v>
      </c>
      <c r="H1931" s="46" t="s">
        <v>29</v>
      </c>
      <c r="I1931" s="329">
        <v>2</v>
      </c>
      <c r="J1931" s="915"/>
      <c r="K1931" s="1011">
        <f t="shared" si="304"/>
        <v>0</v>
      </c>
      <c r="L1931" s="1281"/>
      <c r="M1931" s="38">
        <f t="shared" si="305"/>
        <v>0</v>
      </c>
      <c r="N1931" s="909">
        <f t="shared" si="306"/>
        <v>0</v>
      </c>
      <c r="O1931" s="909">
        <f t="shared" si="307"/>
        <v>0</v>
      </c>
      <c r="P1931" s="147"/>
      <c r="Q1931" s="1255"/>
      <c r="R1931" s="1255"/>
      <c r="S1931" s="1255"/>
      <c r="T1931" s="1255"/>
      <c r="U1931" s="1255"/>
      <c r="V1931" s="1255"/>
      <c r="W1931" s="1255"/>
      <c r="X1931" s="1255"/>
      <c r="Y1931" s="1255"/>
      <c r="Z1931" s="1255"/>
      <c r="AA1931" s="1255"/>
      <c r="AB1931" s="1255"/>
      <c r="AC1931" s="1255"/>
      <c r="AD1931" s="1255"/>
      <c r="AE1931" s="1255"/>
      <c r="AF1931" s="1255"/>
      <c r="AG1931" s="1255"/>
      <c r="AH1931" s="1255"/>
      <c r="AI1931" s="1255"/>
      <c r="AJ1931" s="1255"/>
      <c r="AK1931" s="1255"/>
      <c r="AL1931" s="1255"/>
      <c r="AM1931" s="1255"/>
      <c r="AN1931" s="1255"/>
      <c r="AO1931" s="1255"/>
      <c r="AP1931" s="1255"/>
      <c r="AQ1931" s="1255"/>
      <c r="AR1931" s="1255"/>
      <c r="AS1931" s="1255"/>
      <c r="AT1931" s="1255"/>
      <c r="AU1931" s="1255"/>
      <c r="AV1931" s="1255"/>
      <c r="AW1931" s="1255"/>
      <c r="AX1931" s="1255"/>
      <c r="AY1931" s="1255"/>
      <c r="AZ1931" s="1255"/>
      <c r="BA1931" s="1255"/>
      <c r="BB1931" s="1255"/>
      <c r="BC1931" s="1255"/>
      <c r="BD1931" s="1255"/>
      <c r="BE1931" s="1255"/>
      <c r="BF1931" s="1255"/>
      <c r="BG1931" s="1255"/>
      <c r="BH1931" s="1255"/>
      <c r="BI1931" s="1255"/>
      <c r="BJ1931" s="1255"/>
      <c r="BK1931" s="1255"/>
      <c r="BL1931" s="1255"/>
      <c r="BM1931" s="1255"/>
      <c r="BN1931" s="1255"/>
      <c r="BO1931" s="1255"/>
      <c r="BP1931" s="1255"/>
      <c r="BQ1931" s="1255"/>
      <c r="BR1931" s="1255"/>
      <c r="BS1931" s="1255"/>
    </row>
    <row r="1932" spans="1:71" s="16" customFormat="1" outlineLevel="2">
      <c r="A1932" s="1201">
        <v>1</v>
      </c>
      <c r="B1932" s="1201">
        <v>1</v>
      </c>
      <c r="C1932" s="1201" t="s">
        <v>6302</v>
      </c>
      <c r="D1932" s="1201">
        <v>4</v>
      </c>
      <c r="E1932" s="1201" t="s">
        <v>1561</v>
      </c>
      <c r="F1932" s="1201"/>
      <c r="G1932" s="1185" t="s">
        <v>6256</v>
      </c>
      <c r="H1932" s="1186"/>
      <c r="I1932" s="1187"/>
      <c r="J1932" s="1188"/>
      <c r="K1932" s="1189"/>
      <c r="L1932" s="1190"/>
      <c r="M1932" s="1191"/>
      <c r="N1932" s="1192"/>
      <c r="O1932" s="1192"/>
      <c r="P1932" s="1193"/>
      <c r="Q1932" s="1254"/>
      <c r="R1932" s="1254"/>
      <c r="S1932" s="1254"/>
      <c r="T1932" s="1254"/>
      <c r="U1932" s="1254"/>
      <c r="V1932" s="1254"/>
      <c r="W1932" s="1254"/>
      <c r="X1932" s="1254"/>
      <c r="Y1932" s="1254"/>
      <c r="Z1932" s="1254"/>
      <c r="AA1932" s="1254"/>
      <c r="AB1932" s="1254"/>
      <c r="AC1932" s="1254"/>
      <c r="AD1932" s="1254"/>
      <c r="AE1932" s="1254"/>
      <c r="AF1932" s="1254"/>
      <c r="AG1932" s="1254"/>
      <c r="AH1932" s="1254"/>
      <c r="AI1932" s="1254"/>
      <c r="AJ1932" s="1254"/>
      <c r="AK1932" s="1254"/>
      <c r="AL1932" s="1254"/>
      <c r="AM1932" s="1254"/>
      <c r="AN1932" s="1254"/>
      <c r="AO1932" s="1254"/>
      <c r="AP1932" s="1254"/>
      <c r="AQ1932" s="1254"/>
      <c r="AR1932" s="1254"/>
      <c r="AS1932" s="1254"/>
      <c r="AT1932" s="1254"/>
      <c r="AU1932" s="1254"/>
      <c r="AV1932" s="1254"/>
      <c r="AW1932" s="1254"/>
      <c r="AX1932" s="1254"/>
      <c r="AY1932" s="1254"/>
      <c r="AZ1932" s="1254"/>
      <c r="BA1932" s="1254"/>
      <c r="BB1932" s="1254"/>
      <c r="BC1932" s="1254"/>
      <c r="BD1932" s="1254"/>
      <c r="BE1932" s="1254"/>
      <c r="BF1932" s="1254"/>
      <c r="BG1932" s="1254"/>
      <c r="BH1932" s="1254"/>
      <c r="BI1932" s="1254"/>
      <c r="BJ1932" s="1254"/>
      <c r="BK1932" s="1254"/>
      <c r="BL1932" s="1254"/>
      <c r="BM1932" s="1254"/>
      <c r="BN1932" s="1254"/>
      <c r="BO1932" s="1254"/>
      <c r="BP1932" s="1254"/>
      <c r="BQ1932" s="1254"/>
      <c r="BR1932" s="1254"/>
      <c r="BS1932" s="1254"/>
    </row>
    <row r="1933" spans="1:71" s="84" customFormat="1" ht="41.4" outlineLevel="2">
      <c r="A1933" s="584">
        <v>1</v>
      </c>
      <c r="B1933" s="584">
        <v>1</v>
      </c>
      <c r="C1933" s="584" t="s">
        <v>6302</v>
      </c>
      <c r="D1933" s="584">
        <v>4</v>
      </c>
      <c r="E1933" s="584" t="s">
        <v>1561</v>
      </c>
      <c r="F1933" s="584" t="s">
        <v>6298</v>
      </c>
      <c r="G1933" s="951" t="s">
        <v>8045</v>
      </c>
      <c r="H1933" s="46" t="s">
        <v>29</v>
      </c>
      <c r="I1933" s="329">
        <v>24</v>
      </c>
      <c r="J1933" s="915"/>
      <c r="K1933" s="1011">
        <f t="shared" si="304"/>
        <v>0</v>
      </c>
      <c r="L1933" s="1281"/>
      <c r="M1933" s="38">
        <f t="shared" si="305"/>
        <v>0</v>
      </c>
      <c r="N1933" s="909">
        <f t="shared" si="306"/>
        <v>0</v>
      </c>
      <c r="O1933" s="909">
        <f t="shared" si="307"/>
        <v>0</v>
      </c>
      <c r="P1933" s="147"/>
      <c r="Q1933" s="1255"/>
      <c r="R1933" s="1255"/>
      <c r="S1933" s="1255"/>
      <c r="T1933" s="1255"/>
      <c r="U1933" s="1255"/>
      <c r="V1933" s="1255"/>
      <c r="W1933" s="1255"/>
      <c r="X1933" s="1255"/>
      <c r="Y1933" s="1255"/>
      <c r="Z1933" s="1255"/>
      <c r="AA1933" s="1255"/>
      <c r="AB1933" s="1255"/>
      <c r="AC1933" s="1255"/>
      <c r="AD1933" s="1255"/>
      <c r="AE1933" s="1255"/>
      <c r="AF1933" s="1255"/>
      <c r="AG1933" s="1255"/>
      <c r="AH1933" s="1255"/>
      <c r="AI1933" s="1255"/>
      <c r="AJ1933" s="1255"/>
      <c r="AK1933" s="1255"/>
      <c r="AL1933" s="1255"/>
      <c r="AM1933" s="1255"/>
      <c r="AN1933" s="1255"/>
      <c r="AO1933" s="1255"/>
      <c r="AP1933" s="1255"/>
      <c r="AQ1933" s="1255"/>
      <c r="AR1933" s="1255"/>
      <c r="AS1933" s="1255"/>
      <c r="AT1933" s="1255"/>
      <c r="AU1933" s="1255"/>
      <c r="AV1933" s="1255"/>
      <c r="AW1933" s="1255"/>
      <c r="AX1933" s="1255"/>
      <c r="AY1933" s="1255"/>
      <c r="AZ1933" s="1255"/>
      <c r="BA1933" s="1255"/>
      <c r="BB1933" s="1255"/>
      <c r="BC1933" s="1255"/>
      <c r="BD1933" s="1255"/>
      <c r="BE1933" s="1255"/>
      <c r="BF1933" s="1255"/>
      <c r="BG1933" s="1255"/>
      <c r="BH1933" s="1255"/>
      <c r="BI1933" s="1255"/>
      <c r="BJ1933" s="1255"/>
      <c r="BK1933" s="1255"/>
      <c r="BL1933" s="1255"/>
      <c r="BM1933" s="1255"/>
      <c r="BN1933" s="1255"/>
      <c r="BO1933" s="1255"/>
      <c r="BP1933" s="1255"/>
      <c r="BQ1933" s="1255"/>
      <c r="BR1933" s="1255"/>
      <c r="BS1933" s="1255"/>
    </row>
    <row r="1934" spans="1:71" s="84" customFormat="1" ht="41.4" outlineLevel="2">
      <c r="A1934" s="584">
        <v>1</v>
      </c>
      <c r="B1934" s="584">
        <v>1</v>
      </c>
      <c r="C1934" s="584" t="s">
        <v>6302</v>
      </c>
      <c r="D1934" s="584">
        <v>4</v>
      </c>
      <c r="E1934" s="584" t="s">
        <v>1561</v>
      </c>
      <c r="F1934" s="584" t="s">
        <v>6299</v>
      </c>
      <c r="G1934" s="951" t="s">
        <v>8050</v>
      </c>
      <c r="H1934" s="46" t="s">
        <v>29</v>
      </c>
      <c r="I1934" s="329">
        <v>2</v>
      </c>
      <c r="J1934" s="915"/>
      <c r="K1934" s="1011">
        <f t="shared" si="304"/>
        <v>0</v>
      </c>
      <c r="L1934" s="1281"/>
      <c r="M1934" s="38">
        <f t="shared" si="305"/>
        <v>0</v>
      </c>
      <c r="N1934" s="909">
        <f t="shared" si="306"/>
        <v>0</v>
      </c>
      <c r="O1934" s="909">
        <f t="shared" si="307"/>
        <v>0</v>
      </c>
      <c r="P1934" s="147"/>
      <c r="Q1934" s="1255"/>
      <c r="R1934" s="1255"/>
      <c r="S1934" s="1255"/>
      <c r="T1934" s="1255"/>
      <c r="U1934" s="1255"/>
      <c r="V1934" s="1255"/>
      <c r="W1934" s="1255"/>
      <c r="X1934" s="1255"/>
      <c r="Y1934" s="1255"/>
      <c r="Z1934" s="1255"/>
      <c r="AA1934" s="1255"/>
      <c r="AB1934" s="1255"/>
      <c r="AC1934" s="1255"/>
      <c r="AD1934" s="1255"/>
      <c r="AE1934" s="1255"/>
      <c r="AF1934" s="1255"/>
      <c r="AG1934" s="1255"/>
      <c r="AH1934" s="1255"/>
      <c r="AI1934" s="1255"/>
      <c r="AJ1934" s="1255"/>
      <c r="AK1934" s="1255"/>
      <c r="AL1934" s="1255"/>
      <c r="AM1934" s="1255"/>
      <c r="AN1934" s="1255"/>
      <c r="AO1934" s="1255"/>
      <c r="AP1934" s="1255"/>
      <c r="AQ1934" s="1255"/>
      <c r="AR1934" s="1255"/>
      <c r="AS1934" s="1255"/>
      <c r="AT1934" s="1255"/>
      <c r="AU1934" s="1255"/>
      <c r="AV1934" s="1255"/>
      <c r="AW1934" s="1255"/>
      <c r="AX1934" s="1255"/>
      <c r="AY1934" s="1255"/>
      <c r="AZ1934" s="1255"/>
      <c r="BA1934" s="1255"/>
      <c r="BB1934" s="1255"/>
      <c r="BC1934" s="1255"/>
      <c r="BD1934" s="1255"/>
      <c r="BE1934" s="1255"/>
      <c r="BF1934" s="1255"/>
      <c r="BG1934" s="1255"/>
      <c r="BH1934" s="1255"/>
      <c r="BI1934" s="1255"/>
      <c r="BJ1934" s="1255"/>
      <c r="BK1934" s="1255"/>
      <c r="BL1934" s="1255"/>
      <c r="BM1934" s="1255"/>
      <c r="BN1934" s="1255"/>
      <c r="BO1934" s="1255"/>
      <c r="BP1934" s="1255"/>
      <c r="BQ1934" s="1255"/>
      <c r="BR1934" s="1255"/>
      <c r="BS1934" s="1255"/>
    </row>
    <row r="1935" spans="1:71" s="84" customFormat="1" ht="55.2" outlineLevel="2">
      <c r="A1935" s="584">
        <v>1</v>
      </c>
      <c r="B1935" s="584">
        <v>1</v>
      </c>
      <c r="C1935" s="584" t="s">
        <v>6302</v>
      </c>
      <c r="D1935" s="584">
        <v>4</v>
      </c>
      <c r="E1935" s="584" t="s">
        <v>1561</v>
      </c>
      <c r="F1935" s="584" t="s">
        <v>1579</v>
      </c>
      <c r="G1935" s="951" t="s">
        <v>8066</v>
      </c>
      <c r="H1935" s="46" t="s">
        <v>29</v>
      </c>
      <c r="I1935" s="329">
        <v>16</v>
      </c>
      <c r="J1935" s="915"/>
      <c r="K1935" s="1011">
        <f t="shared" si="304"/>
        <v>0</v>
      </c>
      <c r="L1935" s="1281"/>
      <c r="M1935" s="38">
        <f t="shared" si="305"/>
        <v>0</v>
      </c>
      <c r="N1935" s="909">
        <f t="shared" si="306"/>
        <v>0</v>
      </c>
      <c r="O1935" s="909">
        <f t="shared" si="307"/>
        <v>0</v>
      </c>
      <c r="P1935" s="147"/>
      <c r="Q1935" s="1255"/>
      <c r="R1935" s="1255"/>
      <c r="S1935" s="1255"/>
      <c r="T1935" s="1255"/>
      <c r="U1935" s="1255"/>
      <c r="V1935" s="1255"/>
      <c r="W1935" s="1255"/>
      <c r="X1935" s="1255"/>
      <c r="Y1935" s="1255"/>
      <c r="Z1935" s="1255"/>
      <c r="AA1935" s="1255"/>
      <c r="AB1935" s="1255"/>
      <c r="AC1935" s="1255"/>
      <c r="AD1935" s="1255"/>
      <c r="AE1935" s="1255"/>
      <c r="AF1935" s="1255"/>
      <c r="AG1935" s="1255"/>
      <c r="AH1935" s="1255"/>
      <c r="AI1935" s="1255"/>
      <c r="AJ1935" s="1255"/>
      <c r="AK1935" s="1255"/>
      <c r="AL1935" s="1255"/>
      <c r="AM1935" s="1255"/>
      <c r="AN1935" s="1255"/>
      <c r="AO1935" s="1255"/>
      <c r="AP1935" s="1255"/>
      <c r="AQ1935" s="1255"/>
      <c r="AR1935" s="1255"/>
      <c r="AS1935" s="1255"/>
      <c r="AT1935" s="1255"/>
      <c r="AU1935" s="1255"/>
      <c r="AV1935" s="1255"/>
      <c r="AW1935" s="1255"/>
      <c r="AX1935" s="1255"/>
      <c r="AY1935" s="1255"/>
      <c r="AZ1935" s="1255"/>
      <c r="BA1935" s="1255"/>
      <c r="BB1935" s="1255"/>
      <c r="BC1935" s="1255"/>
      <c r="BD1935" s="1255"/>
      <c r="BE1935" s="1255"/>
      <c r="BF1935" s="1255"/>
      <c r="BG1935" s="1255"/>
      <c r="BH1935" s="1255"/>
      <c r="BI1935" s="1255"/>
      <c r="BJ1935" s="1255"/>
      <c r="BK1935" s="1255"/>
      <c r="BL1935" s="1255"/>
      <c r="BM1935" s="1255"/>
      <c r="BN1935" s="1255"/>
      <c r="BO1935" s="1255"/>
      <c r="BP1935" s="1255"/>
      <c r="BQ1935" s="1255"/>
      <c r="BR1935" s="1255"/>
      <c r="BS1935" s="1255"/>
    </row>
    <row r="1936" spans="1:71" s="84" customFormat="1" ht="27.6" outlineLevel="2">
      <c r="A1936" s="584">
        <v>1</v>
      </c>
      <c r="B1936" s="584">
        <v>1</v>
      </c>
      <c r="C1936" s="584" t="s">
        <v>6302</v>
      </c>
      <c r="D1936" s="584">
        <v>4</v>
      </c>
      <c r="E1936" s="584" t="s">
        <v>1561</v>
      </c>
      <c r="F1936" s="584" t="s">
        <v>5713</v>
      </c>
      <c r="G1936" s="951" t="s">
        <v>8069</v>
      </c>
      <c r="H1936" s="46" t="s">
        <v>29</v>
      </c>
      <c r="I1936" s="329">
        <v>2</v>
      </c>
      <c r="J1936" s="915"/>
      <c r="K1936" s="1011">
        <f t="shared" si="304"/>
        <v>0</v>
      </c>
      <c r="L1936" s="1281"/>
      <c r="M1936" s="38">
        <f t="shared" si="305"/>
        <v>0</v>
      </c>
      <c r="N1936" s="909">
        <f t="shared" si="306"/>
        <v>0</v>
      </c>
      <c r="O1936" s="909">
        <f t="shared" si="307"/>
        <v>0</v>
      </c>
      <c r="P1936" s="147"/>
      <c r="Q1936" s="1255"/>
      <c r="R1936" s="1255"/>
      <c r="S1936" s="1255"/>
      <c r="T1936" s="1255"/>
      <c r="U1936" s="1255"/>
      <c r="V1936" s="1255"/>
      <c r="W1936" s="1255"/>
      <c r="X1936" s="1255"/>
      <c r="Y1936" s="1255"/>
      <c r="Z1936" s="1255"/>
      <c r="AA1936" s="1255"/>
      <c r="AB1936" s="1255"/>
      <c r="AC1936" s="1255"/>
      <c r="AD1936" s="1255"/>
      <c r="AE1936" s="1255"/>
      <c r="AF1936" s="1255"/>
      <c r="AG1936" s="1255"/>
      <c r="AH1936" s="1255"/>
      <c r="AI1936" s="1255"/>
      <c r="AJ1936" s="1255"/>
      <c r="AK1936" s="1255"/>
      <c r="AL1936" s="1255"/>
      <c r="AM1936" s="1255"/>
      <c r="AN1936" s="1255"/>
      <c r="AO1936" s="1255"/>
      <c r="AP1936" s="1255"/>
      <c r="AQ1936" s="1255"/>
      <c r="AR1936" s="1255"/>
      <c r="AS1936" s="1255"/>
      <c r="AT1936" s="1255"/>
      <c r="AU1936" s="1255"/>
      <c r="AV1936" s="1255"/>
      <c r="AW1936" s="1255"/>
      <c r="AX1936" s="1255"/>
      <c r="AY1936" s="1255"/>
      <c r="AZ1936" s="1255"/>
      <c r="BA1936" s="1255"/>
      <c r="BB1936" s="1255"/>
      <c r="BC1936" s="1255"/>
      <c r="BD1936" s="1255"/>
      <c r="BE1936" s="1255"/>
      <c r="BF1936" s="1255"/>
      <c r="BG1936" s="1255"/>
      <c r="BH1936" s="1255"/>
      <c r="BI1936" s="1255"/>
      <c r="BJ1936" s="1255"/>
      <c r="BK1936" s="1255"/>
      <c r="BL1936" s="1255"/>
      <c r="BM1936" s="1255"/>
      <c r="BN1936" s="1255"/>
      <c r="BO1936" s="1255"/>
      <c r="BP1936" s="1255"/>
      <c r="BQ1936" s="1255"/>
      <c r="BR1936" s="1255"/>
      <c r="BS1936" s="1255"/>
    </row>
    <row r="1937" spans="1:71" s="84" customFormat="1" ht="82.8" outlineLevel="2">
      <c r="A1937" s="584">
        <v>1</v>
      </c>
      <c r="B1937" s="584">
        <v>1</v>
      </c>
      <c r="C1937" s="584" t="s">
        <v>6302</v>
      </c>
      <c r="D1937" s="584">
        <v>4</v>
      </c>
      <c r="E1937" s="584" t="s">
        <v>1561</v>
      </c>
      <c r="F1937" s="584" t="s">
        <v>6300</v>
      </c>
      <c r="G1937" s="942" t="s">
        <v>8107</v>
      </c>
      <c r="H1937" s="46" t="s">
        <v>29</v>
      </c>
      <c r="I1937" s="329">
        <v>68</v>
      </c>
      <c r="J1937" s="915"/>
      <c r="K1937" s="1011">
        <f t="shared" si="304"/>
        <v>0</v>
      </c>
      <c r="L1937" s="1281"/>
      <c r="M1937" s="38">
        <f t="shared" si="305"/>
        <v>0</v>
      </c>
      <c r="N1937" s="909">
        <f t="shared" si="306"/>
        <v>0</v>
      </c>
      <c r="O1937" s="909">
        <f t="shared" si="307"/>
        <v>0</v>
      </c>
      <c r="P1937" s="147"/>
      <c r="Q1937" s="1255"/>
      <c r="R1937" s="1255"/>
      <c r="S1937" s="1255"/>
      <c r="T1937" s="1255"/>
      <c r="U1937" s="1255"/>
      <c r="V1937" s="1255"/>
      <c r="W1937" s="1255"/>
      <c r="X1937" s="1255"/>
      <c r="Y1937" s="1255"/>
      <c r="Z1937" s="1255"/>
      <c r="AA1937" s="1255"/>
      <c r="AB1937" s="1255"/>
      <c r="AC1937" s="1255"/>
      <c r="AD1937" s="1255"/>
      <c r="AE1937" s="1255"/>
      <c r="AF1937" s="1255"/>
      <c r="AG1937" s="1255"/>
      <c r="AH1937" s="1255"/>
      <c r="AI1937" s="1255"/>
      <c r="AJ1937" s="1255"/>
      <c r="AK1937" s="1255"/>
      <c r="AL1937" s="1255"/>
      <c r="AM1937" s="1255"/>
      <c r="AN1937" s="1255"/>
      <c r="AO1937" s="1255"/>
      <c r="AP1937" s="1255"/>
      <c r="AQ1937" s="1255"/>
      <c r="AR1937" s="1255"/>
      <c r="AS1937" s="1255"/>
      <c r="AT1937" s="1255"/>
      <c r="AU1937" s="1255"/>
      <c r="AV1937" s="1255"/>
      <c r="AW1937" s="1255"/>
      <c r="AX1937" s="1255"/>
      <c r="AY1937" s="1255"/>
      <c r="AZ1937" s="1255"/>
      <c r="BA1937" s="1255"/>
      <c r="BB1937" s="1255"/>
      <c r="BC1937" s="1255"/>
      <c r="BD1937" s="1255"/>
      <c r="BE1937" s="1255"/>
      <c r="BF1937" s="1255"/>
      <c r="BG1937" s="1255"/>
      <c r="BH1937" s="1255"/>
      <c r="BI1937" s="1255"/>
      <c r="BJ1937" s="1255"/>
      <c r="BK1937" s="1255"/>
      <c r="BL1937" s="1255"/>
      <c r="BM1937" s="1255"/>
      <c r="BN1937" s="1255"/>
      <c r="BO1937" s="1255"/>
      <c r="BP1937" s="1255"/>
      <c r="BQ1937" s="1255"/>
      <c r="BR1937" s="1255"/>
      <c r="BS1937" s="1255"/>
    </row>
    <row r="1938" spans="1:71" s="84" customFormat="1" ht="41.4" outlineLevel="2">
      <c r="A1938" s="584">
        <v>1</v>
      </c>
      <c r="B1938" s="584">
        <v>1</v>
      </c>
      <c r="C1938" s="584" t="s">
        <v>6302</v>
      </c>
      <c r="D1938" s="584">
        <v>4</v>
      </c>
      <c r="E1938" s="584" t="s">
        <v>1561</v>
      </c>
      <c r="F1938" s="584" t="s">
        <v>3423</v>
      </c>
      <c r="G1938" s="947" t="s">
        <v>8108</v>
      </c>
      <c r="H1938" s="58" t="s">
        <v>29</v>
      </c>
      <c r="I1938" s="921">
        <v>33</v>
      </c>
      <c r="J1938" s="1203"/>
      <c r="K1938" s="1053">
        <f t="shared" si="304"/>
        <v>0</v>
      </c>
      <c r="L1938" s="1282"/>
      <c r="M1938" s="39">
        <f t="shared" si="305"/>
        <v>0</v>
      </c>
      <c r="N1938" s="909">
        <f t="shared" si="306"/>
        <v>0</v>
      </c>
      <c r="O1938" s="909">
        <f t="shared" si="307"/>
        <v>0</v>
      </c>
      <c r="P1938" s="992"/>
      <c r="Q1938" s="1255"/>
      <c r="R1938" s="1255"/>
      <c r="S1938" s="1255"/>
      <c r="T1938" s="1255"/>
      <c r="U1938" s="1255"/>
      <c r="V1938" s="1255"/>
      <c r="W1938" s="1255"/>
      <c r="X1938" s="1255"/>
      <c r="Y1938" s="1255"/>
      <c r="Z1938" s="1255"/>
      <c r="AA1938" s="1255"/>
      <c r="AB1938" s="1255"/>
      <c r="AC1938" s="1255"/>
      <c r="AD1938" s="1255"/>
      <c r="AE1938" s="1255"/>
      <c r="AF1938" s="1255"/>
      <c r="AG1938" s="1255"/>
      <c r="AH1938" s="1255"/>
      <c r="AI1938" s="1255"/>
      <c r="AJ1938" s="1255"/>
      <c r="AK1938" s="1255"/>
      <c r="AL1938" s="1255"/>
      <c r="AM1938" s="1255"/>
      <c r="AN1938" s="1255"/>
      <c r="AO1938" s="1255"/>
      <c r="AP1938" s="1255"/>
      <c r="AQ1938" s="1255"/>
      <c r="AR1938" s="1255"/>
      <c r="AS1938" s="1255"/>
      <c r="AT1938" s="1255"/>
      <c r="AU1938" s="1255"/>
      <c r="AV1938" s="1255"/>
      <c r="AW1938" s="1255"/>
      <c r="AX1938" s="1255"/>
      <c r="AY1938" s="1255"/>
      <c r="AZ1938" s="1255"/>
      <c r="BA1938" s="1255"/>
      <c r="BB1938" s="1255"/>
      <c r="BC1938" s="1255"/>
      <c r="BD1938" s="1255"/>
      <c r="BE1938" s="1255"/>
      <c r="BF1938" s="1255"/>
      <c r="BG1938" s="1255"/>
      <c r="BH1938" s="1255"/>
      <c r="BI1938" s="1255"/>
      <c r="BJ1938" s="1255"/>
      <c r="BK1938" s="1255"/>
      <c r="BL1938" s="1255"/>
      <c r="BM1938" s="1255"/>
      <c r="BN1938" s="1255"/>
      <c r="BO1938" s="1255"/>
      <c r="BP1938" s="1255"/>
      <c r="BQ1938" s="1255"/>
      <c r="BR1938" s="1255"/>
      <c r="BS1938" s="1255"/>
    </row>
    <row r="1939" spans="1:71" s="84" customFormat="1" outlineLevel="1" collapsed="1">
      <c r="A1939" s="1200">
        <v>1</v>
      </c>
      <c r="B1939" s="1200">
        <v>1</v>
      </c>
      <c r="C1939" s="1200" t="s">
        <v>6302</v>
      </c>
      <c r="D1939" s="1200">
        <v>5</v>
      </c>
      <c r="E1939" s="1200"/>
      <c r="F1939" s="1200"/>
      <c r="G1939" s="1098" t="s">
        <v>6082</v>
      </c>
      <c r="H1939" s="1148"/>
      <c r="I1939" s="1092"/>
      <c r="J1939" s="1095"/>
      <c r="K1939" s="1096">
        <f>SUM(K1940:K1943)</f>
        <v>0</v>
      </c>
      <c r="L1939" s="1238"/>
      <c r="M1939" s="1096">
        <f>SUM(M1940:M1943)</f>
        <v>0</v>
      </c>
      <c r="N1939" s="1096"/>
      <c r="O1939" s="1096">
        <f>SUM(O1940:O1943)</f>
        <v>0</v>
      </c>
      <c r="P1939" s="1156"/>
      <c r="Q1939" s="1255"/>
      <c r="R1939" s="1255"/>
      <c r="S1939" s="1255"/>
      <c r="T1939" s="1255"/>
      <c r="U1939" s="1255"/>
      <c r="V1939" s="1255"/>
      <c r="W1939" s="1255"/>
      <c r="X1939" s="1255"/>
      <c r="Y1939" s="1255"/>
      <c r="Z1939" s="1255"/>
      <c r="AA1939" s="1255"/>
      <c r="AB1939" s="1255"/>
      <c r="AC1939" s="1255"/>
      <c r="AD1939" s="1255"/>
      <c r="AE1939" s="1255"/>
      <c r="AF1939" s="1255"/>
      <c r="AG1939" s="1255"/>
      <c r="AH1939" s="1255"/>
      <c r="AI1939" s="1255"/>
      <c r="AJ1939" s="1255"/>
      <c r="AK1939" s="1255"/>
      <c r="AL1939" s="1255"/>
      <c r="AM1939" s="1255"/>
      <c r="AN1939" s="1255"/>
      <c r="AO1939" s="1255"/>
      <c r="AP1939" s="1255"/>
      <c r="AQ1939" s="1255"/>
      <c r="AR1939" s="1255"/>
      <c r="AS1939" s="1255"/>
      <c r="AT1939" s="1255"/>
      <c r="AU1939" s="1255"/>
      <c r="AV1939" s="1255"/>
      <c r="AW1939" s="1255"/>
      <c r="AX1939" s="1255"/>
      <c r="AY1939" s="1255"/>
      <c r="AZ1939" s="1255"/>
      <c r="BA1939" s="1255"/>
      <c r="BB1939" s="1255"/>
      <c r="BC1939" s="1255"/>
      <c r="BD1939" s="1255"/>
      <c r="BE1939" s="1255"/>
      <c r="BF1939" s="1255"/>
      <c r="BG1939" s="1255"/>
      <c r="BH1939" s="1255"/>
      <c r="BI1939" s="1255"/>
      <c r="BJ1939" s="1255"/>
      <c r="BK1939" s="1255"/>
      <c r="BL1939" s="1255"/>
      <c r="BM1939" s="1255"/>
      <c r="BN1939" s="1255"/>
      <c r="BO1939" s="1255"/>
      <c r="BP1939" s="1255"/>
      <c r="BQ1939" s="1255"/>
      <c r="BR1939" s="1255"/>
      <c r="BS1939" s="1255"/>
    </row>
    <row r="1940" spans="1:71" s="16" customFormat="1" hidden="1" outlineLevel="2">
      <c r="A1940" s="584">
        <v>1</v>
      </c>
      <c r="B1940" s="584">
        <v>1</v>
      </c>
      <c r="C1940" s="584" t="s">
        <v>6302</v>
      </c>
      <c r="D1940" s="584" t="s">
        <v>1567</v>
      </c>
      <c r="E1940" s="584" t="s">
        <v>6393</v>
      </c>
      <c r="F1940" s="584" t="s">
        <v>1559</v>
      </c>
      <c r="G1940" s="997" t="s">
        <v>6244</v>
      </c>
      <c r="H1940" s="46"/>
      <c r="I1940" s="925"/>
      <c r="J1940" s="917"/>
      <c r="K1940" s="1214"/>
      <c r="L1940" s="1215"/>
      <c r="M1940" s="57"/>
      <c r="N1940" s="914"/>
      <c r="O1940" s="914"/>
      <c r="P1940" s="991"/>
      <c r="Q1940" s="1254"/>
      <c r="R1940" s="1254"/>
      <c r="S1940" s="1254"/>
      <c r="T1940" s="1254"/>
      <c r="U1940" s="1254"/>
      <c r="V1940" s="1254"/>
      <c r="W1940" s="1254"/>
      <c r="X1940" s="1254"/>
      <c r="Y1940" s="1254"/>
      <c r="Z1940" s="1254"/>
      <c r="AA1940" s="1254"/>
      <c r="AB1940" s="1254"/>
      <c r="AC1940" s="1254"/>
      <c r="AD1940" s="1254"/>
      <c r="AE1940" s="1254"/>
      <c r="AF1940" s="1254"/>
      <c r="AG1940" s="1254"/>
      <c r="AH1940" s="1254"/>
      <c r="AI1940" s="1254"/>
      <c r="AJ1940" s="1254"/>
      <c r="AK1940" s="1254"/>
      <c r="AL1940" s="1254"/>
      <c r="AM1940" s="1254"/>
      <c r="AN1940" s="1254"/>
      <c r="AO1940" s="1254"/>
      <c r="AP1940" s="1254"/>
      <c r="AQ1940" s="1254"/>
      <c r="AR1940" s="1254"/>
      <c r="AS1940" s="1254"/>
      <c r="AT1940" s="1254"/>
      <c r="AU1940" s="1254"/>
      <c r="AV1940" s="1254"/>
      <c r="AW1940" s="1254"/>
      <c r="AX1940" s="1254"/>
      <c r="AY1940" s="1254"/>
      <c r="AZ1940" s="1254"/>
      <c r="BA1940" s="1254"/>
      <c r="BB1940" s="1254"/>
      <c r="BC1940" s="1254"/>
      <c r="BD1940" s="1254"/>
      <c r="BE1940" s="1254"/>
      <c r="BF1940" s="1254"/>
      <c r="BG1940" s="1254"/>
      <c r="BH1940" s="1254"/>
      <c r="BI1940" s="1254"/>
      <c r="BJ1940" s="1254"/>
      <c r="BK1940" s="1254"/>
      <c r="BL1940" s="1254"/>
      <c r="BM1940" s="1254"/>
      <c r="BN1940" s="1254"/>
      <c r="BO1940" s="1254"/>
      <c r="BP1940" s="1254"/>
      <c r="BQ1940" s="1254"/>
      <c r="BR1940" s="1254"/>
      <c r="BS1940" s="1254"/>
    </row>
    <row r="1941" spans="1:71" s="84" customFormat="1" ht="27.6" hidden="1" outlineLevel="2">
      <c r="A1941" s="584">
        <v>1</v>
      </c>
      <c r="B1941" s="584">
        <v>1</v>
      </c>
      <c r="C1941" s="584" t="s">
        <v>6302</v>
      </c>
      <c r="D1941" s="584" t="s">
        <v>1567</v>
      </c>
      <c r="E1941" s="584" t="s">
        <v>6393</v>
      </c>
      <c r="F1941" s="584" t="s">
        <v>1556</v>
      </c>
      <c r="G1941" s="971" t="s">
        <v>8109</v>
      </c>
      <c r="H1941" s="46" t="s">
        <v>29</v>
      </c>
      <c r="I1941" s="329">
        <v>2</v>
      </c>
      <c r="J1941" s="915"/>
      <c r="K1941" s="1011">
        <f>I1941*J1941</f>
        <v>0</v>
      </c>
      <c r="L1941" s="1281"/>
      <c r="M1941" s="38">
        <f>I1941*L1941</f>
        <v>0</v>
      </c>
      <c r="N1941" s="909">
        <f>J1941+L1941</f>
        <v>0</v>
      </c>
      <c r="O1941" s="909">
        <f>I1941*N1941</f>
        <v>0</v>
      </c>
      <c r="P1941" s="1055"/>
      <c r="Q1941" s="1255"/>
      <c r="R1941" s="1255"/>
      <c r="S1941" s="1255"/>
      <c r="T1941" s="1255"/>
      <c r="U1941" s="1255"/>
      <c r="V1941" s="1255"/>
      <c r="W1941" s="1255"/>
      <c r="X1941" s="1255"/>
      <c r="Y1941" s="1255"/>
      <c r="Z1941" s="1255"/>
      <c r="AA1941" s="1255"/>
      <c r="AB1941" s="1255"/>
      <c r="AC1941" s="1255"/>
      <c r="AD1941" s="1255"/>
      <c r="AE1941" s="1255"/>
      <c r="AF1941" s="1255"/>
      <c r="AG1941" s="1255"/>
      <c r="AH1941" s="1255"/>
      <c r="AI1941" s="1255"/>
      <c r="AJ1941" s="1255"/>
      <c r="AK1941" s="1255"/>
      <c r="AL1941" s="1255"/>
      <c r="AM1941" s="1255"/>
      <c r="AN1941" s="1255"/>
      <c r="AO1941" s="1255"/>
      <c r="AP1941" s="1255"/>
      <c r="AQ1941" s="1255"/>
      <c r="AR1941" s="1255"/>
      <c r="AS1941" s="1255"/>
      <c r="AT1941" s="1255"/>
      <c r="AU1941" s="1255"/>
      <c r="AV1941" s="1255"/>
      <c r="AW1941" s="1255"/>
      <c r="AX1941" s="1255"/>
      <c r="AY1941" s="1255"/>
      <c r="AZ1941" s="1255"/>
      <c r="BA1941" s="1255"/>
      <c r="BB1941" s="1255"/>
      <c r="BC1941" s="1255"/>
      <c r="BD1941" s="1255"/>
      <c r="BE1941" s="1255"/>
      <c r="BF1941" s="1255"/>
      <c r="BG1941" s="1255"/>
      <c r="BH1941" s="1255"/>
      <c r="BI1941" s="1255"/>
      <c r="BJ1941" s="1255"/>
      <c r="BK1941" s="1255"/>
      <c r="BL1941" s="1255"/>
      <c r="BM1941" s="1255"/>
      <c r="BN1941" s="1255"/>
      <c r="BO1941" s="1255"/>
      <c r="BP1941" s="1255"/>
      <c r="BQ1941" s="1255"/>
      <c r="BR1941" s="1255"/>
      <c r="BS1941" s="1255"/>
    </row>
    <row r="1942" spans="1:71" s="16" customFormat="1" hidden="1" outlineLevel="2">
      <c r="A1942" s="584">
        <v>1</v>
      </c>
      <c r="B1942" s="584">
        <v>1</v>
      </c>
      <c r="C1942" s="584" t="s">
        <v>6302</v>
      </c>
      <c r="D1942" s="584" t="s">
        <v>1567</v>
      </c>
      <c r="E1942" s="584" t="s">
        <v>6393</v>
      </c>
      <c r="F1942" s="584" t="s">
        <v>1561</v>
      </c>
      <c r="G1942" s="997" t="s">
        <v>6245</v>
      </c>
      <c r="H1942" s="46"/>
      <c r="I1942" s="925"/>
      <c r="J1942" s="915"/>
      <c r="K1942" s="1011"/>
      <c r="L1942" s="1281"/>
      <c r="M1942" s="38"/>
      <c r="N1942" s="909"/>
      <c r="O1942" s="909"/>
      <c r="P1942" s="991"/>
      <c r="Q1942" s="1254"/>
      <c r="R1942" s="1254"/>
      <c r="S1942" s="1254"/>
      <c r="T1942" s="1254"/>
      <c r="U1942" s="1254"/>
      <c r="V1942" s="1254"/>
      <c r="W1942" s="1254"/>
      <c r="X1942" s="1254"/>
      <c r="Y1942" s="1254"/>
      <c r="Z1942" s="1254"/>
      <c r="AA1942" s="1254"/>
      <c r="AB1942" s="1254"/>
      <c r="AC1942" s="1254"/>
      <c r="AD1942" s="1254"/>
      <c r="AE1942" s="1254"/>
      <c r="AF1942" s="1254"/>
      <c r="AG1942" s="1254"/>
      <c r="AH1942" s="1254"/>
      <c r="AI1942" s="1254"/>
      <c r="AJ1942" s="1254"/>
      <c r="AK1942" s="1254"/>
      <c r="AL1942" s="1254"/>
      <c r="AM1942" s="1254"/>
      <c r="AN1942" s="1254"/>
      <c r="AO1942" s="1254"/>
      <c r="AP1942" s="1254"/>
      <c r="AQ1942" s="1254"/>
      <c r="AR1942" s="1254"/>
      <c r="AS1942" s="1254"/>
      <c r="AT1942" s="1254"/>
      <c r="AU1942" s="1254"/>
      <c r="AV1942" s="1254"/>
      <c r="AW1942" s="1254"/>
      <c r="AX1942" s="1254"/>
      <c r="AY1942" s="1254"/>
      <c r="AZ1942" s="1254"/>
      <c r="BA1942" s="1254"/>
      <c r="BB1942" s="1254"/>
      <c r="BC1942" s="1254"/>
      <c r="BD1942" s="1254"/>
      <c r="BE1942" s="1254"/>
      <c r="BF1942" s="1254"/>
      <c r="BG1942" s="1254"/>
      <c r="BH1942" s="1254"/>
      <c r="BI1942" s="1254"/>
      <c r="BJ1942" s="1254"/>
      <c r="BK1942" s="1254"/>
      <c r="BL1942" s="1254"/>
      <c r="BM1942" s="1254"/>
      <c r="BN1942" s="1254"/>
      <c r="BO1942" s="1254"/>
      <c r="BP1942" s="1254"/>
      <c r="BQ1942" s="1254"/>
      <c r="BR1942" s="1254"/>
      <c r="BS1942" s="1254"/>
    </row>
    <row r="1943" spans="1:71" s="84" customFormat="1" ht="27.6" hidden="1" outlineLevel="2">
      <c r="A1943" s="584">
        <v>1</v>
      </c>
      <c r="B1943" s="584">
        <v>1</v>
      </c>
      <c r="C1943" s="584" t="s">
        <v>6302</v>
      </c>
      <c r="D1943" s="584" t="s">
        <v>1567</v>
      </c>
      <c r="E1943" s="584" t="s">
        <v>6393</v>
      </c>
      <c r="F1943" s="584" t="s">
        <v>1574</v>
      </c>
      <c r="G1943" s="971" t="s">
        <v>8109</v>
      </c>
      <c r="H1943" s="46" t="s">
        <v>29</v>
      </c>
      <c r="I1943" s="329">
        <v>2</v>
      </c>
      <c r="J1943" s="915"/>
      <c r="K1943" s="1011">
        <f>I1943*J1943</f>
        <v>0</v>
      </c>
      <c r="L1943" s="1281"/>
      <c r="M1943" s="38">
        <f>I1943*L1943</f>
        <v>0</v>
      </c>
      <c r="N1943" s="909">
        <f>J1943+L1943</f>
        <v>0</v>
      </c>
      <c r="O1943" s="909">
        <f>I1943*N1943</f>
        <v>0</v>
      </c>
      <c r="P1943" s="147"/>
      <c r="Q1943" s="1255"/>
      <c r="R1943" s="1255"/>
      <c r="S1943" s="1255"/>
      <c r="T1943" s="1255"/>
      <c r="U1943" s="1255"/>
      <c r="V1943" s="1255"/>
      <c r="W1943" s="1255"/>
      <c r="X1943" s="1255"/>
      <c r="Y1943" s="1255"/>
      <c r="Z1943" s="1255"/>
      <c r="AA1943" s="1255"/>
      <c r="AB1943" s="1255"/>
      <c r="AC1943" s="1255"/>
      <c r="AD1943" s="1255"/>
      <c r="AE1943" s="1255"/>
      <c r="AF1943" s="1255"/>
      <c r="AG1943" s="1255"/>
      <c r="AH1943" s="1255"/>
      <c r="AI1943" s="1255"/>
      <c r="AJ1943" s="1255"/>
      <c r="AK1943" s="1255"/>
      <c r="AL1943" s="1255"/>
      <c r="AM1943" s="1255"/>
      <c r="AN1943" s="1255"/>
      <c r="AO1943" s="1255"/>
      <c r="AP1943" s="1255"/>
      <c r="AQ1943" s="1255"/>
      <c r="AR1943" s="1255"/>
      <c r="AS1943" s="1255"/>
      <c r="AT1943" s="1255"/>
      <c r="AU1943" s="1255"/>
      <c r="AV1943" s="1255"/>
      <c r="AW1943" s="1255"/>
      <c r="AX1943" s="1255"/>
      <c r="AY1943" s="1255"/>
      <c r="AZ1943" s="1255"/>
      <c r="BA1943" s="1255"/>
      <c r="BB1943" s="1255"/>
      <c r="BC1943" s="1255"/>
      <c r="BD1943" s="1255"/>
      <c r="BE1943" s="1255"/>
      <c r="BF1943" s="1255"/>
      <c r="BG1943" s="1255"/>
      <c r="BH1943" s="1255"/>
      <c r="BI1943" s="1255"/>
      <c r="BJ1943" s="1255"/>
      <c r="BK1943" s="1255"/>
      <c r="BL1943" s="1255"/>
      <c r="BM1943" s="1255"/>
      <c r="BN1943" s="1255"/>
      <c r="BO1943" s="1255"/>
      <c r="BP1943" s="1255"/>
      <c r="BQ1943" s="1255"/>
      <c r="BR1943" s="1255"/>
      <c r="BS1943" s="1255"/>
    </row>
    <row r="1944" spans="1:71" s="995" customFormat="1" ht="46.8">
      <c r="A1944" s="1202">
        <v>1</v>
      </c>
      <c r="B1944" s="1202">
        <v>1</v>
      </c>
      <c r="C1944" s="1202"/>
      <c r="D1944" s="1202"/>
      <c r="E1944" s="1202"/>
      <c r="F1944" s="1202"/>
      <c r="G1944" s="1013" t="s">
        <v>6392</v>
      </c>
      <c r="H1944" s="1128"/>
      <c r="I1944" s="1128"/>
      <c r="J1944" s="1128"/>
      <c r="K1944" s="1130">
        <f>K175+K528+K627+K778+K858+K897+K1349+K1392+K1415+K1503+K1542+K1583+K1620+K1642+K1657+K23</f>
        <v>0</v>
      </c>
      <c r="L1944" s="1130"/>
      <c r="M1944" s="1130">
        <f>M175+M528+M627+M778+M858+M897+M1349+M1392+M1415+M1503+M1542+M1583+M1620+M1642+M1657+M23</f>
        <v>0</v>
      </c>
      <c r="N1944" s="1130"/>
      <c r="O1944" s="1130">
        <f>O175+O528+O627+O778+O858+O897+O1349+O1392+O1415+O1503+O1542+O1583+O1620+O1642+O1657+O23</f>
        <v>0</v>
      </c>
      <c r="P1944" s="1129"/>
      <c r="Q1944" s="1248"/>
      <c r="R1944" s="1248"/>
      <c r="S1944" s="1248"/>
      <c r="T1944" s="1248"/>
      <c r="U1944" s="1248"/>
      <c r="V1944" s="1248"/>
      <c r="W1944" s="1248"/>
      <c r="X1944" s="1248"/>
      <c r="Y1944" s="1248"/>
      <c r="Z1944" s="1248"/>
      <c r="AA1944" s="1248"/>
      <c r="AB1944" s="1248"/>
      <c r="AC1944" s="1248"/>
      <c r="AD1944" s="1248"/>
      <c r="AE1944" s="1248"/>
      <c r="AF1944" s="1248"/>
      <c r="AG1944" s="1248"/>
      <c r="AH1944" s="1248"/>
      <c r="AI1944" s="1248"/>
      <c r="AJ1944" s="1248"/>
      <c r="AK1944" s="1248"/>
      <c r="AL1944" s="1248"/>
      <c r="AM1944" s="1248"/>
      <c r="AN1944" s="1248"/>
      <c r="AO1944" s="1248"/>
      <c r="AP1944" s="1248"/>
      <c r="AQ1944" s="1248"/>
      <c r="AR1944" s="1248"/>
      <c r="AS1944" s="1248"/>
      <c r="AT1944" s="1248"/>
      <c r="AU1944" s="1248"/>
      <c r="AV1944" s="1248"/>
      <c r="AW1944" s="1248"/>
      <c r="AX1944" s="1248"/>
      <c r="AY1944" s="1248"/>
      <c r="AZ1944" s="1248"/>
      <c r="BA1944" s="1248"/>
      <c r="BB1944" s="1248"/>
      <c r="BC1944" s="1248"/>
      <c r="BD1944" s="1248"/>
      <c r="BE1944" s="1248"/>
      <c r="BF1944" s="1248"/>
      <c r="BG1944" s="1248"/>
      <c r="BH1944" s="1248"/>
      <c r="BI1944" s="1248"/>
      <c r="BJ1944" s="1248"/>
      <c r="BK1944" s="1248"/>
      <c r="BL1944" s="1248"/>
      <c r="BM1944" s="1248"/>
      <c r="BN1944" s="1248"/>
      <c r="BO1944" s="1248"/>
      <c r="BP1944" s="1248"/>
      <c r="BQ1944" s="1248"/>
      <c r="BR1944" s="1248"/>
      <c r="BS1944" s="1248"/>
    </row>
    <row r="1945" spans="1:71" s="995" customFormat="1" ht="21.75" customHeight="1">
      <c r="A1945" s="1202">
        <v>1</v>
      </c>
      <c r="B1945" s="1202">
        <v>2</v>
      </c>
      <c r="C1945" s="1202"/>
      <c r="D1945" s="1202"/>
      <c r="E1945" s="1202"/>
      <c r="F1945" s="1202"/>
      <c r="G1945" s="1127" t="s">
        <v>6000</v>
      </c>
      <c r="H1945" s="1128"/>
      <c r="I1945" s="1128"/>
      <c r="J1945" s="1128"/>
      <c r="K1945" s="1130"/>
      <c r="L1945" s="1130"/>
      <c r="M1945" s="1130"/>
      <c r="N1945" s="1130"/>
      <c r="O1945" s="1130"/>
      <c r="P1945" s="1129"/>
      <c r="Q1945" s="1248"/>
      <c r="R1945" s="1248"/>
      <c r="S1945" s="1248"/>
      <c r="T1945" s="1248"/>
      <c r="U1945" s="1248"/>
      <c r="V1945" s="1248"/>
      <c r="W1945" s="1248"/>
      <c r="X1945" s="1248"/>
      <c r="Y1945" s="1248"/>
      <c r="Z1945" s="1248"/>
      <c r="AA1945" s="1248"/>
      <c r="AB1945" s="1248"/>
      <c r="AC1945" s="1248"/>
      <c r="AD1945" s="1248"/>
      <c r="AE1945" s="1248"/>
      <c r="AF1945" s="1248"/>
      <c r="AG1945" s="1248"/>
      <c r="AH1945" s="1248"/>
      <c r="AI1945" s="1248"/>
      <c r="AJ1945" s="1248"/>
      <c r="AK1945" s="1248"/>
      <c r="AL1945" s="1248"/>
      <c r="AM1945" s="1248"/>
      <c r="AN1945" s="1248"/>
      <c r="AO1945" s="1248"/>
      <c r="AP1945" s="1248"/>
      <c r="AQ1945" s="1248"/>
      <c r="AR1945" s="1248"/>
      <c r="AS1945" s="1248"/>
      <c r="AT1945" s="1248"/>
      <c r="AU1945" s="1248"/>
      <c r="AV1945" s="1248"/>
      <c r="AW1945" s="1248"/>
      <c r="AX1945" s="1248"/>
      <c r="AY1945" s="1248"/>
      <c r="AZ1945" s="1248"/>
      <c r="BA1945" s="1248"/>
      <c r="BB1945" s="1248"/>
      <c r="BC1945" s="1248"/>
      <c r="BD1945" s="1248"/>
      <c r="BE1945" s="1248"/>
      <c r="BF1945" s="1248"/>
      <c r="BG1945" s="1248"/>
      <c r="BH1945" s="1248"/>
      <c r="BI1945" s="1248"/>
      <c r="BJ1945" s="1248"/>
      <c r="BK1945" s="1248"/>
      <c r="BL1945" s="1248"/>
      <c r="BM1945" s="1248"/>
      <c r="BN1945" s="1248"/>
      <c r="BO1945" s="1248"/>
      <c r="BP1945" s="1248"/>
      <c r="BQ1945" s="1248"/>
      <c r="BR1945" s="1248"/>
      <c r="BS1945" s="1248"/>
    </row>
    <row r="1946" spans="1:71" collapsed="1">
      <c r="A1946" s="1107">
        <v>1</v>
      </c>
      <c r="B1946" s="1107">
        <v>2</v>
      </c>
      <c r="C1946" s="1107">
        <v>1</v>
      </c>
      <c r="D1946" s="1107"/>
      <c r="E1946" s="1107"/>
      <c r="F1946" s="1107"/>
      <c r="G1946" s="1114" t="s">
        <v>6000</v>
      </c>
      <c r="H1946" s="1108"/>
      <c r="I1946" s="1108"/>
      <c r="J1946" s="1115"/>
      <c r="K1946" s="1121">
        <f>K1947+K1952</f>
        <v>0</v>
      </c>
      <c r="L1946" s="1115"/>
      <c r="M1946" s="1121">
        <f>M1947+M1952</f>
        <v>0</v>
      </c>
      <c r="N1946" s="1115"/>
      <c r="O1946" s="1121">
        <f>O1947+O1952</f>
        <v>0</v>
      </c>
      <c r="P1946" s="1113"/>
    </row>
    <row r="1947" spans="1:71" s="138" customFormat="1" hidden="1" outlineLevel="1" collapsed="1">
      <c r="A1947" s="1072">
        <v>1</v>
      </c>
      <c r="B1947" s="1072">
        <v>2</v>
      </c>
      <c r="C1947" s="1072">
        <v>1</v>
      </c>
      <c r="D1947" s="1072">
        <v>1</v>
      </c>
      <c r="E1947" s="1072"/>
      <c r="F1947" s="1072"/>
      <c r="G1947" s="1073" t="s">
        <v>637</v>
      </c>
      <c r="H1947" s="1074"/>
      <c r="I1947" s="1075"/>
      <c r="J1947" s="1076"/>
      <c r="K1947" s="1279">
        <f>SUM(K1948:K1951)</f>
        <v>0</v>
      </c>
      <c r="L1947" s="1280"/>
      <c r="M1947" s="1279">
        <f>SUM(M1948:M1951)</f>
        <v>0</v>
      </c>
      <c r="N1947" s="1279"/>
      <c r="O1947" s="1279">
        <f>SUM(O1948:O1951)</f>
        <v>0</v>
      </c>
      <c r="P1947" s="1080"/>
      <c r="Q1947" s="1250"/>
      <c r="R1947" s="1250"/>
      <c r="S1947" s="1250"/>
      <c r="T1947" s="1250"/>
      <c r="U1947" s="1250"/>
      <c r="V1947" s="1250"/>
      <c r="W1947" s="1250"/>
      <c r="X1947" s="1250"/>
      <c r="Y1947" s="1250"/>
      <c r="Z1947" s="1250"/>
      <c r="AA1947" s="1250"/>
      <c r="AB1947" s="1250"/>
      <c r="AC1947" s="1250"/>
      <c r="AD1947" s="1250"/>
      <c r="AE1947" s="1250"/>
      <c r="AF1947" s="1250"/>
      <c r="AG1947" s="1250"/>
      <c r="AH1947" s="1250"/>
      <c r="AI1947" s="1250"/>
      <c r="AJ1947" s="1250"/>
      <c r="AK1947" s="1250"/>
      <c r="AL1947" s="1250"/>
      <c r="AM1947" s="1250"/>
      <c r="AN1947" s="1250"/>
      <c r="AO1947" s="1250"/>
      <c r="AP1947" s="1250"/>
      <c r="AQ1947" s="1250"/>
      <c r="AR1947" s="1250"/>
      <c r="AS1947" s="1250"/>
      <c r="AT1947" s="1250"/>
      <c r="AU1947" s="1250"/>
      <c r="AV1947" s="1250"/>
      <c r="AW1947" s="1250"/>
      <c r="AX1947" s="1250"/>
      <c r="AY1947" s="1250"/>
      <c r="AZ1947" s="1250"/>
      <c r="BA1947" s="1250"/>
      <c r="BB1947" s="1250"/>
      <c r="BC1947" s="1250"/>
      <c r="BD1947" s="1250"/>
      <c r="BE1947" s="1250"/>
      <c r="BF1947" s="1250"/>
      <c r="BG1947" s="1250"/>
      <c r="BH1947" s="1250"/>
      <c r="BI1947" s="1250"/>
      <c r="BJ1947" s="1250"/>
      <c r="BK1947" s="1250"/>
      <c r="BL1947" s="1250"/>
      <c r="BM1947" s="1250"/>
      <c r="BN1947" s="1250"/>
      <c r="BO1947" s="1250"/>
      <c r="BP1947" s="1250"/>
      <c r="BQ1947" s="1250"/>
      <c r="BR1947" s="1250"/>
      <c r="BS1947" s="1250"/>
    </row>
    <row r="1948" spans="1:71" s="137" customFormat="1" hidden="1" outlineLevel="2">
      <c r="A1948" s="1014">
        <v>1</v>
      </c>
      <c r="B1948" s="1014">
        <v>2</v>
      </c>
      <c r="C1948" s="1014">
        <v>1</v>
      </c>
      <c r="D1948" s="1014">
        <v>1</v>
      </c>
      <c r="E1948" s="1014">
        <v>1</v>
      </c>
      <c r="F1948" s="1014"/>
      <c r="G1948" s="941" t="s">
        <v>6004</v>
      </c>
      <c r="H1948" s="37" t="s">
        <v>22</v>
      </c>
      <c r="I1948" s="329">
        <v>7648.11</v>
      </c>
      <c r="J1948" s="915"/>
      <c r="K1948" s="426">
        <f>I1948*J1948</f>
        <v>0</v>
      </c>
      <c r="L1948" s="426"/>
      <c r="M1948" s="369">
        <f>I1948*L1948</f>
        <v>0</v>
      </c>
      <c r="N1948" s="369">
        <f>J1948+L1948</f>
        <v>0</v>
      </c>
      <c r="O1948" s="369">
        <f>I1948*N1948</f>
        <v>0</v>
      </c>
      <c r="P1948" s="146"/>
      <c r="Q1948" s="1251"/>
      <c r="R1948" s="1251"/>
      <c r="S1948" s="1251"/>
      <c r="T1948" s="1251"/>
      <c r="U1948" s="1251"/>
      <c r="V1948" s="1251"/>
      <c r="W1948" s="1251"/>
      <c r="X1948" s="1251"/>
      <c r="Y1948" s="1251"/>
      <c r="Z1948" s="1251"/>
      <c r="AA1948" s="1251"/>
      <c r="AB1948" s="1251"/>
      <c r="AC1948" s="1251"/>
      <c r="AD1948" s="1251"/>
      <c r="AE1948" s="1251"/>
      <c r="AF1948" s="1251"/>
      <c r="AG1948" s="1251"/>
      <c r="AH1948" s="1251"/>
      <c r="AI1948" s="1251"/>
      <c r="AJ1948" s="1251"/>
      <c r="AK1948" s="1251"/>
      <c r="AL1948" s="1251"/>
      <c r="AM1948" s="1251"/>
      <c r="AN1948" s="1251"/>
      <c r="AO1948" s="1251"/>
      <c r="AP1948" s="1251"/>
      <c r="AQ1948" s="1251"/>
      <c r="AR1948" s="1251"/>
      <c r="AS1948" s="1251"/>
      <c r="AT1948" s="1251"/>
      <c r="AU1948" s="1251"/>
      <c r="AV1948" s="1251"/>
      <c r="AW1948" s="1251"/>
      <c r="AX1948" s="1251"/>
      <c r="AY1948" s="1251"/>
      <c r="AZ1948" s="1251"/>
      <c r="BA1948" s="1251"/>
      <c r="BB1948" s="1251"/>
      <c r="BC1948" s="1251"/>
      <c r="BD1948" s="1251"/>
      <c r="BE1948" s="1251"/>
      <c r="BF1948" s="1251"/>
      <c r="BG1948" s="1251"/>
      <c r="BH1948" s="1251"/>
      <c r="BI1948" s="1251"/>
      <c r="BJ1948" s="1251"/>
      <c r="BK1948" s="1251"/>
      <c r="BL1948" s="1251"/>
      <c r="BM1948" s="1251"/>
      <c r="BN1948" s="1251"/>
      <c r="BO1948" s="1251"/>
      <c r="BP1948" s="1251"/>
      <c r="BQ1948" s="1251"/>
      <c r="BR1948" s="1251"/>
      <c r="BS1948" s="1251"/>
    </row>
    <row r="1949" spans="1:71" s="137" customFormat="1" ht="31.5" hidden="1" customHeight="1" outlineLevel="2">
      <c r="A1949" s="1014">
        <v>1</v>
      </c>
      <c r="B1949" s="1014">
        <v>2</v>
      </c>
      <c r="C1949" s="1014">
        <v>1</v>
      </c>
      <c r="D1949" s="1014">
        <v>1</v>
      </c>
      <c r="E1949" s="1014" t="s">
        <v>1556</v>
      </c>
      <c r="F1949" s="1014"/>
      <c r="G1949" s="941" t="s">
        <v>8284</v>
      </c>
      <c r="H1949" s="37" t="s">
        <v>22</v>
      </c>
      <c r="I1949" s="329">
        <v>710</v>
      </c>
      <c r="J1949" s="915"/>
      <c r="K1949" s="426">
        <f>I1949*J1949</f>
        <v>0</v>
      </c>
      <c r="L1949" s="426"/>
      <c r="M1949" s="369">
        <f>I1949*L1949</f>
        <v>0</v>
      </c>
      <c r="N1949" s="369">
        <f>J1949+L1949</f>
        <v>0</v>
      </c>
      <c r="O1949" s="369">
        <f>I1949*N1949</f>
        <v>0</v>
      </c>
      <c r="P1949" s="146"/>
      <c r="Q1949" s="1251"/>
      <c r="R1949" s="1251"/>
      <c r="S1949" s="1251"/>
      <c r="T1949" s="1251"/>
      <c r="U1949" s="1251"/>
      <c r="V1949" s="1251"/>
      <c r="W1949" s="1251"/>
      <c r="X1949" s="1251"/>
      <c r="Y1949" s="1251"/>
      <c r="Z1949" s="1251"/>
      <c r="AA1949" s="1251"/>
      <c r="AB1949" s="1251"/>
      <c r="AC1949" s="1251"/>
      <c r="AD1949" s="1251"/>
      <c r="AE1949" s="1251"/>
      <c r="AF1949" s="1251"/>
      <c r="AG1949" s="1251"/>
      <c r="AH1949" s="1251"/>
      <c r="AI1949" s="1251"/>
      <c r="AJ1949" s="1251"/>
      <c r="AK1949" s="1251"/>
      <c r="AL1949" s="1251"/>
      <c r="AM1949" s="1251"/>
      <c r="AN1949" s="1251"/>
      <c r="AO1949" s="1251"/>
      <c r="AP1949" s="1251"/>
      <c r="AQ1949" s="1251"/>
      <c r="AR1949" s="1251"/>
      <c r="AS1949" s="1251"/>
      <c r="AT1949" s="1251"/>
      <c r="AU1949" s="1251"/>
      <c r="AV1949" s="1251"/>
      <c r="AW1949" s="1251"/>
      <c r="AX1949" s="1251"/>
      <c r="AY1949" s="1251"/>
      <c r="AZ1949" s="1251"/>
      <c r="BA1949" s="1251"/>
      <c r="BB1949" s="1251"/>
      <c r="BC1949" s="1251"/>
      <c r="BD1949" s="1251"/>
      <c r="BE1949" s="1251"/>
      <c r="BF1949" s="1251"/>
      <c r="BG1949" s="1251"/>
      <c r="BH1949" s="1251"/>
      <c r="BI1949" s="1251"/>
      <c r="BJ1949" s="1251"/>
      <c r="BK1949" s="1251"/>
      <c r="BL1949" s="1251"/>
      <c r="BM1949" s="1251"/>
      <c r="BN1949" s="1251"/>
      <c r="BO1949" s="1251"/>
      <c r="BP1949" s="1251"/>
      <c r="BQ1949" s="1251"/>
      <c r="BR1949" s="1251"/>
      <c r="BS1949" s="1251"/>
    </row>
    <row r="1950" spans="1:71" s="137" customFormat="1" hidden="1" outlineLevel="2">
      <c r="A1950" s="1014">
        <v>1</v>
      </c>
      <c r="B1950" s="1014">
        <v>2</v>
      </c>
      <c r="C1950" s="1014">
        <v>1</v>
      </c>
      <c r="D1950" s="1014">
        <v>1</v>
      </c>
      <c r="E1950" s="1014" t="s">
        <v>1561</v>
      </c>
      <c r="F1950" s="1014"/>
      <c r="G1950" s="941" t="s">
        <v>6397</v>
      </c>
      <c r="H1950" s="37" t="s">
        <v>16</v>
      </c>
      <c r="I1950" s="329">
        <v>1</v>
      </c>
      <c r="J1950" s="915"/>
      <c r="K1950" s="426">
        <f>I1950*J1950</f>
        <v>0</v>
      </c>
      <c r="L1950" s="426"/>
      <c r="M1950" s="369">
        <f>I1950*L1950</f>
        <v>0</v>
      </c>
      <c r="N1950" s="369">
        <f>J1950+L1950</f>
        <v>0</v>
      </c>
      <c r="O1950" s="369">
        <f>I1950*N1950</f>
        <v>0</v>
      </c>
      <c r="P1950" s="146"/>
      <c r="Q1950" s="1251"/>
      <c r="R1950" s="1251"/>
      <c r="S1950" s="1251"/>
      <c r="T1950" s="1251"/>
      <c r="U1950" s="1251"/>
      <c r="V1950" s="1251"/>
      <c r="W1950" s="1251"/>
      <c r="X1950" s="1251"/>
      <c r="Y1950" s="1251"/>
      <c r="Z1950" s="1251"/>
      <c r="AA1950" s="1251"/>
      <c r="AB1950" s="1251"/>
      <c r="AC1950" s="1251"/>
      <c r="AD1950" s="1251"/>
      <c r="AE1950" s="1251"/>
      <c r="AF1950" s="1251"/>
      <c r="AG1950" s="1251"/>
      <c r="AH1950" s="1251"/>
      <c r="AI1950" s="1251"/>
      <c r="AJ1950" s="1251"/>
      <c r="AK1950" s="1251"/>
      <c r="AL1950" s="1251"/>
      <c r="AM1950" s="1251"/>
      <c r="AN1950" s="1251"/>
      <c r="AO1950" s="1251"/>
      <c r="AP1950" s="1251"/>
      <c r="AQ1950" s="1251"/>
      <c r="AR1950" s="1251"/>
      <c r="AS1950" s="1251"/>
      <c r="AT1950" s="1251"/>
      <c r="AU1950" s="1251"/>
      <c r="AV1950" s="1251"/>
      <c r="AW1950" s="1251"/>
      <c r="AX1950" s="1251"/>
      <c r="AY1950" s="1251"/>
      <c r="AZ1950" s="1251"/>
      <c r="BA1950" s="1251"/>
      <c r="BB1950" s="1251"/>
      <c r="BC1950" s="1251"/>
      <c r="BD1950" s="1251"/>
      <c r="BE1950" s="1251"/>
      <c r="BF1950" s="1251"/>
      <c r="BG1950" s="1251"/>
      <c r="BH1950" s="1251"/>
      <c r="BI1950" s="1251"/>
      <c r="BJ1950" s="1251"/>
      <c r="BK1950" s="1251"/>
      <c r="BL1950" s="1251"/>
      <c r="BM1950" s="1251"/>
      <c r="BN1950" s="1251"/>
      <c r="BO1950" s="1251"/>
      <c r="BP1950" s="1251"/>
      <c r="BQ1950" s="1251"/>
      <c r="BR1950" s="1251"/>
      <c r="BS1950" s="1251"/>
    </row>
    <row r="1951" spans="1:71" s="137" customFormat="1" hidden="1" outlineLevel="2">
      <c r="A1951" s="1014">
        <v>1</v>
      </c>
      <c r="B1951" s="1014">
        <v>2</v>
      </c>
      <c r="C1951" s="1014">
        <v>1</v>
      </c>
      <c r="D1951" s="1014">
        <v>1</v>
      </c>
      <c r="E1951" s="1014" t="s">
        <v>1574</v>
      </c>
      <c r="F1951" s="1014"/>
      <c r="G1951" s="941" t="s">
        <v>6398</v>
      </c>
      <c r="H1951" s="37" t="s">
        <v>3151</v>
      </c>
      <c r="I1951" s="329">
        <v>75</v>
      </c>
      <c r="J1951" s="915"/>
      <c r="K1951" s="426">
        <f>I1951*J1951</f>
        <v>0</v>
      </c>
      <c r="L1951" s="426"/>
      <c r="M1951" s="369">
        <f>I1951*L1951</f>
        <v>0</v>
      </c>
      <c r="N1951" s="369">
        <f>J1951+L1951</f>
        <v>0</v>
      </c>
      <c r="O1951" s="369">
        <f>I1951*N1951</f>
        <v>0</v>
      </c>
      <c r="P1951" s="146"/>
      <c r="Q1951" s="1251"/>
      <c r="R1951" s="1251"/>
      <c r="S1951" s="1251"/>
      <c r="T1951" s="1251"/>
      <c r="U1951" s="1251"/>
      <c r="V1951" s="1251"/>
      <c r="W1951" s="1251"/>
      <c r="X1951" s="1251"/>
      <c r="Y1951" s="1251"/>
      <c r="Z1951" s="1251"/>
      <c r="AA1951" s="1251"/>
      <c r="AB1951" s="1251"/>
      <c r="AC1951" s="1251"/>
      <c r="AD1951" s="1251"/>
      <c r="AE1951" s="1251"/>
      <c r="AF1951" s="1251"/>
      <c r="AG1951" s="1251"/>
      <c r="AH1951" s="1251"/>
      <c r="AI1951" s="1251"/>
      <c r="AJ1951" s="1251"/>
      <c r="AK1951" s="1251"/>
      <c r="AL1951" s="1251"/>
      <c r="AM1951" s="1251"/>
      <c r="AN1951" s="1251"/>
      <c r="AO1951" s="1251"/>
      <c r="AP1951" s="1251"/>
      <c r="AQ1951" s="1251"/>
      <c r="AR1951" s="1251"/>
      <c r="AS1951" s="1251"/>
      <c r="AT1951" s="1251"/>
      <c r="AU1951" s="1251"/>
      <c r="AV1951" s="1251"/>
      <c r="AW1951" s="1251"/>
      <c r="AX1951" s="1251"/>
      <c r="AY1951" s="1251"/>
      <c r="AZ1951" s="1251"/>
      <c r="BA1951" s="1251"/>
      <c r="BB1951" s="1251"/>
      <c r="BC1951" s="1251"/>
      <c r="BD1951" s="1251"/>
      <c r="BE1951" s="1251"/>
      <c r="BF1951" s="1251"/>
      <c r="BG1951" s="1251"/>
      <c r="BH1951" s="1251"/>
      <c r="BI1951" s="1251"/>
      <c r="BJ1951" s="1251"/>
      <c r="BK1951" s="1251"/>
      <c r="BL1951" s="1251"/>
      <c r="BM1951" s="1251"/>
      <c r="BN1951" s="1251"/>
      <c r="BO1951" s="1251"/>
      <c r="BP1951" s="1251"/>
      <c r="BQ1951" s="1251"/>
      <c r="BR1951" s="1251"/>
      <c r="BS1951" s="1251"/>
    </row>
    <row r="1952" spans="1:71" s="138" customFormat="1" hidden="1" outlineLevel="1" collapsed="1">
      <c r="A1952" s="1072">
        <v>1</v>
      </c>
      <c r="B1952" s="1072">
        <v>2</v>
      </c>
      <c r="C1952" s="1072">
        <v>1</v>
      </c>
      <c r="D1952" s="1072">
        <v>2</v>
      </c>
      <c r="E1952" s="1072"/>
      <c r="F1952" s="1072"/>
      <c r="G1952" s="1073" t="s">
        <v>1347</v>
      </c>
      <c r="H1952" s="1074"/>
      <c r="I1952" s="1075"/>
      <c r="J1952" s="1076"/>
      <c r="K1952" s="1279">
        <f>K1953+K1969+K1994</f>
        <v>0</v>
      </c>
      <c r="L1952" s="1280"/>
      <c r="M1952" s="1279">
        <f>M1953+M1969+M1994</f>
        <v>0</v>
      </c>
      <c r="N1952" s="1279"/>
      <c r="O1952" s="1279">
        <f>O1953+O1969+O1994</f>
        <v>0</v>
      </c>
      <c r="P1952" s="1080"/>
      <c r="Q1952" s="1250"/>
      <c r="R1952" s="1250"/>
      <c r="S1952" s="1250"/>
      <c r="T1952" s="1250"/>
      <c r="U1952" s="1250"/>
      <c r="V1952" s="1250"/>
      <c r="W1952" s="1250"/>
      <c r="X1952" s="1250"/>
      <c r="Y1952" s="1250"/>
      <c r="Z1952" s="1250"/>
      <c r="AA1952" s="1250"/>
      <c r="AB1952" s="1250"/>
      <c r="AC1952" s="1250"/>
      <c r="AD1952" s="1250"/>
      <c r="AE1952" s="1250"/>
      <c r="AF1952" s="1250"/>
      <c r="AG1952" s="1250"/>
      <c r="AH1952" s="1250"/>
      <c r="AI1952" s="1250"/>
      <c r="AJ1952" s="1250"/>
      <c r="AK1952" s="1250"/>
      <c r="AL1952" s="1250"/>
      <c r="AM1952" s="1250"/>
      <c r="AN1952" s="1250"/>
      <c r="AO1952" s="1250"/>
      <c r="AP1952" s="1250"/>
      <c r="AQ1952" s="1250"/>
      <c r="AR1952" s="1250"/>
      <c r="AS1952" s="1250"/>
      <c r="AT1952" s="1250"/>
      <c r="AU1952" s="1250"/>
      <c r="AV1952" s="1250"/>
      <c r="AW1952" s="1250"/>
      <c r="AX1952" s="1250"/>
      <c r="AY1952" s="1250"/>
      <c r="AZ1952" s="1250"/>
      <c r="BA1952" s="1250"/>
      <c r="BB1952" s="1250"/>
      <c r="BC1952" s="1250"/>
      <c r="BD1952" s="1250"/>
      <c r="BE1952" s="1250"/>
      <c r="BF1952" s="1250"/>
      <c r="BG1952" s="1250"/>
      <c r="BH1952" s="1250"/>
      <c r="BI1952" s="1250"/>
      <c r="BJ1952" s="1250"/>
      <c r="BK1952" s="1250"/>
      <c r="BL1952" s="1250"/>
      <c r="BM1952" s="1250"/>
      <c r="BN1952" s="1250"/>
      <c r="BO1952" s="1250"/>
      <c r="BP1952" s="1250"/>
      <c r="BQ1952" s="1250"/>
      <c r="BR1952" s="1250"/>
      <c r="BS1952" s="1250"/>
    </row>
    <row r="1953" spans="1:71" s="137" customFormat="1" hidden="1" outlineLevel="1" collapsed="1">
      <c r="A1953" s="1081">
        <v>1</v>
      </c>
      <c r="B1953" s="1081">
        <v>2</v>
      </c>
      <c r="C1953" s="1081">
        <v>1</v>
      </c>
      <c r="D1953" s="1081">
        <v>2</v>
      </c>
      <c r="E1953" s="1081" t="s">
        <v>1559</v>
      </c>
      <c r="F1953" s="1081"/>
      <c r="G1953" s="1098" t="s">
        <v>6001</v>
      </c>
      <c r="H1953" s="1099"/>
      <c r="I1953" s="1100"/>
      <c r="J1953" s="1093"/>
      <c r="K1953" s="1101">
        <f>SUM(K1954:K1968)</f>
        <v>0</v>
      </c>
      <c r="L1953" s="1093"/>
      <c r="M1953" s="1101">
        <f>SUM(M1954:M1968)</f>
        <v>0</v>
      </c>
      <c r="N1953" s="1101"/>
      <c r="O1953" s="1101">
        <f>SUM(O1954:O1968)</f>
        <v>0</v>
      </c>
      <c r="P1953" s="1102"/>
      <c r="Q1953" s="1251"/>
      <c r="R1953" s="1251"/>
      <c r="S1953" s="1251"/>
      <c r="T1953" s="1251"/>
      <c r="U1953" s="1251"/>
      <c r="V1953" s="1251"/>
      <c r="W1953" s="1251"/>
      <c r="X1953" s="1251"/>
      <c r="Y1953" s="1251"/>
      <c r="Z1953" s="1251"/>
      <c r="AA1953" s="1251"/>
      <c r="AB1953" s="1251"/>
      <c r="AC1953" s="1251"/>
      <c r="AD1953" s="1251"/>
      <c r="AE1953" s="1251"/>
      <c r="AF1953" s="1251"/>
      <c r="AG1953" s="1251"/>
      <c r="AH1953" s="1251"/>
      <c r="AI1953" s="1251"/>
      <c r="AJ1953" s="1251"/>
      <c r="AK1953" s="1251"/>
      <c r="AL1953" s="1251"/>
      <c r="AM1953" s="1251"/>
      <c r="AN1953" s="1251"/>
      <c r="AO1953" s="1251"/>
      <c r="AP1953" s="1251"/>
      <c r="AQ1953" s="1251"/>
      <c r="AR1953" s="1251"/>
      <c r="AS1953" s="1251"/>
      <c r="AT1953" s="1251"/>
      <c r="AU1953" s="1251"/>
      <c r="AV1953" s="1251"/>
      <c r="AW1953" s="1251"/>
      <c r="AX1953" s="1251"/>
      <c r="AY1953" s="1251"/>
      <c r="AZ1953" s="1251"/>
      <c r="BA1953" s="1251"/>
      <c r="BB1953" s="1251"/>
      <c r="BC1953" s="1251"/>
      <c r="BD1953" s="1251"/>
      <c r="BE1953" s="1251"/>
      <c r="BF1953" s="1251"/>
      <c r="BG1953" s="1251"/>
      <c r="BH1953" s="1251"/>
      <c r="BI1953" s="1251"/>
      <c r="BJ1953" s="1251"/>
      <c r="BK1953" s="1251"/>
      <c r="BL1953" s="1251"/>
      <c r="BM1953" s="1251"/>
      <c r="BN1953" s="1251"/>
      <c r="BO1953" s="1251"/>
      <c r="BP1953" s="1251"/>
      <c r="BQ1953" s="1251"/>
      <c r="BR1953" s="1251"/>
      <c r="BS1953" s="1251"/>
    </row>
    <row r="1954" spans="1:71" s="134" customFormat="1" hidden="1" outlineLevel="2">
      <c r="A1954" s="1014">
        <v>1</v>
      </c>
      <c r="B1954" s="1014">
        <v>2</v>
      </c>
      <c r="C1954" s="1014">
        <v>1</v>
      </c>
      <c r="D1954" s="1014">
        <v>2</v>
      </c>
      <c r="E1954" s="1014">
        <v>1</v>
      </c>
      <c r="F1954" s="1014" t="s">
        <v>1559</v>
      </c>
      <c r="G1954" s="1010" t="s">
        <v>6006</v>
      </c>
      <c r="H1954" s="32"/>
      <c r="I1954" s="329"/>
      <c r="J1954" s="915"/>
      <c r="K1954" s="910">
        <f t="shared" ref="K1954:K1968" si="308">I1954*J1954</f>
        <v>0</v>
      </c>
      <c r="L1954" s="426"/>
      <c r="M1954" s="909">
        <f t="shared" ref="M1954:M1968" si="309">I1954*L1954</f>
        <v>0</v>
      </c>
      <c r="N1954" s="909">
        <f t="shared" ref="N1954:N1968" si="310">J1954+L1954</f>
        <v>0</v>
      </c>
      <c r="O1954" s="909">
        <f t="shared" ref="O1954:O1968" si="311">I1954*N1954</f>
        <v>0</v>
      </c>
      <c r="P1954" s="147"/>
      <c r="Q1954" s="1251"/>
      <c r="R1954" s="1251"/>
      <c r="S1954" s="1251"/>
      <c r="T1954" s="1251"/>
      <c r="U1954" s="1251"/>
      <c r="V1954" s="1251"/>
      <c r="W1954" s="1251"/>
      <c r="X1954" s="1251"/>
      <c r="Y1954" s="1251"/>
      <c r="Z1954" s="1251"/>
      <c r="AA1954" s="1251"/>
      <c r="AB1954" s="1251"/>
      <c r="AC1954" s="1251"/>
      <c r="AD1954" s="1251"/>
      <c r="AE1954" s="1251"/>
      <c r="AF1954" s="1251"/>
      <c r="AG1954" s="1251"/>
      <c r="AH1954" s="1251"/>
      <c r="AI1954" s="1251"/>
      <c r="AJ1954" s="1251"/>
      <c r="AK1954" s="1251"/>
      <c r="AL1954" s="1251"/>
      <c r="AM1954" s="1251"/>
      <c r="AN1954" s="1251"/>
      <c r="AO1954" s="1251"/>
      <c r="AP1954" s="1251"/>
      <c r="AQ1954" s="1251"/>
      <c r="AR1954" s="1251"/>
      <c r="AS1954" s="1251"/>
      <c r="AT1954" s="1251"/>
      <c r="AU1954" s="1251"/>
      <c r="AV1954" s="1251"/>
      <c r="AW1954" s="1251"/>
      <c r="AX1954" s="1251"/>
      <c r="AY1954" s="1251"/>
      <c r="AZ1954" s="1251"/>
      <c r="BA1954" s="1251"/>
      <c r="BB1954" s="1251"/>
      <c r="BC1954" s="1251"/>
      <c r="BD1954" s="1251"/>
      <c r="BE1954" s="1251"/>
      <c r="BF1954" s="1251"/>
      <c r="BG1954" s="1251"/>
      <c r="BH1954" s="1251"/>
      <c r="BI1954" s="1251"/>
      <c r="BJ1954" s="1251"/>
      <c r="BK1954" s="1251"/>
      <c r="BL1954" s="1251"/>
      <c r="BM1954" s="1251"/>
      <c r="BN1954" s="1251"/>
      <c r="BO1954" s="1251"/>
      <c r="BP1954" s="1251"/>
      <c r="BQ1954" s="1251"/>
      <c r="BR1954" s="1251"/>
      <c r="BS1954" s="1251"/>
    </row>
    <row r="1955" spans="1:71" s="3" customFormat="1" ht="41.4" hidden="1" outlineLevel="2">
      <c r="A1955" s="1014">
        <v>1</v>
      </c>
      <c r="B1955" s="1014">
        <v>2</v>
      </c>
      <c r="C1955" s="1014">
        <v>1</v>
      </c>
      <c r="D1955" s="1014">
        <v>2</v>
      </c>
      <c r="E1955" s="1014" t="s">
        <v>1559</v>
      </c>
      <c r="F1955" s="1014" t="s">
        <v>1556</v>
      </c>
      <c r="G1955" s="941" t="s">
        <v>8110</v>
      </c>
      <c r="H1955" s="32" t="s">
        <v>3152</v>
      </c>
      <c r="I1955" s="329">
        <v>3700.3</v>
      </c>
      <c r="J1955" s="915"/>
      <c r="K1955" s="910">
        <f t="shared" si="308"/>
        <v>0</v>
      </c>
      <c r="L1955" s="426"/>
      <c r="M1955" s="909">
        <f t="shared" si="309"/>
        <v>0</v>
      </c>
      <c r="N1955" s="909">
        <f t="shared" si="310"/>
        <v>0</v>
      </c>
      <c r="O1955" s="909">
        <f t="shared" si="311"/>
        <v>0</v>
      </c>
      <c r="P1955" s="147"/>
      <c r="Q1955" s="1252"/>
      <c r="R1955" s="1252"/>
      <c r="S1955" s="1252"/>
      <c r="T1955" s="1252"/>
      <c r="U1955" s="1252"/>
      <c r="V1955" s="1252"/>
      <c r="W1955" s="1252"/>
      <c r="X1955" s="1252"/>
      <c r="Y1955" s="1252"/>
      <c r="Z1955" s="1252"/>
      <c r="AA1955" s="1252"/>
      <c r="AB1955" s="1252"/>
      <c r="AC1955" s="1252"/>
      <c r="AD1955" s="1252"/>
      <c r="AE1955" s="1252"/>
      <c r="AF1955" s="1252"/>
      <c r="AG1955" s="1252"/>
      <c r="AH1955" s="1252"/>
      <c r="AI1955" s="1252"/>
      <c r="AJ1955" s="1252"/>
      <c r="AK1955" s="1252"/>
      <c r="AL1955" s="1252"/>
      <c r="AM1955" s="1252"/>
      <c r="AN1955" s="1252"/>
      <c r="AO1955" s="1252"/>
      <c r="AP1955" s="1252"/>
      <c r="AQ1955" s="1252"/>
      <c r="AR1955" s="1252"/>
      <c r="AS1955" s="1252"/>
      <c r="AT1955" s="1252"/>
      <c r="AU1955" s="1252"/>
      <c r="AV1955" s="1252"/>
      <c r="AW1955" s="1252"/>
      <c r="AX1955" s="1252"/>
      <c r="AY1955" s="1252"/>
      <c r="AZ1955" s="1252"/>
      <c r="BA1955" s="1252"/>
      <c r="BB1955" s="1252"/>
      <c r="BC1955" s="1252"/>
      <c r="BD1955" s="1252"/>
      <c r="BE1955" s="1252"/>
      <c r="BF1955" s="1252"/>
      <c r="BG1955" s="1252"/>
      <c r="BH1955" s="1252"/>
      <c r="BI1955" s="1252"/>
      <c r="BJ1955" s="1252"/>
      <c r="BK1955" s="1252"/>
      <c r="BL1955" s="1252"/>
      <c r="BM1955" s="1252"/>
      <c r="BN1955" s="1252"/>
      <c r="BO1955" s="1252"/>
      <c r="BP1955" s="1252"/>
      <c r="BQ1955" s="1252"/>
      <c r="BR1955" s="1252"/>
      <c r="BS1955" s="1252"/>
    </row>
    <row r="1956" spans="1:71" s="3" customFormat="1" ht="27.6" hidden="1" outlineLevel="2">
      <c r="A1956" s="1014">
        <v>1</v>
      </c>
      <c r="B1956" s="1014">
        <v>2</v>
      </c>
      <c r="C1956" s="1014">
        <v>1</v>
      </c>
      <c r="D1956" s="1014">
        <v>2</v>
      </c>
      <c r="E1956" s="1014" t="s">
        <v>1559</v>
      </c>
      <c r="F1956" s="1014" t="s">
        <v>1561</v>
      </c>
      <c r="G1956" s="941" t="s">
        <v>8111</v>
      </c>
      <c r="H1956" s="32" t="s">
        <v>3152</v>
      </c>
      <c r="I1956" s="329">
        <v>3700.3</v>
      </c>
      <c r="J1956" s="915"/>
      <c r="K1956" s="910">
        <f t="shared" si="308"/>
        <v>0</v>
      </c>
      <c r="L1956" s="426"/>
      <c r="M1956" s="909">
        <f t="shared" si="309"/>
        <v>0</v>
      </c>
      <c r="N1956" s="909">
        <f t="shared" si="310"/>
        <v>0</v>
      </c>
      <c r="O1956" s="909">
        <f t="shared" si="311"/>
        <v>0</v>
      </c>
      <c r="P1956" s="147"/>
      <c r="Q1956" s="1252"/>
      <c r="R1956" s="1252"/>
      <c r="S1956" s="1252"/>
      <c r="T1956" s="1252"/>
      <c r="U1956" s="1252"/>
      <c r="V1956" s="1252"/>
      <c r="W1956" s="1252"/>
      <c r="X1956" s="1252"/>
      <c r="Y1956" s="1252"/>
      <c r="Z1956" s="1252"/>
      <c r="AA1956" s="1252"/>
      <c r="AB1956" s="1252"/>
      <c r="AC1956" s="1252"/>
      <c r="AD1956" s="1252"/>
      <c r="AE1956" s="1252"/>
      <c r="AF1956" s="1252"/>
      <c r="AG1956" s="1252"/>
      <c r="AH1956" s="1252"/>
      <c r="AI1956" s="1252"/>
      <c r="AJ1956" s="1252"/>
      <c r="AK1956" s="1252"/>
      <c r="AL1956" s="1252"/>
      <c r="AM1956" s="1252"/>
      <c r="AN1956" s="1252"/>
      <c r="AO1956" s="1252"/>
      <c r="AP1956" s="1252"/>
      <c r="AQ1956" s="1252"/>
      <c r="AR1956" s="1252"/>
      <c r="AS1956" s="1252"/>
      <c r="AT1956" s="1252"/>
      <c r="AU1956" s="1252"/>
      <c r="AV1956" s="1252"/>
      <c r="AW1956" s="1252"/>
      <c r="AX1956" s="1252"/>
      <c r="AY1956" s="1252"/>
      <c r="AZ1956" s="1252"/>
      <c r="BA1956" s="1252"/>
      <c r="BB1956" s="1252"/>
      <c r="BC1956" s="1252"/>
      <c r="BD1956" s="1252"/>
      <c r="BE1956" s="1252"/>
      <c r="BF1956" s="1252"/>
      <c r="BG1956" s="1252"/>
      <c r="BH1956" s="1252"/>
      <c r="BI1956" s="1252"/>
      <c r="BJ1956" s="1252"/>
      <c r="BK1956" s="1252"/>
      <c r="BL1956" s="1252"/>
      <c r="BM1956" s="1252"/>
      <c r="BN1956" s="1252"/>
      <c r="BO1956" s="1252"/>
      <c r="BP1956" s="1252"/>
      <c r="BQ1956" s="1252"/>
      <c r="BR1956" s="1252"/>
      <c r="BS1956" s="1252"/>
    </row>
    <row r="1957" spans="1:71" s="3" customFormat="1" ht="27.6" hidden="1" outlineLevel="2">
      <c r="A1957" s="1014">
        <v>1</v>
      </c>
      <c r="B1957" s="1014">
        <v>2</v>
      </c>
      <c r="C1957" s="1014">
        <v>1</v>
      </c>
      <c r="D1957" s="1014">
        <v>2</v>
      </c>
      <c r="E1957" s="1014">
        <v>1</v>
      </c>
      <c r="F1957" s="1014" t="s">
        <v>1574</v>
      </c>
      <c r="G1957" s="941" t="s">
        <v>8112</v>
      </c>
      <c r="H1957" s="32" t="s">
        <v>3152</v>
      </c>
      <c r="I1957" s="329">
        <v>1480.1200000000001</v>
      </c>
      <c r="J1957" s="915"/>
      <c r="K1957" s="910">
        <f t="shared" si="308"/>
        <v>0</v>
      </c>
      <c r="L1957" s="426"/>
      <c r="M1957" s="909">
        <f t="shared" si="309"/>
        <v>0</v>
      </c>
      <c r="N1957" s="909">
        <f t="shared" si="310"/>
        <v>0</v>
      </c>
      <c r="O1957" s="909">
        <f t="shared" si="311"/>
        <v>0</v>
      </c>
      <c r="P1957" s="147"/>
      <c r="Q1957" s="1252"/>
      <c r="R1957" s="1252"/>
      <c r="S1957" s="1252"/>
      <c r="T1957" s="1252"/>
      <c r="U1957" s="1252"/>
      <c r="V1957" s="1252"/>
      <c r="W1957" s="1252"/>
      <c r="X1957" s="1252"/>
      <c r="Y1957" s="1252"/>
      <c r="Z1957" s="1252"/>
      <c r="AA1957" s="1252"/>
      <c r="AB1957" s="1252"/>
      <c r="AC1957" s="1252"/>
      <c r="AD1957" s="1252"/>
      <c r="AE1957" s="1252"/>
      <c r="AF1957" s="1252"/>
      <c r="AG1957" s="1252"/>
      <c r="AH1957" s="1252"/>
      <c r="AI1957" s="1252"/>
      <c r="AJ1957" s="1252"/>
      <c r="AK1957" s="1252"/>
      <c r="AL1957" s="1252"/>
      <c r="AM1957" s="1252"/>
      <c r="AN1957" s="1252"/>
      <c r="AO1957" s="1252"/>
      <c r="AP1957" s="1252"/>
      <c r="AQ1957" s="1252"/>
      <c r="AR1957" s="1252"/>
      <c r="AS1957" s="1252"/>
      <c r="AT1957" s="1252"/>
      <c r="AU1957" s="1252"/>
      <c r="AV1957" s="1252"/>
      <c r="AW1957" s="1252"/>
      <c r="AX1957" s="1252"/>
      <c r="AY1957" s="1252"/>
      <c r="AZ1957" s="1252"/>
      <c r="BA1957" s="1252"/>
      <c r="BB1957" s="1252"/>
      <c r="BC1957" s="1252"/>
      <c r="BD1957" s="1252"/>
      <c r="BE1957" s="1252"/>
      <c r="BF1957" s="1252"/>
      <c r="BG1957" s="1252"/>
      <c r="BH1957" s="1252"/>
      <c r="BI1957" s="1252"/>
      <c r="BJ1957" s="1252"/>
      <c r="BK1957" s="1252"/>
      <c r="BL1957" s="1252"/>
      <c r="BM1957" s="1252"/>
      <c r="BN1957" s="1252"/>
      <c r="BO1957" s="1252"/>
      <c r="BP1957" s="1252"/>
      <c r="BQ1957" s="1252"/>
      <c r="BR1957" s="1252"/>
      <c r="BS1957" s="1252"/>
    </row>
    <row r="1958" spans="1:71" s="3" customFormat="1" ht="27.6" hidden="1" outlineLevel="2">
      <c r="A1958" s="1014">
        <v>1</v>
      </c>
      <c r="B1958" s="1014">
        <v>2</v>
      </c>
      <c r="C1958" s="1014">
        <v>1</v>
      </c>
      <c r="D1958" s="1014">
        <v>2</v>
      </c>
      <c r="E1958" s="1014" t="s">
        <v>1559</v>
      </c>
      <c r="F1958" s="1014" t="s">
        <v>1567</v>
      </c>
      <c r="G1958" s="941" t="s">
        <v>8113</v>
      </c>
      <c r="H1958" s="32" t="s">
        <v>22</v>
      </c>
      <c r="I1958" s="329">
        <v>2842.6</v>
      </c>
      <c r="J1958" s="915"/>
      <c r="K1958" s="910">
        <f t="shared" si="308"/>
        <v>0</v>
      </c>
      <c r="L1958" s="426"/>
      <c r="M1958" s="909">
        <f t="shared" si="309"/>
        <v>0</v>
      </c>
      <c r="N1958" s="909">
        <f t="shared" si="310"/>
        <v>0</v>
      </c>
      <c r="O1958" s="909">
        <f t="shared" si="311"/>
        <v>0</v>
      </c>
      <c r="P1958" s="147"/>
      <c r="Q1958" s="1252"/>
      <c r="R1958" s="1252"/>
      <c r="S1958" s="1252"/>
      <c r="T1958" s="1252"/>
      <c r="U1958" s="1252"/>
      <c r="V1958" s="1252"/>
      <c r="W1958" s="1252"/>
      <c r="X1958" s="1252"/>
      <c r="Y1958" s="1252"/>
      <c r="Z1958" s="1252"/>
      <c r="AA1958" s="1252"/>
      <c r="AB1958" s="1252"/>
      <c r="AC1958" s="1252"/>
      <c r="AD1958" s="1252"/>
      <c r="AE1958" s="1252"/>
      <c r="AF1958" s="1252"/>
      <c r="AG1958" s="1252"/>
      <c r="AH1958" s="1252"/>
      <c r="AI1958" s="1252"/>
      <c r="AJ1958" s="1252"/>
      <c r="AK1958" s="1252"/>
      <c r="AL1958" s="1252"/>
      <c r="AM1958" s="1252"/>
      <c r="AN1958" s="1252"/>
      <c r="AO1958" s="1252"/>
      <c r="AP1958" s="1252"/>
      <c r="AQ1958" s="1252"/>
      <c r="AR1958" s="1252"/>
      <c r="AS1958" s="1252"/>
      <c r="AT1958" s="1252"/>
      <c r="AU1958" s="1252"/>
      <c r="AV1958" s="1252"/>
      <c r="AW1958" s="1252"/>
      <c r="AX1958" s="1252"/>
      <c r="AY1958" s="1252"/>
      <c r="AZ1958" s="1252"/>
      <c r="BA1958" s="1252"/>
      <c r="BB1958" s="1252"/>
      <c r="BC1958" s="1252"/>
      <c r="BD1958" s="1252"/>
      <c r="BE1958" s="1252"/>
      <c r="BF1958" s="1252"/>
      <c r="BG1958" s="1252"/>
      <c r="BH1958" s="1252"/>
      <c r="BI1958" s="1252"/>
      <c r="BJ1958" s="1252"/>
      <c r="BK1958" s="1252"/>
      <c r="BL1958" s="1252"/>
      <c r="BM1958" s="1252"/>
      <c r="BN1958" s="1252"/>
      <c r="BO1958" s="1252"/>
      <c r="BP1958" s="1252"/>
      <c r="BQ1958" s="1252"/>
      <c r="BR1958" s="1252"/>
      <c r="BS1958" s="1252"/>
    </row>
    <row r="1959" spans="1:71" s="3" customFormat="1" hidden="1" outlineLevel="2">
      <c r="A1959" s="1014">
        <v>1</v>
      </c>
      <c r="B1959" s="1014">
        <v>2</v>
      </c>
      <c r="C1959" s="1014">
        <v>1</v>
      </c>
      <c r="D1959" s="1014">
        <v>2</v>
      </c>
      <c r="E1959" s="1014" t="s">
        <v>1559</v>
      </c>
      <c r="F1959" s="1014" t="s">
        <v>1571</v>
      </c>
      <c r="G1959" s="1010" t="s">
        <v>6060</v>
      </c>
      <c r="H1959" s="32"/>
      <c r="I1959" s="329"/>
      <c r="J1959" s="915"/>
      <c r="K1959" s="910">
        <f t="shared" si="308"/>
        <v>0</v>
      </c>
      <c r="L1959" s="426"/>
      <c r="M1959" s="909">
        <f t="shared" si="309"/>
        <v>0</v>
      </c>
      <c r="N1959" s="909">
        <f t="shared" si="310"/>
        <v>0</v>
      </c>
      <c r="O1959" s="909">
        <f t="shared" si="311"/>
        <v>0</v>
      </c>
      <c r="P1959" s="147"/>
      <c r="Q1959" s="1252"/>
      <c r="R1959" s="1252"/>
      <c r="S1959" s="1252"/>
      <c r="T1959" s="1252"/>
      <c r="U1959" s="1252"/>
      <c r="V1959" s="1252"/>
      <c r="W1959" s="1252"/>
      <c r="X1959" s="1252"/>
      <c r="Y1959" s="1252"/>
      <c r="Z1959" s="1252"/>
      <c r="AA1959" s="1252"/>
      <c r="AB1959" s="1252"/>
      <c r="AC1959" s="1252"/>
      <c r="AD1959" s="1252"/>
      <c r="AE1959" s="1252"/>
      <c r="AF1959" s="1252"/>
      <c r="AG1959" s="1252"/>
      <c r="AH1959" s="1252"/>
      <c r="AI1959" s="1252"/>
      <c r="AJ1959" s="1252"/>
      <c r="AK1959" s="1252"/>
      <c r="AL1959" s="1252"/>
      <c r="AM1959" s="1252"/>
      <c r="AN1959" s="1252"/>
      <c r="AO1959" s="1252"/>
      <c r="AP1959" s="1252"/>
      <c r="AQ1959" s="1252"/>
      <c r="AR1959" s="1252"/>
      <c r="AS1959" s="1252"/>
      <c r="AT1959" s="1252"/>
      <c r="AU1959" s="1252"/>
      <c r="AV1959" s="1252"/>
      <c r="AW1959" s="1252"/>
      <c r="AX1959" s="1252"/>
      <c r="AY1959" s="1252"/>
      <c r="AZ1959" s="1252"/>
      <c r="BA1959" s="1252"/>
      <c r="BB1959" s="1252"/>
      <c r="BC1959" s="1252"/>
      <c r="BD1959" s="1252"/>
      <c r="BE1959" s="1252"/>
      <c r="BF1959" s="1252"/>
      <c r="BG1959" s="1252"/>
      <c r="BH1959" s="1252"/>
      <c r="BI1959" s="1252"/>
      <c r="BJ1959" s="1252"/>
      <c r="BK1959" s="1252"/>
      <c r="BL1959" s="1252"/>
      <c r="BM1959" s="1252"/>
      <c r="BN1959" s="1252"/>
      <c r="BO1959" s="1252"/>
      <c r="BP1959" s="1252"/>
      <c r="BQ1959" s="1252"/>
      <c r="BR1959" s="1252"/>
      <c r="BS1959" s="1252"/>
    </row>
    <row r="1960" spans="1:71" s="3" customFormat="1" ht="27.6" hidden="1" outlineLevel="2">
      <c r="A1960" s="1014">
        <v>1</v>
      </c>
      <c r="B1960" s="1014">
        <v>2</v>
      </c>
      <c r="C1960" s="1014">
        <v>1</v>
      </c>
      <c r="D1960" s="1014">
        <v>2</v>
      </c>
      <c r="E1960" s="1014">
        <v>1</v>
      </c>
      <c r="F1960" s="1014" t="s">
        <v>1589</v>
      </c>
      <c r="G1960" s="941" t="s">
        <v>8114</v>
      </c>
      <c r="H1960" s="32" t="s">
        <v>3152</v>
      </c>
      <c r="I1960" s="935">
        <v>2719.3</v>
      </c>
      <c r="J1960" s="915"/>
      <c r="K1960" s="910">
        <f t="shared" si="308"/>
        <v>0</v>
      </c>
      <c r="L1960" s="426"/>
      <c r="M1960" s="909">
        <f t="shared" si="309"/>
        <v>0</v>
      </c>
      <c r="N1960" s="909">
        <f t="shared" si="310"/>
        <v>0</v>
      </c>
      <c r="O1960" s="909">
        <f t="shared" si="311"/>
        <v>0</v>
      </c>
      <c r="P1960" s="147"/>
      <c r="Q1960" s="1252"/>
      <c r="R1960" s="1252"/>
      <c r="S1960" s="1252"/>
      <c r="T1960" s="1252"/>
      <c r="U1960" s="1252"/>
      <c r="V1960" s="1252"/>
      <c r="W1960" s="1252"/>
      <c r="X1960" s="1252"/>
      <c r="Y1960" s="1252"/>
      <c r="Z1960" s="1252"/>
      <c r="AA1960" s="1252"/>
      <c r="AB1960" s="1252"/>
      <c r="AC1960" s="1252"/>
      <c r="AD1960" s="1252"/>
      <c r="AE1960" s="1252"/>
      <c r="AF1960" s="1252"/>
      <c r="AG1960" s="1252"/>
      <c r="AH1960" s="1252"/>
      <c r="AI1960" s="1252"/>
      <c r="AJ1960" s="1252"/>
      <c r="AK1960" s="1252"/>
      <c r="AL1960" s="1252"/>
      <c r="AM1960" s="1252"/>
      <c r="AN1960" s="1252"/>
      <c r="AO1960" s="1252"/>
      <c r="AP1960" s="1252"/>
      <c r="AQ1960" s="1252"/>
      <c r="AR1960" s="1252"/>
      <c r="AS1960" s="1252"/>
      <c r="AT1960" s="1252"/>
      <c r="AU1960" s="1252"/>
      <c r="AV1960" s="1252"/>
      <c r="AW1960" s="1252"/>
      <c r="AX1960" s="1252"/>
      <c r="AY1960" s="1252"/>
      <c r="AZ1960" s="1252"/>
      <c r="BA1960" s="1252"/>
      <c r="BB1960" s="1252"/>
      <c r="BC1960" s="1252"/>
      <c r="BD1960" s="1252"/>
      <c r="BE1960" s="1252"/>
      <c r="BF1960" s="1252"/>
      <c r="BG1960" s="1252"/>
      <c r="BH1960" s="1252"/>
      <c r="BI1960" s="1252"/>
      <c r="BJ1960" s="1252"/>
      <c r="BK1960" s="1252"/>
      <c r="BL1960" s="1252"/>
      <c r="BM1960" s="1252"/>
      <c r="BN1960" s="1252"/>
      <c r="BO1960" s="1252"/>
      <c r="BP1960" s="1252"/>
      <c r="BQ1960" s="1252"/>
      <c r="BR1960" s="1252"/>
      <c r="BS1960" s="1252"/>
    </row>
    <row r="1961" spans="1:71" s="3" customFormat="1" ht="27.6" hidden="1" outlineLevel="2">
      <c r="A1961" s="1014">
        <v>1</v>
      </c>
      <c r="B1961" s="1014">
        <v>2</v>
      </c>
      <c r="C1961" s="1014">
        <v>1</v>
      </c>
      <c r="D1961" s="1014">
        <v>2</v>
      </c>
      <c r="E1961" s="1014" t="s">
        <v>1559</v>
      </c>
      <c r="F1961" s="1014" t="s">
        <v>1594</v>
      </c>
      <c r="G1961" s="941" t="s">
        <v>8115</v>
      </c>
      <c r="H1961" s="32" t="s">
        <v>3152</v>
      </c>
      <c r="I1961" s="935">
        <v>660</v>
      </c>
      <c r="J1961" s="915"/>
      <c r="K1961" s="910">
        <f t="shared" si="308"/>
        <v>0</v>
      </c>
      <c r="L1961" s="426"/>
      <c r="M1961" s="909">
        <f t="shared" si="309"/>
        <v>0</v>
      </c>
      <c r="N1961" s="909">
        <f t="shared" si="310"/>
        <v>0</v>
      </c>
      <c r="O1961" s="909">
        <f t="shared" si="311"/>
        <v>0</v>
      </c>
      <c r="P1961" s="147"/>
      <c r="Q1961" s="1252"/>
      <c r="R1961" s="1252"/>
      <c r="S1961" s="1252"/>
      <c r="T1961" s="1252"/>
      <c r="U1961" s="1252"/>
      <c r="V1961" s="1252"/>
      <c r="W1961" s="1252"/>
      <c r="X1961" s="1252"/>
      <c r="Y1961" s="1252"/>
      <c r="Z1961" s="1252"/>
      <c r="AA1961" s="1252"/>
      <c r="AB1961" s="1252"/>
      <c r="AC1961" s="1252"/>
      <c r="AD1961" s="1252"/>
      <c r="AE1961" s="1252"/>
      <c r="AF1961" s="1252"/>
      <c r="AG1961" s="1252"/>
      <c r="AH1961" s="1252"/>
      <c r="AI1961" s="1252"/>
      <c r="AJ1961" s="1252"/>
      <c r="AK1961" s="1252"/>
      <c r="AL1961" s="1252"/>
      <c r="AM1961" s="1252"/>
      <c r="AN1961" s="1252"/>
      <c r="AO1961" s="1252"/>
      <c r="AP1961" s="1252"/>
      <c r="AQ1961" s="1252"/>
      <c r="AR1961" s="1252"/>
      <c r="AS1961" s="1252"/>
      <c r="AT1961" s="1252"/>
      <c r="AU1961" s="1252"/>
      <c r="AV1961" s="1252"/>
      <c r="AW1961" s="1252"/>
      <c r="AX1961" s="1252"/>
      <c r="AY1961" s="1252"/>
      <c r="AZ1961" s="1252"/>
      <c r="BA1961" s="1252"/>
      <c r="BB1961" s="1252"/>
      <c r="BC1961" s="1252"/>
      <c r="BD1961" s="1252"/>
      <c r="BE1961" s="1252"/>
      <c r="BF1961" s="1252"/>
      <c r="BG1961" s="1252"/>
      <c r="BH1961" s="1252"/>
      <c r="BI1961" s="1252"/>
      <c r="BJ1961" s="1252"/>
      <c r="BK1961" s="1252"/>
      <c r="BL1961" s="1252"/>
      <c r="BM1961" s="1252"/>
      <c r="BN1961" s="1252"/>
      <c r="BO1961" s="1252"/>
      <c r="BP1961" s="1252"/>
      <c r="BQ1961" s="1252"/>
      <c r="BR1961" s="1252"/>
      <c r="BS1961" s="1252"/>
    </row>
    <row r="1962" spans="1:71" s="3" customFormat="1" ht="27.6" hidden="1" outlineLevel="2">
      <c r="A1962" s="1014">
        <v>1</v>
      </c>
      <c r="B1962" s="1014">
        <v>2</v>
      </c>
      <c r="C1962" s="1014">
        <v>1</v>
      </c>
      <c r="D1962" s="1014">
        <v>2</v>
      </c>
      <c r="E1962" s="1014" t="s">
        <v>1559</v>
      </c>
      <c r="F1962" s="1014" t="s">
        <v>5726</v>
      </c>
      <c r="G1962" s="941" t="s">
        <v>8111</v>
      </c>
      <c r="H1962" s="32" t="s">
        <v>3152</v>
      </c>
      <c r="I1962" s="935">
        <v>1203.8600000000001</v>
      </c>
      <c r="J1962" s="915"/>
      <c r="K1962" s="910">
        <f t="shared" si="308"/>
        <v>0</v>
      </c>
      <c r="L1962" s="426"/>
      <c r="M1962" s="909">
        <f t="shared" si="309"/>
        <v>0</v>
      </c>
      <c r="N1962" s="909">
        <f t="shared" si="310"/>
        <v>0</v>
      </c>
      <c r="O1962" s="909">
        <f t="shared" si="311"/>
        <v>0</v>
      </c>
      <c r="P1962" s="147"/>
      <c r="Q1962" s="1252"/>
      <c r="R1962" s="1252"/>
      <c r="S1962" s="1252"/>
      <c r="T1962" s="1252"/>
      <c r="U1962" s="1252"/>
      <c r="V1962" s="1252"/>
      <c r="W1962" s="1252"/>
      <c r="X1962" s="1252"/>
      <c r="Y1962" s="1252"/>
      <c r="Z1962" s="1252"/>
      <c r="AA1962" s="1252"/>
      <c r="AB1962" s="1252"/>
      <c r="AC1962" s="1252"/>
      <c r="AD1962" s="1252"/>
      <c r="AE1962" s="1252"/>
      <c r="AF1962" s="1252"/>
      <c r="AG1962" s="1252"/>
      <c r="AH1962" s="1252"/>
      <c r="AI1962" s="1252"/>
      <c r="AJ1962" s="1252"/>
      <c r="AK1962" s="1252"/>
      <c r="AL1962" s="1252"/>
      <c r="AM1962" s="1252"/>
      <c r="AN1962" s="1252"/>
      <c r="AO1962" s="1252"/>
      <c r="AP1962" s="1252"/>
      <c r="AQ1962" s="1252"/>
      <c r="AR1962" s="1252"/>
      <c r="AS1962" s="1252"/>
      <c r="AT1962" s="1252"/>
      <c r="AU1962" s="1252"/>
      <c r="AV1962" s="1252"/>
      <c r="AW1962" s="1252"/>
      <c r="AX1962" s="1252"/>
      <c r="AY1962" s="1252"/>
      <c r="AZ1962" s="1252"/>
      <c r="BA1962" s="1252"/>
      <c r="BB1962" s="1252"/>
      <c r="BC1962" s="1252"/>
      <c r="BD1962" s="1252"/>
      <c r="BE1962" s="1252"/>
      <c r="BF1962" s="1252"/>
      <c r="BG1962" s="1252"/>
      <c r="BH1962" s="1252"/>
      <c r="BI1962" s="1252"/>
      <c r="BJ1962" s="1252"/>
      <c r="BK1962" s="1252"/>
      <c r="BL1962" s="1252"/>
      <c r="BM1962" s="1252"/>
      <c r="BN1962" s="1252"/>
      <c r="BO1962" s="1252"/>
      <c r="BP1962" s="1252"/>
      <c r="BQ1962" s="1252"/>
      <c r="BR1962" s="1252"/>
      <c r="BS1962" s="1252"/>
    </row>
    <row r="1963" spans="1:71" s="3" customFormat="1" ht="27.6" hidden="1" outlineLevel="2">
      <c r="A1963" s="1014">
        <v>1</v>
      </c>
      <c r="B1963" s="1014">
        <v>2</v>
      </c>
      <c r="C1963" s="1014">
        <v>1</v>
      </c>
      <c r="D1963" s="1014">
        <v>2</v>
      </c>
      <c r="E1963" s="1014">
        <v>1</v>
      </c>
      <c r="F1963" s="1014" t="s">
        <v>6298</v>
      </c>
      <c r="G1963" s="941" t="s">
        <v>8116</v>
      </c>
      <c r="H1963" s="32" t="s">
        <v>3152</v>
      </c>
      <c r="I1963" s="935">
        <v>543.86</v>
      </c>
      <c r="J1963" s="915"/>
      <c r="K1963" s="910">
        <f t="shared" si="308"/>
        <v>0</v>
      </c>
      <c r="L1963" s="426"/>
      <c r="M1963" s="909">
        <f t="shared" si="309"/>
        <v>0</v>
      </c>
      <c r="N1963" s="909">
        <f t="shared" si="310"/>
        <v>0</v>
      </c>
      <c r="O1963" s="909">
        <f t="shared" si="311"/>
        <v>0</v>
      </c>
      <c r="P1963" s="147"/>
      <c r="Q1963" s="1252"/>
      <c r="R1963" s="1252"/>
      <c r="S1963" s="1252"/>
      <c r="T1963" s="1252"/>
      <c r="U1963" s="1252"/>
      <c r="V1963" s="1252"/>
      <c r="W1963" s="1252"/>
      <c r="X1963" s="1252"/>
      <c r="Y1963" s="1252"/>
      <c r="Z1963" s="1252"/>
      <c r="AA1963" s="1252"/>
      <c r="AB1963" s="1252"/>
      <c r="AC1963" s="1252"/>
      <c r="AD1963" s="1252"/>
      <c r="AE1963" s="1252"/>
      <c r="AF1963" s="1252"/>
      <c r="AG1963" s="1252"/>
      <c r="AH1963" s="1252"/>
      <c r="AI1963" s="1252"/>
      <c r="AJ1963" s="1252"/>
      <c r="AK1963" s="1252"/>
      <c r="AL1963" s="1252"/>
      <c r="AM1963" s="1252"/>
      <c r="AN1963" s="1252"/>
      <c r="AO1963" s="1252"/>
      <c r="AP1963" s="1252"/>
      <c r="AQ1963" s="1252"/>
      <c r="AR1963" s="1252"/>
      <c r="AS1963" s="1252"/>
      <c r="AT1963" s="1252"/>
      <c r="AU1963" s="1252"/>
      <c r="AV1963" s="1252"/>
      <c r="AW1963" s="1252"/>
      <c r="AX1963" s="1252"/>
      <c r="AY1963" s="1252"/>
      <c r="AZ1963" s="1252"/>
      <c r="BA1963" s="1252"/>
      <c r="BB1963" s="1252"/>
      <c r="BC1963" s="1252"/>
      <c r="BD1963" s="1252"/>
      <c r="BE1963" s="1252"/>
      <c r="BF1963" s="1252"/>
      <c r="BG1963" s="1252"/>
      <c r="BH1963" s="1252"/>
      <c r="BI1963" s="1252"/>
      <c r="BJ1963" s="1252"/>
      <c r="BK1963" s="1252"/>
      <c r="BL1963" s="1252"/>
      <c r="BM1963" s="1252"/>
      <c r="BN1963" s="1252"/>
      <c r="BO1963" s="1252"/>
      <c r="BP1963" s="1252"/>
      <c r="BQ1963" s="1252"/>
      <c r="BR1963" s="1252"/>
      <c r="BS1963" s="1252"/>
    </row>
    <row r="1964" spans="1:71" s="3" customFormat="1" ht="27.6" hidden="1" outlineLevel="2">
      <c r="A1964" s="1014">
        <v>1</v>
      </c>
      <c r="B1964" s="1014">
        <v>2</v>
      </c>
      <c r="C1964" s="1014">
        <v>1</v>
      </c>
      <c r="D1964" s="1014">
        <v>2</v>
      </c>
      <c r="E1964" s="1014" t="s">
        <v>1559</v>
      </c>
      <c r="F1964" s="1014" t="s">
        <v>6299</v>
      </c>
      <c r="G1964" s="941" t="s">
        <v>8117</v>
      </c>
      <c r="H1964" s="32" t="s">
        <v>3152</v>
      </c>
      <c r="I1964" s="935">
        <v>2175.44</v>
      </c>
      <c r="J1964" s="915"/>
      <c r="K1964" s="910">
        <f t="shared" si="308"/>
        <v>0</v>
      </c>
      <c r="L1964" s="426"/>
      <c r="M1964" s="909">
        <f t="shared" si="309"/>
        <v>0</v>
      </c>
      <c r="N1964" s="909">
        <f t="shared" si="310"/>
        <v>0</v>
      </c>
      <c r="O1964" s="909">
        <f t="shared" si="311"/>
        <v>0</v>
      </c>
      <c r="P1964" s="147"/>
      <c r="Q1964" s="1252"/>
      <c r="R1964" s="1252"/>
      <c r="S1964" s="1252"/>
      <c r="T1964" s="1252"/>
      <c r="U1964" s="1252"/>
      <c r="V1964" s="1252"/>
      <c r="W1964" s="1252"/>
      <c r="X1964" s="1252"/>
      <c r="Y1964" s="1252"/>
      <c r="Z1964" s="1252"/>
      <c r="AA1964" s="1252"/>
      <c r="AB1964" s="1252"/>
      <c r="AC1964" s="1252"/>
      <c r="AD1964" s="1252"/>
      <c r="AE1964" s="1252"/>
      <c r="AF1964" s="1252"/>
      <c r="AG1964" s="1252"/>
      <c r="AH1964" s="1252"/>
      <c r="AI1964" s="1252"/>
      <c r="AJ1964" s="1252"/>
      <c r="AK1964" s="1252"/>
      <c r="AL1964" s="1252"/>
      <c r="AM1964" s="1252"/>
      <c r="AN1964" s="1252"/>
      <c r="AO1964" s="1252"/>
      <c r="AP1964" s="1252"/>
      <c r="AQ1964" s="1252"/>
      <c r="AR1964" s="1252"/>
      <c r="AS1964" s="1252"/>
      <c r="AT1964" s="1252"/>
      <c r="AU1964" s="1252"/>
      <c r="AV1964" s="1252"/>
      <c r="AW1964" s="1252"/>
      <c r="AX1964" s="1252"/>
      <c r="AY1964" s="1252"/>
      <c r="AZ1964" s="1252"/>
      <c r="BA1964" s="1252"/>
      <c r="BB1964" s="1252"/>
      <c r="BC1964" s="1252"/>
      <c r="BD1964" s="1252"/>
      <c r="BE1964" s="1252"/>
      <c r="BF1964" s="1252"/>
      <c r="BG1964" s="1252"/>
      <c r="BH1964" s="1252"/>
      <c r="BI1964" s="1252"/>
      <c r="BJ1964" s="1252"/>
      <c r="BK1964" s="1252"/>
      <c r="BL1964" s="1252"/>
      <c r="BM1964" s="1252"/>
      <c r="BN1964" s="1252"/>
      <c r="BO1964" s="1252"/>
      <c r="BP1964" s="1252"/>
      <c r="BQ1964" s="1252"/>
      <c r="BR1964" s="1252"/>
      <c r="BS1964" s="1252"/>
    </row>
    <row r="1965" spans="1:71" s="3" customFormat="1" ht="27.6" hidden="1" outlineLevel="2">
      <c r="A1965" s="1014">
        <v>1</v>
      </c>
      <c r="B1965" s="1014">
        <v>2</v>
      </c>
      <c r="C1965" s="1014">
        <v>1</v>
      </c>
      <c r="D1965" s="1014">
        <v>2</v>
      </c>
      <c r="E1965" s="1014" t="s">
        <v>1559</v>
      </c>
      <c r="F1965" s="1014" t="s">
        <v>1579</v>
      </c>
      <c r="G1965" s="1010" t="s">
        <v>6005</v>
      </c>
      <c r="H1965" s="32"/>
      <c r="I1965" s="935"/>
      <c r="J1965" s="915"/>
      <c r="K1965" s="910">
        <f t="shared" si="308"/>
        <v>0</v>
      </c>
      <c r="L1965" s="426"/>
      <c r="M1965" s="909">
        <f t="shared" si="309"/>
        <v>0</v>
      </c>
      <c r="N1965" s="909">
        <f t="shared" si="310"/>
        <v>0</v>
      </c>
      <c r="O1965" s="909">
        <f t="shared" si="311"/>
        <v>0</v>
      </c>
      <c r="P1965" s="147"/>
      <c r="Q1965" s="1252"/>
      <c r="R1965" s="1252"/>
      <c r="S1965" s="1252"/>
      <c r="T1965" s="1252"/>
      <c r="U1965" s="1252"/>
      <c r="V1965" s="1252"/>
      <c r="W1965" s="1252"/>
      <c r="X1965" s="1252"/>
      <c r="Y1965" s="1252"/>
      <c r="Z1965" s="1252"/>
      <c r="AA1965" s="1252"/>
      <c r="AB1965" s="1252"/>
      <c r="AC1965" s="1252"/>
      <c r="AD1965" s="1252"/>
      <c r="AE1965" s="1252"/>
      <c r="AF1965" s="1252"/>
      <c r="AG1965" s="1252"/>
      <c r="AH1965" s="1252"/>
      <c r="AI1965" s="1252"/>
      <c r="AJ1965" s="1252"/>
      <c r="AK1965" s="1252"/>
      <c r="AL1965" s="1252"/>
      <c r="AM1965" s="1252"/>
      <c r="AN1965" s="1252"/>
      <c r="AO1965" s="1252"/>
      <c r="AP1965" s="1252"/>
      <c r="AQ1965" s="1252"/>
      <c r="AR1965" s="1252"/>
      <c r="AS1965" s="1252"/>
      <c r="AT1965" s="1252"/>
      <c r="AU1965" s="1252"/>
      <c r="AV1965" s="1252"/>
      <c r="AW1965" s="1252"/>
      <c r="AX1965" s="1252"/>
      <c r="AY1965" s="1252"/>
      <c r="AZ1965" s="1252"/>
      <c r="BA1965" s="1252"/>
      <c r="BB1965" s="1252"/>
      <c r="BC1965" s="1252"/>
      <c r="BD1965" s="1252"/>
      <c r="BE1965" s="1252"/>
      <c r="BF1965" s="1252"/>
      <c r="BG1965" s="1252"/>
      <c r="BH1965" s="1252"/>
      <c r="BI1965" s="1252"/>
      <c r="BJ1965" s="1252"/>
      <c r="BK1965" s="1252"/>
      <c r="BL1965" s="1252"/>
      <c r="BM1965" s="1252"/>
      <c r="BN1965" s="1252"/>
      <c r="BO1965" s="1252"/>
      <c r="BP1965" s="1252"/>
      <c r="BQ1965" s="1252"/>
      <c r="BR1965" s="1252"/>
      <c r="BS1965" s="1252"/>
    </row>
    <row r="1966" spans="1:71" s="3" customFormat="1" ht="27.6" hidden="1" outlineLevel="2">
      <c r="A1966" s="1014">
        <v>1</v>
      </c>
      <c r="B1966" s="1014">
        <v>2</v>
      </c>
      <c r="C1966" s="1014">
        <v>1</v>
      </c>
      <c r="D1966" s="1014">
        <v>2</v>
      </c>
      <c r="E1966" s="1014">
        <v>1</v>
      </c>
      <c r="F1966" s="1014" t="s">
        <v>5713</v>
      </c>
      <c r="G1966" s="941" t="s">
        <v>8118</v>
      </c>
      <c r="H1966" s="32" t="s">
        <v>3152</v>
      </c>
      <c r="I1966" s="935">
        <v>14273.9</v>
      </c>
      <c r="J1966" s="915"/>
      <c r="K1966" s="910">
        <f t="shared" si="308"/>
        <v>0</v>
      </c>
      <c r="L1966" s="426"/>
      <c r="M1966" s="909">
        <f t="shared" si="309"/>
        <v>0</v>
      </c>
      <c r="N1966" s="909">
        <f t="shared" si="310"/>
        <v>0</v>
      </c>
      <c r="O1966" s="909">
        <f t="shared" si="311"/>
        <v>0</v>
      </c>
      <c r="P1966" s="147"/>
      <c r="Q1966" s="1252"/>
      <c r="R1966" s="1252"/>
      <c r="S1966" s="1252"/>
      <c r="T1966" s="1252"/>
      <c r="U1966" s="1252"/>
      <c r="V1966" s="1252"/>
      <c r="W1966" s="1252"/>
      <c r="X1966" s="1252"/>
      <c r="Y1966" s="1252"/>
      <c r="Z1966" s="1252"/>
      <c r="AA1966" s="1252"/>
      <c r="AB1966" s="1252"/>
      <c r="AC1966" s="1252"/>
      <c r="AD1966" s="1252"/>
      <c r="AE1966" s="1252"/>
      <c r="AF1966" s="1252"/>
      <c r="AG1966" s="1252"/>
      <c r="AH1966" s="1252"/>
      <c r="AI1966" s="1252"/>
      <c r="AJ1966" s="1252"/>
      <c r="AK1966" s="1252"/>
      <c r="AL1966" s="1252"/>
      <c r="AM1966" s="1252"/>
      <c r="AN1966" s="1252"/>
      <c r="AO1966" s="1252"/>
      <c r="AP1966" s="1252"/>
      <c r="AQ1966" s="1252"/>
      <c r="AR1966" s="1252"/>
      <c r="AS1966" s="1252"/>
      <c r="AT1966" s="1252"/>
      <c r="AU1966" s="1252"/>
      <c r="AV1966" s="1252"/>
      <c r="AW1966" s="1252"/>
      <c r="AX1966" s="1252"/>
      <c r="AY1966" s="1252"/>
      <c r="AZ1966" s="1252"/>
      <c r="BA1966" s="1252"/>
      <c r="BB1966" s="1252"/>
      <c r="BC1966" s="1252"/>
      <c r="BD1966" s="1252"/>
      <c r="BE1966" s="1252"/>
      <c r="BF1966" s="1252"/>
      <c r="BG1966" s="1252"/>
      <c r="BH1966" s="1252"/>
      <c r="BI1966" s="1252"/>
      <c r="BJ1966" s="1252"/>
      <c r="BK1966" s="1252"/>
      <c r="BL1966" s="1252"/>
      <c r="BM1966" s="1252"/>
      <c r="BN1966" s="1252"/>
      <c r="BO1966" s="1252"/>
      <c r="BP1966" s="1252"/>
      <c r="BQ1966" s="1252"/>
      <c r="BR1966" s="1252"/>
      <c r="BS1966" s="1252"/>
    </row>
    <row r="1967" spans="1:71" s="3" customFormat="1" ht="27.6" hidden="1" outlineLevel="2">
      <c r="A1967" s="1014">
        <v>1</v>
      </c>
      <c r="B1967" s="1014">
        <v>2</v>
      </c>
      <c r="C1967" s="1014">
        <v>1</v>
      </c>
      <c r="D1967" s="1014">
        <v>2</v>
      </c>
      <c r="E1967" s="1014" t="s">
        <v>1559</v>
      </c>
      <c r="F1967" s="1014" t="s">
        <v>6300</v>
      </c>
      <c r="G1967" s="941" t="s">
        <v>8111</v>
      </c>
      <c r="H1967" s="32" t="s">
        <v>3152</v>
      </c>
      <c r="I1967" s="935">
        <v>14273.9</v>
      </c>
      <c r="J1967" s="915"/>
      <c r="K1967" s="910">
        <f t="shared" si="308"/>
        <v>0</v>
      </c>
      <c r="L1967" s="426"/>
      <c r="M1967" s="909">
        <f t="shared" si="309"/>
        <v>0</v>
      </c>
      <c r="N1967" s="909">
        <f t="shared" si="310"/>
        <v>0</v>
      </c>
      <c r="O1967" s="909">
        <f t="shared" si="311"/>
        <v>0</v>
      </c>
      <c r="P1967" s="147"/>
      <c r="Q1967" s="1252"/>
      <c r="R1967" s="1252"/>
      <c r="S1967" s="1252"/>
      <c r="T1967" s="1252"/>
      <c r="U1967" s="1252"/>
      <c r="V1967" s="1252"/>
      <c r="W1967" s="1252"/>
      <c r="X1967" s="1252"/>
      <c r="Y1967" s="1252"/>
      <c r="Z1967" s="1252"/>
      <c r="AA1967" s="1252"/>
      <c r="AB1967" s="1252"/>
      <c r="AC1967" s="1252"/>
      <c r="AD1967" s="1252"/>
      <c r="AE1967" s="1252"/>
      <c r="AF1967" s="1252"/>
      <c r="AG1967" s="1252"/>
      <c r="AH1967" s="1252"/>
      <c r="AI1967" s="1252"/>
      <c r="AJ1967" s="1252"/>
      <c r="AK1967" s="1252"/>
      <c r="AL1967" s="1252"/>
      <c r="AM1967" s="1252"/>
      <c r="AN1967" s="1252"/>
      <c r="AO1967" s="1252"/>
      <c r="AP1967" s="1252"/>
      <c r="AQ1967" s="1252"/>
      <c r="AR1967" s="1252"/>
      <c r="AS1967" s="1252"/>
      <c r="AT1967" s="1252"/>
      <c r="AU1967" s="1252"/>
      <c r="AV1967" s="1252"/>
      <c r="AW1967" s="1252"/>
      <c r="AX1967" s="1252"/>
      <c r="AY1967" s="1252"/>
      <c r="AZ1967" s="1252"/>
      <c r="BA1967" s="1252"/>
      <c r="BB1967" s="1252"/>
      <c r="BC1967" s="1252"/>
      <c r="BD1967" s="1252"/>
      <c r="BE1967" s="1252"/>
      <c r="BF1967" s="1252"/>
      <c r="BG1967" s="1252"/>
      <c r="BH1967" s="1252"/>
      <c r="BI1967" s="1252"/>
      <c r="BJ1967" s="1252"/>
      <c r="BK1967" s="1252"/>
      <c r="BL1967" s="1252"/>
      <c r="BM1967" s="1252"/>
      <c r="BN1967" s="1252"/>
      <c r="BO1967" s="1252"/>
      <c r="BP1967" s="1252"/>
      <c r="BQ1967" s="1252"/>
      <c r="BR1967" s="1252"/>
      <c r="BS1967" s="1252"/>
    </row>
    <row r="1968" spans="1:71" s="3" customFormat="1" ht="27.6" hidden="1" outlineLevel="2">
      <c r="A1968" s="1014">
        <v>1</v>
      </c>
      <c r="B1968" s="1014">
        <v>2</v>
      </c>
      <c r="C1968" s="1014">
        <v>1</v>
      </c>
      <c r="D1968" s="1014">
        <v>2</v>
      </c>
      <c r="E1968" s="1014" t="s">
        <v>1559</v>
      </c>
      <c r="F1968" s="1014" t="s">
        <v>3423</v>
      </c>
      <c r="G1968" s="941" t="s">
        <v>8119</v>
      </c>
      <c r="H1968" s="32" t="s">
        <v>22</v>
      </c>
      <c r="I1968" s="935">
        <v>17445</v>
      </c>
      <c r="J1968" s="915"/>
      <c r="K1968" s="910">
        <f t="shared" si="308"/>
        <v>0</v>
      </c>
      <c r="L1968" s="426"/>
      <c r="M1968" s="909">
        <f t="shared" si="309"/>
        <v>0</v>
      </c>
      <c r="N1968" s="909">
        <f t="shared" si="310"/>
        <v>0</v>
      </c>
      <c r="O1968" s="909">
        <f t="shared" si="311"/>
        <v>0</v>
      </c>
      <c r="P1968" s="147"/>
      <c r="Q1968" s="1252"/>
      <c r="R1968" s="1252"/>
      <c r="S1968" s="1252"/>
      <c r="T1968" s="1252"/>
      <c r="U1968" s="1252"/>
      <c r="V1968" s="1252"/>
      <c r="W1968" s="1252"/>
      <c r="X1968" s="1252"/>
      <c r="Y1968" s="1252"/>
      <c r="Z1968" s="1252"/>
      <c r="AA1968" s="1252"/>
      <c r="AB1968" s="1252"/>
      <c r="AC1968" s="1252"/>
      <c r="AD1968" s="1252"/>
      <c r="AE1968" s="1252"/>
      <c r="AF1968" s="1252"/>
      <c r="AG1968" s="1252"/>
      <c r="AH1968" s="1252"/>
      <c r="AI1968" s="1252"/>
      <c r="AJ1968" s="1252"/>
      <c r="AK1968" s="1252"/>
      <c r="AL1968" s="1252"/>
      <c r="AM1968" s="1252"/>
      <c r="AN1968" s="1252"/>
      <c r="AO1968" s="1252"/>
      <c r="AP1968" s="1252"/>
      <c r="AQ1968" s="1252"/>
      <c r="AR1968" s="1252"/>
      <c r="AS1968" s="1252"/>
      <c r="AT1968" s="1252"/>
      <c r="AU1968" s="1252"/>
      <c r="AV1968" s="1252"/>
      <c r="AW1968" s="1252"/>
      <c r="AX1968" s="1252"/>
      <c r="AY1968" s="1252"/>
      <c r="AZ1968" s="1252"/>
      <c r="BA1968" s="1252"/>
      <c r="BB1968" s="1252"/>
      <c r="BC1968" s="1252"/>
      <c r="BD1968" s="1252"/>
      <c r="BE1968" s="1252"/>
      <c r="BF1968" s="1252"/>
      <c r="BG1968" s="1252"/>
      <c r="BH1968" s="1252"/>
      <c r="BI1968" s="1252"/>
      <c r="BJ1968" s="1252"/>
      <c r="BK1968" s="1252"/>
      <c r="BL1968" s="1252"/>
      <c r="BM1968" s="1252"/>
      <c r="BN1968" s="1252"/>
      <c r="BO1968" s="1252"/>
      <c r="BP1968" s="1252"/>
      <c r="BQ1968" s="1252"/>
      <c r="BR1968" s="1252"/>
      <c r="BS1968" s="1252"/>
    </row>
    <row r="1969" spans="1:71" s="3" customFormat="1" hidden="1" outlineLevel="1" collapsed="1">
      <c r="A1969" s="1081">
        <v>1</v>
      </c>
      <c r="B1969" s="1081">
        <v>2</v>
      </c>
      <c r="C1969" s="1081">
        <v>1</v>
      </c>
      <c r="D1969" s="1081">
        <v>2</v>
      </c>
      <c r="E1969" s="1081" t="s">
        <v>1556</v>
      </c>
      <c r="F1969" s="1081"/>
      <c r="G1969" s="1098" t="s">
        <v>6002</v>
      </c>
      <c r="H1969" s="1099"/>
      <c r="I1969" s="1100"/>
      <c r="J1969" s="1093"/>
      <c r="K1969" s="1101">
        <f>SUM(K1970:K1993)</f>
        <v>0</v>
      </c>
      <c r="L1969" s="1093"/>
      <c r="M1969" s="1101">
        <f>SUM(M1970:M1993)</f>
        <v>0</v>
      </c>
      <c r="N1969" s="1101"/>
      <c r="O1969" s="1101">
        <f>SUM(O1970:O1993)</f>
        <v>0</v>
      </c>
      <c r="P1969" s="1102"/>
      <c r="Q1969" s="1252"/>
      <c r="R1969" s="1252"/>
      <c r="S1969" s="1252"/>
      <c r="T1969" s="1252"/>
      <c r="U1969" s="1252"/>
      <c r="V1969" s="1252"/>
      <c r="W1969" s="1252"/>
      <c r="X1969" s="1252"/>
      <c r="Y1969" s="1252"/>
      <c r="Z1969" s="1252"/>
      <c r="AA1969" s="1252"/>
      <c r="AB1969" s="1252"/>
      <c r="AC1969" s="1252"/>
      <c r="AD1969" s="1252"/>
      <c r="AE1969" s="1252"/>
      <c r="AF1969" s="1252"/>
      <c r="AG1969" s="1252"/>
      <c r="AH1969" s="1252"/>
      <c r="AI1969" s="1252"/>
      <c r="AJ1969" s="1252"/>
      <c r="AK1969" s="1252"/>
      <c r="AL1969" s="1252"/>
      <c r="AM1969" s="1252"/>
      <c r="AN1969" s="1252"/>
      <c r="AO1969" s="1252"/>
      <c r="AP1969" s="1252"/>
      <c r="AQ1969" s="1252"/>
      <c r="AR1969" s="1252"/>
      <c r="AS1969" s="1252"/>
      <c r="AT1969" s="1252"/>
      <c r="AU1969" s="1252"/>
      <c r="AV1969" s="1252"/>
      <c r="AW1969" s="1252"/>
      <c r="AX1969" s="1252"/>
      <c r="AY1969" s="1252"/>
      <c r="AZ1969" s="1252"/>
      <c r="BA1969" s="1252"/>
      <c r="BB1969" s="1252"/>
      <c r="BC1969" s="1252"/>
      <c r="BD1969" s="1252"/>
      <c r="BE1969" s="1252"/>
      <c r="BF1969" s="1252"/>
      <c r="BG1969" s="1252"/>
      <c r="BH1969" s="1252"/>
      <c r="BI1969" s="1252"/>
      <c r="BJ1969" s="1252"/>
      <c r="BK1969" s="1252"/>
      <c r="BL1969" s="1252"/>
      <c r="BM1969" s="1252"/>
      <c r="BN1969" s="1252"/>
      <c r="BO1969" s="1252"/>
      <c r="BP1969" s="1252"/>
      <c r="BQ1969" s="1252"/>
      <c r="BR1969" s="1252"/>
      <c r="BS1969" s="1252"/>
    </row>
    <row r="1970" spans="1:71" s="134" customFormat="1" hidden="1" outlineLevel="2">
      <c r="A1970" s="1014">
        <v>1</v>
      </c>
      <c r="B1970" s="1014">
        <v>2</v>
      </c>
      <c r="C1970" s="1014">
        <v>1</v>
      </c>
      <c r="D1970" s="1014">
        <v>2</v>
      </c>
      <c r="E1970" s="1014" t="s">
        <v>1556</v>
      </c>
      <c r="F1970" s="1014" t="s">
        <v>1559</v>
      </c>
      <c r="G1970" s="1010" t="s">
        <v>6285</v>
      </c>
      <c r="H1970" s="32"/>
      <c r="I1970" s="329"/>
      <c r="J1970" s="915"/>
      <c r="K1970" s="910">
        <f t="shared" ref="K1970:K1993" si="312">I1970*J1970</f>
        <v>0</v>
      </c>
      <c r="L1970" s="426"/>
      <c r="M1970" s="909">
        <f t="shared" ref="M1970:M1993" si="313">I1970*L1970</f>
        <v>0</v>
      </c>
      <c r="N1970" s="909">
        <f t="shared" ref="N1970:N1993" si="314">J1970+L1970</f>
        <v>0</v>
      </c>
      <c r="O1970" s="909">
        <f t="shared" ref="O1970:O1993" si="315">I1970*N1970</f>
        <v>0</v>
      </c>
      <c r="P1970" s="147"/>
      <c r="Q1970" s="1251"/>
      <c r="R1970" s="1251"/>
      <c r="S1970" s="1251"/>
      <c r="T1970" s="1251"/>
      <c r="U1970" s="1251"/>
      <c r="V1970" s="1251"/>
      <c r="W1970" s="1251"/>
      <c r="X1970" s="1251"/>
      <c r="Y1970" s="1251"/>
      <c r="Z1970" s="1251"/>
      <c r="AA1970" s="1251"/>
      <c r="AB1970" s="1251"/>
      <c r="AC1970" s="1251"/>
      <c r="AD1970" s="1251"/>
      <c r="AE1970" s="1251"/>
      <c r="AF1970" s="1251"/>
      <c r="AG1970" s="1251"/>
      <c r="AH1970" s="1251"/>
      <c r="AI1970" s="1251"/>
      <c r="AJ1970" s="1251"/>
      <c r="AK1970" s="1251"/>
      <c r="AL1970" s="1251"/>
      <c r="AM1970" s="1251"/>
      <c r="AN1970" s="1251"/>
      <c r="AO1970" s="1251"/>
      <c r="AP1970" s="1251"/>
      <c r="AQ1970" s="1251"/>
      <c r="AR1970" s="1251"/>
      <c r="AS1970" s="1251"/>
      <c r="AT1970" s="1251"/>
      <c r="AU1970" s="1251"/>
      <c r="AV1970" s="1251"/>
      <c r="AW1970" s="1251"/>
      <c r="AX1970" s="1251"/>
      <c r="AY1970" s="1251"/>
      <c r="AZ1970" s="1251"/>
      <c r="BA1970" s="1251"/>
      <c r="BB1970" s="1251"/>
      <c r="BC1970" s="1251"/>
      <c r="BD1970" s="1251"/>
      <c r="BE1970" s="1251"/>
      <c r="BF1970" s="1251"/>
      <c r="BG1970" s="1251"/>
      <c r="BH1970" s="1251"/>
      <c r="BI1970" s="1251"/>
      <c r="BJ1970" s="1251"/>
      <c r="BK1970" s="1251"/>
      <c r="BL1970" s="1251"/>
      <c r="BM1970" s="1251"/>
      <c r="BN1970" s="1251"/>
      <c r="BO1970" s="1251"/>
      <c r="BP1970" s="1251"/>
      <c r="BQ1970" s="1251"/>
      <c r="BR1970" s="1251"/>
      <c r="BS1970" s="1251"/>
    </row>
    <row r="1971" spans="1:71" s="3" customFormat="1" ht="41.4" hidden="1" outlineLevel="2">
      <c r="A1971" s="1014">
        <v>1</v>
      </c>
      <c r="B1971" s="1014">
        <v>2</v>
      </c>
      <c r="C1971" s="1014">
        <v>1</v>
      </c>
      <c r="D1971" s="1014">
        <v>2</v>
      </c>
      <c r="E1971" s="1014">
        <v>2</v>
      </c>
      <c r="F1971" s="1014" t="s">
        <v>1556</v>
      </c>
      <c r="G1971" s="941" t="s">
        <v>8120</v>
      </c>
      <c r="H1971" s="32" t="s">
        <v>3152</v>
      </c>
      <c r="I1971" s="329">
        <v>4279.2</v>
      </c>
      <c r="J1971" s="915"/>
      <c r="K1971" s="910">
        <f t="shared" si="312"/>
        <v>0</v>
      </c>
      <c r="L1971" s="426"/>
      <c r="M1971" s="909">
        <f t="shared" si="313"/>
        <v>0</v>
      </c>
      <c r="N1971" s="909">
        <f t="shared" si="314"/>
        <v>0</v>
      </c>
      <c r="O1971" s="909">
        <f t="shared" si="315"/>
        <v>0</v>
      </c>
      <c r="P1971" s="147"/>
      <c r="Q1971" s="1252"/>
      <c r="R1971" s="1252"/>
      <c r="S1971" s="1252"/>
      <c r="T1971" s="1252"/>
      <c r="U1971" s="1252"/>
      <c r="V1971" s="1252"/>
      <c r="W1971" s="1252"/>
      <c r="X1971" s="1252"/>
      <c r="Y1971" s="1252"/>
      <c r="Z1971" s="1252"/>
      <c r="AA1971" s="1252"/>
      <c r="AB1971" s="1252"/>
      <c r="AC1971" s="1252"/>
      <c r="AD1971" s="1252"/>
      <c r="AE1971" s="1252"/>
      <c r="AF1971" s="1252"/>
      <c r="AG1971" s="1252"/>
      <c r="AH1971" s="1252"/>
      <c r="AI1971" s="1252"/>
      <c r="AJ1971" s="1252"/>
      <c r="AK1971" s="1252"/>
      <c r="AL1971" s="1252"/>
      <c r="AM1971" s="1252"/>
      <c r="AN1971" s="1252"/>
      <c r="AO1971" s="1252"/>
      <c r="AP1971" s="1252"/>
      <c r="AQ1971" s="1252"/>
      <c r="AR1971" s="1252"/>
      <c r="AS1971" s="1252"/>
      <c r="AT1971" s="1252"/>
      <c r="AU1971" s="1252"/>
      <c r="AV1971" s="1252"/>
      <c r="AW1971" s="1252"/>
      <c r="AX1971" s="1252"/>
      <c r="AY1971" s="1252"/>
      <c r="AZ1971" s="1252"/>
      <c r="BA1971" s="1252"/>
      <c r="BB1971" s="1252"/>
      <c r="BC1971" s="1252"/>
      <c r="BD1971" s="1252"/>
      <c r="BE1971" s="1252"/>
      <c r="BF1971" s="1252"/>
      <c r="BG1971" s="1252"/>
      <c r="BH1971" s="1252"/>
      <c r="BI1971" s="1252"/>
      <c r="BJ1971" s="1252"/>
      <c r="BK1971" s="1252"/>
      <c r="BL1971" s="1252"/>
      <c r="BM1971" s="1252"/>
      <c r="BN1971" s="1252"/>
      <c r="BO1971" s="1252"/>
      <c r="BP1971" s="1252"/>
      <c r="BQ1971" s="1252"/>
      <c r="BR1971" s="1252"/>
      <c r="BS1971" s="1252"/>
    </row>
    <row r="1972" spans="1:71" s="3" customFormat="1" ht="41.4" hidden="1" outlineLevel="2">
      <c r="A1972" s="1014">
        <v>1</v>
      </c>
      <c r="B1972" s="1014">
        <v>2</v>
      </c>
      <c r="C1972" s="1014">
        <v>1</v>
      </c>
      <c r="D1972" s="1014">
        <v>2</v>
      </c>
      <c r="E1972" s="1014">
        <v>2</v>
      </c>
      <c r="F1972" s="1014" t="s">
        <v>1561</v>
      </c>
      <c r="G1972" s="941" t="s">
        <v>8121</v>
      </c>
      <c r="H1972" s="32" t="s">
        <v>3152</v>
      </c>
      <c r="I1972" s="329">
        <v>2674.5</v>
      </c>
      <c r="J1972" s="915"/>
      <c r="K1972" s="910">
        <f t="shared" si="312"/>
        <v>0</v>
      </c>
      <c r="L1972" s="426"/>
      <c r="M1972" s="909">
        <f t="shared" si="313"/>
        <v>0</v>
      </c>
      <c r="N1972" s="909">
        <f t="shared" si="314"/>
        <v>0</v>
      </c>
      <c r="O1972" s="909">
        <f t="shared" si="315"/>
        <v>0</v>
      </c>
      <c r="P1972" s="147"/>
      <c r="Q1972" s="1252"/>
      <c r="R1972" s="1252"/>
      <c r="S1972" s="1252"/>
      <c r="T1972" s="1252"/>
      <c r="U1972" s="1252"/>
      <c r="V1972" s="1252"/>
      <c r="W1972" s="1252"/>
      <c r="X1972" s="1252"/>
      <c r="Y1972" s="1252"/>
      <c r="Z1972" s="1252"/>
      <c r="AA1972" s="1252"/>
      <c r="AB1972" s="1252"/>
      <c r="AC1972" s="1252"/>
      <c r="AD1972" s="1252"/>
      <c r="AE1972" s="1252"/>
      <c r="AF1972" s="1252"/>
      <c r="AG1972" s="1252"/>
      <c r="AH1972" s="1252"/>
      <c r="AI1972" s="1252"/>
      <c r="AJ1972" s="1252"/>
      <c r="AK1972" s="1252"/>
      <c r="AL1972" s="1252"/>
      <c r="AM1972" s="1252"/>
      <c r="AN1972" s="1252"/>
      <c r="AO1972" s="1252"/>
      <c r="AP1972" s="1252"/>
      <c r="AQ1972" s="1252"/>
      <c r="AR1972" s="1252"/>
      <c r="AS1972" s="1252"/>
      <c r="AT1972" s="1252"/>
      <c r="AU1972" s="1252"/>
      <c r="AV1972" s="1252"/>
      <c r="AW1972" s="1252"/>
      <c r="AX1972" s="1252"/>
      <c r="AY1972" s="1252"/>
      <c r="AZ1972" s="1252"/>
      <c r="BA1972" s="1252"/>
      <c r="BB1972" s="1252"/>
      <c r="BC1972" s="1252"/>
      <c r="BD1972" s="1252"/>
      <c r="BE1972" s="1252"/>
      <c r="BF1972" s="1252"/>
      <c r="BG1972" s="1252"/>
      <c r="BH1972" s="1252"/>
      <c r="BI1972" s="1252"/>
      <c r="BJ1972" s="1252"/>
      <c r="BK1972" s="1252"/>
      <c r="BL1972" s="1252"/>
      <c r="BM1972" s="1252"/>
      <c r="BN1972" s="1252"/>
      <c r="BO1972" s="1252"/>
      <c r="BP1972" s="1252"/>
      <c r="BQ1972" s="1252"/>
      <c r="BR1972" s="1252"/>
      <c r="BS1972" s="1252"/>
    </row>
    <row r="1973" spans="1:71" s="3" customFormat="1" ht="55.2" hidden="1" outlineLevel="2">
      <c r="A1973" s="1014">
        <v>1</v>
      </c>
      <c r="B1973" s="1014">
        <v>2</v>
      </c>
      <c r="C1973" s="1014">
        <v>1</v>
      </c>
      <c r="D1973" s="1014">
        <v>2</v>
      </c>
      <c r="E1973" s="1014">
        <v>2</v>
      </c>
      <c r="F1973" s="1014" t="s">
        <v>1574</v>
      </c>
      <c r="G1973" s="941" t="s">
        <v>8122</v>
      </c>
      <c r="H1973" s="32" t="s">
        <v>3152</v>
      </c>
      <c r="I1973" s="329">
        <v>1069.8</v>
      </c>
      <c r="J1973" s="915"/>
      <c r="K1973" s="910">
        <f t="shared" si="312"/>
        <v>0</v>
      </c>
      <c r="L1973" s="426"/>
      <c r="M1973" s="909">
        <f t="shared" si="313"/>
        <v>0</v>
      </c>
      <c r="N1973" s="909">
        <f t="shared" si="314"/>
        <v>0</v>
      </c>
      <c r="O1973" s="909">
        <f t="shared" si="315"/>
        <v>0</v>
      </c>
      <c r="P1973" s="147"/>
      <c r="Q1973" s="1252"/>
      <c r="R1973" s="1252"/>
      <c r="S1973" s="1252"/>
      <c r="T1973" s="1252"/>
      <c r="U1973" s="1252"/>
      <c r="V1973" s="1252"/>
      <c r="W1973" s="1252"/>
      <c r="X1973" s="1252"/>
      <c r="Y1973" s="1252"/>
      <c r="Z1973" s="1252"/>
      <c r="AA1973" s="1252"/>
      <c r="AB1973" s="1252"/>
      <c r="AC1973" s="1252"/>
      <c r="AD1973" s="1252"/>
      <c r="AE1973" s="1252"/>
      <c r="AF1973" s="1252"/>
      <c r="AG1973" s="1252"/>
      <c r="AH1973" s="1252"/>
      <c r="AI1973" s="1252"/>
      <c r="AJ1973" s="1252"/>
      <c r="AK1973" s="1252"/>
      <c r="AL1973" s="1252"/>
      <c r="AM1973" s="1252"/>
      <c r="AN1973" s="1252"/>
      <c r="AO1973" s="1252"/>
      <c r="AP1973" s="1252"/>
      <c r="AQ1973" s="1252"/>
      <c r="AR1973" s="1252"/>
      <c r="AS1973" s="1252"/>
      <c r="AT1973" s="1252"/>
      <c r="AU1973" s="1252"/>
      <c r="AV1973" s="1252"/>
      <c r="AW1973" s="1252"/>
      <c r="AX1973" s="1252"/>
      <c r="AY1973" s="1252"/>
      <c r="AZ1973" s="1252"/>
      <c r="BA1973" s="1252"/>
      <c r="BB1973" s="1252"/>
      <c r="BC1973" s="1252"/>
      <c r="BD1973" s="1252"/>
      <c r="BE1973" s="1252"/>
      <c r="BF1973" s="1252"/>
      <c r="BG1973" s="1252"/>
      <c r="BH1973" s="1252"/>
      <c r="BI1973" s="1252"/>
      <c r="BJ1973" s="1252"/>
      <c r="BK1973" s="1252"/>
      <c r="BL1973" s="1252"/>
      <c r="BM1973" s="1252"/>
      <c r="BN1973" s="1252"/>
      <c r="BO1973" s="1252"/>
      <c r="BP1973" s="1252"/>
      <c r="BQ1973" s="1252"/>
      <c r="BR1973" s="1252"/>
      <c r="BS1973" s="1252"/>
    </row>
    <row r="1974" spans="1:71" s="3" customFormat="1" ht="41.4" hidden="1" outlineLevel="2">
      <c r="A1974" s="1014">
        <v>1</v>
      </c>
      <c r="B1974" s="1014">
        <v>2</v>
      </c>
      <c r="C1974" s="1014">
        <v>1</v>
      </c>
      <c r="D1974" s="1014">
        <v>2</v>
      </c>
      <c r="E1974" s="1014">
        <v>2</v>
      </c>
      <c r="F1974" s="1014" t="s">
        <v>1567</v>
      </c>
      <c r="G1974" s="941" t="s">
        <v>8123</v>
      </c>
      <c r="H1974" s="32" t="s">
        <v>22</v>
      </c>
      <c r="I1974" s="329">
        <v>10698</v>
      </c>
      <c r="J1974" s="915"/>
      <c r="K1974" s="910">
        <f t="shared" si="312"/>
        <v>0</v>
      </c>
      <c r="L1974" s="426"/>
      <c r="M1974" s="909">
        <f t="shared" si="313"/>
        <v>0</v>
      </c>
      <c r="N1974" s="909">
        <f t="shared" si="314"/>
        <v>0</v>
      </c>
      <c r="O1974" s="909">
        <f t="shared" si="315"/>
        <v>0</v>
      </c>
      <c r="P1974" s="147"/>
      <c r="Q1974" s="1252"/>
      <c r="R1974" s="1252"/>
      <c r="S1974" s="1252"/>
      <c r="T1974" s="1252"/>
      <c r="U1974" s="1252"/>
      <c r="V1974" s="1252"/>
      <c r="W1974" s="1252"/>
      <c r="X1974" s="1252"/>
      <c r="Y1974" s="1252"/>
      <c r="Z1974" s="1252"/>
      <c r="AA1974" s="1252"/>
      <c r="AB1974" s="1252"/>
      <c r="AC1974" s="1252"/>
      <c r="AD1974" s="1252"/>
      <c r="AE1974" s="1252"/>
      <c r="AF1974" s="1252"/>
      <c r="AG1974" s="1252"/>
      <c r="AH1974" s="1252"/>
      <c r="AI1974" s="1252"/>
      <c r="AJ1974" s="1252"/>
      <c r="AK1974" s="1252"/>
      <c r="AL1974" s="1252"/>
      <c r="AM1974" s="1252"/>
      <c r="AN1974" s="1252"/>
      <c r="AO1974" s="1252"/>
      <c r="AP1974" s="1252"/>
      <c r="AQ1974" s="1252"/>
      <c r="AR1974" s="1252"/>
      <c r="AS1974" s="1252"/>
      <c r="AT1974" s="1252"/>
      <c r="AU1974" s="1252"/>
      <c r="AV1974" s="1252"/>
      <c r="AW1974" s="1252"/>
      <c r="AX1974" s="1252"/>
      <c r="AY1974" s="1252"/>
      <c r="AZ1974" s="1252"/>
      <c r="BA1974" s="1252"/>
      <c r="BB1974" s="1252"/>
      <c r="BC1974" s="1252"/>
      <c r="BD1974" s="1252"/>
      <c r="BE1974" s="1252"/>
      <c r="BF1974" s="1252"/>
      <c r="BG1974" s="1252"/>
      <c r="BH1974" s="1252"/>
      <c r="BI1974" s="1252"/>
      <c r="BJ1974" s="1252"/>
      <c r="BK1974" s="1252"/>
      <c r="BL1974" s="1252"/>
      <c r="BM1974" s="1252"/>
      <c r="BN1974" s="1252"/>
      <c r="BO1974" s="1252"/>
      <c r="BP1974" s="1252"/>
      <c r="BQ1974" s="1252"/>
      <c r="BR1974" s="1252"/>
      <c r="BS1974" s="1252"/>
    </row>
    <row r="1975" spans="1:71" s="3" customFormat="1" ht="41.4" hidden="1" outlineLevel="2">
      <c r="A1975" s="1014">
        <v>1</v>
      </c>
      <c r="B1975" s="1014">
        <v>2</v>
      </c>
      <c r="C1975" s="1014">
        <v>1</v>
      </c>
      <c r="D1975" s="1014">
        <v>2</v>
      </c>
      <c r="E1975" s="1014">
        <v>2</v>
      </c>
      <c r="F1975" s="1014" t="s">
        <v>1571</v>
      </c>
      <c r="G1975" s="941" t="s">
        <v>8124</v>
      </c>
      <c r="H1975" s="32" t="s">
        <v>22</v>
      </c>
      <c r="I1975" s="329">
        <v>10698</v>
      </c>
      <c r="J1975" s="915"/>
      <c r="K1975" s="910">
        <f t="shared" si="312"/>
        <v>0</v>
      </c>
      <c r="L1975" s="426"/>
      <c r="M1975" s="909">
        <f t="shared" si="313"/>
        <v>0</v>
      </c>
      <c r="N1975" s="909">
        <f t="shared" si="314"/>
        <v>0</v>
      </c>
      <c r="O1975" s="909">
        <f t="shared" si="315"/>
        <v>0</v>
      </c>
      <c r="P1975" s="147"/>
      <c r="Q1975" s="1252"/>
      <c r="R1975" s="1252"/>
      <c r="S1975" s="1252"/>
      <c r="T1975" s="1252"/>
      <c r="U1975" s="1252"/>
      <c r="V1975" s="1252"/>
      <c r="W1975" s="1252"/>
      <c r="X1975" s="1252"/>
      <c r="Y1975" s="1252"/>
      <c r="Z1975" s="1252"/>
      <c r="AA1975" s="1252"/>
      <c r="AB1975" s="1252"/>
      <c r="AC1975" s="1252"/>
      <c r="AD1975" s="1252"/>
      <c r="AE1975" s="1252"/>
      <c r="AF1975" s="1252"/>
      <c r="AG1975" s="1252"/>
      <c r="AH1975" s="1252"/>
      <c r="AI1975" s="1252"/>
      <c r="AJ1975" s="1252"/>
      <c r="AK1975" s="1252"/>
      <c r="AL1975" s="1252"/>
      <c r="AM1975" s="1252"/>
      <c r="AN1975" s="1252"/>
      <c r="AO1975" s="1252"/>
      <c r="AP1975" s="1252"/>
      <c r="AQ1975" s="1252"/>
      <c r="AR1975" s="1252"/>
      <c r="AS1975" s="1252"/>
      <c r="AT1975" s="1252"/>
      <c r="AU1975" s="1252"/>
      <c r="AV1975" s="1252"/>
      <c r="AW1975" s="1252"/>
      <c r="AX1975" s="1252"/>
      <c r="AY1975" s="1252"/>
      <c r="AZ1975" s="1252"/>
      <c r="BA1975" s="1252"/>
      <c r="BB1975" s="1252"/>
      <c r="BC1975" s="1252"/>
      <c r="BD1975" s="1252"/>
      <c r="BE1975" s="1252"/>
      <c r="BF1975" s="1252"/>
      <c r="BG1975" s="1252"/>
      <c r="BH1975" s="1252"/>
      <c r="BI1975" s="1252"/>
      <c r="BJ1975" s="1252"/>
      <c r="BK1975" s="1252"/>
      <c r="BL1975" s="1252"/>
      <c r="BM1975" s="1252"/>
      <c r="BN1975" s="1252"/>
      <c r="BO1975" s="1252"/>
      <c r="BP1975" s="1252"/>
      <c r="BQ1975" s="1252"/>
      <c r="BR1975" s="1252"/>
      <c r="BS1975" s="1252"/>
    </row>
    <row r="1976" spans="1:71" s="3" customFormat="1" hidden="1" outlineLevel="2">
      <c r="A1976" s="1014">
        <v>1</v>
      </c>
      <c r="B1976" s="1014">
        <v>2</v>
      </c>
      <c r="C1976" s="1014">
        <v>1</v>
      </c>
      <c r="D1976" s="1014">
        <v>2</v>
      </c>
      <c r="E1976" s="1014">
        <v>2</v>
      </c>
      <c r="F1976" s="1014" t="s">
        <v>1589</v>
      </c>
      <c r="G1976" s="1010" t="s">
        <v>6007</v>
      </c>
      <c r="H1976" s="32"/>
      <c r="I1976" s="329"/>
      <c r="J1976" s="915"/>
      <c r="K1976" s="910">
        <f t="shared" si="312"/>
        <v>0</v>
      </c>
      <c r="L1976" s="426"/>
      <c r="M1976" s="909">
        <f t="shared" si="313"/>
        <v>0</v>
      </c>
      <c r="N1976" s="909">
        <f t="shared" si="314"/>
        <v>0</v>
      </c>
      <c r="O1976" s="909">
        <f t="shared" si="315"/>
        <v>0</v>
      </c>
      <c r="P1976" s="147"/>
      <c r="Q1976" s="1252"/>
      <c r="R1976" s="1252"/>
      <c r="S1976" s="1252"/>
      <c r="T1976" s="1252"/>
      <c r="U1976" s="1252"/>
      <c r="V1976" s="1252"/>
      <c r="W1976" s="1252"/>
      <c r="X1976" s="1252"/>
      <c r="Y1976" s="1252"/>
      <c r="Z1976" s="1252"/>
      <c r="AA1976" s="1252"/>
      <c r="AB1976" s="1252"/>
      <c r="AC1976" s="1252"/>
      <c r="AD1976" s="1252"/>
      <c r="AE1976" s="1252"/>
      <c r="AF1976" s="1252"/>
      <c r="AG1976" s="1252"/>
      <c r="AH1976" s="1252"/>
      <c r="AI1976" s="1252"/>
      <c r="AJ1976" s="1252"/>
      <c r="AK1976" s="1252"/>
      <c r="AL1976" s="1252"/>
      <c r="AM1976" s="1252"/>
      <c r="AN1976" s="1252"/>
      <c r="AO1976" s="1252"/>
      <c r="AP1976" s="1252"/>
      <c r="AQ1976" s="1252"/>
      <c r="AR1976" s="1252"/>
      <c r="AS1976" s="1252"/>
      <c r="AT1976" s="1252"/>
      <c r="AU1976" s="1252"/>
      <c r="AV1976" s="1252"/>
      <c r="AW1976" s="1252"/>
      <c r="AX1976" s="1252"/>
      <c r="AY1976" s="1252"/>
      <c r="AZ1976" s="1252"/>
      <c r="BA1976" s="1252"/>
      <c r="BB1976" s="1252"/>
      <c r="BC1976" s="1252"/>
      <c r="BD1976" s="1252"/>
      <c r="BE1976" s="1252"/>
      <c r="BF1976" s="1252"/>
      <c r="BG1976" s="1252"/>
      <c r="BH1976" s="1252"/>
      <c r="BI1976" s="1252"/>
      <c r="BJ1976" s="1252"/>
      <c r="BK1976" s="1252"/>
      <c r="BL1976" s="1252"/>
      <c r="BM1976" s="1252"/>
      <c r="BN1976" s="1252"/>
      <c r="BO1976" s="1252"/>
      <c r="BP1976" s="1252"/>
      <c r="BQ1976" s="1252"/>
      <c r="BR1976" s="1252"/>
      <c r="BS1976" s="1252"/>
    </row>
    <row r="1977" spans="1:71" s="3" customFormat="1" ht="41.4" hidden="1" outlineLevel="2">
      <c r="A1977" s="1014">
        <v>1</v>
      </c>
      <c r="B1977" s="1014">
        <v>2</v>
      </c>
      <c r="C1977" s="1014">
        <v>1</v>
      </c>
      <c r="D1977" s="1014">
        <v>2</v>
      </c>
      <c r="E1977" s="1014">
        <v>2</v>
      </c>
      <c r="F1977" s="1014" t="s">
        <v>1594</v>
      </c>
      <c r="G1977" s="941" t="s">
        <v>8125</v>
      </c>
      <c r="H1977" s="32" t="s">
        <v>3152</v>
      </c>
      <c r="I1977" s="329">
        <v>1330.25</v>
      </c>
      <c r="J1977" s="915"/>
      <c r="K1977" s="910">
        <f t="shared" si="312"/>
        <v>0</v>
      </c>
      <c r="L1977" s="426"/>
      <c r="M1977" s="909">
        <f t="shared" si="313"/>
        <v>0</v>
      </c>
      <c r="N1977" s="909">
        <f t="shared" si="314"/>
        <v>0</v>
      </c>
      <c r="O1977" s="909">
        <f t="shared" si="315"/>
        <v>0</v>
      </c>
      <c r="P1977" s="147"/>
      <c r="Q1977" s="1252"/>
      <c r="R1977" s="1252"/>
      <c r="S1977" s="1252"/>
      <c r="T1977" s="1252"/>
      <c r="U1977" s="1252"/>
      <c r="V1977" s="1252"/>
      <c r="W1977" s="1252"/>
      <c r="X1977" s="1252"/>
      <c r="Y1977" s="1252"/>
      <c r="Z1977" s="1252"/>
      <c r="AA1977" s="1252"/>
      <c r="AB1977" s="1252"/>
      <c r="AC1977" s="1252"/>
      <c r="AD1977" s="1252"/>
      <c r="AE1977" s="1252"/>
      <c r="AF1977" s="1252"/>
      <c r="AG1977" s="1252"/>
      <c r="AH1977" s="1252"/>
      <c r="AI1977" s="1252"/>
      <c r="AJ1977" s="1252"/>
      <c r="AK1977" s="1252"/>
      <c r="AL1977" s="1252"/>
      <c r="AM1977" s="1252"/>
      <c r="AN1977" s="1252"/>
      <c r="AO1977" s="1252"/>
      <c r="AP1977" s="1252"/>
      <c r="AQ1977" s="1252"/>
      <c r="AR1977" s="1252"/>
      <c r="AS1977" s="1252"/>
      <c r="AT1977" s="1252"/>
      <c r="AU1977" s="1252"/>
      <c r="AV1977" s="1252"/>
      <c r="AW1977" s="1252"/>
      <c r="AX1977" s="1252"/>
      <c r="AY1977" s="1252"/>
      <c r="AZ1977" s="1252"/>
      <c r="BA1977" s="1252"/>
      <c r="BB1977" s="1252"/>
      <c r="BC1977" s="1252"/>
      <c r="BD1977" s="1252"/>
      <c r="BE1977" s="1252"/>
      <c r="BF1977" s="1252"/>
      <c r="BG1977" s="1252"/>
      <c r="BH1977" s="1252"/>
      <c r="BI1977" s="1252"/>
      <c r="BJ1977" s="1252"/>
      <c r="BK1977" s="1252"/>
      <c r="BL1977" s="1252"/>
      <c r="BM1977" s="1252"/>
      <c r="BN1977" s="1252"/>
      <c r="BO1977" s="1252"/>
      <c r="BP1977" s="1252"/>
      <c r="BQ1977" s="1252"/>
      <c r="BR1977" s="1252"/>
      <c r="BS1977" s="1252"/>
    </row>
    <row r="1978" spans="1:71" s="3" customFormat="1" ht="41.4" hidden="1" outlineLevel="2">
      <c r="A1978" s="1014">
        <v>1</v>
      </c>
      <c r="B1978" s="1014">
        <v>2</v>
      </c>
      <c r="C1978" s="1014">
        <v>1</v>
      </c>
      <c r="D1978" s="1014">
        <v>2</v>
      </c>
      <c r="E1978" s="1014">
        <v>2</v>
      </c>
      <c r="F1978" s="1014" t="s">
        <v>5726</v>
      </c>
      <c r="G1978" s="941" t="s">
        <v>8126</v>
      </c>
      <c r="H1978" s="32" t="s">
        <v>3152</v>
      </c>
      <c r="I1978" s="329">
        <v>266.05</v>
      </c>
      <c r="J1978" s="915"/>
      <c r="K1978" s="910">
        <f t="shared" si="312"/>
        <v>0</v>
      </c>
      <c r="L1978" s="426"/>
      <c r="M1978" s="909">
        <f t="shared" si="313"/>
        <v>0</v>
      </c>
      <c r="N1978" s="909">
        <f t="shared" si="314"/>
        <v>0</v>
      </c>
      <c r="O1978" s="909">
        <f t="shared" si="315"/>
        <v>0</v>
      </c>
      <c r="P1978" s="147"/>
      <c r="Q1978" s="1252"/>
      <c r="R1978" s="1252"/>
      <c r="S1978" s="1252"/>
      <c r="T1978" s="1252"/>
      <c r="U1978" s="1252"/>
      <c r="V1978" s="1252"/>
      <c r="W1978" s="1252"/>
      <c r="X1978" s="1252"/>
      <c r="Y1978" s="1252"/>
      <c r="Z1978" s="1252"/>
      <c r="AA1978" s="1252"/>
      <c r="AB1978" s="1252"/>
      <c r="AC1978" s="1252"/>
      <c r="AD1978" s="1252"/>
      <c r="AE1978" s="1252"/>
      <c r="AF1978" s="1252"/>
      <c r="AG1978" s="1252"/>
      <c r="AH1978" s="1252"/>
      <c r="AI1978" s="1252"/>
      <c r="AJ1978" s="1252"/>
      <c r="AK1978" s="1252"/>
      <c r="AL1978" s="1252"/>
      <c r="AM1978" s="1252"/>
      <c r="AN1978" s="1252"/>
      <c r="AO1978" s="1252"/>
      <c r="AP1978" s="1252"/>
      <c r="AQ1978" s="1252"/>
      <c r="AR1978" s="1252"/>
      <c r="AS1978" s="1252"/>
      <c r="AT1978" s="1252"/>
      <c r="AU1978" s="1252"/>
      <c r="AV1978" s="1252"/>
      <c r="AW1978" s="1252"/>
      <c r="AX1978" s="1252"/>
      <c r="AY1978" s="1252"/>
      <c r="AZ1978" s="1252"/>
      <c r="BA1978" s="1252"/>
      <c r="BB1978" s="1252"/>
      <c r="BC1978" s="1252"/>
      <c r="BD1978" s="1252"/>
      <c r="BE1978" s="1252"/>
      <c r="BF1978" s="1252"/>
      <c r="BG1978" s="1252"/>
      <c r="BH1978" s="1252"/>
      <c r="BI1978" s="1252"/>
      <c r="BJ1978" s="1252"/>
      <c r="BK1978" s="1252"/>
      <c r="BL1978" s="1252"/>
      <c r="BM1978" s="1252"/>
      <c r="BN1978" s="1252"/>
      <c r="BO1978" s="1252"/>
      <c r="BP1978" s="1252"/>
      <c r="BQ1978" s="1252"/>
      <c r="BR1978" s="1252"/>
      <c r="BS1978" s="1252"/>
    </row>
    <row r="1979" spans="1:71" s="3" customFormat="1" ht="82.8" hidden="1" outlineLevel="2">
      <c r="A1979" s="1014">
        <v>1</v>
      </c>
      <c r="B1979" s="1014">
        <v>2</v>
      </c>
      <c r="C1979" s="1014">
        <v>1</v>
      </c>
      <c r="D1979" s="1014">
        <v>2</v>
      </c>
      <c r="E1979" s="1014">
        <v>2</v>
      </c>
      <c r="F1979" s="1014" t="s">
        <v>6298</v>
      </c>
      <c r="G1979" s="941" t="s">
        <v>8127</v>
      </c>
      <c r="H1979" s="32" t="s">
        <v>22</v>
      </c>
      <c r="I1979" s="329">
        <v>5321</v>
      </c>
      <c r="J1979" s="915"/>
      <c r="K1979" s="910">
        <f t="shared" si="312"/>
        <v>0</v>
      </c>
      <c r="L1979" s="426"/>
      <c r="M1979" s="909">
        <f t="shared" si="313"/>
        <v>0</v>
      </c>
      <c r="N1979" s="909">
        <f t="shared" si="314"/>
        <v>0</v>
      </c>
      <c r="O1979" s="909">
        <f t="shared" si="315"/>
        <v>0</v>
      </c>
      <c r="P1979" s="147"/>
      <c r="Q1979" s="1252"/>
      <c r="R1979" s="1252"/>
      <c r="S1979" s="1252"/>
      <c r="T1979" s="1252"/>
      <c r="U1979" s="1252"/>
      <c r="V1979" s="1252"/>
      <c r="W1979" s="1252"/>
      <c r="X1979" s="1252"/>
      <c r="Y1979" s="1252"/>
      <c r="Z1979" s="1252"/>
      <c r="AA1979" s="1252"/>
      <c r="AB1979" s="1252"/>
      <c r="AC1979" s="1252"/>
      <c r="AD1979" s="1252"/>
      <c r="AE1979" s="1252"/>
      <c r="AF1979" s="1252"/>
      <c r="AG1979" s="1252"/>
      <c r="AH1979" s="1252"/>
      <c r="AI1979" s="1252"/>
      <c r="AJ1979" s="1252"/>
      <c r="AK1979" s="1252"/>
      <c r="AL1979" s="1252"/>
      <c r="AM1979" s="1252"/>
      <c r="AN1979" s="1252"/>
      <c r="AO1979" s="1252"/>
      <c r="AP1979" s="1252"/>
      <c r="AQ1979" s="1252"/>
      <c r="AR1979" s="1252"/>
      <c r="AS1979" s="1252"/>
      <c r="AT1979" s="1252"/>
      <c r="AU1979" s="1252"/>
      <c r="AV1979" s="1252"/>
      <c r="AW1979" s="1252"/>
      <c r="AX1979" s="1252"/>
      <c r="AY1979" s="1252"/>
      <c r="AZ1979" s="1252"/>
      <c r="BA1979" s="1252"/>
      <c r="BB1979" s="1252"/>
      <c r="BC1979" s="1252"/>
      <c r="BD1979" s="1252"/>
      <c r="BE1979" s="1252"/>
      <c r="BF1979" s="1252"/>
      <c r="BG1979" s="1252"/>
      <c r="BH1979" s="1252"/>
      <c r="BI1979" s="1252"/>
      <c r="BJ1979" s="1252"/>
      <c r="BK1979" s="1252"/>
      <c r="BL1979" s="1252"/>
      <c r="BM1979" s="1252"/>
      <c r="BN1979" s="1252"/>
      <c r="BO1979" s="1252"/>
      <c r="BP1979" s="1252"/>
      <c r="BQ1979" s="1252"/>
      <c r="BR1979" s="1252"/>
      <c r="BS1979" s="1252"/>
    </row>
    <row r="1980" spans="1:71" s="134" customFormat="1" hidden="1" outlineLevel="2">
      <c r="A1980" s="1014">
        <v>1</v>
      </c>
      <c r="B1980" s="1014">
        <v>2</v>
      </c>
      <c r="C1980" s="1014">
        <v>1</v>
      </c>
      <c r="D1980" s="1014">
        <v>2</v>
      </c>
      <c r="E1980" s="1014">
        <v>2</v>
      </c>
      <c r="F1980" s="1014" t="s">
        <v>6299</v>
      </c>
      <c r="G1980" s="1010" t="s">
        <v>6287</v>
      </c>
      <c r="H1980" s="32"/>
      <c r="I1980" s="329"/>
      <c r="J1980" s="915"/>
      <c r="K1980" s="910">
        <f t="shared" si="312"/>
        <v>0</v>
      </c>
      <c r="L1980" s="426"/>
      <c r="M1980" s="909">
        <f t="shared" si="313"/>
        <v>0</v>
      </c>
      <c r="N1980" s="909">
        <f t="shared" si="314"/>
        <v>0</v>
      </c>
      <c r="O1980" s="909">
        <f t="shared" si="315"/>
        <v>0</v>
      </c>
      <c r="P1980" s="147"/>
      <c r="Q1980" s="1251"/>
      <c r="R1980" s="1251"/>
      <c r="S1980" s="1251"/>
      <c r="T1980" s="1251"/>
      <c r="U1980" s="1251"/>
      <c r="V1980" s="1251"/>
      <c r="W1980" s="1251"/>
      <c r="X1980" s="1251"/>
      <c r="Y1980" s="1251"/>
      <c r="Z1980" s="1251"/>
      <c r="AA1980" s="1251"/>
      <c r="AB1980" s="1251"/>
      <c r="AC1980" s="1251"/>
      <c r="AD1980" s="1251"/>
      <c r="AE1980" s="1251"/>
      <c r="AF1980" s="1251"/>
      <c r="AG1980" s="1251"/>
      <c r="AH1980" s="1251"/>
      <c r="AI1980" s="1251"/>
      <c r="AJ1980" s="1251"/>
      <c r="AK1980" s="1251"/>
      <c r="AL1980" s="1251"/>
      <c r="AM1980" s="1251"/>
      <c r="AN1980" s="1251"/>
      <c r="AO1980" s="1251"/>
      <c r="AP1980" s="1251"/>
      <c r="AQ1980" s="1251"/>
      <c r="AR1980" s="1251"/>
      <c r="AS1980" s="1251"/>
      <c r="AT1980" s="1251"/>
      <c r="AU1980" s="1251"/>
      <c r="AV1980" s="1251"/>
      <c r="AW1980" s="1251"/>
      <c r="AX1980" s="1251"/>
      <c r="AY1980" s="1251"/>
      <c r="AZ1980" s="1251"/>
      <c r="BA1980" s="1251"/>
      <c r="BB1980" s="1251"/>
      <c r="BC1980" s="1251"/>
      <c r="BD1980" s="1251"/>
      <c r="BE1980" s="1251"/>
      <c r="BF1980" s="1251"/>
      <c r="BG1980" s="1251"/>
      <c r="BH1980" s="1251"/>
      <c r="BI1980" s="1251"/>
      <c r="BJ1980" s="1251"/>
      <c r="BK1980" s="1251"/>
      <c r="BL1980" s="1251"/>
      <c r="BM1980" s="1251"/>
      <c r="BN1980" s="1251"/>
      <c r="BO1980" s="1251"/>
      <c r="BP1980" s="1251"/>
      <c r="BQ1980" s="1251"/>
      <c r="BR1980" s="1251"/>
      <c r="BS1980" s="1251"/>
    </row>
    <row r="1981" spans="1:71" s="3" customFormat="1" ht="41.4" hidden="1" outlineLevel="2">
      <c r="A1981" s="1014">
        <v>1</v>
      </c>
      <c r="B1981" s="1014">
        <v>2</v>
      </c>
      <c r="C1981" s="1014">
        <v>1</v>
      </c>
      <c r="D1981" s="1014">
        <v>2</v>
      </c>
      <c r="E1981" s="1014">
        <v>2</v>
      </c>
      <c r="F1981" s="1014" t="s">
        <v>1579</v>
      </c>
      <c r="G1981" s="941" t="s">
        <v>8128</v>
      </c>
      <c r="H1981" s="32" t="s">
        <v>3152</v>
      </c>
      <c r="I1981" s="329">
        <v>46.8</v>
      </c>
      <c r="J1981" s="915"/>
      <c r="K1981" s="910">
        <f t="shared" si="312"/>
        <v>0</v>
      </c>
      <c r="L1981" s="426"/>
      <c r="M1981" s="909">
        <f t="shared" si="313"/>
        <v>0</v>
      </c>
      <c r="N1981" s="909">
        <f t="shared" si="314"/>
        <v>0</v>
      </c>
      <c r="O1981" s="909">
        <f t="shared" si="315"/>
        <v>0</v>
      </c>
      <c r="P1981" s="147"/>
      <c r="Q1981" s="1252"/>
      <c r="R1981" s="1252"/>
      <c r="S1981" s="1252"/>
      <c r="T1981" s="1252"/>
      <c r="U1981" s="1252"/>
      <c r="V1981" s="1252"/>
      <c r="W1981" s="1252"/>
      <c r="X1981" s="1252"/>
      <c r="Y1981" s="1252"/>
      <c r="Z1981" s="1252"/>
      <c r="AA1981" s="1252"/>
      <c r="AB1981" s="1252"/>
      <c r="AC1981" s="1252"/>
      <c r="AD1981" s="1252"/>
      <c r="AE1981" s="1252"/>
      <c r="AF1981" s="1252"/>
      <c r="AG1981" s="1252"/>
      <c r="AH1981" s="1252"/>
      <c r="AI1981" s="1252"/>
      <c r="AJ1981" s="1252"/>
      <c r="AK1981" s="1252"/>
      <c r="AL1981" s="1252"/>
      <c r="AM1981" s="1252"/>
      <c r="AN1981" s="1252"/>
      <c r="AO1981" s="1252"/>
      <c r="AP1981" s="1252"/>
      <c r="AQ1981" s="1252"/>
      <c r="AR1981" s="1252"/>
      <c r="AS1981" s="1252"/>
      <c r="AT1981" s="1252"/>
      <c r="AU1981" s="1252"/>
      <c r="AV1981" s="1252"/>
      <c r="AW1981" s="1252"/>
      <c r="AX1981" s="1252"/>
      <c r="AY1981" s="1252"/>
      <c r="AZ1981" s="1252"/>
      <c r="BA1981" s="1252"/>
      <c r="BB1981" s="1252"/>
      <c r="BC1981" s="1252"/>
      <c r="BD1981" s="1252"/>
      <c r="BE1981" s="1252"/>
      <c r="BF1981" s="1252"/>
      <c r="BG1981" s="1252"/>
      <c r="BH1981" s="1252"/>
      <c r="BI1981" s="1252"/>
      <c r="BJ1981" s="1252"/>
      <c r="BK1981" s="1252"/>
      <c r="BL1981" s="1252"/>
      <c r="BM1981" s="1252"/>
      <c r="BN1981" s="1252"/>
      <c r="BO1981" s="1252"/>
      <c r="BP1981" s="1252"/>
      <c r="BQ1981" s="1252"/>
      <c r="BR1981" s="1252"/>
      <c r="BS1981" s="1252"/>
    </row>
    <row r="1982" spans="1:71" s="3" customFormat="1" ht="55.2" hidden="1" outlineLevel="2">
      <c r="A1982" s="1014">
        <v>1</v>
      </c>
      <c r="B1982" s="1014">
        <v>2</v>
      </c>
      <c r="C1982" s="1014">
        <v>1</v>
      </c>
      <c r="D1982" s="1014">
        <v>2</v>
      </c>
      <c r="E1982" s="1014">
        <v>2</v>
      </c>
      <c r="F1982" s="1014" t="s">
        <v>5713</v>
      </c>
      <c r="G1982" s="941" t="s">
        <v>8122</v>
      </c>
      <c r="H1982" s="32" t="s">
        <v>3152</v>
      </c>
      <c r="I1982" s="329">
        <v>23.4</v>
      </c>
      <c r="J1982" s="915"/>
      <c r="K1982" s="910">
        <f t="shared" si="312"/>
        <v>0</v>
      </c>
      <c r="L1982" s="426"/>
      <c r="M1982" s="909">
        <f t="shared" si="313"/>
        <v>0</v>
      </c>
      <c r="N1982" s="909">
        <f t="shared" si="314"/>
        <v>0</v>
      </c>
      <c r="O1982" s="909">
        <f t="shared" si="315"/>
        <v>0</v>
      </c>
      <c r="P1982" s="147"/>
      <c r="Q1982" s="1252"/>
      <c r="R1982" s="1252"/>
      <c r="S1982" s="1252"/>
      <c r="T1982" s="1252"/>
      <c r="U1982" s="1252"/>
      <c r="V1982" s="1252"/>
      <c r="W1982" s="1252"/>
      <c r="X1982" s="1252"/>
      <c r="Y1982" s="1252"/>
      <c r="Z1982" s="1252"/>
      <c r="AA1982" s="1252"/>
      <c r="AB1982" s="1252"/>
      <c r="AC1982" s="1252"/>
      <c r="AD1982" s="1252"/>
      <c r="AE1982" s="1252"/>
      <c r="AF1982" s="1252"/>
      <c r="AG1982" s="1252"/>
      <c r="AH1982" s="1252"/>
      <c r="AI1982" s="1252"/>
      <c r="AJ1982" s="1252"/>
      <c r="AK1982" s="1252"/>
      <c r="AL1982" s="1252"/>
      <c r="AM1982" s="1252"/>
      <c r="AN1982" s="1252"/>
      <c r="AO1982" s="1252"/>
      <c r="AP1982" s="1252"/>
      <c r="AQ1982" s="1252"/>
      <c r="AR1982" s="1252"/>
      <c r="AS1982" s="1252"/>
      <c r="AT1982" s="1252"/>
      <c r="AU1982" s="1252"/>
      <c r="AV1982" s="1252"/>
      <c r="AW1982" s="1252"/>
      <c r="AX1982" s="1252"/>
      <c r="AY1982" s="1252"/>
      <c r="AZ1982" s="1252"/>
      <c r="BA1982" s="1252"/>
      <c r="BB1982" s="1252"/>
      <c r="BC1982" s="1252"/>
      <c r="BD1982" s="1252"/>
      <c r="BE1982" s="1252"/>
      <c r="BF1982" s="1252"/>
      <c r="BG1982" s="1252"/>
      <c r="BH1982" s="1252"/>
      <c r="BI1982" s="1252"/>
      <c r="BJ1982" s="1252"/>
      <c r="BK1982" s="1252"/>
      <c r="BL1982" s="1252"/>
      <c r="BM1982" s="1252"/>
      <c r="BN1982" s="1252"/>
      <c r="BO1982" s="1252"/>
      <c r="BP1982" s="1252"/>
      <c r="BQ1982" s="1252"/>
      <c r="BR1982" s="1252"/>
      <c r="BS1982" s="1252"/>
    </row>
    <row r="1983" spans="1:71" s="3" customFormat="1" ht="55.2" hidden="1" outlineLevel="2">
      <c r="A1983" s="1014">
        <v>1</v>
      </c>
      <c r="B1983" s="1014">
        <v>2</v>
      </c>
      <c r="C1983" s="1014">
        <v>1</v>
      </c>
      <c r="D1983" s="1014">
        <v>2</v>
      </c>
      <c r="E1983" s="1014">
        <v>2</v>
      </c>
      <c r="F1983" s="1014" t="s">
        <v>6300</v>
      </c>
      <c r="G1983" s="941" t="s">
        <v>8129</v>
      </c>
      <c r="H1983" s="32" t="s">
        <v>3152</v>
      </c>
      <c r="I1983" s="329">
        <v>11.7</v>
      </c>
      <c r="J1983" s="915"/>
      <c r="K1983" s="910">
        <f t="shared" si="312"/>
        <v>0</v>
      </c>
      <c r="L1983" s="426"/>
      <c r="M1983" s="909">
        <f t="shared" si="313"/>
        <v>0</v>
      </c>
      <c r="N1983" s="909">
        <f t="shared" si="314"/>
        <v>0</v>
      </c>
      <c r="O1983" s="909">
        <f t="shared" si="315"/>
        <v>0</v>
      </c>
      <c r="P1983" s="147"/>
      <c r="Q1983" s="1252"/>
      <c r="R1983" s="1252"/>
      <c r="S1983" s="1252"/>
      <c r="T1983" s="1252"/>
      <c r="U1983" s="1252"/>
      <c r="V1983" s="1252"/>
      <c r="W1983" s="1252"/>
      <c r="X1983" s="1252"/>
      <c r="Y1983" s="1252"/>
      <c r="Z1983" s="1252"/>
      <c r="AA1983" s="1252"/>
      <c r="AB1983" s="1252"/>
      <c r="AC1983" s="1252"/>
      <c r="AD1983" s="1252"/>
      <c r="AE1983" s="1252"/>
      <c r="AF1983" s="1252"/>
      <c r="AG1983" s="1252"/>
      <c r="AH1983" s="1252"/>
      <c r="AI1983" s="1252"/>
      <c r="AJ1983" s="1252"/>
      <c r="AK1983" s="1252"/>
      <c r="AL1983" s="1252"/>
      <c r="AM1983" s="1252"/>
      <c r="AN1983" s="1252"/>
      <c r="AO1983" s="1252"/>
      <c r="AP1983" s="1252"/>
      <c r="AQ1983" s="1252"/>
      <c r="AR1983" s="1252"/>
      <c r="AS1983" s="1252"/>
      <c r="AT1983" s="1252"/>
      <c r="AU1983" s="1252"/>
      <c r="AV1983" s="1252"/>
      <c r="AW1983" s="1252"/>
      <c r="AX1983" s="1252"/>
      <c r="AY1983" s="1252"/>
      <c r="AZ1983" s="1252"/>
      <c r="BA1983" s="1252"/>
      <c r="BB1983" s="1252"/>
      <c r="BC1983" s="1252"/>
      <c r="BD1983" s="1252"/>
      <c r="BE1983" s="1252"/>
      <c r="BF1983" s="1252"/>
      <c r="BG1983" s="1252"/>
      <c r="BH1983" s="1252"/>
      <c r="BI1983" s="1252"/>
      <c r="BJ1983" s="1252"/>
      <c r="BK1983" s="1252"/>
      <c r="BL1983" s="1252"/>
      <c r="BM1983" s="1252"/>
      <c r="BN1983" s="1252"/>
      <c r="BO1983" s="1252"/>
      <c r="BP1983" s="1252"/>
      <c r="BQ1983" s="1252"/>
      <c r="BR1983" s="1252"/>
      <c r="BS1983" s="1252"/>
    </row>
    <row r="1984" spans="1:71" s="3" customFormat="1" hidden="1" outlineLevel="2">
      <c r="A1984" s="1014">
        <v>1</v>
      </c>
      <c r="B1984" s="1014">
        <v>2</v>
      </c>
      <c r="C1984" s="1014">
        <v>1</v>
      </c>
      <c r="D1984" s="1014">
        <v>2</v>
      </c>
      <c r="E1984" s="1014">
        <v>2</v>
      </c>
      <c r="F1984" s="1014" t="s">
        <v>3423</v>
      </c>
      <c r="G1984" s="1010" t="s">
        <v>6286</v>
      </c>
      <c r="H1984" s="32"/>
      <c r="I1984" s="329"/>
      <c r="J1984" s="915"/>
      <c r="K1984" s="910">
        <f t="shared" si="312"/>
        <v>0</v>
      </c>
      <c r="L1984" s="426"/>
      <c r="M1984" s="909">
        <f t="shared" si="313"/>
        <v>0</v>
      </c>
      <c r="N1984" s="909">
        <f t="shared" si="314"/>
        <v>0</v>
      </c>
      <c r="O1984" s="909">
        <f t="shared" si="315"/>
        <v>0</v>
      </c>
      <c r="P1984" s="147"/>
      <c r="Q1984" s="1252"/>
      <c r="R1984" s="1252"/>
      <c r="S1984" s="1252"/>
      <c r="T1984" s="1252"/>
      <c r="U1984" s="1252"/>
      <c r="V1984" s="1252"/>
      <c r="W1984" s="1252"/>
      <c r="X1984" s="1252"/>
      <c r="Y1984" s="1252"/>
      <c r="Z1984" s="1252"/>
      <c r="AA1984" s="1252"/>
      <c r="AB1984" s="1252"/>
      <c r="AC1984" s="1252"/>
      <c r="AD1984" s="1252"/>
      <c r="AE1984" s="1252"/>
      <c r="AF1984" s="1252"/>
      <c r="AG1984" s="1252"/>
      <c r="AH1984" s="1252"/>
      <c r="AI1984" s="1252"/>
      <c r="AJ1984" s="1252"/>
      <c r="AK1984" s="1252"/>
      <c r="AL1984" s="1252"/>
      <c r="AM1984" s="1252"/>
      <c r="AN1984" s="1252"/>
      <c r="AO1984" s="1252"/>
      <c r="AP1984" s="1252"/>
      <c r="AQ1984" s="1252"/>
      <c r="AR1984" s="1252"/>
      <c r="AS1984" s="1252"/>
      <c r="AT1984" s="1252"/>
      <c r="AU1984" s="1252"/>
      <c r="AV1984" s="1252"/>
      <c r="AW1984" s="1252"/>
      <c r="AX1984" s="1252"/>
      <c r="AY1984" s="1252"/>
      <c r="AZ1984" s="1252"/>
      <c r="BA1984" s="1252"/>
      <c r="BB1984" s="1252"/>
      <c r="BC1984" s="1252"/>
      <c r="BD1984" s="1252"/>
      <c r="BE1984" s="1252"/>
      <c r="BF1984" s="1252"/>
      <c r="BG1984" s="1252"/>
      <c r="BH1984" s="1252"/>
      <c r="BI1984" s="1252"/>
      <c r="BJ1984" s="1252"/>
      <c r="BK1984" s="1252"/>
      <c r="BL1984" s="1252"/>
      <c r="BM1984" s="1252"/>
      <c r="BN1984" s="1252"/>
      <c r="BO1984" s="1252"/>
      <c r="BP1984" s="1252"/>
      <c r="BQ1984" s="1252"/>
      <c r="BR1984" s="1252"/>
      <c r="BS1984" s="1252"/>
    </row>
    <row r="1985" spans="1:71" s="3" customFormat="1" ht="41.4" hidden="1" outlineLevel="2">
      <c r="A1985" s="1014">
        <v>1</v>
      </c>
      <c r="B1985" s="1014">
        <v>2</v>
      </c>
      <c r="C1985" s="1014">
        <v>1</v>
      </c>
      <c r="D1985" s="1014">
        <v>2</v>
      </c>
      <c r="E1985" s="1014">
        <v>2</v>
      </c>
      <c r="F1985" s="1014" t="s">
        <v>6301</v>
      </c>
      <c r="G1985" s="941" t="s">
        <v>8123</v>
      </c>
      <c r="H1985" s="32" t="s">
        <v>22</v>
      </c>
      <c r="I1985" s="329">
        <v>7648.11</v>
      </c>
      <c r="J1985" s="915"/>
      <c r="K1985" s="910">
        <f t="shared" si="312"/>
        <v>0</v>
      </c>
      <c r="L1985" s="426"/>
      <c r="M1985" s="909">
        <f t="shared" si="313"/>
        <v>0</v>
      </c>
      <c r="N1985" s="909">
        <f t="shared" si="314"/>
        <v>0</v>
      </c>
      <c r="O1985" s="909">
        <f t="shared" si="315"/>
        <v>0</v>
      </c>
      <c r="P1985" s="147"/>
      <c r="Q1985" s="1252"/>
      <c r="R1985" s="1252"/>
      <c r="S1985" s="1252"/>
      <c r="T1985" s="1252"/>
      <c r="U1985" s="1252"/>
      <c r="V1985" s="1252"/>
      <c r="W1985" s="1252"/>
      <c r="X1985" s="1252"/>
      <c r="Y1985" s="1252"/>
      <c r="Z1985" s="1252"/>
      <c r="AA1985" s="1252"/>
      <c r="AB1985" s="1252"/>
      <c r="AC1985" s="1252"/>
      <c r="AD1985" s="1252"/>
      <c r="AE1985" s="1252"/>
      <c r="AF1985" s="1252"/>
      <c r="AG1985" s="1252"/>
      <c r="AH1985" s="1252"/>
      <c r="AI1985" s="1252"/>
      <c r="AJ1985" s="1252"/>
      <c r="AK1985" s="1252"/>
      <c r="AL1985" s="1252"/>
      <c r="AM1985" s="1252"/>
      <c r="AN1985" s="1252"/>
      <c r="AO1985" s="1252"/>
      <c r="AP1985" s="1252"/>
      <c r="AQ1985" s="1252"/>
      <c r="AR1985" s="1252"/>
      <c r="AS1985" s="1252"/>
      <c r="AT1985" s="1252"/>
      <c r="AU1985" s="1252"/>
      <c r="AV1985" s="1252"/>
      <c r="AW1985" s="1252"/>
      <c r="AX1985" s="1252"/>
      <c r="AY1985" s="1252"/>
      <c r="AZ1985" s="1252"/>
      <c r="BA1985" s="1252"/>
      <c r="BB1985" s="1252"/>
      <c r="BC1985" s="1252"/>
      <c r="BD1985" s="1252"/>
      <c r="BE1985" s="1252"/>
      <c r="BF1985" s="1252"/>
      <c r="BG1985" s="1252"/>
      <c r="BH1985" s="1252"/>
      <c r="BI1985" s="1252"/>
      <c r="BJ1985" s="1252"/>
      <c r="BK1985" s="1252"/>
      <c r="BL1985" s="1252"/>
      <c r="BM1985" s="1252"/>
      <c r="BN1985" s="1252"/>
      <c r="BO1985" s="1252"/>
      <c r="BP1985" s="1252"/>
      <c r="BQ1985" s="1252"/>
      <c r="BR1985" s="1252"/>
      <c r="BS1985" s="1252"/>
    </row>
    <row r="1986" spans="1:71" s="3" customFormat="1" ht="41.4" hidden="1" outlineLevel="2">
      <c r="A1986" s="1014">
        <v>1</v>
      </c>
      <c r="B1986" s="1014">
        <v>2</v>
      </c>
      <c r="C1986" s="1014">
        <v>1</v>
      </c>
      <c r="D1986" s="1014">
        <v>2</v>
      </c>
      <c r="E1986" s="1014">
        <v>2</v>
      </c>
      <c r="F1986" s="1014" t="s">
        <v>6302</v>
      </c>
      <c r="G1986" s="941" t="s">
        <v>8124</v>
      </c>
      <c r="H1986" s="32" t="s">
        <v>22</v>
      </c>
      <c r="I1986" s="329">
        <v>7648.11</v>
      </c>
      <c r="J1986" s="915"/>
      <c r="K1986" s="910">
        <f t="shared" si="312"/>
        <v>0</v>
      </c>
      <c r="L1986" s="426"/>
      <c r="M1986" s="909">
        <f t="shared" si="313"/>
        <v>0</v>
      </c>
      <c r="N1986" s="909">
        <f t="shared" si="314"/>
        <v>0</v>
      </c>
      <c r="O1986" s="909">
        <f t="shared" si="315"/>
        <v>0</v>
      </c>
      <c r="P1986" s="147"/>
      <c r="Q1986" s="1252"/>
      <c r="R1986" s="1252"/>
      <c r="S1986" s="1252"/>
      <c r="T1986" s="1252"/>
      <c r="U1986" s="1252"/>
      <c r="V1986" s="1252"/>
      <c r="W1986" s="1252"/>
      <c r="X1986" s="1252"/>
      <c r="Y1986" s="1252"/>
      <c r="Z1986" s="1252"/>
      <c r="AA1986" s="1252"/>
      <c r="AB1986" s="1252"/>
      <c r="AC1986" s="1252"/>
      <c r="AD1986" s="1252"/>
      <c r="AE1986" s="1252"/>
      <c r="AF1986" s="1252"/>
      <c r="AG1986" s="1252"/>
      <c r="AH1986" s="1252"/>
      <c r="AI1986" s="1252"/>
      <c r="AJ1986" s="1252"/>
      <c r="AK1986" s="1252"/>
      <c r="AL1986" s="1252"/>
      <c r="AM1986" s="1252"/>
      <c r="AN1986" s="1252"/>
      <c r="AO1986" s="1252"/>
      <c r="AP1986" s="1252"/>
      <c r="AQ1986" s="1252"/>
      <c r="AR1986" s="1252"/>
      <c r="AS1986" s="1252"/>
      <c r="AT1986" s="1252"/>
      <c r="AU1986" s="1252"/>
      <c r="AV1986" s="1252"/>
      <c r="AW1986" s="1252"/>
      <c r="AX1986" s="1252"/>
      <c r="AY1986" s="1252"/>
      <c r="AZ1986" s="1252"/>
      <c r="BA1986" s="1252"/>
      <c r="BB1986" s="1252"/>
      <c r="BC1986" s="1252"/>
      <c r="BD1986" s="1252"/>
      <c r="BE1986" s="1252"/>
      <c r="BF1986" s="1252"/>
      <c r="BG1986" s="1252"/>
      <c r="BH1986" s="1252"/>
      <c r="BI1986" s="1252"/>
      <c r="BJ1986" s="1252"/>
      <c r="BK1986" s="1252"/>
      <c r="BL1986" s="1252"/>
      <c r="BM1986" s="1252"/>
      <c r="BN1986" s="1252"/>
      <c r="BO1986" s="1252"/>
      <c r="BP1986" s="1252"/>
      <c r="BQ1986" s="1252"/>
      <c r="BR1986" s="1252"/>
      <c r="BS1986" s="1252"/>
    </row>
    <row r="1987" spans="1:71" s="3" customFormat="1" hidden="1" outlineLevel="2">
      <c r="A1987" s="1014">
        <v>1</v>
      </c>
      <c r="B1987" s="1014">
        <v>2</v>
      </c>
      <c r="C1987" s="1014">
        <v>1</v>
      </c>
      <c r="D1987" s="1014">
        <v>2</v>
      </c>
      <c r="E1987" s="1014">
        <v>2</v>
      </c>
      <c r="F1987" s="1014" t="s">
        <v>6303</v>
      </c>
      <c r="G1987" s="1010" t="s">
        <v>8285</v>
      </c>
      <c r="H1987" s="32"/>
      <c r="I1987" s="329"/>
      <c r="J1987" s="915"/>
      <c r="K1987" s="910">
        <f t="shared" ref="K1987:K1989" si="316">I1987*J1987</f>
        <v>0</v>
      </c>
      <c r="L1987" s="426"/>
      <c r="M1987" s="909">
        <f t="shared" ref="M1987:M1989" si="317">I1987*L1987</f>
        <v>0</v>
      </c>
      <c r="N1987" s="909">
        <f t="shared" ref="N1987:N1989" si="318">J1987+L1987</f>
        <v>0</v>
      </c>
      <c r="O1987" s="909">
        <f t="shared" ref="O1987:O1989" si="319">I1987*N1987</f>
        <v>0</v>
      </c>
      <c r="P1987" s="147"/>
      <c r="Q1987" s="1252"/>
      <c r="R1987" s="1252"/>
      <c r="S1987" s="1252"/>
      <c r="T1987" s="1252"/>
      <c r="U1987" s="1252"/>
      <c r="V1987" s="1252"/>
      <c r="W1987" s="1252"/>
      <c r="X1987" s="1252"/>
      <c r="Y1987" s="1252"/>
      <c r="Z1987" s="1252"/>
      <c r="AA1987" s="1252"/>
      <c r="AB1987" s="1252"/>
      <c r="AC1987" s="1252"/>
      <c r="AD1987" s="1252"/>
      <c r="AE1987" s="1252"/>
      <c r="AF1987" s="1252"/>
      <c r="AG1987" s="1252"/>
      <c r="AH1987" s="1252"/>
      <c r="AI1987" s="1252"/>
      <c r="AJ1987" s="1252"/>
      <c r="AK1987" s="1252"/>
      <c r="AL1987" s="1252"/>
      <c r="AM1987" s="1252"/>
      <c r="AN1987" s="1252"/>
      <c r="AO1987" s="1252"/>
      <c r="AP1987" s="1252"/>
      <c r="AQ1987" s="1252"/>
      <c r="AR1987" s="1252"/>
      <c r="AS1987" s="1252"/>
      <c r="AT1987" s="1252"/>
      <c r="AU1987" s="1252"/>
      <c r="AV1987" s="1252"/>
      <c r="AW1987" s="1252"/>
      <c r="AX1987" s="1252"/>
      <c r="AY1987" s="1252"/>
      <c r="AZ1987" s="1252"/>
      <c r="BA1987" s="1252"/>
      <c r="BB1987" s="1252"/>
      <c r="BC1987" s="1252"/>
      <c r="BD1987" s="1252"/>
      <c r="BE1987" s="1252"/>
      <c r="BF1987" s="1252"/>
      <c r="BG1987" s="1252"/>
      <c r="BH1987" s="1252"/>
      <c r="BI1987" s="1252"/>
      <c r="BJ1987" s="1252"/>
      <c r="BK1987" s="1252"/>
      <c r="BL1987" s="1252"/>
      <c r="BM1987" s="1252"/>
      <c r="BN1987" s="1252"/>
      <c r="BO1987" s="1252"/>
      <c r="BP1987" s="1252"/>
      <c r="BQ1987" s="1252"/>
      <c r="BR1987" s="1252"/>
      <c r="BS1987" s="1252"/>
    </row>
    <row r="1988" spans="1:71" s="3" customFormat="1" ht="41.4" hidden="1" outlineLevel="2">
      <c r="A1988" s="1014">
        <v>1</v>
      </c>
      <c r="B1988" s="1014">
        <v>2</v>
      </c>
      <c r="C1988" s="1014">
        <v>1</v>
      </c>
      <c r="D1988" s="1014">
        <v>2</v>
      </c>
      <c r="E1988" s="1014">
        <v>2</v>
      </c>
      <c r="F1988" s="1014" t="s">
        <v>6304</v>
      </c>
      <c r="G1988" s="941" t="s">
        <v>8286</v>
      </c>
      <c r="H1988" s="32" t="s">
        <v>22</v>
      </c>
      <c r="I1988" s="329">
        <v>535</v>
      </c>
      <c r="J1988" s="915"/>
      <c r="K1988" s="910">
        <f t="shared" si="316"/>
        <v>0</v>
      </c>
      <c r="L1988" s="426"/>
      <c r="M1988" s="909">
        <f t="shared" si="317"/>
        <v>0</v>
      </c>
      <c r="N1988" s="909">
        <f t="shared" si="318"/>
        <v>0</v>
      </c>
      <c r="O1988" s="909">
        <f t="shared" si="319"/>
        <v>0</v>
      </c>
      <c r="P1988" s="147"/>
      <c r="Q1988" s="1252"/>
      <c r="R1988" s="1252"/>
      <c r="S1988" s="1252"/>
      <c r="T1988" s="1252"/>
      <c r="U1988" s="1252"/>
      <c r="V1988" s="1252"/>
      <c r="W1988" s="1252"/>
      <c r="X1988" s="1252"/>
      <c r="Y1988" s="1252"/>
      <c r="Z1988" s="1252"/>
      <c r="AA1988" s="1252"/>
      <c r="AB1988" s="1252"/>
      <c r="AC1988" s="1252"/>
      <c r="AD1988" s="1252"/>
      <c r="AE1988" s="1252"/>
      <c r="AF1988" s="1252"/>
      <c r="AG1988" s="1252"/>
      <c r="AH1988" s="1252"/>
      <c r="AI1988" s="1252"/>
      <c r="AJ1988" s="1252"/>
      <c r="AK1988" s="1252"/>
      <c r="AL1988" s="1252"/>
      <c r="AM1988" s="1252"/>
      <c r="AN1988" s="1252"/>
      <c r="AO1988" s="1252"/>
      <c r="AP1988" s="1252"/>
      <c r="AQ1988" s="1252"/>
      <c r="AR1988" s="1252"/>
      <c r="AS1988" s="1252"/>
      <c r="AT1988" s="1252"/>
      <c r="AU1988" s="1252"/>
      <c r="AV1988" s="1252"/>
      <c r="AW1988" s="1252"/>
      <c r="AX1988" s="1252"/>
      <c r="AY1988" s="1252"/>
      <c r="AZ1988" s="1252"/>
      <c r="BA1988" s="1252"/>
      <c r="BB1988" s="1252"/>
      <c r="BC1988" s="1252"/>
      <c r="BD1988" s="1252"/>
      <c r="BE1988" s="1252"/>
      <c r="BF1988" s="1252"/>
      <c r="BG1988" s="1252"/>
      <c r="BH1988" s="1252"/>
      <c r="BI1988" s="1252"/>
      <c r="BJ1988" s="1252"/>
      <c r="BK1988" s="1252"/>
      <c r="BL1988" s="1252"/>
      <c r="BM1988" s="1252"/>
      <c r="BN1988" s="1252"/>
      <c r="BO1988" s="1252"/>
      <c r="BP1988" s="1252"/>
      <c r="BQ1988" s="1252"/>
      <c r="BR1988" s="1252"/>
      <c r="BS1988" s="1252"/>
    </row>
    <row r="1989" spans="1:71" s="3" customFormat="1" ht="41.4" hidden="1" outlineLevel="2">
      <c r="A1989" s="1014">
        <v>1</v>
      </c>
      <c r="B1989" s="1014">
        <v>2</v>
      </c>
      <c r="C1989" s="1014">
        <v>1</v>
      </c>
      <c r="D1989" s="1014">
        <v>2</v>
      </c>
      <c r="E1989" s="1014">
        <v>2</v>
      </c>
      <c r="F1989" s="1014" t="s">
        <v>6305</v>
      </c>
      <c r="G1989" s="941" t="s">
        <v>8287</v>
      </c>
      <c r="H1989" s="32" t="s">
        <v>22</v>
      </c>
      <c r="I1989" s="329">
        <v>175</v>
      </c>
      <c r="J1989" s="915"/>
      <c r="K1989" s="910">
        <f t="shared" si="316"/>
        <v>0</v>
      </c>
      <c r="L1989" s="426"/>
      <c r="M1989" s="909">
        <f t="shared" si="317"/>
        <v>0</v>
      </c>
      <c r="N1989" s="909">
        <f t="shared" si="318"/>
        <v>0</v>
      </c>
      <c r="O1989" s="909">
        <f t="shared" si="319"/>
        <v>0</v>
      </c>
      <c r="P1989" s="147"/>
      <c r="Q1989" s="1252"/>
      <c r="R1989" s="1252"/>
      <c r="S1989" s="1252"/>
      <c r="T1989" s="1252"/>
      <c r="U1989" s="1252"/>
      <c r="V1989" s="1252"/>
      <c r="W1989" s="1252"/>
      <c r="X1989" s="1252"/>
      <c r="Y1989" s="1252"/>
      <c r="Z1989" s="1252"/>
      <c r="AA1989" s="1252"/>
      <c r="AB1989" s="1252"/>
      <c r="AC1989" s="1252"/>
      <c r="AD1989" s="1252"/>
      <c r="AE1989" s="1252"/>
      <c r="AF1989" s="1252"/>
      <c r="AG1989" s="1252"/>
      <c r="AH1989" s="1252"/>
      <c r="AI1989" s="1252"/>
      <c r="AJ1989" s="1252"/>
      <c r="AK1989" s="1252"/>
      <c r="AL1989" s="1252"/>
      <c r="AM1989" s="1252"/>
      <c r="AN1989" s="1252"/>
      <c r="AO1989" s="1252"/>
      <c r="AP1989" s="1252"/>
      <c r="AQ1989" s="1252"/>
      <c r="AR1989" s="1252"/>
      <c r="AS1989" s="1252"/>
      <c r="AT1989" s="1252"/>
      <c r="AU1989" s="1252"/>
      <c r="AV1989" s="1252"/>
      <c r="AW1989" s="1252"/>
      <c r="AX1989" s="1252"/>
      <c r="AY1989" s="1252"/>
      <c r="AZ1989" s="1252"/>
      <c r="BA1989" s="1252"/>
      <c r="BB1989" s="1252"/>
      <c r="BC1989" s="1252"/>
      <c r="BD1989" s="1252"/>
      <c r="BE1989" s="1252"/>
      <c r="BF1989" s="1252"/>
      <c r="BG1989" s="1252"/>
      <c r="BH1989" s="1252"/>
      <c r="BI1989" s="1252"/>
      <c r="BJ1989" s="1252"/>
      <c r="BK1989" s="1252"/>
      <c r="BL1989" s="1252"/>
      <c r="BM1989" s="1252"/>
      <c r="BN1989" s="1252"/>
      <c r="BO1989" s="1252"/>
      <c r="BP1989" s="1252"/>
      <c r="BQ1989" s="1252"/>
      <c r="BR1989" s="1252"/>
      <c r="BS1989" s="1252"/>
    </row>
    <row r="1990" spans="1:71" s="3" customFormat="1" hidden="1" outlineLevel="2">
      <c r="A1990" s="1014">
        <v>1</v>
      </c>
      <c r="B1990" s="1014">
        <v>2</v>
      </c>
      <c r="C1990" s="1014">
        <v>1</v>
      </c>
      <c r="D1990" s="1014">
        <v>2</v>
      </c>
      <c r="E1990" s="1014">
        <v>2</v>
      </c>
      <c r="F1990" s="1014" t="s">
        <v>6306</v>
      </c>
      <c r="G1990" s="1010" t="s">
        <v>6008</v>
      </c>
      <c r="H1990" s="32"/>
      <c r="I1990" s="329"/>
      <c r="J1990" s="915"/>
      <c r="K1990" s="910">
        <f t="shared" si="312"/>
        <v>0</v>
      </c>
      <c r="L1990" s="426"/>
      <c r="M1990" s="909">
        <f t="shared" si="313"/>
        <v>0</v>
      </c>
      <c r="N1990" s="909">
        <f t="shared" si="314"/>
        <v>0</v>
      </c>
      <c r="O1990" s="909">
        <f t="shared" si="315"/>
        <v>0</v>
      </c>
      <c r="P1990" s="147"/>
      <c r="Q1990" s="1252"/>
      <c r="R1990" s="1252"/>
      <c r="S1990" s="1252"/>
      <c r="T1990" s="1252"/>
      <c r="U1990" s="1252"/>
      <c r="V1990" s="1252"/>
      <c r="W1990" s="1252"/>
      <c r="X1990" s="1252"/>
      <c r="Y1990" s="1252"/>
      <c r="Z1990" s="1252"/>
      <c r="AA1990" s="1252"/>
      <c r="AB1990" s="1252"/>
      <c r="AC1990" s="1252"/>
      <c r="AD1990" s="1252"/>
      <c r="AE1990" s="1252"/>
      <c r="AF1990" s="1252"/>
      <c r="AG1990" s="1252"/>
      <c r="AH1990" s="1252"/>
      <c r="AI1990" s="1252"/>
      <c r="AJ1990" s="1252"/>
      <c r="AK1990" s="1252"/>
      <c r="AL1990" s="1252"/>
      <c r="AM1990" s="1252"/>
      <c r="AN1990" s="1252"/>
      <c r="AO1990" s="1252"/>
      <c r="AP1990" s="1252"/>
      <c r="AQ1990" s="1252"/>
      <c r="AR1990" s="1252"/>
      <c r="AS1990" s="1252"/>
      <c r="AT1990" s="1252"/>
      <c r="AU1990" s="1252"/>
      <c r="AV1990" s="1252"/>
      <c r="AW1990" s="1252"/>
      <c r="AX1990" s="1252"/>
      <c r="AY1990" s="1252"/>
      <c r="AZ1990" s="1252"/>
      <c r="BA1990" s="1252"/>
      <c r="BB1990" s="1252"/>
      <c r="BC1990" s="1252"/>
      <c r="BD1990" s="1252"/>
      <c r="BE1990" s="1252"/>
      <c r="BF1990" s="1252"/>
      <c r="BG1990" s="1252"/>
      <c r="BH1990" s="1252"/>
      <c r="BI1990" s="1252"/>
      <c r="BJ1990" s="1252"/>
      <c r="BK1990" s="1252"/>
      <c r="BL1990" s="1252"/>
      <c r="BM1990" s="1252"/>
      <c r="BN1990" s="1252"/>
      <c r="BO1990" s="1252"/>
      <c r="BP1990" s="1252"/>
      <c r="BQ1990" s="1252"/>
      <c r="BR1990" s="1252"/>
      <c r="BS1990" s="1252"/>
    </row>
    <row r="1991" spans="1:71" s="3" customFormat="1" ht="41.4" hidden="1" outlineLevel="2">
      <c r="A1991" s="1014">
        <v>1</v>
      </c>
      <c r="B1991" s="1014">
        <v>2</v>
      </c>
      <c r="C1991" s="1014">
        <v>1</v>
      </c>
      <c r="D1991" s="1014">
        <v>2</v>
      </c>
      <c r="E1991" s="1014">
        <v>2</v>
      </c>
      <c r="F1991" s="1014" t="s">
        <v>6307</v>
      </c>
      <c r="G1991" s="941" t="s">
        <v>8130</v>
      </c>
      <c r="H1991" s="32" t="s">
        <v>3151</v>
      </c>
      <c r="I1991" s="329">
        <v>3469</v>
      </c>
      <c r="J1991" s="915"/>
      <c r="K1991" s="910">
        <f t="shared" si="312"/>
        <v>0</v>
      </c>
      <c r="L1991" s="426"/>
      <c r="M1991" s="909">
        <f t="shared" si="313"/>
        <v>0</v>
      </c>
      <c r="N1991" s="909">
        <f t="shared" si="314"/>
        <v>0</v>
      </c>
      <c r="O1991" s="909">
        <f t="shared" si="315"/>
        <v>0</v>
      </c>
      <c r="P1991" s="147"/>
      <c r="Q1991" s="1252"/>
      <c r="R1991" s="1252"/>
      <c r="S1991" s="1252"/>
      <c r="T1991" s="1252"/>
      <c r="U1991" s="1252"/>
      <c r="V1991" s="1252"/>
      <c r="W1991" s="1252"/>
      <c r="X1991" s="1252"/>
      <c r="Y1991" s="1252"/>
      <c r="Z1991" s="1252"/>
      <c r="AA1991" s="1252"/>
      <c r="AB1991" s="1252"/>
      <c r="AC1991" s="1252"/>
      <c r="AD1991" s="1252"/>
      <c r="AE1991" s="1252"/>
      <c r="AF1991" s="1252"/>
      <c r="AG1991" s="1252"/>
      <c r="AH1991" s="1252"/>
      <c r="AI1991" s="1252"/>
      <c r="AJ1991" s="1252"/>
      <c r="AK1991" s="1252"/>
      <c r="AL1991" s="1252"/>
      <c r="AM1991" s="1252"/>
      <c r="AN1991" s="1252"/>
      <c r="AO1991" s="1252"/>
      <c r="AP1991" s="1252"/>
      <c r="AQ1991" s="1252"/>
      <c r="AR1991" s="1252"/>
      <c r="AS1991" s="1252"/>
      <c r="AT1991" s="1252"/>
      <c r="AU1991" s="1252"/>
      <c r="AV1991" s="1252"/>
      <c r="AW1991" s="1252"/>
      <c r="AX1991" s="1252"/>
      <c r="AY1991" s="1252"/>
      <c r="AZ1991" s="1252"/>
      <c r="BA1991" s="1252"/>
      <c r="BB1991" s="1252"/>
      <c r="BC1991" s="1252"/>
      <c r="BD1991" s="1252"/>
      <c r="BE1991" s="1252"/>
      <c r="BF1991" s="1252"/>
      <c r="BG1991" s="1252"/>
      <c r="BH1991" s="1252"/>
      <c r="BI1991" s="1252"/>
      <c r="BJ1991" s="1252"/>
      <c r="BK1991" s="1252"/>
      <c r="BL1991" s="1252"/>
      <c r="BM1991" s="1252"/>
      <c r="BN1991" s="1252"/>
      <c r="BO1991" s="1252"/>
      <c r="BP1991" s="1252"/>
      <c r="BQ1991" s="1252"/>
      <c r="BR1991" s="1252"/>
      <c r="BS1991" s="1252"/>
    </row>
    <row r="1992" spans="1:71" s="3" customFormat="1" ht="41.4" hidden="1" outlineLevel="2">
      <c r="A1992" s="1014">
        <v>1</v>
      </c>
      <c r="B1992" s="1014">
        <v>2</v>
      </c>
      <c r="C1992" s="1014">
        <v>1</v>
      </c>
      <c r="D1992" s="1014">
        <v>2</v>
      </c>
      <c r="E1992" s="1014">
        <v>2</v>
      </c>
      <c r="F1992" s="1014" t="s">
        <v>3529</v>
      </c>
      <c r="G1992" s="941" t="s">
        <v>8131</v>
      </c>
      <c r="H1992" s="32" t="s">
        <v>3151</v>
      </c>
      <c r="I1992" s="329">
        <v>184</v>
      </c>
      <c r="J1992" s="915"/>
      <c r="K1992" s="910">
        <f t="shared" si="312"/>
        <v>0</v>
      </c>
      <c r="L1992" s="426"/>
      <c r="M1992" s="909">
        <f t="shared" si="313"/>
        <v>0</v>
      </c>
      <c r="N1992" s="909">
        <f t="shared" si="314"/>
        <v>0</v>
      </c>
      <c r="O1992" s="909">
        <f t="shared" si="315"/>
        <v>0</v>
      </c>
      <c r="P1992" s="147"/>
      <c r="Q1992" s="1252"/>
      <c r="R1992" s="1252"/>
      <c r="S1992" s="1252"/>
      <c r="T1992" s="1252"/>
      <c r="U1992" s="1252"/>
      <c r="V1992" s="1252"/>
      <c r="W1992" s="1252"/>
      <c r="X1992" s="1252"/>
      <c r="Y1992" s="1252"/>
      <c r="Z1992" s="1252"/>
      <c r="AA1992" s="1252"/>
      <c r="AB1992" s="1252"/>
      <c r="AC1992" s="1252"/>
      <c r="AD1992" s="1252"/>
      <c r="AE1992" s="1252"/>
      <c r="AF1992" s="1252"/>
      <c r="AG1992" s="1252"/>
      <c r="AH1992" s="1252"/>
      <c r="AI1992" s="1252"/>
      <c r="AJ1992" s="1252"/>
      <c r="AK1992" s="1252"/>
      <c r="AL1992" s="1252"/>
      <c r="AM1992" s="1252"/>
      <c r="AN1992" s="1252"/>
      <c r="AO1992" s="1252"/>
      <c r="AP1992" s="1252"/>
      <c r="AQ1992" s="1252"/>
      <c r="AR1992" s="1252"/>
      <c r="AS1992" s="1252"/>
      <c r="AT1992" s="1252"/>
      <c r="AU1992" s="1252"/>
      <c r="AV1992" s="1252"/>
      <c r="AW1992" s="1252"/>
      <c r="AX1992" s="1252"/>
      <c r="AY1992" s="1252"/>
      <c r="AZ1992" s="1252"/>
      <c r="BA1992" s="1252"/>
      <c r="BB1992" s="1252"/>
      <c r="BC1992" s="1252"/>
      <c r="BD1992" s="1252"/>
      <c r="BE1992" s="1252"/>
      <c r="BF1992" s="1252"/>
      <c r="BG1992" s="1252"/>
      <c r="BH1992" s="1252"/>
      <c r="BI1992" s="1252"/>
      <c r="BJ1992" s="1252"/>
      <c r="BK1992" s="1252"/>
      <c r="BL1992" s="1252"/>
      <c r="BM1992" s="1252"/>
      <c r="BN1992" s="1252"/>
      <c r="BO1992" s="1252"/>
      <c r="BP1992" s="1252"/>
      <c r="BQ1992" s="1252"/>
      <c r="BR1992" s="1252"/>
      <c r="BS1992" s="1252"/>
    </row>
    <row r="1993" spans="1:71" s="3" customFormat="1" ht="27.6" hidden="1" outlineLevel="2">
      <c r="A1993" s="1014">
        <v>1</v>
      </c>
      <c r="B1993" s="1014">
        <v>2</v>
      </c>
      <c r="C1993" s="1014">
        <v>1</v>
      </c>
      <c r="D1993" s="1014">
        <v>2</v>
      </c>
      <c r="E1993" s="1014">
        <v>2</v>
      </c>
      <c r="F1993" s="1014" t="s">
        <v>6308</v>
      </c>
      <c r="G1993" s="941" t="s">
        <v>8132</v>
      </c>
      <c r="H1993" s="32" t="s">
        <v>3152</v>
      </c>
      <c r="I1993" s="329">
        <v>253.2</v>
      </c>
      <c r="J1993" s="915"/>
      <c r="K1993" s="910">
        <f t="shared" si="312"/>
        <v>0</v>
      </c>
      <c r="L1993" s="426"/>
      <c r="M1993" s="909">
        <f t="shared" si="313"/>
        <v>0</v>
      </c>
      <c r="N1993" s="909">
        <f t="shared" si="314"/>
        <v>0</v>
      </c>
      <c r="O1993" s="909">
        <f t="shared" si="315"/>
        <v>0</v>
      </c>
      <c r="P1993" s="147"/>
      <c r="Q1993" s="1252"/>
      <c r="R1993" s="1252"/>
      <c r="S1993" s="1252"/>
      <c r="T1993" s="1252"/>
      <c r="U1993" s="1252"/>
      <c r="V1993" s="1252"/>
      <c r="W1993" s="1252"/>
      <c r="X1993" s="1252"/>
      <c r="Y1993" s="1252"/>
      <c r="Z1993" s="1252"/>
      <c r="AA1993" s="1252"/>
      <c r="AB1993" s="1252"/>
      <c r="AC1993" s="1252"/>
      <c r="AD1993" s="1252"/>
      <c r="AE1993" s="1252"/>
      <c r="AF1993" s="1252"/>
      <c r="AG1993" s="1252"/>
      <c r="AH1993" s="1252"/>
      <c r="AI1993" s="1252"/>
      <c r="AJ1993" s="1252"/>
      <c r="AK1993" s="1252"/>
      <c r="AL1993" s="1252"/>
      <c r="AM1993" s="1252"/>
      <c r="AN1993" s="1252"/>
      <c r="AO1993" s="1252"/>
      <c r="AP1993" s="1252"/>
      <c r="AQ1993" s="1252"/>
      <c r="AR1993" s="1252"/>
      <c r="AS1993" s="1252"/>
      <c r="AT1993" s="1252"/>
      <c r="AU1993" s="1252"/>
      <c r="AV1993" s="1252"/>
      <c r="AW1993" s="1252"/>
      <c r="AX1993" s="1252"/>
      <c r="AY1993" s="1252"/>
      <c r="AZ1993" s="1252"/>
      <c r="BA1993" s="1252"/>
      <c r="BB1993" s="1252"/>
      <c r="BC1993" s="1252"/>
      <c r="BD1993" s="1252"/>
      <c r="BE1993" s="1252"/>
      <c r="BF1993" s="1252"/>
      <c r="BG1993" s="1252"/>
      <c r="BH1993" s="1252"/>
      <c r="BI1993" s="1252"/>
      <c r="BJ1993" s="1252"/>
      <c r="BK1993" s="1252"/>
      <c r="BL1993" s="1252"/>
      <c r="BM1993" s="1252"/>
      <c r="BN1993" s="1252"/>
      <c r="BO1993" s="1252"/>
      <c r="BP1993" s="1252"/>
      <c r="BQ1993" s="1252"/>
      <c r="BR1993" s="1252"/>
      <c r="BS1993" s="1252"/>
    </row>
    <row r="1994" spans="1:71" s="3" customFormat="1" hidden="1" outlineLevel="1" collapsed="1">
      <c r="A1994" s="1081">
        <v>1</v>
      </c>
      <c r="B1994" s="1081">
        <v>2</v>
      </c>
      <c r="C1994" s="1081">
        <v>1</v>
      </c>
      <c r="D1994" s="1081">
        <v>2</v>
      </c>
      <c r="E1994" s="1081" t="s">
        <v>1561</v>
      </c>
      <c r="F1994" s="1081"/>
      <c r="G1994" s="1098" t="s">
        <v>6003</v>
      </c>
      <c r="H1994" s="1099"/>
      <c r="I1994" s="1100"/>
      <c r="J1994" s="1093"/>
      <c r="K1994" s="1101">
        <f>SUM(K1995:K2014)</f>
        <v>0</v>
      </c>
      <c r="L1994" s="1093"/>
      <c r="M1994" s="1101">
        <f>SUM(M1995:M2014)</f>
        <v>0</v>
      </c>
      <c r="N1994" s="1101"/>
      <c r="O1994" s="1101">
        <f>SUM(O1995:O2014)</f>
        <v>0</v>
      </c>
      <c r="P1994" s="1102"/>
      <c r="Q1994" s="1252"/>
      <c r="R1994" s="1252"/>
      <c r="S1994" s="1252"/>
      <c r="T1994" s="1252"/>
      <c r="U1994" s="1252"/>
      <c r="V1994" s="1252"/>
      <c r="W1994" s="1252"/>
      <c r="X1994" s="1252"/>
      <c r="Y1994" s="1252"/>
      <c r="Z1994" s="1252"/>
      <c r="AA1994" s="1252"/>
      <c r="AB1994" s="1252"/>
      <c r="AC1994" s="1252"/>
      <c r="AD1994" s="1252"/>
      <c r="AE1994" s="1252"/>
      <c r="AF1994" s="1252"/>
      <c r="AG1994" s="1252"/>
      <c r="AH1994" s="1252"/>
      <c r="AI1994" s="1252"/>
      <c r="AJ1994" s="1252"/>
      <c r="AK1994" s="1252"/>
      <c r="AL1994" s="1252"/>
      <c r="AM1994" s="1252"/>
      <c r="AN1994" s="1252"/>
      <c r="AO1994" s="1252"/>
      <c r="AP1994" s="1252"/>
      <c r="AQ1994" s="1252"/>
      <c r="AR1994" s="1252"/>
      <c r="AS1994" s="1252"/>
      <c r="AT1994" s="1252"/>
      <c r="AU1994" s="1252"/>
      <c r="AV1994" s="1252"/>
      <c r="AW1994" s="1252"/>
      <c r="AX1994" s="1252"/>
      <c r="AY1994" s="1252"/>
      <c r="AZ1994" s="1252"/>
      <c r="BA1994" s="1252"/>
      <c r="BB1994" s="1252"/>
      <c r="BC1994" s="1252"/>
      <c r="BD1994" s="1252"/>
      <c r="BE1994" s="1252"/>
      <c r="BF1994" s="1252"/>
      <c r="BG1994" s="1252"/>
      <c r="BH1994" s="1252"/>
      <c r="BI1994" s="1252"/>
      <c r="BJ1994" s="1252"/>
      <c r="BK1994" s="1252"/>
      <c r="BL1994" s="1252"/>
      <c r="BM1994" s="1252"/>
      <c r="BN1994" s="1252"/>
      <c r="BO1994" s="1252"/>
      <c r="BP1994" s="1252"/>
      <c r="BQ1994" s="1252"/>
      <c r="BR1994" s="1252"/>
      <c r="BS1994" s="1252"/>
    </row>
    <row r="1995" spans="1:71" s="134" customFormat="1" hidden="1" outlineLevel="2" collapsed="1">
      <c r="A1995" s="1014">
        <v>1</v>
      </c>
      <c r="B1995" s="1014">
        <v>2</v>
      </c>
      <c r="C1995" s="1014">
        <v>1</v>
      </c>
      <c r="D1995" s="1014">
        <v>2</v>
      </c>
      <c r="E1995" s="1014" t="s">
        <v>1561</v>
      </c>
      <c r="F1995" s="1014" t="s">
        <v>1559</v>
      </c>
      <c r="G1995" s="941" t="s">
        <v>6009</v>
      </c>
      <c r="H1995" s="32" t="s">
        <v>3152</v>
      </c>
      <c r="I1995" s="329">
        <v>503</v>
      </c>
      <c r="J1995" s="915"/>
      <c r="K1995" s="910">
        <f t="shared" ref="K1995:K2014" si="320">I1995*J1995</f>
        <v>0</v>
      </c>
      <c r="L1995" s="426"/>
      <c r="M1995" s="909">
        <f t="shared" ref="M1995:M2014" si="321">I1995*L1995</f>
        <v>0</v>
      </c>
      <c r="N1995" s="909">
        <f t="shared" ref="N1995:N2014" si="322">J1995+L1995</f>
        <v>0</v>
      </c>
      <c r="O1995" s="909">
        <f t="shared" ref="O1995:O2014" si="323">I1995*N1995</f>
        <v>0</v>
      </c>
      <c r="P1995" s="147"/>
      <c r="Q1995" s="1251"/>
      <c r="R1995" s="1251"/>
      <c r="S1995" s="1251"/>
      <c r="T1995" s="1251"/>
      <c r="U1995" s="1251"/>
      <c r="V1995" s="1251"/>
      <c r="W1995" s="1251"/>
      <c r="X1995" s="1251"/>
      <c r="Y1995" s="1251"/>
      <c r="Z1995" s="1251"/>
      <c r="AA1995" s="1251"/>
      <c r="AB1995" s="1251"/>
      <c r="AC1995" s="1251"/>
      <c r="AD1995" s="1251"/>
      <c r="AE1995" s="1251"/>
      <c r="AF1995" s="1251"/>
      <c r="AG1995" s="1251"/>
      <c r="AH1995" s="1251"/>
      <c r="AI1995" s="1251"/>
      <c r="AJ1995" s="1251"/>
      <c r="AK1995" s="1251"/>
      <c r="AL1995" s="1251"/>
      <c r="AM1995" s="1251"/>
      <c r="AN1995" s="1251"/>
      <c r="AO1995" s="1251"/>
      <c r="AP1995" s="1251"/>
      <c r="AQ1995" s="1251"/>
      <c r="AR1995" s="1251"/>
      <c r="AS1995" s="1251"/>
      <c r="AT1995" s="1251"/>
      <c r="AU1995" s="1251"/>
      <c r="AV1995" s="1251"/>
      <c r="AW1995" s="1251"/>
      <c r="AX1995" s="1251"/>
      <c r="AY1995" s="1251"/>
      <c r="AZ1995" s="1251"/>
      <c r="BA1995" s="1251"/>
      <c r="BB1995" s="1251"/>
      <c r="BC1995" s="1251"/>
      <c r="BD1995" s="1251"/>
      <c r="BE1995" s="1251"/>
      <c r="BF1995" s="1251"/>
      <c r="BG1995" s="1251"/>
      <c r="BH1995" s="1251"/>
      <c r="BI1995" s="1251"/>
      <c r="BJ1995" s="1251"/>
      <c r="BK1995" s="1251"/>
      <c r="BL1995" s="1251"/>
      <c r="BM1995" s="1251"/>
      <c r="BN1995" s="1251"/>
      <c r="BO1995" s="1251"/>
      <c r="BP1995" s="1251"/>
      <c r="BQ1995" s="1251"/>
      <c r="BR1995" s="1251"/>
      <c r="BS1995" s="1251"/>
    </row>
    <row r="1996" spans="1:71" s="3" customFormat="1" ht="55.2" hidden="1" outlineLevel="2">
      <c r="A1996" s="1014">
        <v>1</v>
      </c>
      <c r="B1996" s="1014">
        <v>2</v>
      </c>
      <c r="C1996" s="1014">
        <v>1</v>
      </c>
      <c r="D1996" s="1014">
        <v>2</v>
      </c>
      <c r="E1996" s="1014" t="s">
        <v>1561</v>
      </c>
      <c r="F1996" s="1014" t="s">
        <v>1556</v>
      </c>
      <c r="G1996" s="941" t="s">
        <v>8133</v>
      </c>
      <c r="H1996" s="32" t="s">
        <v>22</v>
      </c>
      <c r="I1996" s="329">
        <v>2515</v>
      </c>
      <c r="J1996" s="915"/>
      <c r="K1996" s="910">
        <f t="shared" si="320"/>
        <v>0</v>
      </c>
      <c r="L1996" s="426"/>
      <c r="M1996" s="909">
        <f t="shared" si="321"/>
        <v>0</v>
      </c>
      <c r="N1996" s="909">
        <f t="shared" si="322"/>
        <v>0</v>
      </c>
      <c r="O1996" s="909">
        <f t="shared" si="323"/>
        <v>0</v>
      </c>
      <c r="P1996" s="147"/>
      <c r="Q1996" s="1252"/>
      <c r="R1996" s="1252"/>
      <c r="S1996" s="1252"/>
      <c r="T1996" s="1252"/>
      <c r="U1996" s="1252"/>
      <c r="V1996" s="1252"/>
      <c r="W1996" s="1252"/>
      <c r="X1996" s="1252"/>
      <c r="Y1996" s="1252"/>
      <c r="Z1996" s="1252"/>
      <c r="AA1996" s="1252"/>
      <c r="AB1996" s="1252"/>
      <c r="AC1996" s="1252"/>
      <c r="AD1996" s="1252"/>
      <c r="AE1996" s="1252"/>
      <c r="AF1996" s="1252"/>
      <c r="AG1996" s="1252"/>
      <c r="AH1996" s="1252"/>
      <c r="AI1996" s="1252"/>
      <c r="AJ1996" s="1252"/>
      <c r="AK1996" s="1252"/>
      <c r="AL1996" s="1252"/>
      <c r="AM1996" s="1252"/>
      <c r="AN1996" s="1252"/>
      <c r="AO1996" s="1252"/>
      <c r="AP1996" s="1252"/>
      <c r="AQ1996" s="1252"/>
      <c r="AR1996" s="1252"/>
      <c r="AS1996" s="1252"/>
      <c r="AT1996" s="1252"/>
      <c r="AU1996" s="1252"/>
      <c r="AV1996" s="1252"/>
      <c r="AW1996" s="1252"/>
      <c r="AX1996" s="1252"/>
      <c r="AY1996" s="1252"/>
      <c r="AZ1996" s="1252"/>
      <c r="BA1996" s="1252"/>
      <c r="BB1996" s="1252"/>
      <c r="BC1996" s="1252"/>
      <c r="BD1996" s="1252"/>
      <c r="BE1996" s="1252"/>
      <c r="BF1996" s="1252"/>
      <c r="BG1996" s="1252"/>
      <c r="BH1996" s="1252"/>
      <c r="BI1996" s="1252"/>
      <c r="BJ1996" s="1252"/>
      <c r="BK1996" s="1252"/>
      <c r="BL1996" s="1252"/>
      <c r="BM1996" s="1252"/>
      <c r="BN1996" s="1252"/>
      <c r="BO1996" s="1252"/>
      <c r="BP1996" s="1252"/>
      <c r="BQ1996" s="1252"/>
      <c r="BR1996" s="1252"/>
      <c r="BS1996" s="1252"/>
    </row>
    <row r="1997" spans="1:71" s="3" customFormat="1" ht="27.6" hidden="1" outlineLevel="2">
      <c r="A1997" s="1014">
        <v>1</v>
      </c>
      <c r="B1997" s="1014">
        <v>2</v>
      </c>
      <c r="C1997" s="1014">
        <v>1</v>
      </c>
      <c r="D1997" s="1014">
        <v>2</v>
      </c>
      <c r="E1997" s="1014" t="s">
        <v>1561</v>
      </c>
      <c r="F1997" s="1014" t="s">
        <v>1561</v>
      </c>
      <c r="G1997" s="941" t="s">
        <v>8134</v>
      </c>
      <c r="H1997" s="32" t="s">
        <v>29</v>
      </c>
      <c r="I1997" s="329">
        <v>114</v>
      </c>
      <c r="J1997" s="915"/>
      <c r="K1997" s="910">
        <f t="shared" si="320"/>
        <v>0</v>
      </c>
      <c r="L1997" s="426"/>
      <c r="M1997" s="909">
        <f t="shared" si="321"/>
        <v>0</v>
      </c>
      <c r="N1997" s="909">
        <f t="shared" si="322"/>
        <v>0</v>
      </c>
      <c r="O1997" s="909">
        <f t="shared" si="323"/>
        <v>0</v>
      </c>
      <c r="P1997" s="147"/>
      <c r="Q1997" s="1252"/>
      <c r="R1997" s="1252"/>
      <c r="S1997" s="1252"/>
      <c r="T1997" s="1252"/>
      <c r="U1997" s="1252"/>
      <c r="V1997" s="1252"/>
      <c r="W1997" s="1252"/>
      <c r="X1997" s="1252"/>
      <c r="Y1997" s="1252"/>
      <c r="Z1997" s="1252"/>
      <c r="AA1997" s="1252"/>
      <c r="AB1997" s="1252"/>
      <c r="AC1997" s="1252"/>
      <c r="AD1997" s="1252"/>
      <c r="AE1997" s="1252"/>
      <c r="AF1997" s="1252"/>
      <c r="AG1997" s="1252"/>
      <c r="AH1997" s="1252"/>
      <c r="AI1997" s="1252"/>
      <c r="AJ1997" s="1252"/>
      <c r="AK1997" s="1252"/>
      <c r="AL1997" s="1252"/>
      <c r="AM1997" s="1252"/>
      <c r="AN1997" s="1252"/>
      <c r="AO1997" s="1252"/>
      <c r="AP1997" s="1252"/>
      <c r="AQ1997" s="1252"/>
      <c r="AR1997" s="1252"/>
      <c r="AS1997" s="1252"/>
      <c r="AT1997" s="1252"/>
      <c r="AU1997" s="1252"/>
      <c r="AV1997" s="1252"/>
      <c r="AW1997" s="1252"/>
      <c r="AX1997" s="1252"/>
      <c r="AY1997" s="1252"/>
      <c r="AZ1997" s="1252"/>
      <c r="BA1997" s="1252"/>
      <c r="BB1997" s="1252"/>
      <c r="BC1997" s="1252"/>
      <c r="BD1997" s="1252"/>
      <c r="BE1997" s="1252"/>
      <c r="BF1997" s="1252"/>
      <c r="BG1997" s="1252"/>
      <c r="BH1997" s="1252"/>
      <c r="BI1997" s="1252"/>
      <c r="BJ1997" s="1252"/>
      <c r="BK1997" s="1252"/>
      <c r="BL1997" s="1252"/>
      <c r="BM1997" s="1252"/>
      <c r="BN1997" s="1252"/>
      <c r="BO1997" s="1252"/>
      <c r="BP1997" s="1252"/>
      <c r="BQ1997" s="1252"/>
      <c r="BR1997" s="1252"/>
      <c r="BS1997" s="1252"/>
    </row>
    <row r="1998" spans="1:71" s="3" customFormat="1" ht="41.4" hidden="1" outlineLevel="2">
      <c r="A1998" s="1014">
        <v>1</v>
      </c>
      <c r="B1998" s="1014">
        <v>2</v>
      </c>
      <c r="C1998" s="1014">
        <v>1</v>
      </c>
      <c r="D1998" s="1014">
        <v>2</v>
      </c>
      <c r="E1998" s="1014" t="s">
        <v>1561</v>
      </c>
      <c r="F1998" s="1014" t="s">
        <v>1574</v>
      </c>
      <c r="G1998" s="941" t="s">
        <v>8135</v>
      </c>
      <c r="H1998" s="32" t="s">
        <v>29</v>
      </c>
      <c r="I1998" s="329">
        <v>7</v>
      </c>
      <c r="J1998" s="915"/>
      <c r="K1998" s="910">
        <f t="shared" si="320"/>
        <v>0</v>
      </c>
      <c r="L1998" s="426"/>
      <c r="M1998" s="909">
        <f t="shared" si="321"/>
        <v>0</v>
      </c>
      <c r="N1998" s="909">
        <f t="shared" si="322"/>
        <v>0</v>
      </c>
      <c r="O1998" s="909">
        <f t="shared" si="323"/>
        <v>0</v>
      </c>
      <c r="P1998" s="147"/>
      <c r="Q1998" s="1252"/>
      <c r="R1998" s="1252"/>
      <c r="S1998" s="1252"/>
      <c r="T1998" s="1252"/>
      <c r="U1998" s="1252"/>
      <c r="V1998" s="1252"/>
      <c r="W1998" s="1252"/>
      <c r="X1998" s="1252"/>
      <c r="Y1998" s="1252"/>
      <c r="Z1998" s="1252"/>
      <c r="AA1998" s="1252"/>
      <c r="AB1998" s="1252"/>
      <c r="AC1998" s="1252"/>
      <c r="AD1998" s="1252"/>
      <c r="AE1998" s="1252"/>
      <c r="AF1998" s="1252"/>
      <c r="AG1998" s="1252"/>
      <c r="AH1998" s="1252"/>
      <c r="AI1998" s="1252"/>
      <c r="AJ1998" s="1252"/>
      <c r="AK1998" s="1252"/>
      <c r="AL1998" s="1252"/>
      <c r="AM1998" s="1252"/>
      <c r="AN1998" s="1252"/>
      <c r="AO1998" s="1252"/>
      <c r="AP1998" s="1252"/>
      <c r="AQ1998" s="1252"/>
      <c r="AR1998" s="1252"/>
      <c r="AS1998" s="1252"/>
      <c r="AT1998" s="1252"/>
      <c r="AU1998" s="1252"/>
      <c r="AV1998" s="1252"/>
      <c r="AW1998" s="1252"/>
      <c r="AX1998" s="1252"/>
      <c r="AY1998" s="1252"/>
      <c r="AZ1998" s="1252"/>
      <c r="BA1998" s="1252"/>
      <c r="BB1998" s="1252"/>
      <c r="BC1998" s="1252"/>
      <c r="BD1998" s="1252"/>
      <c r="BE1998" s="1252"/>
      <c r="BF1998" s="1252"/>
      <c r="BG1998" s="1252"/>
      <c r="BH1998" s="1252"/>
      <c r="BI1998" s="1252"/>
      <c r="BJ1998" s="1252"/>
      <c r="BK1998" s="1252"/>
      <c r="BL1998" s="1252"/>
      <c r="BM1998" s="1252"/>
      <c r="BN1998" s="1252"/>
      <c r="BO1998" s="1252"/>
      <c r="BP1998" s="1252"/>
      <c r="BQ1998" s="1252"/>
      <c r="BR1998" s="1252"/>
      <c r="BS1998" s="1252"/>
    </row>
    <row r="1999" spans="1:71" s="3" customFormat="1" ht="41.4" hidden="1" outlineLevel="2">
      <c r="A1999" s="1014">
        <v>1</v>
      </c>
      <c r="B1999" s="1014">
        <v>2</v>
      </c>
      <c r="C1999" s="1014">
        <v>1</v>
      </c>
      <c r="D1999" s="1014">
        <v>2</v>
      </c>
      <c r="E1999" s="1014" t="s">
        <v>1561</v>
      </c>
      <c r="F1999" s="1014" t="s">
        <v>1567</v>
      </c>
      <c r="G1999" s="941" t="s">
        <v>8136</v>
      </c>
      <c r="H1999" s="32" t="s">
        <v>29</v>
      </c>
      <c r="I1999" s="329">
        <v>99</v>
      </c>
      <c r="J1999" s="915"/>
      <c r="K1999" s="910">
        <f t="shared" si="320"/>
        <v>0</v>
      </c>
      <c r="L1999" s="426"/>
      <c r="M1999" s="909">
        <f t="shared" si="321"/>
        <v>0</v>
      </c>
      <c r="N1999" s="909">
        <f t="shared" si="322"/>
        <v>0</v>
      </c>
      <c r="O1999" s="909">
        <f t="shared" si="323"/>
        <v>0</v>
      </c>
      <c r="P1999" s="147"/>
      <c r="Q1999" s="1252"/>
      <c r="R1999" s="1252"/>
      <c r="S1999" s="1252"/>
      <c r="T1999" s="1252"/>
      <c r="U1999" s="1252"/>
      <c r="V1999" s="1252"/>
      <c r="W1999" s="1252"/>
      <c r="X1999" s="1252"/>
      <c r="Y1999" s="1252"/>
      <c r="Z1999" s="1252"/>
      <c r="AA1999" s="1252"/>
      <c r="AB1999" s="1252"/>
      <c r="AC1999" s="1252"/>
      <c r="AD1999" s="1252"/>
      <c r="AE1999" s="1252"/>
      <c r="AF1999" s="1252"/>
      <c r="AG1999" s="1252"/>
      <c r="AH1999" s="1252"/>
      <c r="AI1999" s="1252"/>
      <c r="AJ1999" s="1252"/>
      <c r="AK1999" s="1252"/>
      <c r="AL1999" s="1252"/>
      <c r="AM1999" s="1252"/>
      <c r="AN1999" s="1252"/>
      <c r="AO1999" s="1252"/>
      <c r="AP1999" s="1252"/>
      <c r="AQ1999" s="1252"/>
      <c r="AR1999" s="1252"/>
      <c r="AS1999" s="1252"/>
      <c r="AT1999" s="1252"/>
      <c r="AU1999" s="1252"/>
      <c r="AV1999" s="1252"/>
      <c r="AW1999" s="1252"/>
      <c r="AX1999" s="1252"/>
      <c r="AY1999" s="1252"/>
      <c r="AZ1999" s="1252"/>
      <c r="BA1999" s="1252"/>
      <c r="BB1999" s="1252"/>
      <c r="BC1999" s="1252"/>
      <c r="BD1999" s="1252"/>
      <c r="BE1999" s="1252"/>
      <c r="BF1999" s="1252"/>
      <c r="BG1999" s="1252"/>
      <c r="BH1999" s="1252"/>
      <c r="BI1999" s="1252"/>
      <c r="BJ1999" s="1252"/>
      <c r="BK1999" s="1252"/>
      <c r="BL1999" s="1252"/>
      <c r="BM1999" s="1252"/>
      <c r="BN1999" s="1252"/>
      <c r="BO1999" s="1252"/>
      <c r="BP1999" s="1252"/>
      <c r="BQ1999" s="1252"/>
      <c r="BR1999" s="1252"/>
      <c r="BS1999" s="1252"/>
    </row>
    <row r="2000" spans="1:71" s="3" customFormat="1" ht="27.6" hidden="1" outlineLevel="2">
      <c r="A2000" s="1014">
        <v>1</v>
      </c>
      <c r="B2000" s="1014">
        <v>2</v>
      </c>
      <c r="C2000" s="1014">
        <v>1</v>
      </c>
      <c r="D2000" s="1014">
        <v>2</v>
      </c>
      <c r="E2000" s="1014" t="s">
        <v>1561</v>
      </c>
      <c r="F2000" s="1014" t="s">
        <v>1571</v>
      </c>
      <c r="G2000" s="951" t="s">
        <v>8137</v>
      </c>
      <c r="H2000" s="32" t="s">
        <v>3151</v>
      </c>
      <c r="I2000" s="329">
        <v>51.5</v>
      </c>
      <c r="J2000" s="915"/>
      <c r="K2000" s="910">
        <f t="shared" si="320"/>
        <v>0</v>
      </c>
      <c r="L2000" s="426"/>
      <c r="M2000" s="909">
        <f t="shared" si="321"/>
        <v>0</v>
      </c>
      <c r="N2000" s="909">
        <f t="shared" si="322"/>
        <v>0</v>
      </c>
      <c r="O2000" s="909">
        <f t="shared" si="323"/>
        <v>0</v>
      </c>
      <c r="P2000" s="147"/>
      <c r="Q2000" s="1252"/>
      <c r="R2000" s="1252"/>
      <c r="S2000" s="1252"/>
      <c r="T2000" s="1252"/>
      <c r="U2000" s="1252"/>
      <c r="V2000" s="1252"/>
      <c r="W2000" s="1252"/>
      <c r="X2000" s="1252"/>
      <c r="Y2000" s="1252"/>
      <c r="Z2000" s="1252"/>
      <c r="AA2000" s="1252"/>
      <c r="AB2000" s="1252"/>
      <c r="AC2000" s="1252"/>
      <c r="AD2000" s="1252"/>
      <c r="AE2000" s="1252"/>
      <c r="AF2000" s="1252"/>
      <c r="AG2000" s="1252"/>
      <c r="AH2000" s="1252"/>
      <c r="AI2000" s="1252"/>
      <c r="AJ2000" s="1252"/>
      <c r="AK2000" s="1252"/>
      <c r="AL2000" s="1252"/>
      <c r="AM2000" s="1252"/>
      <c r="AN2000" s="1252"/>
      <c r="AO2000" s="1252"/>
      <c r="AP2000" s="1252"/>
      <c r="AQ2000" s="1252"/>
      <c r="AR2000" s="1252"/>
      <c r="AS2000" s="1252"/>
      <c r="AT2000" s="1252"/>
      <c r="AU2000" s="1252"/>
      <c r="AV2000" s="1252"/>
      <c r="AW2000" s="1252"/>
      <c r="AX2000" s="1252"/>
      <c r="AY2000" s="1252"/>
      <c r="AZ2000" s="1252"/>
      <c r="BA2000" s="1252"/>
      <c r="BB2000" s="1252"/>
      <c r="BC2000" s="1252"/>
      <c r="BD2000" s="1252"/>
      <c r="BE2000" s="1252"/>
      <c r="BF2000" s="1252"/>
      <c r="BG2000" s="1252"/>
      <c r="BH2000" s="1252"/>
      <c r="BI2000" s="1252"/>
      <c r="BJ2000" s="1252"/>
      <c r="BK2000" s="1252"/>
      <c r="BL2000" s="1252"/>
      <c r="BM2000" s="1252"/>
      <c r="BN2000" s="1252"/>
      <c r="BO2000" s="1252"/>
      <c r="BP2000" s="1252"/>
      <c r="BQ2000" s="1252"/>
      <c r="BR2000" s="1252"/>
      <c r="BS2000" s="1252"/>
    </row>
    <row r="2001" spans="1:71" s="3" customFormat="1" ht="41.4" hidden="1" outlineLevel="2">
      <c r="A2001" s="1014">
        <v>1</v>
      </c>
      <c r="B2001" s="1014">
        <v>2</v>
      </c>
      <c r="C2001" s="1014">
        <v>1</v>
      </c>
      <c r="D2001" s="1014">
        <v>2</v>
      </c>
      <c r="E2001" s="1014" t="s">
        <v>1561</v>
      </c>
      <c r="F2001" s="1014" t="s">
        <v>1571</v>
      </c>
      <c r="G2001" s="951" t="s">
        <v>8138</v>
      </c>
      <c r="H2001" s="32" t="s">
        <v>6396</v>
      </c>
      <c r="I2001" s="329">
        <v>17</v>
      </c>
      <c r="J2001" s="915"/>
      <c r="K2001" s="910">
        <f t="shared" si="320"/>
        <v>0</v>
      </c>
      <c r="L2001" s="426"/>
      <c r="M2001" s="909">
        <f t="shared" si="321"/>
        <v>0</v>
      </c>
      <c r="N2001" s="909">
        <f t="shared" si="322"/>
        <v>0</v>
      </c>
      <c r="O2001" s="909">
        <f t="shared" si="323"/>
        <v>0</v>
      </c>
      <c r="P2001" s="147"/>
      <c r="Q2001" s="1252"/>
      <c r="R2001" s="1252"/>
      <c r="S2001" s="1252"/>
      <c r="T2001" s="1252"/>
      <c r="U2001" s="1252"/>
      <c r="V2001" s="1252"/>
      <c r="W2001" s="1252"/>
      <c r="X2001" s="1252"/>
      <c r="Y2001" s="1252"/>
      <c r="Z2001" s="1252"/>
      <c r="AA2001" s="1252"/>
      <c r="AB2001" s="1252"/>
      <c r="AC2001" s="1252"/>
      <c r="AD2001" s="1252"/>
      <c r="AE2001" s="1252"/>
      <c r="AF2001" s="1252"/>
      <c r="AG2001" s="1252"/>
      <c r="AH2001" s="1252"/>
      <c r="AI2001" s="1252"/>
      <c r="AJ2001" s="1252"/>
      <c r="AK2001" s="1252"/>
      <c r="AL2001" s="1252"/>
      <c r="AM2001" s="1252"/>
      <c r="AN2001" s="1252"/>
      <c r="AO2001" s="1252"/>
      <c r="AP2001" s="1252"/>
      <c r="AQ2001" s="1252"/>
      <c r="AR2001" s="1252"/>
      <c r="AS2001" s="1252"/>
      <c r="AT2001" s="1252"/>
      <c r="AU2001" s="1252"/>
      <c r="AV2001" s="1252"/>
      <c r="AW2001" s="1252"/>
      <c r="AX2001" s="1252"/>
      <c r="AY2001" s="1252"/>
      <c r="AZ2001" s="1252"/>
      <c r="BA2001" s="1252"/>
      <c r="BB2001" s="1252"/>
      <c r="BC2001" s="1252"/>
      <c r="BD2001" s="1252"/>
      <c r="BE2001" s="1252"/>
      <c r="BF2001" s="1252"/>
      <c r="BG2001" s="1252"/>
      <c r="BH2001" s="1252"/>
      <c r="BI2001" s="1252"/>
      <c r="BJ2001" s="1252"/>
      <c r="BK2001" s="1252"/>
      <c r="BL2001" s="1252"/>
      <c r="BM2001" s="1252"/>
      <c r="BN2001" s="1252"/>
      <c r="BO2001" s="1252"/>
      <c r="BP2001" s="1252"/>
      <c r="BQ2001" s="1252"/>
      <c r="BR2001" s="1252"/>
      <c r="BS2001" s="1252"/>
    </row>
    <row r="2002" spans="1:71" s="3" customFormat="1" ht="27.6" hidden="1" outlineLevel="2">
      <c r="A2002" s="1014">
        <v>1</v>
      </c>
      <c r="B2002" s="1014">
        <v>2</v>
      </c>
      <c r="C2002" s="1014">
        <v>1</v>
      </c>
      <c r="D2002" s="1014">
        <v>2</v>
      </c>
      <c r="E2002" s="1014" t="s">
        <v>1561</v>
      </c>
      <c r="F2002" s="1014" t="s">
        <v>1589</v>
      </c>
      <c r="G2002" s="941" t="s">
        <v>8139</v>
      </c>
      <c r="H2002" s="32" t="s">
        <v>3151</v>
      </c>
      <c r="I2002" s="329">
        <v>227.8</v>
      </c>
      <c r="J2002" s="915"/>
      <c r="K2002" s="910">
        <f t="shared" si="320"/>
        <v>0</v>
      </c>
      <c r="L2002" s="426"/>
      <c r="M2002" s="909">
        <f t="shared" si="321"/>
        <v>0</v>
      </c>
      <c r="N2002" s="909">
        <f t="shared" si="322"/>
        <v>0</v>
      </c>
      <c r="O2002" s="909">
        <f t="shared" si="323"/>
        <v>0</v>
      </c>
      <c r="P2002" s="147"/>
      <c r="Q2002" s="1252"/>
      <c r="R2002" s="1252"/>
      <c r="S2002" s="1252"/>
      <c r="T2002" s="1252"/>
      <c r="U2002" s="1252"/>
      <c r="V2002" s="1252"/>
      <c r="W2002" s="1252"/>
      <c r="X2002" s="1252"/>
      <c r="Y2002" s="1252"/>
      <c r="Z2002" s="1252"/>
      <c r="AA2002" s="1252"/>
      <c r="AB2002" s="1252"/>
      <c r="AC2002" s="1252"/>
      <c r="AD2002" s="1252"/>
      <c r="AE2002" s="1252"/>
      <c r="AF2002" s="1252"/>
      <c r="AG2002" s="1252"/>
      <c r="AH2002" s="1252"/>
      <c r="AI2002" s="1252"/>
      <c r="AJ2002" s="1252"/>
      <c r="AK2002" s="1252"/>
      <c r="AL2002" s="1252"/>
      <c r="AM2002" s="1252"/>
      <c r="AN2002" s="1252"/>
      <c r="AO2002" s="1252"/>
      <c r="AP2002" s="1252"/>
      <c r="AQ2002" s="1252"/>
      <c r="AR2002" s="1252"/>
      <c r="AS2002" s="1252"/>
      <c r="AT2002" s="1252"/>
      <c r="AU2002" s="1252"/>
      <c r="AV2002" s="1252"/>
      <c r="AW2002" s="1252"/>
      <c r="AX2002" s="1252"/>
      <c r="AY2002" s="1252"/>
      <c r="AZ2002" s="1252"/>
      <c r="BA2002" s="1252"/>
      <c r="BB2002" s="1252"/>
      <c r="BC2002" s="1252"/>
      <c r="BD2002" s="1252"/>
      <c r="BE2002" s="1252"/>
      <c r="BF2002" s="1252"/>
      <c r="BG2002" s="1252"/>
      <c r="BH2002" s="1252"/>
      <c r="BI2002" s="1252"/>
      <c r="BJ2002" s="1252"/>
      <c r="BK2002" s="1252"/>
      <c r="BL2002" s="1252"/>
      <c r="BM2002" s="1252"/>
      <c r="BN2002" s="1252"/>
      <c r="BO2002" s="1252"/>
      <c r="BP2002" s="1252"/>
      <c r="BQ2002" s="1252"/>
      <c r="BR2002" s="1252"/>
      <c r="BS2002" s="1252"/>
    </row>
    <row r="2003" spans="1:71" s="3" customFormat="1" ht="27.6" hidden="1" outlineLevel="2">
      <c r="A2003" s="1014">
        <v>1</v>
      </c>
      <c r="B2003" s="1014">
        <v>2</v>
      </c>
      <c r="C2003" s="1014">
        <v>1</v>
      </c>
      <c r="D2003" s="1014">
        <v>2</v>
      </c>
      <c r="E2003" s="1014" t="s">
        <v>1561</v>
      </c>
      <c r="F2003" s="1014" t="s">
        <v>1594</v>
      </c>
      <c r="G2003" s="941" t="s">
        <v>8140</v>
      </c>
      <c r="H2003" s="32" t="s">
        <v>3151</v>
      </c>
      <c r="I2003" s="329">
        <v>63.1</v>
      </c>
      <c r="J2003" s="915"/>
      <c r="K2003" s="910">
        <f t="shared" si="320"/>
        <v>0</v>
      </c>
      <c r="L2003" s="426"/>
      <c r="M2003" s="909">
        <f t="shared" si="321"/>
        <v>0</v>
      </c>
      <c r="N2003" s="909">
        <f t="shared" si="322"/>
        <v>0</v>
      </c>
      <c r="O2003" s="909">
        <f t="shared" si="323"/>
        <v>0</v>
      </c>
      <c r="P2003" s="147"/>
      <c r="Q2003" s="1252"/>
      <c r="R2003" s="1252"/>
      <c r="S2003" s="1252"/>
      <c r="T2003" s="1252"/>
      <c r="U2003" s="1252"/>
      <c r="V2003" s="1252"/>
      <c r="W2003" s="1252"/>
      <c r="X2003" s="1252"/>
      <c r="Y2003" s="1252"/>
      <c r="Z2003" s="1252"/>
      <c r="AA2003" s="1252"/>
      <c r="AB2003" s="1252"/>
      <c r="AC2003" s="1252"/>
      <c r="AD2003" s="1252"/>
      <c r="AE2003" s="1252"/>
      <c r="AF2003" s="1252"/>
      <c r="AG2003" s="1252"/>
      <c r="AH2003" s="1252"/>
      <c r="AI2003" s="1252"/>
      <c r="AJ2003" s="1252"/>
      <c r="AK2003" s="1252"/>
      <c r="AL2003" s="1252"/>
      <c r="AM2003" s="1252"/>
      <c r="AN2003" s="1252"/>
      <c r="AO2003" s="1252"/>
      <c r="AP2003" s="1252"/>
      <c r="AQ2003" s="1252"/>
      <c r="AR2003" s="1252"/>
      <c r="AS2003" s="1252"/>
      <c r="AT2003" s="1252"/>
      <c r="AU2003" s="1252"/>
      <c r="AV2003" s="1252"/>
      <c r="AW2003" s="1252"/>
      <c r="AX2003" s="1252"/>
      <c r="AY2003" s="1252"/>
      <c r="AZ2003" s="1252"/>
      <c r="BA2003" s="1252"/>
      <c r="BB2003" s="1252"/>
      <c r="BC2003" s="1252"/>
      <c r="BD2003" s="1252"/>
      <c r="BE2003" s="1252"/>
      <c r="BF2003" s="1252"/>
      <c r="BG2003" s="1252"/>
      <c r="BH2003" s="1252"/>
      <c r="BI2003" s="1252"/>
      <c r="BJ2003" s="1252"/>
      <c r="BK2003" s="1252"/>
      <c r="BL2003" s="1252"/>
      <c r="BM2003" s="1252"/>
      <c r="BN2003" s="1252"/>
      <c r="BO2003" s="1252"/>
      <c r="BP2003" s="1252"/>
      <c r="BQ2003" s="1252"/>
      <c r="BR2003" s="1252"/>
      <c r="BS2003" s="1252"/>
    </row>
    <row r="2004" spans="1:71" s="3" customFormat="1" ht="55.2" hidden="1" outlineLevel="2">
      <c r="A2004" s="1014">
        <v>1</v>
      </c>
      <c r="B2004" s="1014">
        <v>2</v>
      </c>
      <c r="C2004" s="1014">
        <v>1</v>
      </c>
      <c r="D2004" s="1014">
        <v>2</v>
      </c>
      <c r="E2004" s="1014" t="s">
        <v>1561</v>
      </c>
      <c r="F2004" s="1014" t="s">
        <v>5726</v>
      </c>
      <c r="G2004" s="941" t="s">
        <v>8141</v>
      </c>
      <c r="H2004" s="32" t="s">
        <v>29</v>
      </c>
      <c r="I2004" s="329">
        <v>1</v>
      </c>
      <c r="J2004" s="915"/>
      <c r="K2004" s="910">
        <f t="shared" si="320"/>
        <v>0</v>
      </c>
      <c r="L2004" s="426"/>
      <c r="M2004" s="909">
        <f t="shared" si="321"/>
        <v>0</v>
      </c>
      <c r="N2004" s="909">
        <f t="shared" si="322"/>
        <v>0</v>
      </c>
      <c r="O2004" s="909">
        <f t="shared" si="323"/>
        <v>0</v>
      </c>
      <c r="P2004" s="147"/>
      <c r="Q2004" s="1252"/>
      <c r="R2004" s="1252"/>
      <c r="S2004" s="1252"/>
      <c r="T2004" s="1252"/>
      <c r="U2004" s="1252"/>
      <c r="V2004" s="1252"/>
      <c r="W2004" s="1252"/>
      <c r="X2004" s="1252"/>
      <c r="Y2004" s="1252"/>
      <c r="Z2004" s="1252"/>
      <c r="AA2004" s="1252"/>
      <c r="AB2004" s="1252"/>
      <c r="AC2004" s="1252"/>
      <c r="AD2004" s="1252"/>
      <c r="AE2004" s="1252"/>
      <c r="AF2004" s="1252"/>
      <c r="AG2004" s="1252"/>
      <c r="AH2004" s="1252"/>
      <c r="AI2004" s="1252"/>
      <c r="AJ2004" s="1252"/>
      <c r="AK2004" s="1252"/>
      <c r="AL2004" s="1252"/>
      <c r="AM2004" s="1252"/>
      <c r="AN2004" s="1252"/>
      <c r="AO2004" s="1252"/>
      <c r="AP2004" s="1252"/>
      <c r="AQ2004" s="1252"/>
      <c r="AR2004" s="1252"/>
      <c r="AS2004" s="1252"/>
      <c r="AT2004" s="1252"/>
      <c r="AU2004" s="1252"/>
      <c r="AV2004" s="1252"/>
      <c r="AW2004" s="1252"/>
      <c r="AX2004" s="1252"/>
      <c r="AY2004" s="1252"/>
      <c r="AZ2004" s="1252"/>
      <c r="BA2004" s="1252"/>
      <c r="BB2004" s="1252"/>
      <c r="BC2004" s="1252"/>
      <c r="BD2004" s="1252"/>
      <c r="BE2004" s="1252"/>
      <c r="BF2004" s="1252"/>
      <c r="BG2004" s="1252"/>
      <c r="BH2004" s="1252"/>
      <c r="BI2004" s="1252"/>
      <c r="BJ2004" s="1252"/>
      <c r="BK2004" s="1252"/>
      <c r="BL2004" s="1252"/>
      <c r="BM2004" s="1252"/>
      <c r="BN2004" s="1252"/>
      <c r="BO2004" s="1252"/>
      <c r="BP2004" s="1252"/>
      <c r="BQ2004" s="1252"/>
      <c r="BR2004" s="1252"/>
      <c r="BS2004" s="1252"/>
    </row>
    <row r="2005" spans="1:71" s="3" customFormat="1" ht="41.4" hidden="1" outlineLevel="2">
      <c r="A2005" s="1014">
        <v>1</v>
      </c>
      <c r="B2005" s="1014">
        <v>2</v>
      </c>
      <c r="C2005" s="1014">
        <v>1</v>
      </c>
      <c r="D2005" s="1014">
        <v>2</v>
      </c>
      <c r="E2005" s="1014" t="s">
        <v>1561</v>
      </c>
      <c r="F2005" s="1014" t="s">
        <v>6298</v>
      </c>
      <c r="G2005" s="941" t="s">
        <v>8142</v>
      </c>
      <c r="H2005" s="32" t="s">
        <v>29</v>
      </c>
      <c r="I2005" s="329">
        <v>1</v>
      </c>
      <c r="J2005" s="915"/>
      <c r="K2005" s="910">
        <f t="shared" si="320"/>
        <v>0</v>
      </c>
      <c r="L2005" s="426"/>
      <c r="M2005" s="909">
        <f t="shared" si="321"/>
        <v>0</v>
      </c>
      <c r="N2005" s="909">
        <f t="shared" si="322"/>
        <v>0</v>
      </c>
      <c r="O2005" s="909">
        <f t="shared" si="323"/>
        <v>0</v>
      </c>
      <c r="P2005" s="147"/>
      <c r="Q2005" s="1252"/>
      <c r="R2005" s="1252"/>
      <c r="S2005" s="1252"/>
      <c r="T2005" s="1252"/>
      <c r="U2005" s="1252"/>
      <c r="V2005" s="1252"/>
      <c r="W2005" s="1252"/>
      <c r="X2005" s="1252"/>
      <c r="Y2005" s="1252"/>
      <c r="Z2005" s="1252"/>
      <c r="AA2005" s="1252"/>
      <c r="AB2005" s="1252"/>
      <c r="AC2005" s="1252"/>
      <c r="AD2005" s="1252"/>
      <c r="AE2005" s="1252"/>
      <c r="AF2005" s="1252"/>
      <c r="AG2005" s="1252"/>
      <c r="AH2005" s="1252"/>
      <c r="AI2005" s="1252"/>
      <c r="AJ2005" s="1252"/>
      <c r="AK2005" s="1252"/>
      <c r="AL2005" s="1252"/>
      <c r="AM2005" s="1252"/>
      <c r="AN2005" s="1252"/>
      <c r="AO2005" s="1252"/>
      <c r="AP2005" s="1252"/>
      <c r="AQ2005" s="1252"/>
      <c r="AR2005" s="1252"/>
      <c r="AS2005" s="1252"/>
      <c r="AT2005" s="1252"/>
      <c r="AU2005" s="1252"/>
      <c r="AV2005" s="1252"/>
      <c r="AW2005" s="1252"/>
      <c r="AX2005" s="1252"/>
      <c r="AY2005" s="1252"/>
      <c r="AZ2005" s="1252"/>
      <c r="BA2005" s="1252"/>
      <c r="BB2005" s="1252"/>
      <c r="BC2005" s="1252"/>
      <c r="BD2005" s="1252"/>
      <c r="BE2005" s="1252"/>
      <c r="BF2005" s="1252"/>
      <c r="BG2005" s="1252"/>
      <c r="BH2005" s="1252"/>
      <c r="BI2005" s="1252"/>
      <c r="BJ2005" s="1252"/>
      <c r="BK2005" s="1252"/>
      <c r="BL2005" s="1252"/>
      <c r="BM2005" s="1252"/>
      <c r="BN2005" s="1252"/>
      <c r="BO2005" s="1252"/>
      <c r="BP2005" s="1252"/>
      <c r="BQ2005" s="1252"/>
      <c r="BR2005" s="1252"/>
      <c r="BS2005" s="1252"/>
    </row>
    <row r="2006" spans="1:71" s="3" customFormat="1" ht="41.4" hidden="1" outlineLevel="2">
      <c r="A2006" s="1014">
        <v>1</v>
      </c>
      <c r="B2006" s="1014">
        <v>2</v>
      </c>
      <c r="C2006" s="1014">
        <v>1</v>
      </c>
      <c r="D2006" s="1014">
        <v>2</v>
      </c>
      <c r="E2006" s="1014" t="s">
        <v>1561</v>
      </c>
      <c r="F2006" s="1014" t="s">
        <v>6299</v>
      </c>
      <c r="G2006" s="941" t="s">
        <v>8143</v>
      </c>
      <c r="H2006" s="32" t="s">
        <v>29</v>
      </c>
      <c r="I2006" s="329">
        <v>1</v>
      </c>
      <c r="J2006" s="915"/>
      <c r="K2006" s="910">
        <f t="shared" si="320"/>
        <v>0</v>
      </c>
      <c r="L2006" s="426"/>
      <c r="M2006" s="909">
        <f t="shared" si="321"/>
        <v>0</v>
      </c>
      <c r="N2006" s="909">
        <f t="shared" si="322"/>
        <v>0</v>
      </c>
      <c r="O2006" s="909">
        <f t="shared" si="323"/>
        <v>0</v>
      </c>
      <c r="P2006" s="147"/>
      <c r="Q2006" s="1252"/>
      <c r="R2006" s="1252"/>
      <c r="S2006" s="1252"/>
      <c r="T2006" s="1252"/>
      <c r="U2006" s="1252"/>
      <c r="V2006" s="1252"/>
      <c r="W2006" s="1252"/>
      <c r="X2006" s="1252"/>
      <c r="Y2006" s="1252"/>
      <c r="Z2006" s="1252"/>
      <c r="AA2006" s="1252"/>
      <c r="AB2006" s="1252"/>
      <c r="AC2006" s="1252"/>
      <c r="AD2006" s="1252"/>
      <c r="AE2006" s="1252"/>
      <c r="AF2006" s="1252"/>
      <c r="AG2006" s="1252"/>
      <c r="AH2006" s="1252"/>
      <c r="AI2006" s="1252"/>
      <c r="AJ2006" s="1252"/>
      <c r="AK2006" s="1252"/>
      <c r="AL2006" s="1252"/>
      <c r="AM2006" s="1252"/>
      <c r="AN2006" s="1252"/>
      <c r="AO2006" s="1252"/>
      <c r="AP2006" s="1252"/>
      <c r="AQ2006" s="1252"/>
      <c r="AR2006" s="1252"/>
      <c r="AS2006" s="1252"/>
      <c r="AT2006" s="1252"/>
      <c r="AU2006" s="1252"/>
      <c r="AV2006" s="1252"/>
      <c r="AW2006" s="1252"/>
      <c r="AX2006" s="1252"/>
      <c r="AY2006" s="1252"/>
      <c r="AZ2006" s="1252"/>
      <c r="BA2006" s="1252"/>
      <c r="BB2006" s="1252"/>
      <c r="BC2006" s="1252"/>
      <c r="BD2006" s="1252"/>
      <c r="BE2006" s="1252"/>
      <c r="BF2006" s="1252"/>
      <c r="BG2006" s="1252"/>
      <c r="BH2006" s="1252"/>
      <c r="BI2006" s="1252"/>
      <c r="BJ2006" s="1252"/>
      <c r="BK2006" s="1252"/>
      <c r="BL2006" s="1252"/>
      <c r="BM2006" s="1252"/>
      <c r="BN2006" s="1252"/>
      <c r="BO2006" s="1252"/>
      <c r="BP2006" s="1252"/>
      <c r="BQ2006" s="1252"/>
      <c r="BR2006" s="1252"/>
      <c r="BS2006" s="1252"/>
    </row>
    <row r="2007" spans="1:71" s="3" customFormat="1" ht="41.4" hidden="1" outlineLevel="2">
      <c r="A2007" s="1014">
        <v>1</v>
      </c>
      <c r="B2007" s="1014">
        <v>2</v>
      </c>
      <c r="C2007" s="1014">
        <v>1</v>
      </c>
      <c r="D2007" s="1014">
        <v>2</v>
      </c>
      <c r="E2007" s="1014" t="s">
        <v>1561</v>
      </c>
      <c r="F2007" s="1014" t="s">
        <v>1579</v>
      </c>
      <c r="G2007" s="941" t="s">
        <v>8144</v>
      </c>
      <c r="H2007" s="32" t="s">
        <v>29</v>
      </c>
      <c r="I2007" s="329">
        <v>2</v>
      </c>
      <c r="J2007" s="915"/>
      <c r="K2007" s="910">
        <f t="shared" si="320"/>
        <v>0</v>
      </c>
      <c r="L2007" s="426"/>
      <c r="M2007" s="909">
        <f t="shared" si="321"/>
        <v>0</v>
      </c>
      <c r="N2007" s="909">
        <f t="shared" si="322"/>
        <v>0</v>
      </c>
      <c r="O2007" s="909">
        <f t="shared" si="323"/>
        <v>0</v>
      </c>
      <c r="P2007" s="147"/>
      <c r="Q2007" s="1252"/>
      <c r="R2007" s="1252"/>
      <c r="S2007" s="1252"/>
      <c r="T2007" s="1252"/>
      <c r="U2007" s="1252"/>
      <c r="V2007" s="1252"/>
      <c r="W2007" s="1252"/>
      <c r="X2007" s="1252"/>
      <c r="Y2007" s="1252"/>
      <c r="Z2007" s="1252"/>
      <c r="AA2007" s="1252"/>
      <c r="AB2007" s="1252"/>
      <c r="AC2007" s="1252"/>
      <c r="AD2007" s="1252"/>
      <c r="AE2007" s="1252"/>
      <c r="AF2007" s="1252"/>
      <c r="AG2007" s="1252"/>
      <c r="AH2007" s="1252"/>
      <c r="AI2007" s="1252"/>
      <c r="AJ2007" s="1252"/>
      <c r="AK2007" s="1252"/>
      <c r="AL2007" s="1252"/>
      <c r="AM2007" s="1252"/>
      <c r="AN2007" s="1252"/>
      <c r="AO2007" s="1252"/>
      <c r="AP2007" s="1252"/>
      <c r="AQ2007" s="1252"/>
      <c r="AR2007" s="1252"/>
      <c r="AS2007" s="1252"/>
      <c r="AT2007" s="1252"/>
      <c r="AU2007" s="1252"/>
      <c r="AV2007" s="1252"/>
      <c r="AW2007" s="1252"/>
      <c r="AX2007" s="1252"/>
      <c r="AY2007" s="1252"/>
      <c r="AZ2007" s="1252"/>
      <c r="BA2007" s="1252"/>
      <c r="BB2007" s="1252"/>
      <c r="BC2007" s="1252"/>
      <c r="BD2007" s="1252"/>
      <c r="BE2007" s="1252"/>
      <c r="BF2007" s="1252"/>
      <c r="BG2007" s="1252"/>
      <c r="BH2007" s="1252"/>
      <c r="BI2007" s="1252"/>
      <c r="BJ2007" s="1252"/>
      <c r="BK2007" s="1252"/>
      <c r="BL2007" s="1252"/>
      <c r="BM2007" s="1252"/>
      <c r="BN2007" s="1252"/>
      <c r="BO2007" s="1252"/>
      <c r="BP2007" s="1252"/>
      <c r="BQ2007" s="1252"/>
      <c r="BR2007" s="1252"/>
      <c r="BS2007" s="1252"/>
    </row>
    <row r="2008" spans="1:71" s="3" customFormat="1" ht="27.6" hidden="1" outlineLevel="2">
      <c r="A2008" s="1014">
        <v>1</v>
      </c>
      <c r="B2008" s="1014">
        <v>2</v>
      </c>
      <c r="C2008" s="1014">
        <v>1</v>
      </c>
      <c r="D2008" s="1014">
        <v>2</v>
      </c>
      <c r="E2008" s="1014" t="s">
        <v>1561</v>
      </c>
      <c r="F2008" s="1014" t="s">
        <v>5713</v>
      </c>
      <c r="G2008" s="941" t="s">
        <v>8145</v>
      </c>
      <c r="H2008" s="32" t="s">
        <v>29</v>
      </c>
      <c r="I2008" s="329">
        <v>1</v>
      </c>
      <c r="J2008" s="915"/>
      <c r="K2008" s="910">
        <f t="shared" si="320"/>
        <v>0</v>
      </c>
      <c r="L2008" s="426"/>
      <c r="M2008" s="909">
        <f t="shared" si="321"/>
        <v>0</v>
      </c>
      <c r="N2008" s="909">
        <f t="shared" si="322"/>
        <v>0</v>
      </c>
      <c r="O2008" s="909">
        <f t="shared" si="323"/>
        <v>0</v>
      </c>
      <c r="P2008" s="147"/>
      <c r="Q2008" s="1252"/>
      <c r="R2008" s="1252"/>
      <c r="S2008" s="1252"/>
      <c r="T2008" s="1252"/>
      <c r="U2008" s="1252"/>
      <c r="V2008" s="1252"/>
      <c r="W2008" s="1252"/>
      <c r="X2008" s="1252"/>
      <c r="Y2008" s="1252"/>
      <c r="Z2008" s="1252"/>
      <c r="AA2008" s="1252"/>
      <c r="AB2008" s="1252"/>
      <c r="AC2008" s="1252"/>
      <c r="AD2008" s="1252"/>
      <c r="AE2008" s="1252"/>
      <c r="AF2008" s="1252"/>
      <c r="AG2008" s="1252"/>
      <c r="AH2008" s="1252"/>
      <c r="AI2008" s="1252"/>
      <c r="AJ2008" s="1252"/>
      <c r="AK2008" s="1252"/>
      <c r="AL2008" s="1252"/>
      <c r="AM2008" s="1252"/>
      <c r="AN2008" s="1252"/>
      <c r="AO2008" s="1252"/>
      <c r="AP2008" s="1252"/>
      <c r="AQ2008" s="1252"/>
      <c r="AR2008" s="1252"/>
      <c r="AS2008" s="1252"/>
      <c r="AT2008" s="1252"/>
      <c r="AU2008" s="1252"/>
      <c r="AV2008" s="1252"/>
      <c r="AW2008" s="1252"/>
      <c r="AX2008" s="1252"/>
      <c r="AY2008" s="1252"/>
      <c r="AZ2008" s="1252"/>
      <c r="BA2008" s="1252"/>
      <c r="BB2008" s="1252"/>
      <c r="BC2008" s="1252"/>
      <c r="BD2008" s="1252"/>
      <c r="BE2008" s="1252"/>
      <c r="BF2008" s="1252"/>
      <c r="BG2008" s="1252"/>
      <c r="BH2008" s="1252"/>
      <c r="BI2008" s="1252"/>
      <c r="BJ2008" s="1252"/>
      <c r="BK2008" s="1252"/>
      <c r="BL2008" s="1252"/>
      <c r="BM2008" s="1252"/>
      <c r="BN2008" s="1252"/>
      <c r="BO2008" s="1252"/>
      <c r="BP2008" s="1252"/>
      <c r="BQ2008" s="1252"/>
      <c r="BR2008" s="1252"/>
      <c r="BS2008" s="1252"/>
    </row>
    <row r="2009" spans="1:71" s="3" customFormat="1" ht="27.6" hidden="1" outlineLevel="2">
      <c r="A2009" s="1014">
        <v>1</v>
      </c>
      <c r="B2009" s="1014">
        <v>2</v>
      </c>
      <c r="C2009" s="1014">
        <v>1</v>
      </c>
      <c r="D2009" s="1014">
        <v>2</v>
      </c>
      <c r="E2009" s="1014" t="s">
        <v>1561</v>
      </c>
      <c r="F2009" s="1014" t="s">
        <v>6300</v>
      </c>
      <c r="G2009" s="941" t="s">
        <v>8146</v>
      </c>
      <c r="H2009" s="32" t="s">
        <v>29</v>
      </c>
      <c r="I2009" s="329">
        <v>1</v>
      </c>
      <c r="J2009" s="915"/>
      <c r="K2009" s="910">
        <f t="shared" si="320"/>
        <v>0</v>
      </c>
      <c r="L2009" s="426"/>
      <c r="M2009" s="909">
        <f t="shared" si="321"/>
        <v>0</v>
      </c>
      <c r="N2009" s="909">
        <f t="shared" si="322"/>
        <v>0</v>
      </c>
      <c r="O2009" s="909">
        <f t="shared" si="323"/>
        <v>0</v>
      </c>
      <c r="P2009" s="147"/>
      <c r="Q2009" s="1252"/>
      <c r="R2009" s="1252"/>
      <c r="S2009" s="1252"/>
      <c r="T2009" s="1252"/>
      <c r="U2009" s="1252"/>
      <c r="V2009" s="1252"/>
      <c r="W2009" s="1252"/>
      <c r="X2009" s="1252"/>
      <c r="Y2009" s="1252"/>
      <c r="Z2009" s="1252"/>
      <c r="AA2009" s="1252"/>
      <c r="AB2009" s="1252"/>
      <c r="AC2009" s="1252"/>
      <c r="AD2009" s="1252"/>
      <c r="AE2009" s="1252"/>
      <c r="AF2009" s="1252"/>
      <c r="AG2009" s="1252"/>
      <c r="AH2009" s="1252"/>
      <c r="AI2009" s="1252"/>
      <c r="AJ2009" s="1252"/>
      <c r="AK2009" s="1252"/>
      <c r="AL2009" s="1252"/>
      <c r="AM2009" s="1252"/>
      <c r="AN2009" s="1252"/>
      <c r="AO2009" s="1252"/>
      <c r="AP2009" s="1252"/>
      <c r="AQ2009" s="1252"/>
      <c r="AR2009" s="1252"/>
      <c r="AS2009" s="1252"/>
      <c r="AT2009" s="1252"/>
      <c r="AU2009" s="1252"/>
      <c r="AV2009" s="1252"/>
      <c r="AW2009" s="1252"/>
      <c r="AX2009" s="1252"/>
      <c r="AY2009" s="1252"/>
      <c r="AZ2009" s="1252"/>
      <c r="BA2009" s="1252"/>
      <c r="BB2009" s="1252"/>
      <c r="BC2009" s="1252"/>
      <c r="BD2009" s="1252"/>
      <c r="BE2009" s="1252"/>
      <c r="BF2009" s="1252"/>
      <c r="BG2009" s="1252"/>
      <c r="BH2009" s="1252"/>
      <c r="BI2009" s="1252"/>
      <c r="BJ2009" s="1252"/>
      <c r="BK2009" s="1252"/>
      <c r="BL2009" s="1252"/>
      <c r="BM2009" s="1252"/>
      <c r="BN2009" s="1252"/>
      <c r="BO2009" s="1252"/>
      <c r="BP2009" s="1252"/>
      <c r="BQ2009" s="1252"/>
      <c r="BR2009" s="1252"/>
      <c r="BS2009" s="1252"/>
    </row>
    <row r="2010" spans="1:71" s="3" customFormat="1" ht="27.6" hidden="1" outlineLevel="2">
      <c r="A2010" s="1014">
        <v>1</v>
      </c>
      <c r="B2010" s="1014">
        <v>2</v>
      </c>
      <c r="C2010" s="1014">
        <v>1</v>
      </c>
      <c r="D2010" s="1014">
        <v>2</v>
      </c>
      <c r="E2010" s="1014" t="s">
        <v>1561</v>
      </c>
      <c r="F2010" s="1014" t="s">
        <v>3423</v>
      </c>
      <c r="G2010" s="941" t="s">
        <v>8147</v>
      </c>
      <c r="H2010" s="32" t="s">
        <v>29</v>
      </c>
      <c r="I2010" s="329">
        <v>62</v>
      </c>
      <c r="J2010" s="915"/>
      <c r="K2010" s="910">
        <f t="shared" si="320"/>
        <v>0</v>
      </c>
      <c r="L2010" s="426"/>
      <c r="M2010" s="909">
        <f t="shared" si="321"/>
        <v>0</v>
      </c>
      <c r="N2010" s="909">
        <f t="shared" si="322"/>
        <v>0</v>
      </c>
      <c r="O2010" s="909">
        <f t="shared" si="323"/>
        <v>0</v>
      </c>
      <c r="P2010" s="147"/>
      <c r="Q2010" s="1252"/>
      <c r="R2010" s="1252"/>
      <c r="S2010" s="1252"/>
      <c r="T2010" s="1252"/>
      <c r="U2010" s="1252"/>
      <c r="V2010" s="1252"/>
      <c r="W2010" s="1252"/>
      <c r="X2010" s="1252"/>
      <c r="Y2010" s="1252"/>
      <c r="Z2010" s="1252"/>
      <c r="AA2010" s="1252"/>
      <c r="AB2010" s="1252"/>
      <c r="AC2010" s="1252"/>
      <c r="AD2010" s="1252"/>
      <c r="AE2010" s="1252"/>
      <c r="AF2010" s="1252"/>
      <c r="AG2010" s="1252"/>
      <c r="AH2010" s="1252"/>
      <c r="AI2010" s="1252"/>
      <c r="AJ2010" s="1252"/>
      <c r="AK2010" s="1252"/>
      <c r="AL2010" s="1252"/>
      <c r="AM2010" s="1252"/>
      <c r="AN2010" s="1252"/>
      <c r="AO2010" s="1252"/>
      <c r="AP2010" s="1252"/>
      <c r="AQ2010" s="1252"/>
      <c r="AR2010" s="1252"/>
      <c r="AS2010" s="1252"/>
      <c r="AT2010" s="1252"/>
      <c r="AU2010" s="1252"/>
      <c r="AV2010" s="1252"/>
      <c r="AW2010" s="1252"/>
      <c r="AX2010" s="1252"/>
      <c r="AY2010" s="1252"/>
      <c r="AZ2010" s="1252"/>
      <c r="BA2010" s="1252"/>
      <c r="BB2010" s="1252"/>
      <c r="BC2010" s="1252"/>
      <c r="BD2010" s="1252"/>
      <c r="BE2010" s="1252"/>
      <c r="BF2010" s="1252"/>
      <c r="BG2010" s="1252"/>
      <c r="BH2010" s="1252"/>
      <c r="BI2010" s="1252"/>
      <c r="BJ2010" s="1252"/>
      <c r="BK2010" s="1252"/>
      <c r="BL2010" s="1252"/>
      <c r="BM2010" s="1252"/>
      <c r="BN2010" s="1252"/>
      <c r="BO2010" s="1252"/>
      <c r="BP2010" s="1252"/>
      <c r="BQ2010" s="1252"/>
      <c r="BR2010" s="1252"/>
      <c r="BS2010" s="1252"/>
    </row>
    <row r="2011" spans="1:71" s="3" customFormat="1" ht="27.6" hidden="1" outlineLevel="2">
      <c r="A2011" s="1014">
        <v>1</v>
      </c>
      <c r="B2011" s="1014">
        <v>2</v>
      </c>
      <c r="C2011" s="1014">
        <v>1</v>
      </c>
      <c r="D2011" s="1014">
        <v>2</v>
      </c>
      <c r="E2011" s="1014" t="s">
        <v>1561</v>
      </c>
      <c r="F2011" s="1014" t="s">
        <v>6301</v>
      </c>
      <c r="G2011" s="941" t="s">
        <v>8148</v>
      </c>
      <c r="H2011" s="32" t="s">
        <v>29</v>
      </c>
      <c r="I2011" s="329">
        <v>31</v>
      </c>
      <c r="J2011" s="915"/>
      <c r="K2011" s="910">
        <f t="shared" si="320"/>
        <v>0</v>
      </c>
      <c r="L2011" s="426"/>
      <c r="M2011" s="909">
        <f t="shared" si="321"/>
        <v>0</v>
      </c>
      <c r="N2011" s="909">
        <f t="shared" si="322"/>
        <v>0</v>
      </c>
      <c r="O2011" s="909">
        <f t="shared" si="323"/>
        <v>0</v>
      </c>
      <c r="P2011" s="147"/>
      <c r="Q2011" s="1252"/>
      <c r="R2011" s="1252"/>
      <c r="S2011" s="1252"/>
      <c r="T2011" s="1252"/>
      <c r="U2011" s="1252"/>
      <c r="V2011" s="1252"/>
      <c r="W2011" s="1252"/>
      <c r="X2011" s="1252"/>
      <c r="Y2011" s="1252"/>
      <c r="Z2011" s="1252"/>
      <c r="AA2011" s="1252"/>
      <c r="AB2011" s="1252"/>
      <c r="AC2011" s="1252"/>
      <c r="AD2011" s="1252"/>
      <c r="AE2011" s="1252"/>
      <c r="AF2011" s="1252"/>
      <c r="AG2011" s="1252"/>
      <c r="AH2011" s="1252"/>
      <c r="AI2011" s="1252"/>
      <c r="AJ2011" s="1252"/>
      <c r="AK2011" s="1252"/>
      <c r="AL2011" s="1252"/>
      <c r="AM2011" s="1252"/>
      <c r="AN2011" s="1252"/>
      <c r="AO2011" s="1252"/>
      <c r="AP2011" s="1252"/>
      <c r="AQ2011" s="1252"/>
      <c r="AR2011" s="1252"/>
      <c r="AS2011" s="1252"/>
      <c r="AT2011" s="1252"/>
      <c r="AU2011" s="1252"/>
      <c r="AV2011" s="1252"/>
      <c r="AW2011" s="1252"/>
      <c r="AX2011" s="1252"/>
      <c r="AY2011" s="1252"/>
      <c r="AZ2011" s="1252"/>
      <c r="BA2011" s="1252"/>
      <c r="BB2011" s="1252"/>
      <c r="BC2011" s="1252"/>
      <c r="BD2011" s="1252"/>
      <c r="BE2011" s="1252"/>
      <c r="BF2011" s="1252"/>
      <c r="BG2011" s="1252"/>
      <c r="BH2011" s="1252"/>
      <c r="BI2011" s="1252"/>
      <c r="BJ2011" s="1252"/>
      <c r="BK2011" s="1252"/>
      <c r="BL2011" s="1252"/>
      <c r="BM2011" s="1252"/>
      <c r="BN2011" s="1252"/>
      <c r="BO2011" s="1252"/>
      <c r="BP2011" s="1252"/>
      <c r="BQ2011" s="1252"/>
      <c r="BR2011" s="1252"/>
      <c r="BS2011" s="1252"/>
    </row>
    <row r="2012" spans="1:71" s="3" customFormat="1" ht="27.6" hidden="1" outlineLevel="2">
      <c r="A2012" s="1014">
        <v>1</v>
      </c>
      <c r="B2012" s="1014">
        <v>2</v>
      </c>
      <c r="C2012" s="1014">
        <v>1</v>
      </c>
      <c r="D2012" s="1014">
        <v>2</v>
      </c>
      <c r="E2012" s="1014" t="s">
        <v>1561</v>
      </c>
      <c r="F2012" s="1014" t="s">
        <v>6302</v>
      </c>
      <c r="G2012" s="941" t="s">
        <v>8149</v>
      </c>
      <c r="H2012" s="32" t="s">
        <v>22</v>
      </c>
      <c r="I2012" s="329">
        <v>391.7</v>
      </c>
      <c r="J2012" s="915"/>
      <c r="K2012" s="910">
        <f t="shared" si="320"/>
        <v>0</v>
      </c>
      <c r="L2012" s="426"/>
      <c r="M2012" s="909">
        <f t="shared" si="321"/>
        <v>0</v>
      </c>
      <c r="N2012" s="909">
        <f t="shared" si="322"/>
        <v>0</v>
      </c>
      <c r="O2012" s="909">
        <f t="shared" si="323"/>
        <v>0</v>
      </c>
      <c r="P2012" s="147"/>
      <c r="Q2012" s="1252"/>
      <c r="R2012" s="1252"/>
      <c r="S2012" s="1252"/>
      <c r="T2012" s="1252"/>
      <c r="U2012" s="1252"/>
      <c r="V2012" s="1252"/>
      <c r="W2012" s="1252"/>
      <c r="X2012" s="1252"/>
      <c r="Y2012" s="1252"/>
      <c r="Z2012" s="1252"/>
      <c r="AA2012" s="1252"/>
      <c r="AB2012" s="1252"/>
      <c r="AC2012" s="1252"/>
      <c r="AD2012" s="1252"/>
      <c r="AE2012" s="1252"/>
      <c r="AF2012" s="1252"/>
      <c r="AG2012" s="1252"/>
      <c r="AH2012" s="1252"/>
      <c r="AI2012" s="1252"/>
      <c r="AJ2012" s="1252"/>
      <c r="AK2012" s="1252"/>
      <c r="AL2012" s="1252"/>
      <c r="AM2012" s="1252"/>
      <c r="AN2012" s="1252"/>
      <c r="AO2012" s="1252"/>
      <c r="AP2012" s="1252"/>
      <c r="AQ2012" s="1252"/>
      <c r="AR2012" s="1252"/>
      <c r="AS2012" s="1252"/>
      <c r="AT2012" s="1252"/>
      <c r="AU2012" s="1252"/>
      <c r="AV2012" s="1252"/>
      <c r="AW2012" s="1252"/>
      <c r="AX2012" s="1252"/>
      <c r="AY2012" s="1252"/>
      <c r="AZ2012" s="1252"/>
      <c r="BA2012" s="1252"/>
      <c r="BB2012" s="1252"/>
      <c r="BC2012" s="1252"/>
      <c r="BD2012" s="1252"/>
      <c r="BE2012" s="1252"/>
      <c r="BF2012" s="1252"/>
      <c r="BG2012" s="1252"/>
      <c r="BH2012" s="1252"/>
      <c r="BI2012" s="1252"/>
      <c r="BJ2012" s="1252"/>
      <c r="BK2012" s="1252"/>
      <c r="BL2012" s="1252"/>
      <c r="BM2012" s="1252"/>
      <c r="BN2012" s="1252"/>
      <c r="BO2012" s="1252"/>
      <c r="BP2012" s="1252"/>
      <c r="BQ2012" s="1252"/>
      <c r="BR2012" s="1252"/>
      <c r="BS2012" s="1252"/>
    </row>
    <row r="2013" spans="1:71" s="3" customFormat="1" ht="27.6" hidden="1" outlineLevel="2">
      <c r="A2013" s="1014">
        <v>1</v>
      </c>
      <c r="B2013" s="1014">
        <v>2</v>
      </c>
      <c r="C2013" s="1014">
        <v>1</v>
      </c>
      <c r="D2013" s="1014">
        <v>2</v>
      </c>
      <c r="E2013" s="1014" t="s">
        <v>1561</v>
      </c>
      <c r="F2013" s="1014" t="s">
        <v>6303</v>
      </c>
      <c r="G2013" s="941" t="s">
        <v>8150</v>
      </c>
      <c r="H2013" s="32" t="s">
        <v>29</v>
      </c>
      <c r="I2013" s="329">
        <v>38</v>
      </c>
      <c r="J2013" s="915"/>
      <c r="K2013" s="910">
        <f t="shared" si="320"/>
        <v>0</v>
      </c>
      <c r="L2013" s="426"/>
      <c r="M2013" s="909">
        <f t="shared" si="321"/>
        <v>0</v>
      </c>
      <c r="N2013" s="909">
        <f t="shared" si="322"/>
        <v>0</v>
      </c>
      <c r="O2013" s="909">
        <f t="shared" si="323"/>
        <v>0</v>
      </c>
      <c r="P2013" s="147"/>
      <c r="Q2013" s="1252"/>
      <c r="R2013" s="1252"/>
      <c r="S2013" s="1252"/>
      <c r="T2013" s="1252"/>
      <c r="U2013" s="1252"/>
      <c r="V2013" s="1252"/>
      <c r="W2013" s="1252"/>
      <c r="X2013" s="1252"/>
      <c r="Y2013" s="1252"/>
      <c r="Z2013" s="1252"/>
      <c r="AA2013" s="1252"/>
      <c r="AB2013" s="1252"/>
      <c r="AC2013" s="1252"/>
      <c r="AD2013" s="1252"/>
      <c r="AE2013" s="1252"/>
      <c r="AF2013" s="1252"/>
      <c r="AG2013" s="1252"/>
      <c r="AH2013" s="1252"/>
      <c r="AI2013" s="1252"/>
      <c r="AJ2013" s="1252"/>
      <c r="AK2013" s="1252"/>
      <c r="AL2013" s="1252"/>
      <c r="AM2013" s="1252"/>
      <c r="AN2013" s="1252"/>
      <c r="AO2013" s="1252"/>
      <c r="AP2013" s="1252"/>
      <c r="AQ2013" s="1252"/>
      <c r="AR2013" s="1252"/>
      <c r="AS2013" s="1252"/>
      <c r="AT2013" s="1252"/>
      <c r="AU2013" s="1252"/>
      <c r="AV2013" s="1252"/>
      <c r="AW2013" s="1252"/>
      <c r="AX2013" s="1252"/>
      <c r="AY2013" s="1252"/>
      <c r="AZ2013" s="1252"/>
      <c r="BA2013" s="1252"/>
      <c r="BB2013" s="1252"/>
      <c r="BC2013" s="1252"/>
      <c r="BD2013" s="1252"/>
      <c r="BE2013" s="1252"/>
      <c r="BF2013" s="1252"/>
      <c r="BG2013" s="1252"/>
      <c r="BH2013" s="1252"/>
      <c r="BI2013" s="1252"/>
      <c r="BJ2013" s="1252"/>
      <c r="BK2013" s="1252"/>
      <c r="BL2013" s="1252"/>
      <c r="BM2013" s="1252"/>
      <c r="BN2013" s="1252"/>
      <c r="BO2013" s="1252"/>
      <c r="BP2013" s="1252"/>
      <c r="BQ2013" s="1252"/>
      <c r="BR2013" s="1252"/>
      <c r="BS2013" s="1252"/>
    </row>
    <row r="2014" spans="1:71" s="3" customFormat="1" ht="41.4" hidden="1" outlineLevel="2">
      <c r="A2014" s="1014">
        <v>1</v>
      </c>
      <c r="B2014" s="1014">
        <v>2</v>
      </c>
      <c r="C2014" s="1014">
        <v>1</v>
      </c>
      <c r="D2014" s="1014">
        <v>2</v>
      </c>
      <c r="E2014" s="1014" t="s">
        <v>1561</v>
      </c>
      <c r="F2014" s="1014" t="s">
        <v>6304</v>
      </c>
      <c r="G2014" s="941" t="s">
        <v>8151</v>
      </c>
      <c r="H2014" s="32" t="s">
        <v>22</v>
      </c>
      <c r="I2014" s="329">
        <v>167.38</v>
      </c>
      <c r="J2014" s="915"/>
      <c r="K2014" s="910">
        <f t="shared" si="320"/>
        <v>0</v>
      </c>
      <c r="L2014" s="426"/>
      <c r="M2014" s="909">
        <f t="shared" si="321"/>
        <v>0</v>
      </c>
      <c r="N2014" s="909">
        <f t="shared" si="322"/>
        <v>0</v>
      </c>
      <c r="O2014" s="909">
        <f t="shared" si="323"/>
        <v>0</v>
      </c>
      <c r="P2014" s="147"/>
      <c r="Q2014" s="1252"/>
      <c r="R2014" s="1252"/>
      <c r="S2014" s="1252"/>
      <c r="T2014" s="1252"/>
      <c r="U2014" s="1252"/>
      <c r="V2014" s="1252"/>
      <c r="W2014" s="1252"/>
      <c r="X2014" s="1252"/>
      <c r="Y2014" s="1252"/>
      <c r="Z2014" s="1252"/>
      <c r="AA2014" s="1252"/>
      <c r="AB2014" s="1252"/>
      <c r="AC2014" s="1252"/>
      <c r="AD2014" s="1252"/>
      <c r="AE2014" s="1252"/>
      <c r="AF2014" s="1252"/>
      <c r="AG2014" s="1252"/>
      <c r="AH2014" s="1252"/>
      <c r="AI2014" s="1252"/>
      <c r="AJ2014" s="1252"/>
      <c r="AK2014" s="1252"/>
      <c r="AL2014" s="1252"/>
      <c r="AM2014" s="1252"/>
      <c r="AN2014" s="1252"/>
      <c r="AO2014" s="1252"/>
      <c r="AP2014" s="1252"/>
      <c r="AQ2014" s="1252"/>
      <c r="AR2014" s="1252"/>
      <c r="AS2014" s="1252"/>
      <c r="AT2014" s="1252"/>
      <c r="AU2014" s="1252"/>
      <c r="AV2014" s="1252"/>
      <c r="AW2014" s="1252"/>
      <c r="AX2014" s="1252"/>
      <c r="AY2014" s="1252"/>
      <c r="AZ2014" s="1252"/>
      <c r="BA2014" s="1252"/>
      <c r="BB2014" s="1252"/>
      <c r="BC2014" s="1252"/>
      <c r="BD2014" s="1252"/>
      <c r="BE2014" s="1252"/>
      <c r="BF2014" s="1252"/>
      <c r="BG2014" s="1252"/>
      <c r="BH2014" s="1252"/>
      <c r="BI2014" s="1252"/>
      <c r="BJ2014" s="1252"/>
      <c r="BK2014" s="1252"/>
      <c r="BL2014" s="1252"/>
      <c r="BM2014" s="1252"/>
      <c r="BN2014" s="1252"/>
      <c r="BO2014" s="1252"/>
      <c r="BP2014" s="1252"/>
      <c r="BQ2014" s="1252"/>
      <c r="BR2014" s="1252"/>
      <c r="BS2014" s="1252"/>
    </row>
    <row r="2015" spans="1:71" s="995" customFormat="1" ht="31.2">
      <c r="A2015" s="1065">
        <v>1</v>
      </c>
      <c r="B2015" s="1065">
        <v>2</v>
      </c>
      <c r="C2015" s="1065"/>
      <c r="D2015" s="1065"/>
      <c r="E2015" s="1065"/>
      <c r="F2015" s="1065"/>
      <c r="G2015" s="1013" t="s">
        <v>6095</v>
      </c>
      <c r="H2015" s="1128"/>
      <c r="I2015" s="1128"/>
      <c r="J2015" s="1128"/>
      <c r="K2015" s="1130">
        <f>K1946</f>
        <v>0</v>
      </c>
      <c r="L2015" s="1130"/>
      <c r="M2015" s="1130">
        <f>M1946</f>
        <v>0</v>
      </c>
      <c r="N2015" s="1130"/>
      <c r="O2015" s="1130">
        <f>O1946</f>
        <v>0</v>
      </c>
      <c r="P2015" s="1129"/>
      <c r="Q2015" s="1248"/>
      <c r="R2015" s="1248"/>
      <c r="S2015" s="1248"/>
      <c r="T2015" s="1248"/>
      <c r="U2015" s="1248"/>
      <c r="V2015" s="1248"/>
      <c r="W2015" s="1248"/>
      <c r="X2015" s="1248"/>
      <c r="Y2015" s="1248"/>
      <c r="Z2015" s="1248"/>
      <c r="AA2015" s="1248"/>
      <c r="AB2015" s="1248"/>
      <c r="AC2015" s="1248"/>
      <c r="AD2015" s="1248"/>
      <c r="AE2015" s="1248"/>
      <c r="AF2015" s="1248"/>
      <c r="AG2015" s="1248"/>
      <c r="AH2015" s="1248"/>
      <c r="AI2015" s="1248"/>
      <c r="AJ2015" s="1248"/>
      <c r="AK2015" s="1248"/>
      <c r="AL2015" s="1248"/>
      <c r="AM2015" s="1248"/>
      <c r="AN2015" s="1248"/>
      <c r="AO2015" s="1248"/>
      <c r="AP2015" s="1248"/>
      <c r="AQ2015" s="1248"/>
      <c r="AR2015" s="1248"/>
      <c r="AS2015" s="1248"/>
      <c r="AT2015" s="1248"/>
      <c r="AU2015" s="1248"/>
      <c r="AV2015" s="1248"/>
      <c r="AW2015" s="1248"/>
      <c r="AX2015" s="1248"/>
      <c r="AY2015" s="1248"/>
      <c r="AZ2015" s="1248"/>
      <c r="BA2015" s="1248"/>
      <c r="BB2015" s="1248"/>
      <c r="BC2015" s="1248"/>
      <c r="BD2015" s="1248"/>
      <c r="BE2015" s="1248"/>
      <c r="BF2015" s="1248"/>
      <c r="BG2015" s="1248"/>
      <c r="BH2015" s="1248"/>
      <c r="BI2015" s="1248"/>
      <c r="BJ2015" s="1248"/>
      <c r="BK2015" s="1248"/>
      <c r="BL2015" s="1248"/>
      <c r="BM2015" s="1248"/>
      <c r="BN2015" s="1248"/>
      <c r="BO2015" s="1248"/>
      <c r="BP2015" s="1248"/>
      <c r="BQ2015" s="1248"/>
      <c r="BR2015" s="1248"/>
      <c r="BS2015" s="1248"/>
    </row>
    <row r="2016" spans="1:71" s="995" customFormat="1">
      <c r="A2016" s="1065">
        <v>1</v>
      </c>
      <c r="B2016" s="1065">
        <v>3</v>
      </c>
      <c r="C2016" s="1065"/>
      <c r="D2016" s="1065"/>
      <c r="E2016" s="1065"/>
      <c r="F2016" s="1065"/>
      <c r="G2016" s="1127" t="s">
        <v>5951</v>
      </c>
      <c r="H2016" s="1128"/>
      <c r="I2016" s="1128"/>
      <c r="J2016" s="1128"/>
      <c r="K2016" s="1130"/>
      <c r="L2016" s="1130"/>
      <c r="M2016" s="1130"/>
      <c r="N2016" s="1130"/>
      <c r="O2016" s="1130"/>
      <c r="P2016" s="1129"/>
      <c r="Q2016" s="1248"/>
      <c r="R2016" s="1248"/>
      <c r="S2016" s="1248"/>
      <c r="T2016" s="1248"/>
      <c r="U2016" s="1248"/>
      <c r="V2016" s="1248"/>
      <c r="W2016" s="1248"/>
      <c r="X2016" s="1248"/>
      <c r="Y2016" s="1248"/>
      <c r="Z2016" s="1248"/>
      <c r="AA2016" s="1248"/>
      <c r="AB2016" s="1248"/>
      <c r="AC2016" s="1248"/>
      <c r="AD2016" s="1248"/>
      <c r="AE2016" s="1248"/>
      <c r="AF2016" s="1248"/>
      <c r="AG2016" s="1248"/>
      <c r="AH2016" s="1248"/>
      <c r="AI2016" s="1248"/>
      <c r="AJ2016" s="1248"/>
      <c r="AK2016" s="1248"/>
      <c r="AL2016" s="1248"/>
      <c r="AM2016" s="1248"/>
      <c r="AN2016" s="1248"/>
      <c r="AO2016" s="1248"/>
      <c r="AP2016" s="1248"/>
      <c r="AQ2016" s="1248"/>
      <c r="AR2016" s="1248"/>
      <c r="AS2016" s="1248"/>
      <c r="AT2016" s="1248"/>
      <c r="AU2016" s="1248"/>
      <c r="AV2016" s="1248"/>
      <c r="AW2016" s="1248"/>
      <c r="AX2016" s="1248"/>
      <c r="AY2016" s="1248"/>
      <c r="AZ2016" s="1248"/>
      <c r="BA2016" s="1248"/>
      <c r="BB2016" s="1248"/>
      <c r="BC2016" s="1248"/>
      <c r="BD2016" s="1248"/>
      <c r="BE2016" s="1248"/>
      <c r="BF2016" s="1248"/>
      <c r="BG2016" s="1248"/>
      <c r="BH2016" s="1248"/>
      <c r="BI2016" s="1248"/>
      <c r="BJ2016" s="1248"/>
      <c r="BK2016" s="1248"/>
      <c r="BL2016" s="1248"/>
      <c r="BM2016" s="1248"/>
      <c r="BN2016" s="1248"/>
      <c r="BO2016" s="1248"/>
      <c r="BP2016" s="1248"/>
      <c r="BQ2016" s="1248"/>
      <c r="BR2016" s="1248"/>
      <c r="BS2016" s="1248"/>
    </row>
    <row r="2017" spans="1:71" ht="27.6" collapsed="1">
      <c r="A2017" s="1107">
        <v>1</v>
      </c>
      <c r="B2017" s="1107">
        <v>3</v>
      </c>
      <c r="C2017" s="1107">
        <v>1</v>
      </c>
      <c r="D2017" s="1107"/>
      <c r="E2017" s="1107"/>
      <c r="F2017" s="1107"/>
      <c r="G2017" s="1114" t="s">
        <v>5987</v>
      </c>
      <c r="H2017" s="1108"/>
      <c r="I2017" s="1108"/>
      <c r="J2017" s="1115"/>
      <c r="K2017" s="1121">
        <f>K2018+K2022</f>
        <v>0</v>
      </c>
      <c r="L2017" s="1115"/>
      <c r="M2017" s="1121">
        <f>M2018+M2022</f>
        <v>0</v>
      </c>
      <c r="N2017" s="1115"/>
      <c r="O2017" s="1121">
        <f>O2018+O2022</f>
        <v>0</v>
      </c>
      <c r="P2017" s="1113"/>
    </row>
    <row r="2018" spans="1:71" s="138" customFormat="1" hidden="1" outlineLevel="1" collapsed="1">
      <c r="A2018" s="1072">
        <v>1</v>
      </c>
      <c r="B2018" s="1072">
        <v>3</v>
      </c>
      <c r="C2018" s="1072">
        <v>1</v>
      </c>
      <c r="D2018" s="1072">
        <v>1</v>
      </c>
      <c r="E2018" s="1072"/>
      <c r="F2018" s="1072"/>
      <c r="G2018" s="1073" t="s">
        <v>637</v>
      </c>
      <c r="H2018" s="1074"/>
      <c r="I2018" s="1075"/>
      <c r="J2018" s="1076"/>
      <c r="K2018" s="1279">
        <f>SUM(K2019:K2021)</f>
        <v>0</v>
      </c>
      <c r="L2018" s="1078"/>
      <c r="M2018" s="1077">
        <f>SUM(M2019:M2021)</f>
        <v>0</v>
      </c>
      <c r="N2018" s="1079"/>
      <c r="O2018" s="1077">
        <f>SUM(O2019:O2021)</f>
        <v>0</v>
      </c>
      <c r="P2018" s="1080"/>
      <c r="Q2018" s="1250"/>
      <c r="R2018" s="1250"/>
      <c r="S2018" s="1250"/>
      <c r="T2018" s="1250"/>
      <c r="U2018" s="1250"/>
      <c r="V2018" s="1250"/>
      <c r="W2018" s="1250"/>
      <c r="X2018" s="1250"/>
      <c r="Y2018" s="1250"/>
      <c r="Z2018" s="1250"/>
      <c r="AA2018" s="1250"/>
      <c r="AB2018" s="1250"/>
      <c r="AC2018" s="1250"/>
      <c r="AD2018" s="1250"/>
      <c r="AE2018" s="1250"/>
      <c r="AF2018" s="1250"/>
      <c r="AG2018" s="1250"/>
      <c r="AH2018" s="1250"/>
      <c r="AI2018" s="1250"/>
      <c r="AJ2018" s="1250"/>
      <c r="AK2018" s="1250"/>
      <c r="AL2018" s="1250"/>
      <c r="AM2018" s="1250"/>
      <c r="AN2018" s="1250"/>
      <c r="AO2018" s="1250"/>
      <c r="AP2018" s="1250"/>
      <c r="AQ2018" s="1250"/>
      <c r="AR2018" s="1250"/>
      <c r="AS2018" s="1250"/>
      <c r="AT2018" s="1250"/>
      <c r="AU2018" s="1250"/>
      <c r="AV2018" s="1250"/>
      <c r="AW2018" s="1250"/>
      <c r="AX2018" s="1250"/>
      <c r="AY2018" s="1250"/>
      <c r="AZ2018" s="1250"/>
      <c r="BA2018" s="1250"/>
      <c r="BB2018" s="1250"/>
      <c r="BC2018" s="1250"/>
      <c r="BD2018" s="1250"/>
      <c r="BE2018" s="1250"/>
      <c r="BF2018" s="1250"/>
      <c r="BG2018" s="1250"/>
      <c r="BH2018" s="1250"/>
      <c r="BI2018" s="1250"/>
      <c r="BJ2018" s="1250"/>
      <c r="BK2018" s="1250"/>
      <c r="BL2018" s="1250"/>
      <c r="BM2018" s="1250"/>
      <c r="BN2018" s="1250"/>
      <c r="BO2018" s="1250"/>
      <c r="BP2018" s="1250"/>
      <c r="BQ2018" s="1250"/>
      <c r="BR2018" s="1250"/>
      <c r="BS2018" s="1250"/>
    </row>
    <row r="2019" spans="1:71" s="137" customFormat="1" hidden="1" outlineLevel="2">
      <c r="A2019" s="1014">
        <v>1</v>
      </c>
      <c r="B2019" s="1014">
        <v>3</v>
      </c>
      <c r="C2019" s="1014">
        <v>1</v>
      </c>
      <c r="D2019" s="1014">
        <v>1</v>
      </c>
      <c r="E2019" s="1014" t="s">
        <v>6393</v>
      </c>
      <c r="F2019" s="1014" t="s">
        <v>1559</v>
      </c>
      <c r="G2019" s="951" t="s">
        <v>8152</v>
      </c>
      <c r="H2019" s="37" t="s">
        <v>30</v>
      </c>
      <c r="I2019" s="329">
        <v>160</v>
      </c>
      <c r="J2019" s="915"/>
      <c r="K2019" s="426">
        <f>I2019*J2019</f>
        <v>0</v>
      </c>
      <c r="L2019" s="426"/>
      <c r="M2019" s="909">
        <f>I2019*L2019</f>
        <v>0</v>
      </c>
      <c r="N2019" s="909">
        <f>J2019+L2019</f>
        <v>0</v>
      </c>
      <c r="O2019" s="909">
        <f>I2019*N2019</f>
        <v>0</v>
      </c>
      <c r="P2019" s="146"/>
      <c r="Q2019" s="1251"/>
      <c r="R2019" s="1251"/>
      <c r="S2019" s="1251"/>
      <c r="T2019" s="1251"/>
      <c r="U2019" s="1251"/>
      <c r="V2019" s="1251"/>
      <c r="W2019" s="1251"/>
      <c r="X2019" s="1251"/>
      <c r="Y2019" s="1251"/>
      <c r="Z2019" s="1251"/>
      <c r="AA2019" s="1251"/>
      <c r="AB2019" s="1251"/>
      <c r="AC2019" s="1251"/>
      <c r="AD2019" s="1251"/>
      <c r="AE2019" s="1251"/>
      <c r="AF2019" s="1251"/>
      <c r="AG2019" s="1251"/>
      <c r="AH2019" s="1251"/>
      <c r="AI2019" s="1251"/>
      <c r="AJ2019" s="1251"/>
      <c r="AK2019" s="1251"/>
      <c r="AL2019" s="1251"/>
      <c r="AM2019" s="1251"/>
      <c r="AN2019" s="1251"/>
      <c r="AO2019" s="1251"/>
      <c r="AP2019" s="1251"/>
      <c r="AQ2019" s="1251"/>
      <c r="AR2019" s="1251"/>
      <c r="AS2019" s="1251"/>
      <c r="AT2019" s="1251"/>
      <c r="AU2019" s="1251"/>
      <c r="AV2019" s="1251"/>
      <c r="AW2019" s="1251"/>
      <c r="AX2019" s="1251"/>
      <c r="AY2019" s="1251"/>
      <c r="AZ2019" s="1251"/>
      <c r="BA2019" s="1251"/>
      <c r="BB2019" s="1251"/>
      <c r="BC2019" s="1251"/>
      <c r="BD2019" s="1251"/>
      <c r="BE2019" s="1251"/>
      <c r="BF2019" s="1251"/>
      <c r="BG2019" s="1251"/>
      <c r="BH2019" s="1251"/>
      <c r="BI2019" s="1251"/>
      <c r="BJ2019" s="1251"/>
      <c r="BK2019" s="1251"/>
      <c r="BL2019" s="1251"/>
      <c r="BM2019" s="1251"/>
      <c r="BN2019" s="1251"/>
      <c r="BO2019" s="1251"/>
      <c r="BP2019" s="1251"/>
      <c r="BQ2019" s="1251"/>
      <c r="BR2019" s="1251"/>
      <c r="BS2019" s="1251"/>
    </row>
    <row r="2020" spans="1:71" s="6" customFormat="1" hidden="1" outlineLevel="2">
      <c r="A2020" s="1014">
        <v>1</v>
      </c>
      <c r="B2020" s="1014">
        <v>3</v>
      </c>
      <c r="C2020" s="1014">
        <v>1</v>
      </c>
      <c r="D2020" s="1014">
        <v>1</v>
      </c>
      <c r="E2020" s="1014" t="s">
        <v>6393</v>
      </c>
      <c r="F2020" s="1014">
        <v>2</v>
      </c>
      <c r="G2020" s="951" t="s">
        <v>8153</v>
      </c>
      <c r="H2020" s="37" t="s">
        <v>29</v>
      </c>
      <c r="I2020" s="329">
        <v>2</v>
      </c>
      <c r="J2020" s="915"/>
      <c r="K2020" s="426">
        <f>I2020*J2020</f>
        <v>0</v>
      </c>
      <c r="L2020" s="426"/>
      <c r="M2020" s="909">
        <f>I2020*L2020</f>
        <v>0</v>
      </c>
      <c r="N2020" s="909">
        <f>J2020+L2020</f>
        <v>0</v>
      </c>
      <c r="O2020" s="909">
        <f>I2020*N2020</f>
        <v>0</v>
      </c>
      <c r="P2020" s="146"/>
      <c r="Q2020" s="1253"/>
      <c r="R2020" s="1253"/>
      <c r="S2020" s="1253"/>
      <c r="T2020" s="1253"/>
      <c r="U2020" s="1253"/>
      <c r="V2020" s="1253"/>
      <c r="W2020" s="1253"/>
      <c r="X2020" s="1253"/>
      <c r="Y2020" s="1253"/>
      <c r="Z2020" s="1253"/>
      <c r="AA2020" s="1253"/>
      <c r="AB2020" s="1253"/>
      <c r="AC2020" s="1253"/>
      <c r="AD2020" s="1253"/>
      <c r="AE2020" s="1253"/>
      <c r="AF2020" s="1253"/>
      <c r="AG2020" s="1253"/>
      <c r="AH2020" s="1253"/>
      <c r="AI2020" s="1253"/>
      <c r="AJ2020" s="1253"/>
      <c r="AK2020" s="1253"/>
      <c r="AL2020" s="1253"/>
      <c r="AM2020" s="1253"/>
      <c r="AN2020" s="1253"/>
      <c r="AO2020" s="1253"/>
      <c r="AP2020" s="1253"/>
      <c r="AQ2020" s="1253"/>
      <c r="AR2020" s="1253"/>
      <c r="AS2020" s="1253"/>
      <c r="AT2020" s="1253"/>
      <c r="AU2020" s="1253"/>
      <c r="AV2020" s="1253"/>
      <c r="AW2020" s="1253"/>
      <c r="AX2020" s="1253"/>
      <c r="AY2020" s="1253"/>
      <c r="AZ2020" s="1253"/>
      <c r="BA2020" s="1253"/>
      <c r="BB2020" s="1253"/>
      <c r="BC2020" s="1253"/>
      <c r="BD2020" s="1253"/>
      <c r="BE2020" s="1253"/>
      <c r="BF2020" s="1253"/>
      <c r="BG2020" s="1253"/>
      <c r="BH2020" s="1253"/>
      <c r="BI2020" s="1253"/>
      <c r="BJ2020" s="1253"/>
      <c r="BK2020" s="1253"/>
      <c r="BL2020" s="1253"/>
      <c r="BM2020" s="1253"/>
      <c r="BN2020" s="1253"/>
      <c r="BO2020" s="1253"/>
      <c r="BP2020" s="1253"/>
      <c r="BQ2020" s="1253"/>
      <c r="BR2020" s="1253"/>
      <c r="BS2020" s="1253"/>
    </row>
    <row r="2021" spans="1:71" s="6" customFormat="1" hidden="1" outlineLevel="2">
      <c r="A2021" s="1014">
        <v>1</v>
      </c>
      <c r="B2021" s="1014">
        <v>3</v>
      </c>
      <c r="C2021" s="1014">
        <v>1</v>
      </c>
      <c r="D2021" s="1014">
        <v>1</v>
      </c>
      <c r="E2021" s="1014" t="s">
        <v>6393</v>
      </c>
      <c r="F2021" s="1014">
        <v>3</v>
      </c>
      <c r="G2021" s="951" t="s">
        <v>8154</v>
      </c>
      <c r="H2021" s="37" t="s">
        <v>29</v>
      </c>
      <c r="I2021" s="329">
        <v>2</v>
      </c>
      <c r="J2021" s="915"/>
      <c r="K2021" s="426">
        <f>I2021*J2021</f>
        <v>0</v>
      </c>
      <c r="L2021" s="426"/>
      <c r="M2021" s="909">
        <f>I2021*L2021</f>
        <v>0</v>
      </c>
      <c r="N2021" s="909">
        <f>J2021+L2021</f>
        <v>0</v>
      </c>
      <c r="O2021" s="909">
        <f>I2021*N2021</f>
        <v>0</v>
      </c>
      <c r="P2021" s="146"/>
      <c r="Q2021" s="1253"/>
      <c r="R2021" s="1253"/>
      <c r="S2021" s="1253"/>
      <c r="T2021" s="1253"/>
      <c r="U2021" s="1253"/>
      <c r="V2021" s="1253"/>
      <c r="W2021" s="1253"/>
      <c r="X2021" s="1253"/>
      <c r="Y2021" s="1253"/>
      <c r="Z2021" s="1253"/>
      <c r="AA2021" s="1253"/>
      <c r="AB2021" s="1253"/>
      <c r="AC2021" s="1253"/>
      <c r="AD2021" s="1253"/>
      <c r="AE2021" s="1253"/>
      <c r="AF2021" s="1253"/>
      <c r="AG2021" s="1253"/>
      <c r="AH2021" s="1253"/>
      <c r="AI2021" s="1253"/>
      <c r="AJ2021" s="1253"/>
      <c r="AK2021" s="1253"/>
      <c r="AL2021" s="1253"/>
      <c r="AM2021" s="1253"/>
      <c r="AN2021" s="1253"/>
      <c r="AO2021" s="1253"/>
      <c r="AP2021" s="1253"/>
      <c r="AQ2021" s="1253"/>
      <c r="AR2021" s="1253"/>
      <c r="AS2021" s="1253"/>
      <c r="AT2021" s="1253"/>
      <c r="AU2021" s="1253"/>
      <c r="AV2021" s="1253"/>
      <c r="AW2021" s="1253"/>
      <c r="AX2021" s="1253"/>
      <c r="AY2021" s="1253"/>
      <c r="AZ2021" s="1253"/>
      <c r="BA2021" s="1253"/>
      <c r="BB2021" s="1253"/>
      <c r="BC2021" s="1253"/>
      <c r="BD2021" s="1253"/>
      <c r="BE2021" s="1253"/>
      <c r="BF2021" s="1253"/>
      <c r="BG2021" s="1253"/>
      <c r="BH2021" s="1253"/>
      <c r="BI2021" s="1253"/>
      <c r="BJ2021" s="1253"/>
      <c r="BK2021" s="1253"/>
      <c r="BL2021" s="1253"/>
      <c r="BM2021" s="1253"/>
      <c r="BN2021" s="1253"/>
      <c r="BO2021" s="1253"/>
      <c r="BP2021" s="1253"/>
      <c r="BQ2021" s="1253"/>
      <c r="BR2021" s="1253"/>
      <c r="BS2021" s="1253"/>
    </row>
    <row r="2022" spans="1:71" s="138" customFormat="1" hidden="1" outlineLevel="1" collapsed="1">
      <c r="A2022" s="1072">
        <v>1</v>
      </c>
      <c r="B2022" s="1072">
        <v>3</v>
      </c>
      <c r="C2022" s="1072">
        <v>1</v>
      </c>
      <c r="D2022" s="1072">
        <v>2</v>
      </c>
      <c r="E2022" s="1072"/>
      <c r="F2022" s="1072"/>
      <c r="G2022" s="1073" t="s">
        <v>1347</v>
      </c>
      <c r="H2022" s="1074"/>
      <c r="I2022" s="1075"/>
      <c r="J2022" s="1076"/>
      <c r="K2022" s="1279">
        <f>K2023+K2029+K2036+K2042+K2038+K2040</f>
        <v>0</v>
      </c>
      <c r="L2022" s="1078"/>
      <c r="M2022" s="1077">
        <f>M2023+M2029+M2036+M2042+M2038+M2040</f>
        <v>0</v>
      </c>
      <c r="N2022" s="1079"/>
      <c r="O2022" s="1077">
        <f>O2023+O2029+O2036+O2042+O2038+O2040</f>
        <v>0</v>
      </c>
      <c r="P2022" s="1080"/>
      <c r="Q2022" s="1250"/>
      <c r="R2022" s="1250"/>
      <c r="S2022" s="1250"/>
      <c r="T2022" s="1250"/>
      <c r="U2022" s="1250"/>
      <c r="V2022" s="1250"/>
      <c r="W2022" s="1250"/>
      <c r="X2022" s="1250"/>
      <c r="Y2022" s="1250"/>
      <c r="Z2022" s="1250"/>
      <c r="AA2022" s="1250"/>
      <c r="AB2022" s="1250"/>
      <c r="AC2022" s="1250"/>
      <c r="AD2022" s="1250"/>
      <c r="AE2022" s="1250"/>
      <c r="AF2022" s="1250"/>
      <c r="AG2022" s="1250"/>
      <c r="AH2022" s="1250"/>
      <c r="AI2022" s="1250"/>
      <c r="AJ2022" s="1250"/>
      <c r="AK2022" s="1250"/>
      <c r="AL2022" s="1250"/>
      <c r="AM2022" s="1250"/>
      <c r="AN2022" s="1250"/>
      <c r="AO2022" s="1250"/>
      <c r="AP2022" s="1250"/>
      <c r="AQ2022" s="1250"/>
      <c r="AR2022" s="1250"/>
      <c r="AS2022" s="1250"/>
      <c r="AT2022" s="1250"/>
      <c r="AU2022" s="1250"/>
      <c r="AV2022" s="1250"/>
      <c r="AW2022" s="1250"/>
      <c r="AX2022" s="1250"/>
      <c r="AY2022" s="1250"/>
      <c r="AZ2022" s="1250"/>
      <c r="BA2022" s="1250"/>
      <c r="BB2022" s="1250"/>
      <c r="BC2022" s="1250"/>
      <c r="BD2022" s="1250"/>
      <c r="BE2022" s="1250"/>
      <c r="BF2022" s="1250"/>
      <c r="BG2022" s="1250"/>
      <c r="BH2022" s="1250"/>
      <c r="BI2022" s="1250"/>
      <c r="BJ2022" s="1250"/>
      <c r="BK2022" s="1250"/>
      <c r="BL2022" s="1250"/>
      <c r="BM2022" s="1250"/>
      <c r="BN2022" s="1250"/>
      <c r="BO2022" s="1250"/>
      <c r="BP2022" s="1250"/>
      <c r="BQ2022" s="1250"/>
      <c r="BR2022" s="1250"/>
      <c r="BS2022" s="1250"/>
    </row>
    <row r="2023" spans="1:71" s="137" customFormat="1" hidden="1" outlineLevel="1" collapsed="1">
      <c r="A2023" s="1081">
        <v>1</v>
      </c>
      <c r="B2023" s="1081">
        <v>3</v>
      </c>
      <c r="C2023" s="1081">
        <v>1</v>
      </c>
      <c r="D2023" s="1081">
        <v>2</v>
      </c>
      <c r="E2023" s="1081" t="s">
        <v>1559</v>
      </c>
      <c r="F2023" s="1081"/>
      <c r="G2023" s="1098" t="s">
        <v>5991</v>
      </c>
      <c r="H2023" s="1099"/>
      <c r="I2023" s="1100"/>
      <c r="J2023" s="1093"/>
      <c r="K2023" s="1101">
        <f>SUM(K2024:K2028)</f>
        <v>0</v>
      </c>
      <c r="L2023" s="1093"/>
      <c r="M2023" s="1101">
        <f>SUM(M2024:M2028)</f>
        <v>0</v>
      </c>
      <c r="N2023" s="1101"/>
      <c r="O2023" s="1101">
        <f>SUM(O2024:O2028)</f>
        <v>0</v>
      </c>
      <c r="P2023" s="1102"/>
      <c r="Q2023" s="1251"/>
      <c r="R2023" s="1251"/>
      <c r="S2023" s="1251"/>
      <c r="T2023" s="1251"/>
      <c r="U2023" s="1251"/>
      <c r="V2023" s="1251"/>
      <c r="W2023" s="1251"/>
      <c r="X2023" s="1251"/>
      <c r="Y2023" s="1251"/>
      <c r="Z2023" s="1251"/>
      <c r="AA2023" s="1251"/>
      <c r="AB2023" s="1251"/>
      <c r="AC2023" s="1251"/>
      <c r="AD2023" s="1251"/>
      <c r="AE2023" s="1251"/>
      <c r="AF2023" s="1251"/>
      <c r="AG2023" s="1251"/>
      <c r="AH2023" s="1251"/>
      <c r="AI2023" s="1251"/>
      <c r="AJ2023" s="1251"/>
      <c r="AK2023" s="1251"/>
      <c r="AL2023" s="1251"/>
      <c r="AM2023" s="1251"/>
      <c r="AN2023" s="1251"/>
      <c r="AO2023" s="1251"/>
      <c r="AP2023" s="1251"/>
      <c r="AQ2023" s="1251"/>
      <c r="AR2023" s="1251"/>
      <c r="AS2023" s="1251"/>
      <c r="AT2023" s="1251"/>
      <c r="AU2023" s="1251"/>
      <c r="AV2023" s="1251"/>
      <c r="AW2023" s="1251"/>
      <c r="AX2023" s="1251"/>
      <c r="AY2023" s="1251"/>
      <c r="AZ2023" s="1251"/>
      <c r="BA2023" s="1251"/>
      <c r="BB2023" s="1251"/>
      <c r="BC2023" s="1251"/>
      <c r="BD2023" s="1251"/>
      <c r="BE2023" s="1251"/>
      <c r="BF2023" s="1251"/>
      <c r="BG2023" s="1251"/>
      <c r="BH2023" s="1251"/>
      <c r="BI2023" s="1251"/>
      <c r="BJ2023" s="1251"/>
      <c r="BK2023" s="1251"/>
      <c r="BL2023" s="1251"/>
      <c r="BM2023" s="1251"/>
      <c r="BN2023" s="1251"/>
      <c r="BO2023" s="1251"/>
      <c r="BP2023" s="1251"/>
      <c r="BQ2023" s="1251"/>
      <c r="BR2023" s="1251"/>
      <c r="BS2023" s="1251"/>
    </row>
    <row r="2024" spans="1:71" s="134" customFormat="1" ht="27.6" hidden="1" outlineLevel="2">
      <c r="A2024" s="1014">
        <v>1</v>
      </c>
      <c r="B2024" s="1014">
        <v>3</v>
      </c>
      <c r="C2024" s="1014">
        <v>1</v>
      </c>
      <c r="D2024" s="1014">
        <v>2</v>
      </c>
      <c r="E2024" s="1014">
        <v>1</v>
      </c>
      <c r="F2024" s="1014" t="s">
        <v>1559</v>
      </c>
      <c r="G2024" s="941" t="s">
        <v>8155</v>
      </c>
      <c r="H2024" s="32" t="s">
        <v>30</v>
      </c>
      <c r="I2024" s="329">
        <v>2500</v>
      </c>
      <c r="J2024" s="915"/>
      <c r="K2024" s="910">
        <f>I2024*J2024</f>
        <v>0</v>
      </c>
      <c r="L2024" s="426"/>
      <c r="M2024" s="909">
        <f>I2024*L2024</f>
        <v>0</v>
      </c>
      <c r="N2024" s="909">
        <f>J2024+L2024</f>
        <v>0</v>
      </c>
      <c r="O2024" s="909">
        <f>I2024*N2024</f>
        <v>0</v>
      </c>
      <c r="P2024" s="147"/>
      <c r="Q2024" s="1251"/>
      <c r="R2024" s="1251"/>
      <c r="S2024" s="1251"/>
      <c r="T2024" s="1251"/>
      <c r="U2024" s="1251"/>
      <c r="V2024" s="1251"/>
      <c r="W2024" s="1251"/>
      <c r="X2024" s="1251"/>
      <c r="Y2024" s="1251"/>
      <c r="Z2024" s="1251"/>
      <c r="AA2024" s="1251"/>
      <c r="AB2024" s="1251"/>
      <c r="AC2024" s="1251"/>
      <c r="AD2024" s="1251"/>
      <c r="AE2024" s="1251"/>
      <c r="AF2024" s="1251"/>
      <c r="AG2024" s="1251"/>
      <c r="AH2024" s="1251"/>
      <c r="AI2024" s="1251"/>
      <c r="AJ2024" s="1251"/>
      <c r="AK2024" s="1251"/>
      <c r="AL2024" s="1251"/>
      <c r="AM2024" s="1251"/>
      <c r="AN2024" s="1251"/>
      <c r="AO2024" s="1251"/>
      <c r="AP2024" s="1251"/>
      <c r="AQ2024" s="1251"/>
      <c r="AR2024" s="1251"/>
      <c r="AS2024" s="1251"/>
      <c r="AT2024" s="1251"/>
      <c r="AU2024" s="1251"/>
      <c r="AV2024" s="1251"/>
      <c r="AW2024" s="1251"/>
      <c r="AX2024" s="1251"/>
      <c r="AY2024" s="1251"/>
      <c r="AZ2024" s="1251"/>
      <c r="BA2024" s="1251"/>
      <c r="BB2024" s="1251"/>
      <c r="BC2024" s="1251"/>
      <c r="BD2024" s="1251"/>
      <c r="BE2024" s="1251"/>
      <c r="BF2024" s="1251"/>
      <c r="BG2024" s="1251"/>
      <c r="BH2024" s="1251"/>
      <c r="BI2024" s="1251"/>
      <c r="BJ2024" s="1251"/>
      <c r="BK2024" s="1251"/>
      <c r="BL2024" s="1251"/>
      <c r="BM2024" s="1251"/>
      <c r="BN2024" s="1251"/>
      <c r="BO2024" s="1251"/>
      <c r="BP2024" s="1251"/>
      <c r="BQ2024" s="1251"/>
      <c r="BR2024" s="1251"/>
      <c r="BS2024" s="1251"/>
    </row>
    <row r="2025" spans="1:71" s="3" customFormat="1" ht="27.6" hidden="1" outlineLevel="2">
      <c r="A2025" s="1014">
        <v>1</v>
      </c>
      <c r="B2025" s="1014">
        <v>3</v>
      </c>
      <c r="C2025" s="1014">
        <v>1</v>
      </c>
      <c r="D2025" s="1014">
        <v>2</v>
      </c>
      <c r="E2025" s="1014" t="s">
        <v>1559</v>
      </c>
      <c r="F2025" s="1014" t="s">
        <v>1556</v>
      </c>
      <c r="G2025" s="941" t="s">
        <v>8156</v>
      </c>
      <c r="H2025" s="32" t="s">
        <v>30</v>
      </c>
      <c r="I2025" s="329">
        <v>1000</v>
      </c>
      <c r="J2025" s="915"/>
      <c r="K2025" s="910">
        <f>I2025*J2025</f>
        <v>0</v>
      </c>
      <c r="L2025" s="426"/>
      <c r="M2025" s="909">
        <f>I2025*L2025</f>
        <v>0</v>
      </c>
      <c r="N2025" s="909">
        <f>J2025+L2025</f>
        <v>0</v>
      </c>
      <c r="O2025" s="909">
        <f>I2025*N2025</f>
        <v>0</v>
      </c>
      <c r="P2025" s="147"/>
      <c r="Q2025" s="1252"/>
      <c r="R2025" s="1252"/>
      <c r="S2025" s="1252"/>
      <c r="T2025" s="1252"/>
      <c r="U2025" s="1252"/>
      <c r="V2025" s="1252"/>
      <c r="W2025" s="1252"/>
      <c r="X2025" s="1252"/>
      <c r="Y2025" s="1252"/>
      <c r="Z2025" s="1252"/>
      <c r="AA2025" s="1252"/>
      <c r="AB2025" s="1252"/>
      <c r="AC2025" s="1252"/>
      <c r="AD2025" s="1252"/>
      <c r="AE2025" s="1252"/>
      <c r="AF2025" s="1252"/>
      <c r="AG2025" s="1252"/>
      <c r="AH2025" s="1252"/>
      <c r="AI2025" s="1252"/>
      <c r="AJ2025" s="1252"/>
      <c r="AK2025" s="1252"/>
      <c r="AL2025" s="1252"/>
      <c r="AM2025" s="1252"/>
      <c r="AN2025" s="1252"/>
      <c r="AO2025" s="1252"/>
      <c r="AP2025" s="1252"/>
      <c r="AQ2025" s="1252"/>
      <c r="AR2025" s="1252"/>
      <c r="AS2025" s="1252"/>
      <c r="AT2025" s="1252"/>
      <c r="AU2025" s="1252"/>
      <c r="AV2025" s="1252"/>
      <c r="AW2025" s="1252"/>
      <c r="AX2025" s="1252"/>
      <c r="AY2025" s="1252"/>
      <c r="AZ2025" s="1252"/>
      <c r="BA2025" s="1252"/>
      <c r="BB2025" s="1252"/>
      <c r="BC2025" s="1252"/>
      <c r="BD2025" s="1252"/>
      <c r="BE2025" s="1252"/>
      <c r="BF2025" s="1252"/>
      <c r="BG2025" s="1252"/>
      <c r="BH2025" s="1252"/>
      <c r="BI2025" s="1252"/>
      <c r="BJ2025" s="1252"/>
      <c r="BK2025" s="1252"/>
      <c r="BL2025" s="1252"/>
      <c r="BM2025" s="1252"/>
      <c r="BN2025" s="1252"/>
      <c r="BO2025" s="1252"/>
      <c r="BP2025" s="1252"/>
      <c r="BQ2025" s="1252"/>
      <c r="BR2025" s="1252"/>
      <c r="BS2025" s="1252"/>
    </row>
    <row r="2026" spans="1:71" s="3" customFormat="1" ht="27.6" hidden="1" outlineLevel="2">
      <c r="A2026" s="1014">
        <v>1</v>
      </c>
      <c r="B2026" s="1014">
        <v>3</v>
      </c>
      <c r="C2026" s="1014">
        <v>1</v>
      </c>
      <c r="D2026" s="1014">
        <v>2</v>
      </c>
      <c r="E2026" s="1014" t="s">
        <v>1559</v>
      </c>
      <c r="F2026" s="1014" t="s">
        <v>1561</v>
      </c>
      <c r="G2026" s="941" t="s">
        <v>8157</v>
      </c>
      <c r="H2026" s="32" t="s">
        <v>30</v>
      </c>
      <c r="I2026" s="329">
        <v>3000</v>
      </c>
      <c r="J2026" s="915"/>
      <c r="K2026" s="910">
        <f>I2026*J2026</f>
        <v>0</v>
      </c>
      <c r="L2026" s="426"/>
      <c r="M2026" s="909">
        <f>I2026*L2026</f>
        <v>0</v>
      </c>
      <c r="N2026" s="909">
        <f>J2026+L2026</f>
        <v>0</v>
      </c>
      <c r="O2026" s="909">
        <f>I2026*N2026</f>
        <v>0</v>
      </c>
      <c r="P2026" s="147"/>
      <c r="Q2026" s="1252"/>
      <c r="R2026" s="1252"/>
      <c r="S2026" s="1252"/>
      <c r="T2026" s="1252"/>
      <c r="U2026" s="1252"/>
      <c r="V2026" s="1252"/>
      <c r="W2026" s="1252"/>
      <c r="X2026" s="1252"/>
      <c r="Y2026" s="1252"/>
      <c r="Z2026" s="1252"/>
      <c r="AA2026" s="1252"/>
      <c r="AB2026" s="1252"/>
      <c r="AC2026" s="1252"/>
      <c r="AD2026" s="1252"/>
      <c r="AE2026" s="1252"/>
      <c r="AF2026" s="1252"/>
      <c r="AG2026" s="1252"/>
      <c r="AH2026" s="1252"/>
      <c r="AI2026" s="1252"/>
      <c r="AJ2026" s="1252"/>
      <c r="AK2026" s="1252"/>
      <c r="AL2026" s="1252"/>
      <c r="AM2026" s="1252"/>
      <c r="AN2026" s="1252"/>
      <c r="AO2026" s="1252"/>
      <c r="AP2026" s="1252"/>
      <c r="AQ2026" s="1252"/>
      <c r="AR2026" s="1252"/>
      <c r="AS2026" s="1252"/>
      <c r="AT2026" s="1252"/>
      <c r="AU2026" s="1252"/>
      <c r="AV2026" s="1252"/>
      <c r="AW2026" s="1252"/>
      <c r="AX2026" s="1252"/>
      <c r="AY2026" s="1252"/>
      <c r="AZ2026" s="1252"/>
      <c r="BA2026" s="1252"/>
      <c r="BB2026" s="1252"/>
      <c r="BC2026" s="1252"/>
      <c r="BD2026" s="1252"/>
      <c r="BE2026" s="1252"/>
      <c r="BF2026" s="1252"/>
      <c r="BG2026" s="1252"/>
      <c r="BH2026" s="1252"/>
      <c r="BI2026" s="1252"/>
      <c r="BJ2026" s="1252"/>
      <c r="BK2026" s="1252"/>
      <c r="BL2026" s="1252"/>
      <c r="BM2026" s="1252"/>
      <c r="BN2026" s="1252"/>
      <c r="BO2026" s="1252"/>
      <c r="BP2026" s="1252"/>
      <c r="BQ2026" s="1252"/>
      <c r="BR2026" s="1252"/>
      <c r="BS2026" s="1252"/>
    </row>
    <row r="2027" spans="1:71" s="3" customFormat="1" ht="27.6" hidden="1" outlineLevel="2">
      <c r="A2027" s="1014">
        <v>1</v>
      </c>
      <c r="B2027" s="1014">
        <v>3</v>
      </c>
      <c r="C2027" s="1014">
        <v>1</v>
      </c>
      <c r="D2027" s="1014">
        <v>2</v>
      </c>
      <c r="E2027" s="1014" t="s">
        <v>1559</v>
      </c>
      <c r="F2027" s="1014" t="s">
        <v>1574</v>
      </c>
      <c r="G2027" s="941" t="s">
        <v>8158</v>
      </c>
      <c r="H2027" s="32" t="s">
        <v>29</v>
      </c>
      <c r="I2027" s="329">
        <v>24</v>
      </c>
      <c r="J2027" s="915"/>
      <c r="K2027" s="910">
        <f>I2027*J2027</f>
        <v>0</v>
      </c>
      <c r="L2027" s="426"/>
      <c r="M2027" s="909">
        <f>I2027*L2027</f>
        <v>0</v>
      </c>
      <c r="N2027" s="909">
        <f>J2027+L2027</f>
        <v>0</v>
      </c>
      <c r="O2027" s="909">
        <f>I2027*N2027</f>
        <v>0</v>
      </c>
      <c r="P2027" s="147"/>
      <c r="Q2027" s="1252"/>
      <c r="R2027" s="1252"/>
      <c r="S2027" s="1252"/>
      <c r="T2027" s="1252"/>
      <c r="U2027" s="1252"/>
      <c r="V2027" s="1252"/>
      <c r="W2027" s="1252"/>
      <c r="X2027" s="1252"/>
      <c r="Y2027" s="1252"/>
      <c r="Z2027" s="1252"/>
      <c r="AA2027" s="1252"/>
      <c r="AB2027" s="1252"/>
      <c r="AC2027" s="1252"/>
      <c r="AD2027" s="1252"/>
      <c r="AE2027" s="1252"/>
      <c r="AF2027" s="1252"/>
      <c r="AG2027" s="1252"/>
      <c r="AH2027" s="1252"/>
      <c r="AI2027" s="1252"/>
      <c r="AJ2027" s="1252"/>
      <c r="AK2027" s="1252"/>
      <c r="AL2027" s="1252"/>
      <c r="AM2027" s="1252"/>
      <c r="AN2027" s="1252"/>
      <c r="AO2027" s="1252"/>
      <c r="AP2027" s="1252"/>
      <c r="AQ2027" s="1252"/>
      <c r="AR2027" s="1252"/>
      <c r="AS2027" s="1252"/>
      <c r="AT2027" s="1252"/>
      <c r="AU2027" s="1252"/>
      <c r="AV2027" s="1252"/>
      <c r="AW2027" s="1252"/>
      <c r="AX2027" s="1252"/>
      <c r="AY2027" s="1252"/>
      <c r="AZ2027" s="1252"/>
      <c r="BA2027" s="1252"/>
      <c r="BB2027" s="1252"/>
      <c r="BC2027" s="1252"/>
      <c r="BD2027" s="1252"/>
      <c r="BE2027" s="1252"/>
      <c r="BF2027" s="1252"/>
      <c r="BG2027" s="1252"/>
      <c r="BH2027" s="1252"/>
      <c r="BI2027" s="1252"/>
      <c r="BJ2027" s="1252"/>
      <c r="BK2027" s="1252"/>
      <c r="BL2027" s="1252"/>
      <c r="BM2027" s="1252"/>
      <c r="BN2027" s="1252"/>
      <c r="BO2027" s="1252"/>
      <c r="BP2027" s="1252"/>
      <c r="BQ2027" s="1252"/>
      <c r="BR2027" s="1252"/>
      <c r="BS2027" s="1252"/>
    </row>
    <row r="2028" spans="1:71" s="3" customFormat="1" ht="27.6" hidden="1" outlineLevel="2">
      <c r="A2028" s="1014">
        <v>1</v>
      </c>
      <c r="B2028" s="1014">
        <v>3</v>
      </c>
      <c r="C2028" s="1014">
        <v>1</v>
      </c>
      <c r="D2028" s="1014">
        <v>2</v>
      </c>
      <c r="E2028" s="1014" t="s">
        <v>1559</v>
      </c>
      <c r="F2028" s="1014" t="s">
        <v>1567</v>
      </c>
      <c r="G2028" s="941" t="s">
        <v>8159</v>
      </c>
      <c r="H2028" s="32" t="s">
        <v>29</v>
      </c>
      <c r="I2028" s="329">
        <v>8</v>
      </c>
      <c r="J2028" s="915"/>
      <c r="K2028" s="910">
        <f>I2028*J2028</f>
        <v>0</v>
      </c>
      <c r="L2028" s="426"/>
      <c r="M2028" s="909">
        <f>I2028*L2028</f>
        <v>0</v>
      </c>
      <c r="N2028" s="909">
        <f>J2028+L2028</f>
        <v>0</v>
      </c>
      <c r="O2028" s="909">
        <f>I2028*N2028</f>
        <v>0</v>
      </c>
      <c r="P2028" s="147"/>
      <c r="Q2028" s="1252"/>
      <c r="R2028" s="1252"/>
      <c r="S2028" s="1252"/>
      <c r="T2028" s="1252"/>
      <c r="U2028" s="1252"/>
      <c r="V2028" s="1252"/>
      <c r="W2028" s="1252"/>
      <c r="X2028" s="1252"/>
      <c r="Y2028" s="1252"/>
      <c r="Z2028" s="1252"/>
      <c r="AA2028" s="1252"/>
      <c r="AB2028" s="1252"/>
      <c r="AC2028" s="1252"/>
      <c r="AD2028" s="1252"/>
      <c r="AE2028" s="1252"/>
      <c r="AF2028" s="1252"/>
      <c r="AG2028" s="1252"/>
      <c r="AH2028" s="1252"/>
      <c r="AI2028" s="1252"/>
      <c r="AJ2028" s="1252"/>
      <c r="AK2028" s="1252"/>
      <c r="AL2028" s="1252"/>
      <c r="AM2028" s="1252"/>
      <c r="AN2028" s="1252"/>
      <c r="AO2028" s="1252"/>
      <c r="AP2028" s="1252"/>
      <c r="AQ2028" s="1252"/>
      <c r="AR2028" s="1252"/>
      <c r="AS2028" s="1252"/>
      <c r="AT2028" s="1252"/>
      <c r="AU2028" s="1252"/>
      <c r="AV2028" s="1252"/>
      <c r="AW2028" s="1252"/>
      <c r="AX2028" s="1252"/>
      <c r="AY2028" s="1252"/>
      <c r="AZ2028" s="1252"/>
      <c r="BA2028" s="1252"/>
      <c r="BB2028" s="1252"/>
      <c r="BC2028" s="1252"/>
      <c r="BD2028" s="1252"/>
      <c r="BE2028" s="1252"/>
      <c r="BF2028" s="1252"/>
      <c r="BG2028" s="1252"/>
      <c r="BH2028" s="1252"/>
      <c r="BI2028" s="1252"/>
      <c r="BJ2028" s="1252"/>
      <c r="BK2028" s="1252"/>
      <c r="BL2028" s="1252"/>
      <c r="BM2028" s="1252"/>
      <c r="BN2028" s="1252"/>
      <c r="BO2028" s="1252"/>
      <c r="BP2028" s="1252"/>
      <c r="BQ2028" s="1252"/>
      <c r="BR2028" s="1252"/>
      <c r="BS2028" s="1252"/>
    </row>
    <row r="2029" spans="1:71" s="3" customFormat="1" hidden="1" outlineLevel="1" collapsed="1">
      <c r="A2029" s="1081">
        <v>1</v>
      </c>
      <c r="B2029" s="1081">
        <v>3</v>
      </c>
      <c r="C2029" s="1081">
        <v>1</v>
      </c>
      <c r="D2029" s="1081">
        <v>2</v>
      </c>
      <c r="E2029" s="1081" t="s">
        <v>1556</v>
      </c>
      <c r="F2029" s="1081"/>
      <c r="G2029" s="1098" t="s">
        <v>33</v>
      </c>
      <c r="H2029" s="1099"/>
      <c r="I2029" s="1100"/>
      <c r="J2029" s="1093"/>
      <c r="K2029" s="1101">
        <f>SUM(K2030:K2035)</f>
        <v>0</v>
      </c>
      <c r="L2029" s="1093"/>
      <c r="M2029" s="1101">
        <f>SUM(M2030:M2035)</f>
        <v>0</v>
      </c>
      <c r="N2029" s="1101"/>
      <c r="O2029" s="1101">
        <f>SUM(O2030:O2035)</f>
        <v>0</v>
      </c>
      <c r="P2029" s="1102"/>
      <c r="Q2029" s="1252"/>
      <c r="R2029" s="1252"/>
      <c r="S2029" s="1252"/>
      <c r="T2029" s="1252"/>
      <c r="U2029" s="1252"/>
      <c r="V2029" s="1252"/>
      <c r="W2029" s="1252"/>
      <c r="X2029" s="1252"/>
      <c r="Y2029" s="1252"/>
      <c r="Z2029" s="1252"/>
      <c r="AA2029" s="1252"/>
      <c r="AB2029" s="1252"/>
      <c r="AC2029" s="1252"/>
      <c r="AD2029" s="1252"/>
      <c r="AE2029" s="1252"/>
      <c r="AF2029" s="1252"/>
      <c r="AG2029" s="1252"/>
      <c r="AH2029" s="1252"/>
      <c r="AI2029" s="1252"/>
      <c r="AJ2029" s="1252"/>
      <c r="AK2029" s="1252"/>
      <c r="AL2029" s="1252"/>
      <c r="AM2029" s="1252"/>
      <c r="AN2029" s="1252"/>
      <c r="AO2029" s="1252"/>
      <c r="AP2029" s="1252"/>
      <c r="AQ2029" s="1252"/>
      <c r="AR2029" s="1252"/>
      <c r="AS2029" s="1252"/>
      <c r="AT2029" s="1252"/>
      <c r="AU2029" s="1252"/>
      <c r="AV2029" s="1252"/>
      <c r="AW2029" s="1252"/>
      <c r="AX2029" s="1252"/>
      <c r="AY2029" s="1252"/>
      <c r="AZ2029" s="1252"/>
      <c r="BA2029" s="1252"/>
      <c r="BB2029" s="1252"/>
      <c r="BC2029" s="1252"/>
      <c r="BD2029" s="1252"/>
      <c r="BE2029" s="1252"/>
      <c r="BF2029" s="1252"/>
      <c r="BG2029" s="1252"/>
      <c r="BH2029" s="1252"/>
      <c r="BI2029" s="1252"/>
      <c r="BJ2029" s="1252"/>
      <c r="BK2029" s="1252"/>
      <c r="BL2029" s="1252"/>
      <c r="BM2029" s="1252"/>
      <c r="BN2029" s="1252"/>
      <c r="BO2029" s="1252"/>
      <c r="BP2029" s="1252"/>
      <c r="BQ2029" s="1252"/>
      <c r="BR2029" s="1252"/>
      <c r="BS2029" s="1252"/>
    </row>
    <row r="2030" spans="1:71" s="134" customFormat="1" ht="27.6" hidden="1" outlineLevel="2">
      <c r="A2030" s="1014">
        <v>1</v>
      </c>
      <c r="B2030" s="1014">
        <v>3</v>
      </c>
      <c r="C2030" s="1014">
        <v>1</v>
      </c>
      <c r="D2030" s="1014">
        <v>2</v>
      </c>
      <c r="E2030" s="1014" t="s">
        <v>1556</v>
      </c>
      <c r="F2030" s="1014" t="s">
        <v>1559</v>
      </c>
      <c r="G2030" s="941" t="s">
        <v>8160</v>
      </c>
      <c r="H2030" s="32" t="s">
        <v>30</v>
      </c>
      <c r="I2030" s="329">
        <v>4000</v>
      </c>
      <c r="J2030" s="915"/>
      <c r="K2030" s="910">
        <f t="shared" ref="K2030:K2035" si="324">I2030*J2030</f>
        <v>0</v>
      </c>
      <c r="L2030" s="426"/>
      <c r="M2030" s="909">
        <f t="shared" ref="M2030:M2035" si="325">I2030*L2030</f>
        <v>0</v>
      </c>
      <c r="N2030" s="909">
        <f t="shared" ref="N2030:N2035" si="326">J2030+L2030</f>
        <v>0</v>
      </c>
      <c r="O2030" s="909">
        <f t="shared" ref="O2030:O2035" si="327">I2030*N2030</f>
        <v>0</v>
      </c>
      <c r="P2030" s="147"/>
      <c r="Q2030" s="1251"/>
      <c r="R2030" s="1251"/>
      <c r="S2030" s="1251"/>
      <c r="T2030" s="1251"/>
      <c r="U2030" s="1251"/>
      <c r="V2030" s="1251"/>
      <c r="W2030" s="1251"/>
      <c r="X2030" s="1251"/>
      <c r="Y2030" s="1251"/>
      <c r="Z2030" s="1251"/>
      <c r="AA2030" s="1251"/>
      <c r="AB2030" s="1251"/>
      <c r="AC2030" s="1251"/>
      <c r="AD2030" s="1251"/>
      <c r="AE2030" s="1251"/>
      <c r="AF2030" s="1251"/>
      <c r="AG2030" s="1251"/>
      <c r="AH2030" s="1251"/>
      <c r="AI2030" s="1251"/>
      <c r="AJ2030" s="1251"/>
      <c r="AK2030" s="1251"/>
      <c r="AL2030" s="1251"/>
      <c r="AM2030" s="1251"/>
      <c r="AN2030" s="1251"/>
      <c r="AO2030" s="1251"/>
      <c r="AP2030" s="1251"/>
      <c r="AQ2030" s="1251"/>
      <c r="AR2030" s="1251"/>
      <c r="AS2030" s="1251"/>
      <c r="AT2030" s="1251"/>
      <c r="AU2030" s="1251"/>
      <c r="AV2030" s="1251"/>
      <c r="AW2030" s="1251"/>
      <c r="AX2030" s="1251"/>
      <c r="AY2030" s="1251"/>
      <c r="AZ2030" s="1251"/>
      <c r="BA2030" s="1251"/>
      <c r="BB2030" s="1251"/>
      <c r="BC2030" s="1251"/>
      <c r="BD2030" s="1251"/>
      <c r="BE2030" s="1251"/>
      <c r="BF2030" s="1251"/>
      <c r="BG2030" s="1251"/>
      <c r="BH2030" s="1251"/>
      <c r="BI2030" s="1251"/>
      <c r="BJ2030" s="1251"/>
      <c r="BK2030" s="1251"/>
      <c r="BL2030" s="1251"/>
      <c r="BM2030" s="1251"/>
      <c r="BN2030" s="1251"/>
      <c r="BO2030" s="1251"/>
      <c r="BP2030" s="1251"/>
      <c r="BQ2030" s="1251"/>
      <c r="BR2030" s="1251"/>
      <c r="BS2030" s="1251"/>
    </row>
    <row r="2031" spans="1:71" s="3" customFormat="1" ht="27.6" hidden="1" outlineLevel="2">
      <c r="A2031" s="1014">
        <v>1</v>
      </c>
      <c r="B2031" s="1014">
        <v>3</v>
      </c>
      <c r="C2031" s="1014">
        <v>1</v>
      </c>
      <c r="D2031" s="1014">
        <v>2</v>
      </c>
      <c r="E2031" s="1014">
        <v>2</v>
      </c>
      <c r="F2031" s="1014" t="s">
        <v>1556</v>
      </c>
      <c r="G2031" s="941" t="s">
        <v>8161</v>
      </c>
      <c r="H2031" s="32" t="s">
        <v>30</v>
      </c>
      <c r="I2031" s="329">
        <v>880</v>
      </c>
      <c r="J2031" s="915"/>
      <c r="K2031" s="910">
        <f t="shared" si="324"/>
        <v>0</v>
      </c>
      <c r="L2031" s="426"/>
      <c r="M2031" s="909">
        <f t="shared" si="325"/>
        <v>0</v>
      </c>
      <c r="N2031" s="909">
        <f t="shared" si="326"/>
        <v>0</v>
      </c>
      <c r="O2031" s="909">
        <f t="shared" si="327"/>
        <v>0</v>
      </c>
      <c r="P2031" s="147"/>
      <c r="Q2031" s="1252"/>
      <c r="R2031" s="1252"/>
      <c r="S2031" s="1252"/>
      <c r="T2031" s="1252"/>
      <c r="U2031" s="1252"/>
      <c r="V2031" s="1252"/>
      <c r="W2031" s="1252"/>
      <c r="X2031" s="1252"/>
      <c r="Y2031" s="1252"/>
      <c r="Z2031" s="1252"/>
      <c r="AA2031" s="1252"/>
      <c r="AB2031" s="1252"/>
      <c r="AC2031" s="1252"/>
      <c r="AD2031" s="1252"/>
      <c r="AE2031" s="1252"/>
      <c r="AF2031" s="1252"/>
      <c r="AG2031" s="1252"/>
      <c r="AH2031" s="1252"/>
      <c r="AI2031" s="1252"/>
      <c r="AJ2031" s="1252"/>
      <c r="AK2031" s="1252"/>
      <c r="AL2031" s="1252"/>
      <c r="AM2031" s="1252"/>
      <c r="AN2031" s="1252"/>
      <c r="AO2031" s="1252"/>
      <c r="AP2031" s="1252"/>
      <c r="AQ2031" s="1252"/>
      <c r="AR2031" s="1252"/>
      <c r="AS2031" s="1252"/>
      <c r="AT2031" s="1252"/>
      <c r="AU2031" s="1252"/>
      <c r="AV2031" s="1252"/>
      <c r="AW2031" s="1252"/>
      <c r="AX2031" s="1252"/>
      <c r="AY2031" s="1252"/>
      <c r="AZ2031" s="1252"/>
      <c r="BA2031" s="1252"/>
      <c r="BB2031" s="1252"/>
      <c r="BC2031" s="1252"/>
      <c r="BD2031" s="1252"/>
      <c r="BE2031" s="1252"/>
      <c r="BF2031" s="1252"/>
      <c r="BG2031" s="1252"/>
      <c r="BH2031" s="1252"/>
      <c r="BI2031" s="1252"/>
      <c r="BJ2031" s="1252"/>
      <c r="BK2031" s="1252"/>
      <c r="BL2031" s="1252"/>
      <c r="BM2031" s="1252"/>
      <c r="BN2031" s="1252"/>
      <c r="BO2031" s="1252"/>
      <c r="BP2031" s="1252"/>
      <c r="BQ2031" s="1252"/>
      <c r="BR2031" s="1252"/>
      <c r="BS2031" s="1252"/>
    </row>
    <row r="2032" spans="1:71" s="3" customFormat="1" ht="27.6" hidden="1" outlineLevel="2">
      <c r="A2032" s="1014">
        <v>1</v>
      </c>
      <c r="B2032" s="1014">
        <v>3</v>
      </c>
      <c r="C2032" s="1014">
        <v>1</v>
      </c>
      <c r="D2032" s="1014">
        <v>2</v>
      </c>
      <c r="E2032" s="1014" t="s">
        <v>1556</v>
      </c>
      <c r="F2032" s="1014" t="s">
        <v>1561</v>
      </c>
      <c r="G2032" s="941" t="s">
        <v>8162</v>
      </c>
      <c r="H2032" s="32" t="s">
        <v>30</v>
      </c>
      <c r="I2032" s="329">
        <v>200</v>
      </c>
      <c r="J2032" s="915"/>
      <c r="K2032" s="910">
        <f t="shared" si="324"/>
        <v>0</v>
      </c>
      <c r="L2032" s="426"/>
      <c r="M2032" s="909">
        <f t="shared" si="325"/>
        <v>0</v>
      </c>
      <c r="N2032" s="909">
        <f t="shared" si="326"/>
        <v>0</v>
      </c>
      <c r="O2032" s="909">
        <f t="shared" si="327"/>
        <v>0</v>
      </c>
      <c r="P2032" s="147"/>
      <c r="Q2032" s="1252"/>
      <c r="R2032" s="1252"/>
      <c r="S2032" s="1252"/>
      <c r="T2032" s="1252"/>
      <c r="U2032" s="1252"/>
      <c r="V2032" s="1252"/>
      <c r="W2032" s="1252"/>
      <c r="X2032" s="1252"/>
      <c r="Y2032" s="1252"/>
      <c r="Z2032" s="1252"/>
      <c r="AA2032" s="1252"/>
      <c r="AB2032" s="1252"/>
      <c r="AC2032" s="1252"/>
      <c r="AD2032" s="1252"/>
      <c r="AE2032" s="1252"/>
      <c r="AF2032" s="1252"/>
      <c r="AG2032" s="1252"/>
      <c r="AH2032" s="1252"/>
      <c r="AI2032" s="1252"/>
      <c r="AJ2032" s="1252"/>
      <c r="AK2032" s="1252"/>
      <c r="AL2032" s="1252"/>
      <c r="AM2032" s="1252"/>
      <c r="AN2032" s="1252"/>
      <c r="AO2032" s="1252"/>
      <c r="AP2032" s="1252"/>
      <c r="AQ2032" s="1252"/>
      <c r="AR2032" s="1252"/>
      <c r="AS2032" s="1252"/>
      <c r="AT2032" s="1252"/>
      <c r="AU2032" s="1252"/>
      <c r="AV2032" s="1252"/>
      <c r="AW2032" s="1252"/>
      <c r="AX2032" s="1252"/>
      <c r="AY2032" s="1252"/>
      <c r="AZ2032" s="1252"/>
      <c r="BA2032" s="1252"/>
      <c r="BB2032" s="1252"/>
      <c r="BC2032" s="1252"/>
      <c r="BD2032" s="1252"/>
      <c r="BE2032" s="1252"/>
      <c r="BF2032" s="1252"/>
      <c r="BG2032" s="1252"/>
      <c r="BH2032" s="1252"/>
      <c r="BI2032" s="1252"/>
      <c r="BJ2032" s="1252"/>
      <c r="BK2032" s="1252"/>
      <c r="BL2032" s="1252"/>
      <c r="BM2032" s="1252"/>
      <c r="BN2032" s="1252"/>
      <c r="BO2032" s="1252"/>
      <c r="BP2032" s="1252"/>
      <c r="BQ2032" s="1252"/>
      <c r="BR2032" s="1252"/>
      <c r="BS2032" s="1252"/>
    </row>
    <row r="2033" spans="1:71" s="3" customFormat="1" ht="27.6" hidden="1" outlineLevel="2">
      <c r="A2033" s="1014">
        <v>1</v>
      </c>
      <c r="B2033" s="1014">
        <v>3</v>
      </c>
      <c r="C2033" s="1014">
        <v>1</v>
      </c>
      <c r="D2033" s="1014">
        <v>2</v>
      </c>
      <c r="E2033" s="1014" t="s">
        <v>1556</v>
      </c>
      <c r="F2033" s="1014" t="s">
        <v>1574</v>
      </c>
      <c r="G2033" s="941" t="s">
        <v>8163</v>
      </c>
      <c r="H2033" s="32" t="s">
        <v>30</v>
      </c>
      <c r="I2033" s="329">
        <v>2600</v>
      </c>
      <c r="J2033" s="915"/>
      <c r="K2033" s="910">
        <f t="shared" si="324"/>
        <v>0</v>
      </c>
      <c r="L2033" s="426"/>
      <c r="M2033" s="909">
        <f t="shared" si="325"/>
        <v>0</v>
      </c>
      <c r="N2033" s="909">
        <f t="shared" si="326"/>
        <v>0</v>
      </c>
      <c r="O2033" s="909">
        <f t="shared" si="327"/>
        <v>0</v>
      </c>
      <c r="P2033" s="147"/>
      <c r="Q2033" s="1252"/>
      <c r="R2033" s="1252"/>
      <c r="S2033" s="1252"/>
      <c r="T2033" s="1252"/>
      <c r="U2033" s="1252"/>
      <c r="V2033" s="1252"/>
      <c r="W2033" s="1252"/>
      <c r="X2033" s="1252"/>
      <c r="Y2033" s="1252"/>
      <c r="Z2033" s="1252"/>
      <c r="AA2033" s="1252"/>
      <c r="AB2033" s="1252"/>
      <c r="AC2033" s="1252"/>
      <c r="AD2033" s="1252"/>
      <c r="AE2033" s="1252"/>
      <c r="AF2033" s="1252"/>
      <c r="AG2033" s="1252"/>
      <c r="AH2033" s="1252"/>
      <c r="AI2033" s="1252"/>
      <c r="AJ2033" s="1252"/>
      <c r="AK2033" s="1252"/>
      <c r="AL2033" s="1252"/>
      <c r="AM2033" s="1252"/>
      <c r="AN2033" s="1252"/>
      <c r="AO2033" s="1252"/>
      <c r="AP2033" s="1252"/>
      <c r="AQ2033" s="1252"/>
      <c r="AR2033" s="1252"/>
      <c r="AS2033" s="1252"/>
      <c r="AT2033" s="1252"/>
      <c r="AU2033" s="1252"/>
      <c r="AV2033" s="1252"/>
      <c r="AW2033" s="1252"/>
      <c r="AX2033" s="1252"/>
      <c r="AY2033" s="1252"/>
      <c r="AZ2033" s="1252"/>
      <c r="BA2033" s="1252"/>
      <c r="BB2033" s="1252"/>
      <c r="BC2033" s="1252"/>
      <c r="BD2033" s="1252"/>
      <c r="BE2033" s="1252"/>
      <c r="BF2033" s="1252"/>
      <c r="BG2033" s="1252"/>
      <c r="BH2033" s="1252"/>
      <c r="BI2033" s="1252"/>
      <c r="BJ2033" s="1252"/>
      <c r="BK2033" s="1252"/>
      <c r="BL2033" s="1252"/>
      <c r="BM2033" s="1252"/>
      <c r="BN2033" s="1252"/>
      <c r="BO2033" s="1252"/>
      <c r="BP2033" s="1252"/>
      <c r="BQ2033" s="1252"/>
      <c r="BR2033" s="1252"/>
      <c r="BS2033" s="1252"/>
    </row>
    <row r="2034" spans="1:71" s="3" customFormat="1" ht="27.6" hidden="1" outlineLevel="2">
      <c r="A2034" s="1014">
        <v>1</v>
      </c>
      <c r="B2034" s="1014">
        <v>3</v>
      </c>
      <c r="C2034" s="1014">
        <v>1</v>
      </c>
      <c r="D2034" s="1014">
        <v>2</v>
      </c>
      <c r="E2034" s="1014" t="s">
        <v>1556</v>
      </c>
      <c r="F2034" s="1014" t="s">
        <v>1567</v>
      </c>
      <c r="G2034" s="941" t="s">
        <v>8164</v>
      </c>
      <c r="H2034" s="32" t="s">
        <v>30</v>
      </c>
      <c r="I2034" s="329">
        <v>500</v>
      </c>
      <c r="J2034" s="915"/>
      <c r="K2034" s="910">
        <f t="shared" si="324"/>
        <v>0</v>
      </c>
      <c r="L2034" s="426"/>
      <c r="M2034" s="909">
        <f t="shared" si="325"/>
        <v>0</v>
      </c>
      <c r="N2034" s="909">
        <f t="shared" si="326"/>
        <v>0</v>
      </c>
      <c r="O2034" s="909">
        <f t="shared" si="327"/>
        <v>0</v>
      </c>
      <c r="P2034" s="147"/>
      <c r="Q2034" s="1252"/>
      <c r="R2034" s="1252"/>
      <c r="S2034" s="1252"/>
      <c r="T2034" s="1252"/>
      <c r="U2034" s="1252"/>
      <c r="V2034" s="1252"/>
      <c r="W2034" s="1252"/>
      <c r="X2034" s="1252"/>
      <c r="Y2034" s="1252"/>
      <c r="Z2034" s="1252"/>
      <c r="AA2034" s="1252"/>
      <c r="AB2034" s="1252"/>
      <c r="AC2034" s="1252"/>
      <c r="AD2034" s="1252"/>
      <c r="AE2034" s="1252"/>
      <c r="AF2034" s="1252"/>
      <c r="AG2034" s="1252"/>
      <c r="AH2034" s="1252"/>
      <c r="AI2034" s="1252"/>
      <c r="AJ2034" s="1252"/>
      <c r="AK2034" s="1252"/>
      <c r="AL2034" s="1252"/>
      <c r="AM2034" s="1252"/>
      <c r="AN2034" s="1252"/>
      <c r="AO2034" s="1252"/>
      <c r="AP2034" s="1252"/>
      <c r="AQ2034" s="1252"/>
      <c r="AR2034" s="1252"/>
      <c r="AS2034" s="1252"/>
      <c r="AT2034" s="1252"/>
      <c r="AU2034" s="1252"/>
      <c r="AV2034" s="1252"/>
      <c r="AW2034" s="1252"/>
      <c r="AX2034" s="1252"/>
      <c r="AY2034" s="1252"/>
      <c r="AZ2034" s="1252"/>
      <c r="BA2034" s="1252"/>
      <c r="BB2034" s="1252"/>
      <c r="BC2034" s="1252"/>
      <c r="BD2034" s="1252"/>
      <c r="BE2034" s="1252"/>
      <c r="BF2034" s="1252"/>
      <c r="BG2034" s="1252"/>
      <c r="BH2034" s="1252"/>
      <c r="BI2034" s="1252"/>
      <c r="BJ2034" s="1252"/>
      <c r="BK2034" s="1252"/>
      <c r="BL2034" s="1252"/>
      <c r="BM2034" s="1252"/>
      <c r="BN2034" s="1252"/>
      <c r="BO2034" s="1252"/>
      <c r="BP2034" s="1252"/>
      <c r="BQ2034" s="1252"/>
      <c r="BR2034" s="1252"/>
      <c r="BS2034" s="1252"/>
    </row>
    <row r="2035" spans="1:71" s="3" customFormat="1" ht="41.4" hidden="1" outlineLevel="2">
      <c r="A2035" s="1014">
        <v>1</v>
      </c>
      <c r="B2035" s="1014">
        <v>3</v>
      </c>
      <c r="C2035" s="1014">
        <v>1</v>
      </c>
      <c r="D2035" s="1014">
        <v>2</v>
      </c>
      <c r="E2035" s="1014" t="s">
        <v>1556</v>
      </c>
      <c r="F2035" s="1014" t="s">
        <v>1571</v>
      </c>
      <c r="G2035" s="941" t="s">
        <v>8165</v>
      </c>
      <c r="H2035" s="32" t="s">
        <v>30</v>
      </c>
      <c r="I2035" s="329">
        <v>300</v>
      </c>
      <c r="J2035" s="915"/>
      <c r="K2035" s="910">
        <f t="shared" si="324"/>
        <v>0</v>
      </c>
      <c r="L2035" s="426"/>
      <c r="M2035" s="909">
        <f t="shared" si="325"/>
        <v>0</v>
      </c>
      <c r="N2035" s="909">
        <f t="shared" si="326"/>
        <v>0</v>
      </c>
      <c r="O2035" s="909">
        <f t="shared" si="327"/>
        <v>0</v>
      </c>
      <c r="P2035" s="147"/>
      <c r="Q2035" s="1252"/>
      <c r="R2035" s="1252"/>
      <c r="S2035" s="1252"/>
      <c r="T2035" s="1252"/>
      <c r="U2035" s="1252"/>
      <c r="V2035" s="1252"/>
      <c r="W2035" s="1252"/>
      <c r="X2035" s="1252"/>
      <c r="Y2035" s="1252"/>
      <c r="Z2035" s="1252"/>
      <c r="AA2035" s="1252"/>
      <c r="AB2035" s="1252"/>
      <c r="AC2035" s="1252"/>
      <c r="AD2035" s="1252"/>
      <c r="AE2035" s="1252"/>
      <c r="AF2035" s="1252"/>
      <c r="AG2035" s="1252"/>
      <c r="AH2035" s="1252"/>
      <c r="AI2035" s="1252"/>
      <c r="AJ2035" s="1252"/>
      <c r="AK2035" s="1252"/>
      <c r="AL2035" s="1252"/>
      <c r="AM2035" s="1252"/>
      <c r="AN2035" s="1252"/>
      <c r="AO2035" s="1252"/>
      <c r="AP2035" s="1252"/>
      <c r="AQ2035" s="1252"/>
      <c r="AR2035" s="1252"/>
      <c r="AS2035" s="1252"/>
      <c r="AT2035" s="1252"/>
      <c r="AU2035" s="1252"/>
      <c r="AV2035" s="1252"/>
      <c r="AW2035" s="1252"/>
      <c r="AX2035" s="1252"/>
      <c r="AY2035" s="1252"/>
      <c r="AZ2035" s="1252"/>
      <c r="BA2035" s="1252"/>
      <c r="BB2035" s="1252"/>
      <c r="BC2035" s="1252"/>
      <c r="BD2035" s="1252"/>
      <c r="BE2035" s="1252"/>
      <c r="BF2035" s="1252"/>
      <c r="BG2035" s="1252"/>
      <c r="BH2035" s="1252"/>
      <c r="BI2035" s="1252"/>
      <c r="BJ2035" s="1252"/>
      <c r="BK2035" s="1252"/>
      <c r="BL2035" s="1252"/>
      <c r="BM2035" s="1252"/>
      <c r="BN2035" s="1252"/>
      <c r="BO2035" s="1252"/>
      <c r="BP2035" s="1252"/>
      <c r="BQ2035" s="1252"/>
      <c r="BR2035" s="1252"/>
      <c r="BS2035" s="1252"/>
    </row>
    <row r="2036" spans="1:71" s="3" customFormat="1" hidden="1" outlineLevel="1" collapsed="1">
      <c r="A2036" s="1081">
        <v>1</v>
      </c>
      <c r="B2036" s="1081">
        <v>3</v>
      </c>
      <c r="C2036" s="1081">
        <v>1</v>
      </c>
      <c r="D2036" s="1081">
        <v>2</v>
      </c>
      <c r="E2036" s="1081" t="s">
        <v>1561</v>
      </c>
      <c r="F2036" s="1081"/>
      <c r="G2036" s="1098" t="s">
        <v>5992</v>
      </c>
      <c r="H2036" s="1099"/>
      <c r="I2036" s="1100"/>
      <c r="J2036" s="1093"/>
      <c r="K2036" s="1101">
        <f>SUM(K2037)</f>
        <v>0</v>
      </c>
      <c r="L2036" s="1093"/>
      <c r="M2036" s="1101">
        <f>SUM(M2037)</f>
        <v>0</v>
      </c>
      <c r="N2036" s="1101"/>
      <c r="O2036" s="1101">
        <f>SUM(O2037)</f>
        <v>0</v>
      </c>
      <c r="P2036" s="1102"/>
      <c r="Q2036" s="1252"/>
      <c r="R2036" s="1252"/>
      <c r="S2036" s="1252"/>
      <c r="T2036" s="1252"/>
      <c r="U2036" s="1252"/>
      <c r="V2036" s="1252"/>
      <c r="W2036" s="1252"/>
      <c r="X2036" s="1252"/>
      <c r="Y2036" s="1252"/>
      <c r="Z2036" s="1252"/>
      <c r="AA2036" s="1252"/>
      <c r="AB2036" s="1252"/>
      <c r="AC2036" s="1252"/>
      <c r="AD2036" s="1252"/>
      <c r="AE2036" s="1252"/>
      <c r="AF2036" s="1252"/>
      <c r="AG2036" s="1252"/>
      <c r="AH2036" s="1252"/>
      <c r="AI2036" s="1252"/>
      <c r="AJ2036" s="1252"/>
      <c r="AK2036" s="1252"/>
      <c r="AL2036" s="1252"/>
      <c r="AM2036" s="1252"/>
      <c r="AN2036" s="1252"/>
      <c r="AO2036" s="1252"/>
      <c r="AP2036" s="1252"/>
      <c r="AQ2036" s="1252"/>
      <c r="AR2036" s="1252"/>
      <c r="AS2036" s="1252"/>
      <c r="AT2036" s="1252"/>
      <c r="AU2036" s="1252"/>
      <c r="AV2036" s="1252"/>
      <c r="AW2036" s="1252"/>
      <c r="AX2036" s="1252"/>
      <c r="AY2036" s="1252"/>
      <c r="AZ2036" s="1252"/>
      <c r="BA2036" s="1252"/>
      <c r="BB2036" s="1252"/>
      <c r="BC2036" s="1252"/>
      <c r="BD2036" s="1252"/>
      <c r="BE2036" s="1252"/>
      <c r="BF2036" s="1252"/>
      <c r="BG2036" s="1252"/>
      <c r="BH2036" s="1252"/>
      <c r="BI2036" s="1252"/>
      <c r="BJ2036" s="1252"/>
      <c r="BK2036" s="1252"/>
      <c r="BL2036" s="1252"/>
      <c r="BM2036" s="1252"/>
      <c r="BN2036" s="1252"/>
      <c r="BO2036" s="1252"/>
      <c r="BP2036" s="1252"/>
      <c r="BQ2036" s="1252"/>
      <c r="BR2036" s="1252"/>
      <c r="BS2036" s="1252"/>
    </row>
    <row r="2037" spans="1:71" s="134" customFormat="1" ht="27.6" hidden="1" outlineLevel="2">
      <c r="A2037" s="1014">
        <v>1</v>
      </c>
      <c r="B2037" s="1014">
        <v>3</v>
      </c>
      <c r="C2037" s="1014">
        <v>1</v>
      </c>
      <c r="D2037" s="1014">
        <v>2</v>
      </c>
      <c r="E2037" s="1014" t="s">
        <v>1561</v>
      </c>
      <c r="F2037" s="1014" t="s">
        <v>1559</v>
      </c>
      <c r="G2037" s="941" t="s">
        <v>8166</v>
      </c>
      <c r="H2037" s="32" t="s">
        <v>29</v>
      </c>
      <c r="I2037" s="329">
        <v>20</v>
      </c>
      <c r="J2037" s="915"/>
      <c r="K2037" s="910">
        <f>I2037*J2037</f>
        <v>0</v>
      </c>
      <c r="L2037" s="426"/>
      <c r="M2037" s="909">
        <f>I2037*L2037</f>
        <v>0</v>
      </c>
      <c r="N2037" s="909">
        <f>J2037+L2037</f>
        <v>0</v>
      </c>
      <c r="O2037" s="909">
        <f>I2037*N2037</f>
        <v>0</v>
      </c>
      <c r="P2037" s="147"/>
      <c r="Q2037" s="1251"/>
      <c r="R2037" s="1251"/>
      <c r="S2037" s="1251"/>
      <c r="T2037" s="1251"/>
      <c r="U2037" s="1251"/>
      <c r="V2037" s="1251"/>
      <c r="W2037" s="1251"/>
      <c r="X2037" s="1251"/>
      <c r="Y2037" s="1251"/>
      <c r="Z2037" s="1251"/>
      <c r="AA2037" s="1251"/>
      <c r="AB2037" s="1251"/>
      <c r="AC2037" s="1251"/>
      <c r="AD2037" s="1251"/>
      <c r="AE2037" s="1251"/>
      <c r="AF2037" s="1251"/>
      <c r="AG2037" s="1251"/>
      <c r="AH2037" s="1251"/>
      <c r="AI2037" s="1251"/>
      <c r="AJ2037" s="1251"/>
      <c r="AK2037" s="1251"/>
      <c r="AL2037" s="1251"/>
      <c r="AM2037" s="1251"/>
      <c r="AN2037" s="1251"/>
      <c r="AO2037" s="1251"/>
      <c r="AP2037" s="1251"/>
      <c r="AQ2037" s="1251"/>
      <c r="AR2037" s="1251"/>
      <c r="AS2037" s="1251"/>
      <c r="AT2037" s="1251"/>
      <c r="AU2037" s="1251"/>
      <c r="AV2037" s="1251"/>
      <c r="AW2037" s="1251"/>
      <c r="AX2037" s="1251"/>
      <c r="AY2037" s="1251"/>
      <c r="AZ2037" s="1251"/>
      <c r="BA2037" s="1251"/>
      <c r="BB2037" s="1251"/>
      <c r="BC2037" s="1251"/>
      <c r="BD2037" s="1251"/>
      <c r="BE2037" s="1251"/>
      <c r="BF2037" s="1251"/>
      <c r="BG2037" s="1251"/>
      <c r="BH2037" s="1251"/>
      <c r="BI2037" s="1251"/>
      <c r="BJ2037" s="1251"/>
      <c r="BK2037" s="1251"/>
      <c r="BL2037" s="1251"/>
      <c r="BM2037" s="1251"/>
      <c r="BN2037" s="1251"/>
      <c r="BO2037" s="1251"/>
      <c r="BP2037" s="1251"/>
      <c r="BQ2037" s="1251"/>
      <c r="BR2037" s="1251"/>
      <c r="BS2037" s="1251"/>
    </row>
    <row r="2038" spans="1:71" s="3" customFormat="1" hidden="1" outlineLevel="1" collapsed="1">
      <c r="A2038" s="1081">
        <v>1</v>
      </c>
      <c r="B2038" s="1081">
        <v>3</v>
      </c>
      <c r="C2038" s="1081">
        <v>1</v>
      </c>
      <c r="D2038" s="1081">
        <v>2</v>
      </c>
      <c r="E2038" s="1081" t="s">
        <v>1574</v>
      </c>
      <c r="F2038" s="1081"/>
      <c r="G2038" s="1098" t="s">
        <v>6126</v>
      </c>
      <c r="H2038" s="1099"/>
      <c r="I2038" s="1100"/>
      <c r="J2038" s="1093"/>
      <c r="K2038" s="1101">
        <f>SUM(K2039)</f>
        <v>0</v>
      </c>
      <c r="L2038" s="1093"/>
      <c r="M2038" s="1101">
        <f>SUM(M2039)</f>
        <v>0</v>
      </c>
      <c r="N2038" s="1101"/>
      <c r="O2038" s="1101">
        <f>SUM(O2039)</f>
        <v>0</v>
      </c>
      <c r="P2038" s="1102"/>
      <c r="Q2038" s="1252"/>
      <c r="R2038" s="1252"/>
      <c r="S2038" s="1252"/>
      <c r="T2038" s="1252"/>
      <c r="U2038" s="1252"/>
      <c r="V2038" s="1252"/>
      <c r="W2038" s="1252"/>
      <c r="X2038" s="1252"/>
      <c r="Y2038" s="1252"/>
      <c r="Z2038" s="1252"/>
      <c r="AA2038" s="1252"/>
      <c r="AB2038" s="1252"/>
      <c r="AC2038" s="1252"/>
      <c r="AD2038" s="1252"/>
      <c r="AE2038" s="1252"/>
      <c r="AF2038" s="1252"/>
      <c r="AG2038" s="1252"/>
      <c r="AH2038" s="1252"/>
      <c r="AI2038" s="1252"/>
      <c r="AJ2038" s="1252"/>
      <c r="AK2038" s="1252"/>
      <c r="AL2038" s="1252"/>
      <c r="AM2038" s="1252"/>
      <c r="AN2038" s="1252"/>
      <c r="AO2038" s="1252"/>
      <c r="AP2038" s="1252"/>
      <c r="AQ2038" s="1252"/>
      <c r="AR2038" s="1252"/>
      <c r="AS2038" s="1252"/>
      <c r="AT2038" s="1252"/>
      <c r="AU2038" s="1252"/>
      <c r="AV2038" s="1252"/>
      <c r="AW2038" s="1252"/>
      <c r="AX2038" s="1252"/>
      <c r="AY2038" s="1252"/>
      <c r="AZ2038" s="1252"/>
      <c r="BA2038" s="1252"/>
      <c r="BB2038" s="1252"/>
      <c r="BC2038" s="1252"/>
      <c r="BD2038" s="1252"/>
      <c r="BE2038" s="1252"/>
      <c r="BF2038" s="1252"/>
      <c r="BG2038" s="1252"/>
      <c r="BH2038" s="1252"/>
      <c r="BI2038" s="1252"/>
      <c r="BJ2038" s="1252"/>
      <c r="BK2038" s="1252"/>
      <c r="BL2038" s="1252"/>
      <c r="BM2038" s="1252"/>
      <c r="BN2038" s="1252"/>
      <c r="BO2038" s="1252"/>
      <c r="BP2038" s="1252"/>
      <c r="BQ2038" s="1252"/>
      <c r="BR2038" s="1252"/>
      <c r="BS2038" s="1252"/>
    </row>
    <row r="2039" spans="1:71" s="134" customFormat="1" ht="27.6" hidden="1" outlineLevel="2">
      <c r="A2039" s="1014">
        <v>1</v>
      </c>
      <c r="B2039" s="1014">
        <v>3</v>
      </c>
      <c r="C2039" s="1014">
        <v>1</v>
      </c>
      <c r="D2039" s="1014">
        <v>2</v>
      </c>
      <c r="E2039" s="1014" t="s">
        <v>1574</v>
      </c>
      <c r="F2039" s="1014" t="s">
        <v>1559</v>
      </c>
      <c r="G2039" s="941" t="s">
        <v>8167</v>
      </c>
      <c r="H2039" s="32" t="s">
        <v>29</v>
      </c>
      <c r="I2039" s="329">
        <v>2</v>
      </c>
      <c r="J2039" s="915"/>
      <c r="K2039" s="910">
        <f>I2039*J2039</f>
        <v>0</v>
      </c>
      <c r="L2039" s="426"/>
      <c r="M2039" s="909">
        <f>I2039*L2039</f>
        <v>0</v>
      </c>
      <c r="N2039" s="909">
        <f>J2039+L2039</f>
        <v>0</v>
      </c>
      <c r="O2039" s="909">
        <f>I2039*N2039</f>
        <v>0</v>
      </c>
      <c r="P2039" s="147"/>
      <c r="Q2039" s="1251"/>
      <c r="R2039" s="1251"/>
      <c r="S2039" s="1251"/>
      <c r="T2039" s="1251"/>
      <c r="U2039" s="1251"/>
      <c r="V2039" s="1251"/>
      <c r="W2039" s="1251"/>
      <c r="X2039" s="1251"/>
      <c r="Y2039" s="1251"/>
      <c r="Z2039" s="1251"/>
      <c r="AA2039" s="1251"/>
      <c r="AB2039" s="1251"/>
      <c r="AC2039" s="1251"/>
      <c r="AD2039" s="1251"/>
      <c r="AE2039" s="1251"/>
      <c r="AF2039" s="1251"/>
      <c r="AG2039" s="1251"/>
      <c r="AH2039" s="1251"/>
      <c r="AI2039" s="1251"/>
      <c r="AJ2039" s="1251"/>
      <c r="AK2039" s="1251"/>
      <c r="AL2039" s="1251"/>
      <c r="AM2039" s="1251"/>
      <c r="AN2039" s="1251"/>
      <c r="AO2039" s="1251"/>
      <c r="AP2039" s="1251"/>
      <c r="AQ2039" s="1251"/>
      <c r="AR2039" s="1251"/>
      <c r="AS2039" s="1251"/>
      <c r="AT2039" s="1251"/>
      <c r="AU2039" s="1251"/>
      <c r="AV2039" s="1251"/>
      <c r="AW2039" s="1251"/>
      <c r="AX2039" s="1251"/>
      <c r="AY2039" s="1251"/>
      <c r="AZ2039" s="1251"/>
      <c r="BA2039" s="1251"/>
      <c r="BB2039" s="1251"/>
      <c r="BC2039" s="1251"/>
      <c r="BD2039" s="1251"/>
      <c r="BE2039" s="1251"/>
      <c r="BF2039" s="1251"/>
      <c r="BG2039" s="1251"/>
      <c r="BH2039" s="1251"/>
      <c r="BI2039" s="1251"/>
      <c r="BJ2039" s="1251"/>
      <c r="BK2039" s="1251"/>
      <c r="BL2039" s="1251"/>
      <c r="BM2039" s="1251"/>
      <c r="BN2039" s="1251"/>
      <c r="BO2039" s="1251"/>
      <c r="BP2039" s="1251"/>
      <c r="BQ2039" s="1251"/>
      <c r="BR2039" s="1251"/>
      <c r="BS2039" s="1251"/>
    </row>
    <row r="2040" spans="1:71" s="3" customFormat="1" hidden="1" outlineLevel="1" collapsed="1">
      <c r="A2040" s="1081">
        <v>1</v>
      </c>
      <c r="B2040" s="1081">
        <v>3</v>
      </c>
      <c r="C2040" s="1081">
        <v>1</v>
      </c>
      <c r="D2040" s="1081">
        <v>2</v>
      </c>
      <c r="E2040" s="1081" t="s">
        <v>1567</v>
      </c>
      <c r="F2040" s="1081"/>
      <c r="G2040" s="1098" t="s">
        <v>6127</v>
      </c>
      <c r="H2040" s="1099"/>
      <c r="I2040" s="1100"/>
      <c r="J2040" s="1093"/>
      <c r="K2040" s="1101">
        <f>SUM(K2041)</f>
        <v>0</v>
      </c>
      <c r="L2040" s="1093"/>
      <c r="M2040" s="1101">
        <f>SUM(M2041)</f>
        <v>0</v>
      </c>
      <c r="N2040" s="1101"/>
      <c r="O2040" s="1101">
        <f>SUM(O2041)</f>
        <v>0</v>
      </c>
      <c r="P2040" s="1102"/>
      <c r="Q2040" s="1252"/>
      <c r="R2040" s="1252"/>
      <c r="S2040" s="1252"/>
      <c r="T2040" s="1252"/>
      <c r="U2040" s="1252"/>
      <c r="V2040" s="1252"/>
      <c r="W2040" s="1252"/>
      <c r="X2040" s="1252"/>
      <c r="Y2040" s="1252"/>
      <c r="Z2040" s="1252"/>
      <c r="AA2040" s="1252"/>
      <c r="AB2040" s="1252"/>
      <c r="AC2040" s="1252"/>
      <c r="AD2040" s="1252"/>
      <c r="AE2040" s="1252"/>
      <c r="AF2040" s="1252"/>
      <c r="AG2040" s="1252"/>
      <c r="AH2040" s="1252"/>
      <c r="AI2040" s="1252"/>
      <c r="AJ2040" s="1252"/>
      <c r="AK2040" s="1252"/>
      <c r="AL2040" s="1252"/>
      <c r="AM2040" s="1252"/>
      <c r="AN2040" s="1252"/>
      <c r="AO2040" s="1252"/>
      <c r="AP2040" s="1252"/>
      <c r="AQ2040" s="1252"/>
      <c r="AR2040" s="1252"/>
      <c r="AS2040" s="1252"/>
      <c r="AT2040" s="1252"/>
      <c r="AU2040" s="1252"/>
      <c r="AV2040" s="1252"/>
      <c r="AW2040" s="1252"/>
      <c r="AX2040" s="1252"/>
      <c r="AY2040" s="1252"/>
      <c r="AZ2040" s="1252"/>
      <c r="BA2040" s="1252"/>
      <c r="BB2040" s="1252"/>
      <c r="BC2040" s="1252"/>
      <c r="BD2040" s="1252"/>
      <c r="BE2040" s="1252"/>
      <c r="BF2040" s="1252"/>
      <c r="BG2040" s="1252"/>
      <c r="BH2040" s="1252"/>
      <c r="BI2040" s="1252"/>
      <c r="BJ2040" s="1252"/>
      <c r="BK2040" s="1252"/>
      <c r="BL2040" s="1252"/>
      <c r="BM2040" s="1252"/>
      <c r="BN2040" s="1252"/>
      <c r="BO2040" s="1252"/>
      <c r="BP2040" s="1252"/>
      <c r="BQ2040" s="1252"/>
      <c r="BR2040" s="1252"/>
      <c r="BS2040" s="1252"/>
    </row>
    <row r="2041" spans="1:71" s="134" customFormat="1" ht="27.6" hidden="1" outlineLevel="2">
      <c r="A2041" s="1014">
        <v>1</v>
      </c>
      <c r="B2041" s="1014">
        <v>3</v>
      </c>
      <c r="C2041" s="1014">
        <v>1</v>
      </c>
      <c r="D2041" s="1014">
        <v>2</v>
      </c>
      <c r="E2041" s="1014" t="s">
        <v>1567</v>
      </c>
      <c r="F2041" s="1014" t="s">
        <v>1559</v>
      </c>
      <c r="G2041" s="941" t="s">
        <v>8168</v>
      </c>
      <c r="H2041" s="32" t="s">
        <v>29</v>
      </c>
      <c r="I2041" s="329">
        <v>2</v>
      </c>
      <c r="J2041" s="915"/>
      <c r="K2041" s="910">
        <f>I2041*J2041</f>
        <v>0</v>
      </c>
      <c r="L2041" s="426"/>
      <c r="M2041" s="909">
        <f>I2041*L2041</f>
        <v>0</v>
      </c>
      <c r="N2041" s="909">
        <f>J2041+L2041</f>
        <v>0</v>
      </c>
      <c r="O2041" s="909">
        <f>I2041*N2041</f>
        <v>0</v>
      </c>
      <c r="P2041" s="147"/>
      <c r="Q2041" s="1251"/>
      <c r="R2041" s="1251"/>
      <c r="S2041" s="1251"/>
      <c r="T2041" s="1251"/>
      <c r="U2041" s="1251"/>
      <c r="V2041" s="1251"/>
      <c r="W2041" s="1251"/>
      <c r="X2041" s="1251"/>
      <c r="Y2041" s="1251"/>
      <c r="Z2041" s="1251"/>
      <c r="AA2041" s="1251"/>
      <c r="AB2041" s="1251"/>
      <c r="AC2041" s="1251"/>
      <c r="AD2041" s="1251"/>
      <c r="AE2041" s="1251"/>
      <c r="AF2041" s="1251"/>
      <c r="AG2041" s="1251"/>
      <c r="AH2041" s="1251"/>
      <c r="AI2041" s="1251"/>
      <c r="AJ2041" s="1251"/>
      <c r="AK2041" s="1251"/>
      <c r="AL2041" s="1251"/>
      <c r="AM2041" s="1251"/>
      <c r="AN2041" s="1251"/>
      <c r="AO2041" s="1251"/>
      <c r="AP2041" s="1251"/>
      <c r="AQ2041" s="1251"/>
      <c r="AR2041" s="1251"/>
      <c r="AS2041" s="1251"/>
      <c r="AT2041" s="1251"/>
      <c r="AU2041" s="1251"/>
      <c r="AV2041" s="1251"/>
      <c r="AW2041" s="1251"/>
      <c r="AX2041" s="1251"/>
      <c r="AY2041" s="1251"/>
      <c r="AZ2041" s="1251"/>
      <c r="BA2041" s="1251"/>
      <c r="BB2041" s="1251"/>
      <c r="BC2041" s="1251"/>
      <c r="BD2041" s="1251"/>
      <c r="BE2041" s="1251"/>
      <c r="BF2041" s="1251"/>
      <c r="BG2041" s="1251"/>
      <c r="BH2041" s="1251"/>
      <c r="BI2041" s="1251"/>
      <c r="BJ2041" s="1251"/>
      <c r="BK2041" s="1251"/>
      <c r="BL2041" s="1251"/>
      <c r="BM2041" s="1251"/>
      <c r="BN2041" s="1251"/>
      <c r="BO2041" s="1251"/>
      <c r="BP2041" s="1251"/>
      <c r="BQ2041" s="1251"/>
      <c r="BR2041" s="1251"/>
      <c r="BS2041" s="1251"/>
    </row>
    <row r="2042" spans="1:71" s="3" customFormat="1" hidden="1" outlineLevel="1" collapsed="1">
      <c r="A2042" s="1081">
        <v>1</v>
      </c>
      <c r="B2042" s="1081">
        <v>3</v>
      </c>
      <c r="C2042" s="1081">
        <v>1</v>
      </c>
      <c r="D2042" s="1081">
        <v>2</v>
      </c>
      <c r="E2042" s="1081" t="s">
        <v>1571</v>
      </c>
      <c r="F2042" s="1081"/>
      <c r="G2042" s="1098" t="s">
        <v>5993</v>
      </c>
      <c r="H2042" s="1099"/>
      <c r="I2042" s="1100"/>
      <c r="J2042" s="1093"/>
      <c r="K2042" s="1101">
        <f>SUM(K2043:K2050)</f>
        <v>0</v>
      </c>
      <c r="L2042" s="1093"/>
      <c r="M2042" s="1101">
        <f>SUM(M2043:M2050)</f>
        <v>0</v>
      </c>
      <c r="N2042" s="1101"/>
      <c r="O2042" s="1101">
        <f>SUM(O2043:O2050)</f>
        <v>0</v>
      </c>
      <c r="P2042" s="1102"/>
      <c r="Q2042" s="1252"/>
      <c r="R2042" s="1252"/>
      <c r="S2042" s="1252"/>
      <c r="T2042" s="1252"/>
      <c r="U2042" s="1252"/>
      <c r="V2042" s="1252"/>
      <c r="W2042" s="1252"/>
      <c r="X2042" s="1252"/>
      <c r="Y2042" s="1252"/>
      <c r="Z2042" s="1252"/>
      <c r="AA2042" s="1252"/>
      <c r="AB2042" s="1252"/>
      <c r="AC2042" s="1252"/>
      <c r="AD2042" s="1252"/>
      <c r="AE2042" s="1252"/>
      <c r="AF2042" s="1252"/>
      <c r="AG2042" s="1252"/>
      <c r="AH2042" s="1252"/>
      <c r="AI2042" s="1252"/>
      <c r="AJ2042" s="1252"/>
      <c r="AK2042" s="1252"/>
      <c r="AL2042" s="1252"/>
      <c r="AM2042" s="1252"/>
      <c r="AN2042" s="1252"/>
      <c r="AO2042" s="1252"/>
      <c r="AP2042" s="1252"/>
      <c r="AQ2042" s="1252"/>
      <c r="AR2042" s="1252"/>
      <c r="AS2042" s="1252"/>
      <c r="AT2042" s="1252"/>
      <c r="AU2042" s="1252"/>
      <c r="AV2042" s="1252"/>
      <c r="AW2042" s="1252"/>
      <c r="AX2042" s="1252"/>
      <c r="AY2042" s="1252"/>
      <c r="AZ2042" s="1252"/>
      <c r="BA2042" s="1252"/>
      <c r="BB2042" s="1252"/>
      <c r="BC2042" s="1252"/>
      <c r="BD2042" s="1252"/>
      <c r="BE2042" s="1252"/>
      <c r="BF2042" s="1252"/>
      <c r="BG2042" s="1252"/>
      <c r="BH2042" s="1252"/>
      <c r="BI2042" s="1252"/>
      <c r="BJ2042" s="1252"/>
      <c r="BK2042" s="1252"/>
      <c r="BL2042" s="1252"/>
      <c r="BM2042" s="1252"/>
      <c r="BN2042" s="1252"/>
      <c r="BO2042" s="1252"/>
      <c r="BP2042" s="1252"/>
      <c r="BQ2042" s="1252"/>
      <c r="BR2042" s="1252"/>
      <c r="BS2042" s="1252"/>
    </row>
    <row r="2043" spans="1:71" s="134" customFormat="1" ht="27.6" hidden="1" outlineLevel="2">
      <c r="A2043" s="1014">
        <v>1</v>
      </c>
      <c r="B2043" s="1014">
        <v>3</v>
      </c>
      <c r="C2043" s="1014">
        <v>1</v>
      </c>
      <c r="D2043" s="1014">
        <v>2</v>
      </c>
      <c r="E2043" s="1014" t="s">
        <v>1571</v>
      </c>
      <c r="F2043" s="1014" t="s">
        <v>1559</v>
      </c>
      <c r="G2043" s="941" t="s">
        <v>8169</v>
      </c>
      <c r="H2043" s="32" t="s">
        <v>29</v>
      </c>
      <c r="I2043" s="329">
        <v>72</v>
      </c>
      <c r="J2043" s="915"/>
      <c r="K2043" s="910">
        <f t="shared" ref="K2043:K2050" si="328">I2043*J2043</f>
        <v>0</v>
      </c>
      <c r="L2043" s="426"/>
      <c r="M2043" s="909">
        <f t="shared" ref="M2043:M2050" si="329">I2043*L2043</f>
        <v>0</v>
      </c>
      <c r="N2043" s="909">
        <f t="shared" ref="N2043:N2050" si="330">J2043+L2043</f>
        <v>0</v>
      </c>
      <c r="O2043" s="909">
        <f t="shared" ref="O2043:O2050" si="331">I2043*N2043</f>
        <v>0</v>
      </c>
      <c r="P2043" s="147"/>
      <c r="Q2043" s="1251"/>
      <c r="R2043" s="1251"/>
      <c r="S2043" s="1251"/>
      <c r="T2043" s="1251"/>
      <c r="U2043" s="1251"/>
      <c r="V2043" s="1251"/>
      <c r="W2043" s="1251"/>
      <c r="X2043" s="1251"/>
      <c r="Y2043" s="1251"/>
      <c r="Z2043" s="1251"/>
      <c r="AA2043" s="1251"/>
      <c r="AB2043" s="1251"/>
      <c r="AC2043" s="1251"/>
      <c r="AD2043" s="1251"/>
      <c r="AE2043" s="1251"/>
      <c r="AF2043" s="1251"/>
      <c r="AG2043" s="1251"/>
      <c r="AH2043" s="1251"/>
      <c r="AI2043" s="1251"/>
      <c r="AJ2043" s="1251"/>
      <c r="AK2043" s="1251"/>
      <c r="AL2043" s="1251"/>
      <c r="AM2043" s="1251"/>
      <c r="AN2043" s="1251"/>
      <c r="AO2043" s="1251"/>
      <c r="AP2043" s="1251"/>
      <c r="AQ2043" s="1251"/>
      <c r="AR2043" s="1251"/>
      <c r="AS2043" s="1251"/>
      <c r="AT2043" s="1251"/>
      <c r="AU2043" s="1251"/>
      <c r="AV2043" s="1251"/>
      <c r="AW2043" s="1251"/>
      <c r="AX2043" s="1251"/>
      <c r="AY2043" s="1251"/>
      <c r="AZ2043" s="1251"/>
      <c r="BA2043" s="1251"/>
      <c r="BB2043" s="1251"/>
      <c r="BC2043" s="1251"/>
      <c r="BD2043" s="1251"/>
      <c r="BE2043" s="1251"/>
      <c r="BF2043" s="1251"/>
      <c r="BG2043" s="1251"/>
      <c r="BH2043" s="1251"/>
      <c r="BI2043" s="1251"/>
      <c r="BJ2043" s="1251"/>
      <c r="BK2043" s="1251"/>
      <c r="BL2043" s="1251"/>
      <c r="BM2043" s="1251"/>
      <c r="BN2043" s="1251"/>
      <c r="BO2043" s="1251"/>
      <c r="BP2043" s="1251"/>
      <c r="BQ2043" s="1251"/>
      <c r="BR2043" s="1251"/>
      <c r="BS2043" s="1251"/>
    </row>
    <row r="2044" spans="1:71" s="3" customFormat="1" ht="27.6" hidden="1" outlineLevel="2">
      <c r="A2044" s="1014">
        <v>1</v>
      </c>
      <c r="B2044" s="1014">
        <v>3</v>
      </c>
      <c r="C2044" s="1014">
        <v>1</v>
      </c>
      <c r="D2044" s="1014">
        <v>2</v>
      </c>
      <c r="E2044" s="1014" t="s">
        <v>1571</v>
      </c>
      <c r="F2044" s="1014" t="s">
        <v>1556</v>
      </c>
      <c r="G2044" s="941" t="s">
        <v>8170</v>
      </c>
      <c r="H2044" s="32" t="s">
        <v>29</v>
      </c>
      <c r="I2044" s="329">
        <v>2</v>
      </c>
      <c r="J2044" s="915"/>
      <c r="K2044" s="910">
        <f t="shared" si="328"/>
        <v>0</v>
      </c>
      <c r="L2044" s="426"/>
      <c r="M2044" s="909">
        <f t="shared" si="329"/>
        <v>0</v>
      </c>
      <c r="N2044" s="909">
        <f t="shared" si="330"/>
        <v>0</v>
      </c>
      <c r="O2044" s="909">
        <f t="shared" si="331"/>
        <v>0</v>
      </c>
      <c r="P2044" s="147"/>
      <c r="Q2044" s="1252"/>
      <c r="R2044" s="1252"/>
      <c r="S2044" s="1252"/>
      <c r="T2044" s="1252"/>
      <c r="U2044" s="1252"/>
      <c r="V2044" s="1252"/>
      <c r="W2044" s="1252"/>
      <c r="X2044" s="1252"/>
      <c r="Y2044" s="1252"/>
      <c r="Z2044" s="1252"/>
      <c r="AA2044" s="1252"/>
      <c r="AB2044" s="1252"/>
      <c r="AC2044" s="1252"/>
      <c r="AD2044" s="1252"/>
      <c r="AE2044" s="1252"/>
      <c r="AF2044" s="1252"/>
      <c r="AG2044" s="1252"/>
      <c r="AH2044" s="1252"/>
      <c r="AI2044" s="1252"/>
      <c r="AJ2044" s="1252"/>
      <c r="AK2044" s="1252"/>
      <c r="AL2044" s="1252"/>
      <c r="AM2044" s="1252"/>
      <c r="AN2044" s="1252"/>
      <c r="AO2044" s="1252"/>
      <c r="AP2044" s="1252"/>
      <c r="AQ2044" s="1252"/>
      <c r="AR2044" s="1252"/>
      <c r="AS2044" s="1252"/>
      <c r="AT2044" s="1252"/>
      <c r="AU2044" s="1252"/>
      <c r="AV2044" s="1252"/>
      <c r="AW2044" s="1252"/>
      <c r="AX2044" s="1252"/>
      <c r="AY2044" s="1252"/>
      <c r="AZ2044" s="1252"/>
      <c r="BA2044" s="1252"/>
      <c r="BB2044" s="1252"/>
      <c r="BC2044" s="1252"/>
      <c r="BD2044" s="1252"/>
      <c r="BE2044" s="1252"/>
      <c r="BF2044" s="1252"/>
      <c r="BG2044" s="1252"/>
      <c r="BH2044" s="1252"/>
      <c r="BI2044" s="1252"/>
      <c r="BJ2044" s="1252"/>
      <c r="BK2044" s="1252"/>
      <c r="BL2044" s="1252"/>
      <c r="BM2044" s="1252"/>
      <c r="BN2044" s="1252"/>
      <c r="BO2044" s="1252"/>
      <c r="BP2044" s="1252"/>
      <c r="BQ2044" s="1252"/>
      <c r="BR2044" s="1252"/>
      <c r="BS2044" s="1252"/>
    </row>
    <row r="2045" spans="1:71" s="3" customFormat="1" ht="27.6" hidden="1" outlineLevel="2">
      <c r="A2045" s="1014">
        <v>1</v>
      </c>
      <c r="B2045" s="1014">
        <v>3</v>
      </c>
      <c r="C2045" s="1014">
        <v>1</v>
      </c>
      <c r="D2045" s="1014">
        <v>2</v>
      </c>
      <c r="E2045" s="1014" t="s">
        <v>1571</v>
      </c>
      <c r="F2045" s="1014" t="s">
        <v>1561</v>
      </c>
      <c r="G2045" s="951" t="s">
        <v>8171</v>
      </c>
      <c r="H2045" s="32" t="s">
        <v>29</v>
      </c>
      <c r="I2045" s="935">
        <v>73</v>
      </c>
      <c r="J2045" s="915"/>
      <c r="K2045" s="910">
        <f t="shared" si="328"/>
        <v>0</v>
      </c>
      <c r="L2045" s="426"/>
      <c r="M2045" s="909">
        <f t="shared" si="329"/>
        <v>0</v>
      </c>
      <c r="N2045" s="909">
        <f t="shared" si="330"/>
        <v>0</v>
      </c>
      <c r="O2045" s="909">
        <f t="shared" si="331"/>
        <v>0</v>
      </c>
      <c r="P2045" s="147"/>
      <c r="Q2045" s="1252"/>
      <c r="R2045" s="1252"/>
      <c r="S2045" s="1252"/>
      <c r="T2045" s="1252"/>
      <c r="U2045" s="1252"/>
      <c r="V2045" s="1252"/>
      <c r="W2045" s="1252"/>
      <c r="X2045" s="1252"/>
      <c r="Y2045" s="1252"/>
      <c r="Z2045" s="1252"/>
      <c r="AA2045" s="1252"/>
      <c r="AB2045" s="1252"/>
      <c r="AC2045" s="1252"/>
      <c r="AD2045" s="1252"/>
      <c r="AE2045" s="1252"/>
      <c r="AF2045" s="1252"/>
      <c r="AG2045" s="1252"/>
      <c r="AH2045" s="1252"/>
      <c r="AI2045" s="1252"/>
      <c r="AJ2045" s="1252"/>
      <c r="AK2045" s="1252"/>
      <c r="AL2045" s="1252"/>
      <c r="AM2045" s="1252"/>
      <c r="AN2045" s="1252"/>
      <c r="AO2045" s="1252"/>
      <c r="AP2045" s="1252"/>
      <c r="AQ2045" s="1252"/>
      <c r="AR2045" s="1252"/>
      <c r="AS2045" s="1252"/>
      <c r="AT2045" s="1252"/>
      <c r="AU2045" s="1252"/>
      <c r="AV2045" s="1252"/>
      <c r="AW2045" s="1252"/>
      <c r="AX2045" s="1252"/>
      <c r="AY2045" s="1252"/>
      <c r="AZ2045" s="1252"/>
      <c r="BA2045" s="1252"/>
      <c r="BB2045" s="1252"/>
      <c r="BC2045" s="1252"/>
      <c r="BD2045" s="1252"/>
      <c r="BE2045" s="1252"/>
      <c r="BF2045" s="1252"/>
      <c r="BG2045" s="1252"/>
      <c r="BH2045" s="1252"/>
      <c r="BI2045" s="1252"/>
      <c r="BJ2045" s="1252"/>
      <c r="BK2045" s="1252"/>
      <c r="BL2045" s="1252"/>
      <c r="BM2045" s="1252"/>
      <c r="BN2045" s="1252"/>
      <c r="BO2045" s="1252"/>
      <c r="BP2045" s="1252"/>
      <c r="BQ2045" s="1252"/>
      <c r="BR2045" s="1252"/>
      <c r="BS2045" s="1252"/>
    </row>
    <row r="2046" spans="1:71" s="3" customFormat="1" ht="27.6" hidden="1" outlineLevel="2">
      <c r="A2046" s="1014">
        <v>1</v>
      </c>
      <c r="B2046" s="1014">
        <v>3</v>
      </c>
      <c r="C2046" s="1014">
        <v>1</v>
      </c>
      <c r="D2046" s="1014">
        <v>2</v>
      </c>
      <c r="E2046" s="1014" t="s">
        <v>1571</v>
      </c>
      <c r="F2046" s="1014" t="s">
        <v>1574</v>
      </c>
      <c r="G2046" s="951" t="s">
        <v>8171</v>
      </c>
      <c r="H2046" s="32" t="s">
        <v>29</v>
      </c>
      <c r="I2046" s="935">
        <v>3</v>
      </c>
      <c r="J2046" s="915"/>
      <c r="K2046" s="910">
        <f t="shared" si="328"/>
        <v>0</v>
      </c>
      <c r="L2046" s="426"/>
      <c r="M2046" s="909">
        <f t="shared" si="329"/>
        <v>0</v>
      </c>
      <c r="N2046" s="909">
        <f t="shared" si="330"/>
        <v>0</v>
      </c>
      <c r="O2046" s="909">
        <f t="shared" si="331"/>
        <v>0</v>
      </c>
      <c r="P2046" s="147"/>
      <c r="Q2046" s="1252"/>
      <c r="R2046" s="1252"/>
      <c r="S2046" s="1252"/>
      <c r="T2046" s="1252"/>
      <c r="U2046" s="1252"/>
      <c r="V2046" s="1252"/>
      <c r="W2046" s="1252"/>
      <c r="X2046" s="1252"/>
      <c r="Y2046" s="1252"/>
      <c r="Z2046" s="1252"/>
      <c r="AA2046" s="1252"/>
      <c r="AB2046" s="1252"/>
      <c r="AC2046" s="1252"/>
      <c r="AD2046" s="1252"/>
      <c r="AE2046" s="1252"/>
      <c r="AF2046" s="1252"/>
      <c r="AG2046" s="1252"/>
      <c r="AH2046" s="1252"/>
      <c r="AI2046" s="1252"/>
      <c r="AJ2046" s="1252"/>
      <c r="AK2046" s="1252"/>
      <c r="AL2046" s="1252"/>
      <c r="AM2046" s="1252"/>
      <c r="AN2046" s="1252"/>
      <c r="AO2046" s="1252"/>
      <c r="AP2046" s="1252"/>
      <c r="AQ2046" s="1252"/>
      <c r="AR2046" s="1252"/>
      <c r="AS2046" s="1252"/>
      <c r="AT2046" s="1252"/>
      <c r="AU2046" s="1252"/>
      <c r="AV2046" s="1252"/>
      <c r="AW2046" s="1252"/>
      <c r="AX2046" s="1252"/>
      <c r="AY2046" s="1252"/>
      <c r="AZ2046" s="1252"/>
      <c r="BA2046" s="1252"/>
      <c r="BB2046" s="1252"/>
      <c r="BC2046" s="1252"/>
      <c r="BD2046" s="1252"/>
      <c r="BE2046" s="1252"/>
      <c r="BF2046" s="1252"/>
      <c r="BG2046" s="1252"/>
      <c r="BH2046" s="1252"/>
      <c r="BI2046" s="1252"/>
      <c r="BJ2046" s="1252"/>
      <c r="BK2046" s="1252"/>
      <c r="BL2046" s="1252"/>
      <c r="BM2046" s="1252"/>
      <c r="BN2046" s="1252"/>
      <c r="BO2046" s="1252"/>
      <c r="BP2046" s="1252"/>
      <c r="BQ2046" s="1252"/>
      <c r="BR2046" s="1252"/>
      <c r="BS2046" s="1252"/>
    </row>
    <row r="2047" spans="1:71" s="3" customFormat="1" ht="27.6" hidden="1" outlineLevel="2">
      <c r="A2047" s="1014">
        <v>1</v>
      </c>
      <c r="B2047" s="1014">
        <v>3</v>
      </c>
      <c r="C2047" s="1014">
        <v>1</v>
      </c>
      <c r="D2047" s="1014">
        <v>2</v>
      </c>
      <c r="E2047" s="1014" t="s">
        <v>1571</v>
      </c>
      <c r="F2047" s="1014" t="s">
        <v>1567</v>
      </c>
      <c r="G2047" s="951" t="s">
        <v>8172</v>
      </c>
      <c r="H2047" s="32" t="s">
        <v>29</v>
      </c>
      <c r="I2047" s="935">
        <v>94</v>
      </c>
      <c r="J2047" s="915"/>
      <c r="K2047" s="910">
        <f t="shared" si="328"/>
        <v>0</v>
      </c>
      <c r="L2047" s="426"/>
      <c r="M2047" s="909">
        <f t="shared" si="329"/>
        <v>0</v>
      </c>
      <c r="N2047" s="909">
        <f t="shared" si="330"/>
        <v>0</v>
      </c>
      <c r="O2047" s="909">
        <f t="shared" si="331"/>
        <v>0</v>
      </c>
      <c r="P2047" s="147"/>
      <c r="Q2047" s="1252"/>
      <c r="R2047" s="1252"/>
      <c r="S2047" s="1252"/>
      <c r="T2047" s="1252"/>
      <c r="U2047" s="1252"/>
      <c r="V2047" s="1252"/>
      <c r="W2047" s="1252"/>
      <c r="X2047" s="1252"/>
      <c r="Y2047" s="1252"/>
      <c r="Z2047" s="1252"/>
      <c r="AA2047" s="1252"/>
      <c r="AB2047" s="1252"/>
      <c r="AC2047" s="1252"/>
      <c r="AD2047" s="1252"/>
      <c r="AE2047" s="1252"/>
      <c r="AF2047" s="1252"/>
      <c r="AG2047" s="1252"/>
      <c r="AH2047" s="1252"/>
      <c r="AI2047" s="1252"/>
      <c r="AJ2047" s="1252"/>
      <c r="AK2047" s="1252"/>
      <c r="AL2047" s="1252"/>
      <c r="AM2047" s="1252"/>
      <c r="AN2047" s="1252"/>
      <c r="AO2047" s="1252"/>
      <c r="AP2047" s="1252"/>
      <c r="AQ2047" s="1252"/>
      <c r="AR2047" s="1252"/>
      <c r="AS2047" s="1252"/>
      <c r="AT2047" s="1252"/>
      <c r="AU2047" s="1252"/>
      <c r="AV2047" s="1252"/>
      <c r="AW2047" s="1252"/>
      <c r="AX2047" s="1252"/>
      <c r="AY2047" s="1252"/>
      <c r="AZ2047" s="1252"/>
      <c r="BA2047" s="1252"/>
      <c r="BB2047" s="1252"/>
      <c r="BC2047" s="1252"/>
      <c r="BD2047" s="1252"/>
      <c r="BE2047" s="1252"/>
      <c r="BF2047" s="1252"/>
      <c r="BG2047" s="1252"/>
      <c r="BH2047" s="1252"/>
      <c r="BI2047" s="1252"/>
      <c r="BJ2047" s="1252"/>
      <c r="BK2047" s="1252"/>
      <c r="BL2047" s="1252"/>
      <c r="BM2047" s="1252"/>
      <c r="BN2047" s="1252"/>
      <c r="BO2047" s="1252"/>
      <c r="BP2047" s="1252"/>
      <c r="BQ2047" s="1252"/>
      <c r="BR2047" s="1252"/>
      <c r="BS2047" s="1252"/>
    </row>
    <row r="2048" spans="1:71" s="3" customFormat="1" ht="27.6" hidden="1" outlineLevel="2">
      <c r="A2048" s="1014">
        <v>1</v>
      </c>
      <c r="B2048" s="1014">
        <v>3</v>
      </c>
      <c r="C2048" s="1014">
        <v>1</v>
      </c>
      <c r="D2048" s="1014">
        <v>2</v>
      </c>
      <c r="E2048" s="1014" t="s">
        <v>1571</v>
      </c>
      <c r="F2048" s="1014" t="s">
        <v>1571</v>
      </c>
      <c r="G2048" s="941" t="s">
        <v>8173</v>
      </c>
      <c r="H2048" s="32" t="s">
        <v>29</v>
      </c>
      <c r="I2048" s="329">
        <v>12</v>
      </c>
      <c r="J2048" s="915"/>
      <c r="K2048" s="910">
        <f t="shared" si="328"/>
        <v>0</v>
      </c>
      <c r="L2048" s="426"/>
      <c r="M2048" s="909">
        <f t="shared" si="329"/>
        <v>0</v>
      </c>
      <c r="N2048" s="909">
        <f t="shared" si="330"/>
        <v>0</v>
      </c>
      <c r="O2048" s="909">
        <f t="shared" si="331"/>
        <v>0</v>
      </c>
      <c r="P2048" s="147"/>
      <c r="Q2048" s="1252"/>
      <c r="R2048" s="1252"/>
      <c r="S2048" s="1252"/>
      <c r="T2048" s="1252"/>
      <c r="U2048" s="1252"/>
      <c r="V2048" s="1252"/>
      <c r="W2048" s="1252"/>
      <c r="X2048" s="1252"/>
      <c r="Y2048" s="1252"/>
      <c r="Z2048" s="1252"/>
      <c r="AA2048" s="1252"/>
      <c r="AB2048" s="1252"/>
      <c r="AC2048" s="1252"/>
      <c r="AD2048" s="1252"/>
      <c r="AE2048" s="1252"/>
      <c r="AF2048" s="1252"/>
      <c r="AG2048" s="1252"/>
      <c r="AH2048" s="1252"/>
      <c r="AI2048" s="1252"/>
      <c r="AJ2048" s="1252"/>
      <c r="AK2048" s="1252"/>
      <c r="AL2048" s="1252"/>
      <c r="AM2048" s="1252"/>
      <c r="AN2048" s="1252"/>
      <c r="AO2048" s="1252"/>
      <c r="AP2048" s="1252"/>
      <c r="AQ2048" s="1252"/>
      <c r="AR2048" s="1252"/>
      <c r="AS2048" s="1252"/>
      <c r="AT2048" s="1252"/>
      <c r="AU2048" s="1252"/>
      <c r="AV2048" s="1252"/>
      <c r="AW2048" s="1252"/>
      <c r="AX2048" s="1252"/>
      <c r="AY2048" s="1252"/>
      <c r="AZ2048" s="1252"/>
      <c r="BA2048" s="1252"/>
      <c r="BB2048" s="1252"/>
      <c r="BC2048" s="1252"/>
      <c r="BD2048" s="1252"/>
      <c r="BE2048" s="1252"/>
      <c r="BF2048" s="1252"/>
      <c r="BG2048" s="1252"/>
      <c r="BH2048" s="1252"/>
      <c r="BI2048" s="1252"/>
      <c r="BJ2048" s="1252"/>
      <c r="BK2048" s="1252"/>
      <c r="BL2048" s="1252"/>
      <c r="BM2048" s="1252"/>
      <c r="BN2048" s="1252"/>
      <c r="BO2048" s="1252"/>
      <c r="BP2048" s="1252"/>
      <c r="BQ2048" s="1252"/>
      <c r="BR2048" s="1252"/>
      <c r="BS2048" s="1252"/>
    </row>
    <row r="2049" spans="1:71" s="3" customFormat="1" ht="41.4" hidden="1" outlineLevel="2">
      <c r="A2049" s="1014">
        <v>1</v>
      </c>
      <c r="B2049" s="1014">
        <v>3</v>
      </c>
      <c r="C2049" s="1014">
        <v>1</v>
      </c>
      <c r="D2049" s="1014">
        <v>2</v>
      </c>
      <c r="E2049" s="1014" t="s">
        <v>1571</v>
      </c>
      <c r="F2049" s="1014" t="s">
        <v>1589</v>
      </c>
      <c r="G2049" s="941" t="s">
        <v>8174</v>
      </c>
      <c r="H2049" s="32" t="s">
        <v>29</v>
      </c>
      <c r="I2049" s="329">
        <v>12</v>
      </c>
      <c r="J2049" s="915"/>
      <c r="K2049" s="910">
        <f t="shared" si="328"/>
        <v>0</v>
      </c>
      <c r="L2049" s="426"/>
      <c r="M2049" s="909">
        <f t="shared" si="329"/>
        <v>0</v>
      </c>
      <c r="N2049" s="909">
        <f t="shared" si="330"/>
        <v>0</v>
      </c>
      <c r="O2049" s="909">
        <f t="shared" si="331"/>
        <v>0</v>
      </c>
      <c r="P2049" s="147"/>
      <c r="Q2049" s="1252"/>
      <c r="R2049" s="1252"/>
      <c r="S2049" s="1252"/>
      <c r="T2049" s="1252"/>
      <c r="U2049" s="1252"/>
      <c r="V2049" s="1252"/>
      <c r="W2049" s="1252"/>
      <c r="X2049" s="1252"/>
      <c r="Y2049" s="1252"/>
      <c r="Z2049" s="1252"/>
      <c r="AA2049" s="1252"/>
      <c r="AB2049" s="1252"/>
      <c r="AC2049" s="1252"/>
      <c r="AD2049" s="1252"/>
      <c r="AE2049" s="1252"/>
      <c r="AF2049" s="1252"/>
      <c r="AG2049" s="1252"/>
      <c r="AH2049" s="1252"/>
      <c r="AI2049" s="1252"/>
      <c r="AJ2049" s="1252"/>
      <c r="AK2049" s="1252"/>
      <c r="AL2049" s="1252"/>
      <c r="AM2049" s="1252"/>
      <c r="AN2049" s="1252"/>
      <c r="AO2049" s="1252"/>
      <c r="AP2049" s="1252"/>
      <c r="AQ2049" s="1252"/>
      <c r="AR2049" s="1252"/>
      <c r="AS2049" s="1252"/>
      <c r="AT2049" s="1252"/>
      <c r="AU2049" s="1252"/>
      <c r="AV2049" s="1252"/>
      <c r="AW2049" s="1252"/>
      <c r="AX2049" s="1252"/>
      <c r="AY2049" s="1252"/>
      <c r="AZ2049" s="1252"/>
      <c r="BA2049" s="1252"/>
      <c r="BB2049" s="1252"/>
      <c r="BC2049" s="1252"/>
      <c r="BD2049" s="1252"/>
      <c r="BE2049" s="1252"/>
      <c r="BF2049" s="1252"/>
      <c r="BG2049" s="1252"/>
      <c r="BH2049" s="1252"/>
      <c r="BI2049" s="1252"/>
      <c r="BJ2049" s="1252"/>
      <c r="BK2049" s="1252"/>
      <c r="BL2049" s="1252"/>
      <c r="BM2049" s="1252"/>
      <c r="BN2049" s="1252"/>
      <c r="BO2049" s="1252"/>
      <c r="BP2049" s="1252"/>
      <c r="BQ2049" s="1252"/>
      <c r="BR2049" s="1252"/>
      <c r="BS2049" s="1252"/>
    </row>
    <row r="2050" spans="1:71" s="3" customFormat="1" ht="41.4" hidden="1" outlineLevel="2">
      <c r="A2050" s="1014">
        <v>1</v>
      </c>
      <c r="B2050" s="1014">
        <v>3</v>
      </c>
      <c r="C2050" s="1014">
        <v>1</v>
      </c>
      <c r="D2050" s="1014">
        <v>2</v>
      </c>
      <c r="E2050" s="1014" t="s">
        <v>1571</v>
      </c>
      <c r="F2050" s="1014" t="s">
        <v>1594</v>
      </c>
      <c r="G2050" s="941" t="s">
        <v>8175</v>
      </c>
      <c r="H2050" s="32" t="s">
        <v>29</v>
      </c>
      <c r="I2050" s="329">
        <v>12</v>
      </c>
      <c r="J2050" s="915"/>
      <c r="K2050" s="910">
        <f t="shared" si="328"/>
        <v>0</v>
      </c>
      <c r="L2050" s="426"/>
      <c r="M2050" s="909">
        <f t="shared" si="329"/>
        <v>0</v>
      </c>
      <c r="N2050" s="909">
        <f t="shared" si="330"/>
        <v>0</v>
      </c>
      <c r="O2050" s="909">
        <f t="shared" si="331"/>
        <v>0</v>
      </c>
      <c r="P2050" s="147"/>
      <c r="Q2050" s="1252"/>
      <c r="R2050" s="1252"/>
      <c r="S2050" s="1252"/>
      <c r="T2050" s="1252"/>
      <c r="U2050" s="1252"/>
      <c r="V2050" s="1252"/>
      <c r="W2050" s="1252"/>
      <c r="X2050" s="1252"/>
      <c r="Y2050" s="1252"/>
      <c r="Z2050" s="1252"/>
      <c r="AA2050" s="1252"/>
      <c r="AB2050" s="1252"/>
      <c r="AC2050" s="1252"/>
      <c r="AD2050" s="1252"/>
      <c r="AE2050" s="1252"/>
      <c r="AF2050" s="1252"/>
      <c r="AG2050" s="1252"/>
      <c r="AH2050" s="1252"/>
      <c r="AI2050" s="1252"/>
      <c r="AJ2050" s="1252"/>
      <c r="AK2050" s="1252"/>
      <c r="AL2050" s="1252"/>
      <c r="AM2050" s="1252"/>
      <c r="AN2050" s="1252"/>
      <c r="AO2050" s="1252"/>
      <c r="AP2050" s="1252"/>
      <c r="AQ2050" s="1252"/>
      <c r="AR2050" s="1252"/>
      <c r="AS2050" s="1252"/>
      <c r="AT2050" s="1252"/>
      <c r="AU2050" s="1252"/>
      <c r="AV2050" s="1252"/>
      <c r="AW2050" s="1252"/>
      <c r="AX2050" s="1252"/>
      <c r="AY2050" s="1252"/>
      <c r="AZ2050" s="1252"/>
      <c r="BA2050" s="1252"/>
      <c r="BB2050" s="1252"/>
      <c r="BC2050" s="1252"/>
      <c r="BD2050" s="1252"/>
      <c r="BE2050" s="1252"/>
      <c r="BF2050" s="1252"/>
      <c r="BG2050" s="1252"/>
      <c r="BH2050" s="1252"/>
      <c r="BI2050" s="1252"/>
      <c r="BJ2050" s="1252"/>
      <c r="BK2050" s="1252"/>
      <c r="BL2050" s="1252"/>
      <c r="BM2050" s="1252"/>
      <c r="BN2050" s="1252"/>
      <c r="BO2050" s="1252"/>
      <c r="BP2050" s="1252"/>
      <c r="BQ2050" s="1252"/>
      <c r="BR2050" s="1252"/>
      <c r="BS2050" s="1252"/>
    </row>
    <row r="2051" spans="1:71" collapsed="1">
      <c r="A2051" s="1107">
        <v>1</v>
      </c>
      <c r="B2051" s="1107">
        <v>3</v>
      </c>
      <c r="C2051" s="1107">
        <v>2</v>
      </c>
      <c r="D2051" s="1107"/>
      <c r="E2051" s="1107"/>
      <c r="F2051" s="1107"/>
      <c r="G2051" s="1114" t="s">
        <v>5988</v>
      </c>
      <c r="H2051" s="1108"/>
      <c r="I2051" s="1108"/>
      <c r="J2051" s="1115"/>
      <c r="K2051" s="1121">
        <f>K2052+K2060</f>
        <v>0</v>
      </c>
      <c r="L2051" s="1115"/>
      <c r="M2051" s="1121">
        <f>M2052+M2060</f>
        <v>0</v>
      </c>
      <c r="N2051" s="1115"/>
      <c r="O2051" s="1121">
        <f>O2052+O2060</f>
        <v>0</v>
      </c>
      <c r="P2051" s="1113"/>
    </row>
    <row r="2052" spans="1:71" s="138" customFormat="1" hidden="1" outlineLevel="1" collapsed="1">
      <c r="A2052" s="1072">
        <v>1</v>
      </c>
      <c r="B2052" s="1072">
        <v>3</v>
      </c>
      <c r="C2052" s="1072">
        <v>2</v>
      </c>
      <c r="D2052" s="1072">
        <v>1</v>
      </c>
      <c r="E2052" s="1072"/>
      <c r="F2052" s="1072"/>
      <c r="G2052" s="1073" t="s">
        <v>637</v>
      </c>
      <c r="H2052" s="1074"/>
      <c r="I2052" s="1075"/>
      <c r="J2052" s="1076"/>
      <c r="K2052" s="1077">
        <f>SUM(K2053:K2059)</f>
        <v>0</v>
      </c>
      <c r="L2052" s="1078"/>
      <c r="M2052" s="1077">
        <f>SUM(M2053:M2059)</f>
        <v>0</v>
      </c>
      <c r="N2052" s="1079"/>
      <c r="O2052" s="1077">
        <f>SUM(O2053:O2059)</f>
        <v>0</v>
      </c>
      <c r="P2052" s="1080"/>
      <c r="Q2052" s="1250"/>
      <c r="R2052" s="1250"/>
      <c r="S2052" s="1250"/>
      <c r="T2052" s="1250"/>
      <c r="U2052" s="1250"/>
      <c r="V2052" s="1250"/>
      <c r="W2052" s="1250"/>
      <c r="X2052" s="1250"/>
      <c r="Y2052" s="1250"/>
      <c r="Z2052" s="1250"/>
      <c r="AA2052" s="1250"/>
      <c r="AB2052" s="1250"/>
      <c r="AC2052" s="1250"/>
      <c r="AD2052" s="1250"/>
      <c r="AE2052" s="1250"/>
      <c r="AF2052" s="1250"/>
      <c r="AG2052" s="1250"/>
      <c r="AH2052" s="1250"/>
      <c r="AI2052" s="1250"/>
      <c r="AJ2052" s="1250"/>
      <c r="AK2052" s="1250"/>
      <c r="AL2052" s="1250"/>
      <c r="AM2052" s="1250"/>
      <c r="AN2052" s="1250"/>
      <c r="AO2052" s="1250"/>
      <c r="AP2052" s="1250"/>
      <c r="AQ2052" s="1250"/>
      <c r="AR2052" s="1250"/>
      <c r="AS2052" s="1250"/>
      <c r="AT2052" s="1250"/>
      <c r="AU2052" s="1250"/>
      <c r="AV2052" s="1250"/>
      <c r="AW2052" s="1250"/>
      <c r="AX2052" s="1250"/>
      <c r="AY2052" s="1250"/>
      <c r="AZ2052" s="1250"/>
      <c r="BA2052" s="1250"/>
      <c r="BB2052" s="1250"/>
      <c r="BC2052" s="1250"/>
      <c r="BD2052" s="1250"/>
      <c r="BE2052" s="1250"/>
      <c r="BF2052" s="1250"/>
      <c r="BG2052" s="1250"/>
      <c r="BH2052" s="1250"/>
      <c r="BI2052" s="1250"/>
      <c r="BJ2052" s="1250"/>
      <c r="BK2052" s="1250"/>
      <c r="BL2052" s="1250"/>
      <c r="BM2052" s="1250"/>
      <c r="BN2052" s="1250"/>
      <c r="BO2052" s="1250"/>
      <c r="BP2052" s="1250"/>
      <c r="BQ2052" s="1250"/>
      <c r="BR2052" s="1250"/>
      <c r="BS2052" s="1250"/>
    </row>
    <row r="2053" spans="1:71" s="137" customFormat="1" ht="27.6" hidden="1" outlineLevel="2">
      <c r="A2053" s="1014">
        <v>1</v>
      </c>
      <c r="B2053" s="1014">
        <v>3</v>
      </c>
      <c r="C2053" s="1014">
        <v>2</v>
      </c>
      <c r="D2053" s="1014">
        <v>1</v>
      </c>
      <c r="E2053" s="1014" t="s">
        <v>6393</v>
      </c>
      <c r="F2053" s="1014">
        <v>1</v>
      </c>
      <c r="G2053" s="951" t="s">
        <v>8176</v>
      </c>
      <c r="H2053" s="37" t="s">
        <v>24</v>
      </c>
      <c r="I2053" s="329">
        <v>44</v>
      </c>
      <c r="J2053" s="915"/>
      <c r="K2053" s="910">
        <f t="shared" ref="K2053:K2059" si="332">I2053*J2053</f>
        <v>0</v>
      </c>
      <c r="L2053" s="426"/>
      <c r="M2053" s="909">
        <f t="shared" ref="M2053:M2059" si="333">I2053*L2053</f>
        <v>0</v>
      </c>
      <c r="N2053" s="909">
        <f t="shared" ref="N2053:N2059" si="334">J2053+L2053</f>
        <v>0</v>
      </c>
      <c r="O2053" s="909">
        <f t="shared" ref="O2053:O2059" si="335">I2053*N2053</f>
        <v>0</v>
      </c>
      <c r="P2053" s="146"/>
      <c r="Q2053" s="1251"/>
      <c r="R2053" s="1251"/>
      <c r="S2053" s="1251"/>
      <c r="T2053" s="1251"/>
      <c r="U2053" s="1251"/>
      <c r="V2053" s="1251"/>
      <c r="W2053" s="1251"/>
      <c r="X2053" s="1251"/>
      <c r="Y2053" s="1251"/>
      <c r="Z2053" s="1251"/>
      <c r="AA2053" s="1251"/>
      <c r="AB2053" s="1251"/>
      <c r="AC2053" s="1251"/>
      <c r="AD2053" s="1251"/>
      <c r="AE2053" s="1251"/>
      <c r="AF2053" s="1251"/>
      <c r="AG2053" s="1251"/>
      <c r="AH2053" s="1251"/>
      <c r="AI2053" s="1251"/>
      <c r="AJ2053" s="1251"/>
      <c r="AK2053" s="1251"/>
      <c r="AL2053" s="1251"/>
      <c r="AM2053" s="1251"/>
      <c r="AN2053" s="1251"/>
      <c r="AO2053" s="1251"/>
      <c r="AP2053" s="1251"/>
      <c r="AQ2053" s="1251"/>
      <c r="AR2053" s="1251"/>
      <c r="AS2053" s="1251"/>
      <c r="AT2053" s="1251"/>
      <c r="AU2053" s="1251"/>
      <c r="AV2053" s="1251"/>
      <c r="AW2053" s="1251"/>
      <c r="AX2053" s="1251"/>
      <c r="AY2053" s="1251"/>
      <c r="AZ2053" s="1251"/>
      <c r="BA2053" s="1251"/>
      <c r="BB2053" s="1251"/>
      <c r="BC2053" s="1251"/>
      <c r="BD2053" s="1251"/>
      <c r="BE2053" s="1251"/>
      <c r="BF2053" s="1251"/>
      <c r="BG2053" s="1251"/>
      <c r="BH2053" s="1251"/>
      <c r="BI2053" s="1251"/>
      <c r="BJ2053" s="1251"/>
      <c r="BK2053" s="1251"/>
      <c r="BL2053" s="1251"/>
      <c r="BM2053" s="1251"/>
      <c r="BN2053" s="1251"/>
      <c r="BO2053" s="1251"/>
      <c r="BP2053" s="1251"/>
      <c r="BQ2053" s="1251"/>
      <c r="BR2053" s="1251"/>
      <c r="BS2053" s="1251"/>
    </row>
    <row r="2054" spans="1:71" s="6" customFormat="1" ht="27.6" hidden="1" outlineLevel="2">
      <c r="A2054" s="1014">
        <v>1</v>
      </c>
      <c r="B2054" s="1014">
        <v>3</v>
      </c>
      <c r="C2054" s="1014">
        <v>2</v>
      </c>
      <c r="D2054" s="1014">
        <v>1</v>
      </c>
      <c r="E2054" s="1014" t="s">
        <v>6393</v>
      </c>
      <c r="F2054" s="1014">
        <v>2</v>
      </c>
      <c r="G2054" s="951" t="s">
        <v>8177</v>
      </c>
      <c r="H2054" s="37" t="s">
        <v>24</v>
      </c>
      <c r="I2054" s="329">
        <v>22</v>
      </c>
      <c r="J2054" s="915"/>
      <c r="K2054" s="910">
        <f t="shared" si="332"/>
        <v>0</v>
      </c>
      <c r="L2054" s="426"/>
      <c r="M2054" s="909">
        <f t="shared" si="333"/>
        <v>0</v>
      </c>
      <c r="N2054" s="909">
        <f t="shared" si="334"/>
        <v>0</v>
      </c>
      <c r="O2054" s="909">
        <f t="shared" si="335"/>
        <v>0</v>
      </c>
      <c r="P2054" s="146"/>
      <c r="Q2054" s="1253"/>
      <c r="R2054" s="1253"/>
      <c r="S2054" s="1253"/>
      <c r="T2054" s="1253"/>
      <c r="U2054" s="1253"/>
      <c r="V2054" s="1253"/>
      <c r="W2054" s="1253"/>
      <c r="X2054" s="1253"/>
      <c r="Y2054" s="1253"/>
      <c r="Z2054" s="1253"/>
      <c r="AA2054" s="1253"/>
      <c r="AB2054" s="1253"/>
      <c r="AC2054" s="1253"/>
      <c r="AD2054" s="1253"/>
      <c r="AE2054" s="1253"/>
      <c r="AF2054" s="1253"/>
      <c r="AG2054" s="1253"/>
      <c r="AH2054" s="1253"/>
      <c r="AI2054" s="1253"/>
      <c r="AJ2054" s="1253"/>
      <c r="AK2054" s="1253"/>
      <c r="AL2054" s="1253"/>
      <c r="AM2054" s="1253"/>
      <c r="AN2054" s="1253"/>
      <c r="AO2054" s="1253"/>
      <c r="AP2054" s="1253"/>
      <c r="AQ2054" s="1253"/>
      <c r="AR2054" s="1253"/>
      <c r="AS2054" s="1253"/>
      <c r="AT2054" s="1253"/>
      <c r="AU2054" s="1253"/>
      <c r="AV2054" s="1253"/>
      <c r="AW2054" s="1253"/>
      <c r="AX2054" s="1253"/>
      <c r="AY2054" s="1253"/>
      <c r="AZ2054" s="1253"/>
      <c r="BA2054" s="1253"/>
      <c r="BB2054" s="1253"/>
      <c r="BC2054" s="1253"/>
      <c r="BD2054" s="1253"/>
      <c r="BE2054" s="1253"/>
      <c r="BF2054" s="1253"/>
      <c r="BG2054" s="1253"/>
      <c r="BH2054" s="1253"/>
      <c r="BI2054" s="1253"/>
      <c r="BJ2054" s="1253"/>
      <c r="BK2054" s="1253"/>
      <c r="BL2054" s="1253"/>
      <c r="BM2054" s="1253"/>
      <c r="BN2054" s="1253"/>
      <c r="BO2054" s="1253"/>
      <c r="BP2054" s="1253"/>
      <c r="BQ2054" s="1253"/>
      <c r="BR2054" s="1253"/>
      <c r="BS2054" s="1253"/>
    </row>
    <row r="2055" spans="1:71" s="6" customFormat="1" ht="27.6" hidden="1" outlineLevel="2">
      <c r="A2055" s="1014">
        <v>1</v>
      </c>
      <c r="B2055" s="1014">
        <v>3</v>
      </c>
      <c r="C2055" s="1014">
        <v>2</v>
      </c>
      <c r="D2055" s="1014">
        <v>1</v>
      </c>
      <c r="E2055" s="1014" t="s">
        <v>6393</v>
      </c>
      <c r="F2055" s="1014">
        <v>3</v>
      </c>
      <c r="G2055" s="951" t="s">
        <v>8178</v>
      </c>
      <c r="H2055" s="37" t="s">
        <v>24</v>
      </c>
      <c r="I2055" s="329">
        <v>324.5</v>
      </c>
      <c r="J2055" s="915"/>
      <c r="K2055" s="910">
        <f t="shared" si="332"/>
        <v>0</v>
      </c>
      <c r="L2055" s="426"/>
      <c r="M2055" s="909">
        <f t="shared" si="333"/>
        <v>0</v>
      </c>
      <c r="N2055" s="909">
        <f t="shared" si="334"/>
        <v>0</v>
      </c>
      <c r="O2055" s="909">
        <f t="shared" si="335"/>
        <v>0</v>
      </c>
      <c r="P2055" s="146"/>
      <c r="Q2055" s="1253"/>
      <c r="R2055" s="1253"/>
      <c r="S2055" s="1253"/>
      <c r="T2055" s="1253"/>
      <c r="U2055" s="1253"/>
      <c r="V2055" s="1253"/>
      <c r="W2055" s="1253"/>
      <c r="X2055" s="1253"/>
      <c r="Y2055" s="1253"/>
      <c r="Z2055" s="1253"/>
      <c r="AA2055" s="1253"/>
      <c r="AB2055" s="1253"/>
      <c r="AC2055" s="1253"/>
      <c r="AD2055" s="1253"/>
      <c r="AE2055" s="1253"/>
      <c r="AF2055" s="1253"/>
      <c r="AG2055" s="1253"/>
      <c r="AH2055" s="1253"/>
      <c r="AI2055" s="1253"/>
      <c r="AJ2055" s="1253"/>
      <c r="AK2055" s="1253"/>
      <c r="AL2055" s="1253"/>
      <c r="AM2055" s="1253"/>
      <c r="AN2055" s="1253"/>
      <c r="AO2055" s="1253"/>
      <c r="AP2055" s="1253"/>
      <c r="AQ2055" s="1253"/>
      <c r="AR2055" s="1253"/>
      <c r="AS2055" s="1253"/>
      <c r="AT2055" s="1253"/>
      <c r="AU2055" s="1253"/>
      <c r="AV2055" s="1253"/>
      <c r="AW2055" s="1253"/>
      <c r="AX2055" s="1253"/>
      <c r="AY2055" s="1253"/>
      <c r="AZ2055" s="1253"/>
      <c r="BA2055" s="1253"/>
      <c r="BB2055" s="1253"/>
      <c r="BC2055" s="1253"/>
      <c r="BD2055" s="1253"/>
      <c r="BE2055" s="1253"/>
      <c r="BF2055" s="1253"/>
      <c r="BG2055" s="1253"/>
      <c r="BH2055" s="1253"/>
      <c r="BI2055" s="1253"/>
      <c r="BJ2055" s="1253"/>
      <c r="BK2055" s="1253"/>
      <c r="BL2055" s="1253"/>
      <c r="BM2055" s="1253"/>
      <c r="BN2055" s="1253"/>
      <c r="BO2055" s="1253"/>
      <c r="BP2055" s="1253"/>
      <c r="BQ2055" s="1253"/>
      <c r="BR2055" s="1253"/>
      <c r="BS2055" s="1253"/>
    </row>
    <row r="2056" spans="1:71" s="6" customFormat="1" ht="27.6" hidden="1" outlineLevel="2">
      <c r="A2056" s="1014">
        <v>1</v>
      </c>
      <c r="B2056" s="1014">
        <v>3</v>
      </c>
      <c r="C2056" s="1014">
        <v>2</v>
      </c>
      <c r="D2056" s="1014">
        <v>1</v>
      </c>
      <c r="E2056" s="1014" t="s">
        <v>6393</v>
      </c>
      <c r="F2056" s="1014">
        <v>4</v>
      </c>
      <c r="G2056" s="951" t="s">
        <v>8179</v>
      </c>
      <c r="H2056" s="37" t="s">
        <v>24</v>
      </c>
      <c r="I2056" s="329">
        <v>25.3</v>
      </c>
      <c r="J2056" s="915"/>
      <c r="K2056" s="910">
        <f t="shared" si="332"/>
        <v>0</v>
      </c>
      <c r="L2056" s="426"/>
      <c r="M2056" s="909">
        <f t="shared" si="333"/>
        <v>0</v>
      </c>
      <c r="N2056" s="909">
        <f t="shared" si="334"/>
        <v>0</v>
      </c>
      <c r="O2056" s="909">
        <f t="shared" si="335"/>
        <v>0</v>
      </c>
      <c r="P2056" s="146"/>
      <c r="Q2056" s="1253"/>
      <c r="R2056" s="1253"/>
      <c r="S2056" s="1253"/>
      <c r="T2056" s="1253"/>
      <c r="U2056" s="1253"/>
      <c r="V2056" s="1253"/>
      <c r="W2056" s="1253"/>
      <c r="X2056" s="1253"/>
      <c r="Y2056" s="1253"/>
      <c r="Z2056" s="1253"/>
      <c r="AA2056" s="1253"/>
      <c r="AB2056" s="1253"/>
      <c r="AC2056" s="1253"/>
      <c r="AD2056" s="1253"/>
      <c r="AE2056" s="1253"/>
      <c r="AF2056" s="1253"/>
      <c r="AG2056" s="1253"/>
      <c r="AH2056" s="1253"/>
      <c r="AI2056" s="1253"/>
      <c r="AJ2056" s="1253"/>
      <c r="AK2056" s="1253"/>
      <c r="AL2056" s="1253"/>
      <c r="AM2056" s="1253"/>
      <c r="AN2056" s="1253"/>
      <c r="AO2056" s="1253"/>
      <c r="AP2056" s="1253"/>
      <c r="AQ2056" s="1253"/>
      <c r="AR2056" s="1253"/>
      <c r="AS2056" s="1253"/>
      <c r="AT2056" s="1253"/>
      <c r="AU2056" s="1253"/>
      <c r="AV2056" s="1253"/>
      <c r="AW2056" s="1253"/>
      <c r="AX2056" s="1253"/>
      <c r="AY2056" s="1253"/>
      <c r="AZ2056" s="1253"/>
      <c r="BA2056" s="1253"/>
      <c r="BB2056" s="1253"/>
      <c r="BC2056" s="1253"/>
      <c r="BD2056" s="1253"/>
      <c r="BE2056" s="1253"/>
      <c r="BF2056" s="1253"/>
      <c r="BG2056" s="1253"/>
      <c r="BH2056" s="1253"/>
      <c r="BI2056" s="1253"/>
      <c r="BJ2056" s="1253"/>
      <c r="BK2056" s="1253"/>
      <c r="BL2056" s="1253"/>
      <c r="BM2056" s="1253"/>
      <c r="BN2056" s="1253"/>
      <c r="BO2056" s="1253"/>
      <c r="BP2056" s="1253"/>
      <c r="BQ2056" s="1253"/>
      <c r="BR2056" s="1253"/>
      <c r="BS2056" s="1253"/>
    </row>
    <row r="2057" spans="1:71" s="6" customFormat="1" hidden="1" outlineLevel="2">
      <c r="A2057" s="1014">
        <v>1</v>
      </c>
      <c r="B2057" s="1014">
        <v>3</v>
      </c>
      <c r="C2057" s="1014">
        <v>2</v>
      </c>
      <c r="D2057" s="1014">
        <v>1</v>
      </c>
      <c r="E2057" s="1014" t="s">
        <v>6393</v>
      </c>
      <c r="F2057" s="1014">
        <v>5</v>
      </c>
      <c r="G2057" s="951" t="s">
        <v>8180</v>
      </c>
      <c r="H2057" s="37" t="s">
        <v>29</v>
      </c>
      <c r="I2057" s="329">
        <v>5</v>
      </c>
      <c r="J2057" s="915"/>
      <c r="K2057" s="910">
        <f t="shared" si="332"/>
        <v>0</v>
      </c>
      <c r="L2057" s="426"/>
      <c r="M2057" s="909">
        <f t="shared" si="333"/>
        <v>0</v>
      </c>
      <c r="N2057" s="909">
        <f t="shared" si="334"/>
        <v>0</v>
      </c>
      <c r="O2057" s="909">
        <f t="shared" si="335"/>
        <v>0</v>
      </c>
      <c r="P2057" s="146"/>
      <c r="Q2057" s="1253"/>
      <c r="R2057" s="1253"/>
      <c r="S2057" s="1253"/>
      <c r="T2057" s="1253"/>
      <c r="U2057" s="1253"/>
      <c r="V2057" s="1253"/>
      <c r="W2057" s="1253"/>
      <c r="X2057" s="1253"/>
      <c r="Y2057" s="1253"/>
      <c r="Z2057" s="1253"/>
      <c r="AA2057" s="1253"/>
      <c r="AB2057" s="1253"/>
      <c r="AC2057" s="1253"/>
      <c r="AD2057" s="1253"/>
      <c r="AE2057" s="1253"/>
      <c r="AF2057" s="1253"/>
      <c r="AG2057" s="1253"/>
      <c r="AH2057" s="1253"/>
      <c r="AI2057" s="1253"/>
      <c r="AJ2057" s="1253"/>
      <c r="AK2057" s="1253"/>
      <c r="AL2057" s="1253"/>
      <c r="AM2057" s="1253"/>
      <c r="AN2057" s="1253"/>
      <c r="AO2057" s="1253"/>
      <c r="AP2057" s="1253"/>
      <c r="AQ2057" s="1253"/>
      <c r="AR2057" s="1253"/>
      <c r="AS2057" s="1253"/>
      <c r="AT2057" s="1253"/>
      <c r="AU2057" s="1253"/>
      <c r="AV2057" s="1253"/>
      <c r="AW2057" s="1253"/>
      <c r="AX2057" s="1253"/>
      <c r="AY2057" s="1253"/>
      <c r="AZ2057" s="1253"/>
      <c r="BA2057" s="1253"/>
      <c r="BB2057" s="1253"/>
      <c r="BC2057" s="1253"/>
      <c r="BD2057" s="1253"/>
      <c r="BE2057" s="1253"/>
      <c r="BF2057" s="1253"/>
      <c r="BG2057" s="1253"/>
      <c r="BH2057" s="1253"/>
      <c r="BI2057" s="1253"/>
      <c r="BJ2057" s="1253"/>
      <c r="BK2057" s="1253"/>
      <c r="BL2057" s="1253"/>
      <c r="BM2057" s="1253"/>
      <c r="BN2057" s="1253"/>
      <c r="BO2057" s="1253"/>
      <c r="BP2057" s="1253"/>
      <c r="BQ2057" s="1253"/>
      <c r="BR2057" s="1253"/>
      <c r="BS2057" s="1253"/>
    </row>
    <row r="2058" spans="1:71" s="6" customFormat="1" hidden="1" outlineLevel="2">
      <c r="A2058" s="1014">
        <v>1</v>
      </c>
      <c r="B2058" s="1014">
        <v>3</v>
      </c>
      <c r="C2058" s="1014">
        <v>2</v>
      </c>
      <c r="D2058" s="1014">
        <v>1</v>
      </c>
      <c r="E2058" s="1014" t="s">
        <v>6393</v>
      </c>
      <c r="F2058" s="1014">
        <v>6</v>
      </c>
      <c r="G2058" s="951" t="s">
        <v>8181</v>
      </c>
      <c r="H2058" s="37" t="s">
        <v>31</v>
      </c>
      <c r="I2058" s="329">
        <v>1</v>
      </c>
      <c r="J2058" s="915"/>
      <c r="K2058" s="910">
        <f t="shared" si="332"/>
        <v>0</v>
      </c>
      <c r="L2058" s="426"/>
      <c r="M2058" s="909">
        <f t="shared" si="333"/>
        <v>0</v>
      </c>
      <c r="N2058" s="909">
        <f t="shared" si="334"/>
        <v>0</v>
      </c>
      <c r="O2058" s="909">
        <f t="shared" si="335"/>
        <v>0</v>
      </c>
      <c r="P2058" s="146"/>
      <c r="Q2058" s="1253"/>
      <c r="R2058" s="1253"/>
      <c r="S2058" s="1253"/>
      <c r="T2058" s="1253"/>
      <c r="U2058" s="1253"/>
      <c r="V2058" s="1253"/>
      <c r="W2058" s="1253"/>
      <c r="X2058" s="1253"/>
      <c r="Y2058" s="1253"/>
      <c r="Z2058" s="1253"/>
      <c r="AA2058" s="1253"/>
      <c r="AB2058" s="1253"/>
      <c r="AC2058" s="1253"/>
      <c r="AD2058" s="1253"/>
      <c r="AE2058" s="1253"/>
      <c r="AF2058" s="1253"/>
      <c r="AG2058" s="1253"/>
      <c r="AH2058" s="1253"/>
      <c r="AI2058" s="1253"/>
      <c r="AJ2058" s="1253"/>
      <c r="AK2058" s="1253"/>
      <c r="AL2058" s="1253"/>
      <c r="AM2058" s="1253"/>
      <c r="AN2058" s="1253"/>
      <c r="AO2058" s="1253"/>
      <c r="AP2058" s="1253"/>
      <c r="AQ2058" s="1253"/>
      <c r="AR2058" s="1253"/>
      <c r="AS2058" s="1253"/>
      <c r="AT2058" s="1253"/>
      <c r="AU2058" s="1253"/>
      <c r="AV2058" s="1253"/>
      <c r="AW2058" s="1253"/>
      <c r="AX2058" s="1253"/>
      <c r="AY2058" s="1253"/>
      <c r="AZ2058" s="1253"/>
      <c r="BA2058" s="1253"/>
      <c r="BB2058" s="1253"/>
      <c r="BC2058" s="1253"/>
      <c r="BD2058" s="1253"/>
      <c r="BE2058" s="1253"/>
      <c r="BF2058" s="1253"/>
      <c r="BG2058" s="1253"/>
      <c r="BH2058" s="1253"/>
      <c r="BI2058" s="1253"/>
      <c r="BJ2058" s="1253"/>
      <c r="BK2058" s="1253"/>
      <c r="BL2058" s="1253"/>
      <c r="BM2058" s="1253"/>
      <c r="BN2058" s="1253"/>
      <c r="BO2058" s="1253"/>
      <c r="BP2058" s="1253"/>
      <c r="BQ2058" s="1253"/>
      <c r="BR2058" s="1253"/>
      <c r="BS2058" s="1253"/>
    </row>
    <row r="2059" spans="1:71" s="6" customFormat="1" hidden="1" outlineLevel="2">
      <c r="A2059" s="1014">
        <v>1</v>
      </c>
      <c r="B2059" s="1014">
        <v>3</v>
      </c>
      <c r="C2059" s="1014">
        <v>2</v>
      </c>
      <c r="D2059" s="1014">
        <v>1</v>
      </c>
      <c r="E2059" s="1014" t="s">
        <v>6393</v>
      </c>
      <c r="F2059" s="1014">
        <v>7</v>
      </c>
      <c r="G2059" s="951" t="s">
        <v>8182</v>
      </c>
      <c r="H2059" s="37" t="s">
        <v>31</v>
      </c>
      <c r="I2059" s="329">
        <v>1</v>
      </c>
      <c r="J2059" s="915"/>
      <c r="K2059" s="910">
        <f t="shared" si="332"/>
        <v>0</v>
      </c>
      <c r="L2059" s="426"/>
      <c r="M2059" s="909">
        <f t="shared" si="333"/>
        <v>0</v>
      </c>
      <c r="N2059" s="909">
        <f t="shared" si="334"/>
        <v>0</v>
      </c>
      <c r="O2059" s="909">
        <f t="shared" si="335"/>
        <v>0</v>
      </c>
      <c r="P2059" s="146"/>
      <c r="Q2059" s="1253"/>
      <c r="R2059" s="1253"/>
      <c r="S2059" s="1253"/>
      <c r="T2059" s="1253"/>
      <c r="U2059" s="1253"/>
      <c r="V2059" s="1253"/>
      <c r="W2059" s="1253"/>
      <c r="X2059" s="1253"/>
      <c r="Y2059" s="1253"/>
      <c r="Z2059" s="1253"/>
      <c r="AA2059" s="1253"/>
      <c r="AB2059" s="1253"/>
      <c r="AC2059" s="1253"/>
      <c r="AD2059" s="1253"/>
      <c r="AE2059" s="1253"/>
      <c r="AF2059" s="1253"/>
      <c r="AG2059" s="1253"/>
      <c r="AH2059" s="1253"/>
      <c r="AI2059" s="1253"/>
      <c r="AJ2059" s="1253"/>
      <c r="AK2059" s="1253"/>
      <c r="AL2059" s="1253"/>
      <c r="AM2059" s="1253"/>
      <c r="AN2059" s="1253"/>
      <c r="AO2059" s="1253"/>
      <c r="AP2059" s="1253"/>
      <c r="AQ2059" s="1253"/>
      <c r="AR2059" s="1253"/>
      <c r="AS2059" s="1253"/>
      <c r="AT2059" s="1253"/>
      <c r="AU2059" s="1253"/>
      <c r="AV2059" s="1253"/>
      <c r="AW2059" s="1253"/>
      <c r="AX2059" s="1253"/>
      <c r="AY2059" s="1253"/>
      <c r="AZ2059" s="1253"/>
      <c r="BA2059" s="1253"/>
      <c r="BB2059" s="1253"/>
      <c r="BC2059" s="1253"/>
      <c r="BD2059" s="1253"/>
      <c r="BE2059" s="1253"/>
      <c r="BF2059" s="1253"/>
      <c r="BG2059" s="1253"/>
      <c r="BH2059" s="1253"/>
      <c r="BI2059" s="1253"/>
      <c r="BJ2059" s="1253"/>
      <c r="BK2059" s="1253"/>
      <c r="BL2059" s="1253"/>
      <c r="BM2059" s="1253"/>
      <c r="BN2059" s="1253"/>
      <c r="BO2059" s="1253"/>
      <c r="BP2059" s="1253"/>
      <c r="BQ2059" s="1253"/>
      <c r="BR2059" s="1253"/>
      <c r="BS2059" s="1253"/>
    </row>
    <row r="2060" spans="1:71" s="138" customFormat="1" hidden="1" outlineLevel="1" collapsed="1">
      <c r="A2060" s="1072">
        <v>1</v>
      </c>
      <c r="B2060" s="1072">
        <v>3</v>
      </c>
      <c r="C2060" s="1072">
        <v>2</v>
      </c>
      <c r="D2060" s="1072">
        <v>2</v>
      </c>
      <c r="E2060" s="1072"/>
      <c r="F2060" s="1072"/>
      <c r="G2060" s="1073" t="s">
        <v>1347</v>
      </c>
      <c r="H2060" s="1074"/>
      <c r="I2060" s="1075"/>
      <c r="J2060" s="1076"/>
      <c r="K2060" s="1077">
        <f>K2061+K2065</f>
        <v>0</v>
      </c>
      <c r="L2060" s="1078"/>
      <c r="M2060" s="1077">
        <f>M2061+M2065</f>
        <v>0</v>
      </c>
      <c r="N2060" s="1079"/>
      <c r="O2060" s="1077">
        <f>O2061+O2065</f>
        <v>0</v>
      </c>
      <c r="P2060" s="1080"/>
      <c r="Q2060" s="1250"/>
      <c r="R2060" s="1250"/>
      <c r="S2060" s="1250"/>
      <c r="T2060" s="1250"/>
      <c r="U2060" s="1250"/>
      <c r="V2060" s="1250"/>
      <c r="W2060" s="1250"/>
      <c r="X2060" s="1250"/>
      <c r="Y2060" s="1250"/>
      <c r="Z2060" s="1250"/>
      <c r="AA2060" s="1250"/>
      <c r="AB2060" s="1250"/>
      <c r="AC2060" s="1250"/>
      <c r="AD2060" s="1250"/>
      <c r="AE2060" s="1250"/>
      <c r="AF2060" s="1250"/>
      <c r="AG2060" s="1250"/>
      <c r="AH2060" s="1250"/>
      <c r="AI2060" s="1250"/>
      <c r="AJ2060" s="1250"/>
      <c r="AK2060" s="1250"/>
      <c r="AL2060" s="1250"/>
      <c r="AM2060" s="1250"/>
      <c r="AN2060" s="1250"/>
      <c r="AO2060" s="1250"/>
      <c r="AP2060" s="1250"/>
      <c r="AQ2060" s="1250"/>
      <c r="AR2060" s="1250"/>
      <c r="AS2060" s="1250"/>
      <c r="AT2060" s="1250"/>
      <c r="AU2060" s="1250"/>
      <c r="AV2060" s="1250"/>
      <c r="AW2060" s="1250"/>
      <c r="AX2060" s="1250"/>
      <c r="AY2060" s="1250"/>
      <c r="AZ2060" s="1250"/>
      <c r="BA2060" s="1250"/>
      <c r="BB2060" s="1250"/>
      <c r="BC2060" s="1250"/>
      <c r="BD2060" s="1250"/>
      <c r="BE2060" s="1250"/>
      <c r="BF2060" s="1250"/>
      <c r="BG2060" s="1250"/>
      <c r="BH2060" s="1250"/>
      <c r="BI2060" s="1250"/>
      <c r="BJ2060" s="1250"/>
      <c r="BK2060" s="1250"/>
      <c r="BL2060" s="1250"/>
      <c r="BM2060" s="1250"/>
      <c r="BN2060" s="1250"/>
      <c r="BO2060" s="1250"/>
      <c r="BP2060" s="1250"/>
      <c r="BQ2060" s="1250"/>
      <c r="BR2060" s="1250"/>
      <c r="BS2060" s="1250"/>
    </row>
    <row r="2061" spans="1:71" s="137" customFormat="1" hidden="1" outlineLevel="1" collapsed="1">
      <c r="A2061" s="1081">
        <v>1</v>
      </c>
      <c r="B2061" s="1081">
        <v>3</v>
      </c>
      <c r="C2061" s="1081">
        <v>2</v>
      </c>
      <c r="D2061" s="1081">
        <v>2</v>
      </c>
      <c r="E2061" s="1081" t="s">
        <v>1559</v>
      </c>
      <c r="F2061" s="1081"/>
      <c r="G2061" s="1098" t="s">
        <v>39</v>
      </c>
      <c r="H2061" s="1099"/>
      <c r="I2061" s="1100"/>
      <c r="J2061" s="1093"/>
      <c r="K2061" s="1101">
        <f>SUM(K2062:K2064)</f>
        <v>0</v>
      </c>
      <c r="L2061" s="1093"/>
      <c r="M2061" s="1101">
        <f>SUM(M2062:M2064)</f>
        <v>0</v>
      </c>
      <c r="N2061" s="1101"/>
      <c r="O2061" s="1101">
        <f>SUM(O2062:O2064)</f>
        <v>0</v>
      </c>
      <c r="P2061" s="1102"/>
      <c r="Q2061" s="1251"/>
      <c r="R2061" s="1251"/>
      <c r="S2061" s="1251"/>
      <c r="T2061" s="1251"/>
      <c r="U2061" s="1251"/>
      <c r="V2061" s="1251"/>
      <c r="W2061" s="1251"/>
      <c r="X2061" s="1251"/>
      <c r="Y2061" s="1251"/>
      <c r="Z2061" s="1251"/>
      <c r="AA2061" s="1251"/>
      <c r="AB2061" s="1251"/>
      <c r="AC2061" s="1251"/>
      <c r="AD2061" s="1251"/>
      <c r="AE2061" s="1251"/>
      <c r="AF2061" s="1251"/>
      <c r="AG2061" s="1251"/>
      <c r="AH2061" s="1251"/>
      <c r="AI2061" s="1251"/>
      <c r="AJ2061" s="1251"/>
      <c r="AK2061" s="1251"/>
      <c r="AL2061" s="1251"/>
      <c r="AM2061" s="1251"/>
      <c r="AN2061" s="1251"/>
      <c r="AO2061" s="1251"/>
      <c r="AP2061" s="1251"/>
      <c r="AQ2061" s="1251"/>
      <c r="AR2061" s="1251"/>
      <c r="AS2061" s="1251"/>
      <c r="AT2061" s="1251"/>
      <c r="AU2061" s="1251"/>
      <c r="AV2061" s="1251"/>
      <c r="AW2061" s="1251"/>
      <c r="AX2061" s="1251"/>
      <c r="AY2061" s="1251"/>
      <c r="AZ2061" s="1251"/>
      <c r="BA2061" s="1251"/>
      <c r="BB2061" s="1251"/>
      <c r="BC2061" s="1251"/>
      <c r="BD2061" s="1251"/>
      <c r="BE2061" s="1251"/>
      <c r="BF2061" s="1251"/>
      <c r="BG2061" s="1251"/>
      <c r="BH2061" s="1251"/>
      <c r="BI2061" s="1251"/>
      <c r="BJ2061" s="1251"/>
      <c r="BK2061" s="1251"/>
      <c r="BL2061" s="1251"/>
      <c r="BM2061" s="1251"/>
      <c r="BN2061" s="1251"/>
      <c r="BO2061" s="1251"/>
      <c r="BP2061" s="1251"/>
      <c r="BQ2061" s="1251"/>
      <c r="BR2061" s="1251"/>
      <c r="BS2061" s="1251"/>
    </row>
    <row r="2062" spans="1:71" s="134" customFormat="1" ht="41.4" hidden="1" outlineLevel="2">
      <c r="A2062" s="1014">
        <v>1</v>
      </c>
      <c r="B2062" s="1014">
        <v>3</v>
      </c>
      <c r="C2062" s="1014">
        <v>2</v>
      </c>
      <c r="D2062" s="1014">
        <v>2</v>
      </c>
      <c r="E2062" s="1014">
        <v>1</v>
      </c>
      <c r="F2062" s="1014">
        <v>1</v>
      </c>
      <c r="G2062" s="941" t="s">
        <v>8183</v>
      </c>
      <c r="H2062" s="32" t="s">
        <v>24</v>
      </c>
      <c r="I2062" s="329">
        <v>297</v>
      </c>
      <c r="J2062" s="915"/>
      <c r="K2062" s="910">
        <f>I2062*J2062</f>
        <v>0</v>
      </c>
      <c r="L2062" s="426"/>
      <c r="M2062" s="909">
        <f>I2062*L2062</f>
        <v>0</v>
      </c>
      <c r="N2062" s="909">
        <f>J2062+L2062</f>
        <v>0</v>
      </c>
      <c r="O2062" s="909">
        <f>I2062*N2062</f>
        <v>0</v>
      </c>
      <c r="P2062" s="147"/>
      <c r="Q2062" s="1251"/>
      <c r="R2062" s="1251"/>
      <c r="S2062" s="1251"/>
      <c r="T2062" s="1251"/>
      <c r="U2062" s="1251"/>
      <c r="V2062" s="1251"/>
      <c r="W2062" s="1251"/>
      <c r="X2062" s="1251"/>
      <c r="Y2062" s="1251"/>
      <c r="Z2062" s="1251"/>
      <c r="AA2062" s="1251"/>
      <c r="AB2062" s="1251"/>
      <c r="AC2062" s="1251"/>
      <c r="AD2062" s="1251"/>
      <c r="AE2062" s="1251"/>
      <c r="AF2062" s="1251"/>
      <c r="AG2062" s="1251"/>
      <c r="AH2062" s="1251"/>
      <c r="AI2062" s="1251"/>
      <c r="AJ2062" s="1251"/>
      <c r="AK2062" s="1251"/>
      <c r="AL2062" s="1251"/>
      <c r="AM2062" s="1251"/>
      <c r="AN2062" s="1251"/>
      <c r="AO2062" s="1251"/>
      <c r="AP2062" s="1251"/>
      <c r="AQ2062" s="1251"/>
      <c r="AR2062" s="1251"/>
      <c r="AS2062" s="1251"/>
      <c r="AT2062" s="1251"/>
      <c r="AU2062" s="1251"/>
      <c r="AV2062" s="1251"/>
      <c r="AW2062" s="1251"/>
      <c r="AX2062" s="1251"/>
      <c r="AY2062" s="1251"/>
      <c r="AZ2062" s="1251"/>
      <c r="BA2062" s="1251"/>
      <c r="BB2062" s="1251"/>
      <c r="BC2062" s="1251"/>
      <c r="BD2062" s="1251"/>
      <c r="BE2062" s="1251"/>
      <c r="BF2062" s="1251"/>
      <c r="BG2062" s="1251"/>
      <c r="BH2062" s="1251"/>
      <c r="BI2062" s="1251"/>
      <c r="BJ2062" s="1251"/>
      <c r="BK2062" s="1251"/>
      <c r="BL2062" s="1251"/>
      <c r="BM2062" s="1251"/>
      <c r="BN2062" s="1251"/>
      <c r="BO2062" s="1251"/>
      <c r="BP2062" s="1251"/>
      <c r="BQ2062" s="1251"/>
      <c r="BR2062" s="1251"/>
      <c r="BS2062" s="1251"/>
    </row>
    <row r="2063" spans="1:71" s="3" customFormat="1" ht="41.4" hidden="1" outlineLevel="2">
      <c r="A2063" s="1014">
        <v>1</v>
      </c>
      <c r="B2063" s="1014">
        <v>3</v>
      </c>
      <c r="C2063" s="1014">
        <v>2</v>
      </c>
      <c r="D2063" s="1014">
        <v>2</v>
      </c>
      <c r="E2063" s="1014" t="s">
        <v>1559</v>
      </c>
      <c r="F2063" s="1014">
        <v>2</v>
      </c>
      <c r="G2063" s="941" t="s">
        <v>8184</v>
      </c>
      <c r="H2063" s="32" t="s">
        <v>24</v>
      </c>
      <c r="I2063" s="329">
        <v>15.400000000000002</v>
      </c>
      <c r="J2063" s="915"/>
      <c r="K2063" s="910">
        <f>I2063*J2063</f>
        <v>0</v>
      </c>
      <c r="L2063" s="426"/>
      <c r="M2063" s="909">
        <f>I2063*L2063</f>
        <v>0</v>
      </c>
      <c r="N2063" s="909">
        <f>J2063+L2063</f>
        <v>0</v>
      </c>
      <c r="O2063" s="909">
        <f>I2063*N2063</f>
        <v>0</v>
      </c>
      <c r="P2063" s="147"/>
      <c r="Q2063" s="1252"/>
      <c r="R2063" s="1252"/>
      <c r="S2063" s="1252"/>
      <c r="T2063" s="1252"/>
      <c r="U2063" s="1252"/>
      <c r="V2063" s="1252"/>
      <c r="W2063" s="1252"/>
      <c r="X2063" s="1252"/>
      <c r="Y2063" s="1252"/>
      <c r="Z2063" s="1252"/>
      <c r="AA2063" s="1252"/>
      <c r="AB2063" s="1252"/>
      <c r="AC2063" s="1252"/>
      <c r="AD2063" s="1252"/>
      <c r="AE2063" s="1252"/>
      <c r="AF2063" s="1252"/>
      <c r="AG2063" s="1252"/>
      <c r="AH2063" s="1252"/>
      <c r="AI2063" s="1252"/>
      <c r="AJ2063" s="1252"/>
      <c r="AK2063" s="1252"/>
      <c r="AL2063" s="1252"/>
      <c r="AM2063" s="1252"/>
      <c r="AN2063" s="1252"/>
      <c r="AO2063" s="1252"/>
      <c r="AP2063" s="1252"/>
      <c r="AQ2063" s="1252"/>
      <c r="AR2063" s="1252"/>
      <c r="AS2063" s="1252"/>
      <c r="AT2063" s="1252"/>
      <c r="AU2063" s="1252"/>
      <c r="AV2063" s="1252"/>
      <c r="AW2063" s="1252"/>
      <c r="AX2063" s="1252"/>
      <c r="AY2063" s="1252"/>
      <c r="AZ2063" s="1252"/>
      <c r="BA2063" s="1252"/>
      <c r="BB2063" s="1252"/>
      <c r="BC2063" s="1252"/>
      <c r="BD2063" s="1252"/>
      <c r="BE2063" s="1252"/>
      <c r="BF2063" s="1252"/>
      <c r="BG2063" s="1252"/>
      <c r="BH2063" s="1252"/>
      <c r="BI2063" s="1252"/>
      <c r="BJ2063" s="1252"/>
      <c r="BK2063" s="1252"/>
      <c r="BL2063" s="1252"/>
      <c r="BM2063" s="1252"/>
      <c r="BN2063" s="1252"/>
      <c r="BO2063" s="1252"/>
      <c r="BP2063" s="1252"/>
      <c r="BQ2063" s="1252"/>
      <c r="BR2063" s="1252"/>
      <c r="BS2063" s="1252"/>
    </row>
    <row r="2064" spans="1:71" s="3" customFormat="1" ht="41.4" hidden="1" outlineLevel="2">
      <c r="A2064" s="1014">
        <v>1</v>
      </c>
      <c r="B2064" s="1014">
        <v>3</v>
      </c>
      <c r="C2064" s="1014">
        <v>2</v>
      </c>
      <c r="D2064" s="1014">
        <v>2</v>
      </c>
      <c r="E2064" s="1014" t="s">
        <v>1559</v>
      </c>
      <c r="F2064" s="1014">
        <v>3</v>
      </c>
      <c r="G2064" s="941" t="s">
        <v>8185</v>
      </c>
      <c r="H2064" s="32" t="s">
        <v>24</v>
      </c>
      <c r="I2064" s="329">
        <v>13.200000000000001</v>
      </c>
      <c r="J2064" s="915"/>
      <c r="K2064" s="910">
        <f>I2064*J2064</f>
        <v>0</v>
      </c>
      <c r="L2064" s="426"/>
      <c r="M2064" s="909">
        <f>I2064*L2064</f>
        <v>0</v>
      </c>
      <c r="N2064" s="909">
        <f>J2064+L2064</f>
        <v>0</v>
      </c>
      <c r="O2064" s="909">
        <f>I2064*N2064</f>
        <v>0</v>
      </c>
      <c r="P2064" s="147"/>
      <c r="Q2064" s="1252"/>
      <c r="R2064" s="1252"/>
      <c r="S2064" s="1252"/>
      <c r="T2064" s="1252"/>
      <c r="U2064" s="1252"/>
      <c r="V2064" s="1252"/>
      <c r="W2064" s="1252"/>
      <c r="X2064" s="1252"/>
      <c r="Y2064" s="1252"/>
      <c r="Z2064" s="1252"/>
      <c r="AA2064" s="1252"/>
      <c r="AB2064" s="1252"/>
      <c r="AC2064" s="1252"/>
      <c r="AD2064" s="1252"/>
      <c r="AE2064" s="1252"/>
      <c r="AF2064" s="1252"/>
      <c r="AG2064" s="1252"/>
      <c r="AH2064" s="1252"/>
      <c r="AI2064" s="1252"/>
      <c r="AJ2064" s="1252"/>
      <c r="AK2064" s="1252"/>
      <c r="AL2064" s="1252"/>
      <c r="AM2064" s="1252"/>
      <c r="AN2064" s="1252"/>
      <c r="AO2064" s="1252"/>
      <c r="AP2064" s="1252"/>
      <c r="AQ2064" s="1252"/>
      <c r="AR2064" s="1252"/>
      <c r="AS2064" s="1252"/>
      <c r="AT2064" s="1252"/>
      <c r="AU2064" s="1252"/>
      <c r="AV2064" s="1252"/>
      <c r="AW2064" s="1252"/>
      <c r="AX2064" s="1252"/>
      <c r="AY2064" s="1252"/>
      <c r="AZ2064" s="1252"/>
      <c r="BA2064" s="1252"/>
      <c r="BB2064" s="1252"/>
      <c r="BC2064" s="1252"/>
      <c r="BD2064" s="1252"/>
      <c r="BE2064" s="1252"/>
      <c r="BF2064" s="1252"/>
      <c r="BG2064" s="1252"/>
      <c r="BH2064" s="1252"/>
      <c r="BI2064" s="1252"/>
      <c r="BJ2064" s="1252"/>
      <c r="BK2064" s="1252"/>
      <c r="BL2064" s="1252"/>
      <c r="BM2064" s="1252"/>
      <c r="BN2064" s="1252"/>
      <c r="BO2064" s="1252"/>
      <c r="BP2064" s="1252"/>
      <c r="BQ2064" s="1252"/>
      <c r="BR2064" s="1252"/>
      <c r="BS2064" s="1252"/>
    </row>
    <row r="2065" spans="1:71" s="3" customFormat="1" hidden="1" outlineLevel="1" collapsed="1">
      <c r="A2065" s="1081">
        <v>1</v>
      </c>
      <c r="B2065" s="1081">
        <v>3</v>
      </c>
      <c r="C2065" s="1081">
        <v>2</v>
      </c>
      <c r="D2065" s="1081">
        <v>2</v>
      </c>
      <c r="E2065" s="1081" t="s">
        <v>1556</v>
      </c>
      <c r="F2065" s="1081"/>
      <c r="G2065" s="1098" t="s">
        <v>5952</v>
      </c>
      <c r="H2065" s="1099"/>
      <c r="I2065" s="1100"/>
      <c r="J2065" s="1093"/>
      <c r="K2065" s="1101">
        <f>SUM(K2066:K2069)</f>
        <v>0</v>
      </c>
      <c r="L2065" s="1093"/>
      <c r="M2065" s="1101">
        <f>SUM(M2066:M2069)</f>
        <v>0</v>
      </c>
      <c r="N2065" s="1101"/>
      <c r="O2065" s="1101">
        <f>SUM(O2066:O2069)</f>
        <v>0</v>
      </c>
      <c r="P2065" s="1102"/>
      <c r="Q2065" s="1252"/>
      <c r="R2065" s="1252"/>
      <c r="S2065" s="1252"/>
      <c r="T2065" s="1252"/>
      <c r="U2065" s="1252"/>
      <c r="V2065" s="1252"/>
      <c r="W2065" s="1252"/>
      <c r="X2065" s="1252"/>
      <c r="Y2065" s="1252"/>
      <c r="Z2065" s="1252"/>
      <c r="AA2065" s="1252"/>
      <c r="AB2065" s="1252"/>
      <c r="AC2065" s="1252"/>
      <c r="AD2065" s="1252"/>
      <c r="AE2065" s="1252"/>
      <c r="AF2065" s="1252"/>
      <c r="AG2065" s="1252"/>
      <c r="AH2065" s="1252"/>
      <c r="AI2065" s="1252"/>
      <c r="AJ2065" s="1252"/>
      <c r="AK2065" s="1252"/>
      <c r="AL2065" s="1252"/>
      <c r="AM2065" s="1252"/>
      <c r="AN2065" s="1252"/>
      <c r="AO2065" s="1252"/>
      <c r="AP2065" s="1252"/>
      <c r="AQ2065" s="1252"/>
      <c r="AR2065" s="1252"/>
      <c r="AS2065" s="1252"/>
      <c r="AT2065" s="1252"/>
      <c r="AU2065" s="1252"/>
      <c r="AV2065" s="1252"/>
      <c r="AW2065" s="1252"/>
      <c r="AX2065" s="1252"/>
      <c r="AY2065" s="1252"/>
      <c r="AZ2065" s="1252"/>
      <c r="BA2065" s="1252"/>
      <c r="BB2065" s="1252"/>
      <c r="BC2065" s="1252"/>
      <c r="BD2065" s="1252"/>
      <c r="BE2065" s="1252"/>
      <c r="BF2065" s="1252"/>
      <c r="BG2065" s="1252"/>
      <c r="BH2065" s="1252"/>
      <c r="BI2065" s="1252"/>
      <c r="BJ2065" s="1252"/>
      <c r="BK2065" s="1252"/>
      <c r="BL2065" s="1252"/>
      <c r="BM2065" s="1252"/>
      <c r="BN2065" s="1252"/>
      <c r="BO2065" s="1252"/>
      <c r="BP2065" s="1252"/>
      <c r="BQ2065" s="1252"/>
      <c r="BR2065" s="1252"/>
      <c r="BS2065" s="1252"/>
    </row>
    <row r="2066" spans="1:71" s="134" customFormat="1" ht="27.6" hidden="1" outlineLevel="2" collapsed="1">
      <c r="A2066" s="1014">
        <v>1</v>
      </c>
      <c r="B2066" s="1014">
        <v>3</v>
      </c>
      <c r="C2066" s="1014">
        <v>2</v>
      </c>
      <c r="D2066" s="1014">
        <v>2</v>
      </c>
      <c r="E2066" s="1014" t="s">
        <v>1556</v>
      </c>
      <c r="F2066" s="1014">
        <v>1</v>
      </c>
      <c r="G2066" s="941" t="s">
        <v>8186</v>
      </c>
      <c r="H2066" s="32" t="s">
        <v>29</v>
      </c>
      <c r="I2066" s="329">
        <v>1</v>
      </c>
      <c r="J2066" s="915"/>
      <c r="K2066" s="910">
        <f>I2066*J2066</f>
        <v>0</v>
      </c>
      <c r="L2066" s="426"/>
      <c r="M2066" s="909">
        <f>I2066*L2066</f>
        <v>0</v>
      </c>
      <c r="N2066" s="909">
        <f>J2066+L2066</f>
        <v>0</v>
      </c>
      <c r="O2066" s="909">
        <f>I2066*N2066</f>
        <v>0</v>
      </c>
      <c r="P2066" s="147"/>
      <c r="Q2066" s="1251"/>
      <c r="R2066" s="1251"/>
      <c r="S2066" s="1251"/>
      <c r="T2066" s="1251"/>
      <c r="U2066" s="1251"/>
      <c r="V2066" s="1251"/>
      <c r="W2066" s="1251"/>
      <c r="X2066" s="1251"/>
      <c r="Y2066" s="1251"/>
      <c r="Z2066" s="1251"/>
      <c r="AA2066" s="1251"/>
      <c r="AB2066" s="1251"/>
      <c r="AC2066" s="1251"/>
      <c r="AD2066" s="1251"/>
      <c r="AE2066" s="1251"/>
      <c r="AF2066" s="1251"/>
      <c r="AG2066" s="1251"/>
      <c r="AH2066" s="1251"/>
      <c r="AI2066" s="1251"/>
      <c r="AJ2066" s="1251"/>
      <c r="AK2066" s="1251"/>
      <c r="AL2066" s="1251"/>
      <c r="AM2066" s="1251"/>
      <c r="AN2066" s="1251"/>
      <c r="AO2066" s="1251"/>
      <c r="AP2066" s="1251"/>
      <c r="AQ2066" s="1251"/>
      <c r="AR2066" s="1251"/>
      <c r="AS2066" s="1251"/>
      <c r="AT2066" s="1251"/>
      <c r="AU2066" s="1251"/>
      <c r="AV2066" s="1251"/>
      <c r="AW2066" s="1251"/>
      <c r="AX2066" s="1251"/>
      <c r="AY2066" s="1251"/>
      <c r="AZ2066" s="1251"/>
      <c r="BA2066" s="1251"/>
      <c r="BB2066" s="1251"/>
      <c r="BC2066" s="1251"/>
      <c r="BD2066" s="1251"/>
      <c r="BE2066" s="1251"/>
      <c r="BF2066" s="1251"/>
      <c r="BG2066" s="1251"/>
      <c r="BH2066" s="1251"/>
      <c r="BI2066" s="1251"/>
      <c r="BJ2066" s="1251"/>
      <c r="BK2066" s="1251"/>
      <c r="BL2066" s="1251"/>
      <c r="BM2066" s="1251"/>
      <c r="BN2066" s="1251"/>
      <c r="BO2066" s="1251"/>
      <c r="BP2066" s="1251"/>
      <c r="BQ2066" s="1251"/>
      <c r="BR2066" s="1251"/>
      <c r="BS2066" s="1251"/>
    </row>
    <row r="2067" spans="1:71" s="3" customFormat="1" ht="27.6" hidden="1" outlineLevel="2">
      <c r="A2067" s="1014">
        <v>1</v>
      </c>
      <c r="B2067" s="1014">
        <v>3</v>
      </c>
      <c r="C2067" s="1014">
        <v>2</v>
      </c>
      <c r="D2067" s="1014">
        <v>2</v>
      </c>
      <c r="E2067" s="1014" t="s">
        <v>1556</v>
      </c>
      <c r="F2067" s="1014">
        <v>2</v>
      </c>
      <c r="G2067" s="941" t="s">
        <v>8187</v>
      </c>
      <c r="H2067" s="32" t="s">
        <v>29</v>
      </c>
      <c r="I2067" s="329">
        <v>1</v>
      </c>
      <c r="J2067" s="915"/>
      <c r="K2067" s="910">
        <f>I2067*J2067</f>
        <v>0</v>
      </c>
      <c r="L2067" s="426"/>
      <c r="M2067" s="909">
        <f>I2067*L2067</f>
        <v>0</v>
      </c>
      <c r="N2067" s="909">
        <f>J2067+L2067</f>
        <v>0</v>
      </c>
      <c r="O2067" s="909">
        <f>I2067*N2067</f>
        <v>0</v>
      </c>
      <c r="P2067" s="147"/>
      <c r="Q2067" s="1252"/>
      <c r="R2067" s="1252"/>
      <c r="S2067" s="1252"/>
      <c r="T2067" s="1252"/>
      <c r="U2067" s="1252"/>
      <c r="V2067" s="1252"/>
      <c r="W2067" s="1252"/>
      <c r="X2067" s="1252"/>
      <c r="Y2067" s="1252"/>
      <c r="Z2067" s="1252"/>
      <c r="AA2067" s="1252"/>
      <c r="AB2067" s="1252"/>
      <c r="AC2067" s="1252"/>
      <c r="AD2067" s="1252"/>
      <c r="AE2067" s="1252"/>
      <c r="AF2067" s="1252"/>
      <c r="AG2067" s="1252"/>
      <c r="AH2067" s="1252"/>
      <c r="AI2067" s="1252"/>
      <c r="AJ2067" s="1252"/>
      <c r="AK2067" s="1252"/>
      <c r="AL2067" s="1252"/>
      <c r="AM2067" s="1252"/>
      <c r="AN2067" s="1252"/>
      <c r="AO2067" s="1252"/>
      <c r="AP2067" s="1252"/>
      <c r="AQ2067" s="1252"/>
      <c r="AR2067" s="1252"/>
      <c r="AS2067" s="1252"/>
      <c r="AT2067" s="1252"/>
      <c r="AU2067" s="1252"/>
      <c r="AV2067" s="1252"/>
      <c r="AW2067" s="1252"/>
      <c r="AX2067" s="1252"/>
      <c r="AY2067" s="1252"/>
      <c r="AZ2067" s="1252"/>
      <c r="BA2067" s="1252"/>
      <c r="BB2067" s="1252"/>
      <c r="BC2067" s="1252"/>
      <c r="BD2067" s="1252"/>
      <c r="BE2067" s="1252"/>
      <c r="BF2067" s="1252"/>
      <c r="BG2067" s="1252"/>
      <c r="BH2067" s="1252"/>
      <c r="BI2067" s="1252"/>
      <c r="BJ2067" s="1252"/>
      <c r="BK2067" s="1252"/>
      <c r="BL2067" s="1252"/>
      <c r="BM2067" s="1252"/>
      <c r="BN2067" s="1252"/>
      <c r="BO2067" s="1252"/>
      <c r="BP2067" s="1252"/>
      <c r="BQ2067" s="1252"/>
      <c r="BR2067" s="1252"/>
      <c r="BS2067" s="1252"/>
    </row>
    <row r="2068" spans="1:71" s="3" customFormat="1" ht="27.6" hidden="1" outlineLevel="2">
      <c r="A2068" s="1014">
        <v>1</v>
      </c>
      <c r="B2068" s="1014">
        <v>3</v>
      </c>
      <c r="C2068" s="1014">
        <v>2</v>
      </c>
      <c r="D2068" s="1014">
        <v>2</v>
      </c>
      <c r="E2068" s="1014" t="s">
        <v>1556</v>
      </c>
      <c r="F2068" s="1014">
        <v>3</v>
      </c>
      <c r="G2068" s="941" t="s">
        <v>8188</v>
      </c>
      <c r="H2068" s="32" t="s">
        <v>31</v>
      </c>
      <c r="I2068" s="329">
        <v>1</v>
      </c>
      <c r="J2068" s="915"/>
      <c r="K2068" s="910">
        <f>I2068*J2068</f>
        <v>0</v>
      </c>
      <c r="L2068" s="426"/>
      <c r="M2068" s="909">
        <f>I2068*L2068</f>
        <v>0</v>
      </c>
      <c r="N2068" s="909">
        <f>J2068+L2068</f>
        <v>0</v>
      </c>
      <c r="O2068" s="909">
        <f>I2068*N2068</f>
        <v>0</v>
      </c>
      <c r="P2068" s="147"/>
      <c r="Q2068" s="1252"/>
      <c r="R2068" s="1252"/>
      <c r="S2068" s="1252"/>
      <c r="T2068" s="1252"/>
      <c r="U2068" s="1252"/>
      <c r="V2068" s="1252"/>
      <c r="W2068" s="1252"/>
      <c r="X2068" s="1252"/>
      <c r="Y2068" s="1252"/>
      <c r="Z2068" s="1252"/>
      <c r="AA2068" s="1252"/>
      <c r="AB2068" s="1252"/>
      <c r="AC2068" s="1252"/>
      <c r="AD2068" s="1252"/>
      <c r="AE2068" s="1252"/>
      <c r="AF2068" s="1252"/>
      <c r="AG2068" s="1252"/>
      <c r="AH2068" s="1252"/>
      <c r="AI2068" s="1252"/>
      <c r="AJ2068" s="1252"/>
      <c r="AK2068" s="1252"/>
      <c r="AL2068" s="1252"/>
      <c r="AM2068" s="1252"/>
      <c r="AN2068" s="1252"/>
      <c r="AO2068" s="1252"/>
      <c r="AP2068" s="1252"/>
      <c r="AQ2068" s="1252"/>
      <c r="AR2068" s="1252"/>
      <c r="AS2068" s="1252"/>
      <c r="AT2068" s="1252"/>
      <c r="AU2068" s="1252"/>
      <c r="AV2068" s="1252"/>
      <c r="AW2068" s="1252"/>
      <c r="AX2068" s="1252"/>
      <c r="AY2068" s="1252"/>
      <c r="AZ2068" s="1252"/>
      <c r="BA2068" s="1252"/>
      <c r="BB2068" s="1252"/>
      <c r="BC2068" s="1252"/>
      <c r="BD2068" s="1252"/>
      <c r="BE2068" s="1252"/>
      <c r="BF2068" s="1252"/>
      <c r="BG2068" s="1252"/>
      <c r="BH2068" s="1252"/>
      <c r="BI2068" s="1252"/>
      <c r="BJ2068" s="1252"/>
      <c r="BK2068" s="1252"/>
      <c r="BL2068" s="1252"/>
      <c r="BM2068" s="1252"/>
      <c r="BN2068" s="1252"/>
      <c r="BO2068" s="1252"/>
      <c r="BP2068" s="1252"/>
      <c r="BQ2068" s="1252"/>
      <c r="BR2068" s="1252"/>
      <c r="BS2068" s="1252"/>
    </row>
    <row r="2069" spans="1:71" s="3" customFormat="1" ht="27.6" hidden="1" outlineLevel="2">
      <c r="A2069" s="1014">
        <v>1</v>
      </c>
      <c r="B2069" s="1014">
        <v>2</v>
      </c>
      <c r="C2069" s="1014">
        <v>1</v>
      </c>
      <c r="D2069" s="1014">
        <v>2</v>
      </c>
      <c r="E2069" s="1014" t="s">
        <v>1556</v>
      </c>
      <c r="F2069" s="1014">
        <v>4</v>
      </c>
      <c r="G2069" s="941" t="s">
        <v>8189</v>
      </c>
      <c r="H2069" s="32" t="s">
        <v>22</v>
      </c>
      <c r="I2069" s="329">
        <v>1112</v>
      </c>
      <c r="J2069" s="915"/>
      <c r="K2069" s="910">
        <f>I2069*J2069</f>
        <v>0</v>
      </c>
      <c r="L2069" s="426"/>
      <c r="M2069" s="909">
        <f>I2069*L2069</f>
        <v>0</v>
      </c>
      <c r="N2069" s="909">
        <f>J2069+L2069</f>
        <v>0</v>
      </c>
      <c r="O2069" s="909">
        <f>I2069*N2069</f>
        <v>0</v>
      </c>
      <c r="P2069" s="147"/>
      <c r="Q2069" s="1252"/>
      <c r="R2069" s="1252"/>
      <c r="S2069" s="1252"/>
      <c r="T2069" s="1252"/>
      <c r="U2069" s="1252"/>
      <c r="V2069" s="1252"/>
      <c r="W2069" s="1252"/>
      <c r="X2069" s="1252"/>
      <c r="Y2069" s="1252"/>
      <c r="Z2069" s="1252"/>
      <c r="AA2069" s="1252"/>
      <c r="AB2069" s="1252"/>
      <c r="AC2069" s="1252"/>
      <c r="AD2069" s="1252"/>
      <c r="AE2069" s="1252"/>
      <c r="AF2069" s="1252"/>
      <c r="AG2069" s="1252"/>
      <c r="AH2069" s="1252"/>
      <c r="AI2069" s="1252"/>
      <c r="AJ2069" s="1252"/>
      <c r="AK2069" s="1252"/>
      <c r="AL2069" s="1252"/>
      <c r="AM2069" s="1252"/>
      <c r="AN2069" s="1252"/>
      <c r="AO2069" s="1252"/>
      <c r="AP2069" s="1252"/>
      <c r="AQ2069" s="1252"/>
      <c r="AR2069" s="1252"/>
      <c r="AS2069" s="1252"/>
      <c r="AT2069" s="1252"/>
      <c r="AU2069" s="1252"/>
      <c r="AV2069" s="1252"/>
      <c r="AW2069" s="1252"/>
      <c r="AX2069" s="1252"/>
      <c r="AY2069" s="1252"/>
      <c r="AZ2069" s="1252"/>
      <c r="BA2069" s="1252"/>
      <c r="BB2069" s="1252"/>
      <c r="BC2069" s="1252"/>
      <c r="BD2069" s="1252"/>
      <c r="BE2069" s="1252"/>
      <c r="BF2069" s="1252"/>
      <c r="BG2069" s="1252"/>
      <c r="BH2069" s="1252"/>
      <c r="BI2069" s="1252"/>
      <c r="BJ2069" s="1252"/>
      <c r="BK2069" s="1252"/>
      <c r="BL2069" s="1252"/>
      <c r="BM2069" s="1252"/>
      <c r="BN2069" s="1252"/>
      <c r="BO2069" s="1252"/>
      <c r="BP2069" s="1252"/>
      <c r="BQ2069" s="1252"/>
      <c r="BR2069" s="1252"/>
      <c r="BS2069" s="1252"/>
    </row>
    <row r="2070" spans="1:71" collapsed="1">
      <c r="A2070" s="1107">
        <v>1</v>
      </c>
      <c r="B2070" s="1107">
        <v>3</v>
      </c>
      <c r="C2070" s="1107">
        <v>3</v>
      </c>
      <c r="D2070" s="1107"/>
      <c r="E2070" s="1107"/>
      <c r="F2070" s="1107"/>
      <c r="G2070" s="1114" t="s">
        <v>5989</v>
      </c>
      <c r="H2070" s="1108"/>
      <c r="I2070" s="1108"/>
      <c r="J2070" s="1115"/>
      <c r="K2070" s="1121">
        <f>K2071+K2085</f>
        <v>0</v>
      </c>
      <c r="L2070" s="1115"/>
      <c r="M2070" s="1121">
        <f>M2071+M2085</f>
        <v>0</v>
      </c>
      <c r="N2070" s="1115"/>
      <c r="O2070" s="1121">
        <f>O2071+O2085</f>
        <v>0</v>
      </c>
      <c r="P2070" s="1113"/>
    </row>
    <row r="2071" spans="1:71" s="138" customFormat="1" hidden="1" outlineLevel="1" collapsed="1">
      <c r="A2071" s="1072">
        <v>1</v>
      </c>
      <c r="B2071" s="1072">
        <v>3</v>
      </c>
      <c r="C2071" s="1072">
        <v>3</v>
      </c>
      <c r="D2071" s="1072">
        <v>1</v>
      </c>
      <c r="E2071" s="1072"/>
      <c r="F2071" s="1072"/>
      <c r="G2071" s="1073" t="s">
        <v>637</v>
      </c>
      <c r="H2071" s="1074"/>
      <c r="I2071" s="1075"/>
      <c r="J2071" s="1076"/>
      <c r="K2071" s="1077">
        <f>SUM(K2072:K2084)</f>
        <v>0</v>
      </c>
      <c r="L2071" s="1078"/>
      <c r="M2071" s="1077">
        <f>SUM(M2072:M2084)</f>
        <v>0</v>
      </c>
      <c r="N2071" s="1079"/>
      <c r="O2071" s="1077">
        <f>SUM(O2072:O2084)</f>
        <v>0</v>
      </c>
      <c r="P2071" s="1080"/>
      <c r="Q2071" s="1250"/>
      <c r="R2071" s="1250"/>
      <c r="S2071" s="1250"/>
      <c r="T2071" s="1250"/>
      <c r="U2071" s="1250"/>
      <c r="V2071" s="1250"/>
      <c r="W2071" s="1250"/>
      <c r="X2071" s="1250"/>
      <c r="Y2071" s="1250"/>
      <c r="Z2071" s="1250"/>
      <c r="AA2071" s="1250"/>
      <c r="AB2071" s="1250"/>
      <c r="AC2071" s="1250"/>
      <c r="AD2071" s="1250"/>
      <c r="AE2071" s="1250"/>
      <c r="AF2071" s="1250"/>
      <c r="AG2071" s="1250"/>
      <c r="AH2071" s="1250"/>
      <c r="AI2071" s="1250"/>
      <c r="AJ2071" s="1250"/>
      <c r="AK2071" s="1250"/>
      <c r="AL2071" s="1250"/>
      <c r="AM2071" s="1250"/>
      <c r="AN2071" s="1250"/>
      <c r="AO2071" s="1250"/>
      <c r="AP2071" s="1250"/>
      <c r="AQ2071" s="1250"/>
      <c r="AR2071" s="1250"/>
      <c r="AS2071" s="1250"/>
      <c r="AT2071" s="1250"/>
      <c r="AU2071" s="1250"/>
      <c r="AV2071" s="1250"/>
      <c r="AW2071" s="1250"/>
      <c r="AX2071" s="1250"/>
      <c r="AY2071" s="1250"/>
      <c r="AZ2071" s="1250"/>
      <c r="BA2071" s="1250"/>
      <c r="BB2071" s="1250"/>
      <c r="BC2071" s="1250"/>
      <c r="BD2071" s="1250"/>
      <c r="BE2071" s="1250"/>
      <c r="BF2071" s="1250"/>
      <c r="BG2071" s="1250"/>
      <c r="BH2071" s="1250"/>
      <c r="BI2071" s="1250"/>
      <c r="BJ2071" s="1250"/>
      <c r="BK2071" s="1250"/>
      <c r="BL2071" s="1250"/>
      <c r="BM2071" s="1250"/>
      <c r="BN2071" s="1250"/>
      <c r="BO2071" s="1250"/>
      <c r="BP2071" s="1250"/>
      <c r="BQ2071" s="1250"/>
      <c r="BR2071" s="1250"/>
      <c r="BS2071" s="1250"/>
    </row>
    <row r="2072" spans="1:71" s="137" customFormat="1" ht="27.6" hidden="1" outlineLevel="2">
      <c r="A2072" s="1014">
        <v>1</v>
      </c>
      <c r="B2072" s="1014">
        <v>3</v>
      </c>
      <c r="C2072" s="1014">
        <v>3</v>
      </c>
      <c r="D2072" s="1014">
        <v>1</v>
      </c>
      <c r="E2072" s="1014" t="s">
        <v>6393</v>
      </c>
      <c r="F2072" s="1014">
        <v>1</v>
      </c>
      <c r="G2072" s="951" t="s">
        <v>8190</v>
      </c>
      <c r="H2072" s="37" t="s">
        <v>24</v>
      </c>
      <c r="I2072" s="329">
        <v>61</v>
      </c>
      <c r="J2072" s="915"/>
      <c r="K2072" s="910">
        <f t="shared" ref="K2072:K2084" si="336">I2072*J2072</f>
        <v>0</v>
      </c>
      <c r="L2072" s="426"/>
      <c r="M2072" s="909">
        <f t="shared" ref="M2072:M2084" si="337">I2072*L2072</f>
        <v>0</v>
      </c>
      <c r="N2072" s="909">
        <f t="shared" ref="N2072:N2084" si="338">J2072+L2072</f>
        <v>0</v>
      </c>
      <c r="O2072" s="909">
        <f t="shared" ref="O2072:O2084" si="339">I2072*N2072</f>
        <v>0</v>
      </c>
      <c r="P2072" s="146"/>
      <c r="Q2072" s="1251"/>
      <c r="R2072" s="1251"/>
      <c r="S2072" s="1251"/>
      <c r="T2072" s="1251"/>
      <c r="U2072" s="1251"/>
      <c r="V2072" s="1251"/>
      <c r="W2072" s="1251"/>
      <c r="X2072" s="1251"/>
      <c r="Y2072" s="1251"/>
      <c r="Z2072" s="1251"/>
      <c r="AA2072" s="1251"/>
      <c r="AB2072" s="1251"/>
      <c r="AC2072" s="1251"/>
      <c r="AD2072" s="1251"/>
      <c r="AE2072" s="1251"/>
      <c r="AF2072" s="1251"/>
      <c r="AG2072" s="1251"/>
      <c r="AH2072" s="1251"/>
      <c r="AI2072" s="1251"/>
      <c r="AJ2072" s="1251"/>
      <c r="AK2072" s="1251"/>
      <c r="AL2072" s="1251"/>
      <c r="AM2072" s="1251"/>
      <c r="AN2072" s="1251"/>
      <c r="AO2072" s="1251"/>
      <c r="AP2072" s="1251"/>
      <c r="AQ2072" s="1251"/>
      <c r="AR2072" s="1251"/>
      <c r="AS2072" s="1251"/>
      <c r="AT2072" s="1251"/>
      <c r="AU2072" s="1251"/>
      <c r="AV2072" s="1251"/>
      <c r="AW2072" s="1251"/>
      <c r="AX2072" s="1251"/>
      <c r="AY2072" s="1251"/>
      <c r="AZ2072" s="1251"/>
      <c r="BA2072" s="1251"/>
      <c r="BB2072" s="1251"/>
      <c r="BC2072" s="1251"/>
      <c r="BD2072" s="1251"/>
      <c r="BE2072" s="1251"/>
      <c r="BF2072" s="1251"/>
      <c r="BG2072" s="1251"/>
      <c r="BH2072" s="1251"/>
      <c r="BI2072" s="1251"/>
      <c r="BJ2072" s="1251"/>
      <c r="BK2072" s="1251"/>
      <c r="BL2072" s="1251"/>
      <c r="BM2072" s="1251"/>
      <c r="BN2072" s="1251"/>
      <c r="BO2072" s="1251"/>
      <c r="BP2072" s="1251"/>
      <c r="BQ2072" s="1251"/>
      <c r="BR2072" s="1251"/>
      <c r="BS2072" s="1251"/>
    </row>
    <row r="2073" spans="1:71" s="6" customFormat="1" ht="27.6" hidden="1" outlineLevel="2">
      <c r="A2073" s="1014">
        <v>1</v>
      </c>
      <c r="B2073" s="1014">
        <v>3</v>
      </c>
      <c r="C2073" s="1014">
        <v>3</v>
      </c>
      <c r="D2073" s="1014">
        <v>1</v>
      </c>
      <c r="E2073" s="1014" t="s">
        <v>6393</v>
      </c>
      <c r="F2073" s="1014">
        <v>2</v>
      </c>
      <c r="G2073" s="951" t="s">
        <v>8191</v>
      </c>
      <c r="H2073" s="37" t="s">
        <v>24</v>
      </c>
      <c r="I2073" s="935">
        <v>50</v>
      </c>
      <c r="J2073" s="915"/>
      <c r="K2073" s="910">
        <f t="shared" si="336"/>
        <v>0</v>
      </c>
      <c r="L2073" s="426"/>
      <c r="M2073" s="909">
        <f t="shared" si="337"/>
        <v>0</v>
      </c>
      <c r="N2073" s="909">
        <f t="shared" si="338"/>
        <v>0</v>
      </c>
      <c r="O2073" s="909">
        <f t="shared" si="339"/>
        <v>0</v>
      </c>
      <c r="P2073" s="146"/>
      <c r="Q2073" s="1253"/>
      <c r="R2073" s="1253"/>
      <c r="S2073" s="1253"/>
      <c r="T2073" s="1253"/>
      <c r="U2073" s="1253"/>
      <c r="V2073" s="1253"/>
      <c r="W2073" s="1253"/>
      <c r="X2073" s="1253"/>
      <c r="Y2073" s="1253"/>
      <c r="Z2073" s="1253"/>
      <c r="AA2073" s="1253"/>
      <c r="AB2073" s="1253"/>
      <c r="AC2073" s="1253"/>
      <c r="AD2073" s="1253"/>
      <c r="AE2073" s="1253"/>
      <c r="AF2073" s="1253"/>
      <c r="AG2073" s="1253"/>
      <c r="AH2073" s="1253"/>
      <c r="AI2073" s="1253"/>
      <c r="AJ2073" s="1253"/>
      <c r="AK2073" s="1253"/>
      <c r="AL2073" s="1253"/>
      <c r="AM2073" s="1253"/>
      <c r="AN2073" s="1253"/>
      <c r="AO2073" s="1253"/>
      <c r="AP2073" s="1253"/>
      <c r="AQ2073" s="1253"/>
      <c r="AR2073" s="1253"/>
      <c r="AS2073" s="1253"/>
      <c r="AT2073" s="1253"/>
      <c r="AU2073" s="1253"/>
      <c r="AV2073" s="1253"/>
      <c r="AW2073" s="1253"/>
      <c r="AX2073" s="1253"/>
      <c r="AY2073" s="1253"/>
      <c r="AZ2073" s="1253"/>
      <c r="BA2073" s="1253"/>
      <c r="BB2073" s="1253"/>
      <c r="BC2073" s="1253"/>
      <c r="BD2073" s="1253"/>
      <c r="BE2073" s="1253"/>
      <c r="BF2073" s="1253"/>
      <c r="BG2073" s="1253"/>
      <c r="BH2073" s="1253"/>
      <c r="BI2073" s="1253"/>
      <c r="BJ2073" s="1253"/>
      <c r="BK2073" s="1253"/>
      <c r="BL2073" s="1253"/>
      <c r="BM2073" s="1253"/>
      <c r="BN2073" s="1253"/>
      <c r="BO2073" s="1253"/>
      <c r="BP2073" s="1253"/>
      <c r="BQ2073" s="1253"/>
      <c r="BR2073" s="1253"/>
      <c r="BS2073" s="1253"/>
    </row>
    <row r="2074" spans="1:71" s="6" customFormat="1" ht="27.6" hidden="1" outlineLevel="2">
      <c r="A2074" s="1014">
        <v>1</v>
      </c>
      <c r="B2074" s="1014">
        <v>3</v>
      </c>
      <c r="C2074" s="1014">
        <v>3</v>
      </c>
      <c r="D2074" s="1014">
        <v>1</v>
      </c>
      <c r="E2074" s="1014" t="s">
        <v>6393</v>
      </c>
      <c r="F2074" s="1014">
        <v>3</v>
      </c>
      <c r="G2074" s="951" t="s">
        <v>8192</v>
      </c>
      <c r="H2074" s="37" t="s">
        <v>24</v>
      </c>
      <c r="I2074" s="329">
        <v>25</v>
      </c>
      <c r="J2074" s="915"/>
      <c r="K2074" s="910">
        <f t="shared" si="336"/>
        <v>0</v>
      </c>
      <c r="L2074" s="426"/>
      <c r="M2074" s="909">
        <f t="shared" si="337"/>
        <v>0</v>
      </c>
      <c r="N2074" s="909">
        <f t="shared" si="338"/>
        <v>0</v>
      </c>
      <c r="O2074" s="909">
        <f t="shared" si="339"/>
        <v>0</v>
      </c>
      <c r="P2074" s="146"/>
      <c r="Q2074" s="1253"/>
      <c r="R2074" s="1253"/>
      <c r="S2074" s="1253"/>
      <c r="T2074" s="1253"/>
      <c r="U2074" s="1253"/>
      <c r="V2074" s="1253"/>
      <c r="W2074" s="1253"/>
      <c r="X2074" s="1253"/>
      <c r="Y2074" s="1253"/>
      <c r="Z2074" s="1253"/>
      <c r="AA2074" s="1253"/>
      <c r="AB2074" s="1253"/>
      <c r="AC2074" s="1253"/>
      <c r="AD2074" s="1253"/>
      <c r="AE2074" s="1253"/>
      <c r="AF2074" s="1253"/>
      <c r="AG2074" s="1253"/>
      <c r="AH2074" s="1253"/>
      <c r="AI2074" s="1253"/>
      <c r="AJ2074" s="1253"/>
      <c r="AK2074" s="1253"/>
      <c r="AL2074" s="1253"/>
      <c r="AM2074" s="1253"/>
      <c r="AN2074" s="1253"/>
      <c r="AO2074" s="1253"/>
      <c r="AP2074" s="1253"/>
      <c r="AQ2074" s="1253"/>
      <c r="AR2074" s="1253"/>
      <c r="AS2074" s="1253"/>
      <c r="AT2074" s="1253"/>
      <c r="AU2074" s="1253"/>
      <c r="AV2074" s="1253"/>
      <c r="AW2074" s="1253"/>
      <c r="AX2074" s="1253"/>
      <c r="AY2074" s="1253"/>
      <c r="AZ2074" s="1253"/>
      <c r="BA2074" s="1253"/>
      <c r="BB2074" s="1253"/>
      <c r="BC2074" s="1253"/>
      <c r="BD2074" s="1253"/>
      <c r="BE2074" s="1253"/>
      <c r="BF2074" s="1253"/>
      <c r="BG2074" s="1253"/>
      <c r="BH2074" s="1253"/>
      <c r="BI2074" s="1253"/>
      <c r="BJ2074" s="1253"/>
      <c r="BK2074" s="1253"/>
      <c r="BL2074" s="1253"/>
      <c r="BM2074" s="1253"/>
      <c r="BN2074" s="1253"/>
      <c r="BO2074" s="1253"/>
      <c r="BP2074" s="1253"/>
      <c r="BQ2074" s="1253"/>
      <c r="BR2074" s="1253"/>
      <c r="BS2074" s="1253"/>
    </row>
    <row r="2075" spans="1:71" s="6" customFormat="1" ht="27.6" hidden="1" outlineLevel="2">
      <c r="A2075" s="1014">
        <v>1</v>
      </c>
      <c r="B2075" s="1014">
        <v>3</v>
      </c>
      <c r="C2075" s="1014">
        <v>3</v>
      </c>
      <c r="D2075" s="1014">
        <v>1</v>
      </c>
      <c r="E2075" s="1014" t="s">
        <v>6393</v>
      </c>
      <c r="F2075" s="1014">
        <v>4</v>
      </c>
      <c r="G2075" s="951" t="s">
        <v>8193</v>
      </c>
      <c r="H2075" s="37" t="s">
        <v>24</v>
      </c>
      <c r="I2075" s="329">
        <v>6</v>
      </c>
      <c r="J2075" s="915"/>
      <c r="K2075" s="910">
        <f t="shared" si="336"/>
        <v>0</v>
      </c>
      <c r="L2075" s="426"/>
      <c r="M2075" s="909">
        <f t="shared" si="337"/>
        <v>0</v>
      </c>
      <c r="N2075" s="909">
        <f t="shared" si="338"/>
        <v>0</v>
      </c>
      <c r="O2075" s="909">
        <f t="shared" si="339"/>
        <v>0</v>
      </c>
      <c r="P2075" s="146"/>
      <c r="Q2075" s="1253"/>
      <c r="R2075" s="1253"/>
      <c r="S2075" s="1253"/>
      <c r="T2075" s="1253"/>
      <c r="U2075" s="1253"/>
      <c r="V2075" s="1253"/>
      <c r="W2075" s="1253"/>
      <c r="X2075" s="1253"/>
      <c r="Y2075" s="1253"/>
      <c r="Z2075" s="1253"/>
      <c r="AA2075" s="1253"/>
      <c r="AB2075" s="1253"/>
      <c r="AC2075" s="1253"/>
      <c r="AD2075" s="1253"/>
      <c r="AE2075" s="1253"/>
      <c r="AF2075" s="1253"/>
      <c r="AG2075" s="1253"/>
      <c r="AH2075" s="1253"/>
      <c r="AI2075" s="1253"/>
      <c r="AJ2075" s="1253"/>
      <c r="AK2075" s="1253"/>
      <c r="AL2075" s="1253"/>
      <c r="AM2075" s="1253"/>
      <c r="AN2075" s="1253"/>
      <c r="AO2075" s="1253"/>
      <c r="AP2075" s="1253"/>
      <c r="AQ2075" s="1253"/>
      <c r="AR2075" s="1253"/>
      <c r="AS2075" s="1253"/>
      <c r="AT2075" s="1253"/>
      <c r="AU2075" s="1253"/>
      <c r="AV2075" s="1253"/>
      <c r="AW2075" s="1253"/>
      <c r="AX2075" s="1253"/>
      <c r="AY2075" s="1253"/>
      <c r="AZ2075" s="1253"/>
      <c r="BA2075" s="1253"/>
      <c r="BB2075" s="1253"/>
      <c r="BC2075" s="1253"/>
      <c r="BD2075" s="1253"/>
      <c r="BE2075" s="1253"/>
      <c r="BF2075" s="1253"/>
      <c r="BG2075" s="1253"/>
      <c r="BH2075" s="1253"/>
      <c r="BI2075" s="1253"/>
      <c r="BJ2075" s="1253"/>
      <c r="BK2075" s="1253"/>
      <c r="BL2075" s="1253"/>
      <c r="BM2075" s="1253"/>
      <c r="BN2075" s="1253"/>
      <c r="BO2075" s="1253"/>
      <c r="BP2075" s="1253"/>
      <c r="BQ2075" s="1253"/>
      <c r="BR2075" s="1253"/>
      <c r="BS2075" s="1253"/>
    </row>
    <row r="2076" spans="1:71" s="6" customFormat="1" ht="27.6" hidden="1" outlineLevel="2">
      <c r="A2076" s="1014">
        <v>1</v>
      </c>
      <c r="B2076" s="1014">
        <v>3</v>
      </c>
      <c r="C2076" s="1014">
        <v>3</v>
      </c>
      <c r="D2076" s="1014">
        <v>1</v>
      </c>
      <c r="E2076" s="1014" t="s">
        <v>6393</v>
      </c>
      <c r="F2076" s="1014">
        <v>5</v>
      </c>
      <c r="G2076" s="951" t="s">
        <v>8194</v>
      </c>
      <c r="H2076" s="37" t="s">
        <v>24</v>
      </c>
      <c r="I2076" s="329">
        <v>34</v>
      </c>
      <c r="J2076" s="915"/>
      <c r="K2076" s="910">
        <f t="shared" si="336"/>
        <v>0</v>
      </c>
      <c r="L2076" s="426"/>
      <c r="M2076" s="909">
        <f t="shared" si="337"/>
        <v>0</v>
      </c>
      <c r="N2076" s="909">
        <f t="shared" si="338"/>
        <v>0</v>
      </c>
      <c r="O2076" s="909">
        <f t="shared" si="339"/>
        <v>0</v>
      </c>
      <c r="P2076" s="146"/>
      <c r="Q2076" s="1253"/>
      <c r="R2076" s="1253"/>
      <c r="S2076" s="1253"/>
      <c r="T2076" s="1253"/>
      <c r="U2076" s="1253"/>
      <c r="V2076" s="1253"/>
      <c r="W2076" s="1253"/>
      <c r="X2076" s="1253"/>
      <c r="Y2076" s="1253"/>
      <c r="Z2076" s="1253"/>
      <c r="AA2076" s="1253"/>
      <c r="AB2076" s="1253"/>
      <c r="AC2076" s="1253"/>
      <c r="AD2076" s="1253"/>
      <c r="AE2076" s="1253"/>
      <c r="AF2076" s="1253"/>
      <c r="AG2076" s="1253"/>
      <c r="AH2076" s="1253"/>
      <c r="AI2076" s="1253"/>
      <c r="AJ2076" s="1253"/>
      <c r="AK2076" s="1253"/>
      <c r="AL2076" s="1253"/>
      <c r="AM2076" s="1253"/>
      <c r="AN2076" s="1253"/>
      <c r="AO2076" s="1253"/>
      <c r="AP2076" s="1253"/>
      <c r="AQ2076" s="1253"/>
      <c r="AR2076" s="1253"/>
      <c r="AS2076" s="1253"/>
      <c r="AT2076" s="1253"/>
      <c r="AU2076" s="1253"/>
      <c r="AV2076" s="1253"/>
      <c r="AW2076" s="1253"/>
      <c r="AX2076" s="1253"/>
      <c r="AY2076" s="1253"/>
      <c r="AZ2076" s="1253"/>
      <c r="BA2076" s="1253"/>
      <c r="BB2076" s="1253"/>
      <c r="BC2076" s="1253"/>
      <c r="BD2076" s="1253"/>
      <c r="BE2076" s="1253"/>
      <c r="BF2076" s="1253"/>
      <c r="BG2076" s="1253"/>
      <c r="BH2076" s="1253"/>
      <c r="BI2076" s="1253"/>
      <c r="BJ2076" s="1253"/>
      <c r="BK2076" s="1253"/>
      <c r="BL2076" s="1253"/>
      <c r="BM2076" s="1253"/>
      <c r="BN2076" s="1253"/>
      <c r="BO2076" s="1253"/>
      <c r="BP2076" s="1253"/>
      <c r="BQ2076" s="1253"/>
      <c r="BR2076" s="1253"/>
      <c r="BS2076" s="1253"/>
    </row>
    <row r="2077" spans="1:71" s="6" customFormat="1" ht="27.6" hidden="1" outlineLevel="2">
      <c r="A2077" s="1014">
        <v>1</v>
      </c>
      <c r="B2077" s="1014">
        <v>3</v>
      </c>
      <c r="C2077" s="1014">
        <v>3</v>
      </c>
      <c r="D2077" s="1014">
        <v>1</v>
      </c>
      <c r="E2077" s="1014" t="s">
        <v>6393</v>
      </c>
      <c r="F2077" s="1014">
        <v>6</v>
      </c>
      <c r="G2077" s="951" t="s">
        <v>8195</v>
      </c>
      <c r="H2077" s="37" t="s">
        <v>24</v>
      </c>
      <c r="I2077" s="329">
        <v>44</v>
      </c>
      <c r="J2077" s="915"/>
      <c r="K2077" s="910">
        <f t="shared" si="336"/>
        <v>0</v>
      </c>
      <c r="L2077" s="426"/>
      <c r="M2077" s="909">
        <f t="shared" si="337"/>
        <v>0</v>
      </c>
      <c r="N2077" s="909">
        <f t="shared" si="338"/>
        <v>0</v>
      </c>
      <c r="O2077" s="909">
        <f t="shared" si="339"/>
        <v>0</v>
      </c>
      <c r="P2077" s="146"/>
      <c r="Q2077" s="1253"/>
      <c r="R2077" s="1253"/>
      <c r="S2077" s="1253"/>
      <c r="T2077" s="1253"/>
      <c r="U2077" s="1253"/>
      <c r="V2077" s="1253"/>
      <c r="W2077" s="1253"/>
      <c r="X2077" s="1253"/>
      <c r="Y2077" s="1253"/>
      <c r="Z2077" s="1253"/>
      <c r="AA2077" s="1253"/>
      <c r="AB2077" s="1253"/>
      <c r="AC2077" s="1253"/>
      <c r="AD2077" s="1253"/>
      <c r="AE2077" s="1253"/>
      <c r="AF2077" s="1253"/>
      <c r="AG2077" s="1253"/>
      <c r="AH2077" s="1253"/>
      <c r="AI2077" s="1253"/>
      <c r="AJ2077" s="1253"/>
      <c r="AK2077" s="1253"/>
      <c r="AL2077" s="1253"/>
      <c r="AM2077" s="1253"/>
      <c r="AN2077" s="1253"/>
      <c r="AO2077" s="1253"/>
      <c r="AP2077" s="1253"/>
      <c r="AQ2077" s="1253"/>
      <c r="AR2077" s="1253"/>
      <c r="AS2077" s="1253"/>
      <c r="AT2077" s="1253"/>
      <c r="AU2077" s="1253"/>
      <c r="AV2077" s="1253"/>
      <c r="AW2077" s="1253"/>
      <c r="AX2077" s="1253"/>
      <c r="AY2077" s="1253"/>
      <c r="AZ2077" s="1253"/>
      <c r="BA2077" s="1253"/>
      <c r="BB2077" s="1253"/>
      <c r="BC2077" s="1253"/>
      <c r="BD2077" s="1253"/>
      <c r="BE2077" s="1253"/>
      <c r="BF2077" s="1253"/>
      <c r="BG2077" s="1253"/>
      <c r="BH2077" s="1253"/>
      <c r="BI2077" s="1253"/>
      <c r="BJ2077" s="1253"/>
      <c r="BK2077" s="1253"/>
      <c r="BL2077" s="1253"/>
      <c r="BM2077" s="1253"/>
      <c r="BN2077" s="1253"/>
      <c r="BO2077" s="1253"/>
      <c r="BP2077" s="1253"/>
      <c r="BQ2077" s="1253"/>
      <c r="BR2077" s="1253"/>
      <c r="BS2077" s="1253"/>
    </row>
    <row r="2078" spans="1:71" s="6" customFormat="1" ht="27.6" hidden="1" outlineLevel="2">
      <c r="A2078" s="1014">
        <v>1</v>
      </c>
      <c r="B2078" s="1014">
        <v>3</v>
      </c>
      <c r="C2078" s="1014">
        <v>3</v>
      </c>
      <c r="D2078" s="1014">
        <v>1</v>
      </c>
      <c r="E2078" s="1014" t="s">
        <v>6393</v>
      </c>
      <c r="F2078" s="1014">
        <v>7</v>
      </c>
      <c r="G2078" s="951" t="s">
        <v>8196</v>
      </c>
      <c r="H2078" s="37" t="s">
        <v>24</v>
      </c>
      <c r="I2078" s="329">
        <v>7.2</v>
      </c>
      <c r="J2078" s="915"/>
      <c r="K2078" s="910">
        <f t="shared" si="336"/>
        <v>0</v>
      </c>
      <c r="L2078" s="426"/>
      <c r="M2078" s="909">
        <f t="shared" si="337"/>
        <v>0</v>
      </c>
      <c r="N2078" s="909">
        <f t="shared" si="338"/>
        <v>0</v>
      </c>
      <c r="O2078" s="909">
        <f t="shared" si="339"/>
        <v>0</v>
      </c>
      <c r="P2078" s="146"/>
      <c r="Q2078" s="1253"/>
      <c r="R2078" s="1253"/>
      <c r="S2078" s="1253"/>
      <c r="T2078" s="1253"/>
      <c r="U2078" s="1253"/>
      <c r="V2078" s="1253"/>
      <c r="W2078" s="1253"/>
      <c r="X2078" s="1253"/>
      <c r="Y2078" s="1253"/>
      <c r="Z2078" s="1253"/>
      <c r="AA2078" s="1253"/>
      <c r="AB2078" s="1253"/>
      <c r="AC2078" s="1253"/>
      <c r="AD2078" s="1253"/>
      <c r="AE2078" s="1253"/>
      <c r="AF2078" s="1253"/>
      <c r="AG2078" s="1253"/>
      <c r="AH2078" s="1253"/>
      <c r="AI2078" s="1253"/>
      <c r="AJ2078" s="1253"/>
      <c r="AK2078" s="1253"/>
      <c r="AL2078" s="1253"/>
      <c r="AM2078" s="1253"/>
      <c r="AN2078" s="1253"/>
      <c r="AO2078" s="1253"/>
      <c r="AP2078" s="1253"/>
      <c r="AQ2078" s="1253"/>
      <c r="AR2078" s="1253"/>
      <c r="AS2078" s="1253"/>
      <c r="AT2078" s="1253"/>
      <c r="AU2078" s="1253"/>
      <c r="AV2078" s="1253"/>
      <c r="AW2078" s="1253"/>
      <c r="AX2078" s="1253"/>
      <c r="AY2078" s="1253"/>
      <c r="AZ2078" s="1253"/>
      <c r="BA2078" s="1253"/>
      <c r="BB2078" s="1253"/>
      <c r="BC2078" s="1253"/>
      <c r="BD2078" s="1253"/>
      <c r="BE2078" s="1253"/>
      <c r="BF2078" s="1253"/>
      <c r="BG2078" s="1253"/>
      <c r="BH2078" s="1253"/>
      <c r="BI2078" s="1253"/>
      <c r="BJ2078" s="1253"/>
      <c r="BK2078" s="1253"/>
      <c r="BL2078" s="1253"/>
      <c r="BM2078" s="1253"/>
      <c r="BN2078" s="1253"/>
      <c r="BO2078" s="1253"/>
      <c r="BP2078" s="1253"/>
      <c r="BQ2078" s="1253"/>
      <c r="BR2078" s="1253"/>
      <c r="BS2078" s="1253"/>
    </row>
    <row r="2079" spans="1:71" s="6" customFormat="1" ht="27.6" hidden="1" outlineLevel="2">
      <c r="A2079" s="1014">
        <v>1</v>
      </c>
      <c r="B2079" s="1014">
        <v>3</v>
      </c>
      <c r="C2079" s="1014">
        <v>3</v>
      </c>
      <c r="D2079" s="1014">
        <v>1</v>
      </c>
      <c r="E2079" s="1014" t="s">
        <v>6393</v>
      </c>
      <c r="F2079" s="1014">
        <v>8</v>
      </c>
      <c r="G2079" s="951" t="s">
        <v>8197</v>
      </c>
      <c r="H2079" s="37" t="s">
        <v>24</v>
      </c>
      <c r="I2079" s="329">
        <v>45</v>
      </c>
      <c r="J2079" s="915"/>
      <c r="K2079" s="910">
        <f t="shared" si="336"/>
        <v>0</v>
      </c>
      <c r="L2079" s="426"/>
      <c r="M2079" s="909">
        <f t="shared" si="337"/>
        <v>0</v>
      </c>
      <c r="N2079" s="909">
        <f t="shared" si="338"/>
        <v>0</v>
      </c>
      <c r="O2079" s="909">
        <f t="shared" si="339"/>
        <v>0</v>
      </c>
      <c r="P2079" s="146"/>
      <c r="Q2079" s="1253"/>
      <c r="R2079" s="1253"/>
      <c r="S2079" s="1253"/>
      <c r="T2079" s="1253"/>
      <c r="U2079" s="1253"/>
      <c r="V2079" s="1253"/>
      <c r="W2079" s="1253"/>
      <c r="X2079" s="1253"/>
      <c r="Y2079" s="1253"/>
      <c r="Z2079" s="1253"/>
      <c r="AA2079" s="1253"/>
      <c r="AB2079" s="1253"/>
      <c r="AC2079" s="1253"/>
      <c r="AD2079" s="1253"/>
      <c r="AE2079" s="1253"/>
      <c r="AF2079" s="1253"/>
      <c r="AG2079" s="1253"/>
      <c r="AH2079" s="1253"/>
      <c r="AI2079" s="1253"/>
      <c r="AJ2079" s="1253"/>
      <c r="AK2079" s="1253"/>
      <c r="AL2079" s="1253"/>
      <c r="AM2079" s="1253"/>
      <c r="AN2079" s="1253"/>
      <c r="AO2079" s="1253"/>
      <c r="AP2079" s="1253"/>
      <c r="AQ2079" s="1253"/>
      <c r="AR2079" s="1253"/>
      <c r="AS2079" s="1253"/>
      <c r="AT2079" s="1253"/>
      <c r="AU2079" s="1253"/>
      <c r="AV2079" s="1253"/>
      <c r="AW2079" s="1253"/>
      <c r="AX2079" s="1253"/>
      <c r="AY2079" s="1253"/>
      <c r="AZ2079" s="1253"/>
      <c r="BA2079" s="1253"/>
      <c r="BB2079" s="1253"/>
      <c r="BC2079" s="1253"/>
      <c r="BD2079" s="1253"/>
      <c r="BE2079" s="1253"/>
      <c r="BF2079" s="1253"/>
      <c r="BG2079" s="1253"/>
      <c r="BH2079" s="1253"/>
      <c r="BI2079" s="1253"/>
      <c r="BJ2079" s="1253"/>
      <c r="BK2079" s="1253"/>
      <c r="BL2079" s="1253"/>
      <c r="BM2079" s="1253"/>
      <c r="BN2079" s="1253"/>
      <c r="BO2079" s="1253"/>
      <c r="BP2079" s="1253"/>
      <c r="BQ2079" s="1253"/>
      <c r="BR2079" s="1253"/>
      <c r="BS2079" s="1253"/>
    </row>
    <row r="2080" spans="1:71" s="6" customFormat="1" hidden="1" outlineLevel="2">
      <c r="A2080" s="1014">
        <v>1</v>
      </c>
      <c r="B2080" s="1014">
        <v>3</v>
      </c>
      <c r="C2080" s="1014">
        <v>3</v>
      </c>
      <c r="D2080" s="1014">
        <v>1</v>
      </c>
      <c r="E2080" s="1014" t="s">
        <v>6393</v>
      </c>
      <c r="F2080" s="1014">
        <v>9</v>
      </c>
      <c r="G2080" s="951" t="s">
        <v>8198</v>
      </c>
      <c r="H2080" s="37" t="s">
        <v>24</v>
      </c>
      <c r="I2080" s="329">
        <v>63</v>
      </c>
      <c r="J2080" s="915"/>
      <c r="K2080" s="910">
        <f t="shared" si="336"/>
        <v>0</v>
      </c>
      <c r="L2080" s="426"/>
      <c r="M2080" s="909">
        <f t="shared" si="337"/>
        <v>0</v>
      </c>
      <c r="N2080" s="909">
        <f t="shared" si="338"/>
        <v>0</v>
      </c>
      <c r="O2080" s="909">
        <f t="shared" si="339"/>
        <v>0</v>
      </c>
      <c r="P2080" s="146"/>
      <c r="Q2080" s="1253"/>
      <c r="R2080" s="1253"/>
      <c r="S2080" s="1253"/>
      <c r="T2080" s="1253"/>
      <c r="U2080" s="1253"/>
      <c r="V2080" s="1253"/>
      <c r="W2080" s="1253"/>
      <c r="X2080" s="1253"/>
      <c r="Y2080" s="1253"/>
      <c r="Z2080" s="1253"/>
      <c r="AA2080" s="1253"/>
      <c r="AB2080" s="1253"/>
      <c r="AC2080" s="1253"/>
      <c r="AD2080" s="1253"/>
      <c r="AE2080" s="1253"/>
      <c r="AF2080" s="1253"/>
      <c r="AG2080" s="1253"/>
      <c r="AH2080" s="1253"/>
      <c r="AI2080" s="1253"/>
      <c r="AJ2080" s="1253"/>
      <c r="AK2080" s="1253"/>
      <c r="AL2080" s="1253"/>
      <c r="AM2080" s="1253"/>
      <c r="AN2080" s="1253"/>
      <c r="AO2080" s="1253"/>
      <c r="AP2080" s="1253"/>
      <c r="AQ2080" s="1253"/>
      <c r="AR2080" s="1253"/>
      <c r="AS2080" s="1253"/>
      <c r="AT2080" s="1253"/>
      <c r="AU2080" s="1253"/>
      <c r="AV2080" s="1253"/>
      <c r="AW2080" s="1253"/>
      <c r="AX2080" s="1253"/>
      <c r="AY2080" s="1253"/>
      <c r="AZ2080" s="1253"/>
      <c r="BA2080" s="1253"/>
      <c r="BB2080" s="1253"/>
      <c r="BC2080" s="1253"/>
      <c r="BD2080" s="1253"/>
      <c r="BE2080" s="1253"/>
      <c r="BF2080" s="1253"/>
      <c r="BG2080" s="1253"/>
      <c r="BH2080" s="1253"/>
      <c r="BI2080" s="1253"/>
      <c r="BJ2080" s="1253"/>
      <c r="BK2080" s="1253"/>
      <c r="BL2080" s="1253"/>
      <c r="BM2080" s="1253"/>
      <c r="BN2080" s="1253"/>
      <c r="BO2080" s="1253"/>
      <c r="BP2080" s="1253"/>
      <c r="BQ2080" s="1253"/>
      <c r="BR2080" s="1253"/>
      <c r="BS2080" s="1253"/>
    </row>
    <row r="2081" spans="1:71" s="6" customFormat="1" hidden="1" outlineLevel="2">
      <c r="A2081" s="1014">
        <v>1</v>
      </c>
      <c r="B2081" s="1014">
        <v>3</v>
      </c>
      <c r="C2081" s="1014">
        <v>3</v>
      </c>
      <c r="D2081" s="1014">
        <v>1</v>
      </c>
      <c r="E2081" s="1014" t="s">
        <v>6393</v>
      </c>
      <c r="F2081" s="1014">
        <v>10</v>
      </c>
      <c r="G2081" s="951" t="s">
        <v>8199</v>
      </c>
      <c r="H2081" s="37" t="s">
        <v>29</v>
      </c>
      <c r="I2081" s="329">
        <v>7</v>
      </c>
      <c r="J2081" s="915"/>
      <c r="K2081" s="910">
        <f t="shared" si="336"/>
        <v>0</v>
      </c>
      <c r="L2081" s="426"/>
      <c r="M2081" s="909">
        <f t="shared" si="337"/>
        <v>0</v>
      </c>
      <c r="N2081" s="909">
        <f t="shared" si="338"/>
        <v>0</v>
      </c>
      <c r="O2081" s="909">
        <f t="shared" si="339"/>
        <v>0</v>
      </c>
      <c r="P2081" s="146"/>
      <c r="Q2081" s="1253"/>
      <c r="R2081" s="1253"/>
      <c r="S2081" s="1253"/>
      <c r="T2081" s="1253"/>
      <c r="U2081" s="1253"/>
      <c r="V2081" s="1253"/>
      <c r="W2081" s="1253"/>
      <c r="X2081" s="1253"/>
      <c r="Y2081" s="1253"/>
      <c r="Z2081" s="1253"/>
      <c r="AA2081" s="1253"/>
      <c r="AB2081" s="1253"/>
      <c r="AC2081" s="1253"/>
      <c r="AD2081" s="1253"/>
      <c r="AE2081" s="1253"/>
      <c r="AF2081" s="1253"/>
      <c r="AG2081" s="1253"/>
      <c r="AH2081" s="1253"/>
      <c r="AI2081" s="1253"/>
      <c r="AJ2081" s="1253"/>
      <c r="AK2081" s="1253"/>
      <c r="AL2081" s="1253"/>
      <c r="AM2081" s="1253"/>
      <c r="AN2081" s="1253"/>
      <c r="AO2081" s="1253"/>
      <c r="AP2081" s="1253"/>
      <c r="AQ2081" s="1253"/>
      <c r="AR2081" s="1253"/>
      <c r="AS2081" s="1253"/>
      <c r="AT2081" s="1253"/>
      <c r="AU2081" s="1253"/>
      <c r="AV2081" s="1253"/>
      <c r="AW2081" s="1253"/>
      <c r="AX2081" s="1253"/>
      <c r="AY2081" s="1253"/>
      <c r="AZ2081" s="1253"/>
      <c r="BA2081" s="1253"/>
      <c r="BB2081" s="1253"/>
      <c r="BC2081" s="1253"/>
      <c r="BD2081" s="1253"/>
      <c r="BE2081" s="1253"/>
      <c r="BF2081" s="1253"/>
      <c r="BG2081" s="1253"/>
      <c r="BH2081" s="1253"/>
      <c r="BI2081" s="1253"/>
      <c r="BJ2081" s="1253"/>
      <c r="BK2081" s="1253"/>
      <c r="BL2081" s="1253"/>
      <c r="BM2081" s="1253"/>
      <c r="BN2081" s="1253"/>
      <c r="BO2081" s="1253"/>
      <c r="BP2081" s="1253"/>
      <c r="BQ2081" s="1253"/>
      <c r="BR2081" s="1253"/>
      <c r="BS2081" s="1253"/>
    </row>
    <row r="2082" spans="1:71" s="6" customFormat="1" ht="27.6" hidden="1" outlineLevel="2">
      <c r="A2082" s="1014">
        <v>1</v>
      </c>
      <c r="B2082" s="1014">
        <v>3</v>
      </c>
      <c r="C2082" s="1014">
        <v>3</v>
      </c>
      <c r="D2082" s="1014">
        <v>1</v>
      </c>
      <c r="E2082" s="1014" t="s">
        <v>6393</v>
      </c>
      <c r="F2082" s="1014">
        <v>10</v>
      </c>
      <c r="G2082" s="951" t="s">
        <v>8200</v>
      </c>
      <c r="H2082" s="37" t="s">
        <v>29</v>
      </c>
      <c r="I2082" s="329">
        <v>4</v>
      </c>
      <c r="J2082" s="915"/>
      <c r="K2082" s="910">
        <f t="shared" si="336"/>
        <v>0</v>
      </c>
      <c r="L2082" s="426"/>
      <c r="M2082" s="909">
        <f t="shared" si="337"/>
        <v>0</v>
      </c>
      <c r="N2082" s="909">
        <f t="shared" si="338"/>
        <v>0</v>
      </c>
      <c r="O2082" s="909">
        <f t="shared" si="339"/>
        <v>0</v>
      </c>
      <c r="P2082" s="146"/>
      <c r="Q2082" s="1253"/>
      <c r="R2082" s="1253"/>
      <c r="S2082" s="1253"/>
      <c r="T2082" s="1253"/>
      <c r="U2082" s="1253"/>
      <c r="V2082" s="1253"/>
      <c r="W2082" s="1253"/>
      <c r="X2082" s="1253"/>
      <c r="Y2082" s="1253"/>
      <c r="Z2082" s="1253"/>
      <c r="AA2082" s="1253"/>
      <c r="AB2082" s="1253"/>
      <c r="AC2082" s="1253"/>
      <c r="AD2082" s="1253"/>
      <c r="AE2082" s="1253"/>
      <c r="AF2082" s="1253"/>
      <c r="AG2082" s="1253"/>
      <c r="AH2082" s="1253"/>
      <c r="AI2082" s="1253"/>
      <c r="AJ2082" s="1253"/>
      <c r="AK2082" s="1253"/>
      <c r="AL2082" s="1253"/>
      <c r="AM2082" s="1253"/>
      <c r="AN2082" s="1253"/>
      <c r="AO2082" s="1253"/>
      <c r="AP2082" s="1253"/>
      <c r="AQ2082" s="1253"/>
      <c r="AR2082" s="1253"/>
      <c r="AS2082" s="1253"/>
      <c r="AT2082" s="1253"/>
      <c r="AU2082" s="1253"/>
      <c r="AV2082" s="1253"/>
      <c r="AW2082" s="1253"/>
      <c r="AX2082" s="1253"/>
      <c r="AY2082" s="1253"/>
      <c r="AZ2082" s="1253"/>
      <c r="BA2082" s="1253"/>
      <c r="BB2082" s="1253"/>
      <c r="BC2082" s="1253"/>
      <c r="BD2082" s="1253"/>
      <c r="BE2082" s="1253"/>
      <c r="BF2082" s="1253"/>
      <c r="BG2082" s="1253"/>
      <c r="BH2082" s="1253"/>
      <c r="BI2082" s="1253"/>
      <c r="BJ2082" s="1253"/>
      <c r="BK2082" s="1253"/>
      <c r="BL2082" s="1253"/>
      <c r="BM2082" s="1253"/>
      <c r="BN2082" s="1253"/>
      <c r="BO2082" s="1253"/>
      <c r="BP2082" s="1253"/>
      <c r="BQ2082" s="1253"/>
      <c r="BR2082" s="1253"/>
      <c r="BS2082" s="1253"/>
    </row>
    <row r="2083" spans="1:71" s="6" customFormat="1" hidden="1" outlineLevel="2">
      <c r="A2083" s="1014">
        <v>1</v>
      </c>
      <c r="B2083" s="1014">
        <v>3</v>
      </c>
      <c r="C2083" s="1014">
        <v>3</v>
      </c>
      <c r="D2083" s="1014">
        <v>1</v>
      </c>
      <c r="E2083" s="1014" t="s">
        <v>6393</v>
      </c>
      <c r="F2083" s="1014">
        <v>11</v>
      </c>
      <c r="G2083" s="951" t="s">
        <v>8201</v>
      </c>
      <c r="H2083" s="37" t="s">
        <v>29</v>
      </c>
      <c r="I2083" s="329">
        <v>1</v>
      </c>
      <c r="J2083" s="915"/>
      <c r="K2083" s="910">
        <f t="shared" si="336"/>
        <v>0</v>
      </c>
      <c r="L2083" s="426"/>
      <c r="M2083" s="909">
        <f t="shared" si="337"/>
        <v>0</v>
      </c>
      <c r="N2083" s="909">
        <f t="shared" si="338"/>
        <v>0</v>
      </c>
      <c r="O2083" s="909">
        <f t="shared" si="339"/>
        <v>0</v>
      </c>
      <c r="P2083" s="146"/>
      <c r="Q2083" s="1253"/>
      <c r="R2083" s="1253"/>
      <c r="S2083" s="1253"/>
      <c r="T2083" s="1253"/>
      <c r="U2083" s="1253"/>
      <c r="V2083" s="1253"/>
      <c r="W2083" s="1253"/>
      <c r="X2083" s="1253"/>
      <c r="Y2083" s="1253"/>
      <c r="Z2083" s="1253"/>
      <c r="AA2083" s="1253"/>
      <c r="AB2083" s="1253"/>
      <c r="AC2083" s="1253"/>
      <c r="AD2083" s="1253"/>
      <c r="AE2083" s="1253"/>
      <c r="AF2083" s="1253"/>
      <c r="AG2083" s="1253"/>
      <c r="AH2083" s="1253"/>
      <c r="AI2083" s="1253"/>
      <c r="AJ2083" s="1253"/>
      <c r="AK2083" s="1253"/>
      <c r="AL2083" s="1253"/>
      <c r="AM2083" s="1253"/>
      <c r="AN2083" s="1253"/>
      <c r="AO2083" s="1253"/>
      <c r="AP2083" s="1253"/>
      <c r="AQ2083" s="1253"/>
      <c r="AR2083" s="1253"/>
      <c r="AS2083" s="1253"/>
      <c r="AT2083" s="1253"/>
      <c r="AU2083" s="1253"/>
      <c r="AV2083" s="1253"/>
      <c r="AW2083" s="1253"/>
      <c r="AX2083" s="1253"/>
      <c r="AY2083" s="1253"/>
      <c r="AZ2083" s="1253"/>
      <c r="BA2083" s="1253"/>
      <c r="BB2083" s="1253"/>
      <c r="BC2083" s="1253"/>
      <c r="BD2083" s="1253"/>
      <c r="BE2083" s="1253"/>
      <c r="BF2083" s="1253"/>
      <c r="BG2083" s="1253"/>
      <c r="BH2083" s="1253"/>
      <c r="BI2083" s="1253"/>
      <c r="BJ2083" s="1253"/>
      <c r="BK2083" s="1253"/>
      <c r="BL2083" s="1253"/>
      <c r="BM2083" s="1253"/>
      <c r="BN2083" s="1253"/>
      <c r="BO2083" s="1253"/>
      <c r="BP2083" s="1253"/>
      <c r="BQ2083" s="1253"/>
      <c r="BR2083" s="1253"/>
      <c r="BS2083" s="1253"/>
    </row>
    <row r="2084" spans="1:71" s="6" customFormat="1" ht="27.6" hidden="1" outlineLevel="2">
      <c r="A2084" s="1014">
        <v>1</v>
      </c>
      <c r="B2084" s="1014">
        <v>3</v>
      </c>
      <c r="C2084" s="1014">
        <v>3</v>
      </c>
      <c r="D2084" s="1014">
        <v>1</v>
      </c>
      <c r="E2084" s="1014" t="s">
        <v>6393</v>
      </c>
      <c r="F2084" s="1014">
        <v>12</v>
      </c>
      <c r="G2084" s="943" t="s">
        <v>5953</v>
      </c>
      <c r="H2084" s="37" t="s">
        <v>29</v>
      </c>
      <c r="I2084" s="329">
        <v>1</v>
      </c>
      <c r="J2084" s="915"/>
      <c r="K2084" s="910">
        <f t="shared" si="336"/>
        <v>0</v>
      </c>
      <c r="L2084" s="426"/>
      <c r="M2084" s="909">
        <f t="shared" si="337"/>
        <v>0</v>
      </c>
      <c r="N2084" s="909">
        <f t="shared" si="338"/>
        <v>0</v>
      </c>
      <c r="O2084" s="909">
        <f t="shared" si="339"/>
        <v>0</v>
      </c>
      <c r="P2084" s="146"/>
      <c r="Q2084" s="1253"/>
      <c r="R2084" s="1253"/>
      <c r="S2084" s="1253"/>
      <c r="T2084" s="1253"/>
      <c r="U2084" s="1253"/>
      <c r="V2084" s="1253"/>
      <c r="W2084" s="1253"/>
      <c r="X2084" s="1253"/>
      <c r="Y2084" s="1253"/>
      <c r="Z2084" s="1253"/>
      <c r="AA2084" s="1253"/>
      <c r="AB2084" s="1253"/>
      <c r="AC2084" s="1253"/>
      <c r="AD2084" s="1253"/>
      <c r="AE2084" s="1253"/>
      <c r="AF2084" s="1253"/>
      <c r="AG2084" s="1253"/>
      <c r="AH2084" s="1253"/>
      <c r="AI2084" s="1253"/>
      <c r="AJ2084" s="1253"/>
      <c r="AK2084" s="1253"/>
      <c r="AL2084" s="1253"/>
      <c r="AM2084" s="1253"/>
      <c r="AN2084" s="1253"/>
      <c r="AO2084" s="1253"/>
      <c r="AP2084" s="1253"/>
      <c r="AQ2084" s="1253"/>
      <c r="AR2084" s="1253"/>
      <c r="AS2084" s="1253"/>
      <c r="AT2084" s="1253"/>
      <c r="AU2084" s="1253"/>
      <c r="AV2084" s="1253"/>
      <c r="AW2084" s="1253"/>
      <c r="AX2084" s="1253"/>
      <c r="AY2084" s="1253"/>
      <c r="AZ2084" s="1253"/>
      <c r="BA2084" s="1253"/>
      <c r="BB2084" s="1253"/>
      <c r="BC2084" s="1253"/>
      <c r="BD2084" s="1253"/>
      <c r="BE2084" s="1253"/>
      <c r="BF2084" s="1253"/>
      <c r="BG2084" s="1253"/>
      <c r="BH2084" s="1253"/>
      <c r="BI2084" s="1253"/>
      <c r="BJ2084" s="1253"/>
      <c r="BK2084" s="1253"/>
      <c r="BL2084" s="1253"/>
      <c r="BM2084" s="1253"/>
      <c r="BN2084" s="1253"/>
      <c r="BO2084" s="1253"/>
      <c r="BP2084" s="1253"/>
      <c r="BQ2084" s="1253"/>
      <c r="BR2084" s="1253"/>
      <c r="BS2084" s="1253"/>
    </row>
    <row r="2085" spans="1:71" s="138" customFormat="1" hidden="1" outlineLevel="1" collapsed="1">
      <c r="A2085" s="1072">
        <v>1</v>
      </c>
      <c r="B2085" s="1072">
        <v>3</v>
      </c>
      <c r="C2085" s="1072">
        <v>3</v>
      </c>
      <c r="D2085" s="1072" t="s">
        <v>1556</v>
      </c>
      <c r="E2085" s="1072"/>
      <c r="F2085" s="1072"/>
      <c r="G2085" s="1073" t="s">
        <v>1347</v>
      </c>
      <c r="H2085" s="1074"/>
      <c r="I2085" s="1075"/>
      <c r="J2085" s="1076"/>
      <c r="K2085" s="1077">
        <f>K2086+K2089</f>
        <v>0</v>
      </c>
      <c r="L2085" s="1078"/>
      <c r="M2085" s="1077">
        <f>M2086+M2089</f>
        <v>0</v>
      </c>
      <c r="N2085" s="1079"/>
      <c r="O2085" s="1077">
        <f>O2086+O2089</f>
        <v>0</v>
      </c>
      <c r="P2085" s="1080"/>
      <c r="Q2085" s="1250"/>
      <c r="R2085" s="1250"/>
      <c r="S2085" s="1250"/>
      <c r="T2085" s="1250"/>
      <c r="U2085" s="1250"/>
      <c r="V2085" s="1250"/>
      <c r="W2085" s="1250"/>
      <c r="X2085" s="1250"/>
      <c r="Y2085" s="1250"/>
      <c r="Z2085" s="1250"/>
      <c r="AA2085" s="1250"/>
      <c r="AB2085" s="1250"/>
      <c r="AC2085" s="1250"/>
      <c r="AD2085" s="1250"/>
      <c r="AE2085" s="1250"/>
      <c r="AF2085" s="1250"/>
      <c r="AG2085" s="1250"/>
      <c r="AH2085" s="1250"/>
      <c r="AI2085" s="1250"/>
      <c r="AJ2085" s="1250"/>
      <c r="AK2085" s="1250"/>
      <c r="AL2085" s="1250"/>
      <c r="AM2085" s="1250"/>
      <c r="AN2085" s="1250"/>
      <c r="AO2085" s="1250"/>
      <c r="AP2085" s="1250"/>
      <c r="AQ2085" s="1250"/>
      <c r="AR2085" s="1250"/>
      <c r="AS2085" s="1250"/>
      <c r="AT2085" s="1250"/>
      <c r="AU2085" s="1250"/>
      <c r="AV2085" s="1250"/>
      <c r="AW2085" s="1250"/>
      <c r="AX2085" s="1250"/>
      <c r="AY2085" s="1250"/>
      <c r="AZ2085" s="1250"/>
      <c r="BA2085" s="1250"/>
      <c r="BB2085" s="1250"/>
      <c r="BC2085" s="1250"/>
      <c r="BD2085" s="1250"/>
      <c r="BE2085" s="1250"/>
      <c r="BF2085" s="1250"/>
      <c r="BG2085" s="1250"/>
      <c r="BH2085" s="1250"/>
      <c r="BI2085" s="1250"/>
      <c r="BJ2085" s="1250"/>
      <c r="BK2085" s="1250"/>
      <c r="BL2085" s="1250"/>
      <c r="BM2085" s="1250"/>
      <c r="BN2085" s="1250"/>
      <c r="BO2085" s="1250"/>
      <c r="BP2085" s="1250"/>
      <c r="BQ2085" s="1250"/>
      <c r="BR2085" s="1250"/>
      <c r="BS2085" s="1250"/>
    </row>
    <row r="2086" spans="1:71" s="137" customFormat="1" hidden="1" outlineLevel="1" collapsed="1">
      <c r="A2086" s="1081">
        <v>1</v>
      </c>
      <c r="B2086" s="1081">
        <v>3</v>
      </c>
      <c r="C2086" s="1081">
        <v>3</v>
      </c>
      <c r="D2086" s="1081" t="s">
        <v>1556</v>
      </c>
      <c r="E2086" s="1081" t="s">
        <v>1559</v>
      </c>
      <c r="F2086" s="1081"/>
      <c r="G2086" s="1098" t="s">
        <v>39</v>
      </c>
      <c r="H2086" s="1099"/>
      <c r="I2086" s="1100"/>
      <c r="J2086" s="1093"/>
      <c r="K2086" s="1101">
        <f>SUM(K2087:K2088)</f>
        <v>0</v>
      </c>
      <c r="L2086" s="1093"/>
      <c r="M2086" s="1101">
        <f>SUM(M2087:M2088)</f>
        <v>0</v>
      </c>
      <c r="N2086" s="1101"/>
      <c r="O2086" s="1101">
        <f>SUM(O2087:O2088)</f>
        <v>0</v>
      </c>
      <c r="P2086" s="1102"/>
      <c r="Q2086" s="1251"/>
      <c r="R2086" s="1251"/>
      <c r="S2086" s="1251"/>
      <c r="T2086" s="1251"/>
      <c r="U2086" s="1251"/>
      <c r="V2086" s="1251"/>
      <c r="W2086" s="1251"/>
      <c r="X2086" s="1251"/>
      <c r="Y2086" s="1251"/>
      <c r="Z2086" s="1251"/>
      <c r="AA2086" s="1251"/>
      <c r="AB2086" s="1251"/>
      <c r="AC2086" s="1251"/>
      <c r="AD2086" s="1251"/>
      <c r="AE2086" s="1251"/>
      <c r="AF2086" s="1251"/>
      <c r="AG2086" s="1251"/>
      <c r="AH2086" s="1251"/>
      <c r="AI2086" s="1251"/>
      <c r="AJ2086" s="1251"/>
      <c r="AK2086" s="1251"/>
      <c r="AL2086" s="1251"/>
      <c r="AM2086" s="1251"/>
      <c r="AN2086" s="1251"/>
      <c r="AO2086" s="1251"/>
      <c r="AP2086" s="1251"/>
      <c r="AQ2086" s="1251"/>
      <c r="AR2086" s="1251"/>
      <c r="AS2086" s="1251"/>
      <c r="AT2086" s="1251"/>
      <c r="AU2086" s="1251"/>
      <c r="AV2086" s="1251"/>
      <c r="AW2086" s="1251"/>
      <c r="AX2086" s="1251"/>
      <c r="AY2086" s="1251"/>
      <c r="AZ2086" s="1251"/>
      <c r="BA2086" s="1251"/>
      <c r="BB2086" s="1251"/>
      <c r="BC2086" s="1251"/>
      <c r="BD2086" s="1251"/>
      <c r="BE2086" s="1251"/>
      <c r="BF2086" s="1251"/>
      <c r="BG2086" s="1251"/>
      <c r="BH2086" s="1251"/>
      <c r="BI2086" s="1251"/>
      <c r="BJ2086" s="1251"/>
      <c r="BK2086" s="1251"/>
      <c r="BL2086" s="1251"/>
      <c r="BM2086" s="1251"/>
      <c r="BN2086" s="1251"/>
      <c r="BO2086" s="1251"/>
      <c r="BP2086" s="1251"/>
      <c r="BQ2086" s="1251"/>
      <c r="BR2086" s="1251"/>
      <c r="BS2086" s="1251"/>
    </row>
    <row r="2087" spans="1:71" s="134" customFormat="1" ht="41.4" hidden="1" outlineLevel="2">
      <c r="A2087" s="1014">
        <v>1</v>
      </c>
      <c r="B2087" s="1014">
        <v>3</v>
      </c>
      <c r="C2087" s="1014">
        <v>3</v>
      </c>
      <c r="D2087" s="1014" t="s">
        <v>1556</v>
      </c>
      <c r="E2087" s="1014">
        <v>1</v>
      </c>
      <c r="F2087" s="1014" t="s">
        <v>1559</v>
      </c>
      <c r="G2087" s="941" t="s">
        <v>8202</v>
      </c>
      <c r="H2087" s="32" t="s">
        <v>24</v>
      </c>
      <c r="I2087" s="935">
        <v>1206</v>
      </c>
      <c r="J2087" s="915"/>
      <c r="K2087" s="910">
        <f>I2087*J2087</f>
        <v>0</v>
      </c>
      <c r="L2087" s="426"/>
      <c r="M2087" s="909">
        <f>I2087*L2087</f>
        <v>0</v>
      </c>
      <c r="N2087" s="909">
        <f>J2087+L2087</f>
        <v>0</v>
      </c>
      <c r="O2087" s="909">
        <f>I2087*N2087</f>
        <v>0</v>
      </c>
      <c r="P2087" s="147"/>
      <c r="Q2087" s="1251"/>
      <c r="R2087" s="1251"/>
      <c r="S2087" s="1251"/>
      <c r="T2087" s="1251"/>
      <c r="U2087" s="1251"/>
      <c r="V2087" s="1251"/>
      <c r="W2087" s="1251"/>
      <c r="X2087" s="1251"/>
      <c r="Y2087" s="1251"/>
      <c r="Z2087" s="1251"/>
      <c r="AA2087" s="1251"/>
      <c r="AB2087" s="1251"/>
      <c r="AC2087" s="1251"/>
      <c r="AD2087" s="1251"/>
      <c r="AE2087" s="1251"/>
      <c r="AF2087" s="1251"/>
      <c r="AG2087" s="1251"/>
      <c r="AH2087" s="1251"/>
      <c r="AI2087" s="1251"/>
      <c r="AJ2087" s="1251"/>
      <c r="AK2087" s="1251"/>
      <c r="AL2087" s="1251"/>
      <c r="AM2087" s="1251"/>
      <c r="AN2087" s="1251"/>
      <c r="AO2087" s="1251"/>
      <c r="AP2087" s="1251"/>
      <c r="AQ2087" s="1251"/>
      <c r="AR2087" s="1251"/>
      <c r="AS2087" s="1251"/>
      <c r="AT2087" s="1251"/>
      <c r="AU2087" s="1251"/>
      <c r="AV2087" s="1251"/>
      <c r="AW2087" s="1251"/>
      <c r="AX2087" s="1251"/>
      <c r="AY2087" s="1251"/>
      <c r="AZ2087" s="1251"/>
      <c r="BA2087" s="1251"/>
      <c r="BB2087" s="1251"/>
      <c r="BC2087" s="1251"/>
      <c r="BD2087" s="1251"/>
      <c r="BE2087" s="1251"/>
      <c r="BF2087" s="1251"/>
      <c r="BG2087" s="1251"/>
      <c r="BH2087" s="1251"/>
      <c r="BI2087" s="1251"/>
      <c r="BJ2087" s="1251"/>
      <c r="BK2087" s="1251"/>
      <c r="BL2087" s="1251"/>
      <c r="BM2087" s="1251"/>
      <c r="BN2087" s="1251"/>
      <c r="BO2087" s="1251"/>
      <c r="BP2087" s="1251"/>
      <c r="BQ2087" s="1251"/>
      <c r="BR2087" s="1251"/>
      <c r="BS2087" s="1251"/>
    </row>
    <row r="2088" spans="1:71" s="3" customFormat="1" ht="41.4" hidden="1" outlineLevel="2">
      <c r="A2088" s="1014">
        <v>1</v>
      </c>
      <c r="B2088" s="1014">
        <v>3</v>
      </c>
      <c r="C2088" s="1014">
        <v>3</v>
      </c>
      <c r="D2088" s="1014" t="s">
        <v>1556</v>
      </c>
      <c r="E2088" s="1014" t="s">
        <v>1559</v>
      </c>
      <c r="F2088" s="1014" t="s">
        <v>1556</v>
      </c>
      <c r="G2088" s="941" t="s">
        <v>8203</v>
      </c>
      <c r="H2088" s="32" t="s">
        <v>24</v>
      </c>
      <c r="I2088" s="329">
        <v>6</v>
      </c>
      <c r="J2088" s="915"/>
      <c r="K2088" s="910">
        <f>I2088*J2088</f>
        <v>0</v>
      </c>
      <c r="L2088" s="426"/>
      <c r="M2088" s="909">
        <f>I2088*L2088</f>
        <v>0</v>
      </c>
      <c r="N2088" s="909">
        <f>J2088+L2088</f>
        <v>0</v>
      </c>
      <c r="O2088" s="909">
        <f>I2088*N2088</f>
        <v>0</v>
      </c>
      <c r="P2088" s="147"/>
      <c r="Q2088" s="1252"/>
      <c r="R2088" s="1252"/>
      <c r="S2088" s="1252"/>
      <c r="T2088" s="1252"/>
      <c r="U2088" s="1252"/>
      <c r="V2088" s="1252"/>
      <c r="W2088" s="1252"/>
      <c r="X2088" s="1252"/>
      <c r="Y2088" s="1252"/>
      <c r="Z2088" s="1252"/>
      <c r="AA2088" s="1252"/>
      <c r="AB2088" s="1252"/>
      <c r="AC2088" s="1252"/>
      <c r="AD2088" s="1252"/>
      <c r="AE2088" s="1252"/>
      <c r="AF2088" s="1252"/>
      <c r="AG2088" s="1252"/>
      <c r="AH2088" s="1252"/>
      <c r="AI2088" s="1252"/>
      <c r="AJ2088" s="1252"/>
      <c r="AK2088" s="1252"/>
      <c r="AL2088" s="1252"/>
      <c r="AM2088" s="1252"/>
      <c r="AN2088" s="1252"/>
      <c r="AO2088" s="1252"/>
      <c r="AP2088" s="1252"/>
      <c r="AQ2088" s="1252"/>
      <c r="AR2088" s="1252"/>
      <c r="AS2088" s="1252"/>
      <c r="AT2088" s="1252"/>
      <c r="AU2088" s="1252"/>
      <c r="AV2088" s="1252"/>
      <c r="AW2088" s="1252"/>
      <c r="AX2088" s="1252"/>
      <c r="AY2088" s="1252"/>
      <c r="AZ2088" s="1252"/>
      <c r="BA2088" s="1252"/>
      <c r="BB2088" s="1252"/>
      <c r="BC2088" s="1252"/>
      <c r="BD2088" s="1252"/>
      <c r="BE2088" s="1252"/>
      <c r="BF2088" s="1252"/>
      <c r="BG2088" s="1252"/>
      <c r="BH2088" s="1252"/>
      <c r="BI2088" s="1252"/>
      <c r="BJ2088" s="1252"/>
      <c r="BK2088" s="1252"/>
      <c r="BL2088" s="1252"/>
      <c r="BM2088" s="1252"/>
      <c r="BN2088" s="1252"/>
      <c r="BO2088" s="1252"/>
      <c r="BP2088" s="1252"/>
      <c r="BQ2088" s="1252"/>
      <c r="BR2088" s="1252"/>
      <c r="BS2088" s="1252"/>
    </row>
    <row r="2089" spans="1:71" s="3" customFormat="1" hidden="1" outlineLevel="1" collapsed="1">
      <c r="A2089" s="1081">
        <v>1</v>
      </c>
      <c r="B2089" s="1081">
        <v>3</v>
      </c>
      <c r="C2089" s="1081">
        <v>3</v>
      </c>
      <c r="D2089" s="1081" t="s">
        <v>1556</v>
      </c>
      <c r="E2089" s="1081" t="s">
        <v>1556</v>
      </c>
      <c r="F2089" s="1081"/>
      <c r="G2089" s="1098" t="s">
        <v>5952</v>
      </c>
      <c r="H2089" s="1099"/>
      <c r="I2089" s="1100"/>
      <c r="J2089" s="1093"/>
      <c r="K2089" s="1101">
        <f>SUM(K2090:K2100)</f>
        <v>0</v>
      </c>
      <c r="L2089" s="1093"/>
      <c r="M2089" s="1101">
        <f>SUM(M2090:M2100)</f>
        <v>0</v>
      </c>
      <c r="N2089" s="1101"/>
      <c r="O2089" s="1101">
        <f>SUM(O2090:O2100)</f>
        <v>0</v>
      </c>
      <c r="P2089" s="1102"/>
      <c r="Q2089" s="1252"/>
      <c r="R2089" s="1252"/>
      <c r="S2089" s="1252"/>
      <c r="T2089" s="1252"/>
      <c r="U2089" s="1252"/>
      <c r="V2089" s="1252"/>
      <c r="W2089" s="1252"/>
      <c r="X2089" s="1252"/>
      <c r="Y2089" s="1252"/>
      <c r="Z2089" s="1252"/>
      <c r="AA2089" s="1252"/>
      <c r="AB2089" s="1252"/>
      <c r="AC2089" s="1252"/>
      <c r="AD2089" s="1252"/>
      <c r="AE2089" s="1252"/>
      <c r="AF2089" s="1252"/>
      <c r="AG2089" s="1252"/>
      <c r="AH2089" s="1252"/>
      <c r="AI2089" s="1252"/>
      <c r="AJ2089" s="1252"/>
      <c r="AK2089" s="1252"/>
      <c r="AL2089" s="1252"/>
      <c r="AM2089" s="1252"/>
      <c r="AN2089" s="1252"/>
      <c r="AO2089" s="1252"/>
      <c r="AP2089" s="1252"/>
      <c r="AQ2089" s="1252"/>
      <c r="AR2089" s="1252"/>
      <c r="AS2089" s="1252"/>
      <c r="AT2089" s="1252"/>
      <c r="AU2089" s="1252"/>
      <c r="AV2089" s="1252"/>
      <c r="AW2089" s="1252"/>
      <c r="AX2089" s="1252"/>
      <c r="AY2089" s="1252"/>
      <c r="AZ2089" s="1252"/>
      <c r="BA2089" s="1252"/>
      <c r="BB2089" s="1252"/>
      <c r="BC2089" s="1252"/>
      <c r="BD2089" s="1252"/>
      <c r="BE2089" s="1252"/>
      <c r="BF2089" s="1252"/>
      <c r="BG2089" s="1252"/>
      <c r="BH2089" s="1252"/>
      <c r="BI2089" s="1252"/>
      <c r="BJ2089" s="1252"/>
      <c r="BK2089" s="1252"/>
      <c r="BL2089" s="1252"/>
      <c r="BM2089" s="1252"/>
      <c r="BN2089" s="1252"/>
      <c r="BO2089" s="1252"/>
      <c r="BP2089" s="1252"/>
      <c r="BQ2089" s="1252"/>
      <c r="BR2089" s="1252"/>
      <c r="BS2089" s="1252"/>
    </row>
    <row r="2090" spans="1:71" s="134" customFormat="1" ht="27.6" hidden="1" outlineLevel="2">
      <c r="A2090" s="1014">
        <v>1</v>
      </c>
      <c r="B2090" s="1014">
        <v>3</v>
      </c>
      <c r="C2090" s="1014">
        <v>3</v>
      </c>
      <c r="D2090" s="1014" t="s">
        <v>1556</v>
      </c>
      <c r="E2090" s="1014" t="s">
        <v>1556</v>
      </c>
      <c r="F2090" s="1014" t="s">
        <v>1559</v>
      </c>
      <c r="G2090" s="941" t="s">
        <v>8204</v>
      </c>
      <c r="H2090" s="32" t="s">
        <v>29</v>
      </c>
      <c r="I2090" s="935">
        <v>47</v>
      </c>
      <c r="J2090" s="915"/>
      <c r="K2090" s="910">
        <f t="shared" ref="K2090:K2100" si="340">I2090*J2090</f>
        <v>0</v>
      </c>
      <c r="L2090" s="426"/>
      <c r="M2090" s="909">
        <f t="shared" ref="M2090:M2100" si="341">I2090*L2090</f>
        <v>0</v>
      </c>
      <c r="N2090" s="909">
        <f t="shared" ref="N2090:N2100" si="342">J2090+L2090</f>
        <v>0</v>
      </c>
      <c r="O2090" s="909">
        <f t="shared" ref="O2090:O2100" si="343">I2090*N2090</f>
        <v>0</v>
      </c>
      <c r="P2090" s="147"/>
      <c r="Q2090" s="1251"/>
      <c r="R2090" s="1251"/>
      <c r="S2090" s="1251"/>
      <c r="T2090" s="1251"/>
      <c r="U2090" s="1251"/>
      <c r="V2090" s="1251"/>
      <c r="W2090" s="1251"/>
      <c r="X2090" s="1251"/>
      <c r="Y2090" s="1251"/>
      <c r="Z2090" s="1251"/>
      <c r="AA2090" s="1251"/>
      <c r="AB2090" s="1251"/>
      <c r="AC2090" s="1251"/>
      <c r="AD2090" s="1251"/>
      <c r="AE2090" s="1251"/>
      <c r="AF2090" s="1251"/>
      <c r="AG2090" s="1251"/>
      <c r="AH2090" s="1251"/>
      <c r="AI2090" s="1251"/>
      <c r="AJ2090" s="1251"/>
      <c r="AK2090" s="1251"/>
      <c r="AL2090" s="1251"/>
      <c r="AM2090" s="1251"/>
      <c r="AN2090" s="1251"/>
      <c r="AO2090" s="1251"/>
      <c r="AP2090" s="1251"/>
      <c r="AQ2090" s="1251"/>
      <c r="AR2090" s="1251"/>
      <c r="AS2090" s="1251"/>
      <c r="AT2090" s="1251"/>
      <c r="AU2090" s="1251"/>
      <c r="AV2090" s="1251"/>
      <c r="AW2090" s="1251"/>
      <c r="AX2090" s="1251"/>
      <c r="AY2090" s="1251"/>
      <c r="AZ2090" s="1251"/>
      <c r="BA2090" s="1251"/>
      <c r="BB2090" s="1251"/>
      <c r="BC2090" s="1251"/>
      <c r="BD2090" s="1251"/>
      <c r="BE2090" s="1251"/>
      <c r="BF2090" s="1251"/>
      <c r="BG2090" s="1251"/>
      <c r="BH2090" s="1251"/>
      <c r="BI2090" s="1251"/>
      <c r="BJ2090" s="1251"/>
      <c r="BK2090" s="1251"/>
      <c r="BL2090" s="1251"/>
      <c r="BM2090" s="1251"/>
      <c r="BN2090" s="1251"/>
      <c r="BO2090" s="1251"/>
      <c r="BP2090" s="1251"/>
      <c r="BQ2090" s="1251"/>
      <c r="BR2090" s="1251"/>
      <c r="BS2090" s="1251"/>
    </row>
    <row r="2091" spans="1:71" s="3" customFormat="1" ht="27.6" hidden="1" outlineLevel="2">
      <c r="A2091" s="1014">
        <v>1</v>
      </c>
      <c r="B2091" s="1014">
        <v>3</v>
      </c>
      <c r="C2091" s="1014">
        <v>3</v>
      </c>
      <c r="D2091" s="1014" t="s">
        <v>1556</v>
      </c>
      <c r="E2091" s="1014" t="s">
        <v>1556</v>
      </c>
      <c r="F2091" s="1014" t="s">
        <v>1556</v>
      </c>
      <c r="G2091" s="941" t="s">
        <v>8205</v>
      </c>
      <c r="H2091" s="32" t="s">
        <v>29</v>
      </c>
      <c r="I2091" s="935">
        <v>1</v>
      </c>
      <c r="J2091" s="915"/>
      <c r="K2091" s="910">
        <f t="shared" si="340"/>
        <v>0</v>
      </c>
      <c r="L2091" s="426"/>
      <c r="M2091" s="909">
        <f t="shared" si="341"/>
        <v>0</v>
      </c>
      <c r="N2091" s="909">
        <f t="shared" si="342"/>
        <v>0</v>
      </c>
      <c r="O2091" s="909">
        <f t="shared" si="343"/>
        <v>0</v>
      </c>
      <c r="P2091" s="147"/>
      <c r="Q2091" s="1252"/>
      <c r="R2091" s="1252"/>
      <c r="S2091" s="1252"/>
      <c r="T2091" s="1252"/>
      <c r="U2091" s="1252"/>
      <c r="V2091" s="1252"/>
      <c r="W2091" s="1252"/>
      <c r="X2091" s="1252"/>
      <c r="Y2091" s="1252"/>
      <c r="Z2091" s="1252"/>
      <c r="AA2091" s="1252"/>
      <c r="AB2091" s="1252"/>
      <c r="AC2091" s="1252"/>
      <c r="AD2091" s="1252"/>
      <c r="AE2091" s="1252"/>
      <c r="AF2091" s="1252"/>
      <c r="AG2091" s="1252"/>
      <c r="AH2091" s="1252"/>
      <c r="AI2091" s="1252"/>
      <c r="AJ2091" s="1252"/>
      <c r="AK2091" s="1252"/>
      <c r="AL2091" s="1252"/>
      <c r="AM2091" s="1252"/>
      <c r="AN2091" s="1252"/>
      <c r="AO2091" s="1252"/>
      <c r="AP2091" s="1252"/>
      <c r="AQ2091" s="1252"/>
      <c r="AR2091" s="1252"/>
      <c r="AS2091" s="1252"/>
      <c r="AT2091" s="1252"/>
      <c r="AU2091" s="1252"/>
      <c r="AV2091" s="1252"/>
      <c r="AW2091" s="1252"/>
      <c r="AX2091" s="1252"/>
      <c r="AY2091" s="1252"/>
      <c r="AZ2091" s="1252"/>
      <c r="BA2091" s="1252"/>
      <c r="BB2091" s="1252"/>
      <c r="BC2091" s="1252"/>
      <c r="BD2091" s="1252"/>
      <c r="BE2091" s="1252"/>
      <c r="BF2091" s="1252"/>
      <c r="BG2091" s="1252"/>
      <c r="BH2091" s="1252"/>
      <c r="BI2091" s="1252"/>
      <c r="BJ2091" s="1252"/>
      <c r="BK2091" s="1252"/>
      <c r="BL2091" s="1252"/>
      <c r="BM2091" s="1252"/>
      <c r="BN2091" s="1252"/>
      <c r="BO2091" s="1252"/>
      <c r="BP2091" s="1252"/>
      <c r="BQ2091" s="1252"/>
      <c r="BR2091" s="1252"/>
      <c r="BS2091" s="1252"/>
    </row>
    <row r="2092" spans="1:71" s="3" customFormat="1" ht="41.4" hidden="1" outlineLevel="2">
      <c r="A2092" s="1014">
        <v>1</v>
      </c>
      <c r="B2092" s="1014">
        <v>3</v>
      </c>
      <c r="C2092" s="1014">
        <v>3</v>
      </c>
      <c r="D2092" s="1014" t="s">
        <v>1556</v>
      </c>
      <c r="E2092" s="1014" t="s">
        <v>1556</v>
      </c>
      <c r="F2092" s="1014" t="s">
        <v>1561</v>
      </c>
      <c r="G2092" s="941" t="s">
        <v>8206</v>
      </c>
      <c r="H2092" s="32" t="s">
        <v>29</v>
      </c>
      <c r="I2092" s="935">
        <v>19</v>
      </c>
      <c r="J2092" s="915"/>
      <c r="K2092" s="910">
        <f t="shared" si="340"/>
        <v>0</v>
      </c>
      <c r="L2092" s="426"/>
      <c r="M2092" s="909">
        <f t="shared" si="341"/>
        <v>0</v>
      </c>
      <c r="N2092" s="909">
        <f t="shared" si="342"/>
        <v>0</v>
      </c>
      <c r="O2092" s="909">
        <f t="shared" si="343"/>
        <v>0</v>
      </c>
      <c r="P2092" s="147"/>
      <c r="Q2092" s="1252"/>
      <c r="R2092" s="1252"/>
      <c r="S2092" s="1252"/>
      <c r="T2092" s="1252"/>
      <c r="U2092" s="1252"/>
      <c r="V2092" s="1252"/>
      <c r="W2092" s="1252"/>
      <c r="X2092" s="1252"/>
      <c r="Y2092" s="1252"/>
      <c r="Z2092" s="1252"/>
      <c r="AA2092" s="1252"/>
      <c r="AB2092" s="1252"/>
      <c r="AC2092" s="1252"/>
      <c r="AD2092" s="1252"/>
      <c r="AE2092" s="1252"/>
      <c r="AF2092" s="1252"/>
      <c r="AG2092" s="1252"/>
      <c r="AH2092" s="1252"/>
      <c r="AI2092" s="1252"/>
      <c r="AJ2092" s="1252"/>
      <c r="AK2092" s="1252"/>
      <c r="AL2092" s="1252"/>
      <c r="AM2092" s="1252"/>
      <c r="AN2092" s="1252"/>
      <c r="AO2092" s="1252"/>
      <c r="AP2092" s="1252"/>
      <c r="AQ2092" s="1252"/>
      <c r="AR2092" s="1252"/>
      <c r="AS2092" s="1252"/>
      <c r="AT2092" s="1252"/>
      <c r="AU2092" s="1252"/>
      <c r="AV2092" s="1252"/>
      <c r="AW2092" s="1252"/>
      <c r="AX2092" s="1252"/>
      <c r="AY2092" s="1252"/>
      <c r="AZ2092" s="1252"/>
      <c r="BA2092" s="1252"/>
      <c r="BB2092" s="1252"/>
      <c r="BC2092" s="1252"/>
      <c r="BD2092" s="1252"/>
      <c r="BE2092" s="1252"/>
      <c r="BF2092" s="1252"/>
      <c r="BG2092" s="1252"/>
      <c r="BH2092" s="1252"/>
      <c r="BI2092" s="1252"/>
      <c r="BJ2092" s="1252"/>
      <c r="BK2092" s="1252"/>
      <c r="BL2092" s="1252"/>
      <c r="BM2092" s="1252"/>
      <c r="BN2092" s="1252"/>
      <c r="BO2092" s="1252"/>
      <c r="BP2092" s="1252"/>
      <c r="BQ2092" s="1252"/>
      <c r="BR2092" s="1252"/>
      <c r="BS2092" s="1252"/>
    </row>
    <row r="2093" spans="1:71" s="3" customFormat="1" ht="41.4" hidden="1" outlineLevel="2">
      <c r="A2093" s="1014">
        <v>1</v>
      </c>
      <c r="B2093" s="1014">
        <v>3</v>
      </c>
      <c r="C2093" s="1014">
        <v>3</v>
      </c>
      <c r="D2093" s="1014" t="s">
        <v>1556</v>
      </c>
      <c r="E2093" s="1014" t="s">
        <v>1556</v>
      </c>
      <c r="F2093" s="1014" t="s">
        <v>1574</v>
      </c>
      <c r="G2093" s="941" t="s">
        <v>8207</v>
      </c>
      <c r="H2093" s="32" t="s">
        <v>30</v>
      </c>
      <c r="I2093" s="935">
        <v>68</v>
      </c>
      <c r="J2093" s="915"/>
      <c r="K2093" s="910">
        <f t="shared" si="340"/>
        <v>0</v>
      </c>
      <c r="L2093" s="426"/>
      <c r="M2093" s="909">
        <f t="shared" si="341"/>
        <v>0</v>
      </c>
      <c r="N2093" s="909">
        <f t="shared" si="342"/>
        <v>0</v>
      </c>
      <c r="O2093" s="909">
        <f t="shared" si="343"/>
        <v>0</v>
      </c>
      <c r="P2093" s="147"/>
      <c r="Q2093" s="1252"/>
      <c r="R2093" s="1252"/>
      <c r="S2093" s="1252"/>
      <c r="T2093" s="1252"/>
      <c r="U2093" s="1252"/>
      <c r="V2093" s="1252"/>
      <c r="W2093" s="1252"/>
      <c r="X2093" s="1252"/>
      <c r="Y2093" s="1252"/>
      <c r="Z2093" s="1252"/>
      <c r="AA2093" s="1252"/>
      <c r="AB2093" s="1252"/>
      <c r="AC2093" s="1252"/>
      <c r="AD2093" s="1252"/>
      <c r="AE2093" s="1252"/>
      <c r="AF2093" s="1252"/>
      <c r="AG2093" s="1252"/>
      <c r="AH2093" s="1252"/>
      <c r="AI2093" s="1252"/>
      <c r="AJ2093" s="1252"/>
      <c r="AK2093" s="1252"/>
      <c r="AL2093" s="1252"/>
      <c r="AM2093" s="1252"/>
      <c r="AN2093" s="1252"/>
      <c r="AO2093" s="1252"/>
      <c r="AP2093" s="1252"/>
      <c r="AQ2093" s="1252"/>
      <c r="AR2093" s="1252"/>
      <c r="AS2093" s="1252"/>
      <c r="AT2093" s="1252"/>
      <c r="AU2093" s="1252"/>
      <c r="AV2093" s="1252"/>
      <c r="AW2093" s="1252"/>
      <c r="AX2093" s="1252"/>
      <c r="AY2093" s="1252"/>
      <c r="AZ2093" s="1252"/>
      <c r="BA2093" s="1252"/>
      <c r="BB2093" s="1252"/>
      <c r="BC2093" s="1252"/>
      <c r="BD2093" s="1252"/>
      <c r="BE2093" s="1252"/>
      <c r="BF2093" s="1252"/>
      <c r="BG2093" s="1252"/>
      <c r="BH2093" s="1252"/>
      <c r="BI2093" s="1252"/>
      <c r="BJ2093" s="1252"/>
      <c r="BK2093" s="1252"/>
      <c r="BL2093" s="1252"/>
      <c r="BM2093" s="1252"/>
      <c r="BN2093" s="1252"/>
      <c r="BO2093" s="1252"/>
      <c r="BP2093" s="1252"/>
      <c r="BQ2093" s="1252"/>
      <c r="BR2093" s="1252"/>
      <c r="BS2093" s="1252"/>
    </row>
    <row r="2094" spans="1:71" s="3" customFormat="1" ht="41.4" hidden="1" outlineLevel="2">
      <c r="A2094" s="1014">
        <v>1</v>
      </c>
      <c r="B2094" s="1014">
        <v>3</v>
      </c>
      <c r="C2094" s="1014">
        <v>3</v>
      </c>
      <c r="D2094" s="1014" t="s">
        <v>1556</v>
      </c>
      <c r="E2094" s="1014" t="s">
        <v>1556</v>
      </c>
      <c r="F2094" s="1014" t="s">
        <v>1567</v>
      </c>
      <c r="G2094" s="941" t="s">
        <v>8208</v>
      </c>
      <c r="H2094" s="32" t="s">
        <v>29</v>
      </c>
      <c r="I2094" s="935">
        <v>2</v>
      </c>
      <c r="J2094" s="915"/>
      <c r="K2094" s="910">
        <f t="shared" si="340"/>
        <v>0</v>
      </c>
      <c r="L2094" s="426"/>
      <c r="M2094" s="909">
        <f t="shared" si="341"/>
        <v>0</v>
      </c>
      <c r="N2094" s="909">
        <f t="shared" si="342"/>
        <v>0</v>
      </c>
      <c r="O2094" s="909">
        <f t="shared" si="343"/>
        <v>0</v>
      </c>
      <c r="P2094" s="147"/>
      <c r="Q2094" s="1252"/>
      <c r="R2094" s="1252"/>
      <c r="S2094" s="1252"/>
      <c r="T2094" s="1252"/>
      <c r="U2094" s="1252"/>
      <c r="V2094" s="1252"/>
      <c r="W2094" s="1252"/>
      <c r="X2094" s="1252"/>
      <c r="Y2094" s="1252"/>
      <c r="Z2094" s="1252"/>
      <c r="AA2094" s="1252"/>
      <c r="AB2094" s="1252"/>
      <c r="AC2094" s="1252"/>
      <c r="AD2094" s="1252"/>
      <c r="AE2094" s="1252"/>
      <c r="AF2094" s="1252"/>
      <c r="AG2094" s="1252"/>
      <c r="AH2094" s="1252"/>
      <c r="AI2094" s="1252"/>
      <c r="AJ2094" s="1252"/>
      <c r="AK2094" s="1252"/>
      <c r="AL2094" s="1252"/>
      <c r="AM2094" s="1252"/>
      <c r="AN2094" s="1252"/>
      <c r="AO2094" s="1252"/>
      <c r="AP2094" s="1252"/>
      <c r="AQ2094" s="1252"/>
      <c r="AR2094" s="1252"/>
      <c r="AS2094" s="1252"/>
      <c r="AT2094" s="1252"/>
      <c r="AU2094" s="1252"/>
      <c r="AV2094" s="1252"/>
      <c r="AW2094" s="1252"/>
      <c r="AX2094" s="1252"/>
      <c r="AY2094" s="1252"/>
      <c r="AZ2094" s="1252"/>
      <c r="BA2094" s="1252"/>
      <c r="BB2094" s="1252"/>
      <c r="BC2094" s="1252"/>
      <c r="BD2094" s="1252"/>
      <c r="BE2094" s="1252"/>
      <c r="BF2094" s="1252"/>
      <c r="BG2094" s="1252"/>
      <c r="BH2094" s="1252"/>
      <c r="BI2094" s="1252"/>
      <c r="BJ2094" s="1252"/>
      <c r="BK2094" s="1252"/>
      <c r="BL2094" s="1252"/>
      <c r="BM2094" s="1252"/>
      <c r="BN2094" s="1252"/>
      <c r="BO2094" s="1252"/>
      <c r="BP2094" s="1252"/>
      <c r="BQ2094" s="1252"/>
      <c r="BR2094" s="1252"/>
      <c r="BS2094" s="1252"/>
    </row>
    <row r="2095" spans="1:71" s="3" customFormat="1" ht="27.6" hidden="1" outlineLevel="2">
      <c r="A2095" s="1014">
        <v>1</v>
      </c>
      <c r="B2095" s="1014">
        <v>3</v>
      </c>
      <c r="C2095" s="1014">
        <v>3</v>
      </c>
      <c r="D2095" s="1014" t="s">
        <v>1556</v>
      </c>
      <c r="E2095" s="1014" t="s">
        <v>1556</v>
      </c>
      <c r="F2095" s="1014" t="s">
        <v>1571</v>
      </c>
      <c r="G2095" s="941" t="s">
        <v>8209</v>
      </c>
      <c r="H2095" s="32" t="s">
        <v>29</v>
      </c>
      <c r="I2095" s="935">
        <v>1</v>
      </c>
      <c r="J2095" s="915"/>
      <c r="K2095" s="910">
        <f t="shared" si="340"/>
        <v>0</v>
      </c>
      <c r="L2095" s="426"/>
      <c r="M2095" s="909">
        <f t="shared" si="341"/>
        <v>0</v>
      </c>
      <c r="N2095" s="909">
        <f t="shared" si="342"/>
        <v>0</v>
      </c>
      <c r="O2095" s="909">
        <f t="shared" si="343"/>
        <v>0</v>
      </c>
      <c r="P2095" s="147"/>
      <c r="Q2095" s="1252"/>
      <c r="R2095" s="1252"/>
      <c r="S2095" s="1252"/>
      <c r="T2095" s="1252"/>
      <c r="U2095" s="1252"/>
      <c r="V2095" s="1252"/>
      <c r="W2095" s="1252"/>
      <c r="X2095" s="1252"/>
      <c r="Y2095" s="1252"/>
      <c r="Z2095" s="1252"/>
      <c r="AA2095" s="1252"/>
      <c r="AB2095" s="1252"/>
      <c r="AC2095" s="1252"/>
      <c r="AD2095" s="1252"/>
      <c r="AE2095" s="1252"/>
      <c r="AF2095" s="1252"/>
      <c r="AG2095" s="1252"/>
      <c r="AH2095" s="1252"/>
      <c r="AI2095" s="1252"/>
      <c r="AJ2095" s="1252"/>
      <c r="AK2095" s="1252"/>
      <c r="AL2095" s="1252"/>
      <c r="AM2095" s="1252"/>
      <c r="AN2095" s="1252"/>
      <c r="AO2095" s="1252"/>
      <c r="AP2095" s="1252"/>
      <c r="AQ2095" s="1252"/>
      <c r="AR2095" s="1252"/>
      <c r="AS2095" s="1252"/>
      <c r="AT2095" s="1252"/>
      <c r="AU2095" s="1252"/>
      <c r="AV2095" s="1252"/>
      <c r="AW2095" s="1252"/>
      <c r="AX2095" s="1252"/>
      <c r="AY2095" s="1252"/>
      <c r="AZ2095" s="1252"/>
      <c r="BA2095" s="1252"/>
      <c r="BB2095" s="1252"/>
      <c r="BC2095" s="1252"/>
      <c r="BD2095" s="1252"/>
      <c r="BE2095" s="1252"/>
      <c r="BF2095" s="1252"/>
      <c r="BG2095" s="1252"/>
      <c r="BH2095" s="1252"/>
      <c r="BI2095" s="1252"/>
      <c r="BJ2095" s="1252"/>
      <c r="BK2095" s="1252"/>
      <c r="BL2095" s="1252"/>
      <c r="BM2095" s="1252"/>
      <c r="BN2095" s="1252"/>
      <c r="BO2095" s="1252"/>
      <c r="BP2095" s="1252"/>
      <c r="BQ2095" s="1252"/>
      <c r="BR2095" s="1252"/>
      <c r="BS2095" s="1252"/>
    </row>
    <row r="2096" spans="1:71" s="3" customFormat="1" ht="41.4" hidden="1" outlineLevel="2">
      <c r="A2096" s="1014">
        <v>1</v>
      </c>
      <c r="B2096" s="1014">
        <v>3</v>
      </c>
      <c r="C2096" s="1014">
        <v>3</v>
      </c>
      <c r="D2096" s="1014" t="s">
        <v>1556</v>
      </c>
      <c r="E2096" s="1014" t="s">
        <v>1556</v>
      </c>
      <c r="F2096" s="1014" t="s">
        <v>1589</v>
      </c>
      <c r="G2096" s="941" t="s">
        <v>8210</v>
      </c>
      <c r="H2096" s="32" t="s">
        <v>29</v>
      </c>
      <c r="I2096" s="935">
        <v>1</v>
      </c>
      <c r="J2096" s="915"/>
      <c r="K2096" s="910">
        <f t="shared" si="340"/>
        <v>0</v>
      </c>
      <c r="L2096" s="426"/>
      <c r="M2096" s="909">
        <f t="shared" si="341"/>
        <v>0</v>
      </c>
      <c r="N2096" s="909">
        <f t="shared" si="342"/>
        <v>0</v>
      </c>
      <c r="O2096" s="909">
        <f t="shared" si="343"/>
        <v>0</v>
      </c>
      <c r="P2096" s="147"/>
      <c r="Q2096" s="1252"/>
      <c r="R2096" s="1252"/>
      <c r="S2096" s="1252"/>
      <c r="T2096" s="1252"/>
      <c r="U2096" s="1252"/>
      <c r="V2096" s="1252"/>
      <c r="W2096" s="1252"/>
      <c r="X2096" s="1252"/>
      <c r="Y2096" s="1252"/>
      <c r="Z2096" s="1252"/>
      <c r="AA2096" s="1252"/>
      <c r="AB2096" s="1252"/>
      <c r="AC2096" s="1252"/>
      <c r="AD2096" s="1252"/>
      <c r="AE2096" s="1252"/>
      <c r="AF2096" s="1252"/>
      <c r="AG2096" s="1252"/>
      <c r="AH2096" s="1252"/>
      <c r="AI2096" s="1252"/>
      <c r="AJ2096" s="1252"/>
      <c r="AK2096" s="1252"/>
      <c r="AL2096" s="1252"/>
      <c r="AM2096" s="1252"/>
      <c r="AN2096" s="1252"/>
      <c r="AO2096" s="1252"/>
      <c r="AP2096" s="1252"/>
      <c r="AQ2096" s="1252"/>
      <c r="AR2096" s="1252"/>
      <c r="AS2096" s="1252"/>
      <c r="AT2096" s="1252"/>
      <c r="AU2096" s="1252"/>
      <c r="AV2096" s="1252"/>
      <c r="AW2096" s="1252"/>
      <c r="AX2096" s="1252"/>
      <c r="AY2096" s="1252"/>
      <c r="AZ2096" s="1252"/>
      <c r="BA2096" s="1252"/>
      <c r="BB2096" s="1252"/>
      <c r="BC2096" s="1252"/>
      <c r="BD2096" s="1252"/>
      <c r="BE2096" s="1252"/>
      <c r="BF2096" s="1252"/>
      <c r="BG2096" s="1252"/>
      <c r="BH2096" s="1252"/>
      <c r="BI2096" s="1252"/>
      <c r="BJ2096" s="1252"/>
      <c r="BK2096" s="1252"/>
      <c r="BL2096" s="1252"/>
      <c r="BM2096" s="1252"/>
      <c r="BN2096" s="1252"/>
      <c r="BO2096" s="1252"/>
      <c r="BP2096" s="1252"/>
      <c r="BQ2096" s="1252"/>
      <c r="BR2096" s="1252"/>
      <c r="BS2096" s="1252"/>
    </row>
    <row r="2097" spans="1:71" s="3" customFormat="1" ht="55.2" hidden="1" outlineLevel="2">
      <c r="A2097" s="1014">
        <v>1</v>
      </c>
      <c r="B2097" s="1014">
        <v>3</v>
      </c>
      <c r="C2097" s="1014">
        <v>3</v>
      </c>
      <c r="D2097" s="1014" t="s">
        <v>1556</v>
      </c>
      <c r="E2097" s="1014" t="s">
        <v>1556</v>
      </c>
      <c r="F2097" s="1014" t="s">
        <v>1594</v>
      </c>
      <c r="G2097" s="941" t="s">
        <v>8211</v>
      </c>
      <c r="H2097" s="47" t="s">
        <v>31</v>
      </c>
      <c r="I2097" s="935">
        <v>1</v>
      </c>
      <c r="J2097" s="915"/>
      <c r="K2097" s="910">
        <f t="shared" si="340"/>
        <v>0</v>
      </c>
      <c r="L2097" s="426"/>
      <c r="M2097" s="909">
        <f t="shared" si="341"/>
        <v>0</v>
      </c>
      <c r="N2097" s="909">
        <f t="shared" si="342"/>
        <v>0</v>
      </c>
      <c r="O2097" s="909">
        <f t="shared" si="343"/>
        <v>0</v>
      </c>
      <c r="P2097" s="147"/>
      <c r="Q2097" s="1252"/>
      <c r="R2097" s="1252"/>
      <c r="S2097" s="1252"/>
      <c r="T2097" s="1252"/>
      <c r="U2097" s="1252"/>
      <c r="V2097" s="1252"/>
      <c r="W2097" s="1252"/>
      <c r="X2097" s="1252"/>
      <c r="Y2097" s="1252"/>
      <c r="Z2097" s="1252"/>
      <c r="AA2097" s="1252"/>
      <c r="AB2097" s="1252"/>
      <c r="AC2097" s="1252"/>
      <c r="AD2097" s="1252"/>
      <c r="AE2097" s="1252"/>
      <c r="AF2097" s="1252"/>
      <c r="AG2097" s="1252"/>
      <c r="AH2097" s="1252"/>
      <c r="AI2097" s="1252"/>
      <c r="AJ2097" s="1252"/>
      <c r="AK2097" s="1252"/>
      <c r="AL2097" s="1252"/>
      <c r="AM2097" s="1252"/>
      <c r="AN2097" s="1252"/>
      <c r="AO2097" s="1252"/>
      <c r="AP2097" s="1252"/>
      <c r="AQ2097" s="1252"/>
      <c r="AR2097" s="1252"/>
      <c r="AS2097" s="1252"/>
      <c r="AT2097" s="1252"/>
      <c r="AU2097" s="1252"/>
      <c r="AV2097" s="1252"/>
      <c r="AW2097" s="1252"/>
      <c r="AX2097" s="1252"/>
      <c r="AY2097" s="1252"/>
      <c r="AZ2097" s="1252"/>
      <c r="BA2097" s="1252"/>
      <c r="BB2097" s="1252"/>
      <c r="BC2097" s="1252"/>
      <c r="BD2097" s="1252"/>
      <c r="BE2097" s="1252"/>
      <c r="BF2097" s="1252"/>
      <c r="BG2097" s="1252"/>
      <c r="BH2097" s="1252"/>
      <c r="BI2097" s="1252"/>
      <c r="BJ2097" s="1252"/>
      <c r="BK2097" s="1252"/>
      <c r="BL2097" s="1252"/>
      <c r="BM2097" s="1252"/>
      <c r="BN2097" s="1252"/>
      <c r="BO2097" s="1252"/>
      <c r="BP2097" s="1252"/>
      <c r="BQ2097" s="1252"/>
      <c r="BR2097" s="1252"/>
      <c r="BS2097" s="1252"/>
    </row>
    <row r="2098" spans="1:71" s="3" customFormat="1" ht="27.6" hidden="1" outlineLevel="2">
      <c r="A2098" s="1014">
        <v>1</v>
      </c>
      <c r="B2098" s="1014">
        <v>3</v>
      </c>
      <c r="C2098" s="1014">
        <v>3</v>
      </c>
      <c r="D2098" s="1014" t="s">
        <v>1556</v>
      </c>
      <c r="E2098" s="1014" t="s">
        <v>1556</v>
      </c>
      <c r="F2098" s="1014" t="s">
        <v>5726</v>
      </c>
      <c r="G2098" s="941" t="s">
        <v>8212</v>
      </c>
      <c r="H2098" s="32" t="s">
        <v>29</v>
      </c>
      <c r="I2098" s="935">
        <v>3</v>
      </c>
      <c r="J2098" s="915"/>
      <c r="K2098" s="910">
        <f t="shared" si="340"/>
        <v>0</v>
      </c>
      <c r="L2098" s="426"/>
      <c r="M2098" s="909">
        <f t="shared" si="341"/>
        <v>0</v>
      </c>
      <c r="N2098" s="909">
        <f t="shared" si="342"/>
        <v>0</v>
      </c>
      <c r="O2098" s="909">
        <f t="shared" si="343"/>
        <v>0</v>
      </c>
      <c r="P2098" s="147"/>
      <c r="Q2098" s="1252"/>
      <c r="R2098" s="1252"/>
      <c r="S2098" s="1252"/>
      <c r="T2098" s="1252"/>
      <c r="U2098" s="1252"/>
      <c r="V2098" s="1252"/>
      <c r="W2098" s="1252"/>
      <c r="X2098" s="1252"/>
      <c r="Y2098" s="1252"/>
      <c r="Z2098" s="1252"/>
      <c r="AA2098" s="1252"/>
      <c r="AB2098" s="1252"/>
      <c r="AC2098" s="1252"/>
      <c r="AD2098" s="1252"/>
      <c r="AE2098" s="1252"/>
      <c r="AF2098" s="1252"/>
      <c r="AG2098" s="1252"/>
      <c r="AH2098" s="1252"/>
      <c r="AI2098" s="1252"/>
      <c r="AJ2098" s="1252"/>
      <c r="AK2098" s="1252"/>
      <c r="AL2098" s="1252"/>
      <c r="AM2098" s="1252"/>
      <c r="AN2098" s="1252"/>
      <c r="AO2098" s="1252"/>
      <c r="AP2098" s="1252"/>
      <c r="AQ2098" s="1252"/>
      <c r="AR2098" s="1252"/>
      <c r="AS2098" s="1252"/>
      <c r="AT2098" s="1252"/>
      <c r="AU2098" s="1252"/>
      <c r="AV2098" s="1252"/>
      <c r="AW2098" s="1252"/>
      <c r="AX2098" s="1252"/>
      <c r="AY2098" s="1252"/>
      <c r="AZ2098" s="1252"/>
      <c r="BA2098" s="1252"/>
      <c r="BB2098" s="1252"/>
      <c r="BC2098" s="1252"/>
      <c r="BD2098" s="1252"/>
      <c r="BE2098" s="1252"/>
      <c r="BF2098" s="1252"/>
      <c r="BG2098" s="1252"/>
      <c r="BH2098" s="1252"/>
      <c r="BI2098" s="1252"/>
      <c r="BJ2098" s="1252"/>
      <c r="BK2098" s="1252"/>
      <c r="BL2098" s="1252"/>
      <c r="BM2098" s="1252"/>
      <c r="BN2098" s="1252"/>
      <c r="BO2098" s="1252"/>
      <c r="BP2098" s="1252"/>
      <c r="BQ2098" s="1252"/>
      <c r="BR2098" s="1252"/>
      <c r="BS2098" s="1252"/>
    </row>
    <row r="2099" spans="1:71" s="3" customFormat="1" ht="41.4" hidden="1" outlineLevel="2">
      <c r="A2099" s="1014">
        <v>1</v>
      </c>
      <c r="B2099" s="1014">
        <v>3</v>
      </c>
      <c r="C2099" s="1014">
        <v>3</v>
      </c>
      <c r="D2099" s="1014" t="s">
        <v>1556</v>
      </c>
      <c r="E2099" s="1014" t="s">
        <v>1556</v>
      </c>
      <c r="F2099" s="1014" t="s">
        <v>6298</v>
      </c>
      <c r="G2099" s="941" t="s">
        <v>8213</v>
      </c>
      <c r="H2099" s="32" t="s">
        <v>29</v>
      </c>
      <c r="I2099" s="935">
        <v>6</v>
      </c>
      <c r="J2099" s="915"/>
      <c r="K2099" s="910">
        <f t="shared" si="340"/>
        <v>0</v>
      </c>
      <c r="L2099" s="426"/>
      <c r="M2099" s="909">
        <f t="shared" si="341"/>
        <v>0</v>
      </c>
      <c r="N2099" s="909">
        <f t="shared" si="342"/>
        <v>0</v>
      </c>
      <c r="O2099" s="909">
        <f t="shared" si="343"/>
        <v>0</v>
      </c>
      <c r="P2099" s="147"/>
      <c r="Q2099" s="1252"/>
      <c r="R2099" s="1252"/>
      <c r="S2099" s="1252"/>
      <c r="T2099" s="1252"/>
      <c r="U2099" s="1252"/>
      <c r="V2099" s="1252"/>
      <c r="W2099" s="1252"/>
      <c r="X2099" s="1252"/>
      <c r="Y2099" s="1252"/>
      <c r="Z2099" s="1252"/>
      <c r="AA2099" s="1252"/>
      <c r="AB2099" s="1252"/>
      <c r="AC2099" s="1252"/>
      <c r="AD2099" s="1252"/>
      <c r="AE2099" s="1252"/>
      <c r="AF2099" s="1252"/>
      <c r="AG2099" s="1252"/>
      <c r="AH2099" s="1252"/>
      <c r="AI2099" s="1252"/>
      <c r="AJ2099" s="1252"/>
      <c r="AK2099" s="1252"/>
      <c r="AL2099" s="1252"/>
      <c r="AM2099" s="1252"/>
      <c r="AN2099" s="1252"/>
      <c r="AO2099" s="1252"/>
      <c r="AP2099" s="1252"/>
      <c r="AQ2099" s="1252"/>
      <c r="AR2099" s="1252"/>
      <c r="AS2099" s="1252"/>
      <c r="AT2099" s="1252"/>
      <c r="AU2099" s="1252"/>
      <c r="AV2099" s="1252"/>
      <c r="AW2099" s="1252"/>
      <c r="AX2099" s="1252"/>
      <c r="AY2099" s="1252"/>
      <c r="AZ2099" s="1252"/>
      <c r="BA2099" s="1252"/>
      <c r="BB2099" s="1252"/>
      <c r="BC2099" s="1252"/>
      <c r="BD2099" s="1252"/>
      <c r="BE2099" s="1252"/>
      <c r="BF2099" s="1252"/>
      <c r="BG2099" s="1252"/>
      <c r="BH2099" s="1252"/>
      <c r="BI2099" s="1252"/>
      <c r="BJ2099" s="1252"/>
      <c r="BK2099" s="1252"/>
      <c r="BL2099" s="1252"/>
      <c r="BM2099" s="1252"/>
      <c r="BN2099" s="1252"/>
      <c r="BO2099" s="1252"/>
      <c r="BP2099" s="1252"/>
      <c r="BQ2099" s="1252"/>
      <c r="BR2099" s="1252"/>
      <c r="BS2099" s="1252"/>
    </row>
    <row r="2100" spans="1:71" s="3" customFormat="1" ht="41.4" hidden="1" outlineLevel="2">
      <c r="A2100" s="1014">
        <v>1</v>
      </c>
      <c r="B2100" s="1014">
        <v>3</v>
      </c>
      <c r="C2100" s="1014">
        <v>3</v>
      </c>
      <c r="D2100" s="1014" t="s">
        <v>1556</v>
      </c>
      <c r="E2100" s="1014" t="s">
        <v>1556</v>
      </c>
      <c r="F2100" s="1014" t="s">
        <v>6299</v>
      </c>
      <c r="G2100" s="941" t="s">
        <v>8214</v>
      </c>
      <c r="H2100" s="32" t="s">
        <v>29</v>
      </c>
      <c r="I2100" s="935">
        <v>2</v>
      </c>
      <c r="J2100" s="915"/>
      <c r="K2100" s="910">
        <f t="shared" si="340"/>
        <v>0</v>
      </c>
      <c r="L2100" s="426"/>
      <c r="M2100" s="909">
        <f t="shared" si="341"/>
        <v>0</v>
      </c>
      <c r="N2100" s="909">
        <f t="shared" si="342"/>
        <v>0</v>
      </c>
      <c r="O2100" s="909">
        <f t="shared" si="343"/>
        <v>0</v>
      </c>
      <c r="P2100" s="147"/>
      <c r="Q2100" s="1252"/>
      <c r="R2100" s="1252"/>
      <c r="S2100" s="1252"/>
      <c r="T2100" s="1252"/>
      <c r="U2100" s="1252"/>
      <c r="V2100" s="1252"/>
      <c r="W2100" s="1252"/>
      <c r="X2100" s="1252"/>
      <c r="Y2100" s="1252"/>
      <c r="Z2100" s="1252"/>
      <c r="AA2100" s="1252"/>
      <c r="AB2100" s="1252"/>
      <c r="AC2100" s="1252"/>
      <c r="AD2100" s="1252"/>
      <c r="AE2100" s="1252"/>
      <c r="AF2100" s="1252"/>
      <c r="AG2100" s="1252"/>
      <c r="AH2100" s="1252"/>
      <c r="AI2100" s="1252"/>
      <c r="AJ2100" s="1252"/>
      <c r="AK2100" s="1252"/>
      <c r="AL2100" s="1252"/>
      <c r="AM2100" s="1252"/>
      <c r="AN2100" s="1252"/>
      <c r="AO2100" s="1252"/>
      <c r="AP2100" s="1252"/>
      <c r="AQ2100" s="1252"/>
      <c r="AR2100" s="1252"/>
      <c r="AS2100" s="1252"/>
      <c r="AT2100" s="1252"/>
      <c r="AU2100" s="1252"/>
      <c r="AV2100" s="1252"/>
      <c r="AW2100" s="1252"/>
      <c r="AX2100" s="1252"/>
      <c r="AY2100" s="1252"/>
      <c r="AZ2100" s="1252"/>
      <c r="BA2100" s="1252"/>
      <c r="BB2100" s="1252"/>
      <c r="BC2100" s="1252"/>
      <c r="BD2100" s="1252"/>
      <c r="BE2100" s="1252"/>
      <c r="BF2100" s="1252"/>
      <c r="BG2100" s="1252"/>
      <c r="BH2100" s="1252"/>
      <c r="BI2100" s="1252"/>
      <c r="BJ2100" s="1252"/>
      <c r="BK2100" s="1252"/>
      <c r="BL2100" s="1252"/>
      <c r="BM2100" s="1252"/>
      <c r="BN2100" s="1252"/>
      <c r="BO2100" s="1252"/>
      <c r="BP2100" s="1252"/>
      <c r="BQ2100" s="1252"/>
      <c r="BR2100" s="1252"/>
      <c r="BS2100" s="1252"/>
    </row>
    <row r="2101" spans="1:71" collapsed="1">
      <c r="A2101" s="1107">
        <v>1</v>
      </c>
      <c r="B2101" s="1107">
        <v>3</v>
      </c>
      <c r="C2101" s="1107">
        <v>4</v>
      </c>
      <c r="D2101" s="1107"/>
      <c r="E2101" s="1107"/>
      <c r="F2101" s="1107"/>
      <c r="G2101" s="1114" t="s">
        <v>5998</v>
      </c>
      <c r="H2101" s="1108"/>
      <c r="I2101" s="1108"/>
      <c r="J2101" s="1115"/>
      <c r="K2101" s="1121">
        <f>K2102</f>
        <v>0</v>
      </c>
      <c r="L2101" s="1115"/>
      <c r="M2101" s="1121">
        <f>M2102</f>
        <v>0</v>
      </c>
      <c r="N2101" s="1115"/>
      <c r="O2101" s="1121">
        <f>O2102</f>
        <v>0</v>
      </c>
      <c r="P2101" s="1113"/>
    </row>
    <row r="2102" spans="1:71" s="138" customFormat="1" hidden="1" outlineLevel="1" collapsed="1">
      <c r="A2102" s="1072">
        <v>1</v>
      </c>
      <c r="B2102" s="1072">
        <v>3</v>
      </c>
      <c r="C2102" s="1072">
        <v>4</v>
      </c>
      <c r="D2102" s="1072">
        <v>1</v>
      </c>
      <c r="E2102" s="1072"/>
      <c r="F2102" s="1072"/>
      <c r="G2102" s="1073" t="s">
        <v>1347</v>
      </c>
      <c r="H2102" s="1074"/>
      <c r="I2102" s="1075"/>
      <c r="J2102" s="1076"/>
      <c r="K2102" s="1077">
        <f>K2103+K2131</f>
        <v>0</v>
      </c>
      <c r="L2102" s="1078"/>
      <c r="M2102" s="1077">
        <f>M2103+M2131</f>
        <v>0</v>
      </c>
      <c r="N2102" s="1079"/>
      <c r="O2102" s="1077">
        <f>O2103+O2131</f>
        <v>0</v>
      </c>
      <c r="P2102" s="1080"/>
      <c r="Q2102" s="1250"/>
      <c r="R2102" s="1250"/>
      <c r="S2102" s="1250"/>
      <c r="T2102" s="1250"/>
      <c r="U2102" s="1250"/>
      <c r="V2102" s="1250"/>
      <c r="W2102" s="1250"/>
      <c r="X2102" s="1250"/>
      <c r="Y2102" s="1250"/>
      <c r="Z2102" s="1250"/>
      <c r="AA2102" s="1250"/>
      <c r="AB2102" s="1250"/>
      <c r="AC2102" s="1250"/>
      <c r="AD2102" s="1250"/>
      <c r="AE2102" s="1250"/>
      <c r="AF2102" s="1250"/>
      <c r="AG2102" s="1250"/>
      <c r="AH2102" s="1250"/>
      <c r="AI2102" s="1250"/>
      <c r="AJ2102" s="1250"/>
      <c r="AK2102" s="1250"/>
      <c r="AL2102" s="1250"/>
      <c r="AM2102" s="1250"/>
      <c r="AN2102" s="1250"/>
      <c r="AO2102" s="1250"/>
      <c r="AP2102" s="1250"/>
      <c r="AQ2102" s="1250"/>
      <c r="AR2102" s="1250"/>
      <c r="AS2102" s="1250"/>
      <c r="AT2102" s="1250"/>
      <c r="AU2102" s="1250"/>
      <c r="AV2102" s="1250"/>
      <c r="AW2102" s="1250"/>
      <c r="AX2102" s="1250"/>
      <c r="AY2102" s="1250"/>
      <c r="AZ2102" s="1250"/>
      <c r="BA2102" s="1250"/>
      <c r="BB2102" s="1250"/>
      <c r="BC2102" s="1250"/>
      <c r="BD2102" s="1250"/>
      <c r="BE2102" s="1250"/>
      <c r="BF2102" s="1250"/>
      <c r="BG2102" s="1250"/>
      <c r="BH2102" s="1250"/>
      <c r="BI2102" s="1250"/>
      <c r="BJ2102" s="1250"/>
      <c r="BK2102" s="1250"/>
      <c r="BL2102" s="1250"/>
      <c r="BM2102" s="1250"/>
      <c r="BN2102" s="1250"/>
      <c r="BO2102" s="1250"/>
      <c r="BP2102" s="1250"/>
      <c r="BQ2102" s="1250"/>
      <c r="BR2102" s="1250"/>
      <c r="BS2102" s="1250"/>
    </row>
    <row r="2103" spans="1:71" s="137" customFormat="1" hidden="1" outlineLevel="1" collapsed="1">
      <c r="A2103" s="1081">
        <v>1</v>
      </c>
      <c r="B2103" s="1081">
        <v>3</v>
      </c>
      <c r="C2103" s="1081">
        <v>4</v>
      </c>
      <c r="D2103" s="1081">
        <v>1</v>
      </c>
      <c r="E2103" s="1081" t="s">
        <v>1559</v>
      </c>
      <c r="F2103" s="1081"/>
      <c r="G2103" s="1098" t="s">
        <v>5999</v>
      </c>
      <c r="H2103" s="1099"/>
      <c r="I2103" s="1100"/>
      <c r="J2103" s="1093"/>
      <c r="K2103" s="1101">
        <f>SUM(K2104:K2130)</f>
        <v>0</v>
      </c>
      <c r="L2103" s="1093"/>
      <c r="M2103" s="1101">
        <f>SUM(M2104:M2130)</f>
        <v>0</v>
      </c>
      <c r="N2103" s="1101"/>
      <c r="O2103" s="1101">
        <f>SUM(O2104:O2130)</f>
        <v>0</v>
      </c>
      <c r="P2103" s="1102"/>
      <c r="Q2103" s="1251"/>
      <c r="R2103" s="1251"/>
      <c r="S2103" s="1251"/>
      <c r="T2103" s="1251"/>
      <c r="U2103" s="1251"/>
      <c r="V2103" s="1251"/>
      <c r="W2103" s="1251"/>
      <c r="X2103" s="1251"/>
      <c r="Y2103" s="1251"/>
      <c r="Z2103" s="1251"/>
      <c r="AA2103" s="1251"/>
      <c r="AB2103" s="1251"/>
      <c r="AC2103" s="1251"/>
      <c r="AD2103" s="1251"/>
      <c r="AE2103" s="1251"/>
      <c r="AF2103" s="1251"/>
      <c r="AG2103" s="1251"/>
      <c r="AH2103" s="1251"/>
      <c r="AI2103" s="1251"/>
      <c r="AJ2103" s="1251"/>
      <c r="AK2103" s="1251"/>
      <c r="AL2103" s="1251"/>
      <c r="AM2103" s="1251"/>
      <c r="AN2103" s="1251"/>
      <c r="AO2103" s="1251"/>
      <c r="AP2103" s="1251"/>
      <c r="AQ2103" s="1251"/>
      <c r="AR2103" s="1251"/>
      <c r="AS2103" s="1251"/>
      <c r="AT2103" s="1251"/>
      <c r="AU2103" s="1251"/>
      <c r="AV2103" s="1251"/>
      <c r="AW2103" s="1251"/>
      <c r="AX2103" s="1251"/>
      <c r="AY2103" s="1251"/>
      <c r="AZ2103" s="1251"/>
      <c r="BA2103" s="1251"/>
      <c r="BB2103" s="1251"/>
      <c r="BC2103" s="1251"/>
      <c r="BD2103" s="1251"/>
      <c r="BE2103" s="1251"/>
      <c r="BF2103" s="1251"/>
      <c r="BG2103" s="1251"/>
      <c r="BH2103" s="1251"/>
      <c r="BI2103" s="1251"/>
      <c r="BJ2103" s="1251"/>
      <c r="BK2103" s="1251"/>
      <c r="BL2103" s="1251"/>
      <c r="BM2103" s="1251"/>
      <c r="BN2103" s="1251"/>
      <c r="BO2103" s="1251"/>
      <c r="BP2103" s="1251"/>
      <c r="BQ2103" s="1251"/>
      <c r="BR2103" s="1251"/>
      <c r="BS2103" s="1251"/>
    </row>
    <row r="2104" spans="1:71" s="134" customFormat="1" ht="55.2" hidden="1" outlineLevel="2">
      <c r="A2104" s="1014">
        <v>1</v>
      </c>
      <c r="B2104" s="1014">
        <v>3</v>
      </c>
      <c r="C2104" s="1014">
        <v>4</v>
      </c>
      <c r="D2104" s="1014">
        <v>1</v>
      </c>
      <c r="E2104" s="1014">
        <v>1</v>
      </c>
      <c r="F2104" s="1014">
        <v>1</v>
      </c>
      <c r="G2104" s="941" t="s">
        <v>8215</v>
      </c>
      <c r="H2104" s="32" t="s">
        <v>29</v>
      </c>
      <c r="I2104" s="329">
        <v>1</v>
      </c>
      <c r="J2104" s="915"/>
      <c r="K2104" s="910">
        <f t="shared" ref="K2104:K2130" si="344">I2104*J2104</f>
        <v>0</v>
      </c>
      <c r="L2104" s="426"/>
      <c r="M2104" s="909">
        <f t="shared" ref="M2104:M2130" si="345">I2104*L2104</f>
        <v>0</v>
      </c>
      <c r="N2104" s="909">
        <f t="shared" ref="N2104:N2130" si="346">J2104+L2104</f>
        <v>0</v>
      </c>
      <c r="O2104" s="909">
        <f t="shared" ref="O2104:O2130" si="347">I2104*N2104</f>
        <v>0</v>
      </c>
      <c r="P2104" s="147"/>
      <c r="Q2104" s="1251"/>
      <c r="R2104" s="1251"/>
      <c r="S2104" s="1251"/>
      <c r="T2104" s="1251"/>
      <c r="U2104" s="1251"/>
      <c r="V2104" s="1251"/>
      <c r="W2104" s="1251"/>
      <c r="X2104" s="1251"/>
      <c r="Y2104" s="1251"/>
      <c r="Z2104" s="1251"/>
      <c r="AA2104" s="1251"/>
      <c r="AB2104" s="1251"/>
      <c r="AC2104" s="1251"/>
      <c r="AD2104" s="1251"/>
      <c r="AE2104" s="1251"/>
      <c r="AF2104" s="1251"/>
      <c r="AG2104" s="1251"/>
      <c r="AH2104" s="1251"/>
      <c r="AI2104" s="1251"/>
      <c r="AJ2104" s="1251"/>
      <c r="AK2104" s="1251"/>
      <c r="AL2104" s="1251"/>
      <c r="AM2104" s="1251"/>
      <c r="AN2104" s="1251"/>
      <c r="AO2104" s="1251"/>
      <c r="AP2104" s="1251"/>
      <c r="AQ2104" s="1251"/>
      <c r="AR2104" s="1251"/>
      <c r="AS2104" s="1251"/>
      <c r="AT2104" s="1251"/>
      <c r="AU2104" s="1251"/>
      <c r="AV2104" s="1251"/>
      <c r="AW2104" s="1251"/>
      <c r="AX2104" s="1251"/>
      <c r="AY2104" s="1251"/>
      <c r="AZ2104" s="1251"/>
      <c r="BA2104" s="1251"/>
      <c r="BB2104" s="1251"/>
      <c r="BC2104" s="1251"/>
      <c r="BD2104" s="1251"/>
      <c r="BE2104" s="1251"/>
      <c r="BF2104" s="1251"/>
      <c r="BG2104" s="1251"/>
      <c r="BH2104" s="1251"/>
      <c r="BI2104" s="1251"/>
      <c r="BJ2104" s="1251"/>
      <c r="BK2104" s="1251"/>
      <c r="BL2104" s="1251"/>
      <c r="BM2104" s="1251"/>
      <c r="BN2104" s="1251"/>
      <c r="BO2104" s="1251"/>
      <c r="BP2104" s="1251"/>
      <c r="BQ2104" s="1251"/>
      <c r="BR2104" s="1251"/>
      <c r="BS2104" s="1251"/>
    </row>
    <row r="2105" spans="1:71" s="3" customFormat="1" ht="41.4" hidden="1" outlineLevel="2">
      <c r="A2105" s="1014">
        <v>1</v>
      </c>
      <c r="B2105" s="1014">
        <v>3</v>
      </c>
      <c r="C2105" s="1014">
        <v>4</v>
      </c>
      <c r="D2105" s="1014">
        <v>1</v>
      </c>
      <c r="E2105" s="1014" t="s">
        <v>1559</v>
      </c>
      <c r="F2105" s="1014">
        <v>2</v>
      </c>
      <c r="G2105" s="941" t="s">
        <v>8216</v>
      </c>
      <c r="H2105" s="32" t="s">
        <v>29</v>
      </c>
      <c r="I2105" s="329">
        <v>1</v>
      </c>
      <c r="J2105" s="915"/>
      <c r="K2105" s="910">
        <f t="shared" si="344"/>
        <v>0</v>
      </c>
      <c r="L2105" s="426"/>
      <c r="M2105" s="909">
        <f t="shared" si="345"/>
        <v>0</v>
      </c>
      <c r="N2105" s="909">
        <f t="shared" si="346"/>
        <v>0</v>
      </c>
      <c r="O2105" s="909">
        <f t="shared" si="347"/>
        <v>0</v>
      </c>
      <c r="P2105" s="147"/>
      <c r="Q2105" s="1252"/>
      <c r="R2105" s="1252"/>
      <c r="S2105" s="1252"/>
      <c r="T2105" s="1252"/>
      <c r="U2105" s="1252"/>
      <c r="V2105" s="1252"/>
      <c r="W2105" s="1252"/>
      <c r="X2105" s="1252"/>
      <c r="Y2105" s="1252"/>
      <c r="Z2105" s="1252"/>
      <c r="AA2105" s="1252"/>
      <c r="AB2105" s="1252"/>
      <c r="AC2105" s="1252"/>
      <c r="AD2105" s="1252"/>
      <c r="AE2105" s="1252"/>
      <c r="AF2105" s="1252"/>
      <c r="AG2105" s="1252"/>
      <c r="AH2105" s="1252"/>
      <c r="AI2105" s="1252"/>
      <c r="AJ2105" s="1252"/>
      <c r="AK2105" s="1252"/>
      <c r="AL2105" s="1252"/>
      <c r="AM2105" s="1252"/>
      <c r="AN2105" s="1252"/>
      <c r="AO2105" s="1252"/>
      <c r="AP2105" s="1252"/>
      <c r="AQ2105" s="1252"/>
      <c r="AR2105" s="1252"/>
      <c r="AS2105" s="1252"/>
      <c r="AT2105" s="1252"/>
      <c r="AU2105" s="1252"/>
      <c r="AV2105" s="1252"/>
      <c r="AW2105" s="1252"/>
      <c r="AX2105" s="1252"/>
      <c r="AY2105" s="1252"/>
      <c r="AZ2105" s="1252"/>
      <c r="BA2105" s="1252"/>
      <c r="BB2105" s="1252"/>
      <c r="BC2105" s="1252"/>
      <c r="BD2105" s="1252"/>
      <c r="BE2105" s="1252"/>
      <c r="BF2105" s="1252"/>
      <c r="BG2105" s="1252"/>
      <c r="BH2105" s="1252"/>
      <c r="BI2105" s="1252"/>
      <c r="BJ2105" s="1252"/>
      <c r="BK2105" s="1252"/>
      <c r="BL2105" s="1252"/>
      <c r="BM2105" s="1252"/>
      <c r="BN2105" s="1252"/>
      <c r="BO2105" s="1252"/>
      <c r="BP2105" s="1252"/>
      <c r="BQ2105" s="1252"/>
      <c r="BR2105" s="1252"/>
      <c r="BS2105" s="1252"/>
    </row>
    <row r="2106" spans="1:71" s="3" customFormat="1" ht="41.4" hidden="1" outlineLevel="2">
      <c r="A2106" s="1014">
        <v>1</v>
      </c>
      <c r="B2106" s="1014">
        <v>3</v>
      </c>
      <c r="C2106" s="1014">
        <v>4</v>
      </c>
      <c r="D2106" s="1014">
        <v>1</v>
      </c>
      <c r="E2106" s="1014" t="s">
        <v>1559</v>
      </c>
      <c r="F2106" s="1014">
        <v>3</v>
      </c>
      <c r="G2106" s="941" t="s">
        <v>8217</v>
      </c>
      <c r="H2106" s="32" t="s">
        <v>29</v>
      </c>
      <c r="I2106" s="329">
        <v>4</v>
      </c>
      <c r="J2106" s="915"/>
      <c r="K2106" s="910">
        <f t="shared" si="344"/>
        <v>0</v>
      </c>
      <c r="L2106" s="426"/>
      <c r="M2106" s="909">
        <f t="shared" si="345"/>
        <v>0</v>
      </c>
      <c r="N2106" s="909">
        <f t="shared" si="346"/>
        <v>0</v>
      </c>
      <c r="O2106" s="909">
        <f t="shared" si="347"/>
        <v>0</v>
      </c>
      <c r="P2106" s="147"/>
      <c r="Q2106" s="1252"/>
      <c r="R2106" s="1252"/>
      <c r="S2106" s="1252"/>
      <c r="T2106" s="1252"/>
      <c r="U2106" s="1252"/>
      <c r="V2106" s="1252"/>
      <c r="W2106" s="1252"/>
      <c r="X2106" s="1252"/>
      <c r="Y2106" s="1252"/>
      <c r="Z2106" s="1252"/>
      <c r="AA2106" s="1252"/>
      <c r="AB2106" s="1252"/>
      <c r="AC2106" s="1252"/>
      <c r="AD2106" s="1252"/>
      <c r="AE2106" s="1252"/>
      <c r="AF2106" s="1252"/>
      <c r="AG2106" s="1252"/>
      <c r="AH2106" s="1252"/>
      <c r="AI2106" s="1252"/>
      <c r="AJ2106" s="1252"/>
      <c r="AK2106" s="1252"/>
      <c r="AL2106" s="1252"/>
      <c r="AM2106" s="1252"/>
      <c r="AN2106" s="1252"/>
      <c r="AO2106" s="1252"/>
      <c r="AP2106" s="1252"/>
      <c r="AQ2106" s="1252"/>
      <c r="AR2106" s="1252"/>
      <c r="AS2106" s="1252"/>
      <c r="AT2106" s="1252"/>
      <c r="AU2106" s="1252"/>
      <c r="AV2106" s="1252"/>
      <c r="AW2106" s="1252"/>
      <c r="AX2106" s="1252"/>
      <c r="AY2106" s="1252"/>
      <c r="AZ2106" s="1252"/>
      <c r="BA2106" s="1252"/>
      <c r="BB2106" s="1252"/>
      <c r="BC2106" s="1252"/>
      <c r="BD2106" s="1252"/>
      <c r="BE2106" s="1252"/>
      <c r="BF2106" s="1252"/>
      <c r="BG2106" s="1252"/>
      <c r="BH2106" s="1252"/>
      <c r="BI2106" s="1252"/>
      <c r="BJ2106" s="1252"/>
      <c r="BK2106" s="1252"/>
      <c r="BL2106" s="1252"/>
      <c r="BM2106" s="1252"/>
      <c r="BN2106" s="1252"/>
      <c r="BO2106" s="1252"/>
      <c r="BP2106" s="1252"/>
      <c r="BQ2106" s="1252"/>
      <c r="BR2106" s="1252"/>
      <c r="BS2106" s="1252"/>
    </row>
    <row r="2107" spans="1:71" s="3" customFormat="1" ht="41.4" hidden="1" outlineLevel="2">
      <c r="A2107" s="1014">
        <v>1</v>
      </c>
      <c r="B2107" s="1014">
        <v>3</v>
      </c>
      <c r="C2107" s="1014">
        <v>4</v>
      </c>
      <c r="D2107" s="1014">
        <v>1</v>
      </c>
      <c r="E2107" s="1014" t="s">
        <v>1559</v>
      </c>
      <c r="F2107" s="1014">
        <v>4</v>
      </c>
      <c r="G2107" s="941" t="s">
        <v>8218</v>
      </c>
      <c r="H2107" s="32" t="s">
        <v>29</v>
      </c>
      <c r="I2107" s="329">
        <v>8</v>
      </c>
      <c r="J2107" s="915"/>
      <c r="K2107" s="910">
        <f t="shared" si="344"/>
        <v>0</v>
      </c>
      <c r="L2107" s="426"/>
      <c r="M2107" s="909">
        <f t="shared" si="345"/>
        <v>0</v>
      </c>
      <c r="N2107" s="909">
        <f t="shared" si="346"/>
        <v>0</v>
      </c>
      <c r="O2107" s="909">
        <f t="shared" si="347"/>
        <v>0</v>
      </c>
      <c r="P2107" s="147"/>
      <c r="Q2107" s="1252"/>
      <c r="R2107" s="1252"/>
      <c r="S2107" s="1252"/>
      <c r="T2107" s="1252"/>
      <c r="U2107" s="1252"/>
      <c r="V2107" s="1252"/>
      <c r="W2107" s="1252"/>
      <c r="X2107" s="1252"/>
      <c r="Y2107" s="1252"/>
      <c r="Z2107" s="1252"/>
      <c r="AA2107" s="1252"/>
      <c r="AB2107" s="1252"/>
      <c r="AC2107" s="1252"/>
      <c r="AD2107" s="1252"/>
      <c r="AE2107" s="1252"/>
      <c r="AF2107" s="1252"/>
      <c r="AG2107" s="1252"/>
      <c r="AH2107" s="1252"/>
      <c r="AI2107" s="1252"/>
      <c r="AJ2107" s="1252"/>
      <c r="AK2107" s="1252"/>
      <c r="AL2107" s="1252"/>
      <c r="AM2107" s="1252"/>
      <c r="AN2107" s="1252"/>
      <c r="AO2107" s="1252"/>
      <c r="AP2107" s="1252"/>
      <c r="AQ2107" s="1252"/>
      <c r="AR2107" s="1252"/>
      <c r="AS2107" s="1252"/>
      <c r="AT2107" s="1252"/>
      <c r="AU2107" s="1252"/>
      <c r="AV2107" s="1252"/>
      <c r="AW2107" s="1252"/>
      <c r="AX2107" s="1252"/>
      <c r="AY2107" s="1252"/>
      <c r="AZ2107" s="1252"/>
      <c r="BA2107" s="1252"/>
      <c r="BB2107" s="1252"/>
      <c r="BC2107" s="1252"/>
      <c r="BD2107" s="1252"/>
      <c r="BE2107" s="1252"/>
      <c r="BF2107" s="1252"/>
      <c r="BG2107" s="1252"/>
      <c r="BH2107" s="1252"/>
      <c r="BI2107" s="1252"/>
      <c r="BJ2107" s="1252"/>
      <c r="BK2107" s="1252"/>
      <c r="BL2107" s="1252"/>
      <c r="BM2107" s="1252"/>
      <c r="BN2107" s="1252"/>
      <c r="BO2107" s="1252"/>
      <c r="BP2107" s="1252"/>
      <c r="BQ2107" s="1252"/>
      <c r="BR2107" s="1252"/>
      <c r="BS2107" s="1252"/>
    </row>
    <row r="2108" spans="1:71" s="3" customFormat="1" ht="41.4" hidden="1" outlineLevel="2">
      <c r="A2108" s="1014">
        <v>1</v>
      </c>
      <c r="B2108" s="1014">
        <v>3</v>
      </c>
      <c r="C2108" s="1014">
        <v>4</v>
      </c>
      <c r="D2108" s="1014">
        <v>1</v>
      </c>
      <c r="E2108" s="1014" t="s">
        <v>1559</v>
      </c>
      <c r="F2108" s="1014">
        <v>5</v>
      </c>
      <c r="G2108" s="941" t="s">
        <v>8219</v>
      </c>
      <c r="H2108" s="32" t="s">
        <v>29</v>
      </c>
      <c r="I2108" s="329">
        <v>22</v>
      </c>
      <c r="J2108" s="915"/>
      <c r="K2108" s="910">
        <f t="shared" si="344"/>
        <v>0</v>
      </c>
      <c r="L2108" s="426"/>
      <c r="M2108" s="909">
        <f t="shared" si="345"/>
        <v>0</v>
      </c>
      <c r="N2108" s="909">
        <f t="shared" si="346"/>
        <v>0</v>
      </c>
      <c r="O2108" s="909">
        <f t="shared" si="347"/>
        <v>0</v>
      </c>
      <c r="P2108" s="147"/>
      <c r="Q2108" s="1252"/>
      <c r="R2108" s="1252"/>
      <c r="S2108" s="1252"/>
      <c r="T2108" s="1252"/>
      <c r="U2108" s="1252"/>
      <c r="V2108" s="1252"/>
      <c r="W2108" s="1252"/>
      <c r="X2108" s="1252"/>
      <c r="Y2108" s="1252"/>
      <c r="Z2108" s="1252"/>
      <c r="AA2108" s="1252"/>
      <c r="AB2108" s="1252"/>
      <c r="AC2108" s="1252"/>
      <c r="AD2108" s="1252"/>
      <c r="AE2108" s="1252"/>
      <c r="AF2108" s="1252"/>
      <c r="AG2108" s="1252"/>
      <c r="AH2108" s="1252"/>
      <c r="AI2108" s="1252"/>
      <c r="AJ2108" s="1252"/>
      <c r="AK2108" s="1252"/>
      <c r="AL2108" s="1252"/>
      <c r="AM2108" s="1252"/>
      <c r="AN2108" s="1252"/>
      <c r="AO2108" s="1252"/>
      <c r="AP2108" s="1252"/>
      <c r="AQ2108" s="1252"/>
      <c r="AR2108" s="1252"/>
      <c r="AS2108" s="1252"/>
      <c r="AT2108" s="1252"/>
      <c r="AU2108" s="1252"/>
      <c r="AV2108" s="1252"/>
      <c r="AW2108" s="1252"/>
      <c r="AX2108" s="1252"/>
      <c r="AY2108" s="1252"/>
      <c r="AZ2108" s="1252"/>
      <c r="BA2108" s="1252"/>
      <c r="BB2108" s="1252"/>
      <c r="BC2108" s="1252"/>
      <c r="BD2108" s="1252"/>
      <c r="BE2108" s="1252"/>
      <c r="BF2108" s="1252"/>
      <c r="BG2108" s="1252"/>
      <c r="BH2108" s="1252"/>
      <c r="BI2108" s="1252"/>
      <c r="BJ2108" s="1252"/>
      <c r="BK2108" s="1252"/>
      <c r="BL2108" s="1252"/>
      <c r="BM2108" s="1252"/>
      <c r="BN2108" s="1252"/>
      <c r="BO2108" s="1252"/>
      <c r="BP2108" s="1252"/>
      <c r="BQ2108" s="1252"/>
      <c r="BR2108" s="1252"/>
      <c r="BS2108" s="1252"/>
    </row>
    <row r="2109" spans="1:71" s="3" customFormat="1" ht="41.4" hidden="1" outlineLevel="2">
      <c r="A2109" s="1014">
        <v>1</v>
      </c>
      <c r="B2109" s="1014">
        <v>3</v>
      </c>
      <c r="C2109" s="1014">
        <v>4</v>
      </c>
      <c r="D2109" s="1014">
        <v>1</v>
      </c>
      <c r="E2109" s="1014" t="s">
        <v>1559</v>
      </c>
      <c r="F2109" s="1014">
        <v>6</v>
      </c>
      <c r="G2109" s="941" t="s">
        <v>8220</v>
      </c>
      <c r="H2109" s="32" t="s">
        <v>29</v>
      </c>
      <c r="I2109" s="329">
        <v>1</v>
      </c>
      <c r="J2109" s="915"/>
      <c r="K2109" s="910">
        <f t="shared" si="344"/>
        <v>0</v>
      </c>
      <c r="L2109" s="426"/>
      <c r="M2109" s="909">
        <f t="shared" si="345"/>
        <v>0</v>
      </c>
      <c r="N2109" s="909">
        <f t="shared" si="346"/>
        <v>0</v>
      </c>
      <c r="O2109" s="909">
        <f t="shared" si="347"/>
        <v>0</v>
      </c>
      <c r="P2109" s="147"/>
      <c r="Q2109" s="1252"/>
      <c r="R2109" s="1252"/>
      <c r="S2109" s="1252"/>
      <c r="T2109" s="1252"/>
      <c r="U2109" s="1252"/>
      <c r="V2109" s="1252"/>
      <c r="W2109" s="1252"/>
      <c r="X2109" s="1252"/>
      <c r="Y2109" s="1252"/>
      <c r="Z2109" s="1252"/>
      <c r="AA2109" s="1252"/>
      <c r="AB2109" s="1252"/>
      <c r="AC2109" s="1252"/>
      <c r="AD2109" s="1252"/>
      <c r="AE2109" s="1252"/>
      <c r="AF2109" s="1252"/>
      <c r="AG2109" s="1252"/>
      <c r="AH2109" s="1252"/>
      <c r="AI2109" s="1252"/>
      <c r="AJ2109" s="1252"/>
      <c r="AK2109" s="1252"/>
      <c r="AL2109" s="1252"/>
      <c r="AM2109" s="1252"/>
      <c r="AN2109" s="1252"/>
      <c r="AO2109" s="1252"/>
      <c r="AP2109" s="1252"/>
      <c r="AQ2109" s="1252"/>
      <c r="AR2109" s="1252"/>
      <c r="AS2109" s="1252"/>
      <c r="AT2109" s="1252"/>
      <c r="AU2109" s="1252"/>
      <c r="AV2109" s="1252"/>
      <c r="AW2109" s="1252"/>
      <c r="AX2109" s="1252"/>
      <c r="AY2109" s="1252"/>
      <c r="AZ2109" s="1252"/>
      <c r="BA2109" s="1252"/>
      <c r="BB2109" s="1252"/>
      <c r="BC2109" s="1252"/>
      <c r="BD2109" s="1252"/>
      <c r="BE2109" s="1252"/>
      <c r="BF2109" s="1252"/>
      <c r="BG2109" s="1252"/>
      <c r="BH2109" s="1252"/>
      <c r="BI2109" s="1252"/>
      <c r="BJ2109" s="1252"/>
      <c r="BK2109" s="1252"/>
      <c r="BL2109" s="1252"/>
      <c r="BM2109" s="1252"/>
      <c r="BN2109" s="1252"/>
      <c r="BO2109" s="1252"/>
      <c r="BP2109" s="1252"/>
      <c r="BQ2109" s="1252"/>
      <c r="BR2109" s="1252"/>
      <c r="BS2109" s="1252"/>
    </row>
    <row r="2110" spans="1:71" s="3" customFormat="1" ht="41.4" hidden="1" outlineLevel="2">
      <c r="A2110" s="1014">
        <v>1</v>
      </c>
      <c r="B2110" s="1014">
        <v>3</v>
      </c>
      <c r="C2110" s="1014">
        <v>4</v>
      </c>
      <c r="D2110" s="1014">
        <v>1</v>
      </c>
      <c r="E2110" s="1014" t="s">
        <v>1559</v>
      </c>
      <c r="F2110" s="1014">
        <v>7</v>
      </c>
      <c r="G2110" s="941" t="s">
        <v>8221</v>
      </c>
      <c r="H2110" s="32" t="s">
        <v>29</v>
      </c>
      <c r="I2110" s="329">
        <v>4</v>
      </c>
      <c r="J2110" s="915"/>
      <c r="K2110" s="910">
        <f t="shared" si="344"/>
        <v>0</v>
      </c>
      <c r="L2110" s="426"/>
      <c r="M2110" s="909">
        <f t="shared" si="345"/>
        <v>0</v>
      </c>
      <c r="N2110" s="909">
        <f t="shared" si="346"/>
        <v>0</v>
      </c>
      <c r="O2110" s="909">
        <f t="shared" si="347"/>
        <v>0</v>
      </c>
      <c r="P2110" s="147"/>
      <c r="Q2110" s="1252"/>
      <c r="R2110" s="1252"/>
      <c r="S2110" s="1252"/>
      <c r="T2110" s="1252"/>
      <c r="U2110" s="1252"/>
      <c r="V2110" s="1252"/>
      <c r="W2110" s="1252"/>
      <c r="X2110" s="1252"/>
      <c r="Y2110" s="1252"/>
      <c r="Z2110" s="1252"/>
      <c r="AA2110" s="1252"/>
      <c r="AB2110" s="1252"/>
      <c r="AC2110" s="1252"/>
      <c r="AD2110" s="1252"/>
      <c r="AE2110" s="1252"/>
      <c r="AF2110" s="1252"/>
      <c r="AG2110" s="1252"/>
      <c r="AH2110" s="1252"/>
      <c r="AI2110" s="1252"/>
      <c r="AJ2110" s="1252"/>
      <c r="AK2110" s="1252"/>
      <c r="AL2110" s="1252"/>
      <c r="AM2110" s="1252"/>
      <c r="AN2110" s="1252"/>
      <c r="AO2110" s="1252"/>
      <c r="AP2110" s="1252"/>
      <c r="AQ2110" s="1252"/>
      <c r="AR2110" s="1252"/>
      <c r="AS2110" s="1252"/>
      <c r="AT2110" s="1252"/>
      <c r="AU2110" s="1252"/>
      <c r="AV2110" s="1252"/>
      <c r="AW2110" s="1252"/>
      <c r="AX2110" s="1252"/>
      <c r="AY2110" s="1252"/>
      <c r="AZ2110" s="1252"/>
      <c r="BA2110" s="1252"/>
      <c r="BB2110" s="1252"/>
      <c r="BC2110" s="1252"/>
      <c r="BD2110" s="1252"/>
      <c r="BE2110" s="1252"/>
      <c r="BF2110" s="1252"/>
      <c r="BG2110" s="1252"/>
      <c r="BH2110" s="1252"/>
      <c r="BI2110" s="1252"/>
      <c r="BJ2110" s="1252"/>
      <c r="BK2110" s="1252"/>
      <c r="BL2110" s="1252"/>
      <c r="BM2110" s="1252"/>
      <c r="BN2110" s="1252"/>
      <c r="BO2110" s="1252"/>
      <c r="BP2110" s="1252"/>
      <c r="BQ2110" s="1252"/>
      <c r="BR2110" s="1252"/>
      <c r="BS2110" s="1252"/>
    </row>
    <row r="2111" spans="1:71" s="3" customFormat="1" ht="41.4" hidden="1" outlineLevel="2">
      <c r="A2111" s="1014">
        <v>1</v>
      </c>
      <c r="B2111" s="1014">
        <v>3</v>
      </c>
      <c r="C2111" s="1014">
        <v>4</v>
      </c>
      <c r="D2111" s="1014">
        <v>1</v>
      </c>
      <c r="E2111" s="1014" t="s">
        <v>1559</v>
      </c>
      <c r="F2111" s="1014">
        <v>8</v>
      </c>
      <c r="G2111" s="941" t="s">
        <v>8222</v>
      </c>
      <c r="H2111" s="32" t="s">
        <v>29</v>
      </c>
      <c r="I2111" s="329">
        <v>8</v>
      </c>
      <c r="J2111" s="915"/>
      <c r="K2111" s="910">
        <f t="shared" si="344"/>
        <v>0</v>
      </c>
      <c r="L2111" s="426"/>
      <c r="M2111" s="909">
        <f t="shared" si="345"/>
        <v>0</v>
      </c>
      <c r="N2111" s="909">
        <f t="shared" si="346"/>
        <v>0</v>
      </c>
      <c r="O2111" s="909">
        <f t="shared" si="347"/>
        <v>0</v>
      </c>
      <c r="P2111" s="147"/>
      <c r="Q2111" s="1252"/>
      <c r="R2111" s="1252"/>
      <c r="S2111" s="1252"/>
      <c r="T2111" s="1252"/>
      <c r="U2111" s="1252"/>
      <c r="V2111" s="1252"/>
      <c r="W2111" s="1252"/>
      <c r="X2111" s="1252"/>
      <c r="Y2111" s="1252"/>
      <c r="Z2111" s="1252"/>
      <c r="AA2111" s="1252"/>
      <c r="AB2111" s="1252"/>
      <c r="AC2111" s="1252"/>
      <c r="AD2111" s="1252"/>
      <c r="AE2111" s="1252"/>
      <c r="AF2111" s="1252"/>
      <c r="AG2111" s="1252"/>
      <c r="AH2111" s="1252"/>
      <c r="AI2111" s="1252"/>
      <c r="AJ2111" s="1252"/>
      <c r="AK2111" s="1252"/>
      <c r="AL2111" s="1252"/>
      <c r="AM2111" s="1252"/>
      <c r="AN2111" s="1252"/>
      <c r="AO2111" s="1252"/>
      <c r="AP2111" s="1252"/>
      <c r="AQ2111" s="1252"/>
      <c r="AR2111" s="1252"/>
      <c r="AS2111" s="1252"/>
      <c r="AT2111" s="1252"/>
      <c r="AU2111" s="1252"/>
      <c r="AV2111" s="1252"/>
      <c r="AW2111" s="1252"/>
      <c r="AX2111" s="1252"/>
      <c r="AY2111" s="1252"/>
      <c r="AZ2111" s="1252"/>
      <c r="BA2111" s="1252"/>
      <c r="BB2111" s="1252"/>
      <c r="BC2111" s="1252"/>
      <c r="BD2111" s="1252"/>
      <c r="BE2111" s="1252"/>
      <c r="BF2111" s="1252"/>
      <c r="BG2111" s="1252"/>
      <c r="BH2111" s="1252"/>
      <c r="BI2111" s="1252"/>
      <c r="BJ2111" s="1252"/>
      <c r="BK2111" s="1252"/>
      <c r="BL2111" s="1252"/>
      <c r="BM2111" s="1252"/>
      <c r="BN2111" s="1252"/>
      <c r="BO2111" s="1252"/>
      <c r="BP2111" s="1252"/>
      <c r="BQ2111" s="1252"/>
      <c r="BR2111" s="1252"/>
      <c r="BS2111" s="1252"/>
    </row>
    <row r="2112" spans="1:71" s="3" customFormat="1" ht="41.4" hidden="1" outlineLevel="2">
      <c r="A2112" s="1014">
        <v>1</v>
      </c>
      <c r="B2112" s="1014">
        <v>3</v>
      </c>
      <c r="C2112" s="1014">
        <v>4</v>
      </c>
      <c r="D2112" s="1014">
        <v>1</v>
      </c>
      <c r="E2112" s="1014" t="s">
        <v>1559</v>
      </c>
      <c r="F2112" s="1014">
        <v>9</v>
      </c>
      <c r="G2112" s="941" t="s">
        <v>8223</v>
      </c>
      <c r="H2112" s="32" t="s">
        <v>29</v>
      </c>
      <c r="I2112" s="329">
        <v>27</v>
      </c>
      <c r="J2112" s="915"/>
      <c r="K2112" s="910">
        <f t="shared" si="344"/>
        <v>0</v>
      </c>
      <c r="L2112" s="426"/>
      <c r="M2112" s="909">
        <f t="shared" si="345"/>
        <v>0</v>
      </c>
      <c r="N2112" s="909">
        <f t="shared" si="346"/>
        <v>0</v>
      </c>
      <c r="O2112" s="909">
        <f t="shared" si="347"/>
        <v>0</v>
      </c>
      <c r="P2112" s="147"/>
      <c r="Q2112" s="1252"/>
      <c r="R2112" s="1252"/>
      <c r="S2112" s="1252"/>
      <c r="T2112" s="1252"/>
      <c r="U2112" s="1252"/>
      <c r="V2112" s="1252"/>
      <c r="W2112" s="1252"/>
      <c r="X2112" s="1252"/>
      <c r="Y2112" s="1252"/>
      <c r="Z2112" s="1252"/>
      <c r="AA2112" s="1252"/>
      <c r="AB2112" s="1252"/>
      <c r="AC2112" s="1252"/>
      <c r="AD2112" s="1252"/>
      <c r="AE2112" s="1252"/>
      <c r="AF2112" s="1252"/>
      <c r="AG2112" s="1252"/>
      <c r="AH2112" s="1252"/>
      <c r="AI2112" s="1252"/>
      <c r="AJ2112" s="1252"/>
      <c r="AK2112" s="1252"/>
      <c r="AL2112" s="1252"/>
      <c r="AM2112" s="1252"/>
      <c r="AN2112" s="1252"/>
      <c r="AO2112" s="1252"/>
      <c r="AP2112" s="1252"/>
      <c r="AQ2112" s="1252"/>
      <c r="AR2112" s="1252"/>
      <c r="AS2112" s="1252"/>
      <c r="AT2112" s="1252"/>
      <c r="AU2112" s="1252"/>
      <c r="AV2112" s="1252"/>
      <c r="AW2112" s="1252"/>
      <c r="AX2112" s="1252"/>
      <c r="AY2112" s="1252"/>
      <c r="AZ2112" s="1252"/>
      <c r="BA2112" s="1252"/>
      <c r="BB2112" s="1252"/>
      <c r="BC2112" s="1252"/>
      <c r="BD2112" s="1252"/>
      <c r="BE2112" s="1252"/>
      <c r="BF2112" s="1252"/>
      <c r="BG2112" s="1252"/>
      <c r="BH2112" s="1252"/>
      <c r="BI2112" s="1252"/>
      <c r="BJ2112" s="1252"/>
      <c r="BK2112" s="1252"/>
      <c r="BL2112" s="1252"/>
      <c r="BM2112" s="1252"/>
      <c r="BN2112" s="1252"/>
      <c r="BO2112" s="1252"/>
      <c r="BP2112" s="1252"/>
      <c r="BQ2112" s="1252"/>
      <c r="BR2112" s="1252"/>
      <c r="BS2112" s="1252"/>
    </row>
    <row r="2113" spans="1:71" s="3" customFormat="1" ht="27.6" hidden="1" outlineLevel="2">
      <c r="A2113" s="1014">
        <v>1</v>
      </c>
      <c r="B2113" s="1014">
        <v>3</v>
      </c>
      <c r="C2113" s="1014">
        <v>4</v>
      </c>
      <c r="D2113" s="1014">
        <v>1</v>
      </c>
      <c r="E2113" s="1014" t="s">
        <v>1559</v>
      </c>
      <c r="F2113" s="1014">
        <v>10</v>
      </c>
      <c r="G2113" s="941" t="s">
        <v>8224</v>
      </c>
      <c r="H2113" s="32" t="s">
        <v>29</v>
      </c>
      <c r="I2113" s="329">
        <v>27</v>
      </c>
      <c r="J2113" s="915"/>
      <c r="K2113" s="910">
        <f t="shared" si="344"/>
        <v>0</v>
      </c>
      <c r="L2113" s="426"/>
      <c r="M2113" s="909">
        <f t="shared" si="345"/>
        <v>0</v>
      </c>
      <c r="N2113" s="909">
        <f t="shared" si="346"/>
        <v>0</v>
      </c>
      <c r="O2113" s="909">
        <f t="shared" si="347"/>
        <v>0</v>
      </c>
      <c r="P2113" s="147"/>
      <c r="Q2113" s="1252"/>
      <c r="R2113" s="1252"/>
      <c r="S2113" s="1252"/>
      <c r="T2113" s="1252"/>
      <c r="U2113" s="1252"/>
      <c r="V2113" s="1252"/>
      <c r="W2113" s="1252"/>
      <c r="X2113" s="1252"/>
      <c r="Y2113" s="1252"/>
      <c r="Z2113" s="1252"/>
      <c r="AA2113" s="1252"/>
      <c r="AB2113" s="1252"/>
      <c r="AC2113" s="1252"/>
      <c r="AD2113" s="1252"/>
      <c r="AE2113" s="1252"/>
      <c r="AF2113" s="1252"/>
      <c r="AG2113" s="1252"/>
      <c r="AH2113" s="1252"/>
      <c r="AI2113" s="1252"/>
      <c r="AJ2113" s="1252"/>
      <c r="AK2113" s="1252"/>
      <c r="AL2113" s="1252"/>
      <c r="AM2113" s="1252"/>
      <c r="AN2113" s="1252"/>
      <c r="AO2113" s="1252"/>
      <c r="AP2113" s="1252"/>
      <c r="AQ2113" s="1252"/>
      <c r="AR2113" s="1252"/>
      <c r="AS2113" s="1252"/>
      <c r="AT2113" s="1252"/>
      <c r="AU2113" s="1252"/>
      <c r="AV2113" s="1252"/>
      <c r="AW2113" s="1252"/>
      <c r="AX2113" s="1252"/>
      <c r="AY2113" s="1252"/>
      <c r="AZ2113" s="1252"/>
      <c r="BA2113" s="1252"/>
      <c r="BB2113" s="1252"/>
      <c r="BC2113" s="1252"/>
      <c r="BD2113" s="1252"/>
      <c r="BE2113" s="1252"/>
      <c r="BF2113" s="1252"/>
      <c r="BG2113" s="1252"/>
      <c r="BH2113" s="1252"/>
      <c r="BI2113" s="1252"/>
      <c r="BJ2113" s="1252"/>
      <c r="BK2113" s="1252"/>
      <c r="BL2113" s="1252"/>
      <c r="BM2113" s="1252"/>
      <c r="BN2113" s="1252"/>
      <c r="BO2113" s="1252"/>
      <c r="BP2113" s="1252"/>
      <c r="BQ2113" s="1252"/>
      <c r="BR2113" s="1252"/>
      <c r="BS2113" s="1252"/>
    </row>
    <row r="2114" spans="1:71" s="3" customFormat="1" ht="27.6" hidden="1" outlineLevel="2">
      <c r="A2114" s="1014">
        <v>1</v>
      </c>
      <c r="B2114" s="1014">
        <v>3</v>
      </c>
      <c r="C2114" s="1014">
        <v>4</v>
      </c>
      <c r="D2114" s="1014">
        <v>1</v>
      </c>
      <c r="E2114" s="1014" t="s">
        <v>1559</v>
      </c>
      <c r="F2114" s="1014">
        <v>11</v>
      </c>
      <c r="G2114" s="941" t="s">
        <v>8225</v>
      </c>
      <c r="H2114" s="32" t="s">
        <v>29</v>
      </c>
      <c r="I2114" s="329">
        <v>15</v>
      </c>
      <c r="J2114" s="915"/>
      <c r="K2114" s="910">
        <f t="shared" si="344"/>
        <v>0</v>
      </c>
      <c r="L2114" s="426"/>
      <c r="M2114" s="909">
        <f t="shared" si="345"/>
        <v>0</v>
      </c>
      <c r="N2114" s="909">
        <f t="shared" si="346"/>
        <v>0</v>
      </c>
      <c r="O2114" s="909">
        <f t="shared" si="347"/>
        <v>0</v>
      </c>
      <c r="P2114" s="147"/>
      <c r="Q2114" s="1252"/>
      <c r="R2114" s="1252"/>
      <c r="S2114" s="1252"/>
      <c r="T2114" s="1252"/>
      <c r="U2114" s="1252"/>
      <c r="V2114" s="1252"/>
      <c r="W2114" s="1252"/>
      <c r="X2114" s="1252"/>
      <c r="Y2114" s="1252"/>
      <c r="Z2114" s="1252"/>
      <c r="AA2114" s="1252"/>
      <c r="AB2114" s="1252"/>
      <c r="AC2114" s="1252"/>
      <c r="AD2114" s="1252"/>
      <c r="AE2114" s="1252"/>
      <c r="AF2114" s="1252"/>
      <c r="AG2114" s="1252"/>
      <c r="AH2114" s="1252"/>
      <c r="AI2114" s="1252"/>
      <c r="AJ2114" s="1252"/>
      <c r="AK2114" s="1252"/>
      <c r="AL2114" s="1252"/>
      <c r="AM2114" s="1252"/>
      <c r="AN2114" s="1252"/>
      <c r="AO2114" s="1252"/>
      <c r="AP2114" s="1252"/>
      <c r="AQ2114" s="1252"/>
      <c r="AR2114" s="1252"/>
      <c r="AS2114" s="1252"/>
      <c r="AT2114" s="1252"/>
      <c r="AU2114" s="1252"/>
      <c r="AV2114" s="1252"/>
      <c r="AW2114" s="1252"/>
      <c r="AX2114" s="1252"/>
      <c r="AY2114" s="1252"/>
      <c r="AZ2114" s="1252"/>
      <c r="BA2114" s="1252"/>
      <c r="BB2114" s="1252"/>
      <c r="BC2114" s="1252"/>
      <c r="BD2114" s="1252"/>
      <c r="BE2114" s="1252"/>
      <c r="BF2114" s="1252"/>
      <c r="BG2114" s="1252"/>
      <c r="BH2114" s="1252"/>
      <c r="BI2114" s="1252"/>
      <c r="BJ2114" s="1252"/>
      <c r="BK2114" s="1252"/>
      <c r="BL2114" s="1252"/>
      <c r="BM2114" s="1252"/>
      <c r="BN2114" s="1252"/>
      <c r="BO2114" s="1252"/>
      <c r="BP2114" s="1252"/>
      <c r="BQ2114" s="1252"/>
      <c r="BR2114" s="1252"/>
      <c r="BS2114" s="1252"/>
    </row>
    <row r="2115" spans="1:71" s="3" customFormat="1" ht="69" hidden="1" outlineLevel="2">
      <c r="A2115" s="1014">
        <v>1</v>
      </c>
      <c r="B2115" s="1014">
        <v>3</v>
      </c>
      <c r="C2115" s="1014">
        <v>4</v>
      </c>
      <c r="D2115" s="1014">
        <v>1</v>
      </c>
      <c r="E2115" s="1014" t="s">
        <v>1559</v>
      </c>
      <c r="F2115" s="1014">
        <v>12</v>
      </c>
      <c r="G2115" s="941" t="s">
        <v>8226</v>
      </c>
      <c r="H2115" s="32" t="s">
        <v>29</v>
      </c>
      <c r="I2115" s="329">
        <v>1</v>
      </c>
      <c r="J2115" s="915"/>
      <c r="K2115" s="910">
        <f t="shared" si="344"/>
        <v>0</v>
      </c>
      <c r="L2115" s="426"/>
      <c r="M2115" s="909">
        <f t="shared" si="345"/>
        <v>0</v>
      </c>
      <c r="N2115" s="909">
        <f t="shared" si="346"/>
        <v>0</v>
      </c>
      <c r="O2115" s="909">
        <f t="shared" si="347"/>
        <v>0</v>
      </c>
      <c r="P2115" s="147"/>
      <c r="Q2115" s="1252"/>
      <c r="R2115" s="1252"/>
      <c r="S2115" s="1252"/>
      <c r="T2115" s="1252"/>
      <c r="U2115" s="1252"/>
      <c r="V2115" s="1252"/>
      <c r="W2115" s="1252"/>
      <c r="X2115" s="1252"/>
      <c r="Y2115" s="1252"/>
      <c r="Z2115" s="1252"/>
      <c r="AA2115" s="1252"/>
      <c r="AB2115" s="1252"/>
      <c r="AC2115" s="1252"/>
      <c r="AD2115" s="1252"/>
      <c r="AE2115" s="1252"/>
      <c r="AF2115" s="1252"/>
      <c r="AG2115" s="1252"/>
      <c r="AH2115" s="1252"/>
      <c r="AI2115" s="1252"/>
      <c r="AJ2115" s="1252"/>
      <c r="AK2115" s="1252"/>
      <c r="AL2115" s="1252"/>
      <c r="AM2115" s="1252"/>
      <c r="AN2115" s="1252"/>
      <c r="AO2115" s="1252"/>
      <c r="AP2115" s="1252"/>
      <c r="AQ2115" s="1252"/>
      <c r="AR2115" s="1252"/>
      <c r="AS2115" s="1252"/>
      <c r="AT2115" s="1252"/>
      <c r="AU2115" s="1252"/>
      <c r="AV2115" s="1252"/>
      <c r="AW2115" s="1252"/>
      <c r="AX2115" s="1252"/>
      <c r="AY2115" s="1252"/>
      <c r="AZ2115" s="1252"/>
      <c r="BA2115" s="1252"/>
      <c r="BB2115" s="1252"/>
      <c r="BC2115" s="1252"/>
      <c r="BD2115" s="1252"/>
      <c r="BE2115" s="1252"/>
      <c r="BF2115" s="1252"/>
      <c r="BG2115" s="1252"/>
      <c r="BH2115" s="1252"/>
      <c r="BI2115" s="1252"/>
      <c r="BJ2115" s="1252"/>
      <c r="BK2115" s="1252"/>
      <c r="BL2115" s="1252"/>
      <c r="BM2115" s="1252"/>
      <c r="BN2115" s="1252"/>
      <c r="BO2115" s="1252"/>
      <c r="BP2115" s="1252"/>
      <c r="BQ2115" s="1252"/>
      <c r="BR2115" s="1252"/>
      <c r="BS2115" s="1252"/>
    </row>
    <row r="2116" spans="1:71" s="3" customFormat="1" ht="41.4" hidden="1" outlineLevel="2">
      <c r="A2116" s="1014">
        <v>1</v>
      </c>
      <c r="B2116" s="1014">
        <v>3</v>
      </c>
      <c r="C2116" s="1014">
        <v>4</v>
      </c>
      <c r="D2116" s="1014">
        <v>1</v>
      </c>
      <c r="E2116" s="1014" t="s">
        <v>1559</v>
      </c>
      <c r="F2116" s="1014">
        <v>13</v>
      </c>
      <c r="G2116" s="941" t="s">
        <v>8227</v>
      </c>
      <c r="H2116" s="32" t="s">
        <v>29</v>
      </c>
      <c r="I2116" s="329">
        <v>2</v>
      </c>
      <c r="J2116" s="915"/>
      <c r="K2116" s="910">
        <f t="shared" si="344"/>
        <v>0</v>
      </c>
      <c r="L2116" s="426"/>
      <c r="M2116" s="909">
        <f t="shared" si="345"/>
        <v>0</v>
      </c>
      <c r="N2116" s="909">
        <f t="shared" si="346"/>
        <v>0</v>
      </c>
      <c r="O2116" s="909">
        <f t="shared" si="347"/>
        <v>0</v>
      </c>
      <c r="P2116" s="147"/>
      <c r="Q2116" s="1252"/>
      <c r="R2116" s="1252"/>
      <c r="S2116" s="1252"/>
      <c r="T2116" s="1252"/>
      <c r="U2116" s="1252"/>
      <c r="V2116" s="1252"/>
      <c r="W2116" s="1252"/>
      <c r="X2116" s="1252"/>
      <c r="Y2116" s="1252"/>
      <c r="Z2116" s="1252"/>
      <c r="AA2116" s="1252"/>
      <c r="AB2116" s="1252"/>
      <c r="AC2116" s="1252"/>
      <c r="AD2116" s="1252"/>
      <c r="AE2116" s="1252"/>
      <c r="AF2116" s="1252"/>
      <c r="AG2116" s="1252"/>
      <c r="AH2116" s="1252"/>
      <c r="AI2116" s="1252"/>
      <c r="AJ2116" s="1252"/>
      <c r="AK2116" s="1252"/>
      <c r="AL2116" s="1252"/>
      <c r="AM2116" s="1252"/>
      <c r="AN2116" s="1252"/>
      <c r="AO2116" s="1252"/>
      <c r="AP2116" s="1252"/>
      <c r="AQ2116" s="1252"/>
      <c r="AR2116" s="1252"/>
      <c r="AS2116" s="1252"/>
      <c r="AT2116" s="1252"/>
      <c r="AU2116" s="1252"/>
      <c r="AV2116" s="1252"/>
      <c r="AW2116" s="1252"/>
      <c r="AX2116" s="1252"/>
      <c r="AY2116" s="1252"/>
      <c r="AZ2116" s="1252"/>
      <c r="BA2116" s="1252"/>
      <c r="BB2116" s="1252"/>
      <c r="BC2116" s="1252"/>
      <c r="BD2116" s="1252"/>
      <c r="BE2116" s="1252"/>
      <c r="BF2116" s="1252"/>
      <c r="BG2116" s="1252"/>
      <c r="BH2116" s="1252"/>
      <c r="BI2116" s="1252"/>
      <c r="BJ2116" s="1252"/>
      <c r="BK2116" s="1252"/>
      <c r="BL2116" s="1252"/>
      <c r="BM2116" s="1252"/>
      <c r="BN2116" s="1252"/>
      <c r="BO2116" s="1252"/>
      <c r="BP2116" s="1252"/>
      <c r="BQ2116" s="1252"/>
      <c r="BR2116" s="1252"/>
      <c r="BS2116" s="1252"/>
    </row>
    <row r="2117" spans="1:71" s="3" customFormat="1" ht="41.4" hidden="1" outlineLevel="2">
      <c r="A2117" s="1014">
        <v>1</v>
      </c>
      <c r="B2117" s="1014">
        <v>3</v>
      </c>
      <c r="C2117" s="1014">
        <v>4</v>
      </c>
      <c r="D2117" s="1014">
        <v>1</v>
      </c>
      <c r="E2117" s="1014" t="s">
        <v>1559</v>
      </c>
      <c r="F2117" s="1014">
        <v>14</v>
      </c>
      <c r="G2117" s="941" t="s">
        <v>8228</v>
      </c>
      <c r="H2117" s="32" t="s">
        <v>29</v>
      </c>
      <c r="I2117" s="329">
        <v>2</v>
      </c>
      <c r="J2117" s="915"/>
      <c r="K2117" s="910">
        <f t="shared" si="344"/>
        <v>0</v>
      </c>
      <c r="L2117" s="426"/>
      <c r="M2117" s="909">
        <f t="shared" si="345"/>
        <v>0</v>
      </c>
      <c r="N2117" s="909">
        <f t="shared" si="346"/>
        <v>0</v>
      </c>
      <c r="O2117" s="909">
        <f t="shared" si="347"/>
        <v>0</v>
      </c>
      <c r="P2117" s="147"/>
      <c r="Q2117" s="1252"/>
      <c r="R2117" s="1252"/>
      <c r="S2117" s="1252"/>
      <c r="T2117" s="1252"/>
      <c r="U2117" s="1252"/>
      <c r="V2117" s="1252"/>
      <c r="W2117" s="1252"/>
      <c r="X2117" s="1252"/>
      <c r="Y2117" s="1252"/>
      <c r="Z2117" s="1252"/>
      <c r="AA2117" s="1252"/>
      <c r="AB2117" s="1252"/>
      <c r="AC2117" s="1252"/>
      <c r="AD2117" s="1252"/>
      <c r="AE2117" s="1252"/>
      <c r="AF2117" s="1252"/>
      <c r="AG2117" s="1252"/>
      <c r="AH2117" s="1252"/>
      <c r="AI2117" s="1252"/>
      <c r="AJ2117" s="1252"/>
      <c r="AK2117" s="1252"/>
      <c r="AL2117" s="1252"/>
      <c r="AM2117" s="1252"/>
      <c r="AN2117" s="1252"/>
      <c r="AO2117" s="1252"/>
      <c r="AP2117" s="1252"/>
      <c r="AQ2117" s="1252"/>
      <c r="AR2117" s="1252"/>
      <c r="AS2117" s="1252"/>
      <c r="AT2117" s="1252"/>
      <c r="AU2117" s="1252"/>
      <c r="AV2117" s="1252"/>
      <c r="AW2117" s="1252"/>
      <c r="AX2117" s="1252"/>
      <c r="AY2117" s="1252"/>
      <c r="AZ2117" s="1252"/>
      <c r="BA2117" s="1252"/>
      <c r="BB2117" s="1252"/>
      <c r="BC2117" s="1252"/>
      <c r="BD2117" s="1252"/>
      <c r="BE2117" s="1252"/>
      <c r="BF2117" s="1252"/>
      <c r="BG2117" s="1252"/>
      <c r="BH2117" s="1252"/>
      <c r="BI2117" s="1252"/>
      <c r="BJ2117" s="1252"/>
      <c r="BK2117" s="1252"/>
      <c r="BL2117" s="1252"/>
      <c r="BM2117" s="1252"/>
      <c r="BN2117" s="1252"/>
      <c r="BO2117" s="1252"/>
      <c r="BP2117" s="1252"/>
      <c r="BQ2117" s="1252"/>
      <c r="BR2117" s="1252"/>
      <c r="BS2117" s="1252"/>
    </row>
    <row r="2118" spans="1:71" s="3" customFormat="1" ht="27.6" hidden="1" outlineLevel="2">
      <c r="A2118" s="1014">
        <v>1</v>
      </c>
      <c r="B2118" s="1014">
        <v>3</v>
      </c>
      <c r="C2118" s="1014">
        <v>4</v>
      </c>
      <c r="D2118" s="1014">
        <v>1</v>
      </c>
      <c r="E2118" s="1014" t="s">
        <v>1559</v>
      </c>
      <c r="F2118" s="1014">
        <v>15</v>
      </c>
      <c r="G2118" s="941" t="s">
        <v>8229</v>
      </c>
      <c r="H2118" s="32" t="s">
        <v>29</v>
      </c>
      <c r="I2118" s="329">
        <v>1</v>
      </c>
      <c r="J2118" s="915"/>
      <c r="K2118" s="910">
        <f t="shared" si="344"/>
        <v>0</v>
      </c>
      <c r="L2118" s="426"/>
      <c r="M2118" s="909">
        <f t="shared" si="345"/>
        <v>0</v>
      </c>
      <c r="N2118" s="909">
        <f t="shared" si="346"/>
        <v>0</v>
      </c>
      <c r="O2118" s="909">
        <f t="shared" si="347"/>
        <v>0</v>
      </c>
      <c r="P2118" s="147"/>
      <c r="Q2118" s="1252"/>
      <c r="R2118" s="1252"/>
      <c r="S2118" s="1252"/>
      <c r="T2118" s="1252"/>
      <c r="U2118" s="1252"/>
      <c r="V2118" s="1252"/>
      <c r="W2118" s="1252"/>
      <c r="X2118" s="1252"/>
      <c r="Y2118" s="1252"/>
      <c r="Z2118" s="1252"/>
      <c r="AA2118" s="1252"/>
      <c r="AB2118" s="1252"/>
      <c r="AC2118" s="1252"/>
      <c r="AD2118" s="1252"/>
      <c r="AE2118" s="1252"/>
      <c r="AF2118" s="1252"/>
      <c r="AG2118" s="1252"/>
      <c r="AH2118" s="1252"/>
      <c r="AI2118" s="1252"/>
      <c r="AJ2118" s="1252"/>
      <c r="AK2118" s="1252"/>
      <c r="AL2118" s="1252"/>
      <c r="AM2118" s="1252"/>
      <c r="AN2118" s="1252"/>
      <c r="AO2118" s="1252"/>
      <c r="AP2118" s="1252"/>
      <c r="AQ2118" s="1252"/>
      <c r="AR2118" s="1252"/>
      <c r="AS2118" s="1252"/>
      <c r="AT2118" s="1252"/>
      <c r="AU2118" s="1252"/>
      <c r="AV2118" s="1252"/>
      <c r="AW2118" s="1252"/>
      <c r="AX2118" s="1252"/>
      <c r="AY2118" s="1252"/>
      <c r="AZ2118" s="1252"/>
      <c r="BA2118" s="1252"/>
      <c r="BB2118" s="1252"/>
      <c r="BC2118" s="1252"/>
      <c r="BD2118" s="1252"/>
      <c r="BE2118" s="1252"/>
      <c r="BF2118" s="1252"/>
      <c r="BG2118" s="1252"/>
      <c r="BH2118" s="1252"/>
      <c r="BI2118" s="1252"/>
      <c r="BJ2118" s="1252"/>
      <c r="BK2118" s="1252"/>
      <c r="BL2118" s="1252"/>
      <c r="BM2118" s="1252"/>
      <c r="BN2118" s="1252"/>
      <c r="BO2118" s="1252"/>
      <c r="BP2118" s="1252"/>
      <c r="BQ2118" s="1252"/>
      <c r="BR2118" s="1252"/>
      <c r="BS2118" s="1252"/>
    </row>
    <row r="2119" spans="1:71" s="3" customFormat="1" ht="41.4" hidden="1" outlineLevel="2">
      <c r="A2119" s="1014">
        <v>1</v>
      </c>
      <c r="B2119" s="1014">
        <v>3</v>
      </c>
      <c r="C2119" s="1014">
        <v>4</v>
      </c>
      <c r="D2119" s="1014">
        <v>1</v>
      </c>
      <c r="E2119" s="1014" t="s">
        <v>1559</v>
      </c>
      <c r="F2119" s="1014">
        <v>16</v>
      </c>
      <c r="G2119" s="941" t="s">
        <v>8230</v>
      </c>
      <c r="H2119" s="32" t="s">
        <v>24</v>
      </c>
      <c r="I2119" s="329">
        <v>20</v>
      </c>
      <c r="J2119" s="915"/>
      <c r="K2119" s="910">
        <f t="shared" si="344"/>
        <v>0</v>
      </c>
      <c r="L2119" s="426"/>
      <c r="M2119" s="909">
        <f t="shared" si="345"/>
        <v>0</v>
      </c>
      <c r="N2119" s="909">
        <f t="shared" si="346"/>
        <v>0</v>
      </c>
      <c r="O2119" s="909">
        <f t="shared" si="347"/>
        <v>0</v>
      </c>
      <c r="P2119" s="147"/>
      <c r="Q2119" s="1252"/>
      <c r="R2119" s="1252"/>
      <c r="S2119" s="1252"/>
      <c r="T2119" s="1252"/>
      <c r="U2119" s="1252"/>
      <c r="V2119" s="1252"/>
      <c r="W2119" s="1252"/>
      <c r="X2119" s="1252"/>
      <c r="Y2119" s="1252"/>
      <c r="Z2119" s="1252"/>
      <c r="AA2119" s="1252"/>
      <c r="AB2119" s="1252"/>
      <c r="AC2119" s="1252"/>
      <c r="AD2119" s="1252"/>
      <c r="AE2119" s="1252"/>
      <c r="AF2119" s="1252"/>
      <c r="AG2119" s="1252"/>
      <c r="AH2119" s="1252"/>
      <c r="AI2119" s="1252"/>
      <c r="AJ2119" s="1252"/>
      <c r="AK2119" s="1252"/>
      <c r="AL2119" s="1252"/>
      <c r="AM2119" s="1252"/>
      <c r="AN2119" s="1252"/>
      <c r="AO2119" s="1252"/>
      <c r="AP2119" s="1252"/>
      <c r="AQ2119" s="1252"/>
      <c r="AR2119" s="1252"/>
      <c r="AS2119" s="1252"/>
      <c r="AT2119" s="1252"/>
      <c r="AU2119" s="1252"/>
      <c r="AV2119" s="1252"/>
      <c r="AW2119" s="1252"/>
      <c r="AX2119" s="1252"/>
      <c r="AY2119" s="1252"/>
      <c r="AZ2119" s="1252"/>
      <c r="BA2119" s="1252"/>
      <c r="BB2119" s="1252"/>
      <c r="BC2119" s="1252"/>
      <c r="BD2119" s="1252"/>
      <c r="BE2119" s="1252"/>
      <c r="BF2119" s="1252"/>
      <c r="BG2119" s="1252"/>
      <c r="BH2119" s="1252"/>
      <c r="BI2119" s="1252"/>
      <c r="BJ2119" s="1252"/>
      <c r="BK2119" s="1252"/>
      <c r="BL2119" s="1252"/>
      <c r="BM2119" s="1252"/>
      <c r="BN2119" s="1252"/>
      <c r="BO2119" s="1252"/>
      <c r="BP2119" s="1252"/>
      <c r="BQ2119" s="1252"/>
      <c r="BR2119" s="1252"/>
      <c r="BS2119" s="1252"/>
    </row>
    <row r="2120" spans="1:71" s="3" customFormat="1" ht="41.4" hidden="1" outlineLevel="2">
      <c r="A2120" s="1014">
        <v>1</v>
      </c>
      <c r="B2120" s="1014">
        <v>3</v>
      </c>
      <c r="C2120" s="1014">
        <v>4</v>
      </c>
      <c r="D2120" s="1014">
        <v>1</v>
      </c>
      <c r="E2120" s="1014" t="s">
        <v>1559</v>
      </c>
      <c r="F2120" s="1014">
        <v>17</v>
      </c>
      <c r="G2120" s="941" t="s">
        <v>8231</v>
      </c>
      <c r="H2120" s="32" t="s">
        <v>24</v>
      </c>
      <c r="I2120" s="329">
        <v>20</v>
      </c>
      <c r="J2120" s="915"/>
      <c r="K2120" s="910">
        <f t="shared" si="344"/>
        <v>0</v>
      </c>
      <c r="L2120" s="426"/>
      <c r="M2120" s="909">
        <f t="shared" si="345"/>
        <v>0</v>
      </c>
      <c r="N2120" s="909">
        <f t="shared" si="346"/>
        <v>0</v>
      </c>
      <c r="O2120" s="909">
        <f t="shared" si="347"/>
        <v>0</v>
      </c>
      <c r="P2120" s="147"/>
      <c r="Q2120" s="1252"/>
      <c r="R2120" s="1252"/>
      <c r="S2120" s="1252"/>
      <c r="T2120" s="1252"/>
      <c r="U2120" s="1252"/>
      <c r="V2120" s="1252"/>
      <c r="W2120" s="1252"/>
      <c r="X2120" s="1252"/>
      <c r="Y2120" s="1252"/>
      <c r="Z2120" s="1252"/>
      <c r="AA2120" s="1252"/>
      <c r="AB2120" s="1252"/>
      <c r="AC2120" s="1252"/>
      <c r="AD2120" s="1252"/>
      <c r="AE2120" s="1252"/>
      <c r="AF2120" s="1252"/>
      <c r="AG2120" s="1252"/>
      <c r="AH2120" s="1252"/>
      <c r="AI2120" s="1252"/>
      <c r="AJ2120" s="1252"/>
      <c r="AK2120" s="1252"/>
      <c r="AL2120" s="1252"/>
      <c r="AM2120" s="1252"/>
      <c r="AN2120" s="1252"/>
      <c r="AO2120" s="1252"/>
      <c r="AP2120" s="1252"/>
      <c r="AQ2120" s="1252"/>
      <c r="AR2120" s="1252"/>
      <c r="AS2120" s="1252"/>
      <c r="AT2120" s="1252"/>
      <c r="AU2120" s="1252"/>
      <c r="AV2120" s="1252"/>
      <c r="AW2120" s="1252"/>
      <c r="AX2120" s="1252"/>
      <c r="AY2120" s="1252"/>
      <c r="AZ2120" s="1252"/>
      <c r="BA2120" s="1252"/>
      <c r="BB2120" s="1252"/>
      <c r="BC2120" s="1252"/>
      <c r="BD2120" s="1252"/>
      <c r="BE2120" s="1252"/>
      <c r="BF2120" s="1252"/>
      <c r="BG2120" s="1252"/>
      <c r="BH2120" s="1252"/>
      <c r="BI2120" s="1252"/>
      <c r="BJ2120" s="1252"/>
      <c r="BK2120" s="1252"/>
      <c r="BL2120" s="1252"/>
      <c r="BM2120" s="1252"/>
      <c r="BN2120" s="1252"/>
      <c r="BO2120" s="1252"/>
      <c r="BP2120" s="1252"/>
      <c r="BQ2120" s="1252"/>
      <c r="BR2120" s="1252"/>
      <c r="BS2120" s="1252"/>
    </row>
    <row r="2121" spans="1:71" s="3" customFormat="1" ht="41.4" hidden="1" outlineLevel="2">
      <c r="A2121" s="1014">
        <v>1</v>
      </c>
      <c r="B2121" s="1014">
        <v>3</v>
      </c>
      <c r="C2121" s="1014">
        <v>4</v>
      </c>
      <c r="D2121" s="1014">
        <v>1</v>
      </c>
      <c r="E2121" s="1014" t="s">
        <v>1559</v>
      </c>
      <c r="F2121" s="1014">
        <v>18</v>
      </c>
      <c r="G2121" s="941" t="s">
        <v>8232</v>
      </c>
      <c r="H2121" s="32" t="s">
        <v>24</v>
      </c>
      <c r="I2121" s="329">
        <v>20</v>
      </c>
      <c r="J2121" s="915"/>
      <c r="K2121" s="910">
        <f t="shared" si="344"/>
        <v>0</v>
      </c>
      <c r="L2121" s="426"/>
      <c r="M2121" s="909">
        <f t="shared" si="345"/>
        <v>0</v>
      </c>
      <c r="N2121" s="909">
        <f t="shared" si="346"/>
        <v>0</v>
      </c>
      <c r="O2121" s="909">
        <f t="shared" si="347"/>
        <v>0</v>
      </c>
      <c r="P2121" s="147"/>
      <c r="Q2121" s="1252"/>
      <c r="R2121" s="1252"/>
      <c r="S2121" s="1252"/>
      <c r="T2121" s="1252"/>
      <c r="U2121" s="1252"/>
      <c r="V2121" s="1252"/>
      <c r="W2121" s="1252"/>
      <c r="X2121" s="1252"/>
      <c r="Y2121" s="1252"/>
      <c r="Z2121" s="1252"/>
      <c r="AA2121" s="1252"/>
      <c r="AB2121" s="1252"/>
      <c r="AC2121" s="1252"/>
      <c r="AD2121" s="1252"/>
      <c r="AE2121" s="1252"/>
      <c r="AF2121" s="1252"/>
      <c r="AG2121" s="1252"/>
      <c r="AH2121" s="1252"/>
      <c r="AI2121" s="1252"/>
      <c r="AJ2121" s="1252"/>
      <c r="AK2121" s="1252"/>
      <c r="AL2121" s="1252"/>
      <c r="AM2121" s="1252"/>
      <c r="AN2121" s="1252"/>
      <c r="AO2121" s="1252"/>
      <c r="AP2121" s="1252"/>
      <c r="AQ2121" s="1252"/>
      <c r="AR2121" s="1252"/>
      <c r="AS2121" s="1252"/>
      <c r="AT2121" s="1252"/>
      <c r="AU2121" s="1252"/>
      <c r="AV2121" s="1252"/>
      <c r="AW2121" s="1252"/>
      <c r="AX2121" s="1252"/>
      <c r="AY2121" s="1252"/>
      <c r="AZ2121" s="1252"/>
      <c r="BA2121" s="1252"/>
      <c r="BB2121" s="1252"/>
      <c r="BC2121" s="1252"/>
      <c r="BD2121" s="1252"/>
      <c r="BE2121" s="1252"/>
      <c r="BF2121" s="1252"/>
      <c r="BG2121" s="1252"/>
      <c r="BH2121" s="1252"/>
      <c r="BI2121" s="1252"/>
      <c r="BJ2121" s="1252"/>
      <c r="BK2121" s="1252"/>
      <c r="BL2121" s="1252"/>
      <c r="BM2121" s="1252"/>
      <c r="BN2121" s="1252"/>
      <c r="BO2121" s="1252"/>
      <c r="BP2121" s="1252"/>
      <c r="BQ2121" s="1252"/>
      <c r="BR2121" s="1252"/>
      <c r="BS2121" s="1252"/>
    </row>
    <row r="2122" spans="1:71" s="3" customFormat="1" ht="41.4" hidden="1" outlineLevel="2">
      <c r="A2122" s="1014">
        <v>1</v>
      </c>
      <c r="B2122" s="1014">
        <v>3</v>
      </c>
      <c r="C2122" s="1014">
        <v>4</v>
      </c>
      <c r="D2122" s="1014">
        <v>1</v>
      </c>
      <c r="E2122" s="1014" t="s">
        <v>1559</v>
      </c>
      <c r="F2122" s="1014">
        <v>19</v>
      </c>
      <c r="G2122" s="941" t="s">
        <v>8233</v>
      </c>
      <c r="H2122" s="32" t="s">
        <v>24</v>
      </c>
      <c r="I2122" s="329">
        <v>5</v>
      </c>
      <c r="J2122" s="915"/>
      <c r="K2122" s="910">
        <f t="shared" si="344"/>
        <v>0</v>
      </c>
      <c r="L2122" s="426"/>
      <c r="M2122" s="909">
        <f t="shared" si="345"/>
        <v>0</v>
      </c>
      <c r="N2122" s="909">
        <f t="shared" si="346"/>
        <v>0</v>
      </c>
      <c r="O2122" s="909">
        <f t="shared" si="347"/>
        <v>0</v>
      </c>
      <c r="P2122" s="147"/>
      <c r="Q2122" s="1252"/>
      <c r="R2122" s="1252"/>
      <c r="S2122" s="1252"/>
      <c r="T2122" s="1252"/>
      <c r="U2122" s="1252"/>
      <c r="V2122" s="1252"/>
      <c r="W2122" s="1252"/>
      <c r="X2122" s="1252"/>
      <c r="Y2122" s="1252"/>
      <c r="Z2122" s="1252"/>
      <c r="AA2122" s="1252"/>
      <c r="AB2122" s="1252"/>
      <c r="AC2122" s="1252"/>
      <c r="AD2122" s="1252"/>
      <c r="AE2122" s="1252"/>
      <c r="AF2122" s="1252"/>
      <c r="AG2122" s="1252"/>
      <c r="AH2122" s="1252"/>
      <c r="AI2122" s="1252"/>
      <c r="AJ2122" s="1252"/>
      <c r="AK2122" s="1252"/>
      <c r="AL2122" s="1252"/>
      <c r="AM2122" s="1252"/>
      <c r="AN2122" s="1252"/>
      <c r="AO2122" s="1252"/>
      <c r="AP2122" s="1252"/>
      <c r="AQ2122" s="1252"/>
      <c r="AR2122" s="1252"/>
      <c r="AS2122" s="1252"/>
      <c r="AT2122" s="1252"/>
      <c r="AU2122" s="1252"/>
      <c r="AV2122" s="1252"/>
      <c r="AW2122" s="1252"/>
      <c r="AX2122" s="1252"/>
      <c r="AY2122" s="1252"/>
      <c r="AZ2122" s="1252"/>
      <c r="BA2122" s="1252"/>
      <c r="BB2122" s="1252"/>
      <c r="BC2122" s="1252"/>
      <c r="BD2122" s="1252"/>
      <c r="BE2122" s="1252"/>
      <c r="BF2122" s="1252"/>
      <c r="BG2122" s="1252"/>
      <c r="BH2122" s="1252"/>
      <c r="BI2122" s="1252"/>
      <c r="BJ2122" s="1252"/>
      <c r="BK2122" s="1252"/>
      <c r="BL2122" s="1252"/>
      <c r="BM2122" s="1252"/>
      <c r="BN2122" s="1252"/>
      <c r="BO2122" s="1252"/>
      <c r="BP2122" s="1252"/>
      <c r="BQ2122" s="1252"/>
      <c r="BR2122" s="1252"/>
      <c r="BS2122" s="1252"/>
    </row>
    <row r="2123" spans="1:71" s="3" customFormat="1" ht="41.4" hidden="1" outlineLevel="2">
      <c r="A2123" s="1014">
        <v>1</v>
      </c>
      <c r="B2123" s="1014">
        <v>3</v>
      </c>
      <c r="C2123" s="1014">
        <v>4</v>
      </c>
      <c r="D2123" s="1014">
        <v>1</v>
      </c>
      <c r="E2123" s="1014" t="s">
        <v>1559</v>
      </c>
      <c r="F2123" s="1014">
        <v>20</v>
      </c>
      <c r="G2123" s="941" t="s">
        <v>8234</v>
      </c>
      <c r="H2123" s="32" t="s">
        <v>24</v>
      </c>
      <c r="I2123" s="329">
        <v>30</v>
      </c>
      <c r="J2123" s="915"/>
      <c r="K2123" s="910">
        <f t="shared" si="344"/>
        <v>0</v>
      </c>
      <c r="L2123" s="426"/>
      <c r="M2123" s="909">
        <f t="shared" si="345"/>
        <v>0</v>
      </c>
      <c r="N2123" s="909">
        <f t="shared" si="346"/>
        <v>0</v>
      </c>
      <c r="O2123" s="909">
        <f t="shared" si="347"/>
        <v>0</v>
      </c>
      <c r="P2123" s="147"/>
      <c r="Q2123" s="1252"/>
      <c r="R2123" s="1252"/>
      <c r="S2123" s="1252"/>
      <c r="T2123" s="1252"/>
      <c r="U2123" s="1252"/>
      <c r="V2123" s="1252"/>
      <c r="W2123" s="1252"/>
      <c r="X2123" s="1252"/>
      <c r="Y2123" s="1252"/>
      <c r="Z2123" s="1252"/>
      <c r="AA2123" s="1252"/>
      <c r="AB2123" s="1252"/>
      <c r="AC2123" s="1252"/>
      <c r="AD2123" s="1252"/>
      <c r="AE2123" s="1252"/>
      <c r="AF2123" s="1252"/>
      <c r="AG2123" s="1252"/>
      <c r="AH2123" s="1252"/>
      <c r="AI2123" s="1252"/>
      <c r="AJ2123" s="1252"/>
      <c r="AK2123" s="1252"/>
      <c r="AL2123" s="1252"/>
      <c r="AM2123" s="1252"/>
      <c r="AN2123" s="1252"/>
      <c r="AO2123" s="1252"/>
      <c r="AP2123" s="1252"/>
      <c r="AQ2123" s="1252"/>
      <c r="AR2123" s="1252"/>
      <c r="AS2123" s="1252"/>
      <c r="AT2123" s="1252"/>
      <c r="AU2123" s="1252"/>
      <c r="AV2123" s="1252"/>
      <c r="AW2123" s="1252"/>
      <c r="AX2123" s="1252"/>
      <c r="AY2123" s="1252"/>
      <c r="AZ2123" s="1252"/>
      <c r="BA2123" s="1252"/>
      <c r="BB2123" s="1252"/>
      <c r="BC2123" s="1252"/>
      <c r="BD2123" s="1252"/>
      <c r="BE2123" s="1252"/>
      <c r="BF2123" s="1252"/>
      <c r="BG2123" s="1252"/>
      <c r="BH2123" s="1252"/>
      <c r="BI2123" s="1252"/>
      <c r="BJ2123" s="1252"/>
      <c r="BK2123" s="1252"/>
      <c r="BL2123" s="1252"/>
      <c r="BM2123" s="1252"/>
      <c r="BN2123" s="1252"/>
      <c r="BO2123" s="1252"/>
      <c r="BP2123" s="1252"/>
      <c r="BQ2123" s="1252"/>
      <c r="BR2123" s="1252"/>
      <c r="BS2123" s="1252"/>
    </row>
    <row r="2124" spans="1:71" s="3" customFormat="1" ht="41.4" hidden="1" outlineLevel="2">
      <c r="A2124" s="1014">
        <v>1</v>
      </c>
      <c r="B2124" s="1014">
        <v>3</v>
      </c>
      <c r="C2124" s="1014">
        <v>4</v>
      </c>
      <c r="D2124" s="1014">
        <v>1</v>
      </c>
      <c r="E2124" s="1014" t="s">
        <v>1559</v>
      </c>
      <c r="F2124" s="1014">
        <v>21</v>
      </c>
      <c r="G2124" s="941" t="s">
        <v>8235</v>
      </c>
      <c r="H2124" s="32" t="s">
        <v>24</v>
      </c>
      <c r="I2124" s="329">
        <v>30</v>
      </c>
      <c r="J2124" s="915"/>
      <c r="K2124" s="910">
        <f t="shared" si="344"/>
        <v>0</v>
      </c>
      <c r="L2124" s="426"/>
      <c r="M2124" s="909">
        <f t="shared" si="345"/>
        <v>0</v>
      </c>
      <c r="N2124" s="909">
        <f t="shared" si="346"/>
        <v>0</v>
      </c>
      <c r="O2124" s="909">
        <f t="shared" si="347"/>
        <v>0</v>
      </c>
      <c r="P2124" s="147"/>
      <c r="Q2124" s="1252"/>
      <c r="R2124" s="1252"/>
      <c r="S2124" s="1252"/>
      <c r="T2124" s="1252"/>
      <c r="U2124" s="1252"/>
      <c r="V2124" s="1252"/>
      <c r="W2124" s="1252"/>
      <c r="X2124" s="1252"/>
      <c r="Y2124" s="1252"/>
      <c r="Z2124" s="1252"/>
      <c r="AA2124" s="1252"/>
      <c r="AB2124" s="1252"/>
      <c r="AC2124" s="1252"/>
      <c r="AD2124" s="1252"/>
      <c r="AE2124" s="1252"/>
      <c r="AF2124" s="1252"/>
      <c r="AG2124" s="1252"/>
      <c r="AH2124" s="1252"/>
      <c r="AI2124" s="1252"/>
      <c r="AJ2124" s="1252"/>
      <c r="AK2124" s="1252"/>
      <c r="AL2124" s="1252"/>
      <c r="AM2124" s="1252"/>
      <c r="AN2124" s="1252"/>
      <c r="AO2124" s="1252"/>
      <c r="AP2124" s="1252"/>
      <c r="AQ2124" s="1252"/>
      <c r="AR2124" s="1252"/>
      <c r="AS2124" s="1252"/>
      <c r="AT2124" s="1252"/>
      <c r="AU2124" s="1252"/>
      <c r="AV2124" s="1252"/>
      <c r="AW2124" s="1252"/>
      <c r="AX2124" s="1252"/>
      <c r="AY2124" s="1252"/>
      <c r="AZ2124" s="1252"/>
      <c r="BA2124" s="1252"/>
      <c r="BB2124" s="1252"/>
      <c r="BC2124" s="1252"/>
      <c r="BD2124" s="1252"/>
      <c r="BE2124" s="1252"/>
      <c r="BF2124" s="1252"/>
      <c r="BG2124" s="1252"/>
      <c r="BH2124" s="1252"/>
      <c r="BI2124" s="1252"/>
      <c r="BJ2124" s="1252"/>
      <c r="BK2124" s="1252"/>
      <c r="BL2124" s="1252"/>
      <c r="BM2124" s="1252"/>
      <c r="BN2124" s="1252"/>
      <c r="BO2124" s="1252"/>
      <c r="BP2124" s="1252"/>
      <c r="BQ2124" s="1252"/>
      <c r="BR2124" s="1252"/>
      <c r="BS2124" s="1252"/>
    </row>
    <row r="2125" spans="1:71" s="3" customFormat="1" ht="55.2" hidden="1" outlineLevel="2">
      <c r="A2125" s="1014">
        <v>1</v>
      </c>
      <c r="B2125" s="1014">
        <v>3</v>
      </c>
      <c r="C2125" s="1014">
        <v>4</v>
      </c>
      <c r="D2125" s="1014">
        <v>1</v>
      </c>
      <c r="E2125" s="1014" t="s">
        <v>1559</v>
      </c>
      <c r="F2125" s="1014">
        <v>22</v>
      </c>
      <c r="G2125" s="941" t="s">
        <v>8236</v>
      </c>
      <c r="H2125" s="32" t="s">
        <v>24</v>
      </c>
      <c r="I2125" s="329">
        <v>20</v>
      </c>
      <c r="J2125" s="915"/>
      <c r="K2125" s="910">
        <f t="shared" si="344"/>
        <v>0</v>
      </c>
      <c r="L2125" s="426"/>
      <c r="M2125" s="909">
        <f t="shared" si="345"/>
        <v>0</v>
      </c>
      <c r="N2125" s="909">
        <f t="shared" si="346"/>
        <v>0</v>
      </c>
      <c r="O2125" s="909">
        <f t="shared" si="347"/>
        <v>0</v>
      </c>
      <c r="P2125" s="147"/>
      <c r="Q2125" s="1252"/>
      <c r="R2125" s="1252"/>
      <c r="S2125" s="1252"/>
      <c r="T2125" s="1252"/>
      <c r="U2125" s="1252"/>
      <c r="V2125" s="1252"/>
      <c r="W2125" s="1252"/>
      <c r="X2125" s="1252"/>
      <c r="Y2125" s="1252"/>
      <c r="Z2125" s="1252"/>
      <c r="AA2125" s="1252"/>
      <c r="AB2125" s="1252"/>
      <c r="AC2125" s="1252"/>
      <c r="AD2125" s="1252"/>
      <c r="AE2125" s="1252"/>
      <c r="AF2125" s="1252"/>
      <c r="AG2125" s="1252"/>
      <c r="AH2125" s="1252"/>
      <c r="AI2125" s="1252"/>
      <c r="AJ2125" s="1252"/>
      <c r="AK2125" s="1252"/>
      <c r="AL2125" s="1252"/>
      <c r="AM2125" s="1252"/>
      <c r="AN2125" s="1252"/>
      <c r="AO2125" s="1252"/>
      <c r="AP2125" s="1252"/>
      <c r="AQ2125" s="1252"/>
      <c r="AR2125" s="1252"/>
      <c r="AS2125" s="1252"/>
      <c r="AT2125" s="1252"/>
      <c r="AU2125" s="1252"/>
      <c r="AV2125" s="1252"/>
      <c r="AW2125" s="1252"/>
      <c r="AX2125" s="1252"/>
      <c r="AY2125" s="1252"/>
      <c r="AZ2125" s="1252"/>
      <c r="BA2125" s="1252"/>
      <c r="BB2125" s="1252"/>
      <c r="BC2125" s="1252"/>
      <c r="BD2125" s="1252"/>
      <c r="BE2125" s="1252"/>
      <c r="BF2125" s="1252"/>
      <c r="BG2125" s="1252"/>
      <c r="BH2125" s="1252"/>
      <c r="BI2125" s="1252"/>
      <c r="BJ2125" s="1252"/>
      <c r="BK2125" s="1252"/>
      <c r="BL2125" s="1252"/>
      <c r="BM2125" s="1252"/>
      <c r="BN2125" s="1252"/>
      <c r="BO2125" s="1252"/>
      <c r="BP2125" s="1252"/>
      <c r="BQ2125" s="1252"/>
      <c r="BR2125" s="1252"/>
      <c r="BS2125" s="1252"/>
    </row>
    <row r="2126" spans="1:71" s="3" customFormat="1" ht="55.2" hidden="1" outlineLevel="2">
      <c r="A2126" s="1014">
        <v>1</v>
      </c>
      <c r="B2126" s="1014">
        <v>3</v>
      </c>
      <c r="C2126" s="1014">
        <v>4</v>
      </c>
      <c r="D2126" s="1014">
        <v>1</v>
      </c>
      <c r="E2126" s="1014" t="s">
        <v>1559</v>
      </c>
      <c r="F2126" s="1014">
        <v>23</v>
      </c>
      <c r="G2126" s="941" t="s">
        <v>8237</v>
      </c>
      <c r="H2126" s="32" t="s">
        <v>24</v>
      </c>
      <c r="I2126" s="329">
        <v>20</v>
      </c>
      <c r="J2126" s="915"/>
      <c r="K2126" s="910">
        <f t="shared" si="344"/>
        <v>0</v>
      </c>
      <c r="L2126" s="426"/>
      <c r="M2126" s="909">
        <f t="shared" si="345"/>
        <v>0</v>
      </c>
      <c r="N2126" s="909">
        <f t="shared" si="346"/>
        <v>0</v>
      </c>
      <c r="O2126" s="909">
        <f t="shared" si="347"/>
        <v>0</v>
      </c>
      <c r="P2126" s="147"/>
      <c r="Q2126" s="1252"/>
      <c r="R2126" s="1252"/>
      <c r="S2126" s="1252"/>
      <c r="T2126" s="1252"/>
      <c r="U2126" s="1252"/>
      <c r="V2126" s="1252"/>
      <c r="W2126" s="1252"/>
      <c r="X2126" s="1252"/>
      <c r="Y2126" s="1252"/>
      <c r="Z2126" s="1252"/>
      <c r="AA2126" s="1252"/>
      <c r="AB2126" s="1252"/>
      <c r="AC2126" s="1252"/>
      <c r="AD2126" s="1252"/>
      <c r="AE2126" s="1252"/>
      <c r="AF2126" s="1252"/>
      <c r="AG2126" s="1252"/>
      <c r="AH2126" s="1252"/>
      <c r="AI2126" s="1252"/>
      <c r="AJ2126" s="1252"/>
      <c r="AK2126" s="1252"/>
      <c r="AL2126" s="1252"/>
      <c r="AM2126" s="1252"/>
      <c r="AN2126" s="1252"/>
      <c r="AO2126" s="1252"/>
      <c r="AP2126" s="1252"/>
      <c r="AQ2126" s="1252"/>
      <c r="AR2126" s="1252"/>
      <c r="AS2126" s="1252"/>
      <c r="AT2126" s="1252"/>
      <c r="AU2126" s="1252"/>
      <c r="AV2126" s="1252"/>
      <c r="AW2126" s="1252"/>
      <c r="AX2126" s="1252"/>
      <c r="AY2126" s="1252"/>
      <c r="AZ2126" s="1252"/>
      <c r="BA2126" s="1252"/>
      <c r="BB2126" s="1252"/>
      <c r="BC2126" s="1252"/>
      <c r="BD2126" s="1252"/>
      <c r="BE2126" s="1252"/>
      <c r="BF2126" s="1252"/>
      <c r="BG2126" s="1252"/>
      <c r="BH2126" s="1252"/>
      <c r="BI2126" s="1252"/>
      <c r="BJ2126" s="1252"/>
      <c r="BK2126" s="1252"/>
      <c r="BL2126" s="1252"/>
      <c r="BM2126" s="1252"/>
      <c r="BN2126" s="1252"/>
      <c r="BO2126" s="1252"/>
      <c r="BP2126" s="1252"/>
      <c r="BQ2126" s="1252"/>
      <c r="BR2126" s="1252"/>
      <c r="BS2126" s="1252"/>
    </row>
    <row r="2127" spans="1:71" s="3" customFormat="1" ht="55.2" hidden="1" outlineLevel="2">
      <c r="A2127" s="1014">
        <v>1</v>
      </c>
      <c r="B2127" s="1014">
        <v>3</v>
      </c>
      <c r="C2127" s="1014">
        <v>4</v>
      </c>
      <c r="D2127" s="1014">
        <v>1</v>
      </c>
      <c r="E2127" s="1014" t="s">
        <v>1559</v>
      </c>
      <c r="F2127" s="1014">
        <v>24</v>
      </c>
      <c r="G2127" s="941" t="s">
        <v>8238</v>
      </c>
      <c r="H2127" s="32" t="s">
        <v>24</v>
      </c>
      <c r="I2127" s="329">
        <v>20</v>
      </c>
      <c r="J2127" s="915"/>
      <c r="K2127" s="910">
        <f t="shared" si="344"/>
        <v>0</v>
      </c>
      <c r="L2127" s="426"/>
      <c r="M2127" s="909">
        <f t="shared" si="345"/>
        <v>0</v>
      </c>
      <c r="N2127" s="909">
        <f t="shared" si="346"/>
        <v>0</v>
      </c>
      <c r="O2127" s="909">
        <f t="shared" si="347"/>
        <v>0</v>
      </c>
      <c r="P2127" s="147"/>
      <c r="Q2127" s="1252"/>
      <c r="R2127" s="1252"/>
      <c r="S2127" s="1252"/>
      <c r="T2127" s="1252"/>
      <c r="U2127" s="1252"/>
      <c r="V2127" s="1252"/>
      <c r="W2127" s="1252"/>
      <c r="X2127" s="1252"/>
      <c r="Y2127" s="1252"/>
      <c r="Z2127" s="1252"/>
      <c r="AA2127" s="1252"/>
      <c r="AB2127" s="1252"/>
      <c r="AC2127" s="1252"/>
      <c r="AD2127" s="1252"/>
      <c r="AE2127" s="1252"/>
      <c r="AF2127" s="1252"/>
      <c r="AG2127" s="1252"/>
      <c r="AH2127" s="1252"/>
      <c r="AI2127" s="1252"/>
      <c r="AJ2127" s="1252"/>
      <c r="AK2127" s="1252"/>
      <c r="AL2127" s="1252"/>
      <c r="AM2127" s="1252"/>
      <c r="AN2127" s="1252"/>
      <c r="AO2127" s="1252"/>
      <c r="AP2127" s="1252"/>
      <c r="AQ2127" s="1252"/>
      <c r="AR2127" s="1252"/>
      <c r="AS2127" s="1252"/>
      <c r="AT2127" s="1252"/>
      <c r="AU2127" s="1252"/>
      <c r="AV2127" s="1252"/>
      <c r="AW2127" s="1252"/>
      <c r="AX2127" s="1252"/>
      <c r="AY2127" s="1252"/>
      <c r="AZ2127" s="1252"/>
      <c r="BA2127" s="1252"/>
      <c r="BB2127" s="1252"/>
      <c r="BC2127" s="1252"/>
      <c r="BD2127" s="1252"/>
      <c r="BE2127" s="1252"/>
      <c r="BF2127" s="1252"/>
      <c r="BG2127" s="1252"/>
      <c r="BH2127" s="1252"/>
      <c r="BI2127" s="1252"/>
      <c r="BJ2127" s="1252"/>
      <c r="BK2127" s="1252"/>
      <c r="BL2127" s="1252"/>
      <c r="BM2127" s="1252"/>
      <c r="BN2127" s="1252"/>
      <c r="BO2127" s="1252"/>
      <c r="BP2127" s="1252"/>
      <c r="BQ2127" s="1252"/>
      <c r="BR2127" s="1252"/>
      <c r="BS2127" s="1252"/>
    </row>
    <row r="2128" spans="1:71" s="3" customFormat="1" ht="55.2" hidden="1" outlineLevel="2">
      <c r="A2128" s="1014">
        <v>1</v>
      </c>
      <c r="B2128" s="1014">
        <v>3</v>
      </c>
      <c r="C2128" s="1014">
        <v>4</v>
      </c>
      <c r="D2128" s="1014">
        <v>1</v>
      </c>
      <c r="E2128" s="1014" t="s">
        <v>1559</v>
      </c>
      <c r="F2128" s="1014">
        <v>25</v>
      </c>
      <c r="G2128" s="941" t="s">
        <v>8239</v>
      </c>
      <c r="H2128" s="32" t="s">
        <v>24</v>
      </c>
      <c r="I2128" s="329">
        <v>5</v>
      </c>
      <c r="J2128" s="915"/>
      <c r="K2128" s="910">
        <f t="shared" si="344"/>
        <v>0</v>
      </c>
      <c r="L2128" s="426"/>
      <c r="M2128" s="909">
        <f t="shared" si="345"/>
        <v>0</v>
      </c>
      <c r="N2128" s="909">
        <f t="shared" si="346"/>
        <v>0</v>
      </c>
      <c r="O2128" s="909">
        <f t="shared" si="347"/>
        <v>0</v>
      </c>
      <c r="P2128" s="147"/>
      <c r="Q2128" s="1252"/>
      <c r="R2128" s="1252"/>
      <c r="S2128" s="1252"/>
      <c r="T2128" s="1252"/>
      <c r="U2128" s="1252"/>
      <c r="V2128" s="1252"/>
      <c r="W2128" s="1252"/>
      <c r="X2128" s="1252"/>
      <c r="Y2128" s="1252"/>
      <c r="Z2128" s="1252"/>
      <c r="AA2128" s="1252"/>
      <c r="AB2128" s="1252"/>
      <c r="AC2128" s="1252"/>
      <c r="AD2128" s="1252"/>
      <c r="AE2128" s="1252"/>
      <c r="AF2128" s="1252"/>
      <c r="AG2128" s="1252"/>
      <c r="AH2128" s="1252"/>
      <c r="AI2128" s="1252"/>
      <c r="AJ2128" s="1252"/>
      <c r="AK2128" s="1252"/>
      <c r="AL2128" s="1252"/>
      <c r="AM2128" s="1252"/>
      <c r="AN2128" s="1252"/>
      <c r="AO2128" s="1252"/>
      <c r="AP2128" s="1252"/>
      <c r="AQ2128" s="1252"/>
      <c r="AR2128" s="1252"/>
      <c r="AS2128" s="1252"/>
      <c r="AT2128" s="1252"/>
      <c r="AU2128" s="1252"/>
      <c r="AV2128" s="1252"/>
      <c r="AW2128" s="1252"/>
      <c r="AX2128" s="1252"/>
      <c r="AY2128" s="1252"/>
      <c r="AZ2128" s="1252"/>
      <c r="BA2128" s="1252"/>
      <c r="BB2128" s="1252"/>
      <c r="BC2128" s="1252"/>
      <c r="BD2128" s="1252"/>
      <c r="BE2128" s="1252"/>
      <c r="BF2128" s="1252"/>
      <c r="BG2128" s="1252"/>
      <c r="BH2128" s="1252"/>
      <c r="BI2128" s="1252"/>
      <c r="BJ2128" s="1252"/>
      <c r="BK2128" s="1252"/>
      <c r="BL2128" s="1252"/>
      <c r="BM2128" s="1252"/>
      <c r="BN2128" s="1252"/>
      <c r="BO2128" s="1252"/>
      <c r="BP2128" s="1252"/>
      <c r="BQ2128" s="1252"/>
      <c r="BR2128" s="1252"/>
      <c r="BS2128" s="1252"/>
    </row>
    <row r="2129" spans="1:71" s="3" customFormat="1" ht="55.2" hidden="1" outlineLevel="2">
      <c r="A2129" s="1014">
        <v>1</v>
      </c>
      <c r="B2129" s="1014">
        <v>3</v>
      </c>
      <c r="C2129" s="1014">
        <v>4</v>
      </c>
      <c r="D2129" s="1014">
        <v>1</v>
      </c>
      <c r="E2129" s="1014" t="s">
        <v>1559</v>
      </c>
      <c r="F2129" s="1014">
        <v>26</v>
      </c>
      <c r="G2129" s="941" t="s">
        <v>8240</v>
      </c>
      <c r="H2129" s="32" t="s">
        <v>24</v>
      </c>
      <c r="I2129" s="329">
        <v>30</v>
      </c>
      <c r="J2129" s="915"/>
      <c r="K2129" s="910">
        <f t="shared" si="344"/>
        <v>0</v>
      </c>
      <c r="L2129" s="426"/>
      <c r="M2129" s="909">
        <f t="shared" si="345"/>
        <v>0</v>
      </c>
      <c r="N2129" s="909">
        <f t="shared" si="346"/>
        <v>0</v>
      </c>
      <c r="O2129" s="909">
        <f t="shared" si="347"/>
        <v>0</v>
      </c>
      <c r="P2129" s="147"/>
      <c r="Q2129" s="1252"/>
      <c r="R2129" s="1252"/>
      <c r="S2129" s="1252"/>
      <c r="T2129" s="1252"/>
      <c r="U2129" s="1252"/>
      <c r="V2129" s="1252"/>
      <c r="W2129" s="1252"/>
      <c r="X2129" s="1252"/>
      <c r="Y2129" s="1252"/>
      <c r="Z2129" s="1252"/>
      <c r="AA2129" s="1252"/>
      <c r="AB2129" s="1252"/>
      <c r="AC2129" s="1252"/>
      <c r="AD2129" s="1252"/>
      <c r="AE2129" s="1252"/>
      <c r="AF2129" s="1252"/>
      <c r="AG2129" s="1252"/>
      <c r="AH2129" s="1252"/>
      <c r="AI2129" s="1252"/>
      <c r="AJ2129" s="1252"/>
      <c r="AK2129" s="1252"/>
      <c r="AL2129" s="1252"/>
      <c r="AM2129" s="1252"/>
      <c r="AN2129" s="1252"/>
      <c r="AO2129" s="1252"/>
      <c r="AP2129" s="1252"/>
      <c r="AQ2129" s="1252"/>
      <c r="AR2129" s="1252"/>
      <c r="AS2129" s="1252"/>
      <c r="AT2129" s="1252"/>
      <c r="AU2129" s="1252"/>
      <c r="AV2129" s="1252"/>
      <c r="AW2129" s="1252"/>
      <c r="AX2129" s="1252"/>
      <c r="AY2129" s="1252"/>
      <c r="AZ2129" s="1252"/>
      <c r="BA2129" s="1252"/>
      <c r="BB2129" s="1252"/>
      <c r="BC2129" s="1252"/>
      <c r="BD2129" s="1252"/>
      <c r="BE2129" s="1252"/>
      <c r="BF2129" s="1252"/>
      <c r="BG2129" s="1252"/>
      <c r="BH2129" s="1252"/>
      <c r="BI2129" s="1252"/>
      <c r="BJ2129" s="1252"/>
      <c r="BK2129" s="1252"/>
      <c r="BL2129" s="1252"/>
      <c r="BM2129" s="1252"/>
      <c r="BN2129" s="1252"/>
      <c r="BO2129" s="1252"/>
      <c r="BP2129" s="1252"/>
      <c r="BQ2129" s="1252"/>
      <c r="BR2129" s="1252"/>
      <c r="BS2129" s="1252"/>
    </row>
    <row r="2130" spans="1:71" s="3" customFormat="1" ht="55.2" hidden="1" outlineLevel="2">
      <c r="A2130" s="1014">
        <v>1</v>
      </c>
      <c r="B2130" s="1014">
        <v>3</v>
      </c>
      <c r="C2130" s="1014">
        <v>4</v>
      </c>
      <c r="D2130" s="1014">
        <v>1</v>
      </c>
      <c r="E2130" s="1014" t="s">
        <v>1559</v>
      </c>
      <c r="F2130" s="1014">
        <v>27</v>
      </c>
      <c r="G2130" s="941" t="s">
        <v>8241</v>
      </c>
      <c r="H2130" s="32" t="s">
        <v>24</v>
      </c>
      <c r="I2130" s="329">
        <v>30</v>
      </c>
      <c r="J2130" s="915"/>
      <c r="K2130" s="910">
        <f t="shared" si="344"/>
        <v>0</v>
      </c>
      <c r="L2130" s="426"/>
      <c r="M2130" s="909">
        <f t="shared" si="345"/>
        <v>0</v>
      </c>
      <c r="N2130" s="909">
        <f t="shared" si="346"/>
        <v>0</v>
      </c>
      <c r="O2130" s="909">
        <f t="shared" si="347"/>
        <v>0</v>
      </c>
      <c r="P2130" s="147"/>
      <c r="Q2130" s="1252"/>
      <c r="R2130" s="1252"/>
      <c r="S2130" s="1252"/>
      <c r="T2130" s="1252"/>
      <c r="U2130" s="1252"/>
      <c r="V2130" s="1252"/>
      <c r="W2130" s="1252"/>
      <c r="X2130" s="1252"/>
      <c r="Y2130" s="1252"/>
      <c r="Z2130" s="1252"/>
      <c r="AA2130" s="1252"/>
      <c r="AB2130" s="1252"/>
      <c r="AC2130" s="1252"/>
      <c r="AD2130" s="1252"/>
      <c r="AE2130" s="1252"/>
      <c r="AF2130" s="1252"/>
      <c r="AG2130" s="1252"/>
      <c r="AH2130" s="1252"/>
      <c r="AI2130" s="1252"/>
      <c r="AJ2130" s="1252"/>
      <c r="AK2130" s="1252"/>
      <c r="AL2130" s="1252"/>
      <c r="AM2130" s="1252"/>
      <c r="AN2130" s="1252"/>
      <c r="AO2130" s="1252"/>
      <c r="AP2130" s="1252"/>
      <c r="AQ2130" s="1252"/>
      <c r="AR2130" s="1252"/>
      <c r="AS2130" s="1252"/>
      <c r="AT2130" s="1252"/>
      <c r="AU2130" s="1252"/>
      <c r="AV2130" s="1252"/>
      <c r="AW2130" s="1252"/>
      <c r="AX2130" s="1252"/>
      <c r="AY2130" s="1252"/>
      <c r="AZ2130" s="1252"/>
      <c r="BA2130" s="1252"/>
      <c r="BB2130" s="1252"/>
      <c r="BC2130" s="1252"/>
      <c r="BD2130" s="1252"/>
      <c r="BE2130" s="1252"/>
      <c r="BF2130" s="1252"/>
      <c r="BG2130" s="1252"/>
      <c r="BH2130" s="1252"/>
      <c r="BI2130" s="1252"/>
      <c r="BJ2130" s="1252"/>
      <c r="BK2130" s="1252"/>
      <c r="BL2130" s="1252"/>
      <c r="BM2130" s="1252"/>
      <c r="BN2130" s="1252"/>
      <c r="BO2130" s="1252"/>
      <c r="BP2130" s="1252"/>
      <c r="BQ2130" s="1252"/>
      <c r="BR2130" s="1252"/>
      <c r="BS2130" s="1252"/>
    </row>
    <row r="2131" spans="1:71" s="3" customFormat="1" hidden="1" outlineLevel="1" collapsed="1">
      <c r="A2131" s="1081">
        <v>1</v>
      </c>
      <c r="B2131" s="1081">
        <v>3</v>
      </c>
      <c r="C2131" s="1081">
        <v>4</v>
      </c>
      <c r="D2131" s="1081">
        <v>1</v>
      </c>
      <c r="E2131" s="1081" t="s">
        <v>1556</v>
      </c>
      <c r="F2131" s="1081"/>
      <c r="G2131" s="1098" t="s">
        <v>40</v>
      </c>
      <c r="H2131" s="1099"/>
      <c r="I2131" s="1100"/>
      <c r="J2131" s="1093"/>
      <c r="K2131" s="1101">
        <f>SUM(K2132:K2134)</f>
        <v>0</v>
      </c>
      <c r="L2131" s="1093"/>
      <c r="M2131" s="1101">
        <f>SUM(M2132:M2134)</f>
        <v>0</v>
      </c>
      <c r="N2131" s="1101"/>
      <c r="O2131" s="1101">
        <f>SUM(O2132:O2134)</f>
        <v>0</v>
      </c>
      <c r="P2131" s="1102"/>
      <c r="Q2131" s="1252"/>
      <c r="R2131" s="1252"/>
      <c r="S2131" s="1252"/>
      <c r="T2131" s="1252"/>
      <c r="U2131" s="1252"/>
      <c r="V2131" s="1252"/>
      <c r="W2131" s="1252"/>
      <c r="X2131" s="1252"/>
      <c r="Y2131" s="1252"/>
      <c r="Z2131" s="1252"/>
      <c r="AA2131" s="1252"/>
      <c r="AB2131" s="1252"/>
      <c r="AC2131" s="1252"/>
      <c r="AD2131" s="1252"/>
      <c r="AE2131" s="1252"/>
      <c r="AF2131" s="1252"/>
      <c r="AG2131" s="1252"/>
      <c r="AH2131" s="1252"/>
      <c r="AI2131" s="1252"/>
      <c r="AJ2131" s="1252"/>
      <c r="AK2131" s="1252"/>
      <c r="AL2131" s="1252"/>
      <c r="AM2131" s="1252"/>
      <c r="AN2131" s="1252"/>
      <c r="AO2131" s="1252"/>
      <c r="AP2131" s="1252"/>
      <c r="AQ2131" s="1252"/>
      <c r="AR2131" s="1252"/>
      <c r="AS2131" s="1252"/>
      <c r="AT2131" s="1252"/>
      <c r="AU2131" s="1252"/>
      <c r="AV2131" s="1252"/>
      <c r="AW2131" s="1252"/>
      <c r="AX2131" s="1252"/>
      <c r="AY2131" s="1252"/>
      <c r="AZ2131" s="1252"/>
      <c r="BA2131" s="1252"/>
      <c r="BB2131" s="1252"/>
      <c r="BC2131" s="1252"/>
      <c r="BD2131" s="1252"/>
      <c r="BE2131" s="1252"/>
      <c r="BF2131" s="1252"/>
      <c r="BG2131" s="1252"/>
      <c r="BH2131" s="1252"/>
      <c r="BI2131" s="1252"/>
      <c r="BJ2131" s="1252"/>
      <c r="BK2131" s="1252"/>
      <c r="BL2131" s="1252"/>
      <c r="BM2131" s="1252"/>
      <c r="BN2131" s="1252"/>
      <c r="BO2131" s="1252"/>
      <c r="BP2131" s="1252"/>
      <c r="BQ2131" s="1252"/>
      <c r="BR2131" s="1252"/>
      <c r="BS2131" s="1252"/>
    </row>
    <row r="2132" spans="1:71" s="134" customFormat="1" ht="55.2" hidden="1" outlineLevel="2" collapsed="1">
      <c r="A2132" s="1014">
        <v>1</v>
      </c>
      <c r="B2132" s="1014">
        <v>3</v>
      </c>
      <c r="C2132" s="1014">
        <v>4</v>
      </c>
      <c r="D2132" s="1014">
        <v>1</v>
      </c>
      <c r="E2132" s="1014" t="s">
        <v>1556</v>
      </c>
      <c r="F2132" s="1014" t="s">
        <v>1559</v>
      </c>
      <c r="G2132" s="941" t="s">
        <v>8242</v>
      </c>
      <c r="H2132" s="934" t="s">
        <v>29</v>
      </c>
      <c r="I2132" s="935">
        <v>1</v>
      </c>
      <c r="J2132" s="915"/>
      <c r="K2132" s="910">
        <f>I2132*J2132</f>
        <v>0</v>
      </c>
      <c r="L2132" s="426"/>
      <c r="M2132" s="909">
        <f>I2132*L2132</f>
        <v>0</v>
      </c>
      <c r="N2132" s="909">
        <f>J2132+L2132</f>
        <v>0</v>
      </c>
      <c r="O2132" s="909">
        <f>I2132*N2132</f>
        <v>0</v>
      </c>
      <c r="P2132" s="147"/>
      <c r="Q2132" s="1251"/>
      <c r="R2132" s="1251"/>
      <c r="S2132" s="1251"/>
      <c r="T2132" s="1251"/>
      <c r="U2132" s="1251"/>
      <c r="V2132" s="1251"/>
      <c r="W2132" s="1251"/>
      <c r="X2132" s="1251"/>
      <c r="Y2132" s="1251"/>
      <c r="Z2132" s="1251"/>
      <c r="AA2132" s="1251"/>
      <c r="AB2132" s="1251"/>
      <c r="AC2132" s="1251"/>
      <c r="AD2132" s="1251"/>
      <c r="AE2132" s="1251"/>
      <c r="AF2132" s="1251"/>
      <c r="AG2132" s="1251"/>
      <c r="AH2132" s="1251"/>
      <c r="AI2132" s="1251"/>
      <c r="AJ2132" s="1251"/>
      <c r="AK2132" s="1251"/>
      <c r="AL2132" s="1251"/>
      <c r="AM2132" s="1251"/>
      <c r="AN2132" s="1251"/>
      <c r="AO2132" s="1251"/>
      <c r="AP2132" s="1251"/>
      <c r="AQ2132" s="1251"/>
      <c r="AR2132" s="1251"/>
      <c r="AS2132" s="1251"/>
      <c r="AT2132" s="1251"/>
      <c r="AU2132" s="1251"/>
      <c r="AV2132" s="1251"/>
      <c r="AW2132" s="1251"/>
      <c r="AX2132" s="1251"/>
      <c r="AY2132" s="1251"/>
      <c r="AZ2132" s="1251"/>
      <c r="BA2132" s="1251"/>
      <c r="BB2132" s="1251"/>
      <c r="BC2132" s="1251"/>
      <c r="BD2132" s="1251"/>
      <c r="BE2132" s="1251"/>
      <c r="BF2132" s="1251"/>
      <c r="BG2132" s="1251"/>
      <c r="BH2132" s="1251"/>
      <c r="BI2132" s="1251"/>
      <c r="BJ2132" s="1251"/>
      <c r="BK2132" s="1251"/>
      <c r="BL2132" s="1251"/>
      <c r="BM2132" s="1251"/>
      <c r="BN2132" s="1251"/>
      <c r="BO2132" s="1251"/>
      <c r="BP2132" s="1251"/>
      <c r="BQ2132" s="1251"/>
      <c r="BR2132" s="1251"/>
      <c r="BS2132" s="1251"/>
    </row>
    <row r="2133" spans="1:71" s="3" customFormat="1" ht="55.2" hidden="1" outlineLevel="2">
      <c r="A2133" s="1014">
        <v>1</v>
      </c>
      <c r="B2133" s="1014">
        <v>3</v>
      </c>
      <c r="C2133" s="1014">
        <v>4</v>
      </c>
      <c r="D2133" s="1014">
        <v>1</v>
      </c>
      <c r="E2133" s="1014" t="s">
        <v>1556</v>
      </c>
      <c r="F2133" s="1014" t="s">
        <v>1556</v>
      </c>
      <c r="G2133" s="941" t="s">
        <v>8242</v>
      </c>
      <c r="H2133" s="934" t="s">
        <v>29</v>
      </c>
      <c r="I2133" s="935">
        <v>1</v>
      </c>
      <c r="J2133" s="915"/>
      <c r="K2133" s="910">
        <f>I2133*J2133</f>
        <v>0</v>
      </c>
      <c r="L2133" s="426"/>
      <c r="M2133" s="909">
        <f>I2133*L2133</f>
        <v>0</v>
      </c>
      <c r="N2133" s="909">
        <f>J2133+L2133</f>
        <v>0</v>
      </c>
      <c r="O2133" s="909">
        <f>I2133*N2133</f>
        <v>0</v>
      </c>
      <c r="P2133" s="147"/>
      <c r="Q2133" s="1252"/>
      <c r="R2133" s="1252"/>
      <c r="S2133" s="1252"/>
      <c r="T2133" s="1252"/>
      <c r="U2133" s="1252"/>
      <c r="V2133" s="1252"/>
      <c r="W2133" s="1252"/>
      <c r="X2133" s="1252"/>
      <c r="Y2133" s="1252"/>
      <c r="Z2133" s="1252"/>
      <c r="AA2133" s="1252"/>
      <c r="AB2133" s="1252"/>
      <c r="AC2133" s="1252"/>
      <c r="AD2133" s="1252"/>
      <c r="AE2133" s="1252"/>
      <c r="AF2133" s="1252"/>
      <c r="AG2133" s="1252"/>
      <c r="AH2133" s="1252"/>
      <c r="AI2133" s="1252"/>
      <c r="AJ2133" s="1252"/>
      <c r="AK2133" s="1252"/>
      <c r="AL2133" s="1252"/>
      <c r="AM2133" s="1252"/>
      <c r="AN2133" s="1252"/>
      <c r="AO2133" s="1252"/>
      <c r="AP2133" s="1252"/>
      <c r="AQ2133" s="1252"/>
      <c r="AR2133" s="1252"/>
      <c r="AS2133" s="1252"/>
      <c r="AT2133" s="1252"/>
      <c r="AU2133" s="1252"/>
      <c r="AV2133" s="1252"/>
      <c r="AW2133" s="1252"/>
      <c r="AX2133" s="1252"/>
      <c r="AY2133" s="1252"/>
      <c r="AZ2133" s="1252"/>
      <c r="BA2133" s="1252"/>
      <c r="BB2133" s="1252"/>
      <c r="BC2133" s="1252"/>
      <c r="BD2133" s="1252"/>
      <c r="BE2133" s="1252"/>
      <c r="BF2133" s="1252"/>
      <c r="BG2133" s="1252"/>
      <c r="BH2133" s="1252"/>
      <c r="BI2133" s="1252"/>
      <c r="BJ2133" s="1252"/>
      <c r="BK2133" s="1252"/>
      <c r="BL2133" s="1252"/>
      <c r="BM2133" s="1252"/>
      <c r="BN2133" s="1252"/>
      <c r="BO2133" s="1252"/>
      <c r="BP2133" s="1252"/>
      <c r="BQ2133" s="1252"/>
      <c r="BR2133" s="1252"/>
      <c r="BS2133" s="1252"/>
    </row>
    <row r="2134" spans="1:71" s="3" customFormat="1" ht="41.4" hidden="1" outlineLevel="2">
      <c r="A2134" s="1014">
        <v>1</v>
      </c>
      <c r="B2134" s="1014">
        <v>3</v>
      </c>
      <c r="C2134" s="1014">
        <v>4</v>
      </c>
      <c r="D2134" s="1014">
        <v>1</v>
      </c>
      <c r="E2134" s="1014" t="s">
        <v>1556</v>
      </c>
      <c r="F2134" s="1014" t="s">
        <v>1561</v>
      </c>
      <c r="G2134" s="941" t="s">
        <v>8243</v>
      </c>
      <c r="H2134" s="32" t="s">
        <v>29</v>
      </c>
      <c r="I2134" s="329">
        <v>1</v>
      </c>
      <c r="J2134" s="915"/>
      <c r="K2134" s="910">
        <f>I2134*J2134</f>
        <v>0</v>
      </c>
      <c r="L2134" s="426"/>
      <c r="M2134" s="909">
        <f>I2134*L2134</f>
        <v>0</v>
      </c>
      <c r="N2134" s="909">
        <f>J2134+L2134</f>
        <v>0</v>
      </c>
      <c r="O2134" s="909">
        <f>I2134*N2134</f>
        <v>0</v>
      </c>
      <c r="P2134" s="147"/>
      <c r="Q2134" s="1252"/>
      <c r="R2134" s="1252"/>
      <c r="S2134" s="1252"/>
      <c r="T2134" s="1252"/>
      <c r="U2134" s="1252"/>
      <c r="V2134" s="1252"/>
      <c r="W2134" s="1252"/>
      <c r="X2134" s="1252"/>
      <c r="Y2134" s="1252"/>
      <c r="Z2134" s="1252"/>
      <c r="AA2134" s="1252"/>
      <c r="AB2134" s="1252"/>
      <c r="AC2134" s="1252"/>
      <c r="AD2134" s="1252"/>
      <c r="AE2134" s="1252"/>
      <c r="AF2134" s="1252"/>
      <c r="AG2134" s="1252"/>
      <c r="AH2134" s="1252"/>
      <c r="AI2134" s="1252"/>
      <c r="AJ2134" s="1252"/>
      <c r="AK2134" s="1252"/>
      <c r="AL2134" s="1252"/>
      <c r="AM2134" s="1252"/>
      <c r="AN2134" s="1252"/>
      <c r="AO2134" s="1252"/>
      <c r="AP2134" s="1252"/>
      <c r="AQ2134" s="1252"/>
      <c r="AR2134" s="1252"/>
      <c r="AS2134" s="1252"/>
      <c r="AT2134" s="1252"/>
      <c r="AU2134" s="1252"/>
      <c r="AV2134" s="1252"/>
      <c r="AW2134" s="1252"/>
      <c r="AX2134" s="1252"/>
      <c r="AY2134" s="1252"/>
      <c r="AZ2134" s="1252"/>
      <c r="BA2134" s="1252"/>
      <c r="BB2134" s="1252"/>
      <c r="BC2134" s="1252"/>
      <c r="BD2134" s="1252"/>
      <c r="BE2134" s="1252"/>
      <c r="BF2134" s="1252"/>
      <c r="BG2134" s="1252"/>
      <c r="BH2134" s="1252"/>
      <c r="BI2134" s="1252"/>
      <c r="BJ2134" s="1252"/>
      <c r="BK2134" s="1252"/>
      <c r="BL2134" s="1252"/>
      <c r="BM2134" s="1252"/>
      <c r="BN2134" s="1252"/>
      <c r="BO2134" s="1252"/>
      <c r="BP2134" s="1252"/>
      <c r="BQ2134" s="1252"/>
      <c r="BR2134" s="1252"/>
      <c r="BS2134" s="1252"/>
    </row>
    <row r="2135" spans="1:71" collapsed="1">
      <c r="A2135" s="1107">
        <v>1</v>
      </c>
      <c r="B2135" s="1107">
        <v>3</v>
      </c>
      <c r="C2135" s="1107">
        <v>5</v>
      </c>
      <c r="D2135" s="1107"/>
      <c r="E2135" s="1107"/>
      <c r="F2135" s="1107"/>
      <c r="G2135" s="1114" t="s">
        <v>6061</v>
      </c>
      <c r="H2135" s="1108"/>
      <c r="I2135" s="1108"/>
      <c r="J2135" s="1115"/>
      <c r="K2135" s="1121">
        <f>K2136+K2140</f>
        <v>0</v>
      </c>
      <c r="L2135" s="1115"/>
      <c r="M2135" s="1121">
        <f>M2136+M2140</f>
        <v>0</v>
      </c>
      <c r="N2135" s="1115"/>
      <c r="O2135" s="1121">
        <f>O2136+O2140</f>
        <v>0</v>
      </c>
      <c r="P2135" s="1113"/>
    </row>
    <row r="2136" spans="1:71" s="138" customFormat="1" hidden="1" outlineLevel="1" collapsed="1">
      <c r="A2136" s="1072">
        <v>1</v>
      </c>
      <c r="B2136" s="1072">
        <v>3</v>
      </c>
      <c r="C2136" s="1072">
        <v>5</v>
      </c>
      <c r="D2136" s="1072" t="s">
        <v>1559</v>
      </c>
      <c r="E2136" s="1072"/>
      <c r="F2136" s="1072"/>
      <c r="G2136" s="1073" t="s">
        <v>637</v>
      </c>
      <c r="H2136" s="1074"/>
      <c r="I2136" s="1075"/>
      <c r="J2136" s="1076"/>
      <c r="K2136" s="1077">
        <f>SUM(K2137:K2139)</f>
        <v>0</v>
      </c>
      <c r="L2136" s="1078"/>
      <c r="M2136" s="1077">
        <f>SUM(M2137:M2139)</f>
        <v>0</v>
      </c>
      <c r="N2136" s="1079"/>
      <c r="O2136" s="1077">
        <f>SUM(O2137:O2139)</f>
        <v>0</v>
      </c>
      <c r="P2136" s="1080"/>
      <c r="Q2136" s="1250"/>
      <c r="R2136" s="1250"/>
      <c r="S2136" s="1250"/>
      <c r="T2136" s="1250"/>
      <c r="U2136" s="1250"/>
      <c r="V2136" s="1250"/>
      <c r="W2136" s="1250"/>
      <c r="X2136" s="1250"/>
      <c r="Y2136" s="1250"/>
      <c r="Z2136" s="1250"/>
      <c r="AA2136" s="1250"/>
      <c r="AB2136" s="1250"/>
      <c r="AC2136" s="1250"/>
      <c r="AD2136" s="1250"/>
      <c r="AE2136" s="1250"/>
      <c r="AF2136" s="1250"/>
      <c r="AG2136" s="1250"/>
      <c r="AH2136" s="1250"/>
      <c r="AI2136" s="1250"/>
      <c r="AJ2136" s="1250"/>
      <c r="AK2136" s="1250"/>
      <c r="AL2136" s="1250"/>
      <c r="AM2136" s="1250"/>
      <c r="AN2136" s="1250"/>
      <c r="AO2136" s="1250"/>
      <c r="AP2136" s="1250"/>
      <c r="AQ2136" s="1250"/>
      <c r="AR2136" s="1250"/>
      <c r="AS2136" s="1250"/>
      <c r="AT2136" s="1250"/>
      <c r="AU2136" s="1250"/>
      <c r="AV2136" s="1250"/>
      <c r="AW2136" s="1250"/>
      <c r="AX2136" s="1250"/>
      <c r="AY2136" s="1250"/>
      <c r="AZ2136" s="1250"/>
      <c r="BA2136" s="1250"/>
      <c r="BB2136" s="1250"/>
      <c r="BC2136" s="1250"/>
      <c r="BD2136" s="1250"/>
      <c r="BE2136" s="1250"/>
      <c r="BF2136" s="1250"/>
      <c r="BG2136" s="1250"/>
      <c r="BH2136" s="1250"/>
      <c r="BI2136" s="1250"/>
      <c r="BJ2136" s="1250"/>
      <c r="BK2136" s="1250"/>
      <c r="BL2136" s="1250"/>
      <c r="BM2136" s="1250"/>
      <c r="BN2136" s="1250"/>
      <c r="BO2136" s="1250"/>
      <c r="BP2136" s="1250"/>
      <c r="BQ2136" s="1250"/>
      <c r="BR2136" s="1250"/>
      <c r="BS2136" s="1250"/>
    </row>
    <row r="2137" spans="1:71" s="137" customFormat="1" hidden="1" outlineLevel="2">
      <c r="A2137" s="1014">
        <v>1</v>
      </c>
      <c r="B2137" s="1014">
        <v>3</v>
      </c>
      <c r="C2137" s="1014">
        <v>5</v>
      </c>
      <c r="D2137" s="1014" t="s">
        <v>1559</v>
      </c>
      <c r="E2137" s="1014" t="s">
        <v>6393</v>
      </c>
      <c r="F2137" s="1014">
        <v>1</v>
      </c>
      <c r="G2137" s="941" t="s">
        <v>5990</v>
      </c>
      <c r="H2137" s="37" t="s">
        <v>30</v>
      </c>
      <c r="I2137" s="329">
        <v>250.5</v>
      </c>
      <c r="J2137" s="915"/>
      <c r="K2137" s="910">
        <f>I2137*J2137</f>
        <v>0</v>
      </c>
      <c r="L2137" s="426"/>
      <c r="M2137" s="909">
        <f>I2137*L2137</f>
        <v>0</v>
      </c>
      <c r="N2137" s="909">
        <f>J2137+L2137</f>
        <v>0</v>
      </c>
      <c r="O2137" s="909">
        <f>I2137*N2137</f>
        <v>0</v>
      </c>
      <c r="P2137" s="146"/>
      <c r="Q2137" s="1251"/>
      <c r="R2137" s="1251"/>
      <c r="S2137" s="1251"/>
      <c r="T2137" s="1251"/>
      <c r="U2137" s="1251"/>
      <c r="V2137" s="1251"/>
      <c r="W2137" s="1251"/>
      <c r="X2137" s="1251"/>
      <c r="Y2137" s="1251"/>
      <c r="Z2137" s="1251"/>
      <c r="AA2137" s="1251"/>
      <c r="AB2137" s="1251"/>
      <c r="AC2137" s="1251"/>
      <c r="AD2137" s="1251"/>
      <c r="AE2137" s="1251"/>
      <c r="AF2137" s="1251"/>
      <c r="AG2137" s="1251"/>
      <c r="AH2137" s="1251"/>
      <c r="AI2137" s="1251"/>
      <c r="AJ2137" s="1251"/>
      <c r="AK2137" s="1251"/>
      <c r="AL2137" s="1251"/>
      <c r="AM2137" s="1251"/>
      <c r="AN2137" s="1251"/>
      <c r="AO2137" s="1251"/>
      <c r="AP2137" s="1251"/>
      <c r="AQ2137" s="1251"/>
      <c r="AR2137" s="1251"/>
      <c r="AS2137" s="1251"/>
      <c r="AT2137" s="1251"/>
      <c r="AU2137" s="1251"/>
      <c r="AV2137" s="1251"/>
      <c r="AW2137" s="1251"/>
      <c r="AX2137" s="1251"/>
      <c r="AY2137" s="1251"/>
      <c r="AZ2137" s="1251"/>
      <c r="BA2137" s="1251"/>
      <c r="BB2137" s="1251"/>
      <c r="BC2137" s="1251"/>
      <c r="BD2137" s="1251"/>
      <c r="BE2137" s="1251"/>
      <c r="BF2137" s="1251"/>
      <c r="BG2137" s="1251"/>
      <c r="BH2137" s="1251"/>
      <c r="BI2137" s="1251"/>
      <c r="BJ2137" s="1251"/>
      <c r="BK2137" s="1251"/>
      <c r="BL2137" s="1251"/>
      <c r="BM2137" s="1251"/>
      <c r="BN2137" s="1251"/>
      <c r="BO2137" s="1251"/>
      <c r="BP2137" s="1251"/>
      <c r="BQ2137" s="1251"/>
      <c r="BR2137" s="1251"/>
      <c r="BS2137" s="1251"/>
    </row>
    <row r="2138" spans="1:71" s="6" customFormat="1" hidden="1" outlineLevel="2">
      <c r="A2138" s="1014">
        <v>1</v>
      </c>
      <c r="B2138" s="1014">
        <v>3</v>
      </c>
      <c r="C2138" s="1014">
        <v>5</v>
      </c>
      <c r="D2138" s="1014" t="s">
        <v>1559</v>
      </c>
      <c r="E2138" s="1014" t="s">
        <v>6393</v>
      </c>
      <c r="F2138" s="1014">
        <v>2</v>
      </c>
      <c r="G2138" s="941" t="s">
        <v>6062</v>
      </c>
      <c r="H2138" s="37" t="s">
        <v>31</v>
      </c>
      <c r="I2138" s="329">
        <v>3</v>
      </c>
      <c r="J2138" s="915"/>
      <c r="K2138" s="910">
        <f>I2138*J2138</f>
        <v>0</v>
      </c>
      <c r="L2138" s="426"/>
      <c r="M2138" s="909">
        <f>I2138*L2138</f>
        <v>0</v>
      </c>
      <c r="N2138" s="909">
        <f>J2138+L2138</f>
        <v>0</v>
      </c>
      <c r="O2138" s="909">
        <f>I2138*N2138</f>
        <v>0</v>
      </c>
      <c r="P2138" s="146"/>
      <c r="Q2138" s="1253"/>
      <c r="R2138" s="1253"/>
      <c r="S2138" s="1253"/>
      <c r="T2138" s="1253"/>
      <c r="U2138" s="1253"/>
      <c r="V2138" s="1253"/>
      <c r="W2138" s="1253"/>
      <c r="X2138" s="1253"/>
      <c r="Y2138" s="1253"/>
      <c r="Z2138" s="1253"/>
      <c r="AA2138" s="1253"/>
      <c r="AB2138" s="1253"/>
      <c r="AC2138" s="1253"/>
      <c r="AD2138" s="1253"/>
      <c r="AE2138" s="1253"/>
      <c r="AF2138" s="1253"/>
      <c r="AG2138" s="1253"/>
      <c r="AH2138" s="1253"/>
      <c r="AI2138" s="1253"/>
      <c r="AJ2138" s="1253"/>
      <c r="AK2138" s="1253"/>
      <c r="AL2138" s="1253"/>
      <c r="AM2138" s="1253"/>
      <c r="AN2138" s="1253"/>
      <c r="AO2138" s="1253"/>
      <c r="AP2138" s="1253"/>
      <c r="AQ2138" s="1253"/>
      <c r="AR2138" s="1253"/>
      <c r="AS2138" s="1253"/>
      <c r="AT2138" s="1253"/>
      <c r="AU2138" s="1253"/>
      <c r="AV2138" s="1253"/>
      <c r="AW2138" s="1253"/>
      <c r="AX2138" s="1253"/>
      <c r="AY2138" s="1253"/>
      <c r="AZ2138" s="1253"/>
      <c r="BA2138" s="1253"/>
      <c r="BB2138" s="1253"/>
      <c r="BC2138" s="1253"/>
      <c r="BD2138" s="1253"/>
      <c r="BE2138" s="1253"/>
      <c r="BF2138" s="1253"/>
      <c r="BG2138" s="1253"/>
      <c r="BH2138" s="1253"/>
      <c r="BI2138" s="1253"/>
      <c r="BJ2138" s="1253"/>
      <c r="BK2138" s="1253"/>
      <c r="BL2138" s="1253"/>
      <c r="BM2138" s="1253"/>
      <c r="BN2138" s="1253"/>
      <c r="BO2138" s="1253"/>
      <c r="BP2138" s="1253"/>
      <c r="BQ2138" s="1253"/>
      <c r="BR2138" s="1253"/>
      <c r="BS2138" s="1253"/>
    </row>
    <row r="2139" spans="1:71" s="6" customFormat="1" hidden="1" outlineLevel="2">
      <c r="A2139" s="1014">
        <v>1</v>
      </c>
      <c r="B2139" s="1014">
        <v>3</v>
      </c>
      <c r="C2139" s="1014">
        <v>5</v>
      </c>
      <c r="D2139" s="1014" t="s">
        <v>1559</v>
      </c>
      <c r="E2139" s="1014" t="s">
        <v>6393</v>
      </c>
      <c r="F2139" s="1014">
        <v>3</v>
      </c>
      <c r="G2139" s="941" t="s">
        <v>6062</v>
      </c>
      <c r="H2139" s="37" t="s">
        <v>31</v>
      </c>
      <c r="I2139" s="329">
        <v>2</v>
      </c>
      <c r="J2139" s="915"/>
      <c r="K2139" s="910">
        <f>I2139*J2139</f>
        <v>0</v>
      </c>
      <c r="L2139" s="426"/>
      <c r="M2139" s="909">
        <f>I2139*L2139</f>
        <v>0</v>
      </c>
      <c r="N2139" s="909">
        <f>J2139+L2139</f>
        <v>0</v>
      </c>
      <c r="O2139" s="909">
        <f>I2139*N2139</f>
        <v>0</v>
      </c>
      <c r="P2139" s="146"/>
      <c r="Q2139" s="1253"/>
      <c r="R2139" s="1253"/>
      <c r="S2139" s="1253"/>
      <c r="T2139" s="1253"/>
      <c r="U2139" s="1253"/>
      <c r="V2139" s="1253"/>
      <c r="W2139" s="1253"/>
      <c r="X2139" s="1253"/>
      <c r="Y2139" s="1253"/>
      <c r="Z2139" s="1253"/>
      <c r="AA2139" s="1253"/>
      <c r="AB2139" s="1253"/>
      <c r="AC2139" s="1253"/>
      <c r="AD2139" s="1253"/>
      <c r="AE2139" s="1253"/>
      <c r="AF2139" s="1253"/>
      <c r="AG2139" s="1253"/>
      <c r="AH2139" s="1253"/>
      <c r="AI2139" s="1253"/>
      <c r="AJ2139" s="1253"/>
      <c r="AK2139" s="1253"/>
      <c r="AL2139" s="1253"/>
      <c r="AM2139" s="1253"/>
      <c r="AN2139" s="1253"/>
      <c r="AO2139" s="1253"/>
      <c r="AP2139" s="1253"/>
      <c r="AQ2139" s="1253"/>
      <c r="AR2139" s="1253"/>
      <c r="AS2139" s="1253"/>
      <c r="AT2139" s="1253"/>
      <c r="AU2139" s="1253"/>
      <c r="AV2139" s="1253"/>
      <c r="AW2139" s="1253"/>
      <c r="AX2139" s="1253"/>
      <c r="AY2139" s="1253"/>
      <c r="AZ2139" s="1253"/>
      <c r="BA2139" s="1253"/>
      <c r="BB2139" s="1253"/>
      <c r="BC2139" s="1253"/>
      <c r="BD2139" s="1253"/>
      <c r="BE2139" s="1253"/>
      <c r="BF2139" s="1253"/>
      <c r="BG2139" s="1253"/>
      <c r="BH2139" s="1253"/>
      <c r="BI2139" s="1253"/>
      <c r="BJ2139" s="1253"/>
      <c r="BK2139" s="1253"/>
      <c r="BL2139" s="1253"/>
      <c r="BM2139" s="1253"/>
      <c r="BN2139" s="1253"/>
      <c r="BO2139" s="1253"/>
      <c r="BP2139" s="1253"/>
      <c r="BQ2139" s="1253"/>
      <c r="BR2139" s="1253"/>
      <c r="BS2139" s="1253"/>
    </row>
    <row r="2140" spans="1:71" s="138" customFormat="1" hidden="1" outlineLevel="1" collapsed="1">
      <c r="A2140" s="1072">
        <v>1</v>
      </c>
      <c r="B2140" s="1072">
        <v>3</v>
      </c>
      <c r="C2140" s="1072">
        <v>5</v>
      </c>
      <c r="D2140" s="1072" t="s">
        <v>1556</v>
      </c>
      <c r="E2140" s="1072"/>
      <c r="F2140" s="1072"/>
      <c r="G2140" s="1073" t="s">
        <v>1347</v>
      </c>
      <c r="H2140" s="1074"/>
      <c r="I2140" s="1075"/>
      <c r="J2140" s="1076"/>
      <c r="K2140" s="1077">
        <f>K2141+K2146+K2150+K2152</f>
        <v>0</v>
      </c>
      <c r="L2140" s="1078"/>
      <c r="M2140" s="1077">
        <f>M2141+M2146+M2150+M2152</f>
        <v>0</v>
      </c>
      <c r="N2140" s="1079"/>
      <c r="O2140" s="1077">
        <f>O2141+O2146+O2150+O2152</f>
        <v>0</v>
      </c>
      <c r="P2140" s="1080"/>
      <c r="Q2140" s="1250"/>
      <c r="R2140" s="1250"/>
      <c r="S2140" s="1250"/>
      <c r="T2140" s="1250"/>
      <c r="U2140" s="1250"/>
      <c r="V2140" s="1250"/>
      <c r="W2140" s="1250"/>
      <c r="X2140" s="1250"/>
      <c r="Y2140" s="1250"/>
      <c r="Z2140" s="1250"/>
      <c r="AA2140" s="1250"/>
      <c r="AB2140" s="1250"/>
      <c r="AC2140" s="1250"/>
      <c r="AD2140" s="1250"/>
      <c r="AE2140" s="1250"/>
      <c r="AF2140" s="1250"/>
      <c r="AG2140" s="1250"/>
      <c r="AH2140" s="1250"/>
      <c r="AI2140" s="1250"/>
      <c r="AJ2140" s="1250"/>
      <c r="AK2140" s="1250"/>
      <c r="AL2140" s="1250"/>
      <c r="AM2140" s="1250"/>
      <c r="AN2140" s="1250"/>
      <c r="AO2140" s="1250"/>
      <c r="AP2140" s="1250"/>
      <c r="AQ2140" s="1250"/>
      <c r="AR2140" s="1250"/>
      <c r="AS2140" s="1250"/>
      <c r="AT2140" s="1250"/>
      <c r="AU2140" s="1250"/>
      <c r="AV2140" s="1250"/>
      <c r="AW2140" s="1250"/>
      <c r="AX2140" s="1250"/>
      <c r="AY2140" s="1250"/>
      <c r="AZ2140" s="1250"/>
      <c r="BA2140" s="1250"/>
      <c r="BB2140" s="1250"/>
      <c r="BC2140" s="1250"/>
      <c r="BD2140" s="1250"/>
      <c r="BE2140" s="1250"/>
      <c r="BF2140" s="1250"/>
      <c r="BG2140" s="1250"/>
      <c r="BH2140" s="1250"/>
      <c r="BI2140" s="1250"/>
      <c r="BJ2140" s="1250"/>
      <c r="BK2140" s="1250"/>
      <c r="BL2140" s="1250"/>
      <c r="BM2140" s="1250"/>
      <c r="BN2140" s="1250"/>
      <c r="BO2140" s="1250"/>
      <c r="BP2140" s="1250"/>
      <c r="BQ2140" s="1250"/>
      <c r="BR2140" s="1250"/>
      <c r="BS2140" s="1250"/>
    </row>
    <row r="2141" spans="1:71" s="137" customFormat="1" hidden="1" outlineLevel="1" collapsed="1">
      <c r="A2141" s="1081">
        <v>1</v>
      </c>
      <c r="B2141" s="1081">
        <v>3</v>
      </c>
      <c r="C2141" s="1081">
        <v>5</v>
      </c>
      <c r="D2141" s="1081" t="s">
        <v>1556</v>
      </c>
      <c r="E2141" s="1081" t="s">
        <v>1559</v>
      </c>
      <c r="F2141" s="1081"/>
      <c r="G2141" s="1098" t="s">
        <v>5991</v>
      </c>
      <c r="H2141" s="1099"/>
      <c r="I2141" s="1100"/>
      <c r="J2141" s="1093"/>
      <c r="K2141" s="1101">
        <f>SUM(K2142:K2145)</f>
        <v>0</v>
      </c>
      <c r="L2141" s="1093"/>
      <c r="M2141" s="1101">
        <f>SUM(M2142:M2145)</f>
        <v>0</v>
      </c>
      <c r="N2141" s="1101"/>
      <c r="O2141" s="1101">
        <f>SUM(O2142:O2145)</f>
        <v>0</v>
      </c>
      <c r="P2141" s="1102"/>
      <c r="Q2141" s="1251"/>
      <c r="R2141" s="1251"/>
      <c r="S2141" s="1251"/>
      <c r="T2141" s="1251"/>
      <c r="U2141" s="1251"/>
      <c r="V2141" s="1251"/>
      <c r="W2141" s="1251"/>
      <c r="X2141" s="1251"/>
      <c r="Y2141" s="1251"/>
      <c r="Z2141" s="1251"/>
      <c r="AA2141" s="1251"/>
      <c r="AB2141" s="1251"/>
      <c r="AC2141" s="1251"/>
      <c r="AD2141" s="1251"/>
      <c r="AE2141" s="1251"/>
      <c r="AF2141" s="1251"/>
      <c r="AG2141" s="1251"/>
      <c r="AH2141" s="1251"/>
      <c r="AI2141" s="1251"/>
      <c r="AJ2141" s="1251"/>
      <c r="AK2141" s="1251"/>
      <c r="AL2141" s="1251"/>
      <c r="AM2141" s="1251"/>
      <c r="AN2141" s="1251"/>
      <c r="AO2141" s="1251"/>
      <c r="AP2141" s="1251"/>
      <c r="AQ2141" s="1251"/>
      <c r="AR2141" s="1251"/>
      <c r="AS2141" s="1251"/>
      <c r="AT2141" s="1251"/>
      <c r="AU2141" s="1251"/>
      <c r="AV2141" s="1251"/>
      <c r="AW2141" s="1251"/>
      <c r="AX2141" s="1251"/>
      <c r="AY2141" s="1251"/>
      <c r="AZ2141" s="1251"/>
      <c r="BA2141" s="1251"/>
      <c r="BB2141" s="1251"/>
      <c r="BC2141" s="1251"/>
      <c r="BD2141" s="1251"/>
      <c r="BE2141" s="1251"/>
      <c r="BF2141" s="1251"/>
      <c r="BG2141" s="1251"/>
      <c r="BH2141" s="1251"/>
      <c r="BI2141" s="1251"/>
      <c r="BJ2141" s="1251"/>
      <c r="BK2141" s="1251"/>
      <c r="BL2141" s="1251"/>
      <c r="BM2141" s="1251"/>
      <c r="BN2141" s="1251"/>
      <c r="BO2141" s="1251"/>
      <c r="BP2141" s="1251"/>
      <c r="BQ2141" s="1251"/>
      <c r="BR2141" s="1251"/>
      <c r="BS2141" s="1251"/>
    </row>
    <row r="2142" spans="1:71" s="134" customFormat="1" ht="27.6" hidden="1" outlineLevel="2">
      <c r="A2142" s="1014">
        <v>1</v>
      </c>
      <c r="B2142" s="1014">
        <v>3</v>
      </c>
      <c r="C2142" s="1014">
        <v>5</v>
      </c>
      <c r="D2142" s="1014" t="s">
        <v>1556</v>
      </c>
      <c r="E2142" s="1014">
        <v>1</v>
      </c>
      <c r="F2142" s="1014">
        <v>1</v>
      </c>
      <c r="G2142" s="941" t="s">
        <v>8244</v>
      </c>
      <c r="H2142" s="32" t="s">
        <v>30</v>
      </c>
      <c r="I2142" s="935">
        <v>2345.5</v>
      </c>
      <c r="J2142" s="915"/>
      <c r="K2142" s="910">
        <f>I2142*J2142</f>
        <v>0</v>
      </c>
      <c r="L2142" s="426"/>
      <c r="M2142" s="909">
        <f>I2142*L2142</f>
        <v>0</v>
      </c>
      <c r="N2142" s="909">
        <f>J2142+L2142</f>
        <v>0</v>
      </c>
      <c r="O2142" s="909">
        <f>I2142*N2142</f>
        <v>0</v>
      </c>
      <c r="P2142" s="147"/>
      <c r="Q2142" s="1251"/>
      <c r="R2142" s="1251"/>
      <c r="S2142" s="1251"/>
      <c r="T2142" s="1251"/>
      <c r="U2142" s="1251"/>
      <c r="V2142" s="1251"/>
      <c r="W2142" s="1251"/>
      <c r="X2142" s="1251"/>
      <c r="Y2142" s="1251"/>
      <c r="Z2142" s="1251"/>
      <c r="AA2142" s="1251"/>
      <c r="AB2142" s="1251"/>
      <c r="AC2142" s="1251"/>
      <c r="AD2142" s="1251"/>
      <c r="AE2142" s="1251"/>
      <c r="AF2142" s="1251"/>
      <c r="AG2142" s="1251"/>
      <c r="AH2142" s="1251"/>
      <c r="AI2142" s="1251"/>
      <c r="AJ2142" s="1251"/>
      <c r="AK2142" s="1251"/>
      <c r="AL2142" s="1251"/>
      <c r="AM2142" s="1251"/>
      <c r="AN2142" s="1251"/>
      <c r="AO2142" s="1251"/>
      <c r="AP2142" s="1251"/>
      <c r="AQ2142" s="1251"/>
      <c r="AR2142" s="1251"/>
      <c r="AS2142" s="1251"/>
      <c r="AT2142" s="1251"/>
      <c r="AU2142" s="1251"/>
      <c r="AV2142" s="1251"/>
      <c r="AW2142" s="1251"/>
      <c r="AX2142" s="1251"/>
      <c r="AY2142" s="1251"/>
      <c r="AZ2142" s="1251"/>
      <c r="BA2142" s="1251"/>
      <c r="BB2142" s="1251"/>
      <c r="BC2142" s="1251"/>
      <c r="BD2142" s="1251"/>
      <c r="BE2142" s="1251"/>
      <c r="BF2142" s="1251"/>
      <c r="BG2142" s="1251"/>
      <c r="BH2142" s="1251"/>
      <c r="BI2142" s="1251"/>
      <c r="BJ2142" s="1251"/>
      <c r="BK2142" s="1251"/>
      <c r="BL2142" s="1251"/>
      <c r="BM2142" s="1251"/>
      <c r="BN2142" s="1251"/>
      <c r="BO2142" s="1251"/>
      <c r="BP2142" s="1251"/>
      <c r="BQ2142" s="1251"/>
      <c r="BR2142" s="1251"/>
      <c r="BS2142" s="1251"/>
    </row>
    <row r="2143" spans="1:71" s="3" customFormat="1" ht="27.6" hidden="1" outlineLevel="2">
      <c r="A2143" s="1014">
        <v>1</v>
      </c>
      <c r="B2143" s="1014">
        <v>3</v>
      </c>
      <c r="C2143" s="1014">
        <v>5</v>
      </c>
      <c r="D2143" s="1014" t="s">
        <v>1556</v>
      </c>
      <c r="E2143" s="1014" t="s">
        <v>1559</v>
      </c>
      <c r="F2143" s="1014">
        <v>2</v>
      </c>
      <c r="G2143" s="941" t="s">
        <v>8245</v>
      </c>
      <c r="H2143" s="934" t="s">
        <v>30</v>
      </c>
      <c r="I2143" s="935">
        <v>168</v>
      </c>
      <c r="J2143" s="915"/>
      <c r="K2143" s="910">
        <f>I2143*J2143</f>
        <v>0</v>
      </c>
      <c r="L2143" s="426"/>
      <c r="M2143" s="909">
        <f>I2143*L2143</f>
        <v>0</v>
      </c>
      <c r="N2143" s="909">
        <f>J2143+L2143</f>
        <v>0</v>
      </c>
      <c r="O2143" s="909">
        <f>I2143*N2143</f>
        <v>0</v>
      </c>
      <c r="P2143" s="147"/>
      <c r="Q2143" s="1252"/>
      <c r="R2143" s="1252"/>
      <c r="S2143" s="1252"/>
      <c r="T2143" s="1252"/>
      <c r="U2143" s="1252"/>
      <c r="V2143" s="1252"/>
      <c r="W2143" s="1252"/>
      <c r="X2143" s="1252"/>
      <c r="Y2143" s="1252"/>
      <c r="Z2143" s="1252"/>
      <c r="AA2143" s="1252"/>
      <c r="AB2143" s="1252"/>
      <c r="AC2143" s="1252"/>
      <c r="AD2143" s="1252"/>
      <c r="AE2143" s="1252"/>
      <c r="AF2143" s="1252"/>
      <c r="AG2143" s="1252"/>
      <c r="AH2143" s="1252"/>
      <c r="AI2143" s="1252"/>
      <c r="AJ2143" s="1252"/>
      <c r="AK2143" s="1252"/>
      <c r="AL2143" s="1252"/>
      <c r="AM2143" s="1252"/>
      <c r="AN2143" s="1252"/>
      <c r="AO2143" s="1252"/>
      <c r="AP2143" s="1252"/>
      <c r="AQ2143" s="1252"/>
      <c r="AR2143" s="1252"/>
      <c r="AS2143" s="1252"/>
      <c r="AT2143" s="1252"/>
      <c r="AU2143" s="1252"/>
      <c r="AV2143" s="1252"/>
      <c r="AW2143" s="1252"/>
      <c r="AX2143" s="1252"/>
      <c r="AY2143" s="1252"/>
      <c r="AZ2143" s="1252"/>
      <c r="BA2143" s="1252"/>
      <c r="BB2143" s="1252"/>
      <c r="BC2143" s="1252"/>
      <c r="BD2143" s="1252"/>
      <c r="BE2143" s="1252"/>
      <c r="BF2143" s="1252"/>
      <c r="BG2143" s="1252"/>
      <c r="BH2143" s="1252"/>
      <c r="BI2143" s="1252"/>
      <c r="BJ2143" s="1252"/>
      <c r="BK2143" s="1252"/>
      <c r="BL2143" s="1252"/>
      <c r="BM2143" s="1252"/>
      <c r="BN2143" s="1252"/>
      <c r="BO2143" s="1252"/>
      <c r="BP2143" s="1252"/>
      <c r="BQ2143" s="1252"/>
      <c r="BR2143" s="1252"/>
      <c r="BS2143" s="1252"/>
    </row>
    <row r="2144" spans="1:71" s="3" customFormat="1" ht="27.6" hidden="1" outlineLevel="2">
      <c r="A2144" s="1014">
        <v>1</v>
      </c>
      <c r="B2144" s="1014">
        <v>3</v>
      </c>
      <c r="C2144" s="1014">
        <v>5</v>
      </c>
      <c r="D2144" s="1014" t="s">
        <v>1556</v>
      </c>
      <c r="E2144" s="1014">
        <v>1</v>
      </c>
      <c r="F2144" s="1014">
        <v>3</v>
      </c>
      <c r="G2144" s="941" t="s">
        <v>8246</v>
      </c>
      <c r="H2144" s="934" t="s">
        <v>29</v>
      </c>
      <c r="I2144" s="935">
        <v>28</v>
      </c>
      <c r="J2144" s="915"/>
      <c r="K2144" s="910">
        <f>I2144*J2144</f>
        <v>0</v>
      </c>
      <c r="L2144" s="426"/>
      <c r="M2144" s="909">
        <f>I2144*L2144</f>
        <v>0</v>
      </c>
      <c r="N2144" s="909">
        <f>J2144+L2144</f>
        <v>0</v>
      </c>
      <c r="O2144" s="909">
        <f>I2144*N2144</f>
        <v>0</v>
      </c>
      <c r="P2144" s="147"/>
      <c r="Q2144" s="1252"/>
      <c r="R2144" s="1252"/>
      <c r="S2144" s="1252"/>
      <c r="T2144" s="1252"/>
      <c r="U2144" s="1252"/>
      <c r="V2144" s="1252"/>
      <c r="W2144" s="1252"/>
      <c r="X2144" s="1252"/>
      <c r="Y2144" s="1252"/>
      <c r="Z2144" s="1252"/>
      <c r="AA2144" s="1252"/>
      <c r="AB2144" s="1252"/>
      <c r="AC2144" s="1252"/>
      <c r="AD2144" s="1252"/>
      <c r="AE2144" s="1252"/>
      <c r="AF2144" s="1252"/>
      <c r="AG2144" s="1252"/>
      <c r="AH2144" s="1252"/>
      <c r="AI2144" s="1252"/>
      <c r="AJ2144" s="1252"/>
      <c r="AK2144" s="1252"/>
      <c r="AL2144" s="1252"/>
      <c r="AM2144" s="1252"/>
      <c r="AN2144" s="1252"/>
      <c r="AO2144" s="1252"/>
      <c r="AP2144" s="1252"/>
      <c r="AQ2144" s="1252"/>
      <c r="AR2144" s="1252"/>
      <c r="AS2144" s="1252"/>
      <c r="AT2144" s="1252"/>
      <c r="AU2144" s="1252"/>
      <c r="AV2144" s="1252"/>
      <c r="AW2144" s="1252"/>
      <c r="AX2144" s="1252"/>
      <c r="AY2144" s="1252"/>
      <c r="AZ2144" s="1252"/>
      <c r="BA2144" s="1252"/>
      <c r="BB2144" s="1252"/>
      <c r="BC2144" s="1252"/>
      <c r="BD2144" s="1252"/>
      <c r="BE2144" s="1252"/>
      <c r="BF2144" s="1252"/>
      <c r="BG2144" s="1252"/>
      <c r="BH2144" s="1252"/>
      <c r="BI2144" s="1252"/>
      <c r="BJ2144" s="1252"/>
      <c r="BK2144" s="1252"/>
      <c r="BL2144" s="1252"/>
      <c r="BM2144" s="1252"/>
      <c r="BN2144" s="1252"/>
      <c r="BO2144" s="1252"/>
      <c r="BP2144" s="1252"/>
      <c r="BQ2144" s="1252"/>
      <c r="BR2144" s="1252"/>
      <c r="BS2144" s="1252"/>
    </row>
    <row r="2145" spans="1:71" s="3" customFormat="1" ht="27.6" hidden="1" outlineLevel="2">
      <c r="A2145" s="1014">
        <v>1</v>
      </c>
      <c r="B2145" s="1014">
        <v>3</v>
      </c>
      <c r="C2145" s="1014">
        <v>5</v>
      </c>
      <c r="D2145" s="1014" t="s">
        <v>1556</v>
      </c>
      <c r="E2145" s="1014" t="s">
        <v>1559</v>
      </c>
      <c r="F2145" s="1014">
        <v>4</v>
      </c>
      <c r="G2145" s="941" t="s">
        <v>8247</v>
      </c>
      <c r="H2145" s="934" t="s">
        <v>29</v>
      </c>
      <c r="I2145" s="935">
        <v>1</v>
      </c>
      <c r="J2145" s="915"/>
      <c r="K2145" s="910">
        <f>I2145*J2145</f>
        <v>0</v>
      </c>
      <c r="L2145" s="426"/>
      <c r="M2145" s="909">
        <f>I2145*L2145</f>
        <v>0</v>
      </c>
      <c r="N2145" s="909">
        <f>J2145+L2145</f>
        <v>0</v>
      </c>
      <c r="O2145" s="909">
        <f>I2145*N2145</f>
        <v>0</v>
      </c>
      <c r="P2145" s="147"/>
      <c r="Q2145" s="1252"/>
      <c r="R2145" s="1252"/>
      <c r="S2145" s="1252"/>
      <c r="T2145" s="1252"/>
      <c r="U2145" s="1252"/>
      <c r="V2145" s="1252"/>
      <c r="W2145" s="1252"/>
      <c r="X2145" s="1252"/>
      <c r="Y2145" s="1252"/>
      <c r="Z2145" s="1252"/>
      <c r="AA2145" s="1252"/>
      <c r="AB2145" s="1252"/>
      <c r="AC2145" s="1252"/>
      <c r="AD2145" s="1252"/>
      <c r="AE2145" s="1252"/>
      <c r="AF2145" s="1252"/>
      <c r="AG2145" s="1252"/>
      <c r="AH2145" s="1252"/>
      <c r="AI2145" s="1252"/>
      <c r="AJ2145" s="1252"/>
      <c r="AK2145" s="1252"/>
      <c r="AL2145" s="1252"/>
      <c r="AM2145" s="1252"/>
      <c r="AN2145" s="1252"/>
      <c r="AO2145" s="1252"/>
      <c r="AP2145" s="1252"/>
      <c r="AQ2145" s="1252"/>
      <c r="AR2145" s="1252"/>
      <c r="AS2145" s="1252"/>
      <c r="AT2145" s="1252"/>
      <c r="AU2145" s="1252"/>
      <c r="AV2145" s="1252"/>
      <c r="AW2145" s="1252"/>
      <c r="AX2145" s="1252"/>
      <c r="AY2145" s="1252"/>
      <c r="AZ2145" s="1252"/>
      <c r="BA2145" s="1252"/>
      <c r="BB2145" s="1252"/>
      <c r="BC2145" s="1252"/>
      <c r="BD2145" s="1252"/>
      <c r="BE2145" s="1252"/>
      <c r="BF2145" s="1252"/>
      <c r="BG2145" s="1252"/>
      <c r="BH2145" s="1252"/>
      <c r="BI2145" s="1252"/>
      <c r="BJ2145" s="1252"/>
      <c r="BK2145" s="1252"/>
      <c r="BL2145" s="1252"/>
      <c r="BM2145" s="1252"/>
      <c r="BN2145" s="1252"/>
      <c r="BO2145" s="1252"/>
      <c r="BP2145" s="1252"/>
      <c r="BQ2145" s="1252"/>
      <c r="BR2145" s="1252"/>
      <c r="BS2145" s="1252"/>
    </row>
    <row r="2146" spans="1:71" s="3" customFormat="1" hidden="1" outlineLevel="1" collapsed="1">
      <c r="A2146" s="1081">
        <v>1</v>
      </c>
      <c r="B2146" s="1081">
        <v>3</v>
      </c>
      <c r="C2146" s="1081">
        <v>5</v>
      </c>
      <c r="D2146" s="1081" t="s">
        <v>1556</v>
      </c>
      <c r="E2146" s="1081" t="s">
        <v>1556</v>
      </c>
      <c r="F2146" s="1081"/>
      <c r="G2146" s="1098" t="s">
        <v>33</v>
      </c>
      <c r="H2146" s="1099"/>
      <c r="I2146" s="1100"/>
      <c r="J2146" s="1093"/>
      <c r="K2146" s="1101">
        <f>SUM(K2147:K2149)</f>
        <v>0</v>
      </c>
      <c r="L2146" s="1093"/>
      <c r="M2146" s="1101">
        <f>SUM(M2147:M2149)</f>
        <v>0</v>
      </c>
      <c r="N2146" s="1101"/>
      <c r="O2146" s="1101">
        <f>SUM(O2147:O2149)</f>
        <v>0</v>
      </c>
      <c r="P2146" s="1102"/>
      <c r="Q2146" s="1252"/>
      <c r="R2146" s="1252"/>
      <c r="S2146" s="1252"/>
      <c r="T2146" s="1252"/>
      <c r="U2146" s="1252"/>
      <c r="V2146" s="1252"/>
      <c r="W2146" s="1252"/>
      <c r="X2146" s="1252"/>
      <c r="Y2146" s="1252"/>
      <c r="Z2146" s="1252"/>
      <c r="AA2146" s="1252"/>
      <c r="AB2146" s="1252"/>
      <c r="AC2146" s="1252"/>
      <c r="AD2146" s="1252"/>
      <c r="AE2146" s="1252"/>
      <c r="AF2146" s="1252"/>
      <c r="AG2146" s="1252"/>
      <c r="AH2146" s="1252"/>
      <c r="AI2146" s="1252"/>
      <c r="AJ2146" s="1252"/>
      <c r="AK2146" s="1252"/>
      <c r="AL2146" s="1252"/>
      <c r="AM2146" s="1252"/>
      <c r="AN2146" s="1252"/>
      <c r="AO2146" s="1252"/>
      <c r="AP2146" s="1252"/>
      <c r="AQ2146" s="1252"/>
      <c r="AR2146" s="1252"/>
      <c r="AS2146" s="1252"/>
      <c r="AT2146" s="1252"/>
      <c r="AU2146" s="1252"/>
      <c r="AV2146" s="1252"/>
      <c r="AW2146" s="1252"/>
      <c r="AX2146" s="1252"/>
      <c r="AY2146" s="1252"/>
      <c r="AZ2146" s="1252"/>
      <c r="BA2146" s="1252"/>
      <c r="BB2146" s="1252"/>
      <c r="BC2146" s="1252"/>
      <c r="BD2146" s="1252"/>
      <c r="BE2146" s="1252"/>
      <c r="BF2146" s="1252"/>
      <c r="BG2146" s="1252"/>
      <c r="BH2146" s="1252"/>
      <c r="BI2146" s="1252"/>
      <c r="BJ2146" s="1252"/>
      <c r="BK2146" s="1252"/>
      <c r="BL2146" s="1252"/>
      <c r="BM2146" s="1252"/>
      <c r="BN2146" s="1252"/>
      <c r="BO2146" s="1252"/>
      <c r="BP2146" s="1252"/>
      <c r="BQ2146" s="1252"/>
      <c r="BR2146" s="1252"/>
      <c r="BS2146" s="1252"/>
    </row>
    <row r="2147" spans="1:71" s="134" customFormat="1" ht="27.6" hidden="1" outlineLevel="2" collapsed="1">
      <c r="A2147" s="1014">
        <v>1</v>
      </c>
      <c r="B2147" s="1014">
        <v>3</v>
      </c>
      <c r="C2147" s="1014">
        <v>5</v>
      </c>
      <c r="D2147" s="1014" t="s">
        <v>1556</v>
      </c>
      <c r="E2147" s="1014" t="s">
        <v>1556</v>
      </c>
      <c r="F2147" s="1014" t="s">
        <v>1559</v>
      </c>
      <c r="G2147" s="941" t="s">
        <v>8248</v>
      </c>
      <c r="H2147" s="934" t="s">
        <v>30</v>
      </c>
      <c r="I2147" s="935">
        <v>1247</v>
      </c>
      <c r="J2147" s="915"/>
      <c r="K2147" s="910">
        <f>I2147*J2147</f>
        <v>0</v>
      </c>
      <c r="L2147" s="426"/>
      <c r="M2147" s="909">
        <f>I2147*L2147</f>
        <v>0</v>
      </c>
      <c r="N2147" s="909">
        <f>J2147+L2147</f>
        <v>0</v>
      </c>
      <c r="O2147" s="909">
        <f>I2147*N2147</f>
        <v>0</v>
      </c>
      <c r="P2147" s="147"/>
      <c r="Q2147" s="1251"/>
      <c r="R2147" s="1251"/>
      <c r="S2147" s="1251"/>
      <c r="T2147" s="1251"/>
      <c r="U2147" s="1251"/>
      <c r="V2147" s="1251"/>
      <c r="W2147" s="1251"/>
      <c r="X2147" s="1251"/>
      <c r="Y2147" s="1251"/>
      <c r="Z2147" s="1251"/>
      <c r="AA2147" s="1251"/>
      <c r="AB2147" s="1251"/>
      <c r="AC2147" s="1251"/>
      <c r="AD2147" s="1251"/>
      <c r="AE2147" s="1251"/>
      <c r="AF2147" s="1251"/>
      <c r="AG2147" s="1251"/>
      <c r="AH2147" s="1251"/>
      <c r="AI2147" s="1251"/>
      <c r="AJ2147" s="1251"/>
      <c r="AK2147" s="1251"/>
      <c r="AL2147" s="1251"/>
      <c r="AM2147" s="1251"/>
      <c r="AN2147" s="1251"/>
      <c r="AO2147" s="1251"/>
      <c r="AP2147" s="1251"/>
      <c r="AQ2147" s="1251"/>
      <c r="AR2147" s="1251"/>
      <c r="AS2147" s="1251"/>
      <c r="AT2147" s="1251"/>
      <c r="AU2147" s="1251"/>
      <c r="AV2147" s="1251"/>
      <c r="AW2147" s="1251"/>
      <c r="AX2147" s="1251"/>
      <c r="AY2147" s="1251"/>
      <c r="AZ2147" s="1251"/>
      <c r="BA2147" s="1251"/>
      <c r="BB2147" s="1251"/>
      <c r="BC2147" s="1251"/>
      <c r="BD2147" s="1251"/>
      <c r="BE2147" s="1251"/>
      <c r="BF2147" s="1251"/>
      <c r="BG2147" s="1251"/>
      <c r="BH2147" s="1251"/>
      <c r="BI2147" s="1251"/>
      <c r="BJ2147" s="1251"/>
      <c r="BK2147" s="1251"/>
      <c r="BL2147" s="1251"/>
      <c r="BM2147" s="1251"/>
      <c r="BN2147" s="1251"/>
      <c r="BO2147" s="1251"/>
      <c r="BP2147" s="1251"/>
      <c r="BQ2147" s="1251"/>
      <c r="BR2147" s="1251"/>
      <c r="BS2147" s="1251"/>
    </row>
    <row r="2148" spans="1:71" s="3" customFormat="1" ht="27.6" hidden="1" outlineLevel="2">
      <c r="A2148" s="1014">
        <v>1</v>
      </c>
      <c r="B2148" s="1014">
        <v>3</v>
      </c>
      <c r="C2148" s="1014">
        <v>5</v>
      </c>
      <c r="D2148" s="1014" t="s">
        <v>1556</v>
      </c>
      <c r="E2148" s="1014">
        <v>2</v>
      </c>
      <c r="F2148" s="1014" t="s">
        <v>1556</v>
      </c>
      <c r="G2148" s="941" t="s">
        <v>8249</v>
      </c>
      <c r="H2148" s="934" t="s">
        <v>30</v>
      </c>
      <c r="I2148" s="935">
        <v>2975</v>
      </c>
      <c r="J2148" s="915"/>
      <c r="K2148" s="910">
        <f>I2148*J2148</f>
        <v>0</v>
      </c>
      <c r="L2148" s="426"/>
      <c r="M2148" s="909">
        <f>I2148*L2148</f>
        <v>0</v>
      </c>
      <c r="N2148" s="909">
        <f>J2148+L2148</f>
        <v>0</v>
      </c>
      <c r="O2148" s="909">
        <f>I2148*N2148</f>
        <v>0</v>
      </c>
      <c r="P2148" s="147"/>
      <c r="Q2148" s="1252"/>
      <c r="R2148" s="1252"/>
      <c r="S2148" s="1252"/>
      <c r="T2148" s="1252"/>
      <c r="U2148" s="1252"/>
      <c r="V2148" s="1252"/>
      <c r="W2148" s="1252"/>
      <c r="X2148" s="1252"/>
      <c r="Y2148" s="1252"/>
      <c r="Z2148" s="1252"/>
      <c r="AA2148" s="1252"/>
      <c r="AB2148" s="1252"/>
      <c r="AC2148" s="1252"/>
      <c r="AD2148" s="1252"/>
      <c r="AE2148" s="1252"/>
      <c r="AF2148" s="1252"/>
      <c r="AG2148" s="1252"/>
      <c r="AH2148" s="1252"/>
      <c r="AI2148" s="1252"/>
      <c r="AJ2148" s="1252"/>
      <c r="AK2148" s="1252"/>
      <c r="AL2148" s="1252"/>
      <c r="AM2148" s="1252"/>
      <c r="AN2148" s="1252"/>
      <c r="AO2148" s="1252"/>
      <c r="AP2148" s="1252"/>
      <c r="AQ2148" s="1252"/>
      <c r="AR2148" s="1252"/>
      <c r="AS2148" s="1252"/>
      <c r="AT2148" s="1252"/>
      <c r="AU2148" s="1252"/>
      <c r="AV2148" s="1252"/>
      <c r="AW2148" s="1252"/>
      <c r="AX2148" s="1252"/>
      <c r="AY2148" s="1252"/>
      <c r="AZ2148" s="1252"/>
      <c r="BA2148" s="1252"/>
      <c r="BB2148" s="1252"/>
      <c r="BC2148" s="1252"/>
      <c r="BD2148" s="1252"/>
      <c r="BE2148" s="1252"/>
      <c r="BF2148" s="1252"/>
      <c r="BG2148" s="1252"/>
      <c r="BH2148" s="1252"/>
      <c r="BI2148" s="1252"/>
      <c r="BJ2148" s="1252"/>
      <c r="BK2148" s="1252"/>
      <c r="BL2148" s="1252"/>
      <c r="BM2148" s="1252"/>
      <c r="BN2148" s="1252"/>
      <c r="BO2148" s="1252"/>
      <c r="BP2148" s="1252"/>
      <c r="BQ2148" s="1252"/>
      <c r="BR2148" s="1252"/>
      <c r="BS2148" s="1252"/>
    </row>
    <row r="2149" spans="1:71" s="3" customFormat="1" ht="27.6" hidden="1" outlineLevel="2">
      <c r="A2149" s="1014">
        <v>1</v>
      </c>
      <c r="B2149" s="1014">
        <v>3</v>
      </c>
      <c r="C2149" s="1014">
        <v>5</v>
      </c>
      <c r="D2149" s="1014" t="s">
        <v>1556</v>
      </c>
      <c r="E2149" s="1014" t="s">
        <v>1556</v>
      </c>
      <c r="F2149" s="1014" t="s">
        <v>1561</v>
      </c>
      <c r="G2149" s="941" t="s">
        <v>8250</v>
      </c>
      <c r="H2149" s="32" t="s">
        <v>24</v>
      </c>
      <c r="I2149" s="329">
        <v>310</v>
      </c>
      <c r="J2149" s="915"/>
      <c r="K2149" s="910">
        <f>I2149*J2149</f>
        <v>0</v>
      </c>
      <c r="L2149" s="426"/>
      <c r="M2149" s="909">
        <f>I2149*L2149</f>
        <v>0</v>
      </c>
      <c r="N2149" s="909">
        <f>J2149+L2149</f>
        <v>0</v>
      </c>
      <c r="O2149" s="909">
        <f>I2149*N2149</f>
        <v>0</v>
      </c>
      <c r="P2149" s="147"/>
      <c r="Q2149" s="1252"/>
      <c r="R2149" s="1252"/>
      <c r="S2149" s="1252"/>
      <c r="T2149" s="1252"/>
      <c r="U2149" s="1252"/>
      <c r="V2149" s="1252"/>
      <c r="W2149" s="1252"/>
      <c r="X2149" s="1252"/>
      <c r="Y2149" s="1252"/>
      <c r="Z2149" s="1252"/>
      <c r="AA2149" s="1252"/>
      <c r="AB2149" s="1252"/>
      <c r="AC2149" s="1252"/>
      <c r="AD2149" s="1252"/>
      <c r="AE2149" s="1252"/>
      <c r="AF2149" s="1252"/>
      <c r="AG2149" s="1252"/>
      <c r="AH2149" s="1252"/>
      <c r="AI2149" s="1252"/>
      <c r="AJ2149" s="1252"/>
      <c r="AK2149" s="1252"/>
      <c r="AL2149" s="1252"/>
      <c r="AM2149" s="1252"/>
      <c r="AN2149" s="1252"/>
      <c r="AO2149" s="1252"/>
      <c r="AP2149" s="1252"/>
      <c r="AQ2149" s="1252"/>
      <c r="AR2149" s="1252"/>
      <c r="AS2149" s="1252"/>
      <c r="AT2149" s="1252"/>
      <c r="AU2149" s="1252"/>
      <c r="AV2149" s="1252"/>
      <c r="AW2149" s="1252"/>
      <c r="AX2149" s="1252"/>
      <c r="AY2149" s="1252"/>
      <c r="AZ2149" s="1252"/>
      <c r="BA2149" s="1252"/>
      <c r="BB2149" s="1252"/>
      <c r="BC2149" s="1252"/>
      <c r="BD2149" s="1252"/>
      <c r="BE2149" s="1252"/>
      <c r="BF2149" s="1252"/>
      <c r="BG2149" s="1252"/>
      <c r="BH2149" s="1252"/>
      <c r="BI2149" s="1252"/>
      <c r="BJ2149" s="1252"/>
      <c r="BK2149" s="1252"/>
      <c r="BL2149" s="1252"/>
      <c r="BM2149" s="1252"/>
      <c r="BN2149" s="1252"/>
      <c r="BO2149" s="1252"/>
      <c r="BP2149" s="1252"/>
      <c r="BQ2149" s="1252"/>
      <c r="BR2149" s="1252"/>
      <c r="BS2149" s="1252"/>
    </row>
    <row r="2150" spans="1:71" s="3" customFormat="1" hidden="1" outlineLevel="1" collapsed="1">
      <c r="A2150" s="1081">
        <v>1</v>
      </c>
      <c r="B2150" s="1081">
        <v>3</v>
      </c>
      <c r="C2150" s="1081">
        <v>5</v>
      </c>
      <c r="D2150" s="1081" t="s">
        <v>1556</v>
      </c>
      <c r="E2150" s="1081" t="s">
        <v>1561</v>
      </c>
      <c r="F2150" s="1081"/>
      <c r="G2150" s="1098" t="s">
        <v>5992</v>
      </c>
      <c r="H2150" s="1099"/>
      <c r="I2150" s="1100"/>
      <c r="J2150" s="1093"/>
      <c r="K2150" s="1101">
        <f>SUM(K2151)</f>
        <v>0</v>
      </c>
      <c r="L2150" s="1093"/>
      <c r="M2150" s="1101">
        <f>SUM(M2151)</f>
        <v>0</v>
      </c>
      <c r="N2150" s="1101"/>
      <c r="O2150" s="1101">
        <f>SUM(O2151)</f>
        <v>0</v>
      </c>
      <c r="P2150" s="1102"/>
      <c r="Q2150" s="1252"/>
      <c r="R2150" s="1252"/>
      <c r="S2150" s="1252"/>
      <c r="T2150" s="1252"/>
      <c r="U2150" s="1252"/>
      <c r="V2150" s="1252"/>
      <c r="W2150" s="1252"/>
      <c r="X2150" s="1252"/>
      <c r="Y2150" s="1252"/>
      <c r="Z2150" s="1252"/>
      <c r="AA2150" s="1252"/>
      <c r="AB2150" s="1252"/>
      <c r="AC2150" s="1252"/>
      <c r="AD2150" s="1252"/>
      <c r="AE2150" s="1252"/>
      <c r="AF2150" s="1252"/>
      <c r="AG2150" s="1252"/>
      <c r="AH2150" s="1252"/>
      <c r="AI2150" s="1252"/>
      <c r="AJ2150" s="1252"/>
      <c r="AK2150" s="1252"/>
      <c r="AL2150" s="1252"/>
      <c r="AM2150" s="1252"/>
      <c r="AN2150" s="1252"/>
      <c r="AO2150" s="1252"/>
      <c r="AP2150" s="1252"/>
      <c r="AQ2150" s="1252"/>
      <c r="AR2150" s="1252"/>
      <c r="AS2150" s="1252"/>
      <c r="AT2150" s="1252"/>
      <c r="AU2150" s="1252"/>
      <c r="AV2150" s="1252"/>
      <c r="AW2150" s="1252"/>
      <c r="AX2150" s="1252"/>
      <c r="AY2150" s="1252"/>
      <c r="AZ2150" s="1252"/>
      <c r="BA2150" s="1252"/>
      <c r="BB2150" s="1252"/>
      <c r="BC2150" s="1252"/>
      <c r="BD2150" s="1252"/>
      <c r="BE2150" s="1252"/>
      <c r="BF2150" s="1252"/>
      <c r="BG2150" s="1252"/>
      <c r="BH2150" s="1252"/>
      <c r="BI2150" s="1252"/>
      <c r="BJ2150" s="1252"/>
      <c r="BK2150" s="1252"/>
      <c r="BL2150" s="1252"/>
      <c r="BM2150" s="1252"/>
      <c r="BN2150" s="1252"/>
      <c r="BO2150" s="1252"/>
      <c r="BP2150" s="1252"/>
      <c r="BQ2150" s="1252"/>
      <c r="BR2150" s="1252"/>
      <c r="BS2150" s="1252"/>
    </row>
    <row r="2151" spans="1:71" s="134" customFormat="1" ht="27.6" hidden="1" outlineLevel="2" collapsed="1">
      <c r="A2151" s="1014">
        <v>1</v>
      </c>
      <c r="B2151" s="1014">
        <v>3</v>
      </c>
      <c r="C2151" s="1014">
        <v>5</v>
      </c>
      <c r="D2151" s="1014" t="s">
        <v>1556</v>
      </c>
      <c r="E2151" s="1014" t="s">
        <v>1561</v>
      </c>
      <c r="F2151" s="1014" t="s">
        <v>1559</v>
      </c>
      <c r="G2151" s="941" t="s">
        <v>8251</v>
      </c>
      <c r="H2151" s="32" t="s">
        <v>29</v>
      </c>
      <c r="I2151" s="329">
        <v>5</v>
      </c>
      <c r="J2151" s="915"/>
      <c r="K2151" s="910">
        <f>I2151*J2151</f>
        <v>0</v>
      </c>
      <c r="L2151" s="426"/>
      <c r="M2151" s="909">
        <f>I2151*L2151</f>
        <v>0</v>
      </c>
      <c r="N2151" s="909">
        <f>J2151+L2151</f>
        <v>0</v>
      </c>
      <c r="O2151" s="909">
        <f>I2151*N2151</f>
        <v>0</v>
      </c>
      <c r="P2151" s="147"/>
      <c r="Q2151" s="1251"/>
      <c r="R2151" s="1251"/>
      <c r="S2151" s="1251"/>
      <c r="T2151" s="1251"/>
      <c r="U2151" s="1251"/>
      <c r="V2151" s="1251"/>
      <c r="W2151" s="1251"/>
      <c r="X2151" s="1251"/>
      <c r="Y2151" s="1251"/>
      <c r="Z2151" s="1251"/>
      <c r="AA2151" s="1251"/>
      <c r="AB2151" s="1251"/>
      <c r="AC2151" s="1251"/>
      <c r="AD2151" s="1251"/>
      <c r="AE2151" s="1251"/>
      <c r="AF2151" s="1251"/>
      <c r="AG2151" s="1251"/>
      <c r="AH2151" s="1251"/>
      <c r="AI2151" s="1251"/>
      <c r="AJ2151" s="1251"/>
      <c r="AK2151" s="1251"/>
      <c r="AL2151" s="1251"/>
      <c r="AM2151" s="1251"/>
      <c r="AN2151" s="1251"/>
      <c r="AO2151" s="1251"/>
      <c r="AP2151" s="1251"/>
      <c r="AQ2151" s="1251"/>
      <c r="AR2151" s="1251"/>
      <c r="AS2151" s="1251"/>
      <c r="AT2151" s="1251"/>
      <c r="AU2151" s="1251"/>
      <c r="AV2151" s="1251"/>
      <c r="AW2151" s="1251"/>
      <c r="AX2151" s="1251"/>
      <c r="AY2151" s="1251"/>
      <c r="AZ2151" s="1251"/>
      <c r="BA2151" s="1251"/>
      <c r="BB2151" s="1251"/>
      <c r="BC2151" s="1251"/>
      <c r="BD2151" s="1251"/>
      <c r="BE2151" s="1251"/>
      <c r="BF2151" s="1251"/>
      <c r="BG2151" s="1251"/>
      <c r="BH2151" s="1251"/>
      <c r="BI2151" s="1251"/>
      <c r="BJ2151" s="1251"/>
      <c r="BK2151" s="1251"/>
      <c r="BL2151" s="1251"/>
      <c r="BM2151" s="1251"/>
      <c r="BN2151" s="1251"/>
      <c r="BO2151" s="1251"/>
      <c r="BP2151" s="1251"/>
      <c r="BQ2151" s="1251"/>
      <c r="BR2151" s="1251"/>
      <c r="BS2151" s="1251"/>
    </row>
    <row r="2152" spans="1:71" s="3" customFormat="1" hidden="1" outlineLevel="1" collapsed="1">
      <c r="A2152" s="1081">
        <v>1</v>
      </c>
      <c r="B2152" s="1081">
        <v>3</v>
      </c>
      <c r="C2152" s="1081">
        <v>5</v>
      </c>
      <c r="D2152" s="1081" t="s">
        <v>1556</v>
      </c>
      <c r="E2152" s="1081" t="s">
        <v>1574</v>
      </c>
      <c r="F2152" s="1081"/>
      <c r="G2152" s="1098" t="s">
        <v>40</v>
      </c>
      <c r="H2152" s="1099"/>
      <c r="I2152" s="1100"/>
      <c r="J2152" s="1093"/>
      <c r="K2152" s="1101">
        <f>SUM(K2153:K2162)</f>
        <v>0</v>
      </c>
      <c r="L2152" s="1093"/>
      <c r="M2152" s="1101">
        <f>SUM(M2153:M2162)</f>
        <v>0</v>
      </c>
      <c r="N2152" s="1101"/>
      <c r="O2152" s="1101">
        <f>SUM(O2153:O2162)</f>
        <v>0</v>
      </c>
      <c r="P2152" s="1102"/>
      <c r="Q2152" s="1252"/>
      <c r="R2152" s="1252"/>
      <c r="S2152" s="1252"/>
      <c r="T2152" s="1252"/>
      <c r="U2152" s="1252"/>
      <c r="V2152" s="1252"/>
      <c r="W2152" s="1252"/>
      <c r="X2152" s="1252"/>
      <c r="Y2152" s="1252"/>
      <c r="Z2152" s="1252"/>
      <c r="AA2152" s="1252"/>
      <c r="AB2152" s="1252"/>
      <c r="AC2152" s="1252"/>
      <c r="AD2152" s="1252"/>
      <c r="AE2152" s="1252"/>
      <c r="AF2152" s="1252"/>
      <c r="AG2152" s="1252"/>
      <c r="AH2152" s="1252"/>
      <c r="AI2152" s="1252"/>
      <c r="AJ2152" s="1252"/>
      <c r="AK2152" s="1252"/>
      <c r="AL2152" s="1252"/>
      <c r="AM2152" s="1252"/>
      <c r="AN2152" s="1252"/>
      <c r="AO2152" s="1252"/>
      <c r="AP2152" s="1252"/>
      <c r="AQ2152" s="1252"/>
      <c r="AR2152" s="1252"/>
      <c r="AS2152" s="1252"/>
      <c r="AT2152" s="1252"/>
      <c r="AU2152" s="1252"/>
      <c r="AV2152" s="1252"/>
      <c r="AW2152" s="1252"/>
      <c r="AX2152" s="1252"/>
      <c r="AY2152" s="1252"/>
      <c r="AZ2152" s="1252"/>
      <c r="BA2152" s="1252"/>
      <c r="BB2152" s="1252"/>
      <c r="BC2152" s="1252"/>
      <c r="BD2152" s="1252"/>
      <c r="BE2152" s="1252"/>
      <c r="BF2152" s="1252"/>
      <c r="BG2152" s="1252"/>
      <c r="BH2152" s="1252"/>
      <c r="BI2152" s="1252"/>
      <c r="BJ2152" s="1252"/>
      <c r="BK2152" s="1252"/>
      <c r="BL2152" s="1252"/>
      <c r="BM2152" s="1252"/>
      <c r="BN2152" s="1252"/>
      <c r="BO2152" s="1252"/>
      <c r="BP2152" s="1252"/>
      <c r="BQ2152" s="1252"/>
      <c r="BR2152" s="1252"/>
      <c r="BS2152" s="1252"/>
    </row>
    <row r="2153" spans="1:71" s="134" customFormat="1" ht="27.6" hidden="1" outlineLevel="2" collapsed="1">
      <c r="A2153" s="1014">
        <v>1</v>
      </c>
      <c r="B2153" s="1014">
        <v>3</v>
      </c>
      <c r="C2153" s="1014">
        <v>5</v>
      </c>
      <c r="D2153" s="1014" t="s">
        <v>1556</v>
      </c>
      <c r="E2153" s="1014" t="s">
        <v>1574</v>
      </c>
      <c r="F2153" s="1014" t="s">
        <v>1559</v>
      </c>
      <c r="G2153" s="941" t="s">
        <v>8252</v>
      </c>
      <c r="H2153" s="32" t="s">
        <v>31</v>
      </c>
      <c r="I2153" s="329">
        <v>5</v>
      </c>
      <c r="J2153" s="915"/>
      <c r="K2153" s="910">
        <f t="shared" ref="K2153:K2162" si="348">I2153*J2153</f>
        <v>0</v>
      </c>
      <c r="L2153" s="426"/>
      <c r="M2153" s="909">
        <f t="shared" ref="M2153:M2162" si="349">I2153*L2153</f>
        <v>0</v>
      </c>
      <c r="N2153" s="909">
        <f t="shared" ref="N2153:N2162" si="350">J2153+L2153</f>
        <v>0</v>
      </c>
      <c r="O2153" s="909">
        <f t="shared" ref="O2153:O2162" si="351">I2153*N2153</f>
        <v>0</v>
      </c>
      <c r="P2153" s="147"/>
      <c r="Q2153" s="1251"/>
      <c r="R2153" s="1251"/>
      <c r="S2153" s="1251"/>
      <c r="T2153" s="1251"/>
      <c r="U2153" s="1251"/>
      <c r="V2153" s="1251"/>
      <c r="W2153" s="1251"/>
      <c r="X2153" s="1251"/>
      <c r="Y2153" s="1251"/>
      <c r="Z2153" s="1251"/>
      <c r="AA2153" s="1251"/>
      <c r="AB2153" s="1251"/>
      <c r="AC2153" s="1251"/>
      <c r="AD2153" s="1251"/>
      <c r="AE2153" s="1251"/>
      <c r="AF2153" s="1251"/>
      <c r="AG2153" s="1251"/>
      <c r="AH2153" s="1251"/>
      <c r="AI2153" s="1251"/>
      <c r="AJ2153" s="1251"/>
      <c r="AK2153" s="1251"/>
      <c r="AL2153" s="1251"/>
      <c r="AM2153" s="1251"/>
      <c r="AN2153" s="1251"/>
      <c r="AO2153" s="1251"/>
      <c r="AP2153" s="1251"/>
      <c r="AQ2153" s="1251"/>
      <c r="AR2153" s="1251"/>
      <c r="AS2153" s="1251"/>
      <c r="AT2153" s="1251"/>
      <c r="AU2153" s="1251"/>
      <c r="AV2153" s="1251"/>
      <c r="AW2153" s="1251"/>
      <c r="AX2153" s="1251"/>
      <c r="AY2153" s="1251"/>
      <c r="AZ2153" s="1251"/>
      <c r="BA2153" s="1251"/>
      <c r="BB2153" s="1251"/>
      <c r="BC2153" s="1251"/>
      <c r="BD2153" s="1251"/>
      <c r="BE2153" s="1251"/>
      <c r="BF2153" s="1251"/>
      <c r="BG2153" s="1251"/>
      <c r="BH2153" s="1251"/>
      <c r="BI2153" s="1251"/>
      <c r="BJ2153" s="1251"/>
      <c r="BK2153" s="1251"/>
      <c r="BL2153" s="1251"/>
      <c r="BM2153" s="1251"/>
      <c r="BN2153" s="1251"/>
      <c r="BO2153" s="1251"/>
      <c r="BP2153" s="1251"/>
      <c r="BQ2153" s="1251"/>
      <c r="BR2153" s="1251"/>
      <c r="BS2153" s="1251"/>
    </row>
    <row r="2154" spans="1:71" s="3" customFormat="1" ht="27.6" hidden="1" outlineLevel="2">
      <c r="A2154" s="1014">
        <v>1</v>
      </c>
      <c r="B2154" s="1014">
        <v>3</v>
      </c>
      <c r="C2154" s="1014">
        <v>5</v>
      </c>
      <c r="D2154" s="1014" t="s">
        <v>1556</v>
      </c>
      <c r="E2154" s="1014" t="s">
        <v>1574</v>
      </c>
      <c r="F2154" s="1014" t="s">
        <v>1556</v>
      </c>
      <c r="G2154" s="941" t="s">
        <v>8252</v>
      </c>
      <c r="H2154" s="32" t="s">
        <v>31</v>
      </c>
      <c r="I2154" s="329">
        <v>2</v>
      </c>
      <c r="J2154" s="915"/>
      <c r="K2154" s="910">
        <f t="shared" si="348"/>
        <v>0</v>
      </c>
      <c r="L2154" s="426"/>
      <c r="M2154" s="909">
        <f t="shared" si="349"/>
        <v>0</v>
      </c>
      <c r="N2154" s="909">
        <f t="shared" si="350"/>
        <v>0</v>
      </c>
      <c r="O2154" s="909">
        <f t="shared" si="351"/>
        <v>0</v>
      </c>
      <c r="P2154" s="147"/>
      <c r="Q2154" s="1252"/>
      <c r="R2154" s="1252"/>
      <c r="S2154" s="1252"/>
      <c r="T2154" s="1252"/>
      <c r="U2154" s="1252"/>
      <c r="V2154" s="1252"/>
      <c r="W2154" s="1252"/>
      <c r="X2154" s="1252"/>
      <c r="Y2154" s="1252"/>
      <c r="Z2154" s="1252"/>
      <c r="AA2154" s="1252"/>
      <c r="AB2154" s="1252"/>
      <c r="AC2154" s="1252"/>
      <c r="AD2154" s="1252"/>
      <c r="AE2154" s="1252"/>
      <c r="AF2154" s="1252"/>
      <c r="AG2154" s="1252"/>
      <c r="AH2154" s="1252"/>
      <c r="AI2154" s="1252"/>
      <c r="AJ2154" s="1252"/>
      <c r="AK2154" s="1252"/>
      <c r="AL2154" s="1252"/>
      <c r="AM2154" s="1252"/>
      <c r="AN2154" s="1252"/>
      <c r="AO2154" s="1252"/>
      <c r="AP2154" s="1252"/>
      <c r="AQ2154" s="1252"/>
      <c r="AR2154" s="1252"/>
      <c r="AS2154" s="1252"/>
      <c r="AT2154" s="1252"/>
      <c r="AU2154" s="1252"/>
      <c r="AV2154" s="1252"/>
      <c r="AW2154" s="1252"/>
      <c r="AX2154" s="1252"/>
      <c r="AY2154" s="1252"/>
      <c r="AZ2154" s="1252"/>
      <c r="BA2154" s="1252"/>
      <c r="BB2154" s="1252"/>
      <c r="BC2154" s="1252"/>
      <c r="BD2154" s="1252"/>
      <c r="BE2154" s="1252"/>
      <c r="BF2154" s="1252"/>
      <c r="BG2154" s="1252"/>
      <c r="BH2154" s="1252"/>
      <c r="BI2154" s="1252"/>
      <c r="BJ2154" s="1252"/>
      <c r="BK2154" s="1252"/>
      <c r="BL2154" s="1252"/>
      <c r="BM2154" s="1252"/>
      <c r="BN2154" s="1252"/>
      <c r="BO2154" s="1252"/>
      <c r="BP2154" s="1252"/>
      <c r="BQ2154" s="1252"/>
      <c r="BR2154" s="1252"/>
      <c r="BS2154" s="1252"/>
    </row>
    <row r="2155" spans="1:71" s="3" customFormat="1" ht="27.6" hidden="1" outlineLevel="2">
      <c r="A2155" s="1014">
        <v>1</v>
      </c>
      <c r="B2155" s="1014">
        <v>3</v>
      </c>
      <c r="C2155" s="1014">
        <v>5</v>
      </c>
      <c r="D2155" s="1014" t="s">
        <v>1556</v>
      </c>
      <c r="E2155" s="1014" t="s">
        <v>1574</v>
      </c>
      <c r="F2155" s="1014" t="s">
        <v>1561</v>
      </c>
      <c r="G2155" s="941" t="s">
        <v>8253</v>
      </c>
      <c r="H2155" s="32" t="s">
        <v>29</v>
      </c>
      <c r="I2155" s="329">
        <v>24</v>
      </c>
      <c r="J2155" s="915"/>
      <c r="K2155" s="910">
        <f t="shared" si="348"/>
        <v>0</v>
      </c>
      <c r="L2155" s="426"/>
      <c r="M2155" s="909">
        <f t="shared" si="349"/>
        <v>0</v>
      </c>
      <c r="N2155" s="909">
        <f t="shared" si="350"/>
        <v>0</v>
      </c>
      <c r="O2155" s="909">
        <f t="shared" si="351"/>
        <v>0</v>
      </c>
      <c r="P2155" s="147"/>
      <c r="Q2155" s="1252"/>
      <c r="R2155" s="1252"/>
      <c r="S2155" s="1252"/>
      <c r="T2155" s="1252"/>
      <c r="U2155" s="1252"/>
      <c r="V2155" s="1252"/>
      <c r="W2155" s="1252"/>
      <c r="X2155" s="1252"/>
      <c r="Y2155" s="1252"/>
      <c r="Z2155" s="1252"/>
      <c r="AA2155" s="1252"/>
      <c r="AB2155" s="1252"/>
      <c r="AC2155" s="1252"/>
      <c r="AD2155" s="1252"/>
      <c r="AE2155" s="1252"/>
      <c r="AF2155" s="1252"/>
      <c r="AG2155" s="1252"/>
      <c r="AH2155" s="1252"/>
      <c r="AI2155" s="1252"/>
      <c r="AJ2155" s="1252"/>
      <c r="AK2155" s="1252"/>
      <c r="AL2155" s="1252"/>
      <c r="AM2155" s="1252"/>
      <c r="AN2155" s="1252"/>
      <c r="AO2155" s="1252"/>
      <c r="AP2155" s="1252"/>
      <c r="AQ2155" s="1252"/>
      <c r="AR2155" s="1252"/>
      <c r="AS2155" s="1252"/>
      <c r="AT2155" s="1252"/>
      <c r="AU2155" s="1252"/>
      <c r="AV2155" s="1252"/>
      <c r="AW2155" s="1252"/>
      <c r="AX2155" s="1252"/>
      <c r="AY2155" s="1252"/>
      <c r="AZ2155" s="1252"/>
      <c r="BA2155" s="1252"/>
      <c r="BB2155" s="1252"/>
      <c r="BC2155" s="1252"/>
      <c r="BD2155" s="1252"/>
      <c r="BE2155" s="1252"/>
      <c r="BF2155" s="1252"/>
      <c r="BG2155" s="1252"/>
      <c r="BH2155" s="1252"/>
      <c r="BI2155" s="1252"/>
      <c r="BJ2155" s="1252"/>
      <c r="BK2155" s="1252"/>
      <c r="BL2155" s="1252"/>
      <c r="BM2155" s="1252"/>
      <c r="BN2155" s="1252"/>
      <c r="BO2155" s="1252"/>
      <c r="BP2155" s="1252"/>
      <c r="BQ2155" s="1252"/>
      <c r="BR2155" s="1252"/>
      <c r="BS2155" s="1252"/>
    </row>
    <row r="2156" spans="1:71" s="3" customFormat="1" ht="27.6" hidden="1" outlineLevel="2">
      <c r="A2156" s="1014">
        <v>1</v>
      </c>
      <c r="B2156" s="1014">
        <v>3</v>
      </c>
      <c r="C2156" s="1014">
        <v>5</v>
      </c>
      <c r="D2156" s="1014" t="s">
        <v>1556</v>
      </c>
      <c r="E2156" s="1014" t="s">
        <v>1574</v>
      </c>
      <c r="F2156" s="1014" t="s">
        <v>1574</v>
      </c>
      <c r="G2156" s="941" t="s">
        <v>8254</v>
      </c>
      <c r="H2156" s="32" t="s">
        <v>29</v>
      </c>
      <c r="I2156" s="329">
        <v>3</v>
      </c>
      <c r="J2156" s="915"/>
      <c r="K2156" s="910">
        <f t="shared" si="348"/>
        <v>0</v>
      </c>
      <c r="L2156" s="426"/>
      <c r="M2156" s="909">
        <f t="shared" si="349"/>
        <v>0</v>
      </c>
      <c r="N2156" s="909">
        <f t="shared" si="350"/>
        <v>0</v>
      </c>
      <c r="O2156" s="909">
        <f t="shared" si="351"/>
        <v>0</v>
      </c>
      <c r="P2156" s="147"/>
      <c r="Q2156" s="1252"/>
      <c r="R2156" s="1252"/>
      <c r="S2156" s="1252"/>
      <c r="T2156" s="1252"/>
      <c r="U2156" s="1252"/>
      <c r="V2156" s="1252"/>
      <c r="W2156" s="1252"/>
      <c r="X2156" s="1252"/>
      <c r="Y2156" s="1252"/>
      <c r="Z2156" s="1252"/>
      <c r="AA2156" s="1252"/>
      <c r="AB2156" s="1252"/>
      <c r="AC2156" s="1252"/>
      <c r="AD2156" s="1252"/>
      <c r="AE2156" s="1252"/>
      <c r="AF2156" s="1252"/>
      <c r="AG2156" s="1252"/>
      <c r="AH2156" s="1252"/>
      <c r="AI2156" s="1252"/>
      <c r="AJ2156" s="1252"/>
      <c r="AK2156" s="1252"/>
      <c r="AL2156" s="1252"/>
      <c r="AM2156" s="1252"/>
      <c r="AN2156" s="1252"/>
      <c r="AO2156" s="1252"/>
      <c r="AP2156" s="1252"/>
      <c r="AQ2156" s="1252"/>
      <c r="AR2156" s="1252"/>
      <c r="AS2156" s="1252"/>
      <c r="AT2156" s="1252"/>
      <c r="AU2156" s="1252"/>
      <c r="AV2156" s="1252"/>
      <c r="AW2156" s="1252"/>
      <c r="AX2156" s="1252"/>
      <c r="AY2156" s="1252"/>
      <c r="AZ2156" s="1252"/>
      <c r="BA2156" s="1252"/>
      <c r="BB2156" s="1252"/>
      <c r="BC2156" s="1252"/>
      <c r="BD2156" s="1252"/>
      <c r="BE2156" s="1252"/>
      <c r="BF2156" s="1252"/>
      <c r="BG2156" s="1252"/>
      <c r="BH2156" s="1252"/>
      <c r="BI2156" s="1252"/>
      <c r="BJ2156" s="1252"/>
      <c r="BK2156" s="1252"/>
      <c r="BL2156" s="1252"/>
      <c r="BM2156" s="1252"/>
      <c r="BN2156" s="1252"/>
      <c r="BO2156" s="1252"/>
      <c r="BP2156" s="1252"/>
      <c r="BQ2156" s="1252"/>
      <c r="BR2156" s="1252"/>
      <c r="BS2156" s="1252"/>
    </row>
    <row r="2157" spans="1:71" s="3" customFormat="1" ht="41.4" hidden="1" outlineLevel="2">
      <c r="A2157" s="1014">
        <v>1</v>
      </c>
      <c r="B2157" s="1014">
        <v>3</v>
      </c>
      <c r="C2157" s="1014">
        <v>5</v>
      </c>
      <c r="D2157" s="1014" t="s">
        <v>1556</v>
      </c>
      <c r="E2157" s="1014" t="s">
        <v>1574</v>
      </c>
      <c r="F2157" s="1014" t="s">
        <v>1567</v>
      </c>
      <c r="G2157" s="941" t="s">
        <v>8255</v>
      </c>
      <c r="H2157" s="32" t="s">
        <v>29</v>
      </c>
      <c r="I2157" s="329">
        <v>2</v>
      </c>
      <c r="J2157" s="915"/>
      <c r="K2157" s="910">
        <f t="shared" si="348"/>
        <v>0</v>
      </c>
      <c r="L2157" s="426"/>
      <c r="M2157" s="909">
        <f t="shared" si="349"/>
        <v>0</v>
      </c>
      <c r="N2157" s="909">
        <f t="shared" si="350"/>
        <v>0</v>
      </c>
      <c r="O2157" s="909">
        <f t="shared" si="351"/>
        <v>0</v>
      </c>
      <c r="P2157" s="147"/>
      <c r="Q2157" s="1252"/>
      <c r="R2157" s="1252"/>
      <c r="S2157" s="1252"/>
      <c r="T2157" s="1252"/>
      <c r="U2157" s="1252"/>
      <c r="V2157" s="1252"/>
      <c r="W2157" s="1252"/>
      <c r="X2157" s="1252"/>
      <c r="Y2157" s="1252"/>
      <c r="Z2157" s="1252"/>
      <c r="AA2157" s="1252"/>
      <c r="AB2157" s="1252"/>
      <c r="AC2157" s="1252"/>
      <c r="AD2157" s="1252"/>
      <c r="AE2157" s="1252"/>
      <c r="AF2157" s="1252"/>
      <c r="AG2157" s="1252"/>
      <c r="AH2157" s="1252"/>
      <c r="AI2157" s="1252"/>
      <c r="AJ2157" s="1252"/>
      <c r="AK2157" s="1252"/>
      <c r="AL2157" s="1252"/>
      <c r="AM2157" s="1252"/>
      <c r="AN2157" s="1252"/>
      <c r="AO2157" s="1252"/>
      <c r="AP2157" s="1252"/>
      <c r="AQ2157" s="1252"/>
      <c r="AR2157" s="1252"/>
      <c r="AS2157" s="1252"/>
      <c r="AT2157" s="1252"/>
      <c r="AU2157" s="1252"/>
      <c r="AV2157" s="1252"/>
      <c r="AW2157" s="1252"/>
      <c r="AX2157" s="1252"/>
      <c r="AY2157" s="1252"/>
      <c r="AZ2157" s="1252"/>
      <c r="BA2157" s="1252"/>
      <c r="BB2157" s="1252"/>
      <c r="BC2157" s="1252"/>
      <c r="BD2157" s="1252"/>
      <c r="BE2157" s="1252"/>
      <c r="BF2157" s="1252"/>
      <c r="BG2157" s="1252"/>
      <c r="BH2157" s="1252"/>
      <c r="BI2157" s="1252"/>
      <c r="BJ2157" s="1252"/>
      <c r="BK2157" s="1252"/>
      <c r="BL2157" s="1252"/>
      <c r="BM2157" s="1252"/>
      <c r="BN2157" s="1252"/>
      <c r="BO2157" s="1252"/>
      <c r="BP2157" s="1252"/>
      <c r="BQ2157" s="1252"/>
      <c r="BR2157" s="1252"/>
      <c r="BS2157" s="1252"/>
    </row>
    <row r="2158" spans="1:71" s="3" customFormat="1" ht="41.4" hidden="1" outlineLevel="2">
      <c r="A2158" s="1014">
        <v>1</v>
      </c>
      <c r="B2158" s="1014">
        <v>3</v>
      </c>
      <c r="C2158" s="1014">
        <v>5</v>
      </c>
      <c r="D2158" s="1014" t="s">
        <v>1556</v>
      </c>
      <c r="E2158" s="1014" t="s">
        <v>1574</v>
      </c>
      <c r="F2158" s="1014" t="s">
        <v>1571</v>
      </c>
      <c r="G2158" s="941" t="s">
        <v>8256</v>
      </c>
      <c r="H2158" s="32" t="s">
        <v>29</v>
      </c>
      <c r="I2158" s="329">
        <v>1</v>
      </c>
      <c r="J2158" s="915"/>
      <c r="K2158" s="910">
        <f t="shared" si="348"/>
        <v>0</v>
      </c>
      <c r="L2158" s="426"/>
      <c r="M2158" s="909">
        <f t="shared" si="349"/>
        <v>0</v>
      </c>
      <c r="N2158" s="909">
        <f t="shared" si="350"/>
        <v>0</v>
      </c>
      <c r="O2158" s="909">
        <f t="shared" si="351"/>
        <v>0</v>
      </c>
      <c r="P2158" s="147"/>
      <c r="Q2158" s="1252"/>
      <c r="R2158" s="1252"/>
      <c r="S2158" s="1252"/>
      <c r="T2158" s="1252"/>
      <c r="U2158" s="1252"/>
      <c r="V2158" s="1252"/>
      <c r="W2158" s="1252"/>
      <c r="X2158" s="1252"/>
      <c r="Y2158" s="1252"/>
      <c r="Z2158" s="1252"/>
      <c r="AA2158" s="1252"/>
      <c r="AB2158" s="1252"/>
      <c r="AC2158" s="1252"/>
      <c r="AD2158" s="1252"/>
      <c r="AE2158" s="1252"/>
      <c r="AF2158" s="1252"/>
      <c r="AG2158" s="1252"/>
      <c r="AH2158" s="1252"/>
      <c r="AI2158" s="1252"/>
      <c r="AJ2158" s="1252"/>
      <c r="AK2158" s="1252"/>
      <c r="AL2158" s="1252"/>
      <c r="AM2158" s="1252"/>
      <c r="AN2158" s="1252"/>
      <c r="AO2158" s="1252"/>
      <c r="AP2158" s="1252"/>
      <c r="AQ2158" s="1252"/>
      <c r="AR2158" s="1252"/>
      <c r="AS2158" s="1252"/>
      <c r="AT2158" s="1252"/>
      <c r="AU2158" s="1252"/>
      <c r="AV2158" s="1252"/>
      <c r="AW2158" s="1252"/>
      <c r="AX2158" s="1252"/>
      <c r="AY2158" s="1252"/>
      <c r="AZ2158" s="1252"/>
      <c r="BA2158" s="1252"/>
      <c r="BB2158" s="1252"/>
      <c r="BC2158" s="1252"/>
      <c r="BD2158" s="1252"/>
      <c r="BE2158" s="1252"/>
      <c r="BF2158" s="1252"/>
      <c r="BG2158" s="1252"/>
      <c r="BH2158" s="1252"/>
      <c r="BI2158" s="1252"/>
      <c r="BJ2158" s="1252"/>
      <c r="BK2158" s="1252"/>
      <c r="BL2158" s="1252"/>
      <c r="BM2158" s="1252"/>
      <c r="BN2158" s="1252"/>
      <c r="BO2158" s="1252"/>
      <c r="BP2158" s="1252"/>
      <c r="BQ2158" s="1252"/>
      <c r="BR2158" s="1252"/>
      <c r="BS2158" s="1252"/>
    </row>
    <row r="2159" spans="1:71" s="3" customFormat="1" ht="27.6" hidden="1" outlineLevel="2">
      <c r="A2159" s="1014">
        <v>1</v>
      </c>
      <c r="B2159" s="1014">
        <v>3</v>
      </c>
      <c r="C2159" s="1014">
        <v>5</v>
      </c>
      <c r="D2159" s="1014" t="s">
        <v>1556</v>
      </c>
      <c r="E2159" s="1014" t="s">
        <v>1574</v>
      </c>
      <c r="F2159" s="1014" t="s">
        <v>1589</v>
      </c>
      <c r="G2159" s="941" t="s">
        <v>8257</v>
      </c>
      <c r="H2159" s="32" t="s">
        <v>29</v>
      </c>
      <c r="I2159" s="329">
        <v>3</v>
      </c>
      <c r="J2159" s="915"/>
      <c r="K2159" s="910">
        <f t="shared" si="348"/>
        <v>0</v>
      </c>
      <c r="L2159" s="426"/>
      <c r="M2159" s="909">
        <f t="shared" si="349"/>
        <v>0</v>
      </c>
      <c r="N2159" s="909">
        <f t="shared" si="350"/>
        <v>0</v>
      </c>
      <c r="O2159" s="909">
        <f t="shared" si="351"/>
        <v>0</v>
      </c>
      <c r="P2159" s="147"/>
      <c r="Q2159" s="1252"/>
      <c r="R2159" s="1252"/>
      <c r="S2159" s="1252"/>
      <c r="T2159" s="1252"/>
      <c r="U2159" s="1252"/>
      <c r="V2159" s="1252"/>
      <c r="W2159" s="1252"/>
      <c r="X2159" s="1252"/>
      <c r="Y2159" s="1252"/>
      <c r="Z2159" s="1252"/>
      <c r="AA2159" s="1252"/>
      <c r="AB2159" s="1252"/>
      <c r="AC2159" s="1252"/>
      <c r="AD2159" s="1252"/>
      <c r="AE2159" s="1252"/>
      <c r="AF2159" s="1252"/>
      <c r="AG2159" s="1252"/>
      <c r="AH2159" s="1252"/>
      <c r="AI2159" s="1252"/>
      <c r="AJ2159" s="1252"/>
      <c r="AK2159" s="1252"/>
      <c r="AL2159" s="1252"/>
      <c r="AM2159" s="1252"/>
      <c r="AN2159" s="1252"/>
      <c r="AO2159" s="1252"/>
      <c r="AP2159" s="1252"/>
      <c r="AQ2159" s="1252"/>
      <c r="AR2159" s="1252"/>
      <c r="AS2159" s="1252"/>
      <c r="AT2159" s="1252"/>
      <c r="AU2159" s="1252"/>
      <c r="AV2159" s="1252"/>
      <c r="AW2159" s="1252"/>
      <c r="AX2159" s="1252"/>
      <c r="AY2159" s="1252"/>
      <c r="AZ2159" s="1252"/>
      <c r="BA2159" s="1252"/>
      <c r="BB2159" s="1252"/>
      <c r="BC2159" s="1252"/>
      <c r="BD2159" s="1252"/>
      <c r="BE2159" s="1252"/>
      <c r="BF2159" s="1252"/>
      <c r="BG2159" s="1252"/>
      <c r="BH2159" s="1252"/>
      <c r="BI2159" s="1252"/>
      <c r="BJ2159" s="1252"/>
      <c r="BK2159" s="1252"/>
      <c r="BL2159" s="1252"/>
      <c r="BM2159" s="1252"/>
      <c r="BN2159" s="1252"/>
      <c r="BO2159" s="1252"/>
      <c r="BP2159" s="1252"/>
      <c r="BQ2159" s="1252"/>
      <c r="BR2159" s="1252"/>
      <c r="BS2159" s="1252"/>
    </row>
    <row r="2160" spans="1:71" s="3" customFormat="1" ht="27.6" hidden="1" outlineLevel="2">
      <c r="A2160" s="1014">
        <v>1</v>
      </c>
      <c r="B2160" s="1014">
        <v>3</v>
      </c>
      <c r="C2160" s="1014">
        <v>5</v>
      </c>
      <c r="D2160" s="1014" t="s">
        <v>1556</v>
      </c>
      <c r="E2160" s="1014" t="s">
        <v>1574</v>
      </c>
      <c r="F2160" s="1014" t="s">
        <v>1594</v>
      </c>
      <c r="G2160" s="941" t="s">
        <v>8258</v>
      </c>
      <c r="H2160" s="32" t="s">
        <v>29</v>
      </c>
      <c r="I2160" s="329">
        <v>62</v>
      </c>
      <c r="J2160" s="915"/>
      <c r="K2160" s="910">
        <f t="shared" si="348"/>
        <v>0</v>
      </c>
      <c r="L2160" s="426"/>
      <c r="M2160" s="909">
        <f t="shared" si="349"/>
        <v>0</v>
      </c>
      <c r="N2160" s="909">
        <f t="shared" si="350"/>
        <v>0</v>
      </c>
      <c r="O2160" s="909">
        <f t="shared" si="351"/>
        <v>0</v>
      </c>
      <c r="P2160" s="147"/>
      <c r="Q2160" s="1252"/>
      <c r="R2160" s="1252"/>
      <c r="S2160" s="1252"/>
      <c r="T2160" s="1252"/>
      <c r="U2160" s="1252"/>
      <c r="V2160" s="1252"/>
      <c r="W2160" s="1252"/>
      <c r="X2160" s="1252"/>
      <c r="Y2160" s="1252"/>
      <c r="Z2160" s="1252"/>
      <c r="AA2160" s="1252"/>
      <c r="AB2160" s="1252"/>
      <c r="AC2160" s="1252"/>
      <c r="AD2160" s="1252"/>
      <c r="AE2160" s="1252"/>
      <c r="AF2160" s="1252"/>
      <c r="AG2160" s="1252"/>
      <c r="AH2160" s="1252"/>
      <c r="AI2160" s="1252"/>
      <c r="AJ2160" s="1252"/>
      <c r="AK2160" s="1252"/>
      <c r="AL2160" s="1252"/>
      <c r="AM2160" s="1252"/>
      <c r="AN2160" s="1252"/>
      <c r="AO2160" s="1252"/>
      <c r="AP2160" s="1252"/>
      <c r="AQ2160" s="1252"/>
      <c r="AR2160" s="1252"/>
      <c r="AS2160" s="1252"/>
      <c r="AT2160" s="1252"/>
      <c r="AU2160" s="1252"/>
      <c r="AV2160" s="1252"/>
      <c r="AW2160" s="1252"/>
      <c r="AX2160" s="1252"/>
      <c r="AY2160" s="1252"/>
      <c r="AZ2160" s="1252"/>
      <c r="BA2160" s="1252"/>
      <c r="BB2160" s="1252"/>
      <c r="BC2160" s="1252"/>
      <c r="BD2160" s="1252"/>
      <c r="BE2160" s="1252"/>
      <c r="BF2160" s="1252"/>
      <c r="BG2160" s="1252"/>
      <c r="BH2160" s="1252"/>
      <c r="BI2160" s="1252"/>
      <c r="BJ2160" s="1252"/>
      <c r="BK2160" s="1252"/>
      <c r="BL2160" s="1252"/>
      <c r="BM2160" s="1252"/>
      <c r="BN2160" s="1252"/>
      <c r="BO2160" s="1252"/>
      <c r="BP2160" s="1252"/>
      <c r="BQ2160" s="1252"/>
      <c r="BR2160" s="1252"/>
      <c r="BS2160" s="1252"/>
    </row>
    <row r="2161" spans="1:71" s="3" customFormat="1" ht="41.4" hidden="1" outlineLevel="2">
      <c r="A2161" s="1014">
        <v>1</v>
      </c>
      <c r="B2161" s="1014">
        <v>3</v>
      </c>
      <c r="C2161" s="1014">
        <v>5</v>
      </c>
      <c r="D2161" s="1014" t="s">
        <v>1556</v>
      </c>
      <c r="E2161" s="1014" t="s">
        <v>1574</v>
      </c>
      <c r="F2161" s="1014" t="s">
        <v>5726</v>
      </c>
      <c r="G2161" s="941" t="s">
        <v>8259</v>
      </c>
      <c r="H2161" s="32" t="s">
        <v>31</v>
      </c>
      <c r="I2161" s="329">
        <v>3</v>
      </c>
      <c r="J2161" s="915"/>
      <c r="K2161" s="910">
        <f t="shared" si="348"/>
        <v>0</v>
      </c>
      <c r="L2161" s="426"/>
      <c r="M2161" s="909">
        <f t="shared" si="349"/>
        <v>0</v>
      </c>
      <c r="N2161" s="909">
        <f t="shared" si="350"/>
        <v>0</v>
      </c>
      <c r="O2161" s="909">
        <f t="shared" si="351"/>
        <v>0</v>
      </c>
      <c r="P2161" s="147"/>
      <c r="Q2161" s="1252"/>
      <c r="R2161" s="1252"/>
      <c r="S2161" s="1252"/>
      <c r="T2161" s="1252"/>
      <c r="U2161" s="1252"/>
      <c r="V2161" s="1252"/>
      <c r="W2161" s="1252"/>
      <c r="X2161" s="1252"/>
      <c r="Y2161" s="1252"/>
      <c r="Z2161" s="1252"/>
      <c r="AA2161" s="1252"/>
      <c r="AB2161" s="1252"/>
      <c r="AC2161" s="1252"/>
      <c r="AD2161" s="1252"/>
      <c r="AE2161" s="1252"/>
      <c r="AF2161" s="1252"/>
      <c r="AG2161" s="1252"/>
      <c r="AH2161" s="1252"/>
      <c r="AI2161" s="1252"/>
      <c r="AJ2161" s="1252"/>
      <c r="AK2161" s="1252"/>
      <c r="AL2161" s="1252"/>
      <c r="AM2161" s="1252"/>
      <c r="AN2161" s="1252"/>
      <c r="AO2161" s="1252"/>
      <c r="AP2161" s="1252"/>
      <c r="AQ2161" s="1252"/>
      <c r="AR2161" s="1252"/>
      <c r="AS2161" s="1252"/>
      <c r="AT2161" s="1252"/>
      <c r="AU2161" s="1252"/>
      <c r="AV2161" s="1252"/>
      <c r="AW2161" s="1252"/>
      <c r="AX2161" s="1252"/>
      <c r="AY2161" s="1252"/>
      <c r="AZ2161" s="1252"/>
      <c r="BA2161" s="1252"/>
      <c r="BB2161" s="1252"/>
      <c r="BC2161" s="1252"/>
      <c r="BD2161" s="1252"/>
      <c r="BE2161" s="1252"/>
      <c r="BF2161" s="1252"/>
      <c r="BG2161" s="1252"/>
      <c r="BH2161" s="1252"/>
      <c r="BI2161" s="1252"/>
      <c r="BJ2161" s="1252"/>
      <c r="BK2161" s="1252"/>
      <c r="BL2161" s="1252"/>
      <c r="BM2161" s="1252"/>
      <c r="BN2161" s="1252"/>
      <c r="BO2161" s="1252"/>
      <c r="BP2161" s="1252"/>
      <c r="BQ2161" s="1252"/>
      <c r="BR2161" s="1252"/>
      <c r="BS2161" s="1252"/>
    </row>
    <row r="2162" spans="1:71" s="3" customFormat="1" ht="41.4" hidden="1" outlineLevel="2">
      <c r="A2162" s="1014">
        <v>1</v>
      </c>
      <c r="B2162" s="1014">
        <v>3</v>
      </c>
      <c r="C2162" s="1014">
        <v>5</v>
      </c>
      <c r="D2162" s="1014" t="s">
        <v>1556</v>
      </c>
      <c r="E2162" s="1014" t="s">
        <v>1574</v>
      </c>
      <c r="F2162" s="1014" t="s">
        <v>6298</v>
      </c>
      <c r="G2162" s="941" t="s">
        <v>8259</v>
      </c>
      <c r="H2162" s="32" t="s">
        <v>31</v>
      </c>
      <c r="I2162" s="329">
        <v>2</v>
      </c>
      <c r="J2162" s="915"/>
      <c r="K2162" s="910">
        <f t="shared" si="348"/>
        <v>0</v>
      </c>
      <c r="L2162" s="426"/>
      <c r="M2162" s="909">
        <f t="shared" si="349"/>
        <v>0</v>
      </c>
      <c r="N2162" s="909">
        <f t="shared" si="350"/>
        <v>0</v>
      </c>
      <c r="O2162" s="909">
        <f t="shared" si="351"/>
        <v>0</v>
      </c>
      <c r="P2162" s="147"/>
      <c r="Q2162" s="1252"/>
      <c r="R2162" s="1252"/>
      <c r="S2162" s="1252"/>
      <c r="T2162" s="1252"/>
      <c r="U2162" s="1252"/>
      <c r="V2162" s="1252"/>
      <c r="W2162" s="1252"/>
      <c r="X2162" s="1252"/>
      <c r="Y2162" s="1252"/>
      <c r="Z2162" s="1252"/>
      <c r="AA2162" s="1252"/>
      <c r="AB2162" s="1252"/>
      <c r="AC2162" s="1252"/>
      <c r="AD2162" s="1252"/>
      <c r="AE2162" s="1252"/>
      <c r="AF2162" s="1252"/>
      <c r="AG2162" s="1252"/>
      <c r="AH2162" s="1252"/>
      <c r="AI2162" s="1252"/>
      <c r="AJ2162" s="1252"/>
      <c r="AK2162" s="1252"/>
      <c r="AL2162" s="1252"/>
      <c r="AM2162" s="1252"/>
      <c r="AN2162" s="1252"/>
      <c r="AO2162" s="1252"/>
      <c r="AP2162" s="1252"/>
      <c r="AQ2162" s="1252"/>
      <c r="AR2162" s="1252"/>
      <c r="AS2162" s="1252"/>
      <c r="AT2162" s="1252"/>
      <c r="AU2162" s="1252"/>
      <c r="AV2162" s="1252"/>
      <c r="AW2162" s="1252"/>
      <c r="AX2162" s="1252"/>
      <c r="AY2162" s="1252"/>
      <c r="AZ2162" s="1252"/>
      <c r="BA2162" s="1252"/>
      <c r="BB2162" s="1252"/>
      <c r="BC2162" s="1252"/>
      <c r="BD2162" s="1252"/>
      <c r="BE2162" s="1252"/>
      <c r="BF2162" s="1252"/>
      <c r="BG2162" s="1252"/>
      <c r="BH2162" s="1252"/>
      <c r="BI2162" s="1252"/>
      <c r="BJ2162" s="1252"/>
      <c r="BK2162" s="1252"/>
      <c r="BL2162" s="1252"/>
      <c r="BM2162" s="1252"/>
      <c r="BN2162" s="1252"/>
      <c r="BO2162" s="1252"/>
      <c r="BP2162" s="1252"/>
      <c r="BQ2162" s="1252"/>
      <c r="BR2162" s="1252"/>
      <c r="BS2162" s="1252"/>
    </row>
    <row r="2163" spans="1:71" s="995" customFormat="1">
      <c r="A2163" s="1065">
        <v>1</v>
      </c>
      <c r="B2163" s="1065">
        <v>3</v>
      </c>
      <c r="C2163" s="1065"/>
      <c r="D2163" s="1065"/>
      <c r="E2163" s="1065"/>
      <c r="F2163" s="1065"/>
      <c r="G2163" s="1127" t="s">
        <v>6096</v>
      </c>
      <c r="H2163" s="1128"/>
      <c r="I2163" s="1128"/>
      <c r="J2163" s="1128"/>
      <c r="K2163" s="1130">
        <f>K2017+K2051+K2070+K2101+K2135</f>
        <v>0</v>
      </c>
      <c r="L2163" s="1130"/>
      <c r="M2163" s="1130">
        <f>M2017+M2051+M2070+M2101+M2135</f>
        <v>0</v>
      </c>
      <c r="N2163" s="1130"/>
      <c r="O2163" s="1130">
        <f>O2017+O2051+O2070+O2101+O2135</f>
        <v>0</v>
      </c>
      <c r="P2163" s="1129"/>
      <c r="Q2163" s="1248"/>
      <c r="R2163" s="1248"/>
      <c r="S2163" s="1248"/>
      <c r="T2163" s="1248"/>
      <c r="U2163" s="1248"/>
      <c r="V2163" s="1248"/>
      <c r="W2163" s="1248"/>
      <c r="X2163" s="1248"/>
      <c r="Y2163" s="1248"/>
      <c r="Z2163" s="1248"/>
      <c r="AA2163" s="1248"/>
      <c r="AB2163" s="1248"/>
      <c r="AC2163" s="1248"/>
      <c r="AD2163" s="1248"/>
      <c r="AE2163" s="1248"/>
      <c r="AF2163" s="1248"/>
      <c r="AG2163" s="1248"/>
      <c r="AH2163" s="1248"/>
      <c r="AI2163" s="1248"/>
      <c r="AJ2163" s="1248"/>
      <c r="AK2163" s="1248"/>
      <c r="AL2163" s="1248"/>
      <c r="AM2163" s="1248"/>
      <c r="AN2163" s="1248"/>
      <c r="AO2163" s="1248"/>
      <c r="AP2163" s="1248"/>
      <c r="AQ2163" s="1248"/>
      <c r="AR2163" s="1248"/>
      <c r="AS2163" s="1248"/>
      <c r="AT2163" s="1248"/>
      <c r="AU2163" s="1248"/>
      <c r="AV2163" s="1248"/>
      <c r="AW2163" s="1248"/>
      <c r="AX2163" s="1248"/>
      <c r="AY2163" s="1248"/>
      <c r="AZ2163" s="1248"/>
      <c r="BA2163" s="1248"/>
      <c r="BB2163" s="1248"/>
      <c r="BC2163" s="1248"/>
      <c r="BD2163" s="1248"/>
      <c r="BE2163" s="1248"/>
      <c r="BF2163" s="1248"/>
      <c r="BG2163" s="1248"/>
      <c r="BH2163" s="1248"/>
      <c r="BI2163" s="1248"/>
      <c r="BJ2163" s="1248"/>
      <c r="BK2163" s="1248"/>
      <c r="BL2163" s="1248"/>
      <c r="BM2163" s="1248"/>
      <c r="BN2163" s="1248"/>
      <c r="BO2163" s="1248"/>
      <c r="BP2163" s="1248"/>
      <c r="BQ2163" s="1248"/>
      <c r="BR2163" s="1248"/>
      <c r="BS2163" s="1248"/>
    </row>
    <row r="2164" spans="1:71" s="995" customFormat="1">
      <c r="A2164" s="1065">
        <v>1</v>
      </c>
      <c r="B2164" s="1065">
        <v>4</v>
      </c>
      <c r="C2164" s="1065"/>
      <c r="D2164" s="1065"/>
      <c r="E2164" s="1065"/>
      <c r="F2164" s="1065"/>
      <c r="G2164" s="1127" t="s">
        <v>5994</v>
      </c>
      <c r="H2164" s="1128"/>
      <c r="I2164" s="1128"/>
      <c r="J2164" s="1128"/>
      <c r="K2164" s="1130"/>
      <c r="L2164" s="1130"/>
      <c r="M2164" s="1130"/>
      <c r="N2164" s="1130"/>
      <c r="O2164" s="1130"/>
      <c r="P2164" s="1129"/>
      <c r="Q2164" s="1248"/>
      <c r="R2164" s="1248"/>
      <c r="S2164" s="1248"/>
      <c r="T2164" s="1248"/>
      <c r="U2164" s="1248"/>
      <c r="V2164" s="1248"/>
      <c r="W2164" s="1248"/>
      <c r="X2164" s="1248"/>
      <c r="Y2164" s="1248"/>
      <c r="Z2164" s="1248"/>
      <c r="AA2164" s="1248"/>
      <c r="AB2164" s="1248"/>
      <c r="AC2164" s="1248"/>
      <c r="AD2164" s="1248"/>
      <c r="AE2164" s="1248"/>
      <c r="AF2164" s="1248"/>
      <c r="AG2164" s="1248"/>
      <c r="AH2164" s="1248"/>
      <c r="AI2164" s="1248"/>
      <c r="AJ2164" s="1248"/>
      <c r="AK2164" s="1248"/>
      <c r="AL2164" s="1248"/>
      <c r="AM2164" s="1248"/>
      <c r="AN2164" s="1248"/>
      <c r="AO2164" s="1248"/>
      <c r="AP2164" s="1248"/>
      <c r="AQ2164" s="1248"/>
      <c r="AR2164" s="1248"/>
      <c r="AS2164" s="1248"/>
      <c r="AT2164" s="1248"/>
      <c r="AU2164" s="1248"/>
      <c r="AV2164" s="1248"/>
      <c r="AW2164" s="1248"/>
      <c r="AX2164" s="1248"/>
      <c r="AY2164" s="1248"/>
      <c r="AZ2164" s="1248"/>
      <c r="BA2164" s="1248"/>
      <c r="BB2164" s="1248"/>
      <c r="BC2164" s="1248"/>
      <c r="BD2164" s="1248"/>
      <c r="BE2164" s="1248"/>
      <c r="BF2164" s="1248"/>
      <c r="BG2164" s="1248"/>
      <c r="BH2164" s="1248"/>
      <c r="BI2164" s="1248"/>
      <c r="BJ2164" s="1248"/>
      <c r="BK2164" s="1248"/>
      <c r="BL2164" s="1248"/>
      <c r="BM2164" s="1248"/>
      <c r="BN2164" s="1248"/>
      <c r="BO2164" s="1248"/>
      <c r="BP2164" s="1248"/>
      <c r="BQ2164" s="1248"/>
      <c r="BR2164" s="1248"/>
      <c r="BS2164" s="1248"/>
    </row>
    <row r="2165" spans="1:71" collapsed="1">
      <c r="A2165" s="1107">
        <v>1</v>
      </c>
      <c r="B2165" s="1107">
        <v>4</v>
      </c>
      <c r="C2165" s="1107">
        <v>1</v>
      </c>
      <c r="D2165" s="1107"/>
      <c r="E2165" s="1107"/>
      <c r="F2165" s="1107"/>
      <c r="G2165" s="1114" t="s">
        <v>5995</v>
      </c>
      <c r="H2165" s="1108"/>
      <c r="I2165" s="1108"/>
      <c r="J2165" s="1115"/>
      <c r="K2165" s="1121">
        <f>K2166+K2169</f>
        <v>0</v>
      </c>
      <c r="L2165" s="1115"/>
      <c r="M2165" s="1121">
        <f>M2166+M2169</f>
        <v>0</v>
      </c>
      <c r="N2165" s="1115"/>
      <c r="O2165" s="1121">
        <f>O2166+O2169</f>
        <v>0</v>
      </c>
      <c r="P2165" s="1113"/>
    </row>
    <row r="2166" spans="1:71" s="14" customFormat="1" hidden="1" outlineLevel="1" collapsed="1">
      <c r="A2166" s="1081">
        <v>1</v>
      </c>
      <c r="B2166" s="1081">
        <v>4</v>
      </c>
      <c r="C2166" s="1081">
        <v>1</v>
      </c>
      <c r="D2166" s="1081">
        <v>1</v>
      </c>
      <c r="E2166" s="1081"/>
      <c r="F2166" s="1081"/>
      <c r="G2166" s="1082" t="s">
        <v>637</v>
      </c>
      <c r="H2166" s="1131"/>
      <c r="I2166" s="1132"/>
      <c r="J2166" s="1085"/>
      <c r="K2166" s="1133">
        <f>SUM(K2167:K2168)</f>
        <v>0</v>
      </c>
      <c r="L2166" s="1085"/>
      <c r="M2166" s="1133">
        <f>SUM(M2167:M2168)</f>
        <v>0</v>
      </c>
      <c r="N2166" s="1194"/>
      <c r="O2166" s="1133">
        <f>SUM(O2167:O2168)</f>
        <v>0</v>
      </c>
      <c r="P2166" s="1135"/>
      <c r="Q2166" s="1248"/>
      <c r="R2166" s="1248"/>
      <c r="S2166" s="1248"/>
      <c r="T2166" s="1248"/>
      <c r="U2166" s="1248"/>
      <c r="V2166" s="1248"/>
      <c r="W2166" s="1248"/>
      <c r="X2166" s="1248"/>
      <c r="Y2166" s="1248"/>
      <c r="Z2166" s="1248"/>
      <c r="AA2166" s="1248"/>
      <c r="AB2166" s="1248"/>
      <c r="AC2166" s="1248"/>
      <c r="AD2166" s="1248"/>
      <c r="AE2166" s="1248"/>
      <c r="AF2166" s="1248"/>
      <c r="AG2166" s="1248"/>
      <c r="AH2166" s="1248"/>
      <c r="AI2166" s="1248"/>
      <c r="AJ2166" s="1248"/>
      <c r="AK2166" s="1248"/>
      <c r="AL2166" s="1248"/>
      <c r="AM2166" s="1248"/>
      <c r="AN2166" s="1248"/>
      <c r="AO2166" s="1248"/>
      <c r="AP2166" s="1248"/>
      <c r="AQ2166" s="1248"/>
      <c r="AR2166" s="1248"/>
      <c r="AS2166" s="1248"/>
      <c r="AT2166" s="1248"/>
      <c r="AU2166" s="1248"/>
      <c r="AV2166" s="1248"/>
      <c r="AW2166" s="1248"/>
      <c r="AX2166" s="1248"/>
      <c r="AY2166" s="1248"/>
      <c r="AZ2166" s="1248"/>
      <c r="BA2166" s="1248"/>
      <c r="BB2166" s="1248"/>
      <c r="BC2166" s="1248"/>
      <c r="BD2166" s="1248"/>
      <c r="BE2166" s="1248"/>
      <c r="BF2166" s="1248"/>
      <c r="BG2166" s="1248"/>
      <c r="BH2166" s="1248"/>
      <c r="BI2166" s="1248"/>
      <c r="BJ2166" s="1248"/>
      <c r="BK2166" s="1248"/>
      <c r="BL2166" s="1248"/>
      <c r="BM2166" s="1248"/>
      <c r="BN2166" s="1248"/>
      <c r="BO2166" s="1248"/>
      <c r="BP2166" s="1248"/>
      <c r="BQ2166" s="1248"/>
      <c r="BR2166" s="1248"/>
      <c r="BS2166" s="1248"/>
    </row>
    <row r="2167" spans="1:71" s="137" customFormat="1" hidden="1" outlineLevel="2">
      <c r="A2167" s="1014">
        <v>1</v>
      </c>
      <c r="B2167" s="1014">
        <v>4</v>
      </c>
      <c r="C2167" s="1014">
        <v>1</v>
      </c>
      <c r="D2167" s="1014">
        <v>1</v>
      </c>
      <c r="E2167" s="1014" t="s">
        <v>6393</v>
      </c>
      <c r="F2167" s="1014">
        <v>1</v>
      </c>
      <c r="G2167" s="945" t="s">
        <v>5996</v>
      </c>
      <c r="H2167" s="46" t="s">
        <v>29</v>
      </c>
      <c r="I2167" s="447">
        <v>1</v>
      </c>
      <c r="J2167" s="915"/>
      <c r="K2167" s="916">
        <f>I2167*J2167</f>
        <v>0</v>
      </c>
      <c r="L2167" s="426"/>
      <c r="M2167" s="916">
        <f>I2167*L2167</f>
        <v>0</v>
      </c>
      <c r="N2167" s="916">
        <f>J2167+L2167</f>
        <v>0</v>
      </c>
      <c r="O2167" s="57">
        <f>I2167*N2167</f>
        <v>0</v>
      </c>
      <c r="P2167" s="986"/>
      <c r="Q2167" s="1251"/>
      <c r="R2167" s="1251"/>
      <c r="S2167" s="1251"/>
      <c r="T2167" s="1251"/>
      <c r="U2167" s="1251"/>
      <c r="V2167" s="1251"/>
      <c r="W2167" s="1251"/>
      <c r="X2167" s="1251"/>
      <c r="Y2167" s="1251"/>
      <c r="Z2167" s="1251"/>
      <c r="AA2167" s="1251"/>
      <c r="AB2167" s="1251"/>
      <c r="AC2167" s="1251"/>
      <c r="AD2167" s="1251"/>
      <c r="AE2167" s="1251"/>
      <c r="AF2167" s="1251"/>
      <c r="AG2167" s="1251"/>
      <c r="AH2167" s="1251"/>
      <c r="AI2167" s="1251"/>
      <c r="AJ2167" s="1251"/>
      <c r="AK2167" s="1251"/>
      <c r="AL2167" s="1251"/>
      <c r="AM2167" s="1251"/>
      <c r="AN2167" s="1251"/>
      <c r="AO2167" s="1251"/>
      <c r="AP2167" s="1251"/>
      <c r="AQ2167" s="1251"/>
      <c r="AR2167" s="1251"/>
      <c r="AS2167" s="1251"/>
      <c r="AT2167" s="1251"/>
      <c r="AU2167" s="1251"/>
      <c r="AV2167" s="1251"/>
      <c r="AW2167" s="1251"/>
      <c r="AX2167" s="1251"/>
      <c r="AY2167" s="1251"/>
      <c r="AZ2167" s="1251"/>
      <c r="BA2167" s="1251"/>
      <c r="BB2167" s="1251"/>
      <c r="BC2167" s="1251"/>
      <c r="BD2167" s="1251"/>
      <c r="BE2167" s="1251"/>
      <c r="BF2167" s="1251"/>
      <c r="BG2167" s="1251"/>
      <c r="BH2167" s="1251"/>
      <c r="BI2167" s="1251"/>
      <c r="BJ2167" s="1251"/>
      <c r="BK2167" s="1251"/>
      <c r="BL2167" s="1251"/>
      <c r="BM2167" s="1251"/>
      <c r="BN2167" s="1251"/>
      <c r="BO2167" s="1251"/>
      <c r="BP2167" s="1251"/>
      <c r="BQ2167" s="1251"/>
      <c r="BR2167" s="1251"/>
      <c r="BS2167" s="1251"/>
    </row>
    <row r="2168" spans="1:71" s="137" customFormat="1" hidden="1" outlineLevel="2">
      <c r="A2168" s="1014">
        <v>1</v>
      </c>
      <c r="B2168" s="1014">
        <v>4</v>
      </c>
      <c r="C2168" s="1014">
        <v>1</v>
      </c>
      <c r="D2168" s="1014">
        <v>1</v>
      </c>
      <c r="E2168" s="1014" t="s">
        <v>6393</v>
      </c>
      <c r="F2168" s="1014">
        <v>2</v>
      </c>
      <c r="G2168" s="945" t="s">
        <v>5997</v>
      </c>
      <c r="H2168" s="32" t="s">
        <v>29</v>
      </c>
      <c r="I2168" s="37">
        <v>1</v>
      </c>
      <c r="J2168" s="915"/>
      <c r="K2168" s="910">
        <f>I2168*J2168</f>
        <v>0</v>
      </c>
      <c r="L2168" s="426"/>
      <c r="M2168" s="910">
        <f>I2168*L2168</f>
        <v>0</v>
      </c>
      <c r="N2168" s="910">
        <f>J2168+L2168</f>
        <v>0</v>
      </c>
      <c r="O2168" s="57">
        <f>I2168*N2168</f>
        <v>0</v>
      </c>
      <c r="P2168" s="986"/>
      <c r="Q2168" s="1251"/>
      <c r="R2168" s="1251"/>
      <c r="S2168" s="1251"/>
      <c r="T2168" s="1251"/>
      <c r="U2168" s="1251"/>
      <c r="V2168" s="1251"/>
      <c r="W2168" s="1251"/>
      <c r="X2168" s="1251"/>
      <c r="Y2168" s="1251"/>
      <c r="Z2168" s="1251"/>
      <c r="AA2168" s="1251"/>
      <c r="AB2168" s="1251"/>
      <c r="AC2168" s="1251"/>
      <c r="AD2168" s="1251"/>
      <c r="AE2168" s="1251"/>
      <c r="AF2168" s="1251"/>
      <c r="AG2168" s="1251"/>
      <c r="AH2168" s="1251"/>
      <c r="AI2168" s="1251"/>
      <c r="AJ2168" s="1251"/>
      <c r="AK2168" s="1251"/>
      <c r="AL2168" s="1251"/>
      <c r="AM2168" s="1251"/>
      <c r="AN2168" s="1251"/>
      <c r="AO2168" s="1251"/>
      <c r="AP2168" s="1251"/>
      <c r="AQ2168" s="1251"/>
      <c r="AR2168" s="1251"/>
      <c r="AS2168" s="1251"/>
      <c r="AT2168" s="1251"/>
      <c r="AU2168" s="1251"/>
      <c r="AV2168" s="1251"/>
      <c r="AW2168" s="1251"/>
      <c r="AX2168" s="1251"/>
      <c r="AY2168" s="1251"/>
      <c r="AZ2168" s="1251"/>
      <c r="BA2168" s="1251"/>
      <c r="BB2168" s="1251"/>
      <c r="BC2168" s="1251"/>
      <c r="BD2168" s="1251"/>
      <c r="BE2168" s="1251"/>
      <c r="BF2168" s="1251"/>
      <c r="BG2168" s="1251"/>
      <c r="BH2168" s="1251"/>
      <c r="BI2168" s="1251"/>
      <c r="BJ2168" s="1251"/>
      <c r="BK2168" s="1251"/>
      <c r="BL2168" s="1251"/>
      <c r="BM2168" s="1251"/>
      <c r="BN2168" s="1251"/>
      <c r="BO2168" s="1251"/>
      <c r="BP2168" s="1251"/>
      <c r="BQ2168" s="1251"/>
      <c r="BR2168" s="1251"/>
      <c r="BS2168" s="1251"/>
    </row>
    <row r="2169" spans="1:71" s="137" customFormat="1" hidden="1" outlineLevel="1" collapsed="1">
      <c r="A2169" s="1081">
        <v>1</v>
      </c>
      <c r="B2169" s="1081">
        <v>4</v>
      </c>
      <c r="C2169" s="1081">
        <v>1</v>
      </c>
      <c r="D2169" s="1081">
        <v>2</v>
      </c>
      <c r="E2169" s="1081"/>
      <c r="F2169" s="1081"/>
      <c r="G2169" s="1082" t="s">
        <v>1347</v>
      </c>
      <c r="H2169" s="1131"/>
      <c r="I2169" s="1132"/>
      <c r="J2169" s="1085"/>
      <c r="K2169" s="1133">
        <f>SUM(K2170:K2176)</f>
        <v>0</v>
      </c>
      <c r="L2169" s="1085"/>
      <c r="M2169" s="1133">
        <f>SUM(M2170:M2176)</f>
        <v>0</v>
      </c>
      <c r="N2169" s="1194"/>
      <c r="O2169" s="1133">
        <f>SUM(O2170:O2176)</f>
        <v>0</v>
      </c>
      <c r="P2169" s="1135"/>
      <c r="Q2169" s="1251"/>
      <c r="R2169" s="1251"/>
      <c r="S2169" s="1251"/>
      <c r="T2169" s="1251"/>
      <c r="U2169" s="1251"/>
      <c r="V2169" s="1251"/>
      <c r="W2169" s="1251"/>
      <c r="X2169" s="1251"/>
      <c r="Y2169" s="1251"/>
      <c r="Z2169" s="1251"/>
      <c r="AA2169" s="1251"/>
      <c r="AB2169" s="1251"/>
      <c r="AC2169" s="1251"/>
      <c r="AD2169" s="1251"/>
      <c r="AE2169" s="1251"/>
      <c r="AF2169" s="1251"/>
      <c r="AG2169" s="1251"/>
      <c r="AH2169" s="1251"/>
      <c r="AI2169" s="1251"/>
      <c r="AJ2169" s="1251"/>
      <c r="AK2169" s="1251"/>
      <c r="AL2169" s="1251"/>
      <c r="AM2169" s="1251"/>
      <c r="AN2169" s="1251"/>
      <c r="AO2169" s="1251"/>
      <c r="AP2169" s="1251"/>
      <c r="AQ2169" s="1251"/>
      <c r="AR2169" s="1251"/>
      <c r="AS2169" s="1251"/>
      <c r="AT2169" s="1251"/>
      <c r="AU2169" s="1251"/>
      <c r="AV2169" s="1251"/>
      <c r="AW2169" s="1251"/>
      <c r="AX2169" s="1251"/>
      <c r="AY2169" s="1251"/>
      <c r="AZ2169" s="1251"/>
      <c r="BA2169" s="1251"/>
      <c r="BB2169" s="1251"/>
      <c r="BC2169" s="1251"/>
      <c r="BD2169" s="1251"/>
      <c r="BE2169" s="1251"/>
      <c r="BF2169" s="1251"/>
      <c r="BG2169" s="1251"/>
      <c r="BH2169" s="1251"/>
      <c r="BI2169" s="1251"/>
      <c r="BJ2169" s="1251"/>
      <c r="BK2169" s="1251"/>
      <c r="BL2169" s="1251"/>
      <c r="BM2169" s="1251"/>
      <c r="BN2169" s="1251"/>
      <c r="BO2169" s="1251"/>
      <c r="BP2169" s="1251"/>
      <c r="BQ2169" s="1251"/>
      <c r="BR2169" s="1251"/>
      <c r="BS2169" s="1251"/>
    </row>
    <row r="2170" spans="1:71" s="137" customFormat="1" hidden="1" outlineLevel="2" collapsed="1">
      <c r="A2170" s="1014">
        <v>1</v>
      </c>
      <c r="B2170" s="1014">
        <v>4</v>
      </c>
      <c r="C2170" s="1014">
        <v>1</v>
      </c>
      <c r="D2170" s="1014">
        <v>2</v>
      </c>
      <c r="E2170" s="1014" t="s">
        <v>6393</v>
      </c>
      <c r="F2170" s="1014">
        <v>1</v>
      </c>
      <c r="G2170" s="1010" t="s">
        <v>6118</v>
      </c>
      <c r="H2170" s="32"/>
      <c r="I2170" s="329"/>
      <c r="J2170" s="915"/>
      <c r="K2170" s="910"/>
      <c r="L2170" s="426"/>
      <c r="M2170" s="909"/>
      <c r="N2170" s="909"/>
      <c r="O2170" s="909"/>
      <c r="P2170" s="147"/>
      <c r="Q2170" s="1251"/>
      <c r="R2170" s="1251"/>
      <c r="S2170" s="1251"/>
      <c r="T2170" s="1251"/>
      <c r="U2170" s="1251"/>
      <c r="V2170" s="1251"/>
      <c r="W2170" s="1251"/>
      <c r="X2170" s="1251"/>
      <c r="Y2170" s="1251"/>
      <c r="Z2170" s="1251"/>
      <c r="AA2170" s="1251"/>
      <c r="AB2170" s="1251"/>
      <c r="AC2170" s="1251"/>
      <c r="AD2170" s="1251"/>
      <c r="AE2170" s="1251"/>
      <c r="AF2170" s="1251"/>
      <c r="AG2170" s="1251"/>
      <c r="AH2170" s="1251"/>
      <c r="AI2170" s="1251"/>
      <c r="AJ2170" s="1251"/>
      <c r="AK2170" s="1251"/>
      <c r="AL2170" s="1251"/>
      <c r="AM2170" s="1251"/>
      <c r="AN2170" s="1251"/>
      <c r="AO2170" s="1251"/>
      <c r="AP2170" s="1251"/>
      <c r="AQ2170" s="1251"/>
      <c r="AR2170" s="1251"/>
      <c r="AS2170" s="1251"/>
      <c r="AT2170" s="1251"/>
      <c r="AU2170" s="1251"/>
      <c r="AV2170" s="1251"/>
      <c r="AW2170" s="1251"/>
      <c r="AX2170" s="1251"/>
      <c r="AY2170" s="1251"/>
      <c r="AZ2170" s="1251"/>
      <c r="BA2170" s="1251"/>
      <c r="BB2170" s="1251"/>
      <c r="BC2170" s="1251"/>
      <c r="BD2170" s="1251"/>
      <c r="BE2170" s="1251"/>
      <c r="BF2170" s="1251"/>
      <c r="BG2170" s="1251"/>
      <c r="BH2170" s="1251"/>
      <c r="BI2170" s="1251"/>
      <c r="BJ2170" s="1251"/>
      <c r="BK2170" s="1251"/>
      <c r="BL2170" s="1251"/>
      <c r="BM2170" s="1251"/>
      <c r="BN2170" s="1251"/>
      <c r="BO2170" s="1251"/>
      <c r="BP2170" s="1251"/>
      <c r="BQ2170" s="1251"/>
      <c r="BR2170" s="1251"/>
      <c r="BS2170" s="1251"/>
    </row>
    <row r="2171" spans="1:71" s="3" customFormat="1" ht="41.4" hidden="1" outlineLevel="2">
      <c r="A2171" s="1014">
        <v>1</v>
      </c>
      <c r="B2171" s="1014">
        <v>4</v>
      </c>
      <c r="C2171" s="1014">
        <v>1</v>
      </c>
      <c r="D2171" s="1014">
        <v>2</v>
      </c>
      <c r="E2171" s="1014" t="s">
        <v>6393</v>
      </c>
      <c r="F2171" s="1014">
        <v>2</v>
      </c>
      <c r="G2171" s="1038" t="s">
        <v>8260</v>
      </c>
      <c r="H2171" s="934" t="s">
        <v>3152</v>
      </c>
      <c r="I2171" s="1017">
        <v>2.7</v>
      </c>
      <c r="J2171" s="915"/>
      <c r="K2171" s="910">
        <f t="shared" ref="K2171:K2176" si="352">I2171*J2171</f>
        <v>0</v>
      </c>
      <c r="L2171" s="426"/>
      <c r="M2171" s="909">
        <f t="shared" ref="M2171:M2176" si="353">I2171*L2171</f>
        <v>0</v>
      </c>
      <c r="N2171" s="909">
        <f t="shared" ref="N2171:N2176" si="354">J2171+L2171</f>
        <v>0</v>
      </c>
      <c r="O2171" s="909">
        <f t="shared" ref="O2171:O2176" si="355">I2171*N2171</f>
        <v>0</v>
      </c>
      <c r="P2171" s="986"/>
      <c r="Q2171" s="1252"/>
      <c r="R2171" s="1252"/>
      <c r="S2171" s="1252"/>
      <c r="T2171" s="1252"/>
      <c r="U2171" s="1252"/>
      <c r="V2171" s="1252"/>
      <c r="W2171" s="1252"/>
      <c r="X2171" s="1252"/>
      <c r="Y2171" s="1252"/>
      <c r="Z2171" s="1252"/>
      <c r="AA2171" s="1252"/>
      <c r="AB2171" s="1252"/>
      <c r="AC2171" s="1252"/>
      <c r="AD2171" s="1252"/>
      <c r="AE2171" s="1252"/>
      <c r="AF2171" s="1252"/>
      <c r="AG2171" s="1252"/>
      <c r="AH2171" s="1252"/>
      <c r="AI2171" s="1252"/>
      <c r="AJ2171" s="1252"/>
      <c r="AK2171" s="1252"/>
      <c r="AL2171" s="1252"/>
      <c r="AM2171" s="1252"/>
      <c r="AN2171" s="1252"/>
      <c r="AO2171" s="1252"/>
      <c r="AP2171" s="1252"/>
      <c r="AQ2171" s="1252"/>
      <c r="AR2171" s="1252"/>
      <c r="AS2171" s="1252"/>
      <c r="AT2171" s="1252"/>
      <c r="AU2171" s="1252"/>
      <c r="AV2171" s="1252"/>
      <c r="AW2171" s="1252"/>
      <c r="AX2171" s="1252"/>
      <c r="AY2171" s="1252"/>
      <c r="AZ2171" s="1252"/>
      <c r="BA2171" s="1252"/>
      <c r="BB2171" s="1252"/>
      <c r="BC2171" s="1252"/>
      <c r="BD2171" s="1252"/>
      <c r="BE2171" s="1252"/>
      <c r="BF2171" s="1252"/>
      <c r="BG2171" s="1252"/>
      <c r="BH2171" s="1252"/>
      <c r="BI2171" s="1252"/>
      <c r="BJ2171" s="1252"/>
      <c r="BK2171" s="1252"/>
      <c r="BL2171" s="1252"/>
      <c r="BM2171" s="1252"/>
      <c r="BN2171" s="1252"/>
      <c r="BO2171" s="1252"/>
      <c r="BP2171" s="1252"/>
      <c r="BQ2171" s="1252"/>
      <c r="BR2171" s="1252"/>
      <c r="BS2171" s="1252"/>
    </row>
    <row r="2172" spans="1:71" s="137" customFormat="1" ht="41.4" hidden="1" outlineLevel="2">
      <c r="A2172" s="1014">
        <v>1</v>
      </c>
      <c r="B2172" s="1014">
        <v>4</v>
      </c>
      <c r="C2172" s="1014">
        <v>1</v>
      </c>
      <c r="D2172" s="1014">
        <v>2</v>
      </c>
      <c r="E2172" s="1014" t="s">
        <v>6393</v>
      </c>
      <c r="F2172" s="1014">
        <v>3</v>
      </c>
      <c r="G2172" s="951" t="s">
        <v>8261</v>
      </c>
      <c r="H2172" s="1037" t="s">
        <v>22</v>
      </c>
      <c r="I2172" s="1029">
        <v>26.3</v>
      </c>
      <c r="J2172" s="915"/>
      <c r="K2172" s="910">
        <f t="shared" si="352"/>
        <v>0</v>
      </c>
      <c r="L2172" s="426"/>
      <c r="M2172" s="909">
        <f t="shared" si="353"/>
        <v>0</v>
      </c>
      <c r="N2172" s="909">
        <f t="shared" si="354"/>
        <v>0</v>
      </c>
      <c r="O2172" s="909">
        <f t="shared" si="355"/>
        <v>0</v>
      </c>
      <c r="P2172" s="986"/>
      <c r="Q2172" s="1251"/>
      <c r="R2172" s="1251"/>
      <c r="S2172" s="1251"/>
      <c r="T2172" s="1251"/>
      <c r="U2172" s="1251"/>
      <c r="V2172" s="1251"/>
      <c r="W2172" s="1251"/>
      <c r="X2172" s="1251"/>
      <c r="Y2172" s="1251"/>
      <c r="Z2172" s="1251"/>
      <c r="AA2172" s="1251"/>
      <c r="AB2172" s="1251"/>
      <c r="AC2172" s="1251"/>
      <c r="AD2172" s="1251"/>
      <c r="AE2172" s="1251"/>
      <c r="AF2172" s="1251"/>
      <c r="AG2172" s="1251"/>
      <c r="AH2172" s="1251"/>
      <c r="AI2172" s="1251"/>
      <c r="AJ2172" s="1251"/>
      <c r="AK2172" s="1251"/>
      <c r="AL2172" s="1251"/>
      <c r="AM2172" s="1251"/>
      <c r="AN2172" s="1251"/>
      <c r="AO2172" s="1251"/>
      <c r="AP2172" s="1251"/>
      <c r="AQ2172" s="1251"/>
      <c r="AR2172" s="1251"/>
      <c r="AS2172" s="1251"/>
      <c r="AT2172" s="1251"/>
      <c r="AU2172" s="1251"/>
      <c r="AV2172" s="1251"/>
      <c r="AW2172" s="1251"/>
      <c r="AX2172" s="1251"/>
      <c r="AY2172" s="1251"/>
      <c r="AZ2172" s="1251"/>
      <c r="BA2172" s="1251"/>
      <c r="BB2172" s="1251"/>
      <c r="BC2172" s="1251"/>
      <c r="BD2172" s="1251"/>
      <c r="BE2172" s="1251"/>
      <c r="BF2172" s="1251"/>
      <c r="BG2172" s="1251"/>
      <c r="BH2172" s="1251"/>
      <c r="BI2172" s="1251"/>
      <c r="BJ2172" s="1251"/>
      <c r="BK2172" s="1251"/>
      <c r="BL2172" s="1251"/>
      <c r="BM2172" s="1251"/>
      <c r="BN2172" s="1251"/>
      <c r="BO2172" s="1251"/>
      <c r="BP2172" s="1251"/>
      <c r="BQ2172" s="1251"/>
      <c r="BR2172" s="1251"/>
      <c r="BS2172" s="1251"/>
    </row>
    <row r="2173" spans="1:71" s="137" customFormat="1" ht="55.2" hidden="1" outlineLevel="2">
      <c r="A2173" s="1014">
        <v>1</v>
      </c>
      <c r="B2173" s="1014">
        <v>4</v>
      </c>
      <c r="C2173" s="1014">
        <v>1</v>
      </c>
      <c r="D2173" s="1014">
        <v>2</v>
      </c>
      <c r="E2173" s="1014" t="s">
        <v>6393</v>
      </c>
      <c r="F2173" s="1014">
        <v>4</v>
      </c>
      <c r="G2173" s="1038" t="s">
        <v>7090</v>
      </c>
      <c r="H2173" s="934" t="s">
        <v>22</v>
      </c>
      <c r="I2173" s="1017">
        <v>9.1999999999999993</v>
      </c>
      <c r="J2173" s="915"/>
      <c r="K2173" s="910">
        <f t="shared" si="352"/>
        <v>0</v>
      </c>
      <c r="L2173" s="369"/>
      <c r="M2173" s="910">
        <f t="shared" si="353"/>
        <v>0</v>
      </c>
      <c r="N2173" s="910">
        <f t="shared" si="354"/>
        <v>0</v>
      </c>
      <c r="O2173" s="57">
        <f t="shared" si="355"/>
        <v>0</v>
      </c>
      <c r="P2173" s="986"/>
      <c r="Q2173" s="1251"/>
      <c r="R2173" s="1251"/>
      <c r="S2173" s="1251"/>
      <c r="T2173" s="1251"/>
      <c r="U2173" s="1251"/>
      <c r="V2173" s="1251"/>
      <c r="W2173" s="1251"/>
      <c r="X2173" s="1251"/>
      <c r="Y2173" s="1251"/>
      <c r="Z2173" s="1251"/>
      <c r="AA2173" s="1251"/>
      <c r="AB2173" s="1251"/>
      <c r="AC2173" s="1251"/>
      <c r="AD2173" s="1251"/>
      <c r="AE2173" s="1251"/>
      <c r="AF2173" s="1251"/>
      <c r="AG2173" s="1251"/>
      <c r="AH2173" s="1251"/>
      <c r="AI2173" s="1251"/>
      <c r="AJ2173" s="1251"/>
      <c r="AK2173" s="1251"/>
      <c r="AL2173" s="1251"/>
      <c r="AM2173" s="1251"/>
      <c r="AN2173" s="1251"/>
      <c r="AO2173" s="1251"/>
      <c r="AP2173" s="1251"/>
      <c r="AQ2173" s="1251"/>
      <c r="AR2173" s="1251"/>
      <c r="AS2173" s="1251"/>
      <c r="AT2173" s="1251"/>
      <c r="AU2173" s="1251"/>
      <c r="AV2173" s="1251"/>
      <c r="AW2173" s="1251"/>
      <c r="AX2173" s="1251"/>
      <c r="AY2173" s="1251"/>
      <c r="AZ2173" s="1251"/>
      <c r="BA2173" s="1251"/>
      <c r="BB2173" s="1251"/>
      <c r="BC2173" s="1251"/>
      <c r="BD2173" s="1251"/>
      <c r="BE2173" s="1251"/>
      <c r="BF2173" s="1251"/>
      <c r="BG2173" s="1251"/>
      <c r="BH2173" s="1251"/>
      <c r="BI2173" s="1251"/>
      <c r="BJ2173" s="1251"/>
      <c r="BK2173" s="1251"/>
      <c r="BL2173" s="1251"/>
      <c r="BM2173" s="1251"/>
      <c r="BN2173" s="1251"/>
      <c r="BO2173" s="1251"/>
      <c r="BP2173" s="1251"/>
      <c r="BQ2173" s="1251"/>
      <c r="BR2173" s="1251"/>
      <c r="BS2173" s="1251"/>
    </row>
    <row r="2174" spans="1:71" s="137" customFormat="1" ht="41.4" hidden="1" outlineLevel="2">
      <c r="A2174" s="1014">
        <v>1</v>
      </c>
      <c r="B2174" s="1014">
        <v>4</v>
      </c>
      <c r="C2174" s="1014">
        <v>1</v>
      </c>
      <c r="D2174" s="1014">
        <v>2</v>
      </c>
      <c r="E2174" s="1014" t="s">
        <v>6393</v>
      </c>
      <c r="F2174" s="1014">
        <v>5</v>
      </c>
      <c r="G2174" s="951" t="s">
        <v>8262</v>
      </c>
      <c r="H2174" s="1037" t="s">
        <v>3152</v>
      </c>
      <c r="I2174" s="1029">
        <v>26.3</v>
      </c>
      <c r="J2174" s="915"/>
      <c r="K2174" s="910">
        <f t="shared" si="352"/>
        <v>0</v>
      </c>
      <c r="L2174" s="426"/>
      <c r="M2174" s="909">
        <f t="shared" si="353"/>
        <v>0</v>
      </c>
      <c r="N2174" s="909">
        <f t="shared" si="354"/>
        <v>0</v>
      </c>
      <c r="O2174" s="909">
        <f t="shared" si="355"/>
        <v>0</v>
      </c>
      <c r="P2174" s="986"/>
      <c r="Q2174" s="1251"/>
      <c r="R2174" s="1251"/>
      <c r="S2174" s="1251"/>
      <c r="T2174" s="1251"/>
      <c r="U2174" s="1251"/>
      <c r="V2174" s="1251"/>
      <c r="W2174" s="1251"/>
      <c r="X2174" s="1251"/>
      <c r="Y2174" s="1251"/>
      <c r="Z2174" s="1251"/>
      <c r="AA2174" s="1251"/>
      <c r="AB2174" s="1251"/>
      <c r="AC2174" s="1251"/>
      <c r="AD2174" s="1251"/>
      <c r="AE2174" s="1251"/>
      <c r="AF2174" s="1251"/>
      <c r="AG2174" s="1251"/>
      <c r="AH2174" s="1251"/>
      <c r="AI2174" s="1251"/>
      <c r="AJ2174" s="1251"/>
      <c r="AK2174" s="1251"/>
      <c r="AL2174" s="1251"/>
      <c r="AM2174" s="1251"/>
      <c r="AN2174" s="1251"/>
      <c r="AO2174" s="1251"/>
      <c r="AP2174" s="1251"/>
      <c r="AQ2174" s="1251"/>
      <c r="AR2174" s="1251"/>
      <c r="AS2174" s="1251"/>
      <c r="AT2174" s="1251"/>
      <c r="AU2174" s="1251"/>
      <c r="AV2174" s="1251"/>
      <c r="AW2174" s="1251"/>
      <c r="AX2174" s="1251"/>
      <c r="AY2174" s="1251"/>
      <c r="AZ2174" s="1251"/>
      <c r="BA2174" s="1251"/>
      <c r="BB2174" s="1251"/>
      <c r="BC2174" s="1251"/>
      <c r="BD2174" s="1251"/>
      <c r="BE2174" s="1251"/>
      <c r="BF2174" s="1251"/>
      <c r="BG2174" s="1251"/>
      <c r="BH2174" s="1251"/>
      <c r="BI2174" s="1251"/>
      <c r="BJ2174" s="1251"/>
      <c r="BK2174" s="1251"/>
      <c r="BL2174" s="1251"/>
      <c r="BM2174" s="1251"/>
      <c r="BN2174" s="1251"/>
      <c r="BO2174" s="1251"/>
      <c r="BP2174" s="1251"/>
      <c r="BQ2174" s="1251"/>
      <c r="BR2174" s="1251"/>
      <c r="BS2174" s="1251"/>
    </row>
    <row r="2175" spans="1:71" s="137" customFormat="1" ht="41.4" hidden="1" outlineLevel="2">
      <c r="A2175" s="1014">
        <v>1</v>
      </c>
      <c r="B2175" s="1014">
        <v>4</v>
      </c>
      <c r="C2175" s="1014">
        <v>1</v>
      </c>
      <c r="D2175" s="1014">
        <v>2</v>
      </c>
      <c r="E2175" s="1014" t="s">
        <v>6393</v>
      </c>
      <c r="F2175" s="1014">
        <v>6</v>
      </c>
      <c r="G2175" s="951" t="s">
        <v>8263</v>
      </c>
      <c r="H2175" s="1037" t="s">
        <v>3152</v>
      </c>
      <c r="I2175" s="1029">
        <v>10.5</v>
      </c>
      <c r="J2175" s="915"/>
      <c r="K2175" s="910">
        <f t="shared" si="352"/>
        <v>0</v>
      </c>
      <c r="L2175" s="426"/>
      <c r="M2175" s="909">
        <f t="shared" si="353"/>
        <v>0</v>
      </c>
      <c r="N2175" s="909">
        <f t="shared" si="354"/>
        <v>0</v>
      </c>
      <c r="O2175" s="910">
        <f t="shared" si="355"/>
        <v>0</v>
      </c>
      <c r="P2175" s="986"/>
      <c r="Q2175" s="1251"/>
      <c r="R2175" s="1251"/>
      <c r="S2175" s="1251"/>
      <c r="T2175" s="1251"/>
      <c r="U2175" s="1251"/>
      <c r="V2175" s="1251"/>
      <c r="W2175" s="1251"/>
      <c r="X2175" s="1251"/>
      <c r="Y2175" s="1251"/>
      <c r="Z2175" s="1251"/>
      <c r="AA2175" s="1251"/>
      <c r="AB2175" s="1251"/>
      <c r="AC2175" s="1251"/>
      <c r="AD2175" s="1251"/>
      <c r="AE2175" s="1251"/>
      <c r="AF2175" s="1251"/>
      <c r="AG2175" s="1251"/>
      <c r="AH2175" s="1251"/>
      <c r="AI2175" s="1251"/>
      <c r="AJ2175" s="1251"/>
      <c r="AK2175" s="1251"/>
      <c r="AL2175" s="1251"/>
      <c r="AM2175" s="1251"/>
      <c r="AN2175" s="1251"/>
      <c r="AO2175" s="1251"/>
      <c r="AP2175" s="1251"/>
      <c r="AQ2175" s="1251"/>
      <c r="AR2175" s="1251"/>
      <c r="AS2175" s="1251"/>
      <c r="AT2175" s="1251"/>
      <c r="AU2175" s="1251"/>
      <c r="AV2175" s="1251"/>
      <c r="AW2175" s="1251"/>
      <c r="AX2175" s="1251"/>
      <c r="AY2175" s="1251"/>
      <c r="AZ2175" s="1251"/>
      <c r="BA2175" s="1251"/>
      <c r="BB2175" s="1251"/>
      <c r="BC2175" s="1251"/>
      <c r="BD2175" s="1251"/>
      <c r="BE2175" s="1251"/>
      <c r="BF2175" s="1251"/>
      <c r="BG2175" s="1251"/>
      <c r="BH2175" s="1251"/>
      <c r="BI2175" s="1251"/>
      <c r="BJ2175" s="1251"/>
      <c r="BK2175" s="1251"/>
      <c r="BL2175" s="1251"/>
      <c r="BM2175" s="1251"/>
      <c r="BN2175" s="1251"/>
      <c r="BO2175" s="1251"/>
      <c r="BP2175" s="1251"/>
      <c r="BQ2175" s="1251"/>
      <c r="BR2175" s="1251"/>
      <c r="BS2175" s="1251"/>
    </row>
    <row r="2176" spans="1:71" s="137" customFormat="1" ht="69" hidden="1" outlineLevel="2">
      <c r="A2176" s="1014">
        <v>1</v>
      </c>
      <c r="B2176" s="1014">
        <v>4</v>
      </c>
      <c r="C2176" s="1014">
        <v>1</v>
      </c>
      <c r="D2176" s="1014">
        <v>2</v>
      </c>
      <c r="E2176" s="1014" t="s">
        <v>6393</v>
      </c>
      <c r="F2176" s="1014">
        <v>7</v>
      </c>
      <c r="G2176" s="945" t="s">
        <v>8264</v>
      </c>
      <c r="H2176" s="32" t="s">
        <v>29</v>
      </c>
      <c r="I2176" s="37">
        <v>1</v>
      </c>
      <c r="J2176" s="915"/>
      <c r="K2176" s="910">
        <f t="shared" si="352"/>
        <v>0</v>
      </c>
      <c r="L2176" s="426"/>
      <c r="M2176" s="910">
        <f t="shared" si="353"/>
        <v>0</v>
      </c>
      <c r="N2176" s="910">
        <f t="shared" si="354"/>
        <v>0</v>
      </c>
      <c r="O2176" s="57">
        <f t="shared" si="355"/>
        <v>0</v>
      </c>
      <c r="P2176" s="986"/>
      <c r="Q2176" s="1251"/>
      <c r="R2176" s="1251"/>
      <c r="S2176" s="1251"/>
      <c r="T2176" s="1251"/>
      <c r="U2176" s="1251"/>
      <c r="V2176" s="1251"/>
      <c r="W2176" s="1251"/>
      <c r="X2176" s="1251"/>
      <c r="Y2176" s="1251"/>
      <c r="Z2176" s="1251"/>
      <c r="AA2176" s="1251"/>
      <c r="AB2176" s="1251"/>
      <c r="AC2176" s="1251"/>
      <c r="AD2176" s="1251"/>
      <c r="AE2176" s="1251"/>
      <c r="AF2176" s="1251"/>
      <c r="AG2176" s="1251"/>
      <c r="AH2176" s="1251"/>
      <c r="AI2176" s="1251"/>
      <c r="AJ2176" s="1251"/>
      <c r="AK2176" s="1251"/>
      <c r="AL2176" s="1251"/>
      <c r="AM2176" s="1251"/>
      <c r="AN2176" s="1251"/>
      <c r="AO2176" s="1251"/>
      <c r="AP2176" s="1251"/>
      <c r="AQ2176" s="1251"/>
      <c r="AR2176" s="1251"/>
      <c r="AS2176" s="1251"/>
      <c r="AT2176" s="1251"/>
      <c r="AU2176" s="1251"/>
      <c r="AV2176" s="1251"/>
      <c r="AW2176" s="1251"/>
      <c r="AX2176" s="1251"/>
      <c r="AY2176" s="1251"/>
      <c r="AZ2176" s="1251"/>
      <c r="BA2176" s="1251"/>
      <c r="BB2176" s="1251"/>
      <c r="BC2176" s="1251"/>
      <c r="BD2176" s="1251"/>
      <c r="BE2176" s="1251"/>
      <c r="BF2176" s="1251"/>
      <c r="BG2176" s="1251"/>
      <c r="BH2176" s="1251"/>
      <c r="BI2176" s="1251"/>
      <c r="BJ2176" s="1251"/>
      <c r="BK2176" s="1251"/>
      <c r="BL2176" s="1251"/>
      <c r="BM2176" s="1251"/>
      <c r="BN2176" s="1251"/>
      <c r="BO2176" s="1251"/>
      <c r="BP2176" s="1251"/>
      <c r="BQ2176" s="1251"/>
      <c r="BR2176" s="1251"/>
      <c r="BS2176" s="1251"/>
    </row>
    <row r="2177" spans="1:71" s="995" customFormat="1">
      <c r="A2177" s="1065">
        <v>1</v>
      </c>
      <c r="B2177" s="1065">
        <v>4</v>
      </c>
      <c r="C2177" s="1065"/>
      <c r="D2177" s="1065"/>
      <c r="E2177" s="1065"/>
      <c r="F2177" s="1065"/>
      <c r="G2177" s="1127" t="s">
        <v>6097</v>
      </c>
      <c r="H2177" s="1128"/>
      <c r="I2177" s="1128"/>
      <c r="J2177" s="1128"/>
      <c r="K2177" s="1130">
        <f>K2165</f>
        <v>0</v>
      </c>
      <c r="L2177" s="1130"/>
      <c r="M2177" s="1130">
        <f>M2165</f>
        <v>0</v>
      </c>
      <c r="N2177" s="1130"/>
      <c r="O2177" s="1130">
        <f>O2165</f>
        <v>0</v>
      </c>
      <c r="P2177" s="1129"/>
      <c r="Q2177" s="1248"/>
      <c r="R2177" s="1248"/>
      <c r="S2177" s="1248"/>
      <c r="T2177" s="1248"/>
      <c r="U2177" s="1248"/>
      <c r="V2177" s="1248"/>
      <c r="W2177" s="1248"/>
      <c r="X2177" s="1248"/>
      <c r="Y2177" s="1248"/>
      <c r="Z2177" s="1248"/>
      <c r="AA2177" s="1248"/>
      <c r="AB2177" s="1248"/>
      <c r="AC2177" s="1248"/>
      <c r="AD2177" s="1248"/>
      <c r="AE2177" s="1248"/>
      <c r="AF2177" s="1248"/>
      <c r="AG2177" s="1248"/>
      <c r="AH2177" s="1248"/>
      <c r="AI2177" s="1248"/>
      <c r="AJ2177" s="1248"/>
      <c r="AK2177" s="1248"/>
      <c r="AL2177" s="1248"/>
      <c r="AM2177" s="1248"/>
      <c r="AN2177" s="1248"/>
      <c r="AO2177" s="1248"/>
      <c r="AP2177" s="1248"/>
      <c r="AQ2177" s="1248"/>
      <c r="AR2177" s="1248"/>
      <c r="AS2177" s="1248"/>
      <c r="AT2177" s="1248"/>
      <c r="AU2177" s="1248"/>
      <c r="AV2177" s="1248"/>
      <c r="AW2177" s="1248"/>
      <c r="AX2177" s="1248"/>
      <c r="AY2177" s="1248"/>
      <c r="AZ2177" s="1248"/>
      <c r="BA2177" s="1248"/>
      <c r="BB2177" s="1248"/>
      <c r="BC2177" s="1248"/>
      <c r="BD2177" s="1248"/>
      <c r="BE2177" s="1248"/>
      <c r="BF2177" s="1248"/>
      <c r="BG2177" s="1248"/>
      <c r="BH2177" s="1248"/>
      <c r="BI2177" s="1248"/>
      <c r="BJ2177" s="1248"/>
      <c r="BK2177" s="1248"/>
      <c r="BL2177" s="1248"/>
      <c r="BM2177" s="1248"/>
      <c r="BN2177" s="1248"/>
      <c r="BO2177" s="1248"/>
      <c r="BP2177" s="1248"/>
      <c r="BQ2177" s="1248"/>
      <c r="BR2177" s="1248"/>
      <c r="BS2177" s="1248"/>
    </row>
    <row r="2178" spans="1:71" s="995" customFormat="1" collapsed="1">
      <c r="A2178" s="1065">
        <v>1</v>
      </c>
      <c r="B2178" s="1065">
        <v>5</v>
      </c>
      <c r="C2178" s="1065"/>
      <c r="D2178" s="1065"/>
      <c r="E2178" s="1065"/>
      <c r="F2178" s="1065"/>
      <c r="G2178" s="1127" t="s">
        <v>6089</v>
      </c>
      <c r="H2178" s="1128"/>
      <c r="I2178" s="1128"/>
      <c r="J2178" s="1128"/>
      <c r="K2178" s="1130"/>
      <c r="L2178" s="1130"/>
      <c r="M2178" s="1130"/>
      <c r="N2178" s="1130"/>
      <c r="O2178" s="1130"/>
      <c r="P2178" s="1129"/>
      <c r="Q2178" s="1248"/>
      <c r="R2178" s="1248"/>
      <c r="S2178" s="1248"/>
      <c r="T2178" s="1248"/>
      <c r="U2178" s="1248"/>
      <c r="V2178" s="1248"/>
      <c r="W2178" s="1248"/>
      <c r="X2178" s="1248"/>
      <c r="Y2178" s="1248"/>
      <c r="Z2178" s="1248"/>
      <c r="AA2178" s="1248"/>
      <c r="AB2178" s="1248"/>
      <c r="AC2178" s="1248"/>
      <c r="AD2178" s="1248"/>
      <c r="AE2178" s="1248"/>
      <c r="AF2178" s="1248"/>
      <c r="AG2178" s="1248"/>
      <c r="AH2178" s="1248"/>
      <c r="AI2178" s="1248"/>
      <c r="AJ2178" s="1248"/>
      <c r="AK2178" s="1248"/>
      <c r="AL2178" s="1248"/>
      <c r="AM2178" s="1248"/>
      <c r="AN2178" s="1248"/>
      <c r="AO2178" s="1248"/>
      <c r="AP2178" s="1248"/>
      <c r="AQ2178" s="1248"/>
      <c r="AR2178" s="1248"/>
      <c r="AS2178" s="1248"/>
      <c r="AT2178" s="1248"/>
      <c r="AU2178" s="1248"/>
      <c r="AV2178" s="1248"/>
      <c r="AW2178" s="1248"/>
      <c r="AX2178" s="1248"/>
      <c r="AY2178" s="1248"/>
      <c r="AZ2178" s="1248"/>
      <c r="BA2178" s="1248"/>
      <c r="BB2178" s="1248"/>
      <c r="BC2178" s="1248"/>
      <c r="BD2178" s="1248"/>
      <c r="BE2178" s="1248"/>
      <c r="BF2178" s="1248"/>
      <c r="BG2178" s="1248"/>
      <c r="BH2178" s="1248"/>
      <c r="BI2178" s="1248"/>
      <c r="BJ2178" s="1248"/>
      <c r="BK2178" s="1248"/>
      <c r="BL2178" s="1248"/>
      <c r="BM2178" s="1248"/>
      <c r="BN2178" s="1248"/>
      <c r="BO2178" s="1248"/>
      <c r="BP2178" s="1248"/>
      <c r="BQ2178" s="1248"/>
      <c r="BR2178" s="1248"/>
      <c r="BS2178" s="1248"/>
    </row>
    <row r="2179" spans="1:71" s="994" customFormat="1" hidden="1" outlineLevel="1" collapsed="1">
      <c r="A2179" s="1081">
        <v>1</v>
      </c>
      <c r="B2179" s="1081">
        <v>5</v>
      </c>
      <c r="C2179" s="1081">
        <v>1</v>
      </c>
      <c r="D2179" s="1081">
        <v>1</v>
      </c>
      <c r="E2179" s="1081"/>
      <c r="F2179" s="1081"/>
      <c r="G2179" s="1195" t="s">
        <v>6089</v>
      </c>
      <c r="H2179" s="1131"/>
      <c r="I2179" s="1132"/>
      <c r="J2179" s="1085"/>
      <c r="K2179" s="1133">
        <f>SUM(K2180:K2190)</f>
        <v>0</v>
      </c>
      <c r="L2179" s="1085"/>
      <c r="M2179" s="1133">
        <f>SUM(M2180:M2190)</f>
        <v>0</v>
      </c>
      <c r="N2179" s="1194"/>
      <c r="O2179" s="1133">
        <f>SUM(O2180:O2190)</f>
        <v>0</v>
      </c>
      <c r="P2179" s="1135"/>
      <c r="Q2179" s="1256"/>
      <c r="R2179" s="1256"/>
      <c r="S2179" s="1256"/>
      <c r="T2179" s="1256"/>
      <c r="U2179" s="1256"/>
      <c r="V2179" s="1256"/>
      <c r="W2179" s="1256"/>
      <c r="X2179" s="1256"/>
      <c r="Y2179" s="1256"/>
      <c r="Z2179" s="1256"/>
      <c r="AA2179" s="1256"/>
      <c r="AB2179" s="1256"/>
      <c r="AC2179" s="1256"/>
      <c r="AD2179" s="1256"/>
      <c r="AE2179" s="1256"/>
      <c r="AF2179" s="1256"/>
      <c r="AG2179" s="1256"/>
      <c r="AH2179" s="1256"/>
      <c r="AI2179" s="1256"/>
      <c r="AJ2179" s="1256"/>
      <c r="AK2179" s="1256"/>
      <c r="AL2179" s="1256"/>
      <c r="AM2179" s="1256"/>
      <c r="AN2179" s="1256"/>
      <c r="AO2179" s="1256"/>
      <c r="AP2179" s="1256"/>
      <c r="AQ2179" s="1256"/>
      <c r="AR2179" s="1256"/>
      <c r="AS2179" s="1256"/>
      <c r="AT2179" s="1256"/>
      <c r="AU2179" s="1256"/>
      <c r="AV2179" s="1256"/>
      <c r="AW2179" s="1256"/>
      <c r="AX2179" s="1256"/>
      <c r="AY2179" s="1256"/>
      <c r="AZ2179" s="1256"/>
      <c r="BA2179" s="1256"/>
      <c r="BB2179" s="1256"/>
      <c r="BC2179" s="1256"/>
      <c r="BD2179" s="1256"/>
      <c r="BE2179" s="1256"/>
      <c r="BF2179" s="1256"/>
      <c r="BG2179" s="1256"/>
      <c r="BH2179" s="1256"/>
      <c r="BI2179" s="1256"/>
      <c r="BJ2179" s="1256"/>
      <c r="BK2179" s="1256"/>
      <c r="BL2179" s="1256"/>
      <c r="BM2179" s="1256"/>
      <c r="BN2179" s="1256"/>
      <c r="BO2179" s="1256"/>
      <c r="BP2179" s="1256"/>
      <c r="BQ2179" s="1256"/>
      <c r="BR2179" s="1256"/>
      <c r="BS2179" s="1256"/>
    </row>
    <row r="2180" spans="1:71" s="137" customFormat="1" ht="27.6" hidden="1" outlineLevel="2">
      <c r="A2180" s="1014">
        <v>1</v>
      </c>
      <c r="B2180" s="1014">
        <v>5</v>
      </c>
      <c r="C2180" s="1014">
        <v>1</v>
      </c>
      <c r="D2180" s="1014">
        <v>1</v>
      </c>
      <c r="E2180" s="1014" t="s">
        <v>6393</v>
      </c>
      <c r="F2180" s="1014">
        <v>1</v>
      </c>
      <c r="G2180" s="951" t="s">
        <v>8244</v>
      </c>
      <c r="H2180" s="32" t="s">
        <v>30</v>
      </c>
      <c r="I2180" s="329">
        <v>15</v>
      </c>
      <c r="J2180" s="915"/>
      <c r="K2180" s="910">
        <f>I2180*J2180</f>
        <v>0</v>
      </c>
      <c r="L2180" s="426"/>
      <c r="M2180" s="909">
        <f>I2180*L2180</f>
        <v>0</v>
      </c>
      <c r="N2180" s="909">
        <f>J2180+L2180</f>
        <v>0</v>
      </c>
      <c r="O2180" s="909">
        <f>I2180*N2180</f>
        <v>0</v>
      </c>
      <c r="P2180" s="147"/>
      <c r="Q2180" s="1251"/>
      <c r="R2180" s="1251"/>
      <c r="S2180" s="1251"/>
      <c r="T2180" s="1251"/>
      <c r="U2180" s="1251"/>
      <c r="V2180" s="1251"/>
      <c r="W2180" s="1251"/>
      <c r="X2180" s="1251"/>
      <c r="Y2180" s="1251"/>
      <c r="Z2180" s="1251"/>
      <c r="AA2180" s="1251"/>
      <c r="AB2180" s="1251"/>
      <c r="AC2180" s="1251"/>
      <c r="AD2180" s="1251"/>
      <c r="AE2180" s="1251"/>
      <c r="AF2180" s="1251"/>
      <c r="AG2180" s="1251"/>
      <c r="AH2180" s="1251"/>
      <c r="AI2180" s="1251"/>
      <c r="AJ2180" s="1251"/>
      <c r="AK2180" s="1251"/>
      <c r="AL2180" s="1251"/>
      <c r="AM2180" s="1251"/>
      <c r="AN2180" s="1251"/>
      <c r="AO2180" s="1251"/>
      <c r="AP2180" s="1251"/>
      <c r="AQ2180" s="1251"/>
      <c r="AR2180" s="1251"/>
      <c r="AS2180" s="1251"/>
      <c r="AT2180" s="1251"/>
      <c r="AU2180" s="1251"/>
      <c r="AV2180" s="1251"/>
      <c r="AW2180" s="1251"/>
      <c r="AX2180" s="1251"/>
      <c r="AY2180" s="1251"/>
      <c r="AZ2180" s="1251"/>
      <c r="BA2180" s="1251"/>
      <c r="BB2180" s="1251"/>
      <c r="BC2180" s="1251"/>
      <c r="BD2180" s="1251"/>
      <c r="BE2180" s="1251"/>
      <c r="BF2180" s="1251"/>
      <c r="BG2180" s="1251"/>
      <c r="BH2180" s="1251"/>
      <c r="BI2180" s="1251"/>
      <c r="BJ2180" s="1251"/>
      <c r="BK2180" s="1251"/>
      <c r="BL2180" s="1251"/>
      <c r="BM2180" s="1251"/>
      <c r="BN2180" s="1251"/>
      <c r="BO2180" s="1251"/>
      <c r="BP2180" s="1251"/>
      <c r="BQ2180" s="1251"/>
      <c r="BR2180" s="1251"/>
      <c r="BS2180" s="1251"/>
    </row>
    <row r="2181" spans="1:71" s="3" customFormat="1" ht="27.6" hidden="1" outlineLevel="2">
      <c r="A2181" s="1014">
        <v>1</v>
      </c>
      <c r="B2181" s="1014">
        <v>5</v>
      </c>
      <c r="C2181" s="1014">
        <v>1</v>
      </c>
      <c r="D2181" s="1014">
        <v>1</v>
      </c>
      <c r="E2181" s="1014" t="s">
        <v>6393</v>
      </c>
      <c r="F2181" s="1014">
        <v>2</v>
      </c>
      <c r="G2181" s="951" t="s">
        <v>8247</v>
      </c>
      <c r="H2181" s="32" t="s">
        <v>29</v>
      </c>
      <c r="I2181" s="329">
        <v>1</v>
      </c>
      <c r="J2181" s="915"/>
      <c r="K2181" s="910">
        <f>I2181*J2181</f>
        <v>0</v>
      </c>
      <c r="L2181" s="426"/>
      <c r="M2181" s="909">
        <f>I2181*L2181</f>
        <v>0</v>
      </c>
      <c r="N2181" s="909">
        <f>J2181+L2181</f>
        <v>0</v>
      </c>
      <c r="O2181" s="909">
        <f>I2181*N2181</f>
        <v>0</v>
      </c>
      <c r="P2181" s="147"/>
      <c r="Q2181" s="1252"/>
      <c r="R2181" s="1252"/>
      <c r="S2181" s="1252"/>
      <c r="T2181" s="1252"/>
      <c r="U2181" s="1252"/>
      <c r="V2181" s="1252"/>
      <c r="W2181" s="1252"/>
      <c r="X2181" s="1252"/>
      <c r="Y2181" s="1252"/>
      <c r="Z2181" s="1252"/>
      <c r="AA2181" s="1252"/>
      <c r="AB2181" s="1252"/>
      <c r="AC2181" s="1252"/>
      <c r="AD2181" s="1252"/>
      <c r="AE2181" s="1252"/>
      <c r="AF2181" s="1252"/>
      <c r="AG2181" s="1252"/>
      <c r="AH2181" s="1252"/>
      <c r="AI2181" s="1252"/>
      <c r="AJ2181" s="1252"/>
      <c r="AK2181" s="1252"/>
      <c r="AL2181" s="1252"/>
      <c r="AM2181" s="1252"/>
      <c r="AN2181" s="1252"/>
      <c r="AO2181" s="1252"/>
      <c r="AP2181" s="1252"/>
      <c r="AQ2181" s="1252"/>
      <c r="AR2181" s="1252"/>
      <c r="AS2181" s="1252"/>
      <c r="AT2181" s="1252"/>
      <c r="AU2181" s="1252"/>
      <c r="AV2181" s="1252"/>
      <c r="AW2181" s="1252"/>
      <c r="AX2181" s="1252"/>
      <c r="AY2181" s="1252"/>
      <c r="AZ2181" s="1252"/>
      <c r="BA2181" s="1252"/>
      <c r="BB2181" s="1252"/>
      <c r="BC2181" s="1252"/>
      <c r="BD2181" s="1252"/>
      <c r="BE2181" s="1252"/>
      <c r="BF2181" s="1252"/>
      <c r="BG2181" s="1252"/>
      <c r="BH2181" s="1252"/>
      <c r="BI2181" s="1252"/>
      <c r="BJ2181" s="1252"/>
      <c r="BK2181" s="1252"/>
      <c r="BL2181" s="1252"/>
      <c r="BM2181" s="1252"/>
      <c r="BN2181" s="1252"/>
      <c r="BO2181" s="1252"/>
      <c r="BP2181" s="1252"/>
      <c r="BQ2181" s="1252"/>
      <c r="BR2181" s="1252"/>
      <c r="BS2181" s="1252"/>
    </row>
    <row r="2182" spans="1:71" s="3" customFormat="1" ht="27.6" hidden="1" outlineLevel="2">
      <c r="A2182" s="1014">
        <v>1</v>
      </c>
      <c r="B2182" s="1014">
        <v>5</v>
      </c>
      <c r="C2182" s="1014">
        <v>1</v>
      </c>
      <c r="D2182" s="1014">
        <v>1</v>
      </c>
      <c r="E2182" s="1014" t="s">
        <v>6393</v>
      </c>
      <c r="F2182" s="1014">
        <v>3</v>
      </c>
      <c r="G2182" s="941" t="s">
        <v>8265</v>
      </c>
      <c r="H2182" s="47" t="s">
        <v>31</v>
      </c>
      <c r="I2182" s="329">
        <v>1</v>
      </c>
      <c r="J2182" s="915"/>
      <c r="K2182" s="910">
        <f>I2182*J2182</f>
        <v>0</v>
      </c>
      <c r="L2182" s="426"/>
      <c r="M2182" s="909">
        <f>I2182*L2182</f>
        <v>0</v>
      </c>
      <c r="N2182" s="909">
        <f>J2182+L2182</f>
        <v>0</v>
      </c>
      <c r="O2182" s="909">
        <f>I2182*N2182</f>
        <v>0</v>
      </c>
      <c r="P2182" s="147"/>
      <c r="Q2182" s="1252"/>
      <c r="R2182" s="1252"/>
      <c r="S2182" s="1252"/>
      <c r="T2182" s="1252"/>
      <c r="U2182" s="1252"/>
      <c r="V2182" s="1252"/>
      <c r="W2182" s="1252"/>
      <c r="X2182" s="1252"/>
      <c r="Y2182" s="1252"/>
      <c r="Z2182" s="1252"/>
      <c r="AA2182" s="1252"/>
      <c r="AB2182" s="1252"/>
      <c r="AC2182" s="1252"/>
      <c r="AD2182" s="1252"/>
      <c r="AE2182" s="1252"/>
      <c r="AF2182" s="1252"/>
      <c r="AG2182" s="1252"/>
      <c r="AH2182" s="1252"/>
      <c r="AI2182" s="1252"/>
      <c r="AJ2182" s="1252"/>
      <c r="AK2182" s="1252"/>
      <c r="AL2182" s="1252"/>
      <c r="AM2182" s="1252"/>
      <c r="AN2182" s="1252"/>
      <c r="AO2182" s="1252"/>
      <c r="AP2182" s="1252"/>
      <c r="AQ2182" s="1252"/>
      <c r="AR2182" s="1252"/>
      <c r="AS2182" s="1252"/>
      <c r="AT2182" s="1252"/>
      <c r="AU2182" s="1252"/>
      <c r="AV2182" s="1252"/>
      <c r="AW2182" s="1252"/>
      <c r="AX2182" s="1252"/>
      <c r="AY2182" s="1252"/>
      <c r="AZ2182" s="1252"/>
      <c r="BA2182" s="1252"/>
      <c r="BB2182" s="1252"/>
      <c r="BC2182" s="1252"/>
      <c r="BD2182" s="1252"/>
      <c r="BE2182" s="1252"/>
      <c r="BF2182" s="1252"/>
      <c r="BG2182" s="1252"/>
      <c r="BH2182" s="1252"/>
      <c r="BI2182" s="1252"/>
      <c r="BJ2182" s="1252"/>
      <c r="BK2182" s="1252"/>
      <c r="BL2182" s="1252"/>
      <c r="BM2182" s="1252"/>
      <c r="BN2182" s="1252"/>
      <c r="BO2182" s="1252"/>
      <c r="BP2182" s="1252"/>
      <c r="BQ2182" s="1252"/>
      <c r="BR2182" s="1252"/>
      <c r="BS2182" s="1252"/>
    </row>
    <row r="2183" spans="1:71" s="3" customFormat="1" ht="27.6" hidden="1" outlineLevel="2">
      <c r="A2183" s="1014">
        <v>1</v>
      </c>
      <c r="B2183" s="1014">
        <v>5</v>
      </c>
      <c r="C2183" s="1014">
        <v>1</v>
      </c>
      <c r="D2183" s="1014">
        <v>1</v>
      </c>
      <c r="E2183" s="1014" t="s">
        <v>6393</v>
      </c>
      <c r="F2183" s="1014">
        <v>4</v>
      </c>
      <c r="G2183" s="941" t="s">
        <v>8266</v>
      </c>
      <c r="H2183" s="47" t="s">
        <v>31</v>
      </c>
      <c r="I2183" s="329">
        <v>1</v>
      </c>
      <c r="J2183" s="915"/>
      <c r="K2183" s="910">
        <f>I2183*J2183</f>
        <v>0</v>
      </c>
      <c r="L2183" s="426"/>
      <c r="M2183" s="909">
        <f>I2183*L2183</f>
        <v>0</v>
      </c>
      <c r="N2183" s="909">
        <f>J2183+L2183</f>
        <v>0</v>
      </c>
      <c r="O2183" s="909">
        <f>I2183*N2183</f>
        <v>0</v>
      </c>
      <c r="P2183" s="147"/>
      <c r="Q2183" s="1252"/>
      <c r="R2183" s="1252"/>
      <c r="S2183" s="1252"/>
      <c r="T2183" s="1252"/>
      <c r="U2183" s="1252"/>
      <c r="V2183" s="1252"/>
      <c r="W2183" s="1252"/>
      <c r="X2183" s="1252"/>
      <c r="Y2183" s="1252"/>
      <c r="Z2183" s="1252"/>
      <c r="AA2183" s="1252"/>
      <c r="AB2183" s="1252"/>
      <c r="AC2183" s="1252"/>
      <c r="AD2183" s="1252"/>
      <c r="AE2183" s="1252"/>
      <c r="AF2183" s="1252"/>
      <c r="AG2183" s="1252"/>
      <c r="AH2183" s="1252"/>
      <c r="AI2183" s="1252"/>
      <c r="AJ2183" s="1252"/>
      <c r="AK2183" s="1252"/>
      <c r="AL2183" s="1252"/>
      <c r="AM2183" s="1252"/>
      <c r="AN2183" s="1252"/>
      <c r="AO2183" s="1252"/>
      <c r="AP2183" s="1252"/>
      <c r="AQ2183" s="1252"/>
      <c r="AR2183" s="1252"/>
      <c r="AS2183" s="1252"/>
      <c r="AT2183" s="1252"/>
      <c r="AU2183" s="1252"/>
      <c r="AV2183" s="1252"/>
      <c r="AW2183" s="1252"/>
      <c r="AX2183" s="1252"/>
      <c r="AY2183" s="1252"/>
      <c r="AZ2183" s="1252"/>
      <c r="BA2183" s="1252"/>
      <c r="BB2183" s="1252"/>
      <c r="BC2183" s="1252"/>
      <c r="BD2183" s="1252"/>
      <c r="BE2183" s="1252"/>
      <c r="BF2183" s="1252"/>
      <c r="BG2183" s="1252"/>
      <c r="BH2183" s="1252"/>
      <c r="BI2183" s="1252"/>
      <c r="BJ2183" s="1252"/>
      <c r="BK2183" s="1252"/>
      <c r="BL2183" s="1252"/>
      <c r="BM2183" s="1252"/>
      <c r="BN2183" s="1252"/>
      <c r="BO2183" s="1252"/>
      <c r="BP2183" s="1252"/>
      <c r="BQ2183" s="1252"/>
      <c r="BR2183" s="1252"/>
      <c r="BS2183" s="1252"/>
    </row>
    <row r="2184" spans="1:71" s="3" customFormat="1" hidden="1" outlineLevel="2">
      <c r="A2184" s="1014">
        <v>1</v>
      </c>
      <c r="B2184" s="1014">
        <v>5</v>
      </c>
      <c r="C2184" s="1014">
        <v>1</v>
      </c>
      <c r="D2184" s="1014">
        <v>1</v>
      </c>
      <c r="E2184" s="1014" t="s">
        <v>6393</v>
      </c>
      <c r="F2184" s="1014">
        <v>5</v>
      </c>
      <c r="G2184" s="941" t="s">
        <v>5997</v>
      </c>
      <c r="H2184" s="47" t="s">
        <v>31</v>
      </c>
      <c r="I2184" s="329">
        <v>1</v>
      </c>
      <c r="J2184" s="915"/>
      <c r="K2184" s="910">
        <f>I2184*J2184</f>
        <v>0</v>
      </c>
      <c r="L2184" s="426"/>
      <c r="M2184" s="909">
        <f>I2184*L2184</f>
        <v>0</v>
      </c>
      <c r="N2184" s="909">
        <f>J2184+L2184</f>
        <v>0</v>
      </c>
      <c r="O2184" s="909">
        <f>I2184*N2184</f>
        <v>0</v>
      </c>
      <c r="P2184" s="147"/>
      <c r="Q2184" s="1252"/>
      <c r="R2184" s="1252"/>
      <c r="S2184" s="1252"/>
      <c r="T2184" s="1252"/>
      <c r="U2184" s="1252"/>
      <c r="V2184" s="1252"/>
      <c r="W2184" s="1252"/>
      <c r="X2184" s="1252"/>
      <c r="Y2184" s="1252"/>
      <c r="Z2184" s="1252"/>
      <c r="AA2184" s="1252"/>
      <c r="AB2184" s="1252"/>
      <c r="AC2184" s="1252"/>
      <c r="AD2184" s="1252"/>
      <c r="AE2184" s="1252"/>
      <c r="AF2184" s="1252"/>
      <c r="AG2184" s="1252"/>
      <c r="AH2184" s="1252"/>
      <c r="AI2184" s="1252"/>
      <c r="AJ2184" s="1252"/>
      <c r="AK2184" s="1252"/>
      <c r="AL2184" s="1252"/>
      <c r="AM2184" s="1252"/>
      <c r="AN2184" s="1252"/>
      <c r="AO2184" s="1252"/>
      <c r="AP2184" s="1252"/>
      <c r="AQ2184" s="1252"/>
      <c r="AR2184" s="1252"/>
      <c r="AS2184" s="1252"/>
      <c r="AT2184" s="1252"/>
      <c r="AU2184" s="1252"/>
      <c r="AV2184" s="1252"/>
      <c r="AW2184" s="1252"/>
      <c r="AX2184" s="1252"/>
      <c r="AY2184" s="1252"/>
      <c r="AZ2184" s="1252"/>
      <c r="BA2184" s="1252"/>
      <c r="BB2184" s="1252"/>
      <c r="BC2184" s="1252"/>
      <c r="BD2184" s="1252"/>
      <c r="BE2184" s="1252"/>
      <c r="BF2184" s="1252"/>
      <c r="BG2184" s="1252"/>
      <c r="BH2184" s="1252"/>
      <c r="BI2184" s="1252"/>
      <c r="BJ2184" s="1252"/>
      <c r="BK2184" s="1252"/>
      <c r="BL2184" s="1252"/>
      <c r="BM2184" s="1252"/>
      <c r="BN2184" s="1252"/>
      <c r="BO2184" s="1252"/>
      <c r="BP2184" s="1252"/>
      <c r="BQ2184" s="1252"/>
      <c r="BR2184" s="1252"/>
      <c r="BS2184" s="1252"/>
    </row>
    <row r="2185" spans="1:71" s="3" customFormat="1" hidden="1" outlineLevel="2">
      <c r="A2185" s="1014">
        <v>1</v>
      </c>
      <c r="B2185" s="1014">
        <v>5</v>
      </c>
      <c r="C2185" s="1014">
        <v>1</v>
      </c>
      <c r="D2185" s="1014">
        <v>1</v>
      </c>
      <c r="E2185" s="1014" t="s">
        <v>6393</v>
      </c>
      <c r="F2185" s="1014">
        <v>6</v>
      </c>
      <c r="G2185" s="1010" t="s">
        <v>6090</v>
      </c>
      <c r="H2185" s="32"/>
      <c r="I2185" s="329"/>
      <c r="J2185" s="915"/>
      <c r="K2185" s="910"/>
      <c r="L2185" s="426"/>
      <c r="M2185" s="909"/>
      <c r="N2185" s="909"/>
      <c r="O2185" s="909"/>
      <c r="P2185" s="147"/>
      <c r="Q2185" s="1252"/>
      <c r="R2185" s="1252"/>
      <c r="S2185" s="1252"/>
      <c r="T2185" s="1252"/>
      <c r="U2185" s="1252"/>
      <c r="V2185" s="1252"/>
      <c r="W2185" s="1252"/>
      <c r="X2185" s="1252"/>
      <c r="Y2185" s="1252"/>
      <c r="Z2185" s="1252"/>
      <c r="AA2185" s="1252"/>
      <c r="AB2185" s="1252"/>
      <c r="AC2185" s="1252"/>
      <c r="AD2185" s="1252"/>
      <c r="AE2185" s="1252"/>
      <c r="AF2185" s="1252"/>
      <c r="AG2185" s="1252"/>
      <c r="AH2185" s="1252"/>
      <c r="AI2185" s="1252"/>
      <c r="AJ2185" s="1252"/>
      <c r="AK2185" s="1252"/>
      <c r="AL2185" s="1252"/>
      <c r="AM2185" s="1252"/>
      <c r="AN2185" s="1252"/>
      <c r="AO2185" s="1252"/>
      <c r="AP2185" s="1252"/>
      <c r="AQ2185" s="1252"/>
      <c r="AR2185" s="1252"/>
      <c r="AS2185" s="1252"/>
      <c r="AT2185" s="1252"/>
      <c r="AU2185" s="1252"/>
      <c r="AV2185" s="1252"/>
      <c r="AW2185" s="1252"/>
      <c r="AX2185" s="1252"/>
      <c r="AY2185" s="1252"/>
      <c r="AZ2185" s="1252"/>
      <c r="BA2185" s="1252"/>
      <c r="BB2185" s="1252"/>
      <c r="BC2185" s="1252"/>
      <c r="BD2185" s="1252"/>
      <c r="BE2185" s="1252"/>
      <c r="BF2185" s="1252"/>
      <c r="BG2185" s="1252"/>
      <c r="BH2185" s="1252"/>
      <c r="BI2185" s="1252"/>
      <c r="BJ2185" s="1252"/>
      <c r="BK2185" s="1252"/>
      <c r="BL2185" s="1252"/>
      <c r="BM2185" s="1252"/>
      <c r="BN2185" s="1252"/>
      <c r="BO2185" s="1252"/>
      <c r="BP2185" s="1252"/>
      <c r="BQ2185" s="1252"/>
      <c r="BR2185" s="1252"/>
      <c r="BS2185" s="1252"/>
    </row>
    <row r="2186" spans="1:71" s="3" customFormat="1" ht="41.4" hidden="1" outlineLevel="2">
      <c r="A2186" s="1014">
        <v>1</v>
      </c>
      <c r="B2186" s="1014">
        <v>5</v>
      </c>
      <c r="C2186" s="1014">
        <v>1</v>
      </c>
      <c r="D2186" s="1014">
        <v>1</v>
      </c>
      <c r="E2186" s="1014" t="s">
        <v>6393</v>
      </c>
      <c r="F2186" s="1014">
        <v>7</v>
      </c>
      <c r="G2186" s="945" t="s">
        <v>8260</v>
      </c>
      <c r="H2186" s="32" t="s">
        <v>3152</v>
      </c>
      <c r="I2186" s="37">
        <v>2.2000000000000002</v>
      </c>
      <c r="J2186" s="915"/>
      <c r="K2186" s="910">
        <f>I2186*J2186</f>
        <v>0</v>
      </c>
      <c r="L2186" s="426"/>
      <c r="M2186" s="909">
        <f>I2186*L2186</f>
        <v>0</v>
      </c>
      <c r="N2186" s="909">
        <f>J2186+L2186</f>
        <v>0</v>
      </c>
      <c r="O2186" s="909">
        <f>I2186*N2186</f>
        <v>0</v>
      </c>
      <c r="P2186" s="986"/>
      <c r="Q2186" s="1252"/>
      <c r="R2186" s="1252"/>
      <c r="S2186" s="1252"/>
      <c r="T2186" s="1252"/>
      <c r="U2186" s="1252"/>
      <c r="V2186" s="1252"/>
      <c r="W2186" s="1252"/>
      <c r="X2186" s="1252"/>
      <c r="Y2186" s="1252"/>
      <c r="Z2186" s="1252"/>
      <c r="AA2186" s="1252"/>
      <c r="AB2186" s="1252"/>
      <c r="AC2186" s="1252"/>
      <c r="AD2186" s="1252"/>
      <c r="AE2186" s="1252"/>
      <c r="AF2186" s="1252"/>
      <c r="AG2186" s="1252"/>
      <c r="AH2186" s="1252"/>
      <c r="AI2186" s="1252"/>
      <c r="AJ2186" s="1252"/>
      <c r="AK2186" s="1252"/>
      <c r="AL2186" s="1252"/>
      <c r="AM2186" s="1252"/>
      <c r="AN2186" s="1252"/>
      <c r="AO2186" s="1252"/>
      <c r="AP2186" s="1252"/>
      <c r="AQ2186" s="1252"/>
      <c r="AR2186" s="1252"/>
      <c r="AS2186" s="1252"/>
      <c r="AT2186" s="1252"/>
      <c r="AU2186" s="1252"/>
      <c r="AV2186" s="1252"/>
      <c r="AW2186" s="1252"/>
      <c r="AX2186" s="1252"/>
      <c r="AY2186" s="1252"/>
      <c r="AZ2186" s="1252"/>
      <c r="BA2186" s="1252"/>
      <c r="BB2186" s="1252"/>
      <c r="BC2186" s="1252"/>
      <c r="BD2186" s="1252"/>
      <c r="BE2186" s="1252"/>
      <c r="BF2186" s="1252"/>
      <c r="BG2186" s="1252"/>
      <c r="BH2186" s="1252"/>
      <c r="BI2186" s="1252"/>
      <c r="BJ2186" s="1252"/>
      <c r="BK2186" s="1252"/>
      <c r="BL2186" s="1252"/>
      <c r="BM2186" s="1252"/>
      <c r="BN2186" s="1252"/>
      <c r="BO2186" s="1252"/>
      <c r="BP2186" s="1252"/>
      <c r="BQ2186" s="1252"/>
      <c r="BR2186" s="1252"/>
      <c r="BS2186" s="1252"/>
    </row>
    <row r="2187" spans="1:71" s="137" customFormat="1" ht="41.4" hidden="1" outlineLevel="2">
      <c r="A2187" s="1014">
        <v>1</v>
      </c>
      <c r="B2187" s="1014">
        <v>5</v>
      </c>
      <c r="C2187" s="1014">
        <v>1</v>
      </c>
      <c r="D2187" s="1014">
        <v>1</v>
      </c>
      <c r="E2187" s="1014" t="s">
        <v>6393</v>
      </c>
      <c r="F2187" s="1014">
        <v>8</v>
      </c>
      <c r="G2187" s="941" t="s">
        <v>8261</v>
      </c>
      <c r="H2187" s="368" t="s">
        <v>22</v>
      </c>
      <c r="I2187" s="922">
        <v>22</v>
      </c>
      <c r="J2187" s="915"/>
      <c r="K2187" s="910">
        <f>I2187*J2187</f>
        <v>0</v>
      </c>
      <c r="L2187" s="426"/>
      <c r="M2187" s="909">
        <f>I2187*L2187</f>
        <v>0</v>
      </c>
      <c r="N2187" s="909">
        <f>J2187+L2187</f>
        <v>0</v>
      </c>
      <c r="O2187" s="909">
        <f>I2187*N2187</f>
        <v>0</v>
      </c>
      <c r="P2187" s="986"/>
      <c r="Q2187" s="1251"/>
      <c r="R2187" s="1251"/>
      <c r="S2187" s="1251"/>
      <c r="T2187" s="1251"/>
      <c r="U2187" s="1251"/>
      <c r="V2187" s="1251"/>
      <c r="W2187" s="1251"/>
      <c r="X2187" s="1251"/>
      <c r="Y2187" s="1251"/>
      <c r="Z2187" s="1251"/>
      <c r="AA2187" s="1251"/>
      <c r="AB2187" s="1251"/>
      <c r="AC2187" s="1251"/>
      <c r="AD2187" s="1251"/>
      <c r="AE2187" s="1251"/>
      <c r="AF2187" s="1251"/>
      <c r="AG2187" s="1251"/>
      <c r="AH2187" s="1251"/>
      <c r="AI2187" s="1251"/>
      <c r="AJ2187" s="1251"/>
      <c r="AK2187" s="1251"/>
      <c r="AL2187" s="1251"/>
      <c r="AM2187" s="1251"/>
      <c r="AN2187" s="1251"/>
      <c r="AO2187" s="1251"/>
      <c r="AP2187" s="1251"/>
      <c r="AQ2187" s="1251"/>
      <c r="AR2187" s="1251"/>
      <c r="AS2187" s="1251"/>
      <c r="AT2187" s="1251"/>
      <c r="AU2187" s="1251"/>
      <c r="AV2187" s="1251"/>
      <c r="AW2187" s="1251"/>
      <c r="AX2187" s="1251"/>
      <c r="AY2187" s="1251"/>
      <c r="AZ2187" s="1251"/>
      <c r="BA2187" s="1251"/>
      <c r="BB2187" s="1251"/>
      <c r="BC2187" s="1251"/>
      <c r="BD2187" s="1251"/>
      <c r="BE2187" s="1251"/>
      <c r="BF2187" s="1251"/>
      <c r="BG2187" s="1251"/>
      <c r="BH2187" s="1251"/>
      <c r="BI2187" s="1251"/>
      <c r="BJ2187" s="1251"/>
      <c r="BK2187" s="1251"/>
      <c r="BL2187" s="1251"/>
      <c r="BM2187" s="1251"/>
      <c r="BN2187" s="1251"/>
      <c r="BO2187" s="1251"/>
      <c r="BP2187" s="1251"/>
      <c r="BQ2187" s="1251"/>
      <c r="BR2187" s="1251"/>
      <c r="BS2187" s="1251"/>
    </row>
    <row r="2188" spans="1:71" s="137" customFormat="1" ht="55.2" hidden="1" outlineLevel="2">
      <c r="A2188" s="1014">
        <v>1</v>
      </c>
      <c r="B2188" s="1014">
        <v>5</v>
      </c>
      <c r="C2188" s="1014">
        <v>1</v>
      </c>
      <c r="D2188" s="1014">
        <v>1</v>
      </c>
      <c r="E2188" s="1014" t="s">
        <v>6393</v>
      </c>
      <c r="F2188" s="1014">
        <v>9</v>
      </c>
      <c r="G2188" s="1038" t="s">
        <v>7090</v>
      </c>
      <c r="H2188" s="934" t="s">
        <v>22</v>
      </c>
      <c r="I2188" s="1017">
        <v>6</v>
      </c>
      <c r="J2188" s="915"/>
      <c r="K2188" s="910">
        <f>I2188*J2188</f>
        <v>0</v>
      </c>
      <c r="L2188" s="369"/>
      <c r="M2188" s="910">
        <f>I2188*L2188</f>
        <v>0</v>
      </c>
      <c r="N2188" s="910">
        <f>J2188+L2188</f>
        <v>0</v>
      </c>
      <c r="O2188" s="57">
        <f>I2188*N2188</f>
        <v>0</v>
      </c>
      <c r="P2188" s="986"/>
      <c r="Q2188" s="1251"/>
      <c r="R2188" s="1251"/>
      <c r="S2188" s="1251"/>
      <c r="T2188" s="1251"/>
      <c r="U2188" s="1251"/>
      <c r="V2188" s="1251"/>
      <c r="W2188" s="1251"/>
      <c r="X2188" s="1251"/>
      <c r="Y2188" s="1251"/>
      <c r="Z2188" s="1251"/>
      <c r="AA2188" s="1251"/>
      <c r="AB2188" s="1251"/>
      <c r="AC2188" s="1251"/>
      <c r="AD2188" s="1251"/>
      <c r="AE2188" s="1251"/>
      <c r="AF2188" s="1251"/>
      <c r="AG2188" s="1251"/>
      <c r="AH2188" s="1251"/>
      <c r="AI2188" s="1251"/>
      <c r="AJ2188" s="1251"/>
      <c r="AK2188" s="1251"/>
      <c r="AL2188" s="1251"/>
      <c r="AM2188" s="1251"/>
      <c r="AN2188" s="1251"/>
      <c r="AO2188" s="1251"/>
      <c r="AP2188" s="1251"/>
      <c r="AQ2188" s="1251"/>
      <c r="AR2188" s="1251"/>
      <c r="AS2188" s="1251"/>
      <c r="AT2188" s="1251"/>
      <c r="AU2188" s="1251"/>
      <c r="AV2188" s="1251"/>
      <c r="AW2188" s="1251"/>
      <c r="AX2188" s="1251"/>
      <c r="AY2188" s="1251"/>
      <c r="AZ2188" s="1251"/>
      <c r="BA2188" s="1251"/>
      <c r="BB2188" s="1251"/>
      <c r="BC2188" s="1251"/>
      <c r="BD2188" s="1251"/>
      <c r="BE2188" s="1251"/>
      <c r="BF2188" s="1251"/>
      <c r="BG2188" s="1251"/>
      <c r="BH2188" s="1251"/>
      <c r="BI2188" s="1251"/>
      <c r="BJ2188" s="1251"/>
      <c r="BK2188" s="1251"/>
      <c r="BL2188" s="1251"/>
      <c r="BM2188" s="1251"/>
      <c r="BN2188" s="1251"/>
      <c r="BO2188" s="1251"/>
      <c r="BP2188" s="1251"/>
      <c r="BQ2188" s="1251"/>
      <c r="BR2188" s="1251"/>
      <c r="BS2188" s="1251"/>
    </row>
    <row r="2189" spans="1:71" s="137" customFormat="1" ht="41.4" hidden="1" outlineLevel="2">
      <c r="A2189" s="1014">
        <v>1</v>
      </c>
      <c r="B2189" s="1014">
        <v>5</v>
      </c>
      <c r="C2189" s="1014">
        <v>1</v>
      </c>
      <c r="D2189" s="1014">
        <v>1</v>
      </c>
      <c r="E2189" s="1014" t="s">
        <v>6393</v>
      </c>
      <c r="F2189" s="1014">
        <v>10</v>
      </c>
      <c r="G2189" s="951" t="s">
        <v>8262</v>
      </c>
      <c r="H2189" s="368" t="s">
        <v>3152</v>
      </c>
      <c r="I2189" s="922">
        <v>22</v>
      </c>
      <c r="J2189" s="915"/>
      <c r="K2189" s="910">
        <f>I2189*J2189</f>
        <v>0</v>
      </c>
      <c r="L2189" s="426"/>
      <c r="M2189" s="909">
        <f>I2189*L2189</f>
        <v>0</v>
      </c>
      <c r="N2189" s="909">
        <f>J2189+L2189</f>
        <v>0</v>
      </c>
      <c r="O2189" s="909">
        <f>I2189*N2189</f>
        <v>0</v>
      </c>
      <c r="P2189" s="986"/>
      <c r="Q2189" s="1251"/>
      <c r="R2189" s="1251"/>
      <c r="S2189" s="1251"/>
      <c r="T2189" s="1251"/>
      <c r="U2189" s="1251"/>
      <c r="V2189" s="1251"/>
      <c r="W2189" s="1251"/>
      <c r="X2189" s="1251"/>
      <c r="Y2189" s="1251"/>
      <c r="Z2189" s="1251"/>
      <c r="AA2189" s="1251"/>
      <c r="AB2189" s="1251"/>
      <c r="AC2189" s="1251"/>
      <c r="AD2189" s="1251"/>
      <c r="AE2189" s="1251"/>
      <c r="AF2189" s="1251"/>
      <c r="AG2189" s="1251"/>
      <c r="AH2189" s="1251"/>
      <c r="AI2189" s="1251"/>
      <c r="AJ2189" s="1251"/>
      <c r="AK2189" s="1251"/>
      <c r="AL2189" s="1251"/>
      <c r="AM2189" s="1251"/>
      <c r="AN2189" s="1251"/>
      <c r="AO2189" s="1251"/>
      <c r="AP2189" s="1251"/>
      <c r="AQ2189" s="1251"/>
      <c r="AR2189" s="1251"/>
      <c r="AS2189" s="1251"/>
      <c r="AT2189" s="1251"/>
      <c r="AU2189" s="1251"/>
      <c r="AV2189" s="1251"/>
      <c r="AW2189" s="1251"/>
      <c r="AX2189" s="1251"/>
      <c r="AY2189" s="1251"/>
      <c r="AZ2189" s="1251"/>
      <c r="BA2189" s="1251"/>
      <c r="BB2189" s="1251"/>
      <c r="BC2189" s="1251"/>
      <c r="BD2189" s="1251"/>
      <c r="BE2189" s="1251"/>
      <c r="BF2189" s="1251"/>
      <c r="BG2189" s="1251"/>
      <c r="BH2189" s="1251"/>
      <c r="BI2189" s="1251"/>
      <c r="BJ2189" s="1251"/>
      <c r="BK2189" s="1251"/>
      <c r="BL2189" s="1251"/>
      <c r="BM2189" s="1251"/>
      <c r="BN2189" s="1251"/>
      <c r="BO2189" s="1251"/>
      <c r="BP2189" s="1251"/>
      <c r="BQ2189" s="1251"/>
      <c r="BR2189" s="1251"/>
      <c r="BS2189" s="1251"/>
    </row>
    <row r="2190" spans="1:71" s="137" customFormat="1" ht="41.4" hidden="1" outlineLevel="2">
      <c r="A2190" s="1014">
        <v>1</v>
      </c>
      <c r="B2190" s="1014">
        <v>5</v>
      </c>
      <c r="C2190" s="1014">
        <v>1</v>
      </c>
      <c r="D2190" s="1014">
        <v>1</v>
      </c>
      <c r="E2190" s="1014" t="s">
        <v>6393</v>
      </c>
      <c r="F2190" s="1014">
        <v>11</v>
      </c>
      <c r="G2190" s="951" t="s">
        <v>8267</v>
      </c>
      <c r="H2190" s="368" t="s">
        <v>3152</v>
      </c>
      <c r="I2190" s="922">
        <v>6.4</v>
      </c>
      <c r="J2190" s="915"/>
      <c r="K2190" s="910">
        <f>I2190*J2190</f>
        <v>0</v>
      </c>
      <c r="L2190" s="426"/>
      <c r="M2190" s="909">
        <f>I2190*L2190</f>
        <v>0</v>
      </c>
      <c r="N2190" s="909">
        <f>J2190+L2190</f>
        <v>0</v>
      </c>
      <c r="O2190" s="909">
        <f>I2190*N2190</f>
        <v>0</v>
      </c>
      <c r="P2190" s="986"/>
      <c r="Q2190" s="1251"/>
      <c r="R2190" s="1251"/>
      <c r="S2190" s="1251"/>
      <c r="T2190" s="1251"/>
      <c r="U2190" s="1251"/>
      <c r="V2190" s="1251"/>
      <c r="W2190" s="1251"/>
      <c r="X2190" s="1251"/>
      <c r="Y2190" s="1251"/>
      <c r="Z2190" s="1251"/>
      <c r="AA2190" s="1251"/>
      <c r="AB2190" s="1251"/>
      <c r="AC2190" s="1251"/>
      <c r="AD2190" s="1251"/>
      <c r="AE2190" s="1251"/>
      <c r="AF2190" s="1251"/>
      <c r="AG2190" s="1251"/>
      <c r="AH2190" s="1251"/>
      <c r="AI2190" s="1251"/>
      <c r="AJ2190" s="1251"/>
      <c r="AK2190" s="1251"/>
      <c r="AL2190" s="1251"/>
      <c r="AM2190" s="1251"/>
      <c r="AN2190" s="1251"/>
      <c r="AO2190" s="1251"/>
      <c r="AP2190" s="1251"/>
      <c r="AQ2190" s="1251"/>
      <c r="AR2190" s="1251"/>
      <c r="AS2190" s="1251"/>
      <c r="AT2190" s="1251"/>
      <c r="AU2190" s="1251"/>
      <c r="AV2190" s="1251"/>
      <c r="AW2190" s="1251"/>
      <c r="AX2190" s="1251"/>
      <c r="AY2190" s="1251"/>
      <c r="AZ2190" s="1251"/>
      <c r="BA2190" s="1251"/>
      <c r="BB2190" s="1251"/>
      <c r="BC2190" s="1251"/>
      <c r="BD2190" s="1251"/>
      <c r="BE2190" s="1251"/>
      <c r="BF2190" s="1251"/>
      <c r="BG2190" s="1251"/>
      <c r="BH2190" s="1251"/>
      <c r="BI2190" s="1251"/>
      <c r="BJ2190" s="1251"/>
      <c r="BK2190" s="1251"/>
      <c r="BL2190" s="1251"/>
      <c r="BM2190" s="1251"/>
      <c r="BN2190" s="1251"/>
      <c r="BO2190" s="1251"/>
      <c r="BP2190" s="1251"/>
      <c r="BQ2190" s="1251"/>
      <c r="BR2190" s="1251"/>
      <c r="BS2190" s="1251"/>
    </row>
    <row r="2191" spans="1:71" s="995" customFormat="1" ht="34.5" customHeight="1" collapsed="1">
      <c r="A2191" s="1065">
        <v>1</v>
      </c>
      <c r="B2191" s="1065">
        <v>5</v>
      </c>
      <c r="C2191" s="1065"/>
      <c r="D2191" s="1065"/>
      <c r="E2191" s="1065"/>
      <c r="F2191" s="1065"/>
      <c r="G2191" s="1013" t="s">
        <v>6098</v>
      </c>
      <c r="H2191" s="1128"/>
      <c r="I2191" s="1128"/>
      <c r="J2191" s="1128"/>
      <c r="K2191" s="1130">
        <f>K2179</f>
        <v>0</v>
      </c>
      <c r="L2191" s="1130"/>
      <c r="M2191" s="1130">
        <f>M2179</f>
        <v>0</v>
      </c>
      <c r="N2191" s="1130"/>
      <c r="O2191" s="1130">
        <f>O2179</f>
        <v>0</v>
      </c>
      <c r="P2191" s="1129"/>
      <c r="Q2191" s="1248"/>
      <c r="R2191" s="1248"/>
      <c r="S2191" s="1248"/>
      <c r="T2191" s="1248"/>
      <c r="U2191" s="1248"/>
      <c r="V2191" s="1248"/>
      <c r="W2191" s="1248"/>
      <c r="X2191" s="1248"/>
      <c r="Y2191" s="1248"/>
      <c r="Z2191" s="1248"/>
      <c r="AA2191" s="1248"/>
      <c r="AB2191" s="1248"/>
      <c r="AC2191" s="1248"/>
      <c r="AD2191" s="1248"/>
      <c r="AE2191" s="1248"/>
      <c r="AF2191" s="1248"/>
      <c r="AG2191" s="1248"/>
      <c r="AH2191" s="1248"/>
      <c r="AI2191" s="1248"/>
      <c r="AJ2191" s="1248"/>
      <c r="AK2191" s="1248"/>
      <c r="AL2191" s="1248"/>
      <c r="AM2191" s="1248"/>
      <c r="AN2191" s="1248"/>
      <c r="AO2191" s="1248"/>
      <c r="AP2191" s="1248"/>
      <c r="AQ2191" s="1248"/>
      <c r="AR2191" s="1248"/>
      <c r="AS2191" s="1248"/>
      <c r="AT2191" s="1248"/>
      <c r="AU2191" s="1248"/>
      <c r="AV2191" s="1248"/>
      <c r="AW2191" s="1248"/>
      <c r="AX2191" s="1248"/>
      <c r="AY2191" s="1248"/>
      <c r="AZ2191" s="1248"/>
      <c r="BA2191" s="1248"/>
      <c r="BB2191" s="1248"/>
      <c r="BC2191" s="1248"/>
      <c r="BD2191" s="1248"/>
      <c r="BE2191" s="1248"/>
      <c r="BF2191" s="1248"/>
      <c r="BG2191" s="1248"/>
      <c r="BH2191" s="1248"/>
      <c r="BI2191" s="1248"/>
      <c r="BJ2191" s="1248"/>
      <c r="BK2191" s="1248"/>
      <c r="BL2191" s="1248"/>
      <c r="BM2191" s="1248"/>
      <c r="BN2191" s="1248"/>
      <c r="BO2191" s="1248"/>
      <c r="BP2191" s="1248"/>
      <c r="BQ2191" s="1248"/>
      <c r="BR2191" s="1248"/>
      <c r="BS2191" s="1248"/>
    </row>
    <row r="2192" spans="1:71" s="995" customFormat="1" collapsed="1">
      <c r="A2192" s="1065">
        <v>1</v>
      </c>
      <c r="B2192" s="1065">
        <v>6</v>
      </c>
      <c r="C2192" s="1065"/>
      <c r="D2192" s="1065"/>
      <c r="E2192" s="1065"/>
      <c r="F2192" s="1065"/>
      <c r="G2192" s="1127" t="s">
        <v>6091</v>
      </c>
      <c r="H2192" s="1128"/>
      <c r="I2192" s="1128"/>
      <c r="J2192" s="1128"/>
      <c r="K2192" s="1130"/>
      <c r="L2192" s="1130"/>
      <c r="M2192" s="1130"/>
      <c r="N2192" s="1130"/>
      <c r="O2192" s="1130"/>
      <c r="P2192" s="1129"/>
      <c r="Q2192" s="1248"/>
      <c r="R2192" s="1248"/>
      <c r="S2192" s="1248"/>
      <c r="T2192" s="1248"/>
      <c r="U2192" s="1248"/>
      <c r="V2192" s="1248"/>
      <c r="W2192" s="1248"/>
      <c r="X2192" s="1248"/>
      <c r="Y2192" s="1248"/>
      <c r="Z2192" s="1248"/>
      <c r="AA2192" s="1248"/>
      <c r="AB2192" s="1248"/>
      <c r="AC2192" s="1248"/>
      <c r="AD2192" s="1248"/>
      <c r="AE2192" s="1248"/>
      <c r="AF2192" s="1248"/>
      <c r="AG2192" s="1248"/>
      <c r="AH2192" s="1248"/>
      <c r="AI2192" s="1248"/>
      <c r="AJ2192" s="1248"/>
      <c r="AK2192" s="1248"/>
      <c r="AL2192" s="1248"/>
      <c r="AM2192" s="1248"/>
      <c r="AN2192" s="1248"/>
      <c r="AO2192" s="1248"/>
      <c r="AP2192" s="1248"/>
      <c r="AQ2192" s="1248"/>
      <c r="AR2192" s="1248"/>
      <c r="AS2192" s="1248"/>
      <c r="AT2192" s="1248"/>
      <c r="AU2192" s="1248"/>
      <c r="AV2192" s="1248"/>
      <c r="AW2192" s="1248"/>
      <c r="AX2192" s="1248"/>
      <c r="AY2192" s="1248"/>
      <c r="AZ2192" s="1248"/>
      <c r="BA2192" s="1248"/>
      <c r="BB2192" s="1248"/>
      <c r="BC2192" s="1248"/>
      <c r="BD2192" s="1248"/>
      <c r="BE2192" s="1248"/>
      <c r="BF2192" s="1248"/>
      <c r="BG2192" s="1248"/>
      <c r="BH2192" s="1248"/>
      <c r="BI2192" s="1248"/>
      <c r="BJ2192" s="1248"/>
      <c r="BK2192" s="1248"/>
      <c r="BL2192" s="1248"/>
      <c r="BM2192" s="1248"/>
      <c r="BN2192" s="1248"/>
      <c r="BO2192" s="1248"/>
      <c r="BP2192" s="1248"/>
      <c r="BQ2192" s="1248"/>
      <c r="BR2192" s="1248"/>
      <c r="BS2192" s="1248"/>
    </row>
    <row r="2193" spans="1:71" s="994" customFormat="1" hidden="1" outlineLevel="1">
      <c r="A2193" s="1014">
        <v>1</v>
      </c>
      <c r="B2193" s="1014">
        <v>6</v>
      </c>
      <c r="C2193" s="1014">
        <v>0</v>
      </c>
      <c r="D2193" s="1014">
        <v>1</v>
      </c>
      <c r="E2193" s="1014"/>
      <c r="F2193" s="1014"/>
      <c r="G2193" s="941" t="s">
        <v>6092</v>
      </c>
      <c r="H2193" s="47" t="s">
        <v>31</v>
      </c>
      <c r="I2193" s="329">
        <v>1</v>
      </c>
      <c r="J2193" s="915"/>
      <c r="K2193" s="910">
        <f>I2193*J2193</f>
        <v>0</v>
      </c>
      <c r="L2193" s="426"/>
      <c r="M2193" s="909">
        <f>I2193*L2193</f>
        <v>0</v>
      </c>
      <c r="N2193" s="909">
        <f>J2193+L2193</f>
        <v>0</v>
      </c>
      <c r="O2193" s="909">
        <f>I2193*N2193</f>
        <v>0</v>
      </c>
      <c r="P2193" s="147"/>
      <c r="Q2193" s="1256"/>
      <c r="R2193" s="1256"/>
      <c r="S2193" s="1256"/>
      <c r="T2193" s="1256"/>
      <c r="U2193" s="1256"/>
      <c r="V2193" s="1256"/>
      <c r="W2193" s="1256"/>
      <c r="X2193" s="1256"/>
      <c r="Y2193" s="1256"/>
      <c r="Z2193" s="1256"/>
      <c r="AA2193" s="1256"/>
      <c r="AB2193" s="1256"/>
      <c r="AC2193" s="1256"/>
      <c r="AD2193" s="1256"/>
      <c r="AE2193" s="1256"/>
      <c r="AF2193" s="1256"/>
      <c r="AG2193" s="1256"/>
      <c r="AH2193" s="1256"/>
      <c r="AI2193" s="1256"/>
      <c r="AJ2193" s="1256"/>
      <c r="AK2193" s="1256"/>
      <c r="AL2193" s="1256"/>
      <c r="AM2193" s="1256"/>
      <c r="AN2193" s="1256"/>
      <c r="AO2193" s="1256"/>
      <c r="AP2193" s="1256"/>
      <c r="AQ2193" s="1256"/>
      <c r="AR2193" s="1256"/>
      <c r="AS2193" s="1256"/>
      <c r="AT2193" s="1256"/>
      <c r="AU2193" s="1256"/>
      <c r="AV2193" s="1256"/>
      <c r="AW2193" s="1256"/>
      <c r="AX2193" s="1256"/>
      <c r="AY2193" s="1256"/>
      <c r="AZ2193" s="1256"/>
      <c r="BA2193" s="1256"/>
      <c r="BB2193" s="1256"/>
      <c r="BC2193" s="1256"/>
      <c r="BD2193" s="1256"/>
      <c r="BE2193" s="1256"/>
      <c r="BF2193" s="1256"/>
      <c r="BG2193" s="1256"/>
      <c r="BH2193" s="1256"/>
      <c r="BI2193" s="1256"/>
      <c r="BJ2193" s="1256"/>
      <c r="BK2193" s="1256"/>
      <c r="BL2193" s="1256"/>
      <c r="BM2193" s="1256"/>
      <c r="BN2193" s="1256"/>
      <c r="BO2193" s="1256"/>
      <c r="BP2193" s="1256"/>
      <c r="BQ2193" s="1256"/>
      <c r="BR2193" s="1256"/>
      <c r="BS2193" s="1256"/>
    </row>
    <row r="2194" spans="1:71" s="3" customFormat="1" ht="41.4" hidden="1" outlineLevel="1">
      <c r="A2194" s="1014">
        <v>1</v>
      </c>
      <c r="B2194" s="1014">
        <v>6</v>
      </c>
      <c r="C2194" s="1014">
        <v>0</v>
      </c>
      <c r="D2194" s="1014">
        <v>2</v>
      </c>
      <c r="E2194" s="1014"/>
      <c r="F2194" s="1014"/>
      <c r="G2194" s="941" t="s">
        <v>6123</v>
      </c>
      <c r="H2194" s="47" t="s">
        <v>31</v>
      </c>
      <c r="I2194" s="329">
        <v>1</v>
      </c>
      <c r="J2194" s="915"/>
      <c r="K2194" s="910">
        <f>I2194*J2194</f>
        <v>0</v>
      </c>
      <c r="L2194" s="426"/>
      <c r="M2194" s="909">
        <f>I2194*L2194</f>
        <v>0</v>
      </c>
      <c r="N2194" s="909">
        <f>J2194+L2194</f>
        <v>0</v>
      </c>
      <c r="O2194" s="909">
        <f>I2194*N2194</f>
        <v>0</v>
      </c>
      <c r="P2194" s="147"/>
      <c r="Q2194" s="1252"/>
      <c r="R2194" s="1252"/>
      <c r="S2194" s="1252"/>
      <c r="T2194" s="1252"/>
      <c r="U2194" s="1252"/>
      <c r="V2194" s="1252"/>
      <c r="W2194" s="1252"/>
      <c r="X2194" s="1252"/>
      <c r="Y2194" s="1252"/>
      <c r="Z2194" s="1252"/>
      <c r="AA2194" s="1252"/>
      <c r="AB2194" s="1252"/>
      <c r="AC2194" s="1252"/>
      <c r="AD2194" s="1252"/>
      <c r="AE2194" s="1252"/>
      <c r="AF2194" s="1252"/>
      <c r="AG2194" s="1252"/>
      <c r="AH2194" s="1252"/>
      <c r="AI2194" s="1252"/>
      <c r="AJ2194" s="1252"/>
      <c r="AK2194" s="1252"/>
      <c r="AL2194" s="1252"/>
      <c r="AM2194" s="1252"/>
      <c r="AN2194" s="1252"/>
      <c r="AO2194" s="1252"/>
      <c r="AP2194" s="1252"/>
      <c r="AQ2194" s="1252"/>
      <c r="AR2194" s="1252"/>
      <c r="AS2194" s="1252"/>
      <c r="AT2194" s="1252"/>
      <c r="AU2194" s="1252"/>
      <c r="AV2194" s="1252"/>
      <c r="AW2194" s="1252"/>
      <c r="AX2194" s="1252"/>
      <c r="AY2194" s="1252"/>
      <c r="AZ2194" s="1252"/>
      <c r="BA2194" s="1252"/>
      <c r="BB2194" s="1252"/>
      <c r="BC2194" s="1252"/>
      <c r="BD2194" s="1252"/>
      <c r="BE2194" s="1252"/>
      <c r="BF2194" s="1252"/>
      <c r="BG2194" s="1252"/>
      <c r="BH2194" s="1252"/>
      <c r="BI2194" s="1252"/>
      <c r="BJ2194" s="1252"/>
      <c r="BK2194" s="1252"/>
      <c r="BL2194" s="1252"/>
      <c r="BM2194" s="1252"/>
      <c r="BN2194" s="1252"/>
      <c r="BO2194" s="1252"/>
      <c r="BP2194" s="1252"/>
      <c r="BQ2194" s="1252"/>
      <c r="BR2194" s="1252"/>
      <c r="BS2194" s="1252"/>
    </row>
    <row r="2195" spans="1:71" s="995" customFormat="1" ht="31.2" collapsed="1">
      <c r="A2195" s="1065">
        <v>1</v>
      </c>
      <c r="B2195" s="1065">
        <v>6</v>
      </c>
      <c r="C2195" s="1065"/>
      <c r="D2195" s="1065"/>
      <c r="E2195" s="1065"/>
      <c r="F2195" s="1065"/>
      <c r="G2195" s="1013" t="s">
        <v>6119</v>
      </c>
      <c r="H2195" s="1128"/>
      <c r="I2195" s="1128"/>
      <c r="J2195" s="1128"/>
      <c r="K2195" s="1130">
        <f>SUM(K2193:K2194)</f>
        <v>0</v>
      </c>
      <c r="L2195" s="1130"/>
      <c r="M2195" s="1130">
        <f>SUM(M2193:M2194)</f>
        <v>0</v>
      </c>
      <c r="N2195" s="1130"/>
      <c r="O2195" s="1130">
        <f>SUM(O2193:O2194)</f>
        <v>0</v>
      </c>
      <c r="P2195" s="1129"/>
      <c r="Q2195" s="1248"/>
      <c r="R2195" s="1248"/>
      <c r="S2195" s="1248"/>
      <c r="T2195" s="1248"/>
      <c r="U2195" s="1248"/>
      <c r="V2195" s="1248"/>
      <c r="W2195" s="1248"/>
      <c r="X2195" s="1248"/>
      <c r="Y2195" s="1248"/>
      <c r="Z2195" s="1248"/>
      <c r="AA2195" s="1248"/>
      <c r="AB2195" s="1248"/>
      <c r="AC2195" s="1248"/>
      <c r="AD2195" s="1248"/>
      <c r="AE2195" s="1248"/>
      <c r="AF2195" s="1248"/>
      <c r="AG2195" s="1248"/>
      <c r="AH2195" s="1248"/>
      <c r="AI2195" s="1248"/>
      <c r="AJ2195" s="1248"/>
      <c r="AK2195" s="1248"/>
      <c r="AL2195" s="1248"/>
      <c r="AM2195" s="1248"/>
      <c r="AN2195" s="1248"/>
      <c r="AO2195" s="1248"/>
      <c r="AP2195" s="1248"/>
      <c r="AQ2195" s="1248"/>
      <c r="AR2195" s="1248"/>
      <c r="AS2195" s="1248"/>
      <c r="AT2195" s="1248"/>
      <c r="AU2195" s="1248"/>
      <c r="AV2195" s="1248"/>
      <c r="AW2195" s="1248"/>
      <c r="AX2195" s="1248"/>
      <c r="AY2195" s="1248"/>
      <c r="AZ2195" s="1248"/>
      <c r="BA2195" s="1248"/>
      <c r="BB2195" s="1248"/>
      <c r="BC2195" s="1248"/>
      <c r="BD2195" s="1248"/>
      <c r="BE2195" s="1248"/>
      <c r="BF2195" s="1248"/>
      <c r="BG2195" s="1248"/>
      <c r="BH2195" s="1248"/>
      <c r="BI2195" s="1248"/>
      <c r="BJ2195" s="1248"/>
      <c r="BK2195" s="1248"/>
      <c r="BL2195" s="1248"/>
      <c r="BM2195" s="1248"/>
      <c r="BN2195" s="1248"/>
      <c r="BO2195" s="1248"/>
      <c r="BP2195" s="1248"/>
      <c r="BQ2195" s="1248"/>
      <c r="BR2195" s="1248"/>
      <c r="BS2195" s="1248"/>
    </row>
    <row r="2196" spans="1:71" s="995" customFormat="1" ht="31.2">
      <c r="A2196" s="1068">
        <v>1</v>
      </c>
      <c r="B2196" s="1068"/>
      <c r="C2196" s="1068"/>
      <c r="D2196" s="1068"/>
      <c r="E2196" s="1068"/>
      <c r="F2196" s="1068"/>
      <c r="G2196" s="1243" t="s">
        <v>6100</v>
      </c>
      <c r="H2196" s="1240"/>
      <c r="I2196" s="1240"/>
      <c r="J2196" s="1240"/>
      <c r="K2196" s="1242">
        <f>K1944+K2015+K2163+K2177+K2191+K2195</f>
        <v>0</v>
      </c>
      <c r="L2196" s="1242"/>
      <c r="M2196" s="1242">
        <f>M1944+M2015+M2163+M2177+M2191+M2195</f>
        <v>0</v>
      </c>
      <c r="N2196" s="1242"/>
      <c r="O2196" s="1242">
        <f>O1944+O2015+O2163+O2177+O2191+O2195</f>
        <v>0</v>
      </c>
      <c r="P2196" s="1241"/>
      <c r="Q2196" s="1248"/>
      <c r="R2196" s="1248"/>
      <c r="S2196" s="1248"/>
      <c r="T2196" s="1248"/>
      <c r="U2196" s="1248"/>
      <c r="V2196" s="1248"/>
      <c r="W2196" s="1248"/>
      <c r="X2196" s="1248"/>
      <c r="Y2196" s="1248"/>
      <c r="Z2196" s="1248"/>
      <c r="AA2196" s="1248"/>
      <c r="AB2196" s="1248"/>
      <c r="AC2196" s="1248"/>
      <c r="AD2196" s="1248"/>
      <c r="AE2196" s="1248"/>
      <c r="AF2196" s="1248"/>
      <c r="AG2196" s="1248"/>
      <c r="AH2196" s="1248"/>
      <c r="AI2196" s="1248"/>
      <c r="AJ2196" s="1248"/>
      <c r="AK2196" s="1248"/>
      <c r="AL2196" s="1248"/>
      <c r="AM2196" s="1248"/>
      <c r="AN2196" s="1248"/>
      <c r="AO2196" s="1248"/>
      <c r="AP2196" s="1248"/>
      <c r="AQ2196" s="1248"/>
      <c r="AR2196" s="1248"/>
      <c r="AS2196" s="1248"/>
      <c r="AT2196" s="1248"/>
      <c r="AU2196" s="1248"/>
      <c r="AV2196" s="1248"/>
      <c r="AW2196" s="1248"/>
      <c r="AX2196" s="1248"/>
      <c r="AY2196" s="1248"/>
      <c r="AZ2196" s="1248"/>
      <c r="BA2196" s="1248"/>
      <c r="BB2196" s="1248"/>
      <c r="BC2196" s="1248"/>
      <c r="BD2196" s="1248"/>
      <c r="BE2196" s="1248"/>
      <c r="BF2196" s="1248"/>
      <c r="BG2196" s="1248"/>
      <c r="BH2196" s="1248"/>
      <c r="BI2196" s="1248"/>
      <c r="BJ2196" s="1248"/>
      <c r="BK2196" s="1248"/>
      <c r="BL2196" s="1248"/>
      <c r="BM2196" s="1248"/>
      <c r="BN2196" s="1248"/>
      <c r="BO2196" s="1248"/>
      <c r="BP2196" s="1248"/>
      <c r="BQ2196" s="1248"/>
      <c r="BR2196" s="1248"/>
      <c r="BS2196" s="1248"/>
    </row>
    <row r="2197" spans="1:71" s="995" customFormat="1">
      <c r="A2197" s="1068">
        <v>1</v>
      </c>
      <c r="B2197" s="1068"/>
      <c r="C2197" s="1068"/>
      <c r="D2197" s="1068"/>
      <c r="E2197" s="1068"/>
      <c r="F2197" s="1068"/>
      <c r="G2197" s="1239" t="s">
        <v>6101</v>
      </c>
      <c r="H2197" s="1240"/>
      <c r="I2197" s="1240"/>
      <c r="J2197" s="1240"/>
      <c r="K2197" s="1242">
        <f>K2196*0.2</f>
        <v>0</v>
      </c>
      <c r="L2197" s="1242"/>
      <c r="M2197" s="1242">
        <f>M2196*0.2</f>
        <v>0</v>
      </c>
      <c r="N2197" s="1242"/>
      <c r="O2197" s="1242">
        <f>O2196*0.2</f>
        <v>0</v>
      </c>
      <c r="P2197" s="1241"/>
      <c r="Q2197" s="1248"/>
      <c r="R2197" s="1248"/>
      <c r="S2197" s="1248"/>
      <c r="T2197" s="1248"/>
      <c r="U2197" s="1248"/>
      <c r="V2197" s="1248"/>
      <c r="W2197" s="1248"/>
      <c r="X2197" s="1248"/>
      <c r="Y2197" s="1248"/>
      <c r="Z2197" s="1248"/>
      <c r="AA2197" s="1248"/>
      <c r="AB2197" s="1248"/>
      <c r="AC2197" s="1248"/>
      <c r="AD2197" s="1248"/>
      <c r="AE2197" s="1248"/>
      <c r="AF2197" s="1248"/>
      <c r="AG2197" s="1248"/>
      <c r="AH2197" s="1248"/>
      <c r="AI2197" s="1248"/>
      <c r="AJ2197" s="1248"/>
      <c r="AK2197" s="1248"/>
      <c r="AL2197" s="1248"/>
      <c r="AM2197" s="1248"/>
      <c r="AN2197" s="1248"/>
      <c r="AO2197" s="1248"/>
      <c r="AP2197" s="1248"/>
      <c r="AQ2197" s="1248"/>
      <c r="AR2197" s="1248"/>
      <c r="AS2197" s="1248"/>
      <c r="AT2197" s="1248"/>
      <c r="AU2197" s="1248"/>
      <c r="AV2197" s="1248"/>
      <c r="AW2197" s="1248"/>
      <c r="AX2197" s="1248"/>
      <c r="AY2197" s="1248"/>
      <c r="AZ2197" s="1248"/>
      <c r="BA2197" s="1248"/>
      <c r="BB2197" s="1248"/>
      <c r="BC2197" s="1248"/>
      <c r="BD2197" s="1248"/>
      <c r="BE2197" s="1248"/>
      <c r="BF2197" s="1248"/>
      <c r="BG2197" s="1248"/>
      <c r="BH2197" s="1248"/>
      <c r="BI2197" s="1248"/>
      <c r="BJ2197" s="1248"/>
      <c r="BK2197" s="1248"/>
      <c r="BL2197" s="1248"/>
      <c r="BM2197" s="1248"/>
      <c r="BN2197" s="1248"/>
      <c r="BO2197" s="1248"/>
      <c r="BP2197" s="1248"/>
      <c r="BQ2197" s="1248"/>
      <c r="BR2197" s="1248"/>
      <c r="BS2197" s="1248"/>
    </row>
    <row r="2198" spans="1:71" s="995" customFormat="1" ht="31.2">
      <c r="A2198" s="1068">
        <v>1</v>
      </c>
      <c r="B2198" s="1068"/>
      <c r="C2198" s="1068"/>
      <c r="D2198" s="1068"/>
      <c r="E2198" s="1068"/>
      <c r="F2198" s="1068"/>
      <c r="G2198" s="1243" t="s">
        <v>6102</v>
      </c>
      <c r="H2198" s="1240"/>
      <c r="I2198" s="1240"/>
      <c r="J2198" s="1240"/>
      <c r="K2198" s="1242">
        <f>K2196+K2197</f>
        <v>0</v>
      </c>
      <c r="L2198" s="1242"/>
      <c r="M2198" s="1242">
        <f>M2196+M2197</f>
        <v>0</v>
      </c>
      <c r="N2198" s="1242"/>
      <c r="O2198" s="1242">
        <f>O2196+O2197</f>
        <v>0</v>
      </c>
      <c r="P2198" s="1241"/>
      <c r="Q2198" s="1248"/>
      <c r="R2198" s="1248"/>
      <c r="S2198" s="1248"/>
      <c r="T2198" s="1248"/>
      <c r="U2198" s="1248"/>
      <c r="V2198" s="1248"/>
      <c r="W2198" s="1248"/>
      <c r="X2198" s="1248"/>
      <c r="Y2198" s="1248"/>
      <c r="Z2198" s="1248"/>
      <c r="AA2198" s="1248"/>
      <c r="AB2198" s="1248"/>
      <c r="AC2198" s="1248"/>
      <c r="AD2198" s="1248"/>
      <c r="AE2198" s="1248"/>
      <c r="AF2198" s="1248"/>
      <c r="AG2198" s="1248"/>
      <c r="AH2198" s="1248"/>
      <c r="AI2198" s="1248"/>
      <c r="AJ2198" s="1248"/>
      <c r="AK2198" s="1248"/>
      <c r="AL2198" s="1248"/>
      <c r="AM2198" s="1248"/>
      <c r="AN2198" s="1248"/>
      <c r="AO2198" s="1248"/>
      <c r="AP2198" s="1248"/>
      <c r="AQ2198" s="1248"/>
      <c r="AR2198" s="1248"/>
      <c r="AS2198" s="1248"/>
      <c r="AT2198" s="1248"/>
      <c r="AU2198" s="1248"/>
      <c r="AV2198" s="1248"/>
      <c r="AW2198" s="1248"/>
      <c r="AX2198" s="1248"/>
      <c r="AY2198" s="1248"/>
      <c r="AZ2198" s="1248"/>
      <c r="BA2198" s="1248"/>
      <c r="BB2198" s="1248"/>
      <c r="BC2198" s="1248"/>
      <c r="BD2198" s="1248"/>
      <c r="BE2198" s="1248"/>
      <c r="BF2198" s="1248"/>
      <c r="BG2198" s="1248"/>
      <c r="BH2198" s="1248"/>
      <c r="BI2198" s="1248"/>
      <c r="BJ2198" s="1248"/>
      <c r="BK2198" s="1248"/>
      <c r="BL2198" s="1248"/>
      <c r="BM2198" s="1248"/>
      <c r="BN2198" s="1248"/>
      <c r="BO2198" s="1248"/>
      <c r="BP2198" s="1248"/>
      <c r="BQ2198" s="1248"/>
      <c r="BR2198" s="1248"/>
      <c r="BS2198" s="1248"/>
    </row>
    <row r="2199" spans="1:71" s="995" customFormat="1" collapsed="1">
      <c r="A2199" s="1065">
        <v>2</v>
      </c>
      <c r="B2199" s="1065">
        <v>1</v>
      </c>
      <c r="C2199" s="1065"/>
      <c r="D2199" s="1065"/>
      <c r="E2199" s="1065"/>
      <c r="F2199" s="1065"/>
      <c r="G2199" s="1127" t="s">
        <v>6400</v>
      </c>
      <c r="H2199" s="1128"/>
      <c r="I2199" s="1128"/>
      <c r="J2199" s="1128"/>
      <c r="K2199" s="1130"/>
      <c r="L2199" s="1130"/>
      <c r="M2199" s="1130"/>
      <c r="N2199" s="1130"/>
      <c r="O2199" s="1130"/>
      <c r="P2199" s="1129"/>
      <c r="Q2199" s="1248"/>
      <c r="R2199" s="1248"/>
      <c r="S2199" s="1248"/>
      <c r="T2199" s="1248"/>
      <c r="U2199" s="1248"/>
      <c r="V2199" s="1248"/>
      <c r="W2199" s="1248"/>
      <c r="X2199" s="1248"/>
      <c r="Y2199" s="1248"/>
      <c r="Z2199" s="1248"/>
      <c r="AA2199" s="1248"/>
      <c r="AB2199" s="1248"/>
      <c r="AC2199" s="1248"/>
      <c r="AD2199" s="1248"/>
      <c r="AE2199" s="1248"/>
      <c r="AF2199" s="1248"/>
      <c r="AG2199" s="1248"/>
      <c r="AH2199" s="1248"/>
      <c r="AI2199" s="1248"/>
      <c r="AJ2199" s="1248"/>
      <c r="AK2199" s="1248"/>
      <c r="AL2199" s="1248"/>
      <c r="AM2199" s="1248"/>
      <c r="AN2199" s="1248"/>
      <c r="AO2199" s="1248"/>
      <c r="AP2199" s="1248"/>
      <c r="AQ2199" s="1248"/>
      <c r="AR2199" s="1248"/>
      <c r="AS2199" s="1248"/>
      <c r="AT2199" s="1248"/>
      <c r="AU2199" s="1248"/>
      <c r="AV2199" s="1248"/>
      <c r="AW2199" s="1248"/>
      <c r="AX2199" s="1248"/>
      <c r="AY2199" s="1248"/>
      <c r="AZ2199" s="1248"/>
      <c r="BA2199" s="1248"/>
      <c r="BB2199" s="1248"/>
      <c r="BC2199" s="1248"/>
      <c r="BD2199" s="1248"/>
      <c r="BE2199" s="1248"/>
      <c r="BF2199" s="1248"/>
      <c r="BG2199" s="1248"/>
      <c r="BH2199" s="1248"/>
      <c r="BI2199" s="1248"/>
      <c r="BJ2199" s="1248"/>
      <c r="BK2199" s="1248"/>
      <c r="BL2199" s="1248"/>
      <c r="BM2199" s="1248"/>
      <c r="BN2199" s="1248"/>
      <c r="BO2199" s="1248"/>
      <c r="BP2199" s="1248"/>
      <c r="BQ2199" s="1248"/>
      <c r="BR2199" s="1248"/>
      <c r="BS2199" s="1248"/>
    </row>
    <row r="2200" spans="1:71" s="3" customFormat="1" hidden="1" outlineLevel="1">
      <c r="A2200" s="1014" t="s">
        <v>1556</v>
      </c>
      <c r="B2200" s="1014" t="s">
        <v>1559</v>
      </c>
      <c r="C2200" s="1014">
        <v>0</v>
      </c>
      <c r="D2200" s="1014" t="s">
        <v>6393</v>
      </c>
      <c r="E2200" s="1014" t="s">
        <v>6393</v>
      </c>
      <c r="F2200" s="1014" t="s">
        <v>1559</v>
      </c>
      <c r="G2200" s="941" t="s">
        <v>6288</v>
      </c>
      <c r="H2200" s="47" t="s">
        <v>31</v>
      </c>
      <c r="I2200" s="329">
        <v>1</v>
      </c>
      <c r="J2200" s="915"/>
      <c r="K2200" s="910">
        <f t="shared" ref="K2200:K2205" si="356">I2200*J2200</f>
        <v>0</v>
      </c>
      <c r="L2200" s="426"/>
      <c r="M2200" s="909">
        <f t="shared" ref="M2200:M2205" si="357">I2200*L2200</f>
        <v>0</v>
      </c>
      <c r="N2200" s="909">
        <f t="shared" ref="N2200:N2205" si="358">J2200+L2200</f>
        <v>0</v>
      </c>
      <c r="O2200" s="909">
        <f t="shared" ref="O2200:O2205" si="359">I2200*N2200</f>
        <v>0</v>
      </c>
      <c r="P2200" s="147"/>
      <c r="Q2200" s="1252"/>
      <c r="R2200" s="1252"/>
      <c r="S2200" s="1252"/>
      <c r="T2200" s="1252"/>
      <c r="U2200" s="1252"/>
      <c r="V2200" s="1252"/>
      <c r="W2200" s="1252"/>
      <c r="X2200" s="1252"/>
      <c r="Y2200" s="1252"/>
      <c r="Z2200" s="1252"/>
      <c r="AA2200" s="1252"/>
      <c r="AB2200" s="1252"/>
      <c r="AC2200" s="1252"/>
      <c r="AD2200" s="1252"/>
      <c r="AE2200" s="1252"/>
      <c r="AF2200" s="1252"/>
      <c r="AG2200" s="1252"/>
      <c r="AH2200" s="1252"/>
      <c r="AI2200" s="1252"/>
      <c r="AJ2200" s="1252"/>
      <c r="AK2200" s="1252"/>
      <c r="AL2200" s="1252"/>
      <c r="AM2200" s="1252"/>
      <c r="AN2200" s="1252"/>
      <c r="AO2200" s="1252"/>
      <c r="AP2200" s="1252"/>
      <c r="AQ2200" s="1252"/>
      <c r="AR2200" s="1252"/>
      <c r="AS2200" s="1252"/>
      <c r="AT2200" s="1252"/>
      <c r="AU2200" s="1252"/>
      <c r="AV2200" s="1252"/>
      <c r="AW2200" s="1252"/>
      <c r="AX2200" s="1252"/>
      <c r="AY2200" s="1252"/>
      <c r="AZ2200" s="1252"/>
      <c r="BA2200" s="1252"/>
      <c r="BB2200" s="1252"/>
      <c r="BC2200" s="1252"/>
      <c r="BD2200" s="1252"/>
      <c r="BE2200" s="1252"/>
      <c r="BF2200" s="1252"/>
      <c r="BG2200" s="1252"/>
      <c r="BH2200" s="1252"/>
      <c r="BI2200" s="1252"/>
      <c r="BJ2200" s="1252"/>
      <c r="BK2200" s="1252"/>
      <c r="BL2200" s="1252"/>
      <c r="BM2200" s="1252"/>
      <c r="BN2200" s="1252"/>
      <c r="BO2200" s="1252"/>
      <c r="BP2200" s="1252"/>
      <c r="BQ2200" s="1252"/>
      <c r="BR2200" s="1252"/>
      <c r="BS2200" s="1252"/>
    </row>
    <row r="2201" spans="1:71" s="3" customFormat="1" hidden="1" outlineLevel="1">
      <c r="A2201" s="1014" t="s">
        <v>1556</v>
      </c>
      <c r="B2201" s="1014" t="s">
        <v>1559</v>
      </c>
      <c r="C2201" s="1014">
        <v>0</v>
      </c>
      <c r="D2201" s="1014" t="s">
        <v>6393</v>
      </c>
      <c r="E2201" s="1014" t="s">
        <v>6393</v>
      </c>
      <c r="F2201" s="1014" t="s">
        <v>1556</v>
      </c>
      <c r="G2201" s="941" t="s">
        <v>6290</v>
      </c>
      <c r="H2201" s="47" t="s">
        <v>31</v>
      </c>
      <c r="I2201" s="329">
        <v>1</v>
      </c>
      <c r="J2201" s="915"/>
      <c r="K2201" s="910">
        <f t="shared" si="356"/>
        <v>0</v>
      </c>
      <c r="L2201" s="426"/>
      <c r="M2201" s="909">
        <f t="shared" si="357"/>
        <v>0</v>
      </c>
      <c r="N2201" s="909">
        <f t="shared" si="358"/>
        <v>0</v>
      </c>
      <c r="O2201" s="909">
        <f t="shared" si="359"/>
        <v>0</v>
      </c>
      <c r="P2201" s="147"/>
      <c r="Q2201" s="1252"/>
      <c r="R2201" s="1252"/>
      <c r="S2201" s="1252"/>
      <c r="T2201" s="1252"/>
      <c r="U2201" s="1252"/>
      <c r="V2201" s="1252"/>
      <c r="W2201" s="1252"/>
      <c r="X2201" s="1252"/>
      <c r="Y2201" s="1252"/>
      <c r="Z2201" s="1252"/>
      <c r="AA2201" s="1252"/>
      <c r="AB2201" s="1252"/>
      <c r="AC2201" s="1252"/>
      <c r="AD2201" s="1252"/>
      <c r="AE2201" s="1252"/>
      <c r="AF2201" s="1252"/>
      <c r="AG2201" s="1252"/>
      <c r="AH2201" s="1252"/>
      <c r="AI2201" s="1252"/>
      <c r="AJ2201" s="1252"/>
      <c r="AK2201" s="1252"/>
      <c r="AL2201" s="1252"/>
      <c r="AM2201" s="1252"/>
      <c r="AN2201" s="1252"/>
      <c r="AO2201" s="1252"/>
      <c r="AP2201" s="1252"/>
      <c r="AQ2201" s="1252"/>
      <c r="AR2201" s="1252"/>
      <c r="AS2201" s="1252"/>
      <c r="AT2201" s="1252"/>
      <c r="AU2201" s="1252"/>
      <c r="AV2201" s="1252"/>
      <c r="AW2201" s="1252"/>
      <c r="AX2201" s="1252"/>
      <c r="AY2201" s="1252"/>
      <c r="AZ2201" s="1252"/>
      <c r="BA2201" s="1252"/>
      <c r="BB2201" s="1252"/>
      <c r="BC2201" s="1252"/>
      <c r="BD2201" s="1252"/>
      <c r="BE2201" s="1252"/>
      <c r="BF2201" s="1252"/>
      <c r="BG2201" s="1252"/>
      <c r="BH2201" s="1252"/>
      <c r="BI2201" s="1252"/>
      <c r="BJ2201" s="1252"/>
      <c r="BK2201" s="1252"/>
      <c r="BL2201" s="1252"/>
      <c r="BM2201" s="1252"/>
      <c r="BN2201" s="1252"/>
      <c r="BO2201" s="1252"/>
      <c r="BP2201" s="1252"/>
      <c r="BQ2201" s="1252"/>
      <c r="BR2201" s="1252"/>
      <c r="BS2201" s="1252"/>
    </row>
    <row r="2202" spans="1:71" s="3" customFormat="1" hidden="1" outlineLevel="1">
      <c r="A2202" s="1014" t="s">
        <v>1556</v>
      </c>
      <c r="B2202" s="1014" t="s">
        <v>1559</v>
      </c>
      <c r="C2202" s="1014">
        <v>0</v>
      </c>
      <c r="D2202" s="1014" t="s">
        <v>6393</v>
      </c>
      <c r="E2202" s="1014" t="s">
        <v>6393</v>
      </c>
      <c r="F2202" s="1014" t="s">
        <v>1561</v>
      </c>
      <c r="G2202" s="941" t="s">
        <v>6289</v>
      </c>
      <c r="H2202" s="47" t="s">
        <v>31</v>
      </c>
      <c r="I2202" s="329">
        <v>1</v>
      </c>
      <c r="J2202" s="915"/>
      <c r="K2202" s="910">
        <f t="shared" si="356"/>
        <v>0</v>
      </c>
      <c r="L2202" s="426"/>
      <c r="M2202" s="909">
        <f t="shared" si="357"/>
        <v>0</v>
      </c>
      <c r="N2202" s="909">
        <f t="shared" si="358"/>
        <v>0</v>
      </c>
      <c r="O2202" s="909">
        <f t="shared" si="359"/>
        <v>0</v>
      </c>
      <c r="P2202" s="147"/>
      <c r="Q2202" s="1252"/>
      <c r="R2202" s="1252"/>
      <c r="S2202" s="1252"/>
      <c r="T2202" s="1252"/>
      <c r="U2202" s="1252"/>
      <c r="V2202" s="1252"/>
      <c r="W2202" s="1252"/>
      <c r="X2202" s="1252"/>
      <c r="Y2202" s="1252"/>
      <c r="Z2202" s="1252"/>
      <c r="AA2202" s="1252"/>
      <c r="AB2202" s="1252"/>
      <c r="AC2202" s="1252"/>
      <c r="AD2202" s="1252"/>
      <c r="AE2202" s="1252"/>
      <c r="AF2202" s="1252"/>
      <c r="AG2202" s="1252"/>
      <c r="AH2202" s="1252"/>
      <c r="AI2202" s="1252"/>
      <c r="AJ2202" s="1252"/>
      <c r="AK2202" s="1252"/>
      <c r="AL2202" s="1252"/>
      <c r="AM2202" s="1252"/>
      <c r="AN2202" s="1252"/>
      <c r="AO2202" s="1252"/>
      <c r="AP2202" s="1252"/>
      <c r="AQ2202" s="1252"/>
      <c r="AR2202" s="1252"/>
      <c r="AS2202" s="1252"/>
      <c r="AT2202" s="1252"/>
      <c r="AU2202" s="1252"/>
      <c r="AV2202" s="1252"/>
      <c r="AW2202" s="1252"/>
      <c r="AX2202" s="1252"/>
      <c r="AY2202" s="1252"/>
      <c r="AZ2202" s="1252"/>
      <c r="BA2202" s="1252"/>
      <c r="BB2202" s="1252"/>
      <c r="BC2202" s="1252"/>
      <c r="BD2202" s="1252"/>
      <c r="BE2202" s="1252"/>
      <c r="BF2202" s="1252"/>
      <c r="BG2202" s="1252"/>
      <c r="BH2202" s="1252"/>
      <c r="BI2202" s="1252"/>
      <c r="BJ2202" s="1252"/>
      <c r="BK2202" s="1252"/>
      <c r="BL2202" s="1252"/>
      <c r="BM2202" s="1252"/>
      <c r="BN2202" s="1252"/>
      <c r="BO2202" s="1252"/>
      <c r="BP2202" s="1252"/>
      <c r="BQ2202" s="1252"/>
      <c r="BR2202" s="1252"/>
      <c r="BS2202" s="1252"/>
    </row>
    <row r="2203" spans="1:71" s="1" customFormat="1" ht="27.6" hidden="1" outlineLevel="1">
      <c r="A2203" s="1014" t="s">
        <v>1556</v>
      </c>
      <c r="B2203" s="1014" t="s">
        <v>1559</v>
      </c>
      <c r="C2203" s="1014">
        <v>0</v>
      </c>
      <c r="D2203" s="1014" t="s">
        <v>6393</v>
      </c>
      <c r="E2203" s="1014" t="s">
        <v>6393</v>
      </c>
      <c r="F2203" s="1014" t="s">
        <v>1574</v>
      </c>
      <c r="G2203" s="959" t="s">
        <v>8268</v>
      </c>
      <c r="H2203" s="936" t="s">
        <v>31</v>
      </c>
      <c r="I2203" s="923">
        <v>1</v>
      </c>
      <c r="J2203" s="915"/>
      <c r="K2203" s="911">
        <f t="shared" si="356"/>
        <v>0</v>
      </c>
      <c r="L2203" s="369"/>
      <c r="M2203" s="962">
        <f t="shared" si="357"/>
        <v>0</v>
      </c>
      <c r="N2203" s="912">
        <f t="shared" si="358"/>
        <v>0</v>
      </c>
      <c r="O2203" s="912">
        <f t="shared" si="359"/>
        <v>0</v>
      </c>
      <c r="P2203" s="953"/>
      <c r="Q2203" s="1248"/>
      <c r="R2203" s="1248"/>
      <c r="S2203" s="1248"/>
      <c r="T2203" s="1248"/>
      <c r="U2203" s="1248"/>
      <c r="V2203" s="1248"/>
      <c r="W2203" s="1248"/>
      <c r="X2203" s="1248"/>
      <c r="Y2203" s="1248"/>
      <c r="Z2203" s="1248"/>
      <c r="AA2203" s="1248"/>
      <c r="AB2203" s="1248"/>
      <c r="AC2203" s="1248"/>
      <c r="AD2203" s="1248"/>
      <c r="AE2203" s="1248"/>
      <c r="AF2203" s="1248"/>
      <c r="AG2203" s="1248"/>
      <c r="AH2203" s="1248"/>
      <c r="AI2203" s="1248"/>
      <c r="AJ2203" s="1248"/>
      <c r="AK2203" s="1248"/>
      <c r="AL2203" s="1248"/>
      <c r="AM2203" s="1248"/>
      <c r="AN2203" s="1248"/>
      <c r="AO2203" s="1248"/>
      <c r="AP2203" s="1248"/>
      <c r="AQ2203" s="1248"/>
      <c r="AR2203" s="1248"/>
      <c r="AS2203" s="1248"/>
      <c r="AT2203" s="1248"/>
      <c r="AU2203" s="1248"/>
      <c r="AV2203" s="1248"/>
      <c r="AW2203" s="1248"/>
      <c r="AX2203" s="1248"/>
      <c r="AY2203" s="1248"/>
      <c r="AZ2203" s="1248"/>
      <c r="BA2203" s="1248"/>
      <c r="BB2203" s="1248"/>
      <c r="BC2203" s="1248"/>
      <c r="BD2203" s="1248"/>
      <c r="BE2203" s="1248"/>
      <c r="BF2203" s="1248"/>
      <c r="BG2203" s="1248"/>
      <c r="BH2203" s="1248"/>
      <c r="BI2203" s="1248"/>
      <c r="BJ2203" s="1248"/>
      <c r="BK2203" s="1248"/>
      <c r="BL2203" s="1248"/>
      <c r="BM2203" s="1248"/>
      <c r="BN2203" s="1248"/>
      <c r="BO2203" s="1248"/>
      <c r="BP2203" s="1248"/>
      <c r="BQ2203" s="1248"/>
      <c r="BR2203" s="1248"/>
      <c r="BS2203" s="1248"/>
    </row>
    <row r="2204" spans="1:71" s="1" customFormat="1" ht="27.6" hidden="1" outlineLevel="1">
      <c r="A2204" s="1014" t="s">
        <v>1556</v>
      </c>
      <c r="B2204" s="1014" t="s">
        <v>1559</v>
      </c>
      <c r="C2204" s="1014">
        <v>0</v>
      </c>
      <c r="D2204" s="1014" t="s">
        <v>6393</v>
      </c>
      <c r="E2204" s="1014" t="s">
        <v>6393</v>
      </c>
      <c r="F2204" s="1014" t="s">
        <v>1567</v>
      </c>
      <c r="G2204" s="959" t="s">
        <v>8269</v>
      </c>
      <c r="H2204" s="936" t="s">
        <v>31</v>
      </c>
      <c r="I2204" s="923">
        <v>1</v>
      </c>
      <c r="J2204" s="915"/>
      <c r="K2204" s="911">
        <f t="shared" si="356"/>
        <v>0</v>
      </c>
      <c r="L2204" s="369"/>
      <c r="M2204" s="962">
        <f t="shared" si="357"/>
        <v>0</v>
      </c>
      <c r="N2204" s="912">
        <f t="shared" si="358"/>
        <v>0</v>
      </c>
      <c r="O2204" s="912">
        <f t="shared" si="359"/>
        <v>0</v>
      </c>
      <c r="P2204" s="953"/>
      <c r="Q2204" s="1248"/>
      <c r="R2204" s="1248"/>
      <c r="S2204" s="1248"/>
      <c r="T2204" s="1248"/>
      <c r="U2204" s="1248"/>
      <c r="V2204" s="1248"/>
      <c r="W2204" s="1248"/>
      <c r="X2204" s="1248"/>
      <c r="Y2204" s="1248"/>
      <c r="Z2204" s="1248"/>
      <c r="AA2204" s="1248"/>
      <c r="AB2204" s="1248"/>
      <c r="AC2204" s="1248"/>
      <c r="AD2204" s="1248"/>
      <c r="AE2204" s="1248"/>
      <c r="AF2204" s="1248"/>
      <c r="AG2204" s="1248"/>
      <c r="AH2204" s="1248"/>
      <c r="AI2204" s="1248"/>
      <c r="AJ2204" s="1248"/>
      <c r="AK2204" s="1248"/>
      <c r="AL2204" s="1248"/>
      <c r="AM2204" s="1248"/>
      <c r="AN2204" s="1248"/>
      <c r="AO2204" s="1248"/>
      <c r="AP2204" s="1248"/>
      <c r="AQ2204" s="1248"/>
      <c r="AR2204" s="1248"/>
      <c r="AS2204" s="1248"/>
      <c r="AT2204" s="1248"/>
      <c r="AU2204" s="1248"/>
      <c r="AV2204" s="1248"/>
      <c r="AW2204" s="1248"/>
      <c r="AX2204" s="1248"/>
      <c r="AY2204" s="1248"/>
      <c r="AZ2204" s="1248"/>
      <c r="BA2204" s="1248"/>
      <c r="BB2204" s="1248"/>
      <c r="BC2204" s="1248"/>
      <c r="BD2204" s="1248"/>
      <c r="BE2204" s="1248"/>
      <c r="BF2204" s="1248"/>
      <c r="BG2204" s="1248"/>
      <c r="BH2204" s="1248"/>
      <c r="BI2204" s="1248"/>
      <c r="BJ2204" s="1248"/>
      <c r="BK2204" s="1248"/>
      <c r="BL2204" s="1248"/>
      <c r="BM2204" s="1248"/>
      <c r="BN2204" s="1248"/>
      <c r="BO2204" s="1248"/>
      <c r="BP2204" s="1248"/>
      <c r="BQ2204" s="1248"/>
      <c r="BR2204" s="1248"/>
      <c r="BS2204" s="1248"/>
    </row>
    <row r="2205" spans="1:71" s="1" customFormat="1" ht="27.6" hidden="1" outlineLevel="1">
      <c r="A2205" s="1014" t="s">
        <v>1556</v>
      </c>
      <c r="B2205" s="1014" t="s">
        <v>1559</v>
      </c>
      <c r="C2205" s="1014">
        <v>0</v>
      </c>
      <c r="D2205" s="1014" t="s">
        <v>6393</v>
      </c>
      <c r="E2205" s="1014" t="s">
        <v>6393</v>
      </c>
      <c r="F2205" s="1014" t="s">
        <v>1571</v>
      </c>
      <c r="G2205" s="959" t="s">
        <v>8270</v>
      </c>
      <c r="H2205" s="936" t="s">
        <v>31</v>
      </c>
      <c r="I2205" s="923">
        <v>1</v>
      </c>
      <c r="J2205" s="915"/>
      <c r="K2205" s="911">
        <f t="shared" si="356"/>
        <v>0</v>
      </c>
      <c r="L2205" s="369"/>
      <c r="M2205" s="962">
        <f t="shared" si="357"/>
        <v>0</v>
      </c>
      <c r="N2205" s="912">
        <f t="shared" si="358"/>
        <v>0</v>
      </c>
      <c r="O2205" s="912">
        <f t="shared" si="359"/>
        <v>0</v>
      </c>
      <c r="P2205" s="953"/>
      <c r="Q2205" s="1248"/>
      <c r="R2205" s="1248"/>
      <c r="S2205" s="1248"/>
      <c r="T2205" s="1248"/>
      <c r="U2205" s="1248"/>
      <c r="V2205" s="1248"/>
      <c r="W2205" s="1248"/>
      <c r="X2205" s="1248"/>
      <c r="Y2205" s="1248"/>
      <c r="Z2205" s="1248"/>
      <c r="AA2205" s="1248"/>
      <c r="AB2205" s="1248"/>
      <c r="AC2205" s="1248"/>
      <c r="AD2205" s="1248"/>
      <c r="AE2205" s="1248"/>
      <c r="AF2205" s="1248"/>
      <c r="AG2205" s="1248"/>
      <c r="AH2205" s="1248"/>
      <c r="AI2205" s="1248"/>
      <c r="AJ2205" s="1248"/>
      <c r="AK2205" s="1248"/>
      <c r="AL2205" s="1248"/>
      <c r="AM2205" s="1248"/>
      <c r="AN2205" s="1248"/>
      <c r="AO2205" s="1248"/>
      <c r="AP2205" s="1248"/>
      <c r="AQ2205" s="1248"/>
      <c r="AR2205" s="1248"/>
      <c r="AS2205" s="1248"/>
      <c r="AT2205" s="1248"/>
      <c r="AU2205" s="1248"/>
      <c r="AV2205" s="1248"/>
      <c r="AW2205" s="1248"/>
      <c r="AX2205" s="1248"/>
      <c r="AY2205" s="1248"/>
      <c r="AZ2205" s="1248"/>
      <c r="BA2205" s="1248"/>
      <c r="BB2205" s="1248"/>
      <c r="BC2205" s="1248"/>
      <c r="BD2205" s="1248"/>
      <c r="BE2205" s="1248"/>
      <c r="BF2205" s="1248"/>
      <c r="BG2205" s="1248"/>
      <c r="BH2205" s="1248"/>
      <c r="BI2205" s="1248"/>
      <c r="BJ2205" s="1248"/>
      <c r="BK2205" s="1248"/>
      <c r="BL2205" s="1248"/>
      <c r="BM2205" s="1248"/>
      <c r="BN2205" s="1248"/>
      <c r="BO2205" s="1248"/>
      <c r="BP2205" s="1248"/>
      <c r="BQ2205" s="1248"/>
      <c r="BR2205" s="1248"/>
      <c r="BS2205" s="1248"/>
    </row>
    <row r="2206" spans="1:71" s="995" customFormat="1" ht="31.2" collapsed="1">
      <c r="A2206" s="1065">
        <v>2</v>
      </c>
      <c r="B2206" s="1065">
        <v>1</v>
      </c>
      <c r="C2206" s="1065"/>
      <c r="D2206" s="1065"/>
      <c r="E2206" s="1065"/>
      <c r="F2206" s="1065"/>
      <c r="G2206" s="1013" t="s">
        <v>6401</v>
      </c>
      <c r="H2206" s="1128"/>
      <c r="I2206" s="1128"/>
      <c r="J2206" s="1128"/>
      <c r="K2206" s="1130">
        <f>SUM(K2200:K2205)</f>
        <v>0</v>
      </c>
      <c r="L2206" s="1130"/>
      <c r="M2206" s="1130">
        <f>SUM(M2200:M2205)</f>
        <v>0</v>
      </c>
      <c r="N2206" s="1130"/>
      <c r="O2206" s="1130">
        <f>SUM(O2200:O2205)</f>
        <v>0</v>
      </c>
      <c r="P2206" s="1129"/>
      <c r="Q2206" s="1248"/>
      <c r="R2206" s="1248"/>
      <c r="S2206" s="1248"/>
      <c r="T2206" s="1248"/>
      <c r="U2206" s="1248"/>
      <c r="V2206" s="1248"/>
      <c r="W2206" s="1248"/>
      <c r="X2206" s="1248"/>
      <c r="Y2206" s="1248"/>
      <c r="Z2206" s="1248"/>
      <c r="AA2206" s="1248"/>
      <c r="AB2206" s="1248"/>
      <c r="AC2206" s="1248"/>
      <c r="AD2206" s="1248"/>
      <c r="AE2206" s="1248"/>
      <c r="AF2206" s="1248"/>
      <c r="AG2206" s="1248"/>
      <c r="AH2206" s="1248"/>
      <c r="AI2206" s="1248"/>
      <c r="AJ2206" s="1248"/>
      <c r="AK2206" s="1248"/>
      <c r="AL2206" s="1248"/>
      <c r="AM2206" s="1248"/>
      <c r="AN2206" s="1248"/>
      <c r="AO2206" s="1248"/>
      <c r="AP2206" s="1248"/>
      <c r="AQ2206" s="1248"/>
      <c r="AR2206" s="1248"/>
      <c r="AS2206" s="1248"/>
      <c r="AT2206" s="1248"/>
      <c r="AU2206" s="1248"/>
      <c r="AV2206" s="1248"/>
      <c r="AW2206" s="1248"/>
      <c r="AX2206" s="1248"/>
      <c r="AY2206" s="1248"/>
      <c r="AZ2206" s="1248"/>
      <c r="BA2206" s="1248"/>
      <c r="BB2206" s="1248"/>
      <c r="BC2206" s="1248"/>
      <c r="BD2206" s="1248"/>
      <c r="BE2206" s="1248"/>
      <c r="BF2206" s="1248"/>
      <c r="BG2206" s="1248"/>
      <c r="BH2206" s="1248"/>
      <c r="BI2206" s="1248"/>
      <c r="BJ2206" s="1248"/>
      <c r="BK2206" s="1248"/>
      <c r="BL2206" s="1248"/>
      <c r="BM2206" s="1248"/>
      <c r="BN2206" s="1248"/>
      <c r="BO2206" s="1248"/>
      <c r="BP2206" s="1248"/>
      <c r="BQ2206" s="1248"/>
      <c r="BR2206" s="1248"/>
      <c r="BS2206" s="1248"/>
    </row>
    <row r="2207" spans="1:71" s="995" customFormat="1">
      <c r="A2207" s="1065">
        <v>2</v>
      </c>
      <c r="B2207" s="1065">
        <v>2</v>
      </c>
      <c r="C2207" s="1065"/>
      <c r="D2207" s="1065"/>
      <c r="E2207" s="1065"/>
      <c r="F2207" s="1065"/>
      <c r="G2207" s="1127" t="s">
        <v>6086</v>
      </c>
      <c r="H2207" s="1245"/>
      <c r="I2207" s="1244"/>
      <c r="J2207" s="1128"/>
      <c r="K2207" s="1130"/>
      <c r="L2207" s="1130"/>
      <c r="M2207" s="1130"/>
      <c r="N2207" s="1130"/>
      <c r="O2207" s="1130"/>
      <c r="P2207" s="1129"/>
      <c r="Q2207" s="1248"/>
      <c r="R2207" s="1248"/>
      <c r="S2207" s="1248"/>
      <c r="T2207" s="1248"/>
      <c r="U2207" s="1248"/>
      <c r="V2207" s="1248"/>
      <c r="W2207" s="1248"/>
      <c r="X2207" s="1248"/>
      <c r="Y2207" s="1248"/>
      <c r="Z2207" s="1248"/>
      <c r="AA2207" s="1248"/>
      <c r="AB2207" s="1248"/>
      <c r="AC2207" s="1248"/>
      <c r="AD2207" s="1248"/>
      <c r="AE2207" s="1248"/>
      <c r="AF2207" s="1248"/>
      <c r="AG2207" s="1248"/>
      <c r="AH2207" s="1248"/>
      <c r="AI2207" s="1248"/>
      <c r="AJ2207" s="1248"/>
      <c r="AK2207" s="1248"/>
      <c r="AL2207" s="1248"/>
      <c r="AM2207" s="1248"/>
      <c r="AN2207" s="1248"/>
      <c r="AO2207" s="1248"/>
      <c r="AP2207" s="1248"/>
      <c r="AQ2207" s="1248"/>
      <c r="AR2207" s="1248"/>
      <c r="AS2207" s="1248"/>
      <c r="AT2207" s="1248"/>
      <c r="AU2207" s="1248"/>
      <c r="AV2207" s="1248"/>
      <c r="AW2207" s="1248"/>
      <c r="AX2207" s="1248"/>
      <c r="AY2207" s="1248"/>
      <c r="AZ2207" s="1248"/>
      <c r="BA2207" s="1248"/>
      <c r="BB2207" s="1248"/>
      <c r="BC2207" s="1248"/>
      <c r="BD2207" s="1248"/>
      <c r="BE2207" s="1248"/>
      <c r="BF2207" s="1248"/>
      <c r="BG2207" s="1248"/>
      <c r="BH2207" s="1248"/>
      <c r="BI2207" s="1248"/>
      <c r="BJ2207" s="1248"/>
      <c r="BK2207" s="1248"/>
      <c r="BL2207" s="1248"/>
      <c r="BM2207" s="1248"/>
      <c r="BN2207" s="1248"/>
      <c r="BO2207" s="1248"/>
      <c r="BP2207" s="1248"/>
      <c r="BQ2207" s="1248"/>
      <c r="BR2207" s="1248"/>
      <c r="BS2207" s="1248"/>
    </row>
    <row r="2208" spans="1:71" ht="27.6" outlineLevel="1" collapsed="1">
      <c r="A2208" s="1107">
        <v>2</v>
      </c>
      <c r="B2208" s="1107" t="s">
        <v>1556</v>
      </c>
      <c r="C2208" s="1107" t="s">
        <v>1559</v>
      </c>
      <c r="D2208" s="1107"/>
      <c r="E2208" s="1107"/>
      <c r="F2208" s="1107"/>
      <c r="G2208" s="1114" t="s">
        <v>6429</v>
      </c>
      <c r="H2208" s="1108"/>
      <c r="I2208" s="1108"/>
      <c r="J2208" s="1115"/>
      <c r="K2208" s="1121">
        <f>SUM(K2209:K2241)</f>
        <v>0</v>
      </c>
      <c r="L2208" s="1115"/>
      <c r="M2208" s="1121">
        <f>SUM(M2209:M2241)</f>
        <v>0</v>
      </c>
      <c r="N2208" s="1115"/>
      <c r="O2208" s="1121">
        <f>SUM(O2209:O2241)</f>
        <v>0</v>
      </c>
      <c r="P2208" s="1113"/>
    </row>
    <row r="2209" spans="1:71" s="994" customFormat="1" hidden="1" outlineLevel="2">
      <c r="A2209" s="1014">
        <v>2</v>
      </c>
      <c r="B2209" s="1014" t="s">
        <v>1556</v>
      </c>
      <c r="C2209" s="1014" t="s">
        <v>1559</v>
      </c>
      <c r="D2209" s="1014" t="s">
        <v>6393</v>
      </c>
      <c r="E2209" s="1014" t="s">
        <v>6393</v>
      </c>
      <c r="F2209" s="1014" t="s">
        <v>1559</v>
      </c>
      <c r="G2209" s="1010" t="s">
        <v>6404</v>
      </c>
      <c r="H2209" s="47"/>
      <c r="I2209" s="329"/>
      <c r="J2209" s="915"/>
      <c r="K2209" s="910">
        <f t="shared" ref="K2209:K2241" si="360">I2209*J2209</f>
        <v>0</v>
      </c>
      <c r="L2209" s="426"/>
      <c r="M2209" s="909">
        <f t="shared" ref="M2209:M2241" si="361">I2209*L2209</f>
        <v>0</v>
      </c>
      <c r="N2209" s="909">
        <f t="shared" ref="N2209:N2241" si="362">J2209+L2209</f>
        <v>0</v>
      </c>
      <c r="O2209" s="909">
        <f t="shared" ref="O2209:O2241" si="363">I2209*N2209</f>
        <v>0</v>
      </c>
      <c r="P2209" s="147"/>
      <c r="Q2209" s="1256"/>
      <c r="R2209" s="1256"/>
      <c r="S2209" s="1256"/>
      <c r="T2209" s="1256"/>
      <c r="U2209" s="1256"/>
      <c r="V2209" s="1256"/>
      <c r="W2209" s="1256"/>
      <c r="X2209" s="1256"/>
      <c r="Y2209" s="1256"/>
      <c r="Z2209" s="1256"/>
      <c r="AA2209" s="1256"/>
      <c r="AB2209" s="1256"/>
      <c r="AC2209" s="1256"/>
      <c r="AD2209" s="1256"/>
      <c r="AE2209" s="1256"/>
      <c r="AF2209" s="1256"/>
      <c r="AG2209" s="1256"/>
      <c r="AH2209" s="1256"/>
      <c r="AI2209" s="1256"/>
      <c r="AJ2209" s="1256"/>
      <c r="AK2209" s="1256"/>
      <c r="AL2209" s="1256"/>
      <c r="AM2209" s="1256"/>
      <c r="AN2209" s="1256"/>
      <c r="AO2209" s="1256"/>
      <c r="AP2209" s="1256"/>
      <c r="AQ2209" s="1256"/>
      <c r="AR2209" s="1256"/>
      <c r="AS2209" s="1256"/>
      <c r="AT2209" s="1256"/>
      <c r="AU2209" s="1256"/>
      <c r="AV2209" s="1256"/>
      <c r="AW2209" s="1256"/>
      <c r="AX2209" s="1256"/>
      <c r="AY2209" s="1256"/>
      <c r="AZ2209" s="1256"/>
      <c r="BA2209" s="1256"/>
      <c r="BB2209" s="1256"/>
      <c r="BC2209" s="1256"/>
      <c r="BD2209" s="1256"/>
      <c r="BE2209" s="1256"/>
      <c r="BF2209" s="1256"/>
      <c r="BG2209" s="1256"/>
      <c r="BH2209" s="1256"/>
      <c r="BI2209" s="1256"/>
      <c r="BJ2209" s="1256"/>
      <c r="BK2209" s="1256"/>
      <c r="BL2209" s="1256"/>
      <c r="BM2209" s="1256"/>
      <c r="BN2209" s="1256"/>
      <c r="BO2209" s="1256"/>
      <c r="BP2209" s="1256"/>
      <c r="BQ2209" s="1256"/>
      <c r="BR2209" s="1256"/>
      <c r="BS2209" s="1256"/>
    </row>
    <row r="2210" spans="1:71" s="994" customFormat="1" hidden="1" outlineLevel="2">
      <c r="A2210" s="1014">
        <v>2</v>
      </c>
      <c r="B2210" s="1014" t="s">
        <v>1556</v>
      </c>
      <c r="C2210" s="1014" t="s">
        <v>1559</v>
      </c>
      <c r="D2210" s="1014" t="s">
        <v>6393</v>
      </c>
      <c r="E2210" s="1014" t="s">
        <v>6393</v>
      </c>
      <c r="F2210" s="1014" t="s">
        <v>1556</v>
      </c>
      <c r="G2210" s="1010" t="s">
        <v>6405</v>
      </c>
      <c r="H2210" s="47"/>
      <c r="I2210" s="329"/>
      <c r="J2210" s="915"/>
      <c r="K2210" s="910">
        <f t="shared" si="360"/>
        <v>0</v>
      </c>
      <c r="L2210" s="426"/>
      <c r="M2210" s="909">
        <f t="shared" si="361"/>
        <v>0</v>
      </c>
      <c r="N2210" s="909">
        <f t="shared" si="362"/>
        <v>0</v>
      </c>
      <c r="O2210" s="909">
        <f t="shared" si="363"/>
        <v>0</v>
      </c>
      <c r="P2210" s="147"/>
      <c r="Q2210" s="1256"/>
      <c r="R2210" s="1256"/>
      <c r="S2210" s="1256"/>
      <c r="T2210" s="1256"/>
      <c r="U2210" s="1256"/>
      <c r="V2210" s="1256"/>
      <c r="W2210" s="1256"/>
      <c r="X2210" s="1256"/>
      <c r="Y2210" s="1256"/>
      <c r="Z2210" s="1256"/>
      <c r="AA2210" s="1256"/>
      <c r="AB2210" s="1256"/>
      <c r="AC2210" s="1256"/>
      <c r="AD2210" s="1256"/>
      <c r="AE2210" s="1256"/>
      <c r="AF2210" s="1256"/>
      <c r="AG2210" s="1256"/>
      <c r="AH2210" s="1256"/>
      <c r="AI2210" s="1256"/>
      <c r="AJ2210" s="1256"/>
      <c r="AK2210" s="1256"/>
      <c r="AL2210" s="1256"/>
      <c r="AM2210" s="1256"/>
      <c r="AN2210" s="1256"/>
      <c r="AO2210" s="1256"/>
      <c r="AP2210" s="1256"/>
      <c r="AQ2210" s="1256"/>
      <c r="AR2210" s="1256"/>
      <c r="AS2210" s="1256"/>
      <c r="AT2210" s="1256"/>
      <c r="AU2210" s="1256"/>
      <c r="AV2210" s="1256"/>
      <c r="AW2210" s="1256"/>
      <c r="AX2210" s="1256"/>
      <c r="AY2210" s="1256"/>
      <c r="AZ2210" s="1256"/>
      <c r="BA2210" s="1256"/>
      <c r="BB2210" s="1256"/>
      <c r="BC2210" s="1256"/>
      <c r="BD2210" s="1256"/>
      <c r="BE2210" s="1256"/>
      <c r="BF2210" s="1256"/>
      <c r="BG2210" s="1256"/>
      <c r="BH2210" s="1256"/>
      <c r="BI2210" s="1256"/>
      <c r="BJ2210" s="1256"/>
      <c r="BK2210" s="1256"/>
      <c r="BL2210" s="1256"/>
      <c r="BM2210" s="1256"/>
      <c r="BN2210" s="1256"/>
      <c r="BO2210" s="1256"/>
      <c r="BP2210" s="1256"/>
      <c r="BQ2210" s="1256"/>
      <c r="BR2210" s="1256"/>
      <c r="BS2210" s="1256"/>
    </row>
    <row r="2211" spans="1:71" s="994" customFormat="1" ht="27.6" hidden="1" outlineLevel="2">
      <c r="A2211" s="1014">
        <v>2</v>
      </c>
      <c r="B2211" s="1014" t="s">
        <v>1556</v>
      </c>
      <c r="C2211" s="1014" t="s">
        <v>1559</v>
      </c>
      <c r="D2211" s="1014" t="s">
        <v>6393</v>
      </c>
      <c r="E2211" s="1014" t="s">
        <v>6393</v>
      </c>
      <c r="F2211" s="1014" t="s">
        <v>1561</v>
      </c>
      <c r="G2211" s="941" t="s">
        <v>6407</v>
      </c>
      <c r="H2211" s="47" t="s">
        <v>29</v>
      </c>
      <c r="I2211" s="329">
        <v>1</v>
      </c>
      <c r="J2211" s="915"/>
      <c r="K2211" s="910">
        <f t="shared" si="360"/>
        <v>0</v>
      </c>
      <c r="L2211" s="426"/>
      <c r="M2211" s="909">
        <f t="shared" si="361"/>
        <v>0</v>
      </c>
      <c r="N2211" s="909">
        <f t="shared" si="362"/>
        <v>0</v>
      </c>
      <c r="O2211" s="909">
        <f t="shared" si="363"/>
        <v>0</v>
      </c>
      <c r="P2211" s="147"/>
      <c r="Q2211" s="1256"/>
      <c r="R2211" s="1256"/>
      <c r="S2211" s="1256"/>
      <c r="T2211" s="1256"/>
      <c r="U2211" s="1256"/>
      <c r="V2211" s="1256"/>
      <c r="W2211" s="1256"/>
      <c r="X2211" s="1256"/>
      <c r="Y2211" s="1256"/>
      <c r="Z2211" s="1256"/>
      <c r="AA2211" s="1256"/>
      <c r="AB2211" s="1256"/>
      <c r="AC2211" s="1256"/>
      <c r="AD2211" s="1256"/>
      <c r="AE2211" s="1256"/>
      <c r="AF2211" s="1256"/>
      <c r="AG2211" s="1256"/>
      <c r="AH2211" s="1256"/>
      <c r="AI2211" s="1256"/>
      <c r="AJ2211" s="1256"/>
      <c r="AK2211" s="1256"/>
      <c r="AL2211" s="1256"/>
      <c r="AM2211" s="1256"/>
      <c r="AN2211" s="1256"/>
      <c r="AO2211" s="1256"/>
      <c r="AP2211" s="1256"/>
      <c r="AQ2211" s="1256"/>
      <c r="AR2211" s="1256"/>
      <c r="AS2211" s="1256"/>
      <c r="AT2211" s="1256"/>
      <c r="AU2211" s="1256"/>
      <c r="AV2211" s="1256"/>
      <c r="AW2211" s="1256"/>
      <c r="AX2211" s="1256"/>
      <c r="AY2211" s="1256"/>
      <c r="AZ2211" s="1256"/>
      <c r="BA2211" s="1256"/>
      <c r="BB2211" s="1256"/>
      <c r="BC2211" s="1256"/>
      <c r="BD2211" s="1256"/>
      <c r="BE2211" s="1256"/>
      <c r="BF2211" s="1256"/>
      <c r="BG2211" s="1256"/>
      <c r="BH2211" s="1256"/>
      <c r="BI2211" s="1256"/>
      <c r="BJ2211" s="1256"/>
      <c r="BK2211" s="1256"/>
      <c r="BL2211" s="1256"/>
      <c r="BM2211" s="1256"/>
      <c r="BN2211" s="1256"/>
      <c r="BO2211" s="1256"/>
      <c r="BP2211" s="1256"/>
      <c r="BQ2211" s="1256"/>
      <c r="BR2211" s="1256"/>
      <c r="BS2211" s="1256"/>
    </row>
    <row r="2212" spans="1:71" s="994" customFormat="1" ht="27.6" hidden="1" outlineLevel="2">
      <c r="A2212" s="1014">
        <v>2</v>
      </c>
      <c r="B2212" s="1014" t="s">
        <v>1556</v>
      </c>
      <c r="C2212" s="1014" t="s">
        <v>1559</v>
      </c>
      <c r="D2212" s="1014" t="s">
        <v>6393</v>
      </c>
      <c r="E2212" s="1014" t="s">
        <v>6393</v>
      </c>
      <c r="F2212" s="1014" t="s">
        <v>1574</v>
      </c>
      <c r="G2212" s="941" t="s">
        <v>6408</v>
      </c>
      <c r="H2212" s="47" t="s">
        <v>29</v>
      </c>
      <c r="I2212" s="329">
        <v>51</v>
      </c>
      <c r="J2212" s="915"/>
      <c r="K2212" s="910">
        <f t="shared" si="360"/>
        <v>0</v>
      </c>
      <c r="L2212" s="426"/>
      <c r="M2212" s="909">
        <f t="shared" si="361"/>
        <v>0</v>
      </c>
      <c r="N2212" s="909">
        <f t="shared" si="362"/>
        <v>0</v>
      </c>
      <c r="O2212" s="909">
        <f t="shared" si="363"/>
        <v>0</v>
      </c>
      <c r="P2212" s="147"/>
      <c r="Q2212" s="1256"/>
      <c r="R2212" s="1256"/>
      <c r="S2212" s="1256"/>
      <c r="T2212" s="1256"/>
      <c r="U2212" s="1256"/>
      <c r="V2212" s="1256"/>
      <c r="W2212" s="1256"/>
      <c r="X2212" s="1256"/>
      <c r="Y2212" s="1256"/>
      <c r="Z2212" s="1256"/>
      <c r="AA2212" s="1256"/>
      <c r="AB2212" s="1256"/>
      <c r="AC2212" s="1256"/>
      <c r="AD2212" s="1256"/>
      <c r="AE2212" s="1256"/>
      <c r="AF2212" s="1256"/>
      <c r="AG2212" s="1256"/>
      <c r="AH2212" s="1256"/>
      <c r="AI2212" s="1256"/>
      <c r="AJ2212" s="1256"/>
      <c r="AK2212" s="1256"/>
      <c r="AL2212" s="1256"/>
      <c r="AM2212" s="1256"/>
      <c r="AN2212" s="1256"/>
      <c r="AO2212" s="1256"/>
      <c r="AP2212" s="1256"/>
      <c r="AQ2212" s="1256"/>
      <c r="AR2212" s="1256"/>
      <c r="AS2212" s="1256"/>
      <c r="AT2212" s="1256"/>
      <c r="AU2212" s="1256"/>
      <c r="AV2212" s="1256"/>
      <c r="AW2212" s="1256"/>
      <c r="AX2212" s="1256"/>
      <c r="AY2212" s="1256"/>
      <c r="AZ2212" s="1256"/>
      <c r="BA2212" s="1256"/>
      <c r="BB2212" s="1256"/>
      <c r="BC2212" s="1256"/>
      <c r="BD2212" s="1256"/>
      <c r="BE2212" s="1256"/>
      <c r="BF2212" s="1256"/>
      <c r="BG2212" s="1256"/>
      <c r="BH2212" s="1256"/>
      <c r="BI2212" s="1256"/>
      <c r="BJ2212" s="1256"/>
      <c r="BK2212" s="1256"/>
      <c r="BL2212" s="1256"/>
      <c r="BM2212" s="1256"/>
      <c r="BN2212" s="1256"/>
      <c r="BO2212" s="1256"/>
      <c r="BP2212" s="1256"/>
      <c r="BQ2212" s="1256"/>
      <c r="BR2212" s="1256"/>
      <c r="BS2212" s="1256"/>
    </row>
    <row r="2213" spans="1:71" s="994" customFormat="1" hidden="1" outlineLevel="2">
      <c r="A2213" s="1014">
        <v>2</v>
      </c>
      <c r="B2213" s="1014" t="s">
        <v>1556</v>
      </c>
      <c r="C2213" s="1014" t="s">
        <v>1559</v>
      </c>
      <c r="D2213" s="1014" t="s">
        <v>6393</v>
      </c>
      <c r="E2213" s="1014" t="s">
        <v>6393</v>
      </c>
      <c r="F2213" s="1014" t="s">
        <v>1567</v>
      </c>
      <c r="G2213" s="1010" t="s">
        <v>6406</v>
      </c>
      <c r="H2213" s="47"/>
      <c r="I2213" s="329"/>
      <c r="J2213" s="915"/>
      <c r="K2213" s="910">
        <f t="shared" si="360"/>
        <v>0</v>
      </c>
      <c r="L2213" s="426"/>
      <c r="M2213" s="909">
        <f t="shared" si="361"/>
        <v>0</v>
      </c>
      <c r="N2213" s="909">
        <f t="shared" si="362"/>
        <v>0</v>
      </c>
      <c r="O2213" s="909">
        <f t="shared" si="363"/>
        <v>0</v>
      </c>
      <c r="P2213" s="147"/>
      <c r="Q2213" s="1256"/>
      <c r="R2213" s="1256"/>
      <c r="S2213" s="1256"/>
      <c r="T2213" s="1256"/>
      <c r="U2213" s="1256"/>
      <c r="V2213" s="1256"/>
      <c r="W2213" s="1256"/>
      <c r="X2213" s="1256"/>
      <c r="Y2213" s="1256"/>
      <c r="Z2213" s="1256"/>
      <c r="AA2213" s="1256"/>
      <c r="AB2213" s="1256"/>
      <c r="AC2213" s="1256"/>
      <c r="AD2213" s="1256"/>
      <c r="AE2213" s="1256"/>
      <c r="AF2213" s="1256"/>
      <c r="AG2213" s="1256"/>
      <c r="AH2213" s="1256"/>
      <c r="AI2213" s="1256"/>
      <c r="AJ2213" s="1256"/>
      <c r="AK2213" s="1256"/>
      <c r="AL2213" s="1256"/>
      <c r="AM2213" s="1256"/>
      <c r="AN2213" s="1256"/>
      <c r="AO2213" s="1256"/>
      <c r="AP2213" s="1256"/>
      <c r="AQ2213" s="1256"/>
      <c r="AR2213" s="1256"/>
      <c r="AS2213" s="1256"/>
      <c r="AT2213" s="1256"/>
      <c r="AU2213" s="1256"/>
      <c r="AV2213" s="1256"/>
      <c r="AW2213" s="1256"/>
      <c r="AX2213" s="1256"/>
      <c r="AY2213" s="1256"/>
      <c r="AZ2213" s="1256"/>
      <c r="BA2213" s="1256"/>
      <c r="BB2213" s="1256"/>
      <c r="BC2213" s="1256"/>
      <c r="BD2213" s="1256"/>
      <c r="BE2213" s="1256"/>
      <c r="BF2213" s="1256"/>
      <c r="BG2213" s="1256"/>
      <c r="BH2213" s="1256"/>
      <c r="BI2213" s="1256"/>
      <c r="BJ2213" s="1256"/>
      <c r="BK2213" s="1256"/>
      <c r="BL2213" s="1256"/>
      <c r="BM2213" s="1256"/>
      <c r="BN2213" s="1256"/>
      <c r="BO2213" s="1256"/>
      <c r="BP2213" s="1256"/>
      <c r="BQ2213" s="1256"/>
      <c r="BR2213" s="1256"/>
      <c r="BS2213" s="1256"/>
    </row>
    <row r="2214" spans="1:71" s="994" customFormat="1" ht="27.6" hidden="1" outlineLevel="2">
      <c r="A2214" s="1014">
        <v>2</v>
      </c>
      <c r="B2214" s="1014" t="s">
        <v>1556</v>
      </c>
      <c r="C2214" s="1014" t="s">
        <v>1559</v>
      </c>
      <c r="D2214" s="1014" t="s">
        <v>6393</v>
      </c>
      <c r="E2214" s="1014" t="s">
        <v>6393</v>
      </c>
      <c r="F2214" s="1014" t="s">
        <v>1571</v>
      </c>
      <c r="G2214" s="941" t="s">
        <v>6409</v>
      </c>
      <c r="H2214" s="47" t="s">
        <v>29</v>
      </c>
      <c r="I2214" s="329">
        <v>1</v>
      </c>
      <c r="J2214" s="915"/>
      <c r="K2214" s="910">
        <f t="shared" si="360"/>
        <v>0</v>
      </c>
      <c r="L2214" s="426"/>
      <c r="M2214" s="909">
        <f t="shared" si="361"/>
        <v>0</v>
      </c>
      <c r="N2214" s="909">
        <f t="shared" si="362"/>
        <v>0</v>
      </c>
      <c r="O2214" s="909">
        <f t="shared" si="363"/>
        <v>0</v>
      </c>
      <c r="P2214" s="147"/>
      <c r="Q2214" s="1256"/>
      <c r="R2214" s="1256"/>
      <c r="S2214" s="1256"/>
      <c r="T2214" s="1256"/>
      <c r="U2214" s="1256"/>
      <c r="V2214" s="1256"/>
      <c r="W2214" s="1256"/>
      <c r="X2214" s="1256"/>
      <c r="Y2214" s="1256"/>
      <c r="Z2214" s="1256"/>
      <c r="AA2214" s="1256"/>
      <c r="AB2214" s="1256"/>
      <c r="AC2214" s="1256"/>
      <c r="AD2214" s="1256"/>
      <c r="AE2214" s="1256"/>
      <c r="AF2214" s="1256"/>
      <c r="AG2214" s="1256"/>
      <c r="AH2214" s="1256"/>
      <c r="AI2214" s="1256"/>
      <c r="AJ2214" s="1256"/>
      <c r="AK2214" s="1256"/>
      <c r="AL2214" s="1256"/>
      <c r="AM2214" s="1256"/>
      <c r="AN2214" s="1256"/>
      <c r="AO2214" s="1256"/>
      <c r="AP2214" s="1256"/>
      <c r="AQ2214" s="1256"/>
      <c r="AR2214" s="1256"/>
      <c r="AS2214" s="1256"/>
      <c r="AT2214" s="1256"/>
      <c r="AU2214" s="1256"/>
      <c r="AV2214" s="1256"/>
      <c r="AW2214" s="1256"/>
      <c r="AX2214" s="1256"/>
      <c r="AY2214" s="1256"/>
      <c r="AZ2214" s="1256"/>
      <c r="BA2214" s="1256"/>
      <c r="BB2214" s="1256"/>
      <c r="BC2214" s="1256"/>
      <c r="BD2214" s="1256"/>
      <c r="BE2214" s="1256"/>
      <c r="BF2214" s="1256"/>
      <c r="BG2214" s="1256"/>
      <c r="BH2214" s="1256"/>
      <c r="BI2214" s="1256"/>
      <c r="BJ2214" s="1256"/>
      <c r="BK2214" s="1256"/>
      <c r="BL2214" s="1256"/>
      <c r="BM2214" s="1256"/>
      <c r="BN2214" s="1256"/>
      <c r="BO2214" s="1256"/>
      <c r="BP2214" s="1256"/>
      <c r="BQ2214" s="1256"/>
      <c r="BR2214" s="1256"/>
      <c r="BS2214" s="1256"/>
    </row>
    <row r="2215" spans="1:71" s="994" customFormat="1" ht="27.6" hidden="1" outlineLevel="2">
      <c r="A2215" s="1014">
        <v>2</v>
      </c>
      <c r="B2215" s="1014" t="s">
        <v>1556</v>
      </c>
      <c r="C2215" s="1014" t="s">
        <v>1559</v>
      </c>
      <c r="D2215" s="1014" t="s">
        <v>6393</v>
      </c>
      <c r="E2215" s="1014" t="s">
        <v>6393</v>
      </c>
      <c r="F2215" s="1014" t="s">
        <v>1589</v>
      </c>
      <c r="G2215" s="941" t="s">
        <v>6410</v>
      </c>
      <c r="H2215" s="47" t="s">
        <v>29</v>
      </c>
      <c r="I2215" s="329">
        <v>2</v>
      </c>
      <c r="J2215" s="915"/>
      <c r="K2215" s="910">
        <f t="shared" si="360"/>
        <v>0</v>
      </c>
      <c r="L2215" s="426"/>
      <c r="M2215" s="909">
        <f t="shared" si="361"/>
        <v>0</v>
      </c>
      <c r="N2215" s="909">
        <f t="shared" si="362"/>
        <v>0</v>
      </c>
      <c r="O2215" s="909">
        <f t="shared" si="363"/>
        <v>0</v>
      </c>
      <c r="P2215" s="147"/>
      <c r="Q2215" s="1256"/>
      <c r="R2215" s="1256"/>
      <c r="S2215" s="1256"/>
      <c r="T2215" s="1256"/>
      <c r="U2215" s="1256"/>
      <c r="V2215" s="1256"/>
      <c r="W2215" s="1256"/>
      <c r="X2215" s="1256"/>
      <c r="Y2215" s="1256"/>
      <c r="Z2215" s="1256"/>
      <c r="AA2215" s="1256"/>
      <c r="AB2215" s="1256"/>
      <c r="AC2215" s="1256"/>
      <c r="AD2215" s="1256"/>
      <c r="AE2215" s="1256"/>
      <c r="AF2215" s="1256"/>
      <c r="AG2215" s="1256"/>
      <c r="AH2215" s="1256"/>
      <c r="AI2215" s="1256"/>
      <c r="AJ2215" s="1256"/>
      <c r="AK2215" s="1256"/>
      <c r="AL2215" s="1256"/>
      <c r="AM2215" s="1256"/>
      <c r="AN2215" s="1256"/>
      <c r="AO2215" s="1256"/>
      <c r="AP2215" s="1256"/>
      <c r="AQ2215" s="1256"/>
      <c r="AR2215" s="1256"/>
      <c r="AS2215" s="1256"/>
      <c r="AT2215" s="1256"/>
      <c r="AU2215" s="1256"/>
      <c r="AV2215" s="1256"/>
      <c r="AW2215" s="1256"/>
      <c r="AX2215" s="1256"/>
      <c r="AY2215" s="1256"/>
      <c r="AZ2215" s="1256"/>
      <c r="BA2215" s="1256"/>
      <c r="BB2215" s="1256"/>
      <c r="BC2215" s="1256"/>
      <c r="BD2215" s="1256"/>
      <c r="BE2215" s="1256"/>
      <c r="BF2215" s="1256"/>
      <c r="BG2215" s="1256"/>
      <c r="BH2215" s="1256"/>
      <c r="BI2215" s="1256"/>
      <c r="BJ2215" s="1256"/>
      <c r="BK2215" s="1256"/>
      <c r="BL2215" s="1256"/>
      <c r="BM2215" s="1256"/>
      <c r="BN2215" s="1256"/>
      <c r="BO2215" s="1256"/>
      <c r="BP2215" s="1256"/>
      <c r="BQ2215" s="1256"/>
      <c r="BR2215" s="1256"/>
      <c r="BS2215" s="1256"/>
    </row>
    <row r="2216" spans="1:71" s="994" customFormat="1" ht="27.6" hidden="1" outlineLevel="2">
      <c r="A2216" s="1014">
        <v>2</v>
      </c>
      <c r="B2216" s="1014" t="s">
        <v>1556</v>
      </c>
      <c r="C2216" s="1014" t="s">
        <v>1559</v>
      </c>
      <c r="D2216" s="1014" t="s">
        <v>6393</v>
      </c>
      <c r="E2216" s="1014" t="s">
        <v>6393</v>
      </c>
      <c r="F2216" s="1014" t="s">
        <v>1594</v>
      </c>
      <c r="G2216" s="941" t="s">
        <v>6411</v>
      </c>
      <c r="H2216" s="47" t="s">
        <v>29</v>
      </c>
      <c r="I2216" s="329">
        <v>10</v>
      </c>
      <c r="J2216" s="915"/>
      <c r="K2216" s="910">
        <f t="shared" si="360"/>
        <v>0</v>
      </c>
      <c r="L2216" s="426"/>
      <c r="M2216" s="909">
        <f t="shared" si="361"/>
        <v>0</v>
      </c>
      <c r="N2216" s="909">
        <f t="shared" si="362"/>
        <v>0</v>
      </c>
      <c r="O2216" s="909">
        <f t="shared" si="363"/>
        <v>0</v>
      </c>
      <c r="P2216" s="147"/>
      <c r="Q2216" s="1256"/>
      <c r="R2216" s="1256"/>
      <c r="S2216" s="1256"/>
      <c r="T2216" s="1256"/>
      <c r="U2216" s="1256"/>
      <c r="V2216" s="1256"/>
      <c r="W2216" s="1256"/>
      <c r="X2216" s="1256"/>
      <c r="Y2216" s="1256"/>
      <c r="Z2216" s="1256"/>
      <c r="AA2216" s="1256"/>
      <c r="AB2216" s="1256"/>
      <c r="AC2216" s="1256"/>
      <c r="AD2216" s="1256"/>
      <c r="AE2216" s="1256"/>
      <c r="AF2216" s="1256"/>
      <c r="AG2216" s="1256"/>
      <c r="AH2216" s="1256"/>
      <c r="AI2216" s="1256"/>
      <c r="AJ2216" s="1256"/>
      <c r="AK2216" s="1256"/>
      <c r="AL2216" s="1256"/>
      <c r="AM2216" s="1256"/>
      <c r="AN2216" s="1256"/>
      <c r="AO2216" s="1256"/>
      <c r="AP2216" s="1256"/>
      <c r="AQ2216" s="1256"/>
      <c r="AR2216" s="1256"/>
      <c r="AS2216" s="1256"/>
      <c r="AT2216" s="1256"/>
      <c r="AU2216" s="1256"/>
      <c r="AV2216" s="1256"/>
      <c r="AW2216" s="1256"/>
      <c r="AX2216" s="1256"/>
      <c r="AY2216" s="1256"/>
      <c r="AZ2216" s="1256"/>
      <c r="BA2216" s="1256"/>
      <c r="BB2216" s="1256"/>
      <c r="BC2216" s="1256"/>
      <c r="BD2216" s="1256"/>
      <c r="BE2216" s="1256"/>
      <c r="BF2216" s="1256"/>
      <c r="BG2216" s="1256"/>
      <c r="BH2216" s="1256"/>
      <c r="BI2216" s="1256"/>
      <c r="BJ2216" s="1256"/>
      <c r="BK2216" s="1256"/>
      <c r="BL2216" s="1256"/>
      <c r="BM2216" s="1256"/>
      <c r="BN2216" s="1256"/>
      <c r="BO2216" s="1256"/>
      <c r="BP2216" s="1256"/>
      <c r="BQ2216" s="1256"/>
      <c r="BR2216" s="1256"/>
      <c r="BS2216" s="1256"/>
    </row>
    <row r="2217" spans="1:71" s="994" customFormat="1" ht="41.4" hidden="1" outlineLevel="2">
      <c r="A2217" s="1014">
        <v>2</v>
      </c>
      <c r="B2217" s="1014" t="s">
        <v>1556</v>
      </c>
      <c r="C2217" s="1014" t="s">
        <v>1559</v>
      </c>
      <c r="D2217" s="1014" t="s">
        <v>6393</v>
      </c>
      <c r="E2217" s="1014" t="s">
        <v>6393</v>
      </c>
      <c r="F2217" s="1014" t="s">
        <v>5726</v>
      </c>
      <c r="G2217" s="941" t="s">
        <v>6412</v>
      </c>
      <c r="H2217" s="47" t="s">
        <v>30</v>
      </c>
      <c r="I2217" s="329">
        <v>65</v>
      </c>
      <c r="J2217" s="915"/>
      <c r="K2217" s="910">
        <f t="shared" si="360"/>
        <v>0</v>
      </c>
      <c r="L2217" s="426"/>
      <c r="M2217" s="909">
        <f t="shared" si="361"/>
        <v>0</v>
      </c>
      <c r="N2217" s="909">
        <f t="shared" si="362"/>
        <v>0</v>
      </c>
      <c r="O2217" s="909">
        <f t="shared" si="363"/>
        <v>0</v>
      </c>
      <c r="P2217" s="147"/>
      <c r="Q2217" s="1256"/>
      <c r="R2217" s="1256"/>
      <c r="S2217" s="1256"/>
      <c r="T2217" s="1256"/>
      <c r="U2217" s="1256"/>
      <c r="V2217" s="1256"/>
      <c r="W2217" s="1256"/>
      <c r="X2217" s="1256"/>
      <c r="Y2217" s="1256"/>
      <c r="Z2217" s="1256"/>
      <c r="AA2217" s="1256"/>
      <c r="AB2217" s="1256"/>
      <c r="AC2217" s="1256"/>
      <c r="AD2217" s="1256"/>
      <c r="AE2217" s="1256"/>
      <c r="AF2217" s="1256"/>
      <c r="AG2217" s="1256"/>
      <c r="AH2217" s="1256"/>
      <c r="AI2217" s="1256"/>
      <c r="AJ2217" s="1256"/>
      <c r="AK2217" s="1256"/>
      <c r="AL2217" s="1256"/>
      <c r="AM2217" s="1256"/>
      <c r="AN2217" s="1256"/>
      <c r="AO2217" s="1256"/>
      <c r="AP2217" s="1256"/>
      <c r="AQ2217" s="1256"/>
      <c r="AR2217" s="1256"/>
      <c r="AS2217" s="1256"/>
      <c r="AT2217" s="1256"/>
      <c r="AU2217" s="1256"/>
      <c r="AV2217" s="1256"/>
      <c r="AW2217" s="1256"/>
      <c r="AX2217" s="1256"/>
      <c r="AY2217" s="1256"/>
      <c r="AZ2217" s="1256"/>
      <c r="BA2217" s="1256"/>
      <c r="BB2217" s="1256"/>
      <c r="BC2217" s="1256"/>
      <c r="BD2217" s="1256"/>
      <c r="BE2217" s="1256"/>
      <c r="BF2217" s="1256"/>
      <c r="BG2217" s="1256"/>
      <c r="BH2217" s="1256"/>
      <c r="BI2217" s="1256"/>
      <c r="BJ2217" s="1256"/>
      <c r="BK2217" s="1256"/>
      <c r="BL2217" s="1256"/>
      <c r="BM2217" s="1256"/>
      <c r="BN2217" s="1256"/>
      <c r="BO2217" s="1256"/>
      <c r="BP2217" s="1256"/>
      <c r="BQ2217" s="1256"/>
      <c r="BR2217" s="1256"/>
      <c r="BS2217" s="1256"/>
    </row>
    <row r="2218" spans="1:71" s="994" customFormat="1" ht="27.6" hidden="1" outlineLevel="2">
      <c r="A2218" s="1014">
        <v>2</v>
      </c>
      <c r="B2218" s="1014" t="s">
        <v>1556</v>
      </c>
      <c r="C2218" s="1014" t="s">
        <v>1559</v>
      </c>
      <c r="D2218" s="1014" t="s">
        <v>6393</v>
      </c>
      <c r="E2218" s="1014" t="s">
        <v>6393</v>
      </c>
      <c r="F2218" s="1014" t="s">
        <v>6298</v>
      </c>
      <c r="G2218" s="941" t="s">
        <v>6413</v>
      </c>
      <c r="H2218" s="47" t="s">
        <v>30</v>
      </c>
      <c r="I2218" s="329">
        <v>225</v>
      </c>
      <c r="J2218" s="915"/>
      <c r="K2218" s="910">
        <f t="shared" si="360"/>
        <v>0</v>
      </c>
      <c r="L2218" s="426"/>
      <c r="M2218" s="909">
        <f t="shared" si="361"/>
        <v>0</v>
      </c>
      <c r="N2218" s="909">
        <f t="shared" si="362"/>
        <v>0</v>
      </c>
      <c r="O2218" s="909">
        <f t="shared" si="363"/>
        <v>0</v>
      </c>
      <c r="P2218" s="147"/>
      <c r="Q2218" s="1256"/>
      <c r="R2218" s="1256"/>
      <c r="S2218" s="1256"/>
      <c r="T2218" s="1256"/>
      <c r="U2218" s="1256"/>
      <c r="V2218" s="1256"/>
      <c r="W2218" s="1256"/>
      <c r="X2218" s="1256"/>
      <c r="Y2218" s="1256"/>
      <c r="Z2218" s="1256"/>
      <c r="AA2218" s="1256"/>
      <c r="AB2218" s="1256"/>
      <c r="AC2218" s="1256"/>
      <c r="AD2218" s="1256"/>
      <c r="AE2218" s="1256"/>
      <c r="AF2218" s="1256"/>
      <c r="AG2218" s="1256"/>
      <c r="AH2218" s="1256"/>
      <c r="AI2218" s="1256"/>
      <c r="AJ2218" s="1256"/>
      <c r="AK2218" s="1256"/>
      <c r="AL2218" s="1256"/>
      <c r="AM2218" s="1256"/>
      <c r="AN2218" s="1256"/>
      <c r="AO2218" s="1256"/>
      <c r="AP2218" s="1256"/>
      <c r="AQ2218" s="1256"/>
      <c r="AR2218" s="1256"/>
      <c r="AS2218" s="1256"/>
      <c r="AT2218" s="1256"/>
      <c r="AU2218" s="1256"/>
      <c r="AV2218" s="1256"/>
      <c r="AW2218" s="1256"/>
      <c r="AX2218" s="1256"/>
      <c r="AY2218" s="1256"/>
      <c r="AZ2218" s="1256"/>
      <c r="BA2218" s="1256"/>
      <c r="BB2218" s="1256"/>
      <c r="BC2218" s="1256"/>
      <c r="BD2218" s="1256"/>
      <c r="BE2218" s="1256"/>
      <c r="BF2218" s="1256"/>
      <c r="BG2218" s="1256"/>
      <c r="BH2218" s="1256"/>
      <c r="BI2218" s="1256"/>
      <c r="BJ2218" s="1256"/>
      <c r="BK2218" s="1256"/>
      <c r="BL2218" s="1256"/>
      <c r="BM2218" s="1256"/>
      <c r="BN2218" s="1256"/>
      <c r="BO2218" s="1256"/>
      <c r="BP2218" s="1256"/>
      <c r="BQ2218" s="1256"/>
      <c r="BR2218" s="1256"/>
      <c r="BS2218" s="1256"/>
    </row>
    <row r="2219" spans="1:71" s="994" customFormat="1" ht="55.2" hidden="1" outlineLevel="2">
      <c r="A2219" s="1014">
        <v>2</v>
      </c>
      <c r="B2219" s="1014" t="s">
        <v>1556</v>
      </c>
      <c r="C2219" s="1014" t="s">
        <v>1559</v>
      </c>
      <c r="D2219" s="1014" t="s">
        <v>6393</v>
      </c>
      <c r="E2219" s="1014" t="s">
        <v>6393</v>
      </c>
      <c r="F2219" s="1014" t="s">
        <v>6299</v>
      </c>
      <c r="G2219" s="941" t="s">
        <v>6414</v>
      </c>
      <c r="H2219" s="47" t="s">
        <v>30</v>
      </c>
      <c r="I2219" s="329">
        <v>189</v>
      </c>
      <c r="J2219" s="915"/>
      <c r="K2219" s="910">
        <f t="shared" si="360"/>
        <v>0</v>
      </c>
      <c r="L2219" s="426"/>
      <c r="M2219" s="909">
        <f t="shared" si="361"/>
        <v>0</v>
      </c>
      <c r="N2219" s="909">
        <f t="shared" si="362"/>
        <v>0</v>
      </c>
      <c r="O2219" s="909">
        <f t="shared" si="363"/>
        <v>0</v>
      </c>
      <c r="P2219" s="147"/>
      <c r="Q2219" s="1256"/>
      <c r="R2219" s="1256"/>
      <c r="S2219" s="1256"/>
      <c r="T2219" s="1256"/>
      <c r="U2219" s="1256"/>
      <c r="V2219" s="1256"/>
      <c r="W2219" s="1256"/>
      <c r="X2219" s="1256"/>
      <c r="Y2219" s="1256"/>
      <c r="Z2219" s="1256"/>
      <c r="AA2219" s="1256"/>
      <c r="AB2219" s="1256"/>
      <c r="AC2219" s="1256"/>
      <c r="AD2219" s="1256"/>
      <c r="AE2219" s="1256"/>
      <c r="AF2219" s="1256"/>
      <c r="AG2219" s="1256"/>
      <c r="AH2219" s="1256"/>
      <c r="AI2219" s="1256"/>
      <c r="AJ2219" s="1256"/>
      <c r="AK2219" s="1256"/>
      <c r="AL2219" s="1256"/>
      <c r="AM2219" s="1256"/>
      <c r="AN2219" s="1256"/>
      <c r="AO2219" s="1256"/>
      <c r="AP2219" s="1256"/>
      <c r="AQ2219" s="1256"/>
      <c r="AR2219" s="1256"/>
      <c r="AS2219" s="1256"/>
      <c r="AT2219" s="1256"/>
      <c r="AU2219" s="1256"/>
      <c r="AV2219" s="1256"/>
      <c r="AW2219" s="1256"/>
      <c r="AX2219" s="1256"/>
      <c r="AY2219" s="1256"/>
      <c r="AZ2219" s="1256"/>
      <c r="BA2219" s="1256"/>
      <c r="BB2219" s="1256"/>
      <c r="BC2219" s="1256"/>
      <c r="BD2219" s="1256"/>
      <c r="BE2219" s="1256"/>
      <c r="BF2219" s="1256"/>
      <c r="BG2219" s="1256"/>
      <c r="BH2219" s="1256"/>
      <c r="BI2219" s="1256"/>
      <c r="BJ2219" s="1256"/>
      <c r="BK2219" s="1256"/>
      <c r="BL2219" s="1256"/>
      <c r="BM2219" s="1256"/>
      <c r="BN2219" s="1256"/>
      <c r="BO2219" s="1256"/>
      <c r="BP2219" s="1256"/>
      <c r="BQ2219" s="1256"/>
      <c r="BR2219" s="1256"/>
      <c r="BS2219" s="1256"/>
    </row>
    <row r="2220" spans="1:71" s="994" customFormat="1" ht="55.2" hidden="1" outlineLevel="2">
      <c r="A2220" s="1014">
        <v>2</v>
      </c>
      <c r="B2220" s="1014" t="s">
        <v>1556</v>
      </c>
      <c r="C2220" s="1014" t="s">
        <v>1559</v>
      </c>
      <c r="D2220" s="1014" t="s">
        <v>6393</v>
      </c>
      <c r="E2220" s="1014" t="s">
        <v>6393</v>
      </c>
      <c r="F2220" s="1014" t="s">
        <v>1579</v>
      </c>
      <c r="G2220" s="941" t="s">
        <v>6415</v>
      </c>
      <c r="H2220" s="47" t="s">
        <v>30</v>
      </c>
      <c r="I2220" s="329">
        <v>23</v>
      </c>
      <c r="J2220" s="915"/>
      <c r="K2220" s="910">
        <f t="shared" si="360"/>
        <v>0</v>
      </c>
      <c r="L2220" s="426"/>
      <c r="M2220" s="909">
        <f t="shared" si="361"/>
        <v>0</v>
      </c>
      <c r="N2220" s="909">
        <f t="shared" si="362"/>
        <v>0</v>
      </c>
      <c r="O2220" s="909">
        <f t="shared" si="363"/>
        <v>0</v>
      </c>
      <c r="P2220" s="147"/>
      <c r="Q2220" s="1256"/>
      <c r="R2220" s="1256"/>
      <c r="S2220" s="1256"/>
      <c r="T2220" s="1256"/>
      <c r="U2220" s="1256"/>
      <c r="V2220" s="1256"/>
      <c r="W2220" s="1256"/>
      <c r="X2220" s="1256"/>
      <c r="Y2220" s="1256"/>
      <c r="Z2220" s="1256"/>
      <c r="AA2220" s="1256"/>
      <c r="AB2220" s="1256"/>
      <c r="AC2220" s="1256"/>
      <c r="AD2220" s="1256"/>
      <c r="AE2220" s="1256"/>
      <c r="AF2220" s="1256"/>
      <c r="AG2220" s="1256"/>
      <c r="AH2220" s="1256"/>
      <c r="AI2220" s="1256"/>
      <c r="AJ2220" s="1256"/>
      <c r="AK2220" s="1256"/>
      <c r="AL2220" s="1256"/>
      <c r="AM2220" s="1256"/>
      <c r="AN2220" s="1256"/>
      <c r="AO2220" s="1256"/>
      <c r="AP2220" s="1256"/>
      <c r="AQ2220" s="1256"/>
      <c r="AR2220" s="1256"/>
      <c r="AS2220" s="1256"/>
      <c r="AT2220" s="1256"/>
      <c r="AU2220" s="1256"/>
      <c r="AV2220" s="1256"/>
      <c r="AW2220" s="1256"/>
      <c r="AX2220" s="1256"/>
      <c r="AY2220" s="1256"/>
      <c r="AZ2220" s="1256"/>
      <c r="BA2220" s="1256"/>
      <c r="BB2220" s="1256"/>
      <c r="BC2220" s="1256"/>
      <c r="BD2220" s="1256"/>
      <c r="BE2220" s="1256"/>
      <c r="BF2220" s="1256"/>
      <c r="BG2220" s="1256"/>
      <c r="BH2220" s="1256"/>
      <c r="BI2220" s="1256"/>
      <c r="BJ2220" s="1256"/>
      <c r="BK2220" s="1256"/>
      <c r="BL2220" s="1256"/>
      <c r="BM2220" s="1256"/>
      <c r="BN2220" s="1256"/>
      <c r="BO2220" s="1256"/>
      <c r="BP2220" s="1256"/>
      <c r="BQ2220" s="1256"/>
      <c r="BR2220" s="1256"/>
      <c r="BS2220" s="1256"/>
    </row>
    <row r="2221" spans="1:71" s="994" customFormat="1" ht="55.2" hidden="1" outlineLevel="2">
      <c r="A2221" s="1014">
        <v>2</v>
      </c>
      <c r="B2221" s="1014" t="s">
        <v>1556</v>
      </c>
      <c r="C2221" s="1014" t="s">
        <v>1559</v>
      </c>
      <c r="D2221" s="1014" t="s">
        <v>6393</v>
      </c>
      <c r="E2221" s="1014" t="s">
        <v>6393</v>
      </c>
      <c r="F2221" s="1014" t="s">
        <v>5713</v>
      </c>
      <c r="G2221" s="941" t="s">
        <v>6416</v>
      </c>
      <c r="H2221" s="47" t="s">
        <v>30</v>
      </c>
      <c r="I2221" s="329">
        <v>36</v>
      </c>
      <c r="J2221" s="915"/>
      <c r="K2221" s="910">
        <f t="shared" si="360"/>
        <v>0</v>
      </c>
      <c r="L2221" s="426"/>
      <c r="M2221" s="909">
        <f t="shared" si="361"/>
        <v>0</v>
      </c>
      <c r="N2221" s="909">
        <f t="shared" si="362"/>
        <v>0</v>
      </c>
      <c r="O2221" s="909">
        <f t="shared" si="363"/>
        <v>0</v>
      </c>
      <c r="P2221" s="147"/>
      <c r="Q2221" s="1256"/>
      <c r="R2221" s="1256"/>
      <c r="S2221" s="1256"/>
      <c r="T2221" s="1256"/>
      <c r="U2221" s="1256"/>
      <c r="V2221" s="1256"/>
      <c r="W2221" s="1256"/>
      <c r="X2221" s="1256"/>
      <c r="Y2221" s="1256"/>
      <c r="Z2221" s="1256"/>
      <c r="AA2221" s="1256"/>
      <c r="AB2221" s="1256"/>
      <c r="AC2221" s="1256"/>
      <c r="AD2221" s="1256"/>
      <c r="AE2221" s="1256"/>
      <c r="AF2221" s="1256"/>
      <c r="AG2221" s="1256"/>
      <c r="AH2221" s="1256"/>
      <c r="AI2221" s="1256"/>
      <c r="AJ2221" s="1256"/>
      <c r="AK2221" s="1256"/>
      <c r="AL2221" s="1256"/>
      <c r="AM2221" s="1256"/>
      <c r="AN2221" s="1256"/>
      <c r="AO2221" s="1256"/>
      <c r="AP2221" s="1256"/>
      <c r="AQ2221" s="1256"/>
      <c r="AR2221" s="1256"/>
      <c r="AS2221" s="1256"/>
      <c r="AT2221" s="1256"/>
      <c r="AU2221" s="1256"/>
      <c r="AV2221" s="1256"/>
      <c r="AW2221" s="1256"/>
      <c r="AX2221" s="1256"/>
      <c r="AY2221" s="1256"/>
      <c r="AZ2221" s="1256"/>
      <c r="BA2221" s="1256"/>
      <c r="BB2221" s="1256"/>
      <c r="BC2221" s="1256"/>
      <c r="BD2221" s="1256"/>
      <c r="BE2221" s="1256"/>
      <c r="BF2221" s="1256"/>
      <c r="BG2221" s="1256"/>
      <c r="BH2221" s="1256"/>
      <c r="BI2221" s="1256"/>
      <c r="BJ2221" s="1256"/>
      <c r="BK2221" s="1256"/>
      <c r="BL2221" s="1256"/>
      <c r="BM2221" s="1256"/>
      <c r="BN2221" s="1256"/>
      <c r="BO2221" s="1256"/>
      <c r="BP2221" s="1256"/>
      <c r="BQ2221" s="1256"/>
      <c r="BR2221" s="1256"/>
      <c r="BS2221" s="1256"/>
    </row>
    <row r="2222" spans="1:71" s="994" customFormat="1" hidden="1" outlineLevel="2">
      <c r="A2222" s="1014">
        <v>2</v>
      </c>
      <c r="B2222" s="1014" t="s">
        <v>1556</v>
      </c>
      <c r="C2222" s="1014" t="s">
        <v>1559</v>
      </c>
      <c r="D2222" s="1014" t="s">
        <v>6393</v>
      </c>
      <c r="E2222" s="1014" t="s">
        <v>6393</v>
      </c>
      <c r="F2222" s="1014" t="s">
        <v>6300</v>
      </c>
      <c r="G2222" s="941" t="s">
        <v>6417</v>
      </c>
      <c r="H2222" s="47" t="s">
        <v>30</v>
      </c>
      <c r="I2222" s="329">
        <v>10</v>
      </c>
      <c r="J2222" s="915"/>
      <c r="K2222" s="910">
        <f t="shared" si="360"/>
        <v>0</v>
      </c>
      <c r="L2222" s="426"/>
      <c r="M2222" s="909">
        <f t="shared" si="361"/>
        <v>0</v>
      </c>
      <c r="N2222" s="909">
        <f t="shared" si="362"/>
        <v>0</v>
      </c>
      <c r="O2222" s="909">
        <f t="shared" si="363"/>
        <v>0</v>
      </c>
      <c r="P2222" s="147"/>
      <c r="Q2222" s="1256"/>
      <c r="R2222" s="1256"/>
      <c r="S2222" s="1256"/>
      <c r="T2222" s="1256"/>
      <c r="U2222" s="1256"/>
      <c r="V2222" s="1256"/>
      <c r="W2222" s="1256"/>
      <c r="X2222" s="1256"/>
      <c r="Y2222" s="1256"/>
      <c r="Z2222" s="1256"/>
      <c r="AA2222" s="1256"/>
      <c r="AB2222" s="1256"/>
      <c r="AC2222" s="1256"/>
      <c r="AD2222" s="1256"/>
      <c r="AE2222" s="1256"/>
      <c r="AF2222" s="1256"/>
      <c r="AG2222" s="1256"/>
      <c r="AH2222" s="1256"/>
      <c r="AI2222" s="1256"/>
      <c r="AJ2222" s="1256"/>
      <c r="AK2222" s="1256"/>
      <c r="AL2222" s="1256"/>
      <c r="AM2222" s="1256"/>
      <c r="AN2222" s="1256"/>
      <c r="AO2222" s="1256"/>
      <c r="AP2222" s="1256"/>
      <c r="AQ2222" s="1256"/>
      <c r="AR2222" s="1256"/>
      <c r="AS2222" s="1256"/>
      <c r="AT2222" s="1256"/>
      <c r="AU2222" s="1256"/>
      <c r="AV2222" s="1256"/>
      <c r="AW2222" s="1256"/>
      <c r="AX2222" s="1256"/>
      <c r="AY2222" s="1256"/>
      <c r="AZ2222" s="1256"/>
      <c r="BA2222" s="1256"/>
      <c r="BB2222" s="1256"/>
      <c r="BC2222" s="1256"/>
      <c r="BD2222" s="1256"/>
      <c r="BE2222" s="1256"/>
      <c r="BF2222" s="1256"/>
      <c r="BG2222" s="1256"/>
      <c r="BH2222" s="1256"/>
      <c r="BI2222" s="1256"/>
      <c r="BJ2222" s="1256"/>
      <c r="BK2222" s="1256"/>
      <c r="BL2222" s="1256"/>
      <c r="BM2222" s="1256"/>
      <c r="BN2222" s="1256"/>
      <c r="BO2222" s="1256"/>
      <c r="BP2222" s="1256"/>
      <c r="BQ2222" s="1256"/>
      <c r="BR2222" s="1256"/>
      <c r="BS2222" s="1256"/>
    </row>
    <row r="2223" spans="1:71" s="994" customFormat="1" hidden="1" outlineLevel="2">
      <c r="A2223" s="1014">
        <v>2</v>
      </c>
      <c r="B2223" s="1014" t="s">
        <v>1556</v>
      </c>
      <c r="C2223" s="1014" t="s">
        <v>1559</v>
      </c>
      <c r="D2223" s="1014" t="s">
        <v>6393</v>
      </c>
      <c r="E2223" s="1014" t="s">
        <v>6393</v>
      </c>
      <c r="F2223" s="1014" t="s">
        <v>3423</v>
      </c>
      <c r="G2223" s="941" t="s">
        <v>6418</v>
      </c>
      <c r="H2223" s="47" t="s">
        <v>30</v>
      </c>
      <c r="I2223" s="329">
        <v>10</v>
      </c>
      <c r="J2223" s="915"/>
      <c r="K2223" s="910">
        <f t="shared" si="360"/>
        <v>0</v>
      </c>
      <c r="L2223" s="426"/>
      <c r="M2223" s="909">
        <f t="shared" si="361"/>
        <v>0</v>
      </c>
      <c r="N2223" s="909">
        <f t="shared" si="362"/>
        <v>0</v>
      </c>
      <c r="O2223" s="909">
        <f t="shared" si="363"/>
        <v>0</v>
      </c>
      <c r="P2223" s="147"/>
      <c r="Q2223" s="1256"/>
      <c r="R2223" s="1256"/>
      <c r="S2223" s="1256"/>
      <c r="T2223" s="1256"/>
      <c r="U2223" s="1256"/>
      <c r="V2223" s="1256"/>
      <c r="W2223" s="1256"/>
      <c r="X2223" s="1256"/>
      <c r="Y2223" s="1256"/>
      <c r="Z2223" s="1256"/>
      <c r="AA2223" s="1256"/>
      <c r="AB2223" s="1256"/>
      <c r="AC2223" s="1256"/>
      <c r="AD2223" s="1256"/>
      <c r="AE2223" s="1256"/>
      <c r="AF2223" s="1256"/>
      <c r="AG2223" s="1256"/>
      <c r="AH2223" s="1256"/>
      <c r="AI2223" s="1256"/>
      <c r="AJ2223" s="1256"/>
      <c r="AK2223" s="1256"/>
      <c r="AL2223" s="1256"/>
      <c r="AM2223" s="1256"/>
      <c r="AN2223" s="1256"/>
      <c r="AO2223" s="1256"/>
      <c r="AP2223" s="1256"/>
      <c r="AQ2223" s="1256"/>
      <c r="AR2223" s="1256"/>
      <c r="AS2223" s="1256"/>
      <c r="AT2223" s="1256"/>
      <c r="AU2223" s="1256"/>
      <c r="AV2223" s="1256"/>
      <c r="AW2223" s="1256"/>
      <c r="AX2223" s="1256"/>
      <c r="AY2223" s="1256"/>
      <c r="AZ2223" s="1256"/>
      <c r="BA2223" s="1256"/>
      <c r="BB2223" s="1256"/>
      <c r="BC2223" s="1256"/>
      <c r="BD2223" s="1256"/>
      <c r="BE2223" s="1256"/>
      <c r="BF2223" s="1256"/>
      <c r="BG2223" s="1256"/>
      <c r="BH2223" s="1256"/>
      <c r="BI2223" s="1256"/>
      <c r="BJ2223" s="1256"/>
      <c r="BK2223" s="1256"/>
      <c r="BL2223" s="1256"/>
      <c r="BM2223" s="1256"/>
      <c r="BN2223" s="1256"/>
      <c r="BO2223" s="1256"/>
      <c r="BP2223" s="1256"/>
      <c r="BQ2223" s="1256"/>
      <c r="BR2223" s="1256"/>
      <c r="BS2223" s="1256"/>
    </row>
    <row r="2224" spans="1:71" s="994" customFormat="1" hidden="1" outlineLevel="2">
      <c r="A2224" s="1014">
        <v>2</v>
      </c>
      <c r="B2224" s="1014" t="s">
        <v>1556</v>
      </c>
      <c r="C2224" s="1014" t="s">
        <v>1559</v>
      </c>
      <c r="D2224" s="1014" t="s">
        <v>6393</v>
      </c>
      <c r="E2224" s="1014" t="s">
        <v>6393</v>
      </c>
      <c r="F2224" s="1014" t="s">
        <v>6301</v>
      </c>
      <c r="G2224" s="941" t="s">
        <v>6419</v>
      </c>
      <c r="H2224" s="47" t="s">
        <v>30</v>
      </c>
      <c r="I2224" s="329">
        <v>251</v>
      </c>
      <c r="J2224" s="915"/>
      <c r="K2224" s="910">
        <f t="shared" si="360"/>
        <v>0</v>
      </c>
      <c r="L2224" s="426"/>
      <c r="M2224" s="909">
        <f t="shared" si="361"/>
        <v>0</v>
      </c>
      <c r="N2224" s="909">
        <f t="shared" si="362"/>
        <v>0</v>
      </c>
      <c r="O2224" s="909">
        <f t="shared" si="363"/>
        <v>0</v>
      </c>
      <c r="P2224" s="147"/>
      <c r="Q2224" s="1256"/>
      <c r="R2224" s="1256"/>
      <c r="S2224" s="1256"/>
      <c r="T2224" s="1256"/>
      <c r="U2224" s="1256"/>
      <c r="V2224" s="1256"/>
      <c r="W2224" s="1256"/>
      <c r="X2224" s="1256"/>
      <c r="Y2224" s="1256"/>
      <c r="Z2224" s="1256"/>
      <c r="AA2224" s="1256"/>
      <c r="AB2224" s="1256"/>
      <c r="AC2224" s="1256"/>
      <c r="AD2224" s="1256"/>
      <c r="AE2224" s="1256"/>
      <c r="AF2224" s="1256"/>
      <c r="AG2224" s="1256"/>
      <c r="AH2224" s="1256"/>
      <c r="AI2224" s="1256"/>
      <c r="AJ2224" s="1256"/>
      <c r="AK2224" s="1256"/>
      <c r="AL2224" s="1256"/>
      <c r="AM2224" s="1256"/>
      <c r="AN2224" s="1256"/>
      <c r="AO2224" s="1256"/>
      <c r="AP2224" s="1256"/>
      <c r="AQ2224" s="1256"/>
      <c r="AR2224" s="1256"/>
      <c r="AS2224" s="1256"/>
      <c r="AT2224" s="1256"/>
      <c r="AU2224" s="1256"/>
      <c r="AV2224" s="1256"/>
      <c r="AW2224" s="1256"/>
      <c r="AX2224" s="1256"/>
      <c r="AY2224" s="1256"/>
      <c r="AZ2224" s="1256"/>
      <c r="BA2224" s="1256"/>
      <c r="BB2224" s="1256"/>
      <c r="BC2224" s="1256"/>
      <c r="BD2224" s="1256"/>
      <c r="BE2224" s="1256"/>
      <c r="BF2224" s="1256"/>
      <c r="BG2224" s="1256"/>
      <c r="BH2224" s="1256"/>
      <c r="BI2224" s="1256"/>
      <c r="BJ2224" s="1256"/>
      <c r="BK2224" s="1256"/>
      <c r="BL2224" s="1256"/>
      <c r="BM2224" s="1256"/>
      <c r="BN2224" s="1256"/>
      <c r="BO2224" s="1256"/>
      <c r="BP2224" s="1256"/>
      <c r="BQ2224" s="1256"/>
      <c r="BR2224" s="1256"/>
      <c r="BS2224" s="1256"/>
    </row>
    <row r="2225" spans="1:71" s="994" customFormat="1" hidden="1" outlineLevel="2">
      <c r="A2225" s="1014">
        <v>2</v>
      </c>
      <c r="B2225" s="1014" t="s">
        <v>1556</v>
      </c>
      <c r="C2225" s="1014" t="s">
        <v>1559</v>
      </c>
      <c r="D2225" s="1014" t="s">
        <v>6393</v>
      </c>
      <c r="E2225" s="1014" t="s">
        <v>6393</v>
      </c>
      <c r="F2225" s="1014" t="s">
        <v>6302</v>
      </c>
      <c r="G2225" s="941" t="s">
        <v>6420</v>
      </c>
      <c r="H2225" s="47" t="s">
        <v>30</v>
      </c>
      <c r="I2225" s="329">
        <v>109</v>
      </c>
      <c r="J2225" s="915"/>
      <c r="K2225" s="910">
        <f t="shared" si="360"/>
        <v>0</v>
      </c>
      <c r="L2225" s="426"/>
      <c r="M2225" s="909">
        <f t="shared" si="361"/>
        <v>0</v>
      </c>
      <c r="N2225" s="909">
        <f t="shared" si="362"/>
        <v>0</v>
      </c>
      <c r="O2225" s="909">
        <f t="shared" si="363"/>
        <v>0</v>
      </c>
      <c r="P2225" s="147"/>
      <c r="Q2225" s="1256"/>
      <c r="R2225" s="1256"/>
      <c r="S2225" s="1256"/>
      <c r="T2225" s="1256"/>
      <c r="U2225" s="1256"/>
      <c r="V2225" s="1256"/>
      <c r="W2225" s="1256"/>
      <c r="X2225" s="1256"/>
      <c r="Y2225" s="1256"/>
      <c r="Z2225" s="1256"/>
      <c r="AA2225" s="1256"/>
      <c r="AB2225" s="1256"/>
      <c r="AC2225" s="1256"/>
      <c r="AD2225" s="1256"/>
      <c r="AE2225" s="1256"/>
      <c r="AF2225" s="1256"/>
      <c r="AG2225" s="1256"/>
      <c r="AH2225" s="1256"/>
      <c r="AI2225" s="1256"/>
      <c r="AJ2225" s="1256"/>
      <c r="AK2225" s="1256"/>
      <c r="AL2225" s="1256"/>
      <c r="AM2225" s="1256"/>
      <c r="AN2225" s="1256"/>
      <c r="AO2225" s="1256"/>
      <c r="AP2225" s="1256"/>
      <c r="AQ2225" s="1256"/>
      <c r="AR2225" s="1256"/>
      <c r="AS2225" s="1256"/>
      <c r="AT2225" s="1256"/>
      <c r="AU2225" s="1256"/>
      <c r="AV2225" s="1256"/>
      <c r="AW2225" s="1256"/>
      <c r="AX2225" s="1256"/>
      <c r="AY2225" s="1256"/>
      <c r="AZ2225" s="1256"/>
      <c r="BA2225" s="1256"/>
      <c r="BB2225" s="1256"/>
      <c r="BC2225" s="1256"/>
      <c r="BD2225" s="1256"/>
      <c r="BE2225" s="1256"/>
      <c r="BF2225" s="1256"/>
      <c r="BG2225" s="1256"/>
      <c r="BH2225" s="1256"/>
      <c r="BI2225" s="1256"/>
      <c r="BJ2225" s="1256"/>
      <c r="BK2225" s="1256"/>
      <c r="BL2225" s="1256"/>
      <c r="BM2225" s="1256"/>
      <c r="BN2225" s="1256"/>
      <c r="BO2225" s="1256"/>
      <c r="BP2225" s="1256"/>
      <c r="BQ2225" s="1256"/>
      <c r="BR2225" s="1256"/>
      <c r="BS2225" s="1256"/>
    </row>
    <row r="2226" spans="1:71" s="994" customFormat="1" hidden="1" outlineLevel="2">
      <c r="A2226" s="1014">
        <v>2</v>
      </c>
      <c r="B2226" s="1014" t="s">
        <v>1556</v>
      </c>
      <c r="C2226" s="1014" t="s">
        <v>1559</v>
      </c>
      <c r="D2226" s="1014" t="s">
        <v>6393</v>
      </c>
      <c r="E2226" s="1014" t="s">
        <v>6393</v>
      </c>
      <c r="F2226" s="1014" t="s">
        <v>6303</v>
      </c>
      <c r="G2226" s="1010" t="s">
        <v>6421</v>
      </c>
      <c r="H2226" s="47"/>
      <c r="I2226" s="329"/>
      <c r="J2226" s="915"/>
      <c r="K2226" s="910">
        <f t="shared" si="360"/>
        <v>0</v>
      </c>
      <c r="L2226" s="426"/>
      <c r="M2226" s="909">
        <f t="shared" si="361"/>
        <v>0</v>
      </c>
      <c r="N2226" s="909">
        <f t="shared" si="362"/>
        <v>0</v>
      </c>
      <c r="O2226" s="909">
        <f t="shared" si="363"/>
        <v>0</v>
      </c>
      <c r="P2226" s="147"/>
      <c r="Q2226" s="1256"/>
      <c r="R2226" s="1256"/>
      <c r="S2226" s="1256"/>
      <c r="T2226" s="1256"/>
      <c r="U2226" s="1256"/>
      <c r="V2226" s="1256"/>
      <c r="W2226" s="1256"/>
      <c r="X2226" s="1256"/>
      <c r="Y2226" s="1256"/>
      <c r="Z2226" s="1256"/>
      <c r="AA2226" s="1256"/>
      <c r="AB2226" s="1256"/>
      <c r="AC2226" s="1256"/>
      <c r="AD2226" s="1256"/>
      <c r="AE2226" s="1256"/>
      <c r="AF2226" s="1256"/>
      <c r="AG2226" s="1256"/>
      <c r="AH2226" s="1256"/>
      <c r="AI2226" s="1256"/>
      <c r="AJ2226" s="1256"/>
      <c r="AK2226" s="1256"/>
      <c r="AL2226" s="1256"/>
      <c r="AM2226" s="1256"/>
      <c r="AN2226" s="1256"/>
      <c r="AO2226" s="1256"/>
      <c r="AP2226" s="1256"/>
      <c r="AQ2226" s="1256"/>
      <c r="AR2226" s="1256"/>
      <c r="AS2226" s="1256"/>
      <c r="AT2226" s="1256"/>
      <c r="AU2226" s="1256"/>
      <c r="AV2226" s="1256"/>
      <c r="AW2226" s="1256"/>
      <c r="AX2226" s="1256"/>
      <c r="AY2226" s="1256"/>
      <c r="AZ2226" s="1256"/>
      <c r="BA2226" s="1256"/>
      <c r="BB2226" s="1256"/>
      <c r="BC2226" s="1256"/>
      <c r="BD2226" s="1256"/>
      <c r="BE2226" s="1256"/>
      <c r="BF2226" s="1256"/>
      <c r="BG2226" s="1256"/>
      <c r="BH2226" s="1256"/>
      <c r="BI2226" s="1256"/>
      <c r="BJ2226" s="1256"/>
      <c r="BK2226" s="1256"/>
      <c r="BL2226" s="1256"/>
      <c r="BM2226" s="1256"/>
      <c r="BN2226" s="1256"/>
      <c r="BO2226" s="1256"/>
      <c r="BP2226" s="1256"/>
      <c r="BQ2226" s="1256"/>
      <c r="BR2226" s="1256"/>
      <c r="BS2226" s="1256"/>
    </row>
    <row r="2227" spans="1:71" s="994" customFormat="1" ht="27.6" hidden="1" outlineLevel="2">
      <c r="A2227" s="1014">
        <v>2</v>
      </c>
      <c r="B2227" s="1014" t="s">
        <v>1556</v>
      </c>
      <c r="C2227" s="1014" t="s">
        <v>1559</v>
      </c>
      <c r="D2227" s="1014" t="s">
        <v>6393</v>
      </c>
      <c r="E2227" s="1014" t="s">
        <v>6393</v>
      </c>
      <c r="F2227" s="1014" t="s">
        <v>6304</v>
      </c>
      <c r="G2227" s="941" t="s">
        <v>6411</v>
      </c>
      <c r="H2227" s="47" t="s">
        <v>29</v>
      </c>
      <c r="I2227" s="329">
        <v>15</v>
      </c>
      <c r="J2227" s="915"/>
      <c r="K2227" s="910">
        <f t="shared" si="360"/>
        <v>0</v>
      </c>
      <c r="L2227" s="426"/>
      <c r="M2227" s="909">
        <f t="shared" si="361"/>
        <v>0</v>
      </c>
      <c r="N2227" s="909">
        <f t="shared" si="362"/>
        <v>0</v>
      </c>
      <c r="O2227" s="909">
        <f t="shared" si="363"/>
        <v>0</v>
      </c>
      <c r="P2227" s="147"/>
      <c r="Q2227" s="1256"/>
      <c r="R2227" s="1256"/>
      <c r="S2227" s="1256"/>
      <c r="T2227" s="1256"/>
      <c r="U2227" s="1256"/>
      <c r="V2227" s="1256"/>
      <c r="W2227" s="1256"/>
      <c r="X2227" s="1256"/>
      <c r="Y2227" s="1256"/>
      <c r="Z2227" s="1256"/>
      <c r="AA2227" s="1256"/>
      <c r="AB2227" s="1256"/>
      <c r="AC2227" s="1256"/>
      <c r="AD2227" s="1256"/>
      <c r="AE2227" s="1256"/>
      <c r="AF2227" s="1256"/>
      <c r="AG2227" s="1256"/>
      <c r="AH2227" s="1256"/>
      <c r="AI2227" s="1256"/>
      <c r="AJ2227" s="1256"/>
      <c r="AK2227" s="1256"/>
      <c r="AL2227" s="1256"/>
      <c r="AM2227" s="1256"/>
      <c r="AN2227" s="1256"/>
      <c r="AO2227" s="1256"/>
      <c r="AP2227" s="1256"/>
      <c r="AQ2227" s="1256"/>
      <c r="AR2227" s="1256"/>
      <c r="AS2227" s="1256"/>
      <c r="AT2227" s="1256"/>
      <c r="AU2227" s="1256"/>
      <c r="AV2227" s="1256"/>
      <c r="AW2227" s="1256"/>
      <c r="AX2227" s="1256"/>
      <c r="AY2227" s="1256"/>
      <c r="AZ2227" s="1256"/>
      <c r="BA2227" s="1256"/>
      <c r="BB2227" s="1256"/>
      <c r="BC2227" s="1256"/>
      <c r="BD2227" s="1256"/>
      <c r="BE2227" s="1256"/>
      <c r="BF2227" s="1256"/>
      <c r="BG2227" s="1256"/>
      <c r="BH2227" s="1256"/>
      <c r="BI2227" s="1256"/>
      <c r="BJ2227" s="1256"/>
      <c r="BK2227" s="1256"/>
      <c r="BL2227" s="1256"/>
      <c r="BM2227" s="1256"/>
      <c r="BN2227" s="1256"/>
      <c r="BO2227" s="1256"/>
      <c r="BP2227" s="1256"/>
      <c r="BQ2227" s="1256"/>
      <c r="BR2227" s="1256"/>
      <c r="BS2227" s="1256"/>
    </row>
    <row r="2228" spans="1:71" s="994" customFormat="1" ht="27.6" hidden="1" outlineLevel="2">
      <c r="A2228" s="1014">
        <v>2</v>
      </c>
      <c r="B2228" s="1014" t="s">
        <v>1556</v>
      </c>
      <c r="C2228" s="1014" t="s">
        <v>1559</v>
      </c>
      <c r="D2228" s="1014" t="s">
        <v>6393</v>
      </c>
      <c r="E2228" s="1014" t="s">
        <v>6393</v>
      </c>
      <c r="F2228" s="1014" t="s">
        <v>6305</v>
      </c>
      <c r="G2228" s="941" t="s">
        <v>6413</v>
      </c>
      <c r="H2228" s="47" t="s">
        <v>30</v>
      </c>
      <c r="I2228" s="329">
        <v>78</v>
      </c>
      <c r="J2228" s="915"/>
      <c r="K2228" s="910">
        <f t="shared" si="360"/>
        <v>0</v>
      </c>
      <c r="L2228" s="426"/>
      <c r="M2228" s="909">
        <f t="shared" si="361"/>
        <v>0</v>
      </c>
      <c r="N2228" s="909">
        <f t="shared" si="362"/>
        <v>0</v>
      </c>
      <c r="O2228" s="909">
        <f t="shared" si="363"/>
        <v>0</v>
      </c>
      <c r="P2228" s="147"/>
      <c r="Q2228" s="1256"/>
      <c r="R2228" s="1256"/>
      <c r="S2228" s="1256"/>
      <c r="T2228" s="1256"/>
      <c r="U2228" s="1256"/>
      <c r="V2228" s="1256"/>
      <c r="W2228" s="1256"/>
      <c r="X2228" s="1256"/>
      <c r="Y2228" s="1256"/>
      <c r="Z2228" s="1256"/>
      <c r="AA2228" s="1256"/>
      <c r="AB2228" s="1256"/>
      <c r="AC2228" s="1256"/>
      <c r="AD2228" s="1256"/>
      <c r="AE2228" s="1256"/>
      <c r="AF2228" s="1256"/>
      <c r="AG2228" s="1256"/>
      <c r="AH2228" s="1256"/>
      <c r="AI2228" s="1256"/>
      <c r="AJ2228" s="1256"/>
      <c r="AK2228" s="1256"/>
      <c r="AL2228" s="1256"/>
      <c r="AM2228" s="1256"/>
      <c r="AN2228" s="1256"/>
      <c r="AO2228" s="1256"/>
      <c r="AP2228" s="1256"/>
      <c r="AQ2228" s="1256"/>
      <c r="AR2228" s="1256"/>
      <c r="AS2228" s="1256"/>
      <c r="AT2228" s="1256"/>
      <c r="AU2228" s="1256"/>
      <c r="AV2228" s="1256"/>
      <c r="AW2228" s="1256"/>
      <c r="AX2228" s="1256"/>
      <c r="AY2228" s="1256"/>
      <c r="AZ2228" s="1256"/>
      <c r="BA2228" s="1256"/>
      <c r="BB2228" s="1256"/>
      <c r="BC2228" s="1256"/>
      <c r="BD2228" s="1256"/>
      <c r="BE2228" s="1256"/>
      <c r="BF2228" s="1256"/>
      <c r="BG2228" s="1256"/>
      <c r="BH2228" s="1256"/>
      <c r="BI2228" s="1256"/>
      <c r="BJ2228" s="1256"/>
      <c r="BK2228" s="1256"/>
      <c r="BL2228" s="1256"/>
      <c r="BM2228" s="1256"/>
      <c r="BN2228" s="1256"/>
      <c r="BO2228" s="1256"/>
      <c r="BP2228" s="1256"/>
      <c r="BQ2228" s="1256"/>
      <c r="BR2228" s="1256"/>
      <c r="BS2228" s="1256"/>
    </row>
    <row r="2229" spans="1:71" s="994" customFormat="1" ht="55.2" hidden="1" outlineLevel="2">
      <c r="A2229" s="1014">
        <v>2</v>
      </c>
      <c r="B2229" s="1014" t="s">
        <v>1556</v>
      </c>
      <c r="C2229" s="1014" t="s">
        <v>1559</v>
      </c>
      <c r="D2229" s="1014" t="s">
        <v>6393</v>
      </c>
      <c r="E2229" s="1014" t="s">
        <v>6393</v>
      </c>
      <c r="F2229" s="1014" t="s">
        <v>6306</v>
      </c>
      <c r="G2229" s="941" t="s">
        <v>6414</v>
      </c>
      <c r="H2229" s="47" t="s">
        <v>30</v>
      </c>
      <c r="I2229" s="329">
        <v>78</v>
      </c>
      <c r="J2229" s="915"/>
      <c r="K2229" s="910">
        <f t="shared" si="360"/>
        <v>0</v>
      </c>
      <c r="L2229" s="426"/>
      <c r="M2229" s="909">
        <f t="shared" si="361"/>
        <v>0</v>
      </c>
      <c r="N2229" s="909">
        <f t="shared" si="362"/>
        <v>0</v>
      </c>
      <c r="O2229" s="909">
        <f t="shared" si="363"/>
        <v>0</v>
      </c>
      <c r="P2229" s="147"/>
      <c r="Q2229" s="1256"/>
      <c r="R2229" s="1256"/>
      <c r="S2229" s="1256"/>
      <c r="T2229" s="1256"/>
      <c r="U2229" s="1256"/>
      <c r="V2229" s="1256"/>
      <c r="W2229" s="1256"/>
      <c r="X2229" s="1256"/>
      <c r="Y2229" s="1256"/>
      <c r="Z2229" s="1256"/>
      <c r="AA2229" s="1256"/>
      <c r="AB2229" s="1256"/>
      <c r="AC2229" s="1256"/>
      <c r="AD2229" s="1256"/>
      <c r="AE2229" s="1256"/>
      <c r="AF2229" s="1256"/>
      <c r="AG2229" s="1256"/>
      <c r="AH2229" s="1256"/>
      <c r="AI2229" s="1256"/>
      <c r="AJ2229" s="1256"/>
      <c r="AK2229" s="1256"/>
      <c r="AL2229" s="1256"/>
      <c r="AM2229" s="1256"/>
      <c r="AN2229" s="1256"/>
      <c r="AO2229" s="1256"/>
      <c r="AP2229" s="1256"/>
      <c r="AQ2229" s="1256"/>
      <c r="AR2229" s="1256"/>
      <c r="AS2229" s="1256"/>
      <c r="AT2229" s="1256"/>
      <c r="AU2229" s="1256"/>
      <c r="AV2229" s="1256"/>
      <c r="AW2229" s="1256"/>
      <c r="AX2229" s="1256"/>
      <c r="AY2229" s="1256"/>
      <c r="AZ2229" s="1256"/>
      <c r="BA2229" s="1256"/>
      <c r="BB2229" s="1256"/>
      <c r="BC2229" s="1256"/>
      <c r="BD2229" s="1256"/>
      <c r="BE2229" s="1256"/>
      <c r="BF2229" s="1256"/>
      <c r="BG2229" s="1256"/>
      <c r="BH2229" s="1256"/>
      <c r="BI2229" s="1256"/>
      <c r="BJ2229" s="1256"/>
      <c r="BK2229" s="1256"/>
      <c r="BL2229" s="1256"/>
      <c r="BM2229" s="1256"/>
      <c r="BN2229" s="1256"/>
      <c r="BO2229" s="1256"/>
      <c r="BP2229" s="1256"/>
      <c r="BQ2229" s="1256"/>
      <c r="BR2229" s="1256"/>
      <c r="BS2229" s="1256"/>
    </row>
    <row r="2230" spans="1:71" s="994" customFormat="1" ht="55.2" hidden="1" outlineLevel="2">
      <c r="A2230" s="1014">
        <v>2</v>
      </c>
      <c r="B2230" s="1014" t="s">
        <v>1556</v>
      </c>
      <c r="C2230" s="1014" t="s">
        <v>1559</v>
      </c>
      <c r="D2230" s="1014" t="s">
        <v>6393</v>
      </c>
      <c r="E2230" s="1014" t="s">
        <v>6393</v>
      </c>
      <c r="F2230" s="1014" t="s">
        <v>6307</v>
      </c>
      <c r="G2230" s="941" t="s">
        <v>6415</v>
      </c>
      <c r="H2230" s="47" t="s">
        <v>30</v>
      </c>
      <c r="I2230" s="329">
        <v>78</v>
      </c>
      <c r="J2230" s="915"/>
      <c r="K2230" s="910">
        <f t="shared" si="360"/>
        <v>0</v>
      </c>
      <c r="L2230" s="426"/>
      <c r="M2230" s="909">
        <f t="shared" si="361"/>
        <v>0</v>
      </c>
      <c r="N2230" s="909">
        <f t="shared" si="362"/>
        <v>0</v>
      </c>
      <c r="O2230" s="909">
        <f t="shared" si="363"/>
        <v>0</v>
      </c>
      <c r="P2230" s="147"/>
      <c r="Q2230" s="1256"/>
      <c r="R2230" s="1256"/>
      <c r="S2230" s="1256"/>
      <c r="T2230" s="1256"/>
      <c r="U2230" s="1256"/>
      <c r="V2230" s="1256"/>
      <c r="W2230" s="1256"/>
      <c r="X2230" s="1256"/>
      <c r="Y2230" s="1256"/>
      <c r="Z2230" s="1256"/>
      <c r="AA2230" s="1256"/>
      <c r="AB2230" s="1256"/>
      <c r="AC2230" s="1256"/>
      <c r="AD2230" s="1256"/>
      <c r="AE2230" s="1256"/>
      <c r="AF2230" s="1256"/>
      <c r="AG2230" s="1256"/>
      <c r="AH2230" s="1256"/>
      <c r="AI2230" s="1256"/>
      <c r="AJ2230" s="1256"/>
      <c r="AK2230" s="1256"/>
      <c r="AL2230" s="1256"/>
      <c r="AM2230" s="1256"/>
      <c r="AN2230" s="1256"/>
      <c r="AO2230" s="1256"/>
      <c r="AP2230" s="1256"/>
      <c r="AQ2230" s="1256"/>
      <c r="AR2230" s="1256"/>
      <c r="AS2230" s="1256"/>
      <c r="AT2230" s="1256"/>
      <c r="AU2230" s="1256"/>
      <c r="AV2230" s="1256"/>
      <c r="AW2230" s="1256"/>
      <c r="AX2230" s="1256"/>
      <c r="AY2230" s="1256"/>
      <c r="AZ2230" s="1256"/>
      <c r="BA2230" s="1256"/>
      <c r="BB2230" s="1256"/>
      <c r="BC2230" s="1256"/>
      <c r="BD2230" s="1256"/>
      <c r="BE2230" s="1256"/>
      <c r="BF2230" s="1256"/>
      <c r="BG2230" s="1256"/>
      <c r="BH2230" s="1256"/>
      <c r="BI2230" s="1256"/>
      <c r="BJ2230" s="1256"/>
      <c r="BK2230" s="1256"/>
      <c r="BL2230" s="1256"/>
      <c r="BM2230" s="1256"/>
      <c r="BN2230" s="1256"/>
      <c r="BO2230" s="1256"/>
      <c r="BP2230" s="1256"/>
      <c r="BQ2230" s="1256"/>
      <c r="BR2230" s="1256"/>
      <c r="BS2230" s="1256"/>
    </row>
    <row r="2231" spans="1:71" s="994" customFormat="1" hidden="1" outlineLevel="2">
      <c r="A2231" s="1014">
        <v>2</v>
      </c>
      <c r="B2231" s="1014" t="s">
        <v>1556</v>
      </c>
      <c r="C2231" s="1014" t="s">
        <v>1559</v>
      </c>
      <c r="D2231" s="1014" t="s">
        <v>6393</v>
      </c>
      <c r="E2231" s="1014" t="s">
        <v>6393</v>
      </c>
      <c r="F2231" s="1014" t="s">
        <v>3529</v>
      </c>
      <c r="G2231" s="941" t="s">
        <v>6417</v>
      </c>
      <c r="H2231" s="47" t="s">
        <v>30</v>
      </c>
      <c r="I2231" s="329">
        <v>15</v>
      </c>
      <c r="J2231" s="915"/>
      <c r="K2231" s="910">
        <f t="shared" si="360"/>
        <v>0</v>
      </c>
      <c r="L2231" s="426"/>
      <c r="M2231" s="909">
        <f t="shared" si="361"/>
        <v>0</v>
      </c>
      <c r="N2231" s="909">
        <f t="shared" si="362"/>
        <v>0</v>
      </c>
      <c r="O2231" s="909">
        <f t="shared" si="363"/>
        <v>0</v>
      </c>
      <c r="P2231" s="147"/>
      <c r="Q2231" s="1256"/>
      <c r="R2231" s="1256"/>
      <c r="S2231" s="1256"/>
      <c r="T2231" s="1256"/>
      <c r="U2231" s="1256"/>
      <c r="V2231" s="1256"/>
      <c r="W2231" s="1256"/>
      <c r="X2231" s="1256"/>
      <c r="Y2231" s="1256"/>
      <c r="Z2231" s="1256"/>
      <c r="AA2231" s="1256"/>
      <c r="AB2231" s="1256"/>
      <c r="AC2231" s="1256"/>
      <c r="AD2231" s="1256"/>
      <c r="AE2231" s="1256"/>
      <c r="AF2231" s="1256"/>
      <c r="AG2231" s="1256"/>
      <c r="AH2231" s="1256"/>
      <c r="AI2231" s="1256"/>
      <c r="AJ2231" s="1256"/>
      <c r="AK2231" s="1256"/>
      <c r="AL2231" s="1256"/>
      <c r="AM2231" s="1256"/>
      <c r="AN2231" s="1256"/>
      <c r="AO2231" s="1256"/>
      <c r="AP2231" s="1256"/>
      <c r="AQ2231" s="1256"/>
      <c r="AR2231" s="1256"/>
      <c r="AS2231" s="1256"/>
      <c r="AT2231" s="1256"/>
      <c r="AU2231" s="1256"/>
      <c r="AV2231" s="1256"/>
      <c r="AW2231" s="1256"/>
      <c r="AX2231" s="1256"/>
      <c r="AY2231" s="1256"/>
      <c r="AZ2231" s="1256"/>
      <c r="BA2231" s="1256"/>
      <c r="BB2231" s="1256"/>
      <c r="BC2231" s="1256"/>
      <c r="BD2231" s="1256"/>
      <c r="BE2231" s="1256"/>
      <c r="BF2231" s="1256"/>
      <c r="BG2231" s="1256"/>
      <c r="BH2231" s="1256"/>
      <c r="BI2231" s="1256"/>
      <c r="BJ2231" s="1256"/>
      <c r="BK2231" s="1256"/>
      <c r="BL2231" s="1256"/>
      <c r="BM2231" s="1256"/>
      <c r="BN2231" s="1256"/>
      <c r="BO2231" s="1256"/>
      <c r="BP2231" s="1256"/>
      <c r="BQ2231" s="1256"/>
      <c r="BR2231" s="1256"/>
      <c r="BS2231" s="1256"/>
    </row>
    <row r="2232" spans="1:71" s="994" customFormat="1" hidden="1" outlineLevel="2">
      <c r="A2232" s="1014">
        <v>2</v>
      </c>
      <c r="B2232" s="1014" t="s">
        <v>1556</v>
      </c>
      <c r="C2232" s="1014" t="s">
        <v>1559</v>
      </c>
      <c r="D2232" s="1014" t="s">
        <v>6393</v>
      </c>
      <c r="E2232" s="1014" t="s">
        <v>6393</v>
      </c>
      <c r="F2232" s="1014" t="s">
        <v>6308</v>
      </c>
      <c r="G2232" s="941" t="s">
        <v>6418</v>
      </c>
      <c r="H2232" s="47" t="s">
        <v>30</v>
      </c>
      <c r="I2232" s="329">
        <v>15</v>
      </c>
      <c r="J2232" s="915"/>
      <c r="K2232" s="910">
        <f t="shared" si="360"/>
        <v>0</v>
      </c>
      <c r="L2232" s="426"/>
      <c r="M2232" s="909">
        <f t="shared" si="361"/>
        <v>0</v>
      </c>
      <c r="N2232" s="909">
        <f t="shared" si="362"/>
        <v>0</v>
      </c>
      <c r="O2232" s="909">
        <f t="shared" si="363"/>
        <v>0</v>
      </c>
      <c r="P2232" s="147"/>
      <c r="Q2232" s="1256"/>
      <c r="R2232" s="1256"/>
      <c r="S2232" s="1256"/>
      <c r="T2232" s="1256"/>
      <c r="U2232" s="1256"/>
      <c r="V2232" s="1256"/>
      <c r="W2232" s="1256"/>
      <c r="X2232" s="1256"/>
      <c r="Y2232" s="1256"/>
      <c r="Z2232" s="1256"/>
      <c r="AA2232" s="1256"/>
      <c r="AB2232" s="1256"/>
      <c r="AC2232" s="1256"/>
      <c r="AD2232" s="1256"/>
      <c r="AE2232" s="1256"/>
      <c r="AF2232" s="1256"/>
      <c r="AG2232" s="1256"/>
      <c r="AH2232" s="1256"/>
      <c r="AI2232" s="1256"/>
      <c r="AJ2232" s="1256"/>
      <c r="AK2232" s="1256"/>
      <c r="AL2232" s="1256"/>
      <c r="AM2232" s="1256"/>
      <c r="AN2232" s="1256"/>
      <c r="AO2232" s="1256"/>
      <c r="AP2232" s="1256"/>
      <c r="AQ2232" s="1256"/>
      <c r="AR2232" s="1256"/>
      <c r="AS2232" s="1256"/>
      <c r="AT2232" s="1256"/>
      <c r="AU2232" s="1256"/>
      <c r="AV2232" s="1256"/>
      <c r="AW2232" s="1256"/>
      <c r="AX2232" s="1256"/>
      <c r="AY2232" s="1256"/>
      <c r="AZ2232" s="1256"/>
      <c r="BA2232" s="1256"/>
      <c r="BB2232" s="1256"/>
      <c r="BC2232" s="1256"/>
      <c r="BD2232" s="1256"/>
      <c r="BE2232" s="1256"/>
      <c r="BF2232" s="1256"/>
      <c r="BG2232" s="1256"/>
      <c r="BH2232" s="1256"/>
      <c r="BI2232" s="1256"/>
      <c r="BJ2232" s="1256"/>
      <c r="BK2232" s="1256"/>
      <c r="BL2232" s="1256"/>
      <c r="BM2232" s="1256"/>
      <c r="BN2232" s="1256"/>
      <c r="BO2232" s="1256"/>
      <c r="BP2232" s="1256"/>
      <c r="BQ2232" s="1256"/>
      <c r="BR2232" s="1256"/>
      <c r="BS2232" s="1256"/>
    </row>
    <row r="2233" spans="1:71" s="994" customFormat="1" hidden="1" outlineLevel="2">
      <c r="A2233" s="1014">
        <v>2</v>
      </c>
      <c r="B2233" s="1014" t="s">
        <v>1556</v>
      </c>
      <c r="C2233" s="1014" t="s">
        <v>1559</v>
      </c>
      <c r="D2233" s="1014" t="s">
        <v>6393</v>
      </c>
      <c r="E2233" s="1014" t="s">
        <v>6393</v>
      </c>
      <c r="F2233" s="1014" t="s">
        <v>6309</v>
      </c>
      <c r="G2233" s="941" t="s">
        <v>6419</v>
      </c>
      <c r="H2233" s="47" t="s">
        <v>30</v>
      </c>
      <c r="I2233" s="329">
        <v>149</v>
      </c>
      <c r="J2233" s="915"/>
      <c r="K2233" s="910">
        <f t="shared" si="360"/>
        <v>0</v>
      </c>
      <c r="L2233" s="426"/>
      <c r="M2233" s="909">
        <f t="shared" si="361"/>
        <v>0</v>
      </c>
      <c r="N2233" s="909">
        <f t="shared" si="362"/>
        <v>0</v>
      </c>
      <c r="O2233" s="909">
        <f t="shared" si="363"/>
        <v>0</v>
      </c>
      <c r="P2233" s="147"/>
      <c r="Q2233" s="1256"/>
      <c r="R2233" s="1256"/>
      <c r="S2233" s="1256"/>
      <c r="T2233" s="1256"/>
      <c r="U2233" s="1256"/>
      <c r="V2233" s="1256"/>
      <c r="W2233" s="1256"/>
      <c r="X2233" s="1256"/>
      <c r="Y2233" s="1256"/>
      <c r="Z2233" s="1256"/>
      <c r="AA2233" s="1256"/>
      <c r="AB2233" s="1256"/>
      <c r="AC2233" s="1256"/>
      <c r="AD2233" s="1256"/>
      <c r="AE2233" s="1256"/>
      <c r="AF2233" s="1256"/>
      <c r="AG2233" s="1256"/>
      <c r="AH2233" s="1256"/>
      <c r="AI2233" s="1256"/>
      <c r="AJ2233" s="1256"/>
      <c r="AK2233" s="1256"/>
      <c r="AL2233" s="1256"/>
      <c r="AM2233" s="1256"/>
      <c r="AN2233" s="1256"/>
      <c r="AO2233" s="1256"/>
      <c r="AP2233" s="1256"/>
      <c r="AQ2233" s="1256"/>
      <c r="AR2233" s="1256"/>
      <c r="AS2233" s="1256"/>
      <c r="AT2233" s="1256"/>
      <c r="AU2233" s="1256"/>
      <c r="AV2233" s="1256"/>
      <c r="AW2233" s="1256"/>
      <c r="AX2233" s="1256"/>
      <c r="AY2233" s="1256"/>
      <c r="AZ2233" s="1256"/>
      <c r="BA2233" s="1256"/>
      <c r="BB2233" s="1256"/>
      <c r="BC2233" s="1256"/>
      <c r="BD2233" s="1256"/>
      <c r="BE2233" s="1256"/>
      <c r="BF2233" s="1256"/>
      <c r="BG2233" s="1256"/>
      <c r="BH2233" s="1256"/>
      <c r="BI2233" s="1256"/>
      <c r="BJ2233" s="1256"/>
      <c r="BK2233" s="1256"/>
      <c r="BL2233" s="1256"/>
      <c r="BM2233" s="1256"/>
      <c r="BN2233" s="1256"/>
      <c r="BO2233" s="1256"/>
      <c r="BP2233" s="1256"/>
      <c r="BQ2233" s="1256"/>
      <c r="BR2233" s="1256"/>
      <c r="BS2233" s="1256"/>
    </row>
    <row r="2234" spans="1:71" s="994" customFormat="1" ht="27.6" hidden="1" outlineLevel="2">
      <c r="A2234" s="1014">
        <v>2</v>
      </c>
      <c r="B2234" s="1014" t="s">
        <v>1556</v>
      </c>
      <c r="C2234" s="1014" t="s">
        <v>1559</v>
      </c>
      <c r="D2234" s="1014" t="s">
        <v>6393</v>
      </c>
      <c r="E2234" s="1014" t="s">
        <v>6393</v>
      </c>
      <c r="F2234" s="1014" t="s">
        <v>1641</v>
      </c>
      <c r="G2234" s="941" t="s">
        <v>6410</v>
      </c>
      <c r="H2234" s="47" t="s">
        <v>29</v>
      </c>
      <c r="I2234" s="329">
        <v>4</v>
      </c>
      <c r="J2234" s="915"/>
      <c r="K2234" s="910">
        <f t="shared" si="360"/>
        <v>0</v>
      </c>
      <c r="L2234" s="426"/>
      <c r="M2234" s="909">
        <f t="shared" si="361"/>
        <v>0</v>
      </c>
      <c r="N2234" s="909">
        <f t="shared" si="362"/>
        <v>0</v>
      </c>
      <c r="O2234" s="909">
        <f t="shared" si="363"/>
        <v>0</v>
      </c>
      <c r="P2234" s="147"/>
      <c r="Q2234" s="1256"/>
      <c r="R2234" s="1256"/>
      <c r="S2234" s="1256"/>
      <c r="T2234" s="1256"/>
      <c r="U2234" s="1256"/>
      <c r="V2234" s="1256"/>
      <c r="W2234" s="1256"/>
      <c r="X2234" s="1256"/>
      <c r="Y2234" s="1256"/>
      <c r="Z2234" s="1256"/>
      <c r="AA2234" s="1256"/>
      <c r="AB2234" s="1256"/>
      <c r="AC2234" s="1256"/>
      <c r="AD2234" s="1256"/>
      <c r="AE2234" s="1256"/>
      <c r="AF2234" s="1256"/>
      <c r="AG2234" s="1256"/>
      <c r="AH2234" s="1256"/>
      <c r="AI2234" s="1256"/>
      <c r="AJ2234" s="1256"/>
      <c r="AK2234" s="1256"/>
      <c r="AL2234" s="1256"/>
      <c r="AM2234" s="1256"/>
      <c r="AN2234" s="1256"/>
      <c r="AO2234" s="1256"/>
      <c r="AP2234" s="1256"/>
      <c r="AQ2234" s="1256"/>
      <c r="AR2234" s="1256"/>
      <c r="AS2234" s="1256"/>
      <c r="AT2234" s="1256"/>
      <c r="AU2234" s="1256"/>
      <c r="AV2234" s="1256"/>
      <c r="AW2234" s="1256"/>
      <c r="AX2234" s="1256"/>
      <c r="AY2234" s="1256"/>
      <c r="AZ2234" s="1256"/>
      <c r="BA2234" s="1256"/>
      <c r="BB2234" s="1256"/>
      <c r="BC2234" s="1256"/>
      <c r="BD2234" s="1256"/>
      <c r="BE2234" s="1256"/>
      <c r="BF2234" s="1256"/>
      <c r="BG2234" s="1256"/>
      <c r="BH2234" s="1256"/>
      <c r="BI2234" s="1256"/>
      <c r="BJ2234" s="1256"/>
      <c r="BK2234" s="1256"/>
      <c r="BL2234" s="1256"/>
      <c r="BM2234" s="1256"/>
      <c r="BN2234" s="1256"/>
      <c r="BO2234" s="1256"/>
      <c r="BP2234" s="1256"/>
      <c r="BQ2234" s="1256"/>
      <c r="BR2234" s="1256"/>
      <c r="BS2234" s="1256"/>
    </row>
    <row r="2235" spans="1:71" s="994" customFormat="1" hidden="1" outlineLevel="2">
      <c r="A2235" s="1014">
        <v>2</v>
      </c>
      <c r="B2235" s="1014" t="s">
        <v>1556</v>
      </c>
      <c r="C2235" s="1014" t="s">
        <v>1559</v>
      </c>
      <c r="D2235" s="1014" t="s">
        <v>6393</v>
      </c>
      <c r="E2235" s="1014" t="s">
        <v>6393</v>
      </c>
      <c r="F2235" s="1014" t="s">
        <v>6310</v>
      </c>
      <c r="G2235" s="1010" t="s">
        <v>6422</v>
      </c>
      <c r="H2235" s="47"/>
      <c r="I2235" s="329"/>
      <c r="J2235" s="915"/>
      <c r="K2235" s="910">
        <f t="shared" si="360"/>
        <v>0</v>
      </c>
      <c r="L2235" s="426"/>
      <c r="M2235" s="909">
        <f t="shared" si="361"/>
        <v>0</v>
      </c>
      <c r="N2235" s="909">
        <f t="shared" si="362"/>
        <v>0</v>
      </c>
      <c r="O2235" s="909">
        <f t="shared" si="363"/>
        <v>0</v>
      </c>
      <c r="P2235" s="147"/>
      <c r="Q2235" s="1256"/>
      <c r="R2235" s="1256"/>
      <c r="S2235" s="1256"/>
      <c r="T2235" s="1256"/>
      <c r="U2235" s="1256"/>
      <c r="V2235" s="1256"/>
      <c r="W2235" s="1256"/>
      <c r="X2235" s="1256"/>
      <c r="Y2235" s="1256"/>
      <c r="Z2235" s="1256"/>
      <c r="AA2235" s="1256"/>
      <c r="AB2235" s="1256"/>
      <c r="AC2235" s="1256"/>
      <c r="AD2235" s="1256"/>
      <c r="AE2235" s="1256"/>
      <c r="AF2235" s="1256"/>
      <c r="AG2235" s="1256"/>
      <c r="AH2235" s="1256"/>
      <c r="AI2235" s="1256"/>
      <c r="AJ2235" s="1256"/>
      <c r="AK2235" s="1256"/>
      <c r="AL2235" s="1256"/>
      <c r="AM2235" s="1256"/>
      <c r="AN2235" s="1256"/>
      <c r="AO2235" s="1256"/>
      <c r="AP2235" s="1256"/>
      <c r="AQ2235" s="1256"/>
      <c r="AR2235" s="1256"/>
      <c r="AS2235" s="1256"/>
      <c r="AT2235" s="1256"/>
      <c r="AU2235" s="1256"/>
      <c r="AV2235" s="1256"/>
      <c r="AW2235" s="1256"/>
      <c r="AX2235" s="1256"/>
      <c r="AY2235" s="1256"/>
      <c r="AZ2235" s="1256"/>
      <c r="BA2235" s="1256"/>
      <c r="BB2235" s="1256"/>
      <c r="BC2235" s="1256"/>
      <c r="BD2235" s="1256"/>
      <c r="BE2235" s="1256"/>
      <c r="BF2235" s="1256"/>
      <c r="BG2235" s="1256"/>
      <c r="BH2235" s="1256"/>
      <c r="BI2235" s="1256"/>
      <c r="BJ2235" s="1256"/>
      <c r="BK2235" s="1256"/>
      <c r="BL2235" s="1256"/>
      <c r="BM2235" s="1256"/>
      <c r="BN2235" s="1256"/>
      <c r="BO2235" s="1256"/>
      <c r="BP2235" s="1256"/>
      <c r="BQ2235" s="1256"/>
      <c r="BR2235" s="1256"/>
      <c r="BS2235" s="1256"/>
    </row>
    <row r="2236" spans="1:71" s="994" customFormat="1" ht="27.6" hidden="1" outlineLevel="2">
      <c r="A2236" s="1014">
        <v>2</v>
      </c>
      <c r="B2236" s="1014" t="s">
        <v>1556</v>
      </c>
      <c r="C2236" s="1014" t="s">
        <v>1559</v>
      </c>
      <c r="D2236" s="1014" t="s">
        <v>6393</v>
      </c>
      <c r="E2236" s="1014" t="s">
        <v>6393</v>
      </c>
      <c r="F2236" s="1014" t="s">
        <v>3531</v>
      </c>
      <c r="G2236" s="941" t="s">
        <v>6407</v>
      </c>
      <c r="H2236" s="47" t="s">
        <v>29</v>
      </c>
      <c r="I2236" s="329">
        <v>1</v>
      </c>
      <c r="J2236" s="915"/>
      <c r="K2236" s="910">
        <f t="shared" si="360"/>
        <v>0</v>
      </c>
      <c r="L2236" s="426"/>
      <c r="M2236" s="909">
        <f t="shared" si="361"/>
        <v>0</v>
      </c>
      <c r="N2236" s="909">
        <f t="shared" si="362"/>
        <v>0</v>
      </c>
      <c r="O2236" s="909">
        <f t="shared" si="363"/>
        <v>0</v>
      </c>
      <c r="P2236" s="147"/>
      <c r="Q2236" s="1256"/>
      <c r="R2236" s="1256"/>
      <c r="S2236" s="1256"/>
      <c r="T2236" s="1256"/>
      <c r="U2236" s="1256"/>
      <c r="V2236" s="1256"/>
      <c r="W2236" s="1256"/>
      <c r="X2236" s="1256"/>
      <c r="Y2236" s="1256"/>
      <c r="Z2236" s="1256"/>
      <c r="AA2236" s="1256"/>
      <c r="AB2236" s="1256"/>
      <c r="AC2236" s="1256"/>
      <c r="AD2236" s="1256"/>
      <c r="AE2236" s="1256"/>
      <c r="AF2236" s="1256"/>
      <c r="AG2236" s="1256"/>
      <c r="AH2236" s="1256"/>
      <c r="AI2236" s="1256"/>
      <c r="AJ2236" s="1256"/>
      <c r="AK2236" s="1256"/>
      <c r="AL2236" s="1256"/>
      <c r="AM2236" s="1256"/>
      <c r="AN2236" s="1256"/>
      <c r="AO2236" s="1256"/>
      <c r="AP2236" s="1256"/>
      <c r="AQ2236" s="1256"/>
      <c r="AR2236" s="1256"/>
      <c r="AS2236" s="1256"/>
      <c r="AT2236" s="1256"/>
      <c r="AU2236" s="1256"/>
      <c r="AV2236" s="1256"/>
      <c r="AW2236" s="1256"/>
      <c r="AX2236" s="1256"/>
      <c r="AY2236" s="1256"/>
      <c r="AZ2236" s="1256"/>
      <c r="BA2236" s="1256"/>
      <c r="BB2236" s="1256"/>
      <c r="BC2236" s="1256"/>
      <c r="BD2236" s="1256"/>
      <c r="BE2236" s="1256"/>
      <c r="BF2236" s="1256"/>
      <c r="BG2236" s="1256"/>
      <c r="BH2236" s="1256"/>
      <c r="BI2236" s="1256"/>
      <c r="BJ2236" s="1256"/>
      <c r="BK2236" s="1256"/>
      <c r="BL2236" s="1256"/>
      <c r="BM2236" s="1256"/>
      <c r="BN2236" s="1256"/>
      <c r="BO2236" s="1256"/>
      <c r="BP2236" s="1256"/>
      <c r="BQ2236" s="1256"/>
      <c r="BR2236" s="1256"/>
      <c r="BS2236" s="1256"/>
    </row>
    <row r="2237" spans="1:71" s="994" customFormat="1" hidden="1" outlineLevel="2">
      <c r="A2237" s="1014">
        <v>2</v>
      </c>
      <c r="B2237" s="1014" t="s">
        <v>1556</v>
      </c>
      <c r="C2237" s="1014" t="s">
        <v>1559</v>
      </c>
      <c r="D2237" s="1014" t="s">
        <v>6393</v>
      </c>
      <c r="E2237" s="1014" t="s">
        <v>6393</v>
      </c>
      <c r="F2237" s="1014" t="s">
        <v>6311</v>
      </c>
      <c r="G2237" s="941" t="s">
        <v>6423</v>
      </c>
      <c r="H2237" s="47" t="s">
        <v>29</v>
      </c>
      <c r="I2237" s="329">
        <v>26</v>
      </c>
      <c r="J2237" s="915"/>
      <c r="K2237" s="910">
        <f t="shared" si="360"/>
        <v>0</v>
      </c>
      <c r="L2237" s="426"/>
      <c r="M2237" s="909">
        <f t="shared" si="361"/>
        <v>0</v>
      </c>
      <c r="N2237" s="909">
        <f t="shared" si="362"/>
        <v>0</v>
      </c>
      <c r="O2237" s="909">
        <f t="shared" si="363"/>
        <v>0</v>
      </c>
      <c r="P2237" s="147"/>
      <c r="Q2237" s="1256"/>
      <c r="R2237" s="1256"/>
      <c r="S2237" s="1256"/>
      <c r="T2237" s="1256"/>
      <c r="U2237" s="1256"/>
      <c r="V2237" s="1256"/>
      <c r="W2237" s="1256"/>
      <c r="X2237" s="1256"/>
      <c r="Y2237" s="1256"/>
      <c r="Z2237" s="1256"/>
      <c r="AA2237" s="1256"/>
      <c r="AB2237" s="1256"/>
      <c r="AC2237" s="1256"/>
      <c r="AD2237" s="1256"/>
      <c r="AE2237" s="1256"/>
      <c r="AF2237" s="1256"/>
      <c r="AG2237" s="1256"/>
      <c r="AH2237" s="1256"/>
      <c r="AI2237" s="1256"/>
      <c r="AJ2237" s="1256"/>
      <c r="AK2237" s="1256"/>
      <c r="AL2237" s="1256"/>
      <c r="AM2237" s="1256"/>
      <c r="AN2237" s="1256"/>
      <c r="AO2237" s="1256"/>
      <c r="AP2237" s="1256"/>
      <c r="AQ2237" s="1256"/>
      <c r="AR2237" s="1256"/>
      <c r="AS2237" s="1256"/>
      <c r="AT2237" s="1256"/>
      <c r="AU2237" s="1256"/>
      <c r="AV2237" s="1256"/>
      <c r="AW2237" s="1256"/>
      <c r="AX2237" s="1256"/>
      <c r="AY2237" s="1256"/>
      <c r="AZ2237" s="1256"/>
      <c r="BA2237" s="1256"/>
      <c r="BB2237" s="1256"/>
      <c r="BC2237" s="1256"/>
      <c r="BD2237" s="1256"/>
      <c r="BE2237" s="1256"/>
      <c r="BF2237" s="1256"/>
      <c r="BG2237" s="1256"/>
      <c r="BH2237" s="1256"/>
      <c r="BI2237" s="1256"/>
      <c r="BJ2237" s="1256"/>
      <c r="BK2237" s="1256"/>
      <c r="BL2237" s="1256"/>
      <c r="BM2237" s="1256"/>
      <c r="BN2237" s="1256"/>
      <c r="BO2237" s="1256"/>
      <c r="BP2237" s="1256"/>
      <c r="BQ2237" s="1256"/>
      <c r="BR2237" s="1256"/>
      <c r="BS2237" s="1256"/>
    </row>
    <row r="2238" spans="1:71" s="994" customFormat="1" ht="27.6" hidden="1" outlineLevel="2">
      <c r="A2238" s="1014">
        <v>2</v>
      </c>
      <c r="B2238" s="1014" t="s">
        <v>1556</v>
      </c>
      <c r="C2238" s="1014" t="s">
        <v>1559</v>
      </c>
      <c r="D2238" s="1014" t="s">
        <v>6393</v>
      </c>
      <c r="E2238" s="1014" t="s">
        <v>6393</v>
      </c>
      <c r="F2238" s="1014" t="s">
        <v>6312</v>
      </c>
      <c r="G2238" s="941" t="s">
        <v>6424</v>
      </c>
      <c r="H2238" s="47" t="s">
        <v>30</v>
      </c>
      <c r="I2238" s="329">
        <v>92</v>
      </c>
      <c r="J2238" s="915"/>
      <c r="K2238" s="910">
        <f t="shared" si="360"/>
        <v>0</v>
      </c>
      <c r="L2238" s="426"/>
      <c r="M2238" s="909">
        <f t="shared" si="361"/>
        <v>0</v>
      </c>
      <c r="N2238" s="909">
        <f t="shared" si="362"/>
        <v>0</v>
      </c>
      <c r="O2238" s="909">
        <f t="shared" si="363"/>
        <v>0</v>
      </c>
      <c r="P2238" s="147"/>
      <c r="Q2238" s="1256"/>
      <c r="R2238" s="1256"/>
      <c r="S2238" s="1256"/>
      <c r="T2238" s="1256"/>
      <c r="U2238" s="1256"/>
      <c r="V2238" s="1256"/>
      <c r="W2238" s="1256"/>
      <c r="X2238" s="1256"/>
      <c r="Y2238" s="1256"/>
      <c r="Z2238" s="1256"/>
      <c r="AA2238" s="1256"/>
      <c r="AB2238" s="1256"/>
      <c r="AC2238" s="1256"/>
      <c r="AD2238" s="1256"/>
      <c r="AE2238" s="1256"/>
      <c r="AF2238" s="1256"/>
      <c r="AG2238" s="1256"/>
      <c r="AH2238" s="1256"/>
      <c r="AI2238" s="1256"/>
      <c r="AJ2238" s="1256"/>
      <c r="AK2238" s="1256"/>
      <c r="AL2238" s="1256"/>
      <c r="AM2238" s="1256"/>
      <c r="AN2238" s="1256"/>
      <c r="AO2238" s="1256"/>
      <c r="AP2238" s="1256"/>
      <c r="AQ2238" s="1256"/>
      <c r="AR2238" s="1256"/>
      <c r="AS2238" s="1256"/>
      <c r="AT2238" s="1256"/>
      <c r="AU2238" s="1256"/>
      <c r="AV2238" s="1256"/>
      <c r="AW2238" s="1256"/>
      <c r="AX2238" s="1256"/>
      <c r="AY2238" s="1256"/>
      <c r="AZ2238" s="1256"/>
      <c r="BA2238" s="1256"/>
      <c r="BB2238" s="1256"/>
      <c r="BC2238" s="1256"/>
      <c r="BD2238" s="1256"/>
      <c r="BE2238" s="1256"/>
      <c r="BF2238" s="1256"/>
      <c r="BG2238" s="1256"/>
      <c r="BH2238" s="1256"/>
      <c r="BI2238" s="1256"/>
      <c r="BJ2238" s="1256"/>
      <c r="BK2238" s="1256"/>
      <c r="BL2238" s="1256"/>
      <c r="BM2238" s="1256"/>
      <c r="BN2238" s="1256"/>
      <c r="BO2238" s="1256"/>
      <c r="BP2238" s="1256"/>
      <c r="BQ2238" s="1256"/>
      <c r="BR2238" s="1256"/>
      <c r="BS2238" s="1256"/>
    </row>
    <row r="2239" spans="1:71" s="994" customFormat="1" ht="27.6" hidden="1" outlineLevel="2">
      <c r="A2239" s="1014">
        <v>2</v>
      </c>
      <c r="B2239" s="1014" t="s">
        <v>1556</v>
      </c>
      <c r="C2239" s="1014" t="s">
        <v>1559</v>
      </c>
      <c r="D2239" s="1014" t="s">
        <v>6393</v>
      </c>
      <c r="E2239" s="1014" t="s">
        <v>6393</v>
      </c>
      <c r="F2239" s="1014" t="s">
        <v>6313</v>
      </c>
      <c r="G2239" s="941" t="s">
        <v>6425</v>
      </c>
      <c r="H2239" s="47" t="s">
        <v>30</v>
      </c>
      <c r="I2239" s="329">
        <v>30</v>
      </c>
      <c r="J2239" s="915"/>
      <c r="K2239" s="910">
        <f t="shared" si="360"/>
        <v>0</v>
      </c>
      <c r="L2239" s="426"/>
      <c r="M2239" s="909">
        <f t="shared" si="361"/>
        <v>0</v>
      </c>
      <c r="N2239" s="909">
        <f t="shared" si="362"/>
        <v>0</v>
      </c>
      <c r="O2239" s="909">
        <f t="shared" si="363"/>
        <v>0</v>
      </c>
      <c r="P2239" s="147"/>
      <c r="Q2239" s="1256"/>
      <c r="R2239" s="1256"/>
      <c r="S2239" s="1256"/>
      <c r="T2239" s="1256"/>
      <c r="U2239" s="1256"/>
      <c r="V2239" s="1256"/>
      <c r="W2239" s="1256"/>
      <c r="X2239" s="1256"/>
      <c r="Y2239" s="1256"/>
      <c r="Z2239" s="1256"/>
      <c r="AA2239" s="1256"/>
      <c r="AB2239" s="1256"/>
      <c r="AC2239" s="1256"/>
      <c r="AD2239" s="1256"/>
      <c r="AE2239" s="1256"/>
      <c r="AF2239" s="1256"/>
      <c r="AG2239" s="1256"/>
      <c r="AH2239" s="1256"/>
      <c r="AI2239" s="1256"/>
      <c r="AJ2239" s="1256"/>
      <c r="AK2239" s="1256"/>
      <c r="AL2239" s="1256"/>
      <c r="AM2239" s="1256"/>
      <c r="AN2239" s="1256"/>
      <c r="AO2239" s="1256"/>
      <c r="AP2239" s="1256"/>
      <c r="AQ2239" s="1256"/>
      <c r="AR2239" s="1256"/>
      <c r="AS2239" s="1256"/>
      <c r="AT2239" s="1256"/>
      <c r="AU2239" s="1256"/>
      <c r="AV2239" s="1256"/>
      <c r="AW2239" s="1256"/>
      <c r="AX2239" s="1256"/>
      <c r="AY2239" s="1256"/>
      <c r="AZ2239" s="1256"/>
      <c r="BA2239" s="1256"/>
      <c r="BB2239" s="1256"/>
      <c r="BC2239" s="1256"/>
      <c r="BD2239" s="1256"/>
      <c r="BE2239" s="1256"/>
      <c r="BF2239" s="1256"/>
      <c r="BG2239" s="1256"/>
      <c r="BH2239" s="1256"/>
      <c r="BI2239" s="1256"/>
      <c r="BJ2239" s="1256"/>
      <c r="BK2239" s="1256"/>
      <c r="BL2239" s="1256"/>
      <c r="BM2239" s="1256"/>
      <c r="BN2239" s="1256"/>
      <c r="BO2239" s="1256"/>
      <c r="BP2239" s="1256"/>
      <c r="BQ2239" s="1256"/>
      <c r="BR2239" s="1256"/>
      <c r="BS2239" s="1256"/>
    </row>
    <row r="2240" spans="1:71" s="994" customFormat="1" ht="27.6" hidden="1" outlineLevel="2">
      <c r="A2240" s="1014">
        <v>2</v>
      </c>
      <c r="B2240" s="1014" t="s">
        <v>1556</v>
      </c>
      <c r="C2240" s="1014" t="s">
        <v>1559</v>
      </c>
      <c r="D2240" s="1014" t="s">
        <v>6393</v>
      </c>
      <c r="E2240" s="1014" t="s">
        <v>6393</v>
      </c>
      <c r="F2240" s="1014" t="s">
        <v>6314</v>
      </c>
      <c r="G2240" s="941" t="s">
        <v>6426</v>
      </c>
      <c r="H2240" s="47" t="s">
        <v>30</v>
      </c>
      <c r="I2240" s="329">
        <v>269</v>
      </c>
      <c r="J2240" s="915"/>
      <c r="K2240" s="910">
        <f t="shared" si="360"/>
        <v>0</v>
      </c>
      <c r="L2240" s="426"/>
      <c r="M2240" s="909">
        <f t="shared" si="361"/>
        <v>0</v>
      </c>
      <c r="N2240" s="909">
        <f t="shared" si="362"/>
        <v>0</v>
      </c>
      <c r="O2240" s="909">
        <f t="shared" si="363"/>
        <v>0</v>
      </c>
      <c r="P2240" s="147"/>
      <c r="Q2240" s="1256"/>
      <c r="R2240" s="1256"/>
      <c r="S2240" s="1256"/>
      <c r="T2240" s="1256"/>
      <c r="U2240" s="1256"/>
      <c r="V2240" s="1256"/>
      <c r="W2240" s="1256"/>
      <c r="X2240" s="1256"/>
      <c r="Y2240" s="1256"/>
      <c r="Z2240" s="1256"/>
      <c r="AA2240" s="1256"/>
      <c r="AB2240" s="1256"/>
      <c r="AC2240" s="1256"/>
      <c r="AD2240" s="1256"/>
      <c r="AE2240" s="1256"/>
      <c r="AF2240" s="1256"/>
      <c r="AG2240" s="1256"/>
      <c r="AH2240" s="1256"/>
      <c r="AI2240" s="1256"/>
      <c r="AJ2240" s="1256"/>
      <c r="AK2240" s="1256"/>
      <c r="AL2240" s="1256"/>
      <c r="AM2240" s="1256"/>
      <c r="AN2240" s="1256"/>
      <c r="AO2240" s="1256"/>
      <c r="AP2240" s="1256"/>
      <c r="AQ2240" s="1256"/>
      <c r="AR2240" s="1256"/>
      <c r="AS2240" s="1256"/>
      <c r="AT2240" s="1256"/>
      <c r="AU2240" s="1256"/>
      <c r="AV2240" s="1256"/>
      <c r="AW2240" s="1256"/>
      <c r="AX2240" s="1256"/>
      <c r="AY2240" s="1256"/>
      <c r="AZ2240" s="1256"/>
      <c r="BA2240" s="1256"/>
      <c r="BB2240" s="1256"/>
      <c r="BC2240" s="1256"/>
      <c r="BD2240" s="1256"/>
      <c r="BE2240" s="1256"/>
      <c r="BF2240" s="1256"/>
      <c r="BG2240" s="1256"/>
      <c r="BH2240" s="1256"/>
      <c r="BI2240" s="1256"/>
      <c r="BJ2240" s="1256"/>
      <c r="BK2240" s="1256"/>
      <c r="BL2240" s="1256"/>
      <c r="BM2240" s="1256"/>
      <c r="BN2240" s="1256"/>
      <c r="BO2240" s="1256"/>
      <c r="BP2240" s="1256"/>
      <c r="BQ2240" s="1256"/>
      <c r="BR2240" s="1256"/>
      <c r="BS2240" s="1256"/>
    </row>
    <row r="2241" spans="1:71" s="994" customFormat="1" ht="27.6" hidden="1" outlineLevel="2">
      <c r="A2241" s="1014">
        <v>2</v>
      </c>
      <c r="B2241" s="1014" t="s">
        <v>1556</v>
      </c>
      <c r="C2241" s="1014" t="s">
        <v>1559</v>
      </c>
      <c r="D2241" s="1014" t="s">
        <v>6393</v>
      </c>
      <c r="E2241" s="1014" t="s">
        <v>6393</v>
      </c>
      <c r="F2241" s="1014" t="s">
        <v>6315</v>
      </c>
      <c r="G2241" s="941" t="s">
        <v>6427</v>
      </c>
      <c r="H2241" s="47" t="s">
        <v>30</v>
      </c>
      <c r="I2241" s="329">
        <v>93</v>
      </c>
      <c r="J2241" s="915"/>
      <c r="K2241" s="910">
        <f t="shared" si="360"/>
        <v>0</v>
      </c>
      <c r="L2241" s="426"/>
      <c r="M2241" s="909">
        <f t="shared" si="361"/>
        <v>0</v>
      </c>
      <c r="N2241" s="909">
        <f t="shared" si="362"/>
        <v>0</v>
      </c>
      <c r="O2241" s="909">
        <f t="shared" si="363"/>
        <v>0</v>
      </c>
      <c r="P2241" s="147"/>
      <c r="Q2241" s="1256"/>
      <c r="R2241" s="1256"/>
      <c r="S2241" s="1256"/>
      <c r="T2241" s="1256"/>
      <c r="U2241" s="1256"/>
      <c r="V2241" s="1256"/>
      <c r="W2241" s="1256"/>
      <c r="X2241" s="1256"/>
      <c r="Y2241" s="1256"/>
      <c r="Z2241" s="1256"/>
      <c r="AA2241" s="1256"/>
      <c r="AB2241" s="1256"/>
      <c r="AC2241" s="1256"/>
      <c r="AD2241" s="1256"/>
      <c r="AE2241" s="1256"/>
      <c r="AF2241" s="1256"/>
      <c r="AG2241" s="1256"/>
      <c r="AH2241" s="1256"/>
      <c r="AI2241" s="1256"/>
      <c r="AJ2241" s="1256"/>
      <c r="AK2241" s="1256"/>
      <c r="AL2241" s="1256"/>
      <c r="AM2241" s="1256"/>
      <c r="AN2241" s="1256"/>
      <c r="AO2241" s="1256"/>
      <c r="AP2241" s="1256"/>
      <c r="AQ2241" s="1256"/>
      <c r="AR2241" s="1256"/>
      <c r="AS2241" s="1256"/>
      <c r="AT2241" s="1256"/>
      <c r="AU2241" s="1256"/>
      <c r="AV2241" s="1256"/>
      <c r="AW2241" s="1256"/>
      <c r="AX2241" s="1256"/>
      <c r="AY2241" s="1256"/>
      <c r="AZ2241" s="1256"/>
      <c r="BA2241" s="1256"/>
      <c r="BB2241" s="1256"/>
      <c r="BC2241" s="1256"/>
      <c r="BD2241" s="1256"/>
      <c r="BE2241" s="1256"/>
      <c r="BF2241" s="1256"/>
      <c r="BG2241" s="1256"/>
      <c r="BH2241" s="1256"/>
      <c r="BI2241" s="1256"/>
      <c r="BJ2241" s="1256"/>
      <c r="BK2241" s="1256"/>
      <c r="BL2241" s="1256"/>
      <c r="BM2241" s="1256"/>
      <c r="BN2241" s="1256"/>
      <c r="BO2241" s="1256"/>
      <c r="BP2241" s="1256"/>
      <c r="BQ2241" s="1256"/>
      <c r="BR2241" s="1256"/>
      <c r="BS2241" s="1256"/>
    </row>
    <row r="2242" spans="1:71" ht="27.6" outlineLevel="1" collapsed="1">
      <c r="A2242" s="1107">
        <v>2</v>
      </c>
      <c r="B2242" s="1107" t="s">
        <v>1556</v>
      </c>
      <c r="C2242" s="1107" t="s">
        <v>1556</v>
      </c>
      <c r="D2242" s="1107"/>
      <c r="E2242" s="1107"/>
      <c r="F2242" s="1107"/>
      <c r="G2242" s="1114" t="s">
        <v>6428</v>
      </c>
      <c r="H2242" s="1108"/>
      <c r="I2242" s="1108"/>
      <c r="J2242" s="1115"/>
      <c r="K2242" s="1121">
        <f>SUM(K2243:K2280)</f>
        <v>0</v>
      </c>
      <c r="L2242" s="1115"/>
      <c r="M2242" s="1121">
        <f>SUM(M2243:M2280)</f>
        <v>0</v>
      </c>
      <c r="N2242" s="1115"/>
      <c r="O2242" s="1121">
        <f>SUM(O2243:O2280)</f>
        <v>0</v>
      </c>
      <c r="P2242" s="1113"/>
    </row>
    <row r="2243" spans="1:71" s="994" customFormat="1" hidden="1" outlineLevel="2">
      <c r="A2243" s="1014">
        <v>2</v>
      </c>
      <c r="B2243" s="1014" t="s">
        <v>1556</v>
      </c>
      <c r="C2243" s="1014" t="s">
        <v>1556</v>
      </c>
      <c r="D2243" s="1014" t="s">
        <v>6393</v>
      </c>
      <c r="E2243" s="1014" t="s">
        <v>6393</v>
      </c>
      <c r="F2243" s="1014" t="s">
        <v>1559</v>
      </c>
      <c r="G2243" s="1010" t="s">
        <v>6404</v>
      </c>
      <c r="H2243" s="47"/>
      <c r="I2243" s="329"/>
      <c r="J2243" s="915"/>
      <c r="K2243" s="910">
        <f t="shared" ref="K2243:K2280" si="364">I2243*J2243</f>
        <v>0</v>
      </c>
      <c r="L2243" s="426"/>
      <c r="M2243" s="909">
        <f t="shared" ref="M2243:M2280" si="365">I2243*L2243</f>
        <v>0</v>
      </c>
      <c r="N2243" s="909">
        <f t="shared" ref="N2243:N2280" si="366">J2243+L2243</f>
        <v>0</v>
      </c>
      <c r="O2243" s="909">
        <f t="shared" ref="O2243:O2280" si="367">I2243*N2243</f>
        <v>0</v>
      </c>
      <c r="P2243" s="147"/>
      <c r="Q2243" s="1256"/>
      <c r="R2243" s="1256"/>
      <c r="S2243" s="1256"/>
      <c r="T2243" s="1256"/>
      <c r="U2243" s="1256"/>
      <c r="V2243" s="1256"/>
      <c r="W2243" s="1256"/>
      <c r="X2243" s="1256"/>
      <c r="Y2243" s="1256"/>
      <c r="Z2243" s="1256"/>
      <c r="AA2243" s="1256"/>
      <c r="AB2243" s="1256"/>
      <c r="AC2243" s="1256"/>
      <c r="AD2243" s="1256"/>
      <c r="AE2243" s="1256"/>
      <c r="AF2243" s="1256"/>
      <c r="AG2243" s="1256"/>
      <c r="AH2243" s="1256"/>
      <c r="AI2243" s="1256"/>
      <c r="AJ2243" s="1256"/>
      <c r="AK2243" s="1256"/>
      <c r="AL2243" s="1256"/>
      <c r="AM2243" s="1256"/>
      <c r="AN2243" s="1256"/>
      <c r="AO2243" s="1256"/>
      <c r="AP2243" s="1256"/>
      <c r="AQ2243" s="1256"/>
      <c r="AR2243" s="1256"/>
      <c r="AS2243" s="1256"/>
      <c r="AT2243" s="1256"/>
      <c r="AU2243" s="1256"/>
      <c r="AV2243" s="1256"/>
      <c r="AW2243" s="1256"/>
      <c r="AX2243" s="1256"/>
      <c r="AY2243" s="1256"/>
      <c r="AZ2243" s="1256"/>
      <c r="BA2243" s="1256"/>
      <c r="BB2243" s="1256"/>
      <c r="BC2243" s="1256"/>
      <c r="BD2243" s="1256"/>
      <c r="BE2243" s="1256"/>
      <c r="BF2243" s="1256"/>
      <c r="BG2243" s="1256"/>
      <c r="BH2243" s="1256"/>
      <c r="BI2243" s="1256"/>
      <c r="BJ2243" s="1256"/>
      <c r="BK2243" s="1256"/>
      <c r="BL2243" s="1256"/>
      <c r="BM2243" s="1256"/>
      <c r="BN2243" s="1256"/>
      <c r="BO2243" s="1256"/>
      <c r="BP2243" s="1256"/>
      <c r="BQ2243" s="1256"/>
      <c r="BR2243" s="1256"/>
      <c r="BS2243" s="1256"/>
    </row>
    <row r="2244" spans="1:71" s="994" customFormat="1" hidden="1" outlineLevel="2">
      <c r="A2244" s="1014">
        <v>2</v>
      </c>
      <c r="B2244" s="1014" t="s">
        <v>1556</v>
      </c>
      <c r="C2244" s="1014" t="s">
        <v>1556</v>
      </c>
      <c r="D2244" s="1014" t="s">
        <v>6393</v>
      </c>
      <c r="E2244" s="1014" t="s">
        <v>6393</v>
      </c>
      <c r="F2244" s="1014" t="s">
        <v>1556</v>
      </c>
      <c r="G2244" s="1010" t="s">
        <v>6405</v>
      </c>
      <c r="H2244" s="47"/>
      <c r="I2244" s="329"/>
      <c r="J2244" s="915"/>
      <c r="K2244" s="910">
        <f t="shared" si="364"/>
        <v>0</v>
      </c>
      <c r="L2244" s="426"/>
      <c r="M2244" s="909">
        <f t="shared" si="365"/>
        <v>0</v>
      </c>
      <c r="N2244" s="909">
        <f t="shared" si="366"/>
        <v>0</v>
      </c>
      <c r="O2244" s="909">
        <f t="shared" si="367"/>
        <v>0</v>
      </c>
      <c r="P2244" s="147"/>
      <c r="Q2244" s="1256"/>
      <c r="R2244" s="1256"/>
      <c r="S2244" s="1256"/>
      <c r="T2244" s="1256"/>
      <c r="U2244" s="1256"/>
      <c r="V2244" s="1256"/>
      <c r="W2244" s="1256"/>
      <c r="X2244" s="1256"/>
      <c r="Y2244" s="1256"/>
      <c r="Z2244" s="1256"/>
      <c r="AA2244" s="1256"/>
      <c r="AB2244" s="1256"/>
      <c r="AC2244" s="1256"/>
      <c r="AD2244" s="1256"/>
      <c r="AE2244" s="1256"/>
      <c r="AF2244" s="1256"/>
      <c r="AG2244" s="1256"/>
      <c r="AH2244" s="1256"/>
      <c r="AI2244" s="1256"/>
      <c r="AJ2244" s="1256"/>
      <c r="AK2244" s="1256"/>
      <c r="AL2244" s="1256"/>
      <c r="AM2244" s="1256"/>
      <c r="AN2244" s="1256"/>
      <c r="AO2244" s="1256"/>
      <c r="AP2244" s="1256"/>
      <c r="AQ2244" s="1256"/>
      <c r="AR2244" s="1256"/>
      <c r="AS2244" s="1256"/>
      <c r="AT2244" s="1256"/>
      <c r="AU2244" s="1256"/>
      <c r="AV2244" s="1256"/>
      <c r="AW2244" s="1256"/>
      <c r="AX2244" s="1256"/>
      <c r="AY2244" s="1256"/>
      <c r="AZ2244" s="1256"/>
      <c r="BA2244" s="1256"/>
      <c r="BB2244" s="1256"/>
      <c r="BC2244" s="1256"/>
      <c r="BD2244" s="1256"/>
      <c r="BE2244" s="1256"/>
      <c r="BF2244" s="1256"/>
      <c r="BG2244" s="1256"/>
      <c r="BH2244" s="1256"/>
      <c r="BI2244" s="1256"/>
      <c r="BJ2244" s="1256"/>
      <c r="BK2244" s="1256"/>
      <c r="BL2244" s="1256"/>
      <c r="BM2244" s="1256"/>
      <c r="BN2244" s="1256"/>
      <c r="BO2244" s="1256"/>
      <c r="BP2244" s="1256"/>
      <c r="BQ2244" s="1256"/>
      <c r="BR2244" s="1256"/>
      <c r="BS2244" s="1256"/>
    </row>
    <row r="2245" spans="1:71" s="994" customFormat="1" ht="27.6" hidden="1" outlineLevel="2">
      <c r="A2245" s="1014">
        <v>2</v>
      </c>
      <c r="B2245" s="1014" t="s">
        <v>1556</v>
      </c>
      <c r="C2245" s="1014" t="s">
        <v>1556</v>
      </c>
      <c r="D2245" s="1014" t="s">
        <v>6393</v>
      </c>
      <c r="E2245" s="1014" t="s">
        <v>6393</v>
      </c>
      <c r="F2245" s="1014" t="s">
        <v>1561</v>
      </c>
      <c r="G2245" s="941" t="s">
        <v>6407</v>
      </c>
      <c r="H2245" s="47" t="s">
        <v>29</v>
      </c>
      <c r="I2245" s="329">
        <v>1</v>
      </c>
      <c r="J2245" s="915"/>
      <c r="K2245" s="910">
        <f t="shared" si="364"/>
        <v>0</v>
      </c>
      <c r="L2245" s="426"/>
      <c r="M2245" s="909">
        <f t="shared" si="365"/>
        <v>0</v>
      </c>
      <c r="N2245" s="909">
        <f t="shared" si="366"/>
        <v>0</v>
      </c>
      <c r="O2245" s="909">
        <f t="shared" si="367"/>
        <v>0</v>
      </c>
      <c r="P2245" s="147"/>
      <c r="Q2245" s="1256"/>
      <c r="R2245" s="1256"/>
      <c r="S2245" s="1256"/>
      <c r="T2245" s="1256"/>
      <c r="U2245" s="1256"/>
      <c r="V2245" s="1256"/>
      <c r="W2245" s="1256"/>
      <c r="X2245" s="1256"/>
      <c r="Y2245" s="1256"/>
      <c r="Z2245" s="1256"/>
      <c r="AA2245" s="1256"/>
      <c r="AB2245" s="1256"/>
      <c r="AC2245" s="1256"/>
      <c r="AD2245" s="1256"/>
      <c r="AE2245" s="1256"/>
      <c r="AF2245" s="1256"/>
      <c r="AG2245" s="1256"/>
      <c r="AH2245" s="1256"/>
      <c r="AI2245" s="1256"/>
      <c r="AJ2245" s="1256"/>
      <c r="AK2245" s="1256"/>
      <c r="AL2245" s="1256"/>
      <c r="AM2245" s="1256"/>
      <c r="AN2245" s="1256"/>
      <c r="AO2245" s="1256"/>
      <c r="AP2245" s="1256"/>
      <c r="AQ2245" s="1256"/>
      <c r="AR2245" s="1256"/>
      <c r="AS2245" s="1256"/>
      <c r="AT2245" s="1256"/>
      <c r="AU2245" s="1256"/>
      <c r="AV2245" s="1256"/>
      <c r="AW2245" s="1256"/>
      <c r="AX2245" s="1256"/>
      <c r="AY2245" s="1256"/>
      <c r="AZ2245" s="1256"/>
      <c r="BA2245" s="1256"/>
      <c r="BB2245" s="1256"/>
      <c r="BC2245" s="1256"/>
      <c r="BD2245" s="1256"/>
      <c r="BE2245" s="1256"/>
      <c r="BF2245" s="1256"/>
      <c r="BG2245" s="1256"/>
      <c r="BH2245" s="1256"/>
      <c r="BI2245" s="1256"/>
      <c r="BJ2245" s="1256"/>
      <c r="BK2245" s="1256"/>
      <c r="BL2245" s="1256"/>
      <c r="BM2245" s="1256"/>
      <c r="BN2245" s="1256"/>
      <c r="BO2245" s="1256"/>
      <c r="BP2245" s="1256"/>
      <c r="BQ2245" s="1256"/>
      <c r="BR2245" s="1256"/>
      <c r="BS2245" s="1256"/>
    </row>
    <row r="2246" spans="1:71" s="994" customFormat="1" ht="27.6" hidden="1" outlineLevel="2">
      <c r="A2246" s="1014">
        <v>2</v>
      </c>
      <c r="B2246" s="1014" t="s">
        <v>1556</v>
      </c>
      <c r="C2246" s="1014" t="s">
        <v>1556</v>
      </c>
      <c r="D2246" s="1014" t="s">
        <v>6393</v>
      </c>
      <c r="E2246" s="1014" t="s">
        <v>6393</v>
      </c>
      <c r="F2246" s="1014" t="s">
        <v>1574</v>
      </c>
      <c r="G2246" s="941" t="s">
        <v>6408</v>
      </c>
      <c r="H2246" s="47" t="s">
        <v>29</v>
      </c>
      <c r="I2246" s="329">
        <v>16</v>
      </c>
      <c r="J2246" s="915"/>
      <c r="K2246" s="910">
        <f t="shared" si="364"/>
        <v>0</v>
      </c>
      <c r="L2246" s="426"/>
      <c r="M2246" s="909">
        <f t="shared" si="365"/>
        <v>0</v>
      </c>
      <c r="N2246" s="909">
        <f t="shared" si="366"/>
        <v>0</v>
      </c>
      <c r="O2246" s="909">
        <f t="shared" si="367"/>
        <v>0</v>
      </c>
      <c r="P2246" s="147"/>
      <c r="Q2246" s="1256"/>
      <c r="R2246" s="1256"/>
      <c r="S2246" s="1256"/>
      <c r="T2246" s="1256"/>
      <c r="U2246" s="1256"/>
      <c r="V2246" s="1256"/>
      <c r="W2246" s="1256"/>
      <c r="X2246" s="1256"/>
      <c r="Y2246" s="1256"/>
      <c r="Z2246" s="1256"/>
      <c r="AA2246" s="1256"/>
      <c r="AB2246" s="1256"/>
      <c r="AC2246" s="1256"/>
      <c r="AD2246" s="1256"/>
      <c r="AE2246" s="1256"/>
      <c r="AF2246" s="1256"/>
      <c r="AG2246" s="1256"/>
      <c r="AH2246" s="1256"/>
      <c r="AI2246" s="1256"/>
      <c r="AJ2246" s="1256"/>
      <c r="AK2246" s="1256"/>
      <c r="AL2246" s="1256"/>
      <c r="AM2246" s="1256"/>
      <c r="AN2246" s="1256"/>
      <c r="AO2246" s="1256"/>
      <c r="AP2246" s="1256"/>
      <c r="AQ2246" s="1256"/>
      <c r="AR2246" s="1256"/>
      <c r="AS2246" s="1256"/>
      <c r="AT2246" s="1256"/>
      <c r="AU2246" s="1256"/>
      <c r="AV2246" s="1256"/>
      <c r="AW2246" s="1256"/>
      <c r="AX2246" s="1256"/>
      <c r="AY2246" s="1256"/>
      <c r="AZ2246" s="1256"/>
      <c r="BA2246" s="1256"/>
      <c r="BB2246" s="1256"/>
      <c r="BC2246" s="1256"/>
      <c r="BD2246" s="1256"/>
      <c r="BE2246" s="1256"/>
      <c r="BF2246" s="1256"/>
      <c r="BG2246" s="1256"/>
      <c r="BH2246" s="1256"/>
      <c r="BI2246" s="1256"/>
      <c r="BJ2246" s="1256"/>
      <c r="BK2246" s="1256"/>
      <c r="BL2246" s="1256"/>
      <c r="BM2246" s="1256"/>
      <c r="BN2246" s="1256"/>
      <c r="BO2246" s="1256"/>
      <c r="BP2246" s="1256"/>
      <c r="BQ2246" s="1256"/>
      <c r="BR2246" s="1256"/>
      <c r="BS2246" s="1256"/>
    </row>
    <row r="2247" spans="1:71" s="994" customFormat="1" hidden="1" outlineLevel="2">
      <c r="A2247" s="1014">
        <v>2</v>
      </c>
      <c r="B2247" s="1014" t="s">
        <v>1556</v>
      </c>
      <c r="C2247" s="1014" t="s">
        <v>1556</v>
      </c>
      <c r="D2247" s="1014" t="s">
        <v>6393</v>
      </c>
      <c r="E2247" s="1014" t="s">
        <v>6393</v>
      </c>
      <c r="F2247" s="1014" t="s">
        <v>1567</v>
      </c>
      <c r="G2247" s="1010" t="s">
        <v>6406</v>
      </c>
      <c r="H2247" s="47"/>
      <c r="I2247" s="329"/>
      <c r="J2247" s="915"/>
      <c r="K2247" s="910">
        <f t="shared" si="364"/>
        <v>0</v>
      </c>
      <c r="L2247" s="426"/>
      <c r="M2247" s="909">
        <f t="shared" si="365"/>
        <v>0</v>
      </c>
      <c r="N2247" s="909">
        <f t="shared" si="366"/>
        <v>0</v>
      </c>
      <c r="O2247" s="909">
        <f t="shared" si="367"/>
        <v>0</v>
      </c>
      <c r="P2247" s="147"/>
      <c r="Q2247" s="1256"/>
      <c r="R2247" s="1256"/>
      <c r="S2247" s="1256"/>
      <c r="T2247" s="1256"/>
      <c r="U2247" s="1256"/>
      <c r="V2247" s="1256"/>
      <c r="W2247" s="1256"/>
      <c r="X2247" s="1256"/>
      <c r="Y2247" s="1256"/>
      <c r="Z2247" s="1256"/>
      <c r="AA2247" s="1256"/>
      <c r="AB2247" s="1256"/>
      <c r="AC2247" s="1256"/>
      <c r="AD2247" s="1256"/>
      <c r="AE2247" s="1256"/>
      <c r="AF2247" s="1256"/>
      <c r="AG2247" s="1256"/>
      <c r="AH2247" s="1256"/>
      <c r="AI2247" s="1256"/>
      <c r="AJ2247" s="1256"/>
      <c r="AK2247" s="1256"/>
      <c r="AL2247" s="1256"/>
      <c r="AM2247" s="1256"/>
      <c r="AN2247" s="1256"/>
      <c r="AO2247" s="1256"/>
      <c r="AP2247" s="1256"/>
      <c r="AQ2247" s="1256"/>
      <c r="AR2247" s="1256"/>
      <c r="AS2247" s="1256"/>
      <c r="AT2247" s="1256"/>
      <c r="AU2247" s="1256"/>
      <c r="AV2247" s="1256"/>
      <c r="AW2247" s="1256"/>
      <c r="AX2247" s="1256"/>
      <c r="AY2247" s="1256"/>
      <c r="AZ2247" s="1256"/>
      <c r="BA2247" s="1256"/>
      <c r="BB2247" s="1256"/>
      <c r="BC2247" s="1256"/>
      <c r="BD2247" s="1256"/>
      <c r="BE2247" s="1256"/>
      <c r="BF2247" s="1256"/>
      <c r="BG2247" s="1256"/>
      <c r="BH2247" s="1256"/>
      <c r="BI2247" s="1256"/>
      <c r="BJ2247" s="1256"/>
      <c r="BK2247" s="1256"/>
      <c r="BL2247" s="1256"/>
      <c r="BM2247" s="1256"/>
      <c r="BN2247" s="1256"/>
      <c r="BO2247" s="1256"/>
      <c r="BP2247" s="1256"/>
      <c r="BQ2247" s="1256"/>
      <c r="BR2247" s="1256"/>
      <c r="BS2247" s="1256"/>
    </row>
    <row r="2248" spans="1:71" s="994" customFormat="1" ht="27.6" hidden="1" outlineLevel="2">
      <c r="A2248" s="1014">
        <v>2</v>
      </c>
      <c r="B2248" s="1014" t="s">
        <v>1556</v>
      </c>
      <c r="C2248" s="1014" t="s">
        <v>1556</v>
      </c>
      <c r="D2248" s="1014" t="s">
        <v>6393</v>
      </c>
      <c r="E2248" s="1014" t="s">
        <v>6393</v>
      </c>
      <c r="F2248" s="1014" t="s">
        <v>1571</v>
      </c>
      <c r="G2248" s="941" t="s">
        <v>6409</v>
      </c>
      <c r="H2248" s="47" t="s">
        <v>29</v>
      </c>
      <c r="I2248" s="329">
        <v>1</v>
      </c>
      <c r="J2248" s="915"/>
      <c r="K2248" s="910">
        <f t="shared" si="364"/>
        <v>0</v>
      </c>
      <c r="L2248" s="426"/>
      <c r="M2248" s="909">
        <f t="shared" si="365"/>
        <v>0</v>
      </c>
      <c r="N2248" s="909">
        <f t="shared" si="366"/>
        <v>0</v>
      </c>
      <c r="O2248" s="909">
        <f t="shared" si="367"/>
        <v>0</v>
      </c>
      <c r="P2248" s="147"/>
      <c r="Q2248" s="1256"/>
      <c r="R2248" s="1256"/>
      <c r="S2248" s="1256"/>
      <c r="T2248" s="1256"/>
      <c r="U2248" s="1256"/>
      <c r="V2248" s="1256"/>
      <c r="W2248" s="1256"/>
      <c r="X2248" s="1256"/>
      <c r="Y2248" s="1256"/>
      <c r="Z2248" s="1256"/>
      <c r="AA2248" s="1256"/>
      <c r="AB2248" s="1256"/>
      <c r="AC2248" s="1256"/>
      <c r="AD2248" s="1256"/>
      <c r="AE2248" s="1256"/>
      <c r="AF2248" s="1256"/>
      <c r="AG2248" s="1256"/>
      <c r="AH2248" s="1256"/>
      <c r="AI2248" s="1256"/>
      <c r="AJ2248" s="1256"/>
      <c r="AK2248" s="1256"/>
      <c r="AL2248" s="1256"/>
      <c r="AM2248" s="1256"/>
      <c r="AN2248" s="1256"/>
      <c r="AO2248" s="1256"/>
      <c r="AP2248" s="1256"/>
      <c r="AQ2248" s="1256"/>
      <c r="AR2248" s="1256"/>
      <c r="AS2248" s="1256"/>
      <c r="AT2248" s="1256"/>
      <c r="AU2248" s="1256"/>
      <c r="AV2248" s="1256"/>
      <c r="AW2248" s="1256"/>
      <c r="AX2248" s="1256"/>
      <c r="AY2248" s="1256"/>
      <c r="AZ2248" s="1256"/>
      <c r="BA2248" s="1256"/>
      <c r="BB2248" s="1256"/>
      <c r="BC2248" s="1256"/>
      <c r="BD2248" s="1256"/>
      <c r="BE2248" s="1256"/>
      <c r="BF2248" s="1256"/>
      <c r="BG2248" s="1256"/>
      <c r="BH2248" s="1256"/>
      <c r="BI2248" s="1256"/>
      <c r="BJ2248" s="1256"/>
      <c r="BK2248" s="1256"/>
      <c r="BL2248" s="1256"/>
      <c r="BM2248" s="1256"/>
      <c r="BN2248" s="1256"/>
      <c r="BO2248" s="1256"/>
      <c r="BP2248" s="1256"/>
      <c r="BQ2248" s="1256"/>
      <c r="BR2248" s="1256"/>
      <c r="BS2248" s="1256"/>
    </row>
    <row r="2249" spans="1:71" s="994" customFormat="1" ht="27.6" hidden="1" outlineLevel="2">
      <c r="A2249" s="1014">
        <v>2</v>
      </c>
      <c r="B2249" s="1014" t="s">
        <v>1556</v>
      </c>
      <c r="C2249" s="1014" t="s">
        <v>1556</v>
      </c>
      <c r="D2249" s="1014" t="s">
        <v>6393</v>
      </c>
      <c r="E2249" s="1014" t="s">
        <v>6393</v>
      </c>
      <c r="F2249" s="1014" t="s">
        <v>1589</v>
      </c>
      <c r="G2249" s="941" t="s">
        <v>6411</v>
      </c>
      <c r="H2249" s="47" t="s">
        <v>29</v>
      </c>
      <c r="I2249" s="329">
        <v>16</v>
      </c>
      <c r="J2249" s="915"/>
      <c r="K2249" s="910">
        <f t="shared" si="364"/>
        <v>0</v>
      </c>
      <c r="L2249" s="426"/>
      <c r="M2249" s="909">
        <f t="shared" si="365"/>
        <v>0</v>
      </c>
      <c r="N2249" s="909">
        <f t="shared" si="366"/>
        <v>0</v>
      </c>
      <c r="O2249" s="909">
        <f t="shared" si="367"/>
        <v>0</v>
      </c>
      <c r="P2249" s="147"/>
      <c r="Q2249" s="1256"/>
      <c r="R2249" s="1256"/>
      <c r="S2249" s="1256"/>
      <c r="T2249" s="1256"/>
      <c r="U2249" s="1256"/>
      <c r="V2249" s="1256"/>
      <c r="W2249" s="1256"/>
      <c r="X2249" s="1256"/>
      <c r="Y2249" s="1256"/>
      <c r="Z2249" s="1256"/>
      <c r="AA2249" s="1256"/>
      <c r="AB2249" s="1256"/>
      <c r="AC2249" s="1256"/>
      <c r="AD2249" s="1256"/>
      <c r="AE2249" s="1256"/>
      <c r="AF2249" s="1256"/>
      <c r="AG2249" s="1256"/>
      <c r="AH2249" s="1256"/>
      <c r="AI2249" s="1256"/>
      <c r="AJ2249" s="1256"/>
      <c r="AK2249" s="1256"/>
      <c r="AL2249" s="1256"/>
      <c r="AM2249" s="1256"/>
      <c r="AN2249" s="1256"/>
      <c r="AO2249" s="1256"/>
      <c r="AP2249" s="1256"/>
      <c r="AQ2249" s="1256"/>
      <c r="AR2249" s="1256"/>
      <c r="AS2249" s="1256"/>
      <c r="AT2249" s="1256"/>
      <c r="AU2249" s="1256"/>
      <c r="AV2249" s="1256"/>
      <c r="AW2249" s="1256"/>
      <c r="AX2249" s="1256"/>
      <c r="AY2249" s="1256"/>
      <c r="AZ2249" s="1256"/>
      <c r="BA2249" s="1256"/>
      <c r="BB2249" s="1256"/>
      <c r="BC2249" s="1256"/>
      <c r="BD2249" s="1256"/>
      <c r="BE2249" s="1256"/>
      <c r="BF2249" s="1256"/>
      <c r="BG2249" s="1256"/>
      <c r="BH2249" s="1256"/>
      <c r="BI2249" s="1256"/>
      <c r="BJ2249" s="1256"/>
      <c r="BK2249" s="1256"/>
      <c r="BL2249" s="1256"/>
      <c r="BM2249" s="1256"/>
      <c r="BN2249" s="1256"/>
      <c r="BO2249" s="1256"/>
      <c r="BP2249" s="1256"/>
      <c r="BQ2249" s="1256"/>
      <c r="BR2249" s="1256"/>
      <c r="BS2249" s="1256"/>
    </row>
    <row r="2250" spans="1:71" s="994" customFormat="1" ht="27.6" hidden="1" outlineLevel="2">
      <c r="A2250" s="1014">
        <v>2</v>
      </c>
      <c r="B2250" s="1014" t="s">
        <v>1556</v>
      </c>
      <c r="C2250" s="1014" t="s">
        <v>1556</v>
      </c>
      <c r="D2250" s="1014" t="s">
        <v>6393</v>
      </c>
      <c r="E2250" s="1014" t="s">
        <v>6393</v>
      </c>
      <c r="F2250" s="1014" t="s">
        <v>1594</v>
      </c>
      <c r="G2250" s="941" t="s">
        <v>6413</v>
      </c>
      <c r="H2250" s="47" t="s">
        <v>30</v>
      </c>
      <c r="I2250" s="329">
        <v>283</v>
      </c>
      <c r="J2250" s="915"/>
      <c r="K2250" s="910">
        <f t="shared" si="364"/>
        <v>0</v>
      </c>
      <c r="L2250" s="426"/>
      <c r="M2250" s="909">
        <f t="shared" si="365"/>
        <v>0</v>
      </c>
      <c r="N2250" s="909">
        <f t="shared" si="366"/>
        <v>0</v>
      </c>
      <c r="O2250" s="909">
        <f t="shared" si="367"/>
        <v>0</v>
      </c>
      <c r="P2250" s="147"/>
      <c r="Q2250" s="1256"/>
      <c r="R2250" s="1256"/>
      <c r="S2250" s="1256"/>
      <c r="T2250" s="1256"/>
      <c r="U2250" s="1256"/>
      <c r="V2250" s="1256"/>
      <c r="W2250" s="1256"/>
      <c r="X2250" s="1256"/>
      <c r="Y2250" s="1256"/>
      <c r="Z2250" s="1256"/>
      <c r="AA2250" s="1256"/>
      <c r="AB2250" s="1256"/>
      <c r="AC2250" s="1256"/>
      <c r="AD2250" s="1256"/>
      <c r="AE2250" s="1256"/>
      <c r="AF2250" s="1256"/>
      <c r="AG2250" s="1256"/>
      <c r="AH2250" s="1256"/>
      <c r="AI2250" s="1256"/>
      <c r="AJ2250" s="1256"/>
      <c r="AK2250" s="1256"/>
      <c r="AL2250" s="1256"/>
      <c r="AM2250" s="1256"/>
      <c r="AN2250" s="1256"/>
      <c r="AO2250" s="1256"/>
      <c r="AP2250" s="1256"/>
      <c r="AQ2250" s="1256"/>
      <c r="AR2250" s="1256"/>
      <c r="AS2250" s="1256"/>
      <c r="AT2250" s="1256"/>
      <c r="AU2250" s="1256"/>
      <c r="AV2250" s="1256"/>
      <c r="AW2250" s="1256"/>
      <c r="AX2250" s="1256"/>
      <c r="AY2250" s="1256"/>
      <c r="AZ2250" s="1256"/>
      <c r="BA2250" s="1256"/>
      <c r="BB2250" s="1256"/>
      <c r="BC2250" s="1256"/>
      <c r="BD2250" s="1256"/>
      <c r="BE2250" s="1256"/>
      <c r="BF2250" s="1256"/>
      <c r="BG2250" s="1256"/>
      <c r="BH2250" s="1256"/>
      <c r="BI2250" s="1256"/>
      <c r="BJ2250" s="1256"/>
      <c r="BK2250" s="1256"/>
      <c r="BL2250" s="1256"/>
      <c r="BM2250" s="1256"/>
      <c r="BN2250" s="1256"/>
      <c r="BO2250" s="1256"/>
      <c r="BP2250" s="1256"/>
      <c r="BQ2250" s="1256"/>
      <c r="BR2250" s="1256"/>
      <c r="BS2250" s="1256"/>
    </row>
    <row r="2251" spans="1:71" s="994" customFormat="1" ht="55.2" hidden="1" outlineLevel="2">
      <c r="A2251" s="1014">
        <v>2</v>
      </c>
      <c r="B2251" s="1014" t="s">
        <v>1556</v>
      </c>
      <c r="C2251" s="1014" t="s">
        <v>1556</v>
      </c>
      <c r="D2251" s="1014" t="s">
        <v>6393</v>
      </c>
      <c r="E2251" s="1014" t="s">
        <v>6393</v>
      </c>
      <c r="F2251" s="1014" t="s">
        <v>5726</v>
      </c>
      <c r="G2251" s="941" t="s">
        <v>6414</v>
      </c>
      <c r="H2251" s="47" t="s">
        <v>30</v>
      </c>
      <c r="I2251" s="329">
        <v>252</v>
      </c>
      <c r="J2251" s="915"/>
      <c r="K2251" s="910">
        <f t="shared" si="364"/>
        <v>0</v>
      </c>
      <c r="L2251" s="426"/>
      <c r="M2251" s="909">
        <f t="shared" si="365"/>
        <v>0</v>
      </c>
      <c r="N2251" s="909">
        <f t="shared" si="366"/>
        <v>0</v>
      </c>
      <c r="O2251" s="909">
        <f t="shared" si="367"/>
        <v>0</v>
      </c>
      <c r="P2251" s="147"/>
      <c r="Q2251" s="1256"/>
      <c r="R2251" s="1256"/>
      <c r="S2251" s="1256"/>
      <c r="T2251" s="1256"/>
      <c r="U2251" s="1256"/>
      <c r="V2251" s="1256"/>
      <c r="W2251" s="1256"/>
      <c r="X2251" s="1256"/>
      <c r="Y2251" s="1256"/>
      <c r="Z2251" s="1256"/>
      <c r="AA2251" s="1256"/>
      <c r="AB2251" s="1256"/>
      <c r="AC2251" s="1256"/>
      <c r="AD2251" s="1256"/>
      <c r="AE2251" s="1256"/>
      <c r="AF2251" s="1256"/>
      <c r="AG2251" s="1256"/>
      <c r="AH2251" s="1256"/>
      <c r="AI2251" s="1256"/>
      <c r="AJ2251" s="1256"/>
      <c r="AK2251" s="1256"/>
      <c r="AL2251" s="1256"/>
      <c r="AM2251" s="1256"/>
      <c r="AN2251" s="1256"/>
      <c r="AO2251" s="1256"/>
      <c r="AP2251" s="1256"/>
      <c r="AQ2251" s="1256"/>
      <c r="AR2251" s="1256"/>
      <c r="AS2251" s="1256"/>
      <c r="AT2251" s="1256"/>
      <c r="AU2251" s="1256"/>
      <c r="AV2251" s="1256"/>
      <c r="AW2251" s="1256"/>
      <c r="AX2251" s="1256"/>
      <c r="AY2251" s="1256"/>
      <c r="AZ2251" s="1256"/>
      <c r="BA2251" s="1256"/>
      <c r="BB2251" s="1256"/>
      <c r="BC2251" s="1256"/>
      <c r="BD2251" s="1256"/>
      <c r="BE2251" s="1256"/>
      <c r="BF2251" s="1256"/>
      <c r="BG2251" s="1256"/>
      <c r="BH2251" s="1256"/>
      <c r="BI2251" s="1256"/>
      <c r="BJ2251" s="1256"/>
      <c r="BK2251" s="1256"/>
      <c r="BL2251" s="1256"/>
      <c r="BM2251" s="1256"/>
      <c r="BN2251" s="1256"/>
      <c r="BO2251" s="1256"/>
      <c r="BP2251" s="1256"/>
      <c r="BQ2251" s="1256"/>
      <c r="BR2251" s="1256"/>
      <c r="BS2251" s="1256"/>
    </row>
    <row r="2252" spans="1:71" s="994" customFormat="1" ht="55.2" hidden="1" outlineLevel="2">
      <c r="A2252" s="1014">
        <v>2</v>
      </c>
      <c r="B2252" s="1014" t="s">
        <v>1556</v>
      </c>
      <c r="C2252" s="1014" t="s">
        <v>1556</v>
      </c>
      <c r="D2252" s="1014" t="s">
        <v>6393</v>
      </c>
      <c r="E2252" s="1014" t="s">
        <v>6393</v>
      </c>
      <c r="F2252" s="1014" t="s">
        <v>6298</v>
      </c>
      <c r="G2252" s="941" t="s">
        <v>6430</v>
      </c>
      <c r="H2252" s="47" t="s">
        <v>30</v>
      </c>
      <c r="I2252" s="329">
        <v>31</v>
      </c>
      <c r="J2252" s="915"/>
      <c r="K2252" s="910">
        <f t="shared" si="364"/>
        <v>0</v>
      </c>
      <c r="L2252" s="426"/>
      <c r="M2252" s="909">
        <f t="shared" si="365"/>
        <v>0</v>
      </c>
      <c r="N2252" s="909">
        <f t="shared" si="366"/>
        <v>0</v>
      </c>
      <c r="O2252" s="909">
        <f t="shared" si="367"/>
        <v>0</v>
      </c>
      <c r="P2252" s="147"/>
      <c r="Q2252" s="1256"/>
      <c r="R2252" s="1256"/>
      <c r="S2252" s="1256"/>
      <c r="T2252" s="1256"/>
      <c r="U2252" s="1256"/>
      <c r="V2252" s="1256"/>
      <c r="W2252" s="1256"/>
      <c r="X2252" s="1256"/>
      <c r="Y2252" s="1256"/>
      <c r="Z2252" s="1256"/>
      <c r="AA2252" s="1256"/>
      <c r="AB2252" s="1256"/>
      <c r="AC2252" s="1256"/>
      <c r="AD2252" s="1256"/>
      <c r="AE2252" s="1256"/>
      <c r="AF2252" s="1256"/>
      <c r="AG2252" s="1256"/>
      <c r="AH2252" s="1256"/>
      <c r="AI2252" s="1256"/>
      <c r="AJ2252" s="1256"/>
      <c r="AK2252" s="1256"/>
      <c r="AL2252" s="1256"/>
      <c r="AM2252" s="1256"/>
      <c r="AN2252" s="1256"/>
      <c r="AO2252" s="1256"/>
      <c r="AP2252" s="1256"/>
      <c r="AQ2252" s="1256"/>
      <c r="AR2252" s="1256"/>
      <c r="AS2252" s="1256"/>
      <c r="AT2252" s="1256"/>
      <c r="AU2252" s="1256"/>
      <c r="AV2252" s="1256"/>
      <c r="AW2252" s="1256"/>
      <c r="AX2252" s="1256"/>
      <c r="AY2252" s="1256"/>
      <c r="AZ2252" s="1256"/>
      <c r="BA2252" s="1256"/>
      <c r="BB2252" s="1256"/>
      <c r="BC2252" s="1256"/>
      <c r="BD2252" s="1256"/>
      <c r="BE2252" s="1256"/>
      <c r="BF2252" s="1256"/>
      <c r="BG2252" s="1256"/>
      <c r="BH2252" s="1256"/>
      <c r="BI2252" s="1256"/>
      <c r="BJ2252" s="1256"/>
      <c r="BK2252" s="1256"/>
      <c r="BL2252" s="1256"/>
      <c r="BM2252" s="1256"/>
      <c r="BN2252" s="1256"/>
      <c r="BO2252" s="1256"/>
      <c r="BP2252" s="1256"/>
      <c r="BQ2252" s="1256"/>
      <c r="BR2252" s="1256"/>
      <c r="BS2252" s="1256"/>
    </row>
    <row r="2253" spans="1:71" s="994" customFormat="1" hidden="1" outlineLevel="2">
      <c r="A2253" s="1014">
        <v>2</v>
      </c>
      <c r="B2253" s="1014" t="s">
        <v>1556</v>
      </c>
      <c r="C2253" s="1014" t="s">
        <v>1556</v>
      </c>
      <c r="D2253" s="1014" t="s">
        <v>6393</v>
      </c>
      <c r="E2253" s="1014" t="s">
        <v>6393</v>
      </c>
      <c r="F2253" s="1014" t="s">
        <v>6299</v>
      </c>
      <c r="G2253" s="941" t="s">
        <v>6419</v>
      </c>
      <c r="H2253" s="47" t="s">
        <v>30</v>
      </c>
      <c r="I2253" s="329">
        <v>171</v>
      </c>
      <c r="J2253" s="915"/>
      <c r="K2253" s="910">
        <f t="shared" si="364"/>
        <v>0</v>
      </c>
      <c r="L2253" s="426"/>
      <c r="M2253" s="909">
        <f t="shared" si="365"/>
        <v>0</v>
      </c>
      <c r="N2253" s="909">
        <f t="shared" si="366"/>
        <v>0</v>
      </c>
      <c r="O2253" s="909">
        <f t="shared" si="367"/>
        <v>0</v>
      </c>
      <c r="P2253" s="147"/>
      <c r="Q2253" s="1256"/>
      <c r="R2253" s="1256"/>
      <c r="S2253" s="1256"/>
      <c r="T2253" s="1256"/>
      <c r="U2253" s="1256"/>
      <c r="V2253" s="1256"/>
      <c r="W2253" s="1256"/>
      <c r="X2253" s="1256"/>
      <c r="Y2253" s="1256"/>
      <c r="Z2253" s="1256"/>
      <c r="AA2253" s="1256"/>
      <c r="AB2253" s="1256"/>
      <c r="AC2253" s="1256"/>
      <c r="AD2253" s="1256"/>
      <c r="AE2253" s="1256"/>
      <c r="AF2253" s="1256"/>
      <c r="AG2253" s="1256"/>
      <c r="AH2253" s="1256"/>
      <c r="AI2253" s="1256"/>
      <c r="AJ2253" s="1256"/>
      <c r="AK2253" s="1256"/>
      <c r="AL2253" s="1256"/>
      <c r="AM2253" s="1256"/>
      <c r="AN2253" s="1256"/>
      <c r="AO2253" s="1256"/>
      <c r="AP2253" s="1256"/>
      <c r="AQ2253" s="1256"/>
      <c r="AR2253" s="1256"/>
      <c r="AS2253" s="1256"/>
      <c r="AT2253" s="1256"/>
      <c r="AU2253" s="1256"/>
      <c r="AV2253" s="1256"/>
      <c r="AW2253" s="1256"/>
      <c r="AX2253" s="1256"/>
      <c r="AY2253" s="1256"/>
      <c r="AZ2253" s="1256"/>
      <c r="BA2253" s="1256"/>
      <c r="BB2253" s="1256"/>
      <c r="BC2253" s="1256"/>
      <c r="BD2253" s="1256"/>
      <c r="BE2253" s="1256"/>
      <c r="BF2253" s="1256"/>
      <c r="BG2253" s="1256"/>
      <c r="BH2253" s="1256"/>
      <c r="BI2253" s="1256"/>
      <c r="BJ2253" s="1256"/>
      <c r="BK2253" s="1256"/>
      <c r="BL2253" s="1256"/>
      <c r="BM2253" s="1256"/>
      <c r="BN2253" s="1256"/>
      <c r="BO2253" s="1256"/>
      <c r="BP2253" s="1256"/>
      <c r="BQ2253" s="1256"/>
      <c r="BR2253" s="1256"/>
      <c r="BS2253" s="1256"/>
    </row>
    <row r="2254" spans="1:71" s="994" customFormat="1" hidden="1" outlineLevel="2">
      <c r="A2254" s="1014">
        <v>2</v>
      </c>
      <c r="B2254" s="1014" t="s">
        <v>1556</v>
      </c>
      <c r="C2254" s="1014" t="s">
        <v>1556</v>
      </c>
      <c r="D2254" s="1014" t="s">
        <v>6393</v>
      </c>
      <c r="E2254" s="1014" t="s">
        <v>6393</v>
      </c>
      <c r="F2254" s="1014" t="s">
        <v>1579</v>
      </c>
      <c r="G2254" s="1010" t="s">
        <v>6421</v>
      </c>
      <c r="H2254" s="47"/>
      <c r="I2254" s="329"/>
      <c r="J2254" s="915"/>
      <c r="K2254" s="910">
        <f t="shared" si="364"/>
        <v>0</v>
      </c>
      <c r="L2254" s="426"/>
      <c r="M2254" s="909">
        <f t="shared" si="365"/>
        <v>0</v>
      </c>
      <c r="N2254" s="909">
        <f t="shared" si="366"/>
        <v>0</v>
      </c>
      <c r="O2254" s="909">
        <f t="shared" si="367"/>
        <v>0</v>
      </c>
      <c r="P2254" s="147"/>
      <c r="Q2254" s="1256"/>
      <c r="R2254" s="1256"/>
      <c r="S2254" s="1256"/>
      <c r="T2254" s="1256"/>
      <c r="U2254" s="1256"/>
      <c r="V2254" s="1256"/>
      <c r="W2254" s="1256"/>
      <c r="X2254" s="1256"/>
      <c r="Y2254" s="1256"/>
      <c r="Z2254" s="1256"/>
      <c r="AA2254" s="1256"/>
      <c r="AB2254" s="1256"/>
      <c r="AC2254" s="1256"/>
      <c r="AD2254" s="1256"/>
      <c r="AE2254" s="1256"/>
      <c r="AF2254" s="1256"/>
      <c r="AG2254" s="1256"/>
      <c r="AH2254" s="1256"/>
      <c r="AI2254" s="1256"/>
      <c r="AJ2254" s="1256"/>
      <c r="AK2254" s="1256"/>
      <c r="AL2254" s="1256"/>
      <c r="AM2254" s="1256"/>
      <c r="AN2254" s="1256"/>
      <c r="AO2254" s="1256"/>
      <c r="AP2254" s="1256"/>
      <c r="AQ2254" s="1256"/>
      <c r="AR2254" s="1256"/>
      <c r="AS2254" s="1256"/>
      <c r="AT2254" s="1256"/>
      <c r="AU2254" s="1256"/>
      <c r="AV2254" s="1256"/>
      <c r="AW2254" s="1256"/>
      <c r="AX2254" s="1256"/>
      <c r="AY2254" s="1256"/>
      <c r="AZ2254" s="1256"/>
      <c r="BA2254" s="1256"/>
      <c r="BB2254" s="1256"/>
      <c r="BC2254" s="1256"/>
      <c r="BD2254" s="1256"/>
      <c r="BE2254" s="1256"/>
      <c r="BF2254" s="1256"/>
      <c r="BG2254" s="1256"/>
      <c r="BH2254" s="1256"/>
      <c r="BI2254" s="1256"/>
      <c r="BJ2254" s="1256"/>
      <c r="BK2254" s="1256"/>
      <c r="BL2254" s="1256"/>
      <c r="BM2254" s="1256"/>
      <c r="BN2254" s="1256"/>
      <c r="BO2254" s="1256"/>
      <c r="BP2254" s="1256"/>
      <c r="BQ2254" s="1256"/>
      <c r="BR2254" s="1256"/>
      <c r="BS2254" s="1256"/>
    </row>
    <row r="2255" spans="1:71" s="994" customFormat="1" hidden="1" outlineLevel="2">
      <c r="A2255" s="1014">
        <v>2</v>
      </c>
      <c r="B2255" s="1014" t="s">
        <v>1556</v>
      </c>
      <c r="C2255" s="1014" t="s">
        <v>1556</v>
      </c>
      <c r="D2255" s="1014" t="s">
        <v>6393</v>
      </c>
      <c r="E2255" s="1014" t="s">
        <v>6393</v>
      </c>
      <c r="F2255" s="1014" t="s">
        <v>5713</v>
      </c>
      <c r="G2255" s="1010" t="s">
        <v>6431</v>
      </c>
      <c r="H2255" s="47"/>
      <c r="I2255" s="329"/>
      <c r="J2255" s="915"/>
      <c r="K2255" s="910">
        <f t="shared" si="364"/>
        <v>0</v>
      </c>
      <c r="L2255" s="426"/>
      <c r="M2255" s="909">
        <f t="shared" si="365"/>
        <v>0</v>
      </c>
      <c r="N2255" s="909">
        <f t="shared" si="366"/>
        <v>0</v>
      </c>
      <c r="O2255" s="909">
        <f t="shared" si="367"/>
        <v>0</v>
      </c>
      <c r="P2255" s="147"/>
      <c r="Q2255" s="1256"/>
      <c r="R2255" s="1256"/>
      <c r="S2255" s="1256"/>
      <c r="T2255" s="1256"/>
      <c r="U2255" s="1256"/>
      <c r="V2255" s="1256"/>
      <c r="W2255" s="1256"/>
      <c r="X2255" s="1256"/>
      <c r="Y2255" s="1256"/>
      <c r="Z2255" s="1256"/>
      <c r="AA2255" s="1256"/>
      <c r="AB2255" s="1256"/>
      <c r="AC2255" s="1256"/>
      <c r="AD2255" s="1256"/>
      <c r="AE2255" s="1256"/>
      <c r="AF2255" s="1256"/>
      <c r="AG2255" s="1256"/>
      <c r="AH2255" s="1256"/>
      <c r="AI2255" s="1256"/>
      <c r="AJ2255" s="1256"/>
      <c r="AK2255" s="1256"/>
      <c r="AL2255" s="1256"/>
      <c r="AM2255" s="1256"/>
      <c r="AN2255" s="1256"/>
      <c r="AO2255" s="1256"/>
      <c r="AP2255" s="1256"/>
      <c r="AQ2255" s="1256"/>
      <c r="AR2255" s="1256"/>
      <c r="AS2255" s="1256"/>
      <c r="AT2255" s="1256"/>
      <c r="AU2255" s="1256"/>
      <c r="AV2255" s="1256"/>
      <c r="AW2255" s="1256"/>
      <c r="AX2255" s="1256"/>
      <c r="AY2255" s="1256"/>
      <c r="AZ2255" s="1256"/>
      <c r="BA2255" s="1256"/>
      <c r="BB2255" s="1256"/>
      <c r="BC2255" s="1256"/>
      <c r="BD2255" s="1256"/>
      <c r="BE2255" s="1256"/>
      <c r="BF2255" s="1256"/>
      <c r="BG2255" s="1256"/>
      <c r="BH2255" s="1256"/>
      <c r="BI2255" s="1256"/>
      <c r="BJ2255" s="1256"/>
      <c r="BK2255" s="1256"/>
      <c r="BL2255" s="1256"/>
      <c r="BM2255" s="1256"/>
      <c r="BN2255" s="1256"/>
      <c r="BO2255" s="1256"/>
      <c r="BP2255" s="1256"/>
      <c r="BQ2255" s="1256"/>
      <c r="BR2255" s="1256"/>
      <c r="BS2255" s="1256"/>
    </row>
    <row r="2256" spans="1:71" s="994" customFormat="1" ht="27.6" hidden="1" outlineLevel="2">
      <c r="A2256" s="1014">
        <v>2</v>
      </c>
      <c r="B2256" s="1014" t="s">
        <v>1556</v>
      </c>
      <c r="C2256" s="1014" t="s">
        <v>1556</v>
      </c>
      <c r="D2256" s="1014" t="s">
        <v>6393</v>
      </c>
      <c r="E2256" s="1014" t="s">
        <v>6393</v>
      </c>
      <c r="F2256" s="1014" t="s">
        <v>6300</v>
      </c>
      <c r="G2256" s="941" t="s">
        <v>6407</v>
      </c>
      <c r="H2256" s="47" t="s">
        <v>29</v>
      </c>
      <c r="I2256" s="329">
        <v>1</v>
      </c>
      <c r="J2256" s="915"/>
      <c r="K2256" s="910">
        <f t="shared" si="364"/>
        <v>0</v>
      </c>
      <c r="L2256" s="426"/>
      <c r="M2256" s="909">
        <f t="shared" si="365"/>
        <v>0</v>
      </c>
      <c r="N2256" s="909">
        <f t="shared" si="366"/>
        <v>0</v>
      </c>
      <c r="O2256" s="909">
        <f t="shared" si="367"/>
        <v>0</v>
      </c>
      <c r="P2256" s="147"/>
      <c r="Q2256" s="1256"/>
      <c r="R2256" s="1256"/>
      <c r="S2256" s="1256"/>
      <c r="T2256" s="1256"/>
      <c r="U2256" s="1256"/>
      <c r="V2256" s="1256"/>
      <c r="W2256" s="1256"/>
      <c r="X2256" s="1256"/>
      <c r="Y2256" s="1256"/>
      <c r="Z2256" s="1256"/>
      <c r="AA2256" s="1256"/>
      <c r="AB2256" s="1256"/>
      <c r="AC2256" s="1256"/>
      <c r="AD2256" s="1256"/>
      <c r="AE2256" s="1256"/>
      <c r="AF2256" s="1256"/>
      <c r="AG2256" s="1256"/>
      <c r="AH2256" s="1256"/>
      <c r="AI2256" s="1256"/>
      <c r="AJ2256" s="1256"/>
      <c r="AK2256" s="1256"/>
      <c r="AL2256" s="1256"/>
      <c r="AM2256" s="1256"/>
      <c r="AN2256" s="1256"/>
      <c r="AO2256" s="1256"/>
      <c r="AP2256" s="1256"/>
      <c r="AQ2256" s="1256"/>
      <c r="AR2256" s="1256"/>
      <c r="AS2256" s="1256"/>
      <c r="AT2256" s="1256"/>
      <c r="AU2256" s="1256"/>
      <c r="AV2256" s="1256"/>
      <c r="AW2256" s="1256"/>
      <c r="AX2256" s="1256"/>
      <c r="AY2256" s="1256"/>
      <c r="AZ2256" s="1256"/>
      <c r="BA2256" s="1256"/>
      <c r="BB2256" s="1256"/>
      <c r="BC2256" s="1256"/>
      <c r="BD2256" s="1256"/>
      <c r="BE2256" s="1256"/>
      <c r="BF2256" s="1256"/>
      <c r="BG2256" s="1256"/>
      <c r="BH2256" s="1256"/>
      <c r="BI2256" s="1256"/>
      <c r="BJ2256" s="1256"/>
      <c r="BK2256" s="1256"/>
      <c r="BL2256" s="1256"/>
      <c r="BM2256" s="1256"/>
      <c r="BN2256" s="1256"/>
      <c r="BO2256" s="1256"/>
      <c r="BP2256" s="1256"/>
      <c r="BQ2256" s="1256"/>
      <c r="BR2256" s="1256"/>
      <c r="BS2256" s="1256"/>
    </row>
    <row r="2257" spans="1:71" s="994" customFormat="1" ht="27.6" hidden="1" outlineLevel="2">
      <c r="A2257" s="1014">
        <v>2</v>
      </c>
      <c r="B2257" s="1014" t="s">
        <v>1556</v>
      </c>
      <c r="C2257" s="1014" t="s">
        <v>1556</v>
      </c>
      <c r="D2257" s="1014" t="s">
        <v>6393</v>
      </c>
      <c r="E2257" s="1014" t="s">
        <v>6393</v>
      </c>
      <c r="F2257" s="1014" t="s">
        <v>3423</v>
      </c>
      <c r="G2257" s="941" t="s">
        <v>6408</v>
      </c>
      <c r="H2257" s="47" t="s">
        <v>29</v>
      </c>
      <c r="I2257" s="329">
        <v>10</v>
      </c>
      <c r="J2257" s="915"/>
      <c r="K2257" s="910">
        <f t="shared" si="364"/>
        <v>0</v>
      </c>
      <c r="L2257" s="426"/>
      <c r="M2257" s="909">
        <f t="shared" si="365"/>
        <v>0</v>
      </c>
      <c r="N2257" s="909">
        <f t="shared" si="366"/>
        <v>0</v>
      </c>
      <c r="O2257" s="909">
        <f t="shared" si="367"/>
        <v>0</v>
      </c>
      <c r="P2257" s="147"/>
      <c r="Q2257" s="1256"/>
      <c r="R2257" s="1256"/>
      <c r="S2257" s="1256"/>
      <c r="T2257" s="1256"/>
      <c r="U2257" s="1256"/>
      <c r="V2257" s="1256"/>
      <c r="W2257" s="1256"/>
      <c r="X2257" s="1256"/>
      <c r="Y2257" s="1256"/>
      <c r="Z2257" s="1256"/>
      <c r="AA2257" s="1256"/>
      <c r="AB2257" s="1256"/>
      <c r="AC2257" s="1256"/>
      <c r="AD2257" s="1256"/>
      <c r="AE2257" s="1256"/>
      <c r="AF2257" s="1256"/>
      <c r="AG2257" s="1256"/>
      <c r="AH2257" s="1256"/>
      <c r="AI2257" s="1256"/>
      <c r="AJ2257" s="1256"/>
      <c r="AK2257" s="1256"/>
      <c r="AL2257" s="1256"/>
      <c r="AM2257" s="1256"/>
      <c r="AN2257" s="1256"/>
      <c r="AO2257" s="1256"/>
      <c r="AP2257" s="1256"/>
      <c r="AQ2257" s="1256"/>
      <c r="AR2257" s="1256"/>
      <c r="AS2257" s="1256"/>
      <c r="AT2257" s="1256"/>
      <c r="AU2257" s="1256"/>
      <c r="AV2257" s="1256"/>
      <c r="AW2257" s="1256"/>
      <c r="AX2257" s="1256"/>
      <c r="AY2257" s="1256"/>
      <c r="AZ2257" s="1256"/>
      <c r="BA2257" s="1256"/>
      <c r="BB2257" s="1256"/>
      <c r="BC2257" s="1256"/>
      <c r="BD2257" s="1256"/>
      <c r="BE2257" s="1256"/>
      <c r="BF2257" s="1256"/>
      <c r="BG2257" s="1256"/>
      <c r="BH2257" s="1256"/>
      <c r="BI2257" s="1256"/>
      <c r="BJ2257" s="1256"/>
      <c r="BK2257" s="1256"/>
      <c r="BL2257" s="1256"/>
      <c r="BM2257" s="1256"/>
      <c r="BN2257" s="1256"/>
      <c r="BO2257" s="1256"/>
      <c r="BP2257" s="1256"/>
      <c r="BQ2257" s="1256"/>
      <c r="BR2257" s="1256"/>
      <c r="BS2257" s="1256"/>
    </row>
    <row r="2258" spans="1:71" s="994" customFormat="1" hidden="1" outlineLevel="2">
      <c r="A2258" s="1014">
        <v>2</v>
      </c>
      <c r="B2258" s="1014" t="s">
        <v>1556</v>
      </c>
      <c r="C2258" s="1014" t="s">
        <v>1556</v>
      </c>
      <c r="D2258" s="1014" t="s">
        <v>6393</v>
      </c>
      <c r="E2258" s="1014" t="s">
        <v>6393</v>
      </c>
      <c r="F2258" s="1014" t="s">
        <v>6301</v>
      </c>
      <c r="G2258" s="1010" t="s">
        <v>6406</v>
      </c>
      <c r="H2258" s="47"/>
      <c r="I2258" s="329"/>
      <c r="J2258" s="915"/>
      <c r="K2258" s="910">
        <f t="shared" si="364"/>
        <v>0</v>
      </c>
      <c r="L2258" s="426"/>
      <c r="M2258" s="909">
        <f t="shared" si="365"/>
        <v>0</v>
      </c>
      <c r="N2258" s="909">
        <f t="shared" si="366"/>
        <v>0</v>
      </c>
      <c r="O2258" s="909">
        <f t="shared" si="367"/>
        <v>0</v>
      </c>
      <c r="P2258" s="147"/>
      <c r="Q2258" s="1256"/>
      <c r="R2258" s="1256"/>
      <c r="S2258" s="1256"/>
      <c r="T2258" s="1256"/>
      <c r="U2258" s="1256"/>
      <c r="V2258" s="1256"/>
      <c r="W2258" s="1256"/>
      <c r="X2258" s="1256"/>
      <c r="Y2258" s="1256"/>
      <c r="Z2258" s="1256"/>
      <c r="AA2258" s="1256"/>
      <c r="AB2258" s="1256"/>
      <c r="AC2258" s="1256"/>
      <c r="AD2258" s="1256"/>
      <c r="AE2258" s="1256"/>
      <c r="AF2258" s="1256"/>
      <c r="AG2258" s="1256"/>
      <c r="AH2258" s="1256"/>
      <c r="AI2258" s="1256"/>
      <c r="AJ2258" s="1256"/>
      <c r="AK2258" s="1256"/>
      <c r="AL2258" s="1256"/>
      <c r="AM2258" s="1256"/>
      <c r="AN2258" s="1256"/>
      <c r="AO2258" s="1256"/>
      <c r="AP2258" s="1256"/>
      <c r="AQ2258" s="1256"/>
      <c r="AR2258" s="1256"/>
      <c r="AS2258" s="1256"/>
      <c r="AT2258" s="1256"/>
      <c r="AU2258" s="1256"/>
      <c r="AV2258" s="1256"/>
      <c r="AW2258" s="1256"/>
      <c r="AX2258" s="1256"/>
      <c r="AY2258" s="1256"/>
      <c r="AZ2258" s="1256"/>
      <c r="BA2258" s="1256"/>
      <c r="BB2258" s="1256"/>
      <c r="BC2258" s="1256"/>
      <c r="BD2258" s="1256"/>
      <c r="BE2258" s="1256"/>
      <c r="BF2258" s="1256"/>
      <c r="BG2258" s="1256"/>
      <c r="BH2258" s="1256"/>
      <c r="BI2258" s="1256"/>
      <c r="BJ2258" s="1256"/>
      <c r="BK2258" s="1256"/>
      <c r="BL2258" s="1256"/>
      <c r="BM2258" s="1256"/>
      <c r="BN2258" s="1256"/>
      <c r="BO2258" s="1256"/>
      <c r="BP2258" s="1256"/>
      <c r="BQ2258" s="1256"/>
      <c r="BR2258" s="1256"/>
      <c r="BS2258" s="1256"/>
    </row>
    <row r="2259" spans="1:71" s="994" customFormat="1" ht="27.6" hidden="1" outlineLevel="2">
      <c r="A2259" s="1014">
        <v>2</v>
      </c>
      <c r="B2259" s="1014" t="s">
        <v>1556</v>
      </c>
      <c r="C2259" s="1014" t="s">
        <v>1556</v>
      </c>
      <c r="D2259" s="1014" t="s">
        <v>6393</v>
      </c>
      <c r="E2259" s="1014" t="s">
        <v>6393</v>
      </c>
      <c r="F2259" s="1014" t="s">
        <v>6302</v>
      </c>
      <c r="G2259" s="941" t="s">
        <v>6409</v>
      </c>
      <c r="H2259" s="47" t="s">
        <v>29</v>
      </c>
      <c r="I2259" s="329">
        <v>1</v>
      </c>
      <c r="J2259" s="915"/>
      <c r="K2259" s="910">
        <f t="shared" si="364"/>
        <v>0</v>
      </c>
      <c r="L2259" s="426"/>
      <c r="M2259" s="909">
        <f t="shared" si="365"/>
        <v>0</v>
      </c>
      <c r="N2259" s="909">
        <f t="shared" si="366"/>
        <v>0</v>
      </c>
      <c r="O2259" s="909">
        <f t="shared" si="367"/>
        <v>0</v>
      </c>
      <c r="P2259" s="147"/>
      <c r="Q2259" s="1256"/>
      <c r="R2259" s="1256"/>
      <c r="S2259" s="1256"/>
      <c r="T2259" s="1256"/>
      <c r="U2259" s="1256"/>
      <c r="V2259" s="1256"/>
      <c r="W2259" s="1256"/>
      <c r="X2259" s="1256"/>
      <c r="Y2259" s="1256"/>
      <c r="Z2259" s="1256"/>
      <c r="AA2259" s="1256"/>
      <c r="AB2259" s="1256"/>
      <c r="AC2259" s="1256"/>
      <c r="AD2259" s="1256"/>
      <c r="AE2259" s="1256"/>
      <c r="AF2259" s="1256"/>
      <c r="AG2259" s="1256"/>
      <c r="AH2259" s="1256"/>
      <c r="AI2259" s="1256"/>
      <c r="AJ2259" s="1256"/>
      <c r="AK2259" s="1256"/>
      <c r="AL2259" s="1256"/>
      <c r="AM2259" s="1256"/>
      <c r="AN2259" s="1256"/>
      <c r="AO2259" s="1256"/>
      <c r="AP2259" s="1256"/>
      <c r="AQ2259" s="1256"/>
      <c r="AR2259" s="1256"/>
      <c r="AS2259" s="1256"/>
      <c r="AT2259" s="1256"/>
      <c r="AU2259" s="1256"/>
      <c r="AV2259" s="1256"/>
      <c r="AW2259" s="1256"/>
      <c r="AX2259" s="1256"/>
      <c r="AY2259" s="1256"/>
      <c r="AZ2259" s="1256"/>
      <c r="BA2259" s="1256"/>
      <c r="BB2259" s="1256"/>
      <c r="BC2259" s="1256"/>
      <c r="BD2259" s="1256"/>
      <c r="BE2259" s="1256"/>
      <c r="BF2259" s="1256"/>
      <c r="BG2259" s="1256"/>
      <c r="BH2259" s="1256"/>
      <c r="BI2259" s="1256"/>
      <c r="BJ2259" s="1256"/>
      <c r="BK2259" s="1256"/>
      <c r="BL2259" s="1256"/>
      <c r="BM2259" s="1256"/>
      <c r="BN2259" s="1256"/>
      <c r="BO2259" s="1256"/>
      <c r="BP2259" s="1256"/>
      <c r="BQ2259" s="1256"/>
      <c r="BR2259" s="1256"/>
      <c r="BS2259" s="1256"/>
    </row>
    <row r="2260" spans="1:71" s="994" customFormat="1" ht="27.6" hidden="1" outlineLevel="2">
      <c r="A2260" s="1014">
        <v>2</v>
      </c>
      <c r="B2260" s="1014" t="s">
        <v>1556</v>
      </c>
      <c r="C2260" s="1014" t="s">
        <v>1556</v>
      </c>
      <c r="D2260" s="1014" t="s">
        <v>6393</v>
      </c>
      <c r="E2260" s="1014" t="s">
        <v>6393</v>
      </c>
      <c r="F2260" s="1014" t="s">
        <v>6303</v>
      </c>
      <c r="G2260" s="941" t="s">
        <v>6411</v>
      </c>
      <c r="H2260" s="47" t="s">
        <v>29</v>
      </c>
      <c r="I2260" s="329">
        <v>12</v>
      </c>
      <c r="J2260" s="915"/>
      <c r="K2260" s="910">
        <f t="shared" si="364"/>
        <v>0</v>
      </c>
      <c r="L2260" s="426"/>
      <c r="M2260" s="909">
        <f t="shared" si="365"/>
        <v>0</v>
      </c>
      <c r="N2260" s="909">
        <f t="shared" si="366"/>
        <v>0</v>
      </c>
      <c r="O2260" s="909">
        <f t="shared" si="367"/>
        <v>0</v>
      </c>
      <c r="P2260" s="147"/>
      <c r="Q2260" s="1256"/>
      <c r="R2260" s="1256"/>
      <c r="S2260" s="1256"/>
      <c r="T2260" s="1256"/>
      <c r="U2260" s="1256"/>
      <c r="V2260" s="1256"/>
      <c r="W2260" s="1256"/>
      <c r="X2260" s="1256"/>
      <c r="Y2260" s="1256"/>
      <c r="Z2260" s="1256"/>
      <c r="AA2260" s="1256"/>
      <c r="AB2260" s="1256"/>
      <c r="AC2260" s="1256"/>
      <c r="AD2260" s="1256"/>
      <c r="AE2260" s="1256"/>
      <c r="AF2260" s="1256"/>
      <c r="AG2260" s="1256"/>
      <c r="AH2260" s="1256"/>
      <c r="AI2260" s="1256"/>
      <c r="AJ2260" s="1256"/>
      <c r="AK2260" s="1256"/>
      <c r="AL2260" s="1256"/>
      <c r="AM2260" s="1256"/>
      <c r="AN2260" s="1256"/>
      <c r="AO2260" s="1256"/>
      <c r="AP2260" s="1256"/>
      <c r="AQ2260" s="1256"/>
      <c r="AR2260" s="1256"/>
      <c r="AS2260" s="1256"/>
      <c r="AT2260" s="1256"/>
      <c r="AU2260" s="1256"/>
      <c r="AV2260" s="1256"/>
      <c r="AW2260" s="1256"/>
      <c r="AX2260" s="1256"/>
      <c r="AY2260" s="1256"/>
      <c r="AZ2260" s="1256"/>
      <c r="BA2260" s="1256"/>
      <c r="BB2260" s="1256"/>
      <c r="BC2260" s="1256"/>
      <c r="BD2260" s="1256"/>
      <c r="BE2260" s="1256"/>
      <c r="BF2260" s="1256"/>
      <c r="BG2260" s="1256"/>
      <c r="BH2260" s="1256"/>
      <c r="BI2260" s="1256"/>
      <c r="BJ2260" s="1256"/>
      <c r="BK2260" s="1256"/>
      <c r="BL2260" s="1256"/>
      <c r="BM2260" s="1256"/>
      <c r="BN2260" s="1256"/>
      <c r="BO2260" s="1256"/>
      <c r="BP2260" s="1256"/>
      <c r="BQ2260" s="1256"/>
      <c r="BR2260" s="1256"/>
      <c r="BS2260" s="1256"/>
    </row>
    <row r="2261" spans="1:71" s="994" customFormat="1" ht="27.6" hidden="1" outlineLevel="2">
      <c r="A2261" s="1014">
        <v>2</v>
      </c>
      <c r="B2261" s="1014" t="s">
        <v>1556</v>
      </c>
      <c r="C2261" s="1014" t="s">
        <v>1556</v>
      </c>
      <c r="D2261" s="1014" t="s">
        <v>6393</v>
      </c>
      <c r="E2261" s="1014" t="s">
        <v>6393</v>
      </c>
      <c r="F2261" s="1014" t="s">
        <v>6304</v>
      </c>
      <c r="G2261" s="941" t="s">
        <v>6413</v>
      </c>
      <c r="H2261" s="47" t="s">
        <v>30</v>
      </c>
      <c r="I2261" s="329">
        <v>50</v>
      </c>
      <c r="J2261" s="915"/>
      <c r="K2261" s="910">
        <f t="shared" si="364"/>
        <v>0</v>
      </c>
      <c r="L2261" s="426"/>
      <c r="M2261" s="909">
        <f t="shared" si="365"/>
        <v>0</v>
      </c>
      <c r="N2261" s="909">
        <f t="shared" si="366"/>
        <v>0</v>
      </c>
      <c r="O2261" s="909">
        <f t="shared" si="367"/>
        <v>0</v>
      </c>
      <c r="P2261" s="147"/>
      <c r="Q2261" s="1256"/>
      <c r="R2261" s="1256"/>
      <c r="S2261" s="1256"/>
      <c r="T2261" s="1256"/>
      <c r="U2261" s="1256"/>
      <c r="V2261" s="1256"/>
      <c r="W2261" s="1256"/>
      <c r="X2261" s="1256"/>
      <c r="Y2261" s="1256"/>
      <c r="Z2261" s="1256"/>
      <c r="AA2261" s="1256"/>
      <c r="AB2261" s="1256"/>
      <c r="AC2261" s="1256"/>
      <c r="AD2261" s="1256"/>
      <c r="AE2261" s="1256"/>
      <c r="AF2261" s="1256"/>
      <c r="AG2261" s="1256"/>
      <c r="AH2261" s="1256"/>
      <c r="AI2261" s="1256"/>
      <c r="AJ2261" s="1256"/>
      <c r="AK2261" s="1256"/>
      <c r="AL2261" s="1256"/>
      <c r="AM2261" s="1256"/>
      <c r="AN2261" s="1256"/>
      <c r="AO2261" s="1256"/>
      <c r="AP2261" s="1256"/>
      <c r="AQ2261" s="1256"/>
      <c r="AR2261" s="1256"/>
      <c r="AS2261" s="1256"/>
      <c r="AT2261" s="1256"/>
      <c r="AU2261" s="1256"/>
      <c r="AV2261" s="1256"/>
      <c r="AW2261" s="1256"/>
      <c r="AX2261" s="1256"/>
      <c r="AY2261" s="1256"/>
      <c r="AZ2261" s="1256"/>
      <c r="BA2261" s="1256"/>
      <c r="BB2261" s="1256"/>
      <c r="BC2261" s="1256"/>
      <c r="BD2261" s="1256"/>
      <c r="BE2261" s="1256"/>
      <c r="BF2261" s="1256"/>
      <c r="BG2261" s="1256"/>
      <c r="BH2261" s="1256"/>
      <c r="BI2261" s="1256"/>
      <c r="BJ2261" s="1256"/>
      <c r="BK2261" s="1256"/>
      <c r="BL2261" s="1256"/>
      <c r="BM2261" s="1256"/>
      <c r="BN2261" s="1256"/>
      <c r="BO2261" s="1256"/>
      <c r="BP2261" s="1256"/>
      <c r="BQ2261" s="1256"/>
      <c r="BR2261" s="1256"/>
      <c r="BS2261" s="1256"/>
    </row>
    <row r="2262" spans="1:71" s="994" customFormat="1" ht="55.2" hidden="1" outlineLevel="2">
      <c r="A2262" s="1014">
        <v>2</v>
      </c>
      <c r="B2262" s="1014" t="s">
        <v>1556</v>
      </c>
      <c r="C2262" s="1014" t="s">
        <v>1556</v>
      </c>
      <c r="D2262" s="1014" t="s">
        <v>6393</v>
      </c>
      <c r="E2262" s="1014" t="s">
        <v>6393</v>
      </c>
      <c r="F2262" s="1014" t="s">
        <v>6305</v>
      </c>
      <c r="G2262" s="941" t="s">
        <v>6414</v>
      </c>
      <c r="H2262" s="47" t="s">
        <v>30</v>
      </c>
      <c r="I2262" s="329">
        <v>20</v>
      </c>
      <c r="J2262" s="915"/>
      <c r="K2262" s="910">
        <f t="shared" si="364"/>
        <v>0</v>
      </c>
      <c r="L2262" s="426"/>
      <c r="M2262" s="909">
        <f t="shared" si="365"/>
        <v>0</v>
      </c>
      <c r="N2262" s="909">
        <f t="shared" si="366"/>
        <v>0</v>
      </c>
      <c r="O2262" s="909">
        <f t="shared" si="367"/>
        <v>0</v>
      </c>
      <c r="P2262" s="147"/>
      <c r="Q2262" s="1256"/>
      <c r="R2262" s="1256"/>
      <c r="S2262" s="1256"/>
      <c r="T2262" s="1256"/>
      <c r="U2262" s="1256"/>
      <c r="V2262" s="1256"/>
      <c r="W2262" s="1256"/>
      <c r="X2262" s="1256"/>
      <c r="Y2262" s="1256"/>
      <c r="Z2262" s="1256"/>
      <c r="AA2262" s="1256"/>
      <c r="AB2262" s="1256"/>
      <c r="AC2262" s="1256"/>
      <c r="AD2262" s="1256"/>
      <c r="AE2262" s="1256"/>
      <c r="AF2262" s="1256"/>
      <c r="AG2262" s="1256"/>
      <c r="AH2262" s="1256"/>
      <c r="AI2262" s="1256"/>
      <c r="AJ2262" s="1256"/>
      <c r="AK2262" s="1256"/>
      <c r="AL2262" s="1256"/>
      <c r="AM2262" s="1256"/>
      <c r="AN2262" s="1256"/>
      <c r="AO2262" s="1256"/>
      <c r="AP2262" s="1256"/>
      <c r="AQ2262" s="1256"/>
      <c r="AR2262" s="1256"/>
      <c r="AS2262" s="1256"/>
      <c r="AT2262" s="1256"/>
      <c r="AU2262" s="1256"/>
      <c r="AV2262" s="1256"/>
      <c r="AW2262" s="1256"/>
      <c r="AX2262" s="1256"/>
      <c r="AY2262" s="1256"/>
      <c r="AZ2262" s="1256"/>
      <c r="BA2262" s="1256"/>
      <c r="BB2262" s="1256"/>
      <c r="BC2262" s="1256"/>
      <c r="BD2262" s="1256"/>
      <c r="BE2262" s="1256"/>
      <c r="BF2262" s="1256"/>
      <c r="BG2262" s="1256"/>
      <c r="BH2262" s="1256"/>
      <c r="BI2262" s="1256"/>
      <c r="BJ2262" s="1256"/>
      <c r="BK2262" s="1256"/>
      <c r="BL2262" s="1256"/>
      <c r="BM2262" s="1256"/>
      <c r="BN2262" s="1256"/>
      <c r="BO2262" s="1256"/>
      <c r="BP2262" s="1256"/>
      <c r="BQ2262" s="1256"/>
      <c r="BR2262" s="1256"/>
      <c r="BS2262" s="1256"/>
    </row>
    <row r="2263" spans="1:71" s="994" customFormat="1" ht="55.2" hidden="1" outlineLevel="2">
      <c r="A2263" s="1014">
        <v>2</v>
      </c>
      <c r="B2263" s="1014" t="s">
        <v>1556</v>
      </c>
      <c r="C2263" s="1014" t="s">
        <v>1556</v>
      </c>
      <c r="D2263" s="1014" t="s">
        <v>6393</v>
      </c>
      <c r="E2263" s="1014" t="s">
        <v>6393</v>
      </c>
      <c r="F2263" s="1014" t="s">
        <v>6306</v>
      </c>
      <c r="G2263" s="941" t="s">
        <v>6432</v>
      </c>
      <c r="H2263" s="47" t="s">
        <v>30</v>
      </c>
      <c r="I2263" s="329">
        <v>30</v>
      </c>
      <c r="J2263" s="915"/>
      <c r="K2263" s="910">
        <f t="shared" si="364"/>
        <v>0</v>
      </c>
      <c r="L2263" s="426"/>
      <c r="M2263" s="909">
        <f t="shared" si="365"/>
        <v>0</v>
      </c>
      <c r="N2263" s="909">
        <f t="shared" si="366"/>
        <v>0</v>
      </c>
      <c r="O2263" s="909">
        <f t="shared" si="367"/>
        <v>0</v>
      </c>
      <c r="P2263" s="147"/>
      <c r="Q2263" s="1256"/>
      <c r="R2263" s="1256"/>
      <c r="S2263" s="1256"/>
      <c r="T2263" s="1256"/>
      <c r="U2263" s="1256"/>
      <c r="V2263" s="1256"/>
      <c r="W2263" s="1256"/>
      <c r="X2263" s="1256"/>
      <c r="Y2263" s="1256"/>
      <c r="Z2263" s="1256"/>
      <c r="AA2263" s="1256"/>
      <c r="AB2263" s="1256"/>
      <c r="AC2263" s="1256"/>
      <c r="AD2263" s="1256"/>
      <c r="AE2263" s="1256"/>
      <c r="AF2263" s="1256"/>
      <c r="AG2263" s="1256"/>
      <c r="AH2263" s="1256"/>
      <c r="AI2263" s="1256"/>
      <c r="AJ2263" s="1256"/>
      <c r="AK2263" s="1256"/>
      <c r="AL2263" s="1256"/>
      <c r="AM2263" s="1256"/>
      <c r="AN2263" s="1256"/>
      <c r="AO2263" s="1256"/>
      <c r="AP2263" s="1256"/>
      <c r="AQ2263" s="1256"/>
      <c r="AR2263" s="1256"/>
      <c r="AS2263" s="1256"/>
      <c r="AT2263" s="1256"/>
      <c r="AU2263" s="1256"/>
      <c r="AV2263" s="1256"/>
      <c r="AW2263" s="1256"/>
      <c r="AX2263" s="1256"/>
      <c r="AY2263" s="1256"/>
      <c r="AZ2263" s="1256"/>
      <c r="BA2263" s="1256"/>
      <c r="BB2263" s="1256"/>
      <c r="BC2263" s="1256"/>
      <c r="BD2263" s="1256"/>
      <c r="BE2263" s="1256"/>
      <c r="BF2263" s="1256"/>
      <c r="BG2263" s="1256"/>
      <c r="BH2263" s="1256"/>
      <c r="BI2263" s="1256"/>
      <c r="BJ2263" s="1256"/>
      <c r="BK2263" s="1256"/>
      <c r="BL2263" s="1256"/>
      <c r="BM2263" s="1256"/>
      <c r="BN2263" s="1256"/>
      <c r="BO2263" s="1256"/>
      <c r="BP2263" s="1256"/>
      <c r="BQ2263" s="1256"/>
      <c r="BR2263" s="1256"/>
      <c r="BS2263" s="1256"/>
    </row>
    <row r="2264" spans="1:71" s="994" customFormat="1" hidden="1" outlineLevel="2">
      <c r="A2264" s="1014">
        <v>2</v>
      </c>
      <c r="B2264" s="1014" t="s">
        <v>1556</v>
      </c>
      <c r="C2264" s="1014" t="s">
        <v>1556</v>
      </c>
      <c r="D2264" s="1014" t="s">
        <v>6393</v>
      </c>
      <c r="E2264" s="1014" t="s">
        <v>6393</v>
      </c>
      <c r="F2264" s="1014" t="s">
        <v>6307</v>
      </c>
      <c r="G2264" s="941" t="s">
        <v>6419</v>
      </c>
      <c r="H2264" s="47" t="s">
        <v>30</v>
      </c>
      <c r="I2264" s="329">
        <v>61</v>
      </c>
      <c r="J2264" s="915"/>
      <c r="K2264" s="910">
        <f t="shared" si="364"/>
        <v>0</v>
      </c>
      <c r="L2264" s="426"/>
      <c r="M2264" s="909">
        <f t="shared" si="365"/>
        <v>0</v>
      </c>
      <c r="N2264" s="909">
        <f t="shared" si="366"/>
        <v>0</v>
      </c>
      <c r="O2264" s="909">
        <f t="shared" si="367"/>
        <v>0</v>
      </c>
      <c r="P2264" s="147"/>
      <c r="Q2264" s="1256"/>
      <c r="R2264" s="1256"/>
      <c r="S2264" s="1256"/>
      <c r="T2264" s="1256"/>
      <c r="U2264" s="1256"/>
      <c r="V2264" s="1256"/>
      <c r="W2264" s="1256"/>
      <c r="X2264" s="1256"/>
      <c r="Y2264" s="1256"/>
      <c r="Z2264" s="1256"/>
      <c r="AA2264" s="1256"/>
      <c r="AB2264" s="1256"/>
      <c r="AC2264" s="1256"/>
      <c r="AD2264" s="1256"/>
      <c r="AE2264" s="1256"/>
      <c r="AF2264" s="1256"/>
      <c r="AG2264" s="1256"/>
      <c r="AH2264" s="1256"/>
      <c r="AI2264" s="1256"/>
      <c r="AJ2264" s="1256"/>
      <c r="AK2264" s="1256"/>
      <c r="AL2264" s="1256"/>
      <c r="AM2264" s="1256"/>
      <c r="AN2264" s="1256"/>
      <c r="AO2264" s="1256"/>
      <c r="AP2264" s="1256"/>
      <c r="AQ2264" s="1256"/>
      <c r="AR2264" s="1256"/>
      <c r="AS2264" s="1256"/>
      <c r="AT2264" s="1256"/>
      <c r="AU2264" s="1256"/>
      <c r="AV2264" s="1256"/>
      <c r="AW2264" s="1256"/>
      <c r="AX2264" s="1256"/>
      <c r="AY2264" s="1256"/>
      <c r="AZ2264" s="1256"/>
      <c r="BA2264" s="1256"/>
      <c r="BB2264" s="1256"/>
      <c r="BC2264" s="1256"/>
      <c r="BD2264" s="1256"/>
      <c r="BE2264" s="1256"/>
      <c r="BF2264" s="1256"/>
      <c r="BG2264" s="1256"/>
      <c r="BH2264" s="1256"/>
      <c r="BI2264" s="1256"/>
      <c r="BJ2264" s="1256"/>
      <c r="BK2264" s="1256"/>
      <c r="BL2264" s="1256"/>
      <c r="BM2264" s="1256"/>
      <c r="BN2264" s="1256"/>
      <c r="BO2264" s="1256"/>
      <c r="BP2264" s="1256"/>
      <c r="BQ2264" s="1256"/>
      <c r="BR2264" s="1256"/>
      <c r="BS2264" s="1256"/>
    </row>
    <row r="2265" spans="1:71" s="994" customFormat="1" hidden="1" outlineLevel="2">
      <c r="A2265" s="1014">
        <v>2</v>
      </c>
      <c r="B2265" s="1014" t="s">
        <v>1556</v>
      </c>
      <c r="C2265" s="1014" t="s">
        <v>1556</v>
      </c>
      <c r="D2265" s="1014" t="s">
        <v>6393</v>
      </c>
      <c r="E2265" s="1014" t="s">
        <v>6393</v>
      </c>
      <c r="F2265" s="1014" t="s">
        <v>3529</v>
      </c>
      <c r="G2265" s="941" t="s">
        <v>6420</v>
      </c>
      <c r="H2265" s="47" t="s">
        <v>30</v>
      </c>
      <c r="I2265" s="329">
        <v>64</v>
      </c>
      <c r="J2265" s="915"/>
      <c r="K2265" s="910">
        <f t="shared" si="364"/>
        <v>0</v>
      </c>
      <c r="L2265" s="426"/>
      <c r="M2265" s="909">
        <f t="shared" si="365"/>
        <v>0</v>
      </c>
      <c r="N2265" s="909">
        <f t="shared" si="366"/>
        <v>0</v>
      </c>
      <c r="O2265" s="909">
        <f t="shared" si="367"/>
        <v>0</v>
      </c>
      <c r="P2265" s="147"/>
      <c r="Q2265" s="1256"/>
      <c r="R2265" s="1256"/>
      <c r="S2265" s="1256"/>
      <c r="T2265" s="1256"/>
      <c r="U2265" s="1256"/>
      <c r="V2265" s="1256"/>
      <c r="W2265" s="1256"/>
      <c r="X2265" s="1256"/>
      <c r="Y2265" s="1256"/>
      <c r="Z2265" s="1256"/>
      <c r="AA2265" s="1256"/>
      <c r="AB2265" s="1256"/>
      <c r="AC2265" s="1256"/>
      <c r="AD2265" s="1256"/>
      <c r="AE2265" s="1256"/>
      <c r="AF2265" s="1256"/>
      <c r="AG2265" s="1256"/>
      <c r="AH2265" s="1256"/>
      <c r="AI2265" s="1256"/>
      <c r="AJ2265" s="1256"/>
      <c r="AK2265" s="1256"/>
      <c r="AL2265" s="1256"/>
      <c r="AM2265" s="1256"/>
      <c r="AN2265" s="1256"/>
      <c r="AO2265" s="1256"/>
      <c r="AP2265" s="1256"/>
      <c r="AQ2265" s="1256"/>
      <c r="AR2265" s="1256"/>
      <c r="AS2265" s="1256"/>
      <c r="AT2265" s="1256"/>
      <c r="AU2265" s="1256"/>
      <c r="AV2265" s="1256"/>
      <c r="AW2265" s="1256"/>
      <c r="AX2265" s="1256"/>
      <c r="AY2265" s="1256"/>
      <c r="AZ2265" s="1256"/>
      <c r="BA2265" s="1256"/>
      <c r="BB2265" s="1256"/>
      <c r="BC2265" s="1256"/>
      <c r="BD2265" s="1256"/>
      <c r="BE2265" s="1256"/>
      <c r="BF2265" s="1256"/>
      <c r="BG2265" s="1256"/>
      <c r="BH2265" s="1256"/>
      <c r="BI2265" s="1256"/>
      <c r="BJ2265" s="1256"/>
      <c r="BK2265" s="1256"/>
      <c r="BL2265" s="1256"/>
      <c r="BM2265" s="1256"/>
      <c r="BN2265" s="1256"/>
      <c r="BO2265" s="1256"/>
      <c r="BP2265" s="1256"/>
      <c r="BQ2265" s="1256"/>
      <c r="BR2265" s="1256"/>
      <c r="BS2265" s="1256"/>
    </row>
    <row r="2266" spans="1:71" s="994" customFormat="1" hidden="1" outlineLevel="2">
      <c r="A2266" s="1014">
        <v>2</v>
      </c>
      <c r="B2266" s="1014" t="s">
        <v>1556</v>
      </c>
      <c r="C2266" s="1014" t="s">
        <v>1556</v>
      </c>
      <c r="D2266" s="1014" t="s">
        <v>6393</v>
      </c>
      <c r="E2266" s="1014" t="s">
        <v>6393</v>
      </c>
      <c r="F2266" s="1014" t="s">
        <v>6308</v>
      </c>
      <c r="G2266" s="1010" t="s">
        <v>6433</v>
      </c>
      <c r="H2266" s="47"/>
      <c r="I2266" s="329"/>
      <c r="J2266" s="915"/>
      <c r="K2266" s="910">
        <f t="shared" si="364"/>
        <v>0</v>
      </c>
      <c r="L2266" s="426"/>
      <c r="M2266" s="909">
        <f t="shared" si="365"/>
        <v>0</v>
      </c>
      <c r="N2266" s="909">
        <f t="shared" si="366"/>
        <v>0</v>
      </c>
      <c r="O2266" s="909">
        <f t="shared" si="367"/>
        <v>0</v>
      </c>
      <c r="P2266" s="147"/>
      <c r="Q2266" s="1256"/>
      <c r="R2266" s="1256"/>
      <c r="S2266" s="1256"/>
      <c r="T2266" s="1256"/>
      <c r="U2266" s="1256"/>
      <c r="V2266" s="1256"/>
      <c r="W2266" s="1256"/>
      <c r="X2266" s="1256"/>
      <c r="Y2266" s="1256"/>
      <c r="Z2266" s="1256"/>
      <c r="AA2266" s="1256"/>
      <c r="AB2266" s="1256"/>
      <c r="AC2266" s="1256"/>
      <c r="AD2266" s="1256"/>
      <c r="AE2266" s="1256"/>
      <c r="AF2266" s="1256"/>
      <c r="AG2266" s="1256"/>
      <c r="AH2266" s="1256"/>
      <c r="AI2266" s="1256"/>
      <c r="AJ2266" s="1256"/>
      <c r="AK2266" s="1256"/>
      <c r="AL2266" s="1256"/>
      <c r="AM2266" s="1256"/>
      <c r="AN2266" s="1256"/>
      <c r="AO2266" s="1256"/>
      <c r="AP2266" s="1256"/>
      <c r="AQ2266" s="1256"/>
      <c r="AR2266" s="1256"/>
      <c r="AS2266" s="1256"/>
      <c r="AT2266" s="1256"/>
      <c r="AU2266" s="1256"/>
      <c r="AV2266" s="1256"/>
      <c r="AW2266" s="1256"/>
      <c r="AX2266" s="1256"/>
      <c r="AY2266" s="1256"/>
      <c r="AZ2266" s="1256"/>
      <c r="BA2266" s="1256"/>
      <c r="BB2266" s="1256"/>
      <c r="BC2266" s="1256"/>
      <c r="BD2266" s="1256"/>
      <c r="BE2266" s="1256"/>
      <c r="BF2266" s="1256"/>
      <c r="BG2266" s="1256"/>
      <c r="BH2266" s="1256"/>
      <c r="BI2266" s="1256"/>
      <c r="BJ2266" s="1256"/>
      <c r="BK2266" s="1256"/>
      <c r="BL2266" s="1256"/>
      <c r="BM2266" s="1256"/>
      <c r="BN2266" s="1256"/>
      <c r="BO2266" s="1256"/>
      <c r="BP2266" s="1256"/>
      <c r="BQ2266" s="1256"/>
      <c r="BR2266" s="1256"/>
      <c r="BS2266" s="1256"/>
    </row>
    <row r="2267" spans="1:71" s="994" customFormat="1" hidden="1" outlineLevel="2">
      <c r="A2267" s="1014">
        <v>2</v>
      </c>
      <c r="B2267" s="1014" t="s">
        <v>1556</v>
      </c>
      <c r="C2267" s="1014" t="s">
        <v>1556</v>
      </c>
      <c r="D2267" s="1014" t="s">
        <v>6393</v>
      </c>
      <c r="E2267" s="1014" t="s">
        <v>6393</v>
      </c>
      <c r="F2267" s="1014" t="s">
        <v>6309</v>
      </c>
      <c r="G2267" s="1010" t="s">
        <v>6434</v>
      </c>
      <c r="H2267" s="47"/>
      <c r="I2267" s="329"/>
      <c r="J2267" s="915"/>
      <c r="K2267" s="910">
        <f t="shared" si="364"/>
        <v>0</v>
      </c>
      <c r="L2267" s="426"/>
      <c r="M2267" s="909">
        <f t="shared" si="365"/>
        <v>0</v>
      </c>
      <c r="N2267" s="909">
        <f t="shared" si="366"/>
        <v>0</v>
      </c>
      <c r="O2267" s="909">
        <f t="shared" si="367"/>
        <v>0</v>
      </c>
      <c r="P2267" s="147"/>
      <c r="Q2267" s="1256"/>
      <c r="R2267" s="1256"/>
      <c r="S2267" s="1256"/>
      <c r="T2267" s="1256"/>
      <c r="U2267" s="1256"/>
      <c r="V2267" s="1256"/>
      <c r="W2267" s="1256"/>
      <c r="X2267" s="1256"/>
      <c r="Y2267" s="1256"/>
      <c r="Z2267" s="1256"/>
      <c r="AA2267" s="1256"/>
      <c r="AB2267" s="1256"/>
      <c r="AC2267" s="1256"/>
      <c r="AD2267" s="1256"/>
      <c r="AE2267" s="1256"/>
      <c r="AF2267" s="1256"/>
      <c r="AG2267" s="1256"/>
      <c r="AH2267" s="1256"/>
      <c r="AI2267" s="1256"/>
      <c r="AJ2267" s="1256"/>
      <c r="AK2267" s="1256"/>
      <c r="AL2267" s="1256"/>
      <c r="AM2267" s="1256"/>
      <c r="AN2267" s="1256"/>
      <c r="AO2267" s="1256"/>
      <c r="AP2267" s="1256"/>
      <c r="AQ2267" s="1256"/>
      <c r="AR2267" s="1256"/>
      <c r="AS2267" s="1256"/>
      <c r="AT2267" s="1256"/>
      <c r="AU2267" s="1256"/>
      <c r="AV2267" s="1256"/>
      <c r="AW2267" s="1256"/>
      <c r="AX2267" s="1256"/>
      <c r="AY2267" s="1256"/>
      <c r="AZ2267" s="1256"/>
      <c r="BA2267" s="1256"/>
      <c r="BB2267" s="1256"/>
      <c r="BC2267" s="1256"/>
      <c r="BD2267" s="1256"/>
      <c r="BE2267" s="1256"/>
      <c r="BF2267" s="1256"/>
      <c r="BG2267" s="1256"/>
      <c r="BH2267" s="1256"/>
      <c r="BI2267" s="1256"/>
      <c r="BJ2267" s="1256"/>
      <c r="BK2267" s="1256"/>
      <c r="BL2267" s="1256"/>
      <c r="BM2267" s="1256"/>
      <c r="BN2267" s="1256"/>
      <c r="BO2267" s="1256"/>
      <c r="BP2267" s="1256"/>
      <c r="BQ2267" s="1256"/>
      <c r="BR2267" s="1256"/>
      <c r="BS2267" s="1256"/>
    </row>
    <row r="2268" spans="1:71" s="994" customFormat="1" ht="27.6" hidden="1" outlineLevel="2">
      <c r="A2268" s="1014">
        <v>2</v>
      </c>
      <c r="B2268" s="1014" t="s">
        <v>1556</v>
      </c>
      <c r="C2268" s="1014" t="s">
        <v>1556</v>
      </c>
      <c r="D2268" s="1014" t="s">
        <v>6393</v>
      </c>
      <c r="E2268" s="1014" t="s">
        <v>6393</v>
      </c>
      <c r="F2268" s="1014" t="s">
        <v>1641</v>
      </c>
      <c r="G2268" s="941" t="s">
        <v>6436</v>
      </c>
      <c r="H2268" s="47" t="s">
        <v>29</v>
      </c>
      <c r="I2268" s="329">
        <v>1</v>
      </c>
      <c r="J2268" s="915"/>
      <c r="K2268" s="910">
        <f t="shared" si="364"/>
        <v>0</v>
      </c>
      <c r="L2268" s="426"/>
      <c r="M2268" s="909">
        <f t="shared" si="365"/>
        <v>0</v>
      </c>
      <c r="N2268" s="909">
        <f t="shared" si="366"/>
        <v>0</v>
      </c>
      <c r="O2268" s="909">
        <f t="shared" si="367"/>
        <v>0</v>
      </c>
      <c r="P2268" s="147"/>
      <c r="Q2268" s="1256"/>
      <c r="R2268" s="1256"/>
      <c r="S2268" s="1256"/>
      <c r="T2268" s="1256"/>
      <c r="U2268" s="1256"/>
      <c r="V2268" s="1256"/>
      <c r="W2268" s="1256"/>
      <c r="X2268" s="1256"/>
      <c r="Y2268" s="1256"/>
      <c r="Z2268" s="1256"/>
      <c r="AA2268" s="1256"/>
      <c r="AB2268" s="1256"/>
      <c r="AC2268" s="1256"/>
      <c r="AD2268" s="1256"/>
      <c r="AE2268" s="1256"/>
      <c r="AF2268" s="1256"/>
      <c r="AG2268" s="1256"/>
      <c r="AH2268" s="1256"/>
      <c r="AI2268" s="1256"/>
      <c r="AJ2268" s="1256"/>
      <c r="AK2268" s="1256"/>
      <c r="AL2268" s="1256"/>
      <c r="AM2268" s="1256"/>
      <c r="AN2268" s="1256"/>
      <c r="AO2268" s="1256"/>
      <c r="AP2268" s="1256"/>
      <c r="AQ2268" s="1256"/>
      <c r="AR2268" s="1256"/>
      <c r="AS2268" s="1256"/>
      <c r="AT2268" s="1256"/>
      <c r="AU2268" s="1256"/>
      <c r="AV2268" s="1256"/>
      <c r="AW2268" s="1256"/>
      <c r="AX2268" s="1256"/>
      <c r="AY2268" s="1256"/>
      <c r="AZ2268" s="1256"/>
      <c r="BA2268" s="1256"/>
      <c r="BB2268" s="1256"/>
      <c r="BC2268" s="1256"/>
      <c r="BD2268" s="1256"/>
      <c r="BE2268" s="1256"/>
      <c r="BF2268" s="1256"/>
      <c r="BG2268" s="1256"/>
      <c r="BH2268" s="1256"/>
      <c r="BI2268" s="1256"/>
      <c r="BJ2268" s="1256"/>
      <c r="BK2268" s="1256"/>
      <c r="BL2268" s="1256"/>
      <c r="BM2268" s="1256"/>
      <c r="BN2268" s="1256"/>
      <c r="BO2268" s="1256"/>
      <c r="BP2268" s="1256"/>
      <c r="BQ2268" s="1256"/>
      <c r="BR2268" s="1256"/>
      <c r="BS2268" s="1256"/>
    </row>
    <row r="2269" spans="1:71" s="994" customFormat="1" hidden="1" outlineLevel="2">
      <c r="A2269" s="1014">
        <v>2</v>
      </c>
      <c r="B2269" s="1014" t="s">
        <v>1556</v>
      </c>
      <c r="C2269" s="1014" t="s">
        <v>1556</v>
      </c>
      <c r="D2269" s="1014" t="s">
        <v>6393</v>
      </c>
      <c r="E2269" s="1014" t="s">
        <v>6393</v>
      </c>
      <c r="F2269" s="1014" t="s">
        <v>6310</v>
      </c>
      <c r="G2269" s="941" t="s">
        <v>6423</v>
      </c>
      <c r="H2269" s="47" t="s">
        <v>29</v>
      </c>
      <c r="I2269" s="329">
        <v>6</v>
      </c>
      <c r="J2269" s="915"/>
      <c r="K2269" s="910">
        <f t="shared" si="364"/>
        <v>0</v>
      </c>
      <c r="L2269" s="426"/>
      <c r="M2269" s="909">
        <f t="shared" si="365"/>
        <v>0</v>
      </c>
      <c r="N2269" s="909">
        <f t="shared" si="366"/>
        <v>0</v>
      </c>
      <c r="O2269" s="909">
        <f t="shared" si="367"/>
        <v>0</v>
      </c>
      <c r="P2269" s="147"/>
      <c r="Q2269" s="1256"/>
      <c r="R2269" s="1256"/>
      <c r="S2269" s="1256"/>
      <c r="T2269" s="1256"/>
      <c r="U2269" s="1256"/>
      <c r="V2269" s="1256"/>
      <c r="W2269" s="1256"/>
      <c r="X2269" s="1256"/>
      <c r="Y2269" s="1256"/>
      <c r="Z2269" s="1256"/>
      <c r="AA2269" s="1256"/>
      <c r="AB2269" s="1256"/>
      <c r="AC2269" s="1256"/>
      <c r="AD2269" s="1256"/>
      <c r="AE2269" s="1256"/>
      <c r="AF2269" s="1256"/>
      <c r="AG2269" s="1256"/>
      <c r="AH2269" s="1256"/>
      <c r="AI2269" s="1256"/>
      <c r="AJ2269" s="1256"/>
      <c r="AK2269" s="1256"/>
      <c r="AL2269" s="1256"/>
      <c r="AM2269" s="1256"/>
      <c r="AN2269" s="1256"/>
      <c r="AO2269" s="1256"/>
      <c r="AP2269" s="1256"/>
      <c r="AQ2269" s="1256"/>
      <c r="AR2269" s="1256"/>
      <c r="AS2269" s="1256"/>
      <c r="AT2269" s="1256"/>
      <c r="AU2269" s="1256"/>
      <c r="AV2269" s="1256"/>
      <c r="AW2269" s="1256"/>
      <c r="AX2269" s="1256"/>
      <c r="AY2269" s="1256"/>
      <c r="AZ2269" s="1256"/>
      <c r="BA2269" s="1256"/>
      <c r="BB2269" s="1256"/>
      <c r="BC2269" s="1256"/>
      <c r="BD2269" s="1256"/>
      <c r="BE2269" s="1256"/>
      <c r="BF2269" s="1256"/>
      <c r="BG2269" s="1256"/>
      <c r="BH2269" s="1256"/>
      <c r="BI2269" s="1256"/>
      <c r="BJ2269" s="1256"/>
      <c r="BK2269" s="1256"/>
      <c r="BL2269" s="1256"/>
      <c r="BM2269" s="1256"/>
      <c r="BN2269" s="1256"/>
      <c r="BO2269" s="1256"/>
      <c r="BP2269" s="1256"/>
      <c r="BQ2269" s="1256"/>
      <c r="BR2269" s="1256"/>
      <c r="BS2269" s="1256"/>
    </row>
    <row r="2270" spans="1:71" s="994" customFormat="1" ht="27.6" hidden="1" outlineLevel="2">
      <c r="A2270" s="1014">
        <v>2</v>
      </c>
      <c r="B2270" s="1014" t="s">
        <v>1556</v>
      </c>
      <c r="C2270" s="1014" t="s">
        <v>1556</v>
      </c>
      <c r="D2270" s="1014" t="s">
        <v>6393</v>
      </c>
      <c r="E2270" s="1014" t="s">
        <v>6393</v>
      </c>
      <c r="F2270" s="1014" t="s">
        <v>3531</v>
      </c>
      <c r="G2270" s="941" t="s">
        <v>6424</v>
      </c>
      <c r="H2270" s="47" t="s">
        <v>30</v>
      </c>
      <c r="I2270" s="329">
        <v>50</v>
      </c>
      <c r="J2270" s="915"/>
      <c r="K2270" s="910">
        <f t="shared" si="364"/>
        <v>0</v>
      </c>
      <c r="L2270" s="426"/>
      <c r="M2270" s="909">
        <f t="shared" si="365"/>
        <v>0</v>
      </c>
      <c r="N2270" s="909">
        <f t="shared" si="366"/>
        <v>0</v>
      </c>
      <c r="O2270" s="909">
        <f t="shared" si="367"/>
        <v>0</v>
      </c>
      <c r="P2270" s="147"/>
      <c r="Q2270" s="1256"/>
      <c r="R2270" s="1256"/>
      <c r="S2270" s="1256"/>
      <c r="T2270" s="1256"/>
      <c r="U2270" s="1256"/>
      <c r="V2270" s="1256"/>
      <c r="W2270" s="1256"/>
      <c r="X2270" s="1256"/>
      <c r="Y2270" s="1256"/>
      <c r="Z2270" s="1256"/>
      <c r="AA2270" s="1256"/>
      <c r="AB2270" s="1256"/>
      <c r="AC2270" s="1256"/>
      <c r="AD2270" s="1256"/>
      <c r="AE2270" s="1256"/>
      <c r="AF2270" s="1256"/>
      <c r="AG2270" s="1256"/>
      <c r="AH2270" s="1256"/>
      <c r="AI2270" s="1256"/>
      <c r="AJ2270" s="1256"/>
      <c r="AK2270" s="1256"/>
      <c r="AL2270" s="1256"/>
      <c r="AM2270" s="1256"/>
      <c r="AN2270" s="1256"/>
      <c r="AO2270" s="1256"/>
      <c r="AP2270" s="1256"/>
      <c r="AQ2270" s="1256"/>
      <c r="AR2270" s="1256"/>
      <c r="AS2270" s="1256"/>
      <c r="AT2270" s="1256"/>
      <c r="AU2270" s="1256"/>
      <c r="AV2270" s="1256"/>
      <c r="AW2270" s="1256"/>
      <c r="AX2270" s="1256"/>
      <c r="AY2270" s="1256"/>
      <c r="AZ2270" s="1256"/>
      <c r="BA2270" s="1256"/>
      <c r="BB2270" s="1256"/>
      <c r="BC2270" s="1256"/>
      <c r="BD2270" s="1256"/>
      <c r="BE2270" s="1256"/>
      <c r="BF2270" s="1256"/>
      <c r="BG2270" s="1256"/>
      <c r="BH2270" s="1256"/>
      <c r="BI2270" s="1256"/>
      <c r="BJ2270" s="1256"/>
      <c r="BK2270" s="1256"/>
      <c r="BL2270" s="1256"/>
      <c r="BM2270" s="1256"/>
      <c r="BN2270" s="1256"/>
      <c r="BO2270" s="1256"/>
      <c r="BP2270" s="1256"/>
      <c r="BQ2270" s="1256"/>
      <c r="BR2270" s="1256"/>
      <c r="BS2270" s="1256"/>
    </row>
    <row r="2271" spans="1:71" s="994" customFormat="1" ht="27.6" hidden="1" outlineLevel="2">
      <c r="A2271" s="1014">
        <v>2</v>
      </c>
      <c r="B2271" s="1014" t="s">
        <v>1556</v>
      </c>
      <c r="C2271" s="1014" t="s">
        <v>1556</v>
      </c>
      <c r="D2271" s="1014" t="s">
        <v>6393</v>
      </c>
      <c r="E2271" s="1014" t="s">
        <v>6393</v>
      </c>
      <c r="F2271" s="1014" t="s">
        <v>6311</v>
      </c>
      <c r="G2271" s="941" t="s">
        <v>6425</v>
      </c>
      <c r="H2271" s="47" t="s">
        <v>30</v>
      </c>
      <c r="I2271" s="329">
        <v>25</v>
      </c>
      <c r="J2271" s="915"/>
      <c r="K2271" s="910">
        <f t="shared" si="364"/>
        <v>0</v>
      </c>
      <c r="L2271" s="426"/>
      <c r="M2271" s="909">
        <f t="shared" si="365"/>
        <v>0</v>
      </c>
      <c r="N2271" s="909">
        <f t="shared" si="366"/>
        <v>0</v>
      </c>
      <c r="O2271" s="909">
        <f t="shared" si="367"/>
        <v>0</v>
      </c>
      <c r="P2271" s="147"/>
      <c r="Q2271" s="1256"/>
      <c r="R2271" s="1256"/>
      <c r="S2271" s="1256"/>
      <c r="T2271" s="1256"/>
      <c r="U2271" s="1256"/>
      <c r="V2271" s="1256"/>
      <c r="W2271" s="1256"/>
      <c r="X2271" s="1256"/>
      <c r="Y2271" s="1256"/>
      <c r="Z2271" s="1256"/>
      <c r="AA2271" s="1256"/>
      <c r="AB2271" s="1256"/>
      <c r="AC2271" s="1256"/>
      <c r="AD2271" s="1256"/>
      <c r="AE2271" s="1256"/>
      <c r="AF2271" s="1256"/>
      <c r="AG2271" s="1256"/>
      <c r="AH2271" s="1256"/>
      <c r="AI2271" s="1256"/>
      <c r="AJ2271" s="1256"/>
      <c r="AK2271" s="1256"/>
      <c r="AL2271" s="1256"/>
      <c r="AM2271" s="1256"/>
      <c r="AN2271" s="1256"/>
      <c r="AO2271" s="1256"/>
      <c r="AP2271" s="1256"/>
      <c r="AQ2271" s="1256"/>
      <c r="AR2271" s="1256"/>
      <c r="AS2271" s="1256"/>
      <c r="AT2271" s="1256"/>
      <c r="AU2271" s="1256"/>
      <c r="AV2271" s="1256"/>
      <c r="AW2271" s="1256"/>
      <c r="AX2271" s="1256"/>
      <c r="AY2271" s="1256"/>
      <c r="AZ2271" s="1256"/>
      <c r="BA2271" s="1256"/>
      <c r="BB2271" s="1256"/>
      <c r="BC2271" s="1256"/>
      <c r="BD2271" s="1256"/>
      <c r="BE2271" s="1256"/>
      <c r="BF2271" s="1256"/>
      <c r="BG2271" s="1256"/>
      <c r="BH2271" s="1256"/>
      <c r="BI2271" s="1256"/>
      <c r="BJ2271" s="1256"/>
      <c r="BK2271" s="1256"/>
      <c r="BL2271" s="1256"/>
      <c r="BM2271" s="1256"/>
      <c r="BN2271" s="1256"/>
      <c r="BO2271" s="1256"/>
      <c r="BP2271" s="1256"/>
      <c r="BQ2271" s="1256"/>
      <c r="BR2271" s="1256"/>
      <c r="BS2271" s="1256"/>
    </row>
    <row r="2272" spans="1:71" s="994" customFormat="1" ht="27.6" hidden="1" outlineLevel="2">
      <c r="A2272" s="1014">
        <v>2</v>
      </c>
      <c r="B2272" s="1014" t="s">
        <v>1556</v>
      </c>
      <c r="C2272" s="1014" t="s">
        <v>1556</v>
      </c>
      <c r="D2272" s="1014" t="s">
        <v>6393</v>
      </c>
      <c r="E2272" s="1014" t="s">
        <v>6393</v>
      </c>
      <c r="F2272" s="1014" t="s">
        <v>6312</v>
      </c>
      <c r="G2272" s="941" t="s">
        <v>6426</v>
      </c>
      <c r="H2272" s="47" t="s">
        <v>30</v>
      </c>
      <c r="I2272" s="329">
        <v>68</v>
      </c>
      <c r="J2272" s="915"/>
      <c r="K2272" s="910">
        <f t="shared" si="364"/>
        <v>0</v>
      </c>
      <c r="L2272" s="426"/>
      <c r="M2272" s="909">
        <f t="shared" si="365"/>
        <v>0</v>
      </c>
      <c r="N2272" s="909">
        <f t="shared" si="366"/>
        <v>0</v>
      </c>
      <c r="O2272" s="909">
        <f t="shared" si="367"/>
        <v>0</v>
      </c>
      <c r="P2272" s="147"/>
      <c r="Q2272" s="1256"/>
      <c r="R2272" s="1256"/>
      <c r="S2272" s="1256"/>
      <c r="T2272" s="1256"/>
      <c r="U2272" s="1256"/>
      <c r="V2272" s="1256"/>
      <c r="W2272" s="1256"/>
      <c r="X2272" s="1256"/>
      <c r="Y2272" s="1256"/>
      <c r="Z2272" s="1256"/>
      <c r="AA2272" s="1256"/>
      <c r="AB2272" s="1256"/>
      <c r="AC2272" s="1256"/>
      <c r="AD2272" s="1256"/>
      <c r="AE2272" s="1256"/>
      <c r="AF2272" s="1256"/>
      <c r="AG2272" s="1256"/>
      <c r="AH2272" s="1256"/>
      <c r="AI2272" s="1256"/>
      <c r="AJ2272" s="1256"/>
      <c r="AK2272" s="1256"/>
      <c r="AL2272" s="1256"/>
      <c r="AM2272" s="1256"/>
      <c r="AN2272" s="1256"/>
      <c r="AO2272" s="1256"/>
      <c r="AP2272" s="1256"/>
      <c r="AQ2272" s="1256"/>
      <c r="AR2272" s="1256"/>
      <c r="AS2272" s="1256"/>
      <c r="AT2272" s="1256"/>
      <c r="AU2272" s="1256"/>
      <c r="AV2272" s="1256"/>
      <c r="AW2272" s="1256"/>
      <c r="AX2272" s="1256"/>
      <c r="AY2272" s="1256"/>
      <c r="AZ2272" s="1256"/>
      <c r="BA2272" s="1256"/>
      <c r="BB2272" s="1256"/>
      <c r="BC2272" s="1256"/>
      <c r="BD2272" s="1256"/>
      <c r="BE2272" s="1256"/>
      <c r="BF2272" s="1256"/>
      <c r="BG2272" s="1256"/>
      <c r="BH2272" s="1256"/>
      <c r="BI2272" s="1256"/>
      <c r="BJ2272" s="1256"/>
      <c r="BK2272" s="1256"/>
      <c r="BL2272" s="1256"/>
      <c r="BM2272" s="1256"/>
      <c r="BN2272" s="1256"/>
      <c r="BO2272" s="1256"/>
      <c r="BP2272" s="1256"/>
      <c r="BQ2272" s="1256"/>
      <c r="BR2272" s="1256"/>
      <c r="BS2272" s="1256"/>
    </row>
    <row r="2273" spans="1:71" s="994" customFormat="1" ht="27.6" hidden="1" outlineLevel="2">
      <c r="A2273" s="1014">
        <v>2</v>
      </c>
      <c r="B2273" s="1014" t="s">
        <v>1556</v>
      </c>
      <c r="C2273" s="1014" t="s">
        <v>1556</v>
      </c>
      <c r="D2273" s="1014" t="s">
        <v>6393</v>
      </c>
      <c r="E2273" s="1014" t="s">
        <v>6393</v>
      </c>
      <c r="F2273" s="1014" t="s">
        <v>6313</v>
      </c>
      <c r="G2273" s="941" t="s">
        <v>6427</v>
      </c>
      <c r="H2273" s="47" t="s">
        <v>30</v>
      </c>
      <c r="I2273" s="329">
        <v>122</v>
      </c>
      <c r="J2273" s="915"/>
      <c r="K2273" s="910">
        <f t="shared" si="364"/>
        <v>0</v>
      </c>
      <c r="L2273" s="426"/>
      <c r="M2273" s="909">
        <f t="shared" si="365"/>
        <v>0</v>
      </c>
      <c r="N2273" s="909">
        <f t="shared" si="366"/>
        <v>0</v>
      </c>
      <c r="O2273" s="909">
        <f t="shared" si="367"/>
        <v>0</v>
      </c>
      <c r="P2273" s="147"/>
      <c r="Q2273" s="1256"/>
      <c r="R2273" s="1256"/>
      <c r="S2273" s="1256"/>
      <c r="T2273" s="1256"/>
      <c r="U2273" s="1256"/>
      <c r="V2273" s="1256"/>
      <c r="W2273" s="1256"/>
      <c r="X2273" s="1256"/>
      <c r="Y2273" s="1256"/>
      <c r="Z2273" s="1256"/>
      <c r="AA2273" s="1256"/>
      <c r="AB2273" s="1256"/>
      <c r="AC2273" s="1256"/>
      <c r="AD2273" s="1256"/>
      <c r="AE2273" s="1256"/>
      <c r="AF2273" s="1256"/>
      <c r="AG2273" s="1256"/>
      <c r="AH2273" s="1256"/>
      <c r="AI2273" s="1256"/>
      <c r="AJ2273" s="1256"/>
      <c r="AK2273" s="1256"/>
      <c r="AL2273" s="1256"/>
      <c r="AM2273" s="1256"/>
      <c r="AN2273" s="1256"/>
      <c r="AO2273" s="1256"/>
      <c r="AP2273" s="1256"/>
      <c r="AQ2273" s="1256"/>
      <c r="AR2273" s="1256"/>
      <c r="AS2273" s="1256"/>
      <c r="AT2273" s="1256"/>
      <c r="AU2273" s="1256"/>
      <c r="AV2273" s="1256"/>
      <c r="AW2273" s="1256"/>
      <c r="AX2273" s="1256"/>
      <c r="AY2273" s="1256"/>
      <c r="AZ2273" s="1256"/>
      <c r="BA2273" s="1256"/>
      <c r="BB2273" s="1256"/>
      <c r="BC2273" s="1256"/>
      <c r="BD2273" s="1256"/>
      <c r="BE2273" s="1256"/>
      <c r="BF2273" s="1256"/>
      <c r="BG2273" s="1256"/>
      <c r="BH2273" s="1256"/>
      <c r="BI2273" s="1256"/>
      <c r="BJ2273" s="1256"/>
      <c r="BK2273" s="1256"/>
      <c r="BL2273" s="1256"/>
      <c r="BM2273" s="1256"/>
      <c r="BN2273" s="1256"/>
      <c r="BO2273" s="1256"/>
      <c r="BP2273" s="1256"/>
      <c r="BQ2273" s="1256"/>
      <c r="BR2273" s="1256"/>
      <c r="BS2273" s="1256"/>
    </row>
    <row r="2274" spans="1:71" s="994" customFormat="1" hidden="1" outlineLevel="2">
      <c r="A2274" s="1014">
        <v>2</v>
      </c>
      <c r="B2274" s="1014" t="s">
        <v>1556</v>
      </c>
      <c r="C2274" s="1014" t="s">
        <v>1556</v>
      </c>
      <c r="D2274" s="1014" t="s">
        <v>6393</v>
      </c>
      <c r="E2274" s="1014" t="s">
        <v>6393</v>
      </c>
      <c r="F2274" s="1014" t="s">
        <v>6314</v>
      </c>
      <c r="G2274" s="1010" t="s">
        <v>6435</v>
      </c>
      <c r="H2274" s="47"/>
      <c r="I2274" s="329"/>
      <c r="J2274" s="915"/>
      <c r="K2274" s="910">
        <f t="shared" si="364"/>
        <v>0</v>
      </c>
      <c r="L2274" s="426"/>
      <c r="M2274" s="909">
        <f t="shared" si="365"/>
        <v>0</v>
      </c>
      <c r="N2274" s="909">
        <f t="shared" si="366"/>
        <v>0</v>
      </c>
      <c r="O2274" s="909">
        <f t="shared" si="367"/>
        <v>0</v>
      </c>
      <c r="P2274" s="147"/>
      <c r="Q2274" s="1256"/>
      <c r="R2274" s="1256"/>
      <c r="S2274" s="1256"/>
      <c r="T2274" s="1256"/>
      <c r="U2274" s="1256"/>
      <c r="V2274" s="1256"/>
      <c r="W2274" s="1256"/>
      <c r="X2274" s="1256"/>
      <c r="Y2274" s="1256"/>
      <c r="Z2274" s="1256"/>
      <c r="AA2274" s="1256"/>
      <c r="AB2274" s="1256"/>
      <c r="AC2274" s="1256"/>
      <c r="AD2274" s="1256"/>
      <c r="AE2274" s="1256"/>
      <c r="AF2274" s="1256"/>
      <c r="AG2274" s="1256"/>
      <c r="AH2274" s="1256"/>
      <c r="AI2274" s="1256"/>
      <c r="AJ2274" s="1256"/>
      <c r="AK2274" s="1256"/>
      <c r="AL2274" s="1256"/>
      <c r="AM2274" s="1256"/>
      <c r="AN2274" s="1256"/>
      <c r="AO2274" s="1256"/>
      <c r="AP2274" s="1256"/>
      <c r="AQ2274" s="1256"/>
      <c r="AR2274" s="1256"/>
      <c r="AS2274" s="1256"/>
      <c r="AT2274" s="1256"/>
      <c r="AU2274" s="1256"/>
      <c r="AV2274" s="1256"/>
      <c r="AW2274" s="1256"/>
      <c r="AX2274" s="1256"/>
      <c r="AY2274" s="1256"/>
      <c r="AZ2274" s="1256"/>
      <c r="BA2274" s="1256"/>
      <c r="BB2274" s="1256"/>
      <c r="BC2274" s="1256"/>
      <c r="BD2274" s="1256"/>
      <c r="BE2274" s="1256"/>
      <c r="BF2274" s="1256"/>
      <c r="BG2274" s="1256"/>
      <c r="BH2274" s="1256"/>
      <c r="BI2274" s="1256"/>
      <c r="BJ2274" s="1256"/>
      <c r="BK2274" s="1256"/>
      <c r="BL2274" s="1256"/>
      <c r="BM2274" s="1256"/>
      <c r="BN2274" s="1256"/>
      <c r="BO2274" s="1256"/>
      <c r="BP2274" s="1256"/>
      <c r="BQ2274" s="1256"/>
      <c r="BR2274" s="1256"/>
      <c r="BS2274" s="1256"/>
    </row>
    <row r="2275" spans="1:71" s="994" customFormat="1" ht="27.6" hidden="1" outlineLevel="2">
      <c r="A2275" s="1014">
        <v>2</v>
      </c>
      <c r="B2275" s="1014" t="s">
        <v>1556</v>
      </c>
      <c r="C2275" s="1014" t="s">
        <v>1556</v>
      </c>
      <c r="D2275" s="1014" t="s">
        <v>6393</v>
      </c>
      <c r="E2275" s="1014" t="s">
        <v>6393</v>
      </c>
      <c r="F2275" s="1014" t="s">
        <v>6315</v>
      </c>
      <c r="G2275" s="941" t="s">
        <v>6436</v>
      </c>
      <c r="H2275" s="47" t="s">
        <v>29</v>
      </c>
      <c r="I2275" s="329">
        <v>1</v>
      </c>
      <c r="J2275" s="915"/>
      <c r="K2275" s="910">
        <f t="shared" si="364"/>
        <v>0</v>
      </c>
      <c r="L2275" s="426"/>
      <c r="M2275" s="909">
        <f t="shared" si="365"/>
        <v>0</v>
      </c>
      <c r="N2275" s="909">
        <f t="shared" si="366"/>
        <v>0</v>
      </c>
      <c r="O2275" s="909">
        <f t="shared" si="367"/>
        <v>0</v>
      </c>
      <c r="P2275" s="147"/>
      <c r="Q2275" s="1256"/>
      <c r="R2275" s="1256"/>
      <c r="S2275" s="1256"/>
      <c r="T2275" s="1256"/>
      <c r="U2275" s="1256"/>
      <c r="V2275" s="1256"/>
      <c r="W2275" s="1256"/>
      <c r="X2275" s="1256"/>
      <c r="Y2275" s="1256"/>
      <c r="Z2275" s="1256"/>
      <c r="AA2275" s="1256"/>
      <c r="AB2275" s="1256"/>
      <c r="AC2275" s="1256"/>
      <c r="AD2275" s="1256"/>
      <c r="AE2275" s="1256"/>
      <c r="AF2275" s="1256"/>
      <c r="AG2275" s="1256"/>
      <c r="AH2275" s="1256"/>
      <c r="AI2275" s="1256"/>
      <c r="AJ2275" s="1256"/>
      <c r="AK2275" s="1256"/>
      <c r="AL2275" s="1256"/>
      <c r="AM2275" s="1256"/>
      <c r="AN2275" s="1256"/>
      <c r="AO2275" s="1256"/>
      <c r="AP2275" s="1256"/>
      <c r="AQ2275" s="1256"/>
      <c r="AR2275" s="1256"/>
      <c r="AS2275" s="1256"/>
      <c r="AT2275" s="1256"/>
      <c r="AU2275" s="1256"/>
      <c r="AV2275" s="1256"/>
      <c r="AW2275" s="1256"/>
      <c r="AX2275" s="1256"/>
      <c r="AY2275" s="1256"/>
      <c r="AZ2275" s="1256"/>
      <c r="BA2275" s="1256"/>
      <c r="BB2275" s="1256"/>
      <c r="BC2275" s="1256"/>
      <c r="BD2275" s="1256"/>
      <c r="BE2275" s="1256"/>
      <c r="BF2275" s="1256"/>
      <c r="BG2275" s="1256"/>
      <c r="BH2275" s="1256"/>
      <c r="BI2275" s="1256"/>
      <c r="BJ2275" s="1256"/>
      <c r="BK2275" s="1256"/>
      <c r="BL2275" s="1256"/>
      <c r="BM2275" s="1256"/>
      <c r="BN2275" s="1256"/>
      <c r="BO2275" s="1256"/>
      <c r="BP2275" s="1256"/>
      <c r="BQ2275" s="1256"/>
      <c r="BR2275" s="1256"/>
      <c r="BS2275" s="1256"/>
    </row>
    <row r="2276" spans="1:71" s="994" customFormat="1" hidden="1" outlineLevel="2">
      <c r="A2276" s="1014">
        <v>2</v>
      </c>
      <c r="B2276" s="1014" t="s">
        <v>1556</v>
      </c>
      <c r="C2276" s="1014" t="s">
        <v>1556</v>
      </c>
      <c r="D2276" s="1014" t="s">
        <v>6393</v>
      </c>
      <c r="E2276" s="1014" t="s">
        <v>6393</v>
      </c>
      <c r="F2276" s="1014" t="s">
        <v>6316</v>
      </c>
      <c r="G2276" s="941" t="s">
        <v>6423</v>
      </c>
      <c r="H2276" s="47" t="s">
        <v>29</v>
      </c>
      <c r="I2276" s="329">
        <v>12</v>
      </c>
      <c r="J2276" s="915"/>
      <c r="K2276" s="910">
        <f t="shared" si="364"/>
        <v>0</v>
      </c>
      <c r="L2276" s="426"/>
      <c r="M2276" s="909">
        <f t="shared" si="365"/>
        <v>0</v>
      </c>
      <c r="N2276" s="909">
        <f t="shared" si="366"/>
        <v>0</v>
      </c>
      <c r="O2276" s="909">
        <f t="shared" si="367"/>
        <v>0</v>
      </c>
      <c r="P2276" s="147"/>
      <c r="Q2276" s="1256"/>
      <c r="R2276" s="1256"/>
      <c r="S2276" s="1256"/>
      <c r="T2276" s="1256"/>
      <c r="U2276" s="1256"/>
      <c r="V2276" s="1256"/>
      <c r="W2276" s="1256"/>
      <c r="X2276" s="1256"/>
      <c r="Y2276" s="1256"/>
      <c r="Z2276" s="1256"/>
      <c r="AA2276" s="1256"/>
      <c r="AB2276" s="1256"/>
      <c r="AC2276" s="1256"/>
      <c r="AD2276" s="1256"/>
      <c r="AE2276" s="1256"/>
      <c r="AF2276" s="1256"/>
      <c r="AG2276" s="1256"/>
      <c r="AH2276" s="1256"/>
      <c r="AI2276" s="1256"/>
      <c r="AJ2276" s="1256"/>
      <c r="AK2276" s="1256"/>
      <c r="AL2276" s="1256"/>
      <c r="AM2276" s="1256"/>
      <c r="AN2276" s="1256"/>
      <c r="AO2276" s="1256"/>
      <c r="AP2276" s="1256"/>
      <c r="AQ2276" s="1256"/>
      <c r="AR2276" s="1256"/>
      <c r="AS2276" s="1256"/>
      <c r="AT2276" s="1256"/>
      <c r="AU2276" s="1256"/>
      <c r="AV2276" s="1256"/>
      <c r="AW2276" s="1256"/>
      <c r="AX2276" s="1256"/>
      <c r="AY2276" s="1256"/>
      <c r="AZ2276" s="1256"/>
      <c r="BA2276" s="1256"/>
      <c r="BB2276" s="1256"/>
      <c r="BC2276" s="1256"/>
      <c r="BD2276" s="1256"/>
      <c r="BE2276" s="1256"/>
      <c r="BF2276" s="1256"/>
      <c r="BG2276" s="1256"/>
      <c r="BH2276" s="1256"/>
      <c r="BI2276" s="1256"/>
      <c r="BJ2276" s="1256"/>
      <c r="BK2276" s="1256"/>
      <c r="BL2276" s="1256"/>
      <c r="BM2276" s="1256"/>
      <c r="BN2276" s="1256"/>
      <c r="BO2276" s="1256"/>
      <c r="BP2276" s="1256"/>
      <c r="BQ2276" s="1256"/>
      <c r="BR2276" s="1256"/>
      <c r="BS2276" s="1256"/>
    </row>
    <row r="2277" spans="1:71" s="994" customFormat="1" ht="27.6" hidden="1" outlineLevel="2">
      <c r="A2277" s="1014">
        <v>2</v>
      </c>
      <c r="B2277" s="1014" t="s">
        <v>1556</v>
      </c>
      <c r="C2277" s="1014" t="s">
        <v>1556</v>
      </c>
      <c r="D2277" s="1014" t="s">
        <v>6393</v>
      </c>
      <c r="E2277" s="1014" t="s">
        <v>6393</v>
      </c>
      <c r="F2277" s="1014" t="s">
        <v>6317</v>
      </c>
      <c r="G2277" s="941" t="s">
        <v>6424</v>
      </c>
      <c r="H2277" s="47" t="s">
        <v>30</v>
      </c>
      <c r="I2277" s="329">
        <v>45</v>
      </c>
      <c r="J2277" s="915"/>
      <c r="K2277" s="910">
        <f t="shared" si="364"/>
        <v>0</v>
      </c>
      <c r="L2277" s="426"/>
      <c r="M2277" s="909">
        <f t="shared" si="365"/>
        <v>0</v>
      </c>
      <c r="N2277" s="909">
        <f t="shared" si="366"/>
        <v>0</v>
      </c>
      <c r="O2277" s="909">
        <f t="shared" si="367"/>
        <v>0</v>
      </c>
      <c r="P2277" s="147"/>
      <c r="Q2277" s="1256"/>
      <c r="R2277" s="1256"/>
      <c r="S2277" s="1256"/>
      <c r="T2277" s="1256"/>
      <c r="U2277" s="1256"/>
      <c r="V2277" s="1256"/>
      <c r="W2277" s="1256"/>
      <c r="X2277" s="1256"/>
      <c r="Y2277" s="1256"/>
      <c r="Z2277" s="1256"/>
      <c r="AA2277" s="1256"/>
      <c r="AB2277" s="1256"/>
      <c r="AC2277" s="1256"/>
      <c r="AD2277" s="1256"/>
      <c r="AE2277" s="1256"/>
      <c r="AF2277" s="1256"/>
      <c r="AG2277" s="1256"/>
      <c r="AH2277" s="1256"/>
      <c r="AI2277" s="1256"/>
      <c r="AJ2277" s="1256"/>
      <c r="AK2277" s="1256"/>
      <c r="AL2277" s="1256"/>
      <c r="AM2277" s="1256"/>
      <c r="AN2277" s="1256"/>
      <c r="AO2277" s="1256"/>
      <c r="AP2277" s="1256"/>
      <c r="AQ2277" s="1256"/>
      <c r="AR2277" s="1256"/>
      <c r="AS2277" s="1256"/>
      <c r="AT2277" s="1256"/>
      <c r="AU2277" s="1256"/>
      <c r="AV2277" s="1256"/>
      <c r="AW2277" s="1256"/>
      <c r="AX2277" s="1256"/>
      <c r="AY2277" s="1256"/>
      <c r="AZ2277" s="1256"/>
      <c r="BA2277" s="1256"/>
      <c r="BB2277" s="1256"/>
      <c r="BC2277" s="1256"/>
      <c r="BD2277" s="1256"/>
      <c r="BE2277" s="1256"/>
      <c r="BF2277" s="1256"/>
      <c r="BG2277" s="1256"/>
      <c r="BH2277" s="1256"/>
      <c r="BI2277" s="1256"/>
      <c r="BJ2277" s="1256"/>
      <c r="BK2277" s="1256"/>
      <c r="BL2277" s="1256"/>
      <c r="BM2277" s="1256"/>
      <c r="BN2277" s="1256"/>
      <c r="BO2277" s="1256"/>
      <c r="BP2277" s="1256"/>
      <c r="BQ2277" s="1256"/>
      <c r="BR2277" s="1256"/>
      <c r="BS2277" s="1256"/>
    </row>
    <row r="2278" spans="1:71" s="994" customFormat="1" ht="27.6" hidden="1" outlineLevel="2">
      <c r="A2278" s="1014">
        <v>2</v>
      </c>
      <c r="B2278" s="1014" t="s">
        <v>1556</v>
      </c>
      <c r="C2278" s="1014" t="s">
        <v>1556</v>
      </c>
      <c r="D2278" s="1014" t="s">
        <v>6393</v>
      </c>
      <c r="E2278" s="1014" t="s">
        <v>6393</v>
      </c>
      <c r="F2278" s="1014" t="s">
        <v>6318</v>
      </c>
      <c r="G2278" s="941" t="s">
        <v>6425</v>
      </c>
      <c r="H2278" s="47" t="s">
        <v>30</v>
      </c>
      <c r="I2278" s="329">
        <v>25</v>
      </c>
      <c r="J2278" s="915"/>
      <c r="K2278" s="910">
        <f t="shared" si="364"/>
        <v>0</v>
      </c>
      <c r="L2278" s="426"/>
      <c r="M2278" s="909">
        <f t="shared" si="365"/>
        <v>0</v>
      </c>
      <c r="N2278" s="909">
        <f t="shared" si="366"/>
        <v>0</v>
      </c>
      <c r="O2278" s="909">
        <f t="shared" si="367"/>
        <v>0</v>
      </c>
      <c r="P2278" s="147"/>
      <c r="Q2278" s="1256"/>
      <c r="R2278" s="1256"/>
      <c r="S2278" s="1256"/>
      <c r="T2278" s="1256"/>
      <c r="U2278" s="1256"/>
      <c r="V2278" s="1256"/>
      <c r="W2278" s="1256"/>
      <c r="X2278" s="1256"/>
      <c r="Y2278" s="1256"/>
      <c r="Z2278" s="1256"/>
      <c r="AA2278" s="1256"/>
      <c r="AB2278" s="1256"/>
      <c r="AC2278" s="1256"/>
      <c r="AD2278" s="1256"/>
      <c r="AE2278" s="1256"/>
      <c r="AF2278" s="1256"/>
      <c r="AG2278" s="1256"/>
      <c r="AH2278" s="1256"/>
      <c r="AI2278" s="1256"/>
      <c r="AJ2278" s="1256"/>
      <c r="AK2278" s="1256"/>
      <c r="AL2278" s="1256"/>
      <c r="AM2278" s="1256"/>
      <c r="AN2278" s="1256"/>
      <c r="AO2278" s="1256"/>
      <c r="AP2278" s="1256"/>
      <c r="AQ2278" s="1256"/>
      <c r="AR2278" s="1256"/>
      <c r="AS2278" s="1256"/>
      <c r="AT2278" s="1256"/>
      <c r="AU2278" s="1256"/>
      <c r="AV2278" s="1256"/>
      <c r="AW2278" s="1256"/>
      <c r="AX2278" s="1256"/>
      <c r="AY2278" s="1256"/>
      <c r="AZ2278" s="1256"/>
      <c r="BA2278" s="1256"/>
      <c r="BB2278" s="1256"/>
      <c r="BC2278" s="1256"/>
      <c r="BD2278" s="1256"/>
      <c r="BE2278" s="1256"/>
      <c r="BF2278" s="1256"/>
      <c r="BG2278" s="1256"/>
      <c r="BH2278" s="1256"/>
      <c r="BI2278" s="1256"/>
      <c r="BJ2278" s="1256"/>
      <c r="BK2278" s="1256"/>
      <c r="BL2278" s="1256"/>
      <c r="BM2278" s="1256"/>
      <c r="BN2278" s="1256"/>
      <c r="BO2278" s="1256"/>
      <c r="BP2278" s="1256"/>
      <c r="BQ2278" s="1256"/>
      <c r="BR2278" s="1256"/>
      <c r="BS2278" s="1256"/>
    </row>
    <row r="2279" spans="1:71" s="994" customFormat="1" ht="27.6" hidden="1" outlineLevel="2">
      <c r="A2279" s="1014">
        <v>2</v>
      </c>
      <c r="B2279" s="1014" t="s">
        <v>1556</v>
      </c>
      <c r="C2279" s="1014" t="s">
        <v>1556</v>
      </c>
      <c r="D2279" s="1014" t="s">
        <v>6393</v>
      </c>
      <c r="E2279" s="1014" t="s">
        <v>6393</v>
      </c>
      <c r="F2279" s="1014" t="s">
        <v>6319</v>
      </c>
      <c r="G2279" s="941" t="s">
        <v>6426</v>
      </c>
      <c r="H2279" s="47" t="s">
        <v>30</v>
      </c>
      <c r="I2279" s="329">
        <v>134</v>
      </c>
      <c r="J2279" s="915"/>
      <c r="K2279" s="910">
        <f t="shared" si="364"/>
        <v>0</v>
      </c>
      <c r="L2279" s="426"/>
      <c r="M2279" s="909">
        <f t="shared" si="365"/>
        <v>0</v>
      </c>
      <c r="N2279" s="909">
        <f t="shared" si="366"/>
        <v>0</v>
      </c>
      <c r="O2279" s="909">
        <f t="shared" si="367"/>
        <v>0</v>
      </c>
      <c r="P2279" s="147"/>
      <c r="Q2279" s="1256"/>
      <c r="R2279" s="1256"/>
      <c r="S2279" s="1256"/>
      <c r="T2279" s="1256"/>
      <c r="U2279" s="1256"/>
      <c r="V2279" s="1256"/>
      <c r="W2279" s="1256"/>
      <c r="X2279" s="1256"/>
      <c r="Y2279" s="1256"/>
      <c r="Z2279" s="1256"/>
      <c r="AA2279" s="1256"/>
      <c r="AB2279" s="1256"/>
      <c r="AC2279" s="1256"/>
      <c r="AD2279" s="1256"/>
      <c r="AE2279" s="1256"/>
      <c r="AF2279" s="1256"/>
      <c r="AG2279" s="1256"/>
      <c r="AH2279" s="1256"/>
      <c r="AI2279" s="1256"/>
      <c r="AJ2279" s="1256"/>
      <c r="AK2279" s="1256"/>
      <c r="AL2279" s="1256"/>
      <c r="AM2279" s="1256"/>
      <c r="AN2279" s="1256"/>
      <c r="AO2279" s="1256"/>
      <c r="AP2279" s="1256"/>
      <c r="AQ2279" s="1256"/>
      <c r="AR2279" s="1256"/>
      <c r="AS2279" s="1256"/>
      <c r="AT2279" s="1256"/>
      <c r="AU2279" s="1256"/>
      <c r="AV2279" s="1256"/>
      <c r="AW2279" s="1256"/>
      <c r="AX2279" s="1256"/>
      <c r="AY2279" s="1256"/>
      <c r="AZ2279" s="1256"/>
      <c r="BA2279" s="1256"/>
      <c r="BB2279" s="1256"/>
      <c r="BC2279" s="1256"/>
      <c r="BD2279" s="1256"/>
      <c r="BE2279" s="1256"/>
      <c r="BF2279" s="1256"/>
      <c r="BG2279" s="1256"/>
      <c r="BH2279" s="1256"/>
      <c r="BI2279" s="1256"/>
      <c r="BJ2279" s="1256"/>
      <c r="BK2279" s="1256"/>
      <c r="BL2279" s="1256"/>
      <c r="BM2279" s="1256"/>
      <c r="BN2279" s="1256"/>
      <c r="BO2279" s="1256"/>
      <c r="BP2279" s="1256"/>
      <c r="BQ2279" s="1256"/>
      <c r="BR2279" s="1256"/>
      <c r="BS2279" s="1256"/>
    </row>
    <row r="2280" spans="1:71" s="994" customFormat="1" ht="27.6" hidden="1" outlineLevel="2">
      <c r="A2280" s="1014">
        <v>2</v>
      </c>
      <c r="B2280" s="1014" t="s">
        <v>1556</v>
      </c>
      <c r="C2280" s="1014" t="s">
        <v>1556</v>
      </c>
      <c r="D2280" s="1014" t="s">
        <v>6393</v>
      </c>
      <c r="E2280" s="1014" t="s">
        <v>6393</v>
      </c>
      <c r="F2280" s="1014" t="s">
        <v>6320</v>
      </c>
      <c r="G2280" s="941" t="s">
        <v>6427</v>
      </c>
      <c r="H2280" s="47" t="s">
        <v>30</v>
      </c>
      <c r="I2280" s="329">
        <v>64</v>
      </c>
      <c r="J2280" s="915"/>
      <c r="K2280" s="910">
        <f t="shared" si="364"/>
        <v>0</v>
      </c>
      <c r="L2280" s="426"/>
      <c r="M2280" s="909">
        <f t="shared" si="365"/>
        <v>0</v>
      </c>
      <c r="N2280" s="909">
        <f t="shared" si="366"/>
        <v>0</v>
      </c>
      <c r="O2280" s="909">
        <f t="shared" si="367"/>
        <v>0</v>
      </c>
      <c r="P2280" s="147"/>
      <c r="Q2280" s="1256"/>
      <c r="R2280" s="1256"/>
      <c r="S2280" s="1256"/>
      <c r="T2280" s="1256"/>
      <c r="U2280" s="1256"/>
      <c r="V2280" s="1256"/>
      <c r="W2280" s="1256"/>
      <c r="X2280" s="1256"/>
      <c r="Y2280" s="1256"/>
      <c r="Z2280" s="1256"/>
      <c r="AA2280" s="1256"/>
      <c r="AB2280" s="1256"/>
      <c r="AC2280" s="1256"/>
      <c r="AD2280" s="1256"/>
      <c r="AE2280" s="1256"/>
      <c r="AF2280" s="1256"/>
      <c r="AG2280" s="1256"/>
      <c r="AH2280" s="1256"/>
      <c r="AI2280" s="1256"/>
      <c r="AJ2280" s="1256"/>
      <c r="AK2280" s="1256"/>
      <c r="AL2280" s="1256"/>
      <c r="AM2280" s="1256"/>
      <c r="AN2280" s="1256"/>
      <c r="AO2280" s="1256"/>
      <c r="AP2280" s="1256"/>
      <c r="AQ2280" s="1256"/>
      <c r="AR2280" s="1256"/>
      <c r="AS2280" s="1256"/>
      <c r="AT2280" s="1256"/>
      <c r="AU2280" s="1256"/>
      <c r="AV2280" s="1256"/>
      <c r="AW2280" s="1256"/>
      <c r="AX2280" s="1256"/>
      <c r="AY2280" s="1256"/>
      <c r="AZ2280" s="1256"/>
      <c r="BA2280" s="1256"/>
      <c r="BB2280" s="1256"/>
      <c r="BC2280" s="1256"/>
      <c r="BD2280" s="1256"/>
      <c r="BE2280" s="1256"/>
      <c r="BF2280" s="1256"/>
      <c r="BG2280" s="1256"/>
      <c r="BH2280" s="1256"/>
      <c r="BI2280" s="1256"/>
      <c r="BJ2280" s="1256"/>
      <c r="BK2280" s="1256"/>
      <c r="BL2280" s="1256"/>
      <c r="BM2280" s="1256"/>
      <c r="BN2280" s="1256"/>
      <c r="BO2280" s="1256"/>
      <c r="BP2280" s="1256"/>
      <c r="BQ2280" s="1256"/>
      <c r="BR2280" s="1256"/>
      <c r="BS2280" s="1256"/>
    </row>
    <row r="2281" spans="1:71" ht="27.6" outlineLevel="1" collapsed="1">
      <c r="A2281" s="1107">
        <v>2</v>
      </c>
      <c r="B2281" s="1107" t="s">
        <v>1556</v>
      </c>
      <c r="C2281" s="1107" t="s">
        <v>1561</v>
      </c>
      <c r="D2281" s="1107"/>
      <c r="E2281" s="1107"/>
      <c r="F2281" s="1107"/>
      <c r="G2281" s="1114" t="s">
        <v>6437</v>
      </c>
      <c r="H2281" s="1108"/>
      <c r="I2281" s="1108"/>
      <c r="J2281" s="1115"/>
      <c r="K2281" s="1121">
        <f>SUM(K2282:K2324)</f>
        <v>0</v>
      </c>
      <c r="L2281" s="1115"/>
      <c r="M2281" s="1121">
        <f>SUM(M2282:M2324)</f>
        <v>0</v>
      </c>
      <c r="N2281" s="1115"/>
      <c r="O2281" s="1121">
        <f>SUM(O2282:O2324)</f>
        <v>0</v>
      </c>
      <c r="P2281" s="1113"/>
    </row>
    <row r="2282" spans="1:71" s="994" customFormat="1" hidden="1" outlineLevel="2">
      <c r="A2282" s="1014">
        <v>2</v>
      </c>
      <c r="B2282" s="1014" t="s">
        <v>1556</v>
      </c>
      <c r="C2282" s="1014" t="s">
        <v>1561</v>
      </c>
      <c r="D2282" s="1014" t="s">
        <v>6393</v>
      </c>
      <c r="E2282" s="1014" t="s">
        <v>6393</v>
      </c>
      <c r="F2282" s="1014" t="s">
        <v>1559</v>
      </c>
      <c r="G2282" s="1010" t="s">
        <v>6438</v>
      </c>
      <c r="H2282" s="47"/>
      <c r="I2282" s="329"/>
      <c r="J2282" s="915"/>
      <c r="K2282" s="910">
        <f t="shared" ref="K2282:K2324" si="368">I2282*J2282</f>
        <v>0</v>
      </c>
      <c r="L2282" s="426"/>
      <c r="M2282" s="909">
        <f t="shared" ref="M2282:M2324" si="369">I2282*L2282</f>
        <v>0</v>
      </c>
      <c r="N2282" s="909">
        <f t="shared" ref="N2282:N2324" si="370">J2282+L2282</f>
        <v>0</v>
      </c>
      <c r="O2282" s="909">
        <f t="shared" ref="O2282:O2324" si="371">I2282*N2282</f>
        <v>0</v>
      </c>
      <c r="P2282" s="147"/>
      <c r="Q2282" s="1256"/>
      <c r="R2282" s="1256"/>
      <c r="S2282" s="1256"/>
      <c r="T2282" s="1256"/>
      <c r="U2282" s="1256"/>
      <c r="V2282" s="1256"/>
      <c r="W2282" s="1256"/>
      <c r="X2282" s="1256"/>
      <c r="Y2282" s="1256"/>
      <c r="Z2282" s="1256"/>
      <c r="AA2282" s="1256"/>
      <c r="AB2282" s="1256"/>
      <c r="AC2282" s="1256"/>
      <c r="AD2282" s="1256"/>
      <c r="AE2282" s="1256"/>
      <c r="AF2282" s="1256"/>
      <c r="AG2282" s="1256"/>
      <c r="AH2282" s="1256"/>
      <c r="AI2282" s="1256"/>
      <c r="AJ2282" s="1256"/>
      <c r="AK2282" s="1256"/>
      <c r="AL2282" s="1256"/>
      <c r="AM2282" s="1256"/>
      <c r="AN2282" s="1256"/>
      <c r="AO2282" s="1256"/>
      <c r="AP2282" s="1256"/>
      <c r="AQ2282" s="1256"/>
      <c r="AR2282" s="1256"/>
      <c r="AS2282" s="1256"/>
      <c r="AT2282" s="1256"/>
      <c r="AU2282" s="1256"/>
      <c r="AV2282" s="1256"/>
      <c r="AW2282" s="1256"/>
      <c r="AX2282" s="1256"/>
      <c r="AY2282" s="1256"/>
      <c r="AZ2282" s="1256"/>
      <c r="BA2282" s="1256"/>
      <c r="BB2282" s="1256"/>
      <c r="BC2282" s="1256"/>
      <c r="BD2282" s="1256"/>
      <c r="BE2282" s="1256"/>
      <c r="BF2282" s="1256"/>
      <c r="BG2282" s="1256"/>
      <c r="BH2282" s="1256"/>
      <c r="BI2282" s="1256"/>
      <c r="BJ2282" s="1256"/>
      <c r="BK2282" s="1256"/>
      <c r="BL2282" s="1256"/>
      <c r="BM2282" s="1256"/>
      <c r="BN2282" s="1256"/>
      <c r="BO2282" s="1256"/>
      <c r="BP2282" s="1256"/>
      <c r="BQ2282" s="1256"/>
      <c r="BR2282" s="1256"/>
      <c r="BS2282" s="1256"/>
    </row>
    <row r="2283" spans="1:71" s="994" customFormat="1" ht="41.4" hidden="1" outlineLevel="2">
      <c r="A2283" s="1014">
        <v>2</v>
      </c>
      <c r="B2283" s="1014" t="s">
        <v>1556</v>
      </c>
      <c r="C2283" s="1014" t="s">
        <v>1561</v>
      </c>
      <c r="D2283" s="1014" t="s">
        <v>6393</v>
      </c>
      <c r="E2283" s="1014" t="s">
        <v>6393</v>
      </c>
      <c r="F2283" s="1014" t="s">
        <v>1556</v>
      </c>
      <c r="G2283" s="941" t="s">
        <v>6441</v>
      </c>
      <c r="H2283" s="47" t="s">
        <v>29</v>
      </c>
      <c r="I2283" s="329">
        <v>2</v>
      </c>
      <c r="J2283" s="915"/>
      <c r="K2283" s="910">
        <f t="shared" si="368"/>
        <v>0</v>
      </c>
      <c r="L2283" s="426"/>
      <c r="M2283" s="909">
        <f t="shared" si="369"/>
        <v>0</v>
      </c>
      <c r="N2283" s="909">
        <f t="shared" si="370"/>
        <v>0</v>
      </c>
      <c r="O2283" s="909">
        <f t="shared" si="371"/>
        <v>0</v>
      </c>
      <c r="P2283" s="147"/>
      <c r="Q2283" s="1256"/>
      <c r="R2283" s="1256"/>
      <c r="S2283" s="1256"/>
      <c r="T2283" s="1256"/>
      <c r="U2283" s="1256"/>
      <c r="V2283" s="1256"/>
      <c r="W2283" s="1256"/>
      <c r="X2283" s="1256"/>
      <c r="Y2283" s="1256"/>
      <c r="Z2283" s="1256"/>
      <c r="AA2283" s="1256"/>
      <c r="AB2283" s="1256"/>
      <c r="AC2283" s="1256"/>
      <c r="AD2283" s="1256"/>
      <c r="AE2283" s="1256"/>
      <c r="AF2283" s="1256"/>
      <c r="AG2283" s="1256"/>
      <c r="AH2283" s="1256"/>
      <c r="AI2283" s="1256"/>
      <c r="AJ2283" s="1256"/>
      <c r="AK2283" s="1256"/>
      <c r="AL2283" s="1256"/>
      <c r="AM2283" s="1256"/>
      <c r="AN2283" s="1256"/>
      <c r="AO2283" s="1256"/>
      <c r="AP2283" s="1256"/>
      <c r="AQ2283" s="1256"/>
      <c r="AR2283" s="1256"/>
      <c r="AS2283" s="1256"/>
      <c r="AT2283" s="1256"/>
      <c r="AU2283" s="1256"/>
      <c r="AV2283" s="1256"/>
      <c r="AW2283" s="1256"/>
      <c r="AX2283" s="1256"/>
      <c r="AY2283" s="1256"/>
      <c r="AZ2283" s="1256"/>
      <c r="BA2283" s="1256"/>
      <c r="BB2283" s="1256"/>
      <c r="BC2283" s="1256"/>
      <c r="BD2283" s="1256"/>
      <c r="BE2283" s="1256"/>
      <c r="BF2283" s="1256"/>
      <c r="BG2283" s="1256"/>
      <c r="BH2283" s="1256"/>
      <c r="BI2283" s="1256"/>
      <c r="BJ2283" s="1256"/>
      <c r="BK2283" s="1256"/>
      <c r="BL2283" s="1256"/>
      <c r="BM2283" s="1256"/>
      <c r="BN2283" s="1256"/>
      <c r="BO2283" s="1256"/>
      <c r="BP2283" s="1256"/>
      <c r="BQ2283" s="1256"/>
      <c r="BR2283" s="1256"/>
      <c r="BS2283" s="1256"/>
    </row>
    <row r="2284" spans="1:71" s="994" customFormat="1" ht="27.6" hidden="1" outlineLevel="2">
      <c r="A2284" s="1014">
        <v>2</v>
      </c>
      <c r="B2284" s="1014" t="s">
        <v>1556</v>
      </c>
      <c r="C2284" s="1014" t="s">
        <v>1561</v>
      </c>
      <c r="D2284" s="1014" t="s">
        <v>6393</v>
      </c>
      <c r="E2284" s="1014" t="s">
        <v>6393</v>
      </c>
      <c r="F2284" s="1014" t="s">
        <v>1561</v>
      </c>
      <c r="G2284" s="941" t="s">
        <v>6442</v>
      </c>
      <c r="H2284" s="47" t="s">
        <v>29</v>
      </c>
      <c r="I2284" s="329">
        <v>1</v>
      </c>
      <c r="J2284" s="915"/>
      <c r="K2284" s="910">
        <f t="shared" si="368"/>
        <v>0</v>
      </c>
      <c r="L2284" s="426"/>
      <c r="M2284" s="909">
        <f t="shared" si="369"/>
        <v>0</v>
      </c>
      <c r="N2284" s="909">
        <f t="shared" si="370"/>
        <v>0</v>
      </c>
      <c r="O2284" s="909">
        <f t="shared" si="371"/>
        <v>0</v>
      </c>
      <c r="P2284" s="147"/>
      <c r="Q2284" s="1256"/>
      <c r="R2284" s="1256"/>
      <c r="S2284" s="1256"/>
      <c r="T2284" s="1256"/>
      <c r="U2284" s="1256"/>
      <c r="V2284" s="1256"/>
      <c r="W2284" s="1256"/>
      <c r="X2284" s="1256"/>
      <c r="Y2284" s="1256"/>
      <c r="Z2284" s="1256"/>
      <c r="AA2284" s="1256"/>
      <c r="AB2284" s="1256"/>
      <c r="AC2284" s="1256"/>
      <c r="AD2284" s="1256"/>
      <c r="AE2284" s="1256"/>
      <c r="AF2284" s="1256"/>
      <c r="AG2284" s="1256"/>
      <c r="AH2284" s="1256"/>
      <c r="AI2284" s="1256"/>
      <c r="AJ2284" s="1256"/>
      <c r="AK2284" s="1256"/>
      <c r="AL2284" s="1256"/>
      <c r="AM2284" s="1256"/>
      <c r="AN2284" s="1256"/>
      <c r="AO2284" s="1256"/>
      <c r="AP2284" s="1256"/>
      <c r="AQ2284" s="1256"/>
      <c r="AR2284" s="1256"/>
      <c r="AS2284" s="1256"/>
      <c r="AT2284" s="1256"/>
      <c r="AU2284" s="1256"/>
      <c r="AV2284" s="1256"/>
      <c r="AW2284" s="1256"/>
      <c r="AX2284" s="1256"/>
      <c r="AY2284" s="1256"/>
      <c r="AZ2284" s="1256"/>
      <c r="BA2284" s="1256"/>
      <c r="BB2284" s="1256"/>
      <c r="BC2284" s="1256"/>
      <c r="BD2284" s="1256"/>
      <c r="BE2284" s="1256"/>
      <c r="BF2284" s="1256"/>
      <c r="BG2284" s="1256"/>
      <c r="BH2284" s="1256"/>
      <c r="BI2284" s="1256"/>
      <c r="BJ2284" s="1256"/>
      <c r="BK2284" s="1256"/>
      <c r="BL2284" s="1256"/>
      <c r="BM2284" s="1256"/>
      <c r="BN2284" s="1256"/>
      <c r="BO2284" s="1256"/>
      <c r="BP2284" s="1256"/>
      <c r="BQ2284" s="1256"/>
      <c r="BR2284" s="1256"/>
      <c r="BS2284" s="1256"/>
    </row>
    <row r="2285" spans="1:71" s="994" customFormat="1" ht="27.6" hidden="1" outlineLevel="2">
      <c r="A2285" s="1014">
        <v>2</v>
      </c>
      <c r="B2285" s="1014" t="s">
        <v>1556</v>
      </c>
      <c r="C2285" s="1014" t="s">
        <v>1561</v>
      </c>
      <c r="D2285" s="1014" t="s">
        <v>6393</v>
      </c>
      <c r="E2285" s="1014" t="s">
        <v>6393</v>
      </c>
      <c r="F2285" s="1014" t="s">
        <v>1574</v>
      </c>
      <c r="G2285" s="941" t="s">
        <v>6443</v>
      </c>
      <c r="H2285" s="47" t="s">
        <v>29</v>
      </c>
      <c r="I2285" s="329">
        <v>3</v>
      </c>
      <c r="J2285" s="915"/>
      <c r="K2285" s="910">
        <f t="shared" si="368"/>
        <v>0</v>
      </c>
      <c r="L2285" s="426"/>
      <c r="M2285" s="909">
        <f t="shared" si="369"/>
        <v>0</v>
      </c>
      <c r="N2285" s="909">
        <f t="shared" si="370"/>
        <v>0</v>
      </c>
      <c r="O2285" s="909">
        <f t="shared" si="371"/>
        <v>0</v>
      </c>
      <c r="P2285" s="147"/>
      <c r="Q2285" s="1256"/>
      <c r="R2285" s="1256"/>
      <c r="S2285" s="1256"/>
      <c r="T2285" s="1256"/>
      <c r="U2285" s="1256"/>
      <c r="V2285" s="1256"/>
      <c r="W2285" s="1256"/>
      <c r="X2285" s="1256"/>
      <c r="Y2285" s="1256"/>
      <c r="Z2285" s="1256"/>
      <c r="AA2285" s="1256"/>
      <c r="AB2285" s="1256"/>
      <c r="AC2285" s="1256"/>
      <c r="AD2285" s="1256"/>
      <c r="AE2285" s="1256"/>
      <c r="AF2285" s="1256"/>
      <c r="AG2285" s="1256"/>
      <c r="AH2285" s="1256"/>
      <c r="AI2285" s="1256"/>
      <c r="AJ2285" s="1256"/>
      <c r="AK2285" s="1256"/>
      <c r="AL2285" s="1256"/>
      <c r="AM2285" s="1256"/>
      <c r="AN2285" s="1256"/>
      <c r="AO2285" s="1256"/>
      <c r="AP2285" s="1256"/>
      <c r="AQ2285" s="1256"/>
      <c r="AR2285" s="1256"/>
      <c r="AS2285" s="1256"/>
      <c r="AT2285" s="1256"/>
      <c r="AU2285" s="1256"/>
      <c r="AV2285" s="1256"/>
      <c r="AW2285" s="1256"/>
      <c r="AX2285" s="1256"/>
      <c r="AY2285" s="1256"/>
      <c r="AZ2285" s="1256"/>
      <c r="BA2285" s="1256"/>
      <c r="BB2285" s="1256"/>
      <c r="BC2285" s="1256"/>
      <c r="BD2285" s="1256"/>
      <c r="BE2285" s="1256"/>
      <c r="BF2285" s="1256"/>
      <c r="BG2285" s="1256"/>
      <c r="BH2285" s="1256"/>
      <c r="BI2285" s="1256"/>
      <c r="BJ2285" s="1256"/>
      <c r="BK2285" s="1256"/>
      <c r="BL2285" s="1256"/>
      <c r="BM2285" s="1256"/>
      <c r="BN2285" s="1256"/>
      <c r="BO2285" s="1256"/>
      <c r="BP2285" s="1256"/>
      <c r="BQ2285" s="1256"/>
      <c r="BR2285" s="1256"/>
      <c r="BS2285" s="1256"/>
    </row>
    <row r="2286" spans="1:71" s="994" customFormat="1" ht="27.6" hidden="1" outlineLevel="2">
      <c r="A2286" s="1014">
        <v>2</v>
      </c>
      <c r="B2286" s="1014" t="s">
        <v>1556</v>
      </c>
      <c r="C2286" s="1014" t="s">
        <v>1561</v>
      </c>
      <c r="D2286" s="1014" t="s">
        <v>6393</v>
      </c>
      <c r="E2286" s="1014" t="s">
        <v>6393</v>
      </c>
      <c r="F2286" s="1014" t="s">
        <v>1567</v>
      </c>
      <c r="G2286" s="941" t="s">
        <v>6444</v>
      </c>
      <c r="H2286" s="47" t="s">
        <v>29</v>
      </c>
      <c r="I2286" s="329">
        <v>1</v>
      </c>
      <c r="J2286" s="915"/>
      <c r="K2286" s="910">
        <f t="shared" si="368"/>
        <v>0</v>
      </c>
      <c r="L2286" s="426"/>
      <c r="M2286" s="909">
        <f t="shared" si="369"/>
        <v>0</v>
      </c>
      <c r="N2286" s="909">
        <f t="shared" si="370"/>
        <v>0</v>
      </c>
      <c r="O2286" s="909">
        <f t="shared" si="371"/>
        <v>0</v>
      </c>
      <c r="P2286" s="147"/>
      <c r="Q2286" s="1256"/>
      <c r="R2286" s="1256"/>
      <c r="S2286" s="1256"/>
      <c r="T2286" s="1256"/>
      <c r="U2286" s="1256"/>
      <c r="V2286" s="1256"/>
      <c r="W2286" s="1256"/>
      <c r="X2286" s="1256"/>
      <c r="Y2286" s="1256"/>
      <c r="Z2286" s="1256"/>
      <c r="AA2286" s="1256"/>
      <c r="AB2286" s="1256"/>
      <c r="AC2286" s="1256"/>
      <c r="AD2286" s="1256"/>
      <c r="AE2286" s="1256"/>
      <c r="AF2286" s="1256"/>
      <c r="AG2286" s="1256"/>
      <c r="AH2286" s="1256"/>
      <c r="AI2286" s="1256"/>
      <c r="AJ2286" s="1256"/>
      <c r="AK2286" s="1256"/>
      <c r="AL2286" s="1256"/>
      <c r="AM2286" s="1256"/>
      <c r="AN2286" s="1256"/>
      <c r="AO2286" s="1256"/>
      <c r="AP2286" s="1256"/>
      <c r="AQ2286" s="1256"/>
      <c r="AR2286" s="1256"/>
      <c r="AS2286" s="1256"/>
      <c r="AT2286" s="1256"/>
      <c r="AU2286" s="1256"/>
      <c r="AV2286" s="1256"/>
      <c r="AW2286" s="1256"/>
      <c r="AX2286" s="1256"/>
      <c r="AY2286" s="1256"/>
      <c r="AZ2286" s="1256"/>
      <c r="BA2286" s="1256"/>
      <c r="BB2286" s="1256"/>
      <c r="BC2286" s="1256"/>
      <c r="BD2286" s="1256"/>
      <c r="BE2286" s="1256"/>
      <c r="BF2286" s="1256"/>
      <c r="BG2286" s="1256"/>
      <c r="BH2286" s="1256"/>
      <c r="BI2286" s="1256"/>
      <c r="BJ2286" s="1256"/>
      <c r="BK2286" s="1256"/>
      <c r="BL2286" s="1256"/>
      <c r="BM2286" s="1256"/>
      <c r="BN2286" s="1256"/>
      <c r="BO2286" s="1256"/>
      <c r="BP2286" s="1256"/>
      <c r="BQ2286" s="1256"/>
      <c r="BR2286" s="1256"/>
      <c r="BS2286" s="1256"/>
    </row>
    <row r="2287" spans="1:71" s="994" customFormat="1" hidden="1" outlineLevel="2">
      <c r="A2287" s="1014">
        <v>2</v>
      </c>
      <c r="B2287" s="1014" t="s">
        <v>1556</v>
      </c>
      <c r="C2287" s="1014" t="s">
        <v>1561</v>
      </c>
      <c r="D2287" s="1014" t="s">
        <v>6393</v>
      </c>
      <c r="E2287" s="1014" t="s">
        <v>6393</v>
      </c>
      <c r="F2287" s="1014" t="s">
        <v>1571</v>
      </c>
      <c r="G2287" s="1010" t="s">
        <v>6439</v>
      </c>
      <c r="H2287" s="47"/>
      <c r="I2287" s="329"/>
      <c r="J2287" s="915"/>
      <c r="K2287" s="910">
        <f t="shared" si="368"/>
        <v>0</v>
      </c>
      <c r="L2287" s="426"/>
      <c r="M2287" s="909">
        <f t="shared" si="369"/>
        <v>0</v>
      </c>
      <c r="N2287" s="909">
        <f t="shared" si="370"/>
        <v>0</v>
      </c>
      <c r="O2287" s="909">
        <f t="shared" si="371"/>
        <v>0</v>
      </c>
      <c r="P2287" s="147"/>
      <c r="Q2287" s="1256"/>
      <c r="R2287" s="1256"/>
      <c r="S2287" s="1256"/>
      <c r="T2287" s="1256"/>
      <c r="U2287" s="1256"/>
      <c r="V2287" s="1256"/>
      <c r="W2287" s="1256"/>
      <c r="X2287" s="1256"/>
      <c r="Y2287" s="1256"/>
      <c r="Z2287" s="1256"/>
      <c r="AA2287" s="1256"/>
      <c r="AB2287" s="1256"/>
      <c r="AC2287" s="1256"/>
      <c r="AD2287" s="1256"/>
      <c r="AE2287" s="1256"/>
      <c r="AF2287" s="1256"/>
      <c r="AG2287" s="1256"/>
      <c r="AH2287" s="1256"/>
      <c r="AI2287" s="1256"/>
      <c r="AJ2287" s="1256"/>
      <c r="AK2287" s="1256"/>
      <c r="AL2287" s="1256"/>
      <c r="AM2287" s="1256"/>
      <c r="AN2287" s="1256"/>
      <c r="AO2287" s="1256"/>
      <c r="AP2287" s="1256"/>
      <c r="AQ2287" s="1256"/>
      <c r="AR2287" s="1256"/>
      <c r="AS2287" s="1256"/>
      <c r="AT2287" s="1256"/>
      <c r="AU2287" s="1256"/>
      <c r="AV2287" s="1256"/>
      <c r="AW2287" s="1256"/>
      <c r="AX2287" s="1256"/>
      <c r="AY2287" s="1256"/>
      <c r="AZ2287" s="1256"/>
      <c r="BA2287" s="1256"/>
      <c r="BB2287" s="1256"/>
      <c r="BC2287" s="1256"/>
      <c r="BD2287" s="1256"/>
      <c r="BE2287" s="1256"/>
      <c r="BF2287" s="1256"/>
      <c r="BG2287" s="1256"/>
      <c r="BH2287" s="1256"/>
      <c r="BI2287" s="1256"/>
      <c r="BJ2287" s="1256"/>
      <c r="BK2287" s="1256"/>
      <c r="BL2287" s="1256"/>
      <c r="BM2287" s="1256"/>
      <c r="BN2287" s="1256"/>
      <c r="BO2287" s="1256"/>
      <c r="BP2287" s="1256"/>
      <c r="BQ2287" s="1256"/>
      <c r="BR2287" s="1256"/>
      <c r="BS2287" s="1256"/>
    </row>
    <row r="2288" spans="1:71" s="994" customFormat="1" ht="27.6" hidden="1" outlineLevel="2">
      <c r="A2288" s="1014">
        <v>2</v>
      </c>
      <c r="B2288" s="1014" t="s">
        <v>1556</v>
      </c>
      <c r="C2288" s="1014" t="s">
        <v>1561</v>
      </c>
      <c r="D2288" s="1014" t="s">
        <v>6393</v>
      </c>
      <c r="E2288" s="1014" t="s">
        <v>6393</v>
      </c>
      <c r="F2288" s="1014" t="s">
        <v>1589</v>
      </c>
      <c r="G2288" s="941" t="s">
        <v>6445</v>
      </c>
      <c r="H2288" s="47" t="s">
        <v>29</v>
      </c>
      <c r="I2288" s="329">
        <v>1</v>
      </c>
      <c r="J2288" s="915"/>
      <c r="K2288" s="910">
        <f t="shared" si="368"/>
        <v>0</v>
      </c>
      <c r="L2288" s="426"/>
      <c r="M2288" s="909">
        <f t="shared" si="369"/>
        <v>0</v>
      </c>
      <c r="N2288" s="909">
        <f t="shared" si="370"/>
        <v>0</v>
      </c>
      <c r="O2288" s="909">
        <f t="shared" si="371"/>
        <v>0</v>
      </c>
      <c r="P2288" s="147"/>
      <c r="Q2288" s="1256"/>
      <c r="R2288" s="1256"/>
      <c r="S2288" s="1256"/>
      <c r="T2288" s="1256"/>
      <c r="U2288" s="1256"/>
      <c r="V2288" s="1256"/>
      <c r="W2288" s="1256"/>
      <c r="X2288" s="1256"/>
      <c r="Y2288" s="1256"/>
      <c r="Z2288" s="1256"/>
      <c r="AA2288" s="1256"/>
      <c r="AB2288" s="1256"/>
      <c r="AC2288" s="1256"/>
      <c r="AD2288" s="1256"/>
      <c r="AE2288" s="1256"/>
      <c r="AF2288" s="1256"/>
      <c r="AG2288" s="1256"/>
      <c r="AH2288" s="1256"/>
      <c r="AI2288" s="1256"/>
      <c r="AJ2288" s="1256"/>
      <c r="AK2288" s="1256"/>
      <c r="AL2288" s="1256"/>
      <c r="AM2288" s="1256"/>
      <c r="AN2288" s="1256"/>
      <c r="AO2288" s="1256"/>
      <c r="AP2288" s="1256"/>
      <c r="AQ2288" s="1256"/>
      <c r="AR2288" s="1256"/>
      <c r="AS2288" s="1256"/>
      <c r="AT2288" s="1256"/>
      <c r="AU2288" s="1256"/>
      <c r="AV2288" s="1256"/>
      <c r="AW2288" s="1256"/>
      <c r="AX2288" s="1256"/>
      <c r="AY2288" s="1256"/>
      <c r="AZ2288" s="1256"/>
      <c r="BA2288" s="1256"/>
      <c r="BB2288" s="1256"/>
      <c r="BC2288" s="1256"/>
      <c r="BD2288" s="1256"/>
      <c r="BE2288" s="1256"/>
      <c r="BF2288" s="1256"/>
      <c r="BG2288" s="1256"/>
      <c r="BH2288" s="1256"/>
      <c r="BI2288" s="1256"/>
      <c r="BJ2288" s="1256"/>
      <c r="BK2288" s="1256"/>
      <c r="BL2288" s="1256"/>
      <c r="BM2288" s="1256"/>
      <c r="BN2288" s="1256"/>
      <c r="BO2288" s="1256"/>
      <c r="BP2288" s="1256"/>
      <c r="BQ2288" s="1256"/>
      <c r="BR2288" s="1256"/>
      <c r="BS2288" s="1256"/>
    </row>
    <row r="2289" spans="1:71" s="994" customFormat="1" hidden="1" outlineLevel="2">
      <c r="A2289" s="1014">
        <v>2</v>
      </c>
      <c r="B2289" s="1014" t="s">
        <v>1556</v>
      </c>
      <c r="C2289" s="1014" t="s">
        <v>1561</v>
      </c>
      <c r="D2289" s="1014" t="s">
        <v>6393</v>
      </c>
      <c r="E2289" s="1014" t="s">
        <v>6393</v>
      </c>
      <c r="F2289" s="1014" t="s">
        <v>1594</v>
      </c>
      <c r="G2289" s="941" t="s">
        <v>6446</v>
      </c>
      <c r="H2289" s="47" t="s">
        <v>29</v>
      </c>
      <c r="I2289" s="329">
        <v>13</v>
      </c>
      <c r="J2289" s="915"/>
      <c r="K2289" s="910">
        <f t="shared" si="368"/>
        <v>0</v>
      </c>
      <c r="L2289" s="426"/>
      <c r="M2289" s="909">
        <f t="shared" si="369"/>
        <v>0</v>
      </c>
      <c r="N2289" s="909">
        <f t="shared" si="370"/>
        <v>0</v>
      </c>
      <c r="O2289" s="909">
        <f t="shared" si="371"/>
        <v>0</v>
      </c>
      <c r="P2289" s="147"/>
      <c r="Q2289" s="1256"/>
      <c r="R2289" s="1256"/>
      <c r="S2289" s="1256"/>
      <c r="T2289" s="1256"/>
      <c r="U2289" s="1256"/>
      <c r="V2289" s="1256"/>
      <c r="W2289" s="1256"/>
      <c r="X2289" s="1256"/>
      <c r="Y2289" s="1256"/>
      <c r="Z2289" s="1256"/>
      <c r="AA2289" s="1256"/>
      <c r="AB2289" s="1256"/>
      <c r="AC2289" s="1256"/>
      <c r="AD2289" s="1256"/>
      <c r="AE2289" s="1256"/>
      <c r="AF2289" s="1256"/>
      <c r="AG2289" s="1256"/>
      <c r="AH2289" s="1256"/>
      <c r="AI2289" s="1256"/>
      <c r="AJ2289" s="1256"/>
      <c r="AK2289" s="1256"/>
      <c r="AL2289" s="1256"/>
      <c r="AM2289" s="1256"/>
      <c r="AN2289" s="1256"/>
      <c r="AO2289" s="1256"/>
      <c r="AP2289" s="1256"/>
      <c r="AQ2289" s="1256"/>
      <c r="AR2289" s="1256"/>
      <c r="AS2289" s="1256"/>
      <c r="AT2289" s="1256"/>
      <c r="AU2289" s="1256"/>
      <c r="AV2289" s="1256"/>
      <c r="AW2289" s="1256"/>
      <c r="AX2289" s="1256"/>
      <c r="AY2289" s="1256"/>
      <c r="AZ2289" s="1256"/>
      <c r="BA2289" s="1256"/>
      <c r="BB2289" s="1256"/>
      <c r="BC2289" s="1256"/>
      <c r="BD2289" s="1256"/>
      <c r="BE2289" s="1256"/>
      <c r="BF2289" s="1256"/>
      <c r="BG2289" s="1256"/>
      <c r="BH2289" s="1256"/>
      <c r="BI2289" s="1256"/>
      <c r="BJ2289" s="1256"/>
      <c r="BK2289" s="1256"/>
      <c r="BL2289" s="1256"/>
      <c r="BM2289" s="1256"/>
      <c r="BN2289" s="1256"/>
      <c r="BO2289" s="1256"/>
      <c r="BP2289" s="1256"/>
      <c r="BQ2289" s="1256"/>
      <c r="BR2289" s="1256"/>
      <c r="BS2289" s="1256"/>
    </row>
    <row r="2290" spans="1:71" s="994" customFormat="1" hidden="1" outlineLevel="2">
      <c r="A2290" s="1014">
        <v>2</v>
      </c>
      <c r="B2290" s="1014" t="s">
        <v>1556</v>
      </c>
      <c r="C2290" s="1014" t="s">
        <v>1561</v>
      </c>
      <c r="D2290" s="1014" t="s">
        <v>6393</v>
      </c>
      <c r="E2290" s="1014" t="s">
        <v>6393</v>
      </c>
      <c r="F2290" s="1014" t="s">
        <v>5726</v>
      </c>
      <c r="G2290" s="941" t="s">
        <v>6447</v>
      </c>
      <c r="H2290" s="47" t="s">
        <v>29</v>
      </c>
      <c r="I2290" s="329">
        <v>2</v>
      </c>
      <c r="J2290" s="915"/>
      <c r="K2290" s="910">
        <f t="shared" si="368"/>
        <v>0</v>
      </c>
      <c r="L2290" s="426"/>
      <c r="M2290" s="909">
        <f t="shared" si="369"/>
        <v>0</v>
      </c>
      <c r="N2290" s="909">
        <f t="shared" si="370"/>
        <v>0</v>
      </c>
      <c r="O2290" s="909">
        <f t="shared" si="371"/>
        <v>0</v>
      </c>
      <c r="P2290" s="147"/>
      <c r="Q2290" s="1256"/>
      <c r="R2290" s="1256"/>
      <c r="S2290" s="1256"/>
      <c r="T2290" s="1256"/>
      <c r="U2290" s="1256"/>
      <c r="V2290" s="1256"/>
      <c r="W2290" s="1256"/>
      <c r="X2290" s="1256"/>
      <c r="Y2290" s="1256"/>
      <c r="Z2290" s="1256"/>
      <c r="AA2290" s="1256"/>
      <c r="AB2290" s="1256"/>
      <c r="AC2290" s="1256"/>
      <c r="AD2290" s="1256"/>
      <c r="AE2290" s="1256"/>
      <c r="AF2290" s="1256"/>
      <c r="AG2290" s="1256"/>
      <c r="AH2290" s="1256"/>
      <c r="AI2290" s="1256"/>
      <c r="AJ2290" s="1256"/>
      <c r="AK2290" s="1256"/>
      <c r="AL2290" s="1256"/>
      <c r="AM2290" s="1256"/>
      <c r="AN2290" s="1256"/>
      <c r="AO2290" s="1256"/>
      <c r="AP2290" s="1256"/>
      <c r="AQ2290" s="1256"/>
      <c r="AR2290" s="1256"/>
      <c r="AS2290" s="1256"/>
      <c r="AT2290" s="1256"/>
      <c r="AU2290" s="1256"/>
      <c r="AV2290" s="1256"/>
      <c r="AW2290" s="1256"/>
      <c r="AX2290" s="1256"/>
      <c r="AY2290" s="1256"/>
      <c r="AZ2290" s="1256"/>
      <c r="BA2290" s="1256"/>
      <c r="BB2290" s="1256"/>
      <c r="BC2290" s="1256"/>
      <c r="BD2290" s="1256"/>
      <c r="BE2290" s="1256"/>
      <c r="BF2290" s="1256"/>
      <c r="BG2290" s="1256"/>
      <c r="BH2290" s="1256"/>
      <c r="BI2290" s="1256"/>
      <c r="BJ2290" s="1256"/>
      <c r="BK2290" s="1256"/>
      <c r="BL2290" s="1256"/>
      <c r="BM2290" s="1256"/>
      <c r="BN2290" s="1256"/>
      <c r="BO2290" s="1256"/>
      <c r="BP2290" s="1256"/>
      <c r="BQ2290" s="1256"/>
      <c r="BR2290" s="1256"/>
      <c r="BS2290" s="1256"/>
    </row>
    <row r="2291" spans="1:71" s="994" customFormat="1" ht="27.6" hidden="1" outlineLevel="2">
      <c r="A2291" s="1014">
        <v>2</v>
      </c>
      <c r="B2291" s="1014" t="s">
        <v>1556</v>
      </c>
      <c r="C2291" s="1014" t="s">
        <v>1561</v>
      </c>
      <c r="D2291" s="1014" t="s">
        <v>6393</v>
      </c>
      <c r="E2291" s="1014" t="s">
        <v>6393</v>
      </c>
      <c r="F2291" s="1014" t="s">
        <v>6298</v>
      </c>
      <c r="G2291" s="941" t="s">
        <v>6448</v>
      </c>
      <c r="H2291" s="47" t="s">
        <v>29</v>
      </c>
      <c r="I2291" s="329">
        <v>2</v>
      </c>
      <c r="J2291" s="915"/>
      <c r="K2291" s="910">
        <f t="shared" si="368"/>
        <v>0</v>
      </c>
      <c r="L2291" s="426"/>
      <c r="M2291" s="909">
        <f t="shared" si="369"/>
        <v>0</v>
      </c>
      <c r="N2291" s="909">
        <f t="shared" si="370"/>
        <v>0</v>
      </c>
      <c r="O2291" s="909">
        <f t="shared" si="371"/>
        <v>0</v>
      </c>
      <c r="P2291" s="147"/>
      <c r="Q2291" s="1256"/>
      <c r="R2291" s="1256"/>
      <c r="S2291" s="1256"/>
      <c r="T2291" s="1256"/>
      <c r="U2291" s="1256"/>
      <c r="V2291" s="1256"/>
      <c r="W2291" s="1256"/>
      <c r="X2291" s="1256"/>
      <c r="Y2291" s="1256"/>
      <c r="Z2291" s="1256"/>
      <c r="AA2291" s="1256"/>
      <c r="AB2291" s="1256"/>
      <c r="AC2291" s="1256"/>
      <c r="AD2291" s="1256"/>
      <c r="AE2291" s="1256"/>
      <c r="AF2291" s="1256"/>
      <c r="AG2291" s="1256"/>
      <c r="AH2291" s="1256"/>
      <c r="AI2291" s="1256"/>
      <c r="AJ2291" s="1256"/>
      <c r="AK2291" s="1256"/>
      <c r="AL2291" s="1256"/>
      <c r="AM2291" s="1256"/>
      <c r="AN2291" s="1256"/>
      <c r="AO2291" s="1256"/>
      <c r="AP2291" s="1256"/>
      <c r="AQ2291" s="1256"/>
      <c r="AR2291" s="1256"/>
      <c r="AS2291" s="1256"/>
      <c r="AT2291" s="1256"/>
      <c r="AU2291" s="1256"/>
      <c r="AV2291" s="1256"/>
      <c r="AW2291" s="1256"/>
      <c r="AX2291" s="1256"/>
      <c r="AY2291" s="1256"/>
      <c r="AZ2291" s="1256"/>
      <c r="BA2291" s="1256"/>
      <c r="BB2291" s="1256"/>
      <c r="BC2291" s="1256"/>
      <c r="BD2291" s="1256"/>
      <c r="BE2291" s="1256"/>
      <c r="BF2291" s="1256"/>
      <c r="BG2291" s="1256"/>
      <c r="BH2291" s="1256"/>
      <c r="BI2291" s="1256"/>
      <c r="BJ2291" s="1256"/>
      <c r="BK2291" s="1256"/>
      <c r="BL2291" s="1256"/>
      <c r="BM2291" s="1256"/>
      <c r="BN2291" s="1256"/>
      <c r="BO2291" s="1256"/>
      <c r="BP2291" s="1256"/>
      <c r="BQ2291" s="1256"/>
      <c r="BR2291" s="1256"/>
      <c r="BS2291" s="1256"/>
    </row>
    <row r="2292" spans="1:71" s="994" customFormat="1" ht="27.6" hidden="1" outlineLevel="2">
      <c r="A2292" s="1014">
        <v>2</v>
      </c>
      <c r="B2292" s="1014" t="s">
        <v>1556</v>
      </c>
      <c r="C2292" s="1014" t="s">
        <v>1561</v>
      </c>
      <c r="D2292" s="1014" t="s">
        <v>6393</v>
      </c>
      <c r="E2292" s="1014" t="s">
        <v>6393</v>
      </c>
      <c r="F2292" s="1014" t="s">
        <v>6299</v>
      </c>
      <c r="G2292" s="941" t="s">
        <v>6449</v>
      </c>
      <c r="H2292" s="47" t="s">
        <v>29</v>
      </c>
      <c r="I2292" s="329">
        <v>3</v>
      </c>
      <c r="J2292" s="915"/>
      <c r="K2292" s="910">
        <f t="shared" si="368"/>
        <v>0</v>
      </c>
      <c r="L2292" s="426"/>
      <c r="M2292" s="909">
        <f t="shared" si="369"/>
        <v>0</v>
      </c>
      <c r="N2292" s="909">
        <f t="shared" si="370"/>
        <v>0</v>
      </c>
      <c r="O2292" s="909">
        <f t="shared" si="371"/>
        <v>0</v>
      </c>
      <c r="P2292" s="147"/>
      <c r="Q2292" s="1256"/>
      <c r="R2292" s="1256"/>
      <c r="S2292" s="1256"/>
      <c r="T2292" s="1256"/>
      <c r="U2292" s="1256"/>
      <c r="V2292" s="1256"/>
      <c r="W2292" s="1256"/>
      <c r="X2292" s="1256"/>
      <c r="Y2292" s="1256"/>
      <c r="Z2292" s="1256"/>
      <c r="AA2292" s="1256"/>
      <c r="AB2292" s="1256"/>
      <c r="AC2292" s="1256"/>
      <c r="AD2292" s="1256"/>
      <c r="AE2292" s="1256"/>
      <c r="AF2292" s="1256"/>
      <c r="AG2292" s="1256"/>
      <c r="AH2292" s="1256"/>
      <c r="AI2292" s="1256"/>
      <c r="AJ2292" s="1256"/>
      <c r="AK2292" s="1256"/>
      <c r="AL2292" s="1256"/>
      <c r="AM2292" s="1256"/>
      <c r="AN2292" s="1256"/>
      <c r="AO2292" s="1256"/>
      <c r="AP2292" s="1256"/>
      <c r="AQ2292" s="1256"/>
      <c r="AR2292" s="1256"/>
      <c r="AS2292" s="1256"/>
      <c r="AT2292" s="1256"/>
      <c r="AU2292" s="1256"/>
      <c r="AV2292" s="1256"/>
      <c r="AW2292" s="1256"/>
      <c r="AX2292" s="1256"/>
      <c r="AY2292" s="1256"/>
      <c r="AZ2292" s="1256"/>
      <c r="BA2292" s="1256"/>
      <c r="BB2292" s="1256"/>
      <c r="BC2292" s="1256"/>
      <c r="BD2292" s="1256"/>
      <c r="BE2292" s="1256"/>
      <c r="BF2292" s="1256"/>
      <c r="BG2292" s="1256"/>
      <c r="BH2292" s="1256"/>
      <c r="BI2292" s="1256"/>
      <c r="BJ2292" s="1256"/>
      <c r="BK2292" s="1256"/>
      <c r="BL2292" s="1256"/>
      <c r="BM2292" s="1256"/>
      <c r="BN2292" s="1256"/>
      <c r="BO2292" s="1256"/>
      <c r="BP2292" s="1256"/>
      <c r="BQ2292" s="1256"/>
      <c r="BR2292" s="1256"/>
      <c r="BS2292" s="1256"/>
    </row>
    <row r="2293" spans="1:71" s="994" customFormat="1" ht="27.6" hidden="1" outlineLevel="2">
      <c r="A2293" s="1014">
        <v>2</v>
      </c>
      <c r="B2293" s="1014" t="s">
        <v>1556</v>
      </c>
      <c r="C2293" s="1014" t="s">
        <v>1561</v>
      </c>
      <c r="D2293" s="1014" t="s">
        <v>6393</v>
      </c>
      <c r="E2293" s="1014" t="s">
        <v>6393</v>
      </c>
      <c r="F2293" s="1014" t="s">
        <v>1579</v>
      </c>
      <c r="G2293" s="941" t="s">
        <v>6450</v>
      </c>
      <c r="H2293" s="47" t="s">
        <v>29</v>
      </c>
      <c r="I2293" s="329">
        <v>3</v>
      </c>
      <c r="J2293" s="915"/>
      <c r="K2293" s="910">
        <f t="shared" si="368"/>
        <v>0</v>
      </c>
      <c r="L2293" s="426"/>
      <c r="M2293" s="909">
        <f t="shared" si="369"/>
        <v>0</v>
      </c>
      <c r="N2293" s="909">
        <f t="shared" si="370"/>
        <v>0</v>
      </c>
      <c r="O2293" s="909">
        <f t="shared" si="371"/>
        <v>0</v>
      </c>
      <c r="P2293" s="147"/>
      <c r="Q2293" s="1256"/>
      <c r="R2293" s="1256"/>
      <c r="S2293" s="1256"/>
      <c r="T2293" s="1256"/>
      <c r="U2293" s="1256"/>
      <c r="V2293" s="1256"/>
      <c r="W2293" s="1256"/>
      <c r="X2293" s="1256"/>
      <c r="Y2293" s="1256"/>
      <c r="Z2293" s="1256"/>
      <c r="AA2293" s="1256"/>
      <c r="AB2293" s="1256"/>
      <c r="AC2293" s="1256"/>
      <c r="AD2293" s="1256"/>
      <c r="AE2293" s="1256"/>
      <c r="AF2293" s="1256"/>
      <c r="AG2293" s="1256"/>
      <c r="AH2293" s="1256"/>
      <c r="AI2293" s="1256"/>
      <c r="AJ2293" s="1256"/>
      <c r="AK2293" s="1256"/>
      <c r="AL2293" s="1256"/>
      <c r="AM2293" s="1256"/>
      <c r="AN2293" s="1256"/>
      <c r="AO2293" s="1256"/>
      <c r="AP2293" s="1256"/>
      <c r="AQ2293" s="1256"/>
      <c r="AR2293" s="1256"/>
      <c r="AS2293" s="1256"/>
      <c r="AT2293" s="1256"/>
      <c r="AU2293" s="1256"/>
      <c r="AV2293" s="1256"/>
      <c r="AW2293" s="1256"/>
      <c r="AX2293" s="1256"/>
      <c r="AY2293" s="1256"/>
      <c r="AZ2293" s="1256"/>
      <c r="BA2293" s="1256"/>
      <c r="BB2293" s="1256"/>
      <c r="BC2293" s="1256"/>
      <c r="BD2293" s="1256"/>
      <c r="BE2293" s="1256"/>
      <c r="BF2293" s="1256"/>
      <c r="BG2293" s="1256"/>
      <c r="BH2293" s="1256"/>
      <c r="BI2293" s="1256"/>
      <c r="BJ2293" s="1256"/>
      <c r="BK2293" s="1256"/>
      <c r="BL2293" s="1256"/>
      <c r="BM2293" s="1256"/>
      <c r="BN2293" s="1256"/>
      <c r="BO2293" s="1256"/>
      <c r="BP2293" s="1256"/>
      <c r="BQ2293" s="1256"/>
      <c r="BR2293" s="1256"/>
      <c r="BS2293" s="1256"/>
    </row>
    <row r="2294" spans="1:71" s="994" customFormat="1" ht="27.6" hidden="1" outlineLevel="2">
      <c r="A2294" s="1014">
        <v>2</v>
      </c>
      <c r="B2294" s="1014" t="s">
        <v>1556</v>
      </c>
      <c r="C2294" s="1014" t="s">
        <v>1561</v>
      </c>
      <c r="D2294" s="1014" t="s">
        <v>6393</v>
      </c>
      <c r="E2294" s="1014" t="s">
        <v>6393</v>
      </c>
      <c r="F2294" s="1014" t="s">
        <v>5713</v>
      </c>
      <c r="G2294" s="941" t="s">
        <v>6451</v>
      </c>
      <c r="H2294" s="47" t="s">
        <v>29</v>
      </c>
      <c r="I2294" s="329">
        <v>4</v>
      </c>
      <c r="J2294" s="915"/>
      <c r="K2294" s="910">
        <f t="shared" si="368"/>
        <v>0</v>
      </c>
      <c r="L2294" s="426"/>
      <c r="M2294" s="909">
        <f t="shared" si="369"/>
        <v>0</v>
      </c>
      <c r="N2294" s="909">
        <f t="shared" si="370"/>
        <v>0</v>
      </c>
      <c r="O2294" s="909">
        <f t="shared" si="371"/>
        <v>0</v>
      </c>
      <c r="P2294" s="147"/>
      <c r="Q2294" s="1256"/>
      <c r="R2294" s="1256"/>
      <c r="S2294" s="1256"/>
      <c r="T2294" s="1256"/>
      <c r="U2294" s="1256"/>
      <c r="V2294" s="1256"/>
      <c r="W2294" s="1256"/>
      <c r="X2294" s="1256"/>
      <c r="Y2294" s="1256"/>
      <c r="Z2294" s="1256"/>
      <c r="AA2294" s="1256"/>
      <c r="AB2294" s="1256"/>
      <c r="AC2294" s="1256"/>
      <c r="AD2294" s="1256"/>
      <c r="AE2294" s="1256"/>
      <c r="AF2294" s="1256"/>
      <c r="AG2294" s="1256"/>
      <c r="AH2294" s="1256"/>
      <c r="AI2294" s="1256"/>
      <c r="AJ2294" s="1256"/>
      <c r="AK2294" s="1256"/>
      <c r="AL2294" s="1256"/>
      <c r="AM2294" s="1256"/>
      <c r="AN2294" s="1256"/>
      <c r="AO2294" s="1256"/>
      <c r="AP2294" s="1256"/>
      <c r="AQ2294" s="1256"/>
      <c r="AR2294" s="1256"/>
      <c r="AS2294" s="1256"/>
      <c r="AT2294" s="1256"/>
      <c r="AU2294" s="1256"/>
      <c r="AV2294" s="1256"/>
      <c r="AW2294" s="1256"/>
      <c r="AX2294" s="1256"/>
      <c r="AY2294" s="1256"/>
      <c r="AZ2294" s="1256"/>
      <c r="BA2294" s="1256"/>
      <c r="BB2294" s="1256"/>
      <c r="BC2294" s="1256"/>
      <c r="BD2294" s="1256"/>
      <c r="BE2294" s="1256"/>
      <c r="BF2294" s="1256"/>
      <c r="BG2294" s="1256"/>
      <c r="BH2294" s="1256"/>
      <c r="BI2294" s="1256"/>
      <c r="BJ2294" s="1256"/>
      <c r="BK2294" s="1256"/>
      <c r="BL2294" s="1256"/>
      <c r="BM2294" s="1256"/>
      <c r="BN2294" s="1256"/>
      <c r="BO2294" s="1256"/>
      <c r="BP2294" s="1256"/>
      <c r="BQ2294" s="1256"/>
      <c r="BR2294" s="1256"/>
      <c r="BS2294" s="1256"/>
    </row>
    <row r="2295" spans="1:71" s="994" customFormat="1" hidden="1" outlineLevel="2">
      <c r="A2295" s="1014">
        <v>2</v>
      </c>
      <c r="B2295" s="1014" t="s">
        <v>1556</v>
      </c>
      <c r="C2295" s="1014" t="s">
        <v>1561</v>
      </c>
      <c r="D2295" s="1014" t="s">
        <v>6393</v>
      </c>
      <c r="E2295" s="1014" t="s">
        <v>6393</v>
      </c>
      <c r="F2295" s="1014" t="s">
        <v>6300</v>
      </c>
      <c r="G2295" s="1010" t="s">
        <v>6440</v>
      </c>
      <c r="H2295" s="47"/>
      <c r="I2295" s="329"/>
      <c r="J2295" s="915"/>
      <c r="K2295" s="910">
        <f t="shared" si="368"/>
        <v>0</v>
      </c>
      <c r="L2295" s="426"/>
      <c r="M2295" s="909">
        <f t="shared" si="369"/>
        <v>0</v>
      </c>
      <c r="N2295" s="909">
        <f t="shared" si="370"/>
        <v>0</v>
      </c>
      <c r="O2295" s="909">
        <f t="shared" si="371"/>
        <v>0</v>
      </c>
      <c r="P2295" s="147"/>
      <c r="Q2295" s="1256"/>
      <c r="R2295" s="1256"/>
      <c r="S2295" s="1256"/>
      <c r="T2295" s="1256"/>
      <c r="U2295" s="1256"/>
      <c r="V2295" s="1256"/>
      <c r="W2295" s="1256"/>
      <c r="X2295" s="1256"/>
      <c r="Y2295" s="1256"/>
      <c r="Z2295" s="1256"/>
      <c r="AA2295" s="1256"/>
      <c r="AB2295" s="1256"/>
      <c r="AC2295" s="1256"/>
      <c r="AD2295" s="1256"/>
      <c r="AE2295" s="1256"/>
      <c r="AF2295" s="1256"/>
      <c r="AG2295" s="1256"/>
      <c r="AH2295" s="1256"/>
      <c r="AI2295" s="1256"/>
      <c r="AJ2295" s="1256"/>
      <c r="AK2295" s="1256"/>
      <c r="AL2295" s="1256"/>
      <c r="AM2295" s="1256"/>
      <c r="AN2295" s="1256"/>
      <c r="AO2295" s="1256"/>
      <c r="AP2295" s="1256"/>
      <c r="AQ2295" s="1256"/>
      <c r="AR2295" s="1256"/>
      <c r="AS2295" s="1256"/>
      <c r="AT2295" s="1256"/>
      <c r="AU2295" s="1256"/>
      <c r="AV2295" s="1256"/>
      <c r="AW2295" s="1256"/>
      <c r="AX2295" s="1256"/>
      <c r="AY2295" s="1256"/>
      <c r="AZ2295" s="1256"/>
      <c r="BA2295" s="1256"/>
      <c r="BB2295" s="1256"/>
      <c r="BC2295" s="1256"/>
      <c r="BD2295" s="1256"/>
      <c r="BE2295" s="1256"/>
      <c r="BF2295" s="1256"/>
      <c r="BG2295" s="1256"/>
      <c r="BH2295" s="1256"/>
      <c r="BI2295" s="1256"/>
      <c r="BJ2295" s="1256"/>
      <c r="BK2295" s="1256"/>
      <c r="BL2295" s="1256"/>
      <c r="BM2295" s="1256"/>
      <c r="BN2295" s="1256"/>
      <c r="BO2295" s="1256"/>
      <c r="BP2295" s="1256"/>
      <c r="BQ2295" s="1256"/>
      <c r="BR2295" s="1256"/>
      <c r="BS2295" s="1256"/>
    </row>
    <row r="2296" spans="1:71" s="994" customFormat="1" ht="27.6" hidden="1" outlineLevel="2">
      <c r="A2296" s="1014">
        <v>2</v>
      </c>
      <c r="B2296" s="1014" t="s">
        <v>1556</v>
      </c>
      <c r="C2296" s="1014" t="s">
        <v>1561</v>
      </c>
      <c r="D2296" s="1014" t="s">
        <v>6393</v>
      </c>
      <c r="E2296" s="1014" t="s">
        <v>6393</v>
      </c>
      <c r="F2296" s="1014" t="s">
        <v>3423</v>
      </c>
      <c r="G2296" s="941" t="s">
        <v>6452</v>
      </c>
      <c r="H2296" s="47" t="s">
        <v>29</v>
      </c>
      <c r="I2296" s="329">
        <v>1</v>
      </c>
      <c r="J2296" s="915"/>
      <c r="K2296" s="910">
        <f t="shared" si="368"/>
        <v>0</v>
      </c>
      <c r="L2296" s="426"/>
      <c r="M2296" s="909">
        <f t="shared" si="369"/>
        <v>0</v>
      </c>
      <c r="N2296" s="909">
        <f t="shared" si="370"/>
        <v>0</v>
      </c>
      <c r="O2296" s="909">
        <f t="shared" si="371"/>
        <v>0</v>
      </c>
      <c r="P2296" s="147"/>
      <c r="Q2296" s="1256"/>
      <c r="R2296" s="1256"/>
      <c r="S2296" s="1256"/>
      <c r="T2296" s="1256"/>
      <c r="U2296" s="1256"/>
      <c r="V2296" s="1256"/>
      <c r="W2296" s="1256"/>
      <c r="X2296" s="1256"/>
      <c r="Y2296" s="1256"/>
      <c r="Z2296" s="1256"/>
      <c r="AA2296" s="1256"/>
      <c r="AB2296" s="1256"/>
      <c r="AC2296" s="1256"/>
      <c r="AD2296" s="1256"/>
      <c r="AE2296" s="1256"/>
      <c r="AF2296" s="1256"/>
      <c r="AG2296" s="1256"/>
      <c r="AH2296" s="1256"/>
      <c r="AI2296" s="1256"/>
      <c r="AJ2296" s="1256"/>
      <c r="AK2296" s="1256"/>
      <c r="AL2296" s="1256"/>
      <c r="AM2296" s="1256"/>
      <c r="AN2296" s="1256"/>
      <c r="AO2296" s="1256"/>
      <c r="AP2296" s="1256"/>
      <c r="AQ2296" s="1256"/>
      <c r="AR2296" s="1256"/>
      <c r="AS2296" s="1256"/>
      <c r="AT2296" s="1256"/>
      <c r="AU2296" s="1256"/>
      <c r="AV2296" s="1256"/>
      <c r="AW2296" s="1256"/>
      <c r="AX2296" s="1256"/>
      <c r="AY2296" s="1256"/>
      <c r="AZ2296" s="1256"/>
      <c r="BA2296" s="1256"/>
      <c r="BB2296" s="1256"/>
      <c r="BC2296" s="1256"/>
      <c r="BD2296" s="1256"/>
      <c r="BE2296" s="1256"/>
      <c r="BF2296" s="1256"/>
      <c r="BG2296" s="1256"/>
      <c r="BH2296" s="1256"/>
      <c r="BI2296" s="1256"/>
      <c r="BJ2296" s="1256"/>
      <c r="BK2296" s="1256"/>
      <c r="BL2296" s="1256"/>
      <c r="BM2296" s="1256"/>
      <c r="BN2296" s="1256"/>
      <c r="BO2296" s="1256"/>
      <c r="BP2296" s="1256"/>
      <c r="BQ2296" s="1256"/>
      <c r="BR2296" s="1256"/>
      <c r="BS2296" s="1256"/>
    </row>
    <row r="2297" spans="1:71" s="994" customFormat="1" ht="41.4" hidden="1" outlineLevel="2">
      <c r="A2297" s="1014">
        <v>2</v>
      </c>
      <c r="B2297" s="1014" t="s">
        <v>1556</v>
      </c>
      <c r="C2297" s="1014" t="s">
        <v>1561</v>
      </c>
      <c r="D2297" s="1014" t="s">
        <v>6393</v>
      </c>
      <c r="E2297" s="1014" t="s">
        <v>6393</v>
      </c>
      <c r="F2297" s="1014" t="s">
        <v>6301</v>
      </c>
      <c r="G2297" s="941" t="s">
        <v>6453</v>
      </c>
      <c r="H2297" s="47" t="s">
        <v>29</v>
      </c>
      <c r="I2297" s="329">
        <v>1</v>
      </c>
      <c r="J2297" s="915"/>
      <c r="K2297" s="910">
        <f t="shared" si="368"/>
        <v>0</v>
      </c>
      <c r="L2297" s="426"/>
      <c r="M2297" s="909">
        <f t="shared" si="369"/>
        <v>0</v>
      </c>
      <c r="N2297" s="909">
        <f t="shared" si="370"/>
        <v>0</v>
      </c>
      <c r="O2297" s="909">
        <f t="shared" si="371"/>
        <v>0</v>
      </c>
      <c r="P2297" s="147"/>
      <c r="Q2297" s="1256"/>
      <c r="R2297" s="1256"/>
      <c r="S2297" s="1256"/>
      <c r="T2297" s="1256"/>
      <c r="U2297" s="1256"/>
      <c r="V2297" s="1256"/>
      <c r="W2297" s="1256"/>
      <c r="X2297" s="1256"/>
      <c r="Y2297" s="1256"/>
      <c r="Z2297" s="1256"/>
      <c r="AA2297" s="1256"/>
      <c r="AB2297" s="1256"/>
      <c r="AC2297" s="1256"/>
      <c r="AD2297" s="1256"/>
      <c r="AE2297" s="1256"/>
      <c r="AF2297" s="1256"/>
      <c r="AG2297" s="1256"/>
      <c r="AH2297" s="1256"/>
      <c r="AI2297" s="1256"/>
      <c r="AJ2297" s="1256"/>
      <c r="AK2297" s="1256"/>
      <c r="AL2297" s="1256"/>
      <c r="AM2297" s="1256"/>
      <c r="AN2297" s="1256"/>
      <c r="AO2297" s="1256"/>
      <c r="AP2297" s="1256"/>
      <c r="AQ2297" s="1256"/>
      <c r="AR2297" s="1256"/>
      <c r="AS2297" s="1256"/>
      <c r="AT2297" s="1256"/>
      <c r="AU2297" s="1256"/>
      <c r="AV2297" s="1256"/>
      <c r="AW2297" s="1256"/>
      <c r="AX2297" s="1256"/>
      <c r="AY2297" s="1256"/>
      <c r="AZ2297" s="1256"/>
      <c r="BA2297" s="1256"/>
      <c r="BB2297" s="1256"/>
      <c r="BC2297" s="1256"/>
      <c r="BD2297" s="1256"/>
      <c r="BE2297" s="1256"/>
      <c r="BF2297" s="1256"/>
      <c r="BG2297" s="1256"/>
      <c r="BH2297" s="1256"/>
      <c r="BI2297" s="1256"/>
      <c r="BJ2297" s="1256"/>
      <c r="BK2297" s="1256"/>
      <c r="BL2297" s="1256"/>
      <c r="BM2297" s="1256"/>
      <c r="BN2297" s="1256"/>
      <c r="BO2297" s="1256"/>
      <c r="BP2297" s="1256"/>
      <c r="BQ2297" s="1256"/>
      <c r="BR2297" s="1256"/>
      <c r="BS2297" s="1256"/>
    </row>
    <row r="2298" spans="1:71" s="994" customFormat="1" hidden="1" outlineLevel="2">
      <c r="A2298" s="1014">
        <v>2</v>
      </c>
      <c r="B2298" s="1014" t="s">
        <v>1556</v>
      </c>
      <c r="C2298" s="1014" t="s">
        <v>1561</v>
      </c>
      <c r="D2298" s="1014" t="s">
        <v>6393</v>
      </c>
      <c r="E2298" s="1014" t="s">
        <v>6393</v>
      </c>
      <c r="F2298" s="1014" t="s">
        <v>6302</v>
      </c>
      <c r="G2298" s="941" t="s">
        <v>6447</v>
      </c>
      <c r="H2298" s="47" t="s">
        <v>29</v>
      </c>
      <c r="I2298" s="329">
        <v>1</v>
      </c>
      <c r="J2298" s="915"/>
      <c r="K2298" s="910">
        <f t="shared" si="368"/>
        <v>0</v>
      </c>
      <c r="L2298" s="426"/>
      <c r="M2298" s="909">
        <f t="shared" si="369"/>
        <v>0</v>
      </c>
      <c r="N2298" s="909">
        <f t="shared" si="370"/>
        <v>0</v>
      </c>
      <c r="O2298" s="909">
        <f t="shared" si="371"/>
        <v>0</v>
      </c>
      <c r="P2298" s="147"/>
      <c r="Q2298" s="1256"/>
      <c r="R2298" s="1256"/>
      <c r="S2298" s="1256"/>
      <c r="T2298" s="1256"/>
      <c r="U2298" s="1256"/>
      <c r="V2298" s="1256"/>
      <c r="W2298" s="1256"/>
      <c r="X2298" s="1256"/>
      <c r="Y2298" s="1256"/>
      <c r="Z2298" s="1256"/>
      <c r="AA2298" s="1256"/>
      <c r="AB2298" s="1256"/>
      <c r="AC2298" s="1256"/>
      <c r="AD2298" s="1256"/>
      <c r="AE2298" s="1256"/>
      <c r="AF2298" s="1256"/>
      <c r="AG2298" s="1256"/>
      <c r="AH2298" s="1256"/>
      <c r="AI2298" s="1256"/>
      <c r="AJ2298" s="1256"/>
      <c r="AK2298" s="1256"/>
      <c r="AL2298" s="1256"/>
      <c r="AM2298" s="1256"/>
      <c r="AN2298" s="1256"/>
      <c r="AO2298" s="1256"/>
      <c r="AP2298" s="1256"/>
      <c r="AQ2298" s="1256"/>
      <c r="AR2298" s="1256"/>
      <c r="AS2298" s="1256"/>
      <c r="AT2298" s="1256"/>
      <c r="AU2298" s="1256"/>
      <c r="AV2298" s="1256"/>
      <c r="AW2298" s="1256"/>
      <c r="AX2298" s="1256"/>
      <c r="AY2298" s="1256"/>
      <c r="AZ2298" s="1256"/>
      <c r="BA2298" s="1256"/>
      <c r="BB2298" s="1256"/>
      <c r="BC2298" s="1256"/>
      <c r="BD2298" s="1256"/>
      <c r="BE2298" s="1256"/>
      <c r="BF2298" s="1256"/>
      <c r="BG2298" s="1256"/>
      <c r="BH2298" s="1256"/>
      <c r="BI2298" s="1256"/>
      <c r="BJ2298" s="1256"/>
      <c r="BK2298" s="1256"/>
      <c r="BL2298" s="1256"/>
      <c r="BM2298" s="1256"/>
      <c r="BN2298" s="1256"/>
      <c r="BO2298" s="1256"/>
      <c r="BP2298" s="1256"/>
      <c r="BQ2298" s="1256"/>
      <c r="BR2298" s="1256"/>
      <c r="BS2298" s="1256"/>
    </row>
    <row r="2299" spans="1:71" s="994" customFormat="1" ht="27.6" hidden="1" outlineLevel="2">
      <c r="A2299" s="1014">
        <v>2</v>
      </c>
      <c r="B2299" s="1014" t="s">
        <v>1556</v>
      </c>
      <c r="C2299" s="1014" t="s">
        <v>1561</v>
      </c>
      <c r="D2299" s="1014" t="s">
        <v>6393</v>
      </c>
      <c r="E2299" s="1014" t="s">
        <v>6393</v>
      </c>
      <c r="F2299" s="1014" t="s">
        <v>6303</v>
      </c>
      <c r="G2299" s="941" t="s">
        <v>6448</v>
      </c>
      <c r="H2299" s="47" t="s">
        <v>29</v>
      </c>
      <c r="I2299" s="329">
        <v>1</v>
      </c>
      <c r="J2299" s="915"/>
      <c r="K2299" s="910">
        <f t="shared" si="368"/>
        <v>0</v>
      </c>
      <c r="L2299" s="426"/>
      <c r="M2299" s="909">
        <f t="shared" si="369"/>
        <v>0</v>
      </c>
      <c r="N2299" s="909">
        <f t="shared" si="370"/>
        <v>0</v>
      </c>
      <c r="O2299" s="909">
        <f t="shared" si="371"/>
        <v>0</v>
      </c>
      <c r="P2299" s="147"/>
      <c r="Q2299" s="1256"/>
      <c r="R2299" s="1256"/>
      <c r="S2299" s="1256"/>
      <c r="T2299" s="1256"/>
      <c r="U2299" s="1256"/>
      <c r="V2299" s="1256"/>
      <c r="W2299" s="1256"/>
      <c r="X2299" s="1256"/>
      <c r="Y2299" s="1256"/>
      <c r="Z2299" s="1256"/>
      <c r="AA2299" s="1256"/>
      <c r="AB2299" s="1256"/>
      <c r="AC2299" s="1256"/>
      <c r="AD2299" s="1256"/>
      <c r="AE2299" s="1256"/>
      <c r="AF2299" s="1256"/>
      <c r="AG2299" s="1256"/>
      <c r="AH2299" s="1256"/>
      <c r="AI2299" s="1256"/>
      <c r="AJ2299" s="1256"/>
      <c r="AK2299" s="1256"/>
      <c r="AL2299" s="1256"/>
      <c r="AM2299" s="1256"/>
      <c r="AN2299" s="1256"/>
      <c r="AO2299" s="1256"/>
      <c r="AP2299" s="1256"/>
      <c r="AQ2299" s="1256"/>
      <c r="AR2299" s="1256"/>
      <c r="AS2299" s="1256"/>
      <c r="AT2299" s="1256"/>
      <c r="AU2299" s="1256"/>
      <c r="AV2299" s="1256"/>
      <c r="AW2299" s="1256"/>
      <c r="AX2299" s="1256"/>
      <c r="AY2299" s="1256"/>
      <c r="AZ2299" s="1256"/>
      <c r="BA2299" s="1256"/>
      <c r="BB2299" s="1256"/>
      <c r="BC2299" s="1256"/>
      <c r="BD2299" s="1256"/>
      <c r="BE2299" s="1256"/>
      <c r="BF2299" s="1256"/>
      <c r="BG2299" s="1256"/>
      <c r="BH2299" s="1256"/>
      <c r="BI2299" s="1256"/>
      <c r="BJ2299" s="1256"/>
      <c r="BK2299" s="1256"/>
      <c r="BL2299" s="1256"/>
      <c r="BM2299" s="1256"/>
      <c r="BN2299" s="1256"/>
      <c r="BO2299" s="1256"/>
      <c r="BP2299" s="1256"/>
      <c r="BQ2299" s="1256"/>
      <c r="BR2299" s="1256"/>
      <c r="BS2299" s="1256"/>
    </row>
    <row r="2300" spans="1:71" s="994" customFormat="1" ht="27.6" hidden="1" outlineLevel="2">
      <c r="A2300" s="1014">
        <v>2</v>
      </c>
      <c r="B2300" s="1014" t="s">
        <v>1556</v>
      </c>
      <c r="C2300" s="1014" t="s">
        <v>1561</v>
      </c>
      <c r="D2300" s="1014" t="s">
        <v>6393</v>
      </c>
      <c r="E2300" s="1014" t="s">
        <v>6393</v>
      </c>
      <c r="F2300" s="1014" t="s">
        <v>6304</v>
      </c>
      <c r="G2300" s="941" t="s">
        <v>6449</v>
      </c>
      <c r="H2300" s="47" t="s">
        <v>29</v>
      </c>
      <c r="I2300" s="329">
        <v>1</v>
      </c>
      <c r="J2300" s="915"/>
      <c r="K2300" s="910">
        <f t="shared" si="368"/>
        <v>0</v>
      </c>
      <c r="L2300" s="426"/>
      <c r="M2300" s="909">
        <f t="shared" si="369"/>
        <v>0</v>
      </c>
      <c r="N2300" s="909">
        <f t="shared" si="370"/>
        <v>0</v>
      </c>
      <c r="O2300" s="909">
        <f t="shared" si="371"/>
        <v>0</v>
      </c>
      <c r="P2300" s="147"/>
      <c r="Q2300" s="1256"/>
      <c r="R2300" s="1256"/>
      <c r="S2300" s="1256"/>
      <c r="T2300" s="1256"/>
      <c r="U2300" s="1256"/>
      <c r="V2300" s="1256"/>
      <c r="W2300" s="1256"/>
      <c r="X2300" s="1256"/>
      <c r="Y2300" s="1256"/>
      <c r="Z2300" s="1256"/>
      <c r="AA2300" s="1256"/>
      <c r="AB2300" s="1256"/>
      <c r="AC2300" s="1256"/>
      <c r="AD2300" s="1256"/>
      <c r="AE2300" s="1256"/>
      <c r="AF2300" s="1256"/>
      <c r="AG2300" s="1256"/>
      <c r="AH2300" s="1256"/>
      <c r="AI2300" s="1256"/>
      <c r="AJ2300" s="1256"/>
      <c r="AK2300" s="1256"/>
      <c r="AL2300" s="1256"/>
      <c r="AM2300" s="1256"/>
      <c r="AN2300" s="1256"/>
      <c r="AO2300" s="1256"/>
      <c r="AP2300" s="1256"/>
      <c r="AQ2300" s="1256"/>
      <c r="AR2300" s="1256"/>
      <c r="AS2300" s="1256"/>
      <c r="AT2300" s="1256"/>
      <c r="AU2300" s="1256"/>
      <c r="AV2300" s="1256"/>
      <c r="AW2300" s="1256"/>
      <c r="AX2300" s="1256"/>
      <c r="AY2300" s="1256"/>
      <c r="AZ2300" s="1256"/>
      <c r="BA2300" s="1256"/>
      <c r="BB2300" s="1256"/>
      <c r="BC2300" s="1256"/>
      <c r="BD2300" s="1256"/>
      <c r="BE2300" s="1256"/>
      <c r="BF2300" s="1256"/>
      <c r="BG2300" s="1256"/>
      <c r="BH2300" s="1256"/>
      <c r="BI2300" s="1256"/>
      <c r="BJ2300" s="1256"/>
      <c r="BK2300" s="1256"/>
      <c r="BL2300" s="1256"/>
      <c r="BM2300" s="1256"/>
      <c r="BN2300" s="1256"/>
      <c r="BO2300" s="1256"/>
      <c r="BP2300" s="1256"/>
      <c r="BQ2300" s="1256"/>
      <c r="BR2300" s="1256"/>
      <c r="BS2300" s="1256"/>
    </row>
    <row r="2301" spans="1:71" s="994" customFormat="1" ht="27.6" hidden="1" outlineLevel="2">
      <c r="A2301" s="1014">
        <v>2</v>
      </c>
      <c r="B2301" s="1014" t="s">
        <v>1556</v>
      </c>
      <c r="C2301" s="1014" t="s">
        <v>1561</v>
      </c>
      <c r="D2301" s="1014" t="s">
        <v>6393</v>
      </c>
      <c r="E2301" s="1014" t="s">
        <v>6393</v>
      </c>
      <c r="F2301" s="1014" t="s">
        <v>6305</v>
      </c>
      <c r="G2301" s="941" t="s">
        <v>6450</v>
      </c>
      <c r="H2301" s="47" t="s">
        <v>29</v>
      </c>
      <c r="I2301" s="329">
        <v>1</v>
      </c>
      <c r="J2301" s="915"/>
      <c r="K2301" s="910">
        <f t="shared" si="368"/>
        <v>0</v>
      </c>
      <c r="L2301" s="426"/>
      <c r="M2301" s="909">
        <f t="shared" si="369"/>
        <v>0</v>
      </c>
      <c r="N2301" s="909">
        <f t="shared" si="370"/>
        <v>0</v>
      </c>
      <c r="O2301" s="909">
        <f t="shared" si="371"/>
        <v>0</v>
      </c>
      <c r="P2301" s="147"/>
      <c r="Q2301" s="1256"/>
      <c r="R2301" s="1256"/>
      <c r="S2301" s="1256"/>
      <c r="T2301" s="1256"/>
      <c r="U2301" s="1256"/>
      <c r="V2301" s="1256"/>
      <c r="W2301" s="1256"/>
      <c r="X2301" s="1256"/>
      <c r="Y2301" s="1256"/>
      <c r="Z2301" s="1256"/>
      <c r="AA2301" s="1256"/>
      <c r="AB2301" s="1256"/>
      <c r="AC2301" s="1256"/>
      <c r="AD2301" s="1256"/>
      <c r="AE2301" s="1256"/>
      <c r="AF2301" s="1256"/>
      <c r="AG2301" s="1256"/>
      <c r="AH2301" s="1256"/>
      <c r="AI2301" s="1256"/>
      <c r="AJ2301" s="1256"/>
      <c r="AK2301" s="1256"/>
      <c r="AL2301" s="1256"/>
      <c r="AM2301" s="1256"/>
      <c r="AN2301" s="1256"/>
      <c r="AO2301" s="1256"/>
      <c r="AP2301" s="1256"/>
      <c r="AQ2301" s="1256"/>
      <c r="AR2301" s="1256"/>
      <c r="AS2301" s="1256"/>
      <c r="AT2301" s="1256"/>
      <c r="AU2301" s="1256"/>
      <c r="AV2301" s="1256"/>
      <c r="AW2301" s="1256"/>
      <c r="AX2301" s="1256"/>
      <c r="AY2301" s="1256"/>
      <c r="AZ2301" s="1256"/>
      <c r="BA2301" s="1256"/>
      <c r="BB2301" s="1256"/>
      <c r="BC2301" s="1256"/>
      <c r="BD2301" s="1256"/>
      <c r="BE2301" s="1256"/>
      <c r="BF2301" s="1256"/>
      <c r="BG2301" s="1256"/>
      <c r="BH2301" s="1256"/>
      <c r="BI2301" s="1256"/>
      <c r="BJ2301" s="1256"/>
      <c r="BK2301" s="1256"/>
      <c r="BL2301" s="1256"/>
      <c r="BM2301" s="1256"/>
      <c r="BN2301" s="1256"/>
      <c r="BO2301" s="1256"/>
      <c r="BP2301" s="1256"/>
      <c r="BQ2301" s="1256"/>
      <c r="BR2301" s="1256"/>
      <c r="BS2301" s="1256"/>
    </row>
    <row r="2302" spans="1:71" s="994" customFormat="1" ht="27.6" hidden="1" outlineLevel="2">
      <c r="A2302" s="1014">
        <v>2</v>
      </c>
      <c r="B2302" s="1014" t="s">
        <v>1556</v>
      </c>
      <c r="C2302" s="1014" t="s">
        <v>1561</v>
      </c>
      <c r="D2302" s="1014" t="s">
        <v>6393</v>
      </c>
      <c r="E2302" s="1014" t="s">
        <v>6393</v>
      </c>
      <c r="F2302" s="1014" t="s">
        <v>6306</v>
      </c>
      <c r="G2302" s="941" t="s">
        <v>6454</v>
      </c>
      <c r="H2302" s="47" t="s">
        <v>29</v>
      </c>
      <c r="I2302" s="329">
        <v>30</v>
      </c>
      <c r="J2302" s="915"/>
      <c r="K2302" s="910">
        <f t="shared" si="368"/>
        <v>0</v>
      </c>
      <c r="L2302" s="426"/>
      <c r="M2302" s="909">
        <f t="shared" si="369"/>
        <v>0</v>
      </c>
      <c r="N2302" s="909">
        <f t="shared" si="370"/>
        <v>0</v>
      </c>
      <c r="O2302" s="909">
        <f t="shared" si="371"/>
        <v>0</v>
      </c>
      <c r="P2302" s="147"/>
      <c r="Q2302" s="1256"/>
      <c r="R2302" s="1256"/>
      <c r="S2302" s="1256"/>
      <c r="T2302" s="1256"/>
      <c r="U2302" s="1256"/>
      <c r="V2302" s="1256"/>
      <c r="W2302" s="1256"/>
      <c r="X2302" s="1256"/>
      <c r="Y2302" s="1256"/>
      <c r="Z2302" s="1256"/>
      <c r="AA2302" s="1256"/>
      <c r="AB2302" s="1256"/>
      <c r="AC2302" s="1256"/>
      <c r="AD2302" s="1256"/>
      <c r="AE2302" s="1256"/>
      <c r="AF2302" s="1256"/>
      <c r="AG2302" s="1256"/>
      <c r="AH2302" s="1256"/>
      <c r="AI2302" s="1256"/>
      <c r="AJ2302" s="1256"/>
      <c r="AK2302" s="1256"/>
      <c r="AL2302" s="1256"/>
      <c r="AM2302" s="1256"/>
      <c r="AN2302" s="1256"/>
      <c r="AO2302" s="1256"/>
      <c r="AP2302" s="1256"/>
      <c r="AQ2302" s="1256"/>
      <c r="AR2302" s="1256"/>
      <c r="AS2302" s="1256"/>
      <c r="AT2302" s="1256"/>
      <c r="AU2302" s="1256"/>
      <c r="AV2302" s="1256"/>
      <c r="AW2302" s="1256"/>
      <c r="AX2302" s="1256"/>
      <c r="AY2302" s="1256"/>
      <c r="AZ2302" s="1256"/>
      <c r="BA2302" s="1256"/>
      <c r="BB2302" s="1256"/>
      <c r="BC2302" s="1256"/>
      <c r="BD2302" s="1256"/>
      <c r="BE2302" s="1256"/>
      <c r="BF2302" s="1256"/>
      <c r="BG2302" s="1256"/>
      <c r="BH2302" s="1256"/>
      <c r="BI2302" s="1256"/>
      <c r="BJ2302" s="1256"/>
      <c r="BK2302" s="1256"/>
      <c r="BL2302" s="1256"/>
      <c r="BM2302" s="1256"/>
      <c r="BN2302" s="1256"/>
      <c r="BO2302" s="1256"/>
      <c r="BP2302" s="1256"/>
      <c r="BQ2302" s="1256"/>
      <c r="BR2302" s="1256"/>
      <c r="BS2302" s="1256"/>
    </row>
    <row r="2303" spans="1:71" s="994" customFormat="1" ht="41.4" hidden="1" outlineLevel="2">
      <c r="A2303" s="1014">
        <v>2</v>
      </c>
      <c r="B2303" s="1014" t="s">
        <v>1556</v>
      </c>
      <c r="C2303" s="1014" t="s">
        <v>1561</v>
      </c>
      <c r="D2303" s="1014" t="s">
        <v>6393</v>
      </c>
      <c r="E2303" s="1014" t="s">
        <v>6393</v>
      </c>
      <c r="F2303" s="1014" t="s">
        <v>6307</v>
      </c>
      <c r="G2303" s="941" t="s">
        <v>6455</v>
      </c>
      <c r="H2303" s="47" t="s">
        <v>29</v>
      </c>
      <c r="I2303" s="329">
        <v>100</v>
      </c>
      <c r="J2303" s="915"/>
      <c r="K2303" s="910">
        <f t="shared" si="368"/>
        <v>0</v>
      </c>
      <c r="L2303" s="426"/>
      <c r="M2303" s="909">
        <f t="shared" si="369"/>
        <v>0</v>
      </c>
      <c r="N2303" s="909">
        <f t="shared" si="370"/>
        <v>0</v>
      </c>
      <c r="O2303" s="909">
        <f t="shared" si="371"/>
        <v>0</v>
      </c>
      <c r="P2303" s="147"/>
      <c r="Q2303" s="1256"/>
      <c r="R2303" s="1256"/>
      <c r="S2303" s="1256"/>
      <c r="T2303" s="1256"/>
      <c r="U2303" s="1256"/>
      <c r="V2303" s="1256"/>
      <c r="W2303" s="1256"/>
      <c r="X2303" s="1256"/>
      <c r="Y2303" s="1256"/>
      <c r="Z2303" s="1256"/>
      <c r="AA2303" s="1256"/>
      <c r="AB2303" s="1256"/>
      <c r="AC2303" s="1256"/>
      <c r="AD2303" s="1256"/>
      <c r="AE2303" s="1256"/>
      <c r="AF2303" s="1256"/>
      <c r="AG2303" s="1256"/>
      <c r="AH2303" s="1256"/>
      <c r="AI2303" s="1256"/>
      <c r="AJ2303" s="1256"/>
      <c r="AK2303" s="1256"/>
      <c r="AL2303" s="1256"/>
      <c r="AM2303" s="1256"/>
      <c r="AN2303" s="1256"/>
      <c r="AO2303" s="1256"/>
      <c r="AP2303" s="1256"/>
      <c r="AQ2303" s="1256"/>
      <c r="AR2303" s="1256"/>
      <c r="AS2303" s="1256"/>
      <c r="AT2303" s="1256"/>
      <c r="AU2303" s="1256"/>
      <c r="AV2303" s="1256"/>
      <c r="AW2303" s="1256"/>
      <c r="AX2303" s="1256"/>
      <c r="AY2303" s="1256"/>
      <c r="AZ2303" s="1256"/>
      <c r="BA2303" s="1256"/>
      <c r="BB2303" s="1256"/>
      <c r="BC2303" s="1256"/>
      <c r="BD2303" s="1256"/>
      <c r="BE2303" s="1256"/>
      <c r="BF2303" s="1256"/>
      <c r="BG2303" s="1256"/>
      <c r="BH2303" s="1256"/>
      <c r="BI2303" s="1256"/>
      <c r="BJ2303" s="1256"/>
      <c r="BK2303" s="1256"/>
      <c r="BL2303" s="1256"/>
      <c r="BM2303" s="1256"/>
      <c r="BN2303" s="1256"/>
      <c r="BO2303" s="1256"/>
      <c r="BP2303" s="1256"/>
      <c r="BQ2303" s="1256"/>
      <c r="BR2303" s="1256"/>
      <c r="BS2303" s="1256"/>
    </row>
    <row r="2304" spans="1:71" s="994" customFormat="1" ht="27.6" hidden="1" outlineLevel="2">
      <c r="A2304" s="1014">
        <v>2</v>
      </c>
      <c r="B2304" s="1014" t="s">
        <v>1556</v>
      </c>
      <c r="C2304" s="1014" t="s">
        <v>1561</v>
      </c>
      <c r="D2304" s="1014" t="s">
        <v>6393</v>
      </c>
      <c r="E2304" s="1014" t="s">
        <v>6393</v>
      </c>
      <c r="F2304" s="1014" t="s">
        <v>3529</v>
      </c>
      <c r="G2304" s="941" t="s">
        <v>6413</v>
      </c>
      <c r="H2304" s="47" t="s">
        <v>30</v>
      </c>
      <c r="I2304" s="329">
        <v>1000</v>
      </c>
      <c r="J2304" s="915"/>
      <c r="K2304" s="910">
        <f t="shared" si="368"/>
        <v>0</v>
      </c>
      <c r="L2304" s="426"/>
      <c r="M2304" s="909">
        <f t="shared" si="369"/>
        <v>0</v>
      </c>
      <c r="N2304" s="909">
        <f t="shared" si="370"/>
        <v>0</v>
      </c>
      <c r="O2304" s="909">
        <f t="shared" si="371"/>
        <v>0</v>
      </c>
      <c r="P2304" s="147"/>
      <c r="Q2304" s="1256"/>
      <c r="R2304" s="1256"/>
      <c r="S2304" s="1256"/>
      <c r="T2304" s="1256"/>
      <c r="U2304" s="1256"/>
      <c r="V2304" s="1256"/>
      <c r="W2304" s="1256"/>
      <c r="X2304" s="1256"/>
      <c r="Y2304" s="1256"/>
      <c r="Z2304" s="1256"/>
      <c r="AA2304" s="1256"/>
      <c r="AB2304" s="1256"/>
      <c r="AC2304" s="1256"/>
      <c r="AD2304" s="1256"/>
      <c r="AE2304" s="1256"/>
      <c r="AF2304" s="1256"/>
      <c r="AG2304" s="1256"/>
      <c r="AH2304" s="1256"/>
      <c r="AI2304" s="1256"/>
      <c r="AJ2304" s="1256"/>
      <c r="AK2304" s="1256"/>
      <c r="AL2304" s="1256"/>
      <c r="AM2304" s="1256"/>
      <c r="AN2304" s="1256"/>
      <c r="AO2304" s="1256"/>
      <c r="AP2304" s="1256"/>
      <c r="AQ2304" s="1256"/>
      <c r="AR2304" s="1256"/>
      <c r="AS2304" s="1256"/>
      <c r="AT2304" s="1256"/>
      <c r="AU2304" s="1256"/>
      <c r="AV2304" s="1256"/>
      <c r="AW2304" s="1256"/>
      <c r="AX2304" s="1256"/>
      <c r="AY2304" s="1256"/>
      <c r="AZ2304" s="1256"/>
      <c r="BA2304" s="1256"/>
      <c r="BB2304" s="1256"/>
      <c r="BC2304" s="1256"/>
      <c r="BD2304" s="1256"/>
      <c r="BE2304" s="1256"/>
      <c r="BF2304" s="1256"/>
      <c r="BG2304" s="1256"/>
      <c r="BH2304" s="1256"/>
      <c r="BI2304" s="1256"/>
      <c r="BJ2304" s="1256"/>
      <c r="BK2304" s="1256"/>
      <c r="BL2304" s="1256"/>
      <c r="BM2304" s="1256"/>
      <c r="BN2304" s="1256"/>
      <c r="BO2304" s="1256"/>
      <c r="BP2304" s="1256"/>
      <c r="BQ2304" s="1256"/>
      <c r="BR2304" s="1256"/>
      <c r="BS2304" s="1256"/>
    </row>
    <row r="2305" spans="1:71" s="994" customFormat="1" ht="55.2" hidden="1" outlineLevel="2">
      <c r="A2305" s="1014">
        <v>2</v>
      </c>
      <c r="B2305" s="1014" t="s">
        <v>1556</v>
      </c>
      <c r="C2305" s="1014" t="s">
        <v>1561</v>
      </c>
      <c r="D2305" s="1014" t="s">
        <v>6393</v>
      </c>
      <c r="E2305" s="1014" t="s">
        <v>6393</v>
      </c>
      <c r="F2305" s="1014" t="s">
        <v>6308</v>
      </c>
      <c r="G2305" s="941" t="s">
        <v>6456</v>
      </c>
      <c r="H2305" s="47" t="s">
        <v>30</v>
      </c>
      <c r="I2305" s="329">
        <v>1000</v>
      </c>
      <c r="J2305" s="915"/>
      <c r="K2305" s="910">
        <f t="shared" si="368"/>
        <v>0</v>
      </c>
      <c r="L2305" s="426"/>
      <c r="M2305" s="909">
        <f t="shared" si="369"/>
        <v>0</v>
      </c>
      <c r="N2305" s="909">
        <f t="shared" si="370"/>
        <v>0</v>
      </c>
      <c r="O2305" s="909">
        <f t="shared" si="371"/>
        <v>0</v>
      </c>
      <c r="P2305" s="147"/>
      <c r="Q2305" s="1256"/>
      <c r="R2305" s="1256"/>
      <c r="S2305" s="1256"/>
      <c r="T2305" s="1256"/>
      <c r="U2305" s="1256"/>
      <c r="V2305" s="1256"/>
      <c r="W2305" s="1256"/>
      <c r="X2305" s="1256"/>
      <c r="Y2305" s="1256"/>
      <c r="Z2305" s="1256"/>
      <c r="AA2305" s="1256"/>
      <c r="AB2305" s="1256"/>
      <c r="AC2305" s="1256"/>
      <c r="AD2305" s="1256"/>
      <c r="AE2305" s="1256"/>
      <c r="AF2305" s="1256"/>
      <c r="AG2305" s="1256"/>
      <c r="AH2305" s="1256"/>
      <c r="AI2305" s="1256"/>
      <c r="AJ2305" s="1256"/>
      <c r="AK2305" s="1256"/>
      <c r="AL2305" s="1256"/>
      <c r="AM2305" s="1256"/>
      <c r="AN2305" s="1256"/>
      <c r="AO2305" s="1256"/>
      <c r="AP2305" s="1256"/>
      <c r="AQ2305" s="1256"/>
      <c r="AR2305" s="1256"/>
      <c r="AS2305" s="1256"/>
      <c r="AT2305" s="1256"/>
      <c r="AU2305" s="1256"/>
      <c r="AV2305" s="1256"/>
      <c r="AW2305" s="1256"/>
      <c r="AX2305" s="1256"/>
      <c r="AY2305" s="1256"/>
      <c r="AZ2305" s="1256"/>
      <c r="BA2305" s="1256"/>
      <c r="BB2305" s="1256"/>
      <c r="BC2305" s="1256"/>
      <c r="BD2305" s="1256"/>
      <c r="BE2305" s="1256"/>
      <c r="BF2305" s="1256"/>
      <c r="BG2305" s="1256"/>
      <c r="BH2305" s="1256"/>
      <c r="BI2305" s="1256"/>
      <c r="BJ2305" s="1256"/>
      <c r="BK2305" s="1256"/>
      <c r="BL2305" s="1256"/>
      <c r="BM2305" s="1256"/>
      <c r="BN2305" s="1256"/>
      <c r="BO2305" s="1256"/>
      <c r="BP2305" s="1256"/>
      <c r="BQ2305" s="1256"/>
      <c r="BR2305" s="1256"/>
      <c r="BS2305" s="1256"/>
    </row>
    <row r="2306" spans="1:71" s="994" customFormat="1" ht="27.6" hidden="1" outlineLevel="2">
      <c r="A2306" s="1014">
        <v>2</v>
      </c>
      <c r="B2306" s="1014" t="s">
        <v>1556</v>
      </c>
      <c r="C2306" s="1014" t="s">
        <v>1561</v>
      </c>
      <c r="D2306" s="1014" t="s">
        <v>6393</v>
      </c>
      <c r="E2306" s="1014" t="s">
        <v>6393</v>
      </c>
      <c r="F2306" s="1014" t="s">
        <v>6309</v>
      </c>
      <c r="G2306" s="941" t="s">
        <v>6457</v>
      </c>
      <c r="H2306" s="47" t="s">
        <v>30</v>
      </c>
      <c r="I2306" s="329">
        <v>370</v>
      </c>
      <c r="J2306" s="915"/>
      <c r="K2306" s="910">
        <f t="shared" si="368"/>
        <v>0</v>
      </c>
      <c r="L2306" s="426"/>
      <c r="M2306" s="909">
        <f t="shared" si="369"/>
        <v>0</v>
      </c>
      <c r="N2306" s="909">
        <f t="shared" si="370"/>
        <v>0</v>
      </c>
      <c r="O2306" s="909">
        <f t="shared" si="371"/>
        <v>0</v>
      </c>
      <c r="P2306" s="147"/>
      <c r="Q2306" s="1256"/>
      <c r="R2306" s="1256"/>
      <c r="S2306" s="1256"/>
      <c r="T2306" s="1256"/>
      <c r="U2306" s="1256"/>
      <c r="V2306" s="1256"/>
      <c r="W2306" s="1256"/>
      <c r="X2306" s="1256"/>
      <c r="Y2306" s="1256"/>
      <c r="Z2306" s="1256"/>
      <c r="AA2306" s="1256"/>
      <c r="AB2306" s="1256"/>
      <c r="AC2306" s="1256"/>
      <c r="AD2306" s="1256"/>
      <c r="AE2306" s="1256"/>
      <c r="AF2306" s="1256"/>
      <c r="AG2306" s="1256"/>
      <c r="AH2306" s="1256"/>
      <c r="AI2306" s="1256"/>
      <c r="AJ2306" s="1256"/>
      <c r="AK2306" s="1256"/>
      <c r="AL2306" s="1256"/>
      <c r="AM2306" s="1256"/>
      <c r="AN2306" s="1256"/>
      <c r="AO2306" s="1256"/>
      <c r="AP2306" s="1256"/>
      <c r="AQ2306" s="1256"/>
      <c r="AR2306" s="1256"/>
      <c r="AS2306" s="1256"/>
      <c r="AT2306" s="1256"/>
      <c r="AU2306" s="1256"/>
      <c r="AV2306" s="1256"/>
      <c r="AW2306" s="1256"/>
      <c r="AX2306" s="1256"/>
      <c r="AY2306" s="1256"/>
      <c r="AZ2306" s="1256"/>
      <c r="BA2306" s="1256"/>
      <c r="BB2306" s="1256"/>
      <c r="BC2306" s="1256"/>
      <c r="BD2306" s="1256"/>
      <c r="BE2306" s="1256"/>
      <c r="BF2306" s="1256"/>
      <c r="BG2306" s="1256"/>
      <c r="BH2306" s="1256"/>
      <c r="BI2306" s="1256"/>
      <c r="BJ2306" s="1256"/>
      <c r="BK2306" s="1256"/>
      <c r="BL2306" s="1256"/>
      <c r="BM2306" s="1256"/>
      <c r="BN2306" s="1256"/>
      <c r="BO2306" s="1256"/>
      <c r="BP2306" s="1256"/>
      <c r="BQ2306" s="1256"/>
      <c r="BR2306" s="1256"/>
      <c r="BS2306" s="1256"/>
    </row>
    <row r="2307" spans="1:71" s="994" customFormat="1" hidden="1" outlineLevel="2">
      <c r="A2307" s="1014">
        <v>2</v>
      </c>
      <c r="B2307" s="1014" t="s">
        <v>1556</v>
      </c>
      <c r="C2307" s="1014" t="s">
        <v>1561</v>
      </c>
      <c r="D2307" s="1014" t="s">
        <v>6393</v>
      </c>
      <c r="E2307" s="1014" t="s">
        <v>6393</v>
      </c>
      <c r="F2307" s="1014" t="s">
        <v>1641</v>
      </c>
      <c r="G2307" s="1010" t="s">
        <v>6458</v>
      </c>
      <c r="H2307" s="47"/>
      <c r="I2307" s="329"/>
      <c r="J2307" s="915"/>
      <c r="K2307" s="910">
        <f t="shared" si="368"/>
        <v>0</v>
      </c>
      <c r="L2307" s="426"/>
      <c r="M2307" s="909">
        <f t="shared" si="369"/>
        <v>0</v>
      </c>
      <c r="N2307" s="909">
        <f t="shared" si="370"/>
        <v>0</v>
      </c>
      <c r="O2307" s="909">
        <f t="shared" si="371"/>
        <v>0</v>
      </c>
      <c r="P2307" s="147"/>
      <c r="Q2307" s="1256"/>
      <c r="R2307" s="1256"/>
      <c r="S2307" s="1256"/>
      <c r="T2307" s="1256"/>
      <c r="U2307" s="1256"/>
      <c r="V2307" s="1256"/>
      <c r="W2307" s="1256"/>
      <c r="X2307" s="1256"/>
      <c r="Y2307" s="1256"/>
      <c r="Z2307" s="1256"/>
      <c r="AA2307" s="1256"/>
      <c r="AB2307" s="1256"/>
      <c r="AC2307" s="1256"/>
      <c r="AD2307" s="1256"/>
      <c r="AE2307" s="1256"/>
      <c r="AF2307" s="1256"/>
      <c r="AG2307" s="1256"/>
      <c r="AH2307" s="1256"/>
      <c r="AI2307" s="1256"/>
      <c r="AJ2307" s="1256"/>
      <c r="AK2307" s="1256"/>
      <c r="AL2307" s="1256"/>
      <c r="AM2307" s="1256"/>
      <c r="AN2307" s="1256"/>
      <c r="AO2307" s="1256"/>
      <c r="AP2307" s="1256"/>
      <c r="AQ2307" s="1256"/>
      <c r="AR2307" s="1256"/>
      <c r="AS2307" s="1256"/>
      <c r="AT2307" s="1256"/>
      <c r="AU2307" s="1256"/>
      <c r="AV2307" s="1256"/>
      <c r="AW2307" s="1256"/>
      <c r="AX2307" s="1256"/>
      <c r="AY2307" s="1256"/>
      <c r="AZ2307" s="1256"/>
      <c r="BA2307" s="1256"/>
      <c r="BB2307" s="1256"/>
      <c r="BC2307" s="1256"/>
      <c r="BD2307" s="1256"/>
      <c r="BE2307" s="1256"/>
      <c r="BF2307" s="1256"/>
      <c r="BG2307" s="1256"/>
      <c r="BH2307" s="1256"/>
      <c r="BI2307" s="1256"/>
      <c r="BJ2307" s="1256"/>
      <c r="BK2307" s="1256"/>
      <c r="BL2307" s="1256"/>
      <c r="BM2307" s="1256"/>
      <c r="BN2307" s="1256"/>
      <c r="BO2307" s="1256"/>
      <c r="BP2307" s="1256"/>
      <c r="BQ2307" s="1256"/>
      <c r="BR2307" s="1256"/>
      <c r="BS2307" s="1256"/>
    </row>
    <row r="2308" spans="1:71" s="994" customFormat="1" ht="27.6" hidden="1" outlineLevel="2">
      <c r="A2308" s="1014">
        <v>2</v>
      </c>
      <c r="B2308" s="1014" t="s">
        <v>1556</v>
      </c>
      <c r="C2308" s="1014" t="s">
        <v>1561</v>
      </c>
      <c r="D2308" s="1014" t="s">
        <v>6393</v>
      </c>
      <c r="E2308" s="1014" t="s">
        <v>6393</v>
      </c>
      <c r="F2308" s="1014" t="s">
        <v>6310</v>
      </c>
      <c r="G2308" s="941" t="s">
        <v>6460</v>
      </c>
      <c r="H2308" s="47" t="s">
        <v>29</v>
      </c>
      <c r="I2308" s="329">
        <v>1</v>
      </c>
      <c r="J2308" s="915"/>
      <c r="K2308" s="910">
        <f t="shared" si="368"/>
        <v>0</v>
      </c>
      <c r="L2308" s="426"/>
      <c r="M2308" s="909">
        <f t="shared" si="369"/>
        <v>0</v>
      </c>
      <c r="N2308" s="909">
        <f t="shared" si="370"/>
        <v>0</v>
      </c>
      <c r="O2308" s="909">
        <f t="shared" si="371"/>
        <v>0</v>
      </c>
      <c r="P2308" s="147"/>
      <c r="Q2308" s="1256"/>
      <c r="R2308" s="1256"/>
      <c r="S2308" s="1256"/>
      <c r="T2308" s="1256"/>
      <c r="U2308" s="1256"/>
      <c r="V2308" s="1256"/>
      <c r="W2308" s="1256"/>
      <c r="X2308" s="1256"/>
      <c r="Y2308" s="1256"/>
      <c r="Z2308" s="1256"/>
      <c r="AA2308" s="1256"/>
      <c r="AB2308" s="1256"/>
      <c r="AC2308" s="1256"/>
      <c r="AD2308" s="1256"/>
      <c r="AE2308" s="1256"/>
      <c r="AF2308" s="1256"/>
      <c r="AG2308" s="1256"/>
      <c r="AH2308" s="1256"/>
      <c r="AI2308" s="1256"/>
      <c r="AJ2308" s="1256"/>
      <c r="AK2308" s="1256"/>
      <c r="AL2308" s="1256"/>
      <c r="AM2308" s="1256"/>
      <c r="AN2308" s="1256"/>
      <c r="AO2308" s="1256"/>
      <c r="AP2308" s="1256"/>
      <c r="AQ2308" s="1256"/>
      <c r="AR2308" s="1256"/>
      <c r="AS2308" s="1256"/>
      <c r="AT2308" s="1256"/>
      <c r="AU2308" s="1256"/>
      <c r="AV2308" s="1256"/>
      <c r="AW2308" s="1256"/>
      <c r="AX2308" s="1256"/>
      <c r="AY2308" s="1256"/>
      <c r="AZ2308" s="1256"/>
      <c r="BA2308" s="1256"/>
      <c r="BB2308" s="1256"/>
      <c r="BC2308" s="1256"/>
      <c r="BD2308" s="1256"/>
      <c r="BE2308" s="1256"/>
      <c r="BF2308" s="1256"/>
      <c r="BG2308" s="1256"/>
      <c r="BH2308" s="1256"/>
      <c r="BI2308" s="1256"/>
      <c r="BJ2308" s="1256"/>
      <c r="BK2308" s="1256"/>
      <c r="BL2308" s="1256"/>
      <c r="BM2308" s="1256"/>
      <c r="BN2308" s="1256"/>
      <c r="BO2308" s="1256"/>
      <c r="BP2308" s="1256"/>
      <c r="BQ2308" s="1256"/>
      <c r="BR2308" s="1256"/>
      <c r="BS2308" s="1256"/>
    </row>
    <row r="2309" spans="1:71" s="994" customFormat="1" ht="27.6" hidden="1" outlineLevel="2">
      <c r="A2309" s="1014">
        <v>2</v>
      </c>
      <c r="B2309" s="1014" t="s">
        <v>1556</v>
      </c>
      <c r="C2309" s="1014" t="s">
        <v>1561</v>
      </c>
      <c r="D2309" s="1014" t="s">
        <v>6393</v>
      </c>
      <c r="E2309" s="1014" t="s">
        <v>6393</v>
      </c>
      <c r="F2309" s="1014" t="s">
        <v>3531</v>
      </c>
      <c r="G2309" s="941" t="s">
        <v>6461</v>
      </c>
      <c r="H2309" s="47" t="s">
        <v>29</v>
      </c>
      <c r="I2309" s="329">
        <v>1</v>
      </c>
      <c r="J2309" s="915"/>
      <c r="K2309" s="910">
        <f t="shared" si="368"/>
        <v>0</v>
      </c>
      <c r="L2309" s="426"/>
      <c r="M2309" s="909">
        <f t="shared" si="369"/>
        <v>0</v>
      </c>
      <c r="N2309" s="909">
        <f t="shared" si="370"/>
        <v>0</v>
      </c>
      <c r="O2309" s="909">
        <f t="shared" si="371"/>
        <v>0</v>
      </c>
      <c r="P2309" s="147"/>
      <c r="Q2309" s="1256"/>
      <c r="R2309" s="1256"/>
      <c r="S2309" s="1256"/>
      <c r="T2309" s="1256"/>
      <c r="U2309" s="1256"/>
      <c r="V2309" s="1256"/>
      <c r="W2309" s="1256"/>
      <c r="X2309" s="1256"/>
      <c r="Y2309" s="1256"/>
      <c r="Z2309" s="1256"/>
      <c r="AA2309" s="1256"/>
      <c r="AB2309" s="1256"/>
      <c r="AC2309" s="1256"/>
      <c r="AD2309" s="1256"/>
      <c r="AE2309" s="1256"/>
      <c r="AF2309" s="1256"/>
      <c r="AG2309" s="1256"/>
      <c r="AH2309" s="1256"/>
      <c r="AI2309" s="1256"/>
      <c r="AJ2309" s="1256"/>
      <c r="AK2309" s="1256"/>
      <c r="AL2309" s="1256"/>
      <c r="AM2309" s="1256"/>
      <c r="AN2309" s="1256"/>
      <c r="AO2309" s="1256"/>
      <c r="AP2309" s="1256"/>
      <c r="AQ2309" s="1256"/>
      <c r="AR2309" s="1256"/>
      <c r="AS2309" s="1256"/>
      <c r="AT2309" s="1256"/>
      <c r="AU2309" s="1256"/>
      <c r="AV2309" s="1256"/>
      <c r="AW2309" s="1256"/>
      <c r="AX2309" s="1256"/>
      <c r="AY2309" s="1256"/>
      <c r="AZ2309" s="1256"/>
      <c r="BA2309" s="1256"/>
      <c r="BB2309" s="1256"/>
      <c r="BC2309" s="1256"/>
      <c r="BD2309" s="1256"/>
      <c r="BE2309" s="1256"/>
      <c r="BF2309" s="1256"/>
      <c r="BG2309" s="1256"/>
      <c r="BH2309" s="1256"/>
      <c r="BI2309" s="1256"/>
      <c r="BJ2309" s="1256"/>
      <c r="BK2309" s="1256"/>
      <c r="BL2309" s="1256"/>
      <c r="BM2309" s="1256"/>
      <c r="BN2309" s="1256"/>
      <c r="BO2309" s="1256"/>
      <c r="BP2309" s="1256"/>
      <c r="BQ2309" s="1256"/>
      <c r="BR2309" s="1256"/>
      <c r="BS2309" s="1256"/>
    </row>
    <row r="2310" spans="1:71" s="994" customFormat="1" ht="27.6" hidden="1" outlineLevel="2">
      <c r="A2310" s="1014">
        <v>2</v>
      </c>
      <c r="B2310" s="1014" t="s">
        <v>1556</v>
      </c>
      <c r="C2310" s="1014" t="s">
        <v>1561</v>
      </c>
      <c r="D2310" s="1014" t="s">
        <v>6393</v>
      </c>
      <c r="E2310" s="1014" t="s">
        <v>6393</v>
      </c>
      <c r="F2310" s="1014" t="s">
        <v>6311</v>
      </c>
      <c r="G2310" s="941" t="s">
        <v>6462</v>
      </c>
      <c r="H2310" s="47" t="s">
        <v>29</v>
      </c>
      <c r="I2310" s="329">
        <v>1</v>
      </c>
      <c r="J2310" s="915"/>
      <c r="K2310" s="910">
        <f t="shared" si="368"/>
        <v>0</v>
      </c>
      <c r="L2310" s="426"/>
      <c r="M2310" s="909">
        <f t="shared" si="369"/>
        <v>0</v>
      </c>
      <c r="N2310" s="909">
        <f t="shared" si="370"/>
        <v>0</v>
      </c>
      <c r="O2310" s="909">
        <f t="shared" si="371"/>
        <v>0</v>
      </c>
      <c r="P2310" s="147"/>
      <c r="Q2310" s="1256"/>
      <c r="R2310" s="1256"/>
      <c r="S2310" s="1256"/>
      <c r="T2310" s="1256"/>
      <c r="U2310" s="1256"/>
      <c r="V2310" s="1256"/>
      <c r="W2310" s="1256"/>
      <c r="X2310" s="1256"/>
      <c r="Y2310" s="1256"/>
      <c r="Z2310" s="1256"/>
      <c r="AA2310" s="1256"/>
      <c r="AB2310" s="1256"/>
      <c r="AC2310" s="1256"/>
      <c r="AD2310" s="1256"/>
      <c r="AE2310" s="1256"/>
      <c r="AF2310" s="1256"/>
      <c r="AG2310" s="1256"/>
      <c r="AH2310" s="1256"/>
      <c r="AI2310" s="1256"/>
      <c r="AJ2310" s="1256"/>
      <c r="AK2310" s="1256"/>
      <c r="AL2310" s="1256"/>
      <c r="AM2310" s="1256"/>
      <c r="AN2310" s="1256"/>
      <c r="AO2310" s="1256"/>
      <c r="AP2310" s="1256"/>
      <c r="AQ2310" s="1256"/>
      <c r="AR2310" s="1256"/>
      <c r="AS2310" s="1256"/>
      <c r="AT2310" s="1256"/>
      <c r="AU2310" s="1256"/>
      <c r="AV2310" s="1256"/>
      <c r="AW2310" s="1256"/>
      <c r="AX2310" s="1256"/>
      <c r="AY2310" s="1256"/>
      <c r="AZ2310" s="1256"/>
      <c r="BA2310" s="1256"/>
      <c r="BB2310" s="1256"/>
      <c r="BC2310" s="1256"/>
      <c r="BD2310" s="1256"/>
      <c r="BE2310" s="1256"/>
      <c r="BF2310" s="1256"/>
      <c r="BG2310" s="1256"/>
      <c r="BH2310" s="1256"/>
      <c r="BI2310" s="1256"/>
      <c r="BJ2310" s="1256"/>
      <c r="BK2310" s="1256"/>
      <c r="BL2310" s="1256"/>
      <c r="BM2310" s="1256"/>
      <c r="BN2310" s="1256"/>
      <c r="BO2310" s="1256"/>
      <c r="BP2310" s="1256"/>
      <c r="BQ2310" s="1256"/>
      <c r="BR2310" s="1256"/>
      <c r="BS2310" s="1256"/>
    </row>
    <row r="2311" spans="1:71" s="994" customFormat="1" hidden="1" outlineLevel="2">
      <c r="A2311" s="1014">
        <v>2</v>
      </c>
      <c r="B2311" s="1014" t="s">
        <v>1556</v>
      </c>
      <c r="C2311" s="1014" t="s">
        <v>1561</v>
      </c>
      <c r="D2311" s="1014" t="s">
        <v>6393</v>
      </c>
      <c r="E2311" s="1014" t="s">
        <v>6393</v>
      </c>
      <c r="F2311" s="1014" t="s">
        <v>6312</v>
      </c>
      <c r="G2311" s="1010" t="s">
        <v>6459</v>
      </c>
      <c r="H2311" s="47"/>
      <c r="I2311" s="329"/>
      <c r="J2311" s="915"/>
      <c r="K2311" s="910">
        <f t="shared" si="368"/>
        <v>0</v>
      </c>
      <c r="L2311" s="426"/>
      <c r="M2311" s="909">
        <f t="shared" si="369"/>
        <v>0</v>
      </c>
      <c r="N2311" s="909">
        <f t="shared" si="370"/>
        <v>0</v>
      </c>
      <c r="O2311" s="909">
        <f t="shared" si="371"/>
        <v>0</v>
      </c>
      <c r="P2311" s="147"/>
      <c r="Q2311" s="1256"/>
      <c r="R2311" s="1256"/>
      <c r="S2311" s="1256"/>
      <c r="T2311" s="1256"/>
      <c r="U2311" s="1256"/>
      <c r="V2311" s="1256"/>
      <c r="W2311" s="1256"/>
      <c r="X2311" s="1256"/>
      <c r="Y2311" s="1256"/>
      <c r="Z2311" s="1256"/>
      <c r="AA2311" s="1256"/>
      <c r="AB2311" s="1256"/>
      <c r="AC2311" s="1256"/>
      <c r="AD2311" s="1256"/>
      <c r="AE2311" s="1256"/>
      <c r="AF2311" s="1256"/>
      <c r="AG2311" s="1256"/>
      <c r="AH2311" s="1256"/>
      <c r="AI2311" s="1256"/>
      <c r="AJ2311" s="1256"/>
      <c r="AK2311" s="1256"/>
      <c r="AL2311" s="1256"/>
      <c r="AM2311" s="1256"/>
      <c r="AN2311" s="1256"/>
      <c r="AO2311" s="1256"/>
      <c r="AP2311" s="1256"/>
      <c r="AQ2311" s="1256"/>
      <c r="AR2311" s="1256"/>
      <c r="AS2311" s="1256"/>
      <c r="AT2311" s="1256"/>
      <c r="AU2311" s="1256"/>
      <c r="AV2311" s="1256"/>
      <c r="AW2311" s="1256"/>
      <c r="AX2311" s="1256"/>
      <c r="AY2311" s="1256"/>
      <c r="AZ2311" s="1256"/>
      <c r="BA2311" s="1256"/>
      <c r="BB2311" s="1256"/>
      <c r="BC2311" s="1256"/>
      <c r="BD2311" s="1256"/>
      <c r="BE2311" s="1256"/>
      <c r="BF2311" s="1256"/>
      <c r="BG2311" s="1256"/>
      <c r="BH2311" s="1256"/>
      <c r="BI2311" s="1256"/>
      <c r="BJ2311" s="1256"/>
      <c r="BK2311" s="1256"/>
      <c r="BL2311" s="1256"/>
      <c r="BM2311" s="1256"/>
      <c r="BN2311" s="1256"/>
      <c r="BO2311" s="1256"/>
      <c r="BP2311" s="1256"/>
      <c r="BQ2311" s="1256"/>
      <c r="BR2311" s="1256"/>
      <c r="BS2311" s="1256"/>
    </row>
    <row r="2312" spans="1:71" s="994" customFormat="1" hidden="1" outlineLevel="2">
      <c r="A2312" s="1014">
        <v>2</v>
      </c>
      <c r="B2312" s="1014" t="s">
        <v>1556</v>
      </c>
      <c r="C2312" s="1014" t="s">
        <v>1561</v>
      </c>
      <c r="D2312" s="1014" t="s">
        <v>6393</v>
      </c>
      <c r="E2312" s="1014" t="s">
        <v>6393</v>
      </c>
      <c r="F2312" s="1014" t="s">
        <v>6313</v>
      </c>
      <c r="G2312" s="941" t="s">
        <v>6463</v>
      </c>
      <c r="H2312" s="47" t="s">
        <v>29</v>
      </c>
      <c r="I2312" s="329">
        <v>2</v>
      </c>
      <c r="J2312" s="915"/>
      <c r="K2312" s="910">
        <f t="shared" si="368"/>
        <v>0</v>
      </c>
      <c r="L2312" s="426"/>
      <c r="M2312" s="909">
        <f t="shared" si="369"/>
        <v>0</v>
      </c>
      <c r="N2312" s="909">
        <f t="shared" si="370"/>
        <v>0</v>
      </c>
      <c r="O2312" s="909">
        <f t="shared" si="371"/>
        <v>0</v>
      </c>
      <c r="P2312" s="147"/>
      <c r="Q2312" s="1256"/>
      <c r="R2312" s="1256"/>
      <c r="S2312" s="1256"/>
      <c r="T2312" s="1256"/>
      <c r="U2312" s="1256"/>
      <c r="V2312" s="1256"/>
      <c r="W2312" s="1256"/>
      <c r="X2312" s="1256"/>
      <c r="Y2312" s="1256"/>
      <c r="Z2312" s="1256"/>
      <c r="AA2312" s="1256"/>
      <c r="AB2312" s="1256"/>
      <c r="AC2312" s="1256"/>
      <c r="AD2312" s="1256"/>
      <c r="AE2312" s="1256"/>
      <c r="AF2312" s="1256"/>
      <c r="AG2312" s="1256"/>
      <c r="AH2312" s="1256"/>
      <c r="AI2312" s="1256"/>
      <c r="AJ2312" s="1256"/>
      <c r="AK2312" s="1256"/>
      <c r="AL2312" s="1256"/>
      <c r="AM2312" s="1256"/>
      <c r="AN2312" s="1256"/>
      <c r="AO2312" s="1256"/>
      <c r="AP2312" s="1256"/>
      <c r="AQ2312" s="1256"/>
      <c r="AR2312" s="1256"/>
      <c r="AS2312" s="1256"/>
      <c r="AT2312" s="1256"/>
      <c r="AU2312" s="1256"/>
      <c r="AV2312" s="1256"/>
      <c r="AW2312" s="1256"/>
      <c r="AX2312" s="1256"/>
      <c r="AY2312" s="1256"/>
      <c r="AZ2312" s="1256"/>
      <c r="BA2312" s="1256"/>
      <c r="BB2312" s="1256"/>
      <c r="BC2312" s="1256"/>
      <c r="BD2312" s="1256"/>
      <c r="BE2312" s="1256"/>
      <c r="BF2312" s="1256"/>
      <c r="BG2312" s="1256"/>
      <c r="BH2312" s="1256"/>
      <c r="BI2312" s="1256"/>
      <c r="BJ2312" s="1256"/>
      <c r="BK2312" s="1256"/>
      <c r="BL2312" s="1256"/>
      <c r="BM2312" s="1256"/>
      <c r="BN2312" s="1256"/>
      <c r="BO2312" s="1256"/>
      <c r="BP2312" s="1256"/>
      <c r="BQ2312" s="1256"/>
      <c r="BR2312" s="1256"/>
      <c r="BS2312" s="1256"/>
    </row>
    <row r="2313" spans="1:71" s="994" customFormat="1" ht="27.6" hidden="1" outlineLevel="2">
      <c r="A2313" s="1014">
        <v>2</v>
      </c>
      <c r="B2313" s="1014" t="s">
        <v>1556</v>
      </c>
      <c r="C2313" s="1014" t="s">
        <v>1561</v>
      </c>
      <c r="D2313" s="1014" t="s">
        <v>6393</v>
      </c>
      <c r="E2313" s="1014" t="s">
        <v>6393</v>
      </c>
      <c r="F2313" s="1014" t="s">
        <v>6314</v>
      </c>
      <c r="G2313" s="941" t="s">
        <v>6464</v>
      </c>
      <c r="H2313" s="47" t="s">
        <v>29</v>
      </c>
      <c r="I2313" s="329">
        <v>2</v>
      </c>
      <c r="J2313" s="915"/>
      <c r="K2313" s="910">
        <f t="shared" si="368"/>
        <v>0</v>
      </c>
      <c r="L2313" s="426"/>
      <c r="M2313" s="909">
        <f t="shared" si="369"/>
        <v>0</v>
      </c>
      <c r="N2313" s="909">
        <f t="shared" si="370"/>
        <v>0</v>
      </c>
      <c r="O2313" s="909">
        <f t="shared" si="371"/>
        <v>0</v>
      </c>
      <c r="P2313" s="147"/>
      <c r="Q2313" s="1256"/>
      <c r="R2313" s="1256"/>
      <c r="S2313" s="1256"/>
      <c r="T2313" s="1256"/>
      <c r="U2313" s="1256"/>
      <c r="V2313" s="1256"/>
      <c r="W2313" s="1256"/>
      <c r="X2313" s="1256"/>
      <c r="Y2313" s="1256"/>
      <c r="Z2313" s="1256"/>
      <c r="AA2313" s="1256"/>
      <c r="AB2313" s="1256"/>
      <c r="AC2313" s="1256"/>
      <c r="AD2313" s="1256"/>
      <c r="AE2313" s="1256"/>
      <c r="AF2313" s="1256"/>
      <c r="AG2313" s="1256"/>
      <c r="AH2313" s="1256"/>
      <c r="AI2313" s="1256"/>
      <c r="AJ2313" s="1256"/>
      <c r="AK2313" s="1256"/>
      <c r="AL2313" s="1256"/>
      <c r="AM2313" s="1256"/>
      <c r="AN2313" s="1256"/>
      <c r="AO2313" s="1256"/>
      <c r="AP2313" s="1256"/>
      <c r="AQ2313" s="1256"/>
      <c r="AR2313" s="1256"/>
      <c r="AS2313" s="1256"/>
      <c r="AT2313" s="1256"/>
      <c r="AU2313" s="1256"/>
      <c r="AV2313" s="1256"/>
      <c r="AW2313" s="1256"/>
      <c r="AX2313" s="1256"/>
      <c r="AY2313" s="1256"/>
      <c r="AZ2313" s="1256"/>
      <c r="BA2313" s="1256"/>
      <c r="BB2313" s="1256"/>
      <c r="BC2313" s="1256"/>
      <c r="BD2313" s="1256"/>
      <c r="BE2313" s="1256"/>
      <c r="BF2313" s="1256"/>
      <c r="BG2313" s="1256"/>
      <c r="BH2313" s="1256"/>
      <c r="BI2313" s="1256"/>
      <c r="BJ2313" s="1256"/>
      <c r="BK2313" s="1256"/>
      <c r="BL2313" s="1256"/>
      <c r="BM2313" s="1256"/>
      <c r="BN2313" s="1256"/>
      <c r="BO2313" s="1256"/>
      <c r="BP2313" s="1256"/>
      <c r="BQ2313" s="1256"/>
      <c r="BR2313" s="1256"/>
      <c r="BS2313" s="1256"/>
    </row>
    <row r="2314" spans="1:71" s="994" customFormat="1" hidden="1" outlineLevel="2">
      <c r="A2314" s="1014">
        <v>2</v>
      </c>
      <c r="B2314" s="1014" t="s">
        <v>1556</v>
      </c>
      <c r="C2314" s="1014" t="s">
        <v>1561</v>
      </c>
      <c r="D2314" s="1014" t="s">
        <v>6393</v>
      </c>
      <c r="E2314" s="1014" t="s">
        <v>6393</v>
      </c>
      <c r="F2314" s="1014" t="s">
        <v>6315</v>
      </c>
      <c r="G2314" s="941" t="s">
        <v>6446</v>
      </c>
      <c r="H2314" s="47" t="s">
        <v>29</v>
      </c>
      <c r="I2314" s="329">
        <v>17</v>
      </c>
      <c r="J2314" s="915"/>
      <c r="K2314" s="910">
        <f t="shared" si="368"/>
        <v>0</v>
      </c>
      <c r="L2314" s="426"/>
      <c r="M2314" s="909">
        <f t="shared" si="369"/>
        <v>0</v>
      </c>
      <c r="N2314" s="909">
        <f t="shared" si="370"/>
        <v>0</v>
      </c>
      <c r="O2314" s="909">
        <f t="shared" si="371"/>
        <v>0</v>
      </c>
      <c r="P2314" s="147"/>
      <c r="Q2314" s="1256"/>
      <c r="R2314" s="1256"/>
      <c r="S2314" s="1256"/>
      <c r="T2314" s="1256"/>
      <c r="U2314" s="1256"/>
      <c r="V2314" s="1256"/>
      <c r="W2314" s="1256"/>
      <c r="X2314" s="1256"/>
      <c r="Y2314" s="1256"/>
      <c r="Z2314" s="1256"/>
      <c r="AA2314" s="1256"/>
      <c r="AB2314" s="1256"/>
      <c r="AC2314" s="1256"/>
      <c r="AD2314" s="1256"/>
      <c r="AE2314" s="1256"/>
      <c r="AF2314" s="1256"/>
      <c r="AG2314" s="1256"/>
      <c r="AH2314" s="1256"/>
      <c r="AI2314" s="1256"/>
      <c r="AJ2314" s="1256"/>
      <c r="AK2314" s="1256"/>
      <c r="AL2314" s="1256"/>
      <c r="AM2314" s="1256"/>
      <c r="AN2314" s="1256"/>
      <c r="AO2314" s="1256"/>
      <c r="AP2314" s="1256"/>
      <c r="AQ2314" s="1256"/>
      <c r="AR2314" s="1256"/>
      <c r="AS2314" s="1256"/>
      <c r="AT2314" s="1256"/>
      <c r="AU2314" s="1256"/>
      <c r="AV2314" s="1256"/>
      <c r="AW2314" s="1256"/>
      <c r="AX2314" s="1256"/>
      <c r="AY2314" s="1256"/>
      <c r="AZ2314" s="1256"/>
      <c r="BA2314" s="1256"/>
      <c r="BB2314" s="1256"/>
      <c r="BC2314" s="1256"/>
      <c r="BD2314" s="1256"/>
      <c r="BE2314" s="1256"/>
      <c r="BF2314" s="1256"/>
      <c r="BG2314" s="1256"/>
      <c r="BH2314" s="1256"/>
      <c r="BI2314" s="1256"/>
      <c r="BJ2314" s="1256"/>
      <c r="BK2314" s="1256"/>
      <c r="BL2314" s="1256"/>
      <c r="BM2314" s="1256"/>
      <c r="BN2314" s="1256"/>
      <c r="BO2314" s="1256"/>
      <c r="BP2314" s="1256"/>
      <c r="BQ2314" s="1256"/>
      <c r="BR2314" s="1256"/>
      <c r="BS2314" s="1256"/>
    </row>
    <row r="2315" spans="1:71" s="994" customFormat="1" hidden="1" outlineLevel="2">
      <c r="A2315" s="1014">
        <v>2</v>
      </c>
      <c r="B2315" s="1014" t="s">
        <v>1556</v>
      </c>
      <c r="C2315" s="1014" t="s">
        <v>1561</v>
      </c>
      <c r="D2315" s="1014" t="s">
        <v>6393</v>
      </c>
      <c r="E2315" s="1014" t="s">
        <v>6393</v>
      </c>
      <c r="F2315" s="1014" t="s">
        <v>6316</v>
      </c>
      <c r="G2315" s="941" t="s">
        <v>6447</v>
      </c>
      <c r="H2315" s="47" t="s">
        <v>29</v>
      </c>
      <c r="I2315" s="329">
        <v>1</v>
      </c>
      <c r="J2315" s="915"/>
      <c r="K2315" s="910">
        <f t="shared" si="368"/>
        <v>0</v>
      </c>
      <c r="L2315" s="426"/>
      <c r="M2315" s="909">
        <f t="shared" si="369"/>
        <v>0</v>
      </c>
      <c r="N2315" s="909">
        <f t="shared" si="370"/>
        <v>0</v>
      </c>
      <c r="O2315" s="909">
        <f t="shared" si="371"/>
        <v>0</v>
      </c>
      <c r="P2315" s="147"/>
      <c r="Q2315" s="1256"/>
      <c r="R2315" s="1256"/>
      <c r="S2315" s="1256"/>
      <c r="T2315" s="1256"/>
      <c r="U2315" s="1256"/>
      <c r="V2315" s="1256"/>
      <c r="W2315" s="1256"/>
      <c r="X2315" s="1256"/>
      <c r="Y2315" s="1256"/>
      <c r="Z2315" s="1256"/>
      <c r="AA2315" s="1256"/>
      <c r="AB2315" s="1256"/>
      <c r="AC2315" s="1256"/>
      <c r="AD2315" s="1256"/>
      <c r="AE2315" s="1256"/>
      <c r="AF2315" s="1256"/>
      <c r="AG2315" s="1256"/>
      <c r="AH2315" s="1256"/>
      <c r="AI2315" s="1256"/>
      <c r="AJ2315" s="1256"/>
      <c r="AK2315" s="1256"/>
      <c r="AL2315" s="1256"/>
      <c r="AM2315" s="1256"/>
      <c r="AN2315" s="1256"/>
      <c r="AO2315" s="1256"/>
      <c r="AP2315" s="1256"/>
      <c r="AQ2315" s="1256"/>
      <c r="AR2315" s="1256"/>
      <c r="AS2315" s="1256"/>
      <c r="AT2315" s="1256"/>
      <c r="AU2315" s="1256"/>
      <c r="AV2315" s="1256"/>
      <c r="AW2315" s="1256"/>
      <c r="AX2315" s="1256"/>
      <c r="AY2315" s="1256"/>
      <c r="AZ2315" s="1256"/>
      <c r="BA2315" s="1256"/>
      <c r="BB2315" s="1256"/>
      <c r="BC2315" s="1256"/>
      <c r="BD2315" s="1256"/>
      <c r="BE2315" s="1256"/>
      <c r="BF2315" s="1256"/>
      <c r="BG2315" s="1256"/>
      <c r="BH2315" s="1256"/>
      <c r="BI2315" s="1256"/>
      <c r="BJ2315" s="1256"/>
      <c r="BK2315" s="1256"/>
      <c r="BL2315" s="1256"/>
      <c r="BM2315" s="1256"/>
      <c r="BN2315" s="1256"/>
      <c r="BO2315" s="1256"/>
      <c r="BP2315" s="1256"/>
      <c r="BQ2315" s="1256"/>
      <c r="BR2315" s="1256"/>
      <c r="BS2315" s="1256"/>
    </row>
    <row r="2316" spans="1:71" s="994" customFormat="1" ht="27.6" hidden="1" outlineLevel="2">
      <c r="A2316" s="1014">
        <v>2</v>
      </c>
      <c r="B2316" s="1014" t="s">
        <v>1556</v>
      </c>
      <c r="C2316" s="1014" t="s">
        <v>1561</v>
      </c>
      <c r="D2316" s="1014" t="s">
        <v>6393</v>
      </c>
      <c r="E2316" s="1014" t="s">
        <v>6393</v>
      </c>
      <c r="F2316" s="1014" t="s">
        <v>6317</v>
      </c>
      <c r="G2316" s="941" t="s">
        <v>6448</v>
      </c>
      <c r="H2316" s="47" t="s">
        <v>29</v>
      </c>
      <c r="I2316" s="329">
        <v>1</v>
      </c>
      <c r="J2316" s="915"/>
      <c r="K2316" s="910">
        <f t="shared" si="368"/>
        <v>0</v>
      </c>
      <c r="L2316" s="426"/>
      <c r="M2316" s="909">
        <f t="shared" si="369"/>
        <v>0</v>
      </c>
      <c r="N2316" s="909">
        <f t="shared" si="370"/>
        <v>0</v>
      </c>
      <c r="O2316" s="909">
        <f t="shared" si="371"/>
        <v>0</v>
      </c>
      <c r="P2316" s="147"/>
      <c r="Q2316" s="1256"/>
      <c r="R2316" s="1256"/>
      <c r="S2316" s="1256"/>
      <c r="T2316" s="1256"/>
      <c r="U2316" s="1256"/>
      <c r="V2316" s="1256"/>
      <c r="W2316" s="1256"/>
      <c r="X2316" s="1256"/>
      <c r="Y2316" s="1256"/>
      <c r="Z2316" s="1256"/>
      <c r="AA2316" s="1256"/>
      <c r="AB2316" s="1256"/>
      <c r="AC2316" s="1256"/>
      <c r="AD2316" s="1256"/>
      <c r="AE2316" s="1256"/>
      <c r="AF2316" s="1256"/>
      <c r="AG2316" s="1256"/>
      <c r="AH2316" s="1256"/>
      <c r="AI2316" s="1256"/>
      <c r="AJ2316" s="1256"/>
      <c r="AK2316" s="1256"/>
      <c r="AL2316" s="1256"/>
      <c r="AM2316" s="1256"/>
      <c r="AN2316" s="1256"/>
      <c r="AO2316" s="1256"/>
      <c r="AP2316" s="1256"/>
      <c r="AQ2316" s="1256"/>
      <c r="AR2316" s="1256"/>
      <c r="AS2316" s="1256"/>
      <c r="AT2316" s="1256"/>
      <c r="AU2316" s="1256"/>
      <c r="AV2316" s="1256"/>
      <c r="AW2316" s="1256"/>
      <c r="AX2316" s="1256"/>
      <c r="AY2316" s="1256"/>
      <c r="AZ2316" s="1256"/>
      <c r="BA2316" s="1256"/>
      <c r="BB2316" s="1256"/>
      <c r="BC2316" s="1256"/>
      <c r="BD2316" s="1256"/>
      <c r="BE2316" s="1256"/>
      <c r="BF2316" s="1256"/>
      <c r="BG2316" s="1256"/>
      <c r="BH2316" s="1256"/>
      <c r="BI2316" s="1256"/>
      <c r="BJ2316" s="1256"/>
      <c r="BK2316" s="1256"/>
      <c r="BL2316" s="1256"/>
      <c r="BM2316" s="1256"/>
      <c r="BN2316" s="1256"/>
      <c r="BO2316" s="1256"/>
      <c r="BP2316" s="1256"/>
      <c r="BQ2316" s="1256"/>
      <c r="BR2316" s="1256"/>
      <c r="BS2316" s="1256"/>
    </row>
    <row r="2317" spans="1:71" s="994" customFormat="1" ht="27.6" hidden="1" outlineLevel="2">
      <c r="A2317" s="1014">
        <v>2</v>
      </c>
      <c r="B2317" s="1014" t="s">
        <v>1556</v>
      </c>
      <c r="C2317" s="1014" t="s">
        <v>1561</v>
      </c>
      <c r="D2317" s="1014" t="s">
        <v>6393</v>
      </c>
      <c r="E2317" s="1014" t="s">
        <v>6393</v>
      </c>
      <c r="F2317" s="1014" t="s">
        <v>6318</v>
      </c>
      <c r="G2317" s="941" t="s">
        <v>6449</v>
      </c>
      <c r="H2317" s="47" t="s">
        <v>29</v>
      </c>
      <c r="I2317" s="329">
        <v>1</v>
      </c>
      <c r="J2317" s="915"/>
      <c r="K2317" s="910">
        <f t="shared" si="368"/>
        <v>0</v>
      </c>
      <c r="L2317" s="426"/>
      <c r="M2317" s="909">
        <f t="shared" si="369"/>
        <v>0</v>
      </c>
      <c r="N2317" s="909">
        <f t="shared" si="370"/>
        <v>0</v>
      </c>
      <c r="O2317" s="909">
        <f t="shared" si="371"/>
        <v>0</v>
      </c>
      <c r="P2317" s="147"/>
      <c r="Q2317" s="1256"/>
      <c r="R2317" s="1256"/>
      <c r="S2317" s="1256"/>
      <c r="T2317" s="1256"/>
      <c r="U2317" s="1256"/>
      <c r="V2317" s="1256"/>
      <c r="W2317" s="1256"/>
      <c r="X2317" s="1256"/>
      <c r="Y2317" s="1256"/>
      <c r="Z2317" s="1256"/>
      <c r="AA2317" s="1256"/>
      <c r="AB2317" s="1256"/>
      <c r="AC2317" s="1256"/>
      <c r="AD2317" s="1256"/>
      <c r="AE2317" s="1256"/>
      <c r="AF2317" s="1256"/>
      <c r="AG2317" s="1256"/>
      <c r="AH2317" s="1256"/>
      <c r="AI2317" s="1256"/>
      <c r="AJ2317" s="1256"/>
      <c r="AK2317" s="1256"/>
      <c r="AL2317" s="1256"/>
      <c r="AM2317" s="1256"/>
      <c r="AN2317" s="1256"/>
      <c r="AO2317" s="1256"/>
      <c r="AP2317" s="1256"/>
      <c r="AQ2317" s="1256"/>
      <c r="AR2317" s="1256"/>
      <c r="AS2317" s="1256"/>
      <c r="AT2317" s="1256"/>
      <c r="AU2317" s="1256"/>
      <c r="AV2317" s="1256"/>
      <c r="AW2317" s="1256"/>
      <c r="AX2317" s="1256"/>
      <c r="AY2317" s="1256"/>
      <c r="AZ2317" s="1256"/>
      <c r="BA2317" s="1256"/>
      <c r="BB2317" s="1256"/>
      <c r="BC2317" s="1256"/>
      <c r="BD2317" s="1256"/>
      <c r="BE2317" s="1256"/>
      <c r="BF2317" s="1256"/>
      <c r="BG2317" s="1256"/>
      <c r="BH2317" s="1256"/>
      <c r="BI2317" s="1256"/>
      <c r="BJ2317" s="1256"/>
      <c r="BK2317" s="1256"/>
      <c r="BL2317" s="1256"/>
      <c r="BM2317" s="1256"/>
      <c r="BN2317" s="1256"/>
      <c r="BO2317" s="1256"/>
      <c r="BP2317" s="1256"/>
      <c r="BQ2317" s="1256"/>
      <c r="BR2317" s="1256"/>
      <c r="BS2317" s="1256"/>
    </row>
    <row r="2318" spans="1:71" s="994" customFormat="1" ht="27.6" hidden="1" outlineLevel="2">
      <c r="A2318" s="1014">
        <v>2</v>
      </c>
      <c r="B2318" s="1014" t="s">
        <v>1556</v>
      </c>
      <c r="C2318" s="1014" t="s">
        <v>1561</v>
      </c>
      <c r="D2318" s="1014" t="s">
        <v>6393</v>
      </c>
      <c r="E2318" s="1014" t="s">
        <v>6393</v>
      </c>
      <c r="F2318" s="1014" t="s">
        <v>6319</v>
      </c>
      <c r="G2318" s="941" t="s">
        <v>6450</v>
      </c>
      <c r="H2318" s="47" t="s">
        <v>29</v>
      </c>
      <c r="I2318" s="329">
        <v>1</v>
      </c>
      <c r="J2318" s="915"/>
      <c r="K2318" s="910">
        <f t="shared" si="368"/>
        <v>0</v>
      </c>
      <c r="L2318" s="426"/>
      <c r="M2318" s="909">
        <f t="shared" si="369"/>
        <v>0</v>
      </c>
      <c r="N2318" s="909">
        <f t="shared" si="370"/>
        <v>0</v>
      </c>
      <c r="O2318" s="909">
        <f t="shared" si="371"/>
        <v>0</v>
      </c>
      <c r="P2318" s="147"/>
      <c r="Q2318" s="1256"/>
      <c r="R2318" s="1256"/>
      <c r="S2318" s="1256"/>
      <c r="T2318" s="1256"/>
      <c r="U2318" s="1256"/>
      <c r="V2318" s="1256"/>
      <c r="W2318" s="1256"/>
      <c r="X2318" s="1256"/>
      <c r="Y2318" s="1256"/>
      <c r="Z2318" s="1256"/>
      <c r="AA2318" s="1256"/>
      <c r="AB2318" s="1256"/>
      <c r="AC2318" s="1256"/>
      <c r="AD2318" s="1256"/>
      <c r="AE2318" s="1256"/>
      <c r="AF2318" s="1256"/>
      <c r="AG2318" s="1256"/>
      <c r="AH2318" s="1256"/>
      <c r="AI2318" s="1256"/>
      <c r="AJ2318" s="1256"/>
      <c r="AK2318" s="1256"/>
      <c r="AL2318" s="1256"/>
      <c r="AM2318" s="1256"/>
      <c r="AN2318" s="1256"/>
      <c r="AO2318" s="1256"/>
      <c r="AP2318" s="1256"/>
      <c r="AQ2318" s="1256"/>
      <c r="AR2318" s="1256"/>
      <c r="AS2318" s="1256"/>
      <c r="AT2318" s="1256"/>
      <c r="AU2318" s="1256"/>
      <c r="AV2318" s="1256"/>
      <c r="AW2318" s="1256"/>
      <c r="AX2318" s="1256"/>
      <c r="AY2318" s="1256"/>
      <c r="AZ2318" s="1256"/>
      <c r="BA2318" s="1256"/>
      <c r="BB2318" s="1256"/>
      <c r="BC2318" s="1256"/>
      <c r="BD2318" s="1256"/>
      <c r="BE2318" s="1256"/>
      <c r="BF2318" s="1256"/>
      <c r="BG2318" s="1256"/>
      <c r="BH2318" s="1256"/>
      <c r="BI2318" s="1256"/>
      <c r="BJ2318" s="1256"/>
      <c r="BK2318" s="1256"/>
      <c r="BL2318" s="1256"/>
      <c r="BM2318" s="1256"/>
      <c r="BN2318" s="1256"/>
      <c r="BO2318" s="1256"/>
      <c r="BP2318" s="1256"/>
      <c r="BQ2318" s="1256"/>
      <c r="BR2318" s="1256"/>
      <c r="BS2318" s="1256"/>
    </row>
    <row r="2319" spans="1:71" s="994" customFormat="1" ht="27.6" hidden="1" outlineLevel="2">
      <c r="A2319" s="1014">
        <v>2</v>
      </c>
      <c r="B2319" s="1014" t="s">
        <v>1556</v>
      </c>
      <c r="C2319" s="1014" t="s">
        <v>1561</v>
      </c>
      <c r="D2319" s="1014" t="s">
        <v>6393</v>
      </c>
      <c r="E2319" s="1014" t="s">
        <v>6393</v>
      </c>
      <c r="F2319" s="1014" t="s">
        <v>6320</v>
      </c>
      <c r="G2319" s="941" t="s">
        <v>6454</v>
      </c>
      <c r="H2319" s="47" t="s">
        <v>29</v>
      </c>
      <c r="I2319" s="329">
        <v>42</v>
      </c>
      <c r="J2319" s="915"/>
      <c r="K2319" s="910">
        <f t="shared" si="368"/>
        <v>0</v>
      </c>
      <c r="L2319" s="426"/>
      <c r="M2319" s="909">
        <f t="shared" si="369"/>
        <v>0</v>
      </c>
      <c r="N2319" s="909">
        <f t="shared" si="370"/>
        <v>0</v>
      </c>
      <c r="O2319" s="909">
        <f t="shared" si="371"/>
        <v>0</v>
      </c>
      <c r="P2319" s="147"/>
      <c r="Q2319" s="1256"/>
      <c r="R2319" s="1256"/>
      <c r="S2319" s="1256"/>
      <c r="T2319" s="1256"/>
      <c r="U2319" s="1256"/>
      <c r="V2319" s="1256"/>
      <c r="W2319" s="1256"/>
      <c r="X2319" s="1256"/>
      <c r="Y2319" s="1256"/>
      <c r="Z2319" s="1256"/>
      <c r="AA2319" s="1256"/>
      <c r="AB2319" s="1256"/>
      <c r="AC2319" s="1256"/>
      <c r="AD2319" s="1256"/>
      <c r="AE2319" s="1256"/>
      <c r="AF2319" s="1256"/>
      <c r="AG2319" s="1256"/>
      <c r="AH2319" s="1256"/>
      <c r="AI2319" s="1256"/>
      <c r="AJ2319" s="1256"/>
      <c r="AK2319" s="1256"/>
      <c r="AL2319" s="1256"/>
      <c r="AM2319" s="1256"/>
      <c r="AN2319" s="1256"/>
      <c r="AO2319" s="1256"/>
      <c r="AP2319" s="1256"/>
      <c r="AQ2319" s="1256"/>
      <c r="AR2319" s="1256"/>
      <c r="AS2319" s="1256"/>
      <c r="AT2319" s="1256"/>
      <c r="AU2319" s="1256"/>
      <c r="AV2319" s="1256"/>
      <c r="AW2319" s="1256"/>
      <c r="AX2319" s="1256"/>
      <c r="AY2319" s="1256"/>
      <c r="AZ2319" s="1256"/>
      <c r="BA2319" s="1256"/>
      <c r="BB2319" s="1256"/>
      <c r="BC2319" s="1256"/>
      <c r="BD2319" s="1256"/>
      <c r="BE2319" s="1256"/>
      <c r="BF2319" s="1256"/>
      <c r="BG2319" s="1256"/>
      <c r="BH2319" s="1256"/>
      <c r="BI2319" s="1256"/>
      <c r="BJ2319" s="1256"/>
      <c r="BK2319" s="1256"/>
      <c r="BL2319" s="1256"/>
      <c r="BM2319" s="1256"/>
      <c r="BN2319" s="1256"/>
      <c r="BO2319" s="1256"/>
      <c r="BP2319" s="1256"/>
      <c r="BQ2319" s="1256"/>
      <c r="BR2319" s="1256"/>
      <c r="BS2319" s="1256"/>
    </row>
    <row r="2320" spans="1:71" s="994" customFormat="1" ht="27.6" hidden="1" outlineLevel="2">
      <c r="A2320" s="1014">
        <v>2</v>
      </c>
      <c r="B2320" s="1014" t="s">
        <v>1556</v>
      </c>
      <c r="C2320" s="1014" t="s">
        <v>1561</v>
      </c>
      <c r="D2320" s="1014" t="s">
        <v>6393</v>
      </c>
      <c r="E2320" s="1014" t="s">
        <v>6393</v>
      </c>
      <c r="F2320" s="1014" t="s">
        <v>6321</v>
      </c>
      <c r="G2320" s="941" t="s">
        <v>6413</v>
      </c>
      <c r="H2320" s="47" t="s">
        <v>30</v>
      </c>
      <c r="I2320" s="329">
        <v>1000</v>
      </c>
      <c r="J2320" s="915"/>
      <c r="K2320" s="910">
        <f t="shared" si="368"/>
        <v>0</v>
      </c>
      <c r="L2320" s="426"/>
      <c r="M2320" s="909">
        <f t="shared" si="369"/>
        <v>0</v>
      </c>
      <c r="N2320" s="909">
        <f t="shared" si="370"/>
        <v>0</v>
      </c>
      <c r="O2320" s="909">
        <f t="shared" si="371"/>
        <v>0</v>
      </c>
      <c r="P2320" s="147"/>
      <c r="Q2320" s="1256"/>
      <c r="R2320" s="1256"/>
      <c r="S2320" s="1256"/>
      <c r="T2320" s="1256"/>
      <c r="U2320" s="1256"/>
      <c r="V2320" s="1256"/>
      <c r="W2320" s="1256"/>
      <c r="X2320" s="1256"/>
      <c r="Y2320" s="1256"/>
      <c r="Z2320" s="1256"/>
      <c r="AA2320" s="1256"/>
      <c r="AB2320" s="1256"/>
      <c r="AC2320" s="1256"/>
      <c r="AD2320" s="1256"/>
      <c r="AE2320" s="1256"/>
      <c r="AF2320" s="1256"/>
      <c r="AG2320" s="1256"/>
      <c r="AH2320" s="1256"/>
      <c r="AI2320" s="1256"/>
      <c r="AJ2320" s="1256"/>
      <c r="AK2320" s="1256"/>
      <c r="AL2320" s="1256"/>
      <c r="AM2320" s="1256"/>
      <c r="AN2320" s="1256"/>
      <c r="AO2320" s="1256"/>
      <c r="AP2320" s="1256"/>
      <c r="AQ2320" s="1256"/>
      <c r="AR2320" s="1256"/>
      <c r="AS2320" s="1256"/>
      <c r="AT2320" s="1256"/>
      <c r="AU2320" s="1256"/>
      <c r="AV2320" s="1256"/>
      <c r="AW2320" s="1256"/>
      <c r="AX2320" s="1256"/>
      <c r="AY2320" s="1256"/>
      <c r="AZ2320" s="1256"/>
      <c r="BA2320" s="1256"/>
      <c r="BB2320" s="1256"/>
      <c r="BC2320" s="1256"/>
      <c r="BD2320" s="1256"/>
      <c r="BE2320" s="1256"/>
      <c r="BF2320" s="1256"/>
      <c r="BG2320" s="1256"/>
      <c r="BH2320" s="1256"/>
      <c r="BI2320" s="1256"/>
      <c r="BJ2320" s="1256"/>
      <c r="BK2320" s="1256"/>
      <c r="BL2320" s="1256"/>
      <c r="BM2320" s="1256"/>
      <c r="BN2320" s="1256"/>
      <c r="BO2320" s="1256"/>
      <c r="BP2320" s="1256"/>
      <c r="BQ2320" s="1256"/>
      <c r="BR2320" s="1256"/>
      <c r="BS2320" s="1256"/>
    </row>
    <row r="2321" spans="1:71" s="994" customFormat="1" ht="55.2" hidden="1" outlineLevel="2">
      <c r="A2321" s="1014">
        <v>2</v>
      </c>
      <c r="B2321" s="1014" t="s">
        <v>1556</v>
      </c>
      <c r="C2321" s="1014" t="s">
        <v>1561</v>
      </c>
      <c r="D2321" s="1014" t="s">
        <v>6393</v>
      </c>
      <c r="E2321" s="1014" t="s">
        <v>6393</v>
      </c>
      <c r="F2321" s="1014" t="s">
        <v>3412</v>
      </c>
      <c r="G2321" s="941" t="s">
        <v>6456</v>
      </c>
      <c r="H2321" s="47" t="s">
        <v>30</v>
      </c>
      <c r="I2321" s="329">
        <v>1000</v>
      </c>
      <c r="J2321" s="915"/>
      <c r="K2321" s="910">
        <f t="shared" si="368"/>
        <v>0</v>
      </c>
      <c r="L2321" s="426"/>
      <c r="M2321" s="909">
        <f t="shared" si="369"/>
        <v>0</v>
      </c>
      <c r="N2321" s="909">
        <f t="shared" si="370"/>
        <v>0</v>
      </c>
      <c r="O2321" s="909">
        <f t="shared" si="371"/>
        <v>0</v>
      </c>
      <c r="P2321" s="147"/>
      <c r="Q2321" s="1256"/>
      <c r="R2321" s="1256"/>
      <c r="S2321" s="1256"/>
      <c r="T2321" s="1256"/>
      <c r="U2321" s="1256"/>
      <c r="V2321" s="1256"/>
      <c r="W2321" s="1256"/>
      <c r="X2321" s="1256"/>
      <c r="Y2321" s="1256"/>
      <c r="Z2321" s="1256"/>
      <c r="AA2321" s="1256"/>
      <c r="AB2321" s="1256"/>
      <c r="AC2321" s="1256"/>
      <c r="AD2321" s="1256"/>
      <c r="AE2321" s="1256"/>
      <c r="AF2321" s="1256"/>
      <c r="AG2321" s="1256"/>
      <c r="AH2321" s="1256"/>
      <c r="AI2321" s="1256"/>
      <c r="AJ2321" s="1256"/>
      <c r="AK2321" s="1256"/>
      <c r="AL2321" s="1256"/>
      <c r="AM2321" s="1256"/>
      <c r="AN2321" s="1256"/>
      <c r="AO2321" s="1256"/>
      <c r="AP2321" s="1256"/>
      <c r="AQ2321" s="1256"/>
      <c r="AR2321" s="1256"/>
      <c r="AS2321" s="1256"/>
      <c r="AT2321" s="1256"/>
      <c r="AU2321" s="1256"/>
      <c r="AV2321" s="1256"/>
      <c r="AW2321" s="1256"/>
      <c r="AX2321" s="1256"/>
      <c r="AY2321" s="1256"/>
      <c r="AZ2321" s="1256"/>
      <c r="BA2321" s="1256"/>
      <c r="BB2321" s="1256"/>
      <c r="BC2321" s="1256"/>
      <c r="BD2321" s="1256"/>
      <c r="BE2321" s="1256"/>
      <c r="BF2321" s="1256"/>
      <c r="BG2321" s="1256"/>
      <c r="BH2321" s="1256"/>
      <c r="BI2321" s="1256"/>
      <c r="BJ2321" s="1256"/>
      <c r="BK2321" s="1256"/>
      <c r="BL2321" s="1256"/>
      <c r="BM2321" s="1256"/>
      <c r="BN2321" s="1256"/>
      <c r="BO2321" s="1256"/>
      <c r="BP2321" s="1256"/>
      <c r="BQ2321" s="1256"/>
      <c r="BR2321" s="1256"/>
      <c r="BS2321" s="1256"/>
    </row>
    <row r="2322" spans="1:71" s="994" customFormat="1" ht="27.6" hidden="1" outlineLevel="2">
      <c r="A2322" s="1014">
        <v>2</v>
      </c>
      <c r="B2322" s="1014" t="s">
        <v>1556</v>
      </c>
      <c r="C2322" s="1014" t="s">
        <v>1561</v>
      </c>
      <c r="D2322" s="1014" t="s">
        <v>6393</v>
      </c>
      <c r="E2322" s="1014" t="s">
        <v>6393</v>
      </c>
      <c r="F2322" s="1014" t="s">
        <v>6322</v>
      </c>
      <c r="G2322" s="941" t="s">
        <v>6457</v>
      </c>
      <c r="H2322" s="47" t="s">
        <v>30</v>
      </c>
      <c r="I2322" s="329">
        <v>605</v>
      </c>
      <c r="J2322" s="915"/>
      <c r="K2322" s="910">
        <f t="shared" si="368"/>
        <v>0</v>
      </c>
      <c r="L2322" s="426"/>
      <c r="M2322" s="909">
        <f t="shared" si="369"/>
        <v>0</v>
      </c>
      <c r="N2322" s="909">
        <f t="shared" si="370"/>
        <v>0</v>
      </c>
      <c r="O2322" s="909">
        <f t="shared" si="371"/>
        <v>0</v>
      </c>
      <c r="P2322" s="147"/>
      <c r="Q2322" s="1256"/>
      <c r="R2322" s="1256"/>
      <c r="S2322" s="1256"/>
      <c r="T2322" s="1256"/>
      <c r="U2322" s="1256"/>
      <c r="V2322" s="1256"/>
      <c r="W2322" s="1256"/>
      <c r="X2322" s="1256"/>
      <c r="Y2322" s="1256"/>
      <c r="Z2322" s="1256"/>
      <c r="AA2322" s="1256"/>
      <c r="AB2322" s="1256"/>
      <c r="AC2322" s="1256"/>
      <c r="AD2322" s="1256"/>
      <c r="AE2322" s="1256"/>
      <c r="AF2322" s="1256"/>
      <c r="AG2322" s="1256"/>
      <c r="AH2322" s="1256"/>
      <c r="AI2322" s="1256"/>
      <c r="AJ2322" s="1256"/>
      <c r="AK2322" s="1256"/>
      <c r="AL2322" s="1256"/>
      <c r="AM2322" s="1256"/>
      <c r="AN2322" s="1256"/>
      <c r="AO2322" s="1256"/>
      <c r="AP2322" s="1256"/>
      <c r="AQ2322" s="1256"/>
      <c r="AR2322" s="1256"/>
      <c r="AS2322" s="1256"/>
      <c r="AT2322" s="1256"/>
      <c r="AU2322" s="1256"/>
      <c r="AV2322" s="1256"/>
      <c r="AW2322" s="1256"/>
      <c r="AX2322" s="1256"/>
      <c r="AY2322" s="1256"/>
      <c r="AZ2322" s="1256"/>
      <c r="BA2322" s="1256"/>
      <c r="BB2322" s="1256"/>
      <c r="BC2322" s="1256"/>
      <c r="BD2322" s="1256"/>
      <c r="BE2322" s="1256"/>
      <c r="BF2322" s="1256"/>
      <c r="BG2322" s="1256"/>
      <c r="BH2322" s="1256"/>
      <c r="BI2322" s="1256"/>
      <c r="BJ2322" s="1256"/>
      <c r="BK2322" s="1256"/>
      <c r="BL2322" s="1256"/>
      <c r="BM2322" s="1256"/>
      <c r="BN2322" s="1256"/>
      <c r="BO2322" s="1256"/>
      <c r="BP2322" s="1256"/>
      <c r="BQ2322" s="1256"/>
      <c r="BR2322" s="1256"/>
      <c r="BS2322" s="1256"/>
    </row>
    <row r="2323" spans="1:71" s="994" customFormat="1" hidden="1" outlineLevel="2">
      <c r="A2323" s="1014">
        <v>2</v>
      </c>
      <c r="B2323" s="1014" t="s">
        <v>1556</v>
      </c>
      <c r="C2323" s="1014" t="s">
        <v>1561</v>
      </c>
      <c r="D2323" s="1014" t="s">
        <v>6393</v>
      </c>
      <c r="E2323" s="1014" t="s">
        <v>6393</v>
      </c>
      <c r="F2323" s="1014" t="s">
        <v>6323</v>
      </c>
      <c r="G2323" s="1010" t="s">
        <v>6465</v>
      </c>
      <c r="H2323" s="47"/>
      <c r="I2323" s="329"/>
      <c r="J2323" s="915"/>
      <c r="K2323" s="910">
        <f t="shared" si="368"/>
        <v>0</v>
      </c>
      <c r="L2323" s="426"/>
      <c r="M2323" s="909">
        <f t="shared" si="369"/>
        <v>0</v>
      </c>
      <c r="N2323" s="909">
        <f t="shared" si="370"/>
        <v>0</v>
      </c>
      <c r="O2323" s="909">
        <f t="shared" si="371"/>
        <v>0</v>
      </c>
      <c r="P2323" s="147"/>
      <c r="Q2323" s="1256"/>
      <c r="R2323" s="1256"/>
      <c r="S2323" s="1256"/>
      <c r="T2323" s="1256"/>
      <c r="U2323" s="1256"/>
      <c r="V2323" s="1256"/>
      <c r="W2323" s="1256"/>
      <c r="X2323" s="1256"/>
      <c r="Y2323" s="1256"/>
      <c r="Z2323" s="1256"/>
      <c r="AA2323" s="1256"/>
      <c r="AB2323" s="1256"/>
      <c r="AC2323" s="1256"/>
      <c r="AD2323" s="1256"/>
      <c r="AE2323" s="1256"/>
      <c r="AF2323" s="1256"/>
      <c r="AG2323" s="1256"/>
      <c r="AH2323" s="1256"/>
      <c r="AI2323" s="1256"/>
      <c r="AJ2323" s="1256"/>
      <c r="AK2323" s="1256"/>
      <c r="AL2323" s="1256"/>
      <c r="AM2323" s="1256"/>
      <c r="AN2323" s="1256"/>
      <c r="AO2323" s="1256"/>
      <c r="AP2323" s="1256"/>
      <c r="AQ2323" s="1256"/>
      <c r="AR2323" s="1256"/>
      <c r="AS2323" s="1256"/>
      <c r="AT2323" s="1256"/>
      <c r="AU2323" s="1256"/>
      <c r="AV2323" s="1256"/>
      <c r="AW2323" s="1256"/>
      <c r="AX2323" s="1256"/>
      <c r="AY2323" s="1256"/>
      <c r="AZ2323" s="1256"/>
      <c r="BA2323" s="1256"/>
      <c r="BB2323" s="1256"/>
      <c r="BC2323" s="1256"/>
      <c r="BD2323" s="1256"/>
      <c r="BE2323" s="1256"/>
      <c r="BF2323" s="1256"/>
      <c r="BG2323" s="1256"/>
      <c r="BH2323" s="1256"/>
      <c r="BI2323" s="1256"/>
      <c r="BJ2323" s="1256"/>
      <c r="BK2323" s="1256"/>
      <c r="BL2323" s="1256"/>
      <c r="BM2323" s="1256"/>
      <c r="BN2323" s="1256"/>
      <c r="BO2323" s="1256"/>
      <c r="BP2323" s="1256"/>
      <c r="BQ2323" s="1256"/>
      <c r="BR2323" s="1256"/>
      <c r="BS2323" s="1256"/>
    </row>
    <row r="2324" spans="1:71" s="994" customFormat="1" ht="27.6" hidden="1" outlineLevel="2">
      <c r="A2324" s="1014">
        <v>2</v>
      </c>
      <c r="B2324" s="1014" t="s">
        <v>1556</v>
      </c>
      <c r="C2324" s="1014" t="s">
        <v>1561</v>
      </c>
      <c r="D2324" s="1014" t="s">
        <v>6393</v>
      </c>
      <c r="E2324" s="1014" t="s">
        <v>6393</v>
      </c>
      <c r="F2324" s="1014" t="s">
        <v>6324</v>
      </c>
      <c r="G2324" s="941" t="s">
        <v>6466</v>
      </c>
      <c r="H2324" s="47" t="s">
        <v>29</v>
      </c>
      <c r="I2324" s="329">
        <v>2</v>
      </c>
      <c r="J2324" s="915"/>
      <c r="K2324" s="910">
        <f t="shared" si="368"/>
        <v>0</v>
      </c>
      <c r="L2324" s="426"/>
      <c r="M2324" s="909">
        <f t="shared" si="369"/>
        <v>0</v>
      </c>
      <c r="N2324" s="909">
        <f t="shared" si="370"/>
        <v>0</v>
      </c>
      <c r="O2324" s="909">
        <f t="shared" si="371"/>
        <v>0</v>
      </c>
      <c r="P2324" s="147"/>
      <c r="Q2324" s="1256"/>
      <c r="R2324" s="1256"/>
      <c r="S2324" s="1256"/>
      <c r="T2324" s="1256"/>
      <c r="U2324" s="1256"/>
      <c r="V2324" s="1256"/>
      <c r="W2324" s="1256"/>
      <c r="X2324" s="1256"/>
      <c r="Y2324" s="1256"/>
      <c r="Z2324" s="1256"/>
      <c r="AA2324" s="1256"/>
      <c r="AB2324" s="1256"/>
      <c r="AC2324" s="1256"/>
      <c r="AD2324" s="1256"/>
      <c r="AE2324" s="1256"/>
      <c r="AF2324" s="1256"/>
      <c r="AG2324" s="1256"/>
      <c r="AH2324" s="1256"/>
      <c r="AI2324" s="1256"/>
      <c r="AJ2324" s="1256"/>
      <c r="AK2324" s="1256"/>
      <c r="AL2324" s="1256"/>
      <c r="AM2324" s="1256"/>
      <c r="AN2324" s="1256"/>
      <c r="AO2324" s="1256"/>
      <c r="AP2324" s="1256"/>
      <c r="AQ2324" s="1256"/>
      <c r="AR2324" s="1256"/>
      <c r="AS2324" s="1256"/>
      <c r="AT2324" s="1256"/>
      <c r="AU2324" s="1256"/>
      <c r="AV2324" s="1256"/>
      <c r="AW2324" s="1256"/>
      <c r="AX2324" s="1256"/>
      <c r="AY2324" s="1256"/>
      <c r="AZ2324" s="1256"/>
      <c r="BA2324" s="1256"/>
      <c r="BB2324" s="1256"/>
      <c r="BC2324" s="1256"/>
      <c r="BD2324" s="1256"/>
      <c r="BE2324" s="1256"/>
      <c r="BF2324" s="1256"/>
      <c r="BG2324" s="1256"/>
      <c r="BH2324" s="1256"/>
      <c r="BI2324" s="1256"/>
      <c r="BJ2324" s="1256"/>
      <c r="BK2324" s="1256"/>
      <c r="BL2324" s="1256"/>
      <c r="BM2324" s="1256"/>
      <c r="BN2324" s="1256"/>
      <c r="BO2324" s="1256"/>
      <c r="BP2324" s="1256"/>
      <c r="BQ2324" s="1256"/>
      <c r="BR2324" s="1256"/>
      <c r="BS2324" s="1256"/>
    </row>
    <row r="2325" spans="1:71" ht="41.4" outlineLevel="1" collapsed="1">
      <c r="A2325" s="1107">
        <v>2</v>
      </c>
      <c r="B2325" s="1107" t="s">
        <v>1556</v>
      </c>
      <c r="C2325" s="1107" t="s">
        <v>1574</v>
      </c>
      <c r="D2325" s="1107"/>
      <c r="E2325" s="1107"/>
      <c r="F2325" s="1107"/>
      <c r="G2325" s="1114" t="s">
        <v>6467</v>
      </c>
      <c r="H2325" s="1108"/>
      <c r="I2325" s="1108"/>
      <c r="J2325" s="1115"/>
      <c r="K2325" s="1121">
        <f>SUM(K2326:K2350)</f>
        <v>0</v>
      </c>
      <c r="L2325" s="1115"/>
      <c r="M2325" s="1121">
        <f>SUM(M2326:M2350)</f>
        <v>0</v>
      </c>
      <c r="N2325" s="1115"/>
      <c r="O2325" s="1121">
        <f>SUM(O2326:O2350)</f>
        <v>0</v>
      </c>
      <c r="P2325" s="1113"/>
    </row>
    <row r="2326" spans="1:71" s="994" customFormat="1" hidden="1" outlineLevel="2">
      <c r="A2326" s="1014">
        <v>2</v>
      </c>
      <c r="B2326" s="1014" t="s">
        <v>1556</v>
      </c>
      <c r="C2326" s="1014" t="s">
        <v>1574</v>
      </c>
      <c r="D2326" s="1014" t="s">
        <v>6393</v>
      </c>
      <c r="E2326" s="1014" t="s">
        <v>6393</v>
      </c>
      <c r="F2326" s="1014" t="s">
        <v>1559</v>
      </c>
      <c r="G2326" s="1010" t="s">
        <v>6468</v>
      </c>
      <c r="H2326" s="47"/>
      <c r="I2326" s="329"/>
      <c r="J2326" s="915"/>
      <c r="K2326" s="910">
        <f t="shared" ref="K2326:K2350" si="372">I2326*J2326</f>
        <v>0</v>
      </c>
      <c r="L2326" s="426"/>
      <c r="M2326" s="909">
        <f t="shared" ref="M2326:M2350" si="373">I2326*L2326</f>
        <v>0</v>
      </c>
      <c r="N2326" s="909">
        <f t="shared" ref="N2326:N2350" si="374">J2326+L2326</f>
        <v>0</v>
      </c>
      <c r="O2326" s="909">
        <f t="shared" ref="O2326:O2350" si="375">I2326*N2326</f>
        <v>0</v>
      </c>
      <c r="P2326" s="147"/>
      <c r="Q2326" s="1256"/>
      <c r="R2326" s="1256"/>
      <c r="S2326" s="1256"/>
      <c r="T2326" s="1256"/>
      <c r="U2326" s="1256"/>
      <c r="V2326" s="1256"/>
      <c r="W2326" s="1256"/>
      <c r="X2326" s="1256"/>
      <c r="Y2326" s="1256"/>
      <c r="Z2326" s="1256"/>
      <c r="AA2326" s="1256"/>
      <c r="AB2326" s="1256"/>
      <c r="AC2326" s="1256"/>
      <c r="AD2326" s="1256"/>
      <c r="AE2326" s="1256"/>
      <c r="AF2326" s="1256"/>
      <c r="AG2326" s="1256"/>
      <c r="AH2326" s="1256"/>
      <c r="AI2326" s="1256"/>
      <c r="AJ2326" s="1256"/>
      <c r="AK2326" s="1256"/>
      <c r="AL2326" s="1256"/>
      <c r="AM2326" s="1256"/>
      <c r="AN2326" s="1256"/>
      <c r="AO2326" s="1256"/>
      <c r="AP2326" s="1256"/>
      <c r="AQ2326" s="1256"/>
      <c r="AR2326" s="1256"/>
      <c r="AS2326" s="1256"/>
      <c r="AT2326" s="1256"/>
      <c r="AU2326" s="1256"/>
      <c r="AV2326" s="1256"/>
      <c r="AW2326" s="1256"/>
      <c r="AX2326" s="1256"/>
      <c r="AY2326" s="1256"/>
      <c r="AZ2326" s="1256"/>
      <c r="BA2326" s="1256"/>
      <c r="BB2326" s="1256"/>
      <c r="BC2326" s="1256"/>
      <c r="BD2326" s="1256"/>
      <c r="BE2326" s="1256"/>
      <c r="BF2326" s="1256"/>
      <c r="BG2326" s="1256"/>
      <c r="BH2326" s="1256"/>
      <c r="BI2326" s="1256"/>
      <c r="BJ2326" s="1256"/>
      <c r="BK2326" s="1256"/>
      <c r="BL2326" s="1256"/>
      <c r="BM2326" s="1256"/>
      <c r="BN2326" s="1256"/>
      <c r="BO2326" s="1256"/>
      <c r="BP2326" s="1256"/>
      <c r="BQ2326" s="1256"/>
      <c r="BR2326" s="1256"/>
      <c r="BS2326" s="1256"/>
    </row>
    <row r="2327" spans="1:71" s="994" customFormat="1" hidden="1" outlineLevel="2">
      <c r="A2327" s="1014">
        <v>2</v>
      </c>
      <c r="B2327" s="1014" t="s">
        <v>1556</v>
      </c>
      <c r="C2327" s="1014" t="s">
        <v>1574</v>
      </c>
      <c r="D2327" s="1014" t="s">
        <v>6393</v>
      </c>
      <c r="E2327" s="1014" t="s">
        <v>6393</v>
      </c>
      <c r="F2327" s="1014" t="s">
        <v>1556</v>
      </c>
      <c r="G2327" s="941" t="s">
        <v>6470</v>
      </c>
      <c r="H2327" s="47" t="s">
        <v>29</v>
      </c>
      <c r="I2327" s="329">
        <v>2</v>
      </c>
      <c r="J2327" s="915"/>
      <c r="K2327" s="910">
        <f t="shared" si="372"/>
        <v>0</v>
      </c>
      <c r="L2327" s="426"/>
      <c r="M2327" s="909">
        <f t="shared" si="373"/>
        <v>0</v>
      </c>
      <c r="N2327" s="909">
        <f t="shared" si="374"/>
        <v>0</v>
      </c>
      <c r="O2327" s="909">
        <f t="shared" si="375"/>
        <v>0</v>
      </c>
      <c r="P2327" s="147"/>
      <c r="Q2327" s="1256"/>
      <c r="R2327" s="1256"/>
      <c r="S2327" s="1256"/>
      <c r="T2327" s="1256"/>
      <c r="U2327" s="1256"/>
      <c r="V2327" s="1256"/>
      <c r="W2327" s="1256"/>
      <c r="X2327" s="1256"/>
      <c r="Y2327" s="1256"/>
      <c r="Z2327" s="1256"/>
      <c r="AA2327" s="1256"/>
      <c r="AB2327" s="1256"/>
      <c r="AC2327" s="1256"/>
      <c r="AD2327" s="1256"/>
      <c r="AE2327" s="1256"/>
      <c r="AF2327" s="1256"/>
      <c r="AG2327" s="1256"/>
      <c r="AH2327" s="1256"/>
      <c r="AI2327" s="1256"/>
      <c r="AJ2327" s="1256"/>
      <c r="AK2327" s="1256"/>
      <c r="AL2327" s="1256"/>
      <c r="AM2327" s="1256"/>
      <c r="AN2327" s="1256"/>
      <c r="AO2327" s="1256"/>
      <c r="AP2327" s="1256"/>
      <c r="AQ2327" s="1256"/>
      <c r="AR2327" s="1256"/>
      <c r="AS2327" s="1256"/>
      <c r="AT2327" s="1256"/>
      <c r="AU2327" s="1256"/>
      <c r="AV2327" s="1256"/>
      <c r="AW2327" s="1256"/>
      <c r="AX2327" s="1256"/>
      <c r="AY2327" s="1256"/>
      <c r="AZ2327" s="1256"/>
      <c r="BA2327" s="1256"/>
      <c r="BB2327" s="1256"/>
      <c r="BC2327" s="1256"/>
      <c r="BD2327" s="1256"/>
      <c r="BE2327" s="1256"/>
      <c r="BF2327" s="1256"/>
      <c r="BG2327" s="1256"/>
      <c r="BH2327" s="1256"/>
      <c r="BI2327" s="1256"/>
      <c r="BJ2327" s="1256"/>
      <c r="BK2327" s="1256"/>
      <c r="BL2327" s="1256"/>
      <c r="BM2327" s="1256"/>
      <c r="BN2327" s="1256"/>
      <c r="BO2327" s="1256"/>
      <c r="BP2327" s="1256"/>
      <c r="BQ2327" s="1256"/>
      <c r="BR2327" s="1256"/>
      <c r="BS2327" s="1256"/>
    </row>
    <row r="2328" spans="1:71" s="994" customFormat="1" ht="27.6" hidden="1" outlineLevel="2">
      <c r="A2328" s="1014">
        <v>2</v>
      </c>
      <c r="B2328" s="1014" t="s">
        <v>1556</v>
      </c>
      <c r="C2328" s="1014" t="s">
        <v>1574</v>
      </c>
      <c r="D2328" s="1014" t="s">
        <v>6393</v>
      </c>
      <c r="E2328" s="1014" t="s">
        <v>6393</v>
      </c>
      <c r="F2328" s="1014" t="s">
        <v>1561</v>
      </c>
      <c r="G2328" s="941" t="s">
        <v>6471</v>
      </c>
      <c r="H2328" s="47" t="s">
        <v>29</v>
      </c>
      <c r="I2328" s="329">
        <v>2</v>
      </c>
      <c r="J2328" s="915"/>
      <c r="K2328" s="910">
        <f t="shared" si="372"/>
        <v>0</v>
      </c>
      <c r="L2328" s="426"/>
      <c r="M2328" s="909">
        <f t="shared" si="373"/>
        <v>0</v>
      </c>
      <c r="N2328" s="909">
        <f t="shared" si="374"/>
        <v>0</v>
      </c>
      <c r="O2328" s="909">
        <f t="shared" si="375"/>
        <v>0</v>
      </c>
      <c r="P2328" s="147"/>
      <c r="Q2328" s="1256"/>
      <c r="R2328" s="1256"/>
      <c r="S2328" s="1256"/>
      <c r="T2328" s="1256"/>
      <c r="U2328" s="1256"/>
      <c r="V2328" s="1256"/>
      <c r="W2328" s="1256"/>
      <c r="X2328" s="1256"/>
      <c r="Y2328" s="1256"/>
      <c r="Z2328" s="1256"/>
      <c r="AA2328" s="1256"/>
      <c r="AB2328" s="1256"/>
      <c r="AC2328" s="1256"/>
      <c r="AD2328" s="1256"/>
      <c r="AE2328" s="1256"/>
      <c r="AF2328" s="1256"/>
      <c r="AG2328" s="1256"/>
      <c r="AH2328" s="1256"/>
      <c r="AI2328" s="1256"/>
      <c r="AJ2328" s="1256"/>
      <c r="AK2328" s="1256"/>
      <c r="AL2328" s="1256"/>
      <c r="AM2328" s="1256"/>
      <c r="AN2328" s="1256"/>
      <c r="AO2328" s="1256"/>
      <c r="AP2328" s="1256"/>
      <c r="AQ2328" s="1256"/>
      <c r="AR2328" s="1256"/>
      <c r="AS2328" s="1256"/>
      <c r="AT2328" s="1256"/>
      <c r="AU2328" s="1256"/>
      <c r="AV2328" s="1256"/>
      <c r="AW2328" s="1256"/>
      <c r="AX2328" s="1256"/>
      <c r="AY2328" s="1256"/>
      <c r="AZ2328" s="1256"/>
      <c r="BA2328" s="1256"/>
      <c r="BB2328" s="1256"/>
      <c r="BC2328" s="1256"/>
      <c r="BD2328" s="1256"/>
      <c r="BE2328" s="1256"/>
      <c r="BF2328" s="1256"/>
      <c r="BG2328" s="1256"/>
      <c r="BH2328" s="1256"/>
      <c r="BI2328" s="1256"/>
      <c r="BJ2328" s="1256"/>
      <c r="BK2328" s="1256"/>
      <c r="BL2328" s="1256"/>
      <c r="BM2328" s="1256"/>
      <c r="BN2328" s="1256"/>
      <c r="BO2328" s="1256"/>
      <c r="BP2328" s="1256"/>
      <c r="BQ2328" s="1256"/>
      <c r="BR2328" s="1256"/>
      <c r="BS2328" s="1256"/>
    </row>
    <row r="2329" spans="1:71" s="994" customFormat="1" ht="27.6" hidden="1" outlineLevel="2">
      <c r="A2329" s="1014">
        <v>2</v>
      </c>
      <c r="B2329" s="1014" t="s">
        <v>1556</v>
      </c>
      <c r="C2329" s="1014" t="s">
        <v>1574</v>
      </c>
      <c r="D2329" s="1014" t="s">
        <v>6393</v>
      </c>
      <c r="E2329" s="1014" t="s">
        <v>6393</v>
      </c>
      <c r="F2329" s="1014" t="s">
        <v>1574</v>
      </c>
      <c r="G2329" s="941" t="s">
        <v>6472</v>
      </c>
      <c r="H2329" s="47" t="s">
        <v>29</v>
      </c>
      <c r="I2329" s="329">
        <v>1</v>
      </c>
      <c r="J2329" s="915"/>
      <c r="K2329" s="910">
        <f t="shared" si="372"/>
        <v>0</v>
      </c>
      <c r="L2329" s="426"/>
      <c r="M2329" s="909">
        <f t="shared" si="373"/>
        <v>0</v>
      </c>
      <c r="N2329" s="909">
        <f t="shared" si="374"/>
        <v>0</v>
      </c>
      <c r="O2329" s="909">
        <f t="shared" si="375"/>
        <v>0</v>
      </c>
      <c r="P2329" s="147"/>
      <c r="Q2329" s="1256"/>
      <c r="R2329" s="1256"/>
      <c r="S2329" s="1256"/>
      <c r="T2329" s="1256"/>
      <c r="U2329" s="1256"/>
      <c r="V2329" s="1256"/>
      <c r="W2329" s="1256"/>
      <c r="X2329" s="1256"/>
      <c r="Y2329" s="1256"/>
      <c r="Z2329" s="1256"/>
      <c r="AA2329" s="1256"/>
      <c r="AB2329" s="1256"/>
      <c r="AC2329" s="1256"/>
      <c r="AD2329" s="1256"/>
      <c r="AE2329" s="1256"/>
      <c r="AF2329" s="1256"/>
      <c r="AG2329" s="1256"/>
      <c r="AH2329" s="1256"/>
      <c r="AI2329" s="1256"/>
      <c r="AJ2329" s="1256"/>
      <c r="AK2329" s="1256"/>
      <c r="AL2329" s="1256"/>
      <c r="AM2329" s="1256"/>
      <c r="AN2329" s="1256"/>
      <c r="AO2329" s="1256"/>
      <c r="AP2329" s="1256"/>
      <c r="AQ2329" s="1256"/>
      <c r="AR2329" s="1256"/>
      <c r="AS2329" s="1256"/>
      <c r="AT2329" s="1256"/>
      <c r="AU2329" s="1256"/>
      <c r="AV2329" s="1256"/>
      <c r="AW2329" s="1256"/>
      <c r="AX2329" s="1256"/>
      <c r="AY2329" s="1256"/>
      <c r="AZ2329" s="1256"/>
      <c r="BA2329" s="1256"/>
      <c r="BB2329" s="1256"/>
      <c r="BC2329" s="1256"/>
      <c r="BD2329" s="1256"/>
      <c r="BE2329" s="1256"/>
      <c r="BF2329" s="1256"/>
      <c r="BG2329" s="1256"/>
      <c r="BH2329" s="1256"/>
      <c r="BI2329" s="1256"/>
      <c r="BJ2329" s="1256"/>
      <c r="BK2329" s="1256"/>
      <c r="BL2329" s="1256"/>
      <c r="BM2329" s="1256"/>
      <c r="BN2329" s="1256"/>
      <c r="BO2329" s="1256"/>
      <c r="BP2329" s="1256"/>
      <c r="BQ2329" s="1256"/>
      <c r="BR2329" s="1256"/>
      <c r="BS2329" s="1256"/>
    </row>
    <row r="2330" spans="1:71" s="994" customFormat="1" hidden="1" outlineLevel="2">
      <c r="A2330" s="1014">
        <v>2</v>
      </c>
      <c r="B2330" s="1014" t="s">
        <v>1556</v>
      </c>
      <c r="C2330" s="1014" t="s">
        <v>1574</v>
      </c>
      <c r="D2330" s="1014" t="s">
        <v>6393</v>
      </c>
      <c r="E2330" s="1014" t="s">
        <v>6393</v>
      </c>
      <c r="F2330" s="1014" t="s">
        <v>1567</v>
      </c>
      <c r="G2330" s="941" t="s">
        <v>6473</v>
      </c>
      <c r="H2330" s="47" t="s">
        <v>29</v>
      </c>
      <c r="I2330" s="329">
        <v>4</v>
      </c>
      <c r="J2330" s="915"/>
      <c r="K2330" s="910">
        <f t="shared" si="372"/>
        <v>0</v>
      </c>
      <c r="L2330" s="426"/>
      <c r="M2330" s="909">
        <f t="shared" si="373"/>
        <v>0</v>
      </c>
      <c r="N2330" s="909">
        <f t="shared" si="374"/>
        <v>0</v>
      </c>
      <c r="O2330" s="909">
        <f t="shared" si="375"/>
        <v>0</v>
      </c>
      <c r="P2330" s="147"/>
      <c r="Q2330" s="1256"/>
      <c r="R2330" s="1256"/>
      <c r="S2330" s="1256"/>
      <c r="T2330" s="1256"/>
      <c r="U2330" s="1256"/>
      <c r="V2330" s="1256"/>
      <c r="W2330" s="1256"/>
      <c r="X2330" s="1256"/>
      <c r="Y2330" s="1256"/>
      <c r="Z2330" s="1256"/>
      <c r="AA2330" s="1256"/>
      <c r="AB2330" s="1256"/>
      <c r="AC2330" s="1256"/>
      <c r="AD2330" s="1256"/>
      <c r="AE2330" s="1256"/>
      <c r="AF2330" s="1256"/>
      <c r="AG2330" s="1256"/>
      <c r="AH2330" s="1256"/>
      <c r="AI2330" s="1256"/>
      <c r="AJ2330" s="1256"/>
      <c r="AK2330" s="1256"/>
      <c r="AL2330" s="1256"/>
      <c r="AM2330" s="1256"/>
      <c r="AN2330" s="1256"/>
      <c r="AO2330" s="1256"/>
      <c r="AP2330" s="1256"/>
      <c r="AQ2330" s="1256"/>
      <c r="AR2330" s="1256"/>
      <c r="AS2330" s="1256"/>
      <c r="AT2330" s="1256"/>
      <c r="AU2330" s="1256"/>
      <c r="AV2330" s="1256"/>
      <c r="AW2330" s="1256"/>
      <c r="AX2330" s="1256"/>
      <c r="AY2330" s="1256"/>
      <c r="AZ2330" s="1256"/>
      <c r="BA2330" s="1256"/>
      <c r="BB2330" s="1256"/>
      <c r="BC2330" s="1256"/>
      <c r="BD2330" s="1256"/>
      <c r="BE2330" s="1256"/>
      <c r="BF2330" s="1256"/>
      <c r="BG2330" s="1256"/>
      <c r="BH2330" s="1256"/>
      <c r="BI2330" s="1256"/>
      <c r="BJ2330" s="1256"/>
      <c r="BK2330" s="1256"/>
      <c r="BL2330" s="1256"/>
      <c r="BM2330" s="1256"/>
      <c r="BN2330" s="1256"/>
      <c r="BO2330" s="1256"/>
      <c r="BP2330" s="1256"/>
      <c r="BQ2330" s="1256"/>
      <c r="BR2330" s="1256"/>
      <c r="BS2330" s="1256"/>
    </row>
    <row r="2331" spans="1:71" s="994" customFormat="1" ht="41.4" hidden="1" outlineLevel="2">
      <c r="A2331" s="1014">
        <v>2</v>
      </c>
      <c r="B2331" s="1014" t="s">
        <v>1556</v>
      </c>
      <c r="C2331" s="1014" t="s">
        <v>1574</v>
      </c>
      <c r="D2331" s="1014" t="s">
        <v>6393</v>
      </c>
      <c r="E2331" s="1014" t="s">
        <v>6393</v>
      </c>
      <c r="F2331" s="1014" t="s">
        <v>1571</v>
      </c>
      <c r="G2331" s="941" t="s">
        <v>6474</v>
      </c>
      <c r="H2331" s="47" t="s">
        <v>29</v>
      </c>
      <c r="I2331" s="329">
        <v>4</v>
      </c>
      <c r="J2331" s="915"/>
      <c r="K2331" s="910">
        <f t="shared" si="372"/>
        <v>0</v>
      </c>
      <c r="L2331" s="426"/>
      <c r="M2331" s="909">
        <f t="shared" si="373"/>
        <v>0</v>
      </c>
      <c r="N2331" s="909">
        <f t="shared" si="374"/>
        <v>0</v>
      </c>
      <c r="O2331" s="909">
        <f t="shared" si="375"/>
        <v>0</v>
      </c>
      <c r="P2331" s="147"/>
      <c r="Q2331" s="1256"/>
      <c r="R2331" s="1256"/>
      <c r="S2331" s="1256"/>
      <c r="T2331" s="1256"/>
      <c r="U2331" s="1256"/>
      <c r="V2331" s="1256"/>
      <c r="W2331" s="1256"/>
      <c r="X2331" s="1256"/>
      <c r="Y2331" s="1256"/>
      <c r="Z2331" s="1256"/>
      <c r="AA2331" s="1256"/>
      <c r="AB2331" s="1256"/>
      <c r="AC2331" s="1256"/>
      <c r="AD2331" s="1256"/>
      <c r="AE2331" s="1256"/>
      <c r="AF2331" s="1256"/>
      <c r="AG2331" s="1256"/>
      <c r="AH2331" s="1256"/>
      <c r="AI2331" s="1256"/>
      <c r="AJ2331" s="1256"/>
      <c r="AK2331" s="1256"/>
      <c r="AL2331" s="1256"/>
      <c r="AM2331" s="1256"/>
      <c r="AN2331" s="1256"/>
      <c r="AO2331" s="1256"/>
      <c r="AP2331" s="1256"/>
      <c r="AQ2331" s="1256"/>
      <c r="AR2331" s="1256"/>
      <c r="AS2331" s="1256"/>
      <c r="AT2331" s="1256"/>
      <c r="AU2331" s="1256"/>
      <c r="AV2331" s="1256"/>
      <c r="AW2331" s="1256"/>
      <c r="AX2331" s="1256"/>
      <c r="AY2331" s="1256"/>
      <c r="AZ2331" s="1256"/>
      <c r="BA2331" s="1256"/>
      <c r="BB2331" s="1256"/>
      <c r="BC2331" s="1256"/>
      <c r="BD2331" s="1256"/>
      <c r="BE2331" s="1256"/>
      <c r="BF2331" s="1256"/>
      <c r="BG2331" s="1256"/>
      <c r="BH2331" s="1256"/>
      <c r="BI2331" s="1256"/>
      <c r="BJ2331" s="1256"/>
      <c r="BK2331" s="1256"/>
      <c r="BL2331" s="1256"/>
      <c r="BM2331" s="1256"/>
      <c r="BN2331" s="1256"/>
      <c r="BO2331" s="1256"/>
      <c r="BP2331" s="1256"/>
      <c r="BQ2331" s="1256"/>
      <c r="BR2331" s="1256"/>
      <c r="BS2331" s="1256"/>
    </row>
    <row r="2332" spans="1:71" s="994" customFormat="1" ht="27.6" hidden="1" outlineLevel="2">
      <c r="A2332" s="1014">
        <v>2</v>
      </c>
      <c r="B2332" s="1014" t="s">
        <v>1556</v>
      </c>
      <c r="C2332" s="1014" t="s">
        <v>1574</v>
      </c>
      <c r="D2332" s="1014" t="s">
        <v>6393</v>
      </c>
      <c r="E2332" s="1014" t="s">
        <v>6393</v>
      </c>
      <c r="F2332" s="1014" t="s">
        <v>1589</v>
      </c>
      <c r="G2332" s="941" t="s">
        <v>6475</v>
      </c>
      <c r="H2332" s="47" t="s">
        <v>29</v>
      </c>
      <c r="I2332" s="329">
        <v>2</v>
      </c>
      <c r="J2332" s="915"/>
      <c r="K2332" s="910">
        <f t="shared" si="372"/>
        <v>0</v>
      </c>
      <c r="L2332" s="426"/>
      <c r="M2332" s="909">
        <f t="shared" si="373"/>
        <v>0</v>
      </c>
      <c r="N2332" s="909">
        <f t="shared" si="374"/>
        <v>0</v>
      </c>
      <c r="O2332" s="909">
        <f t="shared" si="375"/>
        <v>0</v>
      </c>
      <c r="P2332" s="147"/>
      <c r="Q2332" s="1256"/>
      <c r="R2332" s="1256"/>
      <c r="S2332" s="1256"/>
      <c r="T2332" s="1256"/>
      <c r="U2332" s="1256"/>
      <c r="V2332" s="1256"/>
      <c r="W2332" s="1256"/>
      <c r="X2332" s="1256"/>
      <c r="Y2332" s="1256"/>
      <c r="Z2332" s="1256"/>
      <c r="AA2332" s="1256"/>
      <c r="AB2332" s="1256"/>
      <c r="AC2332" s="1256"/>
      <c r="AD2332" s="1256"/>
      <c r="AE2332" s="1256"/>
      <c r="AF2332" s="1256"/>
      <c r="AG2332" s="1256"/>
      <c r="AH2332" s="1256"/>
      <c r="AI2332" s="1256"/>
      <c r="AJ2332" s="1256"/>
      <c r="AK2332" s="1256"/>
      <c r="AL2332" s="1256"/>
      <c r="AM2332" s="1256"/>
      <c r="AN2332" s="1256"/>
      <c r="AO2332" s="1256"/>
      <c r="AP2332" s="1256"/>
      <c r="AQ2332" s="1256"/>
      <c r="AR2332" s="1256"/>
      <c r="AS2332" s="1256"/>
      <c r="AT2332" s="1256"/>
      <c r="AU2332" s="1256"/>
      <c r="AV2332" s="1256"/>
      <c r="AW2332" s="1256"/>
      <c r="AX2332" s="1256"/>
      <c r="AY2332" s="1256"/>
      <c r="AZ2332" s="1256"/>
      <c r="BA2332" s="1256"/>
      <c r="BB2332" s="1256"/>
      <c r="BC2332" s="1256"/>
      <c r="BD2332" s="1256"/>
      <c r="BE2332" s="1256"/>
      <c r="BF2332" s="1256"/>
      <c r="BG2332" s="1256"/>
      <c r="BH2332" s="1256"/>
      <c r="BI2332" s="1256"/>
      <c r="BJ2332" s="1256"/>
      <c r="BK2332" s="1256"/>
      <c r="BL2332" s="1256"/>
      <c r="BM2332" s="1256"/>
      <c r="BN2332" s="1256"/>
      <c r="BO2332" s="1256"/>
      <c r="BP2332" s="1256"/>
      <c r="BQ2332" s="1256"/>
      <c r="BR2332" s="1256"/>
      <c r="BS2332" s="1256"/>
    </row>
    <row r="2333" spans="1:71" s="994" customFormat="1" ht="27.6" hidden="1" outlineLevel="2">
      <c r="A2333" s="1014">
        <v>2</v>
      </c>
      <c r="B2333" s="1014" t="s">
        <v>1556</v>
      </c>
      <c r="C2333" s="1014" t="s">
        <v>1574</v>
      </c>
      <c r="D2333" s="1014" t="s">
        <v>6393</v>
      </c>
      <c r="E2333" s="1014" t="s">
        <v>6393</v>
      </c>
      <c r="F2333" s="1014" t="s">
        <v>1594</v>
      </c>
      <c r="G2333" s="941" t="s">
        <v>6476</v>
      </c>
      <c r="H2333" s="47" t="s">
        <v>29</v>
      </c>
      <c r="I2333" s="329">
        <v>2</v>
      </c>
      <c r="J2333" s="915"/>
      <c r="K2333" s="910">
        <f t="shared" si="372"/>
        <v>0</v>
      </c>
      <c r="L2333" s="426"/>
      <c r="M2333" s="909">
        <f t="shared" si="373"/>
        <v>0</v>
      </c>
      <c r="N2333" s="909">
        <f t="shared" si="374"/>
        <v>0</v>
      </c>
      <c r="O2333" s="909">
        <f t="shared" si="375"/>
        <v>0</v>
      </c>
      <c r="P2333" s="147"/>
      <c r="Q2333" s="1256"/>
      <c r="R2333" s="1256"/>
      <c r="S2333" s="1256"/>
      <c r="T2333" s="1256"/>
      <c r="U2333" s="1256"/>
      <c r="V2333" s="1256"/>
      <c r="W2333" s="1256"/>
      <c r="X2333" s="1256"/>
      <c r="Y2333" s="1256"/>
      <c r="Z2333" s="1256"/>
      <c r="AA2333" s="1256"/>
      <c r="AB2333" s="1256"/>
      <c r="AC2333" s="1256"/>
      <c r="AD2333" s="1256"/>
      <c r="AE2333" s="1256"/>
      <c r="AF2333" s="1256"/>
      <c r="AG2333" s="1256"/>
      <c r="AH2333" s="1256"/>
      <c r="AI2333" s="1256"/>
      <c r="AJ2333" s="1256"/>
      <c r="AK2333" s="1256"/>
      <c r="AL2333" s="1256"/>
      <c r="AM2333" s="1256"/>
      <c r="AN2333" s="1256"/>
      <c r="AO2333" s="1256"/>
      <c r="AP2333" s="1256"/>
      <c r="AQ2333" s="1256"/>
      <c r="AR2333" s="1256"/>
      <c r="AS2333" s="1256"/>
      <c r="AT2333" s="1256"/>
      <c r="AU2333" s="1256"/>
      <c r="AV2333" s="1256"/>
      <c r="AW2333" s="1256"/>
      <c r="AX2333" s="1256"/>
      <c r="AY2333" s="1256"/>
      <c r="AZ2333" s="1256"/>
      <c r="BA2333" s="1256"/>
      <c r="BB2333" s="1256"/>
      <c r="BC2333" s="1256"/>
      <c r="BD2333" s="1256"/>
      <c r="BE2333" s="1256"/>
      <c r="BF2333" s="1256"/>
      <c r="BG2333" s="1256"/>
      <c r="BH2333" s="1256"/>
      <c r="BI2333" s="1256"/>
      <c r="BJ2333" s="1256"/>
      <c r="BK2333" s="1256"/>
      <c r="BL2333" s="1256"/>
      <c r="BM2333" s="1256"/>
      <c r="BN2333" s="1256"/>
      <c r="BO2333" s="1256"/>
      <c r="BP2333" s="1256"/>
      <c r="BQ2333" s="1256"/>
      <c r="BR2333" s="1256"/>
      <c r="BS2333" s="1256"/>
    </row>
    <row r="2334" spans="1:71" s="994" customFormat="1" ht="27.6" hidden="1" outlineLevel="2">
      <c r="A2334" s="1014">
        <v>2</v>
      </c>
      <c r="B2334" s="1014" t="s">
        <v>1556</v>
      </c>
      <c r="C2334" s="1014" t="s">
        <v>1574</v>
      </c>
      <c r="D2334" s="1014" t="s">
        <v>6393</v>
      </c>
      <c r="E2334" s="1014" t="s">
        <v>6393</v>
      </c>
      <c r="F2334" s="1014" t="s">
        <v>5726</v>
      </c>
      <c r="G2334" s="941" t="s">
        <v>6477</v>
      </c>
      <c r="H2334" s="47" t="s">
        <v>29</v>
      </c>
      <c r="I2334" s="329">
        <v>57</v>
      </c>
      <c r="J2334" s="915"/>
      <c r="K2334" s="910">
        <f t="shared" si="372"/>
        <v>0</v>
      </c>
      <c r="L2334" s="426"/>
      <c r="M2334" s="909">
        <f t="shared" si="373"/>
        <v>0</v>
      </c>
      <c r="N2334" s="909">
        <f t="shared" si="374"/>
        <v>0</v>
      </c>
      <c r="O2334" s="909">
        <f t="shared" si="375"/>
        <v>0</v>
      </c>
      <c r="P2334" s="147"/>
      <c r="Q2334" s="1256"/>
      <c r="R2334" s="1256"/>
      <c r="S2334" s="1256"/>
      <c r="T2334" s="1256"/>
      <c r="U2334" s="1256"/>
      <c r="V2334" s="1256"/>
      <c r="W2334" s="1256"/>
      <c r="X2334" s="1256"/>
      <c r="Y2334" s="1256"/>
      <c r="Z2334" s="1256"/>
      <c r="AA2334" s="1256"/>
      <c r="AB2334" s="1256"/>
      <c r="AC2334" s="1256"/>
      <c r="AD2334" s="1256"/>
      <c r="AE2334" s="1256"/>
      <c r="AF2334" s="1256"/>
      <c r="AG2334" s="1256"/>
      <c r="AH2334" s="1256"/>
      <c r="AI2334" s="1256"/>
      <c r="AJ2334" s="1256"/>
      <c r="AK2334" s="1256"/>
      <c r="AL2334" s="1256"/>
      <c r="AM2334" s="1256"/>
      <c r="AN2334" s="1256"/>
      <c r="AO2334" s="1256"/>
      <c r="AP2334" s="1256"/>
      <c r="AQ2334" s="1256"/>
      <c r="AR2334" s="1256"/>
      <c r="AS2334" s="1256"/>
      <c r="AT2334" s="1256"/>
      <c r="AU2334" s="1256"/>
      <c r="AV2334" s="1256"/>
      <c r="AW2334" s="1256"/>
      <c r="AX2334" s="1256"/>
      <c r="AY2334" s="1256"/>
      <c r="AZ2334" s="1256"/>
      <c r="BA2334" s="1256"/>
      <c r="BB2334" s="1256"/>
      <c r="BC2334" s="1256"/>
      <c r="BD2334" s="1256"/>
      <c r="BE2334" s="1256"/>
      <c r="BF2334" s="1256"/>
      <c r="BG2334" s="1256"/>
      <c r="BH2334" s="1256"/>
      <c r="BI2334" s="1256"/>
      <c r="BJ2334" s="1256"/>
      <c r="BK2334" s="1256"/>
      <c r="BL2334" s="1256"/>
      <c r="BM2334" s="1256"/>
      <c r="BN2334" s="1256"/>
      <c r="BO2334" s="1256"/>
      <c r="BP2334" s="1256"/>
      <c r="BQ2334" s="1256"/>
      <c r="BR2334" s="1256"/>
      <c r="BS2334" s="1256"/>
    </row>
    <row r="2335" spans="1:71" s="994" customFormat="1" hidden="1" outlineLevel="2">
      <c r="A2335" s="1014">
        <v>2</v>
      </c>
      <c r="B2335" s="1014" t="s">
        <v>1556</v>
      </c>
      <c r="C2335" s="1014" t="s">
        <v>1574</v>
      </c>
      <c r="D2335" s="1014" t="s">
        <v>6393</v>
      </c>
      <c r="E2335" s="1014" t="s">
        <v>6393</v>
      </c>
      <c r="F2335" s="1014" t="s">
        <v>6298</v>
      </c>
      <c r="G2335" s="941" t="s">
        <v>6478</v>
      </c>
      <c r="H2335" s="47" t="s">
        <v>29</v>
      </c>
      <c r="I2335" s="329">
        <v>38</v>
      </c>
      <c r="J2335" s="915"/>
      <c r="K2335" s="910">
        <f t="shared" si="372"/>
        <v>0</v>
      </c>
      <c r="L2335" s="426"/>
      <c r="M2335" s="909">
        <f t="shared" si="373"/>
        <v>0</v>
      </c>
      <c r="N2335" s="909">
        <f t="shared" si="374"/>
        <v>0</v>
      </c>
      <c r="O2335" s="909">
        <f t="shared" si="375"/>
        <v>0</v>
      </c>
      <c r="P2335" s="147"/>
      <c r="Q2335" s="1256"/>
      <c r="R2335" s="1256"/>
      <c r="S2335" s="1256"/>
      <c r="T2335" s="1256"/>
      <c r="U2335" s="1256"/>
      <c r="V2335" s="1256"/>
      <c r="W2335" s="1256"/>
      <c r="X2335" s="1256"/>
      <c r="Y2335" s="1256"/>
      <c r="Z2335" s="1256"/>
      <c r="AA2335" s="1256"/>
      <c r="AB2335" s="1256"/>
      <c r="AC2335" s="1256"/>
      <c r="AD2335" s="1256"/>
      <c r="AE2335" s="1256"/>
      <c r="AF2335" s="1256"/>
      <c r="AG2335" s="1256"/>
      <c r="AH2335" s="1256"/>
      <c r="AI2335" s="1256"/>
      <c r="AJ2335" s="1256"/>
      <c r="AK2335" s="1256"/>
      <c r="AL2335" s="1256"/>
      <c r="AM2335" s="1256"/>
      <c r="AN2335" s="1256"/>
      <c r="AO2335" s="1256"/>
      <c r="AP2335" s="1256"/>
      <c r="AQ2335" s="1256"/>
      <c r="AR2335" s="1256"/>
      <c r="AS2335" s="1256"/>
      <c r="AT2335" s="1256"/>
      <c r="AU2335" s="1256"/>
      <c r="AV2335" s="1256"/>
      <c r="AW2335" s="1256"/>
      <c r="AX2335" s="1256"/>
      <c r="AY2335" s="1256"/>
      <c r="AZ2335" s="1256"/>
      <c r="BA2335" s="1256"/>
      <c r="BB2335" s="1256"/>
      <c r="BC2335" s="1256"/>
      <c r="BD2335" s="1256"/>
      <c r="BE2335" s="1256"/>
      <c r="BF2335" s="1256"/>
      <c r="BG2335" s="1256"/>
      <c r="BH2335" s="1256"/>
      <c r="BI2335" s="1256"/>
      <c r="BJ2335" s="1256"/>
      <c r="BK2335" s="1256"/>
      <c r="BL2335" s="1256"/>
      <c r="BM2335" s="1256"/>
      <c r="BN2335" s="1256"/>
      <c r="BO2335" s="1256"/>
      <c r="BP2335" s="1256"/>
      <c r="BQ2335" s="1256"/>
      <c r="BR2335" s="1256"/>
      <c r="BS2335" s="1256"/>
    </row>
    <row r="2336" spans="1:71" s="994" customFormat="1" ht="27.6" hidden="1" outlineLevel="2">
      <c r="A2336" s="1014">
        <v>2</v>
      </c>
      <c r="B2336" s="1014" t="s">
        <v>1556</v>
      </c>
      <c r="C2336" s="1014" t="s">
        <v>1574</v>
      </c>
      <c r="D2336" s="1014" t="s">
        <v>6393</v>
      </c>
      <c r="E2336" s="1014" t="s">
        <v>6393</v>
      </c>
      <c r="F2336" s="1014" t="s">
        <v>6299</v>
      </c>
      <c r="G2336" s="941" t="s">
        <v>6479</v>
      </c>
      <c r="H2336" s="47" t="s">
        <v>29</v>
      </c>
      <c r="I2336" s="329">
        <v>130</v>
      </c>
      <c r="J2336" s="915"/>
      <c r="K2336" s="910">
        <f t="shared" si="372"/>
        <v>0</v>
      </c>
      <c r="L2336" s="426"/>
      <c r="M2336" s="909">
        <f t="shared" si="373"/>
        <v>0</v>
      </c>
      <c r="N2336" s="909">
        <f t="shared" si="374"/>
        <v>0</v>
      </c>
      <c r="O2336" s="909">
        <f t="shared" si="375"/>
        <v>0</v>
      </c>
      <c r="P2336" s="147"/>
      <c r="Q2336" s="1256"/>
      <c r="R2336" s="1256"/>
      <c r="S2336" s="1256"/>
      <c r="T2336" s="1256"/>
      <c r="U2336" s="1256"/>
      <c r="V2336" s="1256"/>
      <c r="W2336" s="1256"/>
      <c r="X2336" s="1256"/>
      <c r="Y2336" s="1256"/>
      <c r="Z2336" s="1256"/>
      <c r="AA2336" s="1256"/>
      <c r="AB2336" s="1256"/>
      <c r="AC2336" s="1256"/>
      <c r="AD2336" s="1256"/>
      <c r="AE2336" s="1256"/>
      <c r="AF2336" s="1256"/>
      <c r="AG2336" s="1256"/>
      <c r="AH2336" s="1256"/>
      <c r="AI2336" s="1256"/>
      <c r="AJ2336" s="1256"/>
      <c r="AK2336" s="1256"/>
      <c r="AL2336" s="1256"/>
      <c r="AM2336" s="1256"/>
      <c r="AN2336" s="1256"/>
      <c r="AO2336" s="1256"/>
      <c r="AP2336" s="1256"/>
      <c r="AQ2336" s="1256"/>
      <c r="AR2336" s="1256"/>
      <c r="AS2336" s="1256"/>
      <c r="AT2336" s="1256"/>
      <c r="AU2336" s="1256"/>
      <c r="AV2336" s="1256"/>
      <c r="AW2336" s="1256"/>
      <c r="AX2336" s="1256"/>
      <c r="AY2336" s="1256"/>
      <c r="AZ2336" s="1256"/>
      <c r="BA2336" s="1256"/>
      <c r="BB2336" s="1256"/>
      <c r="BC2336" s="1256"/>
      <c r="BD2336" s="1256"/>
      <c r="BE2336" s="1256"/>
      <c r="BF2336" s="1256"/>
      <c r="BG2336" s="1256"/>
      <c r="BH2336" s="1256"/>
      <c r="BI2336" s="1256"/>
      <c r="BJ2336" s="1256"/>
      <c r="BK2336" s="1256"/>
      <c r="BL2336" s="1256"/>
      <c r="BM2336" s="1256"/>
      <c r="BN2336" s="1256"/>
      <c r="BO2336" s="1256"/>
      <c r="BP2336" s="1256"/>
      <c r="BQ2336" s="1256"/>
      <c r="BR2336" s="1256"/>
      <c r="BS2336" s="1256"/>
    </row>
    <row r="2337" spans="1:71" s="994" customFormat="1" ht="27.6" hidden="1" outlineLevel="2">
      <c r="A2337" s="1014">
        <v>2</v>
      </c>
      <c r="B2337" s="1014" t="s">
        <v>1556</v>
      </c>
      <c r="C2337" s="1014" t="s">
        <v>1574</v>
      </c>
      <c r="D2337" s="1014" t="s">
        <v>6393</v>
      </c>
      <c r="E2337" s="1014" t="s">
        <v>6393</v>
      </c>
      <c r="F2337" s="1014" t="s">
        <v>1579</v>
      </c>
      <c r="G2337" s="941" t="s">
        <v>6413</v>
      </c>
      <c r="H2337" s="47" t="s">
        <v>30</v>
      </c>
      <c r="I2337" s="329">
        <v>55</v>
      </c>
      <c r="J2337" s="915"/>
      <c r="K2337" s="910">
        <f t="shared" si="372"/>
        <v>0</v>
      </c>
      <c r="L2337" s="426"/>
      <c r="M2337" s="909">
        <f t="shared" si="373"/>
        <v>0</v>
      </c>
      <c r="N2337" s="909">
        <f t="shared" si="374"/>
        <v>0</v>
      </c>
      <c r="O2337" s="909">
        <f t="shared" si="375"/>
        <v>0</v>
      </c>
      <c r="P2337" s="147"/>
      <c r="Q2337" s="1256"/>
      <c r="R2337" s="1256"/>
      <c r="S2337" s="1256"/>
      <c r="T2337" s="1256"/>
      <c r="U2337" s="1256"/>
      <c r="V2337" s="1256"/>
      <c r="W2337" s="1256"/>
      <c r="X2337" s="1256"/>
      <c r="Y2337" s="1256"/>
      <c r="Z2337" s="1256"/>
      <c r="AA2337" s="1256"/>
      <c r="AB2337" s="1256"/>
      <c r="AC2337" s="1256"/>
      <c r="AD2337" s="1256"/>
      <c r="AE2337" s="1256"/>
      <c r="AF2337" s="1256"/>
      <c r="AG2337" s="1256"/>
      <c r="AH2337" s="1256"/>
      <c r="AI2337" s="1256"/>
      <c r="AJ2337" s="1256"/>
      <c r="AK2337" s="1256"/>
      <c r="AL2337" s="1256"/>
      <c r="AM2337" s="1256"/>
      <c r="AN2337" s="1256"/>
      <c r="AO2337" s="1256"/>
      <c r="AP2337" s="1256"/>
      <c r="AQ2337" s="1256"/>
      <c r="AR2337" s="1256"/>
      <c r="AS2337" s="1256"/>
      <c r="AT2337" s="1256"/>
      <c r="AU2337" s="1256"/>
      <c r="AV2337" s="1256"/>
      <c r="AW2337" s="1256"/>
      <c r="AX2337" s="1256"/>
      <c r="AY2337" s="1256"/>
      <c r="AZ2337" s="1256"/>
      <c r="BA2337" s="1256"/>
      <c r="BB2337" s="1256"/>
      <c r="BC2337" s="1256"/>
      <c r="BD2337" s="1256"/>
      <c r="BE2337" s="1256"/>
      <c r="BF2337" s="1256"/>
      <c r="BG2337" s="1256"/>
      <c r="BH2337" s="1256"/>
      <c r="BI2337" s="1256"/>
      <c r="BJ2337" s="1256"/>
      <c r="BK2337" s="1256"/>
      <c r="BL2337" s="1256"/>
      <c r="BM2337" s="1256"/>
      <c r="BN2337" s="1256"/>
      <c r="BO2337" s="1256"/>
      <c r="BP2337" s="1256"/>
      <c r="BQ2337" s="1256"/>
      <c r="BR2337" s="1256"/>
      <c r="BS2337" s="1256"/>
    </row>
    <row r="2338" spans="1:71" s="994" customFormat="1" ht="55.2" hidden="1" outlineLevel="2">
      <c r="A2338" s="1014">
        <v>2</v>
      </c>
      <c r="B2338" s="1014" t="s">
        <v>1556</v>
      </c>
      <c r="C2338" s="1014" t="s">
        <v>1574</v>
      </c>
      <c r="D2338" s="1014" t="s">
        <v>6393</v>
      </c>
      <c r="E2338" s="1014" t="s">
        <v>6393</v>
      </c>
      <c r="F2338" s="1014" t="s">
        <v>5713</v>
      </c>
      <c r="G2338" s="941" t="s">
        <v>6456</v>
      </c>
      <c r="H2338" s="47" t="s">
        <v>30</v>
      </c>
      <c r="I2338" s="329">
        <v>55</v>
      </c>
      <c r="J2338" s="915"/>
      <c r="K2338" s="910">
        <f t="shared" si="372"/>
        <v>0</v>
      </c>
      <c r="L2338" s="426"/>
      <c r="M2338" s="909">
        <f t="shared" si="373"/>
        <v>0</v>
      </c>
      <c r="N2338" s="909">
        <f t="shared" si="374"/>
        <v>0</v>
      </c>
      <c r="O2338" s="909">
        <f t="shared" si="375"/>
        <v>0</v>
      </c>
      <c r="P2338" s="147"/>
      <c r="Q2338" s="1256"/>
      <c r="R2338" s="1256"/>
      <c r="S2338" s="1256"/>
      <c r="T2338" s="1256"/>
      <c r="U2338" s="1256"/>
      <c r="V2338" s="1256"/>
      <c r="W2338" s="1256"/>
      <c r="X2338" s="1256"/>
      <c r="Y2338" s="1256"/>
      <c r="Z2338" s="1256"/>
      <c r="AA2338" s="1256"/>
      <c r="AB2338" s="1256"/>
      <c r="AC2338" s="1256"/>
      <c r="AD2338" s="1256"/>
      <c r="AE2338" s="1256"/>
      <c r="AF2338" s="1256"/>
      <c r="AG2338" s="1256"/>
      <c r="AH2338" s="1256"/>
      <c r="AI2338" s="1256"/>
      <c r="AJ2338" s="1256"/>
      <c r="AK2338" s="1256"/>
      <c r="AL2338" s="1256"/>
      <c r="AM2338" s="1256"/>
      <c r="AN2338" s="1256"/>
      <c r="AO2338" s="1256"/>
      <c r="AP2338" s="1256"/>
      <c r="AQ2338" s="1256"/>
      <c r="AR2338" s="1256"/>
      <c r="AS2338" s="1256"/>
      <c r="AT2338" s="1256"/>
      <c r="AU2338" s="1256"/>
      <c r="AV2338" s="1256"/>
      <c r="AW2338" s="1256"/>
      <c r="AX2338" s="1256"/>
      <c r="AY2338" s="1256"/>
      <c r="AZ2338" s="1256"/>
      <c r="BA2338" s="1256"/>
      <c r="BB2338" s="1256"/>
      <c r="BC2338" s="1256"/>
      <c r="BD2338" s="1256"/>
      <c r="BE2338" s="1256"/>
      <c r="BF2338" s="1256"/>
      <c r="BG2338" s="1256"/>
      <c r="BH2338" s="1256"/>
      <c r="BI2338" s="1256"/>
      <c r="BJ2338" s="1256"/>
      <c r="BK2338" s="1256"/>
      <c r="BL2338" s="1256"/>
      <c r="BM2338" s="1256"/>
      <c r="BN2338" s="1256"/>
      <c r="BO2338" s="1256"/>
      <c r="BP2338" s="1256"/>
      <c r="BQ2338" s="1256"/>
      <c r="BR2338" s="1256"/>
      <c r="BS2338" s="1256"/>
    </row>
    <row r="2339" spans="1:71" s="994" customFormat="1" hidden="1" outlineLevel="2">
      <c r="A2339" s="1014">
        <v>2</v>
      </c>
      <c r="B2339" s="1014" t="s">
        <v>1556</v>
      </c>
      <c r="C2339" s="1014" t="s">
        <v>1574</v>
      </c>
      <c r="D2339" s="1014" t="s">
        <v>6393</v>
      </c>
      <c r="E2339" s="1014" t="s">
        <v>6393</v>
      </c>
      <c r="F2339" s="1014" t="s">
        <v>6300</v>
      </c>
      <c r="G2339" s="941" t="s">
        <v>6480</v>
      </c>
      <c r="H2339" s="47" t="s">
        <v>30</v>
      </c>
      <c r="I2339" s="329">
        <v>68</v>
      </c>
      <c r="J2339" s="915"/>
      <c r="K2339" s="910">
        <f t="shared" si="372"/>
        <v>0</v>
      </c>
      <c r="L2339" s="426"/>
      <c r="M2339" s="909">
        <f t="shared" si="373"/>
        <v>0</v>
      </c>
      <c r="N2339" s="909">
        <f t="shared" si="374"/>
        <v>0</v>
      </c>
      <c r="O2339" s="909">
        <f t="shared" si="375"/>
        <v>0</v>
      </c>
      <c r="P2339" s="147"/>
      <c r="Q2339" s="1256"/>
      <c r="R2339" s="1256"/>
      <c r="S2339" s="1256"/>
      <c r="T2339" s="1256"/>
      <c r="U2339" s="1256"/>
      <c r="V2339" s="1256"/>
      <c r="W2339" s="1256"/>
      <c r="X2339" s="1256"/>
      <c r="Y2339" s="1256"/>
      <c r="Z2339" s="1256"/>
      <c r="AA2339" s="1256"/>
      <c r="AB2339" s="1256"/>
      <c r="AC2339" s="1256"/>
      <c r="AD2339" s="1256"/>
      <c r="AE2339" s="1256"/>
      <c r="AF2339" s="1256"/>
      <c r="AG2339" s="1256"/>
      <c r="AH2339" s="1256"/>
      <c r="AI2339" s="1256"/>
      <c r="AJ2339" s="1256"/>
      <c r="AK2339" s="1256"/>
      <c r="AL2339" s="1256"/>
      <c r="AM2339" s="1256"/>
      <c r="AN2339" s="1256"/>
      <c r="AO2339" s="1256"/>
      <c r="AP2339" s="1256"/>
      <c r="AQ2339" s="1256"/>
      <c r="AR2339" s="1256"/>
      <c r="AS2339" s="1256"/>
      <c r="AT2339" s="1256"/>
      <c r="AU2339" s="1256"/>
      <c r="AV2339" s="1256"/>
      <c r="AW2339" s="1256"/>
      <c r="AX2339" s="1256"/>
      <c r="AY2339" s="1256"/>
      <c r="AZ2339" s="1256"/>
      <c r="BA2339" s="1256"/>
      <c r="BB2339" s="1256"/>
      <c r="BC2339" s="1256"/>
      <c r="BD2339" s="1256"/>
      <c r="BE2339" s="1256"/>
      <c r="BF2339" s="1256"/>
      <c r="BG2339" s="1256"/>
      <c r="BH2339" s="1256"/>
      <c r="BI2339" s="1256"/>
      <c r="BJ2339" s="1256"/>
      <c r="BK2339" s="1256"/>
      <c r="BL2339" s="1256"/>
      <c r="BM2339" s="1256"/>
      <c r="BN2339" s="1256"/>
      <c r="BO2339" s="1256"/>
      <c r="BP2339" s="1256"/>
      <c r="BQ2339" s="1256"/>
      <c r="BR2339" s="1256"/>
      <c r="BS2339" s="1256"/>
    </row>
    <row r="2340" spans="1:71" s="994" customFormat="1" hidden="1" outlineLevel="2">
      <c r="A2340" s="1014">
        <v>2</v>
      </c>
      <c r="B2340" s="1014" t="s">
        <v>1556</v>
      </c>
      <c r="C2340" s="1014" t="s">
        <v>1574</v>
      </c>
      <c r="D2340" s="1014" t="s">
        <v>6393</v>
      </c>
      <c r="E2340" s="1014" t="s">
        <v>6393</v>
      </c>
      <c r="F2340" s="1014" t="s">
        <v>3423</v>
      </c>
      <c r="G2340" s="941" t="s">
        <v>6418</v>
      </c>
      <c r="H2340" s="47" t="s">
        <v>30</v>
      </c>
      <c r="I2340" s="329">
        <v>68</v>
      </c>
      <c r="J2340" s="915"/>
      <c r="K2340" s="910">
        <f t="shared" si="372"/>
        <v>0</v>
      </c>
      <c r="L2340" s="426"/>
      <c r="M2340" s="909">
        <f t="shared" si="373"/>
        <v>0</v>
      </c>
      <c r="N2340" s="909">
        <f t="shared" si="374"/>
        <v>0</v>
      </c>
      <c r="O2340" s="909">
        <f t="shared" si="375"/>
        <v>0</v>
      </c>
      <c r="P2340" s="147"/>
      <c r="Q2340" s="1256"/>
      <c r="R2340" s="1256"/>
      <c r="S2340" s="1256"/>
      <c r="T2340" s="1256"/>
      <c r="U2340" s="1256"/>
      <c r="V2340" s="1256"/>
      <c r="W2340" s="1256"/>
      <c r="X2340" s="1256"/>
      <c r="Y2340" s="1256"/>
      <c r="Z2340" s="1256"/>
      <c r="AA2340" s="1256"/>
      <c r="AB2340" s="1256"/>
      <c r="AC2340" s="1256"/>
      <c r="AD2340" s="1256"/>
      <c r="AE2340" s="1256"/>
      <c r="AF2340" s="1256"/>
      <c r="AG2340" s="1256"/>
      <c r="AH2340" s="1256"/>
      <c r="AI2340" s="1256"/>
      <c r="AJ2340" s="1256"/>
      <c r="AK2340" s="1256"/>
      <c r="AL2340" s="1256"/>
      <c r="AM2340" s="1256"/>
      <c r="AN2340" s="1256"/>
      <c r="AO2340" s="1256"/>
      <c r="AP2340" s="1256"/>
      <c r="AQ2340" s="1256"/>
      <c r="AR2340" s="1256"/>
      <c r="AS2340" s="1256"/>
      <c r="AT2340" s="1256"/>
      <c r="AU2340" s="1256"/>
      <c r="AV2340" s="1256"/>
      <c r="AW2340" s="1256"/>
      <c r="AX2340" s="1256"/>
      <c r="AY2340" s="1256"/>
      <c r="AZ2340" s="1256"/>
      <c r="BA2340" s="1256"/>
      <c r="BB2340" s="1256"/>
      <c r="BC2340" s="1256"/>
      <c r="BD2340" s="1256"/>
      <c r="BE2340" s="1256"/>
      <c r="BF2340" s="1256"/>
      <c r="BG2340" s="1256"/>
      <c r="BH2340" s="1256"/>
      <c r="BI2340" s="1256"/>
      <c r="BJ2340" s="1256"/>
      <c r="BK2340" s="1256"/>
      <c r="BL2340" s="1256"/>
      <c r="BM2340" s="1256"/>
      <c r="BN2340" s="1256"/>
      <c r="BO2340" s="1256"/>
      <c r="BP2340" s="1256"/>
      <c r="BQ2340" s="1256"/>
      <c r="BR2340" s="1256"/>
      <c r="BS2340" s="1256"/>
    </row>
    <row r="2341" spans="1:71" s="994" customFormat="1" ht="27.6" hidden="1" outlineLevel="2">
      <c r="A2341" s="1014">
        <v>2</v>
      </c>
      <c r="B2341" s="1014" t="s">
        <v>1556</v>
      </c>
      <c r="C2341" s="1014" t="s">
        <v>1574</v>
      </c>
      <c r="D2341" s="1014" t="s">
        <v>6393</v>
      </c>
      <c r="E2341" s="1014" t="s">
        <v>6393</v>
      </c>
      <c r="F2341" s="1014" t="s">
        <v>6301</v>
      </c>
      <c r="G2341" s="941" t="s">
        <v>6481</v>
      </c>
      <c r="H2341" s="47" t="s">
        <v>2783</v>
      </c>
      <c r="I2341" s="329">
        <v>0.25314399999999998</v>
      </c>
      <c r="J2341" s="915"/>
      <c r="K2341" s="910">
        <f t="shared" si="372"/>
        <v>0</v>
      </c>
      <c r="L2341" s="426"/>
      <c r="M2341" s="909">
        <f t="shared" si="373"/>
        <v>0</v>
      </c>
      <c r="N2341" s="909">
        <f t="shared" si="374"/>
        <v>0</v>
      </c>
      <c r="O2341" s="909">
        <f t="shared" si="375"/>
        <v>0</v>
      </c>
      <c r="P2341" s="147"/>
      <c r="Q2341" s="1256"/>
      <c r="R2341" s="1256"/>
      <c r="S2341" s="1256"/>
      <c r="T2341" s="1256"/>
      <c r="U2341" s="1256"/>
      <c r="V2341" s="1256"/>
      <c r="W2341" s="1256"/>
      <c r="X2341" s="1256"/>
      <c r="Y2341" s="1256"/>
      <c r="Z2341" s="1256"/>
      <c r="AA2341" s="1256"/>
      <c r="AB2341" s="1256"/>
      <c r="AC2341" s="1256"/>
      <c r="AD2341" s="1256"/>
      <c r="AE2341" s="1256"/>
      <c r="AF2341" s="1256"/>
      <c r="AG2341" s="1256"/>
      <c r="AH2341" s="1256"/>
      <c r="AI2341" s="1256"/>
      <c r="AJ2341" s="1256"/>
      <c r="AK2341" s="1256"/>
      <c r="AL2341" s="1256"/>
      <c r="AM2341" s="1256"/>
      <c r="AN2341" s="1256"/>
      <c r="AO2341" s="1256"/>
      <c r="AP2341" s="1256"/>
      <c r="AQ2341" s="1256"/>
      <c r="AR2341" s="1256"/>
      <c r="AS2341" s="1256"/>
      <c r="AT2341" s="1256"/>
      <c r="AU2341" s="1256"/>
      <c r="AV2341" s="1256"/>
      <c r="AW2341" s="1256"/>
      <c r="AX2341" s="1256"/>
      <c r="AY2341" s="1256"/>
      <c r="AZ2341" s="1256"/>
      <c r="BA2341" s="1256"/>
      <c r="BB2341" s="1256"/>
      <c r="BC2341" s="1256"/>
      <c r="BD2341" s="1256"/>
      <c r="BE2341" s="1256"/>
      <c r="BF2341" s="1256"/>
      <c r="BG2341" s="1256"/>
      <c r="BH2341" s="1256"/>
      <c r="BI2341" s="1256"/>
      <c r="BJ2341" s="1256"/>
      <c r="BK2341" s="1256"/>
      <c r="BL2341" s="1256"/>
      <c r="BM2341" s="1256"/>
      <c r="BN2341" s="1256"/>
      <c r="BO2341" s="1256"/>
      <c r="BP2341" s="1256"/>
      <c r="BQ2341" s="1256"/>
      <c r="BR2341" s="1256"/>
      <c r="BS2341" s="1256"/>
    </row>
    <row r="2342" spans="1:71" s="994" customFormat="1" ht="27.6" hidden="1" outlineLevel="2">
      <c r="A2342" s="1014">
        <v>2</v>
      </c>
      <c r="B2342" s="1014" t="s">
        <v>1556</v>
      </c>
      <c r="C2342" s="1014" t="s">
        <v>1574</v>
      </c>
      <c r="D2342" s="1014" t="s">
        <v>6393</v>
      </c>
      <c r="E2342" s="1014" t="s">
        <v>6393</v>
      </c>
      <c r="F2342" s="1014" t="s">
        <v>6302</v>
      </c>
      <c r="G2342" s="941" t="s">
        <v>6482</v>
      </c>
      <c r="H2342" s="47" t="s">
        <v>29</v>
      </c>
      <c r="I2342" s="329">
        <v>37</v>
      </c>
      <c r="J2342" s="915"/>
      <c r="K2342" s="910">
        <f t="shared" si="372"/>
        <v>0</v>
      </c>
      <c r="L2342" s="426"/>
      <c r="M2342" s="909">
        <f t="shared" si="373"/>
        <v>0</v>
      </c>
      <c r="N2342" s="909">
        <f t="shared" si="374"/>
        <v>0</v>
      </c>
      <c r="O2342" s="909">
        <f t="shared" si="375"/>
        <v>0</v>
      </c>
      <c r="P2342" s="147"/>
      <c r="Q2342" s="1256"/>
      <c r="R2342" s="1256"/>
      <c r="S2342" s="1256"/>
      <c r="T2342" s="1256"/>
      <c r="U2342" s="1256"/>
      <c r="V2342" s="1256"/>
      <c r="W2342" s="1256"/>
      <c r="X2342" s="1256"/>
      <c r="Y2342" s="1256"/>
      <c r="Z2342" s="1256"/>
      <c r="AA2342" s="1256"/>
      <c r="AB2342" s="1256"/>
      <c r="AC2342" s="1256"/>
      <c r="AD2342" s="1256"/>
      <c r="AE2342" s="1256"/>
      <c r="AF2342" s="1256"/>
      <c r="AG2342" s="1256"/>
      <c r="AH2342" s="1256"/>
      <c r="AI2342" s="1256"/>
      <c r="AJ2342" s="1256"/>
      <c r="AK2342" s="1256"/>
      <c r="AL2342" s="1256"/>
      <c r="AM2342" s="1256"/>
      <c r="AN2342" s="1256"/>
      <c r="AO2342" s="1256"/>
      <c r="AP2342" s="1256"/>
      <c r="AQ2342" s="1256"/>
      <c r="AR2342" s="1256"/>
      <c r="AS2342" s="1256"/>
      <c r="AT2342" s="1256"/>
      <c r="AU2342" s="1256"/>
      <c r="AV2342" s="1256"/>
      <c r="AW2342" s="1256"/>
      <c r="AX2342" s="1256"/>
      <c r="AY2342" s="1256"/>
      <c r="AZ2342" s="1256"/>
      <c r="BA2342" s="1256"/>
      <c r="BB2342" s="1256"/>
      <c r="BC2342" s="1256"/>
      <c r="BD2342" s="1256"/>
      <c r="BE2342" s="1256"/>
      <c r="BF2342" s="1256"/>
      <c r="BG2342" s="1256"/>
      <c r="BH2342" s="1256"/>
      <c r="BI2342" s="1256"/>
      <c r="BJ2342" s="1256"/>
      <c r="BK2342" s="1256"/>
      <c r="BL2342" s="1256"/>
      <c r="BM2342" s="1256"/>
      <c r="BN2342" s="1256"/>
      <c r="BO2342" s="1256"/>
      <c r="BP2342" s="1256"/>
      <c r="BQ2342" s="1256"/>
      <c r="BR2342" s="1256"/>
      <c r="BS2342" s="1256"/>
    </row>
    <row r="2343" spans="1:71" s="994" customFormat="1" ht="27.6" hidden="1" outlineLevel="2">
      <c r="A2343" s="1014">
        <v>2</v>
      </c>
      <c r="B2343" s="1014" t="s">
        <v>1556</v>
      </c>
      <c r="C2343" s="1014" t="s">
        <v>1574</v>
      </c>
      <c r="D2343" s="1014" t="s">
        <v>6393</v>
      </c>
      <c r="E2343" s="1014" t="s">
        <v>6393</v>
      </c>
      <c r="F2343" s="1014" t="s">
        <v>6303</v>
      </c>
      <c r="G2343" s="941" t="s">
        <v>6457</v>
      </c>
      <c r="H2343" s="47" t="s">
        <v>30</v>
      </c>
      <c r="I2343" s="329">
        <v>2050</v>
      </c>
      <c r="J2343" s="915"/>
      <c r="K2343" s="910">
        <f t="shared" si="372"/>
        <v>0</v>
      </c>
      <c r="L2343" s="426"/>
      <c r="M2343" s="909">
        <f t="shared" si="373"/>
        <v>0</v>
      </c>
      <c r="N2343" s="909">
        <f t="shared" si="374"/>
        <v>0</v>
      </c>
      <c r="O2343" s="909">
        <f t="shared" si="375"/>
        <v>0</v>
      </c>
      <c r="P2343" s="147"/>
      <c r="Q2343" s="1256"/>
      <c r="R2343" s="1256"/>
      <c r="S2343" s="1256"/>
      <c r="T2343" s="1256"/>
      <c r="U2343" s="1256"/>
      <c r="V2343" s="1256"/>
      <c r="W2343" s="1256"/>
      <c r="X2343" s="1256"/>
      <c r="Y2343" s="1256"/>
      <c r="Z2343" s="1256"/>
      <c r="AA2343" s="1256"/>
      <c r="AB2343" s="1256"/>
      <c r="AC2343" s="1256"/>
      <c r="AD2343" s="1256"/>
      <c r="AE2343" s="1256"/>
      <c r="AF2343" s="1256"/>
      <c r="AG2343" s="1256"/>
      <c r="AH2343" s="1256"/>
      <c r="AI2343" s="1256"/>
      <c r="AJ2343" s="1256"/>
      <c r="AK2343" s="1256"/>
      <c r="AL2343" s="1256"/>
      <c r="AM2343" s="1256"/>
      <c r="AN2343" s="1256"/>
      <c r="AO2343" s="1256"/>
      <c r="AP2343" s="1256"/>
      <c r="AQ2343" s="1256"/>
      <c r="AR2343" s="1256"/>
      <c r="AS2343" s="1256"/>
      <c r="AT2343" s="1256"/>
      <c r="AU2343" s="1256"/>
      <c r="AV2343" s="1256"/>
      <c r="AW2343" s="1256"/>
      <c r="AX2343" s="1256"/>
      <c r="AY2343" s="1256"/>
      <c r="AZ2343" s="1256"/>
      <c r="BA2343" s="1256"/>
      <c r="BB2343" s="1256"/>
      <c r="BC2343" s="1256"/>
      <c r="BD2343" s="1256"/>
      <c r="BE2343" s="1256"/>
      <c r="BF2343" s="1256"/>
      <c r="BG2343" s="1256"/>
      <c r="BH2343" s="1256"/>
      <c r="BI2343" s="1256"/>
      <c r="BJ2343" s="1256"/>
      <c r="BK2343" s="1256"/>
      <c r="BL2343" s="1256"/>
      <c r="BM2343" s="1256"/>
      <c r="BN2343" s="1256"/>
      <c r="BO2343" s="1256"/>
      <c r="BP2343" s="1256"/>
      <c r="BQ2343" s="1256"/>
      <c r="BR2343" s="1256"/>
      <c r="BS2343" s="1256"/>
    </row>
    <row r="2344" spans="1:71" s="994" customFormat="1" ht="41.4" hidden="1" outlineLevel="2">
      <c r="A2344" s="1014">
        <v>2</v>
      </c>
      <c r="B2344" s="1014" t="s">
        <v>1556</v>
      </c>
      <c r="C2344" s="1014" t="s">
        <v>1574</v>
      </c>
      <c r="D2344" s="1014" t="s">
        <v>6393</v>
      </c>
      <c r="E2344" s="1014" t="s">
        <v>6393</v>
      </c>
      <c r="F2344" s="1014" t="s">
        <v>6304</v>
      </c>
      <c r="G2344" s="941" t="s">
        <v>6483</v>
      </c>
      <c r="H2344" s="47" t="s">
        <v>6469</v>
      </c>
      <c r="I2344" s="329">
        <v>38</v>
      </c>
      <c r="J2344" s="915"/>
      <c r="K2344" s="910">
        <f t="shared" si="372"/>
        <v>0</v>
      </c>
      <c r="L2344" s="426"/>
      <c r="M2344" s="909">
        <f t="shared" si="373"/>
        <v>0</v>
      </c>
      <c r="N2344" s="909">
        <f t="shared" si="374"/>
        <v>0</v>
      </c>
      <c r="O2344" s="909">
        <f t="shared" si="375"/>
        <v>0</v>
      </c>
      <c r="P2344" s="147"/>
      <c r="Q2344" s="1256"/>
      <c r="R2344" s="1256"/>
      <c r="S2344" s="1256"/>
      <c r="T2344" s="1256"/>
      <c r="U2344" s="1256"/>
      <c r="V2344" s="1256"/>
      <c r="W2344" s="1256"/>
      <c r="X2344" s="1256"/>
      <c r="Y2344" s="1256"/>
      <c r="Z2344" s="1256"/>
      <c r="AA2344" s="1256"/>
      <c r="AB2344" s="1256"/>
      <c r="AC2344" s="1256"/>
      <c r="AD2344" s="1256"/>
      <c r="AE2344" s="1256"/>
      <c r="AF2344" s="1256"/>
      <c r="AG2344" s="1256"/>
      <c r="AH2344" s="1256"/>
      <c r="AI2344" s="1256"/>
      <c r="AJ2344" s="1256"/>
      <c r="AK2344" s="1256"/>
      <c r="AL2344" s="1256"/>
      <c r="AM2344" s="1256"/>
      <c r="AN2344" s="1256"/>
      <c r="AO2344" s="1256"/>
      <c r="AP2344" s="1256"/>
      <c r="AQ2344" s="1256"/>
      <c r="AR2344" s="1256"/>
      <c r="AS2344" s="1256"/>
      <c r="AT2344" s="1256"/>
      <c r="AU2344" s="1256"/>
      <c r="AV2344" s="1256"/>
      <c r="AW2344" s="1256"/>
      <c r="AX2344" s="1256"/>
      <c r="AY2344" s="1256"/>
      <c r="AZ2344" s="1256"/>
      <c r="BA2344" s="1256"/>
      <c r="BB2344" s="1256"/>
      <c r="BC2344" s="1256"/>
      <c r="BD2344" s="1256"/>
      <c r="BE2344" s="1256"/>
      <c r="BF2344" s="1256"/>
      <c r="BG2344" s="1256"/>
      <c r="BH2344" s="1256"/>
      <c r="BI2344" s="1256"/>
      <c r="BJ2344" s="1256"/>
      <c r="BK2344" s="1256"/>
      <c r="BL2344" s="1256"/>
      <c r="BM2344" s="1256"/>
      <c r="BN2344" s="1256"/>
      <c r="BO2344" s="1256"/>
      <c r="BP2344" s="1256"/>
      <c r="BQ2344" s="1256"/>
      <c r="BR2344" s="1256"/>
      <c r="BS2344" s="1256"/>
    </row>
    <row r="2345" spans="1:71" s="994" customFormat="1" hidden="1" outlineLevel="2">
      <c r="A2345" s="1014">
        <v>2</v>
      </c>
      <c r="B2345" s="1014" t="s">
        <v>1556</v>
      </c>
      <c r="C2345" s="1014" t="s">
        <v>1574</v>
      </c>
      <c r="D2345" s="1014" t="s">
        <v>6393</v>
      </c>
      <c r="E2345" s="1014" t="s">
        <v>6393</v>
      </c>
      <c r="F2345" s="1014" t="s">
        <v>6305</v>
      </c>
      <c r="G2345" s="1010" t="s">
        <v>6484</v>
      </c>
      <c r="H2345" s="47"/>
      <c r="I2345" s="329"/>
      <c r="J2345" s="915"/>
      <c r="K2345" s="910">
        <f t="shared" si="372"/>
        <v>0</v>
      </c>
      <c r="L2345" s="426"/>
      <c r="M2345" s="909">
        <f t="shared" si="373"/>
        <v>0</v>
      </c>
      <c r="N2345" s="909">
        <f t="shared" si="374"/>
        <v>0</v>
      </c>
      <c r="O2345" s="909">
        <f t="shared" si="375"/>
        <v>0</v>
      </c>
      <c r="P2345" s="147"/>
      <c r="Q2345" s="1256"/>
      <c r="R2345" s="1256"/>
      <c r="S2345" s="1256"/>
      <c r="T2345" s="1256"/>
      <c r="U2345" s="1256"/>
      <c r="V2345" s="1256"/>
      <c r="W2345" s="1256"/>
      <c r="X2345" s="1256"/>
      <c r="Y2345" s="1256"/>
      <c r="Z2345" s="1256"/>
      <c r="AA2345" s="1256"/>
      <c r="AB2345" s="1256"/>
      <c r="AC2345" s="1256"/>
      <c r="AD2345" s="1256"/>
      <c r="AE2345" s="1256"/>
      <c r="AF2345" s="1256"/>
      <c r="AG2345" s="1256"/>
      <c r="AH2345" s="1256"/>
      <c r="AI2345" s="1256"/>
      <c r="AJ2345" s="1256"/>
      <c r="AK2345" s="1256"/>
      <c r="AL2345" s="1256"/>
      <c r="AM2345" s="1256"/>
      <c r="AN2345" s="1256"/>
      <c r="AO2345" s="1256"/>
      <c r="AP2345" s="1256"/>
      <c r="AQ2345" s="1256"/>
      <c r="AR2345" s="1256"/>
      <c r="AS2345" s="1256"/>
      <c r="AT2345" s="1256"/>
      <c r="AU2345" s="1256"/>
      <c r="AV2345" s="1256"/>
      <c r="AW2345" s="1256"/>
      <c r="AX2345" s="1256"/>
      <c r="AY2345" s="1256"/>
      <c r="AZ2345" s="1256"/>
      <c r="BA2345" s="1256"/>
      <c r="BB2345" s="1256"/>
      <c r="BC2345" s="1256"/>
      <c r="BD2345" s="1256"/>
      <c r="BE2345" s="1256"/>
      <c r="BF2345" s="1256"/>
      <c r="BG2345" s="1256"/>
      <c r="BH2345" s="1256"/>
      <c r="BI2345" s="1256"/>
      <c r="BJ2345" s="1256"/>
      <c r="BK2345" s="1256"/>
      <c r="BL2345" s="1256"/>
      <c r="BM2345" s="1256"/>
      <c r="BN2345" s="1256"/>
      <c r="BO2345" s="1256"/>
      <c r="BP2345" s="1256"/>
      <c r="BQ2345" s="1256"/>
      <c r="BR2345" s="1256"/>
      <c r="BS2345" s="1256"/>
    </row>
    <row r="2346" spans="1:71" s="994" customFormat="1" hidden="1" outlineLevel="2">
      <c r="A2346" s="1014">
        <v>2</v>
      </c>
      <c r="B2346" s="1014" t="s">
        <v>1556</v>
      </c>
      <c r="C2346" s="1014" t="s">
        <v>1574</v>
      </c>
      <c r="D2346" s="1014" t="s">
        <v>6393</v>
      </c>
      <c r="E2346" s="1014" t="s">
        <v>6393</v>
      </c>
      <c r="F2346" s="1014" t="s">
        <v>6306</v>
      </c>
      <c r="G2346" s="941" t="s">
        <v>6485</v>
      </c>
      <c r="H2346" s="47" t="s">
        <v>29</v>
      </c>
      <c r="I2346" s="329">
        <v>20</v>
      </c>
      <c r="J2346" s="915"/>
      <c r="K2346" s="910">
        <f t="shared" si="372"/>
        <v>0</v>
      </c>
      <c r="L2346" s="426"/>
      <c r="M2346" s="909">
        <f t="shared" si="373"/>
        <v>0</v>
      </c>
      <c r="N2346" s="909">
        <f t="shared" si="374"/>
        <v>0</v>
      </c>
      <c r="O2346" s="909">
        <f t="shared" si="375"/>
        <v>0</v>
      </c>
      <c r="P2346" s="147"/>
      <c r="Q2346" s="1256"/>
      <c r="R2346" s="1256"/>
      <c r="S2346" s="1256"/>
      <c r="T2346" s="1256"/>
      <c r="U2346" s="1256"/>
      <c r="V2346" s="1256"/>
      <c r="W2346" s="1256"/>
      <c r="X2346" s="1256"/>
      <c r="Y2346" s="1256"/>
      <c r="Z2346" s="1256"/>
      <c r="AA2346" s="1256"/>
      <c r="AB2346" s="1256"/>
      <c r="AC2346" s="1256"/>
      <c r="AD2346" s="1256"/>
      <c r="AE2346" s="1256"/>
      <c r="AF2346" s="1256"/>
      <c r="AG2346" s="1256"/>
      <c r="AH2346" s="1256"/>
      <c r="AI2346" s="1256"/>
      <c r="AJ2346" s="1256"/>
      <c r="AK2346" s="1256"/>
      <c r="AL2346" s="1256"/>
      <c r="AM2346" s="1256"/>
      <c r="AN2346" s="1256"/>
      <c r="AO2346" s="1256"/>
      <c r="AP2346" s="1256"/>
      <c r="AQ2346" s="1256"/>
      <c r="AR2346" s="1256"/>
      <c r="AS2346" s="1256"/>
      <c r="AT2346" s="1256"/>
      <c r="AU2346" s="1256"/>
      <c r="AV2346" s="1256"/>
      <c r="AW2346" s="1256"/>
      <c r="AX2346" s="1256"/>
      <c r="AY2346" s="1256"/>
      <c r="AZ2346" s="1256"/>
      <c r="BA2346" s="1256"/>
      <c r="BB2346" s="1256"/>
      <c r="BC2346" s="1256"/>
      <c r="BD2346" s="1256"/>
      <c r="BE2346" s="1256"/>
      <c r="BF2346" s="1256"/>
      <c r="BG2346" s="1256"/>
      <c r="BH2346" s="1256"/>
      <c r="BI2346" s="1256"/>
      <c r="BJ2346" s="1256"/>
      <c r="BK2346" s="1256"/>
      <c r="BL2346" s="1256"/>
      <c r="BM2346" s="1256"/>
      <c r="BN2346" s="1256"/>
      <c r="BO2346" s="1256"/>
      <c r="BP2346" s="1256"/>
      <c r="BQ2346" s="1256"/>
      <c r="BR2346" s="1256"/>
      <c r="BS2346" s="1256"/>
    </row>
    <row r="2347" spans="1:71" s="994" customFormat="1" hidden="1" outlineLevel="2">
      <c r="A2347" s="1014">
        <v>2</v>
      </c>
      <c r="B2347" s="1014" t="s">
        <v>1556</v>
      </c>
      <c r="C2347" s="1014" t="s">
        <v>1574</v>
      </c>
      <c r="D2347" s="1014" t="s">
        <v>6393</v>
      </c>
      <c r="E2347" s="1014" t="s">
        <v>6393</v>
      </c>
      <c r="F2347" s="1014" t="s">
        <v>6307</v>
      </c>
      <c r="G2347" s="941" t="s">
        <v>6486</v>
      </c>
      <c r="H2347" s="47" t="s">
        <v>30</v>
      </c>
      <c r="I2347" s="329">
        <v>35</v>
      </c>
      <c r="J2347" s="915"/>
      <c r="K2347" s="910">
        <f t="shared" si="372"/>
        <v>0</v>
      </c>
      <c r="L2347" s="426"/>
      <c r="M2347" s="909">
        <f t="shared" si="373"/>
        <v>0</v>
      </c>
      <c r="N2347" s="909">
        <f t="shared" si="374"/>
        <v>0</v>
      </c>
      <c r="O2347" s="909">
        <f t="shared" si="375"/>
        <v>0</v>
      </c>
      <c r="P2347" s="147"/>
      <c r="Q2347" s="1256"/>
      <c r="R2347" s="1256"/>
      <c r="S2347" s="1256"/>
      <c r="T2347" s="1256"/>
      <c r="U2347" s="1256"/>
      <c r="V2347" s="1256"/>
      <c r="W2347" s="1256"/>
      <c r="X2347" s="1256"/>
      <c r="Y2347" s="1256"/>
      <c r="Z2347" s="1256"/>
      <c r="AA2347" s="1256"/>
      <c r="AB2347" s="1256"/>
      <c r="AC2347" s="1256"/>
      <c r="AD2347" s="1256"/>
      <c r="AE2347" s="1256"/>
      <c r="AF2347" s="1256"/>
      <c r="AG2347" s="1256"/>
      <c r="AH2347" s="1256"/>
      <c r="AI2347" s="1256"/>
      <c r="AJ2347" s="1256"/>
      <c r="AK2347" s="1256"/>
      <c r="AL2347" s="1256"/>
      <c r="AM2347" s="1256"/>
      <c r="AN2347" s="1256"/>
      <c r="AO2347" s="1256"/>
      <c r="AP2347" s="1256"/>
      <c r="AQ2347" s="1256"/>
      <c r="AR2347" s="1256"/>
      <c r="AS2347" s="1256"/>
      <c r="AT2347" s="1256"/>
      <c r="AU2347" s="1256"/>
      <c r="AV2347" s="1256"/>
      <c r="AW2347" s="1256"/>
      <c r="AX2347" s="1256"/>
      <c r="AY2347" s="1256"/>
      <c r="AZ2347" s="1256"/>
      <c r="BA2347" s="1256"/>
      <c r="BB2347" s="1256"/>
      <c r="BC2347" s="1256"/>
      <c r="BD2347" s="1256"/>
      <c r="BE2347" s="1256"/>
      <c r="BF2347" s="1256"/>
      <c r="BG2347" s="1256"/>
      <c r="BH2347" s="1256"/>
      <c r="BI2347" s="1256"/>
      <c r="BJ2347" s="1256"/>
      <c r="BK2347" s="1256"/>
      <c r="BL2347" s="1256"/>
      <c r="BM2347" s="1256"/>
      <c r="BN2347" s="1256"/>
      <c r="BO2347" s="1256"/>
      <c r="BP2347" s="1256"/>
      <c r="BQ2347" s="1256"/>
      <c r="BR2347" s="1256"/>
      <c r="BS2347" s="1256"/>
    </row>
    <row r="2348" spans="1:71" s="994" customFormat="1" ht="55.2" hidden="1" outlineLevel="2">
      <c r="A2348" s="1014">
        <v>2</v>
      </c>
      <c r="B2348" s="1014" t="s">
        <v>1556</v>
      </c>
      <c r="C2348" s="1014" t="s">
        <v>1574</v>
      </c>
      <c r="D2348" s="1014" t="s">
        <v>6393</v>
      </c>
      <c r="E2348" s="1014" t="s">
        <v>6393</v>
      </c>
      <c r="F2348" s="1014" t="s">
        <v>3529</v>
      </c>
      <c r="G2348" s="941" t="s">
        <v>6487</v>
      </c>
      <c r="H2348" s="47" t="s">
        <v>29</v>
      </c>
      <c r="I2348" s="329">
        <v>4</v>
      </c>
      <c r="J2348" s="915"/>
      <c r="K2348" s="910">
        <f t="shared" si="372"/>
        <v>0</v>
      </c>
      <c r="L2348" s="426"/>
      <c r="M2348" s="909">
        <f t="shared" si="373"/>
        <v>0</v>
      </c>
      <c r="N2348" s="909">
        <f t="shared" si="374"/>
        <v>0</v>
      </c>
      <c r="O2348" s="909">
        <f t="shared" si="375"/>
        <v>0</v>
      </c>
      <c r="P2348" s="147"/>
      <c r="Q2348" s="1256"/>
      <c r="R2348" s="1256"/>
      <c r="S2348" s="1256"/>
      <c r="T2348" s="1256"/>
      <c r="U2348" s="1256"/>
      <c r="V2348" s="1256"/>
      <c r="W2348" s="1256"/>
      <c r="X2348" s="1256"/>
      <c r="Y2348" s="1256"/>
      <c r="Z2348" s="1256"/>
      <c r="AA2348" s="1256"/>
      <c r="AB2348" s="1256"/>
      <c r="AC2348" s="1256"/>
      <c r="AD2348" s="1256"/>
      <c r="AE2348" s="1256"/>
      <c r="AF2348" s="1256"/>
      <c r="AG2348" s="1256"/>
      <c r="AH2348" s="1256"/>
      <c r="AI2348" s="1256"/>
      <c r="AJ2348" s="1256"/>
      <c r="AK2348" s="1256"/>
      <c r="AL2348" s="1256"/>
      <c r="AM2348" s="1256"/>
      <c r="AN2348" s="1256"/>
      <c r="AO2348" s="1256"/>
      <c r="AP2348" s="1256"/>
      <c r="AQ2348" s="1256"/>
      <c r="AR2348" s="1256"/>
      <c r="AS2348" s="1256"/>
      <c r="AT2348" s="1256"/>
      <c r="AU2348" s="1256"/>
      <c r="AV2348" s="1256"/>
      <c r="AW2348" s="1256"/>
      <c r="AX2348" s="1256"/>
      <c r="AY2348" s="1256"/>
      <c r="AZ2348" s="1256"/>
      <c r="BA2348" s="1256"/>
      <c r="BB2348" s="1256"/>
      <c r="BC2348" s="1256"/>
      <c r="BD2348" s="1256"/>
      <c r="BE2348" s="1256"/>
      <c r="BF2348" s="1256"/>
      <c r="BG2348" s="1256"/>
      <c r="BH2348" s="1256"/>
      <c r="BI2348" s="1256"/>
      <c r="BJ2348" s="1256"/>
      <c r="BK2348" s="1256"/>
      <c r="BL2348" s="1256"/>
      <c r="BM2348" s="1256"/>
      <c r="BN2348" s="1256"/>
      <c r="BO2348" s="1256"/>
      <c r="BP2348" s="1256"/>
      <c r="BQ2348" s="1256"/>
      <c r="BR2348" s="1256"/>
      <c r="BS2348" s="1256"/>
    </row>
    <row r="2349" spans="1:71" s="994" customFormat="1" ht="27.6" hidden="1" outlineLevel="2">
      <c r="A2349" s="1014">
        <v>2</v>
      </c>
      <c r="B2349" s="1014" t="s">
        <v>1556</v>
      </c>
      <c r="C2349" s="1014" t="s">
        <v>1574</v>
      </c>
      <c r="D2349" s="1014" t="s">
        <v>6393</v>
      </c>
      <c r="E2349" s="1014" t="s">
        <v>6393</v>
      </c>
      <c r="F2349" s="1014" t="s">
        <v>6308</v>
      </c>
      <c r="G2349" s="941" t="s">
        <v>6424</v>
      </c>
      <c r="H2349" s="47" t="s">
        <v>30</v>
      </c>
      <c r="I2349" s="329">
        <v>23</v>
      </c>
      <c r="J2349" s="915"/>
      <c r="K2349" s="910">
        <f t="shared" si="372"/>
        <v>0</v>
      </c>
      <c r="L2349" s="426"/>
      <c r="M2349" s="909">
        <f t="shared" si="373"/>
        <v>0</v>
      </c>
      <c r="N2349" s="909">
        <f t="shared" si="374"/>
        <v>0</v>
      </c>
      <c r="O2349" s="909">
        <f t="shared" si="375"/>
        <v>0</v>
      </c>
      <c r="P2349" s="147"/>
      <c r="Q2349" s="1256"/>
      <c r="R2349" s="1256"/>
      <c r="S2349" s="1256"/>
      <c r="T2349" s="1256"/>
      <c r="U2349" s="1256"/>
      <c r="V2349" s="1256"/>
      <c r="W2349" s="1256"/>
      <c r="X2349" s="1256"/>
      <c r="Y2349" s="1256"/>
      <c r="Z2349" s="1256"/>
      <c r="AA2349" s="1256"/>
      <c r="AB2349" s="1256"/>
      <c r="AC2349" s="1256"/>
      <c r="AD2349" s="1256"/>
      <c r="AE2349" s="1256"/>
      <c r="AF2349" s="1256"/>
      <c r="AG2349" s="1256"/>
      <c r="AH2349" s="1256"/>
      <c r="AI2349" s="1256"/>
      <c r="AJ2349" s="1256"/>
      <c r="AK2349" s="1256"/>
      <c r="AL2349" s="1256"/>
      <c r="AM2349" s="1256"/>
      <c r="AN2349" s="1256"/>
      <c r="AO2349" s="1256"/>
      <c r="AP2349" s="1256"/>
      <c r="AQ2349" s="1256"/>
      <c r="AR2349" s="1256"/>
      <c r="AS2349" s="1256"/>
      <c r="AT2349" s="1256"/>
      <c r="AU2349" s="1256"/>
      <c r="AV2349" s="1256"/>
      <c r="AW2349" s="1256"/>
      <c r="AX2349" s="1256"/>
      <c r="AY2349" s="1256"/>
      <c r="AZ2349" s="1256"/>
      <c r="BA2349" s="1256"/>
      <c r="BB2349" s="1256"/>
      <c r="BC2349" s="1256"/>
      <c r="BD2349" s="1256"/>
      <c r="BE2349" s="1256"/>
      <c r="BF2349" s="1256"/>
      <c r="BG2349" s="1256"/>
      <c r="BH2349" s="1256"/>
      <c r="BI2349" s="1256"/>
      <c r="BJ2349" s="1256"/>
      <c r="BK2349" s="1256"/>
      <c r="BL2349" s="1256"/>
      <c r="BM2349" s="1256"/>
      <c r="BN2349" s="1256"/>
      <c r="BO2349" s="1256"/>
      <c r="BP2349" s="1256"/>
      <c r="BQ2349" s="1256"/>
      <c r="BR2349" s="1256"/>
      <c r="BS2349" s="1256"/>
    </row>
    <row r="2350" spans="1:71" s="994" customFormat="1" ht="27.6" hidden="1" outlineLevel="2">
      <c r="A2350" s="1014">
        <v>2</v>
      </c>
      <c r="B2350" s="1014" t="s">
        <v>1556</v>
      </c>
      <c r="C2350" s="1014" t="s">
        <v>1574</v>
      </c>
      <c r="D2350" s="1014" t="s">
        <v>6393</v>
      </c>
      <c r="E2350" s="1014" t="s">
        <v>6393</v>
      </c>
      <c r="F2350" s="1014" t="s">
        <v>6309</v>
      </c>
      <c r="G2350" s="941" t="s">
        <v>6488</v>
      </c>
      <c r="H2350" s="47" t="s">
        <v>30</v>
      </c>
      <c r="I2350" s="329">
        <v>20</v>
      </c>
      <c r="J2350" s="915"/>
      <c r="K2350" s="910">
        <f t="shared" si="372"/>
        <v>0</v>
      </c>
      <c r="L2350" s="426"/>
      <c r="M2350" s="909">
        <f t="shared" si="373"/>
        <v>0</v>
      </c>
      <c r="N2350" s="909">
        <f t="shared" si="374"/>
        <v>0</v>
      </c>
      <c r="O2350" s="909">
        <f t="shared" si="375"/>
        <v>0</v>
      </c>
      <c r="P2350" s="147"/>
      <c r="Q2350" s="1256"/>
      <c r="R2350" s="1256"/>
      <c r="S2350" s="1256"/>
      <c r="T2350" s="1256"/>
      <c r="U2350" s="1256"/>
      <c r="V2350" s="1256"/>
      <c r="W2350" s="1256"/>
      <c r="X2350" s="1256"/>
      <c r="Y2350" s="1256"/>
      <c r="Z2350" s="1256"/>
      <c r="AA2350" s="1256"/>
      <c r="AB2350" s="1256"/>
      <c r="AC2350" s="1256"/>
      <c r="AD2350" s="1256"/>
      <c r="AE2350" s="1256"/>
      <c r="AF2350" s="1256"/>
      <c r="AG2350" s="1256"/>
      <c r="AH2350" s="1256"/>
      <c r="AI2350" s="1256"/>
      <c r="AJ2350" s="1256"/>
      <c r="AK2350" s="1256"/>
      <c r="AL2350" s="1256"/>
      <c r="AM2350" s="1256"/>
      <c r="AN2350" s="1256"/>
      <c r="AO2350" s="1256"/>
      <c r="AP2350" s="1256"/>
      <c r="AQ2350" s="1256"/>
      <c r="AR2350" s="1256"/>
      <c r="AS2350" s="1256"/>
      <c r="AT2350" s="1256"/>
      <c r="AU2350" s="1256"/>
      <c r="AV2350" s="1256"/>
      <c r="AW2350" s="1256"/>
      <c r="AX2350" s="1256"/>
      <c r="AY2350" s="1256"/>
      <c r="AZ2350" s="1256"/>
      <c r="BA2350" s="1256"/>
      <c r="BB2350" s="1256"/>
      <c r="BC2350" s="1256"/>
      <c r="BD2350" s="1256"/>
      <c r="BE2350" s="1256"/>
      <c r="BF2350" s="1256"/>
      <c r="BG2350" s="1256"/>
      <c r="BH2350" s="1256"/>
      <c r="BI2350" s="1256"/>
      <c r="BJ2350" s="1256"/>
      <c r="BK2350" s="1256"/>
      <c r="BL2350" s="1256"/>
      <c r="BM2350" s="1256"/>
      <c r="BN2350" s="1256"/>
      <c r="BO2350" s="1256"/>
      <c r="BP2350" s="1256"/>
      <c r="BQ2350" s="1256"/>
      <c r="BR2350" s="1256"/>
      <c r="BS2350" s="1256"/>
    </row>
    <row r="2351" spans="1:71" outlineLevel="1" collapsed="1">
      <c r="A2351" s="1107">
        <v>2</v>
      </c>
      <c r="B2351" s="1107" t="s">
        <v>1556</v>
      </c>
      <c r="C2351" s="1107" t="s">
        <v>1567</v>
      </c>
      <c r="D2351" s="1107"/>
      <c r="E2351" s="1107"/>
      <c r="F2351" s="1107"/>
      <c r="G2351" s="1114" t="s">
        <v>6489</v>
      </c>
      <c r="H2351" s="1108"/>
      <c r="I2351" s="1108"/>
      <c r="J2351" s="1115"/>
      <c r="K2351" s="1121">
        <f>SUM(K2352:K2370)</f>
        <v>0</v>
      </c>
      <c r="L2351" s="1115"/>
      <c r="M2351" s="1121">
        <f>SUM(M2352:M2370)</f>
        <v>0</v>
      </c>
      <c r="N2351" s="1115"/>
      <c r="O2351" s="1121">
        <f>SUM(O2352:O2370)</f>
        <v>0</v>
      </c>
      <c r="P2351" s="1113"/>
    </row>
    <row r="2352" spans="1:71" s="994" customFormat="1" ht="27.6" hidden="1" outlineLevel="2">
      <c r="A2352" s="1014">
        <v>2</v>
      </c>
      <c r="B2352" s="1014" t="s">
        <v>1556</v>
      </c>
      <c r="C2352" s="1014" t="s">
        <v>1567</v>
      </c>
      <c r="D2352" s="1014" t="s">
        <v>6393</v>
      </c>
      <c r="E2352" s="1014" t="s">
        <v>6393</v>
      </c>
      <c r="F2352" s="1014" t="s">
        <v>1559</v>
      </c>
      <c r="G2352" s="1010" t="s">
        <v>6490</v>
      </c>
      <c r="H2352" s="47"/>
      <c r="I2352" s="329"/>
      <c r="J2352" s="915"/>
      <c r="K2352" s="910">
        <f t="shared" ref="K2352:K2370" si="376">I2352*J2352</f>
        <v>0</v>
      </c>
      <c r="L2352" s="426"/>
      <c r="M2352" s="909">
        <f t="shared" ref="M2352:M2370" si="377">I2352*L2352</f>
        <v>0</v>
      </c>
      <c r="N2352" s="909">
        <f t="shared" ref="N2352:N2370" si="378">J2352+L2352</f>
        <v>0</v>
      </c>
      <c r="O2352" s="909">
        <f t="shared" ref="O2352:O2370" si="379">I2352*N2352</f>
        <v>0</v>
      </c>
      <c r="P2352" s="147"/>
      <c r="Q2352" s="1256"/>
      <c r="R2352" s="1256"/>
      <c r="S2352" s="1256"/>
      <c r="T2352" s="1256"/>
      <c r="U2352" s="1256"/>
      <c r="V2352" s="1256"/>
      <c r="W2352" s="1256"/>
      <c r="X2352" s="1256"/>
      <c r="Y2352" s="1256"/>
      <c r="Z2352" s="1256"/>
      <c r="AA2352" s="1256"/>
      <c r="AB2352" s="1256"/>
      <c r="AC2352" s="1256"/>
      <c r="AD2352" s="1256"/>
      <c r="AE2352" s="1256"/>
      <c r="AF2352" s="1256"/>
      <c r="AG2352" s="1256"/>
      <c r="AH2352" s="1256"/>
      <c r="AI2352" s="1256"/>
      <c r="AJ2352" s="1256"/>
      <c r="AK2352" s="1256"/>
      <c r="AL2352" s="1256"/>
      <c r="AM2352" s="1256"/>
      <c r="AN2352" s="1256"/>
      <c r="AO2352" s="1256"/>
      <c r="AP2352" s="1256"/>
      <c r="AQ2352" s="1256"/>
      <c r="AR2352" s="1256"/>
      <c r="AS2352" s="1256"/>
      <c r="AT2352" s="1256"/>
      <c r="AU2352" s="1256"/>
      <c r="AV2352" s="1256"/>
      <c r="AW2352" s="1256"/>
      <c r="AX2352" s="1256"/>
      <c r="AY2352" s="1256"/>
      <c r="AZ2352" s="1256"/>
      <c r="BA2352" s="1256"/>
      <c r="BB2352" s="1256"/>
      <c r="BC2352" s="1256"/>
      <c r="BD2352" s="1256"/>
      <c r="BE2352" s="1256"/>
      <c r="BF2352" s="1256"/>
      <c r="BG2352" s="1256"/>
      <c r="BH2352" s="1256"/>
      <c r="BI2352" s="1256"/>
      <c r="BJ2352" s="1256"/>
      <c r="BK2352" s="1256"/>
      <c r="BL2352" s="1256"/>
      <c r="BM2352" s="1256"/>
      <c r="BN2352" s="1256"/>
      <c r="BO2352" s="1256"/>
      <c r="BP2352" s="1256"/>
      <c r="BQ2352" s="1256"/>
      <c r="BR2352" s="1256"/>
      <c r="BS2352" s="1256"/>
    </row>
    <row r="2353" spans="1:71" s="994" customFormat="1" ht="27.6" hidden="1" outlineLevel="2">
      <c r="A2353" s="1014">
        <v>2</v>
      </c>
      <c r="B2353" s="1014" t="s">
        <v>1556</v>
      </c>
      <c r="C2353" s="1014" t="s">
        <v>1567</v>
      </c>
      <c r="D2353" s="1014" t="s">
        <v>6393</v>
      </c>
      <c r="E2353" s="1014" t="s">
        <v>6393</v>
      </c>
      <c r="F2353" s="1014" t="s">
        <v>1556</v>
      </c>
      <c r="G2353" s="941" t="s">
        <v>6491</v>
      </c>
      <c r="H2353" s="47" t="s">
        <v>29</v>
      </c>
      <c r="I2353" s="329">
        <v>6</v>
      </c>
      <c r="J2353" s="915"/>
      <c r="K2353" s="910">
        <f t="shared" si="376"/>
        <v>0</v>
      </c>
      <c r="L2353" s="426"/>
      <c r="M2353" s="909">
        <f t="shared" si="377"/>
        <v>0</v>
      </c>
      <c r="N2353" s="909">
        <f t="shared" si="378"/>
        <v>0</v>
      </c>
      <c r="O2353" s="909">
        <f t="shared" si="379"/>
        <v>0</v>
      </c>
      <c r="P2353" s="147"/>
      <c r="Q2353" s="1256"/>
      <c r="R2353" s="1256"/>
      <c r="S2353" s="1256"/>
      <c r="T2353" s="1256"/>
      <c r="U2353" s="1256"/>
      <c r="V2353" s="1256"/>
      <c r="W2353" s="1256"/>
      <c r="X2353" s="1256"/>
      <c r="Y2353" s="1256"/>
      <c r="Z2353" s="1256"/>
      <c r="AA2353" s="1256"/>
      <c r="AB2353" s="1256"/>
      <c r="AC2353" s="1256"/>
      <c r="AD2353" s="1256"/>
      <c r="AE2353" s="1256"/>
      <c r="AF2353" s="1256"/>
      <c r="AG2353" s="1256"/>
      <c r="AH2353" s="1256"/>
      <c r="AI2353" s="1256"/>
      <c r="AJ2353" s="1256"/>
      <c r="AK2353" s="1256"/>
      <c r="AL2353" s="1256"/>
      <c r="AM2353" s="1256"/>
      <c r="AN2353" s="1256"/>
      <c r="AO2353" s="1256"/>
      <c r="AP2353" s="1256"/>
      <c r="AQ2353" s="1256"/>
      <c r="AR2353" s="1256"/>
      <c r="AS2353" s="1256"/>
      <c r="AT2353" s="1256"/>
      <c r="AU2353" s="1256"/>
      <c r="AV2353" s="1256"/>
      <c r="AW2353" s="1256"/>
      <c r="AX2353" s="1256"/>
      <c r="AY2353" s="1256"/>
      <c r="AZ2353" s="1256"/>
      <c r="BA2353" s="1256"/>
      <c r="BB2353" s="1256"/>
      <c r="BC2353" s="1256"/>
      <c r="BD2353" s="1256"/>
      <c r="BE2353" s="1256"/>
      <c r="BF2353" s="1256"/>
      <c r="BG2353" s="1256"/>
      <c r="BH2353" s="1256"/>
      <c r="BI2353" s="1256"/>
      <c r="BJ2353" s="1256"/>
      <c r="BK2353" s="1256"/>
      <c r="BL2353" s="1256"/>
      <c r="BM2353" s="1256"/>
      <c r="BN2353" s="1256"/>
      <c r="BO2353" s="1256"/>
      <c r="BP2353" s="1256"/>
      <c r="BQ2353" s="1256"/>
      <c r="BR2353" s="1256"/>
      <c r="BS2353" s="1256"/>
    </row>
    <row r="2354" spans="1:71" s="994" customFormat="1" ht="27.6" hidden="1" outlineLevel="2">
      <c r="A2354" s="1014">
        <v>2</v>
      </c>
      <c r="B2354" s="1014" t="s">
        <v>1556</v>
      </c>
      <c r="C2354" s="1014" t="s">
        <v>1567</v>
      </c>
      <c r="D2354" s="1014" t="s">
        <v>6393</v>
      </c>
      <c r="E2354" s="1014" t="s">
        <v>6393</v>
      </c>
      <c r="F2354" s="1014" t="s">
        <v>1561</v>
      </c>
      <c r="G2354" s="941" t="s">
        <v>6491</v>
      </c>
      <c r="H2354" s="47" t="s">
        <v>29</v>
      </c>
      <c r="I2354" s="329">
        <v>4</v>
      </c>
      <c r="J2354" s="915"/>
      <c r="K2354" s="910">
        <f t="shared" si="376"/>
        <v>0</v>
      </c>
      <c r="L2354" s="426"/>
      <c r="M2354" s="909">
        <f t="shared" si="377"/>
        <v>0</v>
      </c>
      <c r="N2354" s="909">
        <f t="shared" si="378"/>
        <v>0</v>
      </c>
      <c r="O2354" s="909">
        <f t="shared" si="379"/>
        <v>0</v>
      </c>
      <c r="P2354" s="147"/>
      <c r="Q2354" s="1256"/>
      <c r="R2354" s="1256"/>
      <c r="S2354" s="1256"/>
      <c r="T2354" s="1256"/>
      <c r="U2354" s="1256"/>
      <c r="V2354" s="1256"/>
      <c r="W2354" s="1256"/>
      <c r="X2354" s="1256"/>
      <c r="Y2354" s="1256"/>
      <c r="Z2354" s="1256"/>
      <c r="AA2354" s="1256"/>
      <c r="AB2354" s="1256"/>
      <c r="AC2354" s="1256"/>
      <c r="AD2354" s="1256"/>
      <c r="AE2354" s="1256"/>
      <c r="AF2354" s="1256"/>
      <c r="AG2354" s="1256"/>
      <c r="AH2354" s="1256"/>
      <c r="AI2354" s="1256"/>
      <c r="AJ2354" s="1256"/>
      <c r="AK2354" s="1256"/>
      <c r="AL2354" s="1256"/>
      <c r="AM2354" s="1256"/>
      <c r="AN2354" s="1256"/>
      <c r="AO2354" s="1256"/>
      <c r="AP2354" s="1256"/>
      <c r="AQ2354" s="1256"/>
      <c r="AR2354" s="1256"/>
      <c r="AS2354" s="1256"/>
      <c r="AT2354" s="1256"/>
      <c r="AU2354" s="1256"/>
      <c r="AV2354" s="1256"/>
      <c r="AW2354" s="1256"/>
      <c r="AX2354" s="1256"/>
      <c r="AY2354" s="1256"/>
      <c r="AZ2354" s="1256"/>
      <c r="BA2354" s="1256"/>
      <c r="BB2354" s="1256"/>
      <c r="BC2354" s="1256"/>
      <c r="BD2354" s="1256"/>
      <c r="BE2354" s="1256"/>
      <c r="BF2354" s="1256"/>
      <c r="BG2354" s="1256"/>
      <c r="BH2354" s="1256"/>
      <c r="BI2354" s="1256"/>
      <c r="BJ2354" s="1256"/>
      <c r="BK2354" s="1256"/>
      <c r="BL2354" s="1256"/>
      <c r="BM2354" s="1256"/>
      <c r="BN2354" s="1256"/>
      <c r="BO2354" s="1256"/>
      <c r="BP2354" s="1256"/>
      <c r="BQ2354" s="1256"/>
      <c r="BR2354" s="1256"/>
      <c r="BS2354" s="1256"/>
    </row>
    <row r="2355" spans="1:71" s="994" customFormat="1" hidden="1" outlineLevel="2">
      <c r="A2355" s="1014">
        <v>2</v>
      </c>
      <c r="B2355" s="1014" t="s">
        <v>1556</v>
      </c>
      <c r="C2355" s="1014" t="s">
        <v>1567</v>
      </c>
      <c r="D2355" s="1014" t="s">
        <v>6393</v>
      </c>
      <c r="E2355" s="1014" t="s">
        <v>6393</v>
      </c>
      <c r="F2355" s="1014" t="s">
        <v>1574</v>
      </c>
      <c r="G2355" s="941" t="s">
        <v>6417</v>
      </c>
      <c r="H2355" s="47" t="s">
        <v>30</v>
      </c>
      <c r="I2355" s="329">
        <v>8</v>
      </c>
      <c r="J2355" s="915"/>
      <c r="K2355" s="910">
        <f t="shared" si="376"/>
        <v>0</v>
      </c>
      <c r="L2355" s="426"/>
      <c r="M2355" s="909">
        <f t="shared" si="377"/>
        <v>0</v>
      </c>
      <c r="N2355" s="909">
        <f t="shared" si="378"/>
        <v>0</v>
      </c>
      <c r="O2355" s="909">
        <f t="shared" si="379"/>
        <v>0</v>
      </c>
      <c r="P2355" s="147"/>
      <c r="Q2355" s="1256"/>
      <c r="R2355" s="1256"/>
      <c r="S2355" s="1256"/>
      <c r="T2355" s="1256"/>
      <c r="U2355" s="1256"/>
      <c r="V2355" s="1256"/>
      <c r="W2355" s="1256"/>
      <c r="X2355" s="1256"/>
      <c r="Y2355" s="1256"/>
      <c r="Z2355" s="1256"/>
      <c r="AA2355" s="1256"/>
      <c r="AB2355" s="1256"/>
      <c r="AC2355" s="1256"/>
      <c r="AD2355" s="1256"/>
      <c r="AE2355" s="1256"/>
      <c r="AF2355" s="1256"/>
      <c r="AG2355" s="1256"/>
      <c r="AH2355" s="1256"/>
      <c r="AI2355" s="1256"/>
      <c r="AJ2355" s="1256"/>
      <c r="AK2355" s="1256"/>
      <c r="AL2355" s="1256"/>
      <c r="AM2355" s="1256"/>
      <c r="AN2355" s="1256"/>
      <c r="AO2355" s="1256"/>
      <c r="AP2355" s="1256"/>
      <c r="AQ2355" s="1256"/>
      <c r="AR2355" s="1256"/>
      <c r="AS2355" s="1256"/>
      <c r="AT2355" s="1256"/>
      <c r="AU2355" s="1256"/>
      <c r="AV2355" s="1256"/>
      <c r="AW2355" s="1256"/>
      <c r="AX2355" s="1256"/>
      <c r="AY2355" s="1256"/>
      <c r="AZ2355" s="1256"/>
      <c r="BA2355" s="1256"/>
      <c r="BB2355" s="1256"/>
      <c r="BC2355" s="1256"/>
      <c r="BD2355" s="1256"/>
      <c r="BE2355" s="1256"/>
      <c r="BF2355" s="1256"/>
      <c r="BG2355" s="1256"/>
      <c r="BH2355" s="1256"/>
      <c r="BI2355" s="1256"/>
      <c r="BJ2355" s="1256"/>
      <c r="BK2355" s="1256"/>
      <c r="BL2355" s="1256"/>
      <c r="BM2355" s="1256"/>
      <c r="BN2355" s="1256"/>
      <c r="BO2355" s="1256"/>
      <c r="BP2355" s="1256"/>
      <c r="BQ2355" s="1256"/>
      <c r="BR2355" s="1256"/>
      <c r="BS2355" s="1256"/>
    </row>
    <row r="2356" spans="1:71" s="994" customFormat="1" hidden="1" outlineLevel="2">
      <c r="A2356" s="1014">
        <v>2</v>
      </c>
      <c r="B2356" s="1014" t="s">
        <v>1556</v>
      </c>
      <c r="C2356" s="1014" t="s">
        <v>1567</v>
      </c>
      <c r="D2356" s="1014" t="s">
        <v>6393</v>
      </c>
      <c r="E2356" s="1014" t="s">
        <v>6393</v>
      </c>
      <c r="F2356" s="1014" t="s">
        <v>1567</v>
      </c>
      <c r="G2356" s="941" t="s">
        <v>6492</v>
      </c>
      <c r="H2356" s="47" t="s">
        <v>29</v>
      </c>
      <c r="I2356" s="329">
        <v>3</v>
      </c>
      <c r="J2356" s="915"/>
      <c r="K2356" s="910">
        <f t="shared" si="376"/>
        <v>0</v>
      </c>
      <c r="L2356" s="426"/>
      <c r="M2356" s="909">
        <f t="shared" si="377"/>
        <v>0</v>
      </c>
      <c r="N2356" s="909">
        <f t="shared" si="378"/>
        <v>0</v>
      </c>
      <c r="O2356" s="909">
        <f t="shared" si="379"/>
        <v>0</v>
      </c>
      <c r="P2356" s="147"/>
      <c r="Q2356" s="1256"/>
      <c r="R2356" s="1256"/>
      <c r="S2356" s="1256"/>
      <c r="T2356" s="1256"/>
      <c r="U2356" s="1256"/>
      <c r="V2356" s="1256"/>
      <c r="W2356" s="1256"/>
      <c r="X2356" s="1256"/>
      <c r="Y2356" s="1256"/>
      <c r="Z2356" s="1256"/>
      <c r="AA2356" s="1256"/>
      <c r="AB2356" s="1256"/>
      <c r="AC2356" s="1256"/>
      <c r="AD2356" s="1256"/>
      <c r="AE2356" s="1256"/>
      <c r="AF2356" s="1256"/>
      <c r="AG2356" s="1256"/>
      <c r="AH2356" s="1256"/>
      <c r="AI2356" s="1256"/>
      <c r="AJ2356" s="1256"/>
      <c r="AK2356" s="1256"/>
      <c r="AL2356" s="1256"/>
      <c r="AM2356" s="1256"/>
      <c r="AN2356" s="1256"/>
      <c r="AO2356" s="1256"/>
      <c r="AP2356" s="1256"/>
      <c r="AQ2356" s="1256"/>
      <c r="AR2356" s="1256"/>
      <c r="AS2356" s="1256"/>
      <c r="AT2356" s="1256"/>
      <c r="AU2356" s="1256"/>
      <c r="AV2356" s="1256"/>
      <c r="AW2356" s="1256"/>
      <c r="AX2356" s="1256"/>
      <c r="AY2356" s="1256"/>
      <c r="AZ2356" s="1256"/>
      <c r="BA2356" s="1256"/>
      <c r="BB2356" s="1256"/>
      <c r="BC2356" s="1256"/>
      <c r="BD2356" s="1256"/>
      <c r="BE2356" s="1256"/>
      <c r="BF2356" s="1256"/>
      <c r="BG2356" s="1256"/>
      <c r="BH2356" s="1256"/>
      <c r="BI2356" s="1256"/>
      <c r="BJ2356" s="1256"/>
      <c r="BK2356" s="1256"/>
      <c r="BL2356" s="1256"/>
      <c r="BM2356" s="1256"/>
      <c r="BN2356" s="1256"/>
      <c r="BO2356" s="1256"/>
      <c r="BP2356" s="1256"/>
      <c r="BQ2356" s="1256"/>
      <c r="BR2356" s="1256"/>
      <c r="BS2356" s="1256"/>
    </row>
    <row r="2357" spans="1:71" s="994" customFormat="1" ht="27.6" hidden="1" outlineLevel="2">
      <c r="A2357" s="1014">
        <v>2</v>
      </c>
      <c r="B2357" s="1014" t="s">
        <v>1556</v>
      </c>
      <c r="C2357" s="1014" t="s">
        <v>1567</v>
      </c>
      <c r="D2357" s="1014" t="s">
        <v>6393</v>
      </c>
      <c r="E2357" s="1014" t="s">
        <v>6393</v>
      </c>
      <c r="F2357" s="1014" t="s">
        <v>1571</v>
      </c>
      <c r="G2357" s="941" t="s">
        <v>6493</v>
      </c>
      <c r="H2357" s="47" t="s">
        <v>29</v>
      </c>
      <c r="I2357" s="329">
        <v>3</v>
      </c>
      <c r="J2357" s="915"/>
      <c r="K2357" s="910">
        <f t="shared" si="376"/>
        <v>0</v>
      </c>
      <c r="L2357" s="426"/>
      <c r="M2357" s="909">
        <f t="shared" si="377"/>
        <v>0</v>
      </c>
      <c r="N2357" s="909">
        <f t="shared" si="378"/>
        <v>0</v>
      </c>
      <c r="O2357" s="909">
        <f t="shared" si="379"/>
        <v>0</v>
      </c>
      <c r="P2357" s="147"/>
      <c r="Q2357" s="1256"/>
      <c r="R2357" s="1256"/>
      <c r="S2357" s="1256"/>
      <c r="T2357" s="1256"/>
      <c r="U2357" s="1256"/>
      <c r="V2357" s="1256"/>
      <c r="W2357" s="1256"/>
      <c r="X2357" s="1256"/>
      <c r="Y2357" s="1256"/>
      <c r="Z2357" s="1256"/>
      <c r="AA2357" s="1256"/>
      <c r="AB2357" s="1256"/>
      <c r="AC2357" s="1256"/>
      <c r="AD2357" s="1256"/>
      <c r="AE2357" s="1256"/>
      <c r="AF2357" s="1256"/>
      <c r="AG2357" s="1256"/>
      <c r="AH2357" s="1256"/>
      <c r="AI2357" s="1256"/>
      <c r="AJ2357" s="1256"/>
      <c r="AK2357" s="1256"/>
      <c r="AL2357" s="1256"/>
      <c r="AM2357" s="1256"/>
      <c r="AN2357" s="1256"/>
      <c r="AO2357" s="1256"/>
      <c r="AP2357" s="1256"/>
      <c r="AQ2357" s="1256"/>
      <c r="AR2357" s="1256"/>
      <c r="AS2357" s="1256"/>
      <c r="AT2357" s="1256"/>
      <c r="AU2357" s="1256"/>
      <c r="AV2357" s="1256"/>
      <c r="AW2357" s="1256"/>
      <c r="AX2357" s="1256"/>
      <c r="AY2357" s="1256"/>
      <c r="AZ2357" s="1256"/>
      <c r="BA2357" s="1256"/>
      <c r="BB2357" s="1256"/>
      <c r="BC2357" s="1256"/>
      <c r="BD2357" s="1256"/>
      <c r="BE2357" s="1256"/>
      <c r="BF2357" s="1256"/>
      <c r="BG2357" s="1256"/>
      <c r="BH2357" s="1256"/>
      <c r="BI2357" s="1256"/>
      <c r="BJ2357" s="1256"/>
      <c r="BK2357" s="1256"/>
      <c r="BL2357" s="1256"/>
      <c r="BM2357" s="1256"/>
      <c r="BN2357" s="1256"/>
      <c r="BO2357" s="1256"/>
      <c r="BP2357" s="1256"/>
      <c r="BQ2357" s="1256"/>
      <c r="BR2357" s="1256"/>
      <c r="BS2357" s="1256"/>
    </row>
    <row r="2358" spans="1:71" s="994" customFormat="1" ht="27.6" hidden="1" outlineLevel="2">
      <c r="A2358" s="1014">
        <v>2</v>
      </c>
      <c r="B2358" s="1014" t="s">
        <v>1556</v>
      </c>
      <c r="C2358" s="1014" t="s">
        <v>1567</v>
      </c>
      <c r="D2358" s="1014" t="s">
        <v>6393</v>
      </c>
      <c r="E2358" s="1014" t="s">
        <v>6393</v>
      </c>
      <c r="F2358" s="1014" t="s">
        <v>1589</v>
      </c>
      <c r="G2358" s="941" t="s">
        <v>6413</v>
      </c>
      <c r="H2358" s="47" t="s">
        <v>30</v>
      </c>
      <c r="I2358" s="329">
        <v>12</v>
      </c>
      <c r="J2358" s="915"/>
      <c r="K2358" s="910">
        <f t="shared" si="376"/>
        <v>0</v>
      </c>
      <c r="L2358" s="426"/>
      <c r="M2358" s="909">
        <f t="shared" si="377"/>
        <v>0</v>
      </c>
      <c r="N2358" s="909">
        <f t="shared" si="378"/>
        <v>0</v>
      </c>
      <c r="O2358" s="909">
        <f t="shared" si="379"/>
        <v>0</v>
      </c>
      <c r="P2358" s="147"/>
      <c r="Q2358" s="1256"/>
      <c r="R2358" s="1256"/>
      <c r="S2358" s="1256"/>
      <c r="T2358" s="1256"/>
      <c r="U2358" s="1256"/>
      <c r="V2358" s="1256"/>
      <c r="W2358" s="1256"/>
      <c r="X2358" s="1256"/>
      <c r="Y2358" s="1256"/>
      <c r="Z2358" s="1256"/>
      <c r="AA2358" s="1256"/>
      <c r="AB2358" s="1256"/>
      <c r="AC2358" s="1256"/>
      <c r="AD2358" s="1256"/>
      <c r="AE2358" s="1256"/>
      <c r="AF2358" s="1256"/>
      <c r="AG2358" s="1256"/>
      <c r="AH2358" s="1256"/>
      <c r="AI2358" s="1256"/>
      <c r="AJ2358" s="1256"/>
      <c r="AK2358" s="1256"/>
      <c r="AL2358" s="1256"/>
      <c r="AM2358" s="1256"/>
      <c r="AN2358" s="1256"/>
      <c r="AO2358" s="1256"/>
      <c r="AP2358" s="1256"/>
      <c r="AQ2358" s="1256"/>
      <c r="AR2358" s="1256"/>
      <c r="AS2358" s="1256"/>
      <c r="AT2358" s="1256"/>
      <c r="AU2358" s="1256"/>
      <c r="AV2358" s="1256"/>
      <c r="AW2358" s="1256"/>
      <c r="AX2358" s="1256"/>
      <c r="AY2358" s="1256"/>
      <c r="AZ2358" s="1256"/>
      <c r="BA2358" s="1256"/>
      <c r="BB2358" s="1256"/>
      <c r="BC2358" s="1256"/>
      <c r="BD2358" s="1256"/>
      <c r="BE2358" s="1256"/>
      <c r="BF2358" s="1256"/>
      <c r="BG2358" s="1256"/>
      <c r="BH2358" s="1256"/>
      <c r="BI2358" s="1256"/>
      <c r="BJ2358" s="1256"/>
      <c r="BK2358" s="1256"/>
      <c r="BL2358" s="1256"/>
      <c r="BM2358" s="1256"/>
      <c r="BN2358" s="1256"/>
      <c r="BO2358" s="1256"/>
      <c r="BP2358" s="1256"/>
      <c r="BQ2358" s="1256"/>
      <c r="BR2358" s="1256"/>
      <c r="BS2358" s="1256"/>
    </row>
    <row r="2359" spans="1:71" s="994" customFormat="1" ht="55.2" hidden="1" outlineLevel="2">
      <c r="A2359" s="1014">
        <v>2</v>
      </c>
      <c r="B2359" s="1014" t="s">
        <v>1556</v>
      </c>
      <c r="C2359" s="1014" t="s">
        <v>1567</v>
      </c>
      <c r="D2359" s="1014" t="s">
        <v>6393</v>
      </c>
      <c r="E2359" s="1014" t="s">
        <v>6393</v>
      </c>
      <c r="F2359" s="1014" t="s">
        <v>1594</v>
      </c>
      <c r="G2359" s="941" t="s">
        <v>6456</v>
      </c>
      <c r="H2359" s="47" t="s">
        <v>30</v>
      </c>
      <c r="I2359" s="329">
        <v>12</v>
      </c>
      <c r="J2359" s="915"/>
      <c r="K2359" s="910">
        <f t="shared" si="376"/>
        <v>0</v>
      </c>
      <c r="L2359" s="426"/>
      <c r="M2359" s="909">
        <f t="shared" si="377"/>
        <v>0</v>
      </c>
      <c r="N2359" s="909">
        <f t="shared" si="378"/>
        <v>0</v>
      </c>
      <c r="O2359" s="909">
        <f t="shared" si="379"/>
        <v>0</v>
      </c>
      <c r="P2359" s="147"/>
      <c r="Q2359" s="1256"/>
      <c r="R2359" s="1256"/>
      <c r="S2359" s="1256"/>
      <c r="T2359" s="1256"/>
      <c r="U2359" s="1256"/>
      <c r="V2359" s="1256"/>
      <c r="W2359" s="1256"/>
      <c r="X2359" s="1256"/>
      <c r="Y2359" s="1256"/>
      <c r="Z2359" s="1256"/>
      <c r="AA2359" s="1256"/>
      <c r="AB2359" s="1256"/>
      <c r="AC2359" s="1256"/>
      <c r="AD2359" s="1256"/>
      <c r="AE2359" s="1256"/>
      <c r="AF2359" s="1256"/>
      <c r="AG2359" s="1256"/>
      <c r="AH2359" s="1256"/>
      <c r="AI2359" s="1256"/>
      <c r="AJ2359" s="1256"/>
      <c r="AK2359" s="1256"/>
      <c r="AL2359" s="1256"/>
      <c r="AM2359" s="1256"/>
      <c r="AN2359" s="1256"/>
      <c r="AO2359" s="1256"/>
      <c r="AP2359" s="1256"/>
      <c r="AQ2359" s="1256"/>
      <c r="AR2359" s="1256"/>
      <c r="AS2359" s="1256"/>
      <c r="AT2359" s="1256"/>
      <c r="AU2359" s="1256"/>
      <c r="AV2359" s="1256"/>
      <c r="AW2359" s="1256"/>
      <c r="AX2359" s="1256"/>
      <c r="AY2359" s="1256"/>
      <c r="AZ2359" s="1256"/>
      <c r="BA2359" s="1256"/>
      <c r="BB2359" s="1256"/>
      <c r="BC2359" s="1256"/>
      <c r="BD2359" s="1256"/>
      <c r="BE2359" s="1256"/>
      <c r="BF2359" s="1256"/>
      <c r="BG2359" s="1256"/>
      <c r="BH2359" s="1256"/>
      <c r="BI2359" s="1256"/>
      <c r="BJ2359" s="1256"/>
      <c r="BK2359" s="1256"/>
      <c r="BL2359" s="1256"/>
      <c r="BM2359" s="1256"/>
      <c r="BN2359" s="1256"/>
      <c r="BO2359" s="1256"/>
      <c r="BP2359" s="1256"/>
      <c r="BQ2359" s="1256"/>
      <c r="BR2359" s="1256"/>
      <c r="BS2359" s="1256"/>
    </row>
    <row r="2360" spans="1:71" s="994" customFormat="1" hidden="1" outlineLevel="2">
      <c r="A2360" s="1014">
        <v>2</v>
      </c>
      <c r="B2360" s="1014" t="s">
        <v>1556</v>
      </c>
      <c r="C2360" s="1014" t="s">
        <v>1567</v>
      </c>
      <c r="D2360" s="1014" t="s">
        <v>6393</v>
      </c>
      <c r="E2360" s="1014" t="s">
        <v>6393</v>
      </c>
      <c r="F2360" s="1014" t="s">
        <v>5726</v>
      </c>
      <c r="G2360" s="941" t="s">
        <v>6494</v>
      </c>
      <c r="H2360" s="47" t="s">
        <v>30</v>
      </c>
      <c r="I2360" s="329">
        <v>8</v>
      </c>
      <c r="J2360" s="915"/>
      <c r="K2360" s="910">
        <f t="shared" si="376"/>
        <v>0</v>
      </c>
      <c r="L2360" s="426"/>
      <c r="M2360" s="909">
        <f t="shared" si="377"/>
        <v>0</v>
      </c>
      <c r="N2360" s="909">
        <f t="shared" si="378"/>
        <v>0</v>
      </c>
      <c r="O2360" s="909">
        <f t="shared" si="379"/>
        <v>0</v>
      </c>
      <c r="P2360" s="147"/>
      <c r="Q2360" s="1256"/>
      <c r="R2360" s="1256"/>
      <c r="S2360" s="1256"/>
      <c r="T2360" s="1256"/>
      <c r="U2360" s="1256"/>
      <c r="V2360" s="1256"/>
      <c r="W2360" s="1256"/>
      <c r="X2360" s="1256"/>
      <c r="Y2360" s="1256"/>
      <c r="Z2360" s="1256"/>
      <c r="AA2360" s="1256"/>
      <c r="AB2360" s="1256"/>
      <c r="AC2360" s="1256"/>
      <c r="AD2360" s="1256"/>
      <c r="AE2360" s="1256"/>
      <c r="AF2360" s="1256"/>
      <c r="AG2360" s="1256"/>
      <c r="AH2360" s="1256"/>
      <c r="AI2360" s="1256"/>
      <c r="AJ2360" s="1256"/>
      <c r="AK2360" s="1256"/>
      <c r="AL2360" s="1256"/>
      <c r="AM2360" s="1256"/>
      <c r="AN2360" s="1256"/>
      <c r="AO2360" s="1256"/>
      <c r="AP2360" s="1256"/>
      <c r="AQ2360" s="1256"/>
      <c r="AR2360" s="1256"/>
      <c r="AS2360" s="1256"/>
      <c r="AT2360" s="1256"/>
      <c r="AU2360" s="1256"/>
      <c r="AV2360" s="1256"/>
      <c r="AW2360" s="1256"/>
      <c r="AX2360" s="1256"/>
      <c r="AY2360" s="1256"/>
      <c r="AZ2360" s="1256"/>
      <c r="BA2360" s="1256"/>
      <c r="BB2360" s="1256"/>
      <c r="BC2360" s="1256"/>
      <c r="BD2360" s="1256"/>
      <c r="BE2360" s="1256"/>
      <c r="BF2360" s="1256"/>
      <c r="BG2360" s="1256"/>
      <c r="BH2360" s="1256"/>
      <c r="BI2360" s="1256"/>
      <c r="BJ2360" s="1256"/>
      <c r="BK2360" s="1256"/>
      <c r="BL2360" s="1256"/>
      <c r="BM2360" s="1256"/>
      <c r="BN2360" s="1256"/>
      <c r="BO2360" s="1256"/>
      <c r="BP2360" s="1256"/>
      <c r="BQ2360" s="1256"/>
      <c r="BR2360" s="1256"/>
      <c r="BS2360" s="1256"/>
    </row>
    <row r="2361" spans="1:71" s="994" customFormat="1" ht="27.6" hidden="1" outlineLevel="2">
      <c r="A2361" s="1014">
        <v>2</v>
      </c>
      <c r="B2361" s="1014" t="s">
        <v>1556</v>
      </c>
      <c r="C2361" s="1014" t="s">
        <v>1567</v>
      </c>
      <c r="D2361" s="1014" t="s">
        <v>6393</v>
      </c>
      <c r="E2361" s="1014" t="s">
        <v>6393</v>
      </c>
      <c r="F2361" s="1014" t="s">
        <v>6298</v>
      </c>
      <c r="G2361" s="941" t="s">
        <v>6457</v>
      </c>
      <c r="H2361" s="47" t="s">
        <v>30</v>
      </c>
      <c r="I2361" s="329">
        <v>40</v>
      </c>
      <c r="J2361" s="915"/>
      <c r="K2361" s="910">
        <f t="shared" si="376"/>
        <v>0</v>
      </c>
      <c r="L2361" s="426"/>
      <c r="M2361" s="909">
        <f t="shared" si="377"/>
        <v>0</v>
      </c>
      <c r="N2361" s="909">
        <f t="shared" si="378"/>
        <v>0</v>
      </c>
      <c r="O2361" s="909">
        <f t="shared" si="379"/>
        <v>0</v>
      </c>
      <c r="P2361" s="147"/>
      <c r="Q2361" s="1256"/>
      <c r="R2361" s="1256"/>
      <c r="S2361" s="1256"/>
      <c r="T2361" s="1256"/>
      <c r="U2361" s="1256"/>
      <c r="V2361" s="1256"/>
      <c r="W2361" s="1256"/>
      <c r="X2361" s="1256"/>
      <c r="Y2361" s="1256"/>
      <c r="Z2361" s="1256"/>
      <c r="AA2361" s="1256"/>
      <c r="AB2361" s="1256"/>
      <c r="AC2361" s="1256"/>
      <c r="AD2361" s="1256"/>
      <c r="AE2361" s="1256"/>
      <c r="AF2361" s="1256"/>
      <c r="AG2361" s="1256"/>
      <c r="AH2361" s="1256"/>
      <c r="AI2361" s="1256"/>
      <c r="AJ2361" s="1256"/>
      <c r="AK2361" s="1256"/>
      <c r="AL2361" s="1256"/>
      <c r="AM2361" s="1256"/>
      <c r="AN2361" s="1256"/>
      <c r="AO2361" s="1256"/>
      <c r="AP2361" s="1256"/>
      <c r="AQ2361" s="1256"/>
      <c r="AR2361" s="1256"/>
      <c r="AS2361" s="1256"/>
      <c r="AT2361" s="1256"/>
      <c r="AU2361" s="1256"/>
      <c r="AV2361" s="1256"/>
      <c r="AW2361" s="1256"/>
      <c r="AX2361" s="1256"/>
      <c r="AY2361" s="1256"/>
      <c r="AZ2361" s="1256"/>
      <c r="BA2361" s="1256"/>
      <c r="BB2361" s="1256"/>
      <c r="BC2361" s="1256"/>
      <c r="BD2361" s="1256"/>
      <c r="BE2361" s="1256"/>
      <c r="BF2361" s="1256"/>
      <c r="BG2361" s="1256"/>
      <c r="BH2361" s="1256"/>
      <c r="BI2361" s="1256"/>
      <c r="BJ2361" s="1256"/>
      <c r="BK2361" s="1256"/>
      <c r="BL2361" s="1256"/>
      <c r="BM2361" s="1256"/>
      <c r="BN2361" s="1256"/>
      <c r="BO2361" s="1256"/>
      <c r="BP2361" s="1256"/>
      <c r="BQ2361" s="1256"/>
      <c r="BR2361" s="1256"/>
      <c r="BS2361" s="1256"/>
    </row>
    <row r="2362" spans="1:71" s="994" customFormat="1" ht="27.6" hidden="1" outlineLevel="2">
      <c r="A2362" s="1014">
        <v>2</v>
      </c>
      <c r="B2362" s="1014" t="s">
        <v>1556</v>
      </c>
      <c r="C2362" s="1014" t="s">
        <v>1567</v>
      </c>
      <c r="D2362" s="1014" t="s">
        <v>6393</v>
      </c>
      <c r="E2362" s="1014" t="s">
        <v>6393</v>
      </c>
      <c r="F2362" s="1014" t="s">
        <v>6299</v>
      </c>
      <c r="G2362" s="1010" t="s">
        <v>6495</v>
      </c>
      <c r="H2362" s="47"/>
      <c r="I2362" s="329"/>
      <c r="J2362" s="915"/>
      <c r="K2362" s="910">
        <f t="shared" si="376"/>
        <v>0</v>
      </c>
      <c r="L2362" s="426"/>
      <c r="M2362" s="909">
        <f t="shared" si="377"/>
        <v>0</v>
      </c>
      <c r="N2362" s="909">
        <f t="shared" si="378"/>
        <v>0</v>
      </c>
      <c r="O2362" s="909">
        <f t="shared" si="379"/>
        <v>0</v>
      </c>
      <c r="P2362" s="147"/>
      <c r="Q2362" s="1256"/>
      <c r="R2362" s="1256"/>
      <c r="S2362" s="1256"/>
      <c r="T2362" s="1256"/>
      <c r="U2362" s="1256"/>
      <c r="V2362" s="1256"/>
      <c r="W2362" s="1256"/>
      <c r="X2362" s="1256"/>
      <c r="Y2362" s="1256"/>
      <c r="Z2362" s="1256"/>
      <c r="AA2362" s="1256"/>
      <c r="AB2362" s="1256"/>
      <c r="AC2362" s="1256"/>
      <c r="AD2362" s="1256"/>
      <c r="AE2362" s="1256"/>
      <c r="AF2362" s="1256"/>
      <c r="AG2362" s="1256"/>
      <c r="AH2362" s="1256"/>
      <c r="AI2362" s="1256"/>
      <c r="AJ2362" s="1256"/>
      <c r="AK2362" s="1256"/>
      <c r="AL2362" s="1256"/>
      <c r="AM2362" s="1256"/>
      <c r="AN2362" s="1256"/>
      <c r="AO2362" s="1256"/>
      <c r="AP2362" s="1256"/>
      <c r="AQ2362" s="1256"/>
      <c r="AR2362" s="1256"/>
      <c r="AS2362" s="1256"/>
      <c r="AT2362" s="1256"/>
      <c r="AU2362" s="1256"/>
      <c r="AV2362" s="1256"/>
      <c r="AW2362" s="1256"/>
      <c r="AX2362" s="1256"/>
      <c r="AY2362" s="1256"/>
      <c r="AZ2362" s="1256"/>
      <c r="BA2362" s="1256"/>
      <c r="BB2362" s="1256"/>
      <c r="BC2362" s="1256"/>
      <c r="BD2362" s="1256"/>
      <c r="BE2362" s="1256"/>
      <c r="BF2362" s="1256"/>
      <c r="BG2362" s="1256"/>
      <c r="BH2362" s="1256"/>
      <c r="BI2362" s="1256"/>
      <c r="BJ2362" s="1256"/>
      <c r="BK2362" s="1256"/>
      <c r="BL2362" s="1256"/>
      <c r="BM2362" s="1256"/>
      <c r="BN2362" s="1256"/>
      <c r="BO2362" s="1256"/>
      <c r="BP2362" s="1256"/>
      <c r="BQ2362" s="1256"/>
      <c r="BR2362" s="1256"/>
      <c r="BS2362" s="1256"/>
    </row>
    <row r="2363" spans="1:71" s="994" customFormat="1" ht="27.6" hidden="1" outlineLevel="2">
      <c r="A2363" s="1014">
        <v>2</v>
      </c>
      <c r="B2363" s="1014" t="s">
        <v>1556</v>
      </c>
      <c r="C2363" s="1014" t="s">
        <v>1567</v>
      </c>
      <c r="D2363" s="1014" t="s">
        <v>6393</v>
      </c>
      <c r="E2363" s="1014" t="s">
        <v>6393</v>
      </c>
      <c r="F2363" s="1014" t="s">
        <v>1579</v>
      </c>
      <c r="G2363" s="941" t="s">
        <v>6491</v>
      </c>
      <c r="H2363" s="47" t="s">
        <v>29</v>
      </c>
      <c r="I2363" s="329">
        <v>2</v>
      </c>
      <c r="J2363" s="915"/>
      <c r="K2363" s="910">
        <f t="shared" si="376"/>
        <v>0</v>
      </c>
      <c r="L2363" s="426"/>
      <c r="M2363" s="909">
        <f t="shared" si="377"/>
        <v>0</v>
      </c>
      <c r="N2363" s="909">
        <f t="shared" si="378"/>
        <v>0</v>
      </c>
      <c r="O2363" s="909">
        <f t="shared" si="379"/>
        <v>0</v>
      </c>
      <c r="P2363" s="147"/>
      <c r="Q2363" s="1256"/>
      <c r="R2363" s="1256"/>
      <c r="S2363" s="1256"/>
      <c r="T2363" s="1256"/>
      <c r="U2363" s="1256"/>
      <c r="V2363" s="1256"/>
      <c r="W2363" s="1256"/>
      <c r="X2363" s="1256"/>
      <c r="Y2363" s="1256"/>
      <c r="Z2363" s="1256"/>
      <c r="AA2363" s="1256"/>
      <c r="AB2363" s="1256"/>
      <c r="AC2363" s="1256"/>
      <c r="AD2363" s="1256"/>
      <c r="AE2363" s="1256"/>
      <c r="AF2363" s="1256"/>
      <c r="AG2363" s="1256"/>
      <c r="AH2363" s="1256"/>
      <c r="AI2363" s="1256"/>
      <c r="AJ2363" s="1256"/>
      <c r="AK2363" s="1256"/>
      <c r="AL2363" s="1256"/>
      <c r="AM2363" s="1256"/>
      <c r="AN2363" s="1256"/>
      <c r="AO2363" s="1256"/>
      <c r="AP2363" s="1256"/>
      <c r="AQ2363" s="1256"/>
      <c r="AR2363" s="1256"/>
      <c r="AS2363" s="1256"/>
      <c r="AT2363" s="1256"/>
      <c r="AU2363" s="1256"/>
      <c r="AV2363" s="1256"/>
      <c r="AW2363" s="1256"/>
      <c r="AX2363" s="1256"/>
      <c r="AY2363" s="1256"/>
      <c r="AZ2363" s="1256"/>
      <c r="BA2363" s="1256"/>
      <c r="BB2363" s="1256"/>
      <c r="BC2363" s="1256"/>
      <c r="BD2363" s="1256"/>
      <c r="BE2363" s="1256"/>
      <c r="BF2363" s="1256"/>
      <c r="BG2363" s="1256"/>
      <c r="BH2363" s="1256"/>
      <c r="BI2363" s="1256"/>
      <c r="BJ2363" s="1256"/>
      <c r="BK2363" s="1256"/>
      <c r="BL2363" s="1256"/>
      <c r="BM2363" s="1256"/>
      <c r="BN2363" s="1256"/>
      <c r="BO2363" s="1256"/>
      <c r="BP2363" s="1256"/>
      <c r="BQ2363" s="1256"/>
      <c r="BR2363" s="1256"/>
      <c r="BS2363" s="1256"/>
    </row>
    <row r="2364" spans="1:71" s="994" customFormat="1" hidden="1" outlineLevel="2">
      <c r="A2364" s="1014">
        <v>2</v>
      </c>
      <c r="B2364" s="1014" t="s">
        <v>1556</v>
      </c>
      <c r="C2364" s="1014" t="s">
        <v>1567</v>
      </c>
      <c r="D2364" s="1014" t="s">
        <v>6393</v>
      </c>
      <c r="E2364" s="1014" t="s">
        <v>6393</v>
      </c>
      <c r="F2364" s="1014" t="s">
        <v>5713</v>
      </c>
      <c r="G2364" s="941" t="s">
        <v>6417</v>
      </c>
      <c r="H2364" s="47" t="s">
        <v>30</v>
      </c>
      <c r="I2364" s="329">
        <v>4</v>
      </c>
      <c r="J2364" s="915"/>
      <c r="K2364" s="910">
        <f t="shared" si="376"/>
        <v>0</v>
      </c>
      <c r="L2364" s="426"/>
      <c r="M2364" s="909">
        <f t="shared" si="377"/>
        <v>0</v>
      </c>
      <c r="N2364" s="909">
        <f t="shared" si="378"/>
        <v>0</v>
      </c>
      <c r="O2364" s="909">
        <f t="shared" si="379"/>
        <v>0</v>
      </c>
      <c r="P2364" s="147"/>
      <c r="Q2364" s="1256"/>
      <c r="R2364" s="1256"/>
      <c r="S2364" s="1256"/>
      <c r="T2364" s="1256"/>
      <c r="U2364" s="1256"/>
      <c r="V2364" s="1256"/>
      <c r="W2364" s="1256"/>
      <c r="X2364" s="1256"/>
      <c r="Y2364" s="1256"/>
      <c r="Z2364" s="1256"/>
      <c r="AA2364" s="1256"/>
      <c r="AB2364" s="1256"/>
      <c r="AC2364" s="1256"/>
      <c r="AD2364" s="1256"/>
      <c r="AE2364" s="1256"/>
      <c r="AF2364" s="1256"/>
      <c r="AG2364" s="1256"/>
      <c r="AH2364" s="1256"/>
      <c r="AI2364" s="1256"/>
      <c r="AJ2364" s="1256"/>
      <c r="AK2364" s="1256"/>
      <c r="AL2364" s="1256"/>
      <c r="AM2364" s="1256"/>
      <c r="AN2364" s="1256"/>
      <c r="AO2364" s="1256"/>
      <c r="AP2364" s="1256"/>
      <c r="AQ2364" s="1256"/>
      <c r="AR2364" s="1256"/>
      <c r="AS2364" s="1256"/>
      <c r="AT2364" s="1256"/>
      <c r="AU2364" s="1256"/>
      <c r="AV2364" s="1256"/>
      <c r="AW2364" s="1256"/>
      <c r="AX2364" s="1256"/>
      <c r="AY2364" s="1256"/>
      <c r="AZ2364" s="1256"/>
      <c r="BA2364" s="1256"/>
      <c r="BB2364" s="1256"/>
      <c r="BC2364" s="1256"/>
      <c r="BD2364" s="1256"/>
      <c r="BE2364" s="1256"/>
      <c r="BF2364" s="1256"/>
      <c r="BG2364" s="1256"/>
      <c r="BH2364" s="1256"/>
      <c r="BI2364" s="1256"/>
      <c r="BJ2364" s="1256"/>
      <c r="BK2364" s="1256"/>
      <c r="BL2364" s="1256"/>
      <c r="BM2364" s="1256"/>
      <c r="BN2364" s="1256"/>
      <c r="BO2364" s="1256"/>
      <c r="BP2364" s="1256"/>
      <c r="BQ2364" s="1256"/>
      <c r="BR2364" s="1256"/>
      <c r="BS2364" s="1256"/>
    </row>
    <row r="2365" spans="1:71" s="994" customFormat="1" hidden="1" outlineLevel="2">
      <c r="A2365" s="1014">
        <v>2</v>
      </c>
      <c r="B2365" s="1014" t="s">
        <v>1556</v>
      </c>
      <c r="C2365" s="1014" t="s">
        <v>1567</v>
      </c>
      <c r="D2365" s="1014" t="s">
        <v>6393</v>
      </c>
      <c r="E2365" s="1014" t="s">
        <v>6393</v>
      </c>
      <c r="F2365" s="1014" t="s">
        <v>6300</v>
      </c>
      <c r="G2365" s="941" t="s">
        <v>6492</v>
      </c>
      <c r="H2365" s="47" t="s">
        <v>29</v>
      </c>
      <c r="I2365" s="329">
        <v>1</v>
      </c>
      <c r="J2365" s="915"/>
      <c r="K2365" s="910">
        <f t="shared" si="376"/>
        <v>0</v>
      </c>
      <c r="L2365" s="426"/>
      <c r="M2365" s="909">
        <f t="shared" si="377"/>
        <v>0</v>
      </c>
      <c r="N2365" s="909">
        <f t="shared" si="378"/>
        <v>0</v>
      </c>
      <c r="O2365" s="909">
        <f t="shared" si="379"/>
        <v>0</v>
      </c>
      <c r="P2365" s="147"/>
      <c r="Q2365" s="1256"/>
      <c r="R2365" s="1256"/>
      <c r="S2365" s="1256"/>
      <c r="T2365" s="1256"/>
      <c r="U2365" s="1256"/>
      <c r="V2365" s="1256"/>
      <c r="W2365" s="1256"/>
      <c r="X2365" s="1256"/>
      <c r="Y2365" s="1256"/>
      <c r="Z2365" s="1256"/>
      <c r="AA2365" s="1256"/>
      <c r="AB2365" s="1256"/>
      <c r="AC2365" s="1256"/>
      <c r="AD2365" s="1256"/>
      <c r="AE2365" s="1256"/>
      <c r="AF2365" s="1256"/>
      <c r="AG2365" s="1256"/>
      <c r="AH2365" s="1256"/>
      <c r="AI2365" s="1256"/>
      <c r="AJ2365" s="1256"/>
      <c r="AK2365" s="1256"/>
      <c r="AL2365" s="1256"/>
      <c r="AM2365" s="1256"/>
      <c r="AN2365" s="1256"/>
      <c r="AO2365" s="1256"/>
      <c r="AP2365" s="1256"/>
      <c r="AQ2365" s="1256"/>
      <c r="AR2365" s="1256"/>
      <c r="AS2365" s="1256"/>
      <c r="AT2365" s="1256"/>
      <c r="AU2365" s="1256"/>
      <c r="AV2365" s="1256"/>
      <c r="AW2365" s="1256"/>
      <c r="AX2365" s="1256"/>
      <c r="AY2365" s="1256"/>
      <c r="AZ2365" s="1256"/>
      <c r="BA2365" s="1256"/>
      <c r="BB2365" s="1256"/>
      <c r="BC2365" s="1256"/>
      <c r="BD2365" s="1256"/>
      <c r="BE2365" s="1256"/>
      <c r="BF2365" s="1256"/>
      <c r="BG2365" s="1256"/>
      <c r="BH2365" s="1256"/>
      <c r="BI2365" s="1256"/>
      <c r="BJ2365" s="1256"/>
      <c r="BK2365" s="1256"/>
      <c r="BL2365" s="1256"/>
      <c r="BM2365" s="1256"/>
      <c r="BN2365" s="1256"/>
      <c r="BO2365" s="1256"/>
      <c r="BP2365" s="1256"/>
      <c r="BQ2365" s="1256"/>
      <c r="BR2365" s="1256"/>
      <c r="BS2365" s="1256"/>
    </row>
    <row r="2366" spans="1:71" s="994" customFormat="1" ht="27.6" hidden="1" outlineLevel="2">
      <c r="A2366" s="1014">
        <v>2</v>
      </c>
      <c r="B2366" s="1014" t="s">
        <v>1556</v>
      </c>
      <c r="C2366" s="1014" t="s">
        <v>1567</v>
      </c>
      <c r="D2366" s="1014" t="s">
        <v>6393</v>
      </c>
      <c r="E2366" s="1014" t="s">
        <v>6393</v>
      </c>
      <c r="F2366" s="1014" t="s">
        <v>3423</v>
      </c>
      <c r="G2366" s="941" t="s">
        <v>6493</v>
      </c>
      <c r="H2366" s="47" t="s">
        <v>29</v>
      </c>
      <c r="I2366" s="329">
        <v>1</v>
      </c>
      <c r="J2366" s="915"/>
      <c r="K2366" s="910">
        <f t="shared" si="376"/>
        <v>0</v>
      </c>
      <c r="L2366" s="426"/>
      <c r="M2366" s="909">
        <f t="shared" si="377"/>
        <v>0</v>
      </c>
      <c r="N2366" s="909">
        <f t="shared" si="378"/>
        <v>0</v>
      </c>
      <c r="O2366" s="909">
        <f t="shared" si="379"/>
        <v>0</v>
      </c>
      <c r="P2366" s="147"/>
      <c r="Q2366" s="1256"/>
      <c r="R2366" s="1256"/>
      <c r="S2366" s="1256"/>
      <c r="T2366" s="1256"/>
      <c r="U2366" s="1256"/>
      <c r="V2366" s="1256"/>
      <c r="W2366" s="1256"/>
      <c r="X2366" s="1256"/>
      <c r="Y2366" s="1256"/>
      <c r="Z2366" s="1256"/>
      <c r="AA2366" s="1256"/>
      <c r="AB2366" s="1256"/>
      <c r="AC2366" s="1256"/>
      <c r="AD2366" s="1256"/>
      <c r="AE2366" s="1256"/>
      <c r="AF2366" s="1256"/>
      <c r="AG2366" s="1256"/>
      <c r="AH2366" s="1256"/>
      <c r="AI2366" s="1256"/>
      <c r="AJ2366" s="1256"/>
      <c r="AK2366" s="1256"/>
      <c r="AL2366" s="1256"/>
      <c r="AM2366" s="1256"/>
      <c r="AN2366" s="1256"/>
      <c r="AO2366" s="1256"/>
      <c r="AP2366" s="1256"/>
      <c r="AQ2366" s="1256"/>
      <c r="AR2366" s="1256"/>
      <c r="AS2366" s="1256"/>
      <c r="AT2366" s="1256"/>
      <c r="AU2366" s="1256"/>
      <c r="AV2366" s="1256"/>
      <c r="AW2366" s="1256"/>
      <c r="AX2366" s="1256"/>
      <c r="AY2366" s="1256"/>
      <c r="AZ2366" s="1256"/>
      <c r="BA2366" s="1256"/>
      <c r="BB2366" s="1256"/>
      <c r="BC2366" s="1256"/>
      <c r="BD2366" s="1256"/>
      <c r="BE2366" s="1256"/>
      <c r="BF2366" s="1256"/>
      <c r="BG2366" s="1256"/>
      <c r="BH2366" s="1256"/>
      <c r="BI2366" s="1256"/>
      <c r="BJ2366" s="1256"/>
      <c r="BK2366" s="1256"/>
      <c r="BL2366" s="1256"/>
      <c r="BM2366" s="1256"/>
      <c r="BN2366" s="1256"/>
      <c r="BO2366" s="1256"/>
      <c r="BP2366" s="1256"/>
      <c r="BQ2366" s="1256"/>
      <c r="BR2366" s="1256"/>
      <c r="BS2366" s="1256"/>
    </row>
    <row r="2367" spans="1:71" s="994" customFormat="1" ht="27.6" hidden="1" outlineLevel="2">
      <c r="A2367" s="1014">
        <v>2</v>
      </c>
      <c r="B2367" s="1014" t="s">
        <v>1556</v>
      </c>
      <c r="C2367" s="1014" t="s">
        <v>1567</v>
      </c>
      <c r="D2367" s="1014" t="s">
        <v>6393</v>
      </c>
      <c r="E2367" s="1014" t="s">
        <v>6393</v>
      </c>
      <c r="F2367" s="1014" t="s">
        <v>6301</v>
      </c>
      <c r="G2367" s="941" t="s">
        <v>6413</v>
      </c>
      <c r="H2367" s="47" t="s">
        <v>30</v>
      </c>
      <c r="I2367" s="329">
        <v>10</v>
      </c>
      <c r="J2367" s="915"/>
      <c r="K2367" s="910">
        <f t="shared" si="376"/>
        <v>0</v>
      </c>
      <c r="L2367" s="426"/>
      <c r="M2367" s="909">
        <f t="shared" si="377"/>
        <v>0</v>
      </c>
      <c r="N2367" s="909">
        <f t="shared" si="378"/>
        <v>0</v>
      </c>
      <c r="O2367" s="909">
        <f t="shared" si="379"/>
        <v>0</v>
      </c>
      <c r="P2367" s="147"/>
      <c r="Q2367" s="1256"/>
      <c r="R2367" s="1256"/>
      <c r="S2367" s="1256"/>
      <c r="T2367" s="1256"/>
      <c r="U2367" s="1256"/>
      <c r="V2367" s="1256"/>
      <c r="W2367" s="1256"/>
      <c r="X2367" s="1256"/>
      <c r="Y2367" s="1256"/>
      <c r="Z2367" s="1256"/>
      <c r="AA2367" s="1256"/>
      <c r="AB2367" s="1256"/>
      <c r="AC2367" s="1256"/>
      <c r="AD2367" s="1256"/>
      <c r="AE2367" s="1256"/>
      <c r="AF2367" s="1256"/>
      <c r="AG2367" s="1256"/>
      <c r="AH2367" s="1256"/>
      <c r="AI2367" s="1256"/>
      <c r="AJ2367" s="1256"/>
      <c r="AK2367" s="1256"/>
      <c r="AL2367" s="1256"/>
      <c r="AM2367" s="1256"/>
      <c r="AN2367" s="1256"/>
      <c r="AO2367" s="1256"/>
      <c r="AP2367" s="1256"/>
      <c r="AQ2367" s="1256"/>
      <c r="AR2367" s="1256"/>
      <c r="AS2367" s="1256"/>
      <c r="AT2367" s="1256"/>
      <c r="AU2367" s="1256"/>
      <c r="AV2367" s="1256"/>
      <c r="AW2367" s="1256"/>
      <c r="AX2367" s="1256"/>
      <c r="AY2367" s="1256"/>
      <c r="AZ2367" s="1256"/>
      <c r="BA2367" s="1256"/>
      <c r="BB2367" s="1256"/>
      <c r="BC2367" s="1256"/>
      <c r="BD2367" s="1256"/>
      <c r="BE2367" s="1256"/>
      <c r="BF2367" s="1256"/>
      <c r="BG2367" s="1256"/>
      <c r="BH2367" s="1256"/>
      <c r="BI2367" s="1256"/>
      <c r="BJ2367" s="1256"/>
      <c r="BK2367" s="1256"/>
      <c r="BL2367" s="1256"/>
      <c r="BM2367" s="1256"/>
      <c r="BN2367" s="1256"/>
      <c r="BO2367" s="1256"/>
      <c r="BP2367" s="1256"/>
      <c r="BQ2367" s="1256"/>
      <c r="BR2367" s="1256"/>
      <c r="BS2367" s="1256"/>
    </row>
    <row r="2368" spans="1:71" s="994" customFormat="1" ht="55.2" hidden="1" outlineLevel="2">
      <c r="A2368" s="1014">
        <v>2</v>
      </c>
      <c r="B2368" s="1014" t="s">
        <v>1556</v>
      </c>
      <c r="C2368" s="1014" t="s">
        <v>1567</v>
      </c>
      <c r="D2368" s="1014" t="s">
        <v>6393</v>
      </c>
      <c r="E2368" s="1014" t="s">
        <v>6393</v>
      </c>
      <c r="F2368" s="1014" t="s">
        <v>6302</v>
      </c>
      <c r="G2368" s="941" t="s">
        <v>6456</v>
      </c>
      <c r="H2368" s="47" t="s">
        <v>30</v>
      </c>
      <c r="I2368" s="329">
        <v>10</v>
      </c>
      <c r="J2368" s="915"/>
      <c r="K2368" s="910">
        <f t="shared" si="376"/>
        <v>0</v>
      </c>
      <c r="L2368" s="426"/>
      <c r="M2368" s="909">
        <f t="shared" si="377"/>
        <v>0</v>
      </c>
      <c r="N2368" s="909">
        <f t="shared" si="378"/>
        <v>0</v>
      </c>
      <c r="O2368" s="909">
        <f t="shared" si="379"/>
        <v>0</v>
      </c>
      <c r="P2368" s="147"/>
      <c r="Q2368" s="1256"/>
      <c r="R2368" s="1256"/>
      <c r="S2368" s="1256"/>
      <c r="T2368" s="1256"/>
      <c r="U2368" s="1256"/>
      <c r="V2368" s="1256"/>
      <c r="W2368" s="1256"/>
      <c r="X2368" s="1256"/>
      <c r="Y2368" s="1256"/>
      <c r="Z2368" s="1256"/>
      <c r="AA2368" s="1256"/>
      <c r="AB2368" s="1256"/>
      <c r="AC2368" s="1256"/>
      <c r="AD2368" s="1256"/>
      <c r="AE2368" s="1256"/>
      <c r="AF2368" s="1256"/>
      <c r="AG2368" s="1256"/>
      <c r="AH2368" s="1256"/>
      <c r="AI2368" s="1256"/>
      <c r="AJ2368" s="1256"/>
      <c r="AK2368" s="1256"/>
      <c r="AL2368" s="1256"/>
      <c r="AM2368" s="1256"/>
      <c r="AN2368" s="1256"/>
      <c r="AO2368" s="1256"/>
      <c r="AP2368" s="1256"/>
      <c r="AQ2368" s="1256"/>
      <c r="AR2368" s="1256"/>
      <c r="AS2368" s="1256"/>
      <c r="AT2368" s="1256"/>
      <c r="AU2368" s="1256"/>
      <c r="AV2368" s="1256"/>
      <c r="AW2368" s="1256"/>
      <c r="AX2368" s="1256"/>
      <c r="AY2368" s="1256"/>
      <c r="AZ2368" s="1256"/>
      <c r="BA2368" s="1256"/>
      <c r="BB2368" s="1256"/>
      <c r="BC2368" s="1256"/>
      <c r="BD2368" s="1256"/>
      <c r="BE2368" s="1256"/>
      <c r="BF2368" s="1256"/>
      <c r="BG2368" s="1256"/>
      <c r="BH2368" s="1256"/>
      <c r="BI2368" s="1256"/>
      <c r="BJ2368" s="1256"/>
      <c r="BK2368" s="1256"/>
      <c r="BL2368" s="1256"/>
      <c r="BM2368" s="1256"/>
      <c r="BN2368" s="1256"/>
      <c r="BO2368" s="1256"/>
      <c r="BP2368" s="1256"/>
      <c r="BQ2368" s="1256"/>
      <c r="BR2368" s="1256"/>
      <c r="BS2368" s="1256"/>
    </row>
    <row r="2369" spans="1:71" s="994" customFormat="1" hidden="1" outlineLevel="2">
      <c r="A2369" s="1014">
        <v>2</v>
      </c>
      <c r="B2369" s="1014" t="s">
        <v>1556</v>
      </c>
      <c r="C2369" s="1014" t="s">
        <v>1567</v>
      </c>
      <c r="D2369" s="1014" t="s">
        <v>6393</v>
      </c>
      <c r="E2369" s="1014" t="s">
        <v>6393</v>
      </c>
      <c r="F2369" s="1014" t="s">
        <v>6303</v>
      </c>
      <c r="G2369" s="941" t="s">
        <v>6418</v>
      </c>
      <c r="H2369" s="47" t="s">
        <v>30</v>
      </c>
      <c r="I2369" s="329">
        <v>4</v>
      </c>
      <c r="J2369" s="915"/>
      <c r="K2369" s="910">
        <f t="shared" si="376"/>
        <v>0</v>
      </c>
      <c r="L2369" s="426"/>
      <c r="M2369" s="909">
        <f t="shared" si="377"/>
        <v>0</v>
      </c>
      <c r="N2369" s="909">
        <f t="shared" si="378"/>
        <v>0</v>
      </c>
      <c r="O2369" s="909">
        <f t="shared" si="379"/>
        <v>0</v>
      </c>
      <c r="P2369" s="147"/>
      <c r="Q2369" s="1256"/>
      <c r="R2369" s="1256"/>
      <c r="S2369" s="1256"/>
      <c r="T2369" s="1256"/>
      <c r="U2369" s="1256"/>
      <c r="V2369" s="1256"/>
      <c r="W2369" s="1256"/>
      <c r="X2369" s="1256"/>
      <c r="Y2369" s="1256"/>
      <c r="Z2369" s="1256"/>
      <c r="AA2369" s="1256"/>
      <c r="AB2369" s="1256"/>
      <c r="AC2369" s="1256"/>
      <c r="AD2369" s="1256"/>
      <c r="AE2369" s="1256"/>
      <c r="AF2369" s="1256"/>
      <c r="AG2369" s="1256"/>
      <c r="AH2369" s="1256"/>
      <c r="AI2369" s="1256"/>
      <c r="AJ2369" s="1256"/>
      <c r="AK2369" s="1256"/>
      <c r="AL2369" s="1256"/>
      <c r="AM2369" s="1256"/>
      <c r="AN2369" s="1256"/>
      <c r="AO2369" s="1256"/>
      <c r="AP2369" s="1256"/>
      <c r="AQ2369" s="1256"/>
      <c r="AR2369" s="1256"/>
      <c r="AS2369" s="1256"/>
      <c r="AT2369" s="1256"/>
      <c r="AU2369" s="1256"/>
      <c r="AV2369" s="1256"/>
      <c r="AW2369" s="1256"/>
      <c r="AX2369" s="1256"/>
      <c r="AY2369" s="1256"/>
      <c r="AZ2369" s="1256"/>
      <c r="BA2369" s="1256"/>
      <c r="BB2369" s="1256"/>
      <c r="BC2369" s="1256"/>
      <c r="BD2369" s="1256"/>
      <c r="BE2369" s="1256"/>
      <c r="BF2369" s="1256"/>
      <c r="BG2369" s="1256"/>
      <c r="BH2369" s="1256"/>
      <c r="BI2369" s="1256"/>
      <c r="BJ2369" s="1256"/>
      <c r="BK2369" s="1256"/>
      <c r="BL2369" s="1256"/>
      <c r="BM2369" s="1256"/>
      <c r="BN2369" s="1256"/>
      <c r="BO2369" s="1256"/>
      <c r="BP2369" s="1256"/>
      <c r="BQ2369" s="1256"/>
      <c r="BR2369" s="1256"/>
      <c r="BS2369" s="1256"/>
    </row>
    <row r="2370" spans="1:71" s="994" customFormat="1" ht="27.6" hidden="1" outlineLevel="2">
      <c r="A2370" s="1014">
        <v>2</v>
      </c>
      <c r="B2370" s="1014" t="s">
        <v>1556</v>
      </c>
      <c r="C2370" s="1014" t="s">
        <v>1567</v>
      </c>
      <c r="D2370" s="1014" t="s">
        <v>6393</v>
      </c>
      <c r="E2370" s="1014" t="s">
        <v>6393</v>
      </c>
      <c r="F2370" s="1014" t="s">
        <v>6304</v>
      </c>
      <c r="G2370" s="941" t="s">
        <v>6457</v>
      </c>
      <c r="H2370" s="47" t="s">
        <v>30</v>
      </c>
      <c r="I2370" s="329">
        <v>11</v>
      </c>
      <c r="J2370" s="915"/>
      <c r="K2370" s="910">
        <f t="shared" si="376"/>
        <v>0</v>
      </c>
      <c r="L2370" s="426"/>
      <c r="M2370" s="909">
        <f t="shared" si="377"/>
        <v>0</v>
      </c>
      <c r="N2370" s="909">
        <f t="shared" si="378"/>
        <v>0</v>
      </c>
      <c r="O2370" s="909">
        <f t="shared" si="379"/>
        <v>0</v>
      </c>
      <c r="P2370" s="147"/>
      <c r="Q2370" s="1256"/>
      <c r="R2370" s="1256"/>
      <c r="S2370" s="1256"/>
      <c r="T2370" s="1256"/>
      <c r="U2370" s="1256"/>
      <c r="V2370" s="1256"/>
      <c r="W2370" s="1256"/>
      <c r="X2370" s="1256"/>
      <c r="Y2370" s="1256"/>
      <c r="Z2370" s="1256"/>
      <c r="AA2370" s="1256"/>
      <c r="AB2370" s="1256"/>
      <c r="AC2370" s="1256"/>
      <c r="AD2370" s="1256"/>
      <c r="AE2370" s="1256"/>
      <c r="AF2370" s="1256"/>
      <c r="AG2370" s="1256"/>
      <c r="AH2370" s="1256"/>
      <c r="AI2370" s="1256"/>
      <c r="AJ2370" s="1256"/>
      <c r="AK2370" s="1256"/>
      <c r="AL2370" s="1256"/>
      <c r="AM2370" s="1256"/>
      <c r="AN2370" s="1256"/>
      <c r="AO2370" s="1256"/>
      <c r="AP2370" s="1256"/>
      <c r="AQ2370" s="1256"/>
      <c r="AR2370" s="1256"/>
      <c r="AS2370" s="1256"/>
      <c r="AT2370" s="1256"/>
      <c r="AU2370" s="1256"/>
      <c r="AV2370" s="1256"/>
      <c r="AW2370" s="1256"/>
      <c r="AX2370" s="1256"/>
      <c r="AY2370" s="1256"/>
      <c r="AZ2370" s="1256"/>
      <c r="BA2370" s="1256"/>
      <c r="BB2370" s="1256"/>
      <c r="BC2370" s="1256"/>
      <c r="BD2370" s="1256"/>
      <c r="BE2370" s="1256"/>
      <c r="BF2370" s="1256"/>
      <c r="BG2370" s="1256"/>
      <c r="BH2370" s="1256"/>
      <c r="BI2370" s="1256"/>
      <c r="BJ2370" s="1256"/>
      <c r="BK2370" s="1256"/>
      <c r="BL2370" s="1256"/>
      <c r="BM2370" s="1256"/>
      <c r="BN2370" s="1256"/>
      <c r="BO2370" s="1256"/>
      <c r="BP2370" s="1256"/>
      <c r="BQ2370" s="1256"/>
      <c r="BR2370" s="1256"/>
      <c r="BS2370" s="1256"/>
    </row>
    <row r="2371" spans="1:71" ht="27.6" outlineLevel="1" collapsed="1">
      <c r="A2371" s="1107">
        <v>2</v>
      </c>
      <c r="B2371" s="1107" t="s">
        <v>1556</v>
      </c>
      <c r="C2371" s="1107" t="s">
        <v>1571</v>
      </c>
      <c r="D2371" s="1107"/>
      <c r="E2371" s="1107"/>
      <c r="F2371" s="1107"/>
      <c r="G2371" s="1114" t="s">
        <v>6496</v>
      </c>
      <c r="H2371" s="1108"/>
      <c r="I2371" s="1108"/>
      <c r="J2371" s="1115"/>
      <c r="K2371" s="1121">
        <f>SUM(K2372:K2402)</f>
        <v>0</v>
      </c>
      <c r="L2371" s="1115"/>
      <c r="M2371" s="1121">
        <f>SUM(M2372:M2402)</f>
        <v>0</v>
      </c>
      <c r="N2371" s="1115"/>
      <c r="O2371" s="1121">
        <f>SUM(O2372:O2402)</f>
        <v>0</v>
      </c>
      <c r="P2371" s="1113"/>
    </row>
    <row r="2372" spans="1:71" s="994" customFormat="1" hidden="1" outlineLevel="2">
      <c r="A2372" s="1014">
        <v>2</v>
      </c>
      <c r="B2372" s="1014" t="s">
        <v>1556</v>
      </c>
      <c r="C2372" s="1014" t="s">
        <v>1571</v>
      </c>
      <c r="D2372" s="1014" t="s">
        <v>6393</v>
      </c>
      <c r="E2372" s="1014" t="s">
        <v>6393</v>
      </c>
      <c r="F2372" s="1014" t="s">
        <v>1559</v>
      </c>
      <c r="G2372" s="1010" t="s">
        <v>6404</v>
      </c>
      <c r="H2372" s="47"/>
      <c r="I2372" s="329"/>
      <c r="J2372" s="915"/>
      <c r="K2372" s="910">
        <f t="shared" ref="K2372:K2402" si="380">I2372*J2372</f>
        <v>0</v>
      </c>
      <c r="L2372" s="426"/>
      <c r="M2372" s="909">
        <f t="shared" ref="M2372:M2402" si="381">I2372*L2372</f>
        <v>0</v>
      </c>
      <c r="N2372" s="909">
        <f t="shared" ref="N2372:N2402" si="382">J2372+L2372</f>
        <v>0</v>
      </c>
      <c r="O2372" s="909">
        <f t="shared" ref="O2372:O2402" si="383">I2372*N2372</f>
        <v>0</v>
      </c>
      <c r="P2372" s="147"/>
      <c r="Q2372" s="1256"/>
      <c r="R2372" s="1256"/>
      <c r="S2372" s="1256"/>
      <c r="T2372" s="1256"/>
      <c r="U2372" s="1256"/>
      <c r="V2372" s="1256"/>
      <c r="W2372" s="1256"/>
      <c r="X2372" s="1256"/>
      <c r="Y2372" s="1256"/>
      <c r="Z2372" s="1256"/>
      <c r="AA2372" s="1256"/>
      <c r="AB2372" s="1256"/>
      <c r="AC2372" s="1256"/>
      <c r="AD2372" s="1256"/>
      <c r="AE2372" s="1256"/>
      <c r="AF2372" s="1256"/>
      <c r="AG2372" s="1256"/>
      <c r="AH2372" s="1256"/>
      <c r="AI2372" s="1256"/>
      <c r="AJ2372" s="1256"/>
      <c r="AK2372" s="1256"/>
      <c r="AL2372" s="1256"/>
      <c r="AM2372" s="1256"/>
      <c r="AN2372" s="1256"/>
      <c r="AO2372" s="1256"/>
      <c r="AP2372" s="1256"/>
      <c r="AQ2372" s="1256"/>
      <c r="AR2372" s="1256"/>
      <c r="AS2372" s="1256"/>
      <c r="AT2372" s="1256"/>
      <c r="AU2372" s="1256"/>
      <c r="AV2372" s="1256"/>
      <c r="AW2372" s="1256"/>
      <c r="AX2372" s="1256"/>
      <c r="AY2372" s="1256"/>
      <c r="AZ2372" s="1256"/>
      <c r="BA2372" s="1256"/>
      <c r="BB2372" s="1256"/>
      <c r="BC2372" s="1256"/>
      <c r="BD2372" s="1256"/>
      <c r="BE2372" s="1256"/>
      <c r="BF2372" s="1256"/>
      <c r="BG2372" s="1256"/>
      <c r="BH2372" s="1256"/>
      <c r="BI2372" s="1256"/>
      <c r="BJ2372" s="1256"/>
      <c r="BK2372" s="1256"/>
      <c r="BL2372" s="1256"/>
      <c r="BM2372" s="1256"/>
      <c r="BN2372" s="1256"/>
      <c r="BO2372" s="1256"/>
      <c r="BP2372" s="1256"/>
      <c r="BQ2372" s="1256"/>
      <c r="BR2372" s="1256"/>
      <c r="BS2372" s="1256"/>
    </row>
    <row r="2373" spans="1:71" s="994" customFormat="1" ht="27.6" hidden="1" outlineLevel="2">
      <c r="A2373" s="1014">
        <v>2</v>
      </c>
      <c r="B2373" s="1014" t="s">
        <v>1556</v>
      </c>
      <c r="C2373" s="1014" t="s">
        <v>1571</v>
      </c>
      <c r="D2373" s="1014" t="s">
        <v>6393</v>
      </c>
      <c r="E2373" s="1014" t="s">
        <v>6393</v>
      </c>
      <c r="F2373" s="1014" t="s">
        <v>1556</v>
      </c>
      <c r="G2373" s="941" t="s">
        <v>6497</v>
      </c>
      <c r="H2373" s="47" t="s">
        <v>29</v>
      </c>
      <c r="I2373" s="329">
        <v>14</v>
      </c>
      <c r="J2373" s="915"/>
      <c r="K2373" s="910">
        <f t="shared" si="380"/>
        <v>0</v>
      </c>
      <c r="L2373" s="426"/>
      <c r="M2373" s="909">
        <f t="shared" si="381"/>
        <v>0</v>
      </c>
      <c r="N2373" s="909">
        <f t="shared" si="382"/>
        <v>0</v>
      </c>
      <c r="O2373" s="909">
        <f t="shared" si="383"/>
        <v>0</v>
      </c>
      <c r="P2373" s="147"/>
      <c r="Q2373" s="1256"/>
      <c r="R2373" s="1256"/>
      <c r="S2373" s="1256"/>
      <c r="T2373" s="1256"/>
      <c r="U2373" s="1256"/>
      <c r="V2373" s="1256"/>
      <c r="W2373" s="1256"/>
      <c r="X2373" s="1256"/>
      <c r="Y2373" s="1256"/>
      <c r="Z2373" s="1256"/>
      <c r="AA2373" s="1256"/>
      <c r="AB2373" s="1256"/>
      <c r="AC2373" s="1256"/>
      <c r="AD2373" s="1256"/>
      <c r="AE2373" s="1256"/>
      <c r="AF2373" s="1256"/>
      <c r="AG2373" s="1256"/>
      <c r="AH2373" s="1256"/>
      <c r="AI2373" s="1256"/>
      <c r="AJ2373" s="1256"/>
      <c r="AK2373" s="1256"/>
      <c r="AL2373" s="1256"/>
      <c r="AM2373" s="1256"/>
      <c r="AN2373" s="1256"/>
      <c r="AO2373" s="1256"/>
      <c r="AP2373" s="1256"/>
      <c r="AQ2373" s="1256"/>
      <c r="AR2373" s="1256"/>
      <c r="AS2373" s="1256"/>
      <c r="AT2373" s="1256"/>
      <c r="AU2373" s="1256"/>
      <c r="AV2373" s="1256"/>
      <c r="AW2373" s="1256"/>
      <c r="AX2373" s="1256"/>
      <c r="AY2373" s="1256"/>
      <c r="AZ2373" s="1256"/>
      <c r="BA2373" s="1256"/>
      <c r="BB2373" s="1256"/>
      <c r="BC2373" s="1256"/>
      <c r="BD2373" s="1256"/>
      <c r="BE2373" s="1256"/>
      <c r="BF2373" s="1256"/>
      <c r="BG2373" s="1256"/>
      <c r="BH2373" s="1256"/>
      <c r="BI2373" s="1256"/>
      <c r="BJ2373" s="1256"/>
      <c r="BK2373" s="1256"/>
      <c r="BL2373" s="1256"/>
      <c r="BM2373" s="1256"/>
      <c r="BN2373" s="1256"/>
      <c r="BO2373" s="1256"/>
      <c r="BP2373" s="1256"/>
      <c r="BQ2373" s="1256"/>
      <c r="BR2373" s="1256"/>
      <c r="BS2373" s="1256"/>
    </row>
    <row r="2374" spans="1:71" s="994" customFormat="1" ht="27.6" hidden="1" outlineLevel="2">
      <c r="A2374" s="1014">
        <v>2</v>
      </c>
      <c r="B2374" s="1014" t="s">
        <v>1556</v>
      </c>
      <c r="C2374" s="1014" t="s">
        <v>1571</v>
      </c>
      <c r="D2374" s="1014" t="s">
        <v>6393</v>
      </c>
      <c r="E2374" s="1014" t="s">
        <v>6393</v>
      </c>
      <c r="F2374" s="1014" t="s">
        <v>1561</v>
      </c>
      <c r="G2374" s="941" t="s">
        <v>6498</v>
      </c>
      <c r="H2374" s="47" t="s">
        <v>29</v>
      </c>
      <c r="I2374" s="329">
        <v>14</v>
      </c>
      <c r="J2374" s="915"/>
      <c r="K2374" s="910">
        <f t="shared" si="380"/>
        <v>0</v>
      </c>
      <c r="L2374" s="426"/>
      <c r="M2374" s="909">
        <f t="shared" si="381"/>
        <v>0</v>
      </c>
      <c r="N2374" s="909">
        <f t="shared" si="382"/>
        <v>0</v>
      </c>
      <c r="O2374" s="909">
        <f t="shared" si="383"/>
        <v>0</v>
      </c>
      <c r="P2374" s="147"/>
      <c r="Q2374" s="1256"/>
      <c r="R2374" s="1256"/>
      <c r="S2374" s="1256"/>
      <c r="T2374" s="1256"/>
      <c r="U2374" s="1256"/>
      <c r="V2374" s="1256"/>
      <c r="W2374" s="1256"/>
      <c r="X2374" s="1256"/>
      <c r="Y2374" s="1256"/>
      <c r="Z2374" s="1256"/>
      <c r="AA2374" s="1256"/>
      <c r="AB2374" s="1256"/>
      <c r="AC2374" s="1256"/>
      <c r="AD2374" s="1256"/>
      <c r="AE2374" s="1256"/>
      <c r="AF2374" s="1256"/>
      <c r="AG2374" s="1256"/>
      <c r="AH2374" s="1256"/>
      <c r="AI2374" s="1256"/>
      <c r="AJ2374" s="1256"/>
      <c r="AK2374" s="1256"/>
      <c r="AL2374" s="1256"/>
      <c r="AM2374" s="1256"/>
      <c r="AN2374" s="1256"/>
      <c r="AO2374" s="1256"/>
      <c r="AP2374" s="1256"/>
      <c r="AQ2374" s="1256"/>
      <c r="AR2374" s="1256"/>
      <c r="AS2374" s="1256"/>
      <c r="AT2374" s="1256"/>
      <c r="AU2374" s="1256"/>
      <c r="AV2374" s="1256"/>
      <c r="AW2374" s="1256"/>
      <c r="AX2374" s="1256"/>
      <c r="AY2374" s="1256"/>
      <c r="AZ2374" s="1256"/>
      <c r="BA2374" s="1256"/>
      <c r="BB2374" s="1256"/>
      <c r="BC2374" s="1256"/>
      <c r="BD2374" s="1256"/>
      <c r="BE2374" s="1256"/>
      <c r="BF2374" s="1256"/>
      <c r="BG2374" s="1256"/>
      <c r="BH2374" s="1256"/>
      <c r="BI2374" s="1256"/>
      <c r="BJ2374" s="1256"/>
      <c r="BK2374" s="1256"/>
      <c r="BL2374" s="1256"/>
      <c r="BM2374" s="1256"/>
      <c r="BN2374" s="1256"/>
      <c r="BO2374" s="1256"/>
      <c r="BP2374" s="1256"/>
      <c r="BQ2374" s="1256"/>
      <c r="BR2374" s="1256"/>
      <c r="BS2374" s="1256"/>
    </row>
    <row r="2375" spans="1:71" s="994" customFormat="1" hidden="1" outlineLevel="2">
      <c r="A2375" s="1014">
        <v>2</v>
      </c>
      <c r="B2375" s="1014" t="s">
        <v>1556</v>
      </c>
      <c r="C2375" s="1014" t="s">
        <v>1571</v>
      </c>
      <c r="D2375" s="1014" t="s">
        <v>6393</v>
      </c>
      <c r="E2375" s="1014" t="s">
        <v>6393</v>
      </c>
      <c r="F2375" s="1014" t="s">
        <v>1574</v>
      </c>
      <c r="G2375" s="941" t="s">
        <v>6446</v>
      </c>
      <c r="H2375" s="47" t="s">
        <v>29</v>
      </c>
      <c r="I2375" s="329">
        <v>7</v>
      </c>
      <c r="J2375" s="915"/>
      <c r="K2375" s="910">
        <f t="shared" si="380"/>
        <v>0</v>
      </c>
      <c r="L2375" s="426"/>
      <c r="M2375" s="909">
        <f t="shared" si="381"/>
        <v>0</v>
      </c>
      <c r="N2375" s="909">
        <f t="shared" si="382"/>
        <v>0</v>
      </c>
      <c r="O2375" s="909">
        <f t="shared" si="383"/>
        <v>0</v>
      </c>
      <c r="P2375" s="147"/>
      <c r="Q2375" s="1256"/>
      <c r="R2375" s="1256"/>
      <c r="S2375" s="1256"/>
      <c r="T2375" s="1256"/>
      <c r="U2375" s="1256"/>
      <c r="V2375" s="1256"/>
      <c r="W2375" s="1256"/>
      <c r="X2375" s="1256"/>
      <c r="Y2375" s="1256"/>
      <c r="Z2375" s="1256"/>
      <c r="AA2375" s="1256"/>
      <c r="AB2375" s="1256"/>
      <c r="AC2375" s="1256"/>
      <c r="AD2375" s="1256"/>
      <c r="AE2375" s="1256"/>
      <c r="AF2375" s="1256"/>
      <c r="AG2375" s="1256"/>
      <c r="AH2375" s="1256"/>
      <c r="AI2375" s="1256"/>
      <c r="AJ2375" s="1256"/>
      <c r="AK2375" s="1256"/>
      <c r="AL2375" s="1256"/>
      <c r="AM2375" s="1256"/>
      <c r="AN2375" s="1256"/>
      <c r="AO2375" s="1256"/>
      <c r="AP2375" s="1256"/>
      <c r="AQ2375" s="1256"/>
      <c r="AR2375" s="1256"/>
      <c r="AS2375" s="1256"/>
      <c r="AT2375" s="1256"/>
      <c r="AU2375" s="1256"/>
      <c r="AV2375" s="1256"/>
      <c r="AW2375" s="1256"/>
      <c r="AX2375" s="1256"/>
      <c r="AY2375" s="1256"/>
      <c r="AZ2375" s="1256"/>
      <c r="BA2375" s="1256"/>
      <c r="BB2375" s="1256"/>
      <c r="BC2375" s="1256"/>
      <c r="BD2375" s="1256"/>
      <c r="BE2375" s="1256"/>
      <c r="BF2375" s="1256"/>
      <c r="BG2375" s="1256"/>
      <c r="BH2375" s="1256"/>
      <c r="BI2375" s="1256"/>
      <c r="BJ2375" s="1256"/>
      <c r="BK2375" s="1256"/>
      <c r="BL2375" s="1256"/>
      <c r="BM2375" s="1256"/>
      <c r="BN2375" s="1256"/>
      <c r="BO2375" s="1256"/>
      <c r="BP2375" s="1256"/>
      <c r="BQ2375" s="1256"/>
      <c r="BR2375" s="1256"/>
      <c r="BS2375" s="1256"/>
    </row>
    <row r="2376" spans="1:71" s="994" customFormat="1" ht="27.6" hidden="1" outlineLevel="2">
      <c r="A2376" s="1014">
        <v>2</v>
      </c>
      <c r="B2376" s="1014" t="s">
        <v>1556</v>
      </c>
      <c r="C2376" s="1014" t="s">
        <v>1571</v>
      </c>
      <c r="D2376" s="1014" t="s">
        <v>6393</v>
      </c>
      <c r="E2376" s="1014" t="s">
        <v>6393</v>
      </c>
      <c r="F2376" s="1014" t="s">
        <v>1567</v>
      </c>
      <c r="G2376" s="941" t="s">
        <v>6502</v>
      </c>
      <c r="H2376" s="47" t="s">
        <v>29</v>
      </c>
      <c r="I2376" s="329">
        <v>2</v>
      </c>
      <c r="J2376" s="915"/>
      <c r="K2376" s="910">
        <f t="shared" si="380"/>
        <v>0</v>
      </c>
      <c r="L2376" s="426"/>
      <c r="M2376" s="909">
        <f t="shared" si="381"/>
        <v>0</v>
      </c>
      <c r="N2376" s="909">
        <f t="shared" si="382"/>
        <v>0</v>
      </c>
      <c r="O2376" s="909">
        <f t="shared" si="383"/>
        <v>0</v>
      </c>
      <c r="P2376" s="147"/>
      <c r="Q2376" s="1256"/>
      <c r="R2376" s="1256"/>
      <c r="S2376" s="1256"/>
      <c r="T2376" s="1256"/>
      <c r="U2376" s="1256"/>
      <c r="V2376" s="1256"/>
      <c r="W2376" s="1256"/>
      <c r="X2376" s="1256"/>
      <c r="Y2376" s="1256"/>
      <c r="Z2376" s="1256"/>
      <c r="AA2376" s="1256"/>
      <c r="AB2376" s="1256"/>
      <c r="AC2376" s="1256"/>
      <c r="AD2376" s="1256"/>
      <c r="AE2376" s="1256"/>
      <c r="AF2376" s="1256"/>
      <c r="AG2376" s="1256"/>
      <c r="AH2376" s="1256"/>
      <c r="AI2376" s="1256"/>
      <c r="AJ2376" s="1256"/>
      <c r="AK2376" s="1256"/>
      <c r="AL2376" s="1256"/>
      <c r="AM2376" s="1256"/>
      <c r="AN2376" s="1256"/>
      <c r="AO2376" s="1256"/>
      <c r="AP2376" s="1256"/>
      <c r="AQ2376" s="1256"/>
      <c r="AR2376" s="1256"/>
      <c r="AS2376" s="1256"/>
      <c r="AT2376" s="1256"/>
      <c r="AU2376" s="1256"/>
      <c r="AV2376" s="1256"/>
      <c r="AW2376" s="1256"/>
      <c r="AX2376" s="1256"/>
      <c r="AY2376" s="1256"/>
      <c r="AZ2376" s="1256"/>
      <c r="BA2376" s="1256"/>
      <c r="BB2376" s="1256"/>
      <c r="BC2376" s="1256"/>
      <c r="BD2376" s="1256"/>
      <c r="BE2376" s="1256"/>
      <c r="BF2376" s="1256"/>
      <c r="BG2376" s="1256"/>
      <c r="BH2376" s="1256"/>
      <c r="BI2376" s="1256"/>
      <c r="BJ2376" s="1256"/>
      <c r="BK2376" s="1256"/>
      <c r="BL2376" s="1256"/>
      <c r="BM2376" s="1256"/>
      <c r="BN2376" s="1256"/>
      <c r="BO2376" s="1256"/>
      <c r="BP2376" s="1256"/>
      <c r="BQ2376" s="1256"/>
      <c r="BR2376" s="1256"/>
      <c r="BS2376" s="1256"/>
    </row>
    <row r="2377" spans="1:71" s="994" customFormat="1" ht="27.6" hidden="1" outlineLevel="2">
      <c r="A2377" s="1014">
        <v>2</v>
      </c>
      <c r="B2377" s="1014" t="s">
        <v>1556</v>
      </c>
      <c r="C2377" s="1014" t="s">
        <v>1571</v>
      </c>
      <c r="D2377" s="1014" t="s">
        <v>6393</v>
      </c>
      <c r="E2377" s="1014" t="s">
        <v>6393</v>
      </c>
      <c r="F2377" s="1014" t="s">
        <v>1571</v>
      </c>
      <c r="G2377" s="941" t="s">
        <v>6499</v>
      </c>
      <c r="H2377" s="47" t="s">
        <v>29</v>
      </c>
      <c r="I2377" s="329">
        <v>1</v>
      </c>
      <c r="J2377" s="915"/>
      <c r="K2377" s="910">
        <f t="shared" si="380"/>
        <v>0</v>
      </c>
      <c r="L2377" s="426"/>
      <c r="M2377" s="909">
        <f t="shared" si="381"/>
        <v>0</v>
      </c>
      <c r="N2377" s="909">
        <f t="shared" si="382"/>
        <v>0</v>
      </c>
      <c r="O2377" s="909">
        <f t="shared" si="383"/>
        <v>0</v>
      </c>
      <c r="P2377" s="147"/>
      <c r="Q2377" s="1256"/>
      <c r="R2377" s="1256"/>
      <c r="S2377" s="1256"/>
      <c r="T2377" s="1256"/>
      <c r="U2377" s="1256"/>
      <c r="V2377" s="1256"/>
      <c r="W2377" s="1256"/>
      <c r="X2377" s="1256"/>
      <c r="Y2377" s="1256"/>
      <c r="Z2377" s="1256"/>
      <c r="AA2377" s="1256"/>
      <c r="AB2377" s="1256"/>
      <c r="AC2377" s="1256"/>
      <c r="AD2377" s="1256"/>
      <c r="AE2377" s="1256"/>
      <c r="AF2377" s="1256"/>
      <c r="AG2377" s="1256"/>
      <c r="AH2377" s="1256"/>
      <c r="AI2377" s="1256"/>
      <c r="AJ2377" s="1256"/>
      <c r="AK2377" s="1256"/>
      <c r="AL2377" s="1256"/>
      <c r="AM2377" s="1256"/>
      <c r="AN2377" s="1256"/>
      <c r="AO2377" s="1256"/>
      <c r="AP2377" s="1256"/>
      <c r="AQ2377" s="1256"/>
      <c r="AR2377" s="1256"/>
      <c r="AS2377" s="1256"/>
      <c r="AT2377" s="1256"/>
      <c r="AU2377" s="1256"/>
      <c r="AV2377" s="1256"/>
      <c r="AW2377" s="1256"/>
      <c r="AX2377" s="1256"/>
      <c r="AY2377" s="1256"/>
      <c r="AZ2377" s="1256"/>
      <c r="BA2377" s="1256"/>
      <c r="BB2377" s="1256"/>
      <c r="BC2377" s="1256"/>
      <c r="BD2377" s="1256"/>
      <c r="BE2377" s="1256"/>
      <c r="BF2377" s="1256"/>
      <c r="BG2377" s="1256"/>
      <c r="BH2377" s="1256"/>
      <c r="BI2377" s="1256"/>
      <c r="BJ2377" s="1256"/>
      <c r="BK2377" s="1256"/>
      <c r="BL2377" s="1256"/>
      <c r="BM2377" s="1256"/>
      <c r="BN2377" s="1256"/>
      <c r="BO2377" s="1256"/>
      <c r="BP2377" s="1256"/>
      <c r="BQ2377" s="1256"/>
      <c r="BR2377" s="1256"/>
      <c r="BS2377" s="1256"/>
    </row>
    <row r="2378" spans="1:71" s="994" customFormat="1" ht="27.6" hidden="1" outlineLevel="2">
      <c r="A2378" s="1014">
        <v>2</v>
      </c>
      <c r="B2378" s="1014" t="s">
        <v>1556</v>
      </c>
      <c r="C2378" s="1014" t="s">
        <v>1571</v>
      </c>
      <c r="D2378" s="1014" t="s">
        <v>6393</v>
      </c>
      <c r="E2378" s="1014" t="s">
        <v>6393</v>
      </c>
      <c r="F2378" s="1014" t="s">
        <v>1589</v>
      </c>
      <c r="G2378" s="941" t="s">
        <v>6500</v>
      </c>
      <c r="H2378" s="47" t="s">
        <v>29</v>
      </c>
      <c r="I2378" s="329">
        <v>3</v>
      </c>
      <c r="J2378" s="915"/>
      <c r="K2378" s="910">
        <f t="shared" si="380"/>
        <v>0</v>
      </c>
      <c r="L2378" s="426"/>
      <c r="M2378" s="909">
        <f t="shared" si="381"/>
        <v>0</v>
      </c>
      <c r="N2378" s="909">
        <f t="shared" si="382"/>
        <v>0</v>
      </c>
      <c r="O2378" s="909">
        <f t="shared" si="383"/>
        <v>0</v>
      </c>
      <c r="P2378" s="147"/>
      <c r="Q2378" s="1256"/>
      <c r="R2378" s="1256"/>
      <c r="S2378" s="1256"/>
      <c r="T2378" s="1256"/>
      <c r="U2378" s="1256"/>
      <c r="V2378" s="1256"/>
      <c r="W2378" s="1256"/>
      <c r="X2378" s="1256"/>
      <c r="Y2378" s="1256"/>
      <c r="Z2378" s="1256"/>
      <c r="AA2378" s="1256"/>
      <c r="AB2378" s="1256"/>
      <c r="AC2378" s="1256"/>
      <c r="AD2378" s="1256"/>
      <c r="AE2378" s="1256"/>
      <c r="AF2378" s="1256"/>
      <c r="AG2378" s="1256"/>
      <c r="AH2378" s="1256"/>
      <c r="AI2378" s="1256"/>
      <c r="AJ2378" s="1256"/>
      <c r="AK2378" s="1256"/>
      <c r="AL2378" s="1256"/>
      <c r="AM2378" s="1256"/>
      <c r="AN2378" s="1256"/>
      <c r="AO2378" s="1256"/>
      <c r="AP2378" s="1256"/>
      <c r="AQ2378" s="1256"/>
      <c r="AR2378" s="1256"/>
      <c r="AS2378" s="1256"/>
      <c r="AT2378" s="1256"/>
      <c r="AU2378" s="1256"/>
      <c r="AV2378" s="1256"/>
      <c r="AW2378" s="1256"/>
      <c r="AX2378" s="1256"/>
      <c r="AY2378" s="1256"/>
      <c r="AZ2378" s="1256"/>
      <c r="BA2378" s="1256"/>
      <c r="BB2378" s="1256"/>
      <c r="BC2378" s="1256"/>
      <c r="BD2378" s="1256"/>
      <c r="BE2378" s="1256"/>
      <c r="BF2378" s="1256"/>
      <c r="BG2378" s="1256"/>
      <c r="BH2378" s="1256"/>
      <c r="BI2378" s="1256"/>
      <c r="BJ2378" s="1256"/>
      <c r="BK2378" s="1256"/>
      <c r="BL2378" s="1256"/>
      <c r="BM2378" s="1256"/>
      <c r="BN2378" s="1256"/>
      <c r="BO2378" s="1256"/>
      <c r="BP2378" s="1256"/>
      <c r="BQ2378" s="1256"/>
      <c r="BR2378" s="1256"/>
      <c r="BS2378" s="1256"/>
    </row>
    <row r="2379" spans="1:71" s="994" customFormat="1" ht="27.6" hidden="1" outlineLevel="2">
      <c r="A2379" s="1014">
        <v>2</v>
      </c>
      <c r="B2379" s="1014" t="s">
        <v>1556</v>
      </c>
      <c r="C2379" s="1014" t="s">
        <v>1571</v>
      </c>
      <c r="D2379" s="1014" t="s">
        <v>6393</v>
      </c>
      <c r="E2379" s="1014" t="s">
        <v>6393</v>
      </c>
      <c r="F2379" s="1014" t="s">
        <v>1594</v>
      </c>
      <c r="G2379" s="941" t="s">
        <v>6501</v>
      </c>
      <c r="H2379" s="47" t="s">
        <v>29</v>
      </c>
      <c r="I2379" s="329">
        <v>1</v>
      </c>
      <c r="J2379" s="915"/>
      <c r="K2379" s="910">
        <f t="shared" si="380"/>
        <v>0</v>
      </c>
      <c r="L2379" s="426"/>
      <c r="M2379" s="909">
        <f t="shared" si="381"/>
        <v>0</v>
      </c>
      <c r="N2379" s="909">
        <f t="shared" si="382"/>
        <v>0</v>
      </c>
      <c r="O2379" s="909">
        <f t="shared" si="383"/>
        <v>0</v>
      </c>
      <c r="P2379" s="147"/>
      <c r="Q2379" s="1256"/>
      <c r="R2379" s="1256"/>
      <c r="S2379" s="1256"/>
      <c r="T2379" s="1256"/>
      <c r="U2379" s="1256"/>
      <c r="V2379" s="1256"/>
      <c r="W2379" s="1256"/>
      <c r="X2379" s="1256"/>
      <c r="Y2379" s="1256"/>
      <c r="Z2379" s="1256"/>
      <c r="AA2379" s="1256"/>
      <c r="AB2379" s="1256"/>
      <c r="AC2379" s="1256"/>
      <c r="AD2379" s="1256"/>
      <c r="AE2379" s="1256"/>
      <c r="AF2379" s="1256"/>
      <c r="AG2379" s="1256"/>
      <c r="AH2379" s="1256"/>
      <c r="AI2379" s="1256"/>
      <c r="AJ2379" s="1256"/>
      <c r="AK2379" s="1256"/>
      <c r="AL2379" s="1256"/>
      <c r="AM2379" s="1256"/>
      <c r="AN2379" s="1256"/>
      <c r="AO2379" s="1256"/>
      <c r="AP2379" s="1256"/>
      <c r="AQ2379" s="1256"/>
      <c r="AR2379" s="1256"/>
      <c r="AS2379" s="1256"/>
      <c r="AT2379" s="1256"/>
      <c r="AU2379" s="1256"/>
      <c r="AV2379" s="1256"/>
      <c r="AW2379" s="1256"/>
      <c r="AX2379" s="1256"/>
      <c r="AY2379" s="1256"/>
      <c r="AZ2379" s="1256"/>
      <c r="BA2379" s="1256"/>
      <c r="BB2379" s="1256"/>
      <c r="BC2379" s="1256"/>
      <c r="BD2379" s="1256"/>
      <c r="BE2379" s="1256"/>
      <c r="BF2379" s="1256"/>
      <c r="BG2379" s="1256"/>
      <c r="BH2379" s="1256"/>
      <c r="BI2379" s="1256"/>
      <c r="BJ2379" s="1256"/>
      <c r="BK2379" s="1256"/>
      <c r="BL2379" s="1256"/>
      <c r="BM2379" s="1256"/>
      <c r="BN2379" s="1256"/>
      <c r="BO2379" s="1256"/>
      <c r="BP2379" s="1256"/>
      <c r="BQ2379" s="1256"/>
      <c r="BR2379" s="1256"/>
      <c r="BS2379" s="1256"/>
    </row>
    <row r="2380" spans="1:71" s="994" customFormat="1" ht="27.6" hidden="1" outlineLevel="2">
      <c r="A2380" s="1014">
        <v>2</v>
      </c>
      <c r="B2380" s="1014" t="s">
        <v>1556</v>
      </c>
      <c r="C2380" s="1014" t="s">
        <v>1571</v>
      </c>
      <c r="D2380" s="1014" t="s">
        <v>6393</v>
      </c>
      <c r="E2380" s="1014" t="s">
        <v>6393</v>
      </c>
      <c r="F2380" s="1014" t="s">
        <v>5726</v>
      </c>
      <c r="G2380" s="941" t="s">
        <v>6454</v>
      </c>
      <c r="H2380" s="47" t="s">
        <v>29</v>
      </c>
      <c r="I2380" s="329">
        <v>14</v>
      </c>
      <c r="J2380" s="915"/>
      <c r="K2380" s="910">
        <f t="shared" si="380"/>
        <v>0</v>
      </c>
      <c r="L2380" s="426"/>
      <c r="M2380" s="909">
        <f t="shared" si="381"/>
        <v>0</v>
      </c>
      <c r="N2380" s="909">
        <f t="shared" si="382"/>
        <v>0</v>
      </c>
      <c r="O2380" s="909">
        <f t="shared" si="383"/>
        <v>0</v>
      </c>
      <c r="P2380" s="147"/>
      <c r="Q2380" s="1256"/>
      <c r="R2380" s="1256"/>
      <c r="S2380" s="1256"/>
      <c r="T2380" s="1256"/>
      <c r="U2380" s="1256"/>
      <c r="V2380" s="1256"/>
      <c r="W2380" s="1256"/>
      <c r="X2380" s="1256"/>
      <c r="Y2380" s="1256"/>
      <c r="Z2380" s="1256"/>
      <c r="AA2380" s="1256"/>
      <c r="AB2380" s="1256"/>
      <c r="AC2380" s="1256"/>
      <c r="AD2380" s="1256"/>
      <c r="AE2380" s="1256"/>
      <c r="AF2380" s="1256"/>
      <c r="AG2380" s="1256"/>
      <c r="AH2380" s="1256"/>
      <c r="AI2380" s="1256"/>
      <c r="AJ2380" s="1256"/>
      <c r="AK2380" s="1256"/>
      <c r="AL2380" s="1256"/>
      <c r="AM2380" s="1256"/>
      <c r="AN2380" s="1256"/>
      <c r="AO2380" s="1256"/>
      <c r="AP2380" s="1256"/>
      <c r="AQ2380" s="1256"/>
      <c r="AR2380" s="1256"/>
      <c r="AS2380" s="1256"/>
      <c r="AT2380" s="1256"/>
      <c r="AU2380" s="1256"/>
      <c r="AV2380" s="1256"/>
      <c r="AW2380" s="1256"/>
      <c r="AX2380" s="1256"/>
      <c r="AY2380" s="1256"/>
      <c r="AZ2380" s="1256"/>
      <c r="BA2380" s="1256"/>
      <c r="BB2380" s="1256"/>
      <c r="BC2380" s="1256"/>
      <c r="BD2380" s="1256"/>
      <c r="BE2380" s="1256"/>
      <c r="BF2380" s="1256"/>
      <c r="BG2380" s="1256"/>
      <c r="BH2380" s="1256"/>
      <c r="BI2380" s="1256"/>
      <c r="BJ2380" s="1256"/>
      <c r="BK2380" s="1256"/>
      <c r="BL2380" s="1256"/>
      <c r="BM2380" s="1256"/>
      <c r="BN2380" s="1256"/>
      <c r="BO2380" s="1256"/>
      <c r="BP2380" s="1256"/>
      <c r="BQ2380" s="1256"/>
      <c r="BR2380" s="1256"/>
      <c r="BS2380" s="1256"/>
    </row>
    <row r="2381" spans="1:71" s="994" customFormat="1" ht="41.4" hidden="1" outlineLevel="2">
      <c r="A2381" s="1014">
        <v>2</v>
      </c>
      <c r="B2381" s="1014" t="s">
        <v>1556</v>
      </c>
      <c r="C2381" s="1014" t="s">
        <v>1571</v>
      </c>
      <c r="D2381" s="1014" t="s">
        <v>6393</v>
      </c>
      <c r="E2381" s="1014" t="s">
        <v>6393</v>
      </c>
      <c r="F2381" s="1014" t="s">
        <v>6298</v>
      </c>
      <c r="G2381" s="941" t="s">
        <v>6455</v>
      </c>
      <c r="H2381" s="47" t="s">
        <v>29</v>
      </c>
      <c r="I2381" s="329">
        <v>100</v>
      </c>
      <c r="J2381" s="915"/>
      <c r="K2381" s="910">
        <f t="shared" si="380"/>
        <v>0</v>
      </c>
      <c r="L2381" s="426"/>
      <c r="M2381" s="909">
        <f t="shared" si="381"/>
        <v>0</v>
      </c>
      <c r="N2381" s="909">
        <f t="shared" si="382"/>
        <v>0</v>
      </c>
      <c r="O2381" s="909">
        <f t="shared" si="383"/>
        <v>0</v>
      </c>
      <c r="P2381" s="147"/>
      <c r="Q2381" s="1256"/>
      <c r="R2381" s="1256"/>
      <c r="S2381" s="1256"/>
      <c r="T2381" s="1256"/>
      <c r="U2381" s="1256"/>
      <c r="V2381" s="1256"/>
      <c r="W2381" s="1256"/>
      <c r="X2381" s="1256"/>
      <c r="Y2381" s="1256"/>
      <c r="Z2381" s="1256"/>
      <c r="AA2381" s="1256"/>
      <c r="AB2381" s="1256"/>
      <c r="AC2381" s="1256"/>
      <c r="AD2381" s="1256"/>
      <c r="AE2381" s="1256"/>
      <c r="AF2381" s="1256"/>
      <c r="AG2381" s="1256"/>
      <c r="AH2381" s="1256"/>
      <c r="AI2381" s="1256"/>
      <c r="AJ2381" s="1256"/>
      <c r="AK2381" s="1256"/>
      <c r="AL2381" s="1256"/>
      <c r="AM2381" s="1256"/>
      <c r="AN2381" s="1256"/>
      <c r="AO2381" s="1256"/>
      <c r="AP2381" s="1256"/>
      <c r="AQ2381" s="1256"/>
      <c r="AR2381" s="1256"/>
      <c r="AS2381" s="1256"/>
      <c r="AT2381" s="1256"/>
      <c r="AU2381" s="1256"/>
      <c r="AV2381" s="1256"/>
      <c r="AW2381" s="1256"/>
      <c r="AX2381" s="1256"/>
      <c r="AY2381" s="1256"/>
      <c r="AZ2381" s="1256"/>
      <c r="BA2381" s="1256"/>
      <c r="BB2381" s="1256"/>
      <c r="BC2381" s="1256"/>
      <c r="BD2381" s="1256"/>
      <c r="BE2381" s="1256"/>
      <c r="BF2381" s="1256"/>
      <c r="BG2381" s="1256"/>
      <c r="BH2381" s="1256"/>
      <c r="BI2381" s="1256"/>
      <c r="BJ2381" s="1256"/>
      <c r="BK2381" s="1256"/>
      <c r="BL2381" s="1256"/>
      <c r="BM2381" s="1256"/>
      <c r="BN2381" s="1256"/>
      <c r="BO2381" s="1256"/>
      <c r="BP2381" s="1256"/>
      <c r="BQ2381" s="1256"/>
      <c r="BR2381" s="1256"/>
      <c r="BS2381" s="1256"/>
    </row>
    <row r="2382" spans="1:71" s="994" customFormat="1" ht="27.6" hidden="1" outlineLevel="2">
      <c r="A2382" s="1014">
        <v>2</v>
      </c>
      <c r="B2382" s="1014" t="s">
        <v>1556</v>
      </c>
      <c r="C2382" s="1014" t="s">
        <v>1571</v>
      </c>
      <c r="D2382" s="1014" t="s">
        <v>6393</v>
      </c>
      <c r="E2382" s="1014" t="s">
        <v>6393</v>
      </c>
      <c r="F2382" s="1014" t="s">
        <v>6299</v>
      </c>
      <c r="G2382" s="941" t="s">
        <v>6413</v>
      </c>
      <c r="H2382" s="47" t="s">
        <v>30</v>
      </c>
      <c r="I2382" s="329">
        <v>680</v>
      </c>
      <c r="J2382" s="915"/>
      <c r="K2382" s="910">
        <f t="shared" si="380"/>
        <v>0</v>
      </c>
      <c r="L2382" s="426"/>
      <c r="M2382" s="909">
        <f t="shared" si="381"/>
        <v>0</v>
      </c>
      <c r="N2382" s="909">
        <f t="shared" si="382"/>
        <v>0</v>
      </c>
      <c r="O2382" s="909">
        <f t="shared" si="383"/>
        <v>0</v>
      </c>
      <c r="P2382" s="147"/>
      <c r="Q2382" s="1256"/>
      <c r="R2382" s="1256"/>
      <c r="S2382" s="1256"/>
      <c r="T2382" s="1256"/>
      <c r="U2382" s="1256"/>
      <c r="V2382" s="1256"/>
      <c r="W2382" s="1256"/>
      <c r="X2382" s="1256"/>
      <c r="Y2382" s="1256"/>
      <c r="Z2382" s="1256"/>
      <c r="AA2382" s="1256"/>
      <c r="AB2382" s="1256"/>
      <c r="AC2382" s="1256"/>
      <c r="AD2382" s="1256"/>
      <c r="AE2382" s="1256"/>
      <c r="AF2382" s="1256"/>
      <c r="AG2382" s="1256"/>
      <c r="AH2382" s="1256"/>
      <c r="AI2382" s="1256"/>
      <c r="AJ2382" s="1256"/>
      <c r="AK2382" s="1256"/>
      <c r="AL2382" s="1256"/>
      <c r="AM2382" s="1256"/>
      <c r="AN2382" s="1256"/>
      <c r="AO2382" s="1256"/>
      <c r="AP2382" s="1256"/>
      <c r="AQ2382" s="1256"/>
      <c r="AR2382" s="1256"/>
      <c r="AS2382" s="1256"/>
      <c r="AT2382" s="1256"/>
      <c r="AU2382" s="1256"/>
      <c r="AV2382" s="1256"/>
      <c r="AW2382" s="1256"/>
      <c r="AX2382" s="1256"/>
      <c r="AY2382" s="1256"/>
      <c r="AZ2382" s="1256"/>
      <c r="BA2382" s="1256"/>
      <c r="BB2382" s="1256"/>
      <c r="BC2382" s="1256"/>
      <c r="BD2382" s="1256"/>
      <c r="BE2382" s="1256"/>
      <c r="BF2382" s="1256"/>
      <c r="BG2382" s="1256"/>
      <c r="BH2382" s="1256"/>
      <c r="BI2382" s="1256"/>
      <c r="BJ2382" s="1256"/>
      <c r="BK2382" s="1256"/>
      <c r="BL2382" s="1256"/>
      <c r="BM2382" s="1256"/>
      <c r="BN2382" s="1256"/>
      <c r="BO2382" s="1256"/>
      <c r="BP2382" s="1256"/>
      <c r="BQ2382" s="1256"/>
      <c r="BR2382" s="1256"/>
      <c r="BS2382" s="1256"/>
    </row>
    <row r="2383" spans="1:71" s="994" customFormat="1" ht="55.2" hidden="1" outlineLevel="2">
      <c r="A2383" s="1014">
        <v>2</v>
      </c>
      <c r="B2383" s="1014" t="s">
        <v>1556</v>
      </c>
      <c r="C2383" s="1014" t="s">
        <v>1571</v>
      </c>
      <c r="D2383" s="1014" t="s">
        <v>6393</v>
      </c>
      <c r="E2383" s="1014" t="s">
        <v>6393</v>
      </c>
      <c r="F2383" s="1014" t="s">
        <v>1579</v>
      </c>
      <c r="G2383" s="941" t="s">
        <v>6456</v>
      </c>
      <c r="H2383" s="47" t="s">
        <v>30</v>
      </c>
      <c r="I2383" s="329">
        <v>680</v>
      </c>
      <c r="J2383" s="915"/>
      <c r="K2383" s="910">
        <f t="shared" si="380"/>
        <v>0</v>
      </c>
      <c r="L2383" s="426"/>
      <c r="M2383" s="909">
        <f t="shared" si="381"/>
        <v>0</v>
      </c>
      <c r="N2383" s="909">
        <f t="shared" si="382"/>
        <v>0</v>
      </c>
      <c r="O2383" s="909">
        <f t="shared" si="383"/>
        <v>0</v>
      </c>
      <c r="P2383" s="147"/>
      <c r="Q2383" s="1256"/>
      <c r="R2383" s="1256"/>
      <c r="S2383" s="1256"/>
      <c r="T2383" s="1256"/>
      <c r="U2383" s="1256"/>
      <c r="V2383" s="1256"/>
      <c r="W2383" s="1256"/>
      <c r="X2383" s="1256"/>
      <c r="Y2383" s="1256"/>
      <c r="Z2383" s="1256"/>
      <c r="AA2383" s="1256"/>
      <c r="AB2383" s="1256"/>
      <c r="AC2383" s="1256"/>
      <c r="AD2383" s="1256"/>
      <c r="AE2383" s="1256"/>
      <c r="AF2383" s="1256"/>
      <c r="AG2383" s="1256"/>
      <c r="AH2383" s="1256"/>
      <c r="AI2383" s="1256"/>
      <c r="AJ2383" s="1256"/>
      <c r="AK2383" s="1256"/>
      <c r="AL2383" s="1256"/>
      <c r="AM2383" s="1256"/>
      <c r="AN2383" s="1256"/>
      <c r="AO2383" s="1256"/>
      <c r="AP2383" s="1256"/>
      <c r="AQ2383" s="1256"/>
      <c r="AR2383" s="1256"/>
      <c r="AS2383" s="1256"/>
      <c r="AT2383" s="1256"/>
      <c r="AU2383" s="1256"/>
      <c r="AV2383" s="1256"/>
      <c r="AW2383" s="1256"/>
      <c r="AX2383" s="1256"/>
      <c r="AY2383" s="1256"/>
      <c r="AZ2383" s="1256"/>
      <c r="BA2383" s="1256"/>
      <c r="BB2383" s="1256"/>
      <c r="BC2383" s="1256"/>
      <c r="BD2383" s="1256"/>
      <c r="BE2383" s="1256"/>
      <c r="BF2383" s="1256"/>
      <c r="BG2383" s="1256"/>
      <c r="BH2383" s="1256"/>
      <c r="BI2383" s="1256"/>
      <c r="BJ2383" s="1256"/>
      <c r="BK2383" s="1256"/>
      <c r="BL2383" s="1256"/>
      <c r="BM2383" s="1256"/>
      <c r="BN2383" s="1256"/>
      <c r="BO2383" s="1256"/>
      <c r="BP2383" s="1256"/>
      <c r="BQ2383" s="1256"/>
      <c r="BR2383" s="1256"/>
      <c r="BS2383" s="1256"/>
    </row>
    <row r="2384" spans="1:71" s="994" customFormat="1" ht="27.6" hidden="1" outlineLevel="2">
      <c r="A2384" s="1014">
        <v>2</v>
      </c>
      <c r="B2384" s="1014" t="s">
        <v>1556</v>
      </c>
      <c r="C2384" s="1014" t="s">
        <v>1571</v>
      </c>
      <c r="D2384" s="1014" t="s">
        <v>6393</v>
      </c>
      <c r="E2384" s="1014" t="s">
        <v>6393</v>
      </c>
      <c r="F2384" s="1014" t="s">
        <v>5713</v>
      </c>
      <c r="G2384" s="941" t="s">
        <v>6457</v>
      </c>
      <c r="H2384" s="47" t="s">
        <v>30</v>
      </c>
      <c r="I2384" s="329">
        <v>70</v>
      </c>
      <c r="J2384" s="915"/>
      <c r="K2384" s="910">
        <f t="shared" si="380"/>
        <v>0</v>
      </c>
      <c r="L2384" s="426"/>
      <c r="M2384" s="909">
        <f t="shared" si="381"/>
        <v>0</v>
      </c>
      <c r="N2384" s="909">
        <f t="shared" si="382"/>
        <v>0</v>
      </c>
      <c r="O2384" s="909">
        <f t="shared" si="383"/>
        <v>0</v>
      </c>
      <c r="P2384" s="147"/>
      <c r="Q2384" s="1256"/>
      <c r="R2384" s="1256"/>
      <c r="S2384" s="1256"/>
      <c r="T2384" s="1256"/>
      <c r="U2384" s="1256"/>
      <c r="V2384" s="1256"/>
      <c r="W2384" s="1256"/>
      <c r="X2384" s="1256"/>
      <c r="Y2384" s="1256"/>
      <c r="Z2384" s="1256"/>
      <c r="AA2384" s="1256"/>
      <c r="AB2384" s="1256"/>
      <c r="AC2384" s="1256"/>
      <c r="AD2384" s="1256"/>
      <c r="AE2384" s="1256"/>
      <c r="AF2384" s="1256"/>
      <c r="AG2384" s="1256"/>
      <c r="AH2384" s="1256"/>
      <c r="AI2384" s="1256"/>
      <c r="AJ2384" s="1256"/>
      <c r="AK2384" s="1256"/>
      <c r="AL2384" s="1256"/>
      <c r="AM2384" s="1256"/>
      <c r="AN2384" s="1256"/>
      <c r="AO2384" s="1256"/>
      <c r="AP2384" s="1256"/>
      <c r="AQ2384" s="1256"/>
      <c r="AR2384" s="1256"/>
      <c r="AS2384" s="1256"/>
      <c r="AT2384" s="1256"/>
      <c r="AU2384" s="1256"/>
      <c r="AV2384" s="1256"/>
      <c r="AW2384" s="1256"/>
      <c r="AX2384" s="1256"/>
      <c r="AY2384" s="1256"/>
      <c r="AZ2384" s="1256"/>
      <c r="BA2384" s="1256"/>
      <c r="BB2384" s="1256"/>
      <c r="BC2384" s="1256"/>
      <c r="BD2384" s="1256"/>
      <c r="BE2384" s="1256"/>
      <c r="BF2384" s="1256"/>
      <c r="BG2384" s="1256"/>
      <c r="BH2384" s="1256"/>
      <c r="BI2384" s="1256"/>
      <c r="BJ2384" s="1256"/>
      <c r="BK2384" s="1256"/>
      <c r="BL2384" s="1256"/>
      <c r="BM2384" s="1256"/>
      <c r="BN2384" s="1256"/>
      <c r="BO2384" s="1256"/>
      <c r="BP2384" s="1256"/>
      <c r="BQ2384" s="1256"/>
      <c r="BR2384" s="1256"/>
      <c r="BS2384" s="1256"/>
    </row>
    <row r="2385" spans="1:71" s="994" customFormat="1" hidden="1" outlineLevel="2">
      <c r="A2385" s="1014">
        <v>2</v>
      </c>
      <c r="B2385" s="1014" t="s">
        <v>1556</v>
      </c>
      <c r="C2385" s="1014" t="s">
        <v>1571</v>
      </c>
      <c r="D2385" s="1014" t="s">
        <v>6393</v>
      </c>
      <c r="E2385" s="1014" t="s">
        <v>6393</v>
      </c>
      <c r="F2385" s="1014" t="s">
        <v>6300</v>
      </c>
      <c r="G2385" s="1010" t="s">
        <v>6421</v>
      </c>
      <c r="H2385" s="47"/>
      <c r="I2385" s="329"/>
      <c r="J2385" s="915"/>
      <c r="K2385" s="910">
        <f t="shared" si="380"/>
        <v>0</v>
      </c>
      <c r="L2385" s="426"/>
      <c r="M2385" s="909">
        <f t="shared" si="381"/>
        <v>0</v>
      </c>
      <c r="N2385" s="909">
        <f t="shared" si="382"/>
        <v>0</v>
      </c>
      <c r="O2385" s="909">
        <f t="shared" si="383"/>
        <v>0</v>
      </c>
      <c r="P2385" s="147"/>
      <c r="Q2385" s="1256"/>
      <c r="R2385" s="1256"/>
      <c r="S2385" s="1256"/>
      <c r="T2385" s="1256"/>
      <c r="U2385" s="1256"/>
      <c r="V2385" s="1256"/>
      <c r="W2385" s="1256"/>
      <c r="X2385" s="1256"/>
      <c r="Y2385" s="1256"/>
      <c r="Z2385" s="1256"/>
      <c r="AA2385" s="1256"/>
      <c r="AB2385" s="1256"/>
      <c r="AC2385" s="1256"/>
      <c r="AD2385" s="1256"/>
      <c r="AE2385" s="1256"/>
      <c r="AF2385" s="1256"/>
      <c r="AG2385" s="1256"/>
      <c r="AH2385" s="1256"/>
      <c r="AI2385" s="1256"/>
      <c r="AJ2385" s="1256"/>
      <c r="AK2385" s="1256"/>
      <c r="AL2385" s="1256"/>
      <c r="AM2385" s="1256"/>
      <c r="AN2385" s="1256"/>
      <c r="AO2385" s="1256"/>
      <c r="AP2385" s="1256"/>
      <c r="AQ2385" s="1256"/>
      <c r="AR2385" s="1256"/>
      <c r="AS2385" s="1256"/>
      <c r="AT2385" s="1256"/>
      <c r="AU2385" s="1256"/>
      <c r="AV2385" s="1256"/>
      <c r="AW2385" s="1256"/>
      <c r="AX2385" s="1256"/>
      <c r="AY2385" s="1256"/>
      <c r="AZ2385" s="1256"/>
      <c r="BA2385" s="1256"/>
      <c r="BB2385" s="1256"/>
      <c r="BC2385" s="1256"/>
      <c r="BD2385" s="1256"/>
      <c r="BE2385" s="1256"/>
      <c r="BF2385" s="1256"/>
      <c r="BG2385" s="1256"/>
      <c r="BH2385" s="1256"/>
      <c r="BI2385" s="1256"/>
      <c r="BJ2385" s="1256"/>
      <c r="BK2385" s="1256"/>
      <c r="BL2385" s="1256"/>
      <c r="BM2385" s="1256"/>
      <c r="BN2385" s="1256"/>
      <c r="BO2385" s="1256"/>
      <c r="BP2385" s="1256"/>
      <c r="BQ2385" s="1256"/>
      <c r="BR2385" s="1256"/>
      <c r="BS2385" s="1256"/>
    </row>
    <row r="2386" spans="1:71" s="994" customFormat="1" ht="27.6" hidden="1" outlineLevel="2">
      <c r="A2386" s="1014">
        <v>2</v>
      </c>
      <c r="B2386" s="1014" t="s">
        <v>1556</v>
      </c>
      <c r="C2386" s="1014" t="s">
        <v>1571</v>
      </c>
      <c r="D2386" s="1014" t="s">
        <v>6393</v>
      </c>
      <c r="E2386" s="1014" t="s">
        <v>6393</v>
      </c>
      <c r="F2386" s="1014" t="s">
        <v>3423</v>
      </c>
      <c r="G2386" s="941" t="s">
        <v>6503</v>
      </c>
      <c r="H2386" s="47" t="s">
        <v>29</v>
      </c>
      <c r="I2386" s="329">
        <v>1</v>
      </c>
      <c r="J2386" s="915"/>
      <c r="K2386" s="910">
        <f t="shared" si="380"/>
        <v>0</v>
      </c>
      <c r="L2386" s="426"/>
      <c r="M2386" s="909">
        <f t="shared" si="381"/>
        <v>0</v>
      </c>
      <c r="N2386" s="909">
        <f t="shared" si="382"/>
        <v>0</v>
      </c>
      <c r="O2386" s="909">
        <f t="shared" si="383"/>
        <v>0</v>
      </c>
      <c r="P2386" s="147"/>
      <c r="Q2386" s="1256"/>
      <c r="R2386" s="1256"/>
      <c r="S2386" s="1256"/>
      <c r="T2386" s="1256"/>
      <c r="U2386" s="1256"/>
      <c r="V2386" s="1256"/>
      <c r="W2386" s="1256"/>
      <c r="X2386" s="1256"/>
      <c r="Y2386" s="1256"/>
      <c r="Z2386" s="1256"/>
      <c r="AA2386" s="1256"/>
      <c r="AB2386" s="1256"/>
      <c r="AC2386" s="1256"/>
      <c r="AD2386" s="1256"/>
      <c r="AE2386" s="1256"/>
      <c r="AF2386" s="1256"/>
      <c r="AG2386" s="1256"/>
      <c r="AH2386" s="1256"/>
      <c r="AI2386" s="1256"/>
      <c r="AJ2386" s="1256"/>
      <c r="AK2386" s="1256"/>
      <c r="AL2386" s="1256"/>
      <c r="AM2386" s="1256"/>
      <c r="AN2386" s="1256"/>
      <c r="AO2386" s="1256"/>
      <c r="AP2386" s="1256"/>
      <c r="AQ2386" s="1256"/>
      <c r="AR2386" s="1256"/>
      <c r="AS2386" s="1256"/>
      <c r="AT2386" s="1256"/>
      <c r="AU2386" s="1256"/>
      <c r="AV2386" s="1256"/>
      <c r="AW2386" s="1256"/>
      <c r="AX2386" s="1256"/>
      <c r="AY2386" s="1256"/>
      <c r="AZ2386" s="1256"/>
      <c r="BA2386" s="1256"/>
      <c r="BB2386" s="1256"/>
      <c r="BC2386" s="1256"/>
      <c r="BD2386" s="1256"/>
      <c r="BE2386" s="1256"/>
      <c r="BF2386" s="1256"/>
      <c r="BG2386" s="1256"/>
      <c r="BH2386" s="1256"/>
      <c r="BI2386" s="1256"/>
      <c r="BJ2386" s="1256"/>
      <c r="BK2386" s="1256"/>
      <c r="BL2386" s="1256"/>
      <c r="BM2386" s="1256"/>
      <c r="BN2386" s="1256"/>
      <c r="BO2386" s="1256"/>
      <c r="BP2386" s="1256"/>
      <c r="BQ2386" s="1256"/>
      <c r="BR2386" s="1256"/>
      <c r="BS2386" s="1256"/>
    </row>
    <row r="2387" spans="1:71" s="994" customFormat="1" ht="27.6" hidden="1" outlineLevel="2">
      <c r="A2387" s="1014">
        <v>2</v>
      </c>
      <c r="B2387" s="1014" t="s">
        <v>1556</v>
      </c>
      <c r="C2387" s="1014" t="s">
        <v>1571</v>
      </c>
      <c r="D2387" s="1014" t="s">
        <v>6393</v>
      </c>
      <c r="E2387" s="1014" t="s">
        <v>6393</v>
      </c>
      <c r="F2387" s="1014" t="s">
        <v>6301</v>
      </c>
      <c r="G2387" s="941" t="s">
        <v>6504</v>
      </c>
      <c r="H2387" s="47" t="s">
        <v>29</v>
      </c>
      <c r="I2387" s="329">
        <v>1</v>
      </c>
      <c r="J2387" s="915"/>
      <c r="K2387" s="910">
        <f t="shared" si="380"/>
        <v>0</v>
      </c>
      <c r="L2387" s="426"/>
      <c r="M2387" s="909">
        <f t="shared" si="381"/>
        <v>0</v>
      </c>
      <c r="N2387" s="909">
        <f t="shared" si="382"/>
        <v>0</v>
      </c>
      <c r="O2387" s="909">
        <f t="shared" si="383"/>
        <v>0</v>
      </c>
      <c r="P2387" s="147"/>
      <c r="Q2387" s="1256"/>
      <c r="R2387" s="1256"/>
      <c r="S2387" s="1256"/>
      <c r="T2387" s="1256"/>
      <c r="U2387" s="1256"/>
      <c r="V2387" s="1256"/>
      <c r="W2387" s="1256"/>
      <c r="X2387" s="1256"/>
      <c r="Y2387" s="1256"/>
      <c r="Z2387" s="1256"/>
      <c r="AA2387" s="1256"/>
      <c r="AB2387" s="1256"/>
      <c r="AC2387" s="1256"/>
      <c r="AD2387" s="1256"/>
      <c r="AE2387" s="1256"/>
      <c r="AF2387" s="1256"/>
      <c r="AG2387" s="1256"/>
      <c r="AH2387" s="1256"/>
      <c r="AI2387" s="1256"/>
      <c r="AJ2387" s="1256"/>
      <c r="AK2387" s="1256"/>
      <c r="AL2387" s="1256"/>
      <c r="AM2387" s="1256"/>
      <c r="AN2387" s="1256"/>
      <c r="AO2387" s="1256"/>
      <c r="AP2387" s="1256"/>
      <c r="AQ2387" s="1256"/>
      <c r="AR2387" s="1256"/>
      <c r="AS2387" s="1256"/>
      <c r="AT2387" s="1256"/>
      <c r="AU2387" s="1256"/>
      <c r="AV2387" s="1256"/>
      <c r="AW2387" s="1256"/>
      <c r="AX2387" s="1256"/>
      <c r="AY2387" s="1256"/>
      <c r="AZ2387" s="1256"/>
      <c r="BA2387" s="1256"/>
      <c r="BB2387" s="1256"/>
      <c r="BC2387" s="1256"/>
      <c r="BD2387" s="1256"/>
      <c r="BE2387" s="1256"/>
      <c r="BF2387" s="1256"/>
      <c r="BG2387" s="1256"/>
      <c r="BH2387" s="1256"/>
      <c r="BI2387" s="1256"/>
      <c r="BJ2387" s="1256"/>
      <c r="BK2387" s="1256"/>
      <c r="BL2387" s="1256"/>
      <c r="BM2387" s="1256"/>
      <c r="BN2387" s="1256"/>
      <c r="BO2387" s="1256"/>
      <c r="BP2387" s="1256"/>
      <c r="BQ2387" s="1256"/>
      <c r="BR2387" s="1256"/>
      <c r="BS2387" s="1256"/>
    </row>
    <row r="2388" spans="1:71" s="994" customFormat="1" hidden="1" outlineLevel="2">
      <c r="A2388" s="1014">
        <v>2</v>
      </c>
      <c r="B2388" s="1014" t="s">
        <v>1556</v>
      </c>
      <c r="C2388" s="1014" t="s">
        <v>1571</v>
      </c>
      <c r="D2388" s="1014" t="s">
        <v>6393</v>
      </c>
      <c r="E2388" s="1014" t="s">
        <v>6393</v>
      </c>
      <c r="F2388" s="1014" t="s">
        <v>6302</v>
      </c>
      <c r="G2388" s="941" t="s">
        <v>6446</v>
      </c>
      <c r="H2388" s="47" t="s">
        <v>29</v>
      </c>
      <c r="I2388" s="329">
        <v>9</v>
      </c>
      <c r="J2388" s="915"/>
      <c r="K2388" s="910">
        <f t="shared" si="380"/>
        <v>0</v>
      </c>
      <c r="L2388" s="426"/>
      <c r="M2388" s="909">
        <f t="shared" si="381"/>
        <v>0</v>
      </c>
      <c r="N2388" s="909">
        <f t="shared" si="382"/>
        <v>0</v>
      </c>
      <c r="O2388" s="909">
        <f t="shared" si="383"/>
        <v>0</v>
      </c>
      <c r="P2388" s="147"/>
      <c r="Q2388" s="1256"/>
      <c r="R2388" s="1256"/>
      <c r="S2388" s="1256"/>
      <c r="T2388" s="1256"/>
      <c r="U2388" s="1256"/>
      <c r="V2388" s="1256"/>
      <c r="W2388" s="1256"/>
      <c r="X2388" s="1256"/>
      <c r="Y2388" s="1256"/>
      <c r="Z2388" s="1256"/>
      <c r="AA2388" s="1256"/>
      <c r="AB2388" s="1256"/>
      <c r="AC2388" s="1256"/>
      <c r="AD2388" s="1256"/>
      <c r="AE2388" s="1256"/>
      <c r="AF2388" s="1256"/>
      <c r="AG2388" s="1256"/>
      <c r="AH2388" s="1256"/>
      <c r="AI2388" s="1256"/>
      <c r="AJ2388" s="1256"/>
      <c r="AK2388" s="1256"/>
      <c r="AL2388" s="1256"/>
      <c r="AM2388" s="1256"/>
      <c r="AN2388" s="1256"/>
      <c r="AO2388" s="1256"/>
      <c r="AP2388" s="1256"/>
      <c r="AQ2388" s="1256"/>
      <c r="AR2388" s="1256"/>
      <c r="AS2388" s="1256"/>
      <c r="AT2388" s="1256"/>
      <c r="AU2388" s="1256"/>
      <c r="AV2388" s="1256"/>
      <c r="AW2388" s="1256"/>
      <c r="AX2388" s="1256"/>
      <c r="AY2388" s="1256"/>
      <c r="AZ2388" s="1256"/>
      <c r="BA2388" s="1256"/>
      <c r="BB2388" s="1256"/>
      <c r="BC2388" s="1256"/>
      <c r="BD2388" s="1256"/>
      <c r="BE2388" s="1256"/>
      <c r="BF2388" s="1256"/>
      <c r="BG2388" s="1256"/>
      <c r="BH2388" s="1256"/>
      <c r="BI2388" s="1256"/>
      <c r="BJ2388" s="1256"/>
      <c r="BK2388" s="1256"/>
      <c r="BL2388" s="1256"/>
      <c r="BM2388" s="1256"/>
      <c r="BN2388" s="1256"/>
      <c r="BO2388" s="1256"/>
      <c r="BP2388" s="1256"/>
      <c r="BQ2388" s="1256"/>
      <c r="BR2388" s="1256"/>
      <c r="BS2388" s="1256"/>
    </row>
    <row r="2389" spans="1:71" s="994" customFormat="1" ht="27.6" hidden="1" outlineLevel="2">
      <c r="A2389" s="1014">
        <v>2</v>
      </c>
      <c r="B2389" s="1014" t="s">
        <v>1556</v>
      </c>
      <c r="C2389" s="1014" t="s">
        <v>1571</v>
      </c>
      <c r="D2389" s="1014" t="s">
        <v>6393</v>
      </c>
      <c r="E2389" s="1014" t="s">
        <v>6393</v>
      </c>
      <c r="F2389" s="1014" t="s">
        <v>6303</v>
      </c>
      <c r="G2389" s="941" t="s">
        <v>6505</v>
      </c>
      <c r="H2389" s="47" t="s">
        <v>29</v>
      </c>
      <c r="I2389" s="329">
        <v>8</v>
      </c>
      <c r="J2389" s="915"/>
      <c r="K2389" s="910">
        <f t="shared" si="380"/>
        <v>0</v>
      </c>
      <c r="L2389" s="426"/>
      <c r="M2389" s="909">
        <f t="shared" si="381"/>
        <v>0</v>
      </c>
      <c r="N2389" s="909">
        <f t="shared" si="382"/>
        <v>0</v>
      </c>
      <c r="O2389" s="909">
        <f t="shared" si="383"/>
        <v>0</v>
      </c>
      <c r="P2389" s="147"/>
      <c r="Q2389" s="1256"/>
      <c r="R2389" s="1256"/>
      <c r="S2389" s="1256"/>
      <c r="T2389" s="1256"/>
      <c r="U2389" s="1256"/>
      <c r="V2389" s="1256"/>
      <c r="W2389" s="1256"/>
      <c r="X2389" s="1256"/>
      <c r="Y2389" s="1256"/>
      <c r="Z2389" s="1256"/>
      <c r="AA2389" s="1256"/>
      <c r="AB2389" s="1256"/>
      <c r="AC2389" s="1256"/>
      <c r="AD2389" s="1256"/>
      <c r="AE2389" s="1256"/>
      <c r="AF2389" s="1256"/>
      <c r="AG2389" s="1256"/>
      <c r="AH2389" s="1256"/>
      <c r="AI2389" s="1256"/>
      <c r="AJ2389" s="1256"/>
      <c r="AK2389" s="1256"/>
      <c r="AL2389" s="1256"/>
      <c r="AM2389" s="1256"/>
      <c r="AN2389" s="1256"/>
      <c r="AO2389" s="1256"/>
      <c r="AP2389" s="1256"/>
      <c r="AQ2389" s="1256"/>
      <c r="AR2389" s="1256"/>
      <c r="AS2389" s="1256"/>
      <c r="AT2389" s="1256"/>
      <c r="AU2389" s="1256"/>
      <c r="AV2389" s="1256"/>
      <c r="AW2389" s="1256"/>
      <c r="AX2389" s="1256"/>
      <c r="AY2389" s="1256"/>
      <c r="AZ2389" s="1256"/>
      <c r="BA2389" s="1256"/>
      <c r="BB2389" s="1256"/>
      <c r="BC2389" s="1256"/>
      <c r="BD2389" s="1256"/>
      <c r="BE2389" s="1256"/>
      <c r="BF2389" s="1256"/>
      <c r="BG2389" s="1256"/>
      <c r="BH2389" s="1256"/>
      <c r="BI2389" s="1256"/>
      <c r="BJ2389" s="1256"/>
      <c r="BK2389" s="1256"/>
      <c r="BL2389" s="1256"/>
      <c r="BM2389" s="1256"/>
      <c r="BN2389" s="1256"/>
      <c r="BO2389" s="1256"/>
      <c r="BP2389" s="1256"/>
      <c r="BQ2389" s="1256"/>
      <c r="BR2389" s="1256"/>
      <c r="BS2389" s="1256"/>
    </row>
    <row r="2390" spans="1:71" s="994" customFormat="1" ht="27.6" hidden="1" outlineLevel="2">
      <c r="A2390" s="1014">
        <v>2</v>
      </c>
      <c r="B2390" s="1014" t="s">
        <v>1556</v>
      </c>
      <c r="C2390" s="1014" t="s">
        <v>1571</v>
      </c>
      <c r="D2390" s="1014" t="s">
        <v>6393</v>
      </c>
      <c r="E2390" s="1014" t="s">
        <v>6393</v>
      </c>
      <c r="F2390" s="1014" t="s">
        <v>6304</v>
      </c>
      <c r="G2390" s="941" t="s">
        <v>6502</v>
      </c>
      <c r="H2390" s="47" t="s">
        <v>29</v>
      </c>
      <c r="I2390" s="329">
        <v>2</v>
      </c>
      <c r="J2390" s="915"/>
      <c r="K2390" s="910">
        <f t="shared" si="380"/>
        <v>0</v>
      </c>
      <c r="L2390" s="426"/>
      <c r="M2390" s="909">
        <f t="shared" si="381"/>
        <v>0</v>
      </c>
      <c r="N2390" s="909">
        <f t="shared" si="382"/>
        <v>0</v>
      </c>
      <c r="O2390" s="909">
        <f t="shared" si="383"/>
        <v>0</v>
      </c>
      <c r="P2390" s="147"/>
      <c r="Q2390" s="1256"/>
      <c r="R2390" s="1256"/>
      <c r="S2390" s="1256"/>
      <c r="T2390" s="1256"/>
      <c r="U2390" s="1256"/>
      <c r="V2390" s="1256"/>
      <c r="W2390" s="1256"/>
      <c r="X2390" s="1256"/>
      <c r="Y2390" s="1256"/>
      <c r="Z2390" s="1256"/>
      <c r="AA2390" s="1256"/>
      <c r="AB2390" s="1256"/>
      <c r="AC2390" s="1256"/>
      <c r="AD2390" s="1256"/>
      <c r="AE2390" s="1256"/>
      <c r="AF2390" s="1256"/>
      <c r="AG2390" s="1256"/>
      <c r="AH2390" s="1256"/>
      <c r="AI2390" s="1256"/>
      <c r="AJ2390" s="1256"/>
      <c r="AK2390" s="1256"/>
      <c r="AL2390" s="1256"/>
      <c r="AM2390" s="1256"/>
      <c r="AN2390" s="1256"/>
      <c r="AO2390" s="1256"/>
      <c r="AP2390" s="1256"/>
      <c r="AQ2390" s="1256"/>
      <c r="AR2390" s="1256"/>
      <c r="AS2390" s="1256"/>
      <c r="AT2390" s="1256"/>
      <c r="AU2390" s="1256"/>
      <c r="AV2390" s="1256"/>
      <c r="AW2390" s="1256"/>
      <c r="AX2390" s="1256"/>
      <c r="AY2390" s="1256"/>
      <c r="AZ2390" s="1256"/>
      <c r="BA2390" s="1256"/>
      <c r="BB2390" s="1256"/>
      <c r="BC2390" s="1256"/>
      <c r="BD2390" s="1256"/>
      <c r="BE2390" s="1256"/>
      <c r="BF2390" s="1256"/>
      <c r="BG2390" s="1256"/>
      <c r="BH2390" s="1256"/>
      <c r="BI2390" s="1256"/>
      <c r="BJ2390" s="1256"/>
      <c r="BK2390" s="1256"/>
      <c r="BL2390" s="1256"/>
      <c r="BM2390" s="1256"/>
      <c r="BN2390" s="1256"/>
      <c r="BO2390" s="1256"/>
      <c r="BP2390" s="1256"/>
      <c r="BQ2390" s="1256"/>
      <c r="BR2390" s="1256"/>
      <c r="BS2390" s="1256"/>
    </row>
    <row r="2391" spans="1:71" s="994" customFormat="1" ht="27.6" hidden="1" outlineLevel="2">
      <c r="A2391" s="1014">
        <v>2</v>
      </c>
      <c r="B2391" s="1014" t="s">
        <v>1556</v>
      </c>
      <c r="C2391" s="1014" t="s">
        <v>1571</v>
      </c>
      <c r="D2391" s="1014" t="s">
        <v>6393</v>
      </c>
      <c r="E2391" s="1014" t="s">
        <v>6393</v>
      </c>
      <c r="F2391" s="1014" t="s">
        <v>6305</v>
      </c>
      <c r="G2391" s="941" t="s">
        <v>6499</v>
      </c>
      <c r="H2391" s="47" t="s">
        <v>29</v>
      </c>
      <c r="I2391" s="329">
        <v>1</v>
      </c>
      <c r="J2391" s="915"/>
      <c r="K2391" s="910">
        <f t="shared" si="380"/>
        <v>0</v>
      </c>
      <c r="L2391" s="426"/>
      <c r="M2391" s="909">
        <f t="shared" si="381"/>
        <v>0</v>
      </c>
      <c r="N2391" s="909">
        <f t="shared" si="382"/>
        <v>0</v>
      </c>
      <c r="O2391" s="909">
        <f t="shared" si="383"/>
        <v>0</v>
      </c>
      <c r="P2391" s="147"/>
      <c r="Q2391" s="1256"/>
      <c r="R2391" s="1256"/>
      <c r="S2391" s="1256"/>
      <c r="T2391" s="1256"/>
      <c r="U2391" s="1256"/>
      <c r="V2391" s="1256"/>
      <c r="W2391" s="1256"/>
      <c r="X2391" s="1256"/>
      <c r="Y2391" s="1256"/>
      <c r="Z2391" s="1256"/>
      <c r="AA2391" s="1256"/>
      <c r="AB2391" s="1256"/>
      <c r="AC2391" s="1256"/>
      <c r="AD2391" s="1256"/>
      <c r="AE2391" s="1256"/>
      <c r="AF2391" s="1256"/>
      <c r="AG2391" s="1256"/>
      <c r="AH2391" s="1256"/>
      <c r="AI2391" s="1256"/>
      <c r="AJ2391" s="1256"/>
      <c r="AK2391" s="1256"/>
      <c r="AL2391" s="1256"/>
      <c r="AM2391" s="1256"/>
      <c r="AN2391" s="1256"/>
      <c r="AO2391" s="1256"/>
      <c r="AP2391" s="1256"/>
      <c r="AQ2391" s="1256"/>
      <c r="AR2391" s="1256"/>
      <c r="AS2391" s="1256"/>
      <c r="AT2391" s="1256"/>
      <c r="AU2391" s="1256"/>
      <c r="AV2391" s="1256"/>
      <c r="AW2391" s="1256"/>
      <c r="AX2391" s="1256"/>
      <c r="AY2391" s="1256"/>
      <c r="AZ2391" s="1256"/>
      <c r="BA2391" s="1256"/>
      <c r="BB2391" s="1256"/>
      <c r="BC2391" s="1256"/>
      <c r="BD2391" s="1256"/>
      <c r="BE2391" s="1256"/>
      <c r="BF2391" s="1256"/>
      <c r="BG2391" s="1256"/>
      <c r="BH2391" s="1256"/>
      <c r="BI2391" s="1256"/>
      <c r="BJ2391" s="1256"/>
      <c r="BK2391" s="1256"/>
      <c r="BL2391" s="1256"/>
      <c r="BM2391" s="1256"/>
      <c r="BN2391" s="1256"/>
      <c r="BO2391" s="1256"/>
      <c r="BP2391" s="1256"/>
      <c r="BQ2391" s="1256"/>
      <c r="BR2391" s="1256"/>
      <c r="BS2391" s="1256"/>
    </row>
    <row r="2392" spans="1:71" s="994" customFormat="1" ht="27.6" hidden="1" outlineLevel="2">
      <c r="A2392" s="1014">
        <v>2</v>
      </c>
      <c r="B2392" s="1014" t="s">
        <v>1556</v>
      </c>
      <c r="C2392" s="1014" t="s">
        <v>1571</v>
      </c>
      <c r="D2392" s="1014" t="s">
        <v>6393</v>
      </c>
      <c r="E2392" s="1014" t="s">
        <v>6393</v>
      </c>
      <c r="F2392" s="1014" t="s">
        <v>6306</v>
      </c>
      <c r="G2392" s="941" t="s">
        <v>6500</v>
      </c>
      <c r="H2392" s="47" t="s">
        <v>29</v>
      </c>
      <c r="I2392" s="329">
        <v>4</v>
      </c>
      <c r="J2392" s="915"/>
      <c r="K2392" s="910">
        <f t="shared" si="380"/>
        <v>0</v>
      </c>
      <c r="L2392" s="426"/>
      <c r="M2392" s="909">
        <f t="shared" si="381"/>
        <v>0</v>
      </c>
      <c r="N2392" s="909">
        <f t="shared" si="382"/>
        <v>0</v>
      </c>
      <c r="O2392" s="909">
        <f t="shared" si="383"/>
        <v>0</v>
      </c>
      <c r="P2392" s="147"/>
      <c r="Q2392" s="1256"/>
      <c r="R2392" s="1256"/>
      <c r="S2392" s="1256"/>
      <c r="T2392" s="1256"/>
      <c r="U2392" s="1256"/>
      <c r="V2392" s="1256"/>
      <c r="W2392" s="1256"/>
      <c r="X2392" s="1256"/>
      <c r="Y2392" s="1256"/>
      <c r="Z2392" s="1256"/>
      <c r="AA2392" s="1256"/>
      <c r="AB2392" s="1256"/>
      <c r="AC2392" s="1256"/>
      <c r="AD2392" s="1256"/>
      <c r="AE2392" s="1256"/>
      <c r="AF2392" s="1256"/>
      <c r="AG2392" s="1256"/>
      <c r="AH2392" s="1256"/>
      <c r="AI2392" s="1256"/>
      <c r="AJ2392" s="1256"/>
      <c r="AK2392" s="1256"/>
      <c r="AL2392" s="1256"/>
      <c r="AM2392" s="1256"/>
      <c r="AN2392" s="1256"/>
      <c r="AO2392" s="1256"/>
      <c r="AP2392" s="1256"/>
      <c r="AQ2392" s="1256"/>
      <c r="AR2392" s="1256"/>
      <c r="AS2392" s="1256"/>
      <c r="AT2392" s="1256"/>
      <c r="AU2392" s="1256"/>
      <c r="AV2392" s="1256"/>
      <c r="AW2392" s="1256"/>
      <c r="AX2392" s="1256"/>
      <c r="AY2392" s="1256"/>
      <c r="AZ2392" s="1256"/>
      <c r="BA2392" s="1256"/>
      <c r="BB2392" s="1256"/>
      <c r="BC2392" s="1256"/>
      <c r="BD2392" s="1256"/>
      <c r="BE2392" s="1256"/>
      <c r="BF2392" s="1256"/>
      <c r="BG2392" s="1256"/>
      <c r="BH2392" s="1256"/>
      <c r="BI2392" s="1256"/>
      <c r="BJ2392" s="1256"/>
      <c r="BK2392" s="1256"/>
      <c r="BL2392" s="1256"/>
      <c r="BM2392" s="1256"/>
      <c r="BN2392" s="1256"/>
      <c r="BO2392" s="1256"/>
      <c r="BP2392" s="1256"/>
      <c r="BQ2392" s="1256"/>
      <c r="BR2392" s="1256"/>
      <c r="BS2392" s="1256"/>
    </row>
    <row r="2393" spans="1:71" s="994" customFormat="1" ht="27.6" hidden="1" outlineLevel="2">
      <c r="A2393" s="1014">
        <v>2</v>
      </c>
      <c r="B2393" s="1014" t="s">
        <v>1556</v>
      </c>
      <c r="C2393" s="1014" t="s">
        <v>1571</v>
      </c>
      <c r="D2393" s="1014" t="s">
        <v>6393</v>
      </c>
      <c r="E2393" s="1014" t="s">
        <v>6393</v>
      </c>
      <c r="F2393" s="1014" t="s">
        <v>6307</v>
      </c>
      <c r="G2393" s="941" t="s">
        <v>6501</v>
      </c>
      <c r="H2393" s="47" t="s">
        <v>29</v>
      </c>
      <c r="I2393" s="329">
        <v>1</v>
      </c>
      <c r="J2393" s="915"/>
      <c r="K2393" s="910">
        <f t="shared" si="380"/>
        <v>0</v>
      </c>
      <c r="L2393" s="426"/>
      <c r="M2393" s="909">
        <f t="shared" si="381"/>
        <v>0</v>
      </c>
      <c r="N2393" s="909">
        <f t="shared" si="382"/>
        <v>0</v>
      </c>
      <c r="O2393" s="909">
        <f t="shared" si="383"/>
        <v>0</v>
      </c>
      <c r="P2393" s="147"/>
      <c r="Q2393" s="1256"/>
      <c r="R2393" s="1256"/>
      <c r="S2393" s="1256"/>
      <c r="T2393" s="1256"/>
      <c r="U2393" s="1256"/>
      <c r="V2393" s="1256"/>
      <c r="W2393" s="1256"/>
      <c r="X2393" s="1256"/>
      <c r="Y2393" s="1256"/>
      <c r="Z2393" s="1256"/>
      <c r="AA2393" s="1256"/>
      <c r="AB2393" s="1256"/>
      <c r="AC2393" s="1256"/>
      <c r="AD2393" s="1256"/>
      <c r="AE2393" s="1256"/>
      <c r="AF2393" s="1256"/>
      <c r="AG2393" s="1256"/>
      <c r="AH2393" s="1256"/>
      <c r="AI2393" s="1256"/>
      <c r="AJ2393" s="1256"/>
      <c r="AK2393" s="1256"/>
      <c r="AL2393" s="1256"/>
      <c r="AM2393" s="1256"/>
      <c r="AN2393" s="1256"/>
      <c r="AO2393" s="1256"/>
      <c r="AP2393" s="1256"/>
      <c r="AQ2393" s="1256"/>
      <c r="AR2393" s="1256"/>
      <c r="AS2393" s="1256"/>
      <c r="AT2393" s="1256"/>
      <c r="AU2393" s="1256"/>
      <c r="AV2393" s="1256"/>
      <c r="AW2393" s="1256"/>
      <c r="AX2393" s="1256"/>
      <c r="AY2393" s="1256"/>
      <c r="AZ2393" s="1256"/>
      <c r="BA2393" s="1256"/>
      <c r="BB2393" s="1256"/>
      <c r="BC2393" s="1256"/>
      <c r="BD2393" s="1256"/>
      <c r="BE2393" s="1256"/>
      <c r="BF2393" s="1256"/>
      <c r="BG2393" s="1256"/>
      <c r="BH2393" s="1256"/>
      <c r="BI2393" s="1256"/>
      <c r="BJ2393" s="1256"/>
      <c r="BK2393" s="1256"/>
      <c r="BL2393" s="1256"/>
      <c r="BM2393" s="1256"/>
      <c r="BN2393" s="1256"/>
      <c r="BO2393" s="1256"/>
      <c r="BP2393" s="1256"/>
      <c r="BQ2393" s="1256"/>
      <c r="BR2393" s="1256"/>
      <c r="BS2393" s="1256"/>
    </row>
    <row r="2394" spans="1:71" s="994" customFormat="1" ht="27.6" hidden="1" outlineLevel="2">
      <c r="A2394" s="1014">
        <v>2</v>
      </c>
      <c r="B2394" s="1014" t="s">
        <v>1556</v>
      </c>
      <c r="C2394" s="1014" t="s">
        <v>1571</v>
      </c>
      <c r="D2394" s="1014" t="s">
        <v>6393</v>
      </c>
      <c r="E2394" s="1014" t="s">
        <v>6393</v>
      </c>
      <c r="F2394" s="1014" t="s">
        <v>3529</v>
      </c>
      <c r="G2394" s="941" t="s">
        <v>6454</v>
      </c>
      <c r="H2394" s="47" t="s">
        <v>29</v>
      </c>
      <c r="I2394" s="329">
        <v>18</v>
      </c>
      <c r="J2394" s="915"/>
      <c r="K2394" s="910">
        <f t="shared" si="380"/>
        <v>0</v>
      </c>
      <c r="L2394" s="426"/>
      <c r="M2394" s="909">
        <f t="shared" si="381"/>
        <v>0</v>
      </c>
      <c r="N2394" s="909">
        <f t="shared" si="382"/>
        <v>0</v>
      </c>
      <c r="O2394" s="909">
        <f t="shared" si="383"/>
        <v>0</v>
      </c>
      <c r="P2394" s="147"/>
      <c r="Q2394" s="1256"/>
      <c r="R2394" s="1256"/>
      <c r="S2394" s="1256"/>
      <c r="T2394" s="1256"/>
      <c r="U2394" s="1256"/>
      <c r="V2394" s="1256"/>
      <c r="W2394" s="1256"/>
      <c r="X2394" s="1256"/>
      <c r="Y2394" s="1256"/>
      <c r="Z2394" s="1256"/>
      <c r="AA2394" s="1256"/>
      <c r="AB2394" s="1256"/>
      <c r="AC2394" s="1256"/>
      <c r="AD2394" s="1256"/>
      <c r="AE2394" s="1256"/>
      <c r="AF2394" s="1256"/>
      <c r="AG2394" s="1256"/>
      <c r="AH2394" s="1256"/>
      <c r="AI2394" s="1256"/>
      <c r="AJ2394" s="1256"/>
      <c r="AK2394" s="1256"/>
      <c r="AL2394" s="1256"/>
      <c r="AM2394" s="1256"/>
      <c r="AN2394" s="1256"/>
      <c r="AO2394" s="1256"/>
      <c r="AP2394" s="1256"/>
      <c r="AQ2394" s="1256"/>
      <c r="AR2394" s="1256"/>
      <c r="AS2394" s="1256"/>
      <c r="AT2394" s="1256"/>
      <c r="AU2394" s="1256"/>
      <c r="AV2394" s="1256"/>
      <c r="AW2394" s="1256"/>
      <c r="AX2394" s="1256"/>
      <c r="AY2394" s="1256"/>
      <c r="AZ2394" s="1256"/>
      <c r="BA2394" s="1256"/>
      <c r="BB2394" s="1256"/>
      <c r="BC2394" s="1256"/>
      <c r="BD2394" s="1256"/>
      <c r="BE2394" s="1256"/>
      <c r="BF2394" s="1256"/>
      <c r="BG2394" s="1256"/>
      <c r="BH2394" s="1256"/>
      <c r="BI2394" s="1256"/>
      <c r="BJ2394" s="1256"/>
      <c r="BK2394" s="1256"/>
      <c r="BL2394" s="1256"/>
      <c r="BM2394" s="1256"/>
      <c r="BN2394" s="1256"/>
      <c r="BO2394" s="1256"/>
      <c r="BP2394" s="1256"/>
      <c r="BQ2394" s="1256"/>
      <c r="BR2394" s="1256"/>
      <c r="BS2394" s="1256"/>
    </row>
    <row r="2395" spans="1:71" s="994" customFormat="1" ht="41.4" hidden="1" outlineLevel="2">
      <c r="A2395" s="1014">
        <v>2</v>
      </c>
      <c r="B2395" s="1014" t="s">
        <v>1556</v>
      </c>
      <c r="C2395" s="1014" t="s">
        <v>1571</v>
      </c>
      <c r="D2395" s="1014" t="s">
        <v>6393</v>
      </c>
      <c r="E2395" s="1014" t="s">
        <v>6393</v>
      </c>
      <c r="F2395" s="1014" t="s">
        <v>6308</v>
      </c>
      <c r="G2395" s="941" t="s">
        <v>6455</v>
      </c>
      <c r="H2395" s="47" t="s">
        <v>29</v>
      </c>
      <c r="I2395" s="329">
        <v>100</v>
      </c>
      <c r="J2395" s="915"/>
      <c r="K2395" s="910">
        <f t="shared" si="380"/>
        <v>0</v>
      </c>
      <c r="L2395" s="426"/>
      <c r="M2395" s="909">
        <f t="shared" si="381"/>
        <v>0</v>
      </c>
      <c r="N2395" s="909">
        <f t="shared" si="382"/>
        <v>0</v>
      </c>
      <c r="O2395" s="909">
        <f t="shared" si="383"/>
        <v>0</v>
      </c>
      <c r="P2395" s="147"/>
      <c r="Q2395" s="1256"/>
      <c r="R2395" s="1256"/>
      <c r="S2395" s="1256"/>
      <c r="T2395" s="1256"/>
      <c r="U2395" s="1256"/>
      <c r="V2395" s="1256"/>
      <c r="W2395" s="1256"/>
      <c r="X2395" s="1256"/>
      <c r="Y2395" s="1256"/>
      <c r="Z2395" s="1256"/>
      <c r="AA2395" s="1256"/>
      <c r="AB2395" s="1256"/>
      <c r="AC2395" s="1256"/>
      <c r="AD2395" s="1256"/>
      <c r="AE2395" s="1256"/>
      <c r="AF2395" s="1256"/>
      <c r="AG2395" s="1256"/>
      <c r="AH2395" s="1256"/>
      <c r="AI2395" s="1256"/>
      <c r="AJ2395" s="1256"/>
      <c r="AK2395" s="1256"/>
      <c r="AL2395" s="1256"/>
      <c r="AM2395" s="1256"/>
      <c r="AN2395" s="1256"/>
      <c r="AO2395" s="1256"/>
      <c r="AP2395" s="1256"/>
      <c r="AQ2395" s="1256"/>
      <c r="AR2395" s="1256"/>
      <c r="AS2395" s="1256"/>
      <c r="AT2395" s="1256"/>
      <c r="AU2395" s="1256"/>
      <c r="AV2395" s="1256"/>
      <c r="AW2395" s="1256"/>
      <c r="AX2395" s="1256"/>
      <c r="AY2395" s="1256"/>
      <c r="AZ2395" s="1256"/>
      <c r="BA2395" s="1256"/>
      <c r="BB2395" s="1256"/>
      <c r="BC2395" s="1256"/>
      <c r="BD2395" s="1256"/>
      <c r="BE2395" s="1256"/>
      <c r="BF2395" s="1256"/>
      <c r="BG2395" s="1256"/>
      <c r="BH2395" s="1256"/>
      <c r="BI2395" s="1256"/>
      <c r="BJ2395" s="1256"/>
      <c r="BK2395" s="1256"/>
      <c r="BL2395" s="1256"/>
      <c r="BM2395" s="1256"/>
      <c r="BN2395" s="1256"/>
      <c r="BO2395" s="1256"/>
      <c r="BP2395" s="1256"/>
      <c r="BQ2395" s="1256"/>
      <c r="BR2395" s="1256"/>
      <c r="BS2395" s="1256"/>
    </row>
    <row r="2396" spans="1:71" s="994" customFormat="1" ht="27.6" hidden="1" outlineLevel="2">
      <c r="A2396" s="1014">
        <v>2</v>
      </c>
      <c r="B2396" s="1014" t="s">
        <v>1556</v>
      </c>
      <c r="C2396" s="1014" t="s">
        <v>1571</v>
      </c>
      <c r="D2396" s="1014" t="s">
        <v>6393</v>
      </c>
      <c r="E2396" s="1014" t="s">
        <v>6393</v>
      </c>
      <c r="F2396" s="1014" t="s">
        <v>6309</v>
      </c>
      <c r="G2396" s="941" t="s">
        <v>6413</v>
      </c>
      <c r="H2396" s="47" t="s">
        <v>30</v>
      </c>
      <c r="I2396" s="329">
        <v>1050</v>
      </c>
      <c r="J2396" s="915"/>
      <c r="K2396" s="910">
        <f t="shared" si="380"/>
        <v>0</v>
      </c>
      <c r="L2396" s="426"/>
      <c r="M2396" s="909">
        <f t="shared" si="381"/>
        <v>0</v>
      </c>
      <c r="N2396" s="909">
        <f t="shared" si="382"/>
        <v>0</v>
      </c>
      <c r="O2396" s="909">
        <f t="shared" si="383"/>
        <v>0</v>
      </c>
      <c r="P2396" s="147"/>
      <c r="Q2396" s="1256"/>
      <c r="R2396" s="1256"/>
      <c r="S2396" s="1256"/>
      <c r="T2396" s="1256"/>
      <c r="U2396" s="1256"/>
      <c r="V2396" s="1256"/>
      <c r="W2396" s="1256"/>
      <c r="X2396" s="1256"/>
      <c r="Y2396" s="1256"/>
      <c r="Z2396" s="1256"/>
      <c r="AA2396" s="1256"/>
      <c r="AB2396" s="1256"/>
      <c r="AC2396" s="1256"/>
      <c r="AD2396" s="1256"/>
      <c r="AE2396" s="1256"/>
      <c r="AF2396" s="1256"/>
      <c r="AG2396" s="1256"/>
      <c r="AH2396" s="1256"/>
      <c r="AI2396" s="1256"/>
      <c r="AJ2396" s="1256"/>
      <c r="AK2396" s="1256"/>
      <c r="AL2396" s="1256"/>
      <c r="AM2396" s="1256"/>
      <c r="AN2396" s="1256"/>
      <c r="AO2396" s="1256"/>
      <c r="AP2396" s="1256"/>
      <c r="AQ2396" s="1256"/>
      <c r="AR2396" s="1256"/>
      <c r="AS2396" s="1256"/>
      <c r="AT2396" s="1256"/>
      <c r="AU2396" s="1256"/>
      <c r="AV2396" s="1256"/>
      <c r="AW2396" s="1256"/>
      <c r="AX2396" s="1256"/>
      <c r="AY2396" s="1256"/>
      <c r="AZ2396" s="1256"/>
      <c r="BA2396" s="1256"/>
      <c r="BB2396" s="1256"/>
      <c r="BC2396" s="1256"/>
      <c r="BD2396" s="1256"/>
      <c r="BE2396" s="1256"/>
      <c r="BF2396" s="1256"/>
      <c r="BG2396" s="1256"/>
      <c r="BH2396" s="1256"/>
      <c r="BI2396" s="1256"/>
      <c r="BJ2396" s="1256"/>
      <c r="BK2396" s="1256"/>
      <c r="BL2396" s="1256"/>
      <c r="BM2396" s="1256"/>
      <c r="BN2396" s="1256"/>
      <c r="BO2396" s="1256"/>
      <c r="BP2396" s="1256"/>
      <c r="BQ2396" s="1256"/>
      <c r="BR2396" s="1256"/>
      <c r="BS2396" s="1256"/>
    </row>
    <row r="2397" spans="1:71" s="994" customFormat="1" ht="55.2" hidden="1" outlineLevel="2">
      <c r="A2397" s="1014">
        <v>2</v>
      </c>
      <c r="B2397" s="1014" t="s">
        <v>1556</v>
      </c>
      <c r="C2397" s="1014" t="s">
        <v>1571</v>
      </c>
      <c r="D2397" s="1014" t="s">
        <v>6393</v>
      </c>
      <c r="E2397" s="1014" t="s">
        <v>6393</v>
      </c>
      <c r="F2397" s="1014" t="s">
        <v>1641</v>
      </c>
      <c r="G2397" s="941" t="s">
        <v>6456</v>
      </c>
      <c r="H2397" s="47" t="s">
        <v>30</v>
      </c>
      <c r="I2397" s="329">
        <v>1050</v>
      </c>
      <c r="J2397" s="915"/>
      <c r="K2397" s="910">
        <f t="shared" si="380"/>
        <v>0</v>
      </c>
      <c r="L2397" s="426"/>
      <c r="M2397" s="909">
        <f t="shared" si="381"/>
        <v>0</v>
      </c>
      <c r="N2397" s="909">
        <f t="shared" si="382"/>
        <v>0</v>
      </c>
      <c r="O2397" s="909">
        <f t="shared" si="383"/>
        <v>0</v>
      </c>
      <c r="P2397" s="147"/>
      <c r="Q2397" s="1256"/>
      <c r="R2397" s="1256"/>
      <c r="S2397" s="1256"/>
      <c r="T2397" s="1256"/>
      <c r="U2397" s="1256"/>
      <c r="V2397" s="1256"/>
      <c r="W2397" s="1256"/>
      <c r="X2397" s="1256"/>
      <c r="Y2397" s="1256"/>
      <c r="Z2397" s="1256"/>
      <c r="AA2397" s="1256"/>
      <c r="AB2397" s="1256"/>
      <c r="AC2397" s="1256"/>
      <c r="AD2397" s="1256"/>
      <c r="AE2397" s="1256"/>
      <c r="AF2397" s="1256"/>
      <c r="AG2397" s="1256"/>
      <c r="AH2397" s="1256"/>
      <c r="AI2397" s="1256"/>
      <c r="AJ2397" s="1256"/>
      <c r="AK2397" s="1256"/>
      <c r="AL2397" s="1256"/>
      <c r="AM2397" s="1256"/>
      <c r="AN2397" s="1256"/>
      <c r="AO2397" s="1256"/>
      <c r="AP2397" s="1256"/>
      <c r="AQ2397" s="1256"/>
      <c r="AR2397" s="1256"/>
      <c r="AS2397" s="1256"/>
      <c r="AT2397" s="1256"/>
      <c r="AU2397" s="1256"/>
      <c r="AV2397" s="1256"/>
      <c r="AW2397" s="1256"/>
      <c r="AX2397" s="1256"/>
      <c r="AY2397" s="1256"/>
      <c r="AZ2397" s="1256"/>
      <c r="BA2397" s="1256"/>
      <c r="BB2397" s="1256"/>
      <c r="BC2397" s="1256"/>
      <c r="BD2397" s="1256"/>
      <c r="BE2397" s="1256"/>
      <c r="BF2397" s="1256"/>
      <c r="BG2397" s="1256"/>
      <c r="BH2397" s="1256"/>
      <c r="BI2397" s="1256"/>
      <c r="BJ2397" s="1256"/>
      <c r="BK2397" s="1256"/>
      <c r="BL2397" s="1256"/>
      <c r="BM2397" s="1256"/>
      <c r="BN2397" s="1256"/>
      <c r="BO2397" s="1256"/>
      <c r="BP2397" s="1256"/>
      <c r="BQ2397" s="1256"/>
      <c r="BR2397" s="1256"/>
      <c r="BS2397" s="1256"/>
    </row>
    <row r="2398" spans="1:71" s="994" customFormat="1" ht="27.6" hidden="1" outlineLevel="2">
      <c r="A2398" s="1014">
        <v>2</v>
      </c>
      <c r="B2398" s="1014" t="s">
        <v>1556</v>
      </c>
      <c r="C2398" s="1014" t="s">
        <v>1571</v>
      </c>
      <c r="D2398" s="1014" t="s">
        <v>6393</v>
      </c>
      <c r="E2398" s="1014" t="s">
        <v>6393</v>
      </c>
      <c r="F2398" s="1014" t="s">
        <v>6310</v>
      </c>
      <c r="G2398" s="941" t="s">
        <v>6457</v>
      </c>
      <c r="H2398" s="47" t="s">
        <v>30</v>
      </c>
      <c r="I2398" s="329">
        <v>140</v>
      </c>
      <c r="J2398" s="915"/>
      <c r="K2398" s="910">
        <f t="shared" si="380"/>
        <v>0</v>
      </c>
      <c r="L2398" s="426"/>
      <c r="M2398" s="909">
        <f t="shared" si="381"/>
        <v>0</v>
      </c>
      <c r="N2398" s="909">
        <f t="shared" si="382"/>
        <v>0</v>
      </c>
      <c r="O2398" s="909">
        <f t="shared" si="383"/>
        <v>0</v>
      </c>
      <c r="P2398" s="147"/>
      <c r="Q2398" s="1256"/>
      <c r="R2398" s="1256"/>
      <c r="S2398" s="1256"/>
      <c r="T2398" s="1256"/>
      <c r="U2398" s="1256"/>
      <c r="V2398" s="1256"/>
      <c r="W2398" s="1256"/>
      <c r="X2398" s="1256"/>
      <c r="Y2398" s="1256"/>
      <c r="Z2398" s="1256"/>
      <c r="AA2398" s="1256"/>
      <c r="AB2398" s="1256"/>
      <c r="AC2398" s="1256"/>
      <c r="AD2398" s="1256"/>
      <c r="AE2398" s="1256"/>
      <c r="AF2398" s="1256"/>
      <c r="AG2398" s="1256"/>
      <c r="AH2398" s="1256"/>
      <c r="AI2398" s="1256"/>
      <c r="AJ2398" s="1256"/>
      <c r="AK2398" s="1256"/>
      <c r="AL2398" s="1256"/>
      <c r="AM2398" s="1256"/>
      <c r="AN2398" s="1256"/>
      <c r="AO2398" s="1256"/>
      <c r="AP2398" s="1256"/>
      <c r="AQ2398" s="1256"/>
      <c r="AR2398" s="1256"/>
      <c r="AS2398" s="1256"/>
      <c r="AT2398" s="1256"/>
      <c r="AU2398" s="1256"/>
      <c r="AV2398" s="1256"/>
      <c r="AW2398" s="1256"/>
      <c r="AX2398" s="1256"/>
      <c r="AY2398" s="1256"/>
      <c r="AZ2398" s="1256"/>
      <c r="BA2398" s="1256"/>
      <c r="BB2398" s="1256"/>
      <c r="BC2398" s="1256"/>
      <c r="BD2398" s="1256"/>
      <c r="BE2398" s="1256"/>
      <c r="BF2398" s="1256"/>
      <c r="BG2398" s="1256"/>
      <c r="BH2398" s="1256"/>
      <c r="BI2398" s="1256"/>
      <c r="BJ2398" s="1256"/>
      <c r="BK2398" s="1256"/>
      <c r="BL2398" s="1256"/>
      <c r="BM2398" s="1256"/>
      <c r="BN2398" s="1256"/>
      <c r="BO2398" s="1256"/>
      <c r="BP2398" s="1256"/>
      <c r="BQ2398" s="1256"/>
      <c r="BR2398" s="1256"/>
      <c r="BS2398" s="1256"/>
    </row>
    <row r="2399" spans="1:71" s="994" customFormat="1" hidden="1" outlineLevel="2">
      <c r="A2399" s="1014">
        <v>2</v>
      </c>
      <c r="B2399" s="1014" t="s">
        <v>1556</v>
      </c>
      <c r="C2399" s="1014" t="s">
        <v>1571</v>
      </c>
      <c r="D2399" s="1014" t="s">
        <v>6393</v>
      </c>
      <c r="E2399" s="1014" t="s">
        <v>6393</v>
      </c>
      <c r="F2399" s="1014" t="s">
        <v>3531</v>
      </c>
      <c r="G2399" s="1010" t="s">
        <v>6506</v>
      </c>
      <c r="H2399" s="47"/>
      <c r="I2399" s="329"/>
      <c r="J2399" s="915"/>
      <c r="K2399" s="910">
        <f t="shared" si="380"/>
        <v>0</v>
      </c>
      <c r="L2399" s="426"/>
      <c r="M2399" s="909">
        <f t="shared" si="381"/>
        <v>0</v>
      </c>
      <c r="N2399" s="909">
        <f t="shared" si="382"/>
        <v>0</v>
      </c>
      <c r="O2399" s="909">
        <f t="shared" si="383"/>
        <v>0</v>
      </c>
      <c r="P2399" s="147"/>
      <c r="Q2399" s="1256"/>
      <c r="R2399" s="1256"/>
      <c r="S2399" s="1256"/>
      <c r="T2399" s="1256"/>
      <c r="U2399" s="1256"/>
      <c r="V2399" s="1256"/>
      <c r="W2399" s="1256"/>
      <c r="X2399" s="1256"/>
      <c r="Y2399" s="1256"/>
      <c r="Z2399" s="1256"/>
      <c r="AA2399" s="1256"/>
      <c r="AB2399" s="1256"/>
      <c r="AC2399" s="1256"/>
      <c r="AD2399" s="1256"/>
      <c r="AE2399" s="1256"/>
      <c r="AF2399" s="1256"/>
      <c r="AG2399" s="1256"/>
      <c r="AH2399" s="1256"/>
      <c r="AI2399" s="1256"/>
      <c r="AJ2399" s="1256"/>
      <c r="AK2399" s="1256"/>
      <c r="AL2399" s="1256"/>
      <c r="AM2399" s="1256"/>
      <c r="AN2399" s="1256"/>
      <c r="AO2399" s="1256"/>
      <c r="AP2399" s="1256"/>
      <c r="AQ2399" s="1256"/>
      <c r="AR2399" s="1256"/>
      <c r="AS2399" s="1256"/>
      <c r="AT2399" s="1256"/>
      <c r="AU2399" s="1256"/>
      <c r="AV2399" s="1256"/>
      <c r="AW2399" s="1256"/>
      <c r="AX2399" s="1256"/>
      <c r="AY2399" s="1256"/>
      <c r="AZ2399" s="1256"/>
      <c r="BA2399" s="1256"/>
      <c r="BB2399" s="1256"/>
      <c r="BC2399" s="1256"/>
      <c r="BD2399" s="1256"/>
      <c r="BE2399" s="1256"/>
      <c r="BF2399" s="1256"/>
      <c r="BG2399" s="1256"/>
      <c r="BH2399" s="1256"/>
      <c r="BI2399" s="1256"/>
      <c r="BJ2399" s="1256"/>
      <c r="BK2399" s="1256"/>
      <c r="BL2399" s="1256"/>
      <c r="BM2399" s="1256"/>
      <c r="BN2399" s="1256"/>
      <c r="BO2399" s="1256"/>
      <c r="BP2399" s="1256"/>
      <c r="BQ2399" s="1256"/>
      <c r="BR2399" s="1256"/>
      <c r="BS2399" s="1256"/>
    </row>
    <row r="2400" spans="1:71" s="994" customFormat="1" ht="27.6" hidden="1" outlineLevel="2">
      <c r="A2400" s="1014">
        <v>2</v>
      </c>
      <c r="B2400" s="1014" t="s">
        <v>1556</v>
      </c>
      <c r="C2400" s="1014" t="s">
        <v>1571</v>
      </c>
      <c r="D2400" s="1014" t="s">
        <v>6393</v>
      </c>
      <c r="E2400" s="1014" t="s">
        <v>6393</v>
      </c>
      <c r="F2400" s="1014" t="s">
        <v>6311</v>
      </c>
      <c r="G2400" s="941" t="s">
        <v>6507</v>
      </c>
      <c r="H2400" s="47" t="s">
        <v>29</v>
      </c>
      <c r="I2400" s="329">
        <v>9</v>
      </c>
      <c r="J2400" s="915"/>
      <c r="K2400" s="910">
        <f t="shared" si="380"/>
        <v>0</v>
      </c>
      <c r="L2400" s="426"/>
      <c r="M2400" s="909">
        <f t="shared" si="381"/>
        <v>0</v>
      </c>
      <c r="N2400" s="909">
        <f t="shared" si="382"/>
        <v>0</v>
      </c>
      <c r="O2400" s="909">
        <f t="shared" si="383"/>
        <v>0</v>
      </c>
      <c r="P2400" s="147"/>
      <c r="Q2400" s="1256"/>
      <c r="R2400" s="1256"/>
      <c r="S2400" s="1256"/>
      <c r="T2400" s="1256"/>
      <c r="U2400" s="1256"/>
      <c r="V2400" s="1256"/>
      <c r="W2400" s="1256"/>
      <c r="X2400" s="1256"/>
      <c r="Y2400" s="1256"/>
      <c r="Z2400" s="1256"/>
      <c r="AA2400" s="1256"/>
      <c r="AB2400" s="1256"/>
      <c r="AC2400" s="1256"/>
      <c r="AD2400" s="1256"/>
      <c r="AE2400" s="1256"/>
      <c r="AF2400" s="1256"/>
      <c r="AG2400" s="1256"/>
      <c r="AH2400" s="1256"/>
      <c r="AI2400" s="1256"/>
      <c r="AJ2400" s="1256"/>
      <c r="AK2400" s="1256"/>
      <c r="AL2400" s="1256"/>
      <c r="AM2400" s="1256"/>
      <c r="AN2400" s="1256"/>
      <c r="AO2400" s="1256"/>
      <c r="AP2400" s="1256"/>
      <c r="AQ2400" s="1256"/>
      <c r="AR2400" s="1256"/>
      <c r="AS2400" s="1256"/>
      <c r="AT2400" s="1256"/>
      <c r="AU2400" s="1256"/>
      <c r="AV2400" s="1256"/>
      <c r="AW2400" s="1256"/>
      <c r="AX2400" s="1256"/>
      <c r="AY2400" s="1256"/>
      <c r="AZ2400" s="1256"/>
      <c r="BA2400" s="1256"/>
      <c r="BB2400" s="1256"/>
      <c r="BC2400" s="1256"/>
      <c r="BD2400" s="1256"/>
      <c r="BE2400" s="1256"/>
      <c r="BF2400" s="1256"/>
      <c r="BG2400" s="1256"/>
      <c r="BH2400" s="1256"/>
      <c r="BI2400" s="1256"/>
      <c r="BJ2400" s="1256"/>
      <c r="BK2400" s="1256"/>
      <c r="BL2400" s="1256"/>
      <c r="BM2400" s="1256"/>
      <c r="BN2400" s="1256"/>
      <c r="BO2400" s="1256"/>
      <c r="BP2400" s="1256"/>
      <c r="BQ2400" s="1256"/>
      <c r="BR2400" s="1256"/>
      <c r="BS2400" s="1256"/>
    </row>
    <row r="2401" spans="1:71" s="994" customFormat="1" ht="27.6" hidden="1" outlineLevel="2">
      <c r="A2401" s="1014">
        <v>2</v>
      </c>
      <c r="B2401" s="1014" t="s">
        <v>1556</v>
      </c>
      <c r="C2401" s="1014" t="s">
        <v>1571</v>
      </c>
      <c r="D2401" s="1014" t="s">
        <v>6393</v>
      </c>
      <c r="E2401" s="1014" t="s">
        <v>6393</v>
      </c>
      <c r="F2401" s="1014" t="s">
        <v>6312</v>
      </c>
      <c r="G2401" s="941" t="s">
        <v>6508</v>
      </c>
      <c r="H2401" s="47" t="s">
        <v>29</v>
      </c>
      <c r="I2401" s="329">
        <v>2</v>
      </c>
      <c r="J2401" s="915"/>
      <c r="K2401" s="910">
        <f t="shared" si="380"/>
        <v>0</v>
      </c>
      <c r="L2401" s="426"/>
      <c r="M2401" s="909">
        <f t="shared" si="381"/>
        <v>0</v>
      </c>
      <c r="N2401" s="909">
        <f t="shared" si="382"/>
        <v>0</v>
      </c>
      <c r="O2401" s="909">
        <f t="shared" si="383"/>
        <v>0</v>
      </c>
      <c r="P2401" s="147"/>
      <c r="Q2401" s="1256"/>
      <c r="R2401" s="1256"/>
      <c r="S2401" s="1256"/>
      <c r="T2401" s="1256"/>
      <c r="U2401" s="1256"/>
      <c r="V2401" s="1256"/>
      <c r="W2401" s="1256"/>
      <c r="X2401" s="1256"/>
      <c r="Y2401" s="1256"/>
      <c r="Z2401" s="1256"/>
      <c r="AA2401" s="1256"/>
      <c r="AB2401" s="1256"/>
      <c r="AC2401" s="1256"/>
      <c r="AD2401" s="1256"/>
      <c r="AE2401" s="1256"/>
      <c r="AF2401" s="1256"/>
      <c r="AG2401" s="1256"/>
      <c r="AH2401" s="1256"/>
      <c r="AI2401" s="1256"/>
      <c r="AJ2401" s="1256"/>
      <c r="AK2401" s="1256"/>
      <c r="AL2401" s="1256"/>
      <c r="AM2401" s="1256"/>
      <c r="AN2401" s="1256"/>
      <c r="AO2401" s="1256"/>
      <c r="AP2401" s="1256"/>
      <c r="AQ2401" s="1256"/>
      <c r="AR2401" s="1256"/>
      <c r="AS2401" s="1256"/>
      <c r="AT2401" s="1256"/>
      <c r="AU2401" s="1256"/>
      <c r="AV2401" s="1256"/>
      <c r="AW2401" s="1256"/>
      <c r="AX2401" s="1256"/>
      <c r="AY2401" s="1256"/>
      <c r="AZ2401" s="1256"/>
      <c r="BA2401" s="1256"/>
      <c r="BB2401" s="1256"/>
      <c r="BC2401" s="1256"/>
      <c r="BD2401" s="1256"/>
      <c r="BE2401" s="1256"/>
      <c r="BF2401" s="1256"/>
      <c r="BG2401" s="1256"/>
      <c r="BH2401" s="1256"/>
      <c r="BI2401" s="1256"/>
      <c r="BJ2401" s="1256"/>
      <c r="BK2401" s="1256"/>
      <c r="BL2401" s="1256"/>
      <c r="BM2401" s="1256"/>
      <c r="BN2401" s="1256"/>
      <c r="BO2401" s="1256"/>
      <c r="BP2401" s="1256"/>
      <c r="BQ2401" s="1256"/>
      <c r="BR2401" s="1256"/>
      <c r="BS2401" s="1256"/>
    </row>
    <row r="2402" spans="1:71" s="994" customFormat="1" ht="27.6" hidden="1" outlineLevel="2">
      <c r="A2402" s="1014">
        <v>2</v>
      </c>
      <c r="B2402" s="1014" t="s">
        <v>1556</v>
      </c>
      <c r="C2402" s="1014" t="s">
        <v>1571</v>
      </c>
      <c r="D2402" s="1014" t="s">
        <v>6393</v>
      </c>
      <c r="E2402" s="1014" t="s">
        <v>6393</v>
      </c>
      <c r="F2402" s="1014" t="s">
        <v>6313</v>
      </c>
      <c r="G2402" s="941" t="s">
        <v>6509</v>
      </c>
      <c r="H2402" s="47" t="s">
        <v>29</v>
      </c>
      <c r="I2402" s="329">
        <v>2</v>
      </c>
      <c r="J2402" s="915"/>
      <c r="K2402" s="910">
        <f t="shared" si="380"/>
        <v>0</v>
      </c>
      <c r="L2402" s="426"/>
      <c r="M2402" s="909">
        <f t="shared" si="381"/>
        <v>0</v>
      </c>
      <c r="N2402" s="909">
        <f t="shared" si="382"/>
        <v>0</v>
      </c>
      <c r="O2402" s="909">
        <f t="shared" si="383"/>
        <v>0</v>
      </c>
      <c r="P2402" s="147"/>
      <c r="Q2402" s="1256"/>
      <c r="R2402" s="1256"/>
      <c r="S2402" s="1256"/>
      <c r="T2402" s="1256"/>
      <c r="U2402" s="1256"/>
      <c r="V2402" s="1256"/>
      <c r="W2402" s="1256"/>
      <c r="X2402" s="1256"/>
      <c r="Y2402" s="1256"/>
      <c r="Z2402" s="1256"/>
      <c r="AA2402" s="1256"/>
      <c r="AB2402" s="1256"/>
      <c r="AC2402" s="1256"/>
      <c r="AD2402" s="1256"/>
      <c r="AE2402" s="1256"/>
      <c r="AF2402" s="1256"/>
      <c r="AG2402" s="1256"/>
      <c r="AH2402" s="1256"/>
      <c r="AI2402" s="1256"/>
      <c r="AJ2402" s="1256"/>
      <c r="AK2402" s="1256"/>
      <c r="AL2402" s="1256"/>
      <c r="AM2402" s="1256"/>
      <c r="AN2402" s="1256"/>
      <c r="AO2402" s="1256"/>
      <c r="AP2402" s="1256"/>
      <c r="AQ2402" s="1256"/>
      <c r="AR2402" s="1256"/>
      <c r="AS2402" s="1256"/>
      <c r="AT2402" s="1256"/>
      <c r="AU2402" s="1256"/>
      <c r="AV2402" s="1256"/>
      <c r="AW2402" s="1256"/>
      <c r="AX2402" s="1256"/>
      <c r="AY2402" s="1256"/>
      <c r="AZ2402" s="1256"/>
      <c r="BA2402" s="1256"/>
      <c r="BB2402" s="1256"/>
      <c r="BC2402" s="1256"/>
      <c r="BD2402" s="1256"/>
      <c r="BE2402" s="1256"/>
      <c r="BF2402" s="1256"/>
      <c r="BG2402" s="1256"/>
      <c r="BH2402" s="1256"/>
      <c r="BI2402" s="1256"/>
      <c r="BJ2402" s="1256"/>
      <c r="BK2402" s="1256"/>
      <c r="BL2402" s="1256"/>
      <c r="BM2402" s="1256"/>
      <c r="BN2402" s="1256"/>
      <c r="BO2402" s="1256"/>
      <c r="BP2402" s="1256"/>
      <c r="BQ2402" s="1256"/>
      <c r="BR2402" s="1256"/>
      <c r="BS2402" s="1256"/>
    </row>
    <row r="2403" spans="1:71" ht="41.4" outlineLevel="1" collapsed="1">
      <c r="A2403" s="1107">
        <v>2</v>
      </c>
      <c r="B2403" s="1107" t="s">
        <v>1556</v>
      </c>
      <c r="C2403" s="1107" t="s">
        <v>1589</v>
      </c>
      <c r="D2403" s="1107"/>
      <c r="E2403" s="1107"/>
      <c r="F2403" s="1107"/>
      <c r="G2403" s="1114" t="s">
        <v>6510</v>
      </c>
      <c r="H2403" s="1108"/>
      <c r="I2403" s="1108"/>
      <c r="J2403" s="1115"/>
      <c r="K2403" s="1121">
        <f>SUM(K2404:K2460)</f>
        <v>0</v>
      </c>
      <c r="L2403" s="1115"/>
      <c r="M2403" s="1121">
        <f>SUM(M2404:M2460)</f>
        <v>0</v>
      </c>
      <c r="N2403" s="1115"/>
      <c r="O2403" s="1121">
        <f>SUM(O2404:O2460)</f>
        <v>0</v>
      </c>
      <c r="P2403" s="1113"/>
    </row>
    <row r="2404" spans="1:71" s="994" customFormat="1" hidden="1" outlineLevel="2">
      <c r="A2404" s="1014">
        <v>2</v>
      </c>
      <c r="B2404" s="1014" t="s">
        <v>1556</v>
      </c>
      <c r="C2404" s="1014" t="s">
        <v>1589</v>
      </c>
      <c r="D2404" s="1014" t="s">
        <v>6393</v>
      </c>
      <c r="E2404" s="1014" t="s">
        <v>6393</v>
      </c>
      <c r="F2404" s="1014" t="s">
        <v>1559</v>
      </c>
      <c r="G2404" s="1010" t="s">
        <v>6511</v>
      </c>
      <c r="H2404" s="47"/>
      <c r="I2404" s="329"/>
      <c r="J2404" s="915"/>
      <c r="K2404" s="910">
        <f t="shared" ref="K2404:K2434" si="384">I2404*J2404</f>
        <v>0</v>
      </c>
      <c r="L2404" s="426"/>
      <c r="M2404" s="909">
        <f t="shared" ref="M2404:M2434" si="385">I2404*L2404</f>
        <v>0</v>
      </c>
      <c r="N2404" s="909">
        <f t="shared" ref="N2404:N2434" si="386">J2404+L2404</f>
        <v>0</v>
      </c>
      <c r="O2404" s="909">
        <f t="shared" ref="O2404:O2434" si="387">I2404*N2404</f>
        <v>0</v>
      </c>
      <c r="P2404" s="147"/>
      <c r="Q2404" s="1256"/>
      <c r="R2404" s="1256"/>
      <c r="S2404" s="1256"/>
      <c r="T2404" s="1256"/>
      <c r="U2404" s="1256"/>
      <c r="V2404" s="1256"/>
      <c r="W2404" s="1256"/>
      <c r="X2404" s="1256"/>
      <c r="Y2404" s="1256"/>
      <c r="Z2404" s="1256"/>
      <c r="AA2404" s="1256"/>
      <c r="AB2404" s="1256"/>
      <c r="AC2404" s="1256"/>
      <c r="AD2404" s="1256"/>
      <c r="AE2404" s="1256"/>
      <c r="AF2404" s="1256"/>
      <c r="AG2404" s="1256"/>
      <c r="AH2404" s="1256"/>
      <c r="AI2404" s="1256"/>
      <c r="AJ2404" s="1256"/>
      <c r="AK2404" s="1256"/>
      <c r="AL2404" s="1256"/>
      <c r="AM2404" s="1256"/>
      <c r="AN2404" s="1256"/>
      <c r="AO2404" s="1256"/>
      <c r="AP2404" s="1256"/>
      <c r="AQ2404" s="1256"/>
      <c r="AR2404" s="1256"/>
      <c r="AS2404" s="1256"/>
      <c r="AT2404" s="1256"/>
      <c r="AU2404" s="1256"/>
      <c r="AV2404" s="1256"/>
      <c r="AW2404" s="1256"/>
      <c r="AX2404" s="1256"/>
      <c r="AY2404" s="1256"/>
      <c r="AZ2404" s="1256"/>
      <c r="BA2404" s="1256"/>
      <c r="BB2404" s="1256"/>
      <c r="BC2404" s="1256"/>
      <c r="BD2404" s="1256"/>
      <c r="BE2404" s="1256"/>
      <c r="BF2404" s="1256"/>
      <c r="BG2404" s="1256"/>
      <c r="BH2404" s="1256"/>
      <c r="BI2404" s="1256"/>
      <c r="BJ2404" s="1256"/>
      <c r="BK2404" s="1256"/>
      <c r="BL2404" s="1256"/>
      <c r="BM2404" s="1256"/>
      <c r="BN2404" s="1256"/>
      <c r="BO2404" s="1256"/>
      <c r="BP2404" s="1256"/>
      <c r="BQ2404" s="1256"/>
      <c r="BR2404" s="1256"/>
      <c r="BS2404" s="1256"/>
    </row>
    <row r="2405" spans="1:71" s="994" customFormat="1" ht="41.4" hidden="1" outlineLevel="2">
      <c r="A2405" s="1014">
        <v>2</v>
      </c>
      <c r="B2405" s="1014" t="s">
        <v>1556</v>
      </c>
      <c r="C2405" s="1014" t="s">
        <v>1589</v>
      </c>
      <c r="D2405" s="1014" t="s">
        <v>6393</v>
      </c>
      <c r="E2405" s="1014" t="s">
        <v>6393</v>
      </c>
      <c r="F2405" s="1014" t="s">
        <v>1556</v>
      </c>
      <c r="G2405" s="941" t="s">
        <v>6513</v>
      </c>
      <c r="H2405" s="47" t="s">
        <v>29</v>
      </c>
      <c r="I2405" s="329">
        <v>6</v>
      </c>
      <c r="J2405" s="915"/>
      <c r="K2405" s="910">
        <f t="shared" si="384"/>
        <v>0</v>
      </c>
      <c r="L2405" s="426"/>
      <c r="M2405" s="909">
        <f t="shared" si="385"/>
        <v>0</v>
      </c>
      <c r="N2405" s="909">
        <f t="shared" si="386"/>
        <v>0</v>
      </c>
      <c r="O2405" s="909">
        <f t="shared" si="387"/>
        <v>0</v>
      </c>
      <c r="P2405" s="147"/>
      <c r="Q2405" s="1256"/>
      <c r="R2405" s="1256"/>
      <c r="S2405" s="1256"/>
      <c r="T2405" s="1256"/>
      <c r="U2405" s="1256"/>
      <c r="V2405" s="1256"/>
      <c r="W2405" s="1256"/>
      <c r="X2405" s="1256"/>
      <c r="Y2405" s="1256"/>
      <c r="Z2405" s="1256"/>
      <c r="AA2405" s="1256"/>
      <c r="AB2405" s="1256"/>
      <c r="AC2405" s="1256"/>
      <c r="AD2405" s="1256"/>
      <c r="AE2405" s="1256"/>
      <c r="AF2405" s="1256"/>
      <c r="AG2405" s="1256"/>
      <c r="AH2405" s="1256"/>
      <c r="AI2405" s="1256"/>
      <c r="AJ2405" s="1256"/>
      <c r="AK2405" s="1256"/>
      <c r="AL2405" s="1256"/>
      <c r="AM2405" s="1256"/>
      <c r="AN2405" s="1256"/>
      <c r="AO2405" s="1256"/>
      <c r="AP2405" s="1256"/>
      <c r="AQ2405" s="1256"/>
      <c r="AR2405" s="1256"/>
      <c r="AS2405" s="1256"/>
      <c r="AT2405" s="1256"/>
      <c r="AU2405" s="1256"/>
      <c r="AV2405" s="1256"/>
      <c r="AW2405" s="1256"/>
      <c r="AX2405" s="1256"/>
      <c r="AY2405" s="1256"/>
      <c r="AZ2405" s="1256"/>
      <c r="BA2405" s="1256"/>
      <c r="BB2405" s="1256"/>
      <c r="BC2405" s="1256"/>
      <c r="BD2405" s="1256"/>
      <c r="BE2405" s="1256"/>
      <c r="BF2405" s="1256"/>
      <c r="BG2405" s="1256"/>
      <c r="BH2405" s="1256"/>
      <c r="BI2405" s="1256"/>
      <c r="BJ2405" s="1256"/>
      <c r="BK2405" s="1256"/>
      <c r="BL2405" s="1256"/>
      <c r="BM2405" s="1256"/>
      <c r="BN2405" s="1256"/>
      <c r="BO2405" s="1256"/>
      <c r="BP2405" s="1256"/>
      <c r="BQ2405" s="1256"/>
      <c r="BR2405" s="1256"/>
      <c r="BS2405" s="1256"/>
    </row>
    <row r="2406" spans="1:71" s="994" customFormat="1" ht="27.6" hidden="1" outlineLevel="2">
      <c r="A2406" s="1014">
        <v>2</v>
      </c>
      <c r="B2406" s="1014" t="s">
        <v>1556</v>
      </c>
      <c r="C2406" s="1014" t="s">
        <v>1589</v>
      </c>
      <c r="D2406" s="1014" t="s">
        <v>6393</v>
      </c>
      <c r="E2406" s="1014" t="s">
        <v>6393</v>
      </c>
      <c r="F2406" s="1014" t="s">
        <v>1561</v>
      </c>
      <c r="G2406" s="941" t="s">
        <v>6514</v>
      </c>
      <c r="H2406" s="47" t="s">
        <v>29</v>
      </c>
      <c r="I2406" s="329">
        <v>4</v>
      </c>
      <c r="J2406" s="915"/>
      <c r="K2406" s="910">
        <f t="shared" si="384"/>
        <v>0</v>
      </c>
      <c r="L2406" s="426"/>
      <c r="M2406" s="909">
        <f t="shared" si="385"/>
        <v>0</v>
      </c>
      <c r="N2406" s="909">
        <f t="shared" si="386"/>
        <v>0</v>
      </c>
      <c r="O2406" s="909">
        <f t="shared" si="387"/>
        <v>0</v>
      </c>
      <c r="P2406" s="147"/>
      <c r="Q2406" s="1256"/>
      <c r="R2406" s="1256"/>
      <c r="S2406" s="1256"/>
      <c r="T2406" s="1256"/>
      <c r="U2406" s="1256"/>
      <c r="V2406" s="1256"/>
      <c r="W2406" s="1256"/>
      <c r="X2406" s="1256"/>
      <c r="Y2406" s="1256"/>
      <c r="Z2406" s="1256"/>
      <c r="AA2406" s="1256"/>
      <c r="AB2406" s="1256"/>
      <c r="AC2406" s="1256"/>
      <c r="AD2406" s="1256"/>
      <c r="AE2406" s="1256"/>
      <c r="AF2406" s="1256"/>
      <c r="AG2406" s="1256"/>
      <c r="AH2406" s="1256"/>
      <c r="AI2406" s="1256"/>
      <c r="AJ2406" s="1256"/>
      <c r="AK2406" s="1256"/>
      <c r="AL2406" s="1256"/>
      <c r="AM2406" s="1256"/>
      <c r="AN2406" s="1256"/>
      <c r="AO2406" s="1256"/>
      <c r="AP2406" s="1256"/>
      <c r="AQ2406" s="1256"/>
      <c r="AR2406" s="1256"/>
      <c r="AS2406" s="1256"/>
      <c r="AT2406" s="1256"/>
      <c r="AU2406" s="1256"/>
      <c r="AV2406" s="1256"/>
      <c r="AW2406" s="1256"/>
      <c r="AX2406" s="1256"/>
      <c r="AY2406" s="1256"/>
      <c r="AZ2406" s="1256"/>
      <c r="BA2406" s="1256"/>
      <c r="BB2406" s="1256"/>
      <c r="BC2406" s="1256"/>
      <c r="BD2406" s="1256"/>
      <c r="BE2406" s="1256"/>
      <c r="BF2406" s="1256"/>
      <c r="BG2406" s="1256"/>
      <c r="BH2406" s="1256"/>
      <c r="BI2406" s="1256"/>
      <c r="BJ2406" s="1256"/>
      <c r="BK2406" s="1256"/>
      <c r="BL2406" s="1256"/>
      <c r="BM2406" s="1256"/>
      <c r="BN2406" s="1256"/>
      <c r="BO2406" s="1256"/>
      <c r="BP2406" s="1256"/>
      <c r="BQ2406" s="1256"/>
      <c r="BR2406" s="1256"/>
      <c r="BS2406" s="1256"/>
    </row>
    <row r="2407" spans="1:71" s="994" customFormat="1" ht="41.4" hidden="1" outlineLevel="2">
      <c r="A2407" s="1014">
        <v>2</v>
      </c>
      <c r="B2407" s="1014" t="s">
        <v>1556</v>
      </c>
      <c r="C2407" s="1014" t="s">
        <v>1589</v>
      </c>
      <c r="D2407" s="1014" t="s">
        <v>6393</v>
      </c>
      <c r="E2407" s="1014" t="s">
        <v>6393</v>
      </c>
      <c r="F2407" s="1014" t="s">
        <v>1574</v>
      </c>
      <c r="G2407" s="941" t="s">
        <v>6515</v>
      </c>
      <c r="H2407" s="47" t="s">
        <v>29</v>
      </c>
      <c r="I2407" s="329">
        <v>4</v>
      </c>
      <c r="J2407" s="915"/>
      <c r="K2407" s="910">
        <f t="shared" si="384"/>
        <v>0</v>
      </c>
      <c r="L2407" s="426"/>
      <c r="M2407" s="909">
        <f t="shared" si="385"/>
        <v>0</v>
      </c>
      <c r="N2407" s="909">
        <f t="shared" si="386"/>
        <v>0</v>
      </c>
      <c r="O2407" s="909">
        <f t="shared" si="387"/>
        <v>0</v>
      </c>
      <c r="P2407" s="147"/>
      <c r="Q2407" s="1256"/>
      <c r="R2407" s="1256"/>
      <c r="S2407" s="1256"/>
      <c r="T2407" s="1256"/>
      <c r="U2407" s="1256"/>
      <c r="V2407" s="1256"/>
      <c r="W2407" s="1256"/>
      <c r="X2407" s="1256"/>
      <c r="Y2407" s="1256"/>
      <c r="Z2407" s="1256"/>
      <c r="AA2407" s="1256"/>
      <c r="AB2407" s="1256"/>
      <c r="AC2407" s="1256"/>
      <c r="AD2407" s="1256"/>
      <c r="AE2407" s="1256"/>
      <c r="AF2407" s="1256"/>
      <c r="AG2407" s="1256"/>
      <c r="AH2407" s="1256"/>
      <c r="AI2407" s="1256"/>
      <c r="AJ2407" s="1256"/>
      <c r="AK2407" s="1256"/>
      <c r="AL2407" s="1256"/>
      <c r="AM2407" s="1256"/>
      <c r="AN2407" s="1256"/>
      <c r="AO2407" s="1256"/>
      <c r="AP2407" s="1256"/>
      <c r="AQ2407" s="1256"/>
      <c r="AR2407" s="1256"/>
      <c r="AS2407" s="1256"/>
      <c r="AT2407" s="1256"/>
      <c r="AU2407" s="1256"/>
      <c r="AV2407" s="1256"/>
      <c r="AW2407" s="1256"/>
      <c r="AX2407" s="1256"/>
      <c r="AY2407" s="1256"/>
      <c r="AZ2407" s="1256"/>
      <c r="BA2407" s="1256"/>
      <c r="BB2407" s="1256"/>
      <c r="BC2407" s="1256"/>
      <c r="BD2407" s="1256"/>
      <c r="BE2407" s="1256"/>
      <c r="BF2407" s="1256"/>
      <c r="BG2407" s="1256"/>
      <c r="BH2407" s="1256"/>
      <c r="BI2407" s="1256"/>
      <c r="BJ2407" s="1256"/>
      <c r="BK2407" s="1256"/>
      <c r="BL2407" s="1256"/>
      <c r="BM2407" s="1256"/>
      <c r="BN2407" s="1256"/>
      <c r="BO2407" s="1256"/>
      <c r="BP2407" s="1256"/>
      <c r="BQ2407" s="1256"/>
      <c r="BR2407" s="1256"/>
      <c r="BS2407" s="1256"/>
    </row>
    <row r="2408" spans="1:71" s="994" customFormat="1" hidden="1" outlineLevel="2">
      <c r="A2408" s="1014">
        <v>2</v>
      </c>
      <c r="B2408" s="1014" t="s">
        <v>1556</v>
      </c>
      <c r="C2408" s="1014" t="s">
        <v>1589</v>
      </c>
      <c r="D2408" s="1014" t="s">
        <v>6393</v>
      </c>
      <c r="E2408" s="1014" t="s">
        <v>6393</v>
      </c>
      <c r="F2408" s="1014" t="s">
        <v>1567</v>
      </c>
      <c r="G2408" s="941" t="s">
        <v>6516</v>
      </c>
      <c r="H2408" s="47" t="s">
        <v>29</v>
      </c>
      <c r="I2408" s="329">
        <v>1</v>
      </c>
      <c r="J2408" s="915"/>
      <c r="K2408" s="910">
        <f t="shared" si="384"/>
        <v>0</v>
      </c>
      <c r="L2408" s="426"/>
      <c r="M2408" s="909">
        <f t="shared" si="385"/>
        <v>0</v>
      </c>
      <c r="N2408" s="909">
        <f t="shared" si="386"/>
        <v>0</v>
      </c>
      <c r="O2408" s="909">
        <f t="shared" si="387"/>
        <v>0</v>
      </c>
      <c r="P2408" s="147"/>
      <c r="Q2408" s="1256"/>
      <c r="R2408" s="1256"/>
      <c r="S2408" s="1256"/>
      <c r="T2408" s="1256"/>
      <c r="U2408" s="1256"/>
      <c r="V2408" s="1256"/>
      <c r="W2408" s="1256"/>
      <c r="X2408" s="1256"/>
      <c r="Y2408" s="1256"/>
      <c r="Z2408" s="1256"/>
      <c r="AA2408" s="1256"/>
      <c r="AB2408" s="1256"/>
      <c r="AC2408" s="1256"/>
      <c r="AD2408" s="1256"/>
      <c r="AE2408" s="1256"/>
      <c r="AF2408" s="1256"/>
      <c r="AG2408" s="1256"/>
      <c r="AH2408" s="1256"/>
      <c r="AI2408" s="1256"/>
      <c r="AJ2408" s="1256"/>
      <c r="AK2408" s="1256"/>
      <c r="AL2408" s="1256"/>
      <c r="AM2408" s="1256"/>
      <c r="AN2408" s="1256"/>
      <c r="AO2408" s="1256"/>
      <c r="AP2408" s="1256"/>
      <c r="AQ2408" s="1256"/>
      <c r="AR2408" s="1256"/>
      <c r="AS2408" s="1256"/>
      <c r="AT2408" s="1256"/>
      <c r="AU2408" s="1256"/>
      <c r="AV2408" s="1256"/>
      <c r="AW2408" s="1256"/>
      <c r="AX2408" s="1256"/>
      <c r="AY2408" s="1256"/>
      <c r="AZ2408" s="1256"/>
      <c r="BA2408" s="1256"/>
      <c r="BB2408" s="1256"/>
      <c r="BC2408" s="1256"/>
      <c r="BD2408" s="1256"/>
      <c r="BE2408" s="1256"/>
      <c r="BF2408" s="1256"/>
      <c r="BG2408" s="1256"/>
      <c r="BH2408" s="1256"/>
      <c r="BI2408" s="1256"/>
      <c r="BJ2408" s="1256"/>
      <c r="BK2408" s="1256"/>
      <c r="BL2408" s="1256"/>
      <c r="BM2408" s="1256"/>
      <c r="BN2408" s="1256"/>
      <c r="BO2408" s="1256"/>
      <c r="BP2408" s="1256"/>
      <c r="BQ2408" s="1256"/>
      <c r="BR2408" s="1256"/>
      <c r="BS2408" s="1256"/>
    </row>
    <row r="2409" spans="1:71" s="994" customFormat="1" hidden="1" outlineLevel="2">
      <c r="A2409" s="1014">
        <v>2</v>
      </c>
      <c r="B2409" s="1014" t="s">
        <v>1556</v>
      </c>
      <c r="C2409" s="1014" t="s">
        <v>1589</v>
      </c>
      <c r="D2409" s="1014" t="s">
        <v>6393</v>
      </c>
      <c r="E2409" s="1014" t="s">
        <v>6393</v>
      </c>
      <c r="F2409" s="1014" t="s">
        <v>1571</v>
      </c>
      <c r="G2409" s="1010" t="s">
        <v>6512</v>
      </c>
      <c r="H2409" s="47"/>
      <c r="I2409" s="329"/>
      <c r="J2409" s="915"/>
      <c r="K2409" s="910">
        <f t="shared" si="384"/>
        <v>0</v>
      </c>
      <c r="L2409" s="426"/>
      <c r="M2409" s="909">
        <f t="shared" si="385"/>
        <v>0</v>
      </c>
      <c r="N2409" s="909">
        <f t="shared" si="386"/>
        <v>0</v>
      </c>
      <c r="O2409" s="909">
        <f t="shared" si="387"/>
        <v>0</v>
      </c>
      <c r="P2409" s="147"/>
      <c r="Q2409" s="1256"/>
      <c r="R2409" s="1256"/>
      <c r="S2409" s="1256"/>
      <c r="T2409" s="1256"/>
      <c r="U2409" s="1256"/>
      <c r="V2409" s="1256"/>
      <c r="W2409" s="1256"/>
      <c r="X2409" s="1256"/>
      <c r="Y2409" s="1256"/>
      <c r="Z2409" s="1256"/>
      <c r="AA2409" s="1256"/>
      <c r="AB2409" s="1256"/>
      <c r="AC2409" s="1256"/>
      <c r="AD2409" s="1256"/>
      <c r="AE2409" s="1256"/>
      <c r="AF2409" s="1256"/>
      <c r="AG2409" s="1256"/>
      <c r="AH2409" s="1256"/>
      <c r="AI2409" s="1256"/>
      <c r="AJ2409" s="1256"/>
      <c r="AK2409" s="1256"/>
      <c r="AL2409" s="1256"/>
      <c r="AM2409" s="1256"/>
      <c r="AN2409" s="1256"/>
      <c r="AO2409" s="1256"/>
      <c r="AP2409" s="1256"/>
      <c r="AQ2409" s="1256"/>
      <c r="AR2409" s="1256"/>
      <c r="AS2409" s="1256"/>
      <c r="AT2409" s="1256"/>
      <c r="AU2409" s="1256"/>
      <c r="AV2409" s="1256"/>
      <c r="AW2409" s="1256"/>
      <c r="AX2409" s="1256"/>
      <c r="AY2409" s="1256"/>
      <c r="AZ2409" s="1256"/>
      <c r="BA2409" s="1256"/>
      <c r="BB2409" s="1256"/>
      <c r="BC2409" s="1256"/>
      <c r="BD2409" s="1256"/>
      <c r="BE2409" s="1256"/>
      <c r="BF2409" s="1256"/>
      <c r="BG2409" s="1256"/>
      <c r="BH2409" s="1256"/>
      <c r="BI2409" s="1256"/>
      <c r="BJ2409" s="1256"/>
      <c r="BK2409" s="1256"/>
      <c r="BL2409" s="1256"/>
      <c r="BM2409" s="1256"/>
      <c r="BN2409" s="1256"/>
      <c r="BO2409" s="1256"/>
      <c r="BP2409" s="1256"/>
      <c r="BQ2409" s="1256"/>
      <c r="BR2409" s="1256"/>
      <c r="BS2409" s="1256"/>
    </row>
    <row r="2410" spans="1:71" s="994" customFormat="1" ht="27.6" hidden="1" outlineLevel="2">
      <c r="A2410" s="1014">
        <v>2</v>
      </c>
      <c r="B2410" s="1014" t="s">
        <v>1556</v>
      </c>
      <c r="C2410" s="1014" t="s">
        <v>1589</v>
      </c>
      <c r="D2410" s="1014" t="s">
        <v>6393</v>
      </c>
      <c r="E2410" s="1014" t="s">
        <v>6393</v>
      </c>
      <c r="F2410" s="1014" t="s">
        <v>1589</v>
      </c>
      <c r="G2410" s="941" t="s">
        <v>6517</v>
      </c>
      <c r="H2410" s="47" t="s">
        <v>29</v>
      </c>
      <c r="I2410" s="329">
        <v>2</v>
      </c>
      <c r="J2410" s="915"/>
      <c r="K2410" s="910">
        <f t="shared" si="384"/>
        <v>0</v>
      </c>
      <c r="L2410" s="426"/>
      <c r="M2410" s="909">
        <f t="shared" si="385"/>
        <v>0</v>
      </c>
      <c r="N2410" s="909">
        <f t="shared" si="386"/>
        <v>0</v>
      </c>
      <c r="O2410" s="909">
        <f t="shared" si="387"/>
        <v>0</v>
      </c>
      <c r="P2410" s="147"/>
      <c r="Q2410" s="1256"/>
      <c r="R2410" s="1256"/>
      <c r="S2410" s="1256"/>
      <c r="T2410" s="1256"/>
      <c r="U2410" s="1256"/>
      <c r="V2410" s="1256"/>
      <c r="W2410" s="1256"/>
      <c r="X2410" s="1256"/>
      <c r="Y2410" s="1256"/>
      <c r="Z2410" s="1256"/>
      <c r="AA2410" s="1256"/>
      <c r="AB2410" s="1256"/>
      <c r="AC2410" s="1256"/>
      <c r="AD2410" s="1256"/>
      <c r="AE2410" s="1256"/>
      <c r="AF2410" s="1256"/>
      <c r="AG2410" s="1256"/>
      <c r="AH2410" s="1256"/>
      <c r="AI2410" s="1256"/>
      <c r="AJ2410" s="1256"/>
      <c r="AK2410" s="1256"/>
      <c r="AL2410" s="1256"/>
      <c r="AM2410" s="1256"/>
      <c r="AN2410" s="1256"/>
      <c r="AO2410" s="1256"/>
      <c r="AP2410" s="1256"/>
      <c r="AQ2410" s="1256"/>
      <c r="AR2410" s="1256"/>
      <c r="AS2410" s="1256"/>
      <c r="AT2410" s="1256"/>
      <c r="AU2410" s="1256"/>
      <c r="AV2410" s="1256"/>
      <c r="AW2410" s="1256"/>
      <c r="AX2410" s="1256"/>
      <c r="AY2410" s="1256"/>
      <c r="AZ2410" s="1256"/>
      <c r="BA2410" s="1256"/>
      <c r="BB2410" s="1256"/>
      <c r="BC2410" s="1256"/>
      <c r="BD2410" s="1256"/>
      <c r="BE2410" s="1256"/>
      <c r="BF2410" s="1256"/>
      <c r="BG2410" s="1256"/>
      <c r="BH2410" s="1256"/>
      <c r="BI2410" s="1256"/>
      <c r="BJ2410" s="1256"/>
      <c r="BK2410" s="1256"/>
      <c r="BL2410" s="1256"/>
      <c r="BM2410" s="1256"/>
      <c r="BN2410" s="1256"/>
      <c r="BO2410" s="1256"/>
      <c r="BP2410" s="1256"/>
      <c r="BQ2410" s="1256"/>
      <c r="BR2410" s="1256"/>
      <c r="BS2410" s="1256"/>
    </row>
    <row r="2411" spans="1:71" s="994" customFormat="1" ht="27.6" hidden="1" outlineLevel="2">
      <c r="A2411" s="1014">
        <v>2</v>
      </c>
      <c r="B2411" s="1014" t="s">
        <v>1556</v>
      </c>
      <c r="C2411" s="1014" t="s">
        <v>1589</v>
      </c>
      <c r="D2411" s="1014" t="s">
        <v>6393</v>
      </c>
      <c r="E2411" s="1014" t="s">
        <v>6393</v>
      </c>
      <c r="F2411" s="1014" t="s">
        <v>1594</v>
      </c>
      <c r="G2411" s="941" t="s">
        <v>6518</v>
      </c>
      <c r="H2411" s="47" t="s">
        <v>29</v>
      </c>
      <c r="I2411" s="329">
        <v>2</v>
      </c>
      <c r="J2411" s="915"/>
      <c r="K2411" s="910">
        <f t="shared" si="384"/>
        <v>0</v>
      </c>
      <c r="L2411" s="426"/>
      <c r="M2411" s="909">
        <f t="shared" si="385"/>
        <v>0</v>
      </c>
      <c r="N2411" s="909">
        <f t="shared" si="386"/>
        <v>0</v>
      </c>
      <c r="O2411" s="909">
        <f t="shared" si="387"/>
        <v>0</v>
      </c>
      <c r="P2411" s="147"/>
      <c r="Q2411" s="1256"/>
      <c r="R2411" s="1256"/>
      <c r="S2411" s="1256"/>
      <c r="T2411" s="1256"/>
      <c r="U2411" s="1256"/>
      <c r="V2411" s="1256"/>
      <c r="W2411" s="1256"/>
      <c r="X2411" s="1256"/>
      <c r="Y2411" s="1256"/>
      <c r="Z2411" s="1256"/>
      <c r="AA2411" s="1256"/>
      <c r="AB2411" s="1256"/>
      <c r="AC2411" s="1256"/>
      <c r="AD2411" s="1256"/>
      <c r="AE2411" s="1256"/>
      <c r="AF2411" s="1256"/>
      <c r="AG2411" s="1256"/>
      <c r="AH2411" s="1256"/>
      <c r="AI2411" s="1256"/>
      <c r="AJ2411" s="1256"/>
      <c r="AK2411" s="1256"/>
      <c r="AL2411" s="1256"/>
      <c r="AM2411" s="1256"/>
      <c r="AN2411" s="1256"/>
      <c r="AO2411" s="1256"/>
      <c r="AP2411" s="1256"/>
      <c r="AQ2411" s="1256"/>
      <c r="AR2411" s="1256"/>
      <c r="AS2411" s="1256"/>
      <c r="AT2411" s="1256"/>
      <c r="AU2411" s="1256"/>
      <c r="AV2411" s="1256"/>
      <c r="AW2411" s="1256"/>
      <c r="AX2411" s="1256"/>
      <c r="AY2411" s="1256"/>
      <c r="AZ2411" s="1256"/>
      <c r="BA2411" s="1256"/>
      <c r="BB2411" s="1256"/>
      <c r="BC2411" s="1256"/>
      <c r="BD2411" s="1256"/>
      <c r="BE2411" s="1256"/>
      <c r="BF2411" s="1256"/>
      <c r="BG2411" s="1256"/>
      <c r="BH2411" s="1256"/>
      <c r="BI2411" s="1256"/>
      <c r="BJ2411" s="1256"/>
      <c r="BK2411" s="1256"/>
      <c r="BL2411" s="1256"/>
      <c r="BM2411" s="1256"/>
      <c r="BN2411" s="1256"/>
      <c r="BO2411" s="1256"/>
      <c r="BP2411" s="1256"/>
      <c r="BQ2411" s="1256"/>
      <c r="BR2411" s="1256"/>
      <c r="BS2411" s="1256"/>
    </row>
    <row r="2412" spans="1:71" s="994" customFormat="1" hidden="1" outlineLevel="2">
      <c r="A2412" s="1014">
        <v>2</v>
      </c>
      <c r="B2412" s="1014" t="s">
        <v>1556</v>
      </c>
      <c r="C2412" s="1014" t="s">
        <v>1589</v>
      </c>
      <c r="D2412" s="1014" t="s">
        <v>6393</v>
      </c>
      <c r="E2412" s="1014" t="s">
        <v>6393</v>
      </c>
      <c r="F2412" s="1014" t="s">
        <v>5726</v>
      </c>
      <c r="G2412" s="941" t="s">
        <v>6519</v>
      </c>
      <c r="H2412" s="47" t="s">
        <v>29</v>
      </c>
      <c r="I2412" s="329">
        <v>2</v>
      </c>
      <c r="J2412" s="915"/>
      <c r="K2412" s="910">
        <f t="shared" si="384"/>
        <v>0</v>
      </c>
      <c r="L2412" s="426"/>
      <c r="M2412" s="909">
        <f t="shared" si="385"/>
        <v>0</v>
      </c>
      <c r="N2412" s="909">
        <f t="shared" si="386"/>
        <v>0</v>
      </c>
      <c r="O2412" s="909">
        <f t="shared" si="387"/>
        <v>0</v>
      </c>
      <c r="P2412" s="147"/>
      <c r="Q2412" s="1256"/>
      <c r="R2412" s="1256"/>
      <c r="S2412" s="1256"/>
      <c r="T2412" s="1256"/>
      <c r="U2412" s="1256"/>
      <c r="V2412" s="1256"/>
      <c r="W2412" s="1256"/>
      <c r="X2412" s="1256"/>
      <c r="Y2412" s="1256"/>
      <c r="Z2412" s="1256"/>
      <c r="AA2412" s="1256"/>
      <c r="AB2412" s="1256"/>
      <c r="AC2412" s="1256"/>
      <c r="AD2412" s="1256"/>
      <c r="AE2412" s="1256"/>
      <c r="AF2412" s="1256"/>
      <c r="AG2412" s="1256"/>
      <c r="AH2412" s="1256"/>
      <c r="AI2412" s="1256"/>
      <c r="AJ2412" s="1256"/>
      <c r="AK2412" s="1256"/>
      <c r="AL2412" s="1256"/>
      <c r="AM2412" s="1256"/>
      <c r="AN2412" s="1256"/>
      <c r="AO2412" s="1256"/>
      <c r="AP2412" s="1256"/>
      <c r="AQ2412" s="1256"/>
      <c r="AR2412" s="1256"/>
      <c r="AS2412" s="1256"/>
      <c r="AT2412" s="1256"/>
      <c r="AU2412" s="1256"/>
      <c r="AV2412" s="1256"/>
      <c r="AW2412" s="1256"/>
      <c r="AX2412" s="1256"/>
      <c r="AY2412" s="1256"/>
      <c r="AZ2412" s="1256"/>
      <c r="BA2412" s="1256"/>
      <c r="BB2412" s="1256"/>
      <c r="BC2412" s="1256"/>
      <c r="BD2412" s="1256"/>
      <c r="BE2412" s="1256"/>
      <c r="BF2412" s="1256"/>
      <c r="BG2412" s="1256"/>
      <c r="BH2412" s="1256"/>
      <c r="BI2412" s="1256"/>
      <c r="BJ2412" s="1256"/>
      <c r="BK2412" s="1256"/>
      <c r="BL2412" s="1256"/>
      <c r="BM2412" s="1256"/>
      <c r="BN2412" s="1256"/>
      <c r="BO2412" s="1256"/>
      <c r="BP2412" s="1256"/>
      <c r="BQ2412" s="1256"/>
      <c r="BR2412" s="1256"/>
      <c r="BS2412" s="1256"/>
    </row>
    <row r="2413" spans="1:71" s="994" customFormat="1" hidden="1" outlineLevel="2">
      <c r="A2413" s="1014">
        <v>2</v>
      </c>
      <c r="B2413" s="1014" t="s">
        <v>1556</v>
      </c>
      <c r="C2413" s="1014" t="s">
        <v>1589</v>
      </c>
      <c r="D2413" s="1014" t="s">
        <v>6393</v>
      </c>
      <c r="E2413" s="1014" t="s">
        <v>6393</v>
      </c>
      <c r="F2413" s="1014" t="s">
        <v>6298</v>
      </c>
      <c r="G2413" s="941" t="s">
        <v>6520</v>
      </c>
      <c r="H2413" s="47" t="s">
        <v>29</v>
      </c>
      <c r="I2413" s="329">
        <v>2</v>
      </c>
      <c r="J2413" s="915"/>
      <c r="K2413" s="910">
        <f t="shared" si="384"/>
        <v>0</v>
      </c>
      <c r="L2413" s="426"/>
      <c r="M2413" s="909">
        <f t="shared" si="385"/>
        <v>0</v>
      </c>
      <c r="N2413" s="909">
        <f t="shared" si="386"/>
        <v>0</v>
      </c>
      <c r="O2413" s="909">
        <f t="shared" si="387"/>
        <v>0</v>
      </c>
      <c r="P2413" s="147"/>
      <c r="Q2413" s="1256"/>
      <c r="R2413" s="1256"/>
      <c r="S2413" s="1256"/>
      <c r="T2413" s="1256"/>
      <c r="U2413" s="1256"/>
      <c r="V2413" s="1256"/>
      <c r="W2413" s="1256"/>
      <c r="X2413" s="1256"/>
      <c r="Y2413" s="1256"/>
      <c r="Z2413" s="1256"/>
      <c r="AA2413" s="1256"/>
      <c r="AB2413" s="1256"/>
      <c r="AC2413" s="1256"/>
      <c r="AD2413" s="1256"/>
      <c r="AE2413" s="1256"/>
      <c r="AF2413" s="1256"/>
      <c r="AG2413" s="1256"/>
      <c r="AH2413" s="1256"/>
      <c r="AI2413" s="1256"/>
      <c r="AJ2413" s="1256"/>
      <c r="AK2413" s="1256"/>
      <c r="AL2413" s="1256"/>
      <c r="AM2413" s="1256"/>
      <c r="AN2413" s="1256"/>
      <c r="AO2413" s="1256"/>
      <c r="AP2413" s="1256"/>
      <c r="AQ2413" s="1256"/>
      <c r="AR2413" s="1256"/>
      <c r="AS2413" s="1256"/>
      <c r="AT2413" s="1256"/>
      <c r="AU2413" s="1256"/>
      <c r="AV2413" s="1256"/>
      <c r="AW2413" s="1256"/>
      <c r="AX2413" s="1256"/>
      <c r="AY2413" s="1256"/>
      <c r="AZ2413" s="1256"/>
      <c r="BA2413" s="1256"/>
      <c r="BB2413" s="1256"/>
      <c r="BC2413" s="1256"/>
      <c r="BD2413" s="1256"/>
      <c r="BE2413" s="1256"/>
      <c r="BF2413" s="1256"/>
      <c r="BG2413" s="1256"/>
      <c r="BH2413" s="1256"/>
      <c r="BI2413" s="1256"/>
      <c r="BJ2413" s="1256"/>
      <c r="BK2413" s="1256"/>
      <c r="BL2413" s="1256"/>
      <c r="BM2413" s="1256"/>
      <c r="BN2413" s="1256"/>
      <c r="BO2413" s="1256"/>
      <c r="BP2413" s="1256"/>
      <c r="BQ2413" s="1256"/>
      <c r="BR2413" s="1256"/>
      <c r="BS2413" s="1256"/>
    </row>
    <row r="2414" spans="1:71" s="994" customFormat="1" ht="27.6" hidden="1" outlineLevel="2">
      <c r="A2414" s="1014">
        <v>2</v>
      </c>
      <c r="B2414" s="1014" t="s">
        <v>1556</v>
      </c>
      <c r="C2414" s="1014" t="s">
        <v>1589</v>
      </c>
      <c r="D2414" s="1014" t="s">
        <v>6393</v>
      </c>
      <c r="E2414" s="1014" t="s">
        <v>6393</v>
      </c>
      <c r="F2414" s="1014" t="s">
        <v>6299</v>
      </c>
      <c r="G2414" s="941" t="s">
        <v>6521</v>
      </c>
      <c r="H2414" s="47" t="s">
        <v>29</v>
      </c>
      <c r="I2414" s="329">
        <v>2</v>
      </c>
      <c r="J2414" s="915"/>
      <c r="K2414" s="910">
        <f t="shared" si="384"/>
        <v>0</v>
      </c>
      <c r="L2414" s="426"/>
      <c r="M2414" s="909">
        <f t="shared" si="385"/>
        <v>0</v>
      </c>
      <c r="N2414" s="909">
        <f t="shared" si="386"/>
        <v>0</v>
      </c>
      <c r="O2414" s="909">
        <f t="shared" si="387"/>
        <v>0</v>
      </c>
      <c r="P2414" s="147"/>
      <c r="Q2414" s="1256"/>
      <c r="R2414" s="1256"/>
      <c r="S2414" s="1256"/>
      <c r="T2414" s="1256"/>
      <c r="U2414" s="1256"/>
      <c r="V2414" s="1256"/>
      <c r="W2414" s="1256"/>
      <c r="X2414" s="1256"/>
      <c r="Y2414" s="1256"/>
      <c r="Z2414" s="1256"/>
      <c r="AA2414" s="1256"/>
      <c r="AB2414" s="1256"/>
      <c r="AC2414" s="1256"/>
      <c r="AD2414" s="1256"/>
      <c r="AE2414" s="1256"/>
      <c r="AF2414" s="1256"/>
      <c r="AG2414" s="1256"/>
      <c r="AH2414" s="1256"/>
      <c r="AI2414" s="1256"/>
      <c r="AJ2414" s="1256"/>
      <c r="AK2414" s="1256"/>
      <c r="AL2414" s="1256"/>
      <c r="AM2414" s="1256"/>
      <c r="AN2414" s="1256"/>
      <c r="AO2414" s="1256"/>
      <c r="AP2414" s="1256"/>
      <c r="AQ2414" s="1256"/>
      <c r="AR2414" s="1256"/>
      <c r="AS2414" s="1256"/>
      <c r="AT2414" s="1256"/>
      <c r="AU2414" s="1256"/>
      <c r="AV2414" s="1256"/>
      <c r="AW2414" s="1256"/>
      <c r="AX2414" s="1256"/>
      <c r="AY2414" s="1256"/>
      <c r="AZ2414" s="1256"/>
      <c r="BA2414" s="1256"/>
      <c r="BB2414" s="1256"/>
      <c r="BC2414" s="1256"/>
      <c r="BD2414" s="1256"/>
      <c r="BE2414" s="1256"/>
      <c r="BF2414" s="1256"/>
      <c r="BG2414" s="1256"/>
      <c r="BH2414" s="1256"/>
      <c r="BI2414" s="1256"/>
      <c r="BJ2414" s="1256"/>
      <c r="BK2414" s="1256"/>
      <c r="BL2414" s="1256"/>
      <c r="BM2414" s="1256"/>
      <c r="BN2414" s="1256"/>
      <c r="BO2414" s="1256"/>
      <c r="BP2414" s="1256"/>
      <c r="BQ2414" s="1256"/>
      <c r="BR2414" s="1256"/>
      <c r="BS2414" s="1256"/>
    </row>
    <row r="2415" spans="1:71" s="994" customFormat="1" ht="41.4" hidden="1" outlineLevel="2">
      <c r="A2415" s="1014">
        <v>2</v>
      </c>
      <c r="B2415" s="1014" t="s">
        <v>1556</v>
      </c>
      <c r="C2415" s="1014" t="s">
        <v>1589</v>
      </c>
      <c r="D2415" s="1014" t="s">
        <v>6393</v>
      </c>
      <c r="E2415" s="1014" t="s">
        <v>6393</v>
      </c>
      <c r="F2415" s="1014" t="s">
        <v>1579</v>
      </c>
      <c r="G2415" s="941" t="s">
        <v>6522</v>
      </c>
      <c r="H2415" s="47" t="s">
        <v>29</v>
      </c>
      <c r="I2415" s="329">
        <v>2</v>
      </c>
      <c r="J2415" s="915"/>
      <c r="K2415" s="910">
        <f t="shared" si="384"/>
        <v>0</v>
      </c>
      <c r="L2415" s="426"/>
      <c r="M2415" s="909">
        <f t="shared" si="385"/>
        <v>0</v>
      </c>
      <c r="N2415" s="909">
        <f t="shared" si="386"/>
        <v>0</v>
      </c>
      <c r="O2415" s="909">
        <f t="shared" si="387"/>
        <v>0</v>
      </c>
      <c r="P2415" s="147"/>
      <c r="Q2415" s="1256"/>
      <c r="R2415" s="1256"/>
      <c r="S2415" s="1256"/>
      <c r="T2415" s="1256"/>
      <c r="U2415" s="1256"/>
      <c r="V2415" s="1256"/>
      <c r="W2415" s="1256"/>
      <c r="X2415" s="1256"/>
      <c r="Y2415" s="1256"/>
      <c r="Z2415" s="1256"/>
      <c r="AA2415" s="1256"/>
      <c r="AB2415" s="1256"/>
      <c r="AC2415" s="1256"/>
      <c r="AD2415" s="1256"/>
      <c r="AE2415" s="1256"/>
      <c r="AF2415" s="1256"/>
      <c r="AG2415" s="1256"/>
      <c r="AH2415" s="1256"/>
      <c r="AI2415" s="1256"/>
      <c r="AJ2415" s="1256"/>
      <c r="AK2415" s="1256"/>
      <c r="AL2415" s="1256"/>
      <c r="AM2415" s="1256"/>
      <c r="AN2415" s="1256"/>
      <c r="AO2415" s="1256"/>
      <c r="AP2415" s="1256"/>
      <c r="AQ2415" s="1256"/>
      <c r="AR2415" s="1256"/>
      <c r="AS2415" s="1256"/>
      <c r="AT2415" s="1256"/>
      <c r="AU2415" s="1256"/>
      <c r="AV2415" s="1256"/>
      <c r="AW2415" s="1256"/>
      <c r="AX2415" s="1256"/>
      <c r="AY2415" s="1256"/>
      <c r="AZ2415" s="1256"/>
      <c r="BA2415" s="1256"/>
      <c r="BB2415" s="1256"/>
      <c r="BC2415" s="1256"/>
      <c r="BD2415" s="1256"/>
      <c r="BE2415" s="1256"/>
      <c r="BF2415" s="1256"/>
      <c r="BG2415" s="1256"/>
      <c r="BH2415" s="1256"/>
      <c r="BI2415" s="1256"/>
      <c r="BJ2415" s="1256"/>
      <c r="BK2415" s="1256"/>
      <c r="BL2415" s="1256"/>
      <c r="BM2415" s="1256"/>
      <c r="BN2415" s="1256"/>
      <c r="BO2415" s="1256"/>
      <c r="BP2415" s="1256"/>
      <c r="BQ2415" s="1256"/>
      <c r="BR2415" s="1256"/>
      <c r="BS2415" s="1256"/>
    </row>
    <row r="2416" spans="1:71" s="994" customFormat="1" ht="27.6" hidden="1" outlineLevel="2">
      <c r="A2416" s="1014">
        <v>2</v>
      </c>
      <c r="B2416" s="1014" t="s">
        <v>1556</v>
      </c>
      <c r="C2416" s="1014" t="s">
        <v>1589</v>
      </c>
      <c r="D2416" s="1014" t="s">
        <v>6393</v>
      </c>
      <c r="E2416" s="1014" t="s">
        <v>6393</v>
      </c>
      <c r="F2416" s="1014" t="s">
        <v>5713</v>
      </c>
      <c r="G2416" s="941" t="s">
        <v>6523</v>
      </c>
      <c r="H2416" s="47" t="s">
        <v>29</v>
      </c>
      <c r="I2416" s="329">
        <v>2</v>
      </c>
      <c r="J2416" s="915"/>
      <c r="K2416" s="910">
        <f t="shared" si="384"/>
        <v>0</v>
      </c>
      <c r="L2416" s="426"/>
      <c r="M2416" s="909">
        <f t="shared" si="385"/>
        <v>0</v>
      </c>
      <c r="N2416" s="909">
        <f t="shared" si="386"/>
        <v>0</v>
      </c>
      <c r="O2416" s="909">
        <f t="shared" si="387"/>
        <v>0</v>
      </c>
      <c r="P2416" s="147"/>
      <c r="Q2416" s="1256"/>
      <c r="R2416" s="1256"/>
      <c r="S2416" s="1256"/>
      <c r="T2416" s="1256"/>
      <c r="U2416" s="1256"/>
      <c r="V2416" s="1256"/>
      <c r="W2416" s="1256"/>
      <c r="X2416" s="1256"/>
      <c r="Y2416" s="1256"/>
      <c r="Z2416" s="1256"/>
      <c r="AA2416" s="1256"/>
      <c r="AB2416" s="1256"/>
      <c r="AC2416" s="1256"/>
      <c r="AD2416" s="1256"/>
      <c r="AE2416" s="1256"/>
      <c r="AF2416" s="1256"/>
      <c r="AG2416" s="1256"/>
      <c r="AH2416" s="1256"/>
      <c r="AI2416" s="1256"/>
      <c r="AJ2416" s="1256"/>
      <c r="AK2416" s="1256"/>
      <c r="AL2416" s="1256"/>
      <c r="AM2416" s="1256"/>
      <c r="AN2416" s="1256"/>
      <c r="AO2416" s="1256"/>
      <c r="AP2416" s="1256"/>
      <c r="AQ2416" s="1256"/>
      <c r="AR2416" s="1256"/>
      <c r="AS2416" s="1256"/>
      <c r="AT2416" s="1256"/>
      <c r="AU2416" s="1256"/>
      <c r="AV2416" s="1256"/>
      <c r="AW2416" s="1256"/>
      <c r="AX2416" s="1256"/>
      <c r="AY2416" s="1256"/>
      <c r="AZ2416" s="1256"/>
      <c r="BA2416" s="1256"/>
      <c r="BB2416" s="1256"/>
      <c r="BC2416" s="1256"/>
      <c r="BD2416" s="1256"/>
      <c r="BE2416" s="1256"/>
      <c r="BF2416" s="1256"/>
      <c r="BG2416" s="1256"/>
      <c r="BH2416" s="1256"/>
      <c r="BI2416" s="1256"/>
      <c r="BJ2416" s="1256"/>
      <c r="BK2416" s="1256"/>
      <c r="BL2416" s="1256"/>
      <c r="BM2416" s="1256"/>
      <c r="BN2416" s="1256"/>
      <c r="BO2416" s="1256"/>
      <c r="BP2416" s="1256"/>
      <c r="BQ2416" s="1256"/>
      <c r="BR2416" s="1256"/>
      <c r="BS2416" s="1256"/>
    </row>
    <row r="2417" spans="1:71" s="994" customFormat="1" ht="27.6" hidden="1" outlineLevel="2">
      <c r="A2417" s="1014">
        <v>2</v>
      </c>
      <c r="B2417" s="1014" t="s">
        <v>1556</v>
      </c>
      <c r="C2417" s="1014" t="s">
        <v>1589</v>
      </c>
      <c r="D2417" s="1014" t="s">
        <v>6393</v>
      </c>
      <c r="E2417" s="1014" t="s">
        <v>6393</v>
      </c>
      <c r="F2417" s="1014" t="s">
        <v>6300</v>
      </c>
      <c r="G2417" s="941" t="s">
        <v>6524</v>
      </c>
      <c r="H2417" s="47" t="s">
        <v>29</v>
      </c>
      <c r="I2417" s="329">
        <v>2</v>
      </c>
      <c r="J2417" s="915"/>
      <c r="K2417" s="910">
        <f t="shared" si="384"/>
        <v>0</v>
      </c>
      <c r="L2417" s="426"/>
      <c r="M2417" s="909">
        <f t="shared" si="385"/>
        <v>0</v>
      </c>
      <c r="N2417" s="909">
        <f t="shared" si="386"/>
        <v>0</v>
      </c>
      <c r="O2417" s="909">
        <f t="shared" si="387"/>
        <v>0</v>
      </c>
      <c r="P2417" s="147"/>
      <c r="Q2417" s="1256"/>
      <c r="R2417" s="1256"/>
      <c r="S2417" s="1256"/>
      <c r="T2417" s="1256"/>
      <c r="U2417" s="1256"/>
      <c r="V2417" s="1256"/>
      <c r="W2417" s="1256"/>
      <c r="X2417" s="1256"/>
      <c r="Y2417" s="1256"/>
      <c r="Z2417" s="1256"/>
      <c r="AA2417" s="1256"/>
      <c r="AB2417" s="1256"/>
      <c r="AC2417" s="1256"/>
      <c r="AD2417" s="1256"/>
      <c r="AE2417" s="1256"/>
      <c r="AF2417" s="1256"/>
      <c r="AG2417" s="1256"/>
      <c r="AH2417" s="1256"/>
      <c r="AI2417" s="1256"/>
      <c r="AJ2417" s="1256"/>
      <c r="AK2417" s="1256"/>
      <c r="AL2417" s="1256"/>
      <c r="AM2417" s="1256"/>
      <c r="AN2417" s="1256"/>
      <c r="AO2417" s="1256"/>
      <c r="AP2417" s="1256"/>
      <c r="AQ2417" s="1256"/>
      <c r="AR2417" s="1256"/>
      <c r="AS2417" s="1256"/>
      <c r="AT2417" s="1256"/>
      <c r="AU2417" s="1256"/>
      <c r="AV2417" s="1256"/>
      <c r="AW2417" s="1256"/>
      <c r="AX2417" s="1256"/>
      <c r="AY2417" s="1256"/>
      <c r="AZ2417" s="1256"/>
      <c r="BA2417" s="1256"/>
      <c r="BB2417" s="1256"/>
      <c r="BC2417" s="1256"/>
      <c r="BD2417" s="1256"/>
      <c r="BE2417" s="1256"/>
      <c r="BF2417" s="1256"/>
      <c r="BG2417" s="1256"/>
      <c r="BH2417" s="1256"/>
      <c r="BI2417" s="1256"/>
      <c r="BJ2417" s="1256"/>
      <c r="BK2417" s="1256"/>
      <c r="BL2417" s="1256"/>
      <c r="BM2417" s="1256"/>
      <c r="BN2417" s="1256"/>
      <c r="BO2417" s="1256"/>
      <c r="BP2417" s="1256"/>
      <c r="BQ2417" s="1256"/>
      <c r="BR2417" s="1256"/>
      <c r="BS2417" s="1256"/>
    </row>
    <row r="2418" spans="1:71" s="994" customFormat="1" ht="27.6" hidden="1" outlineLevel="2">
      <c r="A2418" s="1014">
        <v>2</v>
      </c>
      <c r="B2418" s="1014" t="s">
        <v>1556</v>
      </c>
      <c r="C2418" s="1014" t="s">
        <v>1589</v>
      </c>
      <c r="D2418" s="1014" t="s">
        <v>6393</v>
      </c>
      <c r="E2418" s="1014" t="s">
        <v>6393</v>
      </c>
      <c r="F2418" s="1014" t="s">
        <v>3423</v>
      </c>
      <c r="G2418" s="941" t="s">
        <v>6525</v>
      </c>
      <c r="H2418" s="47" t="s">
        <v>29</v>
      </c>
      <c r="I2418" s="329">
        <v>2</v>
      </c>
      <c r="J2418" s="915"/>
      <c r="K2418" s="910">
        <f t="shared" si="384"/>
        <v>0</v>
      </c>
      <c r="L2418" s="426"/>
      <c r="M2418" s="909">
        <f t="shared" si="385"/>
        <v>0</v>
      </c>
      <c r="N2418" s="909">
        <f t="shared" si="386"/>
        <v>0</v>
      </c>
      <c r="O2418" s="909">
        <f t="shared" si="387"/>
        <v>0</v>
      </c>
      <c r="P2418" s="147"/>
      <c r="Q2418" s="1256"/>
      <c r="R2418" s="1256"/>
      <c r="S2418" s="1256"/>
      <c r="T2418" s="1256"/>
      <c r="U2418" s="1256"/>
      <c r="V2418" s="1256"/>
      <c r="W2418" s="1256"/>
      <c r="X2418" s="1256"/>
      <c r="Y2418" s="1256"/>
      <c r="Z2418" s="1256"/>
      <c r="AA2418" s="1256"/>
      <c r="AB2418" s="1256"/>
      <c r="AC2418" s="1256"/>
      <c r="AD2418" s="1256"/>
      <c r="AE2418" s="1256"/>
      <c r="AF2418" s="1256"/>
      <c r="AG2418" s="1256"/>
      <c r="AH2418" s="1256"/>
      <c r="AI2418" s="1256"/>
      <c r="AJ2418" s="1256"/>
      <c r="AK2418" s="1256"/>
      <c r="AL2418" s="1256"/>
      <c r="AM2418" s="1256"/>
      <c r="AN2418" s="1256"/>
      <c r="AO2418" s="1256"/>
      <c r="AP2418" s="1256"/>
      <c r="AQ2418" s="1256"/>
      <c r="AR2418" s="1256"/>
      <c r="AS2418" s="1256"/>
      <c r="AT2418" s="1256"/>
      <c r="AU2418" s="1256"/>
      <c r="AV2418" s="1256"/>
      <c r="AW2418" s="1256"/>
      <c r="AX2418" s="1256"/>
      <c r="AY2418" s="1256"/>
      <c r="AZ2418" s="1256"/>
      <c r="BA2418" s="1256"/>
      <c r="BB2418" s="1256"/>
      <c r="BC2418" s="1256"/>
      <c r="BD2418" s="1256"/>
      <c r="BE2418" s="1256"/>
      <c r="BF2418" s="1256"/>
      <c r="BG2418" s="1256"/>
      <c r="BH2418" s="1256"/>
      <c r="BI2418" s="1256"/>
      <c r="BJ2418" s="1256"/>
      <c r="BK2418" s="1256"/>
      <c r="BL2418" s="1256"/>
      <c r="BM2418" s="1256"/>
      <c r="BN2418" s="1256"/>
      <c r="BO2418" s="1256"/>
      <c r="BP2418" s="1256"/>
      <c r="BQ2418" s="1256"/>
      <c r="BR2418" s="1256"/>
      <c r="BS2418" s="1256"/>
    </row>
    <row r="2419" spans="1:71" s="994" customFormat="1" ht="27.6" hidden="1" outlineLevel="2">
      <c r="A2419" s="1014">
        <v>2</v>
      </c>
      <c r="B2419" s="1014" t="s">
        <v>1556</v>
      </c>
      <c r="C2419" s="1014" t="s">
        <v>1589</v>
      </c>
      <c r="D2419" s="1014" t="s">
        <v>6393</v>
      </c>
      <c r="E2419" s="1014" t="s">
        <v>6393</v>
      </c>
      <c r="F2419" s="1014" t="s">
        <v>6301</v>
      </c>
      <c r="G2419" s="941" t="s">
        <v>6413</v>
      </c>
      <c r="H2419" s="47" t="s">
        <v>30</v>
      </c>
      <c r="I2419" s="329">
        <v>380</v>
      </c>
      <c r="J2419" s="915"/>
      <c r="K2419" s="910">
        <f t="shared" si="384"/>
        <v>0</v>
      </c>
      <c r="L2419" s="426"/>
      <c r="M2419" s="909">
        <f t="shared" si="385"/>
        <v>0</v>
      </c>
      <c r="N2419" s="909">
        <f t="shared" si="386"/>
        <v>0</v>
      </c>
      <c r="O2419" s="909">
        <f t="shared" si="387"/>
        <v>0</v>
      </c>
      <c r="P2419" s="147"/>
      <c r="Q2419" s="1256"/>
      <c r="R2419" s="1256"/>
      <c r="S2419" s="1256"/>
      <c r="T2419" s="1256"/>
      <c r="U2419" s="1256"/>
      <c r="V2419" s="1256"/>
      <c r="W2419" s="1256"/>
      <c r="X2419" s="1256"/>
      <c r="Y2419" s="1256"/>
      <c r="Z2419" s="1256"/>
      <c r="AA2419" s="1256"/>
      <c r="AB2419" s="1256"/>
      <c r="AC2419" s="1256"/>
      <c r="AD2419" s="1256"/>
      <c r="AE2419" s="1256"/>
      <c r="AF2419" s="1256"/>
      <c r="AG2419" s="1256"/>
      <c r="AH2419" s="1256"/>
      <c r="AI2419" s="1256"/>
      <c r="AJ2419" s="1256"/>
      <c r="AK2419" s="1256"/>
      <c r="AL2419" s="1256"/>
      <c r="AM2419" s="1256"/>
      <c r="AN2419" s="1256"/>
      <c r="AO2419" s="1256"/>
      <c r="AP2419" s="1256"/>
      <c r="AQ2419" s="1256"/>
      <c r="AR2419" s="1256"/>
      <c r="AS2419" s="1256"/>
      <c r="AT2419" s="1256"/>
      <c r="AU2419" s="1256"/>
      <c r="AV2419" s="1256"/>
      <c r="AW2419" s="1256"/>
      <c r="AX2419" s="1256"/>
      <c r="AY2419" s="1256"/>
      <c r="AZ2419" s="1256"/>
      <c r="BA2419" s="1256"/>
      <c r="BB2419" s="1256"/>
      <c r="BC2419" s="1256"/>
      <c r="BD2419" s="1256"/>
      <c r="BE2419" s="1256"/>
      <c r="BF2419" s="1256"/>
      <c r="BG2419" s="1256"/>
      <c r="BH2419" s="1256"/>
      <c r="BI2419" s="1256"/>
      <c r="BJ2419" s="1256"/>
      <c r="BK2419" s="1256"/>
      <c r="BL2419" s="1256"/>
      <c r="BM2419" s="1256"/>
      <c r="BN2419" s="1256"/>
      <c r="BO2419" s="1256"/>
      <c r="BP2419" s="1256"/>
      <c r="BQ2419" s="1256"/>
      <c r="BR2419" s="1256"/>
      <c r="BS2419" s="1256"/>
    </row>
    <row r="2420" spans="1:71" s="994" customFormat="1" ht="55.2" hidden="1" outlineLevel="2">
      <c r="A2420" s="1014">
        <v>2</v>
      </c>
      <c r="B2420" s="1014" t="s">
        <v>1556</v>
      </c>
      <c r="C2420" s="1014" t="s">
        <v>1589</v>
      </c>
      <c r="D2420" s="1014" t="s">
        <v>6393</v>
      </c>
      <c r="E2420" s="1014" t="s">
        <v>6393</v>
      </c>
      <c r="F2420" s="1014" t="s">
        <v>6302</v>
      </c>
      <c r="G2420" s="941" t="s">
        <v>6456</v>
      </c>
      <c r="H2420" s="47" t="s">
        <v>30</v>
      </c>
      <c r="I2420" s="329">
        <v>380</v>
      </c>
      <c r="J2420" s="915"/>
      <c r="K2420" s="910">
        <f t="shared" si="384"/>
        <v>0</v>
      </c>
      <c r="L2420" s="426"/>
      <c r="M2420" s="909">
        <f t="shared" si="385"/>
        <v>0</v>
      </c>
      <c r="N2420" s="909">
        <f t="shared" si="386"/>
        <v>0</v>
      </c>
      <c r="O2420" s="909">
        <f t="shared" si="387"/>
        <v>0</v>
      </c>
      <c r="P2420" s="147"/>
      <c r="Q2420" s="1256"/>
      <c r="R2420" s="1256"/>
      <c r="S2420" s="1256"/>
      <c r="T2420" s="1256"/>
      <c r="U2420" s="1256"/>
      <c r="V2420" s="1256"/>
      <c r="W2420" s="1256"/>
      <c r="X2420" s="1256"/>
      <c r="Y2420" s="1256"/>
      <c r="Z2420" s="1256"/>
      <c r="AA2420" s="1256"/>
      <c r="AB2420" s="1256"/>
      <c r="AC2420" s="1256"/>
      <c r="AD2420" s="1256"/>
      <c r="AE2420" s="1256"/>
      <c r="AF2420" s="1256"/>
      <c r="AG2420" s="1256"/>
      <c r="AH2420" s="1256"/>
      <c r="AI2420" s="1256"/>
      <c r="AJ2420" s="1256"/>
      <c r="AK2420" s="1256"/>
      <c r="AL2420" s="1256"/>
      <c r="AM2420" s="1256"/>
      <c r="AN2420" s="1256"/>
      <c r="AO2420" s="1256"/>
      <c r="AP2420" s="1256"/>
      <c r="AQ2420" s="1256"/>
      <c r="AR2420" s="1256"/>
      <c r="AS2420" s="1256"/>
      <c r="AT2420" s="1256"/>
      <c r="AU2420" s="1256"/>
      <c r="AV2420" s="1256"/>
      <c r="AW2420" s="1256"/>
      <c r="AX2420" s="1256"/>
      <c r="AY2420" s="1256"/>
      <c r="AZ2420" s="1256"/>
      <c r="BA2420" s="1256"/>
      <c r="BB2420" s="1256"/>
      <c r="BC2420" s="1256"/>
      <c r="BD2420" s="1256"/>
      <c r="BE2420" s="1256"/>
      <c r="BF2420" s="1256"/>
      <c r="BG2420" s="1256"/>
      <c r="BH2420" s="1256"/>
      <c r="BI2420" s="1256"/>
      <c r="BJ2420" s="1256"/>
      <c r="BK2420" s="1256"/>
      <c r="BL2420" s="1256"/>
      <c r="BM2420" s="1256"/>
      <c r="BN2420" s="1256"/>
      <c r="BO2420" s="1256"/>
      <c r="BP2420" s="1256"/>
      <c r="BQ2420" s="1256"/>
      <c r="BR2420" s="1256"/>
      <c r="BS2420" s="1256"/>
    </row>
    <row r="2421" spans="1:71" s="994" customFormat="1" ht="27.6" hidden="1" outlineLevel="2">
      <c r="A2421" s="1014">
        <v>2</v>
      </c>
      <c r="B2421" s="1014" t="s">
        <v>1556</v>
      </c>
      <c r="C2421" s="1014" t="s">
        <v>1589</v>
      </c>
      <c r="D2421" s="1014" t="s">
        <v>6393</v>
      </c>
      <c r="E2421" s="1014" t="s">
        <v>6393</v>
      </c>
      <c r="F2421" s="1014" t="s">
        <v>6303</v>
      </c>
      <c r="G2421" s="941" t="s">
        <v>6457</v>
      </c>
      <c r="H2421" s="47" t="s">
        <v>30</v>
      </c>
      <c r="I2421" s="329">
        <v>10</v>
      </c>
      <c r="J2421" s="915"/>
      <c r="K2421" s="910">
        <f t="shared" si="384"/>
        <v>0</v>
      </c>
      <c r="L2421" s="426"/>
      <c r="M2421" s="909">
        <f t="shared" si="385"/>
        <v>0</v>
      </c>
      <c r="N2421" s="909">
        <f t="shared" si="386"/>
        <v>0</v>
      </c>
      <c r="O2421" s="909">
        <f t="shared" si="387"/>
        <v>0</v>
      </c>
      <c r="P2421" s="147"/>
      <c r="Q2421" s="1256"/>
      <c r="R2421" s="1256"/>
      <c r="S2421" s="1256"/>
      <c r="T2421" s="1256"/>
      <c r="U2421" s="1256"/>
      <c r="V2421" s="1256"/>
      <c r="W2421" s="1256"/>
      <c r="X2421" s="1256"/>
      <c r="Y2421" s="1256"/>
      <c r="Z2421" s="1256"/>
      <c r="AA2421" s="1256"/>
      <c r="AB2421" s="1256"/>
      <c r="AC2421" s="1256"/>
      <c r="AD2421" s="1256"/>
      <c r="AE2421" s="1256"/>
      <c r="AF2421" s="1256"/>
      <c r="AG2421" s="1256"/>
      <c r="AH2421" s="1256"/>
      <c r="AI2421" s="1256"/>
      <c r="AJ2421" s="1256"/>
      <c r="AK2421" s="1256"/>
      <c r="AL2421" s="1256"/>
      <c r="AM2421" s="1256"/>
      <c r="AN2421" s="1256"/>
      <c r="AO2421" s="1256"/>
      <c r="AP2421" s="1256"/>
      <c r="AQ2421" s="1256"/>
      <c r="AR2421" s="1256"/>
      <c r="AS2421" s="1256"/>
      <c r="AT2421" s="1256"/>
      <c r="AU2421" s="1256"/>
      <c r="AV2421" s="1256"/>
      <c r="AW2421" s="1256"/>
      <c r="AX2421" s="1256"/>
      <c r="AY2421" s="1256"/>
      <c r="AZ2421" s="1256"/>
      <c r="BA2421" s="1256"/>
      <c r="BB2421" s="1256"/>
      <c r="BC2421" s="1256"/>
      <c r="BD2421" s="1256"/>
      <c r="BE2421" s="1256"/>
      <c r="BF2421" s="1256"/>
      <c r="BG2421" s="1256"/>
      <c r="BH2421" s="1256"/>
      <c r="BI2421" s="1256"/>
      <c r="BJ2421" s="1256"/>
      <c r="BK2421" s="1256"/>
      <c r="BL2421" s="1256"/>
      <c r="BM2421" s="1256"/>
      <c r="BN2421" s="1256"/>
      <c r="BO2421" s="1256"/>
      <c r="BP2421" s="1256"/>
      <c r="BQ2421" s="1256"/>
      <c r="BR2421" s="1256"/>
      <c r="BS2421" s="1256"/>
    </row>
    <row r="2422" spans="1:71" s="994" customFormat="1" hidden="1" outlineLevel="2">
      <c r="A2422" s="1014">
        <v>2</v>
      </c>
      <c r="B2422" s="1014" t="s">
        <v>1556</v>
      </c>
      <c r="C2422" s="1014" t="s">
        <v>1589</v>
      </c>
      <c r="D2422" s="1014" t="s">
        <v>6393</v>
      </c>
      <c r="E2422" s="1014" t="s">
        <v>6393</v>
      </c>
      <c r="F2422" s="1014" t="s">
        <v>6304</v>
      </c>
      <c r="G2422" s="1010" t="s">
        <v>6526</v>
      </c>
      <c r="H2422" s="47"/>
      <c r="I2422" s="329"/>
      <c r="J2422" s="915"/>
      <c r="K2422" s="910">
        <f t="shared" si="384"/>
        <v>0</v>
      </c>
      <c r="L2422" s="426"/>
      <c r="M2422" s="909">
        <f t="shared" si="385"/>
        <v>0</v>
      </c>
      <c r="N2422" s="909">
        <f t="shared" si="386"/>
        <v>0</v>
      </c>
      <c r="O2422" s="909">
        <f t="shared" si="387"/>
        <v>0</v>
      </c>
      <c r="P2422" s="147"/>
      <c r="Q2422" s="1256"/>
      <c r="R2422" s="1256"/>
      <c r="S2422" s="1256"/>
      <c r="T2422" s="1256"/>
      <c r="U2422" s="1256"/>
      <c r="V2422" s="1256"/>
      <c r="W2422" s="1256"/>
      <c r="X2422" s="1256"/>
      <c r="Y2422" s="1256"/>
      <c r="Z2422" s="1256"/>
      <c r="AA2422" s="1256"/>
      <c r="AB2422" s="1256"/>
      <c r="AC2422" s="1256"/>
      <c r="AD2422" s="1256"/>
      <c r="AE2422" s="1256"/>
      <c r="AF2422" s="1256"/>
      <c r="AG2422" s="1256"/>
      <c r="AH2422" s="1256"/>
      <c r="AI2422" s="1256"/>
      <c r="AJ2422" s="1256"/>
      <c r="AK2422" s="1256"/>
      <c r="AL2422" s="1256"/>
      <c r="AM2422" s="1256"/>
      <c r="AN2422" s="1256"/>
      <c r="AO2422" s="1256"/>
      <c r="AP2422" s="1256"/>
      <c r="AQ2422" s="1256"/>
      <c r="AR2422" s="1256"/>
      <c r="AS2422" s="1256"/>
      <c r="AT2422" s="1256"/>
      <c r="AU2422" s="1256"/>
      <c r="AV2422" s="1256"/>
      <c r="AW2422" s="1256"/>
      <c r="AX2422" s="1256"/>
      <c r="AY2422" s="1256"/>
      <c r="AZ2422" s="1256"/>
      <c r="BA2422" s="1256"/>
      <c r="BB2422" s="1256"/>
      <c r="BC2422" s="1256"/>
      <c r="BD2422" s="1256"/>
      <c r="BE2422" s="1256"/>
      <c r="BF2422" s="1256"/>
      <c r="BG2422" s="1256"/>
      <c r="BH2422" s="1256"/>
      <c r="BI2422" s="1256"/>
      <c r="BJ2422" s="1256"/>
      <c r="BK2422" s="1256"/>
      <c r="BL2422" s="1256"/>
      <c r="BM2422" s="1256"/>
      <c r="BN2422" s="1256"/>
      <c r="BO2422" s="1256"/>
      <c r="BP2422" s="1256"/>
      <c r="BQ2422" s="1256"/>
      <c r="BR2422" s="1256"/>
      <c r="BS2422" s="1256"/>
    </row>
    <row r="2423" spans="1:71" s="994" customFormat="1" hidden="1" outlineLevel="2">
      <c r="A2423" s="1014">
        <v>2</v>
      </c>
      <c r="B2423" s="1014" t="s">
        <v>1556</v>
      </c>
      <c r="C2423" s="1014" t="s">
        <v>1589</v>
      </c>
      <c r="D2423" s="1014" t="s">
        <v>6393</v>
      </c>
      <c r="E2423" s="1014" t="s">
        <v>6393</v>
      </c>
      <c r="F2423" s="1014" t="s">
        <v>6305</v>
      </c>
      <c r="G2423" s="1010" t="s">
        <v>6527</v>
      </c>
      <c r="H2423" s="47"/>
      <c r="I2423" s="329"/>
      <c r="J2423" s="915"/>
      <c r="K2423" s="910">
        <f t="shared" si="384"/>
        <v>0</v>
      </c>
      <c r="L2423" s="426"/>
      <c r="M2423" s="909">
        <f t="shared" si="385"/>
        <v>0</v>
      </c>
      <c r="N2423" s="909">
        <f t="shared" si="386"/>
        <v>0</v>
      </c>
      <c r="O2423" s="909">
        <f t="shared" si="387"/>
        <v>0</v>
      </c>
      <c r="P2423" s="147"/>
      <c r="Q2423" s="1256"/>
      <c r="R2423" s="1256"/>
      <c r="S2423" s="1256"/>
      <c r="T2423" s="1256"/>
      <c r="U2423" s="1256"/>
      <c r="V2423" s="1256"/>
      <c r="W2423" s="1256"/>
      <c r="X2423" s="1256"/>
      <c r="Y2423" s="1256"/>
      <c r="Z2423" s="1256"/>
      <c r="AA2423" s="1256"/>
      <c r="AB2423" s="1256"/>
      <c r="AC2423" s="1256"/>
      <c r="AD2423" s="1256"/>
      <c r="AE2423" s="1256"/>
      <c r="AF2423" s="1256"/>
      <c r="AG2423" s="1256"/>
      <c r="AH2423" s="1256"/>
      <c r="AI2423" s="1256"/>
      <c r="AJ2423" s="1256"/>
      <c r="AK2423" s="1256"/>
      <c r="AL2423" s="1256"/>
      <c r="AM2423" s="1256"/>
      <c r="AN2423" s="1256"/>
      <c r="AO2423" s="1256"/>
      <c r="AP2423" s="1256"/>
      <c r="AQ2423" s="1256"/>
      <c r="AR2423" s="1256"/>
      <c r="AS2423" s="1256"/>
      <c r="AT2423" s="1256"/>
      <c r="AU2423" s="1256"/>
      <c r="AV2423" s="1256"/>
      <c r="AW2423" s="1256"/>
      <c r="AX2423" s="1256"/>
      <c r="AY2423" s="1256"/>
      <c r="AZ2423" s="1256"/>
      <c r="BA2423" s="1256"/>
      <c r="BB2423" s="1256"/>
      <c r="BC2423" s="1256"/>
      <c r="BD2423" s="1256"/>
      <c r="BE2423" s="1256"/>
      <c r="BF2423" s="1256"/>
      <c r="BG2423" s="1256"/>
      <c r="BH2423" s="1256"/>
      <c r="BI2423" s="1256"/>
      <c r="BJ2423" s="1256"/>
      <c r="BK2423" s="1256"/>
      <c r="BL2423" s="1256"/>
      <c r="BM2423" s="1256"/>
      <c r="BN2423" s="1256"/>
      <c r="BO2423" s="1256"/>
      <c r="BP2423" s="1256"/>
      <c r="BQ2423" s="1256"/>
      <c r="BR2423" s="1256"/>
      <c r="BS2423" s="1256"/>
    </row>
    <row r="2424" spans="1:71" s="994" customFormat="1" ht="27.6" hidden="1" outlineLevel="2">
      <c r="A2424" s="1014">
        <v>2</v>
      </c>
      <c r="B2424" s="1014" t="s">
        <v>1556</v>
      </c>
      <c r="C2424" s="1014" t="s">
        <v>1589</v>
      </c>
      <c r="D2424" s="1014" t="s">
        <v>6393</v>
      </c>
      <c r="E2424" s="1014" t="s">
        <v>6393</v>
      </c>
      <c r="F2424" s="1014" t="s">
        <v>6306</v>
      </c>
      <c r="G2424" s="941" t="s">
        <v>6530</v>
      </c>
      <c r="H2424" s="47" t="s">
        <v>29</v>
      </c>
      <c r="I2424" s="329">
        <v>1</v>
      </c>
      <c r="J2424" s="915"/>
      <c r="K2424" s="910">
        <f t="shared" si="384"/>
        <v>0</v>
      </c>
      <c r="L2424" s="426"/>
      <c r="M2424" s="909">
        <f t="shared" si="385"/>
        <v>0</v>
      </c>
      <c r="N2424" s="909">
        <f t="shared" si="386"/>
        <v>0</v>
      </c>
      <c r="O2424" s="909">
        <f t="shared" si="387"/>
        <v>0</v>
      </c>
      <c r="P2424" s="147"/>
      <c r="Q2424" s="1256"/>
      <c r="R2424" s="1256"/>
      <c r="S2424" s="1256"/>
      <c r="T2424" s="1256"/>
      <c r="U2424" s="1256"/>
      <c r="V2424" s="1256"/>
      <c r="W2424" s="1256"/>
      <c r="X2424" s="1256"/>
      <c r="Y2424" s="1256"/>
      <c r="Z2424" s="1256"/>
      <c r="AA2424" s="1256"/>
      <c r="AB2424" s="1256"/>
      <c r="AC2424" s="1256"/>
      <c r="AD2424" s="1256"/>
      <c r="AE2424" s="1256"/>
      <c r="AF2424" s="1256"/>
      <c r="AG2424" s="1256"/>
      <c r="AH2424" s="1256"/>
      <c r="AI2424" s="1256"/>
      <c r="AJ2424" s="1256"/>
      <c r="AK2424" s="1256"/>
      <c r="AL2424" s="1256"/>
      <c r="AM2424" s="1256"/>
      <c r="AN2424" s="1256"/>
      <c r="AO2424" s="1256"/>
      <c r="AP2424" s="1256"/>
      <c r="AQ2424" s="1256"/>
      <c r="AR2424" s="1256"/>
      <c r="AS2424" s="1256"/>
      <c r="AT2424" s="1256"/>
      <c r="AU2424" s="1256"/>
      <c r="AV2424" s="1256"/>
      <c r="AW2424" s="1256"/>
      <c r="AX2424" s="1256"/>
      <c r="AY2424" s="1256"/>
      <c r="AZ2424" s="1256"/>
      <c r="BA2424" s="1256"/>
      <c r="BB2424" s="1256"/>
      <c r="BC2424" s="1256"/>
      <c r="BD2424" s="1256"/>
      <c r="BE2424" s="1256"/>
      <c r="BF2424" s="1256"/>
      <c r="BG2424" s="1256"/>
      <c r="BH2424" s="1256"/>
      <c r="BI2424" s="1256"/>
      <c r="BJ2424" s="1256"/>
      <c r="BK2424" s="1256"/>
      <c r="BL2424" s="1256"/>
      <c r="BM2424" s="1256"/>
      <c r="BN2424" s="1256"/>
      <c r="BO2424" s="1256"/>
      <c r="BP2424" s="1256"/>
      <c r="BQ2424" s="1256"/>
      <c r="BR2424" s="1256"/>
      <c r="BS2424" s="1256"/>
    </row>
    <row r="2425" spans="1:71" s="994" customFormat="1" ht="27.6" hidden="1" outlineLevel="2">
      <c r="A2425" s="1014">
        <v>2</v>
      </c>
      <c r="B2425" s="1014" t="s">
        <v>1556</v>
      </c>
      <c r="C2425" s="1014" t="s">
        <v>1589</v>
      </c>
      <c r="D2425" s="1014" t="s">
        <v>6393</v>
      </c>
      <c r="E2425" s="1014" t="s">
        <v>6393</v>
      </c>
      <c r="F2425" s="1014" t="s">
        <v>6307</v>
      </c>
      <c r="G2425" s="941" t="s">
        <v>6531</v>
      </c>
      <c r="H2425" s="47" t="s">
        <v>29</v>
      </c>
      <c r="I2425" s="329">
        <v>1</v>
      </c>
      <c r="J2425" s="915"/>
      <c r="K2425" s="910">
        <f t="shared" si="384"/>
        <v>0</v>
      </c>
      <c r="L2425" s="426"/>
      <c r="M2425" s="909">
        <f t="shared" si="385"/>
        <v>0</v>
      </c>
      <c r="N2425" s="909">
        <f t="shared" si="386"/>
        <v>0</v>
      </c>
      <c r="O2425" s="909">
        <f t="shared" si="387"/>
        <v>0</v>
      </c>
      <c r="P2425" s="147"/>
      <c r="Q2425" s="1256"/>
      <c r="R2425" s="1256"/>
      <c r="S2425" s="1256"/>
      <c r="T2425" s="1256"/>
      <c r="U2425" s="1256"/>
      <c r="V2425" s="1256"/>
      <c r="W2425" s="1256"/>
      <c r="X2425" s="1256"/>
      <c r="Y2425" s="1256"/>
      <c r="Z2425" s="1256"/>
      <c r="AA2425" s="1256"/>
      <c r="AB2425" s="1256"/>
      <c r="AC2425" s="1256"/>
      <c r="AD2425" s="1256"/>
      <c r="AE2425" s="1256"/>
      <c r="AF2425" s="1256"/>
      <c r="AG2425" s="1256"/>
      <c r="AH2425" s="1256"/>
      <c r="AI2425" s="1256"/>
      <c r="AJ2425" s="1256"/>
      <c r="AK2425" s="1256"/>
      <c r="AL2425" s="1256"/>
      <c r="AM2425" s="1256"/>
      <c r="AN2425" s="1256"/>
      <c r="AO2425" s="1256"/>
      <c r="AP2425" s="1256"/>
      <c r="AQ2425" s="1256"/>
      <c r="AR2425" s="1256"/>
      <c r="AS2425" s="1256"/>
      <c r="AT2425" s="1256"/>
      <c r="AU2425" s="1256"/>
      <c r="AV2425" s="1256"/>
      <c r="AW2425" s="1256"/>
      <c r="AX2425" s="1256"/>
      <c r="AY2425" s="1256"/>
      <c r="AZ2425" s="1256"/>
      <c r="BA2425" s="1256"/>
      <c r="BB2425" s="1256"/>
      <c r="BC2425" s="1256"/>
      <c r="BD2425" s="1256"/>
      <c r="BE2425" s="1256"/>
      <c r="BF2425" s="1256"/>
      <c r="BG2425" s="1256"/>
      <c r="BH2425" s="1256"/>
      <c r="BI2425" s="1256"/>
      <c r="BJ2425" s="1256"/>
      <c r="BK2425" s="1256"/>
      <c r="BL2425" s="1256"/>
      <c r="BM2425" s="1256"/>
      <c r="BN2425" s="1256"/>
      <c r="BO2425" s="1256"/>
      <c r="BP2425" s="1256"/>
      <c r="BQ2425" s="1256"/>
      <c r="BR2425" s="1256"/>
      <c r="BS2425" s="1256"/>
    </row>
    <row r="2426" spans="1:71" s="994" customFormat="1" ht="27.6" hidden="1" outlineLevel="2">
      <c r="A2426" s="1014">
        <v>2</v>
      </c>
      <c r="B2426" s="1014" t="s">
        <v>1556</v>
      </c>
      <c r="C2426" s="1014" t="s">
        <v>1589</v>
      </c>
      <c r="D2426" s="1014" t="s">
        <v>6393</v>
      </c>
      <c r="E2426" s="1014" t="s">
        <v>6393</v>
      </c>
      <c r="F2426" s="1014" t="s">
        <v>3529</v>
      </c>
      <c r="G2426" s="941" t="s">
        <v>6532</v>
      </c>
      <c r="H2426" s="47" t="s">
        <v>29</v>
      </c>
      <c r="I2426" s="329">
        <v>1</v>
      </c>
      <c r="J2426" s="915"/>
      <c r="K2426" s="910">
        <f t="shared" si="384"/>
        <v>0</v>
      </c>
      <c r="L2426" s="426"/>
      <c r="M2426" s="909">
        <f t="shared" si="385"/>
        <v>0</v>
      </c>
      <c r="N2426" s="909">
        <f t="shared" si="386"/>
        <v>0</v>
      </c>
      <c r="O2426" s="909">
        <f t="shared" si="387"/>
        <v>0</v>
      </c>
      <c r="P2426" s="147"/>
      <c r="Q2426" s="1256"/>
      <c r="R2426" s="1256"/>
      <c r="S2426" s="1256"/>
      <c r="T2426" s="1256"/>
      <c r="U2426" s="1256"/>
      <c r="V2426" s="1256"/>
      <c r="W2426" s="1256"/>
      <c r="X2426" s="1256"/>
      <c r="Y2426" s="1256"/>
      <c r="Z2426" s="1256"/>
      <c r="AA2426" s="1256"/>
      <c r="AB2426" s="1256"/>
      <c r="AC2426" s="1256"/>
      <c r="AD2426" s="1256"/>
      <c r="AE2426" s="1256"/>
      <c r="AF2426" s="1256"/>
      <c r="AG2426" s="1256"/>
      <c r="AH2426" s="1256"/>
      <c r="AI2426" s="1256"/>
      <c r="AJ2426" s="1256"/>
      <c r="AK2426" s="1256"/>
      <c r="AL2426" s="1256"/>
      <c r="AM2426" s="1256"/>
      <c r="AN2426" s="1256"/>
      <c r="AO2426" s="1256"/>
      <c r="AP2426" s="1256"/>
      <c r="AQ2426" s="1256"/>
      <c r="AR2426" s="1256"/>
      <c r="AS2426" s="1256"/>
      <c r="AT2426" s="1256"/>
      <c r="AU2426" s="1256"/>
      <c r="AV2426" s="1256"/>
      <c r="AW2426" s="1256"/>
      <c r="AX2426" s="1256"/>
      <c r="AY2426" s="1256"/>
      <c r="AZ2426" s="1256"/>
      <c r="BA2426" s="1256"/>
      <c r="BB2426" s="1256"/>
      <c r="BC2426" s="1256"/>
      <c r="BD2426" s="1256"/>
      <c r="BE2426" s="1256"/>
      <c r="BF2426" s="1256"/>
      <c r="BG2426" s="1256"/>
      <c r="BH2426" s="1256"/>
      <c r="BI2426" s="1256"/>
      <c r="BJ2426" s="1256"/>
      <c r="BK2426" s="1256"/>
      <c r="BL2426" s="1256"/>
      <c r="BM2426" s="1256"/>
      <c r="BN2426" s="1256"/>
      <c r="BO2426" s="1256"/>
      <c r="BP2426" s="1256"/>
      <c r="BQ2426" s="1256"/>
      <c r="BR2426" s="1256"/>
      <c r="BS2426" s="1256"/>
    </row>
    <row r="2427" spans="1:71" s="994" customFormat="1" ht="27.6" hidden="1" outlineLevel="2">
      <c r="A2427" s="1014">
        <v>2</v>
      </c>
      <c r="B2427" s="1014" t="s">
        <v>1556</v>
      </c>
      <c r="C2427" s="1014" t="s">
        <v>1589</v>
      </c>
      <c r="D2427" s="1014" t="s">
        <v>6393</v>
      </c>
      <c r="E2427" s="1014" t="s">
        <v>6393</v>
      </c>
      <c r="F2427" s="1014" t="s">
        <v>6308</v>
      </c>
      <c r="G2427" s="941" t="s">
        <v>6533</v>
      </c>
      <c r="H2427" s="47" t="s">
        <v>29</v>
      </c>
      <c r="I2427" s="329">
        <v>3</v>
      </c>
      <c r="J2427" s="915"/>
      <c r="K2427" s="910">
        <f t="shared" si="384"/>
        <v>0</v>
      </c>
      <c r="L2427" s="426"/>
      <c r="M2427" s="909">
        <f t="shared" si="385"/>
        <v>0</v>
      </c>
      <c r="N2427" s="909">
        <f t="shared" si="386"/>
        <v>0</v>
      </c>
      <c r="O2427" s="909">
        <f t="shared" si="387"/>
        <v>0</v>
      </c>
      <c r="P2427" s="147"/>
      <c r="Q2427" s="1256"/>
      <c r="R2427" s="1256"/>
      <c r="S2427" s="1256"/>
      <c r="T2427" s="1256"/>
      <c r="U2427" s="1256"/>
      <c r="V2427" s="1256"/>
      <c r="W2427" s="1256"/>
      <c r="X2427" s="1256"/>
      <c r="Y2427" s="1256"/>
      <c r="Z2427" s="1256"/>
      <c r="AA2427" s="1256"/>
      <c r="AB2427" s="1256"/>
      <c r="AC2427" s="1256"/>
      <c r="AD2427" s="1256"/>
      <c r="AE2427" s="1256"/>
      <c r="AF2427" s="1256"/>
      <c r="AG2427" s="1256"/>
      <c r="AH2427" s="1256"/>
      <c r="AI2427" s="1256"/>
      <c r="AJ2427" s="1256"/>
      <c r="AK2427" s="1256"/>
      <c r="AL2427" s="1256"/>
      <c r="AM2427" s="1256"/>
      <c r="AN2427" s="1256"/>
      <c r="AO2427" s="1256"/>
      <c r="AP2427" s="1256"/>
      <c r="AQ2427" s="1256"/>
      <c r="AR2427" s="1256"/>
      <c r="AS2427" s="1256"/>
      <c r="AT2427" s="1256"/>
      <c r="AU2427" s="1256"/>
      <c r="AV2427" s="1256"/>
      <c r="AW2427" s="1256"/>
      <c r="AX2427" s="1256"/>
      <c r="AY2427" s="1256"/>
      <c r="AZ2427" s="1256"/>
      <c r="BA2427" s="1256"/>
      <c r="BB2427" s="1256"/>
      <c r="BC2427" s="1256"/>
      <c r="BD2427" s="1256"/>
      <c r="BE2427" s="1256"/>
      <c r="BF2427" s="1256"/>
      <c r="BG2427" s="1256"/>
      <c r="BH2427" s="1256"/>
      <c r="BI2427" s="1256"/>
      <c r="BJ2427" s="1256"/>
      <c r="BK2427" s="1256"/>
      <c r="BL2427" s="1256"/>
      <c r="BM2427" s="1256"/>
      <c r="BN2427" s="1256"/>
      <c r="BO2427" s="1256"/>
      <c r="BP2427" s="1256"/>
      <c r="BQ2427" s="1256"/>
      <c r="BR2427" s="1256"/>
      <c r="BS2427" s="1256"/>
    </row>
    <row r="2428" spans="1:71" s="994" customFormat="1" ht="27.6" hidden="1" outlineLevel="2">
      <c r="A2428" s="1014">
        <v>2</v>
      </c>
      <c r="B2428" s="1014" t="s">
        <v>1556</v>
      </c>
      <c r="C2428" s="1014" t="s">
        <v>1589</v>
      </c>
      <c r="D2428" s="1014" t="s">
        <v>6393</v>
      </c>
      <c r="E2428" s="1014" t="s">
        <v>6393</v>
      </c>
      <c r="F2428" s="1014" t="s">
        <v>6309</v>
      </c>
      <c r="G2428" s="941" t="s">
        <v>6534</v>
      </c>
      <c r="H2428" s="47" t="s">
        <v>29</v>
      </c>
      <c r="I2428" s="329">
        <v>3</v>
      </c>
      <c r="J2428" s="915"/>
      <c r="K2428" s="910">
        <f t="shared" si="384"/>
        <v>0</v>
      </c>
      <c r="L2428" s="426"/>
      <c r="M2428" s="909">
        <f t="shared" si="385"/>
        <v>0</v>
      </c>
      <c r="N2428" s="909">
        <f t="shared" si="386"/>
        <v>0</v>
      </c>
      <c r="O2428" s="909">
        <f t="shared" si="387"/>
        <v>0</v>
      </c>
      <c r="P2428" s="147"/>
      <c r="Q2428" s="1256"/>
      <c r="R2428" s="1256"/>
      <c r="S2428" s="1256"/>
      <c r="T2428" s="1256"/>
      <c r="U2428" s="1256"/>
      <c r="V2428" s="1256"/>
      <c r="W2428" s="1256"/>
      <c r="X2428" s="1256"/>
      <c r="Y2428" s="1256"/>
      <c r="Z2428" s="1256"/>
      <c r="AA2428" s="1256"/>
      <c r="AB2428" s="1256"/>
      <c r="AC2428" s="1256"/>
      <c r="AD2428" s="1256"/>
      <c r="AE2428" s="1256"/>
      <c r="AF2428" s="1256"/>
      <c r="AG2428" s="1256"/>
      <c r="AH2428" s="1256"/>
      <c r="AI2428" s="1256"/>
      <c r="AJ2428" s="1256"/>
      <c r="AK2428" s="1256"/>
      <c r="AL2428" s="1256"/>
      <c r="AM2428" s="1256"/>
      <c r="AN2428" s="1256"/>
      <c r="AO2428" s="1256"/>
      <c r="AP2428" s="1256"/>
      <c r="AQ2428" s="1256"/>
      <c r="AR2428" s="1256"/>
      <c r="AS2428" s="1256"/>
      <c r="AT2428" s="1256"/>
      <c r="AU2428" s="1256"/>
      <c r="AV2428" s="1256"/>
      <c r="AW2428" s="1256"/>
      <c r="AX2428" s="1256"/>
      <c r="AY2428" s="1256"/>
      <c r="AZ2428" s="1256"/>
      <c r="BA2428" s="1256"/>
      <c r="BB2428" s="1256"/>
      <c r="BC2428" s="1256"/>
      <c r="BD2428" s="1256"/>
      <c r="BE2428" s="1256"/>
      <c r="BF2428" s="1256"/>
      <c r="BG2428" s="1256"/>
      <c r="BH2428" s="1256"/>
      <c r="BI2428" s="1256"/>
      <c r="BJ2428" s="1256"/>
      <c r="BK2428" s="1256"/>
      <c r="BL2428" s="1256"/>
      <c r="BM2428" s="1256"/>
      <c r="BN2428" s="1256"/>
      <c r="BO2428" s="1256"/>
      <c r="BP2428" s="1256"/>
      <c r="BQ2428" s="1256"/>
      <c r="BR2428" s="1256"/>
      <c r="BS2428" s="1256"/>
    </row>
    <row r="2429" spans="1:71" s="994" customFormat="1" hidden="1" outlineLevel="2">
      <c r="A2429" s="1014">
        <v>2</v>
      </c>
      <c r="B2429" s="1014" t="s">
        <v>1556</v>
      </c>
      <c r="C2429" s="1014" t="s">
        <v>1589</v>
      </c>
      <c r="D2429" s="1014" t="s">
        <v>6393</v>
      </c>
      <c r="E2429" s="1014" t="s">
        <v>6393</v>
      </c>
      <c r="F2429" s="1014" t="s">
        <v>1641</v>
      </c>
      <c r="G2429" s="1010" t="s">
        <v>6528</v>
      </c>
      <c r="H2429" s="47"/>
      <c r="I2429" s="329"/>
      <c r="J2429" s="915"/>
      <c r="K2429" s="910">
        <f t="shared" si="384"/>
        <v>0</v>
      </c>
      <c r="L2429" s="426"/>
      <c r="M2429" s="909">
        <f t="shared" si="385"/>
        <v>0</v>
      </c>
      <c r="N2429" s="909">
        <f t="shared" si="386"/>
        <v>0</v>
      </c>
      <c r="O2429" s="909">
        <f t="shared" si="387"/>
        <v>0</v>
      </c>
      <c r="P2429" s="147"/>
      <c r="Q2429" s="1256"/>
      <c r="R2429" s="1256"/>
      <c r="S2429" s="1256"/>
      <c r="T2429" s="1256"/>
      <c r="U2429" s="1256"/>
      <c r="V2429" s="1256"/>
      <c r="W2429" s="1256"/>
      <c r="X2429" s="1256"/>
      <c r="Y2429" s="1256"/>
      <c r="Z2429" s="1256"/>
      <c r="AA2429" s="1256"/>
      <c r="AB2429" s="1256"/>
      <c r="AC2429" s="1256"/>
      <c r="AD2429" s="1256"/>
      <c r="AE2429" s="1256"/>
      <c r="AF2429" s="1256"/>
      <c r="AG2429" s="1256"/>
      <c r="AH2429" s="1256"/>
      <c r="AI2429" s="1256"/>
      <c r="AJ2429" s="1256"/>
      <c r="AK2429" s="1256"/>
      <c r="AL2429" s="1256"/>
      <c r="AM2429" s="1256"/>
      <c r="AN2429" s="1256"/>
      <c r="AO2429" s="1256"/>
      <c r="AP2429" s="1256"/>
      <c r="AQ2429" s="1256"/>
      <c r="AR2429" s="1256"/>
      <c r="AS2429" s="1256"/>
      <c r="AT2429" s="1256"/>
      <c r="AU2429" s="1256"/>
      <c r="AV2429" s="1256"/>
      <c r="AW2429" s="1256"/>
      <c r="AX2429" s="1256"/>
      <c r="AY2429" s="1256"/>
      <c r="AZ2429" s="1256"/>
      <c r="BA2429" s="1256"/>
      <c r="BB2429" s="1256"/>
      <c r="BC2429" s="1256"/>
      <c r="BD2429" s="1256"/>
      <c r="BE2429" s="1256"/>
      <c r="BF2429" s="1256"/>
      <c r="BG2429" s="1256"/>
      <c r="BH2429" s="1256"/>
      <c r="BI2429" s="1256"/>
      <c r="BJ2429" s="1256"/>
      <c r="BK2429" s="1256"/>
      <c r="BL2429" s="1256"/>
      <c r="BM2429" s="1256"/>
      <c r="BN2429" s="1256"/>
      <c r="BO2429" s="1256"/>
      <c r="BP2429" s="1256"/>
      <c r="BQ2429" s="1256"/>
      <c r="BR2429" s="1256"/>
      <c r="BS2429" s="1256"/>
    </row>
    <row r="2430" spans="1:71" s="994" customFormat="1" ht="41.4" hidden="1" outlineLevel="2">
      <c r="A2430" s="1014">
        <v>2</v>
      </c>
      <c r="B2430" s="1014" t="s">
        <v>1556</v>
      </c>
      <c r="C2430" s="1014" t="s">
        <v>1589</v>
      </c>
      <c r="D2430" s="1014" t="s">
        <v>6393</v>
      </c>
      <c r="E2430" s="1014" t="s">
        <v>6393</v>
      </c>
      <c r="F2430" s="1014" t="s">
        <v>6310</v>
      </c>
      <c r="G2430" s="941" t="s">
        <v>6535</v>
      </c>
      <c r="H2430" s="47" t="s">
        <v>29</v>
      </c>
      <c r="I2430" s="329">
        <v>2</v>
      </c>
      <c r="J2430" s="915"/>
      <c r="K2430" s="910">
        <f t="shared" si="384"/>
        <v>0</v>
      </c>
      <c r="L2430" s="426"/>
      <c r="M2430" s="909">
        <f t="shared" si="385"/>
        <v>0</v>
      </c>
      <c r="N2430" s="909">
        <f t="shared" si="386"/>
        <v>0</v>
      </c>
      <c r="O2430" s="909">
        <f t="shared" si="387"/>
        <v>0</v>
      </c>
      <c r="P2430" s="147"/>
      <c r="Q2430" s="1256"/>
      <c r="R2430" s="1256"/>
      <c r="S2430" s="1256"/>
      <c r="T2430" s="1256"/>
      <c r="U2430" s="1256"/>
      <c r="V2430" s="1256"/>
      <c r="W2430" s="1256"/>
      <c r="X2430" s="1256"/>
      <c r="Y2430" s="1256"/>
      <c r="Z2430" s="1256"/>
      <c r="AA2430" s="1256"/>
      <c r="AB2430" s="1256"/>
      <c r="AC2430" s="1256"/>
      <c r="AD2430" s="1256"/>
      <c r="AE2430" s="1256"/>
      <c r="AF2430" s="1256"/>
      <c r="AG2430" s="1256"/>
      <c r="AH2430" s="1256"/>
      <c r="AI2430" s="1256"/>
      <c r="AJ2430" s="1256"/>
      <c r="AK2430" s="1256"/>
      <c r="AL2430" s="1256"/>
      <c r="AM2430" s="1256"/>
      <c r="AN2430" s="1256"/>
      <c r="AO2430" s="1256"/>
      <c r="AP2430" s="1256"/>
      <c r="AQ2430" s="1256"/>
      <c r="AR2430" s="1256"/>
      <c r="AS2430" s="1256"/>
      <c r="AT2430" s="1256"/>
      <c r="AU2430" s="1256"/>
      <c r="AV2430" s="1256"/>
      <c r="AW2430" s="1256"/>
      <c r="AX2430" s="1256"/>
      <c r="AY2430" s="1256"/>
      <c r="AZ2430" s="1256"/>
      <c r="BA2430" s="1256"/>
      <c r="BB2430" s="1256"/>
      <c r="BC2430" s="1256"/>
      <c r="BD2430" s="1256"/>
      <c r="BE2430" s="1256"/>
      <c r="BF2430" s="1256"/>
      <c r="BG2430" s="1256"/>
      <c r="BH2430" s="1256"/>
      <c r="BI2430" s="1256"/>
      <c r="BJ2430" s="1256"/>
      <c r="BK2430" s="1256"/>
      <c r="BL2430" s="1256"/>
      <c r="BM2430" s="1256"/>
      <c r="BN2430" s="1256"/>
      <c r="BO2430" s="1256"/>
      <c r="BP2430" s="1256"/>
      <c r="BQ2430" s="1256"/>
      <c r="BR2430" s="1256"/>
      <c r="BS2430" s="1256"/>
    </row>
    <row r="2431" spans="1:71" s="994" customFormat="1" ht="27.6" hidden="1" outlineLevel="2">
      <c r="A2431" s="1014">
        <v>2</v>
      </c>
      <c r="B2431" s="1014" t="s">
        <v>1556</v>
      </c>
      <c r="C2431" s="1014" t="s">
        <v>1589</v>
      </c>
      <c r="D2431" s="1014" t="s">
        <v>6393</v>
      </c>
      <c r="E2431" s="1014" t="s">
        <v>6393</v>
      </c>
      <c r="F2431" s="1014" t="s">
        <v>3531</v>
      </c>
      <c r="G2431" s="941" t="s">
        <v>6536</v>
      </c>
      <c r="H2431" s="47" t="s">
        <v>29</v>
      </c>
      <c r="I2431" s="329">
        <v>2</v>
      </c>
      <c r="J2431" s="915"/>
      <c r="K2431" s="910">
        <f t="shared" si="384"/>
        <v>0</v>
      </c>
      <c r="L2431" s="426"/>
      <c r="M2431" s="909">
        <f t="shared" si="385"/>
        <v>0</v>
      </c>
      <c r="N2431" s="909">
        <f t="shared" si="386"/>
        <v>0</v>
      </c>
      <c r="O2431" s="909">
        <f t="shared" si="387"/>
        <v>0</v>
      </c>
      <c r="P2431" s="147"/>
      <c r="Q2431" s="1256"/>
      <c r="R2431" s="1256"/>
      <c r="S2431" s="1256"/>
      <c r="T2431" s="1256"/>
      <c r="U2431" s="1256"/>
      <c r="V2431" s="1256"/>
      <c r="W2431" s="1256"/>
      <c r="X2431" s="1256"/>
      <c r="Y2431" s="1256"/>
      <c r="Z2431" s="1256"/>
      <c r="AA2431" s="1256"/>
      <c r="AB2431" s="1256"/>
      <c r="AC2431" s="1256"/>
      <c r="AD2431" s="1256"/>
      <c r="AE2431" s="1256"/>
      <c r="AF2431" s="1256"/>
      <c r="AG2431" s="1256"/>
      <c r="AH2431" s="1256"/>
      <c r="AI2431" s="1256"/>
      <c r="AJ2431" s="1256"/>
      <c r="AK2431" s="1256"/>
      <c r="AL2431" s="1256"/>
      <c r="AM2431" s="1256"/>
      <c r="AN2431" s="1256"/>
      <c r="AO2431" s="1256"/>
      <c r="AP2431" s="1256"/>
      <c r="AQ2431" s="1256"/>
      <c r="AR2431" s="1256"/>
      <c r="AS2431" s="1256"/>
      <c r="AT2431" s="1256"/>
      <c r="AU2431" s="1256"/>
      <c r="AV2431" s="1256"/>
      <c r="AW2431" s="1256"/>
      <c r="AX2431" s="1256"/>
      <c r="AY2431" s="1256"/>
      <c r="AZ2431" s="1256"/>
      <c r="BA2431" s="1256"/>
      <c r="BB2431" s="1256"/>
      <c r="BC2431" s="1256"/>
      <c r="BD2431" s="1256"/>
      <c r="BE2431" s="1256"/>
      <c r="BF2431" s="1256"/>
      <c r="BG2431" s="1256"/>
      <c r="BH2431" s="1256"/>
      <c r="BI2431" s="1256"/>
      <c r="BJ2431" s="1256"/>
      <c r="BK2431" s="1256"/>
      <c r="BL2431" s="1256"/>
      <c r="BM2431" s="1256"/>
      <c r="BN2431" s="1256"/>
      <c r="BO2431" s="1256"/>
      <c r="BP2431" s="1256"/>
      <c r="BQ2431" s="1256"/>
      <c r="BR2431" s="1256"/>
      <c r="BS2431" s="1256"/>
    </row>
    <row r="2432" spans="1:71" s="994" customFormat="1" ht="27.6" hidden="1" outlineLevel="2">
      <c r="A2432" s="1014">
        <v>2</v>
      </c>
      <c r="B2432" s="1014" t="s">
        <v>1556</v>
      </c>
      <c r="C2432" s="1014" t="s">
        <v>1589</v>
      </c>
      <c r="D2432" s="1014" t="s">
        <v>6393</v>
      </c>
      <c r="E2432" s="1014" t="s">
        <v>6393</v>
      </c>
      <c r="F2432" s="1014" t="s">
        <v>6311</v>
      </c>
      <c r="G2432" s="941" t="s">
        <v>6537</v>
      </c>
      <c r="H2432" s="47" t="s">
        <v>29</v>
      </c>
      <c r="I2432" s="329">
        <v>2</v>
      </c>
      <c r="J2432" s="915"/>
      <c r="K2432" s="910">
        <f t="shared" si="384"/>
        <v>0</v>
      </c>
      <c r="L2432" s="426"/>
      <c r="M2432" s="909">
        <f t="shared" si="385"/>
        <v>0</v>
      </c>
      <c r="N2432" s="909">
        <f t="shared" si="386"/>
        <v>0</v>
      </c>
      <c r="O2432" s="909">
        <f t="shared" si="387"/>
        <v>0</v>
      </c>
      <c r="P2432" s="147"/>
      <c r="Q2432" s="1256"/>
      <c r="R2432" s="1256"/>
      <c r="S2432" s="1256"/>
      <c r="T2432" s="1256"/>
      <c r="U2432" s="1256"/>
      <c r="V2432" s="1256"/>
      <c r="W2432" s="1256"/>
      <c r="X2432" s="1256"/>
      <c r="Y2432" s="1256"/>
      <c r="Z2432" s="1256"/>
      <c r="AA2432" s="1256"/>
      <c r="AB2432" s="1256"/>
      <c r="AC2432" s="1256"/>
      <c r="AD2432" s="1256"/>
      <c r="AE2432" s="1256"/>
      <c r="AF2432" s="1256"/>
      <c r="AG2432" s="1256"/>
      <c r="AH2432" s="1256"/>
      <c r="AI2432" s="1256"/>
      <c r="AJ2432" s="1256"/>
      <c r="AK2432" s="1256"/>
      <c r="AL2432" s="1256"/>
      <c r="AM2432" s="1256"/>
      <c r="AN2432" s="1256"/>
      <c r="AO2432" s="1256"/>
      <c r="AP2432" s="1256"/>
      <c r="AQ2432" s="1256"/>
      <c r="AR2432" s="1256"/>
      <c r="AS2432" s="1256"/>
      <c r="AT2432" s="1256"/>
      <c r="AU2432" s="1256"/>
      <c r="AV2432" s="1256"/>
      <c r="AW2432" s="1256"/>
      <c r="AX2432" s="1256"/>
      <c r="AY2432" s="1256"/>
      <c r="AZ2432" s="1256"/>
      <c r="BA2432" s="1256"/>
      <c r="BB2432" s="1256"/>
      <c r="BC2432" s="1256"/>
      <c r="BD2432" s="1256"/>
      <c r="BE2432" s="1256"/>
      <c r="BF2432" s="1256"/>
      <c r="BG2432" s="1256"/>
      <c r="BH2432" s="1256"/>
      <c r="BI2432" s="1256"/>
      <c r="BJ2432" s="1256"/>
      <c r="BK2432" s="1256"/>
      <c r="BL2432" s="1256"/>
      <c r="BM2432" s="1256"/>
      <c r="BN2432" s="1256"/>
      <c r="BO2432" s="1256"/>
      <c r="BP2432" s="1256"/>
      <c r="BQ2432" s="1256"/>
      <c r="BR2432" s="1256"/>
      <c r="BS2432" s="1256"/>
    </row>
    <row r="2433" spans="1:71" s="994" customFormat="1" ht="41.4" hidden="1" outlineLevel="2">
      <c r="A2433" s="1014">
        <v>2</v>
      </c>
      <c r="B2433" s="1014" t="s">
        <v>1556</v>
      </c>
      <c r="C2433" s="1014" t="s">
        <v>1589</v>
      </c>
      <c r="D2433" s="1014" t="s">
        <v>6393</v>
      </c>
      <c r="E2433" s="1014" t="s">
        <v>6393</v>
      </c>
      <c r="F2433" s="1014" t="s">
        <v>6312</v>
      </c>
      <c r="G2433" s="941" t="s">
        <v>6538</v>
      </c>
      <c r="H2433" s="47" t="s">
        <v>29</v>
      </c>
      <c r="I2433" s="329">
        <v>2</v>
      </c>
      <c r="J2433" s="915"/>
      <c r="K2433" s="910">
        <f t="shared" si="384"/>
        <v>0</v>
      </c>
      <c r="L2433" s="426"/>
      <c r="M2433" s="909">
        <f t="shared" si="385"/>
        <v>0</v>
      </c>
      <c r="N2433" s="909">
        <f t="shared" si="386"/>
        <v>0</v>
      </c>
      <c r="O2433" s="909">
        <f t="shared" si="387"/>
        <v>0</v>
      </c>
      <c r="P2433" s="147"/>
      <c r="Q2433" s="1256"/>
      <c r="R2433" s="1256"/>
      <c r="S2433" s="1256"/>
      <c r="T2433" s="1256"/>
      <c r="U2433" s="1256"/>
      <c r="V2433" s="1256"/>
      <c r="W2433" s="1256"/>
      <c r="X2433" s="1256"/>
      <c r="Y2433" s="1256"/>
      <c r="Z2433" s="1256"/>
      <c r="AA2433" s="1256"/>
      <c r="AB2433" s="1256"/>
      <c r="AC2433" s="1256"/>
      <c r="AD2433" s="1256"/>
      <c r="AE2433" s="1256"/>
      <c r="AF2433" s="1256"/>
      <c r="AG2433" s="1256"/>
      <c r="AH2433" s="1256"/>
      <c r="AI2433" s="1256"/>
      <c r="AJ2433" s="1256"/>
      <c r="AK2433" s="1256"/>
      <c r="AL2433" s="1256"/>
      <c r="AM2433" s="1256"/>
      <c r="AN2433" s="1256"/>
      <c r="AO2433" s="1256"/>
      <c r="AP2433" s="1256"/>
      <c r="AQ2433" s="1256"/>
      <c r="AR2433" s="1256"/>
      <c r="AS2433" s="1256"/>
      <c r="AT2433" s="1256"/>
      <c r="AU2433" s="1256"/>
      <c r="AV2433" s="1256"/>
      <c r="AW2433" s="1256"/>
      <c r="AX2433" s="1256"/>
      <c r="AY2433" s="1256"/>
      <c r="AZ2433" s="1256"/>
      <c r="BA2433" s="1256"/>
      <c r="BB2433" s="1256"/>
      <c r="BC2433" s="1256"/>
      <c r="BD2433" s="1256"/>
      <c r="BE2433" s="1256"/>
      <c r="BF2433" s="1256"/>
      <c r="BG2433" s="1256"/>
      <c r="BH2433" s="1256"/>
      <c r="BI2433" s="1256"/>
      <c r="BJ2433" s="1256"/>
      <c r="BK2433" s="1256"/>
      <c r="BL2433" s="1256"/>
      <c r="BM2433" s="1256"/>
      <c r="BN2433" s="1256"/>
      <c r="BO2433" s="1256"/>
      <c r="BP2433" s="1256"/>
      <c r="BQ2433" s="1256"/>
      <c r="BR2433" s="1256"/>
      <c r="BS2433" s="1256"/>
    </row>
    <row r="2434" spans="1:71" s="994" customFormat="1" ht="27.6" hidden="1" outlineLevel="2">
      <c r="A2434" s="1014">
        <v>2</v>
      </c>
      <c r="B2434" s="1014" t="s">
        <v>1556</v>
      </c>
      <c r="C2434" s="1014" t="s">
        <v>1589</v>
      </c>
      <c r="D2434" s="1014" t="s">
        <v>6393</v>
      </c>
      <c r="E2434" s="1014" t="s">
        <v>6393</v>
      </c>
      <c r="F2434" s="1014" t="s">
        <v>6313</v>
      </c>
      <c r="G2434" s="941" t="s">
        <v>6539</v>
      </c>
      <c r="H2434" s="47" t="s">
        <v>29</v>
      </c>
      <c r="I2434" s="329">
        <v>2</v>
      </c>
      <c r="J2434" s="915"/>
      <c r="K2434" s="910">
        <f t="shared" si="384"/>
        <v>0</v>
      </c>
      <c r="L2434" s="426"/>
      <c r="M2434" s="909">
        <f t="shared" si="385"/>
        <v>0</v>
      </c>
      <c r="N2434" s="909">
        <f t="shared" si="386"/>
        <v>0</v>
      </c>
      <c r="O2434" s="909">
        <f t="shared" si="387"/>
        <v>0</v>
      </c>
      <c r="P2434" s="147"/>
      <c r="Q2434" s="1256"/>
      <c r="R2434" s="1256"/>
      <c r="S2434" s="1256"/>
      <c r="T2434" s="1256"/>
      <c r="U2434" s="1256"/>
      <c r="V2434" s="1256"/>
      <c r="W2434" s="1256"/>
      <c r="X2434" s="1256"/>
      <c r="Y2434" s="1256"/>
      <c r="Z2434" s="1256"/>
      <c r="AA2434" s="1256"/>
      <c r="AB2434" s="1256"/>
      <c r="AC2434" s="1256"/>
      <c r="AD2434" s="1256"/>
      <c r="AE2434" s="1256"/>
      <c r="AF2434" s="1256"/>
      <c r="AG2434" s="1256"/>
      <c r="AH2434" s="1256"/>
      <c r="AI2434" s="1256"/>
      <c r="AJ2434" s="1256"/>
      <c r="AK2434" s="1256"/>
      <c r="AL2434" s="1256"/>
      <c r="AM2434" s="1256"/>
      <c r="AN2434" s="1256"/>
      <c r="AO2434" s="1256"/>
      <c r="AP2434" s="1256"/>
      <c r="AQ2434" s="1256"/>
      <c r="AR2434" s="1256"/>
      <c r="AS2434" s="1256"/>
      <c r="AT2434" s="1256"/>
      <c r="AU2434" s="1256"/>
      <c r="AV2434" s="1256"/>
      <c r="AW2434" s="1256"/>
      <c r="AX2434" s="1256"/>
      <c r="AY2434" s="1256"/>
      <c r="AZ2434" s="1256"/>
      <c r="BA2434" s="1256"/>
      <c r="BB2434" s="1256"/>
      <c r="BC2434" s="1256"/>
      <c r="BD2434" s="1256"/>
      <c r="BE2434" s="1256"/>
      <c r="BF2434" s="1256"/>
      <c r="BG2434" s="1256"/>
      <c r="BH2434" s="1256"/>
      <c r="BI2434" s="1256"/>
      <c r="BJ2434" s="1256"/>
      <c r="BK2434" s="1256"/>
      <c r="BL2434" s="1256"/>
      <c r="BM2434" s="1256"/>
      <c r="BN2434" s="1256"/>
      <c r="BO2434" s="1256"/>
      <c r="BP2434" s="1256"/>
      <c r="BQ2434" s="1256"/>
      <c r="BR2434" s="1256"/>
      <c r="BS2434" s="1256"/>
    </row>
    <row r="2435" spans="1:71" s="994" customFormat="1" hidden="1" outlineLevel="2">
      <c r="A2435" s="1014">
        <v>2</v>
      </c>
      <c r="B2435" s="1014" t="s">
        <v>1556</v>
      </c>
      <c r="C2435" s="1014" t="s">
        <v>1589</v>
      </c>
      <c r="D2435" s="1014" t="s">
        <v>6393</v>
      </c>
      <c r="E2435" s="1014" t="s">
        <v>6393</v>
      </c>
      <c r="F2435" s="1014" t="s">
        <v>6314</v>
      </c>
      <c r="G2435" s="1010" t="s">
        <v>1347</v>
      </c>
      <c r="H2435" s="47"/>
      <c r="I2435" s="329"/>
      <c r="J2435" s="915"/>
      <c r="K2435" s="910">
        <f t="shared" ref="K2435:K2460" si="388">I2435*J2435</f>
        <v>0</v>
      </c>
      <c r="L2435" s="426"/>
      <c r="M2435" s="909">
        <f t="shared" ref="M2435:M2460" si="389">I2435*L2435</f>
        <v>0</v>
      </c>
      <c r="N2435" s="909">
        <f t="shared" ref="N2435:N2460" si="390">J2435+L2435</f>
        <v>0</v>
      </c>
      <c r="O2435" s="909">
        <f t="shared" ref="O2435:O2460" si="391">I2435*N2435</f>
        <v>0</v>
      </c>
      <c r="P2435" s="147"/>
      <c r="Q2435" s="1256"/>
      <c r="R2435" s="1256"/>
      <c r="S2435" s="1256"/>
      <c r="T2435" s="1256"/>
      <c r="U2435" s="1256"/>
      <c r="V2435" s="1256"/>
      <c r="W2435" s="1256"/>
      <c r="X2435" s="1256"/>
      <c r="Y2435" s="1256"/>
      <c r="Z2435" s="1256"/>
      <c r="AA2435" s="1256"/>
      <c r="AB2435" s="1256"/>
      <c r="AC2435" s="1256"/>
      <c r="AD2435" s="1256"/>
      <c r="AE2435" s="1256"/>
      <c r="AF2435" s="1256"/>
      <c r="AG2435" s="1256"/>
      <c r="AH2435" s="1256"/>
      <c r="AI2435" s="1256"/>
      <c r="AJ2435" s="1256"/>
      <c r="AK2435" s="1256"/>
      <c r="AL2435" s="1256"/>
      <c r="AM2435" s="1256"/>
      <c r="AN2435" s="1256"/>
      <c r="AO2435" s="1256"/>
      <c r="AP2435" s="1256"/>
      <c r="AQ2435" s="1256"/>
      <c r="AR2435" s="1256"/>
      <c r="AS2435" s="1256"/>
      <c r="AT2435" s="1256"/>
      <c r="AU2435" s="1256"/>
      <c r="AV2435" s="1256"/>
      <c r="AW2435" s="1256"/>
      <c r="AX2435" s="1256"/>
      <c r="AY2435" s="1256"/>
      <c r="AZ2435" s="1256"/>
      <c r="BA2435" s="1256"/>
      <c r="BB2435" s="1256"/>
      <c r="BC2435" s="1256"/>
      <c r="BD2435" s="1256"/>
      <c r="BE2435" s="1256"/>
      <c r="BF2435" s="1256"/>
      <c r="BG2435" s="1256"/>
      <c r="BH2435" s="1256"/>
      <c r="BI2435" s="1256"/>
      <c r="BJ2435" s="1256"/>
      <c r="BK2435" s="1256"/>
      <c r="BL2435" s="1256"/>
      <c r="BM2435" s="1256"/>
      <c r="BN2435" s="1256"/>
      <c r="BO2435" s="1256"/>
      <c r="BP2435" s="1256"/>
      <c r="BQ2435" s="1256"/>
      <c r="BR2435" s="1256"/>
      <c r="BS2435" s="1256"/>
    </row>
    <row r="2436" spans="1:71" s="994" customFormat="1" ht="41.4" hidden="1" outlineLevel="2">
      <c r="A2436" s="1014">
        <v>2</v>
      </c>
      <c r="B2436" s="1014" t="s">
        <v>1556</v>
      </c>
      <c r="C2436" s="1014" t="s">
        <v>1589</v>
      </c>
      <c r="D2436" s="1014" t="s">
        <v>6393</v>
      </c>
      <c r="E2436" s="1014" t="s">
        <v>6393</v>
      </c>
      <c r="F2436" s="1014" t="s">
        <v>6315</v>
      </c>
      <c r="G2436" s="941" t="s">
        <v>6540</v>
      </c>
      <c r="H2436" s="47" t="s">
        <v>29</v>
      </c>
      <c r="I2436" s="329">
        <v>3</v>
      </c>
      <c r="J2436" s="915"/>
      <c r="K2436" s="910">
        <f t="shared" si="388"/>
        <v>0</v>
      </c>
      <c r="L2436" s="426"/>
      <c r="M2436" s="909">
        <f t="shared" si="389"/>
        <v>0</v>
      </c>
      <c r="N2436" s="909">
        <f t="shared" si="390"/>
        <v>0</v>
      </c>
      <c r="O2436" s="909">
        <f t="shared" si="391"/>
        <v>0</v>
      </c>
      <c r="P2436" s="147"/>
      <c r="Q2436" s="1256"/>
      <c r="R2436" s="1256"/>
      <c r="S2436" s="1256"/>
      <c r="T2436" s="1256"/>
      <c r="U2436" s="1256"/>
      <c r="V2436" s="1256"/>
      <c r="W2436" s="1256"/>
      <c r="X2436" s="1256"/>
      <c r="Y2436" s="1256"/>
      <c r="Z2436" s="1256"/>
      <c r="AA2436" s="1256"/>
      <c r="AB2436" s="1256"/>
      <c r="AC2436" s="1256"/>
      <c r="AD2436" s="1256"/>
      <c r="AE2436" s="1256"/>
      <c r="AF2436" s="1256"/>
      <c r="AG2436" s="1256"/>
      <c r="AH2436" s="1256"/>
      <c r="AI2436" s="1256"/>
      <c r="AJ2436" s="1256"/>
      <c r="AK2436" s="1256"/>
      <c r="AL2436" s="1256"/>
      <c r="AM2436" s="1256"/>
      <c r="AN2436" s="1256"/>
      <c r="AO2436" s="1256"/>
      <c r="AP2436" s="1256"/>
      <c r="AQ2436" s="1256"/>
      <c r="AR2436" s="1256"/>
      <c r="AS2436" s="1256"/>
      <c r="AT2436" s="1256"/>
      <c r="AU2436" s="1256"/>
      <c r="AV2436" s="1256"/>
      <c r="AW2436" s="1256"/>
      <c r="AX2436" s="1256"/>
      <c r="AY2436" s="1256"/>
      <c r="AZ2436" s="1256"/>
      <c r="BA2436" s="1256"/>
      <c r="BB2436" s="1256"/>
      <c r="BC2436" s="1256"/>
      <c r="BD2436" s="1256"/>
      <c r="BE2436" s="1256"/>
      <c r="BF2436" s="1256"/>
      <c r="BG2436" s="1256"/>
      <c r="BH2436" s="1256"/>
      <c r="BI2436" s="1256"/>
      <c r="BJ2436" s="1256"/>
      <c r="BK2436" s="1256"/>
      <c r="BL2436" s="1256"/>
      <c r="BM2436" s="1256"/>
      <c r="BN2436" s="1256"/>
      <c r="BO2436" s="1256"/>
      <c r="BP2436" s="1256"/>
      <c r="BQ2436" s="1256"/>
      <c r="BR2436" s="1256"/>
      <c r="BS2436" s="1256"/>
    </row>
    <row r="2437" spans="1:71" s="994" customFormat="1" ht="27.6" hidden="1" outlineLevel="2">
      <c r="A2437" s="1014">
        <v>2</v>
      </c>
      <c r="B2437" s="1014" t="s">
        <v>1556</v>
      </c>
      <c r="C2437" s="1014" t="s">
        <v>1589</v>
      </c>
      <c r="D2437" s="1014" t="s">
        <v>6393</v>
      </c>
      <c r="E2437" s="1014" t="s">
        <v>6393</v>
      </c>
      <c r="F2437" s="1014" t="s">
        <v>6316</v>
      </c>
      <c r="G2437" s="941" t="s">
        <v>6541</v>
      </c>
      <c r="H2437" s="47" t="s">
        <v>29</v>
      </c>
      <c r="I2437" s="329">
        <v>2</v>
      </c>
      <c r="J2437" s="915"/>
      <c r="K2437" s="910">
        <f t="shared" si="388"/>
        <v>0</v>
      </c>
      <c r="L2437" s="426"/>
      <c r="M2437" s="909">
        <f t="shared" si="389"/>
        <v>0</v>
      </c>
      <c r="N2437" s="909">
        <f t="shared" si="390"/>
        <v>0</v>
      </c>
      <c r="O2437" s="909">
        <f t="shared" si="391"/>
        <v>0</v>
      </c>
      <c r="P2437" s="147"/>
      <c r="Q2437" s="1256"/>
      <c r="R2437" s="1256"/>
      <c r="S2437" s="1256"/>
      <c r="T2437" s="1256"/>
      <c r="U2437" s="1256"/>
      <c r="V2437" s="1256"/>
      <c r="W2437" s="1256"/>
      <c r="X2437" s="1256"/>
      <c r="Y2437" s="1256"/>
      <c r="Z2437" s="1256"/>
      <c r="AA2437" s="1256"/>
      <c r="AB2437" s="1256"/>
      <c r="AC2437" s="1256"/>
      <c r="AD2437" s="1256"/>
      <c r="AE2437" s="1256"/>
      <c r="AF2437" s="1256"/>
      <c r="AG2437" s="1256"/>
      <c r="AH2437" s="1256"/>
      <c r="AI2437" s="1256"/>
      <c r="AJ2437" s="1256"/>
      <c r="AK2437" s="1256"/>
      <c r="AL2437" s="1256"/>
      <c r="AM2437" s="1256"/>
      <c r="AN2437" s="1256"/>
      <c r="AO2437" s="1256"/>
      <c r="AP2437" s="1256"/>
      <c r="AQ2437" s="1256"/>
      <c r="AR2437" s="1256"/>
      <c r="AS2437" s="1256"/>
      <c r="AT2437" s="1256"/>
      <c r="AU2437" s="1256"/>
      <c r="AV2437" s="1256"/>
      <c r="AW2437" s="1256"/>
      <c r="AX2437" s="1256"/>
      <c r="AY2437" s="1256"/>
      <c r="AZ2437" s="1256"/>
      <c r="BA2437" s="1256"/>
      <c r="BB2437" s="1256"/>
      <c r="BC2437" s="1256"/>
      <c r="BD2437" s="1256"/>
      <c r="BE2437" s="1256"/>
      <c r="BF2437" s="1256"/>
      <c r="BG2437" s="1256"/>
      <c r="BH2437" s="1256"/>
      <c r="BI2437" s="1256"/>
      <c r="BJ2437" s="1256"/>
      <c r="BK2437" s="1256"/>
      <c r="BL2437" s="1256"/>
      <c r="BM2437" s="1256"/>
      <c r="BN2437" s="1256"/>
      <c r="BO2437" s="1256"/>
      <c r="BP2437" s="1256"/>
      <c r="BQ2437" s="1256"/>
      <c r="BR2437" s="1256"/>
      <c r="BS2437" s="1256"/>
    </row>
    <row r="2438" spans="1:71" s="994" customFormat="1" hidden="1" outlineLevel="2">
      <c r="A2438" s="1014">
        <v>2</v>
      </c>
      <c r="B2438" s="1014" t="s">
        <v>1556</v>
      </c>
      <c r="C2438" s="1014" t="s">
        <v>1589</v>
      </c>
      <c r="D2438" s="1014" t="s">
        <v>6393</v>
      </c>
      <c r="E2438" s="1014" t="s">
        <v>6393</v>
      </c>
      <c r="F2438" s="1014" t="s">
        <v>6317</v>
      </c>
      <c r="G2438" s="1010" t="s">
        <v>6529</v>
      </c>
      <c r="H2438" s="47"/>
      <c r="I2438" s="329"/>
      <c r="J2438" s="915"/>
      <c r="K2438" s="910">
        <f t="shared" si="388"/>
        <v>0</v>
      </c>
      <c r="L2438" s="426"/>
      <c r="M2438" s="909">
        <f t="shared" si="389"/>
        <v>0</v>
      </c>
      <c r="N2438" s="909">
        <f t="shared" si="390"/>
        <v>0</v>
      </c>
      <c r="O2438" s="909">
        <f t="shared" si="391"/>
        <v>0</v>
      </c>
      <c r="P2438" s="147"/>
      <c r="Q2438" s="1256"/>
      <c r="R2438" s="1256"/>
      <c r="S2438" s="1256"/>
      <c r="T2438" s="1256"/>
      <c r="U2438" s="1256"/>
      <c r="V2438" s="1256"/>
      <c r="W2438" s="1256"/>
      <c r="X2438" s="1256"/>
      <c r="Y2438" s="1256"/>
      <c r="Z2438" s="1256"/>
      <c r="AA2438" s="1256"/>
      <c r="AB2438" s="1256"/>
      <c r="AC2438" s="1256"/>
      <c r="AD2438" s="1256"/>
      <c r="AE2438" s="1256"/>
      <c r="AF2438" s="1256"/>
      <c r="AG2438" s="1256"/>
      <c r="AH2438" s="1256"/>
      <c r="AI2438" s="1256"/>
      <c r="AJ2438" s="1256"/>
      <c r="AK2438" s="1256"/>
      <c r="AL2438" s="1256"/>
      <c r="AM2438" s="1256"/>
      <c r="AN2438" s="1256"/>
      <c r="AO2438" s="1256"/>
      <c r="AP2438" s="1256"/>
      <c r="AQ2438" s="1256"/>
      <c r="AR2438" s="1256"/>
      <c r="AS2438" s="1256"/>
      <c r="AT2438" s="1256"/>
      <c r="AU2438" s="1256"/>
      <c r="AV2438" s="1256"/>
      <c r="AW2438" s="1256"/>
      <c r="AX2438" s="1256"/>
      <c r="AY2438" s="1256"/>
      <c r="AZ2438" s="1256"/>
      <c r="BA2438" s="1256"/>
      <c r="BB2438" s="1256"/>
      <c r="BC2438" s="1256"/>
      <c r="BD2438" s="1256"/>
      <c r="BE2438" s="1256"/>
      <c r="BF2438" s="1256"/>
      <c r="BG2438" s="1256"/>
      <c r="BH2438" s="1256"/>
      <c r="BI2438" s="1256"/>
      <c r="BJ2438" s="1256"/>
      <c r="BK2438" s="1256"/>
      <c r="BL2438" s="1256"/>
      <c r="BM2438" s="1256"/>
      <c r="BN2438" s="1256"/>
      <c r="BO2438" s="1256"/>
      <c r="BP2438" s="1256"/>
      <c r="BQ2438" s="1256"/>
      <c r="BR2438" s="1256"/>
      <c r="BS2438" s="1256"/>
    </row>
    <row r="2439" spans="1:71" s="994" customFormat="1" ht="27.6" hidden="1" outlineLevel="2">
      <c r="A2439" s="1014">
        <v>2</v>
      </c>
      <c r="B2439" s="1014" t="s">
        <v>1556</v>
      </c>
      <c r="C2439" s="1014" t="s">
        <v>1589</v>
      </c>
      <c r="D2439" s="1014" t="s">
        <v>6393</v>
      </c>
      <c r="E2439" s="1014" t="s">
        <v>6393</v>
      </c>
      <c r="F2439" s="1014" t="s">
        <v>6318</v>
      </c>
      <c r="G2439" s="941" t="s">
        <v>6517</v>
      </c>
      <c r="H2439" s="47" t="s">
        <v>29</v>
      </c>
      <c r="I2439" s="329">
        <v>3</v>
      </c>
      <c r="J2439" s="915"/>
      <c r="K2439" s="910">
        <f t="shared" si="388"/>
        <v>0</v>
      </c>
      <c r="L2439" s="426"/>
      <c r="M2439" s="909">
        <f t="shared" si="389"/>
        <v>0</v>
      </c>
      <c r="N2439" s="909">
        <f t="shared" si="390"/>
        <v>0</v>
      </c>
      <c r="O2439" s="909">
        <f t="shared" si="391"/>
        <v>0</v>
      </c>
      <c r="P2439" s="147"/>
      <c r="Q2439" s="1256"/>
      <c r="R2439" s="1256"/>
      <c r="S2439" s="1256"/>
      <c r="T2439" s="1256"/>
      <c r="U2439" s="1256"/>
      <c r="V2439" s="1256"/>
      <c r="W2439" s="1256"/>
      <c r="X2439" s="1256"/>
      <c r="Y2439" s="1256"/>
      <c r="Z2439" s="1256"/>
      <c r="AA2439" s="1256"/>
      <c r="AB2439" s="1256"/>
      <c r="AC2439" s="1256"/>
      <c r="AD2439" s="1256"/>
      <c r="AE2439" s="1256"/>
      <c r="AF2439" s="1256"/>
      <c r="AG2439" s="1256"/>
      <c r="AH2439" s="1256"/>
      <c r="AI2439" s="1256"/>
      <c r="AJ2439" s="1256"/>
      <c r="AK2439" s="1256"/>
      <c r="AL2439" s="1256"/>
      <c r="AM2439" s="1256"/>
      <c r="AN2439" s="1256"/>
      <c r="AO2439" s="1256"/>
      <c r="AP2439" s="1256"/>
      <c r="AQ2439" s="1256"/>
      <c r="AR2439" s="1256"/>
      <c r="AS2439" s="1256"/>
      <c r="AT2439" s="1256"/>
      <c r="AU2439" s="1256"/>
      <c r="AV2439" s="1256"/>
      <c r="AW2439" s="1256"/>
      <c r="AX2439" s="1256"/>
      <c r="AY2439" s="1256"/>
      <c r="AZ2439" s="1256"/>
      <c r="BA2439" s="1256"/>
      <c r="BB2439" s="1256"/>
      <c r="BC2439" s="1256"/>
      <c r="BD2439" s="1256"/>
      <c r="BE2439" s="1256"/>
      <c r="BF2439" s="1256"/>
      <c r="BG2439" s="1256"/>
      <c r="BH2439" s="1256"/>
      <c r="BI2439" s="1256"/>
      <c r="BJ2439" s="1256"/>
      <c r="BK2439" s="1256"/>
      <c r="BL2439" s="1256"/>
      <c r="BM2439" s="1256"/>
      <c r="BN2439" s="1256"/>
      <c r="BO2439" s="1256"/>
      <c r="BP2439" s="1256"/>
      <c r="BQ2439" s="1256"/>
      <c r="BR2439" s="1256"/>
      <c r="BS2439" s="1256"/>
    </row>
    <row r="2440" spans="1:71" s="994" customFormat="1" ht="27.6" hidden="1" outlineLevel="2">
      <c r="A2440" s="1014">
        <v>2</v>
      </c>
      <c r="B2440" s="1014" t="s">
        <v>1556</v>
      </c>
      <c r="C2440" s="1014" t="s">
        <v>1589</v>
      </c>
      <c r="D2440" s="1014" t="s">
        <v>6393</v>
      </c>
      <c r="E2440" s="1014" t="s">
        <v>6393</v>
      </c>
      <c r="F2440" s="1014" t="s">
        <v>6319</v>
      </c>
      <c r="G2440" s="941" t="s">
        <v>6518</v>
      </c>
      <c r="H2440" s="47" t="s">
        <v>29</v>
      </c>
      <c r="I2440" s="329">
        <v>3</v>
      </c>
      <c r="J2440" s="915"/>
      <c r="K2440" s="910">
        <f t="shared" si="388"/>
        <v>0</v>
      </c>
      <c r="L2440" s="426"/>
      <c r="M2440" s="909">
        <f t="shared" si="389"/>
        <v>0</v>
      </c>
      <c r="N2440" s="909">
        <f t="shared" si="390"/>
        <v>0</v>
      </c>
      <c r="O2440" s="909">
        <f t="shared" si="391"/>
        <v>0</v>
      </c>
      <c r="P2440" s="147"/>
      <c r="Q2440" s="1256"/>
      <c r="R2440" s="1256"/>
      <c r="S2440" s="1256"/>
      <c r="T2440" s="1256"/>
      <c r="U2440" s="1256"/>
      <c r="V2440" s="1256"/>
      <c r="W2440" s="1256"/>
      <c r="X2440" s="1256"/>
      <c r="Y2440" s="1256"/>
      <c r="Z2440" s="1256"/>
      <c r="AA2440" s="1256"/>
      <c r="AB2440" s="1256"/>
      <c r="AC2440" s="1256"/>
      <c r="AD2440" s="1256"/>
      <c r="AE2440" s="1256"/>
      <c r="AF2440" s="1256"/>
      <c r="AG2440" s="1256"/>
      <c r="AH2440" s="1256"/>
      <c r="AI2440" s="1256"/>
      <c r="AJ2440" s="1256"/>
      <c r="AK2440" s="1256"/>
      <c r="AL2440" s="1256"/>
      <c r="AM2440" s="1256"/>
      <c r="AN2440" s="1256"/>
      <c r="AO2440" s="1256"/>
      <c r="AP2440" s="1256"/>
      <c r="AQ2440" s="1256"/>
      <c r="AR2440" s="1256"/>
      <c r="AS2440" s="1256"/>
      <c r="AT2440" s="1256"/>
      <c r="AU2440" s="1256"/>
      <c r="AV2440" s="1256"/>
      <c r="AW2440" s="1256"/>
      <c r="AX2440" s="1256"/>
      <c r="AY2440" s="1256"/>
      <c r="AZ2440" s="1256"/>
      <c r="BA2440" s="1256"/>
      <c r="BB2440" s="1256"/>
      <c r="BC2440" s="1256"/>
      <c r="BD2440" s="1256"/>
      <c r="BE2440" s="1256"/>
      <c r="BF2440" s="1256"/>
      <c r="BG2440" s="1256"/>
      <c r="BH2440" s="1256"/>
      <c r="BI2440" s="1256"/>
      <c r="BJ2440" s="1256"/>
      <c r="BK2440" s="1256"/>
      <c r="BL2440" s="1256"/>
      <c r="BM2440" s="1256"/>
      <c r="BN2440" s="1256"/>
      <c r="BO2440" s="1256"/>
      <c r="BP2440" s="1256"/>
      <c r="BQ2440" s="1256"/>
      <c r="BR2440" s="1256"/>
      <c r="BS2440" s="1256"/>
    </row>
    <row r="2441" spans="1:71" s="994" customFormat="1" hidden="1" outlineLevel="2">
      <c r="A2441" s="1014">
        <v>2</v>
      </c>
      <c r="B2441" s="1014" t="s">
        <v>1556</v>
      </c>
      <c r="C2441" s="1014" t="s">
        <v>1589</v>
      </c>
      <c r="D2441" s="1014" t="s">
        <v>6393</v>
      </c>
      <c r="E2441" s="1014" t="s">
        <v>6393</v>
      </c>
      <c r="F2441" s="1014" t="s">
        <v>6320</v>
      </c>
      <c r="G2441" s="941" t="s">
        <v>6519</v>
      </c>
      <c r="H2441" s="47" t="s">
        <v>29</v>
      </c>
      <c r="I2441" s="329">
        <v>3</v>
      </c>
      <c r="J2441" s="915"/>
      <c r="K2441" s="910">
        <f t="shared" si="388"/>
        <v>0</v>
      </c>
      <c r="L2441" s="426"/>
      <c r="M2441" s="909">
        <f t="shared" si="389"/>
        <v>0</v>
      </c>
      <c r="N2441" s="909">
        <f t="shared" si="390"/>
        <v>0</v>
      </c>
      <c r="O2441" s="909">
        <f t="shared" si="391"/>
        <v>0</v>
      </c>
      <c r="P2441" s="147"/>
      <c r="Q2441" s="1256"/>
      <c r="R2441" s="1256"/>
      <c r="S2441" s="1256"/>
      <c r="T2441" s="1256"/>
      <c r="U2441" s="1256"/>
      <c r="V2441" s="1256"/>
      <c r="W2441" s="1256"/>
      <c r="X2441" s="1256"/>
      <c r="Y2441" s="1256"/>
      <c r="Z2441" s="1256"/>
      <c r="AA2441" s="1256"/>
      <c r="AB2441" s="1256"/>
      <c r="AC2441" s="1256"/>
      <c r="AD2441" s="1256"/>
      <c r="AE2441" s="1256"/>
      <c r="AF2441" s="1256"/>
      <c r="AG2441" s="1256"/>
      <c r="AH2441" s="1256"/>
      <c r="AI2441" s="1256"/>
      <c r="AJ2441" s="1256"/>
      <c r="AK2441" s="1256"/>
      <c r="AL2441" s="1256"/>
      <c r="AM2441" s="1256"/>
      <c r="AN2441" s="1256"/>
      <c r="AO2441" s="1256"/>
      <c r="AP2441" s="1256"/>
      <c r="AQ2441" s="1256"/>
      <c r="AR2441" s="1256"/>
      <c r="AS2441" s="1256"/>
      <c r="AT2441" s="1256"/>
      <c r="AU2441" s="1256"/>
      <c r="AV2441" s="1256"/>
      <c r="AW2441" s="1256"/>
      <c r="AX2441" s="1256"/>
      <c r="AY2441" s="1256"/>
      <c r="AZ2441" s="1256"/>
      <c r="BA2441" s="1256"/>
      <c r="BB2441" s="1256"/>
      <c r="BC2441" s="1256"/>
      <c r="BD2441" s="1256"/>
      <c r="BE2441" s="1256"/>
      <c r="BF2441" s="1256"/>
      <c r="BG2441" s="1256"/>
      <c r="BH2441" s="1256"/>
      <c r="BI2441" s="1256"/>
      <c r="BJ2441" s="1256"/>
      <c r="BK2441" s="1256"/>
      <c r="BL2441" s="1256"/>
      <c r="BM2441" s="1256"/>
      <c r="BN2441" s="1256"/>
      <c r="BO2441" s="1256"/>
      <c r="BP2441" s="1256"/>
      <c r="BQ2441" s="1256"/>
      <c r="BR2441" s="1256"/>
      <c r="BS2441" s="1256"/>
    </row>
    <row r="2442" spans="1:71" s="994" customFormat="1" hidden="1" outlineLevel="2">
      <c r="A2442" s="1014">
        <v>2</v>
      </c>
      <c r="B2442" s="1014" t="s">
        <v>1556</v>
      </c>
      <c r="C2442" s="1014" t="s">
        <v>1589</v>
      </c>
      <c r="D2442" s="1014" t="s">
        <v>6393</v>
      </c>
      <c r="E2442" s="1014" t="s">
        <v>6393</v>
      </c>
      <c r="F2442" s="1014" t="s">
        <v>6321</v>
      </c>
      <c r="G2442" s="941" t="s">
        <v>6520</v>
      </c>
      <c r="H2442" s="47" t="s">
        <v>29</v>
      </c>
      <c r="I2442" s="329">
        <v>3</v>
      </c>
      <c r="J2442" s="915"/>
      <c r="K2442" s="910">
        <f t="shared" si="388"/>
        <v>0</v>
      </c>
      <c r="L2442" s="426"/>
      <c r="M2442" s="909">
        <f t="shared" si="389"/>
        <v>0</v>
      </c>
      <c r="N2442" s="909">
        <f t="shared" si="390"/>
        <v>0</v>
      </c>
      <c r="O2442" s="909">
        <f t="shared" si="391"/>
        <v>0</v>
      </c>
      <c r="P2442" s="147"/>
      <c r="Q2442" s="1256"/>
      <c r="R2442" s="1256"/>
      <c r="S2442" s="1256"/>
      <c r="T2442" s="1256"/>
      <c r="U2442" s="1256"/>
      <c r="V2442" s="1256"/>
      <c r="W2442" s="1256"/>
      <c r="X2442" s="1256"/>
      <c r="Y2442" s="1256"/>
      <c r="Z2442" s="1256"/>
      <c r="AA2442" s="1256"/>
      <c r="AB2442" s="1256"/>
      <c r="AC2442" s="1256"/>
      <c r="AD2442" s="1256"/>
      <c r="AE2442" s="1256"/>
      <c r="AF2442" s="1256"/>
      <c r="AG2442" s="1256"/>
      <c r="AH2442" s="1256"/>
      <c r="AI2442" s="1256"/>
      <c r="AJ2442" s="1256"/>
      <c r="AK2442" s="1256"/>
      <c r="AL2442" s="1256"/>
      <c r="AM2442" s="1256"/>
      <c r="AN2442" s="1256"/>
      <c r="AO2442" s="1256"/>
      <c r="AP2442" s="1256"/>
      <c r="AQ2442" s="1256"/>
      <c r="AR2442" s="1256"/>
      <c r="AS2442" s="1256"/>
      <c r="AT2442" s="1256"/>
      <c r="AU2442" s="1256"/>
      <c r="AV2442" s="1256"/>
      <c r="AW2442" s="1256"/>
      <c r="AX2442" s="1256"/>
      <c r="AY2442" s="1256"/>
      <c r="AZ2442" s="1256"/>
      <c r="BA2442" s="1256"/>
      <c r="BB2442" s="1256"/>
      <c r="BC2442" s="1256"/>
      <c r="BD2442" s="1256"/>
      <c r="BE2442" s="1256"/>
      <c r="BF2442" s="1256"/>
      <c r="BG2442" s="1256"/>
      <c r="BH2442" s="1256"/>
      <c r="BI2442" s="1256"/>
      <c r="BJ2442" s="1256"/>
      <c r="BK2442" s="1256"/>
      <c r="BL2442" s="1256"/>
      <c r="BM2442" s="1256"/>
      <c r="BN2442" s="1256"/>
      <c r="BO2442" s="1256"/>
      <c r="BP2442" s="1256"/>
      <c r="BQ2442" s="1256"/>
      <c r="BR2442" s="1256"/>
      <c r="BS2442" s="1256"/>
    </row>
    <row r="2443" spans="1:71" s="994" customFormat="1" ht="27.6" hidden="1" outlineLevel="2">
      <c r="A2443" s="1014">
        <v>2</v>
      </c>
      <c r="B2443" s="1014" t="s">
        <v>1556</v>
      </c>
      <c r="C2443" s="1014" t="s">
        <v>1589</v>
      </c>
      <c r="D2443" s="1014" t="s">
        <v>6393</v>
      </c>
      <c r="E2443" s="1014" t="s">
        <v>6393</v>
      </c>
      <c r="F2443" s="1014" t="s">
        <v>3412</v>
      </c>
      <c r="G2443" s="941" t="s">
        <v>6521</v>
      </c>
      <c r="H2443" s="47" t="s">
        <v>29</v>
      </c>
      <c r="I2443" s="329">
        <v>6</v>
      </c>
      <c r="J2443" s="915"/>
      <c r="K2443" s="910">
        <f t="shared" si="388"/>
        <v>0</v>
      </c>
      <c r="L2443" s="426"/>
      <c r="M2443" s="909">
        <f t="shared" si="389"/>
        <v>0</v>
      </c>
      <c r="N2443" s="909">
        <f t="shared" si="390"/>
        <v>0</v>
      </c>
      <c r="O2443" s="909">
        <f t="shared" si="391"/>
        <v>0</v>
      </c>
      <c r="P2443" s="147"/>
      <c r="Q2443" s="1256"/>
      <c r="R2443" s="1256"/>
      <c r="S2443" s="1256"/>
      <c r="T2443" s="1256"/>
      <c r="U2443" s="1256"/>
      <c r="V2443" s="1256"/>
      <c r="W2443" s="1256"/>
      <c r="X2443" s="1256"/>
      <c r="Y2443" s="1256"/>
      <c r="Z2443" s="1256"/>
      <c r="AA2443" s="1256"/>
      <c r="AB2443" s="1256"/>
      <c r="AC2443" s="1256"/>
      <c r="AD2443" s="1256"/>
      <c r="AE2443" s="1256"/>
      <c r="AF2443" s="1256"/>
      <c r="AG2443" s="1256"/>
      <c r="AH2443" s="1256"/>
      <c r="AI2443" s="1256"/>
      <c r="AJ2443" s="1256"/>
      <c r="AK2443" s="1256"/>
      <c r="AL2443" s="1256"/>
      <c r="AM2443" s="1256"/>
      <c r="AN2443" s="1256"/>
      <c r="AO2443" s="1256"/>
      <c r="AP2443" s="1256"/>
      <c r="AQ2443" s="1256"/>
      <c r="AR2443" s="1256"/>
      <c r="AS2443" s="1256"/>
      <c r="AT2443" s="1256"/>
      <c r="AU2443" s="1256"/>
      <c r="AV2443" s="1256"/>
      <c r="AW2443" s="1256"/>
      <c r="AX2443" s="1256"/>
      <c r="AY2443" s="1256"/>
      <c r="AZ2443" s="1256"/>
      <c r="BA2443" s="1256"/>
      <c r="BB2443" s="1256"/>
      <c r="BC2443" s="1256"/>
      <c r="BD2443" s="1256"/>
      <c r="BE2443" s="1256"/>
      <c r="BF2443" s="1256"/>
      <c r="BG2443" s="1256"/>
      <c r="BH2443" s="1256"/>
      <c r="BI2443" s="1256"/>
      <c r="BJ2443" s="1256"/>
      <c r="BK2443" s="1256"/>
      <c r="BL2443" s="1256"/>
      <c r="BM2443" s="1256"/>
      <c r="BN2443" s="1256"/>
      <c r="BO2443" s="1256"/>
      <c r="BP2443" s="1256"/>
      <c r="BQ2443" s="1256"/>
      <c r="BR2443" s="1256"/>
      <c r="BS2443" s="1256"/>
    </row>
    <row r="2444" spans="1:71" s="994" customFormat="1" ht="41.4" hidden="1" outlineLevel="2">
      <c r="A2444" s="1014">
        <v>2</v>
      </c>
      <c r="B2444" s="1014" t="s">
        <v>1556</v>
      </c>
      <c r="C2444" s="1014" t="s">
        <v>1589</v>
      </c>
      <c r="D2444" s="1014" t="s">
        <v>6393</v>
      </c>
      <c r="E2444" s="1014" t="s">
        <v>6393</v>
      </c>
      <c r="F2444" s="1014" t="s">
        <v>6322</v>
      </c>
      <c r="G2444" s="941" t="s">
        <v>6522</v>
      </c>
      <c r="H2444" s="47" t="s">
        <v>29</v>
      </c>
      <c r="I2444" s="329">
        <v>3</v>
      </c>
      <c r="J2444" s="915"/>
      <c r="K2444" s="910">
        <f t="shared" si="388"/>
        <v>0</v>
      </c>
      <c r="L2444" s="426"/>
      <c r="M2444" s="909">
        <f t="shared" si="389"/>
        <v>0</v>
      </c>
      <c r="N2444" s="909">
        <f t="shared" si="390"/>
        <v>0</v>
      </c>
      <c r="O2444" s="909">
        <f t="shared" si="391"/>
        <v>0</v>
      </c>
      <c r="P2444" s="147"/>
      <c r="Q2444" s="1256"/>
      <c r="R2444" s="1256"/>
      <c r="S2444" s="1256"/>
      <c r="T2444" s="1256"/>
      <c r="U2444" s="1256"/>
      <c r="V2444" s="1256"/>
      <c r="W2444" s="1256"/>
      <c r="X2444" s="1256"/>
      <c r="Y2444" s="1256"/>
      <c r="Z2444" s="1256"/>
      <c r="AA2444" s="1256"/>
      <c r="AB2444" s="1256"/>
      <c r="AC2444" s="1256"/>
      <c r="AD2444" s="1256"/>
      <c r="AE2444" s="1256"/>
      <c r="AF2444" s="1256"/>
      <c r="AG2444" s="1256"/>
      <c r="AH2444" s="1256"/>
      <c r="AI2444" s="1256"/>
      <c r="AJ2444" s="1256"/>
      <c r="AK2444" s="1256"/>
      <c r="AL2444" s="1256"/>
      <c r="AM2444" s="1256"/>
      <c r="AN2444" s="1256"/>
      <c r="AO2444" s="1256"/>
      <c r="AP2444" s="1256"/>
      <c r="AQ2444" s="1256"/>
      <c r="AR2444" s="1256"/>
      <c r="AS2444" s="1256"/>
      <c r="AT2444" s="1256"/>
      <c r="AU2444" s="1256"/>
      <c r="AV2444" s="1256"/>
      <c r="AW2444" s="1256"/>
      <c r="AX2444" s="1256"/>
      <c r="AY2444" s="1256"/>
      <c r="AZ2444" s="1256"/>
      <c r="BA2444" s="1256"/>
      <c r="BB2444" s="1256"/>
      <c r="BC2444" s="1256"/>
      <c r="BD2444" s="1256"/>
      <c r="BE2444" s="1256"/>
      <c r="BF2444" s="1256"/>
      <c r="BG2444" s="1256"/>
      <c r="BH2444" s="1256"/>
      <c r="BI2444" s="1256"/>
      <c r="BJ2444" s="1256"/>
      <c r="BK2444" s="1256"/>
      <c r="BL2444" s="1256"/>
      <c r="BM2444" s="1256"/>
      <c r="BN2444" s="1256"/>
      <c r="BO2444" s="1256"/>
      <c r="BP2444" s="1256"/>
      <c r="BQ2444" s="1256"/>
      <c r="BR2444" s="1256"/>
      <c r="BS2444" s="1256"/>
    </row>
    <row r="2445" spans="1:71" s="994" customFormat="1" ht="27.6" hidden="1" outlineLevel="2">
      <c r="A2445" s="1014">
        <v>2</v>
      </c>
      <c r="B2445" s="1014" t="s">
        <v>1556</v>
      </c>
      <c r="C2445" s="1014" t="s">
        <v>1589</v>
      </c>
      <c r="D2445" s="1014" t="s">
        <v>6393</v>
      </c>
      <c r="E2445" s="1014" t="s">
        <v>6393</v>
      </c>
      <c r="F2445" s="1014" t="s">
        <v>6323</v>
      </c>
      <c r="G2445" s="941" t="s">
        <v>6523</v>
      </c>
      <c r="H2445" s="47" t="s">
        <v>29</v>
      </c>
      <c r="I2445" s="329">
        <v>3</v>
      </c>
      <c r="J2445" s="915"/>
      <c r="K2445" s="910">
        <f t="shared" si="388"/>
        <v>0</v>
      </c>
      <c r="L2445" s="426"/>
      <c r="M2445" s="909">
        <f t="shared" si="389"/>
        <v>0</v>
      </c>
      <c r="N2445" s="909">
        <f t="shared" si="390"/>
        <v>0</v>
      </c>
      <c r="O2445" s="909">
        <f t="shared" si="391"/>
        <v>0</v>
      </c>
      <c r="P2445" s="147"/>
      <c r="Q2445" s="1256"/>
      <c r="R2445" s="1256"/>
      <c r="S2445" s="1256"/>
      <c r="T2445" s="1256"/>
      <c r="U2445" s="1256"/>
      <c r="V2445" s="1256"/>
      <c r="W2445" s="1256"/>
      <c r="X2445" s="1256"/>
      <c r="Y2445" s="1256"/>
      <c r="Z2445" s="1256"/>
      <c r="AA2445" s="1256"/>
      <c r="AB2445" s="1256"/>
      <c r="AC2445" s="1256"/>
      <c r="AD2445" s="1256"/>
      <c r="AE2445" s="1256"/>
      <c r="AF2445" s="1256"/>
      <c r="AG2445" s="1256"/>
      <c r="AH2445" s="1256"/>
      <c r="AI2445" s="1256"/>
      <c r="AJ2445" s="1256"/>
      <c r="AK2445" s="1256"/>
      <c r="AL2445" s="1256"/>
      <c r="AM2445" s="1256"/>
      <c r="AN2445" s="1256"/>
      <c r="AO2445" s="1256"/>
      <c r="AP2445" s="1256"/>
      <c r="AQ2445" s="1256"/>
      <c r="AR2445" s="1256"/>
      <c r="AS2445" s="1256"/>
      <c r="AT2445" s="1256"/>
      <c r="AU2445" s="1256"/>
      <c r="AV2445" s="1256"/>
      <c r="AW2445" s="1256"/>
      <c r="AX2445" s="1256"/>
      <c r="AY2445" s="1256"/>
      <c r="AZ2445" s="1256"/>
      <c r="BA2445" s="1256"/>
      <c r="BB2445" s="1256"/>
      <c r="BC2445" s="1256"/>
      <c r="BD2445" s="1256"/>
      <c r="BE2445" s="1256"/>
      <c r="BF2445" s="1256"/>
      <c r="BG2445" s="1256"/>
      <c r="BH2445" s="1256"/>
      <c r="BI2445" s="1256"/>
      <c r="BJ2445" s="1256"/>
      <c r="BK2445" s="1256"/>
      <c r="BL2445" s="1256"/>
      <c r="BM2445" s="1256"/>
      <c r="BN2445" s="1256"/>
      <c r="BO2445" s="1256"/>
      <c r="BP2445" s="1256"/>
      <c r="BQ2445" s="1256"/>
      <c r="BR2445" s="1256"/>
      <c r="BS2445" s="1256"/>
    </row>
    <row r="2446" spans="1:71" s="994" customFormat="1" ht="27.6" hidden="1" outlineLevel="2">
      <c r="A2446" s="1014">
        <v>2</v>
      </c>
      <c r="B2446" s="1014" t="s">
        <v>1556</v>
      </c>
      <c r="C2446" s="1014" t="s">
        <v>1589</v>
      </c>
      <c r="D2446" s="1014" t="s">
        <v>6393</v>
      </c>
      <c r="E2446" s="1014" t="s">
        <v>6393</v>
      </c>
      <c r="F2446" s="1014" t="s">
        <v>6324</v>
      </c>
      <c r="G2446" s="941" t="s">
        <v>6524</v>
      </c>
      <c r="H2446" s="47" t="s">
        <v>29</v>
      </c>
      <c r="I2446" s="329">
        <v>3</v>
      </c>
      <c r="J2446" s="915"/>
      <c r="K2446" s="910">
        <f t="shared" si="388"/>
        <v>0</v>
      </c>
      <c r="L2446" s="426"/>
      <c r="M2446" s="909">
        <f t="shared" si="389"/>
        <v>0</v>
      </c>
      <c r="N2446" s="909">
        <f t="shared" si="390"/>
        <v>0</v>
      </c>
      <c r="O2446" s="909">
        <f t="shared" si="391"/>
        <v>0</v>
      </c>
      <c r="P2446" s="147"/>
      <c r="Q2446" s="1256"/>
      <c r="R2446" s="1256"/>
      <c r="S2446" s="1256"/>
      <c r="T2446" s="1256"/>
      <c r="U2446" s="1256"/>
      <c r="V2446" s="1256"/>
      <c r="W2446" s="1256"/>
      <c r="X2446" s="1256"/>
      <c r="Y2446" s="1256"/>
      <c r="Z2446" s="1256"/>
      <c r="AA2446" s="1256"/>
      <c r="AB2446" s="1256"/>
      <c r="AC2446" s="1256"/>
      <c r="AD2446" s="1256"/>
      <c r="AE2446" s="1256"/>
      <c r="AF2446" s="1256"/>
      <c r="AG2446" s="1256"/>
      <c r="AH2446" s="1256"/>
      <c r="AI2446" s="1256"/>
      <c r="AJ2446" s="1256"/>
      <c r="AK2446" s="1256"/>
      <c r="AL2446" s="1256"/>
      <c r="AM2446" s="1256"/>
      <c r="AN2446" s="1256"/>
      <c r="AO2446" s="1256"/>
      <c r="AP2446" s="1256"/>
      <c r="AQ2446" s="1256"/>
      <c r="AR2446" s="1256"/>
      <c r="AS2446" s="1256"/>
      <c r="AT2446" s="1256"/>
      <c r="AU2446" s="1256"/>
      <c r="AV2446" s="1256"/>
      <c r="AW2446" s="1256"/>
      <c r="AX2446" s="1256"/>
      <c r="AY2446" s="1256"/>
      <c r="AZ2446" s="1256"/>
      <c r="BA2446" s="1256"/>
      <c r="BB2446" s="1256"/>
      <c r="BC2446" s="1256"/>
      <c r="BD2446" s="1256"/>
      <c r="BE2446" s="1256"/>
      <c r="BF2446" s="1256"/>
      <c r="BG2446" s="1256"/>
      <c r="BH2446" s="1256"/>
      <c r="BI2446" s="1256"/>
      <c r="BJ2446" s="1256"/>
      <c r="BK2446" s="1256"/>
      <c r="BL2446" s="1256"/>
      <c r="BM2446" s="1256"/>
      <c r="BN2446" s="1256"/>
      <c r="BO2446" s="1256"/>
      <c r="BP2446" s="1256"/>
      <c r="BQ2446" s="1256"/>
      <c r="BR2446" s="1256"/>
      <c r="BS2446" s="1256"/>
    </row>
    <row r="2447" spans="1:71" s="994" customFormat="1" ht="27.6" hidden="1" outlineLevel="2">
      <c r="A2447" s="1014">
        <v>2</v>
      </c>
      <c r="B2447" s="1014" t="s">
        <v>1556</v>
      </c>
      <c r="C2447" s="1014" t="s">
        <v>1589</v>
      </c>
      <c r="D2447" s="1014" t="s">
        <v>6393</v>
      </c>
      <c r="E2447" s="1014" t="s">
        <v>6393</v>
      </c>
      <c r="F2447" s="1014" t="s">
        <v>3419</v>
      </c>
      <c r="G2447" s="941" t="s">
        <v>6525</v>
      </c>
      <c r="H2447" s="47" t="s">
        <v>29</v>
      </c>
      <c r="I2447" s="329">
        <v>3</v>
      </c>
      <c r="J2447" s="915"/>
      <c r="K2447" s="910">
        <f t="shared" si="388"/>
        <v>0</v>
      </c>
      <c r="L2447" s="426"/>
      <c r="M2447" s="909">
        <f t="shared" si="389"/>
        <v>0</v>
      </c>
      <c r="N2447" s="909">
        <f t="shared" si="390"/>
        <v>0</v>
      </c>
      <c r="O2447" s="909">
        <f t="shared" si="391"/>
        <v>0</v>
      </c>
      <c r="P2447" s="147"/>
      <c r="Q2447" s="1256"/>
      <c r="R2447" s="1256"/>
      <c r="S2447" s="1256"/>
      <c r="T2447" s="1256"/>
      <c r="U2447" s="1256"/>
      <c r="V2447" s="1256"/>
      <c r="W2447" s="1256"/>
      <c r="X2447" s="1256"/>
      <c r="Y2447" s="1256"/>
      <c r="Z2447" s="1256"/>
      <c r="AA2447" s="1256"/>
      <c r="AB2447" s="1256"/>
      <c r="AC2447" s="1256"/>
      <c r="AD2447" s="1256"/>
      <c r="AE2447" s="1256"/>
      <c r="AF2447" s="1256"/>
      <c r="AG2447" s="1256"/>
      <c r="AH2447" s="1256"/>
      <c r="AI2447" s="1256"/>
      <c r="AJ2447" s="1256"/>
      <c r="AK2447" s="1256"/>
      <c r="AL2447" s="1256"/>
      <c r="AM2447" s="1256"/>
      <c r="AN2447" s="1256"/>
      <c r="AO2447" s="1256"/>
      <c r="AP2447" s="1256"/>
      <c r="AQ2447" s="1256"/>
      <c r="AR2447" s="1256"/>
      <c r="AS2447" s="1256"/>
      <c r="AT2447" s="1256"/>
      <c r="AU2447" s="1256"/>
      <c r="AV2447" s="1256"/>
      <c r="AW2447" s="1256"/>
      <c r="AX2447" s="1256"/>
      <c r="AY2447" s="1256"/>
      <c r="AZ2447" s="1256"/>
      <c r="BA2447" s="1256"/>
      <c r="BB2447" s="1256"/>
      <c r="BC2447" s="1256"/>
      <c r="BD2447" s="1256"/>
      <c r="BE2447" s="1256"/>
      <c r="BF2447" s="1256"/>
      <c r="BG2447" s="1256"/>
      <c r="BH2447" s="1256"/>
      <c r="BI2447" s="1256"/>
      <c r="BJ2447" s="1256"/>
      <c r="BK2447" s="1256"/>
      <c r="BL2447" s="1256"/>
      <c r="BM2447" s="1256"/>
      <c r="BN2447" s="1256"/>
      <c r="BO2447" s="1256"/>
      <c r="BP2447" s="1256"/>
      <c r="BQ2447" s="1256"/>
      <c r="BR2447" s="1256"/>
      <c r="BS2447" s="1256"/>
    </row>
    <row r="2448" spans="1:71" s="994" customFormat="1" ht="27.6" hidden="1" outlineLevel="2">
      <c r="A2448" s="1014">
        <v>2</v>
      </c>
      <c r="B2448" s="1014" t="s">
        <v>1556</v>
      </c>
      <c r="C2448" s="1014" t="s">
        <v>1589</v>
      </c>
      <c r="D2448" s="1014" t="s">
        <v>6393</v>
      </c>
      <c r="E2448" s="1014" t="s">
        <v>6393</v>
      </c>
      <c r="F2448" s="1014" t="s">
        <v>6325</v>
      </c>
      <c r="G2448" s="941" t="s">
        <v>6413</v>
      </c>
      <c r="H2448" s="47" t="s">
        <v>30</v>
      </c>
      <c r="I2448" s="329">
        <v>260</v>
      </c>
      <c r="J2448" s="915"/>
      <c r="K2448" s="910">
        <f t="shared" si="388"/>
        <v>0</v>
      </c>
      <c r="L2448" s="426"/>
      <c r="M2448" s="909">
        <f t="shared" si="389"/>
        <v>0</v>
      </c>
      <c r="N2448" s="909">
        <f t="shared" si="390"/>
        <v>0</v>
      </c>
      <c r="O2448" s="909">
        <f t="shared" si="391"/>
        <v>0</v>
      </c>
      <c r="P2448" s="147"/>
      <c r="Q2448" s="1256"/>
      <c r="R2448" s="1256"/>
      <c r="S2448" s="1256"/>
      <c r="T2448" s="1256"/>
      <c r="U2448" s="1256"/>
      <c r="V2448" s="1256"/>
      <c r="W2448" s="1256"/>
      <c r="X2448" s="1256"/>
      <c r="Y2448" s="1256"/>
      <c r="Z2448" s="1256"/>
      <c r="AA2448" s="1256"/>
      <c r="AB2448" s="1256"/>
      <c r="AC2448" s="1256"/>
      <c r="AD2448" s="1256"/>
      <c r="AE2448" s="1256"/>
      <c r="AF2448" s="1256"/>
      <c r="AG2448" s="1256"/>
      <c r="AH2448" s="1256"/>
      <c r="AI2448" s="1256"/>
      <c r="AJ2448" s="1256"/>
      <c r="AK2448" s="1256"/>
      <c r="AL2448" s="1256"/>
      <c r="AM2448" s="1256"/>
      <c r="AN2448" s="1256"/>
      <c r="AO2448" s="1256"/>
      <c r="AP2448" s="1256"/>
      <c r="AQ2448" s="1256"/>
      <c r="AR2448" s="1256"/>
      <c r="AS2448" s="1256"/>
      <c r="AT2448" s="1256"/>
      <c r="AU2448" s="1256"/>
      <c r="AV2448" s="1256"/>
      <c r="AW2448" s="1256"/>
      <c r="AX2448" s="1256"/>
      <c r="AY2448" s="1256"/>
      <c r="AZ2448" s="1256"/>
      <c r="BA2448" s="1256"/>
      <c r="BB2448" s="1256"/>
      <c r="BC2448" s="1256"/>
      <c r="BD2448" s="1256"/>
      <c r="BE2448" s="1256"/>
      <c r="BF2448" s="1256"/>
      <c r="BG2448" s="1256"/>
      <c r="BH2448" s="1256"/>
      <c r="BI2448" s="1256"/>
      <c r="BJ2448" s="1256"/>
      <c r="BK2448" s="1256"/>
      <c r="BL2448" s="1256"/>
      <c r="BM2448" s="1256"/>
      <c r="BN2448" s="1256"/>
      <c r="BO2448" s="1256"/>
      <c r="BP2448" s="1256"/>
      <c r="BQ2448" s="1256"/>
      <c r="BR2448" s="1256"/>
      <c r="BS2448" s="1256"/>
    </row>
    <row r="2449" spans="1:71" s="994" customFormat="1" ht="55.2" hidden="1" outlineLevel="2">
      <c r="A2449" s="1014">
        <v>2</v>
      </c>
      <c r="B2449" s="1014" t="s">
        <v>1556</v>
      </c>
      <c r="C2449" s="1014" t="s">
        <v>1589</v>
      </c>
      <c r="D2449" s="1014" t="s">
        <v>6393</v>
      </c>
      <c r="E2449" s="1014" t="s">
        <v>6393</v>
      </c>
      <c r="F2449" s="1014" t="s">
        <v>6326</v>
      </c>
      <c r="G2449" s="941" t="s">
        <v>6456</v>
      </c>
      <c r="H2449" s="47" t="s">
        <v>30</v>
      </c>
      <c r="I2449" s="329">
        <v>260</v>
      </c>
      <c r="J2449" s="915"/>
      <c r="K2449" s="910">
        <f t="shared" si="388"/>
        <v>0</v>
      </c>
      <c r="L2449" s="426"/>
      <c r="M2449" s="909">
        <f t="shared" si="389"/>
        <v>0</v>
      </c>
      <c r="N2449" s="909">
        <f t="shared" si="390"/>
        <v>0</v>
      </c>
      <c r="O2449" s="909">
        <f t="shared" si="391"/>
        <v>0</v>
      </c>
      <c r="P2449" s="147"/>
      <c r="Q2449" s="1256"/>
      <c r="R2449" s="1256"/>
      <c r="S2449" s="1256"/>
      <c r="T2449" s="1256"/>
      <c r="U2449" s="1256"/>
      <c r="V2449" s="1256"/>
      <c r="W2449" s="1256"/>
      <c r="X2449" s="1256"/>
      <c r="Y2449" s="1256"/>
      <c r="Z2449" s="1256"/>
      <c r="AA2449" s="1256"/>
      <c r="AB2449" s="1256"/>
      <c r="AC2449" s="1256"/>
      <c r="AD2449" s="1256"/>
      <c r="AE2449" s="1256"/>
      <c r="AF2449" s="1256"/>
      <c r="AG2449" s="1256"/>
      <c r="AH2449" s="1256"/>
      <c r="AI2449" s="1256"/>
      <c r="AJ2449" s="1256"/>
      <c r="AK2449" s="1256"/>
      <c r="AL2449" s="1256"/>
      <c r="AM2449" s="1256"/>
      <c r="AN2449" s="1256"/>
      <c r="AO2449" s="1256"/>
      <c r="AP2449" s="1256"/>
      <c r="AQ2449" s="1256"/>
      <c r="AR2449" s="1256"/>
      <c r="AS2449" s="1256"/>
      <c r="AT2449" s="1256"/>
      <c r="AU2449" s="1256"/>
      <c r="AV2449" s="1256"/>
      <c r="AW2449" s="1256"/>
      <c r="AX2449" s="1256"/>
      <c r="AY2449" s="1256"/>
      <c r="AZ2449" s="1256"/>
      <c r="BA2449" s="1256"/>
      <c r="BB2449" s="1256"/>
      <c r="BC2449" s="1256"/>
      <c r="BD2449" s="1256"/>
      <c r="BE2449" s="1256"/>
      <c r="BF2449" s="1256"/>
      <c r="BG2449" s="1256"/>
      <c r="BH2449" s="1256"/>
      <c r="BI2449" s="1256"/>
      <c r="BJ2449" s="1256"/>
      <c r="BK2449" s="1256"/>
      <c r="BL2449" s="1256"/>
      <c r="BM2449" s="1256"/>
      <c r="BN2449" s="1256"/>
      <c r="BO2449" s="1256"/>
      <c r="BP2449" s="1256"/>
      <c r="BQ2449" s="1256"/>
      <c r="BR2449" s="1256"/>
      <c r="BS2449" s="1256"/>
    </row>
    <row r="2450" spans="1:71" s="994" customFormat="1" ht="27.6" hidden="1" outlineLevel="2">
      <c r="A2450" s="1014">
        <v>2</v>
      </c>
      <c r="B2450" s="1014" t="s">
        <v>1556</v>
      </c>
      <c r="C2450" s="1014" t="s">
        <v>1589</v>
      </c>
      <c r="D2450" s="1014" t="s">
        <v>6393</v>
      </c>
      <c r="E2450" s="1014" t="s">
        <v>6393</v>
      </c>
      <c r="F2450" s="1014" t="s">
        <v>6327</v>
      </c>
      <c r="G2450" s="941" t="s">
        <v>6457</v>
      </c>
      <c r="H2450" s="47" t="s">
        <v>30</v>
      </c>
      <c r="I2450" s="329">
        <v>40</v>
      </c>
      <c r="J2450" s="915"/>
      <c r="K2450" s="910">
        <f t="shared" si="388"/>
        <v>0</v>
      </c>
      <c r="L2450" s="426"/>
      <c r="M2450" s="909">
        <f t="shared" si="389"/>
        <v>0</v>
      </c>
      <c r="N2450" s="909">
        <f t="shared" si="390"/>
        <v>0</v>
      </c>
      <c r="O2450" s="909">
        <f t="shared" si="391"/>
        <v>0</v>
      </c>
      <c r="P2450" s="147"/>
      <c r="Q2450" s="1256"/>
      <c r="R2450" s="1256"/>
      <c r="S2450" s="1256"/>
      <c r="T2450" s="1256"/>
      <c r="U2450" s="1256"/>
      <c r="V2450" s="1256"/>
      <c r="W2450" s="1256"/>
      <c r="X2450" s="1256"/>
      <c r="Y2450" s="1256"/>
      <c r="Z2450" s="1256"/>
      <c r="AA2450" s="1256"/>
      <c r="AB2450" s="1256"/>
      <c r="AC2450" s="1256"/>
      <c r="AD2450" s="1256"/>
      <c r="AE2450" s="1256"/>
      <c r="AF2450" s="1256"/>
      <c r="AG2450" s="1256"/>
      <c r="AH2450" s="1256"/>
      <c r="AI2450" s="1256"/>
      <c r="AJ2450" s="1256"/>
      <c r="AK2450" s="1256"/>
      <c r="AL2450" s="1256"/>
      <c r="AM2450" s="1256"/>
      <c r="AN2450" s="1256"/>
      <c r="AO2450" s="1256"/>
      <c r="AP2450" s="1256"/>
      <c r="AQ2450" s="1256"/>
      <c r="AR2450" s="1256"/>
      <c r="AS2450" s="1256"/>
      <c r="AT2450" s="1256"/>
      <c r="AU2450" s="1256"/>
      <c r="AV2450" s="1256"/>
      <c r="AW2450" s="1256"/>
      <c r="AX2450" s="1256"/>
      <c r="AY2450" s="1256"/>
      <c r="AZ2450" s="1256"/>
      <c r="BA2450" s="1256"/>
      <c r="BB2450" s="1256"/>
      <c r="BC2450" s="1256"/>
      <c r="BD2450" s="1256"/>
      <c r="BE2450" s="1256"/>
      <c r="BF2450" s="1256"/>
      <c r="BG2450" s="1256"/>
      <c r="BH2450" s="1256"/>
      <c r="BI2450" s="1256"/>
      <c r="BJ2450" s="1256"/>
      <c r="BK2450" s="1256"/>
      <c r="BL2450" s="1256"/>
      <c r="BM2450" s="1256"/>
      <c r="BN2450" s="1256"/>
      <c r="BO2450" s="1256"/>
      <c r="BP2450" s="1256"/>
      <c r="BQ2450" s="1256"/>
      <c r="BR2450" s="1256"/>
      <c r="BS2450" s="1256"/>
    </row>
    <row r="2451" spans="1:71" s="994" customFormat="1" hidden="1" outlineLevel="2">
      <c r="A2451" s="1014">
        <v>2</v>
      </c>
      <c r="B2451" s="1014" t="s">
        <v>1556</v>
      </c>
      <c r="C2451" s="1014" t="s">
        <v>1589</v>
      </c>
      <c r="D2451" s="1014" t="s">
        <v>6393</v>
      </c>
      <c r="E2451" s="1014" t="s">
        <v>6393</v>
      </c>
      <c r="F2451" s="1014" t="s">
        <v>6328</v>
      </c>
      <c r="G2451" s="1010" t="s">
        <v>6542</v>
      </c>
      <c r="H2451" s="47"/>
      <c r="I2451" s="329"/>
      <c r="J2451" s="915"/>
      <c r="K2451" s="910">
        <f t="shared" si="388"/>
        <v>0</v>
      </c>
      <c r="L2451" s="426"/>
      <c r="M2451" s="909">
        <f t="shared" si="389"/>
        <v>0</v>
      </c>
      <c r="N2451" s="909">
        <f t="shared" si="390"/>
        <v>0</v>
      </c>
      <c r="O2451" s="909">
        <f t="shared" si="391"/>
        <v>0</v>
      </c>
      <c r="P2451" s="147"/>
      <c r="Q2451" s="1256"/>
      <c r="R2451" s="1256"/>
      <c r="S2451" s="1256"/>
      <c r="T2451" s="1256"/>
      <c r="U2451" s="1256"/>
      <c r="V2451" s="1256"/>
      <c r="W2451" s="1256"/>
      <c r="X2451" s="1256"/>
      <c r="Y2451" s="1256"/>
      <c r="Z2451" s="1256"/>
      <c r="AA2451" s="1256"/>
      <c r="AB2451" s="1256"/>
      <c r="AC2451" s="1256"/>
      <c r="AD2451" s="1256"/>
      <c r="AE2451" s="1256"/>
      <c r="AF2451" s="1256"/>
      <c r="AG2451" s="1256"/>
      <c r="AH2451" s="1256"/>
      <c r="AI2451" s="1256"/>
      <c r="AJ2451" s="1256"/>
      <c r="AK2451" s="1256"/>
      <c r="AL2451" s="1256"/>
      <c r="AM2451" s="1256"/>
      <c r="AN2451" s="1256"/>
      <c r="AO2451" s="1256"/>
      <c r="AP2451" s="1256"/>
      <c r="AQ2451" s="1256"/>
      <c r="AR2451" s="1256"/>
      <c r="AS2451" s="1256"/>
      <c r="AT2451" s="1256"/>
      <c r="AU2451" s="1256"/>
      <c r="AV2451" s="1256"/>
      <c r="AW2451" s="1256"/>
      <c r="AX2451" s="1256"/>
      <c r="AY2451" s="1256"/>
      <c r="AZ2451" s="1256"/>
      <c r="BA2451" s="1256"/>
      <c r="BB2451" s="1256"/>
      <c r="BC2451" s="1256"/>
      <c r="BD2451" s="1256"/>
      <c r="BE2451" s="1256"/>
      <c r="BF2451" s="1256"/>
      <c r="BG2451" s="1256"/>
      <c r="BH2451" s="1256"/>
      <c r="BI2451" s="1256"/>
      <c r="BJ2451" s="1256"/>
      <c r="BK2451" s="1256"/>
      <c r="BL2451" s="1256"/>
      <c r="BM2451" s="1256"/>
      <c r="BN2451" s="1256"/>
      <c r="BO2451" s="1256"/>
      <c r="BP2451" s="1256"/>
      <c r="BQ2451" s="1256"/>
      <c r="BR2451" s="1256"/>
      <c r="BS2451" s="1256"/>
    </row>
    <row r="2452" spans="1:71" s="994" customFormat="1" ht="41.4" hidden="1" outlineLevel="2">
      <c r="A2452" s="1014">
        <v>2</v>
      </c>
      <c r="B2452" s="1014" t="s">
        <v>1556</v>
      </c>
      <c r="C2452" s="1014" t="s">
        <v>1589</v>
      </c>
      <c r="D2452" s="1014" t="s">
        <v>6393</v>
      </c>
      <c r="E2452" s="1014" t="s">
        <v>6393</v>
      </c>
      <c r="F2452" s="1014" t="s">
        <v>6329</v>
      </c>
      <c r="G2452" s="941" t="s">
        <v>6544</v>
      </c>
      <c r="H2452" s="47" t="s">
        <v>29</v>
      </c>
      <c r="I2452" s="329">
        <v>18</v>
      </c>
      <c r="J2452" s="915"/>
      <c r="K2452" s="910">
        <f t="shared" si="388"/>
        <v>0</v>
      </c>
      <c r="L2452" s="426"/>
      <c r="M2452" s="909">
        <f t="shared" si="389"/>
        <v>0</v>
      </c>
      <c r="N2452" s="909">
        <f t="shared" si="390"/>
        <v>0</v>
      </c>
      <c r="O2452" s="909">
        <f t="shared" si="391"/>
        <v>0</v>
      </c>
      <c r="P2452" s="147"/>
      <c r="Q2452" s="1256"/>
      <c r="R2452" s="1256"/>
      <c r="S2452" s="1256"/>
      <c r="T2452" s="1256"/>
      <c r="U2452" s="1256"/>
      <c r="V2452" s="1256"/>
      <c r="W2452" s="1256"/>
      <c r="X2452" s="1256"/>
      <c r="Y2452" s="1256"/>
      <c r="Z2452" s="1256"/>
      <c r="AA2452" s="1256"/>
      <c r="AB2452" s="1256"/>
      <c r="AC2452" s="1256"/>
      <c r="AD2452" s="1256"/>
      <c r="AE2452" s="1256"/>
      <c r="AF2452" s="1256"/>
      <c r="AG2452" s="1256"/>
      <c r="AH2452" s="1256"/>
      <c r="AI2452" s="1256"/>
      <c r="AJ2452" s="1256"/>
      <c r="AK2452" s="1256"/>
      <c r="AL2452" s="1256"/>
      <c r="AM2452" s="1256"/>
      <c r="AN2452" s="1256"/>
      <c r="AO2452" s="1256"/>
      <c r="AP2452" s="1256"/>
      <c r="AQ2452" s="1256"/>
      <c r="AR2452" s="1256"/>
      <c r="AS2452" s="1256"/>
      <c r="AT2452" s="1256"/>
      <c r="AU2452" s="1256"/>
      <c r="AV2452" s="1256"/>
      <c r="AW2452" s="1256"/>
      <c r="AX2452" s="1256"/>
      <c r="AY2452" s="1256"/>
      <c r="AZ2452" s="1256"/>
      <c r="BA2452" s="1256"/>
      <c r="BB2452" s="1256"/>
      <c r="BC2452" s="1256"/>
      <c r="BD2452" s="1256"/>
      <c r="BE2452" s="1256"/>
      <c r="BF2452" s="1256"/>
      <c r="BG2452" s="1256"/>
      <c r="BH2452" s="1256"/>
      <c r="BI2452" s="1256"/>
      <c r="BJ2452" s="1256"/>
      <c r="BK2452" s="1256"/>
      <c r="BL2452" s="1256"/>
      <c r="BM2452" s="1256"/>
      <c r="BN2452" s="1256"/>
      <c r="BO2452" s="1256"/>
      <c r="BP2452" s="1256"/>
      <c r="BQ2452" s="1256"/>
      <c r="BR2452" s="1256"/>
      <c r="BS2452" s="1256"/>
    </row>
    <row r="2453" spans="1:71" s="994" customFormat="1" ht="41.4" hidden="1" outlineLevel="2">
      <c r="A2453" s="1014">
        <v>2</v>
      </c>
      <c r="B2453" s="1014" t="s">
        <v>1556</v>
      </c>
      <c r="C2453" s="1014" t="s">
        <v>1589</v>
      </c>
      <c r="D2453" s="1014" t="s">
        <v>6393</v>
      </c>
      <c r="E2453" s="1014" t="s">
        <v>6393</v>
      </c>
      <c r="F2453" s="1014" t="s">
        <v>6330</v>
      </c>
      <c r="G2453" s="941" t="s">
        <v>6545</v>
      </c>
      <c r="H2453" s="47" t="s">
        <v>29</v>
      </c>
      <c r="I2453" s="329">
        <v>8</v>
      </c>
      <c r="J2453" s="915"/>
      <c r="K2453" s="910">
        <f t="shared" si="388"/>
        <v>0</v>
      </c>
      <c r="L2453" s="426"/>
      <c r="M2453" s="909">
        <f t="shared" si="389"/>
        <v>0</v>
      </c>
      <c r="N2453" s="909">
        <f t="shared" si="390"/>
        <v>0</v>
      </c>
      <c r="O2453" s="909">
        <f t="shared" si="391"/>
        <v>0</v>
      </c>
      <c r="P2453" s="147"/>
      <c r="Q2453" s="1256"/>
      <c r="R2453" s="1256"/>
      <c r="S2453" s="1256"/>
      <c r="T2453" s="1256"/>
      <c r="U2453" s="1256"/>
      <c r="V2453" s="1256"/>
      <c r="W2453" s="1256"/>
      <c r="X2453" s="1256"/>
      <c r="Y2453" s="1256"/>
      <c r="Z2453" s="1256"/>
      <c r="AA2453" s="1256"/>
      <c r="AB2453" s="1256"/>
      <c r="AC2453" s="1256"/>
      <c r="AD2453" s="1256"/>
      <c r="AE2453" s="1256"/>
      <c r="AF2453" s="1256"/>
      <c r="AG2453" s="1256"/>
      <c r="AH2453" s="1256"/>
      <c r="AI2453" s="1256"/>
      <c r="AJ2453" s="1256"/>
      <c r="AK2453" s="1256"/>
      <c r="AL2453" s="1256"/>
      <c r="AM2453" s="1256"/>
      <c r="AN2453" s="1256"/>
      <c r="AO2453" s="1256"/>
      <c r="AP2453" s="1256"/>
      <c r="AQ2453" s="1256"/>
      <c r="AR2453" s="1256"/>
      <c r="AS2453" s="1256"/>
      <c r="AT2453" s="1256"/>
      <c r="AU2453" s="1256"/>
      <c r="AV2453" s="1256"/>
      <c r="AW2453" s="1256"/>
      <c r="AX2453" s="1256"/>
      <c r="AY2453" s="1256"/>
      <c r="AZ2453" s="1256"/>
      <c r="BA2453" s="1256"/>
      <c r="BB2453" s="1256"/>
      <c r="BC2453" s="1256"/>
      <c r="BD2453" s="1256"/>
      <c r="BE2453" s="1256"/>
      <c r="BF2453" s="1256"/>
      <c r="BG2453" s="1256"/>
      <c r="BH2453" s="1256"/>
      <c r="BI2453" s="1256"/>
      <c r="BJ2453" s="1256"/>
      <c r="BK2453" s="1256"/>
      <c r="BL2453" s="1256"/>
      <c r="BM2453" s="1256"/>
      <c r="BN2453" s="1256"/>
      <c r="BO2453" s="1256"/>
      <c r="BP2453" s="1256"/>
      <c r="BQ2453" s="1256"/>
      <c r="BR2453" s="1256"/>
      <c r="BS2453" s="1256"/>
    </row>
    <row r="2454" spans="1:71" s="994" customFormat="1" ht="27.6" hidden="1" outlineLevel="2">
      <c r="A2454" s="1014">
        <v>2</v>
      </c>
      <c r="B2454" s="1014" t="s">
        <v>1556</v>
      </c>
      <c r="C2454" s="1014" t="s">
        <v>1589</v>
      </c>
      <c r="D2454" s="1014" t="s">
        <v>6393</v>
      </c>
      <c r="E2454" s="1014" t="s">
        <v>6393</v>
      </c>
      <c r="F2454" s="1014" t="s">
        <v>6331</v>
      </c>
      <c r="G2454" s="941" t="s">
        <v>6532</v>
      </c>
      <c r="H2454" s="47" t="s">
        <v>29</v>
      </c>
      <c r="I2454" s="329">
        <v>1</v>
      </c>
      <c r="J2454" s="915"/>
      <c r="K2454" s="910">
        <f t="shared" si="388"/>
        <v>0</v>
      </c>
      <c r="L2454" s="426"/>
      <c r="M2454" s="909">
        <f t="shared" si="389"/>
        <v>0</v>
      </c>
      <c r="N2454" s="909">
        <f t="shared" si="390"/>
        <v>0</v>
      </c>
      <c r="O2454" s="909">
        <f t="shared" si="391"/>
        <v>0</v>
      </c>
      <c r="P2454" s="147"/>
      <c r="Q2454" s="1256"/>
      <c r="R2454" s="1256"/>
      <c r="S2454" s="1256"/>
      <c r="T2454" s="1256"/>
      <c r="U2454" s="1256"/>
      <c r="V2454" s="1256"/>
      <c r="W2454" s="1256"/>
      <c r="X2454" s="1256"/>
      <c r="Y2454" s="1256"/>
      <c r="Z2454" s="1256"/>
      <c r="AA2454" s="1256"/>
      <c r="AB2454" s="1256"/>
      <c r="AC2454" s="1256"/>
      <c r="AD2454" s="1256"/>
      <c r="AE2454" s="1256"/>
      <c r="AF2454" s="1256"/>
      <c r="AG2454" s="1256"/>
      <c r="AH2454" s="1256"/>
      <c r="AI2454" s="1256"/>
      <c r="AJ2454" s="1256"/>
      <c r="AK2454" s="1256"/>
      <c r="AL2454" s="1256"/>
      <c r="AM2454" s="1256"/>
      <c r="AN2454" s="1256"/>
      <c r="AO2454" s="1256"/>
      <c r="AP2454" s="1256"/>
      <c r="AQ2454" s="1256"/>
      <c r="AR2454" s="1256"/>
      <c r="AS2454" s="1256"/>
      <c r="AT2454" s="1256"/>
      <c r="AU2454" s="1256"/>
      <c r="AV2454" s="1256"/>
      <c r="AW2454" s="1256"/>
      <c r="AX2454" s="1256"/>
      <c r="AY2454" s="1256"/>
      <c r="AZ2454" s="1256"/>
      <c r="BA2454" s="1256"/>
      <c r="BB2454" s="1256"/>
      <c r="BC2454" s="1256"/>
      <c r="BD2454" s="1256"/>
      <c r="BE2454" s="1256"/>
      <c r="BF2454" s="1256"/>
      <c r="BG2454" s="1256"/>
      <c r="BH2454" s="1256"/>
      <c r="BI2454" s="1256"/>
      <c r="BJ2454" s="1256"/>
      <c r="BK2454" s="1256"/>
      <c r="BL2454" s="1256"/>
      <c r="BM2454" s="1256"/>
      <c r="BN2454" s="1256"/>
      <c r="BO2454" s="1256"/>
      <c r="BP2454" s="1256"/>
      <c r="BQ2454" s="1256"/>
      <c r="BR2454" s="1256"/>
      <c r="BS2454" s="1256"/>
    </row>
    <row r="2455" spans="1:71" s="994" customFormat="1" hidden="1" outlineLevel="2">
      <c r="A2455" s="1014">
        <v>2</v>
      </c>
      <c r="B2455" s="1014" t="s">
        <v>1556</v>
      </c>
      <c r="C2455" s="1014" t="s">
        <v>1589</v>
      </c>
      <c r="D2455" s="1014" t="s">
        <v>6393</v>
      </c>
      <c r="E2455" s="1014" t="s">
        <v>6393</v>
      </c>
      <c r="F2455" s="1014" t="s">
        <v>6332</v>
      </c>
      <c r="G2455" s="1010" t="s">
        <v>6543</v>
      </c>
      <c r="H2455" s="47"/>
      <c r="I2455" s="329"/>
      <c r="J2455" s="915"/>
      <c r="K2455" s="910">
        <f t="shared" si="388"/>
        <v>0</v>
      </c>
      <c r="L2455" s="426"/>
      <c r="M2455" s="909">
        <f t="shared" si="389"/>
        <v>0</v>
      </c>
      <c r="N2455" s="909">
        <f t="shared" si="390"/>
        <v>0</v>
      </c>
      <c r="O2455" s="909">
        <f t="shared" si="391"/>
        <v>0</v>
      </c>
      <c r="P2455" s="147"/>
      <c r="Q2455" s="1256"/>
      <c r="R2455" s="1256"/>
      <c r="S2455" s="1256"/>
      <c r="T2455" s="1256"/>
      <c r="U2455" s="1256"/>
      <c r="V2455" s="1256"/>
      <c r="W2455" s="1256"/>
      <c r="X2455" s="1256"/>
      <c r="Y2455" s="1256"/>
      <c r="Z2455" s="1256"/>
      <c r="AA2455" s="1256"/>
      <c r="AB2455" s="1256"/>
      <c r="AC2455" s="1256"/>
      <c r="AD2455" s="1256"/>
      <c r="AE2455" s="1256"/>
      <c r="AF2455" s="1256"/>
      <c r="AG2455" s="1256"/>
      <c r="AH2455" s="1256"/>
      <c r="AI2455" s="1256"/>
      <c r="AJ2455" s="1256"/>
      <c r="AK2455" s="1256"/>
      <c r="AL2455" s="1256"/>
      <c r="AM2455" s="1256"/>
      <c r="AN2455" s="1256"/>
      <c r="AO2455" s="1256"/>
      <c r="AP2455" s="1256"/>
      <c r="AQ2455" s="1256"/>
      <c r="AR2455" s="1256"/>
      <c r="AS2455" s="1256"/>
      <c r="AT2455" s="1256"/>
      <c r="AU2455" s="1256"/>
      <c r="AV2455" s="1256"/>
      <c r="AW2455" s="1256"/>
      <c r="AX2455" s="1256"/>
      <c r="AY2455" s="1256"/>
      <c r="AZ2455" s="1256"/>
      <c r="BA2455" s="1256"/>
      <c r="BB2455" s="1256"/>
      <c r="BC2455" s="1256"/>
      <c r="BD2455" s="1256"/>
      <c r="BE2455" s="1256"/>
      <c r="BF2455" s="1256"/>
      <c r="BG2455" s="1256"/>
      <c r="BH2455" s="1256"/>
      <c r="BI2455" s="1256"/>
      <c r="BJ2455" s="1256"/>
      <c r="BK2455" s="1256"/>
      <c r="BL2455" s="1256"/>
      <c r="BM2455" s="1256"/>
      <c r="BN2455" s="1256"/>
      <c r="BO2455" s="1256"/>
      <c r="BP2455" s="1256"/>
      <c r="BQ2455" s="1256"/>
      <c r="BR2455" s="1256"/>
      <c r="BS2455" s="1256"/>
    </row>
    <row r="2456" spans="1:71" s="994" customFormat="1" ht="41.4" hidden="1" outlineLevel="2">
      <c r="A2456" s="1014">
        <v>2</v>
      </c>
      <c r="B2456" s="1014" t="s">
        <v>1556</v>
      </c>
      <c r="C2456" s="1014" t="s">
        <v>1589</v>
      </c>
      <c r="D2456" s="1014" t="s">
        <v>6393</v>
      </c>
      <c r="E2456" s="1014" t="s">
        <v>6393</v>
      </c>
      <c r="F2456" s="1014" t="s">
        <v>6333</v>
      </c>
      <c r="G2456" s="941" t="s">
        <v>6535</v>
      </c>
      <c r="H2456" s="47" t="s">
        <v>29</v>
      </c>
      <c r="I2456" s="329">
        <v>2</v>
      </c>
      <c r="J2456" s="915"/>
      <c r="K2456" s="910">
        <f t="shared" si="388"/>
        <v>0</v>
      </c>
      <c r="L2456" s="426"/>
      <c r="M2456" s="909">
        <f t="shared" si="389"/>
        <v>0</v>
      </c>
      <c r="N2456" s="909">
        <f t="shared" si="390"/>
        <v>0</v>
      </c>
      <c r="O2456" s="909">
        <f t="shared" si="391"/>
        <v>0</v>
      </c>
      <c r="P2456" s="147"/>
      <c r="Q2456" s="1256"/>
      <c r="R2456" s="1256"/>
      <c r="S2456" s="1256"/>
      <c r="T2456" s="1256"/>
      <c r="U2456" s="1256"/>
      <c r="V2456" s="1256"/>
      <c r="W2456" s="1256"/>
      <c r="X2456" s="1256"/>
      <c r="Y2456" s="1256"/>
      <c r="Z2456" s="1256"/>
      <c r="AA2456" s="1256"/>
      <c r="AB2456" s="1256"/>
      <c r="AC2456" s="1256"/>
      <c r="AD2456" s="1256"/>
      <c r="AE2456" s="1256"/>
      <c r="AF2456" s="1256"/>
      <c r="AG2456" s="1256"/>
      <c r="AH2456" s="1256"/>
      <c r="AI2456" s="1256"/>
      <c r="AJ2456" s="1256"/>
      <c r="AK2456" s="1256"/>
      <c r="AL2456" s="1256"/>
      <c r="AM2456" s="1256"/>
      <c r="AN2456" s="1256"/>
      <c r="AO2456" s="1256"/>
      <c r="AP2456" s="1256"/>
      <c r="AQ2456" s="1256"/>
      <c r="AR2456" s="1256"/>
      <c r="AS2456" s="1256"/>
      <c r="AT2456" s="1256"/>
      <c r="AU2456" s="1256"/>
      <c r="AV2456" s="1256"/>
      <c r="AW2456" s="1256"/>
      <c r="AX2456" s="1256"/>
      <c r="AY2456" s="1256"/>
      <c r="AZ2456" s="1256"/>
      <c r="BA2456" s="1256"/>
      <c r="BB2456" s="1256"/>
      <c r="BC2456" s="1256"/>
      <c r="BD2456" s="1256"/>
      <c r="BE2456" s="1256"/>
      <c r="BF2456" s="1256"/>
      <c r="BG2456" s="1256"/>
      <c r="BH2456" s="1256"/>
      <c r="BI2456" s="1256"/>
      <c r="BJ2456" s="1256"/>
      <c r="BK2456" s="1256"/>
      <c r="BL2456" s="1256"/>
      <c r="BM2456" s="1256"/>
      <c r="BN2456" s="1256"/>
      <c r="BO2456" s="1256"/>
      <c r="BP2456" s="1256"/>
      <c r="BQ2456" s="1256"/>
      <c r="BR2456" s="1256"/>
      <c r="BS2456" s="1256"/>
    </row>
    <row r="2457" spans="1:71" s="994" customFormat="1" ht="27.6" hidden="1" outlineLevel="2">
      <c r="A2457" s="1014">
        <v>2</v>
      </c>
      <c r="B2457" s="1014" t="s">
        <v>1556</v>
      </c>
      <c r="C2457" s="1014" t="s">
        <v>1589</v>
      </c>
      <c r="D2457" s="1014" t="s">
        <v>6393</v>
      </c>
      <c r="E2457" s="1014" t="s">
        <v>6393</v>
      </c>
      <c r="F2457" s="1014" t="s">
        <v>6334</v>
      </c>
      <c r="G2457" s="941" t="s">
        <v>6536</v>
      </c>
      <c r="H2457" s="47" t="s">
        <v>29</v>
      </c>
      <c r="I2457" s="329">
        <v>2</v>
      </c>
      <c r="J2457" s="915"/>
      <c r="K2457" s="910">
        <f t="shared" si="388"/>
        <v>0</v>
      </c>
      <c r="L2457" s="426"/>
      <c r="M2457" s="909">
        <f t="shared" si="389"/>
        <v>0</v>
      </c>
      <c r="N2457" s="909">
        <f t="shared" si="390"/>
        <v>0</v>
      </c>
      <c r="O2457" s="909">
        <f t="shared" si="391"/>
        <v>0</v>
      </c>
      <c r="P2457" s="147"/>
      <c r="Q2457" s="1256"/>
      <c r="R2457" s="1256"/>
      <c r="S2457" s="1256"/>
      <c r="T2457" s="1256"/>
      <c r="U2457" s="1256"/>
      <c r="V2457" s="1256"/>
      <c r="W2457" s="1256"/>
      <c r="X2457" s="1256"/>
      <c r="Y2457" s="1256"/>
      <c r="Z2457" s="1256"/>
      <c r="AA2457" s="1256"/>
      <c r="AB2457" s="1256"/>
      <c r="AC2457" s="1256"/>
      <c r="AD2457" s="1256"/>
      <c r="AE2457" s="1256"/>
      <c r="AF2457" s="1256"/>
      <c r="AG2457" s="1256"/>
      <c r="AH2457" s="1256"/>
      <c r="AI2457" s="1256"/>
      <c r="AJ2457" s="1256"/>
      <c r="AK2457" s="1256"/>
      <c r="AL2457" s="1256"/>
      <c r="AM2457" s="1256"/>
      <c r="AN2457" s="1256"/>
      <c r="AO2457" s="1256"/>
      <c r="AP2457" s="1256"/>
      <c r="AQ2457" s="1256"/>
      <c r="AR2457" s="1256"/>
      <c r="AS2457" s="1256"/>
      <c r="AT2457" s="1256"/>
      <c r="AU2457" s="1256"/>
      <c r="AV2457" s="1256"/>
      <c r="AW2457" s="1256"/>
      <c r="AX2457" s="1256"/>
      <c r="AY2457" s="1256"/>
      <c r="AZ2457" s="1256"/>
      <c r="BA2457" s="1256"/>
      <c r="BB2457" s="1256"/>
      <c r="BC2457" s="1256"/>
      <c r="BD2457" s="1256"/>
      <c r="BE2457" s="1256"/>
      <c r="BF2457" s="1256"/>
      <c r="BG2457" s="1256"/>
      <c r="BH2457" s="1256"/>
      <c r="BI2457" s="1256"/>
      <c r="BJ2457" s="1256"/>
      <c r="BK2457" s="1256"/>
      <c r="BL2457" s="1256"/>
      <c r="BM2457" s="1256"/>
      <c r="BN2457" s="1256"/>
      <c r="BO2457" s="1256"/>
      <c r="BP2457" s="1256"/>
      <c r="BQ2457" s="1256"/>
      <c r="BR2457" s="1256"/>
      <c r="BS2457" s="1256"/>
    </row>
    <row r="2458" spans="1:71" s="994" customFormat="1" ht="27.6" hidden="1" outlineLevel="2">
      <c r="A2458" s="1014">
        <v>2</v>
      </c>
      <c r="B2458" s="1014" t="s">
        <v>1556</v>
      </c>
      <c r="C2458" s="1014" t="s">
        <v>1589</v>
      </c>
      <c r="D2458" s="1014" t="s">
        <v>6393</v>
      </c>
      <c r="E2458" s="1014" t="s">
        <v>6393</v>
      </c>
      <c r="F2458" s="1014" t="s">
        <v>6335</v>
      </c>
      <c r="G2458" s="941" t="s">
        <v>6546</v>
      </c>
      <c r="H2458" s="47" t="s">
        <v>29</v>
      </c>
      <c r="I2458" s="329">
        <v>2</v>
      </c>
      <c r="J2458" s="915"/>
      <c r="K2458" s="910">
        <f t="shared" si="388"/>
        <v>0</v>
      </c>
      <c r="L2458" s="426"/>
      <c r="M2458" s="909">
        <f t="shared" si="389"/>
        <v>0</v>
      </c>
      <c r="N2458" s="909">
        <f t="shared" si="390"/>
        <v>0</v>
      </c>
      <c r="O2458" s="909">
        <f t="shared" si="391"/>
        <v>0</v>
      </c>
      <c r="P2458" s="147"/>
      <c r="Q2458" s="1256"/>
      <c r="R2458" s="1256"/>
      <c r="S2458" s="1256"/>
      <c r="T2458" s="1256"/>
      <c r="U2458" s="1256"/>
      <c r="V2458" s="1256"/>
      <c r="W2458" s="1256"/>
      <c r="X2458" s="1256"/>
      <c r="Y2458" s="1256"/>
      <c r="Z2458" s="1256"/>
      <c r="AA2458" s="1256"/>
      <c r="AB2458" s="1256"/>
      <c r="AC2458" s="1256"/>
      <c r="AD2458" s="1256"/>
      <c r="AE2458" s="1256"/>
      <c r="AF2458" s="1256"/>
      <c r="AG2458" s="1256"/>
      <c r="AH2458" s="1256"/>
      <c r="AI2458" s="1256"/>
      <c r="AJ2458" s="1256"/>
      <c r="AK2458" s="1256"/>
      <c r="AL2458" s="1256"/>
      <c r="AM2458" s="1256"/>
      <c r="AN2458" s="1256"/>
      <c r="AO2458" s="1256"/>
      <c r="AP2458" s="1256"/>
      <c r="AQ2458" s="1256"/>
      <c r="AR2458" s="1256"/>
      <c r="AS2458" s="1256"/>
      <c r="AT2458" s="1256"/>
      <c r="AU2458" s="1256"/>
      <c r="AV2458" s="1256"/>
      <c r="AW2458" s="1256"/>
      <c r="AX2458" s="1256"/>
      <c r="AY2458" s="1256"/>
      <c r="AZ2458" s="1256"/>
      <c r="BA2458" s="1256"/>
      <c r="BB2458" s="1256"/>
      <c r="BC2458" s="1256"/>
      <c r="BD2458" s="1256"/>
      <c r="BE2458" s="1256"/>
      <c r="BF2458" s="1256"/>
      <c r="BG2458" s="1256"/>
      <c r="BH2458" s="1256"/>
      <c r="BI2458" s="1256"/>
      <c r="BJ2458" s="1256"/>
      <c r="BK2458" s="1256"/>
      <c r="BL2458" s="1256"/>
      <c r="BM2458" s="1256"/>
      <c r="BN2458" s="1256"/>
      <c r="BO2458" s="1256"/>
      <c r="BP2458" s="1256"/>
      <c r="BQ2458" s="1256"/>
      <c r="BR2458" s="1256"/>
      <c r="BS2458" s="1256"/>
    </row>
    <row r="2459" spans="1:71" s="994" customFormat="1" ht="41.4" hidden="1" outlineLevel="2">
      <c r="A2459" s="1014">
        <v>2</v>
      </c>
      <c r="B2459" s="1014" t="s">
        <v>1556</v>
      </c>
      <c r="C2459" s="1014" t="s">
        <v>1589</v>
      </c>
      <c r="D2459" s="1014" t="s">
        <v>6393</v>
      </c>
      <c r="E2459" s="1014" t="s">
        <v>6393</v>
      </c>
      <c r="F2459" s="1014" t="s">
        <v>3420</v>
      </c>
      <c r="G2459" s="941" t="s">
        <v>6538</v>
      </c>
      <c r="H2459" s="47" t="s">
        <v>29</v>
      </c>
      <c r="I2459" s="329">
        <v>2</v>
      </c>
      <c r="J2459" s="915"/>
      <c r="K2459" s="910">
        <f t="shared" si="388"/>
        <v>0</v>
      </c>
      <c r="L2459" s="426"/>
      <c r="M2459" s="909">
        <f t="shared" si="389"/>
        <v>0</v>
      </c>
      <c r="N2459" s="909">
        <f t="shared" si="390"/>
        <v>0</v>
      </c>
      <c r="O2459" s="909">
        <f t="shared" si="391"/>
        <v>0</v>
      </c>
      <c r="P2459" s="147"/>
      <c r="Q2459" s="1256"/>
      <c r="R2459" s="1256"/>
      <c r="S2459" s="1256"/>
      <c r="T2459" s="1256"/>
      <c r="U2459" s="1256"/>
      <c r="V2459" s="1256"/>
      <c r="W2459" s="1256"/>
      <c r="X2459" s="1256"/>
      <c r="Y2459" s="1256"/>
      <c r="Z2459" s="1256"/>
      <c r="AA2459" s="1256"/>
      <c r="AB2459" s="1256"/>
      <c r="AC2459" s="1256"/>
      <c r="AD2459" s="1256"/>
      <c r="AE2459" s="1256"/>
      <c r="AF2459" s="1256"/>
      <c r="AG2459" s="1256"/>
      <c r="AH2459" s="1256"/>
      <c r="AI2459" s="1256"/>
      <c r="AJ2459" s="1256"/>
      <c r="AK2459" s="1256"/>
      <c r="AL2459" s="1256"/>
      <c r="AM2459" s="1256"/>
      <c r="AN2459" s="1256"/>
      <c r="AO2459" s="1256"/>
      <c r="AP2459" s="1256"/>
      <c r="AQ2459" s="1256"/>
      <c r="AR2459" s="1256"/>
      <c r="AS2459" s="1256"/>
      <c r="AT2459" s="1256"/>
      <c r="AU2459" s="1256"/>
      <c r="AV2459" s="1256"/>
      <c r="AW2459" s="1256"/>
      <c r="AX2459" s="1256"/>
      <c r="AY2459" s="1256"/>
      <c r="AZ2459" s="1256"/>
      <c r="BA2459" s="1256"/>
      <c r="BB2459" s="1256"/>
      <c r="BC2459" s="1256"/>
      <c r="BD2459" s="1256"/>
      <c r="BE2459" s="1256"/>
      <c r="BF2459" s="1256"/>
      <c r="BG2459" s="1256"/>
      <c r="BH2459" s="1256"/>
      <c r="BI2459" s="1256"/>
      <c r="BJ2459" s="1256"/>
      <c r="BK2459" s="1256"/>
      <c r="BL2459" s="1256"/>
      <c r="BM2459" s="1256"/>
      <c r="BN2459" s="1256"/>
      <c r="BO2459" s="1256"/>
      <c r="BP2459" s="1256"/>
      <c r="BQ2459" s="1256"/>
      <c r="BR2459" s="1256"/>
      <c r="BS2459" s="1256"/>
    </row>
    <row r="2460" spans="1:71" s="994" customFormat="1" ht="41.4" hidden="1" outlineLevel="2">
      <c r="A2460" s="1014">
        <v>2</v>
      </c>
      <c r="B2460" s="1014" t="s">
        <v>1556</v>
      </c>
      <c r="C2460" s="1014" t="s">
        <v>1589</v>
      </c>
      <c r="D2460" s="1014" t="s">
        <v>6393</v>
      </c>
      <c r="E2460" s="1014" t="s">
        <v>6393</v>
      </c>
      <c r="F2460" s="1014" t="s">
        <v>6336</v>
      </c>
      <c r="G2460" s="941" t="s">
        <v>6547</v>
      </c>
      <c r="H2460" s="47" t="s">
        <v>29</v>
      </c>
      <c r="I2460" s="329">
        <v>2</v>
      </c>
      <c r="J2460" s="915"/>
      <c r="K2460" s="910">
        <f t="shared" si="388"/>
        <v>0</v>
      </c>
      <c r="L2460" s="426"/>
      <c r="M2460" s="909">
        <f t="shared" si="389"/>
        <v>0</v>
      </c>
      <c r="N2460" s="909">
        <f t="shared" si="390"/>
        <v>0</v>
      </c>
      <c r="O2460" s="909">
        <f t="shared" si="391"/>
        <v>0</v>
      </c>
      <c r="P2460" s="147"/>
      <c r="Q2460" s="1256"/>
      <c r="R2460" s="1256"/>
      <c r="S2460" s="1256"/>
      <c r="T2460" s="1256"/>
      <c r="U2460" s="1256"/>
      <c r="V2460" s="1256"/>
      <c r="W2460" s="1256"/>
      <c r="X2460" s="1256"/>
      <c r="Y2460" s="1256"/>
      <c r="Z2460" s="1256"/>
      <c r="AA2460" s="1256"/>
      <c r="AB2460" s="1256"/>
      <c r="AC2460" s="1256"/>
      <c r="AD2460" s="1256"/>
      <c r="AE2460" s="1256"/>
      <c r="AF2460" s="1256"/>
      <c r="AG2460" s="1256"/>
      <c r="AH2460" s="1256"/>
      <c r="AI2460" s="1256"/>
      <c r="AJ2460" s="1256"/>
      <c r="AK2460" s="1256"/>
      <c r="AL2460" s="1256"/>
      <c r="AM2460" s="1256"/>
      <c r="AN2460" s="1256"/>
      <c r="AO2460" s="1256"/>
      <c r="AP2460" s="1256"/>
      <c r="AQ2460" s="1256"/>
      <c r="AR2460" s="1256"/>
      <c r="AS2460" s="1256"/>
      <c r="AT2460" s="1256"/>
      <c r="AU2460" s="1256"/>
      <c r="AV2460" s="1256"/>
      <c r="AW2460" s="1256"/>
      <c r="AX2460" s="1256"/>
      <c r="AY2460" s="1256"/>
      <c r="AZ2460" s="1256"/>
      <c r="BA2460" s="1256"/>
      <c r="BB2460" s="1256"/>
      <c r="BC2460" s="1256"/>
      <c r="BD2460" s="1256"/>
      <c r="BE2460" s="1256"/>
      <c r="BF2460" s="1256"/>
      <c r="BG2460" s="1256"/>
      <c r="BH2460" s="1256"/>
      <c r="BI2460" s="1256"/>
      <c r="BJ2460" s="1256"/>
      <c r="BK2460" s="1256"/>
      <c r="BL2460" s="1256"/>
      <c r="BM2460" s="1256"/>
      <c r="BN2460" s="1256"/>
      <c r="BO2460" s="1256"/>
      <c r="BP2460" s="1256"/>
      <c r="BQ2460" s="1256"/>
      <c r="BR2460" s="1256"/>
      <c r="BS2460" s="1256"/>
    </row>
    <row r="2461" spans="1:71" ht="27.6" outlineLevel="1" collapsed="1">
      <c r="A2461" s="1107">
        <v>2</v>
      </c>
      <c r="B2461" s="1107" t="s">
        <v>1556</v>
      </c>
      <c r="C2461" s="1107" t="s">
        <v>1594</v>
      </c>
      <c r="D2461" s="1107"/>
      <c r="E2461" s="1107"/>
      <c r="F2461" s="1107"/>
      <c r="G2461" s="1114" t="s">
        <v>6548</v>
      </c>
      <c r="H2461" s="1108"/>
      <c r="I2461" s="1108"/>
      <c r="J2461" s="1115"/>
      <c r="K2461" s="1121">
        <f>SUM(K2462:K2556)</f>
        <v>0</v>
      </c>
      <c r="L2461" s="1115"/>
      <c r="M2461" s="1121">
        <f>SUM(M2462:M2556)</f>
        <v>0</v>
      </c>
      <c r="N2461" s="1115"/>
      <c r="O2461" s="1121">
        <f>SUM(O2462:O2556)</f>
        <v>0</v>
      </c>
      <c r="P2461" s="1113"/>
    </row>
    <row r="2462" spans="1:71" s="994" customFormat="1" hidden="1" outlineLevel="2">
      <c r="A2462" s="1014">
        <v>2</v>
      </c>
      <c r="B2462" s="1014" t="s">
        <v>1556</v>
      </c>
      <c r="C2462" s="1014" t="s">
        <v>1594</v>
      </c>
      <c r="D2462" s="1014" t="s">
        <v>6393</v>
      </c>
      <c r="E2462" s="1014" t="s">
        <v>6393</v>
      </c>
      <c r="F2462" s="1014" t="s">
        <v>1559</v>
      </c>
      <c r="G2462" s="1010" t="s">
        <v>6549</v>
      </c>
      <c r="H2462" s="47"/>
      <c r="I2462" s="329"/>
      <c r="J2462" s="915"/>
      <c r="K2462" s="910">
        <f t="shared" ref="K2462:K2493" si="392">I2462*J2462</f>
        <v>0</v>
      </c>
      <c r="L2462" s="426"/>
      <c r="M2462" s="909">
        <f t="shared" ref="M2462:M2493" si="393">I2462*L2462</f>
        <v>0</v>
      </c>
      <c r="N2462" s="909">
        <f t="shared" ref="N2462:N2493" si="394">J2462+L2462</f>
        <v>0</v>
      </c>
      <c r="O2462" s="909">
        <f t="shared" ref="O2462:O2493" si="395">I2462*N2462</f>
        <v>0</v>
      </c>
      <c r="P2462" s="147"/>
      <c r="Q2462" s="1256"/>
      <c r="R2462" s="1256"/>
      <c r="S2462" s="1256"/>
      <c r="T2462" s="1256"/>
      <c r="U2462" s="1256"/>
      <c r="V2462" s="1256"/>
      <c r="W2462" s="1256"/>
      <c r="X2462" s="1256"/>
      <c r="Y2462" s="1256"/>
      <c r="Z2462" s="1256"/>
      <c r="AA2462" s="1256"/>
      <c r="AB2462" s="1256"/>
      <c r="AC2462" s="1256"/>
      <c r="AD2462" s="1256"/>
      <c r="AE2462" s="1256"/>
      <c r="AF2462" s="1256"/>
      <c r="AG2462" s="1256"/>
      <c r="AH2462" s="1256"/>
      <c r="AI2462" s="1256"/>
      <c r="AJ2462" s="1256"/>
      <c r="AK2462" s="1256"/>
      <c r="AL2462" s="1256"/>
      <c r="AM2462" s="1256"/>
      <c r="AN2462" s="1256"/>
      <c r="AO2462" s="1256"/>
      <c r="AP2462" s="1256"/>
      <c r="AQ2462" s="1256"/>
      <c r="AR2462" s="1256"/>
      <c r="AS2462" s="1256"/>
      <c r="AT2462" s="1256"/>
      <c r="AU2462" s="1256"/>
      <c r="AV2462" s="1256"/>
      <c r="AW2462" s="1256"/>
      <c r="AX2462" s="1256"/>
      <c r="AY2462" s="1256"/>
      <c r="AZ2462" s="1256"/>
      <c r="BA2462" s="1256"/>
      <c r="BB2462" s="1256"/>
      <c r="BC2462" s="1256"/>
      <c r="BD2462" s="1256"/>
      <c r="BE2462" s="1256"/>
      <c r="BF2462" s="1256"/>
      <c r="BG2462" s="1256"/>
      <c r="BH2462" s="1256"/>
      <c r="BI2462" s="1256"/>
      <c r="BJ2462" s="1256"/>
      <c r="BK2462" s="1256"/>
      <c r="BL2462" s="1256"/>
      <c r="BM2462" s="1256"/>
      <c r="BN2462" s="1256"/>
      <c r="BO2462" s="1256"/>
      <c r="BP2462" s="1256"/>
      <c r="BQ2462" s="1256"/>
      <c r="BR2462" s="1256"/>
      <c r="BS2462" s="1256"/>
    </row>
    <row r="2463" spans="1:71" s="994" customFormat="1" hidden="1" outlineLevel="2">
      <c r="A2463" s="1014">
        <v>2</v>
      </c>
      <c r="B2463" s="1014" t="s">
        <v>1556</v>
      </c>
      <c r="C2463" s="1014" t="s">
        <v>1594</v>
      </c>
      <c r="D2463" s="1014" t="s">
        <v>6393</v>
      </c>
      <c r="E2463" s="1014" t="s">
        <v>6393</v>
      </c>
      <c r="F2463" s="1014" t="s">
        <v>1556</v>
      </c>
      <c r="G2463" s="1010" t="s">
        <v>6550</v>
      </c>
      <c r="H2463" s="47"/>
      <c r="I2463" s="329"/>
      <c r="J2463" s="915"/>
      <c r="K2463" s="910">
        <f t="shared" si="392"/>
        <v>0</v>
      </c>
      <c r="L2463" s="426"/>
      <c r="M2463" s="909">
        <f t="shared" si="393"/>
        <v>0</v>
      </c>
      <c r="N2463" s="909">
        <f t="shared" si="394"/>
        <v>0</v>
      </c>
      <c r="O2463" s="909">
        <f t="shared" si="395"/>
        <v>0</v>
      </c>
      <c r="P2463" s="147"/>
      <c r="Q2463" s="1256"/>
      <c r="R2463" s="1256"/>
      <c r="S2463" s="1256"/>
      <c r="T2463" s="1256"/>
      <c r="U2463" s="1256"/>
      <c r="V2463" s="1256"/>
      <c r="W2463" s="1256"/>
      <c r="X2463" s="1256"/>
      <c r="Y2463" s="1256"/>
      <c r="Z2463" s="1256"/>
      <c r="AA2463" s="1256"/>
      <c r="AB2463" s="1256"/>
      <c r="AC2463" s="1256"/>
      <c r="AD2463" s="1256"/>
      <c r="AE2463" s="1256"/>
      <c r="AF2463" s="1256"/>
      <c r="AG2463" s="1256"/>
      <c r="AH2463" s="1256"/>
      <c r="AI2463" s="1256"/>
      <c r="AJ2463" s="1256"/>
      <c r="AK2463" s="1256"/>
      <c r="AL2463" s="1256"/>
      <c r="AM2463" s="1256"/>
      <c r="AN2463" s="1256"/>
      <c r="AO2463" s="1256"/>
      <c r="AP2463" s="1256"/>
      <c r="AQ2463" s="1256"/>
      <c r="AR2463" s="1256"/>
      <c r="AS2463" s="1256"/>
      <c r="AT2463" s="1256"/>
      <c r="AU2463" s="1256"/>
      <c r="AV2463" s="1256"/>
      <c r="AW2463" s="1256"/>
      <c r="AX2463" s="1256"/>
      <c r="AY2463" s="1256"/>
      <c r="AZ2463" s="1256"/>
      <c r="BA2463" s="1256"/>
      <c r="BB2463" s="1256"/>
      <c r="BC2463" s="1256"/>
      <c r="BD2463" s="1256"/>
      <c r="BE2463" s="1256"/>
      <c r="BF2463" s="1256"/>
      <c r="BG2463" s="1256"/>
      <c r="BH2463" s="1256"/>
      <c r="BI2463" s="1256"/>
      <c r="BJ2463" s="1256"/>
      <c r="BK2463" s="1256"/>
      <c r="BL2463" s="1256"/>
      <c r="BM2463" s="1256"/>
      <c r="BN2463" s="1256"/>
      <c r="BO2463" s="1256"/>
      <c r="BP2463" s="1256"/>
      <c r="BQ2463" s="1256"/>
      <c r="BR2463" s="1256"/>
      <c r="BS2463" s="1256"/>
    </row>
    <row r="2464" spans="1:71" s="994" customFormat="1" ht="27.6" hidden="1" outlineLevel="2">
      <c r="A2464" s="1014">
        <v>2</v>
      </c>
      <c r="B2464" s="1014" t="s">
        <v>1556</v>
      </c>
      <c r="C2464" s="1014" t="s">
        <v>1594</v>
      </c>
      <c r="D2464" s="1014" t="s">
        <v>6393</v>
      </c>
      <c r="E2464" s="1014" t="s">
        <v>6393</v>
      </c>
      <c r="F2464" s="1014" t="s">
        <v>1561</v>
      </c>
      <c r="G2464" s="941" t="s">
        <v>6552</v>
      </c>
      <c r="H2464" s="47" t="s">
        <v>29</v>
      </c>
      <c r="I2464" s="329">
        <v>5</v>
      </c>
      <c r="J2464" s="915"/>
      <c r="K2464" s="910">
        <f t="shared" si="392"/>
        <v>0</v>
      </c>
      <c r="L2464" s="426"/>
      <c r="M2464" s="909">
        <f t="shared" si="393"/>
        <v>0</v>
      </c>
      <c r="N2464" s="909">
        <f t="shared" si="394"/>
        <v>0</v>
      </c>
      <c r="O2464" s="909">
        <f t="shared" si="395"/>
        <v>0</v>
      </c>
      <c r="P2464" s="147"/>
      <c r="Q2464" s="1256"/>
      <c r="R2464" s="1256"/>
      <c r="S2464" s="1256"/>
      <c r="T2464" s="1256"/>
      <c r="U2464" s="1256"/>
      <c r="V2464" s="1256"/>
      <c r="W2464" s="1256"/>
      <c r="X2464" s="1256"/>
      <c r="Y2464" s="1256"/>
      <c r="Z2464" s="1256"/>
      <c r="AA2464" s="1256"/>
      <c r="AB2464" s="1256"/>
      <c r="AC2464" s="1256"/>
      <c r="AD2464" s="1256"/>
      <c r="AE2464" s="1256"/>
      <c r="AF2464" s="1256"/>
      <c r="AG2464" s="1256"/>
      <c r="AH2464" s="1256"/>
      <c r="AI2464" s="1256"/>
      <c r="AJ2464" s="1256"/>
      <c r="AK2464" s="1256"/>
      <c r="AL2464" s="1256"/>
      <c r="AM2464" s="1256"/>
      <c r="AN2464" s="1256"/>
      <c r="AO2464" s="1256"/>
      <c r="AP2464" s="1256"/>
      <c r="AQ2464" s="1256"/>
      <c r="AR2464" s="1256"/>
      <c r="AS2464" s="1256"/>
      <c r="AT2464" s="1256"/>
      <c r="AU2464" s="1256"/>
      <c r="AV2464" s="1256"/>
      <c r="AW2464" s="1256"/>
      <c r="AX2464" s="1256"/>
      <c r="AY2464" s="1256"/>
      <c r="AZ2464" s="1256"/>
      <c r="BA2464" s="1256"/>
      <c r="BB2464" s="1256"/>
      <c r="BC2464" s="1256"/>
      <c r="BD2464" s="1256"/>
      <c r="BE2464" s="1256"/>
      <c r="BF2464" s="1256"/>
      <c r="BG2464" s="1256"/>
      <c r="BH2464" s="1256"/>
      <c r="BI2464" s="1256"/>
      <c r="BJ2464" s="1256"/>
      <c r="BK2464" s="1256"/>
      <c r="BL2464" s="1256"/>
      <c r="BM2464" s="1256"/>
      <c r="BN2464" s="1256"/>
      <c r="BO2464" s="1256"/>
      <c r="BP2464" s="1256"/>
      <c r="BQ2464" s="1256"/>
      <c r="BR2464" s="1256"/>
      <c r="BS2464" s="1256"/>
    </row>
    <row r="2465" spans="1:71" s="994" customFormat="1" ht="27.6" hidden="1" outlineLevel="2">
      <c r="A2465" s="1014">
        <v>2</v>
      </c>
      <c r="B2465" s="1014" t="s">
        <v>1556</v>
      </c>
      <c r="C2465" s="1014" t="s">
        <v>1594</v>
      </c>
      <c r="D2465" s="1014" t="s">
        <v>6393</v>
      </c>
      <c r="E2465" s="1014" t="s">
        <v>6393</v>
      </c>
      <c r="F2465" s="1014" t="s">
        <v>1574</v>
      </c>
      <c r="G2465" s="941" t="s">
        <v>6491</v>
      </c>
      <c r="H2465" s="47" t="s">
        <v>29</v>
      </c>
      <c r="I2465" s="329">
        <v>1</v>
      </c>
      <c r="J2465" s="915"/>
      <c r="K2465" s="910">
        <f t="shared" si="392"/>
        <v>0</v>
      </c>
      <c r="L2465" s="426"/>
      <c r="M2465" s="909">
        <f t="shared" si="393"/>
        <v>0</v>
      </c>
      <c r="N2465" s="909">
        <f t="shared" si="394"/>
        <v>0</v>
      </c>
      <c r="O2465" s="909">
        <f t="shared" si="395"/>
        <v>0</v>
      </c>
      <c r="P2465" s="147"/>
      <c r="Q2465" s="1256"/>
      <c r="R2465" s="1256"/>
      <c r="S2465" s="1256"/>
      <c r="T2465" s="1256"/>
      <c r="U2465" s="1256"/>
      <c r="V2465" s="1256"/>
      <c r="W2465" s="1256"/>
      <c r="X2465" s="1256"/>
      <c r="Y2465" s="1256"/>
      <c r="Z2465" s="1256"/>
      <c r="AA2465" s="1256"/>
      <c r="AB2465" s="1256"/>
      <c r="AC2465" s="1256"/>
      <c r="AD2465" s="1256"/>
      <c r="AE2465" s="1256"/>
      <c r="AF2465" s="1256"/>
      <c r="AG2465" s="1256"/>
      <c r="AH2465" s="1256"/>
      <c r="AI2465" s="1256"/>
      <c r="AJ2465" s="1256"/>
      <c r="AK2465" s="1256"/>
      <c r="AL2465" s="1256"/>
      <c r="AM2465" s="1256"/>
      <c r="AN2465" s="1256"/>
      <c r="AO2465" s="1256"/>
      <c r="AP2465" s="1256"/>
      <c r="AQ2465" s="1256"/>
      <c r="AR2465" s="1256"/>
      <c r="AS2465" s="1256"/>
      <c r="AT2465" s="1256"/>
      <c r="AU2465" s="1256"/>
      <c r="AV2465" s="1256"/>
      <c r="AW2465" s="1256"/>
      <c r="AX2465" s="1256"/>
      <c r="AY2465" s="1256"/>
      <c r="AZ2465" s="1256"/>
      <c r="BA2465" s="1256"/>
      <c r="BB2465" s="1256"/>
      <c r="BC2465" s="1256"/>
      <c r="BD2465" s="1256"/>
      <c r="BE2465" s="1256"/>
      <c r="BF2465" s="1256"/>
      <c r="BG2465" s="1256"/>
      <c r="BH2465" s="1256"/>
      <c r="BI2465" s="1256"/>
      <c r="BJ2465" s="1256"/>
      <c r="BK2465" s="1256"/>
      <c r="BL2465" s="1256"/>
      <c r="BM2465" s="1256"/>
      <c r="BN2465" s="1256"/>
      <c r="BO2465" s="1256"/>
      <c r="BP2465" s="1256"/>
      <c r="BQ2465" s="1256"/>
      <c r="BR2465" s="1256"/>
      <c r="BS2465" s="1256"/>
    </row>
    <row r="2466" spans="1:71" s="994" customFormat="1" ht="27.6" hidden="1" outlineLevel="2">
      <c r="A2466" s="1014">
        <v>2</v>
      </c>
      <c r="B2466" s="1014" t="s">
        <v>1556</v>
      </c>
      <c r="C2466" s="1014" t="s">
        <v>1594</v>
      </c>
      <c r="D2466" s="1014" t="s">
        <v>6393</v>
      </c>
      <c r="E2466" s="1014" t="s">
        <v>6393</v>
      </c>
      <c r="F2466" s="1014" t="s">
        <v>1567</v>
      </c>
      <c r="G2466" s="941" t="s">
        <v>6553</v>
      </c>
      <c r="H2466" s="47" t="s">
        <v>29</v>
      </c>
      <c r="I2466" s="329">
        <v>1</v>
      </c>
      <c r="J2466" s="915"/>
      <c r="K2466" s="910">
        <f t="shared" si="392"/>
        <v>0</v>
      </c>
      <c r="L2466" s="426"/>
      <c r="M2466" s="909">
        <f t="shared" si="393"/>
        <v>0</v>
      </c>
      <c r="N2466" s="909">
        <f t="shared" si="394"/>
        <v>0</v>
      </c>
      <c r="O2466" s="909">
        <f t="shared" si="395"/>
        <v>0</v>
      </c>
      <c r="P2466" s="147"/>
      <c r="Q2466" s="1256"/>
      <c r="R2466" s="1256"/>
      <c r="S2466" s="1256"/>
      <c r="T2466" s="1256"/>
      <c r="U2466" s="1256"/>
      <c r="V2466" s="1256"/>
      <c r="W2466" s="1256"/>
      <c r="X2466" s="1256"/>
      <c r="Y2466" s="1256"/>
      <c r="Z2466" s="1256"/>
      <c r="AA2466" s="1256"/>
      <c r="AB2466" s="1256"/>
      <c r="AC2466" s="1256"/>
      <c r="AD2466" s="1256"/>
      <c r="AE2466" s="1256"/>
      <c r="AF2466" s="1256"/>
      <c r="AG2466" s="1256"/>
      <c r="AH2466" s="1256"/>
      <c r="AI2466" s="1256"/>
      <c r="AJ2466" s="1256"/>
      <c r="AK2466" s="1256"/>
      <c r="AL2466" s="1256"/>
      <c r="AM2466" s="1256"/>
      <c r="AN2466" s="1256"/>
      <c r="AO2466" s="1256"/>
      <c r="AP2466" s="1256"/>
      <c r="AQ2466" s="1256"/>
      <c r="AR2466" s="1256"/>
      <c r="AS2466" s="1256"/>
      <c r="AT2466" s="1256"/>
      <c r="AU2466" s="1256"/>
      <c r="AV2466" s="1256"/>
      <c r="AW2466" s="1256"/>
      <c r="AX2466" s="1256"/>
      <c r="AY2466" s="1256"/>
      <c r="AZ2466" s="1256"/>
      <c r="BA2466" s="1256"/>
      <c r="BB2466" s="1256"/>
      <c r="BC2466" s="1256"/>
      <c r="BD2466" s="1256"/>
      <c r="BE2466" s="1256"/>
      <c r="BF2466" s="1256"/>
      <c r="BG2466" s="1256"/>
      <c r="BH2466" s="1256"/>
      <c r="BI2466" s="1256"/>
      <c r="BJ2466" s="1256"/>
      <c r="BK2466" s="1256"/>
      <c r="BL2466" s="1256"/>
      <c r="BM2466" s="1256"/>
      <c r="BN2466" s="1256"/>
      <c r="BO2466" s="1256"/>
      <c r="BP2466" s="1256"/>
      <c r="BQ2466" s="1256"/>
      <c r="BR2466" s="1256"/>
      <c r="BS2466" s="1256"/>
    </row>
    <row r="2467" spans="1:71" s="994" customFormat="1" ht="27.6" hidden="1" outlineLevel="2">
      <c r="A2467" s="1014">
        <v>2</v>
      </c>
      <c r="B2467" s="1014" t="s">
        <v>1556</v>
      </c>
      <c r="C2467" s="1014" t="s">
        <v>1594</v>
      </c>
      <c r="D2467" s="1014" t="s">
        <v>6393</v>
      </c>
      <c r="E2467" s="1014" t="s">
        <v>6393</v>
      </c>
      <c r="F2467" s="1014" t="s">
        <v>1571</v>
      </c>
      <c r="G2467" s="941" t="s">
        <v>6554</v>
      </c>
      <c r="H2467" s="47" t="s">
        <v>29</v>
      </c>
      <c r="I2467" s="329">
        <v>1</v>
      </c>
      <c r="J2467" s="915"/>
      <c r="K2467" s="910">
        <f t="shared" si="392"/>
        <v>0</v>
      </c>
      <c r="L2467" s="426"/>
      <c r="M2467" s="909">
        <f t="shared" si="393"/>
        <v>0</v>
      </c>
      <c r="N2467" s="909">
        <f t="shared" si="394"/>
        <v>0</v>
      </c>
      <c r="O2467" s="909">
        <f t="shared" si="395"/>
        <v>0</v>
      </c>
      <c r="P2467" s="147"/>
      <c r="Q2467" s="1256"/>
      <c r="R2467" s="1256"/>
      <c r="S2467" s="1256"/>
      <c r="T2467" s="1256"/>
      <c r="U2467" s="1256"/>
      <c r="V2467" s="1256"/>
      <c r="W2467" s="1256"/>
      <c r="X2467" s="1256"/>
      <c r="Y2467" s="1256"/>
      <c r="Z2467" s="1256"/>
      <c r="AA2467" s="1256"/>
      <c r="AB2467" s="1256"/>
      <c r="AC2467" s="1256"/>
      <c r="AD2467" s="1256"/>
      <c r="AE2467" s="1256"/>
      <c r="AF2467" s="1256"/>
      <c r="AG2467" s="1256"/>
      <c r="AH2467" s="1256"/>
      <c r="AI2467" s="1256"/>
      <c r="AJ2467" s="1256"/>
      <c r="AK2467" s="1256"/>
      <c r="AL2467" s="1256"/>
      <c r="AM2467" s="1256"/>
      <c r="AN2467" s="1256"/>
      <c r="AO2467" s="1256"/>
      <c r="AP2467" s="1256"/>
      <c r="AQ2467" s="1256"/>
      <c r="AR2467" s="1256"/>
      <c r="AS2467" s="1256"/>
      <c r="AT2467" s="1256"/>
      <c r="AU2467" s="1256"/>
      <c r="AV2467" s="1256"/>
      <c r="AW2467" s="1256"/>
      <c r="AX2467" s="1256"/>
      <c r="AY2467" s="1256"/>
      <c r="AZ2467" s="1256"/>
      <c r="BA2467" s="1256"/>
      <c r="BB2467" s="1256"/>
      <c r="BC2467" s="1256"/>
      <c r="BD2467" s="1256"/>
      <c r="BE2467" s="1256"/>
      <c r="BF2467" s="1256"/>
      <c r="BG2467" s="1256"/>
      <c r="BH2467" s="1256"/>
      <c r="BI2467" s="1256"/>
      <c r="BJ2467" s="1256"/>
      <c r="BK2467" s="1256"/>
      <c r="BL2467" s="1256"/>
      <c r="BM2467" s="1256"/>
      <c r="BN2467" s="1256"/>
      <c r="BO2467" s="1256"/>
      <c r="BP2467" s="1256"/>
      <c r="BQ2467" s="1256"/>
      <c r="BR2467" s="1256"/>
      <c r="BS2467" s="1256"/>
    </row>
    <row r="2468" spans="1:71" s="994" customFormat="1" hidden="1" outlineLevel="2">
      <c r="A2468" s="1014">
        <v>2</v>
      </c>
      <c r="B2468" s="1014" t="s">
        <v>1556</v>
      </c>
      <c r="C2468" s="1014" t="s">
        <v>1594</v>
      </c>
      <c r="D2468" s="1014" t="s">
        <v>6393</v>
      </c>
      <c r="E2468" s="1014" t="s">
        <v>6393</v>
      </c>
      <c r="F2468" s="1014" t="s">
        <v>1589</v>
      </c>
      <c r="G2468" s="941" t="s">
        <v>6555</v>
      </c>
      <c r="H2468" s="47" t="s">
        <v>29</v>
      </c>
      <c r="I2468" s="329">
        <v>10</v>
      </c>
      <c r="J2468" s="915"/>
      <c r="K2468" s="910">
        <f t="shared" si="392"/>
        <v>0</v>
      </c>
      <c r="L2468" s="426"/>
      <c r="M2468" s="909">
        <f t="shared" si="393"/>
        <v>0</v>
      </c>
      <c r="N2468" s="909">
        <f t="shared" si="394"/>
        <v>0</v>
      </c>
      <c r="O2468" s="909">
        <f t="shared" si="395"/>
        <v>0</v>
      </c>
      <c r="P2468" s="147"/>
      <c r="Q2468" s="1256"/>
      <c r="R2468" s="1256"/>
      <c r="S2468" s="1256"/>
      <c r="T2468" s="1256"/>
      <c r="U2468" s="1256"/>
      <c r="V2468" s="1256"/>
      <c r="W2468" s="1256"/>
      <c r="X2468" s="1256"/>
      <c r="Y2468" s="1256"/>
      <c r="Z2468" s="1256"/>
      <c r="AA2468" s="1256"/>
      <c r="AB2468" s="1256"/>
      <c r="AC2468" s="1256"/>
      <c r="AD2468" s="1256"/>
      <c r="AE2468" s="1256"/>
      <c r="AF2468" s="1256"/>
      <c r="AG2468" s="1256"/>
      <c r="AH2468" s="1256"/>
      <c r="AI2468" s="1256"/>
      <c r="AJ2468" s="1256"/>
      <c r="AK2468" s="1256"/>
      <c r="AL2468" s="1256"/>
      <c r="AM2468" s="1256"/>
      <c r="AN2468" s="1256"/>
      <c r="AO2468" s="1256"/>
      <c r="AP2468" s="1256"/>
      <c r="AQ2468" s="1256"/>
      <c r="AR2468" s="1256"/>
      <c r="AS2468" s="1256"/>
      <c r="AT2468" s="1256"/>
      <c r="AU2468" s="1256"/>
      <c r="AV2468" s="1256"/>
      <c r="AW2468" s="1256"/>
      <c r="AX2468" s="1256"/>
      <c r="AY2468" s="1256"/>
      <c r="AZ2468" s="1256"/>
      <c r="BA2468" s="1256"/>
      <c r="BB2468" s="1256"/>
      <c r="BC2468" s="1256"/>
      <c r="BD2468" s="1256"/>
      <c r="BE2468" s="1256"/>
      <c r="BF2468" s="1256"/>
      <c r="BG2468" s="1256"/>
      <c r="BH2468" s="1256"/>
      <c r="BI2468" s="1256"/>
      <c r="BJ2468" s="1256"/>
      <c r="BK2468" s="1256"/>
      <c r="BL2468" s="1256"/>
      <c r="BM2468" s="1256"/>
      <c r="BN2468" s="1256"/>
      <c r="BO2468" s="1256"/>
      <c r="BP2468" s="1256"/>
      <c r="BQ2468" s="1256"/>
      <c r="BR2468" s="1256"/>
      <c r="BS2468" s="1256"/>
    </row>
    <row r="2469" spans="1:71" s="994" customFormat="1" ht="27.6" hidden="1" outlineLevel="2">
      <c r="A2469" s="1014">
        <v>2</v>
      </c>
      <c r="B2469" s="1014" t="s">
        <v>1556</v>
      </c>
      <c r="C2469" s="1014" t="s">
        <v>1594</v>
      </c>
      <c r="D2469" s="1014" t="s">
        <v>6393</v>
      </c>
      <c r="E2469" s="1014" t="s">
        <v>6393</v>
      </c>
      <c r="F2469" s="1014" t="s">
        <v>1594</v>
      </c>
      <c r="G2469" s="941" t="s">
        <v>6424</v>
      </c>
      <c r="H2469" s="47" t="s">
        <v>30</v>
      </c>
      <c r="I2469" s="329">
        <v>54</v>
      </c>
      <c r="J2469" s="915"/>
      <c r="K2469" s="910">
        <f t="shared" si="392"/>
        <v>0</v>
      </c>
      <c r="L2469" s="426"/>
      <c r="M2469" s="909">
        <f t="shared" si="393"/>
        <v>0</v>
      </c>
      <c r="N2469" s="909">
        <f t="shared" si="394"/>
        <v>0</v>
      </c>
      <c r="O2469" s="909">
        <f t="shared" si="395"/>
        <v>0</v>
      </c>
      <c r="P2469" s="147"/>
      <c r="Q2469" s="1256"/>
      <c r="R2469" s="1256"/>
      <c r="S2469" s="1256"/>
      <c r="T2469" s="1256"/>
      <c r="U2469" s="1256"/>
      <c r="V2469" s="1256"/>
      <c r="W2469" s="1256"/>
      <c r="X2469" s="1256"/>
      <c r="Y2469" s="1256"/>
      <c r="Z2469" s="1256"/>
      <c r="AA2469" s="1256"/>
      <c r="AB2469" s="1256"/>
      <c r="AC2469" s="1256"/>
      <c r="AD2469" s="1256"/>
      <c r="AE2469" s="1256"/>
      <c r="AF2469" s="1256"/>
      <c r="AG2469" s="1256"/>
      <c r="AH2469" s="1256"/>
      <c r="AI2469" s="1256"/>
      <c r="AJ2469" s="1256"/>
      <c r="AK2469" s="1256"/>
      <c r="AL2469" s="1256"/>
      <c r="AM2469" s="1256"/>
      <c r="AN2469" s="1256"/>
      <c r="AO2469" s="1256"/>
      <c r="AP2469" s="1256"/>
      <c r="AQ2469" s="1256"/>
      <c r="AR2469" s="1256"/>
      <c r="AS2469" s="1256"/>
      <c r="AT2469" s="1256"/>
      <c r="AU2469" s="1256"/>
      <c r="AV2469" s="1256"/>
      <c r="AW2469" s="1256"/>
      <c r="AX2469" s="1256"/>
      <c r="AY2469" s="1256"/>
      <c r="AZ2469" s="1256"/>
      <c r="BA2469" s="1256"/>
      <c r="BB2469" s="1256"/>
      <c r="BC2469" s="1256"/>
      <c r="BD2469" s="1256"/>
      <c r="BE2469" s="1256"/>
      <c r="BF2469" s="1256"/>
      <c r="BG2469" s="1256"/>
      <c r="BH2469" s="1256"/>
      <c r="BI2469" s="1256"/>
      <c r="BJ2469" s="1256"/>
      <c r="BK2469" s="1256"/>
      <c r="BL2469" s="1256"/>
      <c r="BM2469" s="1256"/>
      <c r="BN2469" s="1256"/>
      <c r="BO2469" s="1256"/>
      <c r="BP2469" s="1256"/>
      <c r="BQ2469" s="1256"/>
      <c r="BR2469" s="1256"/>
      <c r="BS2469" s="1256"/>
    </row>
    <row r="2470" spans="1:71" s="994" customFormat="1" hidden="1" outlineLevel="2">
      <c r="A2470" s="1014">
        <v>2</v>
      </c>
      <c r="B2470" s="1014" t="s">
        <v>1556</v>
      </c>
      <c r="C2470" s="1014" t="s">
        <v>1594</v>
      </c>
      <c r="D2470" s="1014" t="s">
        <v>6393</v>
      </c>
      <c r="E2470" s="1014" t="s">
        <v>6393</v>
      </c>
      <c r="F2470" s="1014" t="s">
        <v>5726</v>
      </c>
      <c r="G2470" s="941" t="s">
        <v>6556</v>
      </c>
      <c r="H2470" s="47" t="s">
        <v>30</v>
      </c>
      <c r="I2470" s="329">
        <v>13</v>
      </c>
      <c r="J2470" s="915"/>
      <c r="K2470" s="910">
        <f t="shared" si="392"/>
        <v>0</v>
      </c>
      <c r="L2470" s="426"/>
      <c r="M2470" s="909">
        <f t="shared" si="393"/>
        <v>0</v>
      </c>
      <c r="N2470" s="909">
        <f t="shared" si="394"/>
        <v>0</v>
      </c>
      <c r="O2470" s="909">
        <f t="shared" si="395"/>
        <v>0</v>
      </c>
      <c r="P2470" s="147"/>
      <c r="Q2470" s="1256"/>
      <c r="R2470" s="1256"/>
      <c r="S2470" s="1256"/>
      <c r="T2470" s="1256"/>
      <c r="U2470" s="1256"/>
      <c r="V2470" s="1256"/>
      <c r="W2470" s="1256"/>
      <c r="X2470" s="1256"/>
      <c r="Y2470" s="1256"/>
      <c r="Z2470" s="1256"/>
      <c r="AA2470" s="1256"/>
      <c r="AB2470" s="1256"/>
      <c r="AC2470" s="1256"/>
      <c r="AD2470" s="1256"/>
      <c r="AE2470" s="1256"/>
      <c r="AF2470" s="1256"/>
      <c r="AG2470" s="1256"/>
      <c r="AH2470" s="1256"/>
      <c r="AI2470" s="1256"/>
      <c r="AJ2470" s="1256"/>
      <c r="AK2470" s="1256"/>
      <c r="AL2470" s="1256"/>
      <c r="AM2470" s="1256"/>
      <c r="AN2470" s="1256"/>
      <c r="AO2470" s="1256"/>
      <c r="AP2470" s="1256"/>
      <c r="AQ2470" s="1256"/>
      <c r="AR2470" s="1256"/>
      <c r="AS2470" s="1256"/>
      <c r="AT2470" s="1256"/>
      <c r="AU2470" s="1256"/>
      <c r="AV2470" s="1256"/>
      <c r="AW2470" s="1256"/>
      <c r="AX2470" s="1256"/>
      <c r="AY2470" s="1256"/>
      <c r="AZ2470" s="1256"/>
      <c r="BA2470" s="1256"/>
      <c r="BB2470" s="1256"/>
      <c r="BC2470" s="1256"/>
      <c r="BD2470" s="1256"/>
      <c r="BE2470" s="1256"/>
      <c r="BF2470" s="1256"/>
      <c r="BG2470" s="1256"/>
      <c r="BH2470" s="1256"/>
      <c r="BI2470" s="1256"/>
      <c r="BJ2470" s="1256"/>
      <c r="BK2470" s="1256"/>
      <c r="BL2470" s="1256"/>
      <c r="BM2470" s="1256"/>
      <c r="BN2470" s="1256"/>
      <c r="BO2470" s="1256"/>
      <c r="BP2470" s="1256"/>
      <c r="BQ2470" s="1256"/>
      <c r="BR2470" s="1256"/>
      <c r="BS2470" s="1256"/>
    </row>
    <row r="2471" spans="1:71" s="994" customFormat="1" ht="27.6" hidden="1" outlineLevel="2">
      <c r="A2471" s="1014">
        <v>2</v>
      </c>
      <c r="B2471" s="1014" t="s">
        <v>1556</v>
      </c>
      <c r="C2471" s="1014" t="s">
        <v>1594</v>
      </c>
      <c r="D2471" s="1014" t="s">
        <v>6393</v>
      </c>
      <c r="E2471" s="1014" t="s">
        <v>6393</v>
      </c>
      <c r="F2471" s="1014" t="s">
        <v>6298</v>
      </c>
      <c r="G2471" s="941" t="s">
        <v>6488</v>
      </c>
      <c r="H2471" s="47" t="s">
        <v>30</v>
      </c>
      <c r="I2471" s="329">
        <v>38</v>
      </c>
      <c r="J2471" s="915"/>
      <c r="K2471" s="910">
        <f t="shared" si="392"/>
        <v>0</v>
      </c>
      <c r="L2471" s="426"/>
      <c r="M2471" s="909">
        <f t="shared" si="393"/>
        <v>0</v>
      </c>
      <c r="N2471" s="909">
        <f t="shared" si="394"/>
        <v>0</v>
      </c>
      <c r="O2471" s="909">
        <f t="shared" si="395"/>
        <v>0</v>
      </c>
      <c r="P2471" s="147"/>
      <c r="Q2471" s="1256"/>
      <c r="R2471" s="1256"/>
      <c r="S2471" s="1256"/>
      <c r="T2471" s="1256"/>
      <c r="U2471" s="1256"/>
      <c r="V2471" s="1256"/>
      <c r="W2471" s="1256"/>
      <c r="X2471" s="1256"/>
      <c r="Y2471" s="1256"/>
      <c r="Z2471" s="1256"/>
      <c r="AA2471" s="1256"/>
      <c r="AB2471" s="1256"/>
      <c r="AC2471" s="1256"/>
      <c r="AD2471" s="1256"/>
      <c r="AE2471" s="1256"/>
      <c r="AF2471" s="1256"/>
      <c r="AG2471" s="1256"/>
      <c r="AH2471" s="1256"/>
      <c r="AI2471" s="1256"/>
      <c r="AJ2471" s="1256"/>
      <c r="AK2471" s="1256"/>
      <c r="AL2471" s="1256"/>
      <c r="AM2471" s="1256"/>
      <c r="AN2471" s="1256"/>
      <c r="AO2471" s="1256"/>
      <c r="AP2471" s="1256"/>
      <c r="AQ2471" s="1256"/>
      <c r="AR2471" s="1256"/>
      <c r="AS2471" s="1256"/>
      <c r="AT2471" s="1256"/>
      <c r="AU2471" s="1256"/>
      <c r="AV2471" s="1256"/>
      <c r="AW2471" s="1256"/>
      <c r="AX2471" s="1256"/>
      <c r="AY2471" s="1256"/>
      <c r="AZ2471" s="1256"/>
      <c r="BA2471" s="1256"/>
      <c r="BB2471" s="1256"/>
      <c r="BC2471" s="1256"/>
      <c r="BD2471" s="1256"/>
      <c r="BE2471" s="1256"/>
      <c r="BF2471" s="1256"/>
      <c r="BG2471" s="1256"/>
      <c r="BH2471" s="1256"/>
      <c r="BI2471" s="1256"/>
      <c r="BJ2471" s="1256"/>
      <c r="BK2471" s="1256"/>
      <c r="BL2471" s="1256"/>
      <c r="BM2471" s="1256"/>
      <c r="BN2471" s="1256"/>
      <c r="BO2471" s="1256"/>
      <c r="BP2471" s="1256"/>
      <c r="BQ2471" s="1256"/>
      <c r="BR2471" s="1256"/>
      <c r="BS2471" s="1256"/>
    </row>
    <row r="2472" spans="1:71" s="994" customFormat="1" hidden="1" outlineLevel="2">
      <c r="A2472" s="1014">
        <v>2</v>
      </c>
      <c r="B2472" s="1014" t="s">
        <v>1556</v>
      </c>
      <c r="C2472" s="1014" t="s">
        <v>1594</v>
      </c>
      <c r="D2472" s="1014" t="s">
        <v>6393</v>
      </c>
      <c r="E2472" s="1014" t="s">
        <v>6393</v>
      </c>
      <c r="F2472" s="1014" t="s">
        <v>6299</v>
      </c>
      <c r="G2472" s="1010" t="s">
        <v>6551</v>
      </c>
      <c r="H2472" s="47"/>
      <c r="I2472" s="329"/>
      <c r="J2472" s="915"/>
      <c r="K2472" s="910">
        <f t="shared" si="392"/>
        <v>0</v>
      </c>
      <c r="L2472" s="426"/>
      <c r="M2472" s="909">
        <f t="shared" si="393"/>
        <v>0</v>
      </c>
      <c r="N2472" s="909">
        <f t="shared" si="394"/>
        <v>0</v>
      </c>
      <c r="O2472" s="909">
        <f t="shared" si="395"/>
        <v>0</v>
      </c>
      <c r="P2472" s="147"/>
      <c r="Q2472" s="1256"/>
      <c r="R2472" s="1256"/>
      <c r="S2472" s="1256"/>
      <c r="T2472" s="1256"/>
      <c r="U2472" s="1256"/>
      <c r="V2472" s="1256"/>
      <c r="W2472" s="1256"/>
      <c r="X2472" s="1256"/>
      <c r="Y2472" s="1256"/>
      <c r="Z2472" s="1256"/>
      <c r="AA2472" s="1256"/>
      <c r="AB2472" s="1256"/>
      <c r="AC2472" s="1256"/>
      <c r="AD2472" s="1256"/>
      <c r="AE2472" s="1256"/>
      <c r="AF2472" s="1256"/>
      <c r="AG2472" s="1256"/>
      <c r="AH2472" s="1256"/>
      <c r="AI2472" s="1256"/>
      <c r="AJ2472" s="1256"/>
      <c r="AK2472" s="1256"/>
      <c r="AL2472" s="1256"/>
      <c r="AM2472" s="1256"/>
      <c r="AN2472" s="1256"/>
      <c r="AO2472" s="1256"/>
      <c r="AP2472" s="1256"/>
      <c r="AQ2472" s="1256"/>
      <c r="AR2472" s="1256"/>
      <c r="AS2472" s="1256"/>
      <c r="AT2472" s="1256"/>
      <c r="AU2472" s="1256"/>
      <c r="AV2472" s="1256"/>
      <c r="AW2472" s="1256"/>
      <c r="AX2472" s="1256"/>
      <c r="AY2472" s="1256"/>
      <c r="AZ2472" s="1256"/>
      <c r="BA2472" s="1256"/>
      <c r="BB2472" s="1256"/>
      <c r="BC2472" s="1256"/>
      <c r="BD2472" s="1256"/>
      <c r="BE2472" s="1256"/>
      <c r="BF2472" s="1256"/>
      <c r="BG2472" s="1256"/>
      <c r="BH2472" s="1256"/>
      <c r="BI2472" s="1256"/>
      <c r="BJ2472" s="1256"/>
      <c r="BK2472" s="1256"/>
      <c r="BL2472" s="1256"/>
      <c r="BM2472" s="1256"/>
      <c r="BN2472" s="1256"/>
      <c r="BO2472" s="1256"/>
      <c r="BP2472" s="1256"/>
      <c r="BQ2472" s="1256"/>
      <c r="BR2472" s="1256"/>
      <c r="BS2472" s="1256"/>
    </row>
    <row r="2473" spans="1:71" s="994" customFormat="1" ht="27.6" hidden="1" outlineLevel="2">
      <c r="A2473" s="1014">
        <v>2</v>
      </c>
      <c r="B2473" s="1014" t="s">
        <v>1556</v>
      </c>
      <c r="C2473" s="1014" t="s">
        <v>1594</v>
      </c>
      <c r="D2473" s="1014" t="s">
        <v>6393</v>
      </c>
      <c r="E2473" s="1014" t="s">
        <v>6393</v>
      </c>
      <c r="F2473" s="1014" t="s">
        <v>1579</v>
      </c>
      <c r="G2473" s="941" t="s">
        <v>6491</v>
      </c>
      <c r="H2473" s="47" t="s">
        <v>29</v>
      </c>
      <c r="I2473" s="329">
        <v>3</v>
      </c>
      <c r="J2473" s="915"/>
      <c r="K2473" s="910">
        <f t="shared" si="392"/>
        <v>0</v>
      </c>
      <c r="L2473" s="426"/>
      <c r="M2473" s="909">
        <f t="shared" si="393"/>
        <v>0</v>
      </c>
      <c r="N2473" s="909">
        <f t="shared" si="394"/>
        <v>0</v>
      </c>
      <c r="O2473" s="909">
        <f t="shared" si="395"/>
        <v>0</v>
      </c>
      <c r="P2473" s="147"/>
      <c r="Q2473" s="1256"/>
      <c r="R2473" s="1256"/>
      <c r="S2473" s="1256"/>
      <c r="T2473" s="1256"/>
      <c r="U2473" s="1256"/>
      <c r="V2473" s="1256"/>
      <c r="W2473" s="1256"/>
      <c r="X2473" s="1256"/>
      <c r="Y2473" s="1256"/>
      <c r="Z2473" s="1256"/>
      <c r="AA2473" s="1256"/>
      <c r="AB2473" s="1256"/>
      <c r="AC2473" s="1256"/>
      <c r="AD2473" s="1256"/>
      <c r="AE2473" s="1256"/>
      <c r="AF2473" s="1256"/>
      <c r="AG2473" s="1256"/>
      <c r="AH2473" s="1256"/>
      <c r="AI2473" s="1256"/>
      <c r="AJ2473" s="1256"/>
      <c r="AK2473" s="1256"/>
      <c r="AL2473" s="1256"/>
      <c r="AM2473" s="1256"/>
      <c r="AN2473" s="1256"/>
      <c r="AO2473" s="1256"/>
      <c r="AP2473" s="1256"/>
      <c r="AQ2473" s="1256"/>
      <c r="AR2473" s="1256"/>
      <c r="AS2473" s="1256"/>
      <c r="AT2473" s="1256"/>
      <c r="AU2473" s="1256"/>
      <c r="AV2473" s="1256"/>
      <c r="AW2473" s="1256"/>
      <c r="AX2473" s="1256"/>
      <c r="AY2473" s="1256"/>
      <c r="AZ2473" s="1256"/>
      <c r="BA2473" s="1256"/>
      <c r="BB2473" s="1256"/>
      <c r="BC2473" s="1256"/>
      <c r="BD2473" s="1256"/>
      <c r="BE2473" s="1256"/>
      <c r="BF2473" s="1256"/>
      <c r="BG2473" s="1256"/>
      <c r="BH2473" s="1256"/>
      <c r="BI2473" s="1256"/>
      <c r="BJ2473" s="1256"/>
      <c r="BK2473" s="1256"/>
      <c r="BL2473" s="1256"/>
      <c r="BM2473" s="1256"/>
      <c r="BN2473" s="1256"/>
      <c r="BO2473" s="1256"/>
      <c r="BP2473" s="1256"/>
      <c r="BQ2473" s="1256"/>
      <c r="BR2473" s="1256"/>
      <c r="BS2473" s="1256"/>
    </row>
    <row r="2474" spans="1:71" s="994" customFormat="1" ht="27.6" hidden="1" outlineLevel="2">
      <c r="A2474" s="1014">
        <v>2</v>
      </c>
      <c r="B2474" s="1014" t="s">
        <v>1556</v>
      </c>
      <c r="C2474" s="1014" t="s">
        <v>1594</v>
      </c>
      <c r="D2474" s="1014" t="s">
        <v>6393</v>
      </c>
      <c r="E2474" s="1014" t="s">
        <v>6393</v>
      </c>
      <c r="F2474" s="1014" t="s">
        <v>5713</v>
      </c>
      <c r="G2474" s="941" t="s">
        <v>6553</v>
      </c>
      <c r="H2474" s="47" t="s">
        <v>29</v>
      </c>
      <c r="I2474" s="329">
        <v>2</v>
      </c>
      <c r="J2474" s="915"/>
      <c r="K2474" s="910">
        <f t="shared" si="392"/>
        <v>0</v>
      </c>
      <c r="L2474" s="426"/>
      <c r="M2474" s="909">
        <f t="shared" si="393"/>
        <v>0</v>
      </c>
      <c r="N2474" s="909">
        <f t="shared" si="394"/>
        <v>0</v>
      </c>
      <c r="O2474" s="909">
        <f t="shared" si="395"/>
        <v>0</v>
      </c>
      <c r="P2474" s="147"/>
      <c r="Q2474" s="1256"/>
      <c r="R2474" s="1256"/>
      <c r="S2474" s="1256"/>
      <c r="T2474" s="1256"/>
      <c r="U2474" s="1256"/>
      <c r="V2474" s="1256"/>
      <c r="W2474" s="1256"/>
      <c r="X2474" s="1256"/>
      <c r="Y2474" s="1256"/>
      <c r="Z2474" s="1256"/>
      <c r="AA2474" s="1256"/>
      <c r="AB2474" s="1256"/>
      <c r="AC2474" s="1256"/>
      <c r="AD2474" s="1256"/>
      <c r="AE2474" s="1256"/>
      <c r="AF2474" s="1256"/>
      <c r="AG2474" s="1256"/>
      <c r="AH2474" s="1256"/>
      <c r="AI2474" s="1256"/>
      <c r="AJ2474" s="1256"/>
      <c r="AK2474" s="1256"/>
      <c r="AL2474" s="1256"/>
      <c r="AM2474" s="1256"/>
      <c r="AN2474" s="1256"/>
      <c r="AO2474" s="1256"/>
      <c r="AP2474" s="1256"/>
      <c r="AQ2474" s="1256"/>
      <c r="AR2474" s="1256"/>
      <c r="AS2474" s="1256"/>
      <c r="AT2474" s="1256"/>
      <c r="AU2474" s="1256"/>
      <c r="AV2474" s="1256"/>
      <c r="AW2474" s="1256"/>
      <c r="AX2474" s="1256"/>
      <c r="AY2474" s="1256"/>
      <c r="AZ2474" s="1256"/>
      <c r="BA2474" s="1256"/>
      <c r="BB2474" s="1256"/>
      <c r="BC2474" s="1256"/>
      <c r="BD2474" s="1256"/>
      <c r="BE2474" s="1256"/>
      <c r="BF2474" s="1256"/>
      <c r="BG2474" s="1256"/>
      <c r="BH2474" s="1256"/>
      <c r="BI2474" s="1256"/>
      <c r="BJ2474" s="1256"/>
      <c r="BK2474" s="1256"/>
      <c r="BL2474" s="1256"/>
      <c r="BM2474" s="1256"/>
      <c r="BN2474" s="1256"/>
      <c r="BO2474" s="1256"/>
      <c r="BP2474" s="1256"/>
      <c r="BQ2474" s="1256"/>
      <c r="BR2474" s="1256"/>
      <c r="BS2474" s="1256"/>
    </row>
    <row r="2475" spans="1:71" s="994" customFormat="1" ht="27.6" hidden="1" outlineLevel="2">
      <c r="A2475" s="1014">
        <v>2</v>
      </c>
      <c r="B2475" s="1014" t="s">
        <v>1556</v>
      </c>
      <c r="C2475" s="1014" t="s">
        <v>1594</v>
      </c>
      <c r="D2475" s="1014" t="s">
        <v>6393</v>
      </c>
      <c r="E2475" s="1014" t="s">
        <v>6393</v>
      </c>
      <c r="F2475" s="1014" t="s">
        <v>6300</v>
      </c>
      <c r="G2475" s="941" t="s">
        <v>6554</v>
      </c>
      <c r="H2475" s="47" t="s">
        <v>29</v>
      </c>
      <c r="I2475" s="329">
        <v>2</v>
      </c>
      <c r="J2475" s="915"/>
      <c r="K2475" s="910">
        <f t="shared" si="392"/>
        <v>0</v>
      </c>
      <c r="L2475" s="426"/>
      <c r="M2475" s="909">
        <f t="shared" si="393"/>
        <v>0</v>
      </c>
      <c r="N2475" s="909">
        <f t="shared" si="394"/>
        <v>0</v>
      </c>
      <c r="O2475" s="909">
        <f t="shared" si="395"/>
        <v>0</v>
      </c>
      <c r="P2475" s="147"/>
      <c r="Q2475" s="1256"/>
      <c r="R2475" s="1256"/>
      <c r="S2475" s="1256"/>
      <c r="T2475" s="1256"/>
      <c r="U2475" s="1256"/>
      <c r="V2475" s="1256"/>
      <c r="W2475" s="1256"/>
      <c r="X2475" s="1256"/>
      <c r="Y2475" s="1256"/>
      <c r="Z2475" s="1256"/>
      <c r="AA2475" s="1256"/>
      <c r="AB2475" s="1256"/>
      <c r="AC2475" s="1256"/>
      <c r="AD2475" s="1256"/>
      <c r="AE2475" s="1256"/>
      <c r="AF2475" s="1256"/>
      <c r="AG2475" s="1256"/>
      <c r="AH2475" s="1256"/>
      <c r="AI2475" s="1256"/>
      <c r="AJ2475" s="1256"/>
      <c r="AK2475" s="1256"/>
      <c r="AL2475" s="1256"/>
      <c r="AM2475" s="1256"/>
      <c r="AN2475" s="1256"/>
      <c r="AO2475" s="1256"/>
      <c r="AP2475" s="1256"/>
      <c r="AQ2475" s="1256"/>
      <c r="AR2475" s="1256"/>
      <c r="AS2475" s="1256"/>
      <c r="AT2475" s="1256"/>
      <c r="AU2475" s="1256"/>
      <c r="AV2475" s="1256"/>
      <c r="AW2475" s="1256"/>
      <c r="AX2475" s="1256"/>
      <c r="AY2475" s="1256"/>
      <c r="AZ2475" s="1256"/>
      <c r="BA2475" s="1256"/>
      <c r="BB2475" s="1256"/>
      <c r="BC2475" s="1256"/>
      <c r="BD2475" s="1256"/>
      <c r="BE2475" s="1256"/>
      <c r="BF2475" s="1256"/>
      <c r="BG2475" s="1256"/>
      <c r="BH2475" s="1256"/>
      <c r="BI2475" s="1256"/>
      <c r="BJ2475" s="1256"/>
      <c r="BK2475" s="1256"/>
      <c r="BL2475" s="1256"/>
      <c r="BM2475" s="1256"/>
      <c r="BN2475" s="1256"/>
      <c r="BO2475" s="1256"/>
      <c r="BP2475" s="1256"/>
      <c r="BQ2475" s="1256"/>
      <c r="BR2475" s="1256"/>
      <c r="BS2475" s="1256"/>
    </row>
    <row r="2476" spans="1:71" s="994" customFormat="1" hidden="1" outlineLevel="2">
      <c r="A2476" s="1014">
        <v>2</v>
      </c>
      <c r="B2476" s="1014" t="s">
        <v>1556</v>
      </c>
      <c r="C2476" s="1014" t="s">
        <v>1594</v>
      </c>
      <c r="D2476" s="1014" t="s">
        <v>6393</v>
      </c>
      <c r="E2476" s="1014" t="s">
        <v>6393</v>
      </c>
      <c r="F2476" s="1014" t="s">
        <v>3423</v>
      </c>
      <c r="G2476" s="941" t="s">
        <v>6555</v>
      </c>
      <c r="H2476" s="47" t="s">
        <v>29</v>
      </c>
      <c r="I2476" s="329">
        <v>12</v>
      </c>
      <c r="J2476" s="915"/>
      <c r="K2476" s="910">
        <f t="shared" si="392"/>
        <v>0</v>
      </c>
      <c r="L2476" s="426"/>
      <c r="M2476" s="909">
        <f t="shared" si="393"/>
        <v>0</v>
      </c>
      <c r="N2476" s="909">
        <f t="shared" si="394"/>
        <v>0</v>
      </c>
      <c r="O2476" s="909">
        <f t="shared" si="395"/>
        <v>0</v>
      </c>
      <c r="P2476" s="147"/>
      <c r="Q2476" s="1256"/>
      <c r="R2476" s="1256"/>
      <c r="S2476" s="1256"/>
      <c r="T2476" s="1256"/>
      <c r="U2476" s="1256"/>
      <c r="V2476" s="1256"/>
      <c r="W2476" s="1256"/>
      <c r="X2476" s="1256"/>
      <c r="Y2476" s="1256"/>
      <c r="Z2476" s="1256"/>
      <c r="AA2476" s="1256"/>
      <c r="AB2476" s="1256"/>
      <c r="AC2476" s="1256"/>
      <c r="AD2476" s="1256"/>
      <c r="AE2476" s="1256"/>
      <c r="AF2476" s="1256"/>
      <c r="AG2476" s="1256"/>
      <c r="AH2476" s="1256"/>
      <c r="AI2476" s="1256"/>
      <c r="AJ2476" s="1256"/>
      <c r="AK2476" s="1256"/>
      <c r="AL2476" s="1256"/>
      <c r="AM2476" s="1256"/>
      <c r="AN2476" s="1256"/>
      <c r="AO2476" s="1256"/>
      <c r="AP2476" s="1256"/>
      <c r="AQ2476" s="1256"/>
      <c r="AR2476" s="1256"/>
      <c r="AS2476" s="1256"/>
      <c r="AT2476" s="1256"/>
      <c r="AU2476" s="1256"/>
      <c r="AV2476" s="1256"/>
      <c r="AW2476" s="1256"/>
      <c r="AX2476" s="1256"/>
      <c r="AY2476" s="1256"/>
      <c r="AZ2476" s="1256"/>
      <c r="BA2476" s="1256"/>
      <c r="BB2476" s="1256"/>
      <c r="BC2476" s="1256"/>
      <c r="BD2476" s="1256"/>
      <c r="BE2476" s="1256"/>
      <c r="BF2476" s="1256"/>
      <c r="BG2476" s="1256"/>
      <c r="BH2476" s="1256"/>
      <c r="BI2476" s="1256"/>
      <c r="BJ2476" s="1256"/>
      <c r="BK2476" s="1256"/>
      <c r="BL2476" s="1256"/>
      <c r="BM2476" s="1256"/>
      <c r="BN2476" s="1256"/>
      <c r="BO2476" s="1256"/>
      <c r="BP2476" s="1256"/>
      <c r="BQ2476" s="1256"/>
      <c r="BR2476" s="1256"/>
      <c r="BS2476" s="1256"/>
    </row>
    <row r="2477" spans="1:71" s="994" customFormat="1" hidden="1" outlineLevel="2">
      <c r="A2477" s="1014">
        <v>2</v>
      </c>
      <c r="B2477" s="1014" t="s">
        <v>1556</v>
      </c>
      <c r="C2477" s="1014" t="s">
        <v>1594</v>
      </c>
      <c r="D2477" s="1014" t="s">
        <v>6393</v>
      </c>
      <c r="E2477" s="1014" t="s">
        <v>6393</v>
      </c>
      <c r="F2477" s="1014" t="s">
        <v>6301</v>
      </c>
      <c r="G2477" s="941" t="s">
        <v>6556</v>
      </c>
      <c r="H2477" s="47" t="s">
        <v>30</v>
      </c>
      <c r="I2477" s="329">
        <v>15</v>
      </c>
      <c r="J2477" s="915"/>
      <c r="K2477" s="910">
        <f t="shared" si="392"/>
        <v>0</v>
      </c>
      <c r="L2477" s="426"/>
      <c r="M2477" s="909">
        <f t="shared" si="393"/>
        <v>0</v>
      </c>
      <c r="N2477" s="909">
        <f t="shared" si="394"/>
        <v>0</v>
      </c>
      <c r="O2477" s="909">
        <f t="shared" si="395"/>
        <v>0</v>
      </c>
      <c r="P2477" s="147"/>
      <c r="Q2477" s="1256"/>
      <c r="R2477" s="1256"/>
      <c r="S2477" s="1256"/>
      <c r="T2477" s="1256"/>
      <c r="U2477" s="1256"/>
      <c r="V2477" s="1256"/>
      <c r="W2477" s="1256"/>
      <c r="X2477" s="1256"/>
      <c r="Y2477" s="1256"/>
      <c r="Z2477" s="1256"/>
      <c r="AA2477" s="1256"/>
      <c r="AB2477" s="1256"/>
      <c r="AC2477" s="1256"/>
      <c r="AD2477" s="1256"/>
      <c r="AE2477" s="1256"/>
      <c r="AF2477" s="1256"/>
      <c r="AG2477" s="1256"/>
      <c r="AH2477" s="1256"/>
      <c r="AI2477" s="1256"/>
      <c r="AJ2477" s="1256"/>
      <c r="AK2477" s="1256"/>
      <c r="AL2477" s="1256"/>
      <c r="AM2477" s="1256"/>
      <c r="AN2477" s="1256"/>
      <c r="AO2477" s="1256"/>
      <c r="AP2477" s="1256"/>
      <c r="AQ2477" s="1256"/>
      <c r="AR2477" s="1256"/>
      <c r="AS2477" s="1256"/>
      <c r="AT2477" s="1256"/>
      <c r="AU2477" s="1256"/>
      <c r="AV2477" s="1256"/>
      <c r="AW2477" s="1256"/>
      <c r="AX2477" s="1256"/>
      <c r="AY2477" s="1256"/>
      <c r="AZ2477" s="1256"/>
      <c r="BA2477" s="1256"/>
      <c r="BB2477" s="1256"/>
      <c r="BC2477" s="1256"/>
      <c r="BD2477" s="1256"/>
      <c r="BE2477" s="1256"/>
      <c r="BF2477" s="1256"/>
      <c r="BG2477" s="1256"/>
      <c r="BH2477" s="1256"/>
      <c r="BI2477" s="1256"/>
      <c r="BJ2477" s="1256"/>
      <c r="BK2477" s="1256"/>
      <c r="BL2477" s="1256"/>
      <c r="BM2477" s="1256"/>
      <c r="BN2477" s="1256"/>
      <c r="BO2477" s="1256"/>
      <c r="BP2477" s="1256"/>
      <c r="BQ2477" s="1256"/>
      <c r="BR2477" s="1256"/>
      <c r="BS2477" s="1256"/>
    </row>
    <row r="2478" spans="1:71" s="994" customFormat="1" ht="27.6" hidden="1" outlineLevel="2">
      <c r="A2478" s="1014">
        <v>2</v>
      </c>
      <c r="B2478" s="1014" t="s">
        <v>1556</v>
      </c>
      <c r="C2478" s="1014" t="s">
        <v>1594</v>
      </c>
      <c r="D2478" s="1014" t="s">
        <v>6393</v>
      </c>
      <c r="E2478" s="1014" t="s">
        <v>6393</v>
      </c>
      <c r="F2478" s="1014" t="s">
        <v>6302</v>
      </c>
      <c r="G2478" s="941" t="s">
        <v>6424</v>
      </c>
      <c r="H2478" s="47" t="s">
        <v>30</v>
      </c>
      <c r="I2478" s="329">
        <v>13</v>
      </c>
      <c r="J2478" s="915"/>
      <c r="K2478" s="910">
        <f t="shared" si="392"/>
        <v>0</v>
      </c>
      <c r="L2478" s="426"/>
      <c r="M2478" s="909">
        <f t="shared" si="393"/>
        <v>0</v>
      </c>
      <c r="N2478" s="909">
        <f t="shared" si="394"/>
        <v>0</v>
      </c>
      <c r="O2478" s="909">
        <f t="shared" si="395"/>
        <v>0</v>
      </c>
      <c r="P2478" s="147"/>
      <c r="Q2478" s="1256"/>
      <c r="R2478" s="1256"/>
      <c r="S2478" s="1256"/>
      <c r="T2478" s="1256"/>
      <c r="U2478" s="1256"/>
      <c r="V2478" s="1256"/>
      <c r="W2478" s="1256"/>
      <c r="X2478" s="1256"/>
      <c r="Y2478" s="1256"/>
      <c r="Z2478" s="1256"/>
      <c r="AA2478" s="1256"/>
      <c r="AB2478" s="1256"/>
      <c r="AC2478" s="1256"/>
      <c r="AD2478" s="1256"/>
      <c r="AE2478" s="1256"/>
      <c r="AF2478" s="1256"/>
      <c r="AG2478" s="1256"/>
      <c r="AH2478" s="1256"/>
      <c r="AI2478" s="1256"/>
      <c r="AJ2478" s="1256"/>
      <c r="AK2478" s="1256"/>
      <c r="AL2478" s="1256"/>
      <c r="AM2478" s="1256"/>
      <c r="AN2478" s="1256"/>
      <c r="AO2478" s="1256"/>
      <c r="AP2478" s="1256"/>
      <c r="AQ2478" s="1256"/>
      <c r="AR2478" s="1256"/>
      <c r="AS2478" s="1256"/>
      <c r="AT2478" s="1256"/>
      <c r="AU2478" s="1256"/>
      <c r="AV2478" s="1256"/>
      <c r="AW2478" s="1256"/>
      <c r="AX2478" s="1256"/>
      <c r="AY2478" s="1256"/>
      <c r="AZ2478" s="1256"/>
      <c r="BA2478" s="1256"/>
      <c r="BB2478" s="1256"/>
      <c r="BC2478" s="1256"/>
      <c r="BD2478" s="1256"/>
      <c r="BE2478" s="1256"/>
      <c r="BF2478" s="1256"/>
      <c r="BG2478" s="1256"/>
      <c r="BH2478" s="1256"/>
      <c r="BI2478" s="1256"/>
      <c r="BJ2478" s="1256"/>
      <c r="BK2478" s="1256"/>
      <c r="BL2478" s="1256"/>
      <c r="BM2478" s="1256"/>
      <c r="BN2478" s="1256"/>
      <c r="BO2478" s="1256"/>
      <c r="BP2478" s="1256"/>
      <c r="BQ2478" s="1256"/>
      <c r="BR2478" s="1256"/>
      <c r="BS2478" s="1256"/>
    </row>
    <row r="2479" spans="1:71" s="994" customFormat="1" hidden="1" outlineLevel="2">
      <c r="A2479" s="1014">
        <v>2</v>
      </c>
      <c r="B2479" s="1014" t="s">
        <v>1556</v>
      </c>
      <c r="C2479" s="1014" t="s">
        <v>1594</v>
      </c>
      <c r="D2479" s="1014" t="s">
        <v>6393</v>
      </c>
      <c r="E2479" s="1014" t="s">
        <v>6393</v>
      </c>
      <c r="F2479" s="1014" t="s">
        <v>6303</v>
      </c>
      <c r="G2479" s="1010" t="s">
        <v>6557</v>
      </c>
      <c r="H2479" s="47"/>
      <c r="I2479" s="329"/>
      <c r="J2479" s="915"/>
      <c r="K2479" s="910">
        <f t="shared" si="392"/>
        <v>0</v>
      </c>
      <c r="L2479" s="426"/>
      <c r="M2479" s="909">
        <f t="shared" si="393"/>
        <v>0</v>
      </c>
      <c r="N2479" s="909">
        <f t="shared" si="394"/>
        <v>0</v>
      </c>
      <c r="O2479" s="909">
        <f t="shared" si="395"/>
        <v>0</v>
      </c>
      <c r="P2479" s="147"/>
      <c r="Q2479" s="1256"/>
      <c r="R2479" s="1256"/>
      <c r="S2479" s="1256"/>
      <c r="T2479" s="1256"/>
      <c r="U2479" s="1256"/>
      <c r="V2479" s="1256"/>
      <c r="W2479" s="1256"/>
      <c r="X2479" s="1256"/>
      <c r="Y2479" s="1256"/>
      <c r="Z2479" s="1256"/>
      <c r="AA2479" s="1256"/>
      <c r="AB2479" s="1256"/>
      <c r="AC2479" s="1256"/>
      <c r="AD2479" s="1256"/>
      <c r="AE2479" s="1256"/>
      <c r="AF2479" s="1256"/>
      <c r="AG2479" s="1256"/>
      <c r="AH2479" s="1256"/>
      <c r="AI2479" s="1256"/>
      <c r="AJ2479" s="1256"/>
      <c r="AK2479" s="1256"/>
      <c r="AL2479" s="1256"/>
      <c r="AM2479" s="1256"/>
      <c r="AN2479" s="1256"/>
      <c r="AO2479" s="1256"/>
      <c r="AP2479" s="1256"/>
      <c r="AQ2479" s="1256"/>
      <c r="AR2479" s="1256"/>
      <c r="AS2479" s="1256"/>
      <c r="AT2479" s="1256"/>
      <c r="AU2479" s="1256"/>
      <c r="AV2479" s="1256"/>
      <c r="AW2479" s="1256"/>
      <c r="AX2479" s="1256"/>
      <c r="AY2479" s="1256"/>
      <c r="AZ2479" s="1256"/>
      <c r="BA2479" s="1256"/>
      <c r="BB2479" s="1256"/>
      <c r="BC2479" s="1256"/>
      <c r="BD2479" s="1256"/>
      <c r="BE2479" s="1256"/>
      <c r="BF2479" s="1256"/>
      <c r="BG2479" s="1256"/>
      <c r="BH2479" s="1256"/>
      <c r="BI2479" s="1256"/>
      <c r="BJ2479" s="1256"/>
      <c r="BK2479" s="1256"/>
      <c r="BL2479" s="1256"/>
      <c r="BM2479" s="1256"/>
      <c r="BN2479" s="1256"/>
      <c r="BO2479" s="1256"/>
      <c r="BP2479" s="1256"/>
      <c r="BQ2479" s="1256"/>
      <c r="BR2479" s="1256"/>
      <c r="BS2479" s="1256"/>
    </row>
    <row r="2480" spans="1:71" s="994" customFormat="1" hidden="1" outlineLevel="2">
      <c r="A2480" s="1014">
        <v>2</v>
      </c>
      <c r="B2480" s="1014" t="s">
        <v>1556</v>
      </c>
      <c r="C2480" s="1014" t="s">
        <v>1594</v>
      </c>
      <c r="D2480" s="1014" t="s">
        <v>6393</v>
      </c>
      <c r="E2480" s="1014" t="s">
        <v>6393</v>
      </c>
      <c r="F2480" s="1014" t="s">
        <v>6304</v>
      </c>
      <c r="G2480" s="1010" t="s">
        <v>6558</v>
      </c>
      <c r="H2480" s="47"/>
      <c r="I2480" s="329"/>
      <c r="J2480" s="915"/>
      <c r="K2480" s="910">
        <f t="shared" si="392"/>
        <v>0</v>
      </c>
      <c r="L2480" s="426"/>
      <c r="M2480" s="909">
        <f t="shared" si="393"/>
        <v>0</v>
      </c>
      <c r="N2480" s="909">
        <f t="shared" si="394"/>
        <v>0</v>
      </c>
      <c r="O2480" s="909">
        <f t="shared" si="395"/>
        <v>0</v>
      </c>
      <c r="P2480" s="147"/>
      <c r="Q2480" s="1256"/>
      <c r="R2480" s="1256"/>
      <c r="S2480" s="1256"/>
      <c r="T2480" s="1256"/>
      <c r="U2480" s="1256"/>
      <c r="V2480" s="1256"/>
      <c r="W2480" s="1256"/>
      <c r="X2480" s="1256"/>
      <c r="Y2480" s="1256"/>
      <c r="Z2480" s="1256"/>
      <c r="AA2480" s="1256"/>
      <c r="AB2480" s="1256"/>
      <c r="AC2480" s="1256"/>
      <c r="AD2480" s="1256"/>
      <c r="AE2480" s="1256"/>
      <c r="AF2480" s="1256"/>
      <c r="AG2480" s="1256"/>
      <c r="AH2480" s="1256"/>
      <c r="AI2480" s="1256"/>
      <c r="AJ2480" s="1256"/>
      <c r="AK2480" s="1256"/>
      <c r="AL2480" s="1256"/>
      <c r="AM2480" s="1256"/>
      <c r="AN2480" s="1256"/>
      <c r="AO2480" s="1256"/>
      <c r="AP2480" s="1256"/>
      <c r="AQ2480" s="1256"/>
      <c r="AR2480" s="1256"/>
      <c r="AS2480" s="1256"/>
      <c r="AT2480" s="1256"/>
      <c r="AU2480" s="1256"/>
      <c r="AV2480" s="1256"/>
      <c r="AW2480" s="1256"/>
      <c r="AX2480" s="1256"/>
      <c r="AY2480" s="1256"/>
      <c r="AZ2480" s="1256"/>
      <c r="BA2480" s="1256"/>
      <c r="BB2480" s="1256"/>
      <c r="BC2480" s="1256"/>
      <c r="BD2480" s="1256"/>
      <c r="BE2480" s="1256"/>
      <c r="BF2480" s="1256"/>
      <c r="BG2480" s="1256"/>
      <c r="BH2480" s="1256"/>
      <c r="BI2480" s="1256"/>
      <c r="BJ2480" s="1256"/>
      <c r="BK2480" s="1256"/>
      <c r="BL2480" s="1256"/>
      <c r="BM2480" s="1256"/>
      <c r="BN2480" s="1256"/>
      <c r="BO2480" s="1256"/>
      <c r="BP2480" s="1256"/>
      <c r="BQ2480" s="1256"/>
      <c r="BR2480" s="1256"/>
      <c r="BS2480" s="1256"/>
    </row>
    <row r="2481" spans="1:71" s="994" customFormat="1" hidden="1" outlineLevel="2">
      <c r="A2481" s="1014">
        <v>2</v>
      </c>
      <c r="B2481" s="1014" t="s">
        <v>1556</v>
      </c>
      <c r="C2481" s="1014" t="s">
        <v>1594</v>
      </c>
      <c r="D2481" s="1014" t="s">
        <v>6393</v>
      </c>
      <c r="E2481" s="1014" t="s">
        <v>6393</v>
      </c>
      <c r="F2481" s="1014" t="s">
        <v>6305</v>
      </c>
      <c r="G2481" s="941" t="s">
        <v>6478</v>
      </c>
      <c r="H2481" s="47" t="s">
        <v>29</v>
      </c>
      <c r="I2481" s="329">
        <v>8</v>
      </c>
      <c r="J2481" s="915"/>
      <c r="K2481" s="910">
        <f t="shared" si="392"/>
        <v>0</v>
      </c>
      <c r="L2481" s="426"/>
      <c r="M2481" s="909">
        <f t="shared" si="393"/>
        <v>0</v>
      </c>
      <c r="N2481" s="909">
        <f t="shared" si="394"/>
        <v>0</v>
      </c>
      <c r="O2481" s="909">
        <f t="shared" si="395"/>
        <v>0</v>
      </c>
      <c r="P2481" s="147"/>
      <c r="Q2481" s="1256"/>
      <c r="R2481" s="1256"/>
      <c r="S2481" s="1256"/>
      <c r="T2481" s="1256"/>
      <c r="U2481" s="1256"/>
      <c r="V2481" s="1256"/>
      <c r="W2481" s="1256"/>
      <c r="X2481" s="1256"/>
      <c r="Y2481" s="1256"/>
      <c r="Z2481" s="1256"/>
      <c r="AA2481" s="1256"/>
      <c r="AB2481" s="1256"/>
      <c r="AC2481" s="1256"/>
      <c r="AD2481" s="1256"/>
      <c r="AE2481" s="1256"/>
      <c r="AF2481" s="1256"/>
      <c r="AG2481" s="1256"/>
      <c r="AH2481" s="1256"/>
      <c r="AI2481" s="1256"/>
      <c r="AJ2481" s="1256"/>
      <c r="AK2481" s="1256"/>
      <c r="AL2481" s="1256"/>
      <c r="AM2481" s="1256"/>
      <c r="AN2481" s="1256"/>
      <c r="AO2481" s="1256"/>
      <c r="AP2481" s="1256"/>
      <c r="AQ2481" s="1256"/>
      <c r="AR2481" s="1256"/>
      <c r="AS2481" s="1256"/>
      <c r="AT2481" s="1256"/>
      <c r="AU2481" s="1256"/>
      <c r="AV2481" s="1256"/>
      <c r="AW2481" s="1256"/>
      <c r="AX2481" s="1256"/>
      <c r="AY2481" s="1256"/>
      <c r="AZ2481" s="1256"/>
      <c r="BA2481" s="1256"/>
      <c r="BB2481" s="1256"/>
      <c r="BC2481" s="1256"/>
      <c r="BD2481" s="1256"/>
      <c r="BE2481" s="1256"/>
      <c r="BF2481" s="1256"/>
      <c r="BG2481" s="1256"/>
      <c r="BH2481" s="1256"/>
      <c r="BI2481" s="1256"/>
      <c r="BJ2481" s="1256"/>
      <c r="BK2481" s="1256"/>
      <c r="BL2481" s="1256"/>
      <c r="BM2481" s="1256"/>
      <c r="BN2481" s="1256"/>
      <c r="BO2481" s="1256"/>
      <c r="BP2481" s="1256"/>
      <c r="BQ2481" s="1256"/>
      <c r="BR2481" s="1256"/>
      <c r="BS2481" s="1256"/>
    </row>
    <row r="2482" spans="1:71" s="994" customFormat="1" ht="27.6" hidden="1" outlineLevel="2">
      <c r="A2482" s="1014">
        <v>2</v>
      </c>
      <c r="B2482" s="1014" t="s">
        <v>1556</v>
      </c>
      <c r="C2482" s="1014" t="s">
        <v>1594</v>
      </c>
      <c r="D2482" s="1014" t="s">
        <v>6393</v>
      </c>
      <c r="E2482" s="1014" t="s">
        <v>6393</v>
      </c>
      <c r="F2482" s="1014" t="s">
        <v>6306</v>
      </c>
      <c r="G2482" s="941" t="s">
        <v>6477</v>
      </c>
      <c r="H2482" s="47" t="s">
        <v>29</v>
      </c>
      <c r="I2482" s="329">
        <v>8</v>
      </c>
      <c r="J2482" s="915"/>
      <c r="K2482" s="910">
        <f t="shared" si="392"/>
        <v>0</v>
      </c>
      <c r="L2482" s="426"/>
      <c r="M2482" s="909">
        <f t="shared" si="393"/>
        <v>0</v>
      </c>
      <c r="N2482" s="909">
        <f t="shared" si="394"/>
        <v>0</v>
      </c>
      <c r="O2482" s="909">
        <f t="shared" si="395"/>
        <v>0</v>
      </c>
      <c r="P2482" s="147"/>
      <c r="Q2482" s="1256"/>
      <c r="R2482" s="1256"/>
      <c r="S2482" s="1256"/>
      <c r="T2482" s="1256"/>
      <c r="U2482" s="1256"/>
      <c r="V2482" s="1256"/>
      <c r="W2482" s="1256"/>
      <c r="X2482" s="1256"/>
      <c r="Y2482" s="1256"/>
      <c r="Z2482" s="1256"/>
      <c r="AA2482" s="1256"/>
      <c r="AB2482" s="1256"/>
      <c r="AC2482" s="1256"/>
      <c r="AD2482" s="1256"/>
      <c r="AE2482" s="1256"/>
      <c r="AF2482" s="1256"/>
      <c r="AG2482" s="1256"/>
      <c r="AH2482" s="1256"/>
      <c r="AI2482" s="1256"/>
      <c r="AJ2482" s="1256"/>
      <c r="AK2482" s="1256"/>
      <c r="AL2482" s="1256"/>
      <c r="AM2482" s="1256"/>
      <c r="AN2482" s="1256"/>
      <c r="AO2482" s="1256"/>
      <c r="AP2482" s="1256"/>
      <c r="AQ2482" s="1256"/>
      <c r="AR2482" s="1256"/>
      <c r="AS2482" s="1256"/>
      <c r="AT2482" s="1256"/>
      <c r="AU2482" s="1256"/>
      <c r="AV2482" s="1256"/>
      <c r="AW2482" s="1256"/>
      <c r="AX2482" s="1256"/>
      <c r="AY2482" s="1256"/>
      <c r="AZ2482" s="1256"/>
      <c r="BA2482" s="1256"/>
      <c r="BB2482" s="1256"/>
      <c r="BC2482" s="1256"/>
      <c r="BD2482" s="1256"/>
      <c r="BE2482" s="1256"/>
      <c r="BF2482" s="1256"/>
      <c r="BG2482" s="1256"/>
      <c r="BH2482" s="1256"/>
      <c r="BI2482" s="1256"/>
      <c r="BJ2482" s="1256"/>
      <c r="BK2482" s="1256"/>
      <c r="BL2482" s="1256"/>
      <c r="BM2482" s="1256"/>
      <c r="BN2482" s="1256"/>
      <c r="BO2482" s="1256"/>
      <c r="BP2482" s="1256"/>
      <c r="BQ2482" s="1256"/>
      <c r="BR2482" s="1256"/>
      <c r="BS2482" s="1256"/>
    </row>
    <row r="2483" spans="1:71" s="994" customFormat="1" ht="27.6" hidden="1" outlineLevel="2">
      <c r="A2483" s="1014">
        <v>2</v>
      </c>
      <c r="B2483" s="1014" t="s">
        <v>1556</v>
      </c>
      <c r="C2483" s="1014" t="s">
        <v>1594</v>
      </c>
      <c r="D2483" s="1014" t="s">
        <v>6393</v>
      </c>
      <c r="E2483" s="1014" t="s">
        <v>6393</v>
      </c>
      <c r="F2483" s="1014" t="s">
        <v>6307</v>
      </c>
      <c r="G2483" s="941" t="s">
        <v>6479</v>
      </c>
      <c r="H2483" s="47" t="s">
        <v>29</v>
      </c>
      <c r="I2483" s="329">
        <v>24</v>
      </c>
      <c r="J2483" s="915"/>
      <c r="K2483" s="910">
        <f t="shared" si="392"/>
        <v>0</v>
      </c>
      <c r="L2483" s="426"/>
      <c r="M2483" s="909">
        <f t="shared" si="393"/>
        <v>0</v>
      </c>
      <c r="N2483" s="909">
        <f t="shared" si="394"/>
        <v>0</v>
      </c>
      <c r="O2483" s="909">
        <f t="shared" si="395"/>
        <v>0</v>
      </c>
      <c r="P2483" s="147"/>
      <c r="Q2483" s="1256"/>
      <c r="R2483" s="1256"/>
      <c r="S2483" s="1256"/>
      <c r="T2483" s="1256"/>
      <c r="U2483" s="1256"/>
      <c r="V2483" s="1256"/>
      <c r="W2483" s="1256"/>
      <c r="X2483" s="1256"/>
      <c r="Y2483" s="1256"/>
      <c r="Z2483" s="1256"/>
      <c r="AA2483" s="1256"/>
      <c r="AB2483" s="1256"/>
      <c r="AC2483" s="1256"/>
      <c r="AD2483" s="1256"/>
      <c r="AE2483" s="1256"/>
      <c r="AF2483" s="1256"/>
      <c r="AG2483" s="1256"/>
      <c r="AH2483" s="1256"/>
      <c r="AI2483" s="1256"/>
      <c r="AJ2483" s="1256"/>
      <c r="AK2483" s="1256"/>
      <c r="AL2483" s="1256"/>
      <c r="AM2483" s="1256"/>
      <c r="AN2483" s="1256"/>
      <c r="AO2483" s="1256"/>
      <c r="AP2483" s="1256"/>
      <c r="AQ2483" s="1256"/>
      <c r="AR2483" s="1256"/>
      <c r="AS2483" s="1256"/>
      <c r="AT2483" s="1256"/>
      <c r="AU2483" s="1256"/>
      <c r="AV2483" s="1256"/>
      <c r="AW2483" s="1256"/>
      <c r="AX2483" s="1256"/>
      <c r="AY2483" s="1256"/>
      <c r="AZ2483" s="1256"/>
      <c r="BA2483" s="1256"/>
      <c r="BB2483" s="1256"/>
      <c r="BC2483" s="1256"/>
      <c r="BD2483" s="1256"/>
      <c r="BE2483" s="1256"/>
      <c r="BF2483" s="1256"/>
      <c r="BG2483" s="1256"/>
      <c r="BH2483" s="1256"/>
      <c r="BI2483" s="1256"/>
      <c r="BJ2483" s="1256"/>
      <c r="BK2483" s="1256"/>
      <c r="BL2483" s="1256"/>
      <c r="BM2483" s="1256"/>
      <c r="BN2483" s="1256"/>
      <c r="BO2483" s="1256"/>
      <c r="BP2483" s="1256"/>
      <c r="BQ2483" s="1256"/>
      <c r="BR2483" s="1256"/>
      <c r="BS2483" s="1256"/>
    </row>
    <row r="2484" spans="1:71" s="994" customFormat="1" ht="27.6" hidden="1" outlineLevel="2">
      <c r="A2484" s="1014">
        <v>2</v>
      </c>
      <c r="B2484" s="1014" t="s">
        <v>1556</v>
      </c>
      <c r="C2484" s="1014" t="s">
        <v>1594</v>
      </c>
      <c r="D2484" s="1014" t="s">
        <v>6393</v>
      </c>
      <c r="E2484" s="1014" t="s">
        <v>6393</v>
      </c>
      <c r="F2484" s="1014" t="s">
        <v>3529</v>
      </c>
      <c r="G2484" s="941" t="s">
        <v>6413</v>
      </c>
      <c r="H2484" s="47" t="s">
        <v>30</v>
      </c>
      <c r="I2484" s="329">
        <v>12</v>
      </c>
      <c r="J2484" s="915"/>
      <c r="K2484" s="910">
        <f t="shared" si="392"/>
        <v>0</v>
      </c>
      <c r="L2484" s="426"/>
      <c r="M2484" s="909">
        <f t="shared" si="393"/>
        <v>0</v>
      </c>
      <c r="N2484" s="909">
        <f t="shared" si="394"/>
        <v>0</v>
      </c>
      <c r="O2484" s="909">
        <f t="shared" si="395"/>
        <v>0</v>
      </c>
      <c r="P2484" s="147"/>
      <c r="Q2484" s="1256"/>
      <c r="R2484" s="1256"/>
      <c r="S2484" s="1256"/>
      <c r="T2484" s="1256"/>
      <c r="U2484" s="1256"/>
      <c r="V2484" s="1256"/>
      <c r="W2484" s="1256"/>
      <c r="X2484" s="1256"/>
      <c r="Y2484" s="1256"/>
      <c r="Z2484" s="1256"/>
      <c r="AA2484" s="1256"/>
      <c r="AB2484" s="1256"/>
      <c r="AC2484" s="1256"/>
      <c r="AD2484" s="1256"/>
      <c r="AE2484" s="1256"/>
      <c r="AF2484" s="1256"/>
      <c r="AG2484" s="1256"/>
      <c r="AH2484" s="1256"/>
      <c r="AI2484" s="1256"/>
      <c r="AJ2484" s="1256"/>
      <c r="AK2484" s="1256"/>
      <c r="AL2484" s="1256"/>
      <c r="AM2484" s="1256"/>
      <c r="AN2484" s="1256"/>
      <c r="AO2484" s="1256"/>
      <c r="AP2484" s="1256"/>
      <c r="AQ2484" s="1256"/>
      <c r="AR2484" s="1256"/>
      <c r="AS2484" s="1256"/>
      <c r="AT2484" s="1256"/>
      <c r="AU2484" s="1256"/>
      <c r="AV2484" s="1256"/>
      <c r="AW2484" s="1256"/>
      <c r="AX2484" s="1256"/>
      <c r="AY2484" s="1256"/>
      <c r="AZ2484" s="1256"/>
      <c r="BA2484" s="1256"/>
      <c r="BB2484" s="1256"/>
      <c r="BC2484" s="1256"/>
      <c r="BD2484" s="1256"/>
      <c r="BE2484" s="1256"/>
      <c r="BF2484" s="1256"/>
      <c r="BG2484" s="1256"/>
      <c r="BH2484" s="1256"/>
      <c r="BI2484" s="1256"/>
      <c r="BJ2484" s="1256"/>
      <c r="BK2484" s="1256"/>
      <c r="BL2484" s="1256"/>
      <c r="BM2484" s="1256"/>
      <c r="BN2484" s="1256"/>
      <c r="BO2484" s="1256"/>
      <c r="BP2484" s="1256"/>
      <c r="BQ2484" s="1256"/>
      <c r="BR2484" s="1256"/>
      <c r="BS2484" s="1256"/>
    </row>
    <row r="2485" spans="1:71" s="994" customFormat="1" ht="55.2" hidden="1" outlineLevel="2">
      <c r="A2485" s="1014">
        <v>2</v>
      </c>
      <c r="B2485" s="1014" t="s">
        <v>1556</v>
      </c>
      <c r="C2485" s="1014" t="s">
        <v>1594</v>
      </c>
      <c r="D2485" s="1014" t="s">
        <v>6393</v>
      </c>
      <c r="E2485" s="1014" t="s">
        <v>6393</v>
      </c>
      <c r="F2485" s="1014" t="s">
        <v>6308</v>
      </c>
      <c r="G2485" s="941" t="s">
        <v>6456</v>
      </c>
      <c r="H2485" s="47" t="s">
        <v>30</v>
      </c>
      <c r="I2485" s="329">
        <v>12</v>
      </c>
      <c r="J2485" s="915"/>
      <c r="K2485" s="910">
        <f t="shared" si="392"/>
        <v>0</v>
      </c>
      <c r="L2485" s="426"/>
      <c r="M2485" s="909">
        <f t="shared" si="393"/>
        <v>0</v>
      </c>
      <c r="N2485" s="909">
        <f t="shared" si="394"/>
        <v>0</v>
      </c>
      <c r="O2485" s="909">
        <f t="shared" si="395"/>
        <v>0</v>
      </c>
      <c r="P2485" s="147"/>
      <c r="Q2485" s="1256"/>
      <c r="R2485" s="1256"/>
      <c r="S2485" s="1256"/>
      <c r="T2485" s="1256"/>
      <c r="U2485" s="1256"/>
      <c r="V2485" s="1256"/>
      <c r="W2485" s="1256"/>
      <c r="X2485" s="1256"/>
      <c r="Y2485" s="1256"/>
      <c r="Z2485" s="1256"/>
      <c r="AA2485" s="1256"/>
      <c r="AB2485" s="1256"/>
      <c r="AC2485" s="1256"/>
      <c r="AD2485" s="1256"/>
      <c r="AE2485" s="1256"/>
      <c r="AF2485" s="1256"/>
      <c r="AG2485" s="1256"/>
      <c r="AH2485" s="1256"/>
      <c r="AI2485" s="1256"/>
      <c r="AJ2485" s="1256"/>
      <c r="AK2485" s="1256"/>
      <c r="AL2485" s="1256"/>
      <c r="AM2485" s="1256"/>
      <c r="AN2485" s="1256"/>
      <c r="AO2485" s="1256"/>
      <c r="AP2485" s="1256"/>
      <c r="AQ2485" s="1256"/>
      <c r="AR2485" s="1256"/>
      <c r="AS2485" s="1256"/>
      <c r="AT2485" s="1256"/>
      <c r="AU2485" s="1256"/>
      <c r="AV2485" s="1256"/>
      <c r="AW2485" s="1256"/>
      <c r="AX2485" s="1256"/>
      <c r="AY2485" s="1256"/>
      <c r="AZ2485" s="1256"/>
      <c r="BA2485" s="1256"/>
      <c r="BB2485" s="1256"/>
      <c r="BC2485" s="1256"/>
      <c r="BD2485" s="1256"/>
      <c r="BE2485" s="1256"/>
      <c r="BF2485" s="1256"/>
      <c r="BG2485" s="1256"/>
      <c r="BH2485" s="1256"/>
      <c r="BI2485" s="1256"/>
      <c r="BJ2485" s="1256"/>
      <c r="BK2485" s="1256"/>
      <c r="BL2485" s="1256"/>
      <c r="BM2485" s="1256"/>
      <c r="BN2485" s="1256"/>
      <c r="BO2485" s="1256"/>
      <c r="BP2485" s="1256"/>
      <c r="BQ2485" s="1256"/>
      <c r="BR2485" s="1256"/>
      <c r="BS2485" s="1256"/>
    </row>
    <row r="2486" spans="1:71" s="994" customFormat="1" hidden="1" outlineLevel="2">
      <c r="A2486" s="1014">
        <v>2</v>
      </c>
      <c r="B2486" s="1014" t="s">
        <v>1556</v>
      </c>
      <c r="C2486" s="1014" t="s">
        <v>1594</v>
      </c>
      <c r="D2486" s="1014" t="s">
        <v>6393</v>
      </c>
      <c r="E2486" s="1014" t="s">
        <v>6393</v>
      </c>
      <c r="F2486" s="1014" t="s">
        <v>6309</v>
      </c>
      <c r="G2486" s="941" t="s">
        <v>6480</v>
      </c>
      <c r="H2486" s="47" t="s">
        <v>30</v>
      </c>
      <c r="I2486" s="329">
        <v>34</v>
      </c>
      <c r="J2486" s="915"/>
      <c r="K2486" s="910">
        <f t="shared" si="392"/>
        <v>0</v>
      </c>
      <c r="L2486" s="426"/>
      <c r="M2486" s="909">
        <f t="shared" si="393"/>
        <v>0</v>
      </c>
      <c r="N2486" s="909">
        <f t="shared" si="394"/>
        <v>0</v>
      </c>
      <c r="O2486" s="909">
        <f t="shared" si="395"/>
        <v>0</v>
      </c>
      <c r="P2486" s="147"/>
      <c r="Q2486" s="1256"/>
      <c r="R2486" s="1256"/>
      <c r="S2486" s="1256"/>
      <c r="T2486" s="1256"/>
      <c r="U2486" s="1256"/>
      <c r="V2486" s="1256"/>
      <c r="W2486" s="1256"/>
      <c r="X2486" s="1256"/>
      <c r="Y2486" s="1256"/>
      <c r="Z2486" s="1256"/>
      <c r="AA2486" s="1256"/>
      <c r="AB2486" s="1256"/>
      <c r="AC2486" s="1256"/>
      <c r="AD2486" s="1256"/>
      <c r="AE2486" s="1256"/>
      <c r="AF2486" s="1256"/>
      <c r="AG2486" s="1256"/>
      <c r="AH2486" s="1256"/>
      <c r="AI2486" s="1256"/>
      <c r="AJ2486" s="1256"/>
      <c r="AK2486" s="1256"/>
      <c r="AL2486" s="1256"/>
      <c r="AM2486" s="1256"/>
      <c r="AN2486" s="1256"/>
      <c r="AO2486" s="1256"/>
      <c r="AP2486" s="1256"/>
      <c r="AQ2486" s="1256"/>
      <c r="AR2486" s="1256"/>
      <c r="AS2486" s="1256"/>
      <c r="AT2486" s="1256"/>
      <c r="AU2486" s="1256"/>
      <c r="AV2486" s="1256"/>
      <c r="AW2486" s="1256"/>
      <c r="AX2486" s="1256"/>
      <c r="AY2486" s="1256"/>
      <c r="AZ2486" s="1256"/>
      <c r="BA2486" s="1256"/>
      <c r="BB2486" s="1256"/>
      <c r="BC2486" s="1256"/>
      <c r="BD2486" s="1256"/>
      <c r="BE2486" s="1256"/>
      <c r="BF2486" s="1256"/>
      <c r="BG2486" s="1256"/>
      <c r="BH2486" s="1256"/>
      <c r="BI2486" s="1256"/>
      <c r="BJ2486" s="1256"/>
      <c r="BK2486" s="1256"/>
      <c r="BL2486" s="1256"/>
      <c r="BM2486" s="1256"/>
      <c r="BN2486" s="1256"/>
      <c r="BO2486" s="1256"/>
      <c r="BP2486" s="1256"/>
      <c r="BQ2486" s="1256"/>
      <c r="BR2486" s="1256"/>
      <c r="BS2486" s="1256"/>
    </row>
    <row r="2487" spans="1:71" s="994" customFormat="1" hidden="1" outlineLevel="2">
      <c r="A2487" s="1014">
        <v>2</v>
      </c>
      <c r="B2487" s="1014" t="s">
        <v>1556</v>
      </c>
      <c r="C2487" s="1014" t="s">
        <v>1594</v>
      </c>
      <c r="D2487" s="1014" t="s">
        <v>6393</v>
      </c>
      <c r="E2487" s="1014" t="s">
        <v>6393</v>
      </c>
      <c r="F2487" s="1014" t="s">
        <v>1641</v>
      </c>
      <c r="G2487" s="941" t="s">
        <v>6418</v>
      </c>
      <c r="H2487" s="47" t="s">
        <v>30</v>
      </c>
      <c r="I2487" s="329">
        <v>34</v>
      </c>
      <c r="J2487" s="915"/>
      <c r="K2487" s="910">
        <f t="shared" si="392"/>
        <v>0</v>
      </c>
      <c r="L2487" s="426"/>
      <c r="M2487" s="909">
        <f t="shared" si="393"/>
        <v>0</v>
      </c>
      <c r="N2487" s="909">
        <f t="shared" si="394"/>
        <v>0</v>
      </c>
      <c r="O2487" s="909">
        <f t="shared" si="395"/>
        <v>0</v>
      </c>
      <c r="P2487" s="147"/>
      <c r="Q2487" s="1256"/>
      <c r="R2487" s="1256"/>
      <c r="S2487" s="1256"/>
      <c r="T2487" s="1256"/>
      <c r="U2487" s="1256"/>
      <c r="V2487" s="1256"/>
      <c r="W2487" s="1256"/>
      <c r="X2487" s="1256"/>
      <c r="Y2487" s="1256"/>
      <c r="Z2487" s="1256"/>
      <c r="AA2487" s="1256"/>
      <c r="AB2487" s="1256"/>
      <c r="AC2487" s="1256"/>
      <c r="AD2487" s="1256"/>
      <c r="AE2487" s="1256"/>
      <c r="AF2487" s="1256"/>
      <c r="AG2487" s="1256"/>
      <c r="AH2487" s="1256"/>
      <c r="AI2487" s="1256"/>
      <c r="AJ2487" s="1256"/>
      <c r="AK2487" s="1256"/>
      <c r="AL2487" s="1256"/>
      <c r="AM2487" s="1256"/>
      <c r="AN2487" s="1256"/>
      <c r="AO2487" s="1256"/>
      <c r="AP2487" s="1256"/>
      <c r="AQ2487" s="1256"/>
      <c r="AR2487" s="1256"/>
      <c r="AS2487" s="1256"/>
      <c r="AT2487" s="1256"/>
      <c r="AU2487" s="1256"/>
      <c r="AV2487" s="1256"/>
      <c r="AW2487" s="1256"/>
      <c r="AX2487" s="1256"/>
      <c r="AY2487" s="1256"/>
      <c r="AZ2487" s="1256"/>
      <c r="BA2487" s="1256"/>
      <c r="BB2487" s="1256"/>
      <c r="BC2487" s="1256"/>
      <c r="BD2487" s="1256"/>
      <c r="BE2487" s="1256"/>
      <c r="BF2487" s="1256"/>
      <c r="BG2487" s="1256"/>
      <c r="BH2487" s="1256"/>
      <c r="BI2487" s="1256"/>
      <c r="BJ2487" s="1256"/>
      <c r="BK2487" s="1256"/>
      <c r="BL2487" s="1256"/>
      <c r="BM2487" s="1256"/>
      <c r="BN2487" s="1256"/>
      <c r="BO2487" s="1256"/>
      <c r="BP2487" s="1256"/>
      <c r="BQ2487" s="1256"/>
      <c r="BR2487" s="1256"/>
      <c r="BS2487" s="1256"/>
    </row>
    <row r="2488" spans="1:71" s="994" customFormat="1" ht="27.6" hidden="1" outlineLevel="2">
      <c r="A2488" s="1014">
        <v>2</v>
      </c>
      <c r="B2488" s="1014" t="s">
        <v>1556</v>
      </c>
      <c r="C2488" s="1014" t="s">
        <v>1594</v>
      </c>
      <c r="D2488" s="1014" t="s">
        <v>6393</v>
      </c>
      <c r="E2488" s="1014" t="s">
        <v>6393</v>
      </c>
      <c r="F2488" s="1014" t="s">
        <v>6310</v>
      </c>
      <c r="G2488" s="941" t="s">
        <v>6457</v>
      </c>
      <c r="H2488" s="47" t="s">
        <v>30</v>
      </c>
      <c r="I2488" s="329">
        <v>869</v>
      </c>
      <c r="J2488" s="915"/>
      <c r="K2488" s="910">
        <f t="shared" si="392"/>
        <v>0</v>
      </c>
      <c r="L2488" s="426"/>
      <c r="M2488" s="909">
        <f t="shared" si="393"/>
        <v>0</v>
      </c>
      <c r="N2488" s="909">
        <f t="shared" si="394"/>
        <v>0</v>
      </c>
      <c r="O2488" s="909">
        <f t="shared" si="395"/>
        <v>0</v>
      </c>
      <c r="P2488" s="147"/>
      <c r="Q2488" s="1256"/>
      <c r="R2488" s="1256"/>
      <c r="S2488" s="1256"/>
      <c r="T2488" s="1256"/>
      <c r="U2488" s="1256"/>
      <c r="V2488" s="1256"/>
      <c r="W2488" s="1256"/>
      <c r="X2488" s="1256"/>
      <c r="Y2488" s="1256"/>
      <c r="Z2488" s="1256"/>
      <c r="AA2488" s="1256"/>
      <c r="AB2488" s="1256"/>
      <c r="AC2488" s="1256"/>
      <c r="AD2488" s="1256"/>
      <c r="AE2488" s="1256"/>
      <c r="AF2488" s="1256"/>
      <c r="AG2488" s="1256"/>
      <c r="AH2488" s="1256"/>
      <c r="AI2488" s="1256"/>
      <c r="AJ2488" s="1256"/>
      <c r="AK2488" s="1256"/>
      <c r="AL2488" s="1256"/>
      <c r="AM2488" s="1256"/>
      <c r="AN2488" s="1256"/>
      <c r="AO2488" s="1256"/>
      <c r="AP2488" s="1256"/>
      <c r="AQ2488" s="1256"/>
      <c r="AR2488" s="1256"/>
      <c r="AS2488" s="1256"/>
      <c r="AT2488" s="1256"/>
      <c r="AU2488" s="1256"/>
      <c r="AV2488" s="1256"/>
      <c r="AW2488" s="1256"/>
      <c r="AX2488" s="1256"/>
      <c r="AY2488" s="1256"/>
      <c r="AZ2488" s="1256"/>
      <c r="BA2488" s="1256"/>
      <c r="BB2488" s="1256"/>
      <c r="BC2488" s="1256"/>
      <c r="BD2488" s="1256"/>
      <c r="BE2488" s="1256"/>
      <c r="BF2488" s="1256"/>
      <c r="BG2488" s="1256"/>
      <c r="BH2488" s="1256"/>
      <c r="BI2488" s="1256"/>
      <c r="BJ2488" s="1256"/>
      <c r="BK2488" s="1256"/>
      <c r="BL2488" s="1256"/>
      <c r="BM2488" s="1256"/>
      <c r="BN2488" s="1256"/>
      <c r="BO2488" s="1256"/>
      <c r="BP2488" s="1256"/>
      <c r="BQ2488" s="1256"/>
      <c r="BR2488" s="1256"/>
      <c r="BS2488" s="1256"/>
    </row>
    <row r="2489" spans="1:71" s="994" customFormat="1" ht="41.4" hidden="1" outlineLevel="2">
      <c r="A2489" s="1014">
        <v>2</v>
      </c>
      <c r="B2489" s="1014" t="s">
        <v>1556</v>
      </c>
      <c r="C2489" s="1014" t="s">
        <v>1594</v>
      </c>
      <c r="D2489" s="1014" t="s">
        <v>6393</v>
      </c>
      <c r="E2489" s="1014" t="s">
        <v>6393</v>
      </c>
      <c r="F2489" s="1014" t="s">
        <v>3531</v>
      </c>
      <c r="G2489" s="941" t="s">
        <v>6483</v>
      </c>
      <c r="H2489" s="47" t="s">
        <v>6469</v>
      </c>
      <c r="I2489" s="329">
        <v>8</v>
      </c>
      <c r="J2489" s="915"/>
      <c r="K2489" s="910">
        <f t="shared" si="392"/>
        <v>0</v>
      </c>
      <c r="L2489" s="426"/>
      <c r="M2489" s="909">
        <f t="shared" si="393"/>
        <v>0</v>
      </c>
      <c r="N2489" s="909">
        <f t="shared" si="394"/>
        <v>0</v>
      </c>
      <c r="O2489" s="909">
        <f t="shared" si="395"/>
        <v>0</v>
      </c>
      <c r="P2489" s="147"/>
      <c r="Q2489" s="1256"/>
      <c r="R2489" s="1256"/>
      <c r="S2489" s="1256"/>
      <c r="T2489" s="1256"/>
      <c r="U2489" s="1256"/>
      <c r="V2489" s="1256"/>
      <c r="W2489" s="1256"/>
      <c r="X2489" s="1256"/>
      <c r="Y2489" s="1256"/>
      <c r="Z2489" s="1256"/>
      <c r="AA2489" s="1256"/>
      <c r="AB2489" s="1256"/>
      <c r="AC2489" s="1256"/>
      <c r="AD2489" s="1256"/>
      <c r="AE2489" s="1256"/>
      <c r="AF2489" s="1256"/>
      <c r="AG2489" s="1256"/>
      <c r="AH2489" s="1256"/>
      <c r="AI2489" s="1256"/>
      <c r="AJ2489" s="1256"/>
      <c r="AK2489" s="1256"/>
      <c r="AL2489" s="1256"/>
      <c r="AM2489" s="1256"/>
      <c r="AN2489" s="1256"/>
      <c r="AO2489" s="1256"/>
      <c r="AP2489" s="1256"/>
      <c r="AQ2489" s="1256"/>
      <c r="AR2489" s="1256"/>
      <c r="AS2489" s="1256"/>
      <c r="AT2489" s="1256"/>
      <c r="AU2489" s="1256"/>
      <c r="AV2489" s="1256"/>
      <c r="AW2489" s="1256"/>
      <c r="AX2489" s="1256"/>
      <c r="AY2489" s="1256"/>
      <c r="AZ2489" s="1256"/>
      <c r="BA2489" s="1256"/>
      <c r="BB2489" s="1256"/>
      <c r="BC2489" s="1256"/>
      <c r="BD2489" s="1256"/>
      <c r="BE2489" s="1256"/>
      <c r="BF2489" s="1256"/>
      <c r="BG2489" s="1256"/>
      <c r="BH2489" s="1256"/>
      <c r="BI2489" s="1256"/>
      <c r="BJ2489" s="1256"/>
      <c r="BK2489" s="1256"/>
      <c r="BL2489" s="1256"/>
      <c r="BM2489" s="1256"/>
      <c r="BN2489" s="1256"/>
      <c r="BO2489" s="1256"/>
      <c r="BP2489" s="1256"/>
      <c r="BQ2489" s="1256"/>
      <c r="BR2489" s="1256"/>
      <c r="BS2489" s="1256"/>
    </row>
    <row r="2490" spans="1:71" s="994" customFormat="1" hidden="1" outlineLevel="2">
      <c r="A2490" s="1014">
        <v>2</v>
      </c>
      <c r="B2490" s="1014" t="s">
        <v>1556</v>
      </c>
      <c r="C2490" s="1014" t="s">
        <v>1594</v>
      </c>
      <c r="D2490" s="1014" t="s">
        <v>6393</v>
      </c>
      <c r="E2490" s="1014" t="s">
        <v>6393</v>
      </c>
      <c r="F2490" s="1014" t="s">
        <v>6311</v>
      </c>
      <c r="G2490" s="1010" t="s">
        <v>6559</v>
      </c>
      <c r="H2490" s="47"/>
      <c r="I2490" s="329"/>
      <c r="J2490" s="915"/>
      <c r="K2490" s="910">
        <f t="shared" si="392"/>
        <v>0</v>
      </c>
      <c r="L2490" s="426"/>
      <c r="M2490" s="909">
        <f t="shared" si="393"/>
        <v>0</v>
      </c>
      <c r="N2490" s="909">
        <f t="shared" si="394"/>
        <v>0</v>
      </c>
      <c r="O2490" s="909">
        <f t="shared" si="395"/>
        <v>0</v>
      </c>
      <c r="P2490" s="147"/>
      <c r="Q2490" s="1256"/>
      <c r="R2490" s="1256"/>
      <c r="S2490" s="1256"/>
      <c r="T2490" s="1256"/>
      <c r="U2490" s="1256"/>
      <c r="V2490" s="1256"/>
      <c r="W2490" s="1256"/>
      <c r="X2490" s="1256"/>
      <c r="Y2490" s="1256"/>
      <c r="Z2490" s="1256"/>
      <c r="AA2490" s="1256"/>
      <c r="AB2490" s="1256"/>
      <c r="AC2490" s="1256"/>
      <c r="AD2490" s="1256"/>
      <c r="AE2490" s="1256"/>
      <c r="AF2490" s="1256"/>
      <c r="AG2490" s="1256"/>
      <c r="AH2490" s="1256"/>
      <c r="AI2490" s="1256"/>
      <c r="AJ2490" s="1256"/>
      <c r="AK2490" s="1256"/>
      <c r="AL2490" s="1256"/>
      <c r="AM2490" s="1256"/>
      <c r="AN2490" s="1256"/>
      <c r="AO2490" s="1256"/>
      <c r="AP2490" s="1256"/>
      <c r="AQ2490" s="1256"/>
      <c r="AR2490" s="1256"/>
      <c r="AS2490" s="1256"/>
      <c r="AT2490" s="1256"/>
      <c r="AU2490" s="1256"/>
      <c r="AV2490" s="1256"/>
      <c r="AW2490" s="1256"/>
      <c r="AX2490" s="1256"/>
      <c r="AY2490" s="1256"/>
      <c r="AZ2490" s="1256"/>
      <c r="BA2490" s="1256"/>
      <c r="BB2490" s="1256"/>
      <c r="BC2490" s="1256"/>
      <c r="BD2490" s="1256"/>
      <c r="BE2490" s="1256"/>
      <c r="BF2490" s="1256"/>
      <c r="BG2490" s="1256"/>
      <c r="BH2490" s="1256"/>
      <c r="BI2490" s="1256"/>
      <c r="BJ2490" s="1256"/>
      <c r="BK2490" s="1256"/>
      <c r="BL2490" s="1256"/>
      <c r="BM2490" s="1256"/>
      <c r="BN2490" s="1256"/>
      <c r="BO2490" s="1256"/>
      <c r="BP2490" s="1256"/>
      <c r="BQ2490" s="1256"/>
      <c r="BR2490" s="1256"/>
      <c r="BS2490" s="1256"/>
    </row>
    <row r="2491" spans="1:71" s="994" customFormat="1" hidden="1" outlineLevel="2">
      <c r="A2491" s="1014">
        <v>2</v>
      </c>
      <c r="B2491" s="1014" t="s">
        <v>1556</v>
      </c>
      <c r="C2491" s="1014" t="s">
        <v>1594</v>
      </c>
      <c r="D2491" s="1014" t="s">
        <v>6393</v>
      </c>
      <c r="E2491" s="1014" t="s">
        <v>6393</v>
      </c>
      <c r="F2491" s="1014" t="s">
        <v>6312</v>
      </c>
      <c r="G2491" s="1010" t="s">
        <v>6560</v>
      </c>
      <c r="H2491" s="47"/>
      <c r="I2491" s="329"/>
      <c r="J2491" s="915"/>
      <c r="K2491" s="910">
        <f t="shared" si="392"/>
        <v>0</v>
      </c>
      <c r="L2491" s="426"/>
      <c r="M2491" s="909">
        <f t="shared" si="393"/>
        <v>0</v>
      </c>
      <c r="N2491" s="909">
        <f t="shared" si="394"/>
        <v>0</v>
      </c>
      <c r="O2491" s="909">
        <f t="shared" si="395"/>
        <v>0</v>
      </c>
      <c r="P2491" s="147"/>
      <c r="Q2491" s="1256"/>
      <c r="R2491" s="1256"/>
      <c r="S2491" s="1256"/>
      <c r="T2491" s="1256"/>
      <c r="U2491" s="1256"/>
      <c r="V2491" s="1256"/>
      <c r="W2491" s="1256"/>
      <c r="X2491" s="1256"/>
      <c r="Y2491" s="1256"/>
      <c r="Z2491" s="1256"/>
      <c r="AA2491" s="1256"/>
      <c r="AB2491" s="1256"/>
      <c r="AC2491" s="1256"/>
      <c r="AD2491" s="1256"/>
      <c r="AE2491" s="1256"/>
      <c r="AF2491" s="1256"/>
      <c r="AG2491" s="1256"/>
      <c r="AH2491" s="1256"/>
      <c r="AI2491" s="1256"/>
      <c r="AJ2491" s="1256"/>
      <c r="AK2491" s="1256"/>
      <c r="AL2491" s="1256"/>
      <c r="AM2491" s="1256"/>
      <c r="AN2491" s="1256"/>
      <c r="AO2491" s="1256"/>
      <c r="AP2491" s="1256"/>
      <c r="AQ2491" s="1256"/>
      <c r="AR2491" s="1256"/>
      <c r="AS2491" s="1256"/>
      <c r="AT2491" s="1256"/>
      <c r="AU2491" s="1256"/>
      <c r="AV2491" s="1256"/>
      <c r="AW2491" s="1256"/>
      <c r="AX2491" s="1256"/>
      <c r="AY2491" s="1256"/>
      <c r="AZ2491" s="1256"/>
      <c r="BA2491" s="1256"/>
      <c r="BB2491" s="1256"/>
      <c r="BC2491" s="1256"/>
      <c r="BD2491" s="1256"/>
      <c r="BE2491" s="1256"/>
      <c r="BF2491" s="1256"/>
      <c r="BG2491" s="1256"/>
      <c r="BH2491" s="1256"/>
      <c r="BI2491" s="1256"/>
      <c r="BJ2491" s="1256"/>
      <c r="BK2491" s="1256"/>
      <c r="BL2491" s="1256"/>
      <c r="BM2491" s="1256"/>
      <c r="BN2491" s="1256"/>
      <c r="BO2491" s="1256"/>
      <c r="BP2491" s="1256"/>
      <c r="BQ2491" s="1256"/>
      <c r="BR2491" s="1256"/>
      <c r="BS2491" s="1256"/>
    </row>
    <row r="2492" spans="1:71" s="994" customFormat="1" hidden="1" outlineLevel="2">
      <c r="A2492" s="1014">
        <v>2</v>
      </c>
      <c r="B2492" s="1014" t="s">
        <v>1556</v>
      </c>
      <c r="C2492" s="1014" t="s">
        <v>1594</v>
      </c>
      <c r="D2492" s="1014" t="s">
        <v>6393</v>
      </c>
      <c r="E2492" s="1014" t="s">
        <v>6393</v>
      </c>
      <c r="F2492" s="1014" t="s">
        <v>6313</v>
      </c>
      <c r="G2492" s="941" t="s">
        <v>6478</v>
      </c>
      <c r="H2492" s="47" t="s">
        <v>29</v>
      </c>
      <c r="I2492" s="329">
        <v>10</v>
      </c>
      <c r="J2492" s="915"/>
      <c r="K2492" s="910">
        <f t="shared" si="392"/>
        <v>0</v>
      </c>
      <c r="L2492" s="426"/>
      <c r="M2492" s="909">
        <f t="shared" si="393"/>
        <v>0</v>
      </c>
      <c r="N2492" s="909">
        <f t="shared" si="394"/>
        <v>0</v>
      </c>
      <c r="O2492" s="909">
        <f t="shared" si="395"/>
        <v>0</v>
      </c>
      <c r="P2492" s="147"/>
      <c r="Q2492" s="1256"/>
      <c r="R2492" s="1256"/>
      <c r="S2492" s="1256"/>
      <c r="T2492" s="1256"/>
      <c r="U2492" s="1256"/>
      <c r="V2492" s="1256"/>
      <c r="W2492" s="1256"/>
      <c r="X2492" s="1256"/>
      <c r="Y2492" s="1256"/>
      <c r="Z2492" s="1256"/>
      <c r="AA2492" s="1256"/>
      <c r="AB2492" s="1256"/>
      <c r="AC2492" s="1256"/>
      <c r="AD2492" s="1256"/>
      <c r="AE2492" s="1256"/>
      <c r="AF2492" s="1256"/>
      <c r="AG2492" s="1256"/>
      <c r="AH2492" s="1256"/>
      <c r="AI2492" s="1256"/>
      <c r="AJ2492" s="1256"/>
      <c r="AK2492" s="1256"/>
      <c r="AL2492" s="1256"/>
      <c r="AM2492" s="1256"/>
      <c r="AN2492" s="1256"/>
      <c r="AO2492" s="1256"/>
      <c r="AP2492" s="1256"/>
      <c r="AQ2492" s="1256"/>
      <c r="AR2492" s="1256"/>
      <c r="AS2492" s="1256"/>
      <c r="AT2492" s="1256"/>
      <c r="AU2492" s="1256"/>
      <c r="AV2492" s="1256"/>
      <c r="AW2492" s="1256"/>
      <c r="AX2492" s="1256"/>
      <c r="AY2492" s="1256"/>
      <c r="AZ2492" s="1256"/>
      <c r="BA2492" s="1256"/>
      <c r="BB2492" s="1256"/>
      <c r="BC2492" s="1256"/>
      <c r="BD2492" s="1256"/>
      <c r="BE2492" s="1256"/>
      <c r="BF2492" s="1256"/>
      <c r="BG2492" s="1256"/>
      <c r="BH2492" s="1256"/>
      <c r="BI2492" s="1256"/>
      <c r="BJ2492" s="1256"/>
      <c r="BK2492" s="1256"/>
      <c r="BL2492" s="1256"/>
      <c r="BM2492" s="1256"/>
      <c r="BN2492" s="1256"/>
      <c r="BO2492" s="1256"/>
      <c r="BP2492" s="1256"/>
      <c r="BQ2492" s="1256"/>
      <c r="BR2492" s="1256"/>
      <c r="BS2492" s="1256"/>
    </row>
    <row r="2493" spans="1:71" s="994" customFormat="1" ht="27.6" hidden="1" outlineLevel="2">
      <c r="A2493" s="1014">
        <v>2</v>
      </c>
      <c r="B2493" s="1014" t="s">
        <v>1556</v>
      </c>
      <c r="C2493" s="1014" t="s">
        <v>1594</v>
      </c>
      <c r="D2493" s="1014" t="s">
        <v>6393</v>
      </c>
      <c r="E2493" s="1014" t="s">
        <v>6393</v>
      </c>
      <c r="F2493" s="1014" t="s">
        <v>6314</v>
      </c>
      <c r="G2493" s="941" t="s">
        <v>6477</v>
      </c>
      <c r="H2493" s="47" t="s">
        <v>29</v>
      </c>
      <c r="I2493" s="329">
        <v>15</v>
      </c>
      <c r="J2493" s="915"/>
      <c r="K2493" s="910">
        <f t="shared" si="392"/>
        <v>0</v>
      </c>
      <c r="L2493" s="426"/>
      <c r="M2493" s="909">
        <f t="shared" si="393"/>
        <v>0</v>
      </c>
      <c r="N2493" s="909">
        <f t="shared" si="394"/>
        <v>0</v>
      </c>
      <c r="O2493" s="909">
        <f t="shared" si="395"/>
        <v>0</v>
      </c>
      <c r="P2493" s="147"/>
      <c r="Q2493" s="1256"/>
      <c r="R2493" s="1256"/>
      <c r="S2493" s="1256"/>
      <c r="T2493" s="1256"/>
      <c r="U2493" s="1256"/>
      <c r="V2493" s="1256"/>
      <c r="W2493" s="1256"/>
      <c r="X2493" s="1256"/>
      <c r="Y2493" s="1256"/>
      <c r="Z2493" s="1256"/>
      <c r="AA2493" s="1256"/>
      <c r="AB2493" s="1256"/>
      <c r="AC2493" s="1256"/>
      <c r="AD2493" s="1256"/>
      <c r="AE2493" s="1256"/>
      <c r="AF2493" s="1256"/>
      <c r="AG2493" s="1256"/>
      <c r="AH2493" s="1256"/>
      <c r="AI2493" s="1256"/>
      <c r="AJ2493" s="1256"/>
      <c r="AK2493" s="1256"/>
      <c r="AL2493" s="1256"/>
      <c r="AM2493" s="1256"/>
      <c r="AN2493" s="1256"/>
      <c r="AO2493" s="1256"/>
      <c r="AP2493" s="1256"/>
      <c r="AQ2493" s="1256"/>
      <c r="AR2493" s="1256"/>
      <c r="AS2493" s="1256"/>
      <c r="AT2493" s="1256"/>
      <c r="AU2493" s="1256"/>
      <c r="AV2493" s="1256"/>
      <c r="AW2493" s="1256"/>
      <c r="AX2493" s="1256"/>
      <c r="AY2493" s="1256"/>
      <c r="AZ2493" s="1256"/>
      <c r="BA2493" s="1256"/>
      <c r="BB2493" s="1256"/>
      <c r="BC2493" s="1256"/>
      <c r="BD2493" s="1256"/>
      <c r="BE2493" s="1256"/>
      <c r="BF2493" s="1256"/>
      <c r="BG2493" s="1256"/>
      <c r="BH2493" s="1256"/>
      <c r="BI2493" s="1256"/>
      <c r="BJ2493" s="1256"/>
      <c r="BK2493" s="1256"/>
      <c r="BL2493" s="1256"/>
      <c r="BM2493" s="1256"/>
      <c r="BN2493" s="1256"/>
      <c r="BO2493" s="1256"/>
      <c r="BP2493" s="1256"/>
      <c r="BQ2493" s="1256"/>
      <c r="BR2493" s="1256"/>
      <c r="BS2493" s="1256"/>
    </row>
    <row r="2494" spans="1:71" s="994" customFormat="1" ht="27.6" hidden="1" outlineLevel="2">
      <c r="A2494" s="1014">
        <v>2</v>
      </c>
      <c r="B2494" s="1014" t="s">
        <v>1556</v>
      </c>
      <c r="C2494" s="1014" t="s">
        <v>1594</v>
      </c>
      <c r="D2494" s="1014" t="s">
        <v>6393</v>
      </c>
      <c r="E2494" s="1014" t="s">
        <v>6393</v>
      </c>
      <c r="F2494" s="1014" t="s">
        <v>6315</v>
      </c>
      <c r="G2494" s="941" t="s">
        <v>6479</v>
      </c>
      <c r="H2494" s="47" t="s">
        <v>29</v>
      </c>
      <c r="I2494" s="329">
        <v>22</v>
      </c>
      <c r="J2494" s="915"/>
      <c r="K2494" s="910">
        <f t="shared" ref="K2494:K2525" si="396">I2494*J2494</f>
        <v>0</v>
      </c>
      <c r="L2494" s="426"/>
      <c r="M2494" s="909">
        <f t="shared" ref="M2494:M2525" si="397">I2494*L2494</f>
        <v>0</v>
      </c>
      <c r="N2494" s="909">
        <f t="shared" ref="N2494:N2525" si="398">J2494+L2494</f>
        <v>0</v>
      </c>
      <c r="O2494" s="909">
        <f t="shared" ref="O2494:O2525" si="399">I2494*N2494</f>
        <v>0</v>
      </c>
      <c r="P2494" s="147"/>
      <c r="Q2494" s="1256"/>
      <c r="R2494" s="1256"/>
      <c r="S2494" s="1256"/>
      <c r="T2494" s="1256"/>
      <c r="U2494" s="1256"/>
      <c r="V2494" s="1256"/>
      <c r="W2494" s="1256"/>
      <c r="X2494" s="1256"/>
      <c r="Y2494" s="1256"/>
      <c r="Z2494" s="1256"/>
      <c r="AA2494" s="1256"/>
      <c r="AB2494" s="1256"/>
      <c r="AC2494" s="1256"/>
      <c r="AD2494" s="1256"/>
      <c r="AE2494" s="1256"/>
      <c r="AF2494" s="1256"/>
      <c r="AG2494" s="1256"/>
      <c r="AH2494" s="1256"/>
      <c r="AI2494" s="1256"/>
      <c r="AJ2494" s="1256"/>
      <c r="AK2494" s="1256"/>
      <c r="AL2494" s="1256"/>
      <c r="AM2494" s="1256"/>
      <c r="AN2494" s="1256"/>
      <c r="AO2494" s="1256"/>
      <c r="AP2494" s="1256"/>
      <c r="AQ2494" s="1256"/>
      <c r="AR2494" s="1256"/>
      <c r="AS2494" s="1256"/>
      <c r="AT2494" s="1256"/>
      <c r="AU2494" s="1256"/>
      <c r="AV2494" s="1256"/>
      <c r="AW2494" s="1256"/>
      <c r="AX2494" s="1256"/>
      <c r="AY2494" s="1256"/>
      <c r="AZ2494" s="1256"/>
      <c r="BA2494" s="1256"/>
      <c r="BB2494" s="1256"/>
      <c r="BC2494" s="1256"/>
      <c r="BD2494" s="1256"/>
      <c r="BE2494" s="1256"/>
      <c r="BF2494" s="1256"/>
      <c r="BG2494" s="1256"/>
      <c r="BH2494" s="1256"/>
      <c r="BI2494" s="1256"/>
      <c r="BJ2494" s="1256"/>
      <c r="BK2494" s="1256"/>
      <c r="BL2494" s="1256"/>
      <c r="BM2494" s="1256"/>
      <c r="BN2494" s="1256"/>
      <c r="BO2494" s="1256"/>
      <c r="BP2494" s="1256"/>
      <c r="BQ2494" s="1256"/>
      <c r="BR2494" s="1256"/>
      <c r="BS2494" s="1256"/>
    </row>
    <row r="2495" spans="1:71" s="994" customFormat="1" ht="27.6" hidden="1" outlineLevel="2">
      <c r="A2495" s="1014">
        <v>2</v>
      </c>
      <c r="B2495" s="1014" t="s">
        <v>1556</v>
      </c>
      <c r="C2495" s="1014" t="s">
        <v>1594</v>
      </c>
      <c r="D2495" s="1014" t="s">
        <v>6393</v>
      </c>
      <c r="E2495" s="1014" t="s">
        <v>6393</v>
      </c>
      <c r="F2495" s="1014" t="s">
        <v>6316</v>
      </c>
      <c r="G2495" s="941" t="s">
        <v>6413</v>
      </c>
      <c r="H2495" s="47" t="s">
        <v>30</v>
      </c>
      <c r="I2495" s="329">
        <v>142</v>
      </c>
      <c r="J2495" s="915"/>
      <c r="K2495" s="910">
        <f t="shared" si="396"/>
        <v>0</v>
      </c>
      <c r="L2495" s="426"/>
      <c r="M2495" s="909">
        <f t="shared" si="397"/>
        <v>0</v>
      </c>
      <c r="N2495" s="909">
        <f t="shared" si="398"/>
        <v>0</v>
      </c>
      <c r="O2495" s="909">
        <f t="shared" si="399"/>
        <v>0</v>
      </c>
      <c r="P2495" s="147"/>
      <c r="Q2495" s="1256"/>
      <c r="R2495" s="1256"/>
      <c r="S2495" s="1256"/>
      <c r="T2495" s="1256"/>
      <c r="U2495" s="1256"/>
      <c r="V2495" s="1256"/>
      <c r="W2495" s="1256"/>
      <c r="X2495" s="1256"/>
      <c r="Y2495" s="1256"/>
      <c r="Z2495" s="1256"/>
      <c r="AA2495" s="1256"/>
      <c r="AB2495" s="1256"/>
      <c r="AC2495" s="1256"/>
      <c r="AD2495" s="1256"/>
      <c r="AE2495" s="1256"/>
      <c r="AF2495" s="1256"/>
      <c r="AG2495" s="1256"/>
      <c r="AH2495" s="1256"/>
      <c r="AI2495" s="1256"/>
      <c r="AJ2495" s="1256"/>
      <c r="AK2495" s="1256"/>
      <c r="AL2495" s="1256"/>
      <c r="AM2495" s="1256"/>
      <c r="AN2495" s="1256"/>
      <c r="AO2495" s="1256"/>
      <c r="AP2495" s="1256"/>
      <c r="AQ2495" s="1256"/>
      <c r="AR2495" s="1256"/>
      <c r="AS2495" s="1256"/>
      <c r="AT2495" s="1256"/>
      <c r="AU2495" s="1256"/>
      <c r="AV2495" s="1256"/>
      <c r="AW2495" s="1256"/>
      <c r="AX2495" s="1256"/>
      <c r="AY2495" s="1256"/>
      <c r="AZ2495" s="1256"/>
      <c r="BA2495" s="1256"/>
      <c r="BB2495" s="1256"/>
      <c r="BC2495" s="1256"/>
      <c r="BD2495" s="1256"/>
      <c r="BE2495" s="1256"/>
      <c r="BF2495" s="1256"/>
      <c r="BG2495" s="1256"/>
      <c r="BH2495" s="1256"/>
      <c r="BI2495" s="1256"/>
      <c r="BJ2495" s="1256"/>
      <c r="BK2495" s="1256"/>
      <c r="BL2495" s="1256"/>
      <c r="BM2495" s="1256"/>
      <c r="BN2495" s="1256"/>
      <c r="BO2495" s="1256"/>
      <c r="BP2495" s="1256"/>
      <c r="BQ2495" s="1256"/>
      <c r="BR2495" s="1256"/>
      <c r="BS2495" s="1256"/>
    </row>
    <row r="2496" spans="1:71" s="994" customFormat="1" ht="55.2" hidden="1" outlineLevel="2">
      <c r="A2496" s="1014">
        <v>2</v>
      </c>
      <c r="B2496" s="1014" t="s">
        <v>1556</v>
      </c>
      <c r="C2496" s="1014" t="s">
        <v>1594</v>
      </c>
      <c r="D2496" s="1014" t="s">
        <v>6393</v>
      </c>
      <c r="E2496" s="1014" t="s">
        <v>6393</v>
      </c>
      <c r="F2496" s="1014" t="s">
        <v>6317</v>
      </c>
      <c r="G2496" s="941" t="s">
        <v>6456</v>
      </c>
      <c r="H2496" s="47" t="s">
        <v>30</v>
      </c>
      <c r="I2496" s="329">
        <v>142</v>
      </c>
      <c r="J2496" s="915"/>
      <c r="K2496" s="910">
        <f t="shared" si="396"/>
        <v>0</v>
      </c>
      <c r="L2496" s="426"/>
      <c r="M2496" s="909">
        <f t="shared" si="397"/>
        <v>0</v>
      </c>
      <c r="N2496" s="909">
        <f t="shared" si="398"/>
        <v>0</v>
      </c>
      <c r="O2496" s="909">
        <f t="shared" si="399"/>
        <v>0</v>
      </c>
      <c r="P2496" s="147"/>
      <c r="Q2496" s="1256"/>
      <c r="R2496" s="1256"/>
      <c r="S2496" s="1256"/>
      <c r="T2496" s="1256"/>
      <c r="U2496" s="1256"/>
      <c r="V2496" s="1256"/>
      <c r="W2496" s="1256"/>
      <c r="X2496" s="1256"/>
      <c r="Y2496" s="1256"/>
      <c r="Z2496" s="1256"/>
      <c r="AA2496" s="1256"/>
      <c r="AB2496" s="1256"/>
      <c r="AC2496" s="1256"/>
      <c r="AD2496" s="1256"/>
      <c r="AE2496" s="1256"/>
      <c r="AF2496" s="1256"/>
      <c r="AG2496" s="1256"/>
      <c r="AH2496" s="1256"/>
      <c r="AI2496" s="1256"/>
      <c r="AJ2496" s="1256"/>
      <c r="AK2496" s="1256"/>
      <c r="AL2496" s="1256"/>
      <c r="AM2496" s="1256"/>
      <c r="AN2496" s="1256"/>
      <c r="AO2496" s="1256"/>
      <c r="AP2496" s="1256"/>
      <c r="AQ2496" s="1256"/>
      <c r="AR2496" s="1256"/>
      <c r="AS2496" s="1256"/>
      <c r="AT2496" s="1256"/>
      <c r="AU2496" s="1256"/>
      <c r="AV2496" s="1256"/>
      <c r="AW2496" s="1256"/>
      <c r="AX2496" s="1256"/>
      <c r="AY2496" s="1256"/>
      <c r="AZ2496" s="1256"/>
      <c r="BA2496" s="1256"/>
      <c r="BB2496" s="1256"/>
      <c r="BC2496" s="1256"/>
      <c r="BD2496" s="1256"/>
      <c r="BE2496" s="1256"/>
      <c r="BF2496" s="1256"/>
      <c r="BG2496" s="1256"/>
      <c r="BH2496" s="1256"/>
      <c r="BI2496" s="1256"/>
      <c r="BJ2496" s="1256"/>
      <c r="BK2496" s="1256"/>
      <c r="BL2496" s="1256"/>
      <c r="BM2496" s="1256"/>
      <c r="BN2496" s="1256"/>
      <c r="BO2496" s="1256"/>
      <c r="BP2496" s="1256"/>
      <c r="BQ2496" s="1256"/>
      <c r="BR2496" s="1256"/>
      <c r="BS2496" s="1256"/>
    </row>
    <row r="2497" spans="1:71" s="994" customFormat="1" hidden="1" outlineLevel="2">
      <c r="A2497" s="1014">
        <v>2</v>
      </c>
      <c r="B2497" s="1014" t="s">
        <v>1556</v>
      </c>
      <c r="C2497" s="1014" t="s">
        <v>1594</v>
      </c>
      <c r="D2497" s="1014" t="s">
        <v>6393</v>
      </c>
      <c r="E2497" s="1014" t="s">
        <v>6393</v>
      </c>
      <c r="F2497" s="1014" t="s">
        <v>6318</v>
      </c>
      <c r="G2497" s="941" t="s">
        <v>6480</v>
      </c>
      <c r="H2497" s="47" t="s">
        <v>30</v>
      </c>
      <c r="I2497" s="329">
        <v>20</v>
      </c>
      <c r="J2497" s="915"/>
      <c r="K2497" s="910">
        <f t="shared" si="396"/>
        <v>0</v>
      </c>
      <c r="L2497" s="426"/>
      <c r="M2497" s="909">
        <f t="shared" si="397"/>
        <v>0</v>
      </c>
      <c r="N2497" s="909">
        <f t="shared" si="398"/>
        <v>0</v>
      </c>
      <c r="O2497" s="909">
        <f t="shared" si="399"/>
        <v>0</v>
      </c>
      <c r="P2497" s="147"/>
      <c r="Q2497" s="1256"/>
      <c r="R2497" s="1256"/>
      <c r="S2497" s="1256"/>
      <c r="T2497" s="1256"/>
      <c r="U2497" s="1256"/>
      <c r="V2497" s="1256"/>
      <c r="W2497" s="1256"/>
      <c r="X2497" s="1256"/>
      <c r="Y2497" s="1256"/>
      <c r="Z2497" s="1256"/>
      <c r="AA2497" s="1256"/>
      <c r="AB2497" s="1256"/>
      <c r="AC2497" s="1256"/>
      <c r="AD2497" s="1256"/>
      <c r="AE2497" s="1256"/>
      <c r="AF2497" s="1256"/>
      <c r="AG2497" s="1256"/>
      <c r="AH2497" s="1256"/>
      <c r="AI2497" s="1256"/>
      <c r="AJ2497" s="1256"/>
      <c r="AK2497" s="1256"/>
      <c r="AL2497" s="1256"/>
      <c r="AM2497" s="1256"/>
      <c r="AN2497" s="1256"/>
      <c r="AO2497" s="1256"/>
      <c r="AP2497" s="1256"/>
      <c r="AQ2497" s="1256"/>
      <c r="AR2497" s="1256"/>
      <c r="AS2497" s="1256"/>
      <c r="AT2497" s="1256"/>
      <c r="AU2497" s="1256"/>
      <c r="AV2497" s="1256"/>
      <c r="AW2497" s="1256"/>
      <c r="AX2497" s="1256"/>
      <c r="AY2497" s="1256"/>
      <c r="AZ2497" s="1256"/>
      <c r="BA2497" s="1256"/>
      <c r="BB2497" s="1256"/>
      <c r="BC2497" s="1256"/>
      <c r="BD2497" s="1256"/>
      <c r="BE2497" s="1256"/>
      <c r="BF2497" s="1256"/>
      <c r="BG2497" s="1256"/>
      <c r="BH2497" s="1256"/>
      <c r="BI2497" s="1256"/>
      <c r="BJ2497" s="1256"/>
      <c r="BK2497" s="1256"/>
      <c r="BL2497" s="1256"/>
      <c r="BM2497" s="1256"/>
      <c r="BN2497" s="1256"/>
      <c r="BO2497" s="1256"/>
      <c r="BP2497" s="1256"/>
      <c r="BQ2497" s="1256"/>
      <c r="BR2497" s="1256"/>
      <c r="BS2497" s="1256"/>
    </row>
    <row r="2498" spans="1:71" s="994" customFormat="1" hidden="1" outlineLevel="2">
      <c r="A2498" s="1014">
        <v>2</v>
      </c>
      <c r="B2498" s="1014" t="s">
        <v>1556</v>
      </c>
      <c r="C2498" s="1014" t="s">
        <v>1594</v>
      </c>
      <c r="D2498" s="1014" t="s">
        <v>6393</v>
      </c>
      <c r="E2498" s="1014" t="s">
        <v>6393</v>
      </c>
      <c r="F2498" s="1014" t="s">
        <v>6319</v>
      </c>
      <c r="G2498" s="941" t="s">
        <v>6418</v>
      </c>
      <c r="H2498" s="47" t="s">
        <v>30</v>
      </c>
      <c r="I2498" s="329">
        <v>20</v>
      </c>
      <c r="J2498" s="915"/>
      <c r="K2498" s="910">
        <f t="shared" si="396"/>
        <v>0</v>
      </c>
      <c r="L2498" s="426"/>
      <c r="M2498" s="909">
        <f t="shared" si="397"/>
        <v>0</v>
      </c>
      <c r="N2498" s="909">
        <f t="shared" si="398"/>
        <v>0</v>
      </c>
      <c r="O2498" s="909">
        <f t="shared" si="399"/>
        <v>0</v>
      </c>
      <c r="P2498" s="147"/>
      <c r="Q2498" s="1256"/>
      <c r="R2498" s="1256"/>
      <c r="S2498" s="1256"/>
      <c r="T2498" s="1256"/>
      <c r="U2498" s="1256"/>
      <c r="V2498" s="1256"/>
      <c r="W2498" s="1256"/>
      <c r="X2498" s="1256"/>
      <c r="Y2498" s="1256"/>
      <c r="Z2498" s="1256"/>
      <c r="AA2498" s="1256"/>
      <c r="AB2498" s="1256"/>
      <c r="AC2498" s="1256"/>
      <c r="AD2498" s="1256"/>
      <c r="AE2498" s="1256"/>
      <c r="AF2498" s="1256"/>
      <c r="AG2498" s="1256"/>
      <c r="AH2498" s="1256"/>
      <c r="AI2498" s="1256"/>
      <c r="AJ2498" s="1256"/>
      <c r="AK2498" s="1256"/>
      <c r="AL2498" s="1256"/>
      <c r="AM2498" s="1256"/>
      <c r="AN2498" s="1256"/>
      <c r="AO2498" s="1256"/>
      <c r="AP2498" s="1256"/>
      <c r="AQ2498" s="1256"/>
      <c r="AR2498" s="1256"/>
      <c r="AS2498" s="1256"/>
      <c r="AT2498" s="1256"/>
      <c r="AU2498" s="1256"/>
      <c r="AV2498" s="1256"/>
      <c r="AW2498" s="1256"/>
      <c r="AX2498" s="1256"/>
      <c r="AY2498" s="1256"/>
      <c r="AZ2498" s="1256"/>
      <c r="BA2498" s="1256"/>
      <c r="BB2498" s="1256"/>
      <c r="BC2498" s="1256"/>
      <c r="BD2498" s="1256"/>
      <c r="BE2498" s="1256"/>
      <c r="BF2498" s="1256"/>
      <c r="BG2498" s="1256"/>
      <c r="BH2498" s="1256"/>
      <c r="BI2498" s="1256"/>
      <c r="BJ2498" s="1256"/>
      <c r="BK2498" s="1256"/>
      <c r="BL2498" s="1256"/>
      <c r="BM2498" s="1256"/>
      <c r="BN2498" s="1256"/>
      <c r="BO2498" s="1256"/>
      <c r="BP2498" s="1256"/>
      <c r="BQ2498" s="1256"/>
      <c r="BR2498" s="1256"/>
      <c r="BS2498" s="1256"/>
    </row>
    <row r="2499" spans="1:71" s="994" customFormat="1" ht="27.6" hidden="1" outlineLevel="2">
      <c r="A2499" s="1014">
        <v>2</v>
      </c>
      <c r="B2499" s="1014" t="s">
        <v>1556</v>
      </c>
      <c r="C2499" s="1014" t="s">
        <v>1594</v>
      </c>
      <c r="D2499" s="1014" t="s">
        <v>6393</v>
      </c>
      <c r="E2499" s="1014" t="s">
        <v>6393</v>
      </c>
      <c r="F2499" s="1014" t="s">
        <v>6320</v>
      </c>
      <c r="G2499" s="941" t="s">
        <v>6457</v>
      </c>
      <c r="H2499" s="47" t="s">
        <v>30</v>
      </c>
      <c r="I2499" s="329">
        <v>748</v>
      </c>
      <c r="J2499" s="915"/>
      <c r="K2499" s="910">
        <f t="shared" si="396"/>
        <v>0</v>
      </c>
      <c r="L2499" s="426"/>
      <c r="M2499" s="909">
        <f t="shared" si="397"/>
        <v>0</v>
      </c>
      <c r="N2499" s="909">
        <f t="shared" si="398"/>
        <v>0</v>
      </c>
      <c r="O2499" s="909">
        <f t="shared" si="399"/>
        <v>0</v>
      </c>
      <c r="P2499" s="147"/>
      <c r="Q2499" s="1256"/>
      <c r="R2499" s="1256"/>
      <c r="S2499" s="1256"/>
      <c r="T2499" s="1256"/>
      <c r="U2499" s="1256"/>
      <c r="V2499" s="1256"/>
      <c r="W2499" s="1256"/>
      <c r="X2499" s="1256"/>
      <c r="Y2499" s="1256"/>
      <c r="Z2499" s="1256"/>
      <c r="AA2499" s="1256"/>
      <c r="AB2499" s="1256"/>
      <c r="AC2499" s="1256"/>
      <c r="AD2499" s="1256"/>
      <c r="AE2499" s="1256"/>
      <c r="AF2499" s="1256"/>
      <c r="AG2499" s="1256"/>
      <c r="AH2499" s="1256"/>
      <c r="AI2499" s="1256"/>
      <c r="AJ2499" s="1256"/>
      <c r="AK2499" s="1256"/>
      <c r="AL2499" s="1256"/>
      <c r="AM2499" s="1256"/>
      <c r="AN2499" s="1256"/>
      <c r="AO2499" s="1256"/>
      <c r="AP2499" s="1256"/>
      <c r="AQ2499" s="1256"/>
      <c r="AR2499" s="1256"/>
      <c r="AS2499" s="1256"/>
      <c r="AT2499" s="1256"/>
      <c r="AU2499" s="1256"/>
      <c r="AV2499" s="1256"/>
      <c r="AW2499" s="1256"/>
      <c r="AX2499" s="1256"/>
      <c r="AY2499" s="1256"/>
      <c r="AZ2499" s="1256"/>
      <c r="BA2499" s="1256"/>
      <c r="BB2499" s="1256"/>
      <c r="BC2499" s="1256"/>
      <c r="BD2499" s="1256"/>
      <c r="BE2499" s="1256"/>
      <c r="BF2499" s="1256"/>
      <c r="BG2499" s="1256"/>
      <c r="BH2499" s="1256"/>
      <c r="BI2499" s="1256"/>
      <c r="BJ2499" s="1256"/>
      <c r="BK2499" s="1256"/>
      <c r="BL2499" s="1256"/>
      <c r="BM2499" s="1256"/>
      <c r="BN2499" s="1256"/>
      <c r="BO2499" s="1256"/>
      <c r="BP2499" s="1256"/>
      <c r="BQ2499" s="1256"/>
      <c r="BR2499" s="1256"/>
      <c r="BS2499" s="1256"/>
    </row>
    <row r="2500" spans="1:71" s="994" customFormat="1" ht="41.4" hidden="1" outlineLevel="2">
      <c r="A2500" s="1014">
        <v>2</v>
      </c>
      <c r="B2500" s="1014" t="s">
        <v>1556</v>
      </c>
      <c r="C2500" s="1014" t="s">
        <v>1594</v>
      </c>
      <c r="D2500" s="1014" t="s">
        <v>6393</v>
      </c>
      <c r="E2500" s="1014" t="s">
        <v>6393</v>
      </c>
      <c r="F2500" s="1014" t="s">
        <v>6321</v>
      </c>
      <c r="G2500" s="941" t="s">
        <v>6483</v>
      </c>
      <c r="H2500" s="47" t="s">
        <v>6469</v>
      </c>
      <c r="I2500" s="329">
        <v>10</v>
      </c>
      <c r="J2500" s="915"/>
      <c r="K2500" s="910">
        <f t="shared" si="396"/>
        <v>0</v>
      </c>
      <c r="L2500" s="426"/>
      <c r="M2500" s="909">
        <f t="shared" si="397"/>
        <v>0</v>
      </c>
      <c r="N2500" s="909">
        <f t="shared" si="398"/>
        <v>0</v>
      </c>
      <c r="O2500" s="909">
        <f t="shared" si="399"/>
        <v>0</v>
      </c>
      <c r="P2500" s="147"/>
      <c r="Q2500" s="1256"/>
      <c r="R2500" s="1256"/>
      <c r="S2500" s="1256"/>
      <c r="T2500" s="1256"/>
      <c r="U2500" s="1256"/>
      <c r="V2500" s="1256"/>
      <c r="W2500" s="1256"/>
      <c r="X2500" s="1256"/>
      <c r="Y2500" s="1256"/>
      <c r="Z2500" s="1256"/>
      <c r="AA2500" s="1256"/>
      <c r="AB2500" s="1256"/>
      <c r="AC2500" s="1256"/>
      <c r="AD2500" s="1256"/>
      <c r="AE2500" s="1256"/>
      <c r="AF2500" s="1256"/>
      <c r="AG2500" s="1256"/>
      <c r="AH2500" s="1256"/>
      <c r="AI2500" s="1256"/>
      <c r="AJ2500" s="1256"/>
      <c r="AK2500" s="1256"/>
      <c r="AL2500" s="1256"/>
      <c r="AM2500" s="1256"/>
      <c r="AN2500" s="1256"/>
      <c r="AO2500" s="1256"/>
      <c r="AP2500" s="1256"/>
      <c r="AQ2500" s="1256"/>
      <c r="AR2500" s="1256"/>
      <c r="AS2500" s="1256"/>
      <c r="AT2500" s="1256"/>
      <c r="AU2500" s="1256"/>
      <c r="AV2500" s="1256"/>
      <c r="AW2500" s="1256"/>
      <c r="AX2500" s="1256"/>
      <c r="AY2500" s="1256"/>
      <c r="AZ2500" s="1256"/>
      <c r="BA2500" s="1256"/>
      <c r="BB2500" s="1256"/>
      <c r="BC2500" s="1256"/>
      <c r="BD2500" s="1256"/>
      <c r="BE2500" s="1256"/>
      <c r="BF2500" s="1256"/>
      <c r="BG2500" s="1256"/>
      <c r="BH2500" s="1256"/>
      <c r="BI2500" s="1256"/>
      <c r="BJ2500" s="1256"/>
      <c r="BK2500" s="1256"/>
      <c r="BL2500" s="1256"/>
      <c r="BM2500" s="1256"/>
      <c r="BN2500" s="1256"/>
      <c r="BO2500" s="1256"/>
      <c r="BP2500" s="1256"/>
      <c r="BQ2500" s="1256"/>
      <c r="BR2500" s="1256"/>
      <c r="BS2500" s="1256"/>
    </row>
    <row r="2501" spans="1:71" s="994" customFormat="1" hidden="1" outlineLevel="2">
      <c r="A2501" s="1014">
        <v>2</v>
      </c>
      <c r="B2501" s="1014" t="s">
        <v>1556</v>
      </c>
      <c r="C2501" s="1014" t="s">
        <v>1594</v>
      </c>
      <c r="D2501" s="1014" t="s">
        <v>6393</v>
      </c>
      <c r="E2501" s="1014" t="s">
        <v>6393</v>
      </c>
      <c r="F2501" s="1014" t="s">
        <v>3412</v>
      </c>
      <c r="G2501" s="1010" t="s">
        <v>6561</v>
      </c>
      <c r="H2501" s="47"/>
      <c r="I2501" s="329"/>
      <c r="J2501" s="915"/>
      <c r="K2501" s="910">
        <f t="shared" si="396"/>
        <v>0</v>
      </c>
      <c r="L2501" s="426"/>
      <c r="M2501" s="909">
        <f t="shared" si="397"/>
        <v>0</v>
      </c>
      <c r="N2501" s="909">
        <f t="shared" si="398"/>
        <v>0</v>
      </c>
      <c r="O2501" s="909">
        <f t="shared" si="399"/>
        <v>0</v>
      </c>
      <c r="P2501" s="147"/>
      <c r="Q2501" s="1256"/>
      <c r="R2501" s="1256"/>
      <c r="S2501" s="1256"/>
      <c r="T2501" s="1256"/>
      <c r="U2501" s="1256"/>
      <c r="V2501" s="1256"/>
      <c r="W2501" s="1256"/>
      <c r="X2501" s="1256"/>
      <c r="Y2501" s="1256"/>
      <c r="Z2501" s="1256"/>
      <c r="AA2501" s="1256"/>
      <c r="AB2501" s="1256"/>
      <c r="AC2501" s="1256"/>
      <c r="AD2501" s="1256"/>
      <c r="AE2501" s="1256"/>
      <c r="AF2501" s="1256"/>
      <c r="AG2501" s="1256"/>
      <c r="AH2501" s="1256"/>
      <c r="AI2501" s="1256"/>
      <c r="AJ2501" s="1256"/>
      <c r="AK2501" s="1256"/>
      <c r="AL2501" s="1256"/>
      <c r="AM2501" s="1256"/>
      <c r="AN2501" s="1256"/>
      <c r="AO2501" s="1256"/>
      <c r="AP2501" s="1256"/>
      <c r="AQ2501" s="1256"/>
      <c r="AR2501" s="1256"/>
      <c r="AS2501" s="1256"/>
      <c r="AT2501" s="1256"/>
      <c r="AU2501" s="1256"/>
      <c r="AV2501" s="1256"/>
      <c r="AW2501" s="1256"/>
      <c r="AX2501" s="1256"/>
      <c r="AY2501" s="1256"/>
      <c r="AZ2501" s="1256"/>
      <c r="BA2501" s="1256"/>
      <c r="BB2501" s="1256"/>
      <c r="BC2501" s="1256"/>
      <c r="BD2501" s="1256"/>
      <c r="BE2501" s="1256"/>
      <c r="BF2501" s="1256"/>
      <c r="BG2501" s="1256"/>
      <c r="BH2501" s="1256"/>
      <c r="BI2501" s="1256"/>
      <c r="BJ2501" s="1256"/>
      <c r="BK2501" s="1256"/>
      <c r="BL2501" s="1256"/>
      <c r="BM2501" s="1256"/>
      <c r="BN2501" s="1256"/>
      <c r="BO2501" s="1256"/>
      <c r="BP2501" s="1256"/>
      <c r="BQ2501" s="1256"/>
      <c r="BR2501" s="1256"/>
      <c r="BS2501" s="1256"/>
    </row>
    <row r="2502" spans="1:71" s="994" customFormat="1" ht="27.6" hidden="1" outlineLevel="2">
      <c r="A2502" s="1014">
        <v>2</v>
      </c>
      <c r="B2502" s="1014" t="s">
        <v>1556</v>
      </c>
      <c r="C2502" s="1014" t="s">
        <v>1594</v>
      </c>
      <c r="D2502" s="1014" t="s">
        <v>6393</v>
      </c>
      <c r="E2502" s="1014" t="s">
        <v>6393</v>
      </c>
      <c r="F2502" s="1014" t="s">
        <v>6322</v>
      </c>
      <c r="G2502" s="941" t="s">
        <v>6563</v>
      </c>
      <c r="H2502" s="47" t="s">
        <v>29</v>
      </c>
      <c r="I2502" s="329">
        <v>10</v>
      </c>
      <c r="J2502" s="915"/>
      <c r="K2502" s="910">
        <f t="shared" si="396"/>
        <v>0</v>
      </c>
      <c r="L2502" s="426"/>
      <c r="M2502" s="909">
        <f t="shared" si="397"/>
        <v>0</v>
      </c>
      <c r="N2502" s="909">
        <f t="shared" si="398"/>
        <v>0</v>
      </c>
      <c r="O2502" s="909">
        <f t="shared" si="399"/>
        <v>0</v>
      </c>
      <c r="P2502" s="147"/>
      <c r="Q2502" s="1256"/>
      <c r="R2502" s="1256"/>
      <c r="S2502" s="1256"/>
      <c r="T2502" s="1256"/>
      <c r="U2502" s="1256"/>
      <c r="V2502" s="1256"/>
      <c r="W2502" s="1256"/>
      <c r="X2502" s="1256"/>
      <c r="Y2502" s="1256"/>
      <c r="Z2502" s="1256"/>
      <c r="AA2502" s="1256"/>
      <c r="AB2502" s="1256"/>
      <c r="AC2502" s="1256"/>
      <c r="AD2502" s="1256"/>
      <c r="AE2502" s="1256"/>
      <c r="AF2502" s="1256"/>
      <c r="AG2502" s="1256"/>
      <c r="AH2502" s="1256"/>
      <c r="AI2502" s="1256"/>
      <c r="AJ2502" s="1256"/>
      <c r="AK2502" s="1256"/>
      <c r="AL2502" s="1256"/>
      <c r="AM2502" s="1256"/>
      <c r="AN2502" s="1256"/>
      <c r="AO2502" s="1256"/>
      <c r="AP2502" s="1256"/>
      <c r="AQ2502" s="1256"/>
      <c r="AR2502" s="1256"/>
      <c r="AS2502" s="1256"/>
      <c r="AT2502" s="1256"/>
      <c r="AU2502" s="1256"/>
      <c r="AV2502" s="1256"/>
      <c r="AW2502" s="1256"/>
      <c r="AX2502" s="1256"/>
      <c r="AY2502" s="1256"/>
      <c r="AZ2502" s="1256"/>
      <c r="BA2502" s="1256"/>
      <c r="BB2502" s="1256"/>
      <c r="BC2502" s="1256"/>
      <c r="BD2502" s="1256"/>
      <c r="BE2502" s="1256"/>
      <c r="BF2502" s="1256"/>
      <c r="BG2502" s="1256"/>
      <c r="BH2502" s="1256"/>
      <c r="BI2502" s="1256"/>
      <c r="BJ2502" s="1256"/>
      <c r="BK2502" s="1256"/>
      <c r="BL2502" s="1256"/>
      <c r="BM2502" s="1256"/>
      <c r="BN2502" s="1256"/>
      <c r="BO2502" s="1256"/>
      <c r="BP2502" s="1256"/>
      <c r="BQ2502" s="1256"/>
      <c r="BR2502" s="1256"/>
      <c r="BS2502" s="1256"/>
    </row>
    <row r="2503" spans="1:71" s="994" customFormat="1" hidden="1" outlineLevel="2">
      <c r="A2503" s="1014">
        <v>2</v>
      </c>
      <c r="B2503" s="1014" t="s">
        <v>1556</v>
      </c>
      <c r="C2503" s="1014" t="s">
        <v>1594</v>
      </c>
      <c r="D2503" s="1014" t="s">
        <v>6393</v>
      </c>
      <c r="E2503" s="1014" t="s">
        <v>6393</v>
      </c>
      <c r="F2503" s="1014" t="s">
        <v>6323</v>
      </c>
      <c r="G2503" s="941" t="s">
        <v>6564</v>
      </c>
      <c r="H2503" s="47" t="s">
        <v>29</v>
      </c>
      <c r="I2503" s="329">
        <v>1</v>
      </c>
      <c r="J2503" s="915"/>
      <c r="K2503" s="910">
        <f t="shared" si="396"/>
        <v>0</v>
      </c>
      <c r="L2503" s="426"/>
      <c r="M2503" s="909">
        <f t="shared" si="397"/>
        <v>0</v>
      </c>
      <c r="N2503" s="909">
        <f t="shared" si="398"/>
        <v>0</v>
      </c>
      <c r="O2503" s="909">
        <f t="shared" si="399"/>
        <v>0</v>
      </c>
      <c r="P2503" s="147"/>
      <c r="Q2503" s="1256"/>
      <c r="R2503" s="1256"/>
      <c r="S2503" s="1256"/>
      <c r="T2503" s="1256"/>
      <c r="U2503" s="1256"/>
      <c r="V2503" s="1256"/>
      <c r="W2503" s="1256"/>
      <c r="X2503" s="1256"/>
      <c r="Y2503" s="1256"/>
      <c r="Z2503" s="1256"/>
      <c r="AA2503" s="1256"/>
      <c r="AB2503" s="1256"/>
      <c r="AC2503" s="1256"/>
      <c r="AD2503" s="1256"/>
      <c r="AE2503" s="1256"/>
      <c r="AF2503" s="1256"/>
      <c r="AG2503" s="1256"/>
      <c r="AH2503" s="1256"/>
      <c r="AI2503" s="1256"/>
      <c r="AJ2503" s="1256"/>
      <c r="AK2503" s="1256"/>
      <c r="AL2503" s="1256"/>
      <c r="AM2503" s="1256"/>
      <c r="AN2503" s="1256"/>
      <c r="AO2503" s="1256"/>
      <c r="AP2503" s="1256"/>
      <c r="AQ2503" s="1256"/>
      <c r="AR2503" s="1256"/>
      <c r="AS2503" s="1256"/>
      <c r="AT2503" s="1256"/>
      <c r="AU2503" s="1256"/>
      <c r="AV2503" s="1256"/>
      <c r="AW2503" s="1256"/>
      <c r="AX2503" s="1256"/>
      <c r="AY2503" s="1256"/>
      <c r="AZ2503" s="1256"/>
      <c r="BA2503" s="1256"/>
      <c r="BB2503" s="1256"/>
      <c r="BC2503" s="1256"/>
      <c r="BD2503" s="1256"/>
      <c r="BE2503" s="1256"/>
      <c r="BF2503" s="1256"/>
      <c r="BG2503" s="1256"/>
      <c r="BH2503" s="1256"/>
      <c r="BI2503" s="1256"/>
      <c r="BJ2503" s="1256"/>
      <c r="BK2503" s="1256"/>
      <c r="BL2503" s="1256"/>
      <c r="BM2503" s="1256"/>
      <c r="BN2503" s="1256"/>
      <c r="BO2503" s="1256"/>
      <c r="BP2503" s="1256"/>
      <c r="BQ2503" s="1256"/>
      <c r="BR2503" s="1256"/>
      <c r="BS2503" s="1256"/>
    </row>
    <row r="2504" spans="1:71" s="994" customFormat="1" ht="27.6" hidden="1" outlineLevel="2">
      <c r="A2504" s="1014">
        <v>2</v>
      </c>
      <c r="B2504" s="1014" t="s">
        <v>1556</v>
      </c>
      <c r="C2504" s="1014" t="s">
        <v>1594</v>
      </c>
      <c r="D2504" s="1014" t="s">
        <v>6393</v>
      </c>
      <c r="E2504" s="1014" t="s">
        <v>6393</v>
      </c>
      <c r="F2504" s="1014" t="s">
        <v>6324</v>
      </c>
      <c r="G2504" s="941" t="s">
        <v>6565</v>
      </c>
      <c r="H2504" s="47" t="s">
        <v>29</v>
      </c>
      <c r="I2504" s="329">
        <v>2</v>
      </c>
      <c r="J2504" s="915"/>
      <c r="K2504" s="910">
        <f t="shared" si="396"/>
        <v>0</v>
      </c>
      <c r="L2504" s="426"/>
      <c r="M2504" s="909">
        <f t="shared" si="397"/>
        <v>0</v>
      </c>
      <c r="N2504" s="909">
        <f t="shared" si="398"/>
        <v>0</v>
      </c>
      <c r="O2504" s="909">
        <f t="shared" si="399"/>
        <v>0</v>
      </c>
      <c r="P2504" s="147"/>
      <c r="Q2504" s="1256"/>
      <c r="R2504" s="1256"/>
      <c r="S2504" s="1256"/>
      <c r="T2504" s="1256"/>
      <c r="U2504" s="1256"/>
      <c r="V2504" s="1256"/>
      <c r="W2504" s="1256"/>
      <c r="X2504" s="1256"/>
      <c r="Y2504" s="1256"/>
      <c r="Z2504" s="1256"/>
      <c r="AA2504" s="1256"/>
      <c r="AB2504" s="1256"/>
      <c r="AC2504" s="1256"/>
      <c r="AD2504" s="1256"/>
      <c r="AE2504" s="1256"/>
      <c r="AF2504" s="1256"/>
      <c r="AG2504" s="1256"/>
      <c r="AH2504" s="1256"/>
      <c r="AI2504" s="1256"/>
      <c r="AJ2504" s="1256"/>
      <c r="AK2504" s="1256"/>
      <c r="AL2504" s="1256"/>
      <c r="AM2504" s="1256"/>
      <c r="AN2504" s="1256"/>
      <c r="AO2504" s="1256"/>
      <c r="AP2504" s="1256"/>
      <c r="AQ2504" s="1256"/>
      <c r="AR2504" s="1256"/>
      <c r="AS2504" s="1256"/>
      <c r="AT2504" s="1256"/>
      <c r="AU2504" s="1256"/>
      <c r="AV2504" s="1256"/>
      <c r="AW2504" s="1256"/>
      <c r="AX2504" s="1256"/>
      <c r="AY2504" s="1256"/>
      <c r="AZ2504" s="1256"/>
      <c r="BA2504" s="1256"/>
      <c r="BB2504" s="1256"/>
      <c r="BC2504" s="1256"/>
      <c r="BD2504" s="1256"/>
      <c r="BE2504" s="1256"/>
      <c r="BF2504" s="1256"/>
      <c r="BG2504" s="1256"/>
      <c r="BH2504" s="1256"/>
      <c r="BI2504" s="1256"/>
      <c r="BJ2504" s="1256"/>
      <c r="BK2504" s="1256"/>
      <c r="BL2504" s="1256"/>
      <c r="BM2504" s="1256"/>
      <c r="BN2504" s="1256"/>
      <c r="BO2504" s="1256"/>
      <c r="BP2504" s="1256"/>
      <c r="BQ2504" s="1256"/>
      <c r="BR2504" s="1256"/>
      <c r="BS2504" s="1256"/>
    </row>
    <row r="2505" spans="1:71" s="994" customFormat="1" hidden="1" outlineLevel="2">
      <c r="A2505" s="1014">
        <v>2</v>
      </c>
      <c r="B2505" s="1014" t="s">
        <v>1556</v>
      </c>
      <c r="C2505" s="1014" t="s">
        <v>1594</v>
      </c>
      <c r="D2505" s="1014" t="s">
        <v>6393</v>
      </c>
      <c r="E2505" s="1014" t="s">
        <v>6393</v>
      </c>
      <c r="F2505" s="1014" t="s">
        <v>3419</v>
      </c>
      <c r="G2505" s="941" t="s">
        <v>6566</v>
      </c>
      <c r="H2505" s="47" t="s">
        <v>29</v>
      </c>
      <c r="I2505" s="329">
        <v>2</v>
      </c>
      <c r="J2505" s="915"/>
      <c r="K2505" s="910">
        <f t="shared" si="396"/>
        <v>0</v>
      </c>
      <c r="L2505" s="426"/>
      <c r="M2505" s="909">
        <f t="shared" si="397"/>
        <v>0</v>
      </c>
      <c r="N2505" s="909">
        <f t="shared" si="398"/>
        <v>0</v>
      </c>
      <c r="O2505" s="909">
        <f t="shared" si="399"/>
        <v>0</v>
      </c>
      <c r="P2505" s="147"/>
      <c r="Q2505" s="1256"/>
      <c r="R2505" s="1256"/>
      <c r="S2505" s="1256"/>
      <c r="T2505" s="1256"/>
      <c r="U2505" s="1256"/>
      <c r="V2505" s="1256"/>
      <c r="W2505" s="1256"/>
      <c r="X2505" s="1256"/>
      <c r="Y2505" s="1256"/>
      <c r="Z2505" s="1256"/>
      <c r="AA2505" s="1256"/>
      <c r="AB2505" s="1256"/>
      <c r="AC2505" s="1256"/>
      <c r="AD2505" s="1256"/>
      <c r="AE2505" s="1256"/>
      <c r="AF2505" s="1256"/>
      <c r="AG2505" s="1256"/>
      <c r="AH2505" s="1256"/>
      <c r="AI2505" s="1256"/>
      <c r="AJ2505" s="1256"/>
      <c r="AK2505" s="1256"/>
      <c r="AL2505" s="1256"/>
      <c r="AM2505" s="1256"/>
      <c r="AN2505" s="1256"/>
      <c r="AO2505" s="1256"/>
      <c r="AP2505" s="1256"/>
      <c r="AQ2505" s="1256"/>
      <c r="AR2505" s="1256"/>
      <c r="AS2505" s="1256"/>
      <c r="AT2505" s="1256"/>
      <c r="AU2505" s="1256"/>
      <c r="AV2505" s="1256"/>
      <c r="AW2505" s="1256"/>
      <c r="AX2505" s="1256"/>
      <c r="AY2505" s="1256"/>
      <c r="AZ2505" s="1256"/>
      <c r="BA2505" s="1256"/>
      <c r="BB2505" s="1256"/>
      <c r="BC2505" s="1256"/>
      <c r="BD2505" s="1256"/>
      <c r="BE2505" s="1256"/>
      <c r="BF2505" s="1256"/>
      <c r="BG2505" s="1256"/>
      <c r="BH2505" s="1256"/>
      <c r="BI2505" s="1256"/>
      <c r="BJ2505" s="1256"/>
      <c r="BK2505" s="1256"/>
      <c r="BL2505" s="1256"/>
      <c r="BM2505" s="1256"/>
      <c r="BN2505" s="1256"/>
      <c r="BO2505" s="1256"/>
      <c r="BP2505" s="1256"/>
      <c r="BQ2505" s="1256"/>
      <c r="BR2505" s="1256"/>
      <c r="BS2505" s="1256"/>
    </row>
    <row r="2506" spans="1:71" s="994" customFormat="1" ht="27.6" hidden="1" outlineLevel="2">
      <c r="A2506" s="1014">
        <v>2</v>
      </c>
      <c r="B2506" s="1014" t="s">
        <v>1556</v>
      </c>
      <c r="C2506" s="1014" t="s">
        <v>1594</v>
      </c>
      <c r="D2506" s="1014" t="s">
        <v>6393</v>
      </c>
      <c r="E2506" s="1014" t="s">
        <v>6393</v>
      </c>
      <c r="F2506" s="1014" t="s">
        <v>6325</v>
      </c>
      <c r="G2506" s="941" t="s">
        <v>6413</v>
      </c>
      <c r="H2506" s="47" t="s">
        <v>30</v>
      </c>
      <c r="I2506" s="329">
        <v>10</v>
      </c>
      <c r="J2506" s="915"/>
      <c r="K2506" s="910">
        <f t="shared" si="396"/>
        <v>0</v>
      </c>
      <c r="L2506" s="426"/>
      <c r="M2506" s="909">
        <f t="shared" si="397"/>
        <v>0</v>
      </c>
      <c r="N2506" s="909">
        <f t="shared" si="398"/>
        <v>0</v>
      </c>
      <c r="O2506" s="909">
        <f t="shared" si="399"/>
        <v>0</v>
      </c>
      <c r="P2506" s="147"/>
      <c r="Q2506" s="1256"/>
      <c r="R2506" s="1256"/>
      <c r="S2506" s="1256"/>
      <c r="T2506" s="1256"/>
      <c r="U2506" s="1256"/>
      <c r="V2506" s="1256"/>
      <c r="W2506" s="1256"/>
      <c r="X2506" s="1256"/>
      <c r="Y2506" s="1256"/>
      <c r="Z2506" s="1256"/>
      <c r="AA2506" s="1256"/>
      <c r="AB2506" s="1256"/>
      <c r="AC2506" s="1256"/>
      <c r="AD2506" s="1256"/>
      <c r="AE2506" s="1256"/>
      <c r="AF2506" s="1256"/>
      <c r="AG2506" s="1256"/>
      <c r="AH2506" s="1256"/>
      <c r="AI2506" s="1256"/>
      <c r="AJ2506" s="1256"/>
      <c r="AK2506" s="1256"/>
      <c r="AL2506" s="1256"/>
      <c r="AM2506" s="1256"/>
      <c r="AN2506" s="1256"/>
      <c r="AO2506" s="1256"/>
      <c r="AP2506" s="1256"/>
      <c r="AQ2506" s="1256"/>
      <c r="AR2506" s="1256"/>
      <c r="AS2506" s="1256"/>
      <c r="AT2506" s="1256"/>
      <c r="AU2506" s="1256"/>
      <c r="AV2506" s="1256"/>
      <c r="AW2506" s="1256"/>
      <c r="AX2506" s="1256"/>
      <c r="AY2506" s="1256"/>
      <c r="AZ2506" s="1256"/>
      <c r="BA2506" s="1256"/>
      <c r="BB2506" s="1256"/>
      <c r="BC2506" s="1256"/>
      <c r="BD2506" s="1256"/>
      <c r="BE2506" s="1256"/>
      <c r="BF2506" s="1256"/>
      <c r="BG2506" s="1256"/>
      <c r="BH2506" s="1256"/>
      <c r="BI2506" s="1256"/>
      <c r="BJ2506" s="1256"/>
      <c r="BK2506" s="1256"/>
      <c r="BL2506" s="1256"/>
      <c r="BM2506" s="1256"/>
      <c r="BN2506" s="1256"/>
      <c r="BO2506" s="1256"/>
      <c r="BP2506" s="1256"/>
      <c r="BQ2506" s="1256"/>
      <c r="BR2506" s="1256"/>
      <c r="BS2506" s="1256"/>
    </row>
    <row r="2507" spans="1:71" s="994" customFormat="1" ht="55.2" hidden="1" outlineLevel="2">
      <c r="A2507" s="1014">
        <v>2</v>
      </c>
      <c r="B2507" s="1014" t="s">
        <v>1556</v>
      </c>
      <c r="C2507" s="1014" t="s">
        <v>1594</v>
      </c>
      <c r="D2507" s="1014" t="s">
        <v>6393</v>
      </c>
      <c r="E2507" s="1014" t="s">
        <v>6393</v>
      </c>
      <c r="F2507" s="1014" t="s">
        <v>6326</v>
      </c>
      <c r="G2507" s="941" t="s">
        <v>6456</v>
      </c>
      <c r="H2507" s="47" t="s">
        <v>30</v>
      </c>
      <c r="I2507" s="329">
        <v>10</v>
      </c>
      <c r="J2507" s="915"/>
      <c r="K2507" s="910">
        <f t="shared" si="396"/>
        <v>0</v>
      </c>
      <c r="L2507" s="426"/>
      <c r="M2507" s="909">
        <f t="shared" si="397"/>
        <v>0</v>
      </c>
      <c r="N2507" s="909">
        <f t="shared" si="398"/>
        <v>0</v>
      </c>
      <c r="O2507" s="909">
        <f t="shared" si="399"/>
        <v>0</v>
      </c>
      <c r="P2507" s="147"/>
      <c r="Q2507" s="1256"/>
      <c r="R2507" s="1256"/>
      <c r="S2507" s="1256"/>
      <c r="T2507" s="1256"/>
      <c r="U2507" s="1256"/>
      <c r="V2507" s="1256"/>
      <c r="W2507" s="1256"/>
      <c r="X2507" s="1256"/>
      <c r="Y2507" s="1256"/>
      <c r="Z2507" s="1256"/>
      <c r="AA2507" s="1256"/>
      <c r="AB2507" s="1256"/>
      <c r="AC2507" s="1256"/>
      <c r="AD2507" s="1256"/>
      <c r="AE2507" s="1256"/>
      <c r="AF2507" s="1256"/>
      <c r="AG2507" s="1256"/>
      <c r="AH2507" s="1256"/>
      <c r="AI2507" s="1256"/>
      <c r="AJ2507" s="1256"/>
      <c r="AK2507" s="1256"/>
      <c r="AL2507" s="1256"/>
      <c r="AM2507" s="1256"/>
      <c r="AN2507" s="1256"/>
      <c r="AO2507" s="1256"/>
      <c r="AP2507" s="1256"/>
      <c r="AQ2507" s="1256"/>
      <c r="AR2507" s="1256"/>
      <c r="AS2507" s="1256"/>
      <c r="AT2507" s="1256"/>
      <c r="AU2507" s="1256"/>
      <c r="AV2507" s="1256"/>
      <c r="AW2507" s="1256"/>
      <c r="AX2507" s="1256"/>
      <c r="AY2507" s="1256"/>
      <c r="AZ2507" s="1256"/>
      <c r="BA2507" s="1256"/>
      <c r="BB2507" s="1256"/>
      <c r="BC2507" s="1256"/>
      <c r="BD2507" s="1256"/>
      <c r="BE2507" s="1256"/>
      <c r="BF2507" s="1256"/>
      <c r="BG2507" s="1256"/>
      <c r="BH2507" s="1256"/>
      <c r="BI2507" s="1256"/>
      <c r="BJ2507" s="1256"/>
      <c r="BK2507" s="1256"/>
      <c r="BL2507" s="1256"/>
      <c r="BM2507" s="1256"/>
      <c r="BN2507" s="1256"/>
      <c r="BO2507" s="1256"/>
      <c r="BP2507" s="1256"/>
      <c r="BQ2507" s="1256"/>
      <c r="BR2507" s="1256"/>
      <c r="BS2507" s="1256"/>
    </row>
    <row r="2508" spans="1:71" s="994" customFormat="1" ht="27.6" hidden="1" outlineLevel="2">
      <c r="A2508" s="1014">
        <v>2</v>
      </c>
      <c r="B2508" s="1014" t="s">
        <v>1556</v>
      </c>
      <c r="C2508" s="1014" t="s">
        <v>1594</v>
      </c>
      <c r="D2508" s="1014" t="s">
        <v>6393</v>
      </c>
      <c r="E2508" s="1014" t="s">
        <v>6393</v>
      </c>
      <c r="F2508" s="1014" t="s">
        <v>6327</v>
      </c>
      <c r="G2508" s="941" t="s">
        <v>6457</v>
      </c>
      <c r="H2508" s="47" t="s">
        <v>30</v>
      </c>
      <c r="I2508" s="329">
        <v>65</v>
      </c>
      <c r="J2508" s="915"/>
      <c r="K2508" s="910">
        <f t="shared" si="396"/>
        <v>0</v>
      </c>
      <c r="L2508" s="426"/>
      <c r="M2508" s="909">
        <f t="shared" si="397"/>
        <v>0</v>
      </c>
      <c r="N2508" s="909">
        <f t="shared" si="398"/>
        <v>0</v>
      </c>
      <c r="O2508" s="909">
        <f t="shared" si="399"/>
        <v>0</v>
      </c>
      <c r="P2508" s="147"/>
      <c r="Q2508" s="1256"/>
      <c r="R2508" s="1256"/>
      <c r="S2508" s="1256"/>
      <c r="T2508" s="1256"/>
      <c r="U2508" s="1256"/>
      <c r="V2508" s="1256"/>
      <c r="W2508" s="1256"/>
      <c r="X2508" s="1256"/>
      <c r="Y2508" s="1256"/>
      <c r="Z2508" s="1256"/>
      <c r="AA2508" s="1256"/>
      <c r="AB2508" s="1256"/>
      <c r="AC2508" s="1256"/>
      <c r="AD2508" s="1256"/>
      <c r="AE2508" s="1256"/>
      <c r="AF2508" s="1256"/>
      <c r="AG2508" s="1256"/>
      <c r="AH2508" s="1256"/>
      <c r="AI2508" s="1256"/>
      <c r="AJ2508" s="1256"/>
      <c r="AK2508" s="1256"/>
      <c r="AL2508" s="1256"/>
      <c r="AM2508" s="1256"/>
      <c r="AN2508" s="1256"/>
      <c r="AO2508" s="1256"/>
      <c r="AP2508" s="1256"/>
      <c r="AQ2508" s="1256"/>
      <c r="AR2508" s="1256"/>
      <c r="AS2508" s="1256"/>
      <c r="AT2508" s="1256"/>
      <c r="AU2508" s="1256"/>
      <c r="AV2508" s="1256"/>
      <c r="AW2508" s="1256"/>
      <c r="AX2508" s="1256"/>
      <c r="AY2508" s="1256"/>
      <c r="AZ2508" s="1256"/>
      <c r="BA2508" s="1256"/>
      <c r="BB2508" s="1256"/>
      <c r="BC2508" s="1256"/>
      <c r="BD2508" s="1256"/>
      <c r="BE2508" s="1256"/>
      <c r="BF2508" s="1256"/>
      <c r="BG2508" s="1256"/>
      <c r="BH2508" s="1256"/>
      <c r="BI2508" s="1256"/>
      <c r="BJ2508" s="1256"/>
      <c r="BK2508" s="1256"/>
      <c r="BL2508" s="1256"/>
      <c r="BM2508" s="1256"/>
      <c r="BN2508" s="1256"/>
      <c r="BO2508" s="1256"/>
      <c r="BP2508" s="1256"/>
      <c r="BQ2508" s="1256"/>
      <c r="BR2508" s="1256"/>
      <c r="BS2508" s="1256"/>
    </row>
    <row r="2509" spans="1:71" s="994" customFormat="1" hidden="1" outlineLevel="2">
      <c r="A2509" s="1014">
        <v>2</v>
      </c>
      <c r="B2509" s="1014" t="s">
        <v>1556</v>
      </c>
      <c r="C2509" s="1014" t="s">
        <v>1594</v>
      </c>
      <c r="D2509" s="1014" t="s">
        <v>6393</v>
      </c>
      <c r="E2509" s="1014" t="s">
        <v>6393</v>
      </c>
      <c r="F2509" s="1014" t="s">
        <v>6328</v>
      </c>
      <c r="G2509" s="1010" t="s">
        <v>6562</v>
      </c>
      <c r="H2509" s="47"/>
      <c r="I2509" s="329"/>
      <c r="J2509" s="915"/>
      <c r="K2509" s="910">
        <f t="shared" si="396"/>
        <v>0</v>
      </c>
      <c r="L2509" s="426"/>
      <c r="M2509" s="909">
        <f t="shared" si="397"/>
        <v>0</v>
      </c>
      <c r="N2509" s="909">
        <f t="shared" si="398"/>
        <v>0</v>
      </c>
      <c r="O2509" s="909">
        <f t="shared" si="399"/>
        <v>0</v>
      </c>
      <c r="P2509" s="147"/>
      <c r="Q2509" s="1256"/>
      <c r="R2509" s="1256"/>
      <c r="S2509" s="1256"/>
      <c r="T2509" s="1256"/>
      <c r="U2509" s="1256"/>
      <c r="V2509" s="1256"/>
      <c r="W2509" s="1256"/>
      <c r="X2509" s="1256"/>
      <c r="Y2509" s="1256"/>
      <c r="Z2509" s="1256"/>
      <c r="AA2509" s="1256"/>
      <c r="AB2509" s="1256"/>
      <c r="AC2509" s="1256"/>
      <c r="AD2509" s="1256"/>
      <c r="AE2509" s="1256"/>
      <c r="AF2509" s="1256"/>
      <c r="AG2509" s="1256"/>
      <c r="AH2509" s="1256"/>
      <c r="AI2509" s="1256"/>
      <c r="AJ2509" s="1256"/>
      <c r="AK2509" s="1256"/>
      <c r="AL2509" s="1256"/>
      <c r="AM2509" s="1256"/>
      <c r="AN2509" s="1256"/>
      <c r="AO2509" s="1256"/>
      <c r="AP2509" s="1256"/>
      <c r="AQ2509" s="1256"/>
      <c r="AR2509" s="1256"/>
      <c r="AS2509" s="1256"/>
      <c r="AT2509" s="1256"/>
      <c r="AU2509" s="1256"/>
      <c r="AV2509" s="1256"/>
      <c r="AW2509" s="1256"/>
      <c r="AX2509" s="1256"/>
      <c r="AY2509" s="1256"/>
      <c r="AZ2509" s="1256"/>
      <c r="BA2509" s="1256"/>
      <c r="BB2509" s="1256"/>
      <c r="BC2509" s="1256"/>
      <c r="BD2509" s="1256"/>
      <c r="BE2509" s="1256"/>
      <c r="BF2509" s="1256"/>
      <c r="BG2509" s="1256"/>
      <c r="BH2509" s="1256"/>
      <c r="BI2509" s="1256"/>
      <c r="BJ2509" s="1256"/>
      <c r="BK2509" s="1256"/>
      <c r="BL2509" s="1256"/>
      <c r="BM2509" s="1256"/>
      <c r="BN2509" s="1256"/>
      <c r="BO2509" s="1256"/>
      <c r="BP2509" s="1256"/>
      <c r="BQ2509" s="1256"/>
      <c r="BR2509" s="1256"/>
      <c r="BS2509" s="1256"/>
    </row>
    <row r="2510" spans="1:71" s="994" customFormat="1" ht="27.6" hidden="1" outlineLevel="2">
      <c r="A2510" s="1014">
        <v>2</v>
      </c>
      <c r="B2510" s="1014" t="s">
        <v>1556</v>
      </c>
      <c r="C2510" s="1014" t="s">
        <v>1594</v>
      </c>
      <c r="D2510" s="1014" t="s">
        <v>6393</v>
      </c>
      <c r="E2510" s="1014" t="s">
        <v>6393</v>
      </c>
      <c r="F2510" s="1014" t="s">
        <v>6329</v>
      </c>
      <c r="G2510" s="941" t="s">
        <v>6493</v>
      </c>
      <c r="H2510" s="47" t="s">
        <v>29</v>
      </c>
      <c r="I2510" s="329">
        <v>1</v>
      </c>
      <c r="J2510" s="915"/>
      <c r="K2510" s="910">
        <f t="shared" si="396"/>
        <v>0</v>
      </c>
      <c r="L2510" s="426"/>
      <c r="M2510" s="909">
        <f t="shared" si="397"/>
        <v>0</v>
      </c>
      <c r="N2510" s="909">
        <f t="shared" si="398"/>
        <v>0</v>
      </c>
      <c r="O2510" s="909">
        <f t="shared" si="399"/>
        <v>0</v>
      </c>
      <c r="P2510" s="147"/>
      <c r="Q2510" s="1256"/>
      <c r="R2510" s="1256"/>
      <c r="S2510" s="1256"/>
      <c r="T2510" s="1256"/>
      <c r="U2510" s="1256"/>
      <c r="V2510" s="1256"/>
      <c r="W2510" s="1256"/>
      <c r="X2510" s="1256"/>
      <c r="Y2510" s="1256"/>
      <c r="Z2510" s="1256"/>
      <c r="AA2510" s="1256"/>
      <c r="AB2510" s="1256"/>
      <c r="AC2510" s="1256"/>
      <c r="AD2510" s="1256"/>
      <c r="AE2510" s="1256"/>
      <c r="AF2510" s="1256"/>
      <c r="AG2510" s="1256"/>
      <c r="AH2510" s="1256"/>
      <c r="AI2510" s="1256"/>
      <c r="AJ2510" s="1256"/>
      <c r="AK2510" s="1256"/>
      <c r="AL2510" s="1256"/>
      <c r="AM2510" s="1256"/>
      <c r="AN2510" s="1256"/>
      <c r="AO2510" s="1256"/>
      <c r="AP2510" s="1256"/>
      <c r="AQ2510" s="1256"/>
      <c r="AR2510" s="1256"/>
      <c r="AS2510" s="1256"/>
      <c r="AT2510" s="1256"/>
      <c r="AU2510" s="1256"/>
      <c r="AV2510" s="1256"/>
      <c r="AW2510" s="1256"/>
      <c r="AX2510" s="1256"/>
      <c r="AY2510" s="1256"/>
      <c r="AZ2510" s="1256"/>
      <c r="BA2510" s="1256"/>
      <c r="BB2510" s="1256"/>
      <c r="BC2510" s="1256"/>
      <c r="BD2510" s="1256"/>
      <c r="BE2510" s="1256"/>
      <c r="BF2510" s="1256"/>
      <c r="BG2510" s="1256"/>
      <c r="BH2510" s="1256"/>
      <c r="BI2510" s="1256"/>
      <c r="BJ2510" s="1256"/>
      <c r="BK2510" s="1256"/>
      <c r="BL2510" s="1256"/>
      <c r="BM2510" s="1256"/>
      <c r="BN2510" s="1256"/>
      <c r="BO2510" s="1256"/>
      <c r="BP2510" s="1256"/>
      <c r="BQ2510" s="1256"/>
      <c r="BR2510" s="1256"/>
      <c r="BS2510" s="1256"/>
    </row>
    <row r="2511" spans="1:71" s="994" customFormat="1" hidden="1" outlineLevel="2">
      <c r="A2511" s="1014">
        <v>2</v>
      </c>
      <c r="B2511" s="1014" t="s">
        <v>1556</v>
      </c>
      <c r="C2511" s="1014" t="s">
        <v>1594</v>
      </c>
      <c r="D2511" s="1014" t="s">
        <v>6393</v>
      </c>
      <c r="E2511" s="1014" t="s">
        <v>6393</v>
      </c>
      <c r="F2511" s="1014" t="s">
        <v>6330</v>
      </c>
      <c r="G2511" s="941" t="s">
        <v>6567</v>
      </c>
      <c r="H2511" s="47" t="s">
        <v>29</v>
      </c>
      <c r="I2511" s="329">
        <v>1</v>
      </c>
      <c r="J2511" s="915"/>
      <c r="K2511" s="910">
        <f t="shared" si="396"/>
        <v>0</v>
      </c>
      <c r="L2511" s="426"/>
      <c r="M2511" s="909">
        <f t="shared" si="397"/>
        <v>0</v>
      </c>
      <c r="N2511" s="909">
        <f t="shared" si="398"/>
        <v>0</v>
      </c>
      <c r="O2511" s="909">
        <f t="shared" si="399"/>
        <v>0</v>
      </c>
      <c r="P2511" s="147"/>
      <c r="Q2511" s="1256"/>
      <c r="R2511" s="1256"/>
      <c r="S2511" s="1256"/>
      <c r="T2511" s="1256"/>
      <c r="U2511" s="1256"/>
      <c r="V2511" s="1256"/>
      <c r="W2511" s="1256"/>
      <c r="X2511" s="1256"/>
      <c r="Y2511" s="1256"/>
      <c r="Z2511" s="1256"/>
      <c r="AA2511" s="1256"/>
      <c r="AB2511" s="1256"/>
      <c r="AC2511" s="1256"/>
      <c r="AD2511" s="1256"/>
      <c r="AE2511" s="1256"/>
      <c r="AF2511" s="1256"/>
      <c r="AG2511" s="1256"/>
      <c r="AH2511" s="1256"/>
      <c r="AI2511" s="1256"/>
      <c r="AJ2511" s="1256"/>
      <c r="AK2511" s="1256"/>
      <c r="AL2511" s="1256"/>
      <c r="AM2511" s="1256"/>
      <c r="AN2511" s="1256"/>
      <c r="AO2511" s="1256"/>
      <c r="AP2511" s="1256"/>
      <c r="AQ2511" s="1256"/>
      <c r="AR2511" s="1256"/>
      <c r="AS2511" s="1256"/>
      <c r="AT2511" s="1256"/>
      <c r="AU2511" s="1256"/>
      <c r="AV2511" s="1256"/>
      <c r="AW2511" s="1256"/>
      <c r="AX2511" s="1256"/>
      <c r="AY2511" s="1256"/>
      <c r="AZ2511" s="1256"/>
      <c r="BA2511" s="1256"/>
      <c r="BB2511" s="1256"/>
      <c r="BC2511" s="1256"/>
      <c r="BD2511" s="1256"/>
      <c r="BE2511" s="1256"/>
      <c r="BF2511" s="1256"/>
      <c r="BG2511" s="1256"/>
      <c r="BH2511" s="1256"/>
      <c r="BI2511" s="1256"/>
      <c r="BJ2511" s="1256"/>
      <c r="BK2511" s="1256"/>
      <c r="BL2511" s="1256"/>
      <c r="BM2511" s="1256"/>
      <c r="BN2511" s="1256"/>
      <c r="BO2511" s="1256"/>
      <c r="BP2511" s="1256"/>
      <c r="BQ2511" s="1256"/>
      <c r="BR2511" s="1256"/>
      <c r="BS2511" s="1256"/>
    </row>
    <row r="2512" spans="1:71" s="994" customFormat="1" hidden="1" outlineLevel="2">
      <c r="A2512" s="1014">
        <v>2</v>
      </c>
      <c r="B2512" s="1014" t="s">
        <v>1556</v>
      </c>
      <c r="C2512" s="1014" t="s">
        <v>1594</v>
      </c>
      <c r="D2512" s="1014" t="s">
        <v>6393</v>
      </c>
      <c r="E2512" s="1014" t="s">
        <v>6393</v>
      </c>
      <c r="F2512" s="1014" t="s">
        <v>6331</v>
      </c>
      <c r="G2512" s="941" t="s">
        <v>6568</v>
      </c>
      <c r="H2512" s="47" t="s">
        <v>29</v>
      </c>
      <c r="I2512" s="329">
        <v>1</v>
      </c>
      <c r="J2512" s="915"/>
      <c r="K2512" s="910">
        <f t="shared" si="396"/>
        <v>0</v>
      </c>
      <c r="L2512" s="426"/>
      <c r="M2512" s="909">
        <f t="shared" si="397"/>
        <v>0</v>
      </c>
      <c r="N2512" s="909">
        <f t="shared" si="398"/>
        <v>0</v>
      </c>
      <c r="O2512" s="909">
        <f t="shared" si="399"/>
        <v>0</v>
      </c>
      <c r="P2512" s="147"/>
      <c r="Q2512" s="1256"/>
      <c r="R2512" s="1256"/>
      <c r="S2512" s="1256"/>
      <c r="T2512" s="1256"/>
      <c r="U2512" s="1256"/>
      <c r="V2512" s="1256"/>
      <c r="W2512" s="1256"/>
      <c r="X2512" s="1256"/>
      <c r="Y2512" s="1256"/>
      <c r="Z2512" s="1256"/>
      <c r="AA2512" s="1256"/>
      <c r="AB2512" s="1256"/>
      <c r="AC2512" s="1256"/>
      <c r="AD2512" s="1256"/>
      <c r="AE2512" s="1256"/>
      <c r="AF2512" s="1256"/>
      <c r="AG2512" s="1256"/>
      <c r="AH2512" s="1256"/>
      <c r="AI2512" s="1256"/>
      <c r="AJ2512" s="1256"/>
      <c r="AK2512" s="1256"/>
      <c r="AL2512" s="1256"/>
      <c r="AM2512" s="1256"/>
      <c r="AN2512" s="1256"/>
      <c r="AO2512" s="1256"/>
      <c r="AP2512" s="1256"/>
      <c r="AQ2512" s="1256"/>
      <c r="AR2512" s="1256"/>
      <c r="AS2512" s="1256"/>
      <c r="AT2512" s="1256"/>
      <c r="AU2512" s="1256"/>
      <c r="AV2512" s="1256"/>
      <c r="AW2512" s="1256"/>
      <c r="AX2512" s="1256"/>
      <c r="AY2512" s="1256"/>
      <c r="AZ2512" s="1256"/>
      <c r="BA2512" s="1256"/>
      <c r="BB2512" s="1256"/>
      <c r="BC2512" s="1256"/>
      <c r="BD2512" s="1256"/>
      <c r="BE2512" s="1256"/>
      <c r="BF2512" s="1256"/>
      <c r="BG2512" s="1256"/>
      <c r="BH2512" s="1256"/>
      <c r="BI2512" s="1256"/>
      <c r="BJ2512" s="1256"/>
      <c r="BK2512" s="1256"/>
      <c r="BL2512" s="1256"/>
      <c r="BM2512" s="1256"/>
      <c r="BN2512" s="1256"/>
      <c r="BO2512" s="1256"/>
      <c r="BP2512" s="1256"/>
      <c r="BQ2512" s="1256"/>
      <c r="BR2512" s="1256"/>
      <c r="BS2512" s="1256"/>
    </row>
    <row r="2513" spans="1:71" s="994" customFormat="1" ht="27.6" hidden="1" outlineLevel="2">
      <c r="A2513" s="1014">
        <v>2</v>
      </c>
      <c r="B2513" s="1014" t="s">
        <v>1556</v>
      </c>
      <c r="C2513" s="1014" t="s">
        <v>1594</v>
      </c>
      <c r="D2513" s="1014" t="s">
        <v>6393</v>
      </c>
      <c r="E2513" s="1014" t="s">
        <v>6393</v>
      </c>
      <c r="F2513" s="1014" t="s">
        <v>6332</v>
      </c>
      <c r="G2513" s="941" t="s">
        <v>6413</v>
      </c>
      <c r="H2513" s="47" t="s">
        <v>30</v>
      </c>
      <c r="I2513" s="329">
        <v>11</v>
      </c>
      <c r="J2513" s="915"/>
      <c r="K2513" s="910">
        <f t="shared" si="396"/>
        <v>0</v>
      </c>
      <c r="L2513" s="426"/>
      <c r="M2513" s="909">
        <f t="shared" si="397"/>
        <v>0</v>
      </c>
      <c r="N2513" s="909">
        <f t="shared" si="398"/>
        <v>0</v>
      </c>
      <c r="O2513" s="909">
        <f t="shared" si="399"/>
        <v>0</v>
      </c>
      <c r="P2513" s="147"/>
      <c r="Q2513" s="1256"/>
      <c r="R2513" s="1256"/>
      <c r="S2513" s="1256"/>
      <c r="T2513" s="1256"/>
      <c r="U2513" s="1256"/>
      <c r="V2513" s="1256"/>
      <c r="W2513" s="1256"/>
      <c r="X2513" s="1256"/>
      <c r="Y2513" s="1256"/>
      <c r="Z2513" s="1256"/>
      <c r="AA2513" s="1256"/>
      <c r="AB2513" s="1256"/>
      <c r="AC2513" s="1256"/>
      <c r="AD2513" s="1256"/>
      <c r="AE2513" s="1256"/>
      <c r="AF2513" s="1256"/>
      <c r="AG2513" s="1256"/>
      <c r="AH2513" s="1256"/>
      <c r="AI2513" s="1256"/>
      <c r="AJ2513" s="1256"/>
      <c r="AK2513" s="1256"/>
      <c r="AL2513" s="1256"/>
      <c r="AM2513" s="1256"/>
      <c r="AN2513" s="1256"/>
      <c r="AO2513" s="1256"/>
      <c r="AP2513" s="1256"/>
      <c r="AQ2513" s="1256"/>
      <c r="AR2513" s="1256"/>
      <c r="AS2513" s="1256"/>
      <c r="AT2513" s="1256"/>
      <c r="AU2513" s="1256"/>
      <c r="AV2513" s="1256"/>
      <c r="AW2513" s="1256"/>
      <c r="AX2513" s="1256"/>
      <c r="AY2513" s="1256"/>
      <c r="AZ2513" s="1256"/>
      <c r="BA2513" s="1256"/>
      <c r="BB2513" s="1256"/>
      <c r="BC2513" s="1256"/>
      <c r="BD2513" s="1256"/>
      <c r="BE2513" s="1256"/>
      <c r="BF2513" s="1256"/>
      <c r="BG2513" s="1256"/>
      <c r="BH2513" s="1256"/>
      <c r="BI2513" s="1256"/>
      <c r="BJ2513" s="1256"/>
      <c r="BK2513" s="1256"/>
      <c r="BL2513" s="1256"/>
      <c r="BM2513" s="1256"/>
      <c r="BN2513" s="1256"/>
      <c r="BO2513" s="1256"/>
      <c r="BP2513" s="1256"/>
      <c r="BQ2513" s="1256"/>
      <c r="BR2513" s="1256"/>
      <c r="BS2513" s="1256"/>
    </row>
    <row r="2514" spans="1:71" s="994" customFormat="1" ht="55.2" hidden="1" outlineLevel="2">
      <c r="A2514" s="1014">
        <v>2</v>
      </c>
      <c r="B2514" s="1014" t="s">
        <v>1556</v>
      </c>
      <c r="C2514" s="1014" t="s">
        <v>1594</v>
      </c>
      <c r="D2514" s="1014" t="s">
        <v>6393</v>
      </c>
      <c r="E2514" s="1014" t="s">
        <v>6393</v>
      </c>
      <c r="F2514" s="1014" t="s">
        <v>6333</v>
      </c>
      <c r="G2514" s="941" t="s">
        <v>6569</v>
      </c>
      <c r="H2514" s="47" t="s">
        <v>30</v>
      </c>
      <c r="I2514" s="329">
        <v>11</v>
      </c>
      <c r="J2514" s="915"/>
      <c r="K2514" s="910">
        <f t="shared" si="396"/>
        <v>0</v>
      </c>
      <c r="L2514" s="426"/>
      <c r="M2514" s="909">
        <f t="shared" si="397"/>
        <v>0</v>
      </c>
      <c r="N2514" s="909">
        <f t="shared" si="398"/>
        <v>0</v>
      </c>
      <c r="O2514" s="909">
        <f t="shared" si="399"/>
        <v>0</v>
      </c>
      <c r="P2514" s="147"/>
      <c r="Q2514" s="1256"/>
      <c r="R2514" s="1256"/>
      <c r="S2514" s="1256"/>
      <c r="T2514" s="1256"/>
      <c r="U2514" s="1256"/>
      <c r="V2514" s="1256"/>
      <c r="W2514" s="1256"/>
      <c r="X2514" s="1256"/>
      <c r="Y2514" s="1256"/>
      <c r="Z2514" s="1256"/>
      <c r="AA2514" s="1256"/>
      <c r="AB2514" s="1256"/>
      <c r="AC2514" s="1256"/>
      <c r="AD2514" s="1256"/>
      <c r="AE2514" s="1256"/>
      <c r="AF2514" s="1256"/>
      <c r="AG2514" s="1256"/>
      <c r="AH2514" s="1256"/>
      <c r="AI2514" s="1256"/>
      <c r="AJ2514" s="1256"/>
      <c r="AK2514" s="1256"/>
      <c r="AL2514" s="1256"/>
      <c r="AM2514" s="1256"/>
      <c r="AN2514" s="1256"/>
      <c r="AO2514" s="1256"/>
      <c r="AP2514" s="1256"/>
      <c r="AQ2514" s="1256"/>
      <c r="AR2514" s="1256"/>
      <c r="AS2514" s="1256"/>
      <c r="AT2514" s="1256"/>
      <c r="AU2514" s="1256"/>
      <c r="AV2514" s="1256"/>
      <c r="AW2514" s="1256"/>
      <c r="AX2514" s="1256"/>
      <c r="AY2514" s="1256"/>
      <c r="AZ2514" s="1256"/>
      <c r="BA2514" s="1256"/>
      <c r="BB2514" s="1256"/>
      <c r="BC2514" s="1256"/>
      <c r="BD2514" s="1256"/>
      <c r="BE2514" s="1256"/>
      <c r="BF2514" s="1256"/>
      <c r="BG2514" s="1256"/>
      <c r="BH2514" s="1256"/>
      <c r="BI2514" s="1256"/>
      <c r="BJ2514" s="1256"/>
      <c r="BK2514" s="1256"/>
      <c r="BL2514" s="1256"/>
      <c r="BM2514" s="1256"/>
      <c r="BN2514" s="1256"/>
      <c r="BO2514" s="1256"/>
      <c r="BP2514" s="1256"/>
      <c r="BQ2514" s="1256"/>
      <c r="BR2514" s="1256"/>
      <c r="BS2514" s="1256"/>
    </row>
    <row r="2515" spans="1:71" s="994" customFormat="1" hidden="1" outlineLevel="2">
      <c r="A2515" s="1014">
        <v>2</v>
      </c>
      <c r="B2515" s="1014" t="s">
        <v>1556</v>
      </c>
      <c r="C2515" s="1014" t="s">
        <v>1594</v>
      </c>
      <c r="D2515" s="1014" t="s">
        <v>6393</v>
      </c>
      <c r="E2515" s="1014" t="s">
        <v>6393</v>
      </c>
      <c r="F2515" s="1014" t="s">
        <v>6334</v>
      </c>
      <c r="G2515" s="941" t="s">
        <v>6417</v>
      </c>
      <c r="H2515" s="47" t="s">
        <v>30</v>
      </c>
      <c r="I2515" s="329">
        <v>2</v>
      </c>
      <c r="J2515" s="915"/>
      <c r="K2515" s="910">
        <f t="shared" si="396"/>
        <v>0</v>
      </c>
      <c r="L2515" s="426"/>
      <c r="M2515" s="909">
        <f t="shared" si="397"/>
        <v>0</v>
      </c>
      <c r="N2515" s="909">
        <f t="shared" si="398"/>
        <v>0</v>
      </c>
      <c r="O2515" s="909">
        <f t="shared" si="399"/>
        <v>0</v>
      </c>
      <c r="P2515" s="147"/>
      <c r="Q2515" s="1256"/>
      <c r="R2515" s="1256"/>
      <c r="S2515" s="1256"/>
      <c r="T2515" s="1256"/>
      <c r="U2515" s="1256"/>
      <c r="V2515" s="1256"/>
      <c r="W2515" s="1256"/>
      <c r="X2515" s="1256"/>
      <c r="Y2515" s="1256"/>
      <c r="Z2515" s="1256"/>
      <c r="AA2515" s="1256"/>
      <c r="AB2515" s="1256"/>
      <c r="AC2515" s="1256"/>
      <c r="AD2515" s="1256"/>
      <c r="AE2515" s="1256"/>
      <c r="AF2515" s="1256"/>
      <c r="AG2515" s="1256"/>
      <c r="AH2515" s="1256"/>
      <c r="AI2515" s="1256"/>
      <c r="AJ2515" s="1256"/>
      <c r="AK2515" s="1256"/>
      <c r="AL2515" s="1256"/>
      <c r="AM2515" s="1256"/>
      <c r="AN2515" s="1256"/>
      <c r="AO2515" s="1256"/>
      <c r="AP2515" s="1256"/>
      <c r="AQ2515" s="1256"/>
      <c r="AR2515" s="1256"/>
      <c r="AS2515" s="1256"/>
      <c r="AT2515" s="1256"/>
      <c r="AU2515" s="1256"/>
      <c r="AV2515" s="1256"/>
      <c r="AW2515" s="1256"/>
      <c r="AX2515" s="1256"/>
      <c r="AY2515" s="1256"/>
      <c r="AZ2515" s="1256"/>
      <c r="BA2515" s="1256"/>
      <c r="BB2515" s="1256"/>
      <c r="BC2515" s="1256"/>
      <c r="BD2515" s="1256"/>
      <c r="BE2515" s="1256"/>
      <c r="BF2515" s="1256"/>
      <c r="BG2515" s="1256"/>
      <c r="BH2515" s="1256"/>
      <c r="BI2515" s="1256"/>
      <c r="BJ2515" s="1256"/>
      <c r="BK2515" s="1256"/>
      <c r="BL2515" s="1256"/>
      <c r="BM2515" s="1256"/>
      <c r="BN2515" s="1256"/>
      <c r="BO2515" s="1256"/>
      <c r="BP2515" s="1256"/>
      <c r="BQ2515" s="1256"/>
      <c r="BR2515" s="1256"/>
      <c r="BS2515" s="1256"/>
    </row>
    <row r="2516" spans="1:71" s="994" customFormat="1" hidden="1" outlineLevel="2">
      <c r="A2516" s="1014">
        <v>2</v>
      </c>
      <c r="B2516" s="1014" t="s">
        <v>1556</v>
      </c>
      <c r="C2516" s="1014" t="s">
        <v>1594</v>
      </c>
      <c r="D2516" s="1014" t="s">
        <v>6393</v>
      </c>
      <c r="E2516" s="1014" t="s">
        <v>6393</v>
      </c>
      <c r="F2516" s="1014" t="s">
        <v>6335</v>
      </c>
      <c r="G2516" s="941" t="s">
        <v>6418</v>
      </c>
      <c r="H2516" s="47" t="s">
        <v>30</v>
      </c>
      <c r="I2516" s="329">
        <v>2</v>
      </c>
      <c r="J2516" s="915"/>
      <c r="K2516" s="910">
        <f t="shared" si="396"/>
        <v>0</v>
      </c>
      <c r="L2516" s="426"/>
      <c r="M2516" s="909">
        <f t="shared" si="397"/>
        <v>0</v>
      </c>
      <c r="N2516" s="909">
        <f t="shared" si="398"/>
        <v>0</v>
      </c>
      <c r="O2516" s="909">
        <f t="shared" si="399"/>
        <v>0</v>
      </c>
      <c r="P2516" s="147"/>
      <c r="Q2516" s="1256"/>
      <c r="R2516" s="1256"/>
      <c r="S2516" s="1256"/>
      <c r="T2516" s="1256"/>
      <c r="U2516" s="1256"/>
      <c r="V2516" s="1256"/>
      <c r="W2516" s="1256"/>
      <c r="X2516" s="1256"/>
      <c r="Y2516" s="1256"/>
      <c r="Z2516" s="1256"/>
      <c r="AA2516" s="1256"/>
      <c r="AB2516" s="1256"/>
      <c r="AC2516" s="1256"/>
      <c r="AD2516" s="1256"/>
      <c r="AE2516" s="1256"/>
      <c r="AF2516" s="1256"/>
      <c r="AG2516" s="1256"/>
      <c r="AH2516" s="1256"/>
      <c r="AI2516" s="1256"/>
      <c r="AJ2516" s="1256"/>
      <c r="AK2516" s="1256"/>
      <c r="AL2516" s="1256"/>
      <c r="AM2516" s="1256"/>
      <c r="AN2516" s="1256"/>
      <c r="AO2516" s="1256"/>
      <c r="AP2516" s="1256"/>
      <c r="AQ2516" s="1256"/>
      <c r="AR2516" s="1256"/>
      <c r="AS2516" s="1256"/>
      <c r="AT2516" s="1256"/>
      <c r="AU2516" s="1256"/>
      <c r="AV2516" s="1256"/>
      <c r="AW2516" s="1256"/>
      <c r="AX2516" s="1256"/>
      <c r="AY2516" s="1256"/>
      <c r="AZ2516" s="1256"/>
      <c r="BA2516" s="1256"/>
      <c r="BB2516" s="1256"/>
      <c r="BC2516" s="1256"/>
      <c r="BD2516" s="1256"/>
      <c r="BE2516" s="1256"/>
      <c r="BF2516" s="1256"/>
      <c r="BG2516" s="1256"/>
      <c r="BH2516" s="1256"/>
      <c r="BI2516" s="1256"/>
      <c r="BJ2516" s="1256"/>
      <c r="BK2516" s="1256"/>
      <c r="BL2516" s="1256"/>
      <c r="BM2516" s="1256"/>
      <c r="BN2516" s="1256"/>
      <c r="BO2516" s="1256"/>
      <c r="BP2516" s="1256"/>
      <c r="BQ2516" s="1256"/>
      <c r="BR2516" s="1256"/>
      <c r="BS2516" s="1256"/>
    </row>
    <row r="2517" spans="1:71" s="994" customFormat="1" ht="27.6" hidden="1" outlineLevel="2">
      <c r="A2517" s="1014">
        <v>2</v>
      </c>
      <c r="B2517" s="1014" t="s">
        <v>1556</v>
      </c>
      <c r="C2517" s="1014" t="s">
        <v>1594</v>
      </c>
      <c r="D2517" s="1014" t="s">
        <v>6393</v>
      </c>
      <c r="E2517" s="1014" t="s">
        <v>6393</v>
      </c>
      <c r="F2517" s="1014" t="s">
        <v>3420</v>
      </c>
      <c r="G2517" s="941" t="s">
        <v>6457</v>
      </c>
      <c r="H2517" s="47" t="s">
        <v>30</v>
      </c>
      <c r="I2517" s="329">
        <v>15</v>
      </c>
      <c r="J2517" s="915"/>
      <c r="K2517" s="910">
        <f t="shared" si="396"/>
        <v>0</v>
      </c>
      <c r="L2517" s="426"/>
      <c r="M2517" s="909">
        <f t="shared" si="397"/>
        <v>0</v>
      </c>
      <c r="N2517" s="909">
        <f t="shared" si="398"/>
        <v>0</v>
      </c>
      <c r="O2517" s="909">
        <f t="shared" si="399"/>
        <v>0</v>
      </c>
      <c r="P2517" s="147"/>
      <c r="Q2517" s="1256"/>
      <c r="R2517" s="1256"/>
      <c r="S2517" s="1256"/>
      <c r="T2517" s="1256"/>
      <c r="U2517" s="1256"/>
      <c r="V2517" s="1256"/>
      <c r="W2517" s="1256"/>
      <c r="X2517" s="1256"/>
      <c r="Y2517" s="1256"/>
      <c r="Z2517" s="1256"/>
      <c r="AA2517" s="1256"/>
      <c r="AB2517" s="1256"/>
      <c r="AC2517" s="1256"/>
      <c r="AD2517" s="1256"/>
      <c r="AE2517" s="1256"/>
      <c r="AF2517" s="1256"/>
      <c r="AG2517" s="1256"/>
      <c r="AH2517" s="1256"/>
      <c r="AI2517" s="1256"/>
      <c r="AJ2517" s="1256"/>
      <c r="AK2517" s="1256"/>
      <c r="AL2517" s="1256"/>
      <c r="AM2517" s="1256"/>
      <c r="AN2517" s="1256"/>
      <c r="AO2517" s="1256"/>
      <c r="AP2517" s="1256"/>
      <c r="AQ2517" s="1256"/>
      <c r="AR2517" s="1256"/>
      <c r="AS2517" s="1256"/>
      <c r="AT2517" s="1256"/>
      <c r="AU2517" s="1256"/>
      <c r="AV2517" s="1256"/>
      <c r="AW2517" s="1256"/>
      <c r="AX2517" s="1256"/>
      <c r="AY2517" s="1256"/>
      <c r="AZ2517" s="1256"/>
      <c r="BA2517" s="1256"/>
      <c r="BB2517" s="1256"/>
      <c r="BC2517" s="1256"/>
      <c r="BD2517" s="1256"/>
      <c r="BE2517" s="1256"/>
      <c r="BF2517" s="1256"/>
      <c r="BG2517" s="1256"/>
      <c r="BH2517" s="1256"/>
      <c r="BI2517" s="1256"/>
      <c r="BJ2517" s="1256"/>
      <c r="BK2517" s="1256"/>
      <c r="BL2517" s="1256"/>
      <c r="BM2517" s="1256"/>
      <c r="BN2517" s="1256"/>
      <c r="BO2517" s="1256"/>
      <c r="BP2517" s="1256"/>
      <c r="BQ2517" s="1256"/>
      <c r="BR2517" s="1256"/>
      <c r="BS2517" s="1256"/>
    </row>
    <row r="2518" spans="1:71" s="994" customFormat="1" hidden="1" outlineLevel="2">
      <c r="A2518" s="1014">
        <v>2</v>
      </c>
      <c r="B2518" s="1014" t="s">
        <v>1556</v>
      </c>
      <c r="C2518" s="1014" t="s">
        <v>1594</v>
      </c>
      <c r="D2518" s="1014" t="s">
        <v>6393</v>
      </c>
      <c r="E2518" s="1014" t="s">
        <v>6393</v>
      </c>
      <c r="F2518" s="1014" t="s">
        <v>6336</v>
      </c>
      <c r="G2518" s="1010" t="s">
        <v>6570</v>
      </c>
      <c r="H2518" s="47"/>
      <c r="I2518" s="329"/>
      <c r="J2518" s="915"/>
      <c r="K2518" s="910">
        <f t="shared" si="396"/>
        <v>0</v>
      </c>
      <c r="L2518" s="426"/>
      <c r="M2518" s="909">
        <f t="shared" si="397"/>
        <v>0</v>
      </c>
      <c r="N2518" s="909">
        <f t="shared" si="398"/>
        <v>0</v>
      </c>
      <c r="O2518" s="909">
        <f t="shared" si="399"/>
        <v>0</v>
      </c>
      <c r="P2518" s="147"/>
      <c r="Q2518" s="1256"/>
      <c r="R2518" s="1256"/>
      <c r="S2518" s="1256"/>
      <c r="T2518" s="1256"/>
      <c r="U2518" s="1256"/>
      <c r="V2518" s="1256"/>
      <c r="W2518" s="1256"/>
      <c r="X2518" s="1256"/>
      <c r="Y2518" s="1256"/>
      <c r="Z2518" s="1256"/>
      <c r="AA2518" s="1256"/>
      <c r="AB2518" s="1256"/>
      <c r="AC2518" s="1256"/>
      <c r="AD2518" s="1256"/>
      <c r="AE2518" s="1256"/>
      <c r="AF2518" s="1256"/>
      <c r="AG2518" s="1256"/>
      <c r="AH2518" s="1256"/>
      <c r="AI2518" s="1256"/>
      <c r="AJ2518" s="1256"/>
      <c r="AK2518" s="1256"/>
      <c r="AL2518" s="1256"/>
      <c r="AM2518" s="1256"/>
      <c r="AN2518" s="1256"/>
      <c r="AO2518" s="1256"/>
      <c r="AP2518" s="1256"/>
      <c r="AQ2518" s="1256"/>
      <c r="AR2518" s="1256"/>
      <c r="AS2518" s="1256"/>
      <c r="AT2518" s="1256"/>
      <c r="AU2518" s="1256"/>
      <c r="AV2518" s="1256"/>
      <c r="AW2518" s="1256"/>
      <c r="AX2518" s="1256"/>
      <c r="AY2518" s="1256"/>
      <c r="AZ2518" s="1256"/>
      <c r="BA2518" s="1256"/>
      <c r="BB2518" s="1256"/>
      <c r="BC2518" s="1256"/>
      <c r="BD2518" s="1256"/>
      <c r="BE2518" s="1256"/>
      <c r="BF2518" s="1256"/>
      <c r="BG2518" s="1256"/>
      <c r="BH2518" s="1256"/>
      <c r="BI2518" s="1256"/>
      <c r="BJ2518" s="1256"/>
      <c r="BK2518" s="1256"/>
      <c r="BL2518" s="1256"/>
      <c r="BM2518" s="1256"/>
      <c r="BN2518" s="1256"/>
      <c r="BO2518" s="1256"/>
      <c r="BP2518" s="1256"/>
      <c r="BQ2518" s="1256"/>
      <c r="BR2518" s="1256"/>
      <c r="BS2518" s="1256"/>
    </row>
    <row r="2519" spans="1:71" s="994" customFormat="1" hidden="1" outlineLevel="2">
      <c r="A2519" s="1014">
        <v>2</v>
      </c>
      <c r="B2519" s="1014" t="s">
        <v>1556</v>
      </c>
      <c r="C2519" s="1014" t="s">
        <v>1594</v>
      </c>
      <c r="D2519" s="1014" t="s">
        <v>6393</v>
      </c>
      <c r="E2519" s="1014" t="s">
        <v>6393</v>
      </c>
      <c r="F2519" s="1014" t="s">
        <v>6337</v>
      </c>
      <c r="G2519" s="1010" t="s">
        <v>6558</v>
      </c>
      <c r="H2519" s="47"/>
      <c r="I2519" s="329"/>
      <c r="J2519" s="915"/>
      <c r="K2519" s="910">
        <f t="shared" si="396"/>
        <v>0</v>
      </c>
      <c r="L2519" s="426"/>
      <c r="M2519" s="909">
        <f t="shared" si="397"/>
        <v>0</v>
      </c>
      <c r="N2519" s="909">
        <f t="shared" si="398"/>
        <v>0</v>
      </c>
      <c r="O2519" s="909">
        <f t="shared" si="399"/>
        <v>0</v>
      </c>
      <c r="P2519" s="147"/>
      <c r="Q2519" s="1256"/>
      <c r="R2519" s="1256"/>
      <c r="S2519" s="1256"/>
      <c r="T2519" s="1256"/>
      <c r="U2519" s="1256"/>
      <c r="V2519" s="1256"/>
      <c r="W2519" s="1256"/>
      <c r="X2519" s="1256"/>
      <c r="Y2519" s="1256"/>
      <c r="Z2519" s="1256"/>
      <c r="AA2519" s="1256"/>
      <c r="AB2519" s="1256"/>
      <c r="AC2519" s="1256"/>
      <c r="AD2519" s="1256"/>
      <c r="AE2519" s="1256"/>
      <c r="AF2519" s="1256"/>
      <c r="AG2519" s="1256"/>
      <c r="AH2519" s="1256"/>
      <c r="AI2519" s="1256"/>
      <c r="AJ2519" s="1256"/>
      <c r="AK2519" s="1256"/>
      <c r="AL2519" s="1256"/>
      <c r="AM2519" s="1256"/>
      <c r="AN2519" s="1256"/>
      <c r="AO2519" s="1256"/>
      <c r="AP2519" s="1256"/>
      <c r="AQ2519" s="1256"/>
      <c r="AR2519" s="1256"/>
      <c r="AS2519" s="1256"/>
      <c r="AT2519" s="1256"/>
      <c r="AU2519" s="1256"/>
      <c r="AV2519" s="1256"/>
      <c r="AW2519" s="1256"/>
      <c r="AX2519" s="1256"/>
      <c r="AY2519" s="1256"/>
      <c r="AZ2519" s="1256"/>
      <c r="BA2519" s="1256"/>
      <c r="BB2519" s="1256"/>
      <c r="BC2519" s="1256"/>
      <c r="BD2519" s="1256"/>
      <c r="BE2519" s="1256"/>
      <c r="BF2519" s="1256"/>
      <c r="BG2519" s="1256"/>
      <c r="BH2519" s="1256"/>
      <c r="BI2519" s="1256"/>
      <c r="BJ2519" s="1256"/>
      <c r="BK2519" s="1256"/>
      <c r="BL2519" s="1256"/>
      <c r="BM2519" s="1256"/>
      <c r="BN2519" s="1256"/>
      <c r="BO2519" s="1256"/>
      <c r="BP2519" s="1256"/>
      <c r="BQ2519" s="1256"/>
      <c r="BR2519" s="1256"/>
      <c r="BS2519" s="1256"/>
    </row>
    <row r="2520" spans="1:71" s="994" customFormat="1" hidden="1" outlineLevel="2">
      <c r="A2520" s="1014">
        <v>2</v>
      </c>
      <c r="B2520" s="1014" t="s">
        <v>1556</v>
      </c>
      <c r="C2520" s="1014" t="s">
        <v>1594</v>
      </c>
      <c r="D2520" s="1014" t="s">
        <v>6393</v>
      </c>
      <c r="E2520" s="1014" t="s">
        <v>6393</v>
      </c>
      <c r="F2520" s="1014" t="s">
        <v>6338</v>
      </c>
      <c r="G2520" s="941" t="s">
        <v>6478</v>
      </c>
      <c r="H2520" s="47" t="s">
        <v>29</v>
      </c>
      <c r="I2520" s="329">
        <v>8</v>
      </c>
      <c r="J2520" s="915"/>
      <c r="K2520" s="910">
        <f t="shared" si="396"/>
        <v>0</v>
      </c>
      <c r="L2520" s="426"/>
      <c r="M2520" s="909">
        <f t="shared" si="397"/>
        <v>0</v>
      </c>
      <c r="N2520" s="909">
        <f t="shared" si="398"/>
        <v>0</v>
      </c>
      <c r="O2520" s="909">
        <f t="shared" si="399"/>
        <v>0</v>
      </c>
      <c r="P2520" s="147"/>
      <c r="Q2520" s="1256"/>
      <c r="R2520" s="1256"/>
      <c r="S2520" s="1256"/>
      <c r="T2520" s="1256"/>
      <c r="U2520" s="1256"/>
      <c r="V2520" s="1256"/>
      <c r="W2520" s="1256"/>
      <c r="X2520" s="1256"/>
      <c r="Y2520" s="1256"/>
      <c r="Z2520" s="1256"/>
      <c r="AA2520" s="1256"/>
      <c r="AB2520" s="1256"/>
      <c r="AC2520" s="1256"/>
      <c r="AD2520" s="1256"/>
      <c r="AE2520" s="1256"/>
      <c r="AF2520" s="1256"/>
      <c r="AG2520" s="1256"/>
      <c r="AH2520" s="1256"/>
      <c r="AI2520" s="1256"/>
      <c r="AJ2520" s="1256"/>
      <c r="AK2520" s="1256"/>
      <c r="AL2520" s="1256"/>
      <c r="AM2520" s="1256"/>
      <c r="AN2520" s="1256"/>
      <c r="AO2520" s="1256"/>
      <c r="AP2520" s="1256"/>
      <c r="AQ2520" s="1256"/>
      <c r="AR2520" s="1256"/>
      <c r="AS2520" s="1256"/>
      <c r="AT2520" s="1256"/>
      <c r="AU2520" s="1256"/>
      <c r="AV2520" s="1256"/>
      <c r="AW2520" s="1256"/>
      <c r="AX2520" s="1256"/>
      <c r="AY2520" s="1256"/>
      <c r="AZ2520" s="1256"/>
      <c r="BA2520" s="1256"/>
      <c r="BB2520" s="1256"/>
      <c r="BC2520" s="1256"/>
      <c r="BD2520" s="1256"/>
      <c r="BE2520" s="1256"/>
      <c r="BF2520" s="1256"/>
      <c r="BG2520" s="1256"/>
      <c r="BH2520" s="1256"/>
      <c r="BI2520" s="1256"/>
      <c r="BJ2520" s="1256"/>
      <c r="BK2520" s="1256"/>
      <c r="BL2520" s="1256"/>
      <c r="BM2520" s="1256"/>
      <c r="BN2520" s="1256"/>
      <c r="BO2520" s="1256"/>
      <c r="BP2520" s="1256"/>
      <c r="BQ2520" s="1256"/>
      <c r="BR2520" s="1256"/>
      <c r="BS2520" s="1256"/>
    </row>
    <row r="2521" spans="1:71" s="994" customFormat="1" ht="27.6" hidden="1" outlineLevel="2">
      <c r="A2521" s="1014">
        <v>2</v>
      </c>
      <c r="B2521" s="1014" t="s">
        <v>1556</v>
      </c>
      <c r="C2521" s="1014" t="s">
        <v>1594</v>
      </c>
      <c r="D2521" s="1014" t="s">
        <v>6393</v>
      </c>
      <c r="E2521" s="1014" t="s">
        <v>6393</v>
      </c>
      <c r="F2521" s="1014" t="s">
        <v>3411</v>
      </c>
      <c r="G2521" s="941" t="s">
        <v>6477</v>
      </c>
      <c r="H2521" s="47" t="s">
        <v>29</v>
      </c>
      <c r="I2521" s="329">
        <v>8</v>
      </c>
      <c r="J2521" s="915"/>
      <c r="K2521" s="910">
        <f t="shared" si="396"/>
        <v>0</v>
      </c>
      <c r="L2521" s="426"/>
      <c r="M2521" s="909">
        <f t="shared" si="397"/>
        <v>0</v>
      </c>
      <c r="N2521" s="909">
        <f t="shared" si="398"/>
        <v>0</v>
      </c>
      <c r="O2521" s="909">
        <f t="shared" si="399"/>
        <v>0</v>
      </c>
      <c r="P2521" s="147"/>
      <c r="Q2521" s="1256"/>
      <c r="R2521" s="1256"/>
      <c r="S2521" s="1256"/>
      <c r="T2521" s="1256"/>
      <c r="U2521" s="1256"/>
      <c r="V2521" s="1256"/>
      <c r="W2521" s="1256"/>
      <c r="X2521" s="1256"/>
      <c r="Y2521" s="1256"/>
      <c r="Z2521" s="1256"/>
      <c r="AA2521" s="1256"/>
      <c r="AB2521" s="1256"/>
      <c r="AC2521" s="1256"/>
      <c r="AD2521" s="1256"/>
      <c r="AE2521" s="1256"/>
      <c r="AF2521" s="1256"/>
      <c r="AG2521" s="1256"/>
      <c r="AH2521" s="1256"/>
      <c r="AI2521" s="1256"/>
      <c r="AJ2521" s="1256"/>
      <c r="AK2521" s="1256"/>
      <c r="AL2521" s="1256"/>
      <c r="AM2521" s="1256"/>
      <c r="AN2521" s="1256"/>
      <c r="AO2521" s="1256"/>
      <c r="AP2521" s="1256"/>
      <c r="AQ2521" s="1256"/>
      <c r="AR2521" s="1256"/>
      <c r="AS2521" s="1256"/>
      <c r="AT2521" s="1256"/>
      <c r="AU2521" s="1256"/>
      <c r="AV2521" s="1256"/>
      <c r="AW2521" s="1256"/>
      <c r="AX2521" s="1256"/>
      <c r="AY2521" s="1256"/>
      <c r="AZ2521" s="1256"/>
      <c r="BA2521" s="1256"/>
      <c r="BB2521" s="1256"/>
      <c r="BC2521" s="1256"/>
      <c r="BD2521" s="1256"/>
      <c r="BE2521" s="1256"/>
      <c r="BF2521" s="1256"/>
      <c r="BG2521" s="1256"/>
      <c r="BH2521" s="1256"/>
      <c r="BI2521" s="1256"/>
      <c r="BJ2521" s="1256"/>
      <c r="BK2521" s="1256"/>
      <c r="BL2521" s="1256"/>
      <c r="BM2521" s="1256"/>
      <c r="BN2521" s="1256"/>
      <c r="BO2521" s="1256"/>
      <c r="BP2521" s="1256"/>
      <c r="BQ2521" s="1256"/>
      <c r="BR2521" s="1256"/>
      <c r="BS2521" s="1256"/>
    </row>
    <row r="2522" spans="1:71" s="994" customFormat="1" ht="27.6" hidden="1" outlineLevel="2">
      <c r="A2522" s="1014">
        <v>2</v>
      </c>
      <c r="B2522" s="1014" t="s">
        <v>1556</v>
      </c>
      <c r="C2522" s="1014" t="s">
        <v>1594</v>
      </c>
      <c r="D2522" s="1014" t="s">
        <v>6393</v>
      </c>
      <c r="E2522" s="1014" t="s">
        <v>6393</v>
      </c>
      <c r="F2522" s="1014" t="s">
        <v>6339</v>
      </c>
      <c r="G2522" s="941" t="s">
        <v>6479</v>
      </c>
      <c r="H2522" s="47" t="s">
        <v>29</v>
      </c>
      <c r="I2522" s="329">
        <v>24</v>
      </c>
      <c r="J2522" s="915"/>
      <c r="K2522" s="910">
        <f t="shared" si="396"/>
        <v>0</v>
      </c>
      <c r="L2522" s="426"/>
      <c r="M2522" s="909">
        <f t="shared" si="397"/>
        <v>0</v>
      </c>
      <c r="N2522" s="909">
        <f t="shared" si="398"/>
        <v>0</v>
      </c>
      <c r="O2522" s="909">
        <f t="shared" si="399"/>
        <v>0</v>
      </c>
      <c r="P2522" s="147"/>
      <c r="Q2522" s="1256"/>
      <c r="R2522" s="1256"/>
      <c r="S2522" s="1256"/>
      <c r="T2522" s="1256"/>
      <c r="U2522" s="1256"/>
      <c r="V2522" s="1256"/>
      <c r="W2522" s="1256"/>
      <c r="X2522" s="1256"/>
      <c r="Y2522" s="1256"/>
      <c r="Z2522" s="1256"/>
      <c r="AA2522" s="1256"/>
      <c r="AB2522" s="1256"/>
      <c r="AC2522" s="1256"/>
      <c r="AD2522" s="1256"/>
      <c r="AE2522" s="1256"/>
      <c r="AF2522" s="1256"/>
      <c r="AG2522" s="1256"/>
      <c r="AH2522" s="1256"/>
      <c r="AI2522" s="1256"/>
      <c r="AJ2522" s="1256"/>
      <c r="AK2522" s="1256"/>
      <c r="AL2522" s="1256"/>
      <c r="AM2522" s="1256"/>
      <c r="AN2522" s="1256"/>
      <c r="AO2522" s="1256"/>
      <c r="AP2522" s="1256"/>
      <c r="AQ2522" s="1256"/>
      <c r="AR2522" s="1256"/>
      <c r="AS2522" s="1256"/>
      <c r="AT2522" s="1256"/>
      <c r="AU2522" s="1256"/>
      <c r="AV2522" s="1256"/>
      <c r="AW2522" s="1256"/>
      <c r="AX2522" s="1256"/>
      <c r="AY2522" s="1256"/>
      <c r="AZ2522" s="1256"/>
      <c r="BA2522" s="1256"/>
      <c r="BB2522" s="1256"/>
      <c r="BC2522" s="1256"/>
      <c r="BD2522" s="1256"/>
      <c r="BE2522" s="1256"/>
      <c r="BF2522" s="1256"/>
      <c r="BG2522" s="1256"/>
      <c r="BH2522" s="1256"/>
      <c r="BI2522" s="1256"/>
      <c r="BJ2522" s="1256"/>
      <c r="BK2522" s="1256"/>
      <c r="BL2522" s="1256"/>
      <c r="BM2522" s="1256"/>
      <c r="BN2522" s="1256"/>
      <c r="BO2522" s="1256"/>
      <c r="BP2522" s="1256"/>
      <c r="BQ2522" s="1256"/>
      <c r="BR2522" s="1256"/>
      <c r="BS2522" s="1256"/>
    </row>
    <row r="2523" spans="1:71" s="994" customFormat="1" ht="27.6" hidden="1" outlineLevel="2">
      <c r="A2523" s="1014">
        <v>2</v>
      </c>
      <c r="B2523" s="1014" t="s">
        <v>1556</v>
      </c>
      <c r="C2523" s="1014" t="s">
        <v>1594</v>
      </c>
      <c r="D2523" s="1014" t="s">
        <v>6393</v>
      </c>
      <c r="E2523" s="1014" t="s">
        <v>6393</v>
      </c>
      <c r="F2523" s="1014" t="s">
        <v>6340</v>
      </c>
      <c r="G2523" s="941" t="s">
        <v>6413</v>
      </c>
      <c r="H2523" s="47" t="s">
        <v>30</v>
      </c>
      <c r="I2523" s="329">
        <v>2</v>
      </c>
      <c r="J2523" s="915"/>
      <c r="K2523" s="910">
        <f t="shared" si="396"/>
        <v>0</v>
      </c>
      <c r="L2523" s="426"/>
      <c r="M2523" s="909">
        <f t="shared" si="397"/>
        <v>0</v>
      </c>
      <c r="N2523" s="909">
        <f t="shared" si="398"/>
        <v>0</v>
      </c>
      <c r="O2523" s="909">
        <f t="shared" si="399"/>
        <v>0</v>
      </c>
      <c r="P2523" s="147"/>
      <c r="Q2523" s="1256"/>
      <c r="R2523" s="1256"/>
      <c r="S2523" s="1256"/>
      <c r="T2523" s="1256"/>
      <c r="U2523" s="1256"/>
      <c r="V2523" s="1256"/>
      <c r="W2523" s="1256"/>
      <c r="X2523" s="1256"/>
      <c r="Y2523" s="1256"/>
      <c r="Z2523" s="1256"/>
      <c r="AA2523" s="1256"/>
      <c r="AB2523" s="1256"/>
      <c r="AC2523" s="1256"/>
      <c r="AD2523" s="1256"/>
      <c r="AE2523" s="1256"/>
      <c r="AF2523" s="1256"/>
      <c r="AG2523" s="1256"/>
      <c r="AH2523" s="1256"/>
      <c r="AI2523" s="1256"/>
      <c r="AJ2523" s="1256"/>
      <c r="AK2523" s="1256"/>
      <c r="AL2523" s="1256"/>
      <c r="AM2523" s="1256"/>
      <c r="AN2523" s="1256"/>
      <c r="AO2523" s="1256"/>
      <c r="AP2523" s="1256"/>
      <c r="AQ2523" s="1256"/>
      <c r="AR2523" s="1256"/>
      <c r="AS2523" s="1256"/>
      <c r="AT2523" s="1256"/>
      <c r="AU2523" s="1256"/>
      <c r="AV2523" s="1256"/>
      <c r="AW2523" s="1256"/>
      <c r="AX2523" s="1256"/>
      <c r="AY2523" s="1256"/>
      <c r="AZ2523" s="1256"/>
      <c r="BA2523" s="1256"/>
      <c r="BB2523" s="1256"/>
      <c r="BC2523" s="1256"/>
      <c r="BD2523" s="1256"/>
      <c r="BE2523" s="1256"/>
      <c r="BF2523" s="1256"/>
      <c r="BG2523" s="1256"/>
      <c r="BH2523" s="1256"/>
      <c r="BI2523" s="1256"/>
      <c r="BJ2523" s="1256"/>
      <c r="BK2523" s="1256"/>
      <c r="BL2523" s="1256"/>
      <c r="BM2523" s="1256"/>
      <c r="BN2523" s="1256"/>
      <c r="BO2523" s="1256"/>
      <c r="BP2523" s="1256"/>
      <c r="BQ2523" s="1256"/>
      <c r="BR2523" s="1256"/>
      <c r="BS2523" s="1256"/>
    </row>
    <row r="2524" spans="1:71" s="994" customFormat="1" ht="55.2" hidden="1" outlineLevel="2">
      <c r="A2524" s="1014">
        <v>2</v>
      </c>
      <c r="B2524" s="1014" t="s">
        <v>1556</v>
      </c>
      <c r="C2524" s="1014" t="s">
        <v>1594</v>
      </c>
      <c r="D2524" s="1014" t="s">
        <v>6393</v>
      </c>
      <c r="E2524" s="1014" t="s">
        <v>6393</v>
      </c>
      <c r="F2524" s="1014" t="s">
        <v>6341</v>
      </c>
      <c r="G2524" s="941" t="s">
        <v>6456</v>
      </c>
      <c r="H2524" s="47" t="s">
        <v>30</v>
      </c>
      <c r="I2524" s="329">
        <v>2</v>
      </c>
      <c r="J2524" s="915"/>
      <c r="K2524" s="910">
        <f t="shared" si="396"/>
        <v>0</v>
      </c>
      <c r="L2524" s="426"/>
      <c r="M2524" s="909">
        <f t="shared" si="397"/>
        <v>0</v>
      </c>
      <c r="N2524" s="909">
        <f t="shared" si="398"/>
        <v>0</v>
      </c>
      <c r="O2524" s="909">
        <f t="shared" si="399"/>
        <v>0</v>
      </c>
      <c r="P2524" s="147"/>
      <c r="Q2524" s="1256"/>
      <c r="R2524" s="1256"/>
      <c r="S2524" s="1256"/>
      <c r="T2524" s="1256"/>
      <c r="U2524" s="1256"/>
      <c r="V2524" s="1256"/>
      <c r="W2524" s="1256"/>
      <c r="X2524" s="1256"/>
      <c r="Y2524" s="1256"/>
      <c r="Z2524" s="1256"/>
      <c r="AA2524" s="1256"/>
      <c r="AB2524" s="1256"/>
      <c r="AC2524" s="1256"/>
      <c r="AD2524" s="1256"/>
      <c r="AE2524" s="1256"/>
      <c r="AF2524" s="1256"/>
      <c r="AG2524" s="1256"/>
      <c r="AH2524" s="1256"/>
      <c r="AI2524" s="1256"/>
      <c r="AJ2524" s="1256"/>
      <c r="AK2524" s="1256"/>
      <c r="AL2524" s="1256"/>
      <c r="AM2524" s="1256"/>
      <c r="AN2524" s="1256"/>
      <c r="AO2524" s="1256"/>
      <c r="AP2524" s="1256"/>
      <c r="AQ2524" s="1256"/>
      <c r="AR2524" s="1256"/>
      <c r="AS2524" s="1256"/>
      <c r="AT2524" s="1256"/>
      <c r="AU2524" s="1256"/>
      <c r="AV2524" s="1256"/>
      <c r="AW2524" s="1256"/>
      <c r="AX2524" s="1256"/>
      <c r="AY2524" s="1256"/>
      <c r="AZ2524" s="1256"/>
      <c r="BA2524" s="1256"/>
      <c r="BB2524" s="1256"/>
      <c r="BC2524" s="1256"/>
      <c r="BD2524" s="1256"/>
      <c r="BE2524" s="1256"/>
      <c r="BF2524" s="1256"/>
      <c r="BG2524" s="1256"/>
      <c r="BH2524" s="1256"/>
      <c r="BI2524" s="1256"/>
      <c r="BJ2524" s="1256"/>
      <c r="BK2524" s="1256"/>
      <c r="BL2524" s="1256"/>
      <c r="BM2524" s="1256"/>
      <c r="BN2524" s="1256"/>
      <c r="BO2524" s="1256"/>
      <c r="BP2524" s="1256"/>
      <c r="BQ2524" s="1256"/>
      <c r="BR2524" s="1256"/>
      <c r="BS2524" s="1256"/>
    </row>
    <row r="2525" spans="1:71" s="994" customFormat="1" hidden="1" outlineLevel="2">
      <c r="A2525" s="1014">
        <v>2</v>
      </c>
      <c r="B2525" s="1014" t="s">
        <v>1556</v>
      </c>
      <c r="C2525" s="1014" t="s">
        <v>1594</v>
      </c>
      <c r="D2525" s="1014" t="s">
        <v>6393</v>
      </c>
      <c r="E2525" s="1014" t="s">
        <v>6393</v>
      </c>
      <c r="F2525" s="1014" t="s">
        <v>6342</v>
      </c>
      <c r="G2525" s="941" t="s">
        <v>6480</v>
      </c>
      <c r="H2525" s="47" t="s">
        <v>30</v>
      </c>
      <c r="I2525" s="329">
        <v>40</v>
      </c>
      <c r="J2525" s="915"/>
      <c r="K2525" s="910">
        <f t="shared" si="396"/>
        <v>0</v>
      </c>
      <c r="L2525" s="426"/>
      <c r="M2525" s="909">
        <f t="shared" si="397"/>
        <v>0</v>
      </c>
      <c r="N2525" s="909">
        <f t="shared" si="398"/>
        <v>0</v>
      </c>
      <c r="O2525" s="909">
        <f t="shared" si="399"/>
        <v>0</v>
      </c>
      <c r="P2525" s="147"/>
      <c r="Q2525" s="1256"/>
      <c r="R2525" s="1256"/>
      <c r="S2525" s="1256"/>
      <c r="T2525" s="1256"/>
      <c r="U2525" s="1256"/>
      <c r="V2525" s="1256"/>
      <c r="W2525" s="1256"/>
      <c r="X2525" s="1256"/>
      <c r="Y2525" s="1256"/>
      <c r="Z2525" s="1256"/>
      <c r="AA2525" s="1256"/>
      <c r="AB2525" s="1256"/>
      <c r="AC2525" s="1256"/>
      <c r="AD2525" s="1256"/>
      <c r="AE2525" s="1256"/>
      <c r="AF2525" s="1256"/>
      <c r="AG2525" s="1256"/>
      <c r="AH2525" s="1256"/>
      <c r="AI2525" s="1256"/>
      <c r="AJ2525" s="1256"/>
      <c r="AK2525" s="1256"/>
      <c r="AL2525" s="1256"/>
      <c r="AM2525" s="1256"/>
      <c r="AN2525" s="1256"/>
      <c r="AO2525" s="1256"/>
      <c r="AP2525" s="1256"/>
      <c r="AQ2525" s="1256"/>
      <c r="AR2525" s="1256"/>
      <c r="AS2525" s="1256"/>
      <c r="AT2525" s="1256"/>
      <c r="AU2525" s="1256"/>
      <c r="AV2525" s="1256"/>
      <c r="AW2525" s="1256"/>
      <c r="AX2525" s="1256"/>
      <c r="AY2525" s="1256"/>
      <c r="AZ2525" s="1256"/>
      <c r="BA2525" s="1256"/>
      <c r="BB2525" s="1256"/>
      <c r="BC2525" s="1256"/>
      <c r="BD2525" s="1256"/>
      <c r="BE2525" s="1256"/>
      <c r="BF2525" s="1256"/>
      <c r="BG2525" s="1256"/>
      <c r="BH2525" s="1256"/>
      <c r="BI2525" s="1256"/>
      <c r="BJ2525" s="1256"/>
      <c r="BK2525" s="1256"/>
      <c r="BL2525" s="1256"/>
      <c r="BM2525" s="1256"/>
      <c r="BN2525" s="1256"/>
      <c r="BO2525" s="1256"/>
      <c r="BP2525" s="1256"/>
      <c r="BQ2525" s="1256"/>
      <c r="BR2525" s="1256"/>
      <c r="BS2525" s="1256"/>
    </row>
    <row r="2526" spans="1:71" s="994" customFormat="1" hidden="1" outlineLevel="2">
      <c r="A2526" s="1014">
        <v>2</v>
      </c>
      <c r="B2526" s="1014" t="s">
        <v>1556</v>
      </c>
      <c r="C2526" s="1014" t="s">
        <v>1594</v>
      </c>
      <c r="D2526" s="1014" t="s">
        <v>6393</v>
      </c>
      <c r="E2526" s="1014" t="s">
        <v>6393</v>
      </c>
      <c r="F2526" s="1014" t="s">
        <v>6343</v>
      </c>
      <c r="G2526" s="941" t="s">
        <v>6418</v>
      </c>
      <c r="H2526" s="47" t="s">
        <v>30</v>
      </c>
      <c r="I2526" s="329">
        <v>40</v>
      </c>
      <c r="J2526" s="915"/>
      <c r="K2526" s="910">
        <f t="shared" ref="K2526:K2556" si="400">I2526*J2526</f>
        <v>0</v>
      </c>
      <c r="L2526" s="426"/>
      <c r="M2526" s="909">
        <f t="shared" ref="M2526:M2556" si="401">I2526*L2526</f>
        <v>0</v>
      </c>
      <c r="N2526" s="909">
        <f t="shared" ref="N2526:N2556" si="402">J2526+L2526</f>
        <v>0</v>
      </c>
      <c r="O2526" s="909">
        <f t="shared" ref="O2526:O2556" si="403">I2526*N2526</f>
        <v>0</v>
      </c>
      <c r="P2526" s="147"/>
      <c r="Q2526" s="1256"/>
      <c r="R2526" s="1256"/>
      <c r="S2526" s="1256"/>
      <c r="T2526" s="1256"/>
      <c r="U2526" s="1256"/>
      <c r="V2526" s="1256"/>
      <c r="W2526" s="1256"/>
      <c r="X2526" s="1256"/>
      <c r="Y2526" s="1256"/>
      <c r="Z2526" s="1256"/>
      <c r="AA2526" s="1256"/>
      <c r="AB2526" s="1256"/>
      <c r="AC2526" s="1256"/>
      <c r="AD2526" s="1256"/>
      <c r="AE2526" s="1256"/>
      <c r="AF2526" s="1256"/>
      <c r="AG2526" s="1256"/>
      <c r="AH2526" s="1256"/>
      <c r="AI2526" s="1256"/>
      <c r="AJ2526" s="1256"/>
      <c r="AK2526" s="1256"/>
      <c r="AL2526" s="1256"/>
      <c r="AM2526" s="1256"/>
      <c r="AN2526" s="1256"/>
      <c r="AO2526" s="1256"/>
      <c r="AP2526" s="1256"/>
      <c r="AQ2526" s="1256"/>
      <c r="AR2526" s="1256"/>
      <c r="AS2526" s="1256"/>
      <c r="AT2526" s="1256"/>
      <c r="AU2526" s="1256"/>
      <c r="AV2526" s="1256"/>
      <c r="AW2526" s="1256"/>
      <c r="AX2526" s="1256"/>
      <c r="AY2526" s="1256"/>
      <c r="AZ2526" s="1256"/>
      <c r="BA2526" s="1256"/>
      <c r="BB2526" s="1256"/>
      <c r="BC2526" s="1256"/>
      <c r="BD2526" s="1256"/>
      <c r="BE2526" s="1256"/>
      <c r="BF2526" s="1256"/>
      <c r="BG2526" s="1256"/>
      <c r="BH2526" s="1256"/>
      <c r="BI2526" s="1256"/>
      <c r="BJ2526" s="1256"/>
      <c r="BK2526" s="1256"/>
      <c r="BL2526" s="1256"/>
      <c r="BM2526" s="1256"/>
      <c r="BN2526" s="1256"/>
      <c r="BO2526" s="1256"/>
      <c r="BP2526" s="1256"/>
      <c r="BQ2526" s="1256"/>
      <c r="BR2526" s="1256"/>
      <c r="BS2526" s="1256"/>
    </row>
    <row r="2527" spans="1:71" s="994" customFormat="1" ht="27.6" hidden="1" outlineLevel="2">
      <c r="A2527" s="1014">
        <v>2</v>
      </c>
      <c r="B2527" s="1014" t="s">
        <v>1556</v>
      </c>
      <c r="C2527" s="1014" t="s">
        <v>1594</v>
      </c>
      <c r="D2527" s="1014" t="s">
        <v>6393</v>
      </c>
      <c r="E2527" s="1014" t="s">
        <v>6393</v>
      </c>
      <c r="F2527" s="1014" t="s">
        <v>6344</v>
      </c>
      <c r="G2527" s="941" t="s">
        <v>6571</v>
      </c>
      <c r="H2527" s="47" t="s">
        <v>30</v>
      </c>
      <c r="I2527" s="329">
        <v>8</v>
      </c>
      <c r="J2527" s="915"/>
      <c r="K2527" s="910">
        <f t="shared" si="400"/>
        <v>0</v>
      </c>
      <c r="L2527" s="426"/>
      <c r="M2527" s="909">
        <f t="shared" si="401"/>
        <v>0</v>
      </c>
      <c r="N2527" s="909">
        <f t="shared" si="402"/>
        <v>0</v>
      </c>
      <c r="O2527" s="909">
        <f t="shared" si="403"/>
        <v>0</v>
      </c>
      <c r="P2527" s="147"/>
      <c r="Q2527" s="1256"/>
      <c r="R2527" s="1256"/>
      <c r="S2527" s="1256"/>
      <c r="T2527" s="1256"/>
      <c r="U2527" s="1256"/>
      <c r="V2527" s="1256"/>
      <c r="W2527" s="1256"/>
      <c r="X2527" s="1256"/>
      <c r="Y2527" s="1256"/>
      <c r="Z2527" s="1256"/>
      <c r="AA2527" s="1256"/>
      <c r="AB2527" s="1256"/>
      <c r="AC2527" s="1256"/>
      <c r="AD2527" s="1256"/>
      <c r="AE2527" s="1256"/>
      <c r="AF2527" s="1256"/>
      <c r="AG2527" s="1256"/>
      <c r="AH2527" s="1256"/>
      <c r="AI2527" s="1256"/>
      <c r="AJ2527" s="1256"/>
      <c r="AK2527" s="1256"/>
      <c r="AL2527" s="1256"/>
      <c r="AM2527" s="1256"/>
      <c r="AN2527" s="1256"/>
      <c r="AO2527" s="1256"/>
      <c r="AP2527" s="1256"/>
      <c r="AQ2527" s="1256"/>
      <c r="AR2527" s="1256"/>
      <c r="AS2527" s="1256"/>
      <c r="AT2527" s="1256"/>
      <c r="AU2527" s="1256"/>
      <c r="AV2527" s="1256"/>
      <c r="AW2527" s="1256"/>
      <c r="AX2527" s="1256"/>
      <c r="AY2527" s="1256"/>
      <c r="AZ2527" s="1256"/>
      <c r="BA2527" s="1256"/>
      <c r="BB2527" s="1256"/>
      <c r="BC2527" s="1256"/>
      <c r="BD2527" s="1256"/>
      <c r="BE2527" s="1256"/>
      <c r="BF2527" s="1256"/>
      <c r="BG2527" s="1256"/>
      <c r="BH2527" s="1256"/>
      <c r="BI2527" s="1256"/>
      <c r="BJ2527" s="1256"/>
      <c r="BK2527" s="1256"/>
      <c r="BL2527" s="1256"/>
      <c r="BM2527" s="1256"/>
      <c r="BN2527" s="1256"/>
      <c r="BO2527" s="1256"/>
      <c r="BP2527" s="1256"/>
      <c r="BQ2527" s="1256"/>
      <c r="BR2527" s="1256"/>
      <c r="BS2527" s="1256"/>
    </row>
    <row r="2528" spans="1:71" s="994" customFormat="1" ht="27.6" hidden="1" outlineLevel="2">
      <c r="A2528" s="1014">
        <v>2</v>
      </c>
      <c r="B2528" s="1014" t="s">
        <v>1556</v>
      </c>
      <c r="C2528" s="1014" t="s">
        <v>1594</v>
      </c>
      <c r="D2528" s="1014" t="s">
        <v>6393</v>
      </c>
      <c r="E2528" s="1014" t="s">
        <v>6393</v>
      </c>
      <c r="F2528" s="1014" t="s">
        <v>3422</v>
      </c>
      <c r="G2528" s="941" t="s">
        <v>6457</v>
      </c>
      <c r="H2528" s="47" t="s">
        <v>30</v>
      </c>
      <c r="I2528" s="329">
        <v>568</v>
      </c>
      <c r="J2528" s="915"/>
      <c r="K2528" s="910">
        <f t="shared" si="400"/>
        <v>0</v>
      </c>
      <c r="L2528" s="426"/>
      <c r="M2528" s="909">
        <f t="shared" si="401"/>
        <v>0</v>
      </c>
      <c r="N2528" s="909">
        <f t="shared" si="402"/>
        <v>0</v>
      </c>
      <c r="O2528" s="909">
        <f t="shared" si="403"/>
        <v>0</v>
      </c>
      <c r="P2528" s="147"/>
      <c r="Q2528" s="1256"/>
      <c r="R2528" s="1256"/>
      <c r="S2528" s="1256"/>
      <c r="T2528" s="1256"/>
      <c r="U2528" s="1256"/>
      <c r="V2528" s="1256"/>
      <c r="W2528" s="1256"/>
      <c r="X2528" s="1256"/>
      <c r="Y2528" s="1256"/>
      <c r="Z2528" s="1256"/>
      <c r="AA2528" s="1256"/>
      <c r="AB2528" s="1256"/>
      <c r="AC2528" s="1256"/>
      <c r="AD2528" s="1256"/>
      <c r="AE2528" s="1256"/>
      <c r="AF2528" s="1256"/>
      <c r="AG2528" s="1256"/>
      <c r="AH2528" s="1256"/>
      <c r="AI2528" s="1256"/>
      <c r="AJ2528" s="1256"/>
      <c r="AK2528" s="1256"/>
      <c r="AL2528" s="1256"/>
      <c r="AM2528" s="1256"/>
      <c r="AN2528" s="1256"/>
      <c r="AO2528" s="1256"/>
      <c r="AP2528" s="1256"/>
      <c r="AQ2528" s="1256"/>
      <c r="AR2528" s="1256"/>
      <c r="AS2528" s="1256"/>
      <c r="AT2528" s="1256"/>
      <c r="AU2528" s="1256"/>
      <c r="AV2528" s="1256"/>
      <c r="AW2528" s="1256"/>
      <c r="AX2528" s="1256"/>
      <c r="AY2528" s="1256"/>
      <c r="AZ2528" s="1256"/>
      <c r="BA2528" s="1256"/>
      <c r="BB2528" s="1256"/>
      <c r="BC2528" s="1256"/>
      <c r="BD2528" s="1256"/>
      <c r="BE2528" s="1256"/>
      <c r="BF2528" s="1256"/>
      <c r="BG2528" s="1256"/>
      <c r="BH2528" s="1256"/>
      <c r="BI2528" s="1256"/>
      <c r="BJ2528" s="1256"/>
      <c r="BK2528" s="1256"/>
      <c r="BL2528" s="1256"/>
      <c r="BM2528" s="1256"/>
      <c r="BN2528" s="1256"/>
      <c r="BO2528" s="1256"/>
      <c r="BP2528" s="1256"/>
      <c r="BQ2528" s="1256"/>
      <c r="BR2528" s="1256"/>
      <c r="BS2528" s="1256"/>
    </row>
    <row r="2529" spans="1:71" s="994" customFormat="1" ht="41.4" hidden="1" outlineLevel="2">
      <c r="A2529" s="1014">
        <v>2</v>
      </c>
      <c r="B2529" s="1014" t="s">
        <v>1556</v>
      </c>
      <c r="C2529" s="1014" t="s">
        <v>1594</v>
      </c>
      <c r="D2529" s="1014" t="s">
        <v>6393</v>
      </c>
      <c r="E2529" s="1014" t="s">
        <v>6393</v>
      </c>
      <c r="F2529" s="1014" t="s">
        <v>6345</v>
      </c>
      <c r="G2529" s="941" t="s">
        <v>6483</v>
      </c>
      <c r="H2529" s="47" t="s">
        <v>6469</v>
      </c>
      <c r="I2529" s="329">
        <v>8</v>
      </c>
      <c r="J2529" s="915"/>
      <c r="K2529" s="910">
        <f t="shared" si="400"/>
        <v>0</v>
      </c>
      <c r="L2529" s="426"/>
      <c r="M2529" s="909">
        <f t="shared" si="401"/>
        <v>0</v>
      </c>
      <c r="N2529" s="909">
        <f t="shared" si="402"/>
        <v>0</v>
      </c>
      <c r="O2529" s="909">
        <f t="shared" si="403"/>
        <v>0</v>
      </c>
      <c r="P2529" s="147"/>
      <c r="Q2529" s="1256"/>
      <c r="R2529" s="1256"/>
      <c r="S2529" s="1256"/>
      <c r="T2529" s="1256"/>
      <c r="U2529" s="1256"/>
      <c r="V2529" s="1256"/>
      <c r="W2529" s="1256"/>
      <c r="X2529" s="1256"/>
      <c r="Y2529" s="1256"/>
      <c r="Z2529" s="1256"/>
      <c r="AA2529" s="1256"/>
      <c r="AB2529" s="1256"/>
      <c r="AC2529" s="1256"/>
      <c r="AD2529" s="1256"/>
      <c r="AE2529" s="1256"/>
      <c r="AF2529" s="1256"/>
      <c r="AG2529" s="1256"/>
      <c r="AH2529" s="1256"/>
      <c r="AI2529" s="1256"/>
      <c r="AJ2529" s="1256"/>
      <c r="AK2529" s="1256"/>
      <c r="AL2529" s="1256"/>
      <c r="AM2529" s="1256"/>
      <c r="AN2529" s="1256"/>
      <c r="AO2529" s="1256"/>
      <c r="AP2529" s="1256"/>
      <c r="AQ2529" s="1256"/>
      <c r="AR2529" s="1256"/>
      <c r="AS2529" s="1256"/>
      <c r="AT2529" s="1256"/>
      <c r="AU2529" s="1256"/>
      <c r="AV2529" s="1256"/>
      <c r="AW2529" s="1256"/>
      <c r="AX2529" s="1256"/>
      <c r="AY2529" s="1256"/>
      <c r="AZ2529" s="1256"/>
      <c r="BA2529" s="1256"/>
      <c r="BB2529" s="1256"/>
      <c r="BC2529" s="1256"/>
      <c r="BD2529" s="1256"/>
      <c r="BE2529" s="1256"/>
      <c r="BF2529" s="1256"/>
      <c r="BG2529" s="1256"/>
      <c r="BH2529" s="1256"/>
      <c r="BI2529" s="1256"/>
      <c r="BJ2529" s="1256"/>
      <c r="BK2529" s="1256"/>
      <c r="BL2529" s="1256"/>
      <c r="BM2529" s="1256"/>
      <c r="BN2529" s="1256"/>
      <c r="BO2529" s="1256"/>
      <c r="BP2529" s="1256"/>
      <c r="BQ2529" s="1256"/>
      <c r="BR2529" s="1256"/>
      <c r="BS2529" s="1256"/>
    </row>
    <row r="2530" spans="1:71" s="994" customFormat="1" hidden="1" outlineLevel="2">
      <c r="A2530" s="1014">
        <v>2</v>
      </c>
      <c r="B2530" s="1014" t="s">
        <v>1556</v>
      </c>
      <c r="C2530" s="1014" t="s">
        <v>1594</v>
      </c>
      <c r="D2530" s="1014" t="s">
        <v>6393</v>
      </c>
      <c r="E2530" s="1014" t="s">
        <v>6393</v>
      </c>
      <c r="F2530" s="1014" t="s">
        <v>3425</v>
      </c>
      <c r="G2530" s="1010" t="s">
        <v>6559</v>
      </c>
      <c r="H2530" s="47"/>
      <c r="I2530" s="329"/>
      <c r="J2530" s="915"/>
      <c r="K2530" s="910">
        <f t="shared" si="400"/>
        <v>0</v>
      </c>
      <c r="L2530" s="426"/>
      <c r="M2530" s="909">
        <f t="shared" si="401"/>
        <v>0</v>
      </c>
      <c r="N2530" s="909">
        <f t="shared" si="402"/>
        <v>0</v>
      </c>
      <c r="O2530" s="909">
        <f t="shared" si="403"/>
        <v>0</v>
      </c>
      <c r="P2530" s="147"/>
      <c r="Q2530" s="1256"/>
      <c r="R2530" s="1256"/>
      <c r="S2530" s="1256"/>
      <c r="T2530" s="1256"/>
      <c r="U2530" s="1256"/>
      <c r="V2530" s="1256"/>
      <c r="W2530" s="1256"/>
      <c r="X2530" s="1256"/>
      <c r="Y2530" s="1256"/>
      <c r="Z2530" s="1256"/>
      <c r="AA2530" s="1256"/>
      <c r="AB2530" s="1256"/>
      <c r="AC2530" s="1256"/>
      <c r="AD2530" s="1256"/>
      <c r="AE2530" s="1256"/>
      <c r="AF2530" s="1256"/>
      <c r="AG2530" s="1256"/>
      <c r="AH2530" s="1256"/>
      <c r="AI2530" s="1256"/>
      <c r="AJ2530" s="1256"/>
      <c r="AK2530" s="1256"/>
      <c r="AL2530" s="1256"/>
      <c r="AM2530" s="1256"/>
      <c r="AN2530" s="1256"/>
      <c r="AO2530" s="1256"/>
      <c r="AP2530" s="1256"/>
      <c r="AQ2530" s="1256"/>
      <c r="AR2530" s="1256"/>
      <c r="AS2530" s="1256"/>
      <c r="AT2530" s="1256"/>
      <c r="AU2530" s="1256"/>
      <c r="AV2530" s="1256"/>
      <c r="AW2530" s="1256"/>
      <c r="AX2530" s="1256"/>
      <c r="AY2530" s="1256"/>
      <c r="AZ2530" s="1256"/>
      <c r="BA2530" s="1256"/>
      <c r="BB2530" s="1256"/>
      <c r="BC2530" s="1256"/>
      <c r="BD2530" s="1256"/>
      <c r="BE2530" s="1256"/>
      <c r="BF2530" s="1256"/>
      <c r="BG2530" s="1256"/>
      <c r="BH2530" s="1256"/>
      <c r="BI2530" s="1256"/>
      <c r="BJ2530" s="1256"/>
      <c r="BK2530" s="1256"/>
      <c r="BL2530" s="1256"/>
      <c r="BM2530" s="1256"/>
      <c r="BN2530" s="1256"/>
      <c r="BO2530" s="1256"/>
      <c r="BP2530" s="1256"/>
      <c r="BQ2530" s="1256"/>
      <c r="BR2530" s="1256"/>
      <c r="BS2530" s="1256"/>
    </row>
    <row r="2531" spans="1:71" s="994" customFormat="1" hidden="1" outlineLevel="2">
      <c r="A2531" s="1014">
        <v>2</v>
      </c>
      <c r="B2531" s="1014" t="s">
        <v>1556</v>
      </c>
      <c r="C2531" s="1014" t="s">
        <v>1594</v>
      </c>
      <c r="D2531" s="1014" t="s">
        <v>6393</v>
      </c>
      <c r="E2531" s="1014" t="s">
        <v>6393</v>
      </c>
      <c r="F2531" s="1014" t="s">
        <v>6346</v>
      </c>
      <c r="G2531" s="1010" t="s">
        <v>6560</v>
      </c>
      <c r="H2531" s="47"/>
      <c r="I2531" s="329"/>
      <c r="J2531" s="915"/>
      <c r="K2531" s="910">
        <f t="shared" si="400"/>
        <v>0</v>
      </c>
      <c r="L2531" s="426"/>
      <c r="M2531" s="909">
        <f t="shared" si="401"/>
        <v>0</v>
      </c>
      <c r="N2531" s="909">
        <f t="shared" si="402"/>
        <v>0</v>
      </c>
      <c r="O2531" s="909">
        <f t="shared" si="403"/>
        <v>0</v>
      </c>
      <c r="P2531" s="147"/>
      <c r="Q2531" s="1256"/>
      <c r="R2531" s="1256"/>
      <c r="S2531" s="1256"/>
      <c r="T2531" s="1256"/>
      <c r="U2531" s="1256"/>
      <c r="V2531" s="1256"/>
      <c r="W2531" s="1256"/>
      <c r="X2531" s="1256"/>
      <c r="Y2531" s="1256"/>
      <c r="Z2531" s="1256"/>
      <c r="AA2531" s="1256"/>
      <c r="AB2531" s="1256"/>
      <c r="AC2531" s="1256"/>
      <c r="AD2531" s="1256"/>
      <c r="AE2531" s="1256"/>
      <c r="AF2531" s="1256"/>
      <c r="AG2531" s="1256"/>
      <c r="AH2531" s="1256"/>
      <c r="AI2531" s="1256"/>
      <c r="AJ2531" s="1256"/>
      <c r="AK2531" s="1256"/>
      <c r="AL2531" s="1256"/>
      <c r="AM2531" s="1256"/>
      <c r="AN2531" s="1256"/>
      <c r="AO2531" s="1256"/>
      <c r="AP2531" s="1256"/>
      <c r="AQ2531" s="1256"/>
      <c r="AR2531" s="1256"/>
      <c r="AS2531" s="1256"/>
      <c r="AT2531" s="1256"/>
      <c r="AU2531" s="1256"/>
      <c r="AV2531" s="1256"/>
      <c r="AW2531" s="1256"/>
      <c r="AX2531" s="1256"/>
      <c r="AY2531" s="1256"/>
      <c r="AZ2531" s="1256"/>
      <c r="BA2531" s="1256"/>
      <c r="BB2531" s="1256"/>
      <c r="BC2531" s="1256"/>
      <c r="BD2531" s="1256"/>
      <c r="BE2531" s="1256"/>
      <c r="BF2531" s="1256"/>
      <c r="BG2531" s="1256"/>
      <c r="BH2531" s="1256"/>
      <c r="BI2531" s="1256"/>
      <c r="BJ2531" s="1256"/>
      <c r="BK2531" s="1256"/>
      <c r="BL2531" s="1256"/>
      <c r="BM2531" s="1256"/>
      <c r="BN2531" s="1256"/>
      <c r="BO2531" s="1256"/>
      <c r="BP2531" s="1256"/>
      <c r="BQ2531" s="1256"/>
      <c r="BR2531" s="1256"/>
      <c r="BS2531" s="1256"/>
    </row>
    <row r="2532" spans="1:71" s="994" customFormat="1" hidden="1" outlineLevel="2">
      <c r="A2532" s="1014">
        <v>2</v>
      </c>
      <c r="B2532" s="1014" t="s">
        <v>1556</v>
      </c>
      <c r="C2532" s="1014" t="s">
        <v>1594</v>
      </c>
      <c r="D2532" s="1014" t="s">
        <v>6393</v>
      </c>
      <c r="E2532" s="1014" t="s">
        <v>6393</v>
      </c>
      <c r="F2532" s="1014" t="s">
        <v>6263</v>
      </c>
      <c r="G2532" s="941" t="s">
        <v>6478</v>
      </c>
      <c r="H2532" s="47" t="s">
        <v>29</v>
      </c>
      <c r="I2532" s="329">
        <v>8</v>
      </c>
      <c r="J2532" s="915"/>
      <c r="K2532" s="910">
        <f t="shared" si="400"/>
        <v>0</v>
      </c>
      <c r="L2532" s="426"/>
      <c r="M2532" s="909">
        <f t="shared" si="401"/>
        <v>0</v>
      </c>
      <c r="N2532" s="909">
        <f t="shared" si="402"/>
        <v>0</v>
      </c>
      <c r="O2532" s="909">
        <f t="shared" si="403"/>
        <v>0</v>
      </c>
      <c r="P2532" s="147"/>
      <c r="Q2532" s="1256"/>
      <c r="R2532" s="1256"/>
      <c r="S2532" s="1256"/>
      <c r="T2532" s="1256"/>
      <c r="U2532" s="1256"/>
      <c r="V2532" s="1256"/>
      <c r="W2532" s="1256"/>
      <c r="X2532" s="1256"/>
      <c r="Y2532" s="1256"/>
      <c r="Z2532" s="1256"/>
      <c r="AA2532" s="1256"/>
      <c r="AB2532" s="1256"/>
      <c r="AC2532" s="1256"/>
      <c r="AD2532" s="1256"/>
      <c r="AE2532" s="1256"/>
      <c r="AF2532" s="1256"/>
      <c r="AG2532" s="1256"/>
      <c r="AH2532" s="1256"/>
      <c r="AI2532" s="1256"/>
      <c r="AJ2532" s="1256"/>
      <c r="AK2532" s="1256"/>
      <c r="AL2532" s="1256"/>
      <c r="AM2532" s="1256"/>
      <c r="AN2532" s="1256"/>
      <c r="AO2532" s="1256"/>
      <c r="AP2532" s="1256"/>
      <c r="AQ2532" s="1256"/>
      <c r="AR2532" s="1256"/>
      <c r="AS2532" s="1256"/>
      <c r="AT2532" s="1256"/>
      <c r="AU2532" s="1256"/>
      <c r="AV2532" s="1256"/>
      <c r="AW2532" s="1256"/>
      <c r="AX2532" s="1256"/>
      <c r="AY2532" s="1256"/>
      <c r="AZ2532" s="1256"/>
      <c r="BA2532" s="1256"/>
      <c r="BB2532" s="1256"/>
      <c r="BC2532" s="1256"/>
      <c r="BD2532" s="1256"/>
      <c r="BE2532" s="1256"/>
      <c r="BF2532" s="1256"/>
      <c r="BG2532" s="1256"/>
      <c r="BH2532" s="1256"/>
      <c r="BI2532" s="1256"/>
      <c r="BJ2532" s="1256"/>
      <c r="BK2532" s="1256"/>
      <c r="BL2532" s="1256"/>
      <c r="BM2532" s="1256"/>
      <c r="BN2532" s="1256"/>
      <c r="BO2532" s="1256"/>
      <c r="BP2532" s="1256"/>
      <c r="BQ2532" s="1256"/>
      <c r="BR2532" s="1256"/>
      <c r="BS2532" s="1256"/>
    </row>
    <row r="2533" spans="1:71" s="994" customFormat="1" ht="41.4" hidden="1" outlineLevel="2">
      <c r="A2533" s="1014">
        <v>2</v>
      </c>
      <c r="B2533" s="1014" t="s">
        <v>1556</v>
      </c>
      <c r="C2533" s="1014" t="s">
        <v>1594</v>
      </c>
      <c r="D2533" s="1014" t="s">
        <v>6393</v>
      </c>
      <c r="E2533" s="1014" t="s">
        <v>6393</v>
      </c>
      <c r="F2533" s="1014" t="s">
        <v>6264</v>
      </c>
      <c r="G2533" s="941" t="s">
        <v>6572</v>
      </c>
      <c r="H2533" s="47" t="s">
        <v>29</v>
      </c>
      <c r="I2533" s="329">
        <v>18</v>
      </c>
      <c r="J2533" s="915"/>
      <c r="K2533" s="910">
        <f t="shared" si="400"/>
        <v>0</v>
      </c>
      <c r="L2533" s="426"/>
      <c r="M2533" s="909">
        <f t="shared" si="401"/>
        <v>0</v>
      </c>
      <c r="N2533" s="909">
        <f t="shared" si="402"/>
        <v>0</v>
      </c>
      <c r="O2533" s="909">
        <f t="shared" si="403"/>
        <v>0</v>
      </c>
      <c r="P2533" s="147"/>
      <c r="Q2533" s="1256"/>
      <c r="R2533" s="1256"/>
      <c r="S2533" s="1256"/>
      <c r="T2533" s="1256"/>
      <c r="U2533" s="1256"/>
      <c r="V2533" s="1256"/>
      <c r="W2533" s="1256"/>
      <c r="X2533" s="1256"/>
      <c r="Y2533" s="1256"/>
      <c r="Z2533" s="1256"/>
      <c r="AA2533" s="1256"/>
      <c r="AB2533" s="1256"/>
      <c r="AC2533" s="1256"/>
      <c r="AD2533" s="1256"/>
      <c r="AE2533" s="1256"/>
      <c r="AF2533" s="1256"/>
      <c r="AG2533" s="1256"/>
      <c r="AH2533" s="1256"/>
      <c r="AI2533" s="1256"/>
      <c r="AJ2533" s="1256"/>
      <c r="AK2533" s="1256"/>
      <c r="AL2533" s="1256"/>
      <c r="AM2533" s="1256"/>
      <c r="AN2533" s="1256"/>
      <c r="AO2533" s="1256"/>
      <c r="AP2533" s="1256"/>
      <c r="AQ2533" s="1256"/>
      <c r="AR2533" s="1256"/>
      <c r="AS2533" s="1256"/>
      <c r="AT2533" s="1256"/>
      <c r="AU2533" s="1256"/>
      <c r="AV2533" s="1256"/>
      <c r="AW2533" s="1256"/>
      <c r="AX2533" s="1256"/>
      <c r="AY2533" s="1256"/>
      <c r="AZ2533" s="1256"/>
      <c r="BA2533" s="1256"/>
      <c r="BB2533" s="1256"/>
      <c r="BC2533" s="1256"/>
      <c r="BD2533" s="1256"/>
      <c r="BE2533" s="1256"/>
      <c r="BF2533" s="1256"/>
      <c r="BG2533" s="1256"/>
      <c r="BH2533" s="1256"/>
      <c r="BI2533" s="1256"/>
      <c r="BJ2533" s="1256"/>
      <c r="BK2533" s="1256"/>
      <c r="BL2533" s="1256"/>
      <c r="BM2533" s="1256"/>
      <c r="BN2533" s="1256"/>
      <c r="BO2533" s="1256"/>
      <c r="BP2533" s="1256"/>
      <c r="BQ2533" s="1256"/>
      <c r="BR2533" s="1256"/>
      <c r="BS2533" s="1256"/>
    </row>
    <row r="2534" spans="1:71" s="994" customFormat="1" ht="27.6" hidden="1" outlineLevel="2">
      <c r="A2534" s="1014">
        <v>2</v>
      </c>
      <c r="B2534" s="1014" t="s">
        <v>1556</v>
      </c>
      <c r="C2534" s="1014" t="s">
        <v>1594</v>
      </c>
      <c r="D2534" s="1014" t="s">
        <v>6393</v>
      </c>
      <c r="E2534" s="1014" t="s">
        <v>6393</v>
      </c>
      <c r="F2534" s="1014" t="s">
        <v>6265</v>
      </c>
      <c r="G2534" s="941" t="s">
        <v>6479</v>
      </c>
      <c r="H2534" s="47" t="s">
        <v>29</v>
      </c>
      <c r="I2534" s="329">
        <v>28</v>
      </c>
      <c r="J2534" s="915"/>
      <c r="K2534" s="910">
        <f t="shared" si="400"/>
        <v>0</v>
      </c>
      <c r="L2534" s="426"/>
      <c r="M2534" s="909">
        <f t="shared" si="401"/>
        <v>0</v>
      </c>
      <c r="N2534" s="909">
        <f t="shared" si="402"/>
        <v>0</v>
      </c>
      <c r="O2534" s="909">
        <f t="shared" si="403"/>
        <v>0</v>
      </c>
      <c r="P2534" s="147"/>
      <c r="Q2534" s="1256"/>
      <c r="R2534" s="1256"/>
      <c r="S2534" s="1256"/>
      <c r="T2534" s="1256"/>
      <c r="U2534" s="1256"/>
      <c r="V2534" s="1256"/>
      <c r="W2534" s="1256"/>
      <c r="X2534" s="1256"/>
      <c r="Y2534" s="1256"/>
      <c r="Z2534" s="1256"/>
      <c r="AA2534" s="1256"/>
      <c r="AB2534" s="1256"/>
      <c r="AC2534" s="1256"/>
      <c r="AD2534" s="1256"/>
      <c r="AE2534" s="1256"/>
      <c r="AF2534" s="1256"/>
      <c r="AG2534" s="1256"/>
      <c r="AH2534" s="1256"/>
      <c r="AI2534" s="1256"/>
      <c r="AJ2534" s="1256"/>
      <c r="AK2534" s="1256"/>
      <c r="AL2534" s="1256"/>
      <c r="AM2534" s="1256"/>
      <c r="AN2534" s="1256"/>
      <c r="AO2534" s="1256"/>
      <c r="AP2534" s="1256"/>
      <c r="AQ2534" s="1256"/>
      <c r="AR2534" s="1256"/>
      <c r="AS2534" s="1256"/>
      <c r="AT2534" s="1256"/>
      <c r="AU2534" s="1256"/>
      <c r="AV2534" s="1256"/>
      <c r="AW2534" s="1256"/>
      <c r="AX2534" s="1256"/>
      <c r="AY2534" s="1256"/>
      <c r="AZ2534" s="1256"/>
      <c r="BA2534" s="1256"/>
      <c r="BB2534" s="1256"/>
      <c r="BC2534" s="1256"/>
      <c r="BD2534" s="1256"/>
      <c r="BE2534" s="1256"/>
      <c r="BF2534" s="1256"/>
      <c r="BG2534" s="1256"/>
      <c r="BH2534" s="1256"/>
      <c r="BI2534" s="1256"/>
      <c r="BJ2534" s="1256"/>
      <c r="BK2534" s="1256"/>
      <c r="BL2534" s="1256"/>
      <c r="BM2534" s="1256"/>
      <c r="BN2534" s="1256"/>
      <c r="BO2534" s="1256"/>
      <c r="BP2534" s="1256"/>
      <c r="BQ2534" s="1256"/>
      <c r="BR2534" s="1256"/>
      <c r="BS2534" s="1256"/>
    </row>
    <row r="2535" spans="1:71" s="994" customFormat="1" ht="27.6" hidden="1" outlineLevel="2">
      <c r="A2535" s="1014">
        <v>2</v>
      </c>
      <c r="B2535" s="1014" t="s">
        <v>1556</v>
      </c>
      <c r="C2535" s="1014" t="s">
        <v>1594</v>
      </c>
      <c r="D2535" s="1014" t="s">
        <v>6393</v>
      </c>
      <c r="E2535" s="1014" t="s">
        <v>6393</v>
      </c>
      <c r="F2535" s="1014" t="s">
        <v>6266</v>
      </c>
      <c r="G2535" s="941" t="s">
        <v>6413</v>
      </c>
      <c r="H2535" s="47" t="s">
        <v>30</v>
      </c>
      <c r="I2535" s="329">
        <v>85</v>
      </c>
      <c r="J2535" s="915"/>
      <c r="K2535" s="910">
        <f t="shared" si="400"/>
        <v>0</v>
      </c>
      <c r="L2535" s="426"/>
      <c r="M2535" s="909">
        <f t="shared" si="401"/>
        <v>0</v>
      </c>
      <c r="N2535" s="909">
        <f t="shared" si="402"/>
        <v>0</v>
      </c>
      <c r="O2535" s="909">
        <f t="shared" si="403"/>
        <v>0</v>
      </c>
      <c r="P2535" s="147"/>
      <c r="Q2535" s="1256"/>
      <c r="R2535" s="1256"/>
      <c r="S2535" s="1256"/>
      <c r="T2535" s="1256"/>
      <c r="U2535" s="1256"/>
      <c r="V2535" s="1256"/>
      <c r="W2535" s="1256"/>
      <c r="X2535" s="1256"/>
      <c r="Y2535" s="1256"/>
      <c r="Z2535" s="1256"/>
      <c r="AA2535" s="1256"/>
      <c r="AB2535" s="1256"/>
      <c r="AC2535" s="1256"/>
      <c r="AD2535" s="1256"/>
      <c r="AE2535" s="1256"/>
      <c r="AF2535" s="1256"/>
      <c r="AG2535" s="1256"/>
      <c r="AH2535" s="1256"/>
      <c r="AI2535" s="1256"/>
      <c r="AJ2535" s="1256"/>
      <c r="AK2535" s="1256"/>
      <c r="AL2535" s="1256"/>
      <c r="AM2535" s="1256"/>
      <c r="AN2535" s="1256"/>
      <c r="AO2535" s="1256"/>
      <c r="AP2535" s="1256"/>
      <c r="AQ2535" s="1256"/>
      <c r="AR2535" s="1256"/>
      <c r="AS2535" s="1256"/>
      <c r="AT2535" s="1256"/>
      <c r="AU2535" s="1256"/>
      <c r="AV2535" s="1256"/>
      <c r="AW2535" s="1256"/>
      <c r="AX2535" s="1256"/>
      <c r="AY2535" s="1256"/>
      <c r="AZ2535" s="1256"/>
      <c r="BA2535" s="1256"/>
      <c r="BB2535" s="1256"/>
      <c r="BC2535" s="1256"/>
      <c r="BD2535" s="1256"/>
      <c r="BE2535" s="1256"/>
      <c r="BF2535" s="1256"/>
      <c r="BG2535" s="1256"/>
      <c r="BH2535" s="1256"/>
      <c r="BI2535" s="1256"/>
      <c r="BJ2535" s="1256"/>
      <c r="BK2535" s="1256"/>
      <c r="BL2535" s="1256"/>
      <c r="BM2535" s="1256"/>
      <c r="BN2535" s="1256"/>
      <c r="BO2535" s="1256"/>
      <c r="BP2535" s="1256"/>
      <c r="BQ2535" s="1256"/>
      <c r="BR2535" s="1256"/>
      <c r="BS2535" s="1256"/>
    </row>
    <row r="2536" spans="1:71" s="994" customFormat="1" ht="55.2" hidden="1" outlineLevel="2">
      <c r="A2536" s="1014">
        <v>2</v>
      </c>
      <c r="B2536" s="1014" t="s">
        <v>1556</v>
      </c>
      <c r="C2536" s="1014" t="s">
        <v>1594</v>
      </c>
      <c r="D2536" s="1014" t="s">
        <v>6393</v>
      </c>
      <c r="E2536" s="1014" t="s">
        <v>6393</v>
      </c>
      <c r="F2536" s="1014" t="s">
        <v>6267</v>
      </c>
      <c r="G2536" s="941" t="s">
        <v>6456</v>
      </c>
      <c r="H2536" s="47" t="s">
        <v>30</v>
      </c>
      <c r="I2536" s="329">
        <v>85</v>
      </c>
      <c r="J2536" s="915"/>
      <c r="K2536" s="910">
        <f t="shared" si="400"/>
        <v>0</v>
      </c>
      <c r="L2536" s="426"/>
      <c r="M2536" s="909">
        <f t="shared" si="401"/>
        <v>0</v>
      </c>
      <c r="N2536" s="909">
        <f t="shared" si="402"/>
        <v>0</v>
      </c>
      <c r="O2536" s="909">
        <f t="shared" si="403"/>
        <v>0</v>
      </c>
      <c r="P2536" s="147"/>
      <c r="Q2536" s="1256"/>
      <c r="R2536" s="1256"/>
      <c r="S2536" s="1256"/>
      <c r="T2536" s="1256"/>
      <c r="U2536" s="1256"/>
      <c r="V2536" s="1256"/>
      <c r="W2536" s="1256"/>
      <c r="X2536" s="1256"/>
      <c r="Y2536" s="1256"/>
      <c r="Z2536" s="1256"/>
      <c r="AA2536" s="1256"/>
      <c r="AB2536" s="1256"/>
      <c r="AC2536" s="1256"/>
      <c r="AD2536" s="1256"/>
      <c r="AE2536" s="1256"/>
      <c r="AF2536" s="1256"/>
      <c r="AG2536" s="1256"/>
      <c r="AH2536" s="1256"/>
      <c r="AI2536" s="1256"/>
      <c r="AJ2536" s="1256"/>
      <c r="AK2536" s="1256"/>
      <c r="AL2536" s="1256"/>
      <c r="AM2536" s="1256"/>
      <c r="AN2536" s="1256"/>
      <c r="AO2536" s="1256"/>
      <c r="AP2536" s="1256"/>
      <c r="AQ2536" s="1256"/>
      <c r="AR2536" s="1256"/>
      <c r="AS2536" s="1256"/>
      <c r="AT2536" s="1256"/>
      <c r="AU2536" s="1256"/>
      <c r="AV2536" s="1256"/>
      <c r="AW2536" s="1256"/>
      <c r="AX2536" s="1256"/>
      <c r="AY2536" s="1256"/>
      <c r="AZ2536" s="1256"/>
      <c r="BA2536" s="1256"/>
      <c r="BB2536" s="1256"/>
      <c r="BC2536" s="1256"/>
      <c r="BD2536" s="1256"/>
      <c r="BE2536" s="1256"/>
      <c r="BF2536" s="1256"/>
      <c r="BG2536" s="1256"/>
      <c r="BH2536" s="1256"/>
      <c r="BI2536" s="1256"/>
      <c r="BJ2536" s="1256"/>
      <c r="BK2536" s="1256"/>
      <c r="BL2536" s="1256"/>
      <c r="BM2536" s="1256"/>
      <c r="BN2536" s="1256"/>
      <c r="BO2536" s="1256"/>
      <c r="BP2536" s="1256"/>
      <c r="BQ2536" s="1256"/>
      <c r="BR2536" s="1256"/>
      <c r="BS2536" s="1256"/>
    </row>
    <row r="2537" spans="1:71" s="994" customFormat="1" hidden="1" outlineLevel="2">
      <c r="A2537" s="1014">
        <v>2</v>
      </c>
      <c r="B2537" s="1014" t="s">
        <v>1556</v>
      </c>
      <c r="C2537" s="1014" t="s">
        <v>1594</v>
      </c>
      <c r="D2537" s="1014" t="s">
        <v>6393</v>
      </c>
      <c r="E2537" s="1014" t="s">
        <v>6393</v>
      </c>
      <c r="F2537" s="1014" t="s">
        <v>6268</v>
      </c>
      <c r="G2537" s="941" t="s">
        <v>6480</v>
      </c>
      <c r="H2537" s="47" t="s">
        <v>30</v>
      </c>
      <c r="I2537" s="329">
        <v>20</v>
      </c>
      <c r="J2537" s="915"/>
      <c r="K2537" s="910">
        <f t="shared" si="400"/>
        <v>0</v>
      </c>
      <c r="L2537" s="426"/>
      <c r="M2537" s="909">
        <f t="shared" si="401"/>
        <v>0</v>
      </c>
      <c r="N2537" s="909">
        <f t="shared" si="402"/>
        <v>0</v>
      </c>
      <c r="O2537" s="909">
        <f t="shared" si="403"/>
        <v>0</v>
      </c>
      <c r="P2537" s="147"/>
      <c r="Q2537" s="1256"/>
      <c r="R2537" s="1256"/>
      <c r="S2537" s="1256"/>
      <c r="T2537" s="1256"/>
      <c r="U2537" s="1256"/>
      <c r="V2537" s="1256"/>
      <c r="W2537" s="1256"/>
      <c r="X2537" s="1256"/>
      <c r="Y2537" s="1256"/>
      <c r="Z2537" s="1256"/>
      <c r="AA2537" s="1256"/>
      <c r="AB2537" s="1256"/>
      <c r="AC2537" s="1256"/>
      <c r="AD2537" s="1256"/>
      <c r="AE2537" s="1256"/>
      <c r="AF2537" s="1256"/>
      <c r="AG2537" s="1256"/>
      <c r="AH2537" s="1256"/>
      <c r="AI2537" s="1256"/>
      <c r="AJ2537" s="1256"/>
      <c r="AK2537" s="1256"/>
      <c r="AL2537" s="1256"/>
      <c r="AM2537" s="1256"/>
      <c r="AN2537" s="1256"/>
      <c r="AO2537" s="1256"/>
      <c r="AP2537" s="1256"/>
      <c r="AQ2537" s="1256"/>
      <c r="AR2537" s="1256"/>
      <c r="AS2537" s="1256"/>
      <c r="AT2537" s="1256"/>
      <c r="AU2537" s="1256"/>
      <c r="AV2537" s="1256"/>
      <c r="AW2537" s="1256"/>
      <c r="AX2537" s="1256"/>
      <c r="AY2537" s="1256"/>
      <c r="AZ2537" s="1256"/>
      <c r="BA2537" s="1256"/>
      <c r="BB2537" s="1256"/>
      <c r="BC2537" s="1256"/>
      <c r="BD2537" s="1256"/>
      <c r="BE2537" s="1256"/>
      <c r="BF2537" s="1256"/>
      <c r="BG2537" s="1256"/>
      <c r="BH2537" s="1256"/>
      <c r="BI2537" s="1256"/>
      <c r="BJ2537" s="1256"/>
      <c r="BK2537" s="1256"/>
      <c r="BL2537" s="1256"/>
      <c r="BM2537" s="1256"/>
      <c r="BN2537" s="1256"/>
      <c r="BO2537" s="1256"/>
      <c r="BP2537" s="1256"/>
      <c r="BQ2537" s="1256"/>
      <c r="BR2537" s="1256"/>
      <c r="BS2537" s="1256"/>
    </row>
    <row r="2538" spans="1:71" s="994" customFormat="1" hidden="1" outlineLevel="2">
      <c r="A2538" s="1014">
        <v>2</v>
      </c>
      <c r="B2538" s="1014" t="s">
        <v>1556</v>
      </c>
      <c r="C2538" s="1014" t="s">
        <v>1594</v>
      </c>
      <c r="D2538" s="1014" t="s">
        <v>6393</v>
      </c>
      <c r="E2538" s="1014" t="s">
        <v>6393</v>
      </c>
      <c r="F2538" s="1014" t="s">
        <v>6269</v>
      </c>
      <c r="G2538" s="941" t="s">
        <v>6418</v>
      </c>
      <c r="H2538" s="47" t="s">
        <v>30</v>
      </c>
      <c r="I2538" s="329">
        <v>20</v>
      </c>
      <c r="J2538" s="915"/>
      <c r="K2538" s="910">
        <f t="shared" si="400"/>
        <v>0</v>
      </c>
      <c r="L2538" s="426"/>
      <c r="M2538" s="909">
        <f t="shared" si="401"/>
        <v>0</v>
      </c>
      <c r="N2538" s="909">
        <f t="shared" si="402"/>
        <v>0</v>
      </c>
      <c r="O2538" s="909">
        <f t="shared" si="403"/>
        <v>0</v>
      </c>
      <c r="P2538" s="147"/>
      <c r="Q2538" s="1256"/>
      <c r="R2538" s="1256"/>
      <c r="S2538" s="1256"/>
      <c r="T2538" s="1256"/>
      <c r="U2538" s="1256"/>
      <c r="V2538" s="1256"/>
      <c r="W2538" s="1256"/>
      <c r="X2538" s="1256"/>
      <c r="Y2538" s="1256"/>
      <c r="Z2538" s="1256"/>
      <c r="AA2538" s="1256"/>
      <c r="AB2538" s="1256"/>
      <c r="AC2538" s="1256"/>
      <c r="AD2538" s="1256"/>
      <c r="AE2538" s="1256"/>
      <c r="AF2538" s="1256"/>
      <c r="AG2538" s="1256"/>
      <c r="AH2538" s="1256"/>
      <c r="AI2538" s="1256"/>
      <c r="AJ2538" s="1256"/>
      <c r="AK2538" s="1256"/>
      <c r="AL2538" s="1256"/>
      <c r="AM2538" s="1256"/>
      <c r="AN2538" s="1256"/>
      <c r="AO2538" s="1256"/>
      <c r="AP2538" s="1256"/>
      <c r="AQ2538" s="1256"/>
      <c r="AR2538" s="1256"/>
      <c r="AS2538" s="1256"/>
      <c r="AT2538" s="1256"/>
      <c r="AU2538" s="1256"/>
      <c r="AV2538" s="1256"/>
      <c r="AW2538" s="1256"/>
      <c r="AX2538" s="1256"/>
      <c r="AY2538" s="1256"/>
      <c r="AZ2538" s="1256"/>
      <c r="BA2538" s="1256"/>
      <c r="BB2538" s="1256"/>
      <c r="BC2538" s="1256"/>
      <c r="BD2538" s="1256"/>
      <c r="BE2538" s="1256"/>
      <c r="BF2538" s="1256"/>
      <c r="BG2538" s="1256"/>
      <c r="BH2538" s="1256"/>
      <c r="BI2538" s="1256"/>
      <c r="BJ2538" s="1256"/>
      <c r="BK2538" s="1256"/>
      <c r="BL2538" s="1256"/>
      <c r="BM2538" s="1256"/>
      <c r="BN2538" s="1256"/>
      <c r="BO2538" s="1256"/>
      <c r="BP2538" s="1256"/>
      <c r="BQ2538" s="1256"/>
      <c r="BR2538" s="1256"/>
      <c r="BS2538" s="1256"/>
    </row>
    <row r="2539" spans="1:71" s="994" customFormat="1" ht="27.6" hidden="1" outlineLevel="2">
      <c r="A2539" s="1014">
        <v>2</v>
      </c>
      <c r="B2539" s="1014" t="s">
        <v>1556</v>
      </c>
      <c r="C2539" s="1014" t="s">
        <v>1594</v>
      </c>
      <c r="D2539" s="1014" t="s">
        <v>6393</v>
      </c>
      <c r="E2539" s="1014" t="s">
        <v>6393</v>
      </c>
      <c r="F2539" s="1014" t="s">
        <v>6278</v>
      </c>
      <c r="G2539" s="941" t="s">
        <v>6457</v>
      </c>
      <c r="H2539" s="47" t="s">
        <v>30</v>
      </c>
      <c r="I2539" s="329">
        <v>1045</v>
      </c>
      <c r="J2539" s="915"/>
      <c r="K2539" s="910">
        <f t="shared" si="400"/>
        <v>0</v>
      </c>
      <c r="L2539" s="426"/>
      <c r="M2539" s="909">
        <f t="shared" si="401"/>
        <v>0</v>
      </c>
      <c r="N2539" s="909">
        <f t="shared" si="402"/>
        <v>0</v>
      </c>
      <c r="O2539" s="909">
        <f t="shared" si="403"/>
        <v>0</v>
      </c>
      <c r="P2539" s="147"/>
      <c r="Q2539" s="1256"/>
      <c r="R2539" s="1256"/>
      <c r="S2539" s="1256"/>
      <c r="T2539" s="1256"/>
      <c r="U2539" s="1256"/>
      <c r="V2539" s="1256"/>
      <c r="W2539" s="1256"/>
      <c r="X2539" s="1256"/>
      <c r="Y2539" s="1256"/>
      <c r="Z2539" s="1256"/>
      <c r="AA2539" s="1256"/>
      <c r="AB2539" s="1256"/>
      <c r="AC2539" s="1256"/>
      <c r="AD2539" s="1256"/>
      <c r="AE2539" s="1256"/>
      <c r="AF2539" s="1256"/>
      <c r="AG2539" s="1256"/>
      <c r="AH2539" s="1256"/>
      <c r="AI2539" s="1256"/>
      <c r="AJ2539" s="1256"/>
      <c r="AK2539" s="1256"/>
      <c r="AL2539" s="1256"/>
      <c r="AM2539" s="1256"/>
      <c r="AN2539" s="1256"/>
      <c r="AO2539" s="1256"/>
      <c r="AP2539" s="1256"/>
      <c r="AQ2539" s="1256"/>
      <c r="AR2539" s="1256"/>
      <c r="AS2539" s="1256"/>
      <c r="AT2539" s="1256"/>
      <c r="AU2539" s="1256"/>
      <c r="AV2539" s="1256"/>
      <c r="AW2539" s="1256"/>
      <c r="AX2539" s="1256"/>
      <c r="AY2539" s="1256"/>
      <c r="AZ2539" s="1256"/>
      <c r="BA2539" s="1256"/>
      <c r="BB2539" s="1256"/>
      <c r="BC2539" s="1256"/>
      <c r="BD2539" s="1256"/>
      <c r="BE2539" s="1256"/>
      <c r="BF2539" s="1256"/>
      <c r="BG2539" s="1256"/>
      <c r="BH2539" s="1256"/>
      <c r="BI2539" s="1256"/>
      <c r="BJ2539" s="1256"/>
      <c r="BK2539" s="1256"/>
      <c r="BL2539" s="1256"/>
      <c r="BM2539" s="1256"/>
      <c r="BN2539" s="1256"/>
      <c r="BO2539" s="1256"/>
      <c r="BP2539" s="1256"/>
      <c r="BQ2539" s="1256"/>
      <c r="BR2539" s="1256"/>
      <c r="BS2539" s="1256"/>
    </row>
    <row r="2540" spans="1:71" s="994" customFormat="1" ht="41.4" hidden="1" outlineLevel="2">
      <c r="A2540" s="1014">
        <v>2</v>
      </c>
      <c r="B2540" s="1014" t="s">
        <v>1556</v>
      </c>
      <c r="C2540" s="1014" t="s">
        <v>1594</v>
      </c>
      <c r="D2540" s="1014" t="s">
        <v>6393</v>
      </c>
      <c r="E2540" s="1014" t="s">
        <v>6393</v>
      </c>
      <c r="F2540" s="1014" t="s">
        <v>3559</v>
      </c>
      <c r="G2540" s="941" t="s">
        <v>6483</v>
      </c>
      <c r="H2540" s="47" t="s">
        <v>6469</v>
      </c>
      <c r="I2540" s="329">
        <v>8</v>
      </c>
      <c r="J2540" s="915"/>
      <c r="K2540" s="910">
        <f t="shared" si="400"/>
        <v>0</v>
      </c>
      <c r="L2540" s="426"/>
      <c r="M2540" s="909">
        <f t="shared" si="401"/>
        <v>0</v>
      </c>
      <c r="N2540" s="909">
        <f t="shared" si="402"/>
        <v>0</v>
      </c>
      <c r="O2540" s="909">
        <f t="shared" si="403"/>
        <v>0</v>
      </c>
      <c r="P2540" s="147"/>
      <c r="Q2540" s="1256"/>
      <c r="R2540" s="1256"/>
      <c r="S2540" s="1256"/>
      <c r="T2540" s="1256"/>
      <c r="U2540" s="1256"/>
      <c r="V2540" s="1256"/>
      <c r="W2540" s="1256"/>
      <c r="X2540" s="1256"/>
      <c r="Y2540" s="1256"/>
      <c r="Z2540" s="1256"/>
      <c r="AA2540" s="1256"/>
      <c r="AB2540" s="1256"/>
      <c r="AC2540" s="1256"/>
      <c r="AD2540" s="1256"/>
      <c r="AE2540" s="1256"/>
      <c r="AF2540" s="1256"/>
      <c r="AG2540" s="1256"/>
      <c r="AH2540" s="1256"/>
      <c r="AI2540" s="1256"/>
      <c r="AJ2540" s="1256"/>
      <c r="AK2540" s="1256"/>
      <c r="AL2540" s="1256"/>
      <c r="AM2540" s="1256"/>
      <c r="AN2540" s="1256"/>
      <c r="AO2540" s="1256"/>
      <c r="AP2540" s="1256"/>
      <c r="AQ2540" s="1256"/>
      <c r="AR2540" s="1256"/>
      <c r="AS2540" s="1256"/>
      <c r="AT2540" s="1256"/>
      <c r="AU2540" s="1256"/>
      <c r="AV2540" s="1256"/>
      <c r="AW2540" s="1256"/>
      <c r="AX2540" s="1256"/>
      <c r="AY2540" s="1256"/>
      <c r="AZ2540" s="1256"/>
      <c r="BA2540" s="1256"/>
      <c r="BB2540" s="1256"/>
      <c r="BC2540" s="1256"/>
      <c r="BD2540" s="1256"/>
      <c r="BE2540" s="1256"/>
      <c r="BF2540" s="1256"/>
      <c r="BG2540" s="1256"/>
      <c r="BH2540" s="1256"/>
      <c r="BI2540" s="1256"/>
      <c r="BJ2540" s="1256"/>
      <c r="BK2540" s="1256"/>
      <c r="BL2540" s="1256"/>
      <c r="BM2540" s="1256"/>
      <c r="BN2540" s="1256"/>
      <c r="BO2540" s="1256"/>
      <c r="BP2540" s="1256"/>
      <c r="BQ2540" s="1256"/>
      <c r="BR2540" s="1256"/>
      <c r="BS2540" s="1256"/>
    </row>
    <row r="2541" spans="1:71" s="994" customFormat="1" hidden="1" outlineLevel="2">
      <c r="A2541" s="1014">
        <v>2</v>
      </c>
      <c r="B2541" s="1014" t="s">
        <v>1556</v>
      </c>
      <c r="C2541" s="1014" t="s">
        <v>1594</v>
      </c>
      <c r="D2541" s="1014" t="s">
        <v>6393</v>
      </c>
      <c r="E2541" s="1014" t="s">
        <v>6393</v>
      </c>
      <c r="F2541" s="1014" t="s">
        <v>6279</v>
      </c>
      <c r="G2541" s="1010" t="s">
        <v>6561</v>
      </c>
      <c r="H2541" s="47"/>
      <c r="I2541" s="329"/>
      <c r="J2541" s="915"/>
      <c r="K2541" s="910">
        <f t="shared" si="400"/>
        <v>0</v>
      </c>
      <c r="L2541" s="426"/>
      <c r="M2541" s="909">
        <f t="shared" si="401"/>
        <v>0</v>
      </c>
      <c r="N2541" s="909">
        <f t="shared" si="402"/>
        <v>0</v>
      </c>
      <c r="O2541" s="909">
        <f t="shared" si="403"/>
        <v>0</v>
      </c>
      <c r="P2541" s="147"/>
      <c r="Q2541" s="1256"/>
      <c r="R2541" s="1256"/>
      <c r="S2541" s="1256"/>
      <c r="T2541" s="1256"/>
      <c r="U2541" s="1256"/>
      <c r="V2541" s="1256"/>
      <c r="W2541" s="1256"/>
      <c r="X2541" s="1256"/>
      <c r="Y2541" s="1256"/>
      <c r="Z2541" s="1256"/>
      <c r="AA2541" s="1256"/>
      <c r="AB2541" s="1256"/>
      <c r="AC2541" s="1256"/>
      <c r="AD2541" s="1256"/>
      <c r="AE2541" s="1256"/>
      <c r="AF2541" s="1256"/>
      <c r="AG2541" s="1256"/>
      <c r="AH2541" s="1256"/>
      <c r="AI2541" s="1256"/>
      <c r="AJ2541" s="1256"/>
      <c r="AK2541" s="1256"/>
      <c r="AL2541" s="1256"/>
      <c r="AM2541" s="1256"/>
      <c r="AN2541" s="1256"/>
      <c r="AO2541" s="1256"/>
      <c r="AP2541" s="1256"/>
      <c r="AQ2541" s="1256"/>
      <c r="AR2541" s="1256"/>
      <c r="AS2541" s="1256"/>
      <c r="AT2541" s="1256"/>
      <c r="AU2541" s="1256"/>
      <c r="AV2541" s="1256"/>
      <c r="AW2541" s="1256"/>
      <c r="AX2541" s="1256"/>
      <c r="AY2541" s="1256"/>
      <c r="AZ2541" s="1256"/>
      <c r="BA2541" s="1256"/>
      <c r="BB2541" s="1256"/>
      <c r="BC2541" s="1256"/>
      <c r="BD2541" s="1256"/>
      <c r="BE2541" s="1256"/>
      <c r="BF2541" s="1256"/>
      <c r="BG2541" s="1256"/>
      <c r="BH2541" s="1256"/>
      <c r="BI2541" s="1256"/>
      <c r="BJ2541" s="1256"/>
      <c r="BK2541" s="1256"/>
      <c r="BL2541" s="1256"/>
      <c r="BM2541" s="1256"/>
      <c r="BN2541" s="1256"/>
      <c r="BO2541" s="1256"/>
      <c r="BP2541" s="1256"/>
      <c r="BQ2541" s="1256"/>
      <c r="BR2541" s="1256"/>
      <c r="BS2541" s="1256"/>
    </row>
    <row r="2542" spans="1:71" s="994" customFormat="1" ht="27.6" hidden="1" outlineLevel="2">
      <c r="A2542" s="1014">
        <v>2</v>
      </c>
      <c r="B2542" s="1014" t="s">
        <v>1556</v>
      </c>
      <c r="C2542" s="1014" t="s">
        <v>1594</v>
      </c>
      <c r="D2542" s="1014" t="s">
        <v>6393</v>
      </c>
      <c r="E2542" s="1014" t="s">
        <v>6393</v>
      </c>
      <c r="F2542" s="1014" t="s">
        <v>6280</v>
      </c>
      <c r="G2542" s="941" t="s">
        <v>6563</v>
      </c>
      <c r="H2542" s="47" t="s">
        <v>29</v>
      </c>
      <c r="I2542" s="329">
        <v>2</v>
      </c>
      <c r="J2542" s="915"/>
      <c r="K2542" s="910">
        <f t="shared" si="400"/>
        <v>0</v>
      </c>
      <c r="L2542" s="426"/>
      <c r="M2542" s="909">
        <f t="shared" si="401"/>
        <v>0</v>
      </c>
      <c r="N2542" s="909">
        <f t="shared" si="402"/>
        <v>0</v>
      </c>
      <c r="O2542" s="909">
        <f t="shared" si="403"/>
        <v>0</v>
      </c>
      <c r="P2542" s="147"/>
      <c r="Q2542" s="1256"/>
      <c r="R2542" s="1256"/>
      <c r="S2542" s="1256"/>
      <c r="T2542" s="1256"/>
      <c r="U2542" s="1256"/>
      <c r="V2542" s="1256"/>
      <c r="W2542" s="1256"/>
      <c r="X2542" s="1256"/>
      <c r="Y2542" s="1256"/>
      <c r="Z2542" s="1256"/>
      <c r="AA2542" s="1256"/>
      <c r="AB2542" s="1256"/>
      <c r="AC2542" s="1256"/>
      <c r="AD2542" s="1256"/>
      <c r="AE2542" s="1256"/>
      <c r="AF2542" s="1256"/>
      <c r="AG2542" s="1256"/>
      <c r="AH2542" s="1256"/>
      <c r="AI2542" s="1256"/>
      <c r="AJ2542" s="1256"/>
      <c r="AK2542" s="1256"/>
      <c r="AL2542" s="1256"/>
      <c r="AM2542" s="1256"/>
      <c r="AN2542" s="1256"/>
      <c r="AO2542" s="1256"/>
      <c r="AP2542" s="1256"/>
      <c r="AQ2542" s="1256"/>
      <c r="AR2542" s="1256"/>
      <c r="AS2542" s="1256"/>
      <c r="AT2542" s="1256"/>
      <c r="AU2542" s="1256"/>
      <c r="AV2542" s="1256"/>
      <c r="AW2542" s="1256"/>
      <c r="AX2542" s="1256"/>
      <c r="AY2542" s="1256"/>
      <c r="AZ2542" s="1256"/>
      <c r="BA2542" s="1256"/>
      <c r="BB2542" s="1256"/>
      <c r="BC2542" s="1256"/>
      <c r="BD2542" s="1256"/>
      <c r="BE2542" s="1256"/>
      <c r="BF2542" s="1256"/>
      <c r="BG2542" s="1256"/>
      <c r="BH2542" s="1256"/>
      <c r="BI2542" s="1256"/>
      <c r="BJ2542" s="1256"/>
      <c r="BK2542" s="1256"/>
      <c r="BL2542" s="1256"/>
      <c r="BM2542" s="1256"/>
      <c r="BN2542" s="1256"/>
      <c r="BO2542" s="1256"/>
      <c r="BP2542" s="1256"/>
      <c r="BQ2542" s="1256"/>
      <c r="BR2542" s="1256"/>
      <c r="BS2542" s="1256"/>
    </row>
    <row r="2543" spans="1:71" s="994" customFormat="1" hidden="1" outlineLevel="2">
      <c r="A2543" s="1014">
        <v>2</v>
      </c>
      <c r="B2543" s="1014" t="s">
        <v>1556</v>
      </c>
      <c r="C2543" s="1014" t="s">
        <v>1594</v>
      </c>
      <c r="D2543" s="1014" t="s">
        <v>6393</v>
      </c>
      <c r="E2543" s="1014" t="s">
        <v>6393</v>
      </c>
      <c r="F2543" s="1014" t="s">
        <v>6281</v>
      </c>
      <c r="G2543" s="941" t="s">
        <v>6564</v>
      </c>
      <c r="H2543" s="47" t="s">
        <v>29</v>
      </c>
      <c r="I2543" s="329">
        <v>2</v>
      </c>
      <c r="J2543" s="915"/>
      <c r="K2543" s="910">
        <f t="shared" si="400"/>
        <v>0</v>
      </c>
      <c r="L2543" s="426"/>
      <c r="M2543" s="909">
        <f t="shared" si="401"/>
        <v>0</v>
      </c>
      <c r="N2543" s="909">
        <f t="shared" si="402"/>
        <v>0</v>
      </c>
      <c r="O2543" s="909">
        <f t="shared" si="403"/>
        <v>0</v>
      </c>
      <c r="P2543" s="147"/>
      <c r="Q2543" s="1256"/>
      <c r="R2543" s="1256"/>
      <c r="S2543" s="1256"/>
      <c r="T2543" s="1256"/>
      <c r="U2543" s="1256"/>
      <c r="V2543" s="1256"/>
      <c r="W2543" s="1256"/>
      <c r="X2543" s="1256"/>
      <c r="Y2543" s="1256"/>
      <c r="Z2543" s="1256"/>
      <c r="AA2543" s="1256"/>
      <c r="AB2543" s="1256"/>
      <c r="AC2543" s="1256"/>
      <c r="AD2543" s="1256"/>
      <c r="AE2543" s="1256"/>
      <c r="AF2543" s="1256"/>
      <c r="AG2543" s="1256"/>
      <c r="AH2543" s="1256"/>
      <c r="AI2543" s="1256"/>
      <c r="AJ2543" s="1256"/>
      <c r="AK2543" s="1256"/>
      <c r="AL2543" s="1256"/>
      <c r="AM2543" s="1256"/>
      <c r="AN2543" s="1256"/>
      <c r="AO2543" s="1256"/>
      <c r="AP2543" s="1256"/>
      <c r="AQ2543" s="1256"/>
      <c r="AR2543" s="1256"/>
      <c r="AS2543" s="1256"/>
      <c r="AT2543" s="1256"/>
      <c r="AU2543" s="1256"/>
      <c r="AV2543" s="1256"/>
      <c r="AW2543" s="1256"/>
      <c r="AX2543" s="1256"/>
      <c r="AY2543" s="1256"/>
      <c r="AZ2543" s="1256"/>
      <c r="BA2543" s="1256"/>
      <c r="BB2543" s="1256"/>
      <c r="BC2543" s="1256"/>
      <c r="BD2543" s="1256"/>
      <c r="BE2543" s="1256"/>
      <c r="BF2543" s="1256"/>
      <c r="BG2543" s="1256"/>
      <c r="BH2543" s="1256"/>
      <c r="BI2543" s="1256"/>
      <c r="BJ2543" s="1256"/>
      <c r="BK2543" s="1256"/>
      <c r="BL2543" s="1256"/>
      <c r="BM2543" s="1256"/>
      <c r="BN2543" s="1256"/>
      <c r="BO2543" s="1256"/>
      <c r="BP2543" s="1256"/>
      <c r="BQ2543" s="1256"/>
      <c r="BR2543" s="1256"/>
      <c r="BS2543" s="1256"/>
    </row>
    <row r="2544" spans="1:71" s="994" customFormat="1" ht="27.6" hidden="1" outlineLevel="2">
      <c r="A2544" s="1014">
        <v>2</v>
      </c>
      <c r="B2544" s="1014" t="s">
        <v>1556</v>
      </c>
      <c r="C2544" s="1014" t="s">
        <v>1594</v>
      </c>
      <c r="D2544" s="1014" t="s">
        <v>6393</v>
      </c>
      <c r="E2544" s="1014" t="s">
        <v>6393</v>
      </c>
      <c r="F2544" s="1014" t="s">
        <v>6282</v>
      </c>
      <c r="G2544" s="941" t="s">
        <v>6565</v>
      </c>
      <c r="H2544" s="47" t="s">
        <v>29</v>
      </c>
      <c r="I2544" s="329">
        <v>4</v>
      </c>
      <c r="J2544" s="915"/>
      <c r="K2544" s="910">
        <f t="shared" si="400"/>
        <v>0</v>
      </c>
      <c r="L2544" s="426"/>
      <c r="M2544" s="909">
        <f t="shared" si="401"/>
        <v>0</v>
      </c>
      <c r="N2544" s="909">
        <f t="shared" si="402"/>
        <v>0</v>
      </c>
      <c r="O2544" s="909">
        <f t="shared" si="403"/>
        <v>0</v>
      </c>
      <c r="P2544" s="147"/>
      <c r="Q2544" s="1256"/>
      <c r="R2544" s="1256"/>
      <c r="S2544" s="1256"/>
      <c r="T2544" s="1256"/>
      <c r="U2544" s="1256"/>
      <c r="V2544" s="1256"/>
      <c r="W2544" s="1256"/>
      <c r="X2544" s="1256"/>
      <c r="Y2544" s="1256"/>
      <c r="Z2544" s="1256"/>
      <c r="AA2544" s="1256"/>
      <c r="AB2544" s="1256"/>
      <c r="AC2544" s="1256"/>
      <c r="AD2544" s="1256"/>
      <c r="AE2544" s="1256"/>
      <c r="AF2544" s="1256"/>
      <c r="AG2544" s="1256"/>
      <c r="AH2544" s="1256"/>
      <c r="AI2544" s="1256"/>
      <c r="AJ2544" s="1256"/>
      <c r="AK2544" s="1256"/>
      <c r="AL2544" s="1256"/>
      <c r="AM2544" s="1256"/>
      <c r="AN2544" s="1256"/>
      <c r="AO2544" s="1256"/>
      <c r="AP2544" s="1256"/>
      <c r="AQ2544" s="1256"/>
      <c r="AR2544" s="1256"/>
      <c r="AS2544" s="1256"/>
      <c r="AT2544" s="1256"/>
      <c r="AU2544" s="1256"/>
      <c r="AV2544" s="1256"/>
      <c r="AW2544" s="1256"/>
      <c r="AX2544" s="1256"/>
      <c r="AY2544" s="1256"/>
      <c r="AZ2544" s="1256"/>
      <c r="BA2544" s="1256"/>
      <c r="BB2544" s="1256"/>
      <c r="BC2544" s="1256"/>
      <c r="BD2544" s="1256"/>
      <c r="BE2544" s="1256"/>
      <c r="BF2544" s="1256"/>
      <c r="BG2544" s="1256"/>
      <c r="BH2544" s="1256"/>
      <c r="BI2544" s="1256"/>
      <c r="BJ2544" s="1256"/>
      <c r="BK2544" s="1256"/>
      <c r="BL2544" s="1256"/>
      <c r="BM2544" s="1256"/>
      <c r="BN2544" s="1256"/>
      <c r="BO2544" s="1256"/>
      <c r="BP2544" s="1256"/>
      <c r="BQ2544" s="1256"/>
      <c r="BR2544" s="1256"/>
      <c r="BS2544" s="1256"/>
    </row>
    <row r="2545" spans="1:71" s="994" customFormat="1" hidden="1" outlineLevel="2">
      <c r="A2545" s="1014">
        <v>2</v>
      </c>
      <c r="B2545" s="1014" t="s">
        <v>1556</v>
      </c>
      <c r="C2545" s="1014" t="s">
        <v>1594</v>
      </c>
      <c r="D2545" s="1014" t="s">
        <v>6393</v>
      </c>
      <c r="E2545" s="1014" t="s">
        <v>6393</v>
      </c>
      <c r="F2545" s="1014" t="s">
        <v>6347</v>
      </c>
      <c r="G2545" s="941" t="s">
        <v>6566</v>
      </c>
      <c r="H2545" s="47" t="s">
        <v>29</v>
      </c>
      <c r="I2545" s="329">
        <v>4</v>
      </c>
      <c r="J2545" s="915"/>
      <c r="K2545" s="910">
        <f t="shared" si="400"/>
        <v>0</v>
      </c>
      <c r="L2545" s="426"/>
      <c r="M2545" s="909">
        <f t="shared" si="401"/>
        <v>0</v>
      </c>
      <c r="N2545" s="909">
        <f t="shared" si="402"/>
        <v>0</v>
      </c>
      <c r="O2545" s="909">
        <f t="shared" si="403"/>
        <v>0</v>
      </c>
      <c r="P2545" s="147"/>
      <c r="Q2545" s="1256"/>
      <c r="R2545" s="1256"/>
      <c r="S2545" s="1256"/>
      <c r="T2545" s="1256"/>
      <c r="U2545" s="1256"/>
      <c r="V2545" s="1256"/>
      <c r="W2545" s="1256"/>
      <c r="X2545" s="1256"/>
      <c r="Y2545" s="1256"/>
      <c r="Z2545" s="1256"/>
      <c r="AA2545" s="1256"/>
      <c r="AB2545" s="1256"/>
      <c r="AC2545" s="1256"/>
      <c r="AD2545" s="1256"/>
      <c r="AE2545" s="1256"/>
      <c r="AF2545" s="1256"/>
      <c r="AG2545" s="1256"/>
      <c r="AH2545" s="1256"/>
      <c r="AI2545" s="1256"/>
      <c r="AJ2545" s="1256"/>
      <c r="AK2545" s="1256"/>
      <c r="AL2545" s="1256"/>
      <c r="AM2545" s="1256"/>
      <c r="AN2545" s="1256"/>
      <c r="AO2545" s="1256"/>
      <c r="AP2545" s="1256"/>
      <c r="AQ2545" s="1256"/>
      <c r="AR2545" s="1256"/>
      <c r="AS2545" s="1256"/>
      <c r="AT2545" s="1256"/>
      <c r="AU2545" s="1256"/>
      <c r="AV2545" s="1256"/>
      <c r="AW2545" s="1256"/>
      <c r="AX2545" s="1256"/>
      <c r="AY2545" s="1256"/>
      <c r="AZ2545" s="1256"/>
      <c r="BA2545" s="1256"/>
      <c r="BB2545" s="1256"/>
      <c r="BC2545" s="1256"/>
      <c r="BD2545" s="1256"/>
      <c r="BE2545" s="1256"/>
      <c r="BF2545" s="1256"/>
      <c r="BG2545" s="1256"/>
      <c r="BH2545" s="1256"/>
      <c r="BI2545" s="1256"/>
      <c r="BJ2545" s="1256"/>
      <c r="BK2545" s="1256"/>
      <c r="BL2545" s="1256"/>
      <c r="BM2545" s="1256"/>
      <c r="BN2545" s="1256"/>
      <c r="BO2545" s="1256"/>
      <c r="BP2545" s="1256"/>
      <c r="BQ2545" s="1256"/>
      <c r="BR2545" s="1256"/>
      <c r="BS2545" s="1256"/>
    </row>
    <row r="2546" spans="1:71" s="994" customFormat="1" ht="27.6" hidden="1" outlineLevel="2">
      <c r="A2546" s="1014">
        <v>2</v>
      </c>
      <c r="B2546" s="1014" t="s">
        <v>1556</v>
      </c>
      <c r="C2546" s="1014" t="s">
        <v>1594</v>
      </c>
      <c r="D2546" s="1014" t="s">
        <v>6393</v>
      </c>
      <c r="E2546" s="1014" t="s">
        <v>6393</v>
      </c>
      <c r="F2546" s="1014" t="s">
        <v>6348</v>
      </c>
      <c r="G2546" s="941" t="s">
        <v>6413</v>
      </c>
      <c r="H2546" s="47" t="s">
        <v>30</v>
      </c>
      <c r="I2546" s="329">
        <v>10</v>
      </c>
      <c r="J2546" s="915"/>
      <c r="K2546" s="910">
        <f t="shared" si="400"/>
        <v>0</v>
      </c>
      <c r="L2546" s="426"/>
      <c r="M2546" s="909">
        <f t="shared" si="401"/>
        <v>0</v>
      </c>
      <c r="N2546" s="909">
        <f t="shared" si="402"/>
        <v>0</v>
      </c>
      <c r="O2546" s="909">
        <f t="shared" si="403"/>
        <v>0</v>
      </c>
      <c r="P2546" s="147"/>
      <c r="Q2546" s="1256"/>
      <c r="R2546" s="1256"/>
      <c r="S2546" s="1256"/>
      <c r="T2546" s="1256"/>
      <c r="U2546" s="1256"/>
      <c r="V2546" s="1256"/>
      <c r="W2546" s="1256"/>
      <c r="X2546" s="1256"/>
      <c r="Y2546" s="1256"/>
      <c r="Z2546" s="1256"/>
      <c r="AA2546" s="1256"/>
      <c r="AB2546" s="1256"/>
      <c r="AC2546" s="1256"/>
      <c r="AD2546" s="1256"/>
      <c r="AE2546" s="1256"/>
      <c r="AF2546" s="1256"/>
      <c r="AG2546" s="1256"/>
      <c r="AH2546" s="1256"/>
      <c r="AI2546" s="1256"/>
      <c r="AJ2546" s="1256"/>
      <c r="AK2546" s="1256"/>
      <c r="AL2546" s="1256"/>
      <c r="AM2546" s="1256"/>
      <c r="AN2546" s="1256"/>
      <c r="AO2546" s="1256"/>
      <c r="AP2546" s="1256"/>
      <c r="AQ2546" s="1256"/>
      <c r="AR2546" s="1256"/>
      <c r="AS2546" s="1256"/>
      <c r="AT2546" s="1256"/>
      <c r="AU2546" s="1256"/>
      <c r="AV2546" s="1256"/>
      <c r="AW2546" s="1256"/>
      <c r="AX2546" s="1256"/>
      <c r="AY2546" s="1256"/>
      <c r="AZ2546" s="1256"/>
      <c r="BA2546" s="1256"/>
      <c r="BB2546" s="1256"/>
      <c r="BC2546" s="1256"/>
      <c r="BD2546" s="1256"/>
      <c r="BE2546" s="1256"/>
      <c r="BF2546" s="1256"/>
      <c r="BG2546" s="1256"/>
      <c r="BH2546" s="1256"/>
      <c r="BI2546" s="1256"/>
      <c r="BJ2546" s="1256"/>
      <c r="BK2546" s="1256"/>
      <c r="BL2546" s="1256"/>
      <c r="BM2546" s="1256"/>
      <c r="BN2546" s="1256"/>
      <c r="BO2546" s="1256"/>
      <c r="BP2546" s="1256"/>
      <c r="BQ2546" s="1256"/>
      <c r="BR2546" s="1256"/>
      <c r="BS2546" s="1256"/>
    </row>
    <row r="2547" spans="1:71" s="994" customFormat="1" ht="55.2" hidden="1" outlineLevel="2">
      <c r="A2547" s="1014">
        <v>2</v>
      </c>
      <c r="B2547" s="1014" t="s">
        <v>1556</v>
      </c>
      <c r="C2547" s="1014" t="s">
        <v>1594</v>
      </c>
      <c r="D2547" s="1014" t="s">
        <v>6393</v>
      </c>
      <c r="E2547" s="1014" t="s">
        <v>6393</v>
      </c>
      <c r="F2547" s="1014" t="s">
        <v>3410</v>
      </c>
      <c r="G2547" s="941" t="s">
        <v>6456</v>
      </c>
      <c r="H2547" s="47" t="s">
        <v>30</v>
      </c>
      <c r="I2547" s="329">
        <v>10</v>
      </c>
      <c r="J2547" s="915"/>
      <c r="K2547" s="910">
        <f t="shared" si="400"/>
        <v>0</v>
      </c>
      <c r="L2547" s="426"/>
      <c r="M2547" s="909">
        <f t="shared" si="401"/>
        <v>0</v>
      </c>
      <c r="N2547" s="909">
        <f t="shared" si="402"/>
        <v>0</v>
      </c>
      <c r="O2547" s="909">
        <f t="shared" si="403"/>
        <v>0</v>
      </c>
      <c r="P2547" s="147"/>
      <c r="Q2547" s="1256"/>
      <c r="R2547" s="1256"/>
      <c r="S2547" s="1256"/>
      <c r="T2547" s="1256"/>
      <c r="U2547" s="1256"/>
      <c r="V2547" s="1256"/>
      <c r="W2547" s="1256"/>
      <c r="X2547" s="1256"/>
      <c r="Y2547" s="1256"/>
      <c r="Z2547" s="1256"/>
      <c r="AA2547" s="1256"/>
      <c r="AB2547" s="1256"/>
      <c r="AC2547" s="1256"/>
      <c r="AD2547" s="1256"/>
      <c r="AE2547" s="1256"/>
      <c r="AF2547" s="1256"/>
      <c r="AG2547" s="1256"/>
      <c r="AH2547" s="1256"/>
      <c r="AI2547" s="1256"/>
      <c r="AJ2547" s="1256"/>
      <c r="AK2547" s="1256"/>
      <c r="AL2547" s="1256"/>
      <c r="AM2547" s="1256"/>
      <c r="AN2547" s="1256"/>
      <c r="AO2547" s="1256"/>
      <c r="AP2547" s="1256"/>
      <c r="AQ2547" s="1256"/>
      <c r="AR2547" s="1256"/>
      <c r="AS2547" s="1256"/>
      <c r="AT2547" s="1256"/>
      <c r="AU2547" s="1256"/>
      <c r="AV2547" s="1256"/>
      <c r="AW2547" s="1256"/>
      <c r="AX2547" s="1256"/>
      <c r="AY2547" s="1256"/>
      <c r="AZ2547" s="1256"/>
      <c r="BA2547" s="1256"/>
      <c r="BB2547" s="1256"/>
      <c r="BC2547" s="1256"/>
      <c r="BD2547" s="1256"/>
      <c r="BE2547" s="1256"/>
      <c r="BF2547" s="1256"/>
      <c r="BG2547" s="1256"/>
      <c r="BH2547" s="1256"/>
      <c r="BI2547" s="1256"/>
      <c r="BJ2547" s="1256"/>
      <c r="BK2547" s="1256"/>
      <c r="BL2547" s="1256"/>
      <c r="BM2547" s="1256"/>
      <c r="BN2547" s="1256"/>
      <c r="BO2547" s="1256"/>
      <c r="BP2547" s="1256"/>
      <c r="BQ2547" s="1256"/>
      <c r="BR2547" s="1256"/>
      <c r="BS2547" s="1256"/>
    </row>
    <row r="2548" spans="1:71" s="994" customFormat="1" ht="27.6" hidden="1" outlineLevel="2">
      <c r="A2548" s="1014">
        <v>2</v>
      </c>
      <c r="B2548" s="1014" t="s">
        <v>1556</v>
      </c>
      <c r="C2548" s="1014" t="s">
        <v>1594</v>
      </c>
      <c r="D2548" s="1014" t="s">
        <v>6393</v>
      </c>
      <c r="E2548" s="1014" t="s">
        <v>6393</v>
      </c>
      <c r="F2548" s="1014" t="s">
        <v>6349</v>
      </c>
      <c r="G2548" s="941" t="s">
        <v>6457</v>
      </c>
      <c r="H2548" s="47" t="s">
        <v>30</v>
      </c>
      <c r="I2548" s="329">
        <v>120</v>
      </c>
      <c r="J2548" s="915"/>
      <c r="K2548" s="910">
        <f t="shared" si="400"/>
        <v>0</v>
      </c>
      <c r="L2548" s="426"/>
      <c r="M2548" s="909">
        <f t="shared" si="401"/>
        <v>0</v>
      </c>
      <c r="N2548" s="909">
        <f t="shared" si="402"/>
        <v>0</v>
      </c>
      <c r="O2548" s="909">
        <f t="shared" si="403"/>
        <v>0</v>
      </c>
      <c r="P2548" s="147"/>
      <c r="Q2548" s="1256"/>
      <c r="R2548" s="1256"/>
      <c r="S2548" s="1256"/>
      <c r="T2548" s="1256"/>
      <c r="U2548" s="1256"/>
      <c r="V2548" s="1256"/>
      <c r="W2548" s="1256"/>
      <c r="X2548" s="1256"/>
      <c r="Y2548" s="1256"/>
      <c r="Z2548" s="1256"/>
      <c r="AA2548" s="1256"/>
      <c r="AB2548" s="1256"/>
      <c r="AC2548" s="1256"/>
      <c r="AD2548" s="1256"/>
      <c r="AE2548" s="1256"/>
      <c r="AF2548" s="1256"/>
      <c r="AG2548" s="1256"/>
      <c r="AH2548" s="1256"/>
      <c r="AI2548" s="1256"/>
      <c r="AJ2548" s="1256"/>
      <c r="AK2548" s="1256"/>
      <c r="AL2548" s="1256"/>
      <c r="AM2548" s="1256"/>
      <c r="AN2548" s="1256"/>
      <c r="AO2548" s="1256"/>
      <c r="AP2548" s="1256"/>
      <c r="AQ2548" s="1256"/>
      <c r="AR2548" s="1256"/>
      <c r="AS2548" s="1256"/>
      <c r="AT2548" s="1256"/>
      <c r="AU2548" s="1256"/>
      <c r="AV2548" s="1256"/>
      <c r="AW2548" s="1256"/>
      <c r="AX2548" s="1256"/>
      <c r="AY2548" s="1256"/>
      <c r="AZ2548" s="1256"/>
      <c r="BA2548" s="1256"/>
      <c r="BB2548" s="1256"/>
      <c r="BC2548" s="1256"/>
      <c r="BD2548" s="1256"/>
      <c r="BE2548" s="1256"/>
      <c r="BF2548" s="1256"/>
      <c r="BG2548" s="1256"/>
      <c r="BH2548" s="1256"/>
      <c r="BI2548" s="1256"/>
      <c r="BJ2548" s="1256"/>
      <c r="BK2548" s="1256"/>
      <c r="BL2548" s="1256"/>
      <c r="BM2548" s="1256"/>
      <c r="BN2548" s="1256"/>
      <c r="BO2548" s="1256"/>
      <c r="BP2548" s="1256"/>
      <c r="BQ2548" s="1256"/>
      <c r="BR2548" s="1256"/>
      <c r="BS2548" s="1256"/>
    </row>
    <row r="2549" spans="1:71" s="994" customFormat="1" hidden="1" outlineLevel="2">
      <c r="A2549" s="1014">
        <v>2</v>
      </c>
      <c r="B2549" s="1014" t="s">
        <v>1556</v>
      </c>
      <c r="C2549" s="1014" t="s">
        <v>1594</v>
      </c>
      <c r="D2549" s="1014" t="s">
        <v>6393</v>
      </c>
      <c r="E2549" s="1014" t="s">
        <v>6393</v>
      </c>
      <c r="F2549" s="1014" t="s">
        <v>6350</v>
      </c>
      <c r="G2549" s="1010" t="s">
        <v>6562</v>
      </c>
      <c r="H2549" s="47"/>
      <c r="I2549" s="329"/>
      <c r="J2549" s="915"/>
      <c r="K2549" s="910">
        <f t="shared" si="400"/>
        <v>0</v>
      </c>
      <c r="L2549" s="426"/>
      <c r="M2549" s="909">
        <f t="shared" si="401"/>
        <v>0</v>
      </c>
      <c r="N2549" s="909">
        <f t="shared" si="402"/>
        <v>0</v>
      </c>
      <c r="O2549" s="909">
        <f t="shared" si="403"/>
        <v>0</v>
      </c>
      <c r="P2549" s="147"/>
      <c r="Q2549" s="1256"/>
      <c r="R2549" s="1256"/>
      <c r="S2549" s="1256"/>
      <c r="T2549" s="1256"/>
      <c r="U2549" s="1256"/>
      <c r="V2549" s="1256"/>
      <c r="W2549" s="1256"/>
      <c r="X2549" s="1256"/>
      <c r="Y2549" s="1256"/>
      <c r="Z2549" s="1256"/>
      <c r="AA2549" s="1256"/>
      <c r="AB2549" s="1256"/>
      <c r="AC2549" s="1256"/>
      <c r="AD2549" s="1256"/>
      <c r="AE2549" s="1256"/>
      <c r="AF2549" s="1256"/>
      <c r="AG2549" s="1256"/>
      <c r="AH2549" s="1256"/>
      <c r="AI2549" s="1256"/>
      <c r="AJ2549" s="1256"/>
      <c r="AK2549" s="1256"/>
      <c r="AL2549" s="1256"/>
      <c r="AM2549" s="1256"/>
      <c r="AN2549" s="1256"/>
      <c r="AO2549" s="1256"/>
      <c r="AP2549" s="1256"/>
      <c r="AQ2549" s="1256"/>
      <c r="AR2549" s="1256"/>
      <c r="AS2549" s="1256"/>
      <c r="AT2549" s="1256"/>
      <c r="AU2549" s="1256"/>
      <c r="AV2549" s="1256"/>
      <c r="AW2549" s="1256"/>
      <c r="AX2549" s="1256"/>
      <c r="AY2549" s="1256"/>
      <c r="AZ2549" s="1256"/>
      <c r="BA2549" s="1256"/>
      <c r="BB2549" s="1256"/>
      <c r="BC2549" s="1256"/>
      <c r="BD2549" s="1256"/>
      <c r="BE2549" s="1256"/>
      <c r="BF2549" s="1256"/>
      <c r="BG2549" s="1256"/>
      <c r="BH2549" s="1256"/>
      <c r="BI2549" s="1256"/>
      <c r="BJ2549" s="1256"/>
      <c r="BK2549" s="1256"/>
      <c r="BL2549" s="1256"/>
      <c r="BM2549" s="1256"/>
      <c r="BN2549" s="1256"/>
      <c r="BO2549" s="1256"/>
      <c r="BP2549" s="1256"/>
      <c r="BQ2549" s="1256"/>
      <c r="BR2549" s="1256"/>
      <c r="BS2549" s="1256"/>
    </row>
    <row r="2550" spans="1:71" s="994" customFormat="1" ht="27.6" hidden="1" outlineLevel="2">
      <c r="A2550" s="1014">
        <v>2</v>
      </c>
      <c r="B2550" s="1014" t="s">
        <v>1556</v>
      </c>
      <c r="C2550" s="1014" t="s">
        <v>1594</v>
      </c>
      <c r="D2550" s="1014" t="s">
        <v>6393</v>
      </c>
      <c r="E2550" s="1014" t="s">
        <v>6393</v>
      </c>
      <c r="F2550" s="1014" t="s">
        <v>6351</v>
      </c>
      <c r="G2550" s="941" t="s">
        <v>6493</v>
      </c>
      <c r="H2550" s="47" t="s">
        <v>29</v>
      </c>
      <c r="I2550" s="329">
        <v>2</v>
      </c>
      <c r="J2550" s="915"/>
      <c r="K2550" s="910">
        <f t="shared" si="400"/>
        <v>0</v>
      </c>
      <c r="L2550" s="426"/>
      <c r="M2550" s="909">
        <f t="shared" si="401"/>
        <v>0</v>
      </c>
      <c r="N2550" s="909">
        <f t="shared" si="402"/>
        <v>0</v>
      </c>
      <c r="O2550" s="909">
        <f t="shared" si="403"/>
        <v>0</v>
      </c>
      <c r="P2550" s="147"/>
      <c r="Q2550" s="1256"/>
      <c r="R2550" s="1256"/>
      <c r="S2550" s="1256"/>
      <c r="T2550" s="1256"/>
      <c r="U2550" s="1256"/>
      <c r="V2550" s="1256"/>
      <c r="W2550" s="1256"/>
      <c r="X2550" s="1256"/>
      <c r="Y2550" s="1256"/>
      <c r="Z2550" s="1256"/>
      <c r="AA2550" s="1256"/>
      <c r="AB2550" s="1256"/>
      <c r="AC2550" s="1256"/>
      <c r="AD2550" s="1256"/>
      <c r="AE2550" s="1256"/>
      <c r="AF2550" s="1256"/>
      <c r="AG2550" s="1256"/>
      <c r="AH2550" s="1256"/>
      <c r="AI2550" s="1256"/>
      <c r="AJ2550" s="1256"/>
      <c r="AK2550" s="1256"/>
      <c r="AL2550" s="1256"/>
      <c r="AM2550" s="1256"/>
      <c r="AN2550" s="1256"/>
      <c r="AO2550" s="1256"/>
      <c r="AP2550" s="1256"/>
      <c r="AQ2550" s="1256"/>
      <c r="AR2550" s="1256"/>
      <c r="AS2550" s="1256"/>
      <c r="AT2550" s="1256"/>
      <c r="AU2550" s="1256"/>
      <c r="AV2550" s="1256"/>
      <c r="AW2550" s="1256"/>
      <c r="AX2550" s="1256"/>
      <c r="AY2550" s="1256"/>
      <c r="AZ2550" s="1256"/>
      <c r="BA2550" s="1256"/>
      <c r="BB2550" s="1256"/>
      <c r="BC2550" s="1256"/>
      <c r="BD2550" s="1256"/>
      <c r="BE2550" s="1256"/>
      <c r="BF2550" s="1256"/>
      <c r="BG2550" s="1256"/>
      <c r="BH2550" s="1256"/>
      <c r="BI2550" s="1256"/>
      <c r="BJ2550" s="1256"/>
      <c r="BK2550" s="1256"/>
      <c r="BL2550" s="1256"/>
      <c r="BM2550" s="1256"/>
      <c r="BN2550" s="1256"/>
      <c r="BO2550" s="1256"/>
      <c r="BP2550" s="1256"/>
      <c r="BQ2550" s="1256"/>
      <c r="BR2550" s="1256"/>
      <c r="BS2550" s="1256"/>
    </row>
    <row r="2551" spans="1:71" s="994" customFormat="1" hidden="1" outlineLevel="2">
      <c r="A2551" s="1014">
        <v>2</v>
      </c>
      <c r="B2551" s="1014" t="s">
        <v>1556</v>
      </c>
      <c r="C2551" s="1014" t="s">
        <v>1594</v>
      </c>
      <c r="D2551" s="1014" t="s">
        <v>6393</v>
      </c>
      <c r="E2551" s="1014" t="s">
        <v>6393</v>
      </c>
      <c r="F2551" s="1014" t="s">
        <v>6352</v>
      </c>
      <c r="G2551" s="941" t="s">
        <v>6567</v>
      </c>
      <c r="H2551" s="47" t="s">
        <v>29</v>
      </c>
      <c r="I2551" s="329">
        <v>2</v>
      </c>
      <c r="J2551" s="915"/>
      <c r="K2551" s="910">
        <f t="shared" si="400"/>
        <v>0</v>
      </c>
      <c r="L2551" s="426"/>
      <c r="M2551" s="909">
        <f t="shared" si="401"/>
        <v>0</v>
      </c>
      <c r="N2551" s="909">
        <f t="shared" si="402"/>
        <v>0</v>
      </c>
      <c r="O2551" s="909">
        <f t="shared" si="403"/>
        <v>0</v>
      </c>
      <c r="P2551" s="147"/>
      <c r="Q2551" s="1256"/>
      <c r="R2551" s="1256"/>
      <c r="S2551" s="1256"/>
      <c r="T2551" s="1256"/>
      <c r="U2551" s="1256"/>
      <c r="V2551" s="1256"/>
      <c r="W2551" s="1256"/>
      <c r="X2551" s="1256"/>
      <c r="Y2551" s="1256"/>
      <c r="Z2551" s="1256"/>
      <c r="AA2551" s="1256"/>
      <c r="AB2551" s="1256"/>
      <c r="AC2551" s="1256"/>
      <c r="AD2551" s="1256"/>
      <c r="AE2551" s="1256"/>
      <c r="AF2551" s="1256"/>
      <c r="AG2551" s="1256"/>
      <c r="AH2551" s="1256"/>
      <c r="AI2551" s="1256"/>
      <c r="AJ2551" s="1256"/>
      <c r="AK2551" s="1256"/>
      <c r="AL2551" s="1256"/>
      <c r="AM2551" s="1256"/>
      <c r="AN2551" s="1256"/>
      <c r="AO2551" s="1256"/>
      <c r="AP2551" s="1256"/>
      <c r="AQ2551" s="1256"/>
      <c r="AR2551" s="1256"/>
      <c r="AS2551" s="1256"/>
      <c r="AT2551" s="1256"/>
      <c r="AU2551" s="1256"/>
      <c r="AV2551" s="1256"/>
      <c r="AW2551" s="1256"/>
      <c r="AX2551" s="1256"/>
      <c r="AY2551" s="1256"/>
      <c r="AZ2551" s="1256"/>
      <c r="BA2551" s="1256"/>
      <c r="BB2551" s="1256"/>
      <c r="BC2551" s="1256"/>
      <c r="BD2551" s="1256"/>
      <c r="BE2551" s="1256"/>
      <c r="BF2551" s="1256"/>
      <c r="BG2551" s="1256"/>
      <c r="BH2551" s="1256"/>
      <c r="BI2551" s="1256"/>
      <c r="BJ2551" s="1256"/>
      <c r="BK2551" s="1256"/>
      <c r="BL2551" s="1256"/>
      <c r="BM2551" s="1256"/>
      <c r="BN2551" s="1256"/>
      <c r="BO2551" s="1256"/>
      <c r="BP2551" s="1256"/>
      <c r="BQ2551" s="1256"/>
      <c r="BR2551" s="1256"/>
      <c r="BS2551" s="1256"/>
    </row>
    <row r="2552" spans="1:71" s="994" customFormat="1" ht="27.6" hidden="1" outlineLevel="2">
      <c r="A2552" s="1014">
        <v>2</v>
      </c>
      <c r="B2552" s="1014" t="s">
        <v>1556</v>
      </c>
      <c r="C2552" s="1014" t="s">
        <v>1594</v>
      </c>
      <c r="D2552" s="1014" t="s">
        <v>6393</v>
      </c>
      <c r="E2552" s="1014" t="s">
        <v>6393</v>
      </c>
      <c r="F2552" s="1014" t="s">
        <v>6353</v>
      </c>
      <c r="G2552" s="941" t="s">
        <v>6413</v>
      </c>
      <c r="H2552" s="47" t="s">
        <v>30</v>
      </c>
      <c r="I2552" s="329">
        <v>20</v>
      </c>
      <c r="J2552" s="915"/>
      <c r="K2552" s="910">
        <f t="shared" si="400"/>
        <v>0</v>
      </c>
      <c r="L2552" s="426"/>
      <c r="M2552" s="909">
        <f t="shared" si="401"/>
        <v>0</v>
      </c>
      <c r="N2552" s="909">
        <f t="shared" si="402"/>
        <v>0</v>
      </c>
      <c r="O2552" s="909">
        <f t="shared" si="403"/>
        <v>0</v>
      </c>
      <c r="P2552" s="147"/>
      <c r="Q2552" s="1256"/>
      <c r="R2552" s="1256"/>
      <c r="S2552" s="1256"/>
      <c r="T2552" s="1256"/>
      <c r="U2552" s="1256"/>
      <c r="V2552" s="1256"/>
      <c r="W2552" s="1256"/>
      <c r="X2552" s="1256"/>
      <c r="Y2552" s="1256"/>
      <c r="Z2552" s="1256"/>
      <c r="AA2552" s="1256"/>
      <c r="AB2552" s="1256"/>
      <c r="AC2552" s="1256"/>
      <c r="AD2552" s="1256"/>
      <c r="AE2552" s="1256"/>
      <c r="AF2552" s="1256"/>
      <c r="AG2552" s="1256"/>
      <c r="AH2552" s="1256"/>
      <c r="AI2552" s="1256"/>
      <c r="AJ2552" s="1256"/>
      <c r="AK2552" s="1256"/>
      <c r="AL2552" s="1256"/>
      <c r="AM2552" s="1256"/>
      <c r="AN2552" s="1256"/>
      <c r="AO2552" s="1256"/>
      <c r="AP2552" s="1256"/>
      <c r="AQ2552" s="1256"/>
      <c r="AR2552" s="1256"/>
      <c r="AS2552" s="1256"/>
      <c r="AT2552" s="1256"/>
      <c r="AU2552" s="1256"/>
      <c r="AV2552" s="1256"/>
      <c r="AW2552" s="1256"/>
      <c r="AX2552" s="1256"/>
      <c r="AY2552" s="1256"/>
      <c r="AZ2552" s="1256"/>
      <c r="BA2552" s="1256"/>
      <c r="BB2552" s="1256"/>
      <c r="BC2552" s="1256"/>
      <c r="BD2552" s="1256"/>
      <c r="BE2552" s="1256"/>
      <c r="BF2552" s="1256"/>
      <c r="BG2552" s="1256"/>
      <c r="BH2552" s="1256"/>
      <c r="BI2552" s="1256"/>
      <c r="BJ2552" s="1256"/>
      <c r="BK2552" s="1256"/>
      <c r="BL2552" s="1256"/>
      <c r="BM2552" s="1256"/>
      <c r="BN2552" s="1256"/>
      <c r="BO2552" s="1256"/>
      <c r="BP2552" s="1256"/>
      <c r="BQ2552" s="1256"/>
      <c r="BR2552" s="1256"/>
      <c r="BS2552" s="1256"/>
    </row>
    <row r="2553" spans="1:71" s="994" customFormat="1" ht="55.2" hidden="1" outlineLevel="2">
      <c r="A2553" s="1014">
        <v>2</v>
      </c>
      <c r="B2553" s="1014" t="s">
        <v>1556</v>
      </c>
      <c r="C2553" s="1014" t="s">
        <v>1594</v>
      </c>
      <c r="D2553" s="1014" t="s">
        <v>6393</v>
      </c>
      <c r="E2553" s="1014" t="s">
        <v>6393</v>
      </c>
      <c r="F2553" s="1014" t="s">
        <v>6354</v>
      </c>
      <c r="G2553" s="941" t="s">
        <v>6569</v>
      </c>
      <c r="H2553" s="47" t="s">
        <v>30</v>
      </c>
      <c r="I2553" s="329">
        <v>20</v>
      </c>
      <c r="J2553" s="915"/>
      <c r="K2553" s="910">
        <f t="shared" si="400"/>
        <v>0</v>
      </c>
      <c r="L2553" s="426"/>
      <c r="M2553" s="909">
        <f t="shared" si="401"/>
        <v>0</v>
      </c>
      <c r="N2553" s="909">
        <f t="shared" si="402"/>
        <v>0</v>
      </c>
      <c r="O2553" s="909">
        <f t="shared" si="403"/>
        <v>0</v>
      </c>
      <c r="P2553" s="147"/>
      <c r="Q2553" s="1256"/>
      <c r="R2553" s="1256"/>
      <c r="S2553" s="1256"/>
      <c r="T2553" s="1256"/>
      <c r="U2553" s="1256"/>
      <c r="V2553" s="1256"/>
      <c r="W2553" s="1256"/>
      <c r="X2553" s="1256"/>
      <c r="Y2553" s="1256"/>
      <c r="Z2553" s="1256"/>
      <c r="AA2553" s="1256"/>
      <c r="AB2553" s="1256"/>
      <c r="AC2553" s="1256"/>
      <c r="AD2553" s="1256"/>
      <c r="AE2553" s="1256"/>
      <c r="AF2553" s="1256"/>
      <c r="AG2553" s="1256"/>
      <c r="AH2553" s="1256"/>
      <c r="AI2553" s="1256"/>
      <c r="AJ2553" s="1256"/>
      <c r="AK2553" s="1256"/>
      <c r="AL2553" s="1256"/>
      <c r="AM2553" s="1256"/>
      <c r="AN2553" s="1256"/>
      <c r="AO2553" s="1256"/>
      <c r="AP2553" s="1256"/>
      <c r="AQ2553" s="1256"/>
      <c r="AR2553" s="1256"/>
      <c r="AS2553" s="1256"/>
      <c r="AT2553" s="1256"/>
      <c r="AU2553" s="1256"/>
      <c r="AV2553" s="1256"/>
      <c r="AW2553" s="1256"/>
      <c r="AX2553" s="1256"/>
      <c r="AY2553" s="1256"/>
      <c r="AZ2553" s="1256"/>
      <c r="BA2553" s="1256"/>
      <c r="BB2553" s="1256"/>
      <c r="BC2553" s="1256"/>
      <c r="BD2553" s="1256"/>
      <c r="BE2553" s="1256"/>
      <c r="BF2553" s="1256"/>
      <c r="BG2553" s="1256"/>
      <c r="BH2553" s="1256"/>
      <c r="BI2553" s="1256"/>
      <c r="BJ2553" s="1256"/>
      <c r="BK2553" s="1256"/>
      <c r="BL2553" s="1256"/>
      <c r="BM2553" s="1256"/>
      <c r="BN2553" s="1256"/>
      <c r="BO2553" s="1256"/>
      <c r="BP2553" s="1256"/>
      <c r="BQ2553" s="1256"/>
      <c r="BR2553" s="1256"/>
      <c r="BS2553" s="1256"/>
    </row>
    <row r="2554" spans="1:71" s="994" customFormat="1" hidden="1" outlineLevel="2">
      <c r="A2554" s="1014">
        <v>2</v>
      </c>
      <c r="B2554" s="1014" t="s">
        <v>1556</v>
      </c>
      <c r="C2554" s="1014" t="s">
        <v>1594</v>
      </c>
      <c r="D2554" s="1014" t="s">
        <v>6393</v>
      </c>
      <c r="E2554" s="1014" t="s">
        <v>6393</v>
      </c>
      <c r="F2554" s="1014" t="s">
        <v>6355</v>
      </c>
      <c r="G2554" s="941" t="s">
        <v>6417</v>
      </c>
      <c r="H2554" s="47" t="s">
        <v>30</v>
      </c>
      <c r="I2554" s="329">
        <v>6</v>
      </c>
      <c r="J2554" s="915"/>
      <c r="K2554" s="910">
        <f t="shared" si="400"/>
        <v>0</v>
      </c>
      <c r="L2554" s="426"/>
      <c r="M2554" s="909">
        <f t="shared" si="401"/>
        <v>0</v>
      </c>
      <c r="N2554" s="909">
        <f t="shared" si="402"/>
        <v>0</v>
      </c>
      <c r="O2554" s="909">
        <f t="shared" si="403"/>
        <v>0</v>
      </c>
      <c r="P2554" s="147"/>
      <c r="Q2554" s="1256"/>
      <c r="R2554" s="1256"/>
      <c r="S2554" s="1256"/>
      <c r="T2554" s="1256"/>
      <c r="U2554" s="1256"/>
      <c r="V2554" s="1256"/>
      <c r="W2554" s="1256"/>
      <c r="X2554" s="1256"/>
      <c r="Y2554" s="1256"/>
      <c r="Z2554" s="1256"/>
      <c r="AA2554" s="1256"/>
      <c r="AB2554" s="1256"/>
      <c r="AC2554" s="1256"/>
      <c r="AD2554" s="1256"/>
      <c r="AE2554" s="1256"/>
      <c r="AF2554" s="1256"/>
      <c r="AG2554" s="1256"/>
      <c r="AH2554" s="1256"/>
      <c r="AI2554" s="1256"/>
      <c r="AJ2554" s="1256"/>
      <c r="AK2554" s="1256"/>
      <c r="AL2554" s="1256"/>
      <c r="AM2554" s="1256"/>
      <c r="AN2554" s="1256"/>
      <c r="AO2554" s="1256"/>
      <c r="AP2554" s="1256"/>
      <c r="AQ2554" s="1256"/>
      <c r="AR2554" s="1256"/>
      <c r="AS2554" s="1256"/>
      <c r="AT2554" s="1256"/>
      <c r="AU2554" s="1256"/>
      <c r="AV2554" s="1256"/>
      <c r="AW2554" s="1256"/>
      <c r="AX2554" s="1256"/>
      <c r="AY2554" s="1256"/>
      <c r="AZ2554" s="1256"/>
      <c r="BA2554" s="1256"/>
      <c r="BB2554" s="1256"/>
      <c r="BC2554" s="1256"/>
      <c r="BD2554" s="1256"/>
      <c r="BE2554" s="1256"/>
      <c r="BF2554" s="1256"/>
      <c r="BG2554" s="1256"/>
      <c r="BH2554" s="1256"/>
      <c r="BI2554" s="1256"/>
      <c r="BJ2554" s="1256"/>
      <c r="BK2554" s="1256"/>
      <c r="BL2554" s="1256"/>
      <c r="BM2554" s="1256"/>
      <c r="BN2554" s="1256"/>
      <c r="BO2554" s="1256"/>
      <c r="BP2554" s="1256"/>
      <c r="BQ2554" s="1256"/>
      <c r="BR2554" s="1256"/>
      <c r="BS2554" s="1256"/>
    </row>
    <row r="2555" spans="1:71" s="994" customFormat="1" hidden="1" outlineLevel="2">
      <c r="A2555" s="1014">
        <v>2</v>
      </c>
      <c r="B2555" s="1014" t="s">
        <v>1556</v>
      </c>
      <c r="C2555" s="1014" t="s">
        <v>1594</v>
      </c>
      <c r="D2555" s="1014" t="s">
        <v>6393</v>
      </c>
      <c r="E2555" s="1014" t="s">
        <v>6393</v>
      </c>
      <c r="F2555" s="1014" t="s">
        <v>6356</v>
      </c>
      <c r="G2555" s="941" t="s">
        <v>6418</v>
      </c>
      <c r="H2555" s="47" t="s">
        <v>30</v>
      </c>
      <c r="I2555" s="329">
        <v>6</v>
      </c>
      <c r="J2555" s="915"/>
      <c r="K2555" s="910">
        <f t="shared" si="400"/>
        <v>0</v>
      </c>
      <c r="L2555" s="426"/>
      <c r="M2555" s="909">
        <f t="shared" si="401"/>
        <v>0</v>
      </c>
      <c r="N2555" s="909">
        <f t="shared" si="402"/>
        <v>0</v>
      </c>
      <c r="O2555" s="909">
        <f t="shared" si="403"/>
        <v>0</v>
      </c>
      <c r="P2555" s="147"/>
      <c r="Q2555" s="1256"/>
      <c r="R2555" s="1256"/>
      <c r="S2555" s="1256"/>
      <c r="T2555" s="1256"/>
      <c r="U2555" s="1256"/>
      <c r="V2555" s="1256"/>
      <c r="W2555" s="1256"/>
      <c r="X2555" s="1256"/>
      <c r="Y2555" s="1256"/>
      <c r="Z2555" s="1256"/>
      <c r="AA2555" s="1256"/>
      <c r="AB2555" s="1256"/>
      <c r="AC2555" s="1256"/>
      <c r="AD2555" s="1256"/>
      <c r="AE2555" s="1256"/>
      <c r="AF2555" s="1256"/>
      <c r="AG2555" s="1256"/>
      <c r="AH2555" s="1256"/>
      <c r="AI2555" s="1256"/>
      <c r="AJ2555" s="1256"/>
      <c r="AK2555" s="1256"/>
      <c r="AL2555" s="1256"/>
      <c r="AM2555" s="1256"/>
      <c r="AN2555" s="1256"/>
      <c r="AO2555" s="1256"/>
      <c r="AP2555" s="1256"/>
      <c r="AQ2555" s="1256"/>
      <c r="AR2555" s="1256"/>
      <c r="AS2555" s="1256"/>
      <c r="AT2555" s="1256"/>
      <c r="AU2555" s="1256"/>
      <c r="AV2555" s="1256"/>
      <c r="AW2555" s="1256"/>
      <c r="AX2555" s="1256"/>
      <c r="AY2555" s="1256"/>
      <c r="AZ2555" s="1256"/>
      <c r="BA2555" s="1256"/>
      <c r="BB2555" s="1256"/>
      <c r="BC2555" s="1256"/>
      <c r="BD2555" s="1256"/>
      <c r="BE2555" s="1256"/>
      <c r="BF2555" s="1256"/>
      <c r="BG2555" s="1256"/>
      <c r="BH2555" s="1256"/>
      <c r="BI2555" s="1256"/>
      <c r="BJ2555" s="1256"/>
      <c r="BK2555" s="1256"/>
      <c r="BL2555" s="1256"/>
      <c r="BM2555" s="1256"/>
      <c r="BN2555" s="1256"/>
      <c r="BO2555" s="1256"/>
      <c r="BP2555" s="1256"/>
      <c r="BQ2555" s="1256"/>
      <c r="BR2555" s="1256"/>
      <c r="BS2555" s="1256"/>
    </row>
    <row r="2556" spans="1:71" s="994" customFormat="1" ht="27.6" hidden="1" outlineLevel="2">
      <c r="A2556" s="1014">
        <v>2</v>
      </c>
      <c r="B2556" s="1014" t="s">
        <v>1556</v>
      </c>
      <c r="C2556" s="1014" t="s">
        <v>1594</v>
      </c>
      <c r="D2556" s="1014" t="s">
        <v>6393</v>
      </c>
      <c r="E2556" s="1014" t="s">
        <v>6393</v>
      </c>
      <c r="F2556" s="1014" t="s">
        <v>6357</v>
      </c>
      <c r="G2556" s="941" t="s">
        <v>6457</v>
      </c>
      <c r="H2556" s="47" t="s">
        <v>30</v>
      </c>
      <c r="I2556" s="329">
        <v>74</v>
      </c>
      <c r="J2556" s="915"/>
      <c r="K2556" s="910">
        <f t="shared" si="400"/>
        <v>0</v>
      </c>
      <c r="L2556" s="426"/>
      <c r="M2556" s="909">
        <f t="shared" si="401"/>
        <v>0</v>
      </c>
      <c r="N2556" s="909">
        <f t="shared" si="402"/>
        <v>0</v>
      </c>
      <c r="O2556" s="909">
        <f t="shared" si="403"/>
        <v>0</v>
      </c>
      <c r="P2556" s="147"/>
      <c r="Q2556" s="1256"/>
      <c r="R2556" s="1256"/>
      <c r="S2556" s="1256"/>
      <c r="T2556" s="1256"/>
      <c r="U2556" s="1256"/>
      <c r="V2556" s="1256"/>
      <c r="W2556" s="1256"/>
      <c r="X2556" s="1256"/>
      <c r="Y2556" s="1256"/>
      <c r="Z2556" s="1256"/>
      <c r="AA2556" s="1256"/>
      <c r="AB2556" s="1256"/>
      <c r="AC2556" s="1256"/>
      <c r="AD2556" s="1256"/>
      <c r="AE2556" s="1256"/>
      <c r="AF2556" s="1256"/>
      <c r="AG2556" s="1256"/>
      <c r="AH2556" s="1256"/>
      <c r="AI2556" s="1256"/>
      <c r="AJ2556" s="1256"/>
      <c r="AK2556" s="1256"/>
      <c r="AL2556" s="1256"/>
      <c r="AM2556" s="1256"/>
      <c r="AN2556" s="1256"/>
      <c r="AO2556" s="1256"/>
      <c r="AP2556" s="1256"/>
      <c r="AQ2556" s="1256"/>
      <c r="AR2556" s="1256"/>
      <c r="AS2556" s="1256"/>
      <c r="AT2556" s="1256"/>
      <c r="AU2556" s="1256"/>
      <c r="AV2556" s="1256"/>
      <c r="AW2556" s="1256"/>
      <c r="AX2556" s="1256"/>
      <c r="AY2556" s="1256"/>
      <c r="AZ2556" s="1256"/>
      <c r="BA2556" s="1256"/>
      <c r="BB2556" s="1256"/>
      <c r="BC2556" s="1256"/>
      <c r="BD2556" s="1256"/>
      <c r="BE2556" s="1256"/>
      <c r="BF2556" s="1256"/>
      <c r="BG2556" s="1256"/>
      <c r="BH2556" s="1256"/>
      <c r="BI2556" s="1256"/>
      <c r="BJ2556" s="1256"/>
      <c r="BK2556" s="1256"/>
      <c r="BL2556" s="1256"/>
      <c r="BM2556" s="1256"/>
      <c r="BN2556" s="1256"/>
      <c r="BO2556" s="1256"/>
      <c r="BP2556" s="1256"/>
      <c r="BQ2556" s="1256"/>
      <c r="BR2556" s="1256"/>
      <c r="BS2556" s="1256"/>
    </row>
    <row r="2557" spans="1:71" ht="55.2" outlineLevel="1" collapsed="1">
      <c r="A2557" s="1107">
        <v>2</v>
      </c>
      <c r="B2557" s="1107" t="s">
        <v>1556</v>
      </c>
      <c r="C2557" s="1107" t="s">
        <v>5726</v>
      </c>
      <c r="D2557" s="1107"/>
      <c r="E2557" s="1107"/>
      <c r="F2557" s="1107"/>
      <c r="G2557" s="1114" t="s">
        <v>6576</v>
      </c>
      <c r="H2557" s="1108"/>
      <c r="I2557" s="1108"/>
      <c r="J2557" s="1115"/>
      <c r="K2557" s="1121">
        <f>SUM(K2558:K2616)</f>
        <v>0</v>
      </c>
      <c r="L2557" s="1115"/>
      <c r="M2557" s="1121">
        <f>SUM(M2558:M2616)</f>
        <v>0</v>
      </c>
      <c r="N2557" s="1115"/>
      <c r="O2557" s="1121">
        <f>SUM(O2558:O2616)</f>
        <v>0</v>
      </c>
      <c r="P2557" s="1113"/>
    </row>
    <row r="2558" spans="1:71" s="994" customFormat="1" hidden="1" outlineLevel="2">
      <c r="A2558" s="1014">
        <v>2</v>
      </c>
      <c r="B2558" s="1014" t="s">
        <v>1556</v>
      </c>
      <c r="C2558" s="1014" t="s">
        <v>5726</v>
      </c>
      <c r="D2558" s="1014" t="s">
        <v>6393</v>
      </c>
      <c r="E2558" s="1014" t="s">
        <v>6393</v>
      </c>
      <c r="F2558" s="1014" t="s">
        <v>1559</v>
      </c>
      <c r="G2558" s="1010" t="s">
        <v>6573</v>
      </c>
      <c r="H2558" s="47"/>
      <c r="I2558" s="329"/>
      <c r="J2558" s="915"/>
      <c r="K2558" s="910">
        <f t="shared" ref="K2558:K2589" si="404">I2558*J2558</f>
        <v>0</v>
      </c>
      <c r="L2558" s="426"/>
      <c r="M2558" s="909">
        <f t="shared" ref="M2558:M2589" si="405">I2558*L2558</f>
        <v>0</v>
      </c>
      <c r="N2558" s="909">
        <f t="shared" ref="N2558:N2589" si="406">J2558+L2558</f>
        <v>0</v>
      </c>
      <c r="O2558" s="909">
        <f t="shared" ref="O2558:O2589" si="407">I2558*N2558</f>
        <v>0</v>
      </c>
      <c r="P2558" s="147"/>
      <c r="Q2558" s="1256"/>
      <c r="R2558" s="1256"/>
      <c r="S2558" s="1256"/>
      <c r="T2558" s="1256"/>
      <c r="U2558" s="1256"/>
      <c r="V2558" s="1256"/>
      <c r="W2558" s="1256"/>
      <c r="X2558" s="1256"/>
      <c r="Y2558" s="1256"/>
      <c r="Z2558" s="1256"/>
      <c r="AA2558" s="1256"/>
      <c r="AB2558" s="1256"/>
      <c r="AC2558" s="1256"/>
      <c r="AD2558" s="1256"/>
      <c r="AE2558" s="1256"/>
      <c r="AF2558" s="1256"/>
      <c r="AG2558" s="1256"/>
      <c r="AH2558" s="1256"/>
      <c r="AI2558" s="1256"/>
      <c r="AJ2558" s="1256"/>
      <c r="AK2558" s="1256"/>
      <c r="AL2558" s="1256"/>
      <c r="AM2558" s="1256"/>
      <c r="AN2558" s="1256"/>
      <c r="AO2558" s="1256"/>
      <c r="AP2558" s="1256"/>
      <c r="AQ2558" s="1256"/>
      <c r="AR2558" s="1256"/>
      <c r="AS2558" s="1256"/>
      <c r="AT2558" s="1256"/>
      <c r="AU2558" s="1256"/>
      <c r="AV2558" s="1256"/>
      <c r="AW2558" s="1256"/>
      <c r="AX2558" s="1256"/>
      <c r="AY2558" s="1256"/>
      <c r="AZ2558" s="1256"/>
      <c r="BA2558" s="1256"/>
      <c r="BB2558" s="1256"/>
      <c r="BC2558" s="1256"/>
      <c r="BD2558" s="1256"/>
      <c r="BE2558" s="1256"/>
      <c r="BF2558" s="1256"/>
      <c r="BG2558" s="1256"/>
      <c r="BH2558" s="1256"/>
      <c r="BI2558" s="1256"/>
      <c r="BJ2558" s="1256"/>
      <c r="BK2558" s="1256"/>
      <c r="BL2558" s="1256"/>
      <c r="BM2558" s="1256"/>
      <c r="BN2558" s="1256"/>
      <c r="BO2558" s="1256"/>
      <c r="BP2558" s="1256"/>
      <c r="BQ2558" s="1256"/>
      <c r="BR2558" s="1256"/>
      <c r="BS2558" s="1256"/>
    </row>
    <row r="2559" spans="1:71" s="994" customFormat="1" hidden="1" outlineLevel="2">
      <c r="A2559" s="1014">
        <v>2</v>
      </c>
      <c r="B2559" s="1014" t="s">
        <v>1556</v>
      </c>
      <c r="C2559" s="1014" t="s">
        <v>5726</v>
      </c>
      <c r="D2559" s="1014" t="s">
        <v>6393</v>
      </c>
      <c r="E2559" s="1014" t="s">
        <v>6393</v>
      </c>
      <c r="F2559" s="1014" t="s">
        <v>1556</v>
      </c>
      <c r="G2559" s="1010" t="s">
        <v>6574</v>
      </c>
      <c r="H2559" s="47"/>
      <c r="I2559" s="329"/>
      <c r="J2559" s="915"/>
      <c r="K2559" s="910">
        <f t="shared" si="404"/>
        <v>0</v>
      </c>
      <c r="L2559" s="426"/>
      <c r="M2559" s="909">
        <f t="shared" si="405"/>
        <v>0</v>
      </c>
      <c r="N2559" s="909">
        <f t="shared" si="406"/>
        <v>0</v>
      </c>
      <c r="O2559" s="909">
        <f t="shared" si="407"/>
        <v>0</v>
      </c>
      <c r="P2559" s="147"/>
      <c r="Q2559" s="1256"/>
      <c r="R2559" s="1256"/>
      <c r="S2559" s="1256"/>
      <c r="T2559" s="1256"/>
      <c r="U2559" s="1256"/>
      <c r="V2559" s="1256"/>
      <c r="W2559" s="1256"/>
      <c r="X2559" s="1256"/>
      <c r="Y2559" s="1256"/>
      <c r="Z2559" s="1256"/>
      <c r="AA2559" s="1256"/>
      <c r="AB2559" s="1256"/>
      <c r="AC2559" s="1256"/>
      <c r="AD2559" s="1256"/>
      <c r="AE2559" s="1256"/>
      <c r="AF2559" s="1256"/>
      <c r="AG2559" s="1256"/>
      <c r="AH2559" s="1256"/>
      <c r="AI2559" s="1256"/>
      <c r="AJ2559" s="1256"/>
      <c r="AK2559" s="1256"/>
      <c r="AL2559" s="1256"/>
      <c r="AM2559" s="1256"/>
      <c r="AN2559" s="1256"/>
      <c r="AO2559" s="1256"/>
      <c r="AP2559" s="1256"/>
      <c r="AQ2559" s="1256"/>
      <c r="AR2559" s="1256"/>
      <c r="AS2559" s="1256"/>
      <c r="AT2559" s="1256"/>
      <c r="AU2559" s="1256"/>
      <c r="AV2559" s="1256"/>
      <c r="AW2559" s="1256"/>
      <c r="AX2559" s="1256"/>
      <c r="AY2559" s="1256"/>
      <c r="AZ2559" s="1256"/>
      <c r="BA2559" s="1256"/>
      <c r="BB2559" s="1256"/>
      <c r="BC2559" s="1256"/>
      <c r="BD2559" s="1256"/>
      <c r="BE2559" s="1256"/>
      <c r="BF2559" s="1256"/>
      <c r="BG2559" s="1256"/>
      <c r="BH2559" s="1256"/>
      <c r="BI2559" s="1256"/>
      <c r="BJ2559" s="1256"/>
      <c r="BK2559" s="1256"/>
      <c r="BL2559" s="1256"/>
      <c r="BM2559" s="1256"/>
      <c r="BN2559" s="1256"/>
      <c r="BO2559" s="1256"/>
      <c r="BP2559" s="1256"/>
      <c r="BQ2559" s="1256"/>
      <c r="BR2559" s="1256"/>
      <c r="BS2559" s="1256"/>
    </row>
    <row r="2560" spans="1:71" s="994" customFormat="1" ht="41.4" hidden="1" outlineLevel="2">
      <c r="A2560" s="1014">
        <v>2</v>
      </c>
      <c r="B2560" s="1014" t="s">
        <v>1556</v>
      </c>
      <c r="C2560" s="1014" t="s">
        <v>5726</v>
      </c>
      <c r="D2560" s="1014" t="s">
        <v>6393</v>
      </c>
      <c r="E2560" s="1014" t="s">
        <v>6393</v>
      </c>
      <c r="F2560" s="1014" t="s">
        <v>1561</v>
      </c>
      <c r="G2560" s="941" t="s">
        <v>6577</v>
      </c>
      <c r="H2560" s="47" t="s">
        <v>29</v>
      </c>
      <c r="I2560" s="329">
        <v>1</v>
      </c>
      <c r="J2560" s="915"/>
      <c r="K2560" s="910">
        <f t="shared" si="404"/>
        <v>0</v>
      </c>
      <c r="L2560" s="426"/>
      <c r="M2560" s="909">
        <f t="shared" si="405"/>
        <v>0</v>
      </c>
      <c r="N2560" s="909">
        <f t="shared" si="406"/>
        <v>0</v>
      </c>
      <c r="O2560" s="909">
        <f t="shared" si="407"/>
        <v>0</v>
      </c>
      <c r="P2560" s="147"/>
      <c r="Q2560" s="1256"/>
      <c r="R2560" s="1256"/>
      <c r="S2560" s="1256"/>
      <c r="T2560" s="1256"/>
      <c r="U2560" s="1256"/>
      <c r="V2560" s="1256"/>
      <c r="W2560" s="1256"/>
      <c r="X2560" s="1256"/>
      <c r="Y2560" s="1256"/>
      <c r="Z2560" s="1256"/>
      <c r="AA2560" s="1256"/>
      <c r="AB2560" s="1256"/>
      <c r="AC2560" s="1256"/>
      <c r="AD2560" s="1256"/>
      <c r="AE2560" s="1256"/>
      <c r="AF2560" s="1256"/>
      <c r="AG2560" s="1256"/>
      <c r="AH2560" s="1256"/>
      <c r="AI2560" s="1256"/>
      <c r="AJ2560" s="1256"/>
      <c r="AK2560" s="1256"/>
      <c r="AL2560" s="1256"/>
      <c r="AM2560" s="1256"/>
      <c r="AN2560" s="1256"/>
      <c r="AO2560" s="1256"/>
      <c r="AP2560" s="1256"/>
      <c r="AQ2560" s="1256"/>
      <c r="AR2560" s="1256"/>
      <c r="AS2560" s="1256"/>
      <c r="AT2560" s="1256"/>
      <c r="AU2560" s="1256"/>
      <c r="AV2560" s="1256"/>
      <c r="AW2560" s="1256"/>
      <c r="AX2560" s="1256"/>
      <c r="AY2560" s="1256"/>
      <c r="AZ2560" s="1256"/>
      <c r="BA2560" s="1256"/>
      <c r="BB2560" s="1256"/>
      <c r="BC2560" s="1256"/>
      <c r="BD2560" s="1256"/>
      <c r="BE2560" s="1256"/>
      <c r="BF2560" s="1256"/>
      <c r="BG2560" s="1256"/>
      <c r="BH2560" s="1256"/>
      <c r="BI2560" s="1256"/>
      <c r="BJ2560" s="1256"/>
      <c r="BK2560" s="1256"/>
      <c r="BL2560" s="1256"/>
      <c r="BM2560" s="1256"/>
      <c r="BN2560" s="1256"/>
      <c r="BO2560" s="1256"/>
      <c r="BP2560" s="1256"/>
      <c r="BQ2560" s="1256"/>
      <c r="BR2560" s="1256"/>
      <c r="BS2560" s="1256"/>
    </row>
    <row r="2561" spans="1:71" s="994" customFormat="1" ht="41.4" hidden="1" outlineLevel="2">
      <c r="A2561" s="1014">
        <v>2</v>
      </c>
      <c r="B2561" s="1014" t="s">
        <v>1556</v>
      </c>
      <c r="C2561" s="1014" t="s">
        <v>5726</v>
      </c>
      <c r="D2561" s="1014" t="s">
        <v>6393</v>
      </c>
      <c r="E2561" s="1014" t="s">
        <v>6393</v>
      </c>
      <c r="F2561" s="1014" t="s">
        <v>1574</v>
      </c>
      <c r="G2561" s="941" t="s">
        <v>6578</v>
      </c>
      <c r="H2561" s="47" t="s">
        <v>29</v>
      </c>
      <c r="I2561" s="329">
        <v>1</v>
      </c>
      <c r="J2561" s="915"/>
      <c r="K2561" s="910">
        <f t="shared" si="404"/>
        <v>0</v>
      </c>
      <c r="L2561" s="426"/>
      <c r="M2561" s="909">
        <f t="shared" si="405"/>
        <v>0</v>
      </c>
      <c r="N2561" s="909">
        <f t="shared" si="406"/>
        <v>0</v>
      </c>
      <c r="O2561" s="909">
        <f t="shared" si="407"/>
        <v>0</v>
      </c>
      <c r="P2561" s="147"/>
      <c r="Q2561" s="1256"/>
      <c r="R2561" s="1256"/>
      <c r="S2561" s="1256"/>
      <c r="T2561" s="1256"/>
      <c r="U2561" s="1256"/>
      <c r="V2561" s="1256"/>
      <c r="W2561" s="1256"/>
      <c r="X2561" s="1256"/>
      <c r="Y2561" s="1256"/>
      <c r="Z2561" s="1256"/>
      <c r="AA2561" s="1256"/>
      <c r="AB2561" s="1256"/>
      <c r="AC2561" s="1256"/>
      <c r="AD2561" s="1256"/>
      <c r="AE2561" s="1256"/>
      <c r="AF2561" s="1256"/>
      <c r="AG2561" s="1256"/>
      <c r="AH2561" s="1256"/>
      <c r="AI2561" s="1256"/>
      <c r="AJ2561" s="1256"/>
      <c r="AK2561" s="1256"/>
      <c r="AL2561" s="1256"/>
      <c r="AM2561" s="1256"/>
      <c r="AN2561" s="1256"/>
      <c r="AO2561" s="1256"/>
      <c r="AP2561" s="1256"/>
      <c r="AQ2561" s="1256"/>
      <c r="AR2561" s="1256"/>
      <c r="AS2561" s="1256"/>
      <c r="AT2561" s="1256"/>
      <c r="AU2561" s="1256"/>
      <c r="AV2561" s="1256"/>
      <c r="AW2561" s="1256"/>
      <c r="AX2561" s="1256"/>
      <c r="AY2561" s="1256"/>
      <c r="AZ2561" s="1256"/>
      <c r="BA2561" s="1256"/>
      <c r="BB2561" s="1256"/>
      <c r="BC2561" s="1256"/>
      <c r="BD2561" s="1256"/>
      <c r="BE2561" s="1256"/>
      <c r="BF2561" s="1256"/>
      <c r="BG2561" s="1256"/>
      <c r="BH2561" s="1256"/>
      <c r="BI2561" s="1256"/>
      <c r="BJ2561" s="1256"/>
      <c r="BK2561" s="1256"/>
      <c r="BL2561" s="1256"/>
      <c r="BM2561" s="1256"/>
      <c r="BN2561" s="1256"/>
      <c r="BO2561" s="1256"/>
      <c r="BP2561" s="1256"/>
      <c r="BQ2561" s="1256"/>
      <c r="BR2561" s="1256"/>
      <c r="BS2561" s="1256"/>
    </row>
    <row r="2562" spans="1:71" s="994" customFormat="1" ht="27.6" hidden="1" outlineLevel="2">
      <c r="A2562" s="1014">
        <v>2</v>
      </c>
      <c r="B2562" s="1014" t="s">
        <v>1556</v>
      </c>
      <c r="C2562" s="1014" t="s">
        <v>5726</v>
      </c>
      <c r="D2562" s="1014" t="s">
        <v>6393</v>
      </c>
      <c r="E2562" s="1014" t="s">
        <v>6393</v>
      </c>
      <c r="F2562" s="1014" t="s">
        <v>1567</v>
      </c>
      <c r="G2562" s="941" t="s">
        <v>6579</v>
      </c>
      <c r="H2562" s="47" t="s">
        <v>29</v>
      </c>
      <c r="I2562" s="329">
        <v>1</v>
      </c>
      <c r="J2562" s="915"/>
      <c r="K2562" s="910">
        <f t="shared" si="404"/>
        <v>0</v>
      </c>
      <c r="L2562" s="426"/>
      <c r="M2562" s="909">
        <f t="shared" si="405"/>
        <v>0</v>
      </c>
      <c r="N2562" s="909">
        <f t="shared" si="406"/>
        <v>0</v>
      </c>
      <c r="O2562" s="909">
        <f t="shared" si="407"/>
        <v>0</v>
      </c>
      <c r="P2562" s="147"/>
      <c r="Q2562" s="1256"/>
      <c r="R2562" s="1256"/>
      <c r="S2562" s="1256"/>
      <c r="T2562" s="1256"/>
      <c r="U2562" s="1256"/>
      <c r="V2562" s="1256"/>
      <c r="W2562" s="1256"/>
      <c r="X2562" s="1256"/>
      <c r="Y2562" s="1256"/>
      <c r="Z2562" s="1256"/>
      <c r="AA2562" s="1256"/>
      <c r="AB2562" s="1256"/>
      <c r="AC2562" s="1256"/>
      <c r="AD2562" s="1256"/>
      <c r="AE2562" s="1256"/>
      <c r="AF2562" s="1256"/>
      <c r="AG2562" s="1256"/>
      <c r="AH2562" s="1256"/>
      <c r="AI2562" s="1256"/>
      <c r="AJ2562" s="1256"/>
      <c r="AK2562" s="1256"/>
      <c r="AL2562" s="1256"/>
      <c r="AM2562" s="1256"/>
      <c r="AN2562" s="1256"/>
      <c r="AO2562" s="1256"/>
      <c r="AP2562" s="1256"/>
      <c r="AQ2562" s="1256"/>
      <c r="AR2562" s="1256"/>
      <c r="AS2562" s="1256"/>
      <c r="AT2562" s="1256"/>
      <c r="AU2562" s="1256"/>
      <c r="AV2562" s="1256"/>
      <c r="AW2562" s="1256"/>
      <c r="AX2562" s="1256"/>
      <c r="AY2562" s="1256"/>
      <c r="AZ2562" s="1256"/>
      <c r="BA2562" s="1256"/>
      <c r="BB2562" s="1256"/>
      <c r="BC2562" s="1256"/>
      <c r="BD2562" s="1256"/>
      <c r="BE2562" s="1256"/>
      <c r="BF2562" s="1256"/>
      <c r="BG2562" s="1256"/>
      <c r="BH2562" s="1256"/>
      <c r="BI2562" s="1256"/>
      <c r="BJ2562" s="1256"/>
      <c r="BK2562" s="1256"/>
      <c r="BL2562" s="1256"/>
      <c r="BM2562" s="1256"/>
      <c r="BN2562" s="1256"/>
      <c r="BO2562" s="1256"/>
      <c r="BP2562" s="1256"/>
      <c r="BQ2562" s="1256"/>
      <c r="BR2562" s="1256"/>
      <c r="BS2562" s="1256"/>
    </row>
    <row r="2563" spans="1:71" s="994" customFormat="1" ht="27.6" hidden="1" outlineLevel="2">
      <c r="A2563" s="1014">
        <v>2</v>
      </c>
      <c r="B2563" s="1014" t="s">
        <v>1556</v>
      </c>
      <c r="C2563" s="1014" t="s">
        <v>5726</v>
      </c>
      <c r="D2563" s="1014" t="s">
        <v>6393</v>
      </c>
      <c r="E2563" s="1014" t="s">
        <v>6393</v>
      </c>
      <c r="F2563" s="1014" t="s">
        <v>1571</v>
      </c>
      <c r="G2563" s="941" t="s">
        <v>6580</v>
      </c>
      <c r="H2563" s="47" t="s">
        <v>29</v>
      </c>
      <c r="I2563" s="329">
        <v>1</v>
      </c>
      <c r="J2563" s="915"/>
      <c r="K2563" s="910">
        <f t="shared" si="404"/>
        <v>0</v>
      </c>
      <c r="L2563" s="426"/>
      <c r="M2563" s="909">
        <f t="shared" si="405"/>
        <v>0</v>
      </c>
      <c r="N2563" s="909">
        <f t="shared" si="406"/>
        <v>0</v>
      </c>
      <c r="O2563" s="909">
        <f t="shared" si="407"/>
        <v>0</v>
      </c>
      <c r="P2563" s="147"/>
      <c r="Q2563" s="1256"/>
      <c r="R2563" s="1256"/>
      <c r="S2563" s="1256"/>
      <c r="T2563" s="1256"/>
      <c r="U2563" s="1256"/>
      <c r="V2563" s="1256"/>
      <c r="W2563" s="1256"/>
      <c r="X2563" s="1256"/>
      <c r="Y2563" s="1256"/>
      <c r="Z2563" s="1256"/>
      <c r="AA2563" s="1256"/>
      <c r="AB2563" s="1256"/>
      <c r="AC2563" s="1256"/>
      <c r="AD2563" s="1256"/>
      <c r="AE2563" s="1256"/>
      <c r="AF2563" s="1256"/>
      <c r="AG2563" s="1256"/>
      <c r="AH2563" s="1256"/>
      <c r="AI2563" s="1256"/>
      <c r="AJ2563" s="1256"/>
      <c r="AK2563" s="1256"/>
      <c r="AL2563" s="1256"/>
      <c r="AM2563" s="1256"/>
      <c r="AN2563" s="1256"/>
      <c r="AO2563" s="1256"/>
      <c r="AP2563" s="1256"/>
      <c r="AQ2563" s="1256"/>
      <c r="AR2563" s="1256"/>
      <c r="AS2563" s="1256"/>
      <c r="AT2563" s="1256"/>
      <c r="AU2563" s="1256"/>
      <c r="AV2563" s="1256"/>
      <c r="AW2563" s="1256"/>
      <c r="AX2563" s="1256"/>
      <c r="AY2563" s="1256"/>
      <c r="AZ2563" s="1256"/>
      <c r="BA2563" s="1256"/>
      <c r="BB2563" s="1256"/>
      <c r="BC2563" s="1256"/>
      <c r="BD2563" s="1256"/>
      <c r="BE2563" s="1256"/>
      <c r="BF2563" s="1256"/>
      <c r="BG2563" s="1256"/>
      <c r="BH2563" s="1256"/>
      <c r="BI2563" s="1256"/>
      <c r="BJ2563" s="1256"/>
      <c r="BK2563" s="1256"/>
      <c r="BL2563" s="1256"/>
      <c r="BM2563" s="1256"/>
      <c r="BN2563" s="1256"/>
      <c r="BO2563" s="1256"/>
      <c r="BP2563" s="1256"/>
      <c r="BQ2563" s="1256"/>
      <c r="BR2563" s="1256"/>
      <c r="BS2563" s="1256"/>
    </row>
    <row r="2564" spans="1:71" s="994" customFormat="1" ht="27.6" hidden="1" outlineLevel="2">
      <c r="A2564" s="1014">
        <v>2</v>
      </c>
      <c r="B2564" s="1014" t="s">
        <v>1556</v>
      </c>
      <c r="C2564" s="1014" t="s">
        <v>5726</v>
      </c>
      <c r="D2564" s="1014" t="s">
        <v>6393</v>
      </c>
      <c r="E2564" s="1014" t="s">
        <v>6393</v>
      </c>
      <c r="F2564" s="1014" t="s">
        <v>1589</v>
      </c>
      <c r="G2564" s="941" t="s">
        <v>6581</v>
      </c>
      <c r="H2564" s="47" t="s">
        <v>29</v>
      </c>
      <c r="I2564" s="329">
        <v>1</v>
      </c>
      <c r="J2564" s="915"/>
      <c r="K2564" s="910">
        <f t="shared" si="404"/>
        <v>0</v>
      </c>
      <c r="L2564" s="426"/>
      <c r="M2564" s="909">
        <f t="shared" si="405"/>
        <v>0</v>
      </c>
      <c r="N2564" s="909">
        <f t="shared" si="406"/>
        <v>0</v>
      </c>
      <c r="O2564" s="909">
        <f t="shared" si="407"/>
        <v>0</v>
      </c>
      <c r="P2564" s="147"/>
      <c r="Q2564" s="1256"/>
      <c r="R2564" s="1256"/>
      <c r="S2564" s="1256"/>
      <c r="T2564" s="1256"/>
      <c r="U2564" s="1256"/>
      <c r="V2564" s="1256"/>
      <c r="W2564" s="1256"/>
      <c r="X2564" s="1256"/>
      <c r="Y2564" s="1256"/>
      <c r="Z2564" s="1256"/>
      <c r="AA2564" s="1256"/>
      <c r="AB2564" s="1256"/>
      <c r="AC2564" s="1256"/>
      <c r="AD2564" s="1256"/>
      <c r="AE2564" s="1256"/>
      <c r="AF2564" s="1256"/>
      <c r="AG2564" s="1256"/>
      <c r="AH2564" s="1256"/>
      <c r="AI2564" s="1256"/>
      <c r="AJ2564" s="1256"/>
      <c r="AK2564" s="1256"/>
      <c r="AL2564" s="1256"/>
      <c r="AM2564" s="1256"/>
      <c r="AN2564" s="1256"/>
      <c r="AO2564" s="1256"/>
      <c r="AP2564" s="1256"/>
      <c r="AQ2564" s="1256"/>
      <c r="AR2564" s="1256"/>
      <c r="AS2564" s="1256"/>
      <c r="AT2564" s="1256"/>
      <c r="AU2564" s="1256"/>
      <c r="AV2564" s="1256"/>
      <c r="AW2564" s="1256"/>
      <c r="AX2564" s="1256"/>
      <c r="AY2564" s="1256"/>
      <c r="AZ2564" s="1256"/>
      <c r="BA2564" s="1256"/>
      <c r="BB2564" s="1256"/>
      <c r="BC2564" s="1256"/>
      <c r="BD2564" s="1256"/>
      <c r="BE2564" s="1256"/>
      <c r="BF2564" s="1256"/>
      <c r="BG2564" s="1256"/>
      <c r="BH2564" s="1256"/>
      <c r="BI2564" s="1256"/>
      <c r="BJ2564" s="1256"/>
      <c r="BK2564" s="1256"/>
      <c r="BL2564" s="1256"/>
      <c r="BM2564" s="1256"/>
      <c r="BN2564" s="1256"/>
      <c r="BO2564" s="1256"/>
      <c r="BP2564" s="1256"/>
      <c r="BQ2564" s="1256"/>
      <c r="BR2564" s="1256"/>
      <c r="BS2564" s="1256"/>
    </row>
    <row r="2565" spans="1:71" s="994" customFormat="1" ht="27.6" hidden="1" outlineLevel="2">
      <c r="A2565" s="1014">
        <v>2</v>
      </c>
      <c r="B2565" s="1014" t="s">
        <v>1556</v>
      </c>
      <c r="C2565" s="1014" t="s">
        <v>5726</v>
      </c>
      <c r="D2565" s="1014" t="s">
        <v>6393</v>
      </c>
      <c r="E2565" s="1014" t="s">
        <v>6393</v>
      </c>
      <c r="F2565" s="1014" t="s">
        <v>1594</v>
      </c>
      <c r="G2565" s="941" t="s">
        <v>6582</v>
      </c>
      <c r="H2565" s="47" t="s">
        <v>29</v>
      </c>
      <c r="I2565" s="329">
        <v>1</v>
      </c>
      <c r="J2565" s="915"/>
      <c r="K2565" s="910">
        <f t="shared" si="404"/>
        <v>0</v>
      </c>
      <c r="L2565" s="426"/>
      <c r="M2565" s="909">
        <f t="shared" si="405"/>
        <v>0</v>
      </c>
      <c r="N2565" s="909">
        <f t="shared" si="406"/>
        <v>0</v>
      </c>
      <c r="O2565" s="909">
        <f t="shared" si="407"/>
        <v>0</v>
      </c>
      <c r="P2565" s="147"/>
      <c r="Q2565" s="1256"/>
      <c r="R2565" s="1256"/>
      <c r="S2565" s="1256"/>
      <c r="T2565" s="1256"/>
      <c r="U2565" s="1256"/>
      <c r="V2565" s="1256"/>
      <c r="W2565" s="1256"/>
      <c r="X2565" s="1256"/>
      <c r="Y2565" s="1256"/>
      <c r="Z2565" s="1256"/>
      <c r="AA2565" s="1256"/>
      <c r="AB2565" s="1256"/>
      <c r="AC2565" s="1256"/>
      <c r="AD2565" s="1256"/>
      <c r="AE2565" s="1256"/>
      <c r="AF2565" s="1256"/>
      <c r="AG2565" s="1256"/>
      <c r="AH2565" s="1256"/>
      <c r="AI2565" s="1256"/>
      <c r="AJ2565" s="1256"/>
      <c r="AK2565" s="1256"/>
      <c r="AL2565" s="1256"/>
      <c r="AM2565" s="1256"/>
      <c r="AN2565" s="1256"/>
      <c r="AO2565" s="1256"/>
      <c r="AP2565" s="1256"/>
      <c r="AQ2565" s="1256"/>
      <c r="AR2565" s="1256"/>
      <c r="AS2565" s="1256"/>
      <c r="AT2565" s="1256"/>
      <c r="AU2565" s="1256"/>
      <c r="AV2565" s="1256"/>
      <c r="AW2565" s="1256"/>
      <c r="AX2565" s="1256"/>
      <c r="AY2565" s="1256"/>
      <c r="AZ2565" s="1256"/>
      <c r="BA2565" s="1256"/>
      <c r="BB2565" s="1256"/>
      <c r="BC2565" s="1256"/>
      <c r="BD2565" s="1256"/>
      <c r="BE2565" s="1256"/>
      <c r="BF2565" s="1256"/>
      <c r="BG2565" s="1256"/>
      <c r="BH2565" s="1256"/>
      <c r="BI2565" s="1256"/>
      <c r="BJ2565" s="1256"/>
      <c r="BK2565" s="1256"/>
      <c r="BL2565" s="1256"/>
      <c r="BM2565" s="1256"/>
      <c r="BN2565" s="1256"/>
      <c r="BO2565" s="1256"/>
      <c r="BP2565" s="1256"/>
      <c r="BQ2565" s="1256"/>
      <c r="BR2565" s="1256"/>
      <c r="BS2565" s="1256"/>
    </row>
    <row r="2566" spans="1:71" s="994" customFormat="1" ht="27.6" hidden="1" outlineLevel="2">
      <c r="A2566" s="1014">
        <v>2</v>
      </c>
      <c r="B2566" s="1014" t="s">
        <v>1556</v>
      </c>
      <c r="C2566" s="1014" t="s">
        <v>5726</v>
      </c>
      <c r="D2566" s="1014" t="s">
        <v>6393</v>
      </c>
      <c r="E2566" s="1014" t="s">
        <v>6393</v>
      </c>
      <c r="F2566" s="1014" t="s">
        <v>5726</v>
      </c>
      <c r="G2566" s="941" t="s">
        <v>6583</v>
      </c>
      <c r="H2566" s="47" t="s">
        <v>29</v>
      </c>
      <c r="I2566" s="329">
        <v>2</v>
      </c>
      <c r="J2566" s="915"/>
      <c r="K2566" s="910">
        <f t="shared" si="404"/>
        <v>0</v>
      </c>
      <c r="L2566" s="426"/>
      <c r="M2566" s="909">
        <f t="shared" si="405"/>
        <v>0</v>
      </c>
      <c r="N2566" s="909">
        <f t="shared" si="406"/>
        <v>0</v>
      </c>
      <c r="O2566" s="909">
        <f t="shared" si="407"/>
        <v>0</v>
      </c>
      <c r="P2566" s="147"/>
      <c r="Q2566" s="1256"/>
      <c r="R2566" s="1256"/>
      <c r="S2566" s="1256"/>
      <c r="T2566" s="1256"/>
      <c r="U2566" s="1256"/>
      <c r="V2566" s="1256"/>
      <c r="W2566" s="1256"/>
      <c r="X2566" s="1256"/>
      <c r="Y2566" s="1256"/>
      <c r="Z2566" s="1256"/>
      <c r="AA2566" s="1256"/>
      <c r="AB2566" s="1256"/>
      <c r="AC2566" s="1256"/>
      <c r="AD2566" s="1256"/>
      <c r="AE2566" s="1256"/>
      <c r="AF2566" s="1256"/>
      <c r="AG2566" s="1256"/>
      <c r="AH2566" s="1256"/>
      <c r="AI2566" s="1256"/>
      <c r="AJ2566" s="1256"/>
      <c r="AK2566" s="1256"/>
      <c r="AL2566" s="1256"/>
      <c r="AM2566" s="1256"/>
      <c r="AN2566" s="1256"/>
      <c r="AO2566" s="1256"/>
      <c r="AP2566" s="1256"/>
      <c r="AQ2566" s="1256"/>
      <c r="AR2566" s="1256"/>
      <c r="AS2566" s="1256"/>
      <c r="AT2566" s="1256"/>
      <c r="AU2566" s="1256"/>
      <c r="AV2566" s="1256"/>
      <c r="AW2566" s="1256"/>
      <c r="AX2566" s="1256"/>
      <c r="AY2566" s="1256"/>
      <c r="AZ2566" s="1256"/>
      <c r="BA2566" s="1256"/>
      <c r="BB2566" s="1256"/>
      <c r="BC2566" s="1256"/>
      <c r="BD2566" s="1256"/>
      <c r="BE2566" s="1256"/>
      <c r="BF2566" s="1256"/>
      <c r="BG2566" s="1256"/>
      <c r="BH2566" s="1256"/>
      <c r="BI2566" s="1256"/>
      <c r="BJ2566" s="1256"/>
      <c r="BK2566" s="1256"/>
      <c r="BL2566" s="1256"/>
      <c r="BM2566" s="1256"/>
      <c r="BN2566" s="1256"/>
      <c r="BO2566" s="1256"/>
      <c r="BP2566" s="1256"/>
      <c r="BQ2566" s="1256"/>
      <c r="BR2566" s="1256"/>
      <c r="BS2566" s="1256"/>
    </row>
    <row r="2567" spans="1:71" s="994" customFormat="1" ht="27.6" hidden="1" outlineLevel="2">
      <c r="A2567" s="1014">
        <v>2</v>
      </c>
      <c r="B2567" s="1014" t="s">
        <v>1556</v>
      </c>
      <c r="C2567" s="1014" t="s">
        <v>5726</v>
      </c>
      <c r="D2567" s="1014" t="s">
        <v>6393</v>
      </c>
      <c r="E2567" s="1014" t="s">
        <v>6393</v>
      </c>
      <c r="F2567" s="1014" t="s">
        <v>6298</v>
      </c>
      <c r="G2567" s="941" t="s">
        <v>6584</v>
      </c>
      <c r="H2567" s="47" t="s">
        <v>29</v>
      </c>
      <c r="I2567" s="329">
        <v>2</v>
      </c>
      <c r="J2567" s="915"/>
      <c r="K2567" s="910">
        <f t="shared" si="404"/>
        <v>0</v>
      </c>
      <c r="L2567" s="426"/>
      <c r="M2567" s="909">
        <f t="shared" si="405"/>
        <v>0</v>
      </c>
      <c r="N2567" s="909">
        <f t="shared" si="406"/>
        <v>0</v>
      </c>
      <c r="O2567" s="909">
        <f t="shared" si="407"/>
        <v>0</v>
      </c>
      <c r="P2567" s="147"/>
      <c r="Q2567" s="1256"/>
      <c r="R2567" s="1256"/>
      <c r="S2567" s="1256"/>
      <c r="T2567" s="1256"/>
      <c r="U2567" s="1256"/>
      <c r="V2567" s="1256"/>
      <c r="W2567" s="1256"/>
      <c r="X2567" s="1256"/>
      <c r="Y2567" s="1256"/>
      <c r="Z2567" s="1256"/>
      <c r="AA2567" s="1256"/>
      <c r="AB2567" s="1256"/>
      <c r="AC2567" s="1256"/>
      <c r="AD2567" s="1256"/>
      <c r="AE2567" s="1256"/>
      <c r="AF2567" s="1256"/>
      <c r="AG2567" s="1256"/>
      <c r="AH2567" s="1256"/>
      <c r="AI2567" s="1256"/>
      <c r="AJ2567" s="1256"/>
      <c r="AK2567" s="1256"/>
      <c r="AL2567" s="1256"/>
      <c r="AM2567" s="1256"/>
      <c r="AN2567" s="1256"/>
      <c r="AO2567" s="1256"/>
      <c r="AP2567" s="1256"/>
      <c r="AQ2567" s="1256"/>
      <c r="AR2567" s="1256"/>
      <c r="AS2567" s="1256"/>
      <c r="AT2567" s="1256"/>
      <c r="AU2567" s="1256"/>
      <c r="AV2567" s="1256"/>
      <c r="AW2567" s="1256"/>
      <c r="AX2567" s="1256"/>
      <c r="AY2567" s="1256"/>
      <c r="AZ2567" s="1256"/>
      <c r="BA2567" s="1256"/>
      <c r="BB2567" s="1256"/>
      <c r="BC2567" s="1256"/>
      <c r="BD2567" s="1256"/>
      <c r="BE2567" s="1256"/>
      <c r="BF2567" s="1256"/>
      <c r="BG2567" s="1256"/>
      <c r="BH2567" s="1256"/>
      <c r="BI2567" s="1256"/>
      <c r="BJ2567" s="1256"/>
      <c r="BK2567" s="1256"/>
      <c r="BL2567" s="1256"/>
      <c r="BM2567" s="1256"/>
      <c r="BN2567" s="1256"/>
      <c r="BO2567" s="1256"/>
      <c r="BP2567" s="1256"/>
      <c r="BQ2567" s="1256"/>
      <c r="BR2567" s="1256"/>
      <c r="BS2567" s="1256"/>
    </row>
    <row r="2568" spans="1:71" s="994" customFormat="1" ht="27.6" hidden="1" outlineLevel="2">
      <c r="A2568" s="1014">
        <v>2</v>
      </c>
      <c r="B2568" s="1014" t="s">
        <v>1556</v>
      </c>
      <c r="C2568" s="1014" t="s">
        <v>5726</v>
      </c>
      <c r="D2568" s="1014" t="s">
        <v>6393</v>
      </c>
      <c r="E2568" s="1014" t="s">
        <v>6393</v>
      </c>
      <c r="F2568" s="1014" t="s">
        <v>6299</v>
      </c>
      <c r="G2568" s="941" t="s">
        <v>6585</v>
      </c>
      <c r="H2568" s="47" t="s">
        <v>29</v>
      </c>
      <c r="I2568" s="329">
        <v>1</v>
      </c>
      <c r="J2568" s="915"/>
      <c r="K2568" s="910">
        <f t="shared" si="404"/>
        <v>0</v>
      </c>
      <c r="L2568" s="426"/>
      <c r="M2568" s="909">
        <f t="shared" si="405"/>
        <v>0</v>
      </c>
      <c r="N2568" s="909">
        <f t="shared" si="406"/>
        <v>0</v>
      </c>
      <c r="O2568" s="909">
        <f t="shared" si="407"/>
        <v>0</v>
      </c>
      <c r="P2568" s="147"/>
      <c r="Q2568" s="1256"/>
      <c r="R2568" s="1256"/>
      <c r="S2568" s="1256"/>
      <c r="T2568" s="1256"/>
      <c r="U2568" s="1256"/>
      <c r="V2568" s="1256"/>
      <c r="W2568" s="1256"/>
      <c r="X2568" s="1256"/>
      <c r="Y2568" s="1256"/>
      <c r="Z2568" s="1256"/>
      <c r="AA2568" s="1256"/>
      <c r="AB2568" s="1256"/>
      <c r="AC2568" s="1256"/>
      <c r="AD2568" s="1256"/>
      <c r="AE2568" s="1256"/>
      <c r="AF2568" s="1256"/>
      <c r="AG2568" s="1256"/>
      <c r="AH2568" s="1256"/>
      <c r="AI2568" s="1256"/>
      <c r="AJ2568" s="1256"/>
      <c r="AK2568" s="1256"/>
      <c r="AL2568" s="1256"/>
      <c r="AM2568" s="1256"/>
      <c r="AN2568" s="1256"/>
      <c r="AO2568" s="1256"/>
      <c r="AP2568" s="1256"/>
      <c r="AQ2568" s="1256"/>
      <c r="AR2568" s="1256"/>
      <c r="AS2568" s="1256"/>
      <c r="AT2568" s="1256"/>
      <c r="AU2568" s="1256"/>
      <c r="AV2568" s="1256"/>
      <c r="AW2568" s="1256"/>
      <c r="AX2568" s="1256"/>
      <c r="AY2568" s="1256"/>
      <c r="AZ2568" s="1256"/>
      <c r="BA2568" s="1256"/>
      <c r="BB2568" s="1256"/>
      <c r="BC2568" s="1256"/>
      <c r="BD2568" s="1256"/>
      <c r="BE2568" s="1256"/>
      <c r="BF2568" s="1256"/>
      <c r="BG2568" s="1256"/>
      <c r="BH2568" s="1256"/>
      <c r="BI2568" s="1256"/>
      <c r="BJ2568" s="1256"/>
      <c r="BK2568" s="1256"/>
      <c r="BL2568" s="1256"/>
      <c r="BM2568" s="1256"/>
      <c r="BN2568" s="1256"/>
      <c r="BO2568" s="1256"/>
      <c r="BP2568" s="1256"/>
      <c r="BQ2568" s="1256"/>
      <c r="BR2568" s="1256"/>
      <c r="BS2568" s="1256"/>
    </row>
    <row r="2569" spans="1:71" s="994" customFormat="1" ht="27.6" hidden="1" outlineLevel="2">
      <c r="A2569" s="1014">
        <v>2</v>
      </c>
      <c r="B2569" s="1014" t="s">
        <v>1556</v>
      </c>
      <c r="C2569" s="1014" t="s">
        <v>5726</v>
      </c>
      <c r="D2569" s="1014" t="s">
        <v>6393</v>
      </c>
      <c r="E2569" s="1014" t="s">
        <v>6393</v>
      </c>
      <c r="F2569" s="1014" t="s">
        <v>1579</v>
      </c>
      <c r="G2569" s="941" t="s">
        <v>6586</v>
      </c>
      <c r="H2569" s="47" t="s">
        <v>29</v>
      </c>
      <c r="I2569" s="329">
        <v>1</v>
      </c>
      <c r="J2569" s="915"/>
      <c r="K2569" s="910">
        <f t="shared" si="404"/>
        <v>0</v>
      </c>
      <c r="L2569" s="426"/>
      <c r="M2569" s="909">
        <f t="shared" si="405"/>
        <v>0</v>
      </c>
      <c r="N2569" s="909">
        <f t="shared" si="406"/>
        <v>0</v>
      </c>
      <c r="O2569" s="909">
        <f t="shared" si="407"/>
        <v>0</v>
      </c>
      <c r="P2569" s="147"/>
      <c r="Q2569" s="1256"/>
      <c r="R2569" s="1256"/>
      <c r="S2569" s="1256"/>
      <c r="T2569" s="1256"/>
      <c r="U2569" s="1256"/>
      <c r="V2569" s="1256"/>
      <c r="W2569" s="1256"/>
      <c r="X2569" s="1256"/>
      <c r="Y2569" s="1256"/>
      <c r="Z2569" s="1256"/>
      <c r="AA2569" s="1256"/>
      <c r="AB2569" s="1256"/>
      <c r="AC2569" s="1256"/>
      <c r="AD2569" s="1256"/>
      <c r="AE2569" s="1256"/>
      <c r="AF2569" s="1256"/>
      <c r="AG2569" s="1256"/>
      <c r="AH2569" s="1256"/>
      <c r="AI2569" s="1256"/>
      <c r="AJ2569" s="1256"/>
      <c r="AK2569" s="1256"/>
      <c r="AL2569" s="1256"/>
      <c r="AM2569" s="1256"/>
      <c r="AN2569" s="1256"/>
      <c r="AO2569" s="1256"/>
      <c r="AP2569" s="1256"/>
      <c r="AQ2569" s="1256"/>
      <c r="AR2569" s="1256"/>
      <c r="AS2569" s="1256"/>
      <c r="AT2569" s="1256"/>
      <c r="AU2569" s="1256"/>
      <c r="AV2569" s="1256"/>
      <c r="AW2569" s="1256"/>
      <c r="AX2569" s="1256"/>
      <c r="AY2569" s="1256"/>
      <c r="AZ2569" s="1256"/>
      <c r="BA2569" s="1256"/>
      <c r="BB2569" s="1256"/>
      <c r="BC2569" s="1256"/>
      <c r="BD2569" s="1256"/>
      <c r="BE2569" s="1256"/>
      <c r="BF2569" s="1256"/>
      <c r="BG2569" s="1256"/>
      <c r="BH2569" s="1256"/>
      <c r="BI2569" s="1256"/>
      <c r="BJ2569" s="1256"/>
      <c r="BK2569" s="1256"/>
      <c r="BL2569" s="1256"/>
      <c r="BM2569" s="1256"/>
      <c r="BN2569" s="1256"/>
      <c r="BO2569" s="1256"/>
      <c r="BP2569" s="1256"/>
      <c r="BQ2569" s="1256"/>
      <c r="BR2569" s="1256"/>
      <c r="BS2569" s="1256"/>
    </row>
    <row r="2570" spans="1:71" s="994" customFormat="1" ht="41.4" hidden="1" outlineLevel="2">
      <c r="A2570" s="1014">
        <v>2</v>
      </c>
      <c r="B2570" s="1014" t="s">
        <v>1556</v>
      </c>
      <c r="C2570" s="1014" t="s">
        <v>5726</v>
      </c>
      <c r="D2570" s="1014" t="s">
        <v>6393</v>
      </c>
      <c r="E2570" s="1014" t="s">
        <v>6393</v>
      </c>
      <c r="F2570" s="1014" t="s">
        <v>5713</v>
      </c>
      <c r="G2570" s="941" t="s">
        <v>6587</v>
      </c>
      <c r="H2570" s="47" t="s">
        <v>29</v>
      </c>
      <c r="I2570" s="329">
        <v>1</v>
      </c>
      <c r="J2570" s="915"/>
      <c r="K2570" s="910">
        <f t="shared" si="404"/>
        <v>0</v>
      </c>
      <c r="L2570" s="426"/>
      <c r="M2570" s="909">
        <f t="shared" si="405"/>
        <v>0</v>
      </c>
      <c r="N2570" s="909">
        <f t="shared" si="406"/>
        <v>0</v>
      </c>
      <c r="O2570" s="909">
        <f t="shared" si="407"/>
        <v>0</v>
      </c>
      <c r="P2570" s="147"/>
      <c r="Q2570" s="1256"/>
      <c r="R2570" s="1256"/>
      <c r="S2570" s="1256"/>
      <c r="T2570" s="1256"/>
      <c r="U2570" s="1256"/>
      <c r="V2570" s="1256"/>
      <c r="W2570" s="1256"/>
      <c r="X2570" s="1256"/>
      <c r="Y2570" s="1256"/>
      <c r="Z2570" s="1256"/>
      <c r="AA2570" s="1256"/>
      <c r="AB2570" s="1256"/>
      <c r="AC2570" s="1256"/>
      <c r="AD2570" s="1256"/>
      <c r="AE2570" s="1256"/>
      <c r="AF2570" s="1256"/>
      <c r="AG2570" s="1256"/>
      <c r="AH2570" s="1256"/>
      <c r="AI2570" s="1256"/>
      <c r="AJ2570" s="1256"/>
      <c r="AK2570" s="1256"/>
      <c r="AL2570" s="1256"/>
      <c r="AM2570" s="1256"/>
      <c r="AN2570" s="1256"/>
      <c r="AO2570" s="1256"/>
      <c r="AP2570" s="1256"/>
      <c r="AQ2570" s="1256"/>
      <c r="AR2570" s="1256"/>
      <c r="AS2570" s="1256"/>
      <c r="AT2570" s="1256"/>
      <c r="AU2570" s="1256"/>
      <c r="AV2570" s="1256"/>
      <c r="AW2570" s="1256"/>
      <c r="AX2570" s="1256"/>
      <c r="AY2570" s="1256"/>
      <c r="AZ2570" s="1256"/>
      <c r="BA2570" s="1256"/>
      <c r="BB2570" s="1256"/>
      <c r="BC2570" s="1256"/>
      <c r="BD2570" s="1256"/>
      <c r="BE2570" s="1256"/>
      <c r="BF2570" s="1256"/>
      <c r="BG2570" s="1256"/>
      <c r="BH2570" s="1256"/>
      <c r="BI2570" s="1256"/>
      <c r="BJ2570" s="1256"/>
      <c r="BK2570" s="1256"/>
      <c r="BL2570" s="1256"/>
      <c r="BM2570" s="1256"/>
      <c r="BN2570" s="1256"/>
      <c r="BO2570" s="1256"/>
      <c r="BP2570" s="1256"/>
      <c r="BQ2570" s="1256"/>
      <c r="BR2570" s="1256"/>
      <c r="BS2570" s="1256"/>
    </row>
    <row r="2571" spans="1:71" s="994" customFormat="1" ht="27.6" hidden="1" outlineLevel="2">
      <c r="A2571" s="1014">
        <v>2</v>
      </c>
      <c r="B2571" s="1014" t="s">
        <v>1556</v>
      </c>
      <c r="C2571" s="1014" t="s">
        <v>5726</v>
      </c>
      <c r="D2571" s="1014" t="s">
        <v>6393</v>
      </c>
      <c r="E2571" s="1014" t="s">
        <v>6393</v>
      </c>
      <c r="F2571" s="1014" t="s">
        <v>6300</v>
      </c>
      <c r="G2571" s="941" t="s">
        <v>6588</v>
      </c>
      <c r="H2571" s="47" t="s">
        <v>29</v>
      </c>
      <c r="I2571" s="329">
        <v>1</v>
      </c>
      <c r="J2571" s="915"/>
      <c r="K2571" s="910">
        <f t="shared" si="404"/>
        <v>0</v>
      </c>
      <c r="L2571" s="426"/>
      <c r="M2571" s="909">
        <f t="shared" si="405"/>
        <v>0</v>
      </c>
      <c r="N2571" s="909">
        <f t="shared" si="406"/>
        <v>0</v>
      </c>
      <c r="O2571" s="909">
        <f t="shared" si="407"/>
        <v>0</v>
      </c>
      <c r="P2571" s="147"/>
      <c r="Q2571" s="1256"/>
      <c r="R2571" s="1256"/>
      <c r="S2571" s="1256"/>
      <c r="T2571" s="1256"/>
      <c r="U2571" s="1256"/>
      <c r="V2571" s="1256"/>
      <c r="W2571" s="1256"/>
      <c r="X2571" s="1256"/>
      <c r="Y2571" s="1256"/>
      <c r="Z2571" s="1256"/>
      <c r="AA2571" s="1256"/>
      <c r="AB2571" s="1256"/>
      <c r="AC2571" s="1256"/>
      <c r="AD2571" s="1256"/>
      <c r="AE2571" s="1256"/>
      <c r="AF2571" s="1256"/>
      <c r="AG2571" s="1256"/>
      <c r="AH2571" s="1256"/>
      <c r="AI2571" s="1256"/>
      <c r="AJ2571" s="1256"/>
      <c r="AK2571" s="1256"/>
      <c r="AL2571" s="1256"/>
      <c r="AM2571" s="1256"/>
      <c r="AN2571" s="1256"/>
      <c r="AO2571" s="1256"/>
      <c r="AP2571" s="1256"/>
      <c r="AQ2571" s="1256"/>
      <c r="AR2571" s="1256"/>
      <c r="AS2571" s="1256"/>
      <c r="AT2571" s="1256"/>
      <c r="AU2571" s="1256"/>
      <c r="AV2571" s="1256"/>
      <c r="AW2571" s="1256"/>
      <c r="AX2571" s="1256"/>
      <c r="AY2571" s="1256"/>
      <c r="AZ2571" s="1256"/>
      <c r="BA2571" s="1256"/>
      <c r="BB2571" s="1256"/>
      <c r="BC2571" s="1256"/>
      <c r="BD2571" s="1256"/>
      <c r="BE2571" s="1256"/>
      <c r="BF2571" s="1256"/>
      <c r="BG2571" s="1256"/>
      <c r="BH2571" s="1256"/>
      <c r="BI2571" s="1256"/>
      <c r="BJ2571" s="1256"/>
      <c r="BK2571" s="1256"/>
      <c r="BL2571" s="1256"/>
      <c r="BM2571" s="1256"/>
      <c r="BN2571" s="1256"/>
      <c r="BO2571" s="1256"/>
      <c r="BP2571" s="1256"/>
      <c r="BQ2571" s="1256"/>
      <c r="BR2571" s="1256"/>
      <c r="BS2571" s="1256"/>
    </row>
    <row r="2572" spans="1:71" s="994" customFormat="1" hidden="1" outlineLevel="2">
      <c r="A2572" s="1014">
        <v>2</v>
      </c>
      <c r="B2572" s="1014" t="s">
        <v>1556</v>
      </c>
      <c r="C2572" s="1014" t="s">
        <v>5726</v>
      </c>
      <c r="D2572" s="1014" t="s">
        <v>6393</v>
      </c>
      <c r="E2572" s="1014" t="s">
        <v>6393</v>
      </c>
      <c r="F2572" s="1014" t="s">
        <v>3423</v>
      </c>
      <c r="G2572" s="1010" t="s">
        <v>6512</v>
      </c>
      <c r="H2572" s="47"/>
      <c r="I2572" s="329"/>
      <c r="J2572" s="915"/>
      <c r="K2572" s="910">
        <f t="shared" si="404"/>
        <v>0</v>
      </c>
      <c r="L2572" s="426"/>
      <c r="M2572" s="909">
        <f t="shared" si="405"/>
        <v>0</v>
      </c>
      <c r="N2572" s="909">
        <f t="shared" si="406"/>
        <v>0</v>
      </c>
      <c r="O2572" s="909">
        <f t="shared" si="407"/>
        <v>0</v>
      </c>
      <c r="P2572" s="147"/>
      <c r="Q2572" s="1256"/>
      <c r="R2572" s="1256"/>
      <c r="S2572" s="1256"/>
      <c r="T2572" s="1256"/>
      <c r="U2572" s="1256"/>
      <c r="V2572" s="1256"/>
      <c r="W2572" s="1256"/>
      <c r="X2572" s="1256"/>
      <c r="Y2572" s="1256"/>
      <c r="Z2572" s="1256"/>
      <c r="AA2572" s="1256"/>
      <c r="AB2572" s="1256"/>
      <c r="AC2572" s="1256"/>
      <c r="AD2572" s="1256"/>
      <c r="AE2572" s="1256"/>
      <c r="AF2572" s="1256"/>
      <c r="AG2572" s="1256"/>
      <c r="AH2572" s="1256"/>
      <c r="AI2572" s="1256"/>
      <c r="AJ2572" s="1256"/>
      <c r="AK2572" s="1256"/>
      <c r="AL2572" s="1256"/>
      <c r="AM2572" s="1256"/>
      <c r="AN2572" s="1256"/>
      <c r="AO2572" s="1256"/>
      <c r="AP2572" s="1256"/>
      <c r="AQ2572" s="1256"/>
      <c r="AR2572" s="1256"/>
      <c r="AS2572" s="1256"/>
      <c r="AT2572" s="1256"/>
      <c r="AU2572" s="1256"/>
      <c r="AV2572" s="1256"/>
      <c r="AW2572" s="1256"/>
      <c r="AX2572" s="1256"/>
      <c r="AY2572" s="1256"/>
      <c r="AZ2572" s="1256"/>
      <c r="BA2572" s="1256"/>
      <c r="BB2572" s="1256"/>
      <c r="BC2572" s="1256"/>
      <c r="BD2572" s="1256"/>
      <c r="BE2572" s="1256"/>
      <c r="BF2572" s="1256"/>
      <c r="BG2572" s="1256"/>
      <c r="BH2572" s="1256"/>
      <c r="BI2572" s="1256"/>
      <c r="BJ2572" s="1256"/>
      <c r="BK2572" s="1256"/>
      <c r="BL2572" s="1256"/>
      <c r="BM2572" s="1256"/>
      <c r="BN2572" s="1256"/>
      <c r="BO2572" s="1256"/>
      <c r="BP2572" s="1256"/>
      <c r="BQ2572" s="1256"/>
      <c r="BR2572" s="1256"/>
      <c r="BS2572" s="1256"/>
    </row>
    <row r="2573" spans="1:71" s="994" customFormat="1" ht="41.4" hidden="1" outlineLevel="2">
      <c r="A2573" s="1014">
        <v>2</v>
      </c>
      <c r="B2573" s="1014" t="s">
        <v>1556</v>
      </c>
      <c r="C2573" s="1014" t="s">
        <v>5726</v>
      </c>
      <c r="D2573" s="1014" t="s">
        <v>6393</v>
      </c>
      <c r="E2573" s="1014" t="s">
        <v>6393</v>
      </c>
      <c r="F2573" s="1014" t="s">
        <v>6301</v>
      </c>
      <c r="G2573" s="941" t="s">
        <v>6535</v>
      </c>
      <c r="H2573" s="47" t="s">
        <v>29</v>
      </c>
      <c r="I2573" s="329">
        <v>5</v>
      </c>
      <c r="J2573" s="915"/>
      <c r="K2573" s="910">
        <f t="shared" si="404"/>
        <v>0</v>
      </c>
      <c r="L2573" s="426"/>
      <c r="M2573" s="909">
        <f t="shared" si="405"/>
        <v>0</v>
      </c>
      <c r="N2573" s="909">
        <f t="shared" si="406"/>
        <v>0</v>
      </c>
      <c r="O2573" s="909">
        <f t="shared" si="407"/>
        <v>0</v>
      </c>
      <c r="P2573" s="147"/>
      <c r="Q2573" s="1256"/>
      <c r="R2573" s="1256"/>
      <c r="S2573" s="1256"/>
      <c r="T2573" s="1256"/>
      <c r="U2573" s="1256"/>
      <c r="V2573" s="1256"/>
      <c r="W2573" s="1256"/>
      <c r="X2573" s="1256"/>
      <c r="Y2573" s="1256"/>
      <c r="Z2573" s="1256"/>
      <c r="AA2573" s="1256"/>
      <c r="AB2573" s="1256"/>
      <c r="AC2573" s="1256"/>
      <c r="AD2573" s="1256"/>
      <c r="AE2573" s="1256"/>
      <c r="AF2573" s="1256"/>
      <c r="AG2573" s="1256"/>
      <c r="AH2573" s="1256"/>
      <c r="AI2573" s="1256"/>
      <c r="AJ2573" s="1256"/>
      <c r="AK2573" s="1256"/>
      <c r="AL2573" s="1256"/>
      <c r="AM2573" s="1256"/>
      <c r="AN2573" s="1256"/>
      <c r="AO2573" s="1256"/>
      <c r="AP2573" s="1256"/>
      <c r="AQ2573" s="1256"/>
      <c r="AR2573" s="1256"/>
      <c r="AS2573" s="1256"/>
      <c r="AT2573" s="1256"/>
      <c r="AU2573" s="1256"/>
      <c r="AV2573" s="1256"/>
      <c r="AW2573" s="1256"/>
      <c r="AX2573" s="1256"/>
      <c r="AY2573" s="1256"/>
      <c r="AZ2573" s="1256"/>
      <c r="BA2573" s="1256"/>
      <c r="BB2573" s="1256"/>
      <c r="BC2573" s="1256"/>
      <c r="BD2573" s="1256"/>
      <c r="BE2573" s="1256"/>
      <c r="BF2573" s="1256"/>
      <c r="BG2573" s="1256"/>
      <c r="BH2573" s="1256"/>
      <c r="BI2573" s="1256"/>
      <c r="BJ2573" s="1256"/>
      <c r="BK2573" s="1256"/>
      <c r="BL2573" s="1256"/>
      <c r="BM2573" s="1256"/>
      <c r="BN2573" s="1256"/>
      <c r="BO2573" s="1256"/>
      <c r="BP2573" s="1256"/>
      <c r="BQ2573" s="1256"/>
      <c r="BR2573" s="1256"/>
      <c r="BS2573" s="1256"/>
    </row>
    <row r="2574" spans="1:71" s="994" customFormat="1" ht="27.6" hidden="1" outlineLevel="2">
      <c r="A2574" s="1014">
        <v>2</v>
      </c>
      <c r="B2574" s="1014" t="s">
        <v>1556</v>
      </c>
      <c r="C2574" s="1014" t="s">
        <v>5726</v>
      </c>
      <c r="D2574" s="1014" t="s">
        <v>6393</v>
      </c>
      <c r="E2574" s="1014" t="s">
        <v>6393</v>
      </c>
      <c r="F2574" s="1014" t="s">
        <v>6302</v>
      </c>
      <c r="G2574" s="941" t="s">
        <v>6536</v>
      </c>
      <c r="H2574" s="47" t="s">
        <v>29</v>
      </c>
      <c r="I2574" s="329">
        <v>5</v>
      </c>
      <c r="J2574" s="915"/>
      <c r="K2574" s="910">
        <f t="shared" si="404"/>
        <v>0</v>
      </c>
      <c r="L2574" s="426"/>
      <c r="M2574" s="909">
        <f t="shared" si="405"/>
        <v>0</v>
      </c>
      <c r="N2574" s="909">
        <f t="shared" si="406"/>
        <v>0</v>
      </c>
      <c r="O2574" s="909">
        <f t="shared" si="407"/>
        <v>0</v>
      </c>
      <c r="P2574" s="147"/>
      <c r="Q2574" s="1256"/>
      <c r="R2574" s="1256"/>
      <c r="S2574" s="1256"/>
      <c r="T2574" s="1256"/>
      <c r="U2574" s="1256"/>
      <c r="V2574" s="1256"/>
      <c r="W2574" s="1256"/>
      <c r="X2574" s="1256"/>
      <c r="Y2574" s="1256"/>
      <c r="Z2574" s="1256"/>
      <c r="AA2574" s="1256"/>
      <c r="AB2574" s="1256"/>
      <c r="AC2574" s="1256"/>
      <c r="AD2574" s="1256"/>
      <c r="AE2574" s="1256"/>
      <c r="AF2574" s="1256"/>
      <c r="AG2574" s="1256"/>
      <c r="AH2574" s="1256"/>
      <c r="AI2574" s="1256"/>
      <c r="AJ2574" s="1256"/>
      <c r="AK2574" s="1256"/>
      <c r="AL2574" s="1256"/>
      <c r="AM2574" s="1256"/>
      <c r="AN2574" s="1256"/>
      <c r="AO2574" s="1256"/>
      <c r="AP2574" s="1256"/>
      <c r="AQ2574" s="1256"/>
      <c r="AR2574" s="1256"/>
      <c r="AS2574" s="1256"/>
      <c r="AT2574" s="1256"/>
      <c r="AU2574" s="1256"/>
      <c r="AV2574" s="1256"/>
      <c r="AW2574" s="1256"/>
      <c r="AX2574" s="1256"/>
      <c r="AY2574" s="1256"/>
      <c r="AZ2574" s="1256"/>
      <c r="BA2574" s="1256"/>
      <c r="BB2574" s="1256"/>
      <c r="BC2574" s="1256"/>
      <c r="BD2574" s="1256"/>
      <c r="BE2574" s="1256"/>
      <c r="BF2574" s="1256"/>
      <c r="BG2574" s="1256"/>
      <c r="BH2574" s="1256"/>
      <c r="BI2574" s="1256"/>
      <c r="BJ2574" s="1256"/>
      <c r="BK2574" s="1256"/>
      <c r="BL2574" s="1256"/>
      <c r="BM2574" s="1256"/>
      <c r="BN2574" s="1256"/>
      <c r="BO2574" s="1256"/>
      <c r="BP2574" s="1256"/>
      <c r="BQ2574" s="1256"/>
      <c r="BR2574" s="1256"/>
      <c r="BS2574" s="1256"/>
    </row>
    <row r="2575" spans="1:71" s="994" customFormat="1" ht="27.6" hidden="1" outlineLevel="2">
      <c r="A2575" s="1014">
        <v>2</v>
      </c>
      <c r="B2575" s="1014" t="s">
        <v>1556</v>
      </c>
      <c r="C2575" s="1014" t="s">
        <v>5726</v>
      </c>
      <c r="D2575" s="1014" t="s">
        <v>6393</v>
      </c>
      <c r="E2575" s="1014" t="s">
        <v>6393</v>
      </c>
      <c r="F2575" s="1014" t="s">
        <v>6303</v>
      </c>
      <c r="G2575" s="941" t="s">
        <v>6546</v>
      </c>
      <c r="H2575" s="47" t="s">
        <v>29</v>
      </c>
      <c r="I2575" s="329">
        <v>5</v>
      </c>
      <c r="J2575" s="915"/>
      <c r="K2575" s="910">
        <f t="shared" si="404"/>
        <v>0</v>
      </c>
      <c r="L2575" s="426"/>
      <c r="M2575" s="909">
        <f t="shared" si="405"/>
        <v>0</v>
      </c>
      <c r="N2575" s="909">
        <f t="shared" si="406"/>
        <v>0</v>
      </c>
      <c r="O2575" s="909">
        <f t="shared" si="407"/>
        <v>0</v>
      </c>
      <c r="P2575" s="147"/>
      <c r="Q2575" s="1256"/>
      <c r="R2575" s="1256"/>
      <c r="S2575" s="1256"/>
      <c r="T2575" s="1256"/>
      <c r="U2575" s="1256"/>
      <c r="V2575" s="1256"/>
      <c r="W2575" s="1256"/>
      <c r="X2575" s="1256"/>
      <c r="Y2575" s="1256"/>
      <c r="Z2575" s="1256"/>
      <c r="AA2575" s="1256"/>
      <c r="AB2575" s="1256"/>
      <c r="AC2575" s="1256"/>
      <c r="AD2575" s="1256"/>
      <c r="AE2575" s="1256"/>
      <c r="AF2575" s="1256"/>
      <c r="AG2575" s="1256"/>
      <c r="AH2575" s="1256"/>
      <c r="AI2575" s="1256"/>
      <c r="AJ2575" s="1256"/>
      <c r="AK2575" s="1256"/>
      <c r="AL2575" s="1256"/>
      <c r="AM2575" s="1256"/>
      <c r="AN2575" s="1256"/>
      <c r="AO2575" s="1256"/>
      <c r="AP2575" s="1256"/>
      <c r="AQ2575" s="1256"/>
      <c r="AR2575" s="1256"/>
      <c r="AS2575" s="1256"/>
      <c r="AT2575" s="1256"/>
      <c r="AU2575" s="1256"/>
      <c r="AV2575" s="1256"/>
      <c r="AW2575" s="1256"/>
      <c r="AX2575" s="1256"/>
      <c r="AY2575" s="1256"/>
      <c r="AZ2575" s="1256"/>
      <c r="BA2575" s="1256"/>
      <c r="BB2575" s="1256"/>
      <c r="BC2575" s="1256"/>
      <c r="BD2575" s="1256"/>
      <c r="BE2575" s="1256"/>
      <c r="BF2575" s="1256"/>
      <c r="BG2575" s="1256"/>
      <c r="BH2575" s="1256"/>
      <c r="BI2575" s="1256"/>
      <c r="BJ2575" s="1256"/>
      <c r="BK2575" s="1256"/>
      <c r="BL2575" s="1256"/>
      <c r="BM2575" s="1256"/>
      <c r="BN2575" s="1256"/>
      <c r="BO2575" s="1256"/>
      <c r="BP2575" s="1256"/>
      <c r="BQ2575" s="1256"/>
      <c r="BR2575" s="1256"/>
      <c r="BS2575" s="1256"/>
    </row>
    <row r="2576" spans="1:71" s="994" customFormat="1" ht="41.4" hidden="1" outlineLevel="2">
      <c r="A2576" s="1014">
        <v>2</v>
      </c>
      <c r="B2576" s="1014" t="s">
        <v>1556</v>
      </c>
      <c r="C2576" s="1014" t="s">
        <v>5726</v>
      </c>
      <c r="D2576" s="1014" t="s">
        <v>6393</v>
      </c>
      <c r="E2576" s="1014" t="s">
        <v>6393</v>
      </c>
      <c r="F2576" s="1014" t="s">
        <v>6304</v>
      </c>
      <c r="G2576" s="941" t="s">
        <v>6589</v>
      </c>
      <c r="H2576" s="47" t="s">
        <v>29</v>
      </c>
      <c r="I2576" s="329">
        <v>5</v>
      </c>
      <c r="J2576" s="915"/>
      <c r="K2576" s="910">
        <f t="shared" si="404"/>
        <v>0</v>
      </c>
      <c r="L2576" s="426"/>
      <c r="M2576" s="909">
        <f t="shared" si="405"/>
        <v>0</v>
      </c>
      <c r="N2576" s="909">
        <f t="shared" si="406"/>
        <v>0</v>
      </c>
      <c r="O2576" s="909">
        <f t="shared" si="407"/>
        <v>0</v>
      </c>
      <c r="P2576" s="147"/>
      <c r="Q2576" s="1256"/>
      <c r="R2576" s="1256"/>
      <c r="S2576" s="1256"/>
      <c r="T2576" s="1256"/>
      <c r="U2576" s="1256"/>
      <c r="V2576" s="1256"/>
      <c r="W2576" s="1256"/>
      <c r="X2576" s="1256"/>
      <c r="Y2576" s="1256"/>
      <c r="Z2576" s="1256"/>
      <c r="AA2576" s="1256"/>
      <c r="AB2576" s="1256"/>
      <c r="AC2576" s="1256"/>
      <c r="AD2576" s="1256"/>
      <c r="AE2576" s="1256"/>
      <c r="AF2576" s="1256"/>
      <c r="AG2576" s="1256"/>
      <c r="AH2576" s="1256"/>
      <c r="AI2576" s="1256"/>
      <c r="AJ2576" s="1256"/>
      <c r="AK2576" s="1256"/>
      <c r="AL2576" s="1256"/>
      <c r="AM2576" s="1256"/>
      <c r="AN2576" s="1256"/>
      <c r="AO2576" s="1256"/>
      <c r="AP2576" s="1256"/>
      <c r="AQ2576" s="1256"/>
      <c r="AR2576" s="1256"/>
      <c r="AS2576" s="1256"/>
      <c r="AT2576" s="1256"/>
      <c r="AU2576" s="1256"/>
      <c r="AV2576" s="1256"/>
      <c r="AW2576" s="1256"/>
      <c r="AX2576" s="1256"/>
      <c r="AY2576" s="1256"/>
      <c r="AZ2576" s="1256"/>
      <c r="BA2576" s="1256"/>
      <c r="BB2576" s="1256"/>
      <c r="BC2576" s="1256"/>
      <c r="BD2576" s="1256"/>
      <c r="BE2576" s="1256"/>
      <c r="BF2576" s="1256"/>
      <c r="BG2576" s="1256"/>
      <c r="BH2576" s="1256"/>
      <c r="BI2576" s="1256"/>
      <c r="BJ2576" s="1256"/>
      <c r="BK2576" s="1256"/>
      <c r="BL2576" s="1256"/>
      <c r="BM2576" s="1256"/>
      <c r="BN2576" s="1256"/>
      <c r="BO2576" s="1256"/>
      <c r="BP2576" s="1256"/>
      <c r="BQ2576" s="1256"/>
      <c r="BR2576" s="1256"/>
      <c r="BS2576" s="1256"/>
    </row>
    <row r="2577" spans="1:71" s="994" customFormat="1" ht="41.4" hidden="1" outlineLevel="2">
      <c r="A2577" s="1014">
        <v>2</v>
      </c>
      <c r="B2577" s="1014" t="s">
        <v>1556</v>
      </c>
      <c r="C2577" s="1014" t="s">
        <v>5726</v>
      </c>
      <c r="D2577" s="1014" t="s">
        <v>6393</v>
      </c>
      <c r="E2577" s="1014" t="s">
        <v>6393</v>
      </c>
      <c r="F2577" s="1014" t="s">
        <v>6305</v>
      </c>
      <c r="G2577" s="941" t="s">
        <v>6547</v>
      </c>
      <c r="H2577" s="47" t="s">
        <v>29</v>
      </c>
      <c r="I2577" s="329">
        <v>5</v>
      </c>
      <c r="J2577" s="915"/>
      <c r="K2577" s="910">
        <f t="shared" si="404"/>
        <v>0</v>
      </c>
      <c r="L2577" s="426"/>
      <c r="M2577" s="909">
        <f t="shared" si="405"/>
        <v>0</v>
      </c>
      <c r="N2577" s="909">
        <f t="shared" si="406"/>
        <v>0</v>
      </c>
      <c r="O2577" s="909">
        <f t="shared" si="407"/>
        <v>0</v>
      </c>
      <c r="P2577" s="147"/>
      <c r="Q2577" s="1256"/>
      <c r="R2577" s="1256"/>
      <c r="S2577" s="1256"/>
      <c r="T2577" s="1256"/>
      <c r="U2577" s="1256"/>
      <c r="V2577" s="1256"/>
      <c r="W2577" s="1256"/>
      <c r="X2577" s="1256"/>
      <c r="Y2577" s="1256"/>
      <c r="Z2577" s="1256"/>
      <c r="AA2577" s="1256"/>
      <c r="AB2577" s="1256"/>
      <c r="AC2577" s="1256"/>
      <c r="AD2577" s="1256"/>
      <c r="AE2577" s="1256"/>
      <c r="AF2577" s="1256"/>
      <c r="AG2577" s="1256"/>
      <c r="AH2577" s="1256"/>
      <c r="AI2577" s="1256"/>
      <c r="AJ2577" s="1256"/>
      <c r="AK2577" s="1256"/>
      <c r="AL2577" s="1256"/>
      <c r="AM2577" s="1256"/>
      <c r="AN2577" s="1256"/>
      <c r="AO2577" s="1256"/>
      <c r="AP2577" s="1256"/>
      <c r="AQ2577" s="1256"/>
      <c r="AR2577" s="1256"/>
      <c r="AS2577" s="1256"/>
      <c r="AT2577" s="1256"/>
      <c r="AU2577" s="1256"/>
      <c r="AV2577" s="1256"/>
      <c r="AW2577" s="1256"/>
      <c r="AX2577" s="1256"/>
      <c r="AY2577" s="1256"/>
      <c r="AZ2577" s="1256"/>
      <c r="BA2577" s="1256"/>
      <c r="BB2577" s="1256"/>
      <c r="BC2577" s="1256"/>
      <c r="BD2577" s="1256"/>
      <c r="BE2577" s="1256"/>
      <c r="BF2577" s="1256"/>
      <c r="BG2577" s="1256"/>
      <c r="BH2577" s="1256"/>
      <c r="BI2577" s="1256"/>
      <c r="BJ2577" s="1256"/>
      <c r="BK2577" s="1256"/>
      <c r="BL2577" s="1256"/>
      <c r="BM2577" s="1256"/>
      <c r="BN2577" s="1256"/>
      <c r="BO2577" s="1256"/>
      <c r="BP2577" s="1256"/>
      <c r="BQ2577" s="1256"/>
      <c r="BR2577" s="1256"/>
      <c r="BS2577" s="1256"/>
    </row>
    <row r="2578" spans="1:71" s="994" customFormat="1" ht="41.4" hidden="1" outlineLevel="2">
      <c r="A2578" s="1014">
        <v>2</v>
      </c>
      <c r="B2578" s="1014" t="s">
        <v>1556</v>
      </c>
      <c r="C2578" s="1014" t="s">
        <v>5726</v>
      </c>
      <c r="D2578" s="1014" t="s">
        <v>6393</v>
      </c>
      <c r="E2578" s="1014" t="s">
        <v>6393</v>
      </c>
      <c r="F2578" s="1014" t="s">
        <v>6306</v>
      </c>
      <c r="G2578" s="941" t="s">
        <v>6590</v>
      </c>
      <c r="H2578" s="47" t="s">
        <v>29</v>
      </c>
      <c r="I2578" s="329">
        <v>2</v>
      </c>
      <c r="J2578" s="915"/>
      <c r="K2578" s="910">
        <f t="shared" si="404"/>
        <v>0</v>
      </c>
      <c r="L2578" s="426"/>
      <c r="M2578" s="909">
        <f t="shared" si="405"/>
        <v>0</v>
      </c>
      <c r="N2578" s="909">
        <f t="shared" si="406"/>
        <v>0</v>
      </c>
      <c r="O2578" s="909">
        <f t="shared" si="407"/>
        <v>0</v>
      </c>
      <c r="P2578" s="147"/>
      <c r="Q2578" s="1256"/>
      <c r="R2578" s="1256"/>
      <c r="S2578" s="1256"/>
      <c r="T2578" s="1256"/>
      <c r="U2578" s="1256"/>
      <c r="V2578" s="1256"/>
      <c r="W2578" s="1256"/>
      <c r="X2578" s="1256"/>
      <c r="Y2578" s="1256"/>
      <c r="Z2578" s="1256"/>
      <c r="AA2578" s="1256"/>
      <c r="AB2578" s="1256"/>
      <c r="AC2578" s="1256"/>
      <c r="AD2578" s="1256"/>
      <c r="AE2578" s="1256"/>
      <c r="AF2578" s="1256"/>
      <c r="AG2578" s="1256"/>
      <c r="AH2578" s="1256"/>
      <c r="AI2578" s="1256"/>
      <c r="AJ2578" s="1256"/>
      <c r="AK2578" s="1256"/>
      <c r="AL2578" s="1256"/>
      <c r="AM2578" s="1256"/>
      <c r="AN2578" s="1256"/>
      <c r="AO2578" s="1256"/>
      <c r="AP2578" s="1256"/>
      <c r="AQ2578" s="1256"/>
      <c r="AR2578" s="1256"/>
      <c r="AS2578" s="1256"/>
      <c r="AT2578" s="1256"/>
      <c r="AU2578" s="1256"/>
      <c r="AV2578" s="1256"/>
      <c r="AW2578" s="1256"/>
      <c r="AX2578" s="1256"/>
      <c r="AY2578" s="1256"/>
      <c r="AZ2578" s="1256"/>
      <c r="BA2578" s="1256"/>
      <c r="BB2578" s="1256"/>
      <c r="BC2578" s="1256"/>
      <c r="BD2578" s="1256"/>
      <c r="BE2578" s="1256"/>
      <c r="BF2578" s="1256"/>
      <c r="BG2578" s="1256"/>
      <c r="BH2578" s="1256"/>
      <c r="BI2578" s="1256"/>
      <c r="BJ2578" s="1256"/>
      <c r="BK2578" s="1256"/>
      <c r="BL2578" s="1256"/>
      <c r="BM2578" s="1256"/>
      <c r="BN2578" s="1256"/>
      <c r="BO2578" s="1256"/>
      <c r="BP2578" s="1256"/>
      <c r="BQ2578" s="1256"/>
      <c r="BR2578" s="1256"/>
      <c r="BS2578" s="1256"/>
    </row>
    <row r="2579" spans="1:71" s="994" customFormat="1" ht="41.4" hidden="1" outlineLevel="2">
      <c r="A2579" s="1014">
        <v>2</v>
      </c>
      <c r="B2579" s="1014" t="s">
        <v>1556</v>
      </c>
      <c r="C2579" s="1014" t="s">
        <v>5726</v>
      </c>
      <c r="D2579" s="1014" t="s">
        <v>6393</v>
      </c>
      <c r="E2579" s="1014" t="s">
        <v>6393</v>
      </c>
      <c r="F2579" s="1014" t="s">
        <v>6307</v>
      </c>
      <c r="G2579" s="941" t="s">
        <v>6591</v>
      </c>
      <c r="H2579" s="47" t="s">
        <v>29</v>
      </c>
      <c r="I2579" s="329">
        <v>5</v>
      </c>
      <c r="J2579" s="915"/>
      <c r="K2579" s="910">
        <f t="shared" si="404"/>
        <v>0</v>
      </c>
      <c r="L2579" s="426"/>
      <c r="M2579" s="909">
        <f t="shared" si="405"/>
        <v>0</v>
      </c>
      <c r="N2579" s="909">
        <f t="shared" si="406"/>
        <v>0</v>
      </c>
      <c r="O2579" s="909">
        <f t="shared" si="407"/>
        <v>0</v>
      </c>
      <c r="P2579" s="147"/>
      <c r="Q2579" s="1256"/>
      <c r="R2579" s="1256"/>
      <c r="S2579" s="1256"/>
      <c r="T2579" s="1256"/>
      <c r="U2579" s="1256"/>
      <c r="V2579" s="1256"/>
      <c r="W2579" s="1256"/>
      <c r="X2579" s="1256"/>
      <c r="Y2579" s="1256"/>
      <c r="Z2579" s="1256"/>
      <c r="AA2579" s="1256"/>
      <c r="AB2579" s="1256"/>
      <c r="AC2579" s="1256"/>
      <c r="AD2579" s="1256"/>
      <c r="AE2579" s="1256"/>
      <c r="AF2579" s="1256"/>
      <c r="AG2579" s="1256"/>
      <c r="AH2579" s="1256"/>
      <c r="AI2579" s="1256"/>
      <c r="AJ2579" s="1256"/>
      <c r="AK2579" s="1256"/>
      <c r="AL2579" s="1256"/>
      <c r="AM2579" s="1256"/>
      <c r="AN2579" s="1256"/>
      <c r="AO2579" s="1256"/>
      <c r="AP2579" s="1256"/>
      <c r="AQ2579" s="1256"/>
      <c r="AR2579" s="1256"/>
      <c r="AS2579" s="1256"/>
      <c r="AT2579" s="1256"/>
      <c r="AU2579" s="1256"/>
      <c r="AV2579" s="1256"/>
      <c r="AW2579" s="1256"/>
      <c r="AX2579" s="1256"/>
      <c r="AY2579" s="1256"/>
      <c r="AZ2579" s="1256"/>
      <c r="BA2579" s="1256"/>
      <c r="BB2579" s="1256"/>
      <c r="BC2579" s="1256"/>
      <c r="BD2579" s="1256"/>
      <c r="BE2579" s="1256"/>
      <c r="BF2579" s="1256"/>
      <c r="BG2579" s="1256"/>
      <c r="BH2579" s="1256"/>
      <c r="BI2579" s="1256"/>
      <c r="BJ2579" s="1256"/>
      <c r="BK2579" s="1256"/>
      <c r="BL2579" s="1256"/>
      <c r="BM2579" s="1256"/>
      <c r="BN2579" s="1256"/>
      <c r="BO2579" s="1256"/>
      <c r="BP2579" s="1256"/>
      <c r="BQ2579" s="1256"/>
      <c r="BR2579" s="1256"/>
      <c r="BS2579" s="1256"/>
    </row>
    <row r="2580" spans="1:71" s="994" customFormat="1" ht="41.4" hidden="1" outlineLevel="2">
      <c r="A2580" s="1014">
        <v>2</v>
      </c>
      <c r="B2580" s="1014" t="s">
        <v>1556</v>
      </c>
      <c r="C2580" s="1014" t="s">
        <v>5726</v>
      </c>
      <c r="D2580" s="1014" t="s">
        <v>6393</v>
      </c>
      <c r="E2580" s="1014" t="s">
        <v>6393</v>
      </c>
      <c r="F2580" s="1014" t="s">
        <v>3529</v>
      </c>
      <c r="G2580" s="941" t="s">
        <v>6592</v>
      </c>
      <c r="H2580" s="47" t="s">
        <v>29</v>
      </c>
      <c r="I2580" s="329">
        <v>3</v>
      </c>
      <c r="J2580" s="915"/>
      <c r="K2580" s="910">
        <f t="shared" si="404"/>
        <v>0</v>
      </c>
      <c r="L2580" s="426"/>
      <c r="M2580" s="909">
        <f t="shared" si="405"/>
        <v>0</v>
      </c>
      <c r="N2580" s="909">
        <f t="shared" si="406"/>
        <v>0</v>
      </c>
      <c r="O2580" s="909">
        <f t="shared" si="407"/>
        <v>0</v>
      </c>
      <c r="P2580" s="147"/>
      <c r="Q2580" s="1256"/>
      <c r="R2580" s="1256"/>
      <c r="S2580" s="1256"/>
      <c r="T2580" s="1256"/>
      <c r="U2580" s="1256"/>
      <c r="V2580" s="1256"/>
      <c r="W2580" s="1256"/>
      <c r="X2580" s="1256"/>
      <c r="Y2580" s="1256"/>
      <c r="Z2580" s="1256"/>
      <c r="AA2580" s="1256"/>
      <c r="AB2580" s="1256"/>
      <c r="AC2580" s="1256"/>
      <c r="AD2580" s="1256"/>
      <c r="AE2580" s="1256"/>
      <c r="AF2580" s="1256"/>
      <c r="AG2580" s="1256"/>
      <c r="AH2580" s="1256"/>
      <c r="AI2580" s="1256"/>
      <c r="AJ2580" s="1256"/>
      <c r="AK2580" s="1256"/>
      <c r="AL2580" s="1256"/>
      <c r="AM2580" s="1256"/>
      <c r="AN2580" s="1256"/>
      <c r="AO2580" s="1256"/>
      <c r="AP2580" s="1256"/>
      <c r="AQ2580" s="1256"/>
      <c r="AR2580" s="1256"/>
      <c r="AS2580" s="1256"/>
      <c r="AT2580" s="1256"/>
      <c r="AU2580" s="1256"/>
      <c r="AV2580" s="1256"/>
      <c r="AW2580" s="1256"/>
      <c r="AX2580" s="1256"/>
      <c r="AY2580" s="1256"/>
      <c r="AZ2580" s="1256"/>
      <c r="BA2580" s="1256"/>
      <c r="BB2580" s="1256"/>
      <c r="BC2580" s="1256"/>
      <c r="BD2580" s="1256"/>
      <c r="BE2580" s="1256"/>
      <c r="BF2580" s="1256"/>
      <c r="BG2580" s="1256"/>
      <c r="BH2580" s="1256"/>
      <c r="BI2580" s="1256"/>
      <c r="BJ2580" s="1256"/>
      <c r="BK2580" s="1256"/>
      <c r="BL2580" s="1256"/>
      <c r="BM2580" s="1256"/>
      <c r="BN2580" s="1256"/>
      <c r="BO2580" s="1256"/>
      <c r="BP2580" s="1256"/>
      <c r="BQ2580" s="1256"/>
      <c r="BR2580" s="1256"/>
      <c r="BS2580" s="1256"/>
    </row>
    <row r="2581" spans="1:71" s="994" customFormat="1" ht="41.4" hidden="1" outlineLevel="2">
      <c r="A2581" s="1014">
        <v>2</v>
      </c>
      <c r="B2581" s="1014" t="s">
        <v>1556</v>
      </c>
      <c r="C2581" s="1014" t="s">
        <v>5726</v>
      </c>
      <c r="D2581" s="1014" t="s">
        <v>6393</v>
      </c>
      <c r="E2581" s="1014" t="s">
        <v>6393</v>
      </c>
      <c r="F2581" s="1014" t="s">
        <v>6308</v>
      </c>
      <c r="G2581" s="941" t="s">
        <v>6593</v>
      </c>
      <c r="H2581" s="47" t="s">
        <v>29</v>
      </c>
      <c r="I2581" s="329">
        <v>5</v>
      </c>
      <c r="J2581" s="915"/>
      <c r="K2581" s="910">
        <f t="shared" si="404"/>
        <v>0</v>
      </c>
      <c r="L2581" s="426"/>
      <c r="M2581" s="909">
        <f t="shared" si="405"/>
        <v>0</v>
      </c>
      <c r="N2581" s="909">
        <f t="shared" si="406"/>
        <v>0</v>
      </c>
      <c r="O2581" s="909">
        <f t="shared" si="407"/>
        <v>0</v>
      </c>
      <c r="P2581" s="147"/>
      <c r="Q2581" s="1256"/>
      <c r="R2581" s="1256"/>
      <c r="S2581" s="1256"/>
      <c r="T2581" s="1256"/>
      <c r="U2581" s="1256"/>
      <c r="V2581" s="1256"/>
      <c r="W2581" s="1256"/>
      <c r="X2581" s="1256"/>
      <c r="Y2581" s="1256"/>
      <c r="Z2581" s="1256"/>
      <c r="AA2581" s="1256"/>
      <c r="AB2581" s="1256"/>
      <c r="AC2581" s="1256"/>
      <c r="AD2581" s="1256"/>
      <c r="AE2581" s="1256"/>
      <c r="AF2581" s="1256"/>
      <c r="AG2581" s="1256"/>
      <c r="AH2581" s="1256"/>
      <c r="AI2581" s="1256"/>
      <c r="AJ2581" s="1256"/>
      <c r="AK2581" s="1256"/>
      <c r="AL2581" s="1256"/>
      <c r="AM2581" s="1256"/>
      <c r="AN2581" s="1256"/>
      <c r="AO2581" s="1256"/>
      <c r="AP2581" s="1256"/>
      <c r="AQ2581" s="1256"/>
      <c r="AR2581" s="1256"/>
      <c r="AS2581" s="1256"/>
      <c r="AT2581" s="1256"/>
      <c r="AU2581" s="1256"/>
      <c r="AV2581" s="1256"/>
      <c r="AW2581" s="1256"/>
      <c r="AX2581" s="1256"/>
      <c r="AY2581" s="1256"/>
      <c r="AZ2581" s="1256"/>
      <c r="BA2581" s="1256"/>
      <c r="BB2581" s="1256"/>
      <c r="BC2581" s="1256"/>
      <c r="BD2581" s="1256"/>
      <c r="BE2581" s="1256"/>
      <c r="BF2581" s="1256"/>
      <c r="BG2581" s="1256"/>
      <c r="BH2581" s="1256"/>
      <c r="BI2581" s="1256"/>
      <c r="BJ2581" s="1256"/>
      <c r="BK2581" s="1256"/>
      <c r="BL2581" s="1256"/>
      <c r="BM2581" s="1256"/>
      <c r="BN2581" s="1256"/>
      <c r="BO2581" s="1256"/>
      <c r="BP2581" s="1256"/>
      <c r="BQ2581" s="1256"/>
      <c r="BR2581" s="1256"/>
      <c r="BS2581" s="1256"/>
    </row>
    <row r="2582" spans="1:71" s="994" customFormat="1" hidden="1" outlineLevel="2">
      <c r="A2582" s="1014">
        <v>2</v>
      </c>
      <c r="B2582" s="1014" t="s">
        <v>1556</v>
      </c>
      <c r="C2582" s="1014" t="s">
        <v>5726</v>
      </c>
      <c r="D2582" s="1014" t="s">
        <v>6393</v>
      </c>
      <c r="E2582" s="1014" t="s">
        <v>6393</v>
      </c>
      <c r="F2582" s="1014" t="s">
        <v>6309</v>
      </c>
      <c r="G2582" s="1010" t="s">
        <v>6575</v>
      </c>
      <c r="H2582" s="47"/>
      <c r="I2582" s="329"/>
      <c r="J2582" s="915"/>
      <c r="K2582" s="910">
        <f t="shared" si="404"/>
        <v>0</v>
      </c>
      <c r="L2582" s="426"/>
      <c r="M2582" s="909">
        <f t="shared" si="405"/>
        <v>0</v>
      </c>
      <c r="N2582" s="909">
        <f t="shared" si="406"/>
        <v>0</v>
      </c>
      <c r="O2582" s="909">
        <f t="shared" si="407"/>
        <v>0</v>
      </c>
      <c r="P2582" s="147"/>
      <c r="Q2582" s="1256"/>
      <c r="R2582" s="1256"/>
      <c r="S2582" s="1256"/>
      <c r="T2582" s="1256"/>
      <c r="U2582" s="1256"/>
      <c r="V2582" s="1256"/>
      <c r="W2582" s="1256"/>
      <c r="X2582" s="1256"/>
      <c r="Y2582" s="1256"/>
      <c r="Z2582" s="1256"/>
      <c r="AA2582" s="1256"/>
      <c r="AB2582" s="1256"/>
      <c r="AC2582" s="1256"/>
      <c r="AD2582" s="1256"/>
      <c r="AE2582" s="1256"/>
      <c r="AF2582" s="1256"/>
      <c r="AG2582" s="1256"/>
      <c r="AH2582" s="1256"/>
      <c r="AI2582" s="1256"/>
      <c r="AJ2582" s="1256"/>
      <c r="AK2582" s="1256"/>
      <c r="AL2582" s="1256"/>
      <c r="AM2582" s="1256"/>
      <c r="AN2582" s="1256"/>
      <c r="AO2582" s="1256"/>
      <c r="AP2582" s="1256"/>
      <c r="AQ2582" s="1256"/>
      <c r="AR2582" s="1256"/>
      <c r="AS2582" s="1256"/>
      <c r="AT2582" s="1256"/>
      <c r="AU2582" s="1256"/>
      <c r="AV2582" s="1256"/>
      <c r="AW2582" s="1256"/>
      <c r="AX2582" s="1256"/>
      <c r="AY2582" s="1256"/>
      <c r="AZ2582" s="1256"/>
      <c r="BA2582" s="1256"/>
      <c r="BB2582" s="1256"/>
      <c r="BC2582" s="1256"/>
      <c r="BD2582" s="1256"/>
      <c r="BE2582" s="1256"/>
      <c r="BF2582" s="1256"/>
      <c r="BG2582" s="1256"/>
      <c r="BH2582" s="1256"/>
      <c r="BI2582" s="1256"/>
      <c r="BJ2582" s="1256"/>
      <c r="BK2582" s="1256"/>
      <c r="BL2582" s="1256"/>
      <c r="BM2582" s="1256"/>
      <c r="BN2582" s="1256"/>
      <c r="BO2582" s="1256"/>
      <c r="BP2582" s="1256"/>
      <c r="BQ2582" s="1256"/>
      <c r="BR2582" s="1256"/>
      <c r="BS2582" s="1256"/>
    </row>
    <row r="2583" spans="1:71" s="994" customFormat="1" ht="41.4" hidden="1" outlineLevel="2">
      <c r="A2583" s="1014">
        <v>2</v>
      </c>
      <c r="B2583" s="1014" t="s">
        <v>1556</v>
      </c>
      <c r="C2583" s="1014" t="s">
        <v>5726</v>
      </c>
      <c r="D2583" s="1014" t="s">
        <v>6393</v>
      </c>
      <c r="E2583" s="1014" t="s">
        <v>6393</v>
      </c>
      <c r="F2583" s="1014" t="s">
        <v>1641</v>
      </c>
      <c r="G2583" s="941" t="s">
        <v>6513</v>
      </c>
      <c r="H2583" s="47" t="s">
        <v>29</v>
      </c>
      <c r="I2583" s="329">
        <v>3</v>
      </c>
      <c r="J2583" s="915"/>
      <c r="K2583" s="910">
        <f t="shared" si="404"/>
        <v>0</v>
      </c>
      <c r="L2583" s="426"/>
      <c r="M2583" s="909">
        <f t="shared" si="405"/>
        <v>0</v>
      </c>
      <c r="N2583" s="909">
        <f t="shared" si="406"/>
        <v>0</v>
      </c>
      <c r="O2583" s="909">
        <f t="shared" si="407"/>
        <v>0</v>
      </c>
      <c r="P2583" s="147"/>
      <c r="Q2583" s="1256"/>
      <c r="R2583" s="1256"/>
      <c r="S2583" s="1256"/>
      <c r="T2583" s="1256"/>
      <c r="U2583" s="1256"/>
      <c r="V2583" s="1256"/>
      <c r="W2583" s="1256"/>
      <c r="X2583" s="1256"/>
      <c r="Y2583" s="1256"/>
      <c r="Z2583" s="1256"/>
      <c r="AA2583" s="1256"/>
      <c r="AB2583" s="1256"/>
      <c r="AC2583" s="1256"/>
      <c r="AD2583" s="1256"/>
      <c r="AE2583" s="1256"/>
      <c r="AF2583" s="1256"/>
      <c r="AG2583" s="1256"/>
      <c r="AH2583" s="1256"/>
      <c r="AI2583" s="1256"/>
      <c r="AJ2583" s="1256"/>
      <c r="AK2583" s="1256"/>
      <c r="AL2583" s="1256"/>
      <c r="AM2583" s="1256"/>
      <c r="AN2583" s="1256"/>
      <c r="AO2583" s="1256"/>
      <c r="AP2583" s="1256"/>
      <c r="AQ2583" s="1256"/>
      <c r="AR2583" s="1256"/>
      <c r="AS2583" s="1256"/>
      <c r="AT2583" s="1256"/>
      <c r="AU2583" s="1256"/>
      <c r="AV2583" s="1256"/>
      <c r="AW2583" s="1256"/>
      <c r="AX2583" s="1256"/>
      <c r="AY2583" s="1256"/>
      <c r="AZ2583" s="1256"/>
      <c r="BA2583" s="1256"/>
      <c r="BB2583" s="1256"/>
      <c r="BC2583" s="1256"/>
      <c r="BD2583" s="1256"/>
      <c r="BE2583" s="1256"/>
      <c r="BF2583" s="1256"/>
      <c r="BG2583" s="1256"/>
      <c r="BH2583" s="1256"/>
      <c r="BI2583" s="1256"/>
      <c r="BJ2583" s="1256"/>
      <c r="BK2583" s="1256"/>
      <c r="BL2583" s="1256"/>
      <c r="BM2583" s="1256"/>
      <c r="BN2583" s="1256"/>
      <c r="BO2583" s="1256"/>
      <c r="BP2583" s="1256"/>
      <c r="BQ2583" s="1256"/>
      <c r="BR2583" s="1256"/>
      <c r="BS2583" s="1256"/>
    </row>
    <row r="2584" spans="1:71" s="994" customFormat="1" ht="27.6" hidden="1" outlineLevel="2">
      <c r="A2584" s="1014">
        <v>2</v>
      </c>
      <c r="B2584" s="1014" t="s">
        <v>1556</v>
      </c>
      <c r="C2584" s="1014" t="s">
        <v>5726</v>
      </c>
      <c r="D2584" s="1014" t="s">
        <v>6393</v>
      </c>
      <c r="E2584" s="1014" t="s">
        <v>6393</v>
      </c>
      <c r="F2584" s="1014" t="s">
        <v>6310</v>
      </c>
      <c r="G2584" s="941" t="s">
        <v>6514</v>
      </c>
      <c r="H2584" s="47" t="s">
        <v>29</v>
      </c>
      <c r="I2584" s="329">
        <v>3</v>
      </c>
      <c r="J2584" s="915"/>
      <c r="K2584" s="910">
        <f t="shared" si="404"/>
        <v>0</v>
      </c>
      <c r="L2584" s="426"/>
      <c r="M2584" s="909">
        <f t="shared" si="405"/>
        <v>0</v>
      </c>
      <c r="N2584" s="909">
        <f t="shared" si="406"/>
        <v>0</v>
      </c>
      <c r="O2584" s="909">
        <f t="shared" si="407"/>
        <v>0</v>
      </c>
      <c r="P2584" s="147"/>
      <c r="Q2584" s="1256"/>
      <c r="R2584" s="1256"/>
      <c r="S2584" s="1256"/>
      <c r="T2584" s="1256"/>
      <c r="U2584" s="1256"/>
      <c r="V2584" s="1256"/>
      <c r="W2584" s="1256"/>
      <c r="X2584" s="1256"/>
      <c r="Y2584" s="1256"/>
      <c r="Z2584" s="1256"/>
      <c r="AA2584" s="1256"/>
      <c r="AB2584" s="1256"/>
      <c r="AC2584" s="1256"/>
      <c r="AD2584" s="1256"/>
      <c r="AE2584" s="1256"/>
      <c r="AF2584" s="1256"/>
      <c r="AG2584" s="1256"/>
      <c r="AH2584" s="1256"/>
      <c r="AI2584" s="1256"/>
      <c r="AJ2584" s="1256"/>
      <c r="AK2584" s="1256"/>
      <c r="AL2584" s="1256"/>
      <c r="AM2584" s="1256"/>
      <c r="AN2584" s="1256"/>
      <c r="AO2584" s="1256"/>
      <c r="AP2584" s="1256"/>
      <c r="AQ2584" s="1256"/>
      <c r="AR2584" s="1256"/>
      <c r="AS2584" s="1256"/>
      <c r="AT2584" s="1256"/>
      <c r="AU2584" s="1256"/>
      <c r="AV2584" s="1256"/>
      <c r="AW2584" s="1256"/>
      <c r="AX2584" s="1256"/>
      <c r="AY2584" s="1256"/>
      <c r="AZ2584" s="1256"/>
      <c r="BA2584" s="1256"/>
      <c r="BB2584" s="1256"/>
      <c r="BC2584" s="1256"/>
      <c r="BD2584" s="1256"/>
      <c r="BE2584" s="1256"/>
      <c r="BF2584" s="1256"/>
      <c r="BG2584" s="1256"/>
      <c r="BH2584" s="1256"/>
      <c r="BI2584" s="1256"/>
      <c r="BJ2584" s="1256"/>
      <c r="BK2584" s="1256"/>
      <c r="BL2584" s="1256"/>
      <c r="BM2584" s="1256"/>
      <c r="BN2584" s="1256"/>
      <c r="BO2584" s="1256"/>
      <c r="BP2584" s="1256"/>
      <c r="BQ2584" s="1256"/>
      <c r="BR2584" s="1256"/>
      <c r="BS2584" s="1256"/>
    </row>
    <row r="2585" spans="1:71" s="994" customFormat="1" ht="27.6" hidden="1" outlineLevel="2">
      <c r="A2585" s="1014">
        <v>2</v>
      </c>
      <c r="B2585" s="1014" t="s">
        <v>1556</v>
      </c>
      <c r="C2585" s="1014" t="s">
        <v>5726</v>
      </c>
      <c r="D2585" s="1014" t="s">
        <v>6393</v>
      </c>
      <c r="E2585" s="1014" t="s">
        <v>6393</v>
      </c>
      <c r="F2585" s="1014" t="s">
        <v>3531</v>
      </c>
      <c r="G2585" s="941" t="s">
        <v>6594</v>
      </c>
      <c r="H2585" s="47" t="s">
        <v>29</v>
      </c>
      <c r="I2585" s="329">
        <v>2</v>
      </c>
      <c r="J2585" s="915"/>
      <c r="K2585" s="910">
        <f t="shared" si="404"/>
        <v>0</v>
      </c>
      <c r="L2585" s="426"/>
      <c r="M2585" s="909">
        <f t="shared" si="405"/>
        <v>0</v>
      </c>
      <c r="N2585" s="909">
        <f t="shared" si="406"/>
        <v>0</v>
      </c>
      <c r="O2585" s="909">
        <f t="shared" si="407"/>
        <v>0</v>
      </c>
      <c r="P2585" s="147"/>
      <c r="Q2585" s="1256"/>
      <c r="R2585" s="1256"/>
      <c r="S2585" s="1256"/>
      <c r="T2585" s="1256"/>
      <c r="U2585" s="1256"/>
      <c r="V2585" s="1256"/>
      <c r="W2585" s="1256"/>
      <c r="X2585" s="1256"/>
      <c r="Y2585" s="1256"/>
      <c r="Z2585" s="1256"/>
      <c r="AA2585" s="1256"/>
      <c r="AB2585" s="1256"/>
      <c r="AC2585" s="1256"/>
      <c r="AD2585" s="1256"/>
      <c r="AE2585" s="1256"/>
      <c r="AF2585" s="1256"/>
      <c r="AG2585" s="1256"/>
      <c r="AH2585" s="1256"/>
      <c r="AI2585" s="1256"/>
      <c r="AJ2585" s="1256"/>
      <c r="AK2585" s="1256"/>
      <c r="AL2585" s="1256"/>
      <c r="AM2585" s="1256"/>
      <c r="AN2585" s="1256"/>
      <c r="AO2585" s="1256"/>
      <c r="AP2585" s="1256"/>
      <c r="AQ2585" s="1256"/>
      <c r="AR2585" s="1256"/>
      <c r="AS2585" s="1256"/>
      <c r="AT2585" s="1256"/>
      <c r="AU2585" s="1256"/>
      <c r="AV2585" s="1256"/>
      <c r="AW2585" s="1256"/>
      <c r="AX2585" s="1256"/>
      <c r="AY2585" s="1256"/>
      <c r="AZ2585" s="1256"/>
      <c r="BA2585" s="1256"/>
      <c r="BB2585" s="1256"/>
      <c r="BC2585" s="1256"/>
      <c r="BD2585" s="1256"/>
      <c r="BE2585" s="1256"/>
      <c r="BF2585" s="1256"/>
      <c r="BG2585" s="1256"/>
      <c r="BH2585" s="1256"/>
      <c r="BI2585" s="1256"/>
      <c r="BJ2585" s="1256"/>
      <c r="BK2585" s="1256"/>
      <c r="BL2585" s="1256"/>
      <c r="BM2585" s="1256"/>
      <c r="BN2585" s="1256"/>
      <c r="BO2585" s="1256"/>
      <c r="BP2585" s="1256"/>
      <c r="BQ2585" s="1256"/>
      <c r="BR2585" s="1256"/>
      <c r="BS2585" s="1256"/>
    </row>
    <row r="2586" spans="1:71" s="994" customFormat="1" ht="27.6" hidden="1" outlineLevel="2">
      <c r="A2586" s="1014">
        <v>2</v>
      </c>
      <c r="B2586" s="1014" t="s">
        <v>1556</v>
      </c>
      <c r="C2586" s="1014" t="s">
        <v>5726</v>
      </c>
      <c r="D2586" s="1014" t="s">
        <v>6393</v>
      </c>
      <c r="E2586" s="1014" t="s">
        <v>6393</v>
      </c>
      <c r="F2586" s="1014" t="s">
        <v>6311</v>
      </c>
      <c r="G2586" s="941" t="s">
        <v>6595</v>
      </c>
      <c r="H2586" s="47" t="s">
        <v>29</v>
      </c>
      <c r="I2586" s="329">
        <v>1</v>
      </c>
      <c r="J2586" s="915"/>
      <c r="K2586" s="910">
        <f t="shared" si="404"/>
        <v>0</v>
      </c>
      <c r="L2586" s="426"/>
      <c r="M2586" s="909">
        <f t="shared" si="405"/>
        <v>0</v>
      </c>
      <c r="N2586" s="909">
        <f t="shared" si="406"/>
        <v>0</v>
      </c>
      <c r="O2586" s="909">
        <f t="shared" si="407"/>
        <v>0</v>
      </c>
      <c r="P2586" s="147"/>
      <c r="Q2586" s="1256"/>
      <c r="R2586" s="1256"/>
      <c r="S2586" s="1256"/>
      <c r="T2586" s="1256"/>
      <c r="U2586" s="1256"/>
      <c r="V2586" s="1256"/>
      <c r="W2586" s="1256"/>
      <c r="X2586" s="1256"/>
      <c r="Y2586" s="1256"/>
      <c r="Z2586" s="1256"/>
      <c r="AA2586" s="1256"/>
      <c r="AB2586" s="1256"/>
      <c r="AC2586" s="1256"/>
      <c r="AD2586" s="1256"/>
      <c r="AE2586" s="1256"/>
      <c r="AF2586" s="1256"/>
      <c r="AG2586" s="1256"/>
      <c r="AH2586" s="1256"/>
      <c r="AI2586" s="1256"/>
      <c r="AJ2586" s="1256"/>
      <c r="AK2586" s="1256"/>
      <c r="AL2586" s="1256"/>
      <c r="AM2586" s="1256"/>
      <c r="AN2586" s="1256"/>
      <c r="AO2586" s="1256"/>
      <c r="AP2586" s="1256"/>
      <c r="AQ2586" s="1256"/>
      <c r="AR2586" s="1256"/>
      <c r="AS2586" s="1256"/>
      <c r="AT2586" s="1256"/>
      <c r="AU2586" s="1256"/>
      <c r="AV2586" s="1256"/>
      <c r="AW2586" s="1256"/>
      <c r="AX2586" s="1256"/>
      <c r="AY2586" s="1256"/>
      <c r="AZ2586" s="1256"/>
      <c r="BA2586" s="1256"/>
      <c r="BB2586" s="1256"/>
      <c r="BC2586" s="1256"/>
      <c r="BD2586" s="1256"/>
      <c r="BE2586" s="1256"/>
      <c r="BF2586" s="1256"/>
      <c r="BG2586" s="1256"/>
      <c r="BH2586" s="1256"/>
      <c r="BI2586" s="1256"/>
      <c r="BJ2586" s="1256"/>
      <c r="BK2586" s="1256"/>
      <c r="BL2586" s="1256"/>
      <c r="BM2586" s="1256"/>
      <c r="BN2586" s="1256"/>
      <c r="BO2586" s="1256"/>
      <c r="BP2586" s="1256"/>
      <c r="BQ2586" s="1256"/>
      <c r="BR2586" s="1256"/>
      <c r="BS2586" s="1256"/>
    </row>
    <row r="2587" spans="1:71" s="994" customFormat="1" hidden="1" outlineLevel="2">
      <c r="A2587" s="1014">
        <v>2</v>
      </c>
      <c r="B2587" s="1014" t="s">
        <v>1556</v>
      </c>
      <c r="C2587" s="1014" t="s">
        <v>5726</v>
      </c>
      <c r="D2587" s="1014" t="s">
        <v>6393</v>
      </c>
      <c r="E2587" s="1014" t="s">
        <v>6393</v>
      </c>
      <c r="F2587" s="1014" t="s">
        <v>6312</v>
      </c>
      <c r="G2587" s="1010" t="s">
        <v>6512</v>
      </c>
      <c r="H2587" s="47"/>
      <c r="I2587" s="329"/>
      <c r="J2587" s="915"/>
      <c r="K2587" s="910">
        <f t="shared" si="404"/>
        <v>0</v>
      </c>
      <c r="L2587" s="426"/>
      <c r="M2587" s="909">
        <f t="shared" si="405"/>
        <v>0</v>
      </c>
      <c r="N2587" s="909">
        <f t="shared" si="406"/>
        <v>0</v>
      </c>
      <c r="O2587" s="909">
        <f t="shared" si="407"/>
        <v>0</v>
      </c>
      <c r="P2587" s="147"/>
      <c r="Q2587" s="1256"/>
      <c r="R2587" s="1256"/>
      <c r="S2587" s="1256"/>
      <c r="T2587" s="1256"/>
      <c r="U2587" s="1256"/>
      <c r="V2587" s="1256"/>
      <c r="W2587" s="1256"/>
      <c r="X2587" s="1256"/>
      <c r="Y2587" s="1256"/>
      <c r="Z2587" s="1256"/>
      <c r="AA2587" s="1256"/>
      <c r="AB2587" s="1256"/>
      <c r="AC2587" s="1256"/>
      <c r="AD2587" s="1256"/>
      <c r="AE2587" s="1256"/>
      <c r="AF2587" s="1256"/>
      <c r="AG2587" s="1256"/>
      <c r="AH2587" s="1256"/>
      <c r="AI2587" s="1256"/>
      <c r="AJ2587" s="1256"/>
      <c r="AK2587" s="1256"/>
      <c r="AL2587" s="1256"/>
      <c r="AM2587" s="1256"/>
      <c r="AN2587" s="1256"/>
      <c r="AO2587" s="1256"/>
      <c r="AP2587" s="1256"/>
      <c r="AQ2587" s="1256"/>
      <c r="AR2587" s="1256"/>
      <c r="AS2587" s="1256"/>
      <c r="AT2587" s="1256"/>
      <c r="AU2587" s="1256"/>
      <c r="AV2587" s="1256"/>
      <c r="AW2587" s="1256"/>
      <c r="AX2587" s="1256"/>
      <c r="AY2587" s="1256"/>
      <c r="AZ2587" s="1256"/>
      <c r="BA2587" s="1256"/>
      <c r="BB2587" s="1256"/>
      <c r="BC2587" s="1256"/>
      <c r="BD2587" s="1256"/>
      <c r="BE2587" s="1256"/>
      <c r="BF2587" s="1256"/>
      <c r="BG2587" s="1256"/>
      <c r="BH2587" s="1256"/>
      <c r="BI2587" s="1256"/>
      <c r="BJ2587" s="1256"/>
      <c r="BK2587" s="1256"/>
      <c r="BL2587" s="1256"/>
      <c r="BM2587" s="1256"/>
      <c r="BN2587" s="1256"/>
      <c r="BO2587" s="1256"/>
      <c r="BP2587" s="1256"/>
      <c r="BQ2587" s="1256"/>
      <c r="BR2587" s="1256"/>
      <c r="BS2587" s="1256"/>
    </row>
    <row r="2588" spans="1:71" s="994" customFormat="1" ht="27.6" hidden="1" outlineLevel="2">
      <c r="A2588" s="1014">
        <v>2</v>
      </c>
      <c r="B2588" s="1014" t="s">
        <v>1556</v>
      </c>
      <c r="C2588" s="1014" t="s">
        <v>5726</v>
      </c>
      <c r="D2588" s="1014" t="s">
        <v>6393</v>
      </c>
      <c r="E2588" s="1014" t="s">
        <v>6393</v>
      </c>
      <c r="F2588" s="1014" t="s">
        <v>6313</v>
      </c>
      <c r="G2588" s="941" t="s">
        <v>6517</v>
      </c>
      <c r="H2588" s="47" t="s">
        <v>29</v>
      </c>
      <c r="I2588" s="329">
        <v>3</v>
      </c>
      <c r="J2588" s="915"/>
      <c r="K2588" s="910">
        <f t="shared" si="404"/>
        <v>0</v>
      </c>
      <c r="L2588" s="426"/>
      <c r="M2588" s="909">
        <f t="shared" si="405"/>
        <v>0</v>
      </c>
      <c r="N2588" s="909">
        <f t="shared" si="406"/>
        <v>0</v>
      </c>
      <c r="O2588" s="909">
        <f t="shared" si="407"/>
        <v>0</v>
      </c>
      <c r="P2588" s="147"/>
      <c r="Q2588" s="1256"/>
      <c r="R2588" s="1256"/>
      <c r="S2588" s="1256"/>
      <c r="T2588" s="1256"/>
      <c r="U2588" s="1256"/>
      <c r="V2588" s="1256"/>
      <c r="W2588" s="1256"/>
      <c r="X2588" s="1256"/>
      <c r="Y2588" s="1256"/>
      <c r="Z2588" s="1256"/>
      <c r="AA2588" s="1256"/>
      <c r="AB2588" s="1256"/>
      <c r="AC2588" s="1256"/>
      <c r="AD2588" s="1256"/>
      <c r="AE2588" s="1256"/>
      <c r="AF2588" s="1256"/>
      <c r="AG2588" s="1256"/>
      <c r="AH2588" s="1256"/>
      <c r="AI2588" s="1256"/>
      <c r="AJ2588" s="1256"/>
      <c r="AK2588" s="1256"/>
      <c r="AL2588" s="1256"/>
      <c r="AM2588" s="1256"/>
      <c r="AN2588" s="1256"/>
      <c r="AO2588" s="1256"/>
      <c r="AP2588" s="1256"/>
      <c r="AQ2588" s="1256"/>
      <c r="AR2588" s="1256"/>
      <c r="AS2588" s="1256"/>
      <c r="AT2588" s="1256"/>
      <c r="AU2588" s="1256"/>
      <c r="AV2588" s="1256"/>
      <c r="AW2588" s="1256"/>
      <c r="AX2588" s="1256"/>
      <c r="AY2588" s="1256"/>
      <c r="AZ2588" s="1256"/>
      <c r="BA2588" s="1256"/>
      <c r="BB2588" s="1256"/>
      <c r="BC2588" s="1256"/>
      <c r="BD2588" s="1256"/>
      <c r="BE2588" s="1256"/>
      <c r="BF2588" s="1256"/>
      <c r="BG2588" s="1256"/>
      <c r="BH2588" s="1256"/>
      <c r="BI2588" s="1256"/>
      <c r="BJ2588" s="1256"/>
      <c r="BK2588" s="1256"/>
      <c r="BL2588" s="1256"/>
      <c r="BM2588" s="1256"/>
      <c r="BN2588" s="1256"/>
      <c r="BO2588" s="1256"/>
      <c r="BP2588" s="1256"/>
      <c r="BQ2588" s="1256"/>
      <c r="BR2588" s="1256"/>
      <c r="BS2588" s="1256"/>
    </row>
    <row r="2589" spans="1:71" s="994" customFormat="1" ht="27.6" hidden="1" outlineLevel="2">
      <c r="A2589" s="1014">
        <v>2</v>
      </c>
      <c r="B2589" s="1014" t="s">
        <v>1556</v>
      </c>
      <c r="C2589" s="1014" t="s">
        <v>5726</v>
      </c>
      <c r="D2589" s="1014" t="s">
        <v>6393</v>
      </c>
      <c r="E2589" s="1014" t="s">
        <v>6393</v>
      </c>
      <c r="F2589" s="1014" t="s">
        <v>6314</v>
      </c>
      <c r="G2589" s="941" t="s">
        <v>6518</v>
      </c>
      <c r="H2589" s="47" t="s">
        <v>29</v>
      </c>
      <c r="I2589" s="329">
        <v>3</v>
      </c>
      <c r="J2589" s="915"/>
      <c r="K2589" s="910">
        <f t="shared" si="404"/>
        <v>0</v>
      </c>
      <c r="L2589" s="426"/>
      <c r="M2589" s="909">
        <f t="shared" si="405"/>
        <v>0</v>
      </c>
      <c r="N2589" s="909">
        <f t="shared" si="406"/>
        <v>0</v>
      </c>
      <c r="O2589" s="909">
        <f t="shared" si="407"/>
        <v>0</v>
      </c>
      <c r="P2589" s="147"/>
      <c r="Q2589" s="1256"/>
      <c r="R2589" s="1256"/>
      <c r="S2589" s="1256"/>
      <c r="T2589" s="1256"/>
      <c r="U2589" s="1256"/>
      <c r="V2589" s="1256"/>
      <c r="W2589" s="1256"/>
      <c r="X2589" s="1256"/>
      <c r="Y2589" s="1256"/>
      <c r="Z2589" s="1256"/>
      <c r="AA2589" s="1256"/>
      <c r="AB2589" s="1256"/>
      <c r="AC2589" s="1256"/>
      <c r="AD2589" s="1256"/>
      <c r="AE2589" s="1256"/>
      <c r="AF2589" s="1256"/>
      <c r="AG2589" s="1256"/>
      <c r="AH2589" s="1256"/>
      <c r="AI2589" s="1256"/>
      <c r="AJ2589" s="1256"/>
      <c r="AK2589" s="1256"/>
      <c r="AL2589" s="1256"/>
      <c r="AM2589" s="1256"/>
      <c r="AN2589" s="1256"/>
      <c r="AO2589" s="1256"/>
      <c r="AP2589" s="1256"/>
      <c r="AQ2589" s="1256"/>
      <c r="AR2589" s="1256"/>
      <c r="AS2589" s="1256"/>
      <c r="AT2589" s="1256"/>
      <c r="AU2589" s="1256"/>
      <c r="AV2589" s="1256"/>
      <c r="AW2589" s="1256"/>
      <c r="AX2589" s="1256"/>
      <c r="AY2589" s="1256"/>
      <c r="AZ2589" s="1256"/>
      <c r="BA2589" s="1256"/>
      <c r="BB2589" s="1256"/>
      <c r="BC2589" s="1256"/>
      <c r="BD2589" s="1256"/>
      <c r="BE2589" s="1256"/>
      <c r="BF2589" s="1256"/>
      <c r="BG2589" s="1256"/>
      <c r="BH2589" s="1256"/>
      <c r="BI2589" s="1256"/>
      <c r="BJ2589" s="1256"/>
      <c r="BK2589" s="1256"/>
      <c r="BL2589" s="1256"/>
      <c r="BM2589" s="1256"/>
      <c r="BN2589" s="1256"/>
      <c r="BO2589" s="1256"/>
      <c r="BP2589" s="1256"/>
      <c r="BQ2589" s="1256"/>
      <c r="BR2589" s="1256"/>
      <c r="BS2589" s="1256"/>
    </row>
    <row r="2590" spans="1:71" s="994" customFormat="1" hidden="1" outlineLevel="2">
      <c r="A2590" s="1014">
        <v>2</v>
      </c>
      <c r="B2590" s="1014" t="s">
        <v>1556</v>
      </c>
      <c r="C2590" s="1014" t="s">
        <v>5726</v>
      </c>
      <c r="D2590" s="1014" t="s">
        <v>6393</v>
      </c>
      <c r="E2590" s="1014" t="s">
        <v>6393</v>
      </c>
      <c r="F2590" s="1014" t="s">
        <v>6315</v>
      </c>
      <c r="G2590" s="941" t="s">
        <v>6519</v>
      </c>
      <c r="H2590" s="47" t="s">
        <v>29</v>
      </c>
      <c r="I2590" s="329">
        <v>3</v>
      </c>
      <c r="J2590" s="915"/>
      <c r="K2590" s="910">
        <f t="shared" ref="K2590:K2616" si="408">I2590*J2590</f>
        <v>0</v>
      </c>
      <c r="L2590" s="426"/>
      <c r="M2590" s="909">
        <f t="shared" ref="M2590:M2616" si="409">I2590*L2590</f>
        <v>0</v>
      </c>
      <c r="N2590" s="909">
        <f t="shared" ref="N2590:N2616" si="410">J2590+L2590</f>
        <v>0</v>
      </c>
      <c r="O2590" s="909">
        <f t="shared" ref="O2590:O2616" si="411">I2590*N2590</f>
        <v>0</v>
      </c>
      <c r="P2590" s="147"/>
      <c r="Q2590" s="1256"/>
      <c r="R2590" s="1256"/>
      <c r="S2590" s="1256"/>
      <c r="T2590" s="1256"/>
      <c r="U2590" s="1256"/>
      <c r="V2590" s="1256"/>
      <c r="W2590" s="1256"/>
      <c r="X2590" s="1256"/>
      <c r="Y2590" s="1256"/>
      <c r="Z2590" s="1256"/>
      <c r="AA2590" s="1256"/>
      <c r="AB2590" s="1256"/>
      <c r="AC2590" s="1256"/>
      <c r="AD2590" s="1256"/>
      <c r="AE2590" s="1256"/>
      <c r="AF2590" s="1256"/>
      <c r="AG2590" s="1256"/>
      <c r="AH2590" s="1256"/>
      <c r="AI2590" s="1256"/>
      <c r="AJ2590" s="1256"/>
      <c r="AK2590" s="1256"/>
      <c r="AL2590" s="1256"/>
      <c r="AM2590" s="1256"/>
      <c r="AN2590" s="1256"/>
      <c r="AO2590" s="1256"/>
      <c r="AP2590" s="1256"/>
      <c r="AQ2590" s="1256"/>
      <c r="AR2590" s="1256"/>
      <c r="AS2590" s="1256"/>
      <c r="AT2590" s="1256"/>
      <c r="AU2590" s="1256"/>
      <c r="AV2590" s="1256"/>
      <c r="AW2590" s="1256"/>
      <c r="AX2590" s="1256"/>
      <c r="AY2590" s="1256"/>
      <c r="AZ2590" s="1256"/>
      <c r="BA2590" s="1256"/>
      <c r="BB2590" s="1256"/>
      <c r="BC2590" s="1256"/>
      <c r="BD2590" s="1256"/>
      <c r="BE2590" s="1256"/>
      <c r="BF2590" s="1256"/>
      <c r="BG2590" s="1256"/>
      <c r="BH2590" s="1256"/>
      <c r="BI2590" s="1256"/>
      <c r="BJ2590" s="1256"/>
      <c r="BK2590" s="1256"/>
      <c r="BL2590" s="1256"/>
      <c r="BM2590" s="1256"/>
      <c r="BN2590" s="1256"/>
      <c r="BO2590" s="1256"/>
      <c r="BP2590" s="1256"/>
      <c r="BQ2590" s="1256"/>
      <c r="BR2590" s="1256"/>
      <c r="BS2590" s="1256"/>
    </row>
    <row r="2591" spans="1:71" s="994" customFormat="1" hidden="1" outlineLevel="2">
      <c r="A2591" s="1014">
        <v>2</v>
      </c>
      <c r="B2591" s="1014" t="s">
        <v>1556</v>
      </c>
      <c r="C2591" s="1014" t="s">
        <v>5726</v>
      </c>
      <c r="D2591" s="1014" t="s">
        <v>6393</v>
      </c>
      <c r="E2591" s="1014" t="s">
        <v>6393</v>
      </c>
      <c r="F2591" s="1014" t="s">
        <v>6316</v>
      </c>
      <c r="G2591" s="941" t="s">
        <v>6520</v>
      </c>
      <c r="H2591" s="47" t="s">
        <v>29</v>
      </c>
      <c r="I2591" s="329">
        <v>3</v>
      </c>
      <c r="J2591" s="915"/>
      <c r="K2591" s="910">
        <f t="shared" si="408"/>
        <v>0</v>
      </c>
      <c r="L2591" s="426"/>
      <c r="M2591" s="909">
        <f t="shared" si="409"/>
        <v>0</v>
      </c>
      <c r="N2591" s="909">
        <f t="shared" si="410"/>
        <v>0</v>
      </c>
      <c r="O2591" s="909">
        <f t="shared" si="411"/>
        <v>0</v>
      </c>
      <c r="P2591" s="147"/>
      <c r="Q2591" s="1256"/>
      <c r="R2591" s="1256"/>
      <c r="S2591" s="1256"/>
      <c r="T2591" s="1256"/>
      <c r="U2591" s="1256"/>
      <c r="V2591" s="1256"/>
      <c r="W2591" s="1256"/>
      <c r="X2591" s="1256"/>
      <c r="Y2591" s="1256"/>
      <c r="Z2591" s="1256"/>
      <c r="AA2591" s="1256"/>
      <c r="AB2591" s="1256"/>
      <c r="AC2591" s="1256"/>
      <c r="AD2591" s="1256"/>
      <c r="AE2591" s="1256"/>
      <c r="AF2591" s="1256"/>
      <c r="AG2591" s="1256"/>
      <c r="AH2591" s="1256"/>
      <c r="AI2591" s="1256"/>
      <c r="AJ2591" s="1256"/>
      <c r="AK2591" s="1256"/>
      <c r="AL2591" s="1256"/>
      <c r="AM2591" s="1256"/>
      <c r="AN2591" s="1256"/>
      <c r="AO2591" s="1256"/>
      <c r="AP2591" s="1256"/>
      <c r="AQ2591" s="1256"/>
      <c r="AR2591" s="1256"/>
      <c r="AS2591" s="1256"/>
      <c r="AT2591" s="1256"/>
      <c r="AU2591" s="1256"/>
      <c r="AV2591" s="1256"/>
      <c r="AW2591" s="1256"/>
      <c r="AX2591" s="1256"/>
      <c r="AY2591" s="1256"/>
      <c r="AZ2591" s="1256"/>
      <c r="BA2591" s="1256"/>
      <c r="BB2591" s="1256"/>
      <c r="BC2591" s="1256"/>
      <c r="BD2591" s="1256"/>
      <c r="BE2591" s="1256"/>
      <c r="BF2591" s="1256"/>
      <c r="BG2591" s="1256"/>
      <c r="BH2591" s="1256"/>
      <c r="BI2591" s="1256"/>
      <c r="BJ2591" s="1256"/>
      <c r="BK2591" s="1256"/>
      <c r="BL2591" s="1256"/>
      <c r="BM2591" s="1256"/>
      <c r="BN2591" s="1256"/>
      <c r="BO2591" s="1256"/>
      <c r="BP2591" s="1256"/>
      <c r="BQ2591" s="1256"/>
      <c r="BR2591" s="1256"/>
      <c r="BS2591" s="1256"/>
    </row>
    <row r="2592" spans="1:71" s="994" customFormat="1" ht="27.6" hidden="1" outlineLevel="2">
      <c r="A2592" s="1014">
        <v>2</v>
      </c>
      <c r="B2592" s="1014" t="s">
        <v>1556</v>
      </c>
      <c r="C2592" s="1014" t="s">
        <v>5726</v>
      </c>
      <c r="D2592" s="1014" t="s">
        <v>6393</v>
      </c>
      <c r="E2592" s="1014" t="s">
        <v>6393</v>
      </c>
      <c r="F2592" s="1014" t="s">
        <v>6317</v>
      </c>
      <c r="G2592" s="941" t="s">
        <v>6521</v>
      </c>
      <c r="H2592" s="47" t="s">
        <v>29</v>
      </c>
      <c r="I2592" s="329">
        <v>3</v>
      </c>
      <c r="J2592" s="915"/>
      <c r="K2592" s="910">
        <f t="shared" si="408"/>
        <v>0</v>
      </c>
      <c r="L2592" s="426"/>
      <c r="M2592" s="909">
        <f t="shared" si="409"/>
        <v>0</v>
      </c>
      <c r="N2592" s="909">
        <f t="shared" si="410"/>
        <v>0</v>
      </c>
      <c r="O2592" s="909">
        <f t="shared" si="411"/>
        <v>0</v>
      </c>
      <c r="P2592" s="147"/>
      <c r="Q2592" s="1256"/>
      <c r="R2592" s="1256"/>
      <c r="S2592" s="1256"/>
      <c r="T2592" s="1256"/>
      <c r="U2592" s="1256"/>
      <c r="V2592" s="1256"/>
      <c r="W2592" s="1256"/>
      <c r="X2592" s="1256"/>
      <c r="Y2592" s="1256"/>
      <c r="Z2592" s="1256"/>
      <c r="AA2592" s="1256"/>
      <c r="AB2592" s="1256"/>
      <c r="AC2592" s="1256"/>
      <c r="AD2592" s="1256"/>
      <c r="AE2592" s="1256"/>
      <c r="AF2592" s="1256"/>
      <c r="AG2592" s="1256"/>
      <c r="AH2592" s="1256"/>
      <c r="AI2592" s="1256"/>
      <c r="AJ2592" s="1256"/>
      <c r="AK2592" s="1256"/>
      <c r="AL2592" s="1256"/>
      <c r="AM2592" s="1256"/>
      <c r="AN2592" s="1256"/>
      <c r="AO2592" s="1256"/>
      <c r="AP2592" s="1256"/>
      <c r="AQ2592" s="1256"/>
      <c r="AR2592" s="1256"/>
      <c r="AS2592" s="1256"/>
      <c r="AT2592" s="1256"/>
      <c r="AU2592" s="1256"/>
      <c r="AV2592" s="1256"/>
      <c r="AW2592" s="1256"/>
      <c r="AX2592" s="1256"/>
      <c r="AY2592" s="1256"/>
      <c r="AZ2592" s="1256"/>
      <c r="BA2592" s="1256"/>
      <c r="BB2592" s="1256"/>
      <c r="BC2592" s="1256"/>
      <c r="BD2592" s="1256"/>
      <c r="BE2592" s="1256"/>
      <c r="BF2592" s="1256"/>
      <c r="BG2592" s="1256"/>
      <c r="BH2592" s="1256"/>
      <c r="BI2592" s="1256"/>
      <c r="BJ2592" s="1256"/>
      <c r="BK2592" s="1256"/>
      <c r="BL2592" s="1256"/>
      <c r="BM2592" s="1256"/>
      <c r="BN2592" s="1256"/>
      <c r="BO2592" s="1256"/>
      <c r="BP2592" s="1256"/>
      <c r="BQ2592" s="1256"/>
      <c r="BR2592" s="1256"/>
      <c r="BS2592" s="1256"/>
    </row>
    <row r="2593" spans="1:71" s="994" customFormat="1" ht="41.4" hidden="1" outlineLevel="2">
      <c r="A2593" s="1014">
        <v>2</v>
      </c>
      <c r="B2593" s="1014" t="s">
        <v>1556</v>
      </c>
      <c r="C2593" s="1014" t="s">
        <v>5726</v>
      </c>
      <c r="D2593" s="1014" t="s">
        <v>6393</v>
      </c>
      <c r="E2593" s="1014" t="s">
        <v>6393</v>
      </c>
      <c r="F2593" s="1014" t="s">
        <v>6318</v>
      </c>
      <c r="G2593" s="941" t="s">
        <v>6522</v>
      </c>
      <c r="H2593" s="47" t="s">
        <v>29</v>
      </c>
      <c r="I2593" s="329">
        <v>3</v>
      </c>
      <c r="J2593" s="915"/>
      <c r="K2593" s="910">
        <f t="shared" si="408"/>
        <v>0</v>
      </c>
      <c r="L2593" s="426"/>
      <c r="M2593" s="909">
        <f t="shared" si="409"/>
        <v>0</v>
      </c>
      <c r="N2593" s="909">
        <f t="shared" si="410"/>
        <v>0</v>
      </c>
      <c r="O2593" s="909">
        <f t="shared" si="411"/>
        <v>0</v>
      </c>
      <c r="P2593" s="147"/>
      <c r="Q2593" s="1256"/>
      <c r="R2593" s="1256"/>
      <c r="S2593" s="1256"/>
      <c r="T2593" s="1256"/>
      <c r="U2593" s="1256"/>
      <c r="V2593" s="1256"/>
      <c r="W2593" s="1256"/>
      <c r="X2593" s="1256"/>
      <c r="Y2593" s="1256"/>
      <c r="Z2593" s="1256"/>
      <c r="AA2593" s="1256"/>
      <c r="AB2593" s="1256"/>
      <c r="AC2593" s="1256"/>
      <c r="AD2593" s="1256"/>
      <c r="AE2593" s="1256"/>
      <c r="AF2593" s="1256"/>
      <c r="AG2593" s="1256"/>
      <c r="AH2593" s="1256"/>
      <c r="AI2593" s="1256"/>
      <c r="AJ2593" s="1256"/>
      <c r="AK2593" s="1256"/>
      <c r="AL2593" s="1256"/>
      <c r="AM2593" s="1256"/>
      <c r="AN2593" s="1256"/>
      <c r="AO2593" s="1256"/>
      <c r="AP2593" s="1256"/>
      <c r="AQ2593" s="1256"/>
      <c r="AR2593" s="1256"/>
      <c r="AS2593" s="1256"/>
      <c r="AT2593" s="1256"/>
      <c r="AU2593" s="1256"/>
      <c r="AV2593" s="1256"/>
      <c r="AW2593" s="1256"/>
      <c r="AX2593" s="1256"/>
      <c r="AY2593" s="1256"/>
      <c r="AZ2593" s="1256"/>
      <c r="BA2593" s="1256"/>
      <c r="BB2593" s="1256"/>
      <c r="BC2593" s="1256"/>
      <c r="BD2593" s="1256"/>
      <c r="BE2593" s="1256"/>
      <c r="BF2593" s="1256"/>
      <c r="BG2593" s="1256"/>
      <c r="BH2593" s="1256"/>
      <c r="BI2593" s="1256"/>
      <c r="BJ2593" s="1256"/>
      <c r="BK2593" s="1256"/>
      <c r="BL2593" s="1256"/>
      <c r="BM2593" s="1256"/>
      <c r="BN2593" s="1256"/>
      <c r="BO2593" s="1256"/>
      <c r="BP2593" s="1256"/>
      <c r="BQ2593" s="1256"/>
      <c r="BR2593" s="1256"/>
      <c r="BS2593" s="1256"/>
    </row>
    <row r="2594" spans="1:71" s="994" customFormat="1" ht="27.6" hidden="1" outlineLevel="2">
      <c r="A2594" s="1014">
        <v>2</v>
      </c>
      <c r="B2594" s="1014" t="s">
        <v>1556</v>
      </c>
      <c r="C2594" s="1014" t="s">
        <v>5726</v>
      </c>
      <c r="D2594" s="1014" t="s">
        <v>6393</v>
      </c>
      <c r="E2594" s="1014" t="s">
        <v>6393</v>
      </c>
      <c r="F2594" s="1014" t="s">
        <v>6319</v>
      </c>
      <c r="G2594" s="941" t="s">
        <v>6523</v>
      </c>
      <c r="H2594" s="47" t="s">
        <v>29</v>
      </c>
      <c r="I2594" s="329">
        <v>3</v>
      </c>
      <c r="J2594" s="915"/>
      <c r="K2594" s="910">
        <f t="shared" si="408"/>
        <v>0</v>
      </c>
      <c r="L2594" s="426"/>
      <c r="M2594" s="909">
        <f t="shared" si="409"/>
        <v>0</v>
      </c>
      <c r="N2594" s="909">
        <f t="shared" si="410"/>
        <v>0</v>
      </c>
      <c r="O2594" s="909">
        <f t="shared" si="411"/>
        <v>0</v>
      </c>
      <c r="P2594" s="147"/>
      <c r="Q2594" s="1256"/>
      <c r="R2594" s="1256"/>
      <c r="S2594" s="1256"/>
      <c r="T2594" s="1256"/>
      <c r="U2594" s="1256"/>
      <c r="V2594" s="1256"/>
      <c r="W2594" s="1256"/>
      <c r="X2594" s="1256"/>
      <c r="Y2594" s="1256"/>
      <c r="Z2594" s="1256"/>
      <c r="AA2594" s="1256"/>
      <c r="AB2594" s="1256"/>
      <c r="AC2594" s="1256"/>
      <c r="AD2594" s="1256"/>
      <c r="AE2594" s="1256"/>
      <c r="AF2594" s="1256"/>
      <c r="AG2594" s="1256"/>
      <c r="AH2594" s="1256"/>
      <c r="AI2594" s="1256"/>
      <c r="AJ2594" s="1256"/>
      <c r="AK2594" s="1256"/>
      <c r="AL2594" s="1256"/>
      <c r="AM2594" s="1256"/>
      <c r="AN2594" s="1256"/>
      <c r="AO2594" s="1256"/>
      <c r="AP2594" s="1256"/>
      <c r="AQ2594" s="1256"/>
      <c r="AR2594" s="1256"/>
      <c r="AS2594" s="1256"/>
      <c r="AT2594" s="1256"/>
      <c r="AU2594" s="1256"/>
      <c r="AV2594" s="1256"/>
      <c r="AW2594" s="1256"/>
      <c r="AX2594" s="1256"/>
      <c r="AY2594" s="1256"/>
      <c r="AZ2594" s="1256"/>
      <c r="BA2594" s="1256"/>
      <c r="BB2594" s="1256"/>
      <c r="BC2594" s="1256"/>
      <c r="BD2594" s="1256"/>
      <c r="BE2594" s="1256"/>
      <c r="BF2594" s="1256"/>
      <c r="BG2594" s="1256"/>
      <c r="BH2594" s="1256"/>
      <c r="BI2594" s="1256"/>
      <c r="BJ2594" s="1256"/>
      <c r="BK2594" s="1256"/>
      <c r="BL2594" s="1256"/>
      <c r="BM2594" s="1256"/>
      <c r="BN2594" s="1256"/>
      <c r="BO2594" s="1256"/>
      <c r="BP2594" s="1256"/>
      <c r="BQ2594" s="1256"/>
      <c r="BR2594" s="1256"/>
      <c r="BS2594" s="1256"/>
    </row>
    <row r="2595" spans="1:71" s="994" customFormat="1" ht="27.6" hidden="1" outlineLevel="2">
      <c r="A2595" s="1014">
        <v>2</v>
      </c>
      <c r="B2595" s="1014" t="s">
        <v>1556</v>
      </c>
      <c r="C2595" s="1014" t="s">
        <v>5726</v>
      </c>
      <c r="D2595" s="1014" t="s">
        <v>6393</v>
      </c>
      <c r="E2595" s="1014" t="s">
        <v>6393</v>
      </c>
      <c r="F2595" s="1014" t="s">
        <v>6320</v>
      </c>
      <c r="G2595" s="941" t="s">
        <v>6524</v>
      </c>
      <c r="H2595" s="47" t="s">
        <v>29</v>
      </c>
      <c r="I2595" s="329">
        <v>3</v>
      </c>
      <c r="J2595" s="915"/>
      <c r="K2595" s="910">
        <f t="shared" si="408"/>
        <v>0</v>
      </c>
      <c r="L2595" s="426"/>
      <c r="M2595" s="909">
        <f t="shared" si="409"/>
        <v>0</v>
      </c>
      <c r="N2595" s="909">
        <f t="shared" si="410"/>
        <v>0</v>
      </c>
      <c r="O2595" s="909">
        <f t="shared" si="411"/>
        <v>0</v>
      </c>
      <c r="P2595" s="147"/>
      <c r="Q2595" s="1256"/>
      <c r="R2595" s="1256"/>
      <c r="S2595" s="1256"/>
      <c r="T2595" s="1256"/>
      <c r="U2595" s="1256"/>
      <c r="V2595" s="1256"/>
      <c r="W2595" s="1256"/>
      <c r="X2595" s="1256"/>
      <c r="Y2595" s="1256"/>
      <c r="Z2595" s="1256"/>
      <c r="AA2595" s="1256"/>
      <c r="AB2595" s="1256"/>
      <c r="AC2595" s="1256"/>
      <c r="AD2595" s="1256"/>
      <c r="AE2595" s="1256"/>
      <c r="AF2595" s="1256"/>
      <c r="AG2595" s="1256"/>
      <c r="AH2595" s="1256"/>
      <c r="AI2595" s="1256"/>
      <c r="AJ2595" s="1256"/>
      <c r="AK2595" s="1256"/>
      <c r="AL2595" s="1256"/>
      <c r="AM2595" s="1256"/>
      <c r="AN2595" s="1256"/>
      <c r="AO2595" s="1256"/>
      <c r="AP2595" s="1256"/>
      <c r="AQ2595" s="1256"/>
      <c r="AR2595" s="1256"/>
      <c r="AS2595" s="1256"/>
      <c r="AT2595" s="1256"/>
      <c r="AU2595" s="1256"/>
      <c r="AV2595" s="1256"/>
      <c r="AW2595" s="1256"/>
      <c r="AX2595" s="1256"/>
      <c r="AY2595" s="1256"/>
      <c r="AZ2595" s="1256"/>
      <c r="BA2595" s="1256"/>
      <c r="BB2595" s="1256"/>
      <c r="BC2595" s="1256"/>
      <c r="BD2595" s="1256"/>
      <c r="BE2595" s="1256"/>
      <c r="BF2595" s="1256"/>
      <c r="BG2595" s="1256"/>
      <c r="BH2595" s="1256"/>
      <c r="BI2595" s="1256"/>
      <c r="BJ2595" s="1256"/>
      <c r="BK2595" s="1256"/>
      <c r="BL2595" s="1256"/>
      <c r="BM2595" s="1256"/>
      <c r="BN2595" s="1256"/>
      <c r="BO2595" s="1256"/>
      <c r="BP2595" s="1256"/>
      <c r="BQ2595" s="1256"/>
      <c r="BR2595" s="1256"/>
      <c r="BS2595" s="1256"/>
    </row>
    <row r="2596" spans="1:71" s="994" customFormat="1" ht="27.6" hidden="1" outlineLevel="2">
      <c r="A2596" s="1014">
        <v>2</v>
      </c>
      <c r="B2596" s="1014" t="s">
        <v>1556</v>
      </c>
      <c r="C2596" s="1014" t="s">
        <v>5726</v>
      </c>
      <c r="D2596" s="1014" t="s">
        <v>6393</v>
      </c>
      <c r="E2596" s="1014" t="s">
        <v>6393</v>
      </c>
      <c r="F2596" s="1014" t="s">
        <v>6321</v>
      </c>
      <c r="G2596" s="941" t="s">
        <v>6525</v>
      </c>
      <c r="H2596" s="47" t="s">
        <v>29</v>
      </c>
      <c r="I2596" s="329">
        <v>3</v>
      </c>
      <c r="J2596" s="915"/>
      <c r="K2596" s="910">
        <f t="shared" si="408"/>
        <v>0</v>
      </c>
      <c r="L2596" s="426"/>
      <c r="M2596" s="909">
        <f t="shared" si="409"/>
        <v>0</v>
      </c>
      <c r="N2596" s="909">
        <f t="shared" si="410"/>
        <v>0</v>
      </c>
      <c r="O2596" s="909">
        <f t="shared" si="411"/>
        <v>0</v>
      </c>
      <c r="P2596" s="147"/>
      <c r="Q2596" s="1256"/>
      <c r="R2596" s="1256"/>
      <c r="S2596" s="1256"/>
      <c r="T2596" s="1256"/>
      <c r="U2596" s="1256"/>
      <c r="V2596" s="1256"/>
      <c r="W2596" s="1256"/>
      <c r="X2596" s="1256"/>
      <c r="Y2596" s="1256"/>
      <c r="Z2596" s="1256"/>
      <c r="AA2596" s="1256"/>
      <c r="AB2596" s="1256"/>
      <c r="AC2596" s="1256"/>
      <c r="AD2596" s="1256"/>
      <c r="AE2596" s="1256"/>
      <c r="AF2596" s="1256"/>
      <c r="AG2596" s="1256"/>
      <c r="AH2596" s="1256"/>
      <c r="AI2596" s="1256"/>
      <c r="AJ2596" s="1256"/>
      <c r="AK2596" s="1256"/>
      <c r="AL2596" s="1256"/>
      <c r="AM2596" s="1256"/>
      <c r="AN2596" s="1256"/>
      <c r="AO2596" s="1256"/>
      <c r="AP2596" s="1256"/>
      <c r="AQ2596" s="1256"/>
      <c r="AR2596" s="1256"/>
      <c r="AS2596" s="1256"/>
      <c r="AT2596" s="1256"/>
      <c r="AU2596" s="1256"/>
      <c r="AV2596" s="1256"/>
      <c r="AW2596" s="1256"/>
      <c r="AX2596" s="1256"/>
      <c r="AY2596" s="1256"/>
      <c r="AZ2596" s="1256"/>
      <c r="BA2596" s="1256"/>
      <c r="BB2596" s="1256"/>
      <c r="BC2596" s="1256"/>
      <c r="BD2596" s="1256"/>
      <c r="BE2596" s="1256"/>
      <c r="BF2596" s="1256"/>
      <c r="BG2596" s="1256"/>
      <c r="BH2596" s="1256"/>
      <c r="BI2596" s="1256"/>
      <c r="BJ2596" s="1256"/>
      <c r="BK2596" s="1256"/>
      <c r="BL2596" s="1256"/>
      <c r="BM2596" s="1256"/>
      <c r="BN2596" s="1256"/>
      <c r="BO2596" s="1256"/>
      <c r="BP2596" s="1256"/>
      <c r="BQ2596" s="1256"/>
      <c r="BR2596" s="1256"/>
      <c r="BS2596" s="1256"/>
    </row>
    <row r="2597" spans="1:71" s="994" customFormat="1" ht="27.6" hidden="1" outlineLevel="2">
      <c r="A2597" s="1014">
        <v>2</v>
      </c>
      <c r="B2597" s="1014" t="s">
        <v>1556</v>
      </c>
      <c r="C2597" s="1014" t="s">
        <v>5726</v>
      </c>
      <c r="D2597" s="1014" t="s">
        <v>6393</v>
      </c>
      <c r="E2597" s="1014" t="s">
        <v>6393</v>
      </c>
      <c r="F2597" s="1014" t="s">
        <v>3412</v>
      </c>
      <c r="G2597" s="941" t="s">
        <v>6413</v>
      </c>
      <c r="H2597" s="47" t="s">
        <v>30</v>
      </c>
      <c r="I2597" s="329">
        <v>400</v>
      </c>
      <c r="J2597" s="915"/>
      <c r="K2597" s="910">
        <f t="shared" si="408"/>
        <v>0</v>
      </c>
      <c r="L2597" s="426"/>
      <c r="M2597" s="909">
        <f t="shared" si="409"/>
        <v>0</v>
      </c>
      <c r="N2597" s="909">
        <f t="shared" si="410"/>
        <v>0</v>
      </c>
      <c r="O2597" s="909">
        <f t="shared" si="411"/>
        <v>0</v>
      </c>
      <c r="P2597" s="147"/>
      <c r="Q2597" s="1256"/>
      <c r="R2597" s="1256"/>
      <c r="S2597" s="1256"/>
      <c r="T2597" s="1256"/>
      <c r="U2597" s="1256"/>
      <c r="V2597" s="1256"/>
      <c r="W2597" s="1256"/>
      <c r="X2597" s="1256"/>
      <c r="Y2597" s="1256"/>
      <c r="Z2597" s="1256"/>
      <c r="AA2597" s="1256"/>
      <c r="AB2597" s="1256"/>
      <c r="AC2597" s="1256"/>
      <c r="AD2597" s="1256"/>
      <c r="AE2597" s="1256"/>
      <c r="AF2597" s="1256"/>
      <c r="AG2597" s="1256"/>
      <c r="AH2597" s="1256"/>
      <c r="AI2597" s="1256"/>
      <c r="AJ2597" s="1256"/>
      <c r="AK2597" s="1256"/>
      <c r="AL2597" s="1256"/>
      <c r="AM2597" s="1256"/>
      <c r="AN2597" s="1256"/>
      <c r="AO2597" s="1256"/>
      <c r="AP2597" s="1256"/>
      <c r="AQ2597" s="1256"/>
      <c r="AR2597" s="1256"/>
      <c r="AS2597" s="1256"/>
      <c r="AT2597" s="1256"/>
      <c r="AU2597" s="1256"/>
      <c r="AV2597" s="1256"/>
      <c r="AW2597" s="1256"/>
      <c r="AX2597" s="1256"/>
      <c r="AY2597" s="1256"/>
      <c r="AZ2597" s="1256"/>
      <c r="BA2597" s="1256"/>
      <c r="BB2597" s="1256"/>
      <c r="BC2597" s="1256"/>
      <c r="BD2597" s="1256"/>
      <c r="BE2597" s="1256"/>
      <c r="BF2597" s="1256"/>
      <c r="BG2597" s="1256"/>
      <c r="BH2597" s="1256"/>
      <c r="BI2597" s="1256"/>
      <c r="BJ2597" s="1256"/>
      <c r="BK2597" s="1256"/>
      <c r="BL2597" s="1256"/>
      <c r="BM2597" s="1256"/>
      <c r="BN2597" s="1256"/>
      <c r="BO2597" s="1256"/>
      <c r="BP2597" s="1256"/>
      <c r="BQ2597" s="1256"/>
      <c r="BR2597" s="1256"/>
      <c r="BS2597" s="1256"/>
    </row>
    <row r="2598" spans="1:71" s="994" customFormat="1" ht="55.2" hidden="1" outlineLevel="2">
      <c r="A2598" s="1014">
        <v>2</v>
      </c>
      <c r="B2598" s="1014" t="s">
        <v>1556</v>
      </c>
      <c r="C2598" s="1014" t="s">
        <v>5726</v>
      </c>
      <c r="D2598" s="1014" t="s">
        <v>6393</v>
      </c>
      <c r="E2598" s="1014" t="s">
        <v>6393</v>
      </c>
      <c r="F2598" s="1014" t="s">
        <v>6322</v>
      </c>
      <c r="G2598" s="941" t="s">
        <v>6456</v>
      </c>
      <c r="H2598" s="47" t="s">
        <v>30</v>
      </c>
      <c r="I2598" s="329">
        <v>400</v>
      </c>
      <c r="J2598" s="915"/>
      <c r="K2598" s="910">
        <f t="shared" si="408"/>
        <v>0</v>
      </c>
      <c r="L2598" s="426"/>
      <c r="M2598" s="909">
        <f t="shared" si="409"/>
        <v>0</v>
      </c>
      <c r="N2598" s="909">
        <f t="shared" si="410"/>
        <v>0</v>
      </c>
      <c r="O2598" s="909">
        <f t="shared" si="411"/>
        <v>0</v>
      </c>
      <c r="P2598" s="147"/>
      <c r="Q2598" s="1256"/>
      <c r="R2598" s="1256"/>
      <c r="S2598" s="1256"/>
      <c r="T2598" s="1256"/>
      <c r="U2598" s="1256"/>
      <c r="V2598" s="1256"/>
      <c r="W2598" s="1256"/>
      <c r="X2598" s="1256"/>
      <c r="Y2598" s="1256"/>
      <c r="Z2598" s="1256"/>
      <c r="AA2598" s="1256"/>
      <c r="AB2598" s="1256"/>
      <c r="AC2598" s="1256"/>
      <c r="AD2598" s="1256"/>
      <c r="AE2598" s="1256"/>
      <c r="AF2598" s="1256"/>
      <c r="AG2598" s="1256"/>
      <c r="AH2598" s="1256"/>
      <c r="AI2598" s="1256"/>
      <c r="AJ2598" s="1256"/>
      <c r="AK2598" s="1256"/>
      <c r="AL2598" s="1256"/>
      <c r="AM2598" s="1256"/>
      <c r="AN2598" s="1256"/>
      <c r="AO2598" s="1256"/>
      <c r="AP2598" s="1256"/>
      <c r="AQ2598" s="1256"/>
      <c r="AR2598" s="1256"/>
      <c r="AS2598" s="1256"/>
      <c r="AT2598" s="1256"/>
      <c r="AU2598" s="1256"/>
      <c r="AV2598" s="1256"/>
      <c r="AW2598" s="1256"/>
      <c r="AX2598" s="1256"/>
      <c r="AY2598" s="1256"/>
      <c r="AZ2598" s="1256"/>
      <c r="BA2598" s="1256"/>
      <c r="BB2598" s="1256"/>
      <c r="BC2598" s="1256"/>
      <c r="BD2598" s="1256"/>
      <c r="BE2598" s="1256"/>
      <c r="BF2598" s="1256"/>
      <c r="BG2598" s="1256"/>
      <c r="BH2598" s="1256"/>
      <c r="BI2598" s="1256"/>
      <c r="BJ2598" s="1256"/>
      <c r="BK2598" s="1256"/>
      <c r="BL2598" s="1256"/>
      <c r="BM2598" s="1256"/>
      <c r="BN2598" s="1256"/>
      <c r="BO2598" s="1256"/>
      <c r="BP2598" s="1256"/>
      <c r="BQ2598" s="1256"/>
      <c r="BR2598" s="1256"/>
      <c r="BS2598" s="1256"/>
    </row>
    <row r="2599" spans="1:71" s="994" customFormat="1" ht="27.6" hidden="1" outlineLevel="2">
      <c r="A2599" s="1014">
        <v>2</v>
      </c>
      <c r="B2599" s="1014" t="s">
        <v>1556</v>
      </c>
      <c r="C2599" s="1014" t="s">
        <v>5726</v>
      </c>
      <c r="D2599" s="1014" t="s">
        <v>6393</v>
      </c>
      <c r="E2599" s="1014" t="s">
        <v>6393</v>
      </c>
      <c r="F2599" s="1014" t="s">
        <v>6323</v>
      </c>
      <c r="G2599" s="941" t="s">
        <v>6457</v>
      </c>
      <c r="H2599" s="47" t="s">
        <v>30</v>
      </c>
      <c r="I2599" s="329">
        <v>400</v>
      </c>
      <c r="J2599" s="915"/>
      <c r="K2599" s="910">
        <f t="shared" si="408"/>
        <v>0</v>
      </c>
      <c r="L2599" s="426"/>
      <c r="M2599" s="909">
        <f t="shared" si="409"/>
        <v>0</v>
      </c>
      <c r="N2599" s="909">
        <f t="shared" si="410"/>
        <v>0</v>
      </c>
      <c r="O2599" s="909">
        <f t="shared" si="411"/>
        <v>0</v>
      </c>
      <c r="P2599" s="147"/>
      <c r="Q2599" s="1256"/>
      <c r="R2599" s="1256"/>
      <c r="S2599" s="1256"/>
      <c r="T2599" s="1256"/>
      <c r="U2599" s="1256"/>
      <c r="V2599" s="1256"/>
      <c r="W2599" s="1256"/>
      <c r="X2599" s="1256"/>
      <c r="Y2599" s="1256"/>
      <c r="Z2599" s="1256"/>
      <c r="AA2599" s="1256"/>
      <c r="AB2599" s="1256"/>
      <c r="AC2599" s="1256"/>
      <c r="AD2599" s="1256"/>
      <c r="AE2599" s="1256"/>
      <c r="AF2599" s="1256"/>
      <c r="AG2599" s="1256"/>
      <c r="AH2599" s="1256"/>
      <c r="AI2599" s="1256"/>
      <c r="AJ2599" s="1256"/>
      <c r="AK2599" s="1256"/>
      <c r="AL2599" s="1256"/>
      <c r="AM2599" s="1256"/>
      <c r="AN2599" s="1256"/>
      <c r="AO2599" s="1256"/>
      <c r="AP2599" s="1256"/>
      <c r="AQ2599" s="1256"/>
      <c r="AR2599" s="1256"/>
      <c r="AS2599" s="1256"/>
      <c r="AT2599" s="1256"/>
      <c r="AU2599" s="1256"/>
      <c r="AV2599" s="1256"/>
      <c r="AW2599" s="1256"/>
      <c r="AX2599" s="1256"/>
      <c r="AY2599" s="1256"/>
      <c r="AZ2599" s="1256"/>
      <c r="BA2599" s="1256"/>
      <c r="BB2599" s="1256"/>
      <c r="BC2599" s="1256"/>
      <c r="BD2599" s="1256"/>
      <c r="BE2599" s="1256"/>
      <c r="BF2599" s="1256"/>
      <c r="BG2599" s="1256"/>
      <c r="BH2599" s="1256"/>
      <c r="BI2599" s="1256"/>
      <c r="BJ2599" s="1256"/>
      <c r="BK2599" s="1256"/>
      <c r="BL2599" s="1256"/>
      <c r="BM2599" s="1256"/>
      <c r="BN2599" s="1256"/>
      <c r="BO2599" s="1256"/>
      <c r="BP2599" s="1256"/>
      <c r="BQ2599" s="1256"/>
      <c r="BR2599" s="1256"/>
      <c r="BS2599" s="1256"/>
    </row>
    <row r="2600" spans="1:71" s="994" customFormat="1" hidden="1" outlineLevel="2">
      <c r="A2600" s="1014">
        <v>2</v>
      </c>
      <c r="B2600" s="1014" t="s">
        <v>1556</v>
      </c>
      <c r="C2600" s="1014" t="s">
        <v>5726</v>
      </c>
      <c r="D2600" s="1014" t="s">
        <v>6393</v>
      </c>
      <c r="E2600" s="1014" t="s">
        <v>6393</v>
      </c>
      <c r="F2600" s="1014" t="s">
        <v>6324</v>
      </c>
      <c r="G2600" s="1010" t="s">
        <v>6596</v>
      </c>
      <c r="H2600" s="47"/>
      <c r="I2600" s="329"/>
      <c r="J2600" s="915"/>
      <c r="K2600" s="910">
        <f t="shared" si="408"/>
        <v>0</v>
      </c>
      <c r="L2600" s="426"/>
      <c r="M2600" s="909">
        <f t="shared" si="409"/>
        <v>0</v>
      </c>
      <c r="N2600" s="909">
        <f t="shared" si="410"/>
        <v>0</v>
      </c>
      <c r="O2600" s="909">
        <f t="shared" si="411"/>
        <v>0</v>
      </c>
      <c r="P2600" s="147"/>
      <c r="Q2600" s="1256"/>
      <c r="R2600" s="1256"/>
      <c r="S2600" s="1256"/>
      <c r="T2600" s="1256"/>
      <c r="U2600" s="1256"/>
      <c r="V2600" s="1256"/>
      <c r="W2600" s="1256"/>
      <c r="X2600" s="1256"/>
      <c r="Y2600" s="1256"/>
      <c r="Z2600" s="1256"/>
      <c r="AA2600" s="1256"/>
      <c r="AB2600" s="1256"/>
      <c r="AC2600" s="1256"/>
      <c r="AD2600" s="1256"/>
      <c r="AE2600" s="1256"/>
      <c r="AF2600" s="1256"/>
      <c r="AG2600" s="1256"/>
      <c r="AH2600" s="1256"/>
      <c r="AI2600" s="1256"/>
      <c r="AJ2600" s="1256"/>
      <c r="AK2600" s="1256"/>
      <c r="AL2600" s="1256"/>
      <c r="AM2600" s="1256"/>
      <c r="AN2600" s="1256"/>
      <c r="AO2600" s="1256"/>
      <c r="AP2600" s="1256"/>
      <c r="AQ2600" s="1256"/>
      <c r="AR2600" s="1256"/>
      <c r="AS2600" s="1256"/>
      <c r="AT2600" s="1256"/>
      <c r="AU2600" s="1256"/>
      <c r="AV2600" s="1256"/>
      <c r="AW2600" s="1256"/>
      <c r="AX2600" s="1256"/>
      <c r="AY2600" s="1256"/>
      <c r="AZ2600" s="1256"/>
      <c r="BA2600" s="1256"/>
      <c r="BB2600" s="1256"/>
      <c r="BC2600" s="1256"/>
      <c r="BD2600" s="1256"/>
      <c r="BE2600" s="1256"/>
      <c r="BF2600" s="1256"/>
      <c r="BG2600" s="1256"/>
      <c r="BH2600" s="1256"/>
      <c r="BI2600" s="1256"/>
      <c r="BJ2600" s="1256"/>
      <c r="BK2600" s="1256"/>
      <c r="BL2600" s="1256"/>
      <c r="BM2600" s="1256"/>
      <c r="BN2600" s="1256"/>
      <c r="BO2600" s="1256"/>
      <c r="BP2600" s="1256"/>
      <c r="BQ2600" s="1256"/>
      <c r="BR2600" s="1256"/>
      <c r="BS2600" s="1256"/>
    </row>
    <row r="2601" spans="1:71" s="994" customFormat="1" ht="41.4" hidden="1" outlineLevel="2">
      <c r="A2601" s="1014">
        <v>2</v>
      </c>
      <c r="B2601" s="1014" t="s">
        <v>1556</v>
      </c>
      <c r="C2601" s="1014" t="s">
        <v>5726</v>
      </c>
      <c r="D2601" s="1014" t="s">
        <v>6393</v>
      </c>
      <c r="E2601" s="1014" t="s">
        <v>6393</v>
      </c>
      <c r="F2601" s="1014" t="s">
        <v>3419</v>
      </c>
      <c r="G2601" s="941" t="s">
        <v>6540</v>
      </c>
      <c r="H2601" s="47" t="s">
        <v>29</v>
      </c>
      <c r="I2601" s="329">
        <v>3</v>
      </c>
      <c r="J2601" s="915"/>
      <c r="K2601" s="910">
        <f t="shared" si="408"/>
        <v>0</v>
      </c>
      <c r="L2601" s="426"/>
      <c r="M2601" s="909">
        <f t="shared" si="409"/>
        <v>0</v>
      </c>
      <c r="N2601" s="909">
        <f t="shared" si="410"/>
        <v>0</v>
      </c>
      <c r="O2601" s="909">
        <f t="shared" si="411"/>
        <v>0</v>
      </c>
      <c r="P2601" s="147"/>
      <c r="Q2601" s="1256"/>
      <c r="R2601" s="1256"/>
      <c r="S2601" s="1256"/>
      <c r="T2601" s="1256"/>
      <c r="U2601" s="1256"/>
      <c r="V2601" s="1256"/>
      <c r="W2601" s="1256"/>
      <c r="X2601" s="1256"/>
      <c r="Y2601" s="1256"/>
      <c r="Z2601" s="1256"/>
      <c r="AA2601" s="1256"/>
      <c r="AB2601" s="1256"/>
      <c r="AC2601" s="1256"/>
      <c r="AD2601" s="1256"/>
      <c r="AE2601" s="1256"/>
      <c r="AF2601" s="1256"/>
      <c r="AG2601" s="1256"/>
      <c r="AH2601" s="1256"/>
      <c r="AI2601" s="1256"/>
      <c r="AJ2601" s="1256"/>
      <c r="AK2601" s="1256"/>
      <c r="AL2601" s="1256"/>
      <c r="AM2601" s="1256"/>
      <c r="AN2601" s="1256"/>
      <c r="AO2601" s="1256"/>
      <c r="AP2601" s="1256"/>
      <c r="AQ2601" s="1256"/>
      <c r="AR2601" s="1256"/>
      <c r="AS2601" s="1256"/>
      <c r="AT2601" s="1256"/>
      <c r="AU2601" s="1256"/>
      <c r="AV2601" s="1256"/>
      <c r="AW2601" s="1256"/>
      <c r="AX2601" s="1256"/>
      <c r="AY2601" s="1256"/>
      <c r="AZ2601" s="1256"/>
      <c r="BA2601" s="1256"/>
      <c r="BB2601" s="1256"/>
      <c r="BC2601" s="1256"/>
      <c r="BD2601" s="1256"/>
      <c r="BE2601" s="1256"/>
      <c r="BF2601" s="1256"/>
      <c r="BG2601" s="1256"/>
      <c r="BH2601" s="1256"/>
      <c r="BI2601" s="1256"/>
      <c r="BJ2601" s="1256"/>
      <c r="BK2601" s="1256"/>
      <c r="BL2601" s="1256"/>
      <c r="BM2601" s="1256"/>
      <c r="BN2601" s="1256"/>
      <c r="BO2601" s="1256"/>
      <c r="BP2601" s="1256"/>
      <c r="BQ2601" s="1256"/>
      <c r="BR2601" s="1256"/>
      <c r="BS2601" s="1256"/>
    </row>
    <row r="2602" spans="1:71" s="994" customFormat="1" ht="27.6" hidden="1" outlineLevel="2">
      <c r="A2602" s="1014">
        <v>2</v>
      </c>
      <c r="B2602" s="1014" t="s">
        <v>1556</v>
      </c>
      <c r="C2602" s="1014" t="s">
        <v>5726</v>
      </c>
      <c r="D2602" s="1014" t="s">
        <v>6393</v>
      </c>
      <c r="E2602" s="1014" t="s">
        <v>6393</v>
      </c>
      <c r="F2602" s="1014" t="s">
        <v>6325</v>
      </c>
      <c r="G2602" s="941" t="s">
        <v>6541</v>
      </c>
      <c r="H2602" s="47" t="s">
        <v>29</v>
      </c>
      <c r="I2602" s="329">
        <v>3</v>
      </c>
      <c r="J2602" s="915"/>
      <c r="K2602" s="910">
        <f t="shared" si="408"/>
        <v>0</v>
      </c>
      <c r="L2602" s="426"/>
      <c r="M2602" s="909">
        <f t="shared" si="409"/>
        <v>0</v>
      </c>
      <c r="N2602" s="909">
        <f t="shared" si="410"/>
        <v>0</v>
      </c>
      <c r="O2602" s="909">
        <f t="shared" si="411"/>
        <v>0</v>
      </c>
      <c r="P2602" s="147"/>
      <c r="Q2602" s="1256"/>
      <c r="R2602" s="1256"/>
      <c r="S2602" s="1256"/>
      <c r="T2602" s="1256"/>
      <c r="U2602" s="1256"/>
      <c r="V2602" s="1256"/>
      <c r="W2602" s="1256"/>
      <c r="X2602" s="1256"/>
      <c r="Y2602" s="1256"/>
      <c r="Z2602" s="1256"/>
      <c r="AA2602" s="1256"/>
      <c r="AB2602" s="1256"/>
      <c r="AC2602" s="1256"/>
      <c r="AD2602" s="1256"/>
      <c r="AE2602" s="1256"/>
      <c r="AF2602" s="1256"/>
      <c r="AG2602" s="1256"/>
      <c r="AH2602" s="1256"/>
      <c r="AI2602" s="1256"/>
      <c r="AJ2602" s="1256"/>
      <c r="AK2602" s="1256"/>
      <c r="AL2602" s="1256"/>
      <c r="AM2602" s="1256"/>
      <c r="AN2602" s="1256"/>
      <c r="AO2602" s="1256"/>
      <c r="AP2602" s="1256"/>
      <c r="AQ2602" s="1256"/>
      <c r="AR2602" s="1256"/>
      <c r="AS2602" s="1256"/>
      <c r="AT2602" s="1256"/>
      <c r="AU2602" s="1256"/>
      <c r="AV2602" s="1256"/>
      <c r="AW2602" s="1256"/>
      <c r="AX2602" s="1256"/>
      <c r="AY2602" s="1256"/>
      <c r="AZ2602" s="1256"/>
      <c r="BA2602" s="1256"/>
      <c r="BB2602" s="1256"/>
      <c r="BC2602" s="1256"/>
      <c r="BD2602" s="1256"/>
      <c r="BE2602" s="1256"/>
      <c r="BF2602" s="1256"/>
      <c r="BG2602" s="1256"/>
      <c r="BH2602" s="1256"/>
      <c r="BI2602" s="1256"/>
      <c r="BJ2602" s="1256"/>
      <c r="BK2602" s="1256"/>
      <c r="BL2602" s="1256"/>
      <c r="BM2602" s="1256"/>
      <c r="BN2602" s="1256"/>
      <c r="BO2602" s="1256"/>
      <c r="BP2602" s="1256"/>
      <c r="BQ2602" s="1256"/>
      <c r="BR2602" s="1256"/>
      <c r="BS2602" s="1256"/>
    </row>
    <row r="2603" spans="1:71" s="994" customFormat="1" ht="27.6" hidden="1" outlineLevel="2">
      <c r="A2603" s="1014">
        <v>2</v>
      </c>
      <c r="B2603" s="1014" t="s">
        <v>1556</v>
      </c>
      <c r="C2603" s="1014" t="s">
        <v>5726</v>
      </c>
      <c r="D2603" s="1014" t="s">
        <v>6393</v>
      </c>
      <c r="E2603" s="1014" t="s">
        <v>6393</v>
      </c>
      <c r="F2603" s="1014" t="s">
        <v>6326</v>
      </c>
      <c r="G2603" s="941" t="s">
        <v>6595</v>
      </c>
      <c r="H2603" s="47" t="s">
        <v>29</v>
      </c>
      <c r="I2603" s="329">
        <v>1</v>
      </c>
      <c r="J2603" s="915"/>
      <c r="K2603" s="910">
        <f t="shared" si="408"/>
        <v>0</v>
      </c>
      <c r="L2603" s="426"/>
      <c r="M2603" s="909">
        <f t="shared" si="409"/>
        <v>0</v>
      </c>
      <c r="N2603" s="909">
        <f t="shared" si="410"/>
        <v>0</v>
      </c>
      <c r="O2603" s="909">
        <f t="shared" si="411"/>
        <v>0</v>
      </c>
      <c r="P2603" s="147"/>
      <c r="Q2603" s="1256"/>
      <c r="R2603" s="1256"/>
      <c r="S2603" s="1256"/>
      <c r="T2603" s="1256"/>
      <c r="U2603" s="1256"/>
      <c r="V2603" s="1256"/>
      <c r="W2603" s="1256"/>
      <c r="X2603" s="1256"/>
      <c r="Y2603" s="1256"/>
      <c r="Z2603" s="1256"/>
      <c r="AA2603" s="1256"/>
      <c r="AB2603" s="1256"/>
      <c r="AC2603" s="1256"/>
      <c r="AD2603" s="1256"/>
      <c r="AE2603" s="1256"/>
      <c r="AF2603" s="1256"/>
      <c r="AG2603" s="1256"/>
      <c r="AH2603" s="1256"/>
      <c r="AI2603" s="1256"/>
      <c r="AJ2603" s="1256"/>
      <c r="AK2603" s="1256"/>
      <c r="AL2603" s="1256"/>
      <c r="AM2603" s="1256"/>
      <c r="AN2603" s="1256"/>
      <c r="AO2603" s="1256"/>
      <c r="AP2603" s="1256"/>
      <c r="AQ2603" s="1256"/>
      <c r="AR2603" s="1256"/>
      <c r="AS2603" s="1256"/>
      <c r="AT2603" s="1256"/>
      <c r="AU2603" s="1256"/>
      <c r="AV2603" s="1256"/>
      <c r="AW2603" s="1256"/>
      <c r="AX2603" s="1256"/>
      <c r="AY2603" s="1256"/>
      <c r="AZ2603" s="1256"/>
      <c r="BA2603" s="1256"/>
      <c r="BB2603" s="1256"/>
      <c r="BC2603" s="1256"/>
      <c r="BD2603" s="1256"/>
      <c r="BE2603" s="1256"/>
      <c r="BF2603" s="1256"/>
      <c r="BG2603" s="1256"/>
      <c r="BH2603" s="1256"/>
      <c r="BI2603" s="1256"/>
      <c r="BJ2603" s="1256"/>
      <c r="BK2603" s="1256"/>
      <c r="BL2603" s="1256"/>
      <c r="BM2603" s="1256"/>
      <c r="BN2603" s="1256"/>
      <c r="BO2603" s="1256"/>
      <c r="BP2603" s="1256"/>
      <c r="BQ2603" s="1256"/>
      <c r="BR2603" s="1256"/>
      <c r="BS2603" s="1256"/>
    </row>
    <row r="2604" spans="1:71" s="994" customFormat="1" hidden="1" outlineLevel="2">
      <c r="A2604" s="1014">
        <v>2</v>
      </c>
      <c r="B2604" s="1014" t="s">
        <v>1556</v>
      </c>
      <c r="C2604" s="1014" t="s">
        <v>5726</v>
      </c>
      <c r="D2604" s="1014" t="s">
        <v>6393</v>
      </c>
      <c r="E2604" s="1014" t="s">
        <v>6393</v>
      </c>
      <c r="F2604" s="1014" t="s">
        <v>6327</v>
      </c>
      <c r="G2604" s="1010" t="s">
        <v>6529</v>
      </c>
      <c r="H2604" s="47"/>
      <c r="I2604" s="329"/>
      <c r="J2604" s="915"/>
      <c r="K2604" s="910">
        <f t="shared" si="408"/>
        <v>0</v>
      </c>
      <c r="L2604" s="426"/>
      <c r="M2604" s="909">
        <f t="shared" si="409"/>
        <v>0</v>
      </c>
      <c r="N2604" s="909">
        <f t="shared" si="410"/>
        <v>0</v>
      </c>
      <c r="O2604" s="909">
        <f t="shared" si="411"/>
        <v>0</v>
      </c>
      <c r="P2604" s="147"/>
      <c r="Q2604" s="1256"/>
      <c r="R2604" s="1256"/>
      <c r="S2604" s="1256"/>
      <c r="T2604" s="1256"/>
      <c r="U2604" s="1256"/>
      <c r="V2604" s="1256"/>
      <c r="W2604" s="1256"/>
      <c r="X2604" s="1256"/>
      <c r="Y2604" s="1256"/>
      <c r="Z2604" s="1256"/>
      <c r="AA2604" s="1256"/>
      <c r="AB2604" s="1256"/>
      <c r="AC2604" s="1256"/>
      <c r="AD2604" s="1256"/>
      <c r="AE2604" s="1256"/>
      <c r="AF2604" s="1256"/>
      <c r="AG2604" s="1256"/>
      <c r="AH2604" s="1256"/>
      <c r="AI2604" s="1256"/>
      <c r="AJ2604" s="1256"/>
      <c r="AK2604" s="1256"/>
      <c r="AL2604" s="1256"/>
      <c r="AM2604" s="1256"/>
      <c r="AN2604" s="1256"/>
      <c r="AO2604" s="1256"/>
      <c r="AP2604" s="1256"/>
      <c r="AQ2604" s="1256"/>
      <c r="AR2604" s="1256"/>
      <c r="AS2604" s="1256"/>
      <c r="AT2604" s="1256"/>
      <c r="AU2604" s="1256"/>
      <c r="AV2604" s="1256"/>
      <c r="AW2604" s="1256"/>
      <c r="AX2604" s="1256"/>
      <c r="AY2604" s="1256"/>
      <c r="AZ2604" s="1256"/>
      <c r="BA2604" s="1256"/>
      <c r="BB2604" s="1256"/>
      <c r="BC2604" s="1256"/>
      <c r="BD2604" s="1256"/>
      <c r="BE2604" s="1256"/>
      <c r="BF2604" s="1256"/>
      <c r="BG2604" s="1256"/>
      <c r="BH2604" s="1256"/>
      <c r="BI2604" s="1256"/>
      <c r="BJ2604" s="1256"/>
      <c r="BK2604" s="1256"/>
      <c r="BL2604" s="1256"/>
      <c r="BM2604" s="1256"/>
      <c r="BN2604" s="1256"/>
      <c r="BO2604" s="1256"/>
      <c r="BP2604" s="1256"/>
      <c r="BQ2604" s="1256"/>
      <c r="BR2604" s="1256"/>
      <c r="BS2604" s="1256"/>
    </row>
    <row r="2605" spans="1:71" s="994" customFormat="1" ht="27.6" hidden="1" outlineLevel="2">
      <c r="A2605" s="1014">
        <v>2</v>
      </c>
      <c r="B2605" s="1014" t="s">
        <v>1556</v>
      </c>
      <c r="C2605" s="1014" t="s">
        <v>5726</v>
      </c>
      <c r="D2605" s="1014" t="s">
        <v>6393</v>
      </c>
      <c r="E2605" s="1014" t="s">
        <v>6393</v>
      </c>
      <c r="F2605" s="1014" t="s">
        <v>6328</v>
      </c>
      <c r="G2605" s="941" t="s">
        <v>6517</v>
      </c>
      <c r="H2605" s="47" t="s">
        <v>29</v>
      </c>
      <c r="I2605" s="329">
        <v>3</v>
      </c>
      <c r="J2605" s="915"/>
      <c r="K2605" s="910">
        <f t="shared" si="408"/>
        <v>0</v>
      </c>
      <c r="L2605" s="426"/>
      <c r="M2605" s="909">
        <f t="shared" si="409"/>
        <v>0</v>
      </c>
      <c r="N2605" s="909">
        <f t="shared" si="410"/>
        <v>0</v>
      </c>
      <c r="O2605" s="909">
        <f t="shared" si="411"/>
        <v>0</v>
      </c>
      <c r="P2605" s="147"/>
      <c r="Q2605" s="1256"/>
      <c r="R2605" s="1256"/>
      <c r="S2605" s="1256"/>
      <c r="T2605" s="1256"/>
      <c r="U2605" s="1256"/>
      <c r="V2605" s="1256"/>
      <c r="W2605" s="1256"/>
      <c r="X2605" s="1256"/>
      <c r="Y2605" s="1256"/>
      <c r="Z2605" s="1256"/>
      <c r="AA2605" s="1256"/>
      <c r="AB2605" s="1256"/>
      <c r="AC2605" s="1256"/>
      <c r="AD2605" s="1256"/>
      <c r="AE2605" s="1256"/>
      <c r="AF2605" s="1256"/>
      <c r="AG2605" s="1256"/>
      <c r="AH2605" s="1256"/>
      <c r="AI2605" s="1256"/>
      <c r="AJ2605" s="1256"/>
      <c r="AK2605" s="1256"/>
      <c r="AL2605" s="1256"/>
      <c r="AM2605" s="1256"/>
      <c r="AN2605" s="1256"/>
      <c r="AO2605" s="1256"/>
      <c r="AP2605" s="1256"/>
      <c r="AQ2605" s="1256"/>
      <c r="AR2605" s="1256"/>
      <c r="AS2605" s="1256"/>
      <c r="AT2605" s="1256"/>
      <c r="AU2605" s="1256"/>
      <c r="AV2605" s="1256"/>
      <c r="AW2605" s="1256"/>
      <c r="AX2605" s="1256"/>
      <c r="AY2605" s="1256"/>
      <c r="AZ2605" s="1256"/>
      <c r="BA2605" s="1256"/>
      <c r="BB2605" s="1256"/>
      <c r="BC2605" s="1256"/>
      <c r="BD2605" s="1256"/>
      <c r="BE2605" s="1256"/>
      <c r="BF2605" s="1256"/>
      <c r="BG2605" s="1256"/>
      <c r="BH2605" s="1256"/>
      <c r="BI2605" s="1256"/>
      <c r="BJ2605" s="1256"/>
      <c r="BK2605" s="1256"/>
      <c r="BL2605" s="1256"/>
      <c r="BM2605" s="1256"/>
      <c r="BN2605" s="1256"/>
      <c r="BO2605" s="1256"/>
      <c r="BP2605" s="1256"/>
      <c r="BQ2605" s="1256"/>
      <c r="BR2605" s="1256"/>
      <c r="BS2605" s="1256"/>
    </row>
    <row r="2606" spans="1:71" s="994" customFormat="1" ht="27.6" hidden="1" outlineLevel="2">
      <c r="A2606" s="1014">
        <v>2</v>
      </c>
      <c r="B2606" s="1014" t="s">
        <v>1556</v>
      </c>
      <c r="C2606" s="1014" t="s">
        <v>5726</v>
      </c>
      <c r="D2606" s="1014" t="s">
        <v>6393</v>
      </c>
      <c r="E2606" s="1014" t="s">
        <v>6393</v>
      </c>
      <c r="F2606" s="1014" t="s">
        <v>6329</v>
      </c>
      <c r="G2606" s="941" t="s">
        <v>6518</v>
      </c>
      <c r="H2606" s="47" t="s">
        <v>29</v>
      </c>
      <c r="I2606" s="329">
        <v>3</v>
      </c>
      <c r="J2606" s="915"/>
      <c r="K2606" s="910">
        <f t="shared" si="408"/>
        <v>0</v>
      </c>
      <c r="L2606" s="426"/>
      <c r="M2606" s="909">
        <f t="shared" si="409"/>
        <v>0</v>
      </c>
      <c r="N2606" s="909">
        <f t="shared" si="410"/>
        <v>0</v>
      </c>
      <c r="O2606" s="909">
        <f t="shared" si="411"/>
        <v>0</v>
      </c>
      <c r="P2606" s="147"/>
      <c r="Q2606" s="1256"/>
      <c r="R2606" s="1256"/>
      <c r="S2606" s="1256"/>
      <c r="T2606" s="1256"/>
      <c r="U2606" s="1256"/>
      <c r="V2606" s="1256"/>
      <c r="W2606" s="1256"/>
      <c r="X2606" s="1256"/>
      <c r="Y2606" s="1256"/>
      <c r="Z2606" s="1256"/>
      <c r="AA2606" s="1256"/>
      <c r="AB2606" s="1256"/>
      <c r="AC2606" s="1256"/>
      <c r="AD2606" s="1256"/>
      <c r="AE2606" s="1256"/>
      <c r="AF2606" s="1256"/>
      <c r="AG2606" s="1256"/>
      <c r="AH2606" s="1256"/>
      <c r="AI2606" s="1256"/>
      <c r="AJ2606" s="1256"/>
      <c r="AK2606" s="1256"/>
      <c r="AL2606" s="1256"/>
      <c r="AM2606" s="1256"/>
      <c r="AN2606" s="1256"/>
      <c r="AO2606" s="1256"/>
      <c r="AP2606" s="1256"/>
      <c r="AQ2606" s="1256"/>
      <c r="AR2606" s="1256"/>
      <c r="AS2606" s="1256"/>
      <c r="AT2606" s="1256"/>
      <c r="AU2606" s="1256"/>
      <c r="AV2606" s="1256"/>
      <c r="AW2606" s="1256"/>
      <c r="AX2606" s="1256"/>
      <c r="AY2606" s="1256"/>
      <c r="AZ2606" s="1256"/>
      <c r="BA2606" s="1256"/>
      <c r="BB2606" s="1256"/>
      <c r="BC2606" s="1256"/>
      <c r="BD2606" s="1256"/>
      <c r="BE2606" s="1256"/>
      <c r="BF2606" s="1256"/>
      <c r="BG2606" s="1256"/>
      <c r="BH2606" s="1256"/>
      <c r="BI2606" s="1256"/>
      <c r="BJ2606" s="1256"/>
      <c r="BK2606" s="1256"/>
      <c r="BL2606" s="1256"/>
      <c r="BM2606" s="1256"/>
      <c r="BN2606" s="1256"/>
      <c r="BO2606" s="1256"/>
      <c r="BP2606" s="1256"/>
      <c r="BQ2606" s="1256"/>
      <c r="BR2606" s="1256"/>
      <c r="BS2606" s="1256"/>
    </row>
    <row r="2607" spans="1:71" s="994" customFormat="1" hidden="1" outlineLevel="2">
      <c r="A2607" s="1014">
        <v>2</v>
      </c>
      <c r="B2607" s="1014" t="s">
        <v>1556</v>
      </c>
      <c r="C2607" s="1014" t="s">
        <v>5726</v>
      </c>
      <c r="D2607" s="1014" t="s">
        <v>6393</v>
      </c>
      <c r="E2607" s="1014" t="s">
        <v>6393</v>
      </c>
      <c r="F2607" s="1014" t="s">
        <v>6330</v>
      </c>
      <c r="G2607" s="941" t="s">
        <v>6519</v>
      </c>
      <c r="H2607" s="47" t="s">
        <v>29</v>
      </c>
      <c r="I2607" s="329">
        <v>3</v>
      </c>
      <c r="J2607" s="915"/>
      <c r="K2607" s="910">
        <f t="shared" si="408"/>
        <v>0</v>
      </c>
      <c r="L2607" s="426"/>
      <c r="M2607" s="909">
        <f t="shared" si="409"/>
        <v>0</v>
      </c>
      <c r="N2607" s="909">
        <f t="shared" si="410"/>
        <v>0</v>
      </c>
      <c r="O2607" s="909">
        <f t="shared" si="411"/>
        <v>0</v>
      </c>
      <c r="P2607" s="147"/>
      <c r="Q2607" s="1256"/>
      <c r="R2607" s="1256"/>
      <c r="S2607" s="1256"/>
      <c r="T2607" s="1256"/>
      <c r="U2607" s="1256"/>
      <c r="V2607" s="1256"/>
      <c r="W2607" s="1256"/>
      <c r="X2607" s="1256"/>
      <c r="Y2607" s="1256"/>
      <c r="Z2607" s="1256"/>
      <c r="AA2607" s="1256"/>
      <c r="AB2607" s="1256"/>
      <c r="AC2607" s="1256"/>
      <c r="AD2607" s="1256"/>
      <c r="AE2607" s="1256"/>
      <c r="AF2607" s="1256"/>
      <c r="AG2607" s="1256"/>
      <c r="AH2607" s="1256"/>
      <c r="AI2607" s="1256"/>
      <c r="AJ2607" s="1256"/>
      <c r="AK2607" s="1256"/>
      <c r="AL2607" s="1256"/>
      <c r="AM2607" s="1256"/>
      <c r="AN2607" s="1256"/>
      <c r="AO2607" s="1256"/>
      <c r="AP2607" s="1256"/>
      <c r="AQ2607" s="1256"/>
      <c r="AR2607" s="1256"/>
      <c r="AS2607" s="1256"/>
      <c r="AT2607" s="1256"/>
      <c r="AU2607" s="1256"/>
      <c r="AV2607" s="1256"/>
      <c r="AW2607" s="1256"/>
      <c r="AX2607" s="1256"/>
      <c r="AY2607" s="1256"/>
      <c r="AZ2607" s="1256"/>
      <c r="BA2607" s="1256"/>
      <c r="BB2607" s="1256"/>
      <c r="BC2607" s="1256"/>
      <c r="BD2607" s="1256"/>
      <c r="BE2607" s="1256"/>
      <c r="BF2607" s="1256"/>
      <c r="BG2607" s="1256"/>
      <c r="BH2607" s="1256"/>
      <c r="BI2607" s="1256"/>
      <c r="BJ2607" s="1256"/>
      <c r="BK2607" s="1256"/>
      <c r="BL2607" s="1256"/>
      <c r="BM2607" s="1256"/>
      <c r="BN2607" s="1256"/>
      <c r="BO2607" s="1256"/>
      <c r="BP2607" s="1256"/>
      <c r="BQ2607" s="1256"/>
      <c r="BR2607" s="1256"/>
      <c r="BS2607" s="1256"/>
    </row>
    <row r="2608" spans="1:71" s="994" customFormat="1" hidden="1" outlineLevel="2">
      <c r="A2608" s="1014">
        <v>2</v>
      </c>
      <c r="B2608" s="1014" t="s">
        <v>1556</v>
      </c>
      <c r="C2608" s="1014" t="s">
        <v>5726</v>
      </c>
      <c r="D2608" s="1014" t="s">
        <v>6393</v>
      </c>
      <c r="E2608" s="1014" t="s">
        <v>6393</v>
      </c>
      <c r="F2608" s="1014" t="s">
        <v>6331</v>
      </c>
      <c r="G2608" s="941" t="s">
        <v>6520</v>
      </c>
      <c r="H2608" s="47" t="s">
        <v>29</v>
      </c>
      <c r="I2608" s="329">
        <v>3</v>
      </c>
      <c r="J2608" s="915"/>
      <c r="K2608" s="910">
        <f t="shared" si="408"/>
        <v>0</v>
      </c>
      <c r="L2608" s="426"/>
      <c r="M2608" s="909">
        <f t="shared" si="409"/>
        <v>0</v>
      </c>
      <c r="N2608" s="909">
        <f t="shared" si="410"/>
        <v>0</v>
      </c>
      <c r="O2608" s="909">
        <f t="shared" si="411"/>
        <v>0</v>
      </c>
      <c r="P2608" s="147"/>
      <c r="Q2608" s="1256"/>
      <c r="R2608" s="1256"/>
      <c r="S2608" s="1256"/>
      <c r="T2608" s="1256"/>
      <c r="U2608" s="1256"/>
      <c r="V2608" s="1256"/>
      <c r="W2608" s="1256"/>
      <c r="X2608" s="1256"/>
      <c r="Y2608" s="1256"/>
      <c r="Z2608" s="1256"/>
      <c r="AA2608" s="1256"/>
      <c r="AB2608" s="1256"/>
      <c r="AC2608" s="1256"/>
      <c r="AD2608" s="1256"/>
      <c r="AE2608" s="1256"/>
      <c r="AF2608" s="1256"/>
      <c r="AG2608" s="1256"/>
      <c r="AH2608" s="1256"/>
      <c r="AI2608" s="1256"/>
      <c r="AJ2608" s="1256"/>
      <c r="AK2608" s="1256"/>
      <c r="AL2608" s="1256"/>
      <c r="AM2608" s="1256"/>
      <c r="AN2608" s="1256"/>
      <c r="AO2608" s="1256"/>
      <c r="AP2608" s="1256"/>
      <c r="AQ2608" s="1256"/>
      <c r="AR2608" s="1256"/>
      <c r="AS2608" s="1256"/>
      <c r="AT2608" s="1256"/>
      <c r="AU2608" s="1256"/>
      <c r="AV2608" s="1256"/>
      <c r="AW2608" s="1256"/>
      <c r="AX2608" s="1256"/>
      <c r="AY2608" s="1256"/>
      <c r="AZ2608" s="1256"/>
      <c r="BA2608" s="1256"/>
      <c r="BB2608" s="1256"/>
      <c r="BC2608" s="1256"/>
      <c r="BD2608" s="1256"/>
      <c r="BE2608" s="1256"/>
      <c r="BF2608" s="1256"/>
      <c r="BG2608" s="1256"/>
      <c r="BH2608" s="1256"/>
      <c r="BI2608" s="1256"/>
      <c r="BJ2608" s="1256"/>
      <c r="BK2608" s="1256"/>
      <c r="BL2608" s="1256"/>
      <c r="BM2608" s="1256"/>
      <c r="BN2608" s="1256"/>
      <c r="BO2608" s="1256"/>
      <c r="BP2608" s="1256"/>
      <c r="BQ2608" s="1256"/>
      <c r="BR2608" s="1256"/>
      <c r="BS2608" s="1256"/>
    </row>
    <row r="2609" spans="1:71" s="994" customFormat="1" ht="27.6" hidden="1" outlineLevel="2">
      <c r="A2609" s="1014">
        <v>2</v>
      </c>
      <c r="B2609" s="1014" t="s">
        <v>1556</v>
      </c>
      <c r="C2609" s="1014" t="s">
        <v>5726</v>
      </c>
      <c r="D2609" s="1014" t="s">
        <v>6393</v>
      </c>
      <c r="E2609" s="1014" t="s">
        <v>6393</v>
      </c>
      <c r="F2609" s="1014" t="s">
        <v>6332</v>
      </c>
      <c r="G2609" s="941" t="s">
        <v>6521</v>
      </c>
      <c r="H2609" s="47" t="s">
        <v>29</v>
      </c>
      <c r="I2609" s="329">
        <v>3</v>
      </c>
      <c r="J2609" s="915"/>
      <c r="K2609" s="910">
        <f t="shared" si="408"/>
        <v>0</v>
      </c>
      <c r="L2609" s="426"/>
      <c r="M2609" s="909">
        <f t="shared" si="409"/>
        <v>0</v>
      </c>
      <c r="N2609" s="909">
        <f t="shared" si="410"/>
        <v>0</v>
      </c>
      <c r="O2609" s="909">
        <f t="shared" si="411"/>
        <v>0</v>
      </c>
      <c r="P2609" s="147"/>
      <c r="Q2609" s="1256"/>
      <c r="R2609" s="1256"/>
      <c r="S2609" s="1256"/>
      <c r="T2609" s="1256"/>
      <c r="U2609" s="1256"/>
      <c r="V2609" s="1256"/>
      <c r="W2609" s="1256"/>
      <c r="X2609" s="1256"/>
      <c r="Y2609" s="1256"/>
      <c r="Z2609" s="1256"/>
      <c r="AA2609" s="1256"/>
      <c r="AB2609" s="1256"/>
      <c r="AC2609" s="1256"/>
      <c r="AD2609" s="1256"/>
      <c r="AE2609" s="1256"/>
      <c r="AF2609" s="1256"/>
      <c r="AG2609" s="1256"/>
      <c r="AH2609" s="1256"/>
      <c r="AI2609" s="1256"/>
      <c r="AJ2609" s="1256"/>
      <c r="AK2609" s="1256"/>
      <c r="AL2609" s="1256"/>
      <c r="AM2609" s="1256"/>
      <c r="AN2609" s="1256"/>
      <c r="AO2609" s="1256"/>
      <c r="AP2609" s="1256"/>
      <c r="AQ2609" s="1256"/>
      <c r="AR2609" s="1256"/>
      <c r="AS2609" s="1256"/>
      <c r="AT2609" s="1256"/>
      <c r="AU2609" s="1256"/>
      <c r="AV2609" s="1256"/>
      <c r="AW2609" s="1256"/>
      <c r="AX2609" s="1256"/>
      <c r="AY2609" s="1256"/>
      <c r="AZ2609" s="1256"/>
      <c r="BA2609" s="1256"/>
      <c r="BB2609" s="1256"/>
      <c r="BC2609" s="1256"/>
      <c r="BD2609" s="1256"/>
      <c r="BE2609" s="1256"/>
      <c r="BF2609" s="1256"/>
      <c r="BG2609" s="1256"/>
      <c r="BH2609" s="1256"/>
      <c r="BI2609" s="1256"/>
      <c r="BJ2609" s="1256"/>
      <c r="BK2609" s="1256"/>
      <c r="BL2609" s="1256"/>
      <c r="BM2609" s="1256"/>
      <c r="BN2609" s="1256"/>
      <c r="BO2609" s="1256"/>
      <c r="BP2609" s="1256"/>
      <c r="BQ2609" s="1256"/>
      <c r="BR2609" s="1256"/>
      <c r="BS2609" s="1256"/>
    </row>
    <row r="2610" spans="1:71" s="994" customFormat="1" ht="41.4" hidden="1" outlineLevel="2">
      <c r="A2610" s="1014">
        <v>2</v>
      </c>
      <c r="B2610" s="1014" t="s">
        <v>1556</v>
      </c>
      <c r="C2610" s="1014" t="s">
        <v>5726</v>
      </c>
      <c r="D2610" s="1014" t="s">
        <v>6393</v>
      </c>
      <c r="E2610" s="1014" t="s">
        <v>6393</v>
      </c>
      <c r="F2610" s="1014" t="s">
        <v>6333</v>
      </c>
      <c r="G2610" s="941" t="s">
        <v>6522</v>
      </c>
      <c r="H2610" s="47" t="s">
        <v>29</v>
      </c>
      <c r="I2610" s="329">
        <v>3</v>
      </c>
      <c r="J2610" s="915"/>
      <c r="K2610" s="910">
        <f t="shared" si="408"/>
        <v>0</v>
      </c>
      <c r="L2610" s="426"/>
      <c r="M2610" s="909">
        <f t="shared" si="409"/>
        <v>0</v>
      </c>
      <c r="N2610" s="909">
        <f t="shared" si="410"/>
        <v>0</v>
      </c>
      <c r="O2610" s="909">
        <f t="shared" si="411"/>
        <v>0</v>
      </c>
      <c r="P2610" s="147"/>
      <c r="Q2610" s="1256"/>
      <c r="R2610" s="1256"/>
      <c r="S2610" s="1256"/>
      <c r="T2610" s="1256"/>
      <c r="U2610" s="1256"/>
      <c r="V2610" s="1256"/>
      <c r="W2610" s="1256"/>
      <c r="X2610" s="1256"/>
      <c r="Y2610" s="1256"/>
      <c r="Z2610" s="1256"/>
      <c r="AA2610" s="1256"/>
      <c r="AB2610" s="1256"/>
      <c r="AC2610" s="1256"/>
      <c r="AD2610" s="1256"/>
      <c r="AE2610" s="1256"/>
      <c r="AF2610" s="1256"/>
      <c r="AG2610" s="1256"/>
      <c r="AH2610" s="1256"/>
      <c r="AI2610" s="1256"/>
      <c r="AJ2610" s="1256"/>
      <c r="AK2610" s="1256"/>
      <c r="AL2610" s="1256"/>
      <c r="AM2610" s="1256"/>
      <c r="AN2610" s="1256"/>
      <c r="AO2610" s="1256"/>
      <c r="AP2610" s="1256"/>
      <c r="AQ2610" s="1256"/>
      <c r="AR2610" s="1256"/>
      <c r="AS2610" s="1256"/>
      <c r="AT2610" s="1256"/>
      <c r="AU2610" s="1256"/>
      <c r="AV2610" s="1256"/>
      <c r="AW2610" s="1256"/>
      <c r="AX2610" s="1256"/>
      <c r="AY2610" s="1256"/>
      <c r="AZ2610" s="1256"/>
      <c r="BA2610" s="1256"/>
      <c r="BB2610" s="1256"/>
      <c r="BC2610" s="1256"/>
      <c r="BD2610" s="1256"/>
      <c r="BE2610" s="1256"/>
      <c r="BF2610" s="1256"/>
      <c r="BG2610" s="1256"/>
      <c r="BH2610" s="1256"/>
      <c r="BI2610" s="1256"/>
      <c r="BJ2610" s="1256"/>
      <c r="BK2610" s="1256"/>
      <c r="BL2610" s="1256"/>
      <c r="BM2610" s="1256"/>
      <c r="BN2610" s="1256"/>
      <c r="BO2610" s="1256"/>
      <c r="BP2610" s="1256"/>
      <c r="BQ2610" s="1256"/>
      <c r="BR2610" s="1256"/>
      <c r="BS2610" s="1256"/>
    </row>
    <row r="2611" spans="1:71" s="994" customFormat="1" ht="27.6" hidden="1" outlineLevel="2">
      <c r="A2611" s="1014">
        <v>2</v>
      </c>
      <c r="B2611" s="1014" t="s">
        <v>1556</v>
      </c>
      <c r="C2611" s="1014" t="s">
        <v>5726</v>
      </c>
      <c r="D2611" s="1014" t="s">
        <v>6393</v>
      </c>
      <c r="E2611" s="1014" t="s">
        <v>6393</v>
      </c>
      <c r="F2611" s="1014" t="s">
        <v>6334</v>
      </c>
      <c r="G2611" s="941" t="s">
        <v>6523</v>
      </c>
      <c r="H2611" s="47" t="s">
        <v>29</v>
      </c>
      <c r="I2611" s="329">
        <v>3</v>
      </c>
      <c r="J2611" s="915"/>
      <c r="K2611" s="910">
        <f t="shared" si="408"/>
        <v>0</v>
      </c>
      <c r="L2611" s="426"/>
      <c r="M2611" s="909">
        <f t="shared" si="409"/>
        <v>0</v>
      </c>
      <c r="N2611" s="909">
        <f t="shared" si="410"/>
        <v>0</v>
      </c>
      <c r="O2611" s="909">
        <f t="shared" si="411"/>
        <v>0</v>
      </c>
      <c r="P2611" s="147"/>
      <c r="Q2611" s="1256"/>
      <c r="R2611" s="1256"/>
      <c r="S2611" s="1256"/>
      <c r="T2611" s="1256"/>
      <c r="U2611" s="1256"/>
      <c r="V2611" s="1256"/>
      <c r="W2611" s="1256"/>
      <c r="X2611" s="1256"/>
      <c r="Y2611" s="1256"/>
      <c r="Z2611" s="1256"/>
      <c r="AA2611" s="1256"/>
      <c r="AB2611" s="1256"/>
      <c r="AC2611" s="1256"/>
      <c r="AD2611" s="1256"/>
      <c r="AE2611" s="1256"/>
      <c r="AF2611" s="1256"/>
      <c r="AG2611" s="1256"/>
      <c r="AH2611" s="1256"/>
      <c r="AI2611" s="1256"/>
      <c r="AJ2611" s="1256"/>
      <c r="AK2611" s="1256"/>
      <c r="AL2611" s="1256"/>
      <c r="AM2611" s="1256"/>
      <c r="AN2611" s="1256"/>
      <c r="AO2611" s="1256"/>
      <c r="AP2611" s="1256"/>
      <c r="AQ2611" s="1256"/>
      <c r="AR2611" s="1256"/>
      <c r="AS2611" s="1256"/>
      <c r="AT2611" s="1256"/>
      <c r="AU2611" s="1256"/>
      <c r="AV2611" s="1256"/>
      <c r="AW2611" s="1256"/>
      <c r="AX2611" s="1256"/>
      <c r="AY2611" s="1256"/>
      <c r="AZ2611" s="1256"/>
      <c r="BA2611" s="1256"/>
      <c r="BB2611" s="1256"/>
      <c r="BC2611" s="1256"/>
      <c r="BD2611" s="1256"/>
      <c r="BE2611" s="1256"/>
      <c r="BF2611" s="1256"/>
      <c r="BG2611" s="1256"/>
      <c r="BH2611" s="1256"/>
      <c r="BI2611" s="1256"/>
      <c r="BJ2611" s="1256"/>
      <c r="BK2611" s="1256"/>
      <c r="BL2611" s="1256"/>
      <c r="BM2611" s="1256"/>
      <c r="BN2611" s="1256"/>
      <c r="BO2611" s="1256"/>
      <c r="BP2611" s="1256"/>
      <c r="BQ2611" s="1256"/>
      <c r="BR2611" s="1256"/>
      <c r="BS2611" s="1256"/>
    </row>
    <row r="2612" spans="1:71" s="994" customFormat="1" ht="27.6" hidden="1" outlineLevel="2">
      <c r="A2612" s="1014">
        <v>2</v>
      </c>
      <c r="B2612" s="1014" t="s">
        <v>1556</v>
      </c>
      <c r="C2612" s="1014" t="s">
        <v>5726</v>
      </c>
      <c r="D2612" s="1014" t="s">
        <v>6393</v>
      </c>
      <c r="E2612" s="1014" t="s">
        <v>6393</v>
      </c>
      <c r="F2612" s="1014" t="s">
        <v>6335</v>
      </c>
      <c r="G2612" s="941" t="s">
        <v>6524</v>
      </c>
      <c r="H2612" s="47" t="s">
        <v>29</v>
      </c>
      <c r="I2612" s="329">
        <v>3</v>
      </c>
      <c r="J2612" s="915"/>
      <c r="K2612" s="910">
        <f t="shared" si="408"/>
        <v>0</v>
      </c>
      <c r="L2612" s="426"/>
      <c r="M2612" s="909">
        <f t="shared" si="409"/>
        <v>0</v>
      </c>
      <c r="N2612" s="909">
        <f t="shared" si="410"/>
        <v>0</v>
      </c>
      <c r="O2612" s="909">
        <f t="shared" si="411"/>
        <v>0</v>
      </c>
      <c r="P2612" s="147"/>
      <c r="Q2612" s="1256"/>
      <c r="R2612" s="1256"/>
      <c r="S2612" s="1256"/>
      <c r="T2612" s="1256"/>
      <c r="U2612" s="1256"/>
      <c r="V2612" s="1256"/>
      <c r="W2612" s="1256"/>
      <c r="X2612" s="1256"/>
      <c r="Y2612" s="1256"/>
      <c r="Z2612" s="1256"/>
      <c r="AA2612" s="1256"/>
      <c r="AB2612" s="1256"/>
      <c r="AC2612" s="1256"/>
      <c r="AD2612" s="1256"/>
      <c r="AE2612" s="1256"/>
      <c r="AF2612" s="1256"/>
      <c r="AG2612" s="1256"/>
      <c r="AH2612" s="1256"/>
      <c r="AI2612" s="1256"/>
      <c r="AJ2612" s="1256"/>
      <c r="AK2612" s="1256"/>
      <c r="AL2612" s="1256"/>
      <c r="AM2612" s="1256"/>
      <c r="AN2612" s="1256"/>
      <c r="AO2612" s="1256"/>
      <c r="AP2612" s="1256"/>
      <c r="AQ2612" s="1256"/>
      <c r="AR2612" s="1256"/>
      <c r="AS2612" s="1256"/>
      <c r="AT2612" s="1256"/>
      <c r="AU2612" s="1256"/>
      <c r="AV2612" s="1256"/>
      <c r="AW2612" s="1256"/>
      <c r="AX2612" s="1256"/>
      <c r="AY2612" s="1256"/>
      <c r="AZ2612" s="1256"/>
      <c r="BA2612" s="1256"/>
      <c r="BB2612" s="1256"/>
      <c r="BC2612" s="1256"/>
      <c r="BD2612" s="1256"/>
      <c r="BE2612" s="1256"/>
      <c r="BF2612" s="1256"/>
      <c r="BG2612" s="1256"/>
      <c r="BH2612" s="1256"/>
      <c r="BI2612" s="1256"/>
      <c r="BJ2612" s="1256"/>
      <c r="BK2612" s="1256"/>
      <c r="BL2612" s="1256"/>
      <c r="BM2612" s="1256"/>
      <c r="BN2612" s="1256"/>
      <c r="BO2612" s="1256"/>
      <c r="BP2612" s="1256"/>
      <c r="BQ2612" s="1256"/>
      <c r="BR2612" s="1256"/>
      <c r="BS2612" s="1256"/>
    </row>
    <row r="2613" spans="1:71" s="994" customFormat="1" ht="27.6" hidden="1" outlineLevel="2">
      <c r="A2613" s="1014">
        <v>2</v>
      </c>
      <c r="B2613" s="1014" t="s">
        <v>1556</v>
      </c>
      <c r="C2613" s="1014" t="s">
        <v>5726</v>
      </c>
      <c r="D2613" s="1014" t="s">
        <v>6393</v>
      </c>
      <c r="E2613" s="1014" t="s">
        <v>6393</v>
      </c>
      <c r="F2613" s="1014" t="s">
        <v>3420</v>
      </c>
      <c r="G2613" s="941" t="s">
        <v>6525</v>
      </c>
      <c r="H2613" s="47" t="s">
        <v>29</v>
      </c>
      <c r="I2613" s="329">
        <v>3</v>
      </c>
      <c r="J2613" s="915"/>
      <c r="K2613" s="910">
        <f t="shared" si="408"/>
        <v>0</v>
      </c>
      <c r="L2613" s="426"/>
      <c r="M2613" s="909">
        <f t="shared" si="409"/>
        <v>0</v>
      </c>
      <c r="N2613" s="909">
        <f t="shared" si="410"/>
        <v>0</v>
      </c>
      <c r="O2613" s="909">
        <f t="shared" si="411"/>
        <v>0</v>
      </c>
      <c r="P2613" s="147"/>
      <c r="Q2613" s="1256"/>
      <c r="R2613" s="1256"/>
      <c r="S2613" s="1256"/>
      <c r="T2613" s="1256"/>
      <c r="U2613" s="1256"/>
      <c r="V2613" s="1256"/>
      <c r="W2613" s="1256"/>
      <c r="X2613" s="1256"/>
      <c r="Y2613" s="1256"/>
      <c r="Z2613" s="1256"/>
      <c r="AA2613" s="1256"/>
      <c r="AB2613" s="1256"/>
      <c r="AC2613" s="1256"/>
      <c r="AD2613" s="1256"/>
      <c r="AE2613" s="1256"/>
      <c r="AF2613" s="1256"/>
      <c r="AG2613" s="1256"/>
      <c r="AH2613" s="1256"/>
      <c r="AI2613" s="1256"/>
      <c r="AJ2613" s="1256"/>
      <c r="AK2613" s="1256"/>
      <c r="AL2613" s="1256"/>
      <c r="AM2613" s="1256"/>
      <c r="AN2613" s="1256"/>
      <c r="AO2613" s="1256"/>
      <c r="AP2613" s="1256"/>
      <c r="AQ2613" s="1256"/>
      <c r="AR2613" s="1256"/>
      <c r="AS2613" s="1256"/>
      <c r="AT2613" s="1256"/>
      <c r="AU2613" s="1256"/>
      <c r="AV2613" s="1256"/>
      <c r="AW2613" s="1256"/>
      <c r="AX2613" s="1256"/>
      <c r="AY2613" s="1256"/>
      <c r="AZ2613" s="1256"/>
      <c r="BA2613" s="1256"/>
      <c r="BB2613" s="1256"/>
      <c r="BC2613" s="1256"/>
      <c r="BD2613" s="1256"/>
      <c r="BE2613" s="1256"/>
      <c r="BF2613" s="1256"/>
      <c r="BG2613" s="1256"/>
      <c r="BH2613" s="1256"/>
      <c r="BI2613" s="1256"/>
      <c r="BJ2613" s="1256"/>
      <c r="BK2613" s="1256"/>
      <c r="BL2613" s="1256"/>
      <c r="BM2613" s="1256"/>
      <c r="BN2613" s="1256"/>
      <c r="BO2613" s="1256"/>
      <c r="BP2613" s="1256"/>
      <c r="BQ2613" s="1256"/>
      <c r="BR2613" s="1256"/>
      <c r="BS2613" s="1256"/>
    </row>
    <row r="2614" spans="1:71" s="994" customFormat="1" ht="27.6" hidden="1" outlineLevel="2">
      <c r="A2614" s="1014">
        <v>2</v>
      </c>
      <c r="B2614" s="1014" t="s">
        <v>1556</v>
      </c>
      <c r="C2614" s="1014" t="s">
        <v>5726</v>
      </c>
      <c r="D2614" s="1014" t="s">
        <v>6393</v>
      </c>
      <c r="E2614" s="1014" t="s">
        <v>6393</v>
      </c>
      <c r="F2614" s="1014" t="s">
        <v>6336</v>
      </c>
      <c r="G2614" s="941" t="s">
        <v>6413</v>
      </c>
      <c r="H2614" s="47" t="s">
        <v>30</v>
      </c>
      <c r="I2614" s="329">
        <v>400</v>
      </c>
      <c r="J2614" s="915"/>
      <c r="K2614" s="910">
        <f t="shared" si="408"/>
        <v>0</v>
      </c>
      <c r="L2614" s="426"/>
      <c r="M2614" s="909">
        <f t="shared" si="409"/>
        <v>0</v>
      </c>
      <c r="N2614" s="909">
        <f t="shared" si="410"/>
        <v>0</v>
      </c>
      <c r="O2614" s="909">
        <f t="shared" si="411"/>
        <v>0</v>
      </c>
      <c r="P2614" s="147"/>
      <c r="Q2614" s="1256"/>
      <c r="R2614" s="1256"/>
      <c r="S2614" s="1256"/>
      <c r="T2614" s="1256"/>
      <c r="U2614" s="1256"/>
      <c r="V2614" s="1256"/>
      <c r="W2614" s="1256"/>
      <c r="X2614" s="1256"/>
      <c r="Y2614" s="1256"/>
      <c r="Z2614" s="1256"/>
      <c r="AA2614" s="1256"/>
      <c r="AB2614" s="1256"/>
      <c r="AC2614" s="1256"/>
      <c r="AD2614" s="1256"/>
      <c r="AE2614" s="1256"/>
      <c r="AF2614" s="1256"/>
      <c r="AG2614" s="1256"/>
      <c r="AH2614" s="1256"/>
      <c r="AI2614" s="1256"/>
      <c r="AJ2614" s="1256"/>
      <c r="AK2614" s="1256"/>
      <c r="AL2614" s="1256"/>
      <c r="AM2614" s="1256"/>
      <c r="AN2614" s="1256"/>
      <c r="AO2614" s="1256"/>
      <c r="AP2614" s="1256"/>
      <c r="AQ2614" s="1256"/>
      <c r="AR2614" s="1256"/>
      <c r="AS2614" s="1256"/>
      <c r="AT2614" s="1256"/>
      <c r="AU2614" s="1256"/>
      <c r="AV2614" s="1256"/>
      <c r="AW2614" s="1256"/>
      <c r="AX2614" s="1256"/>
      <c r="AY2614" s="1256"/>
      <c r="AZ2614" s="1256"/>
      <c r="BA2614" s="1256"/>
      <c r="BB2614" s="1256"/>
      <c r="BC2614" s="1256"/>
      <c r="BD2614" s="1256"/>
      <c r="BE2614" s="1256"/>
      <c r="BF2614" s="1256"/>
      <c r="BG2614" s="1256"/>
      <c r="BH2614" s="1256"/>
      <c r="BI2614" s="1256"/>
      <c r="BJ2614" s="1256"/>
      <c r="BK2614" s="1256"/>
      <c r="BL2614" s="1256"/>
      <c r="BM2614" s="1256"/>
      <c r="BN2614" s="1256"/>
      <c r="BO2614" s="1256"/>
      <c r="BP2614" s="1256"/>
      <c r="BQ2614" s="1256"/>
      <c r="BR2614" s="1256"/>
      <c r="BS2614" s="1256"/>
    </row>
    <row r="2615" spans="1:71" s="994" customFormat="1" ht="55.2" hidden="1" outlineLevel="2">
      <c r="A2615" s="1014">
        <v>2</v>
      </c>
      <c r="B2615" s="1014" t="s">
        <v>1556</v>
      </c>
      <c r="C2615" s="1014" t="s">
        <v>5726</v>
      </c>
      <c r="D2615" s="1014" t="s">
        <v>6393</v>
      </c>
      <c r="E2615" s="1014" t="s">
        <v>6393</v>
      </c>
      <c r="F2615" s="1014" t="s">
        <v>6337</v>
      </c>
      <c r="G2615" s="941" t="s">
        <v>6456</v>
      </c>
      <c r="H2615" s="47" t="s">
        <v>30</v>
      </c>
      <c r="I2615" s="329">
        <v>400</v>
      </c>
      <c r="J2615" s="915"/>
      <c r="K2615" s="910">
        <f t="shared" si="408"/>
        <v>0</v>
      </c>
      <c r="L2615" s="426"/>
      <c r="M2615" s="909">
        <f t="shared" si="409"/>
        <v>0</v>
      </c>
      <c r="N2615" s="909">
        <f t="shared" si="410"/>
        <v>0</v>
      </c>
      <c r="O2615" s="909">
        <f t="shared" si="411"/>
        <v>0</v>
      </c>
      <c r="P2615" s="147"/>
      <c r="Q2615" s="1256"/>
      <c r="R2615" s="1256"/>
      <c r="S2615" s="1256"/>
      <c r="T2615" s="1256"/>
      <c r="U2615" s="1256"/>
      <c r="V2615" s="1256"/>
      <c r="W2615" s="1256"/>
      <c r="X2615" s="1256"/>
      <c r="Y2615" s="1256"/>
      <c r="Z2615" s="1256"/>
      <c r="AA2615" s="1256"/>
      <c r="AB2615" s="1256"/>
      <c r="AC2615" s="1256"/>
      <c r="AD2615" s="1256"/>
      <c r="AE2615" s="1256"/>
      <c r="AF2615" s="1256"/>
      <c r="AG2615" s="1256"/>
      <c r="AH2615" s="1256"/>
      <c r="AI2615" s="1256"/>
      <c r="AJ2615" s="1256"/>
      <c r="AK2615" s="1256"/>
      <c r="AL2615" s="1256"/>
      <c r="AM2615" s="1256"/>
      <c r="AN2615" s="1256"/>
      <c r="AO2615" s="1256"/>
      <c r="AP2615" s="1256"/>
      <c r="AQ2615" s="1256"/>
      <c r="AR2615" s="1256"/>
      <c r="AS2615" s="1256"/>
      <c r="AT2615" s="1256"/>
      <c r="AU2615" s="1256"/>
      <c r="AV2615" s="1256"/>
      <c r="AW2615" s="1256"/>
      <c r="AX2615" s="1256"/>
      <c r="AY2615" s="1256"/>
      <c r="AZ2615" s="1256"/>
      <c r="BA2615" s="1256"/>
      <c r="BB2615" s="1256"/>
      <c r="BC2615" s="1256"/>
      <c r="BD2615" s="1256"/>
      <c r="BE2615" s="1256"/>
      <c r="BF2615" s="1256"/>
      <c r="BG2615" s="1256"/>
      <c r="BH2615" s="1256"/>
      <c r="BI2615" s="1256"/>
      <c r="BJ2615" s="1256"/>
      <c r="BK2615" s="1256"/>
      <c r="BL2615" s="1256"/>
      <c r="BM2615" s="1256"/>
      <c r="BN2615" s="1256"/>
      <c r="BO2615" s="1256"/>
      <c r="BP2615" s="1256"/>
      <c r="BQ2615" s="1256"/>
      <c r="BR2615" s="1256"/>
      <c r="BS2615" s="1256"/>
    </row>
    <row r="2616" spans="1:71" s="994" customFormat="1" ht="27.6" hidden="1" outlineLevel="2">
      <c r="A2616" s="1014">
        <v>2</v>
      </c>
      <c r="B2616" s="1014" t="s">
        <v>1556</v>
      </c>
      <c r="C2616" s="1014" t="s">
        <v>5726</v>
      </c>
      <c r="D2616" s="1014" t="s">
        <v>6393</v>
      </c>
      <c r="E2616" s="1014" t="s">
        <v>6393</v>
      </c>
      <c r="F2616" s="1014" t="s">
        <v>6338</v>
      </c>
      <c r="G2616" s="941" t="s">
        <v>6457</v>
      </c>
      <c r="H2616" s="47" t="s">
        <v>30</v>
      </c>
      <c r="I2616" s="329">
        <v>70</v>
      </c>
      <c r="J2616" s="915"/>
      <c r="K2616" s="910">
        <f t="shared" si="408"/>
        <v>0</v>
      </c>
      <c r="L2616" s="426"/>
      <c r="M2616" s="909">
        <f t="shared" si="409"/>
        <v>0</v>
      </c>
      <c r="N2616" s="909">
        <f t="shared" si="410"/>
        <v>0</v>
      </c>
      <c r="O2616" s="909">
        <f t="shared" si="411"/>
        <v>0</v>
      </c>
      <c r="P2616" s="147"/>
      <c r="Q2616" s="1256"/>
      <c r="R2616" s="1256"/>
      <c r="S2616" s="1256"/>
      <c r="T2616" s="1256"/>
      <c r="U2616" s="1256"/>
      <c r="V2616" s="1256"/>
      <c r="W2616" s="1256"/>
      <c r="X2616" s="1256"/>
      <c r="Y2616" s="1256"/>
      <c r="Z2616" s="1256"/>
      <c r="AA2616" s="1256"/>
      <c r="AB2616" s="1256"/>
      <c r="AC2616" s="1256"/>
      <c r="AD2616" s="1256"/>
      <c r="AE2616" s="1256"/>
      <c r="AF2616" s="1256"/>
      <c r="AG2616" s="1256"/>
      <c r="AH2616" s="1256"/>
      <c r="AI2616" s="1256"/>
      <c r="AJ2616" s="1256"/>
      <c r="AK2616" s="1256"/>
      <c r="AL2616" s="1256"/>
      <c r="AM2616" s="1256"/>
      <c r="AN2616" s="1256"/>
      <c r="AO2616" s="1256"/>
      <c r="AP2616" s="1256"/>
      <c r="AQ2616" s="1256"/>
      <c r="AR2616" s="1256"/>
      <c r="AS2616" s="1256"/>
      <c r="AT2616" s="1256"/>
      <c r="AU2616" s="1256"/>
      <c r="AV2616" s="1256"/>
      <c r="AW2616" s="1256"/>
      <c r="AX2616" s="1256"/>
      <c r="AY2616" s="1256"/>
      <c r="AZ2616" s="1256"/>
      <c r="BA2616" s="1256"/>
      <c r="BB2616" s="1256"/>
      <c r="BC2616" s="1256"/>
      <c r="BD2616" s="1256"/>
      <c r="BE2616" s="1256"/>
      <c r="BF2616" s="1256"/>
      <c r="BG2616" s="1256"/>
      <c r="BH2616" s="1256"/>
      <c r="BI2616" s="1256"/>
      <c r="BJ2616" s="1256"/>
      <c r="BK2616" s="1256"/>
      <c r="BL2616" s="1256"/>
      <c r="BM2616" s="1256"/>
      <c r="BN2616" s="1256"/>
      <c r="BO2616" s="1256"/>
      <c r="BP2616" s="1256"/>
      <c r="BQ2616" s="1256"/>
      <c r="BR2616" s="1256"/>
      <c r="BS2616" s="1256"/>
    </row>
    <row r="2617" spans="1:71" ht="27.6" outlineLevel="1" collapsed="1">
      <c r="A2617" s="1107">
        <v>2</v>
      </c>
      <c r="B2617" s="1107" t="s">
        <v>1556</v>
      </c>
      <c r="C2617" s="1107" t="s">
        <v>6298</v>
      </c>
      <c r="D2617" s="1107"/>
      <c r="E2617" s="1107"/>
      <c r="F2617" s="1107"/>
      <c r="G2617" s="1114" t="s">
        <v>6597</v>
      </c>
      <c r="H2617" s="1108"/>
      <c r="I2617" s="1108"/>
      <c r="J2617" s="1115"/>
      <c r="K2617" s="1121">
        <f>SUM(K2618:K2651)</f>
        <v>0</v>
      </c>
      <c r="L2617" s="1115"/>
      <c r="M2617" s="1121">
        <f>SUM(M2618:M2651)</f>
        <v>0</v>
      </c>
      <c r="N2617" s="1115"/>
      <c r="O2617" s="1121">
        <f>SUM(O2618:O2651)</f>
        <v>0</v>
      </c>
      <c r="P2617" s="1113"/>
    </row>
    <row r="2618" spans="1:71" s="994" customFormat="1" hidden="1" outlineLevel="2">
      <c r="A2618" s="1014">
        <v>2</v>
      </c>
      <c r="B2618" s="1014" t="s">
        <v>1556</v>
      </c>
      <c r="C2618" s="1014" t="s">
        <v>6298</v>
      </c>
      <c r="D2618" s="1014" t="s">
        <v>6393</v>
      </c>
      <c r="E2618" s="1014" t="s">
        <v>6393</v>
      </c>
      <c r="F2618" s="1014" t="s">
        <v>1559</v>
      </c>
      <c r="G2618" s="1010" t="s">
        <v>6598</v>
      </c>
      <c r="H2618" s="47"/>
      <c r="I2618" s="329"/>
      <c r="J2618" s="915"/>
      <c r="K2618" s="910">
        <f t="shared" ref="K2618:K2651" si="412">I2618*J2618</f>
        <v>0</v>
      </c>
      <c r="L2618" s="426"/>
      <c r="M2618" s="909">
        <f t="shared" ref="M2618:M2651" si="413">I2618*L2618</f>
        <v>0</v>
      </c>
      <c r="N2618" s="909">
        <f t="shared" ref="N2618:N2651" si="414">J2618+L2618</f>
        <v>0</v>
      </c>
      <c r="O2618" s="909">
        <f t="shared" ref="O2618:O2651" si="415">I2618*N2618</f>
        <v>0</v>
      </c>
      <c r="P2618" s="147"/>
      <c r="Q2618" s="1256"/>
      <c r="R2618" s="1256"/>
      <c r="S2618" s="1256"/>
      <c r="T2618" s="1256"/>
      <c r="U2618" s="1256"/>
      <c r="V2618" s="1256"/>
      <c r="W2618" s="1256"/>
      <c r="X2618" s="1256"/>
      <c r="Y2618" s="1256"/>
      <c r="Z2618" s="1256"/>
      <c r="AA2618" s="1256"/>
      <c r="AB2618" s="1256"/>
      <c r="AC2618" s="1256"/>
      <c r="AD2618" s="1256"/>
      <c r="AE2618" s="1256"/>
      <c r="AF2618" s="1256"/>
      <c r="AG2618" s="1256"/>
      <c r="AH2618" s="1256"/>
      <c r="AI2618" s="1256"/>
      <c r="AJ2618" s="1256"/>
      <c r="AK2618" s="1256"/>
      <c r="AL2618" s="1256"/>
      <c r="AM2618" s="1256"/>
      <c r="AN2618" s="1256"/>
      <c r="AO2618" s="1256"/>
      <c r="AP2618" s="1256"/>
      <c r="AQ2618" s="1256"/>
      <c r="AR2618" s="1256"/>
      <c r="AS2618" s="1256"/>
      <c r="AT2618" s="1256"/>
      <c r="AU2618" s="1256"/>
      <c r="AV2618" s="1256"/>
      <c r="AW2618" s="1256"/>
      <c r="AX2618" s="1256"/>
      <c r="AY2618" s="1256"/>
      <c r="AZ2618" s="1256"/>
      <c r="BA2618" s="1256"/>
      <c r="BB2618" s="1256"/>
      <c r="BC2618" s="1256"/>
      <c r="BD2618" s="1256"/>
      <c r="BE2618" s="1256"/>
      <c r="BF2618" s="1256"/>
      <c r="BG2618" s="1256"/>
      <c r="BH2618" s="1256"/>
      <c r="BI2618" s="1256"/>
      <c r="BJ2618" s="1256"/>
      <c r="BK2618" s="1256"/>
      <c r="BL2618" s="1256"/>
      <c r="BM2618" s="1256"/>
      <c r="BN2618" s="1256"/>
      <c r="BO2618" s="1256"/>
      <c r="BP2618" s="1256"/>
      <c r="BQ2618" s="1256"/>
      <c r="BR2618" s="1256"/>
      <c r="BS2618" s="1256"/>
    </row>
    <row r="2619" spans="1:71" s="994" customFormat="1" hidden="1" outlineLevel="2">
      <c r="A2619" s="1014">
        <v>2</v>
      </c>
      <c r="B2619" s="1014" t="s">
        <v>1556</v>
      </c>
      <c r="C2619" s="1014" t="s">
        <v>6298</v>
      </c>
      <c r="D2619" s="1014" t="s">
        <v>6393</v>
      </c>
      <c r="E2619" s="1014" t="s">
        <v>6393</v>
      </c>
      <c r="F2619" s="1014" t="s">
        <v>1556</v>
      </c>
      <c r="G2619" s="1010" t="s">
        <v>637</v>
      </c>
      <c r="H2619" s="47"/>
      <c r="I2619" s="329"/>
      <c r="J2619" s="915"/>
      <c r="K2619" s="910">
        <f t="shared" si="412"/>
        <v>0</v>
      </c>
      <c r="L2619" s="426"/>
      <c r="M2619" s="909">
        <f t="shared" si="413"/>
        <v>0</v>
      </c>
      <c r="N2619" s="909">
        <f t="shared" si="414"/>
        <v>0</v>
      </c>
      <c r="O2619" s="909">
        <f t="shared" si="415"/>
        <v>0</v>
      </c>
      <c r="P2619" s="147"/>
      <c r="Q2619" s="1256"/>
      <c r="R2619" s="1256"/>
      <c r="S2619" s="1256"/>
      <c r="T2619" s="1256"/>
      <c r="U2619" s="1256"/>
      <c r="V2619" s="1256"/>
      <c r="W2619" s="1256"/>
      <c r="X2619" s="1256"/>
      <c r="Y2619" s="1256"/>
      <c r="Z2619" s="1256"/>
      <c r="AA2619" s="1256"/>
      <c r="AB2619" s="1256"/>
      <c r="AC2619" s="1256"/>
      <c r="AD2619" s="1256"/>
      <c r="AE2619" s="1256"/>
      <c r="AF2619" s="1256"/>
      <c r="AG2619" s="1256"/>
      <c r="AH2619" s="1256"/>
      <c r="AI2619" s="1256"/>
      <c r="AJ2619" s="1256"/>
      <c r="AK2619" s="1256"/>
      <c r="AL2619" s="1256"/>
      <c r="AM2619" s="1256"/>
      <c r="AN2619" s="1256"/>
      <c r="AO2619" s="1256"/>
      <c r="AP2619" s="1256"/>
      <c r="AQ2619" s="1256"/>
      <c r="AR2619" s="1256"/>
      <c r="AS2619" s="1256"/>
      <c r="AT2619" s="1256"/>
      <c r="AU2619" s="1256"/>
      <c r="AV2619" s="1256"/>
      <c r="AW2619" s="1256"/>
      <c r="AX2619" s="1256"/>
      <c r="AY2619" s="1256"/>
      <c r="AZ2619" s="1256"/>
      <c r="BA2619" s="1256"/>
      <c r="BB2619" s="1256"/>
      <c r="BC2619" s="1256"/>
      <c r="BD2619" s="1256"/>
      <c r="BE2619" s="1256"/>
      <c r="BF2619" s="1256"/>
      <c r="BG2619" s="1256"/>
      <c r="BH2619" s="1256"/>
      <c r="BI2619" s="1256"/>
      <c r="BJ2619" s="1256"/>
      <c r="BK2619" s="1256"/>
      <c r="BL2619" s="1256"/>
      <c r="BM2619" s="1256"/>
      <c r="BN2619" s="1256"/>
      <c r="BO2619" s="1256"/>
      <c r="BP2619" s="1256"/>
      <c r="BQ2619" s="1256"/>
      <c r="BR2619" s="1256"/>
      <c r="BS2619" s="1256"/>
    </row>
    <row r="2620" spans="1:71" s="994" customFormat="1" ht="41.4" hidden="1" outlineLevel="2">
      <c r="A2620" s="1014">
        <v>2</v>
      </c>
      <c r="B2620" s="1014" t="s">
        <v>1556</v>
      </c>
      <c r="C2620" s="1014" t="s">
        <v>6298</v>
      </c>
      <c r="D2620" s="1014" t="s">
        <v>6393</v>
      </c>
      <c r="E2620" s="1014" t="s">
        <v>6393</v>
      </c>
      <c r="F2620" s="1014" t="s">
        <v>1561</v>
      </c>
      <c r="G2620" s="941" t="s">
        <v>6601</v>
      </c>
      <c r="H2620" s="47" t="s">
        <v>29</v>
      </c>
      <c r="I2620" s="329">
        <v>1</v>
      </c>
      <c r="J2620" s="915"/>
      <c r="K2620" s="910">
        <f t="shared" si="412"/>
        <v>0</v>
      </c>
      <c r="L2620" s="426"/>
      <c r="M2620" s="909">
        <f t="shared" si="413"/>
        <v>0</v>
      </c>
      <c r="N2620" s="909">
        <f t="shared" si="414"/>
        <v>0</v>
      </c>
      <c r="O2620" s="909">
        <f t="shared" si="415"/>
        <v>0</v>
      </c>
      <c r="P2620" s="147"/>
      <c r="Q2620" s="1256"/>
      <c r="R2620" s="1256"/>
      <c r="S2620" s="1256"/>
      <c r="T2620" s="1256"/>
      <c r="U2620" s="1256"/>
      <c r="V2620" s="1256"/>
      <c r="W2620" s="1256"/>
      <c r="X2620" s="1256"/>
      <c r="Y2620" s="1256"/>
      <c r="Z2620" s="1256"/>
      <c r="AA2620" s="1256"/>
      <c r="AB2620" s="1256"/>
      <c r="AC2620" s="1256"/>
      <c r="AD2620" s="1256"/>
      <c r="AE2620" s="1256"/>
      <c r="AF2620" s="1256"/>
      <c r="AG2620" s="1256"/>
      <c r="AH2620" s="1256"/>
      <c r="AI2620" s="1256"/>
      <c r="AJ2620" s="1256"/>
      <c r="AK2620" s="1256"/>
      <c r="AL2620" s="1256"/>
      <c r="AM2620" s="1256"/>
      <c r="AN2620" s="1256"/>
      <c r="AO2620" s="1256"/>
      <c r="AP2620" s="1256"/>
      <c r="AQ2620" s="1256"/>
      <c r="AR2620" s="1256"/>
      <c r="AS2620" s="1256"/>
      <c r="AT2620" s="1256"/>
      <c r="AU2620" s="1256"/>
      <c r="AV2620" s="1256"/>
      <c r="AW2620" s="1256"/>
      <c r="AX2620" s="1256"/>
      <c r="AY2620" s="1256"/>
      <c r="AZ2620" s="1256"/>
      <c r="BA2620" s="1256"/>
      <c r="BB2620" s="1256"/>
      <c r="BC2620" s="1256"/>
      <c r="BD2620" s="1256"/>
      <c r="BE2620" s="1256"/>
      <c r="BF2620" s="1256"/>
      <c r="BG2620" s="1256"/>
      <c r="BH2620" s="1256"/>
      <c r="BI2620" s="1256"/>
      <c r="BJ2620" s="1256"/>
      <c r="BK2620" s="1256"/>
      <c r="BL2620" s="1256"/>
      <c r="BM2620" s="1256"/>
      <c r="BN2620" s="1256"/>
      <c r="BO2620" s="1256"/>
      <c r="BP2620" s="1256"/>
      <c r="BQ2620" s="1256"/>
      <c r="BR2620" s="1256"/>
      <c r="BS2620" s="1256"/>
    </row>
    <row r="2621" spans="1:71" s="994" customFormat="1" ht="27.6" hidden="1" outlineLevel="2">
      <c r="A2621" s="1014">
        <v>2</v>
      </c>
      <c r="B2621" s="1014" t="s">
        <v>1556</v>
      </c>
      <c r="C2621" s="1014" t="s">
        <v>6298</v>
      </c>
      <c r="D2621" s="1014" t="s">
        <v>6393</v>
      </c>
      <c r="E2621" s="1014" t="s">
        <v>6393</v>
      </c>
      <c r="F2621" s="1014" t="s">
        <v>1574</v>
      </c>
      <c r="G2621" s="941" t="s">
        <v>6602</v>
      </c>
      <c r="H2621" s="47" t="s">
        <v>29</v>
      </c>
      <c r="I2621" s="329">
        <v>1</v>
      </c>
      <c r="J2621" s="915"/>
      <c r="K2621" s="910">
        <f t="shared" si="412"/>
        <v>0</v>
      </c>
      <c r="L2621" s="426"/>
      <c r="M2621" s="909">
        <f t="shared" si="413"/>
        <v>0</v>
      </c>
      <c r="N2621" s="909">
        <f t="shared" si="414"/>
        <v>0</v>
      </c>
      <c r="O2621" s="909">
        <f t="shared" si="415"/>
        <v>0</v>
      </c>
      <c r="P2621" s="147"/>
      <c r="Q2621" s="1256"/>
      <c r="R2621" s="1256"/>
      <c r="S2621" s="1256"/>
      <c r="T2621" s="1256"/>
      <c r="U2621" s="1256"/>
      <c r="V2621" s="1256"/>
      <c r="W2621" s="1256"/>
      <c r="X2621" s="1256"/>
      <c r="Y2621" s="1256"/>
      <c r="Z2621" s="1256"/>
      <c r="AA2621" s="1256"/>
      <c r="AB2621" s="1256"/>
      <c r="AC2621" s="1256"/>
      <c r="AD2621" s="1256"/>
      <c r="AE2621" s="1256"/>
      <c r="AF2621" s="1256"/>
      <c r="AG2621" s="1256"/>
      <c r="AH2621" s="1256"/>
      <c r="AI2621" s="1256"/>
      <c r="AJ2621" s="1256"/>
      <c r="AK2621" s="1256"/>
      <c r="AL2621" s="1256"/>
      <c r="AM2621" s="1256"/>
      <c r="AN2621" s="1256"/>
      <c r="AO2621" s="1256"/>
      <c r="AP2621" s="1256"/>
      <c r="AQ2621" s="1256"/>
      <c r="AR2621" s="1256"/>
      <c r="AS2621" s="1256"/>
      <c r="AT2621" s="1256"/>
      <c r="AU2621" s="1256"/>
      <c r="AV2621" s="1256"/>
      <c r="AW2621" s="1256"/>
      <c r="AX2621" s="1256"/>
      <c r="AY2621" s="1256"/>
      <c r="AZ2621" s="1256"/>
      <c r="BA2621" s="1256"/>
      <c r="BB2621" s="1256"/>
      <c r="BC2621" s="1256"/>
      <c r="BD2621" s="1256"/>
      <c r="BE2621" s="1256"/>
      <c r="BF2621" s="1256"/>
      <c r="BG2621" s="1256"/>
      <c r="BH2621" s="1256"/>
      <c r="BI2621" s="1256"/>
      <c r="BJ2621" s="1256"/>
      <c r="BK2621" s="1256"/>
      <c r="BL2621" s="1256"/>
      <c r="BM2621" s="1256"/>
      <c r="BN2621" s="1256"/>
      <c r="BO2621" s="1256"/>
      <c r="BP2621" s="1256"/>
      <c r="BQ2621" s="1256"/>
      <c r="BR2621" s="1256"/>
      <c r="BS2621" s="1256"/>
    </row>
    <row r="2622" spans="1:71" s="994" customFormat="1" hidden="1" outlineLevel="2">
      <c r="A2622" s="1014">
        <v>2</v>
      </c>
      <c r="B2622" s="1014" t="s">
        <v>1556</v>
      </c>
      <c r="C2622" s="1014" t="s">
        <v>6298</v>
      </c>
      <c r="D2622" s="1014" t="s">
        <v>6393</v>
      </c>
      <c r="E2622" s="1014" t="s">
        <v>6393</v>
      </c>
      <c r="F2622" s="1014" t="s">
        <v>1567</v>
      </c>
      <c r="G2622" s="1010" t="s">
        <v>6599</v>
      </c>
      <c r="H2622" s="47"/>
      <c r="I2622" s="329"/>
      <c r="J2622" s="915"/>
      <c r="K2622" s="910">
        <f t="shared" si="412"/>
        <v>0</v>
      </c>
      <c r="L2622" s="426"/>
      <c r="M2622" s="909">
        <f t="shared" si="413"/>
        <v>0</v>
      </c>
      <c r="N2622" s="909">
        <f t="shared" si="414"/>
        <v>0</v>
      </c>
      <c r="O2622" s="909">
        <f t="shared" si="415"/>
        <v>0</v>
      </c>
      <c r="P2622" s="147"/>
      <c r="Q2622" s="1256"/>
      <c r="R2622" s="1256"/>
      <c r="S2622" s="1256"/>
      <c r="T2622" s="1256"/>
      <c r="U2622" s="1256"/>
      <c r="V2622" s="1256"/>
      <c r="W2622" s="1256"/>
      <c r="X2622" s="1256"/>
      <c r="Y2622" s="1256"/>
      <c r="Z2622" s="1256"/>
      <c r="AA2622" s="1256"/>
      <c r="AB2622" s="1256"/>
      <c r="AC2622" s="1256"/>
      <c r="AD2622" s="1256"/>
      <c r="AE2622" s="1256"/>
      <c r="AF2622" s="1256"/>
      <c r="AG2622" s="1256"/>
      <c r="AH2622" s="1256"/>
      <c r="AI2622" s="1256"/>
      <c r="AJ2622" s="1256"/>
      <c r="AK2622" s="1256"/>
      <c r="AL2622" s="1256"/>
      <c r="AM2622" s="1256"/>
      <c r="AN2622" s="1256"/>
      <c r="AO2622" s="1256"/>
      <c r="AP2622" s="1256"/>
      <c r="AQ2622" s="1256"/>
      <c r="AR2622" s="1256"/>
      <c r="AS2622" s="1256"/>
      <c r="AT2622" s="1256"/>
      <c r="AU2622" s="1256"/>
      <c r="AV2622" s="1256"/>
      <c r="AW2622" s="1256"/>
      <c r="AX2622" s="1256"/>
      <c r="AY2622" s="1256"/>
      <c r="AZ2622" s="1256"/>
      <c r="BA2622" s="1256"/>
      <c r="BB2622" s="1256"/>
      <c r="BC2622" s="1256"/>
      <c r="BD2622" s="1256"/>
      <c r="BE2622" s="1256"/>
      <c r="BF2622" s="1256"/>
      <c r="BG2622" s="1256"/>
      <c r="BH2622" s="1256"/>
      <c r="BI2622" s="1256"/>
      <c r="BJ2622" s="1256"/>
      <c r="BK2622" s="1256"/>
      <c r="BL2622" s="1256"/>
      <c r="BM2622" s="1256"/>
      <c r="BN2622" s="1256"/>
      <c r="BO2622" s="1256"/>
      <c r="BP2622" s="1256"/>
      <c r="BQ2622" s="1256"/>
      <c r="BR2622" s="1256"/>
      <c r="BS2622" s="1256"/>
    </row>
    <row r="2623" spans="1:71" s="994" customFormat="1" ht="41.4" hidden="1" outlineLevel="2">
      <c r="A2623" s="1014">
        <v>2</v>
      </c>
      <c r="B2623" s="1014" t="s">
        <v>1556</v>
      </c>
      <c r="C2623" s="1014" t="s">
        <v>6298</v>
      </c>
      <c r="D2623" s="1014" t="s">
        <v>6393</v>
      </c>
      <c r="E2623" s="1014" t="s">
        <v>6393</v>
      </c>
      <c r="F2623" s="1014" t="s">
        <v>1571</v>
      </c>
      <c r="G2623" s="941" t="s">
        <v>6601</v>
      </c>
      <c r="H2623" s="47" t="s">
        <v>29</v>
      </c>
      <c r="I2623" s="329">
        <v>1</v>
      </c>
      <c r="J2623" s="915"/>
      <c r="K2623" s="910">
        <f t="shared" si="412"/>
        <v>0</v>
      </c>
      <c r="L2623" s="426"/>
      <c r="M2623" s="909">
        <f t="shared" si="413"/>
        <v>0</v>
      </c>
      <c r="N2623" s="909">
        <f t="shared" si="414"/>
        <v>0</v>
      </c>
      <c r="O2623" s="909">
        <f t="shared" si="415"/>
        <v>0</v>
      </c>
      <c r="P2623" s="147"/>
      <c r="Q2623" s="1256"/>
      <c r="R2623" s="1256"/>
      <c r="S2623" s="1256"/>
      <c r="T2623" s="1256"/>
      <c r="U2623" s="1256"/>
      <c r="V2623" s="1256"/>
      <c r="W2623" s="1256"/>
      <c r="X2623" s="1256"/>
      <c r="Y2623" s="1256"/>
      <c r="Z2623" s="1256"/>
      <c r="AA2623" s="1256"/>
      <c r="AB2623" s="1256"/>
      <c r="AC2623" s="1256"/>
      <c r="AD2623" s="1256"/>
      <c r="AE2623" s="1256"/>
      <c r="AF2623" s="1256"/>
      <c r="AG2623" s="1256"/>
      <c r="AH2623" s="1256"/>
      <c r="AI2623" s="1256"/>
      <c r="AJ2623" s="1256"/>
      <c r="AK2623" s="1256"/>
      <c r="AL2623" s="1256"/>
      <c r="AM2623" s="1256"/>
      <c r="AN2623" s="1256"/>
      <c r="AO2623" s="1256"/>
      <c r="AP2623" s="1256"/>
      <c r="AQ2623" s="1256"/>
      <c r="AR2623" s="1256"/>
      <c r="AS2623" s="1256"/>
      <c r="AT2623" s="1256"/>
      <c r="AU2623" s="1256"/>
      <c r="AV2623" s="1256"/>
      <c r="AW2623" s="1256"/>
      <c r="AX2623" s="1256"/>
      <c r="AY2623" s="1256"/>
      <c r="AZ2623" s="1256"/>
      <c r="BA2623" s="1256"/>
      <c r="BB2623" s="1256"/>
      <c r="BC2623" s="1256"/>
      <c r="BD2623" s="1256"/>
      <c r="BE2623" s="1256"/>
      <c r="BF2623" s="1256"/>
      <c r="BG2623" s="1256"/>
      <c r="BH2623" s="1256"/>
      <c r="BI2623" s="1256"/>
      <c r="BJ2623" s="1256"/>
      <c r="BK2623" s="1256"/>
      <c r="BL2623" s="1256"/>
      <c r="BM2623" s="1256"/>
      <c r="BN2623" s="1256"/>
      <c r="BO2623" s="1256"/>
      <c r="BP2623" s="1256"/>
      <c r="BQ2623" s="1256"/>
      <c r="BR2623" s="1256"/>
      <c r="BS2623" s="1256"/>
    </row>
    <row r="2624" spans="1:71" s="994" customFormat="1" ht="27.6" hidden="1" outlineLevel="2">
      <c r="A2624" s="1014">
        <v>2</v>
      </c>
      <c r="B2624" s="1014" t="s">
        <v>1556</v>
      </c>
      <c r="C2624" s="1014" t="s">
        <v>6298</v>
      </c>
      <c r="D2624" s="1014" t="s">
        <v>6393</v>
      </c>
      <c r="E2624" s="1014" t="s">
        <v>6393</v>
      </c>
      <c r="F2624" s="1014" t="s">
        <v>1589</v>
      </c>
      <c r="G2624" s="941" t="s">
        <v>6602</v>
      </c>
      <c r="H2624" s="47" t="s">
        <v>29</v>
      </c>
      <c r="I2624" s="329">
        <v>1</v>
      </c>
      <c r="J2624" s="915"/>
      <c r="K2624" s="910">
        <f t="shared" si="412"/>
        <v>0</v>
      </c>
      <c r="L2624" s="426"/>
      <c r="M2624" s="909">
        <f t="shared" si="413"/>
        <v>0</v>
      </c>
      <c r="N2624" s="909">
        <f t="shared" si="414"/>
        <v>0</v>
      </c>
      <c r="O2624" s="909">
        <f t="shared" si="415"/>
        <v>0</v>
      </c>
      <c r="P2624" s="147"/>
      <c r="Q2624" s="1256"/>
      <c r="R2624" s="1256"/>
      <c r="S2624" s="1256"/>
      <c r="T2624" s="1256"/>
      <c r="U2624" s="1256"/>
      <c r="V2624" s="1256"/>
      <c r="W2624" s="1256"/>
      <c r="X2624" s="1256"/>
      <c r="Y2624" s="1256"/>
      <c r="Z2624" s="1256"/>
      <c r="AA2624" s="1256"/>
      <c r="AB2624" s="1256"/>
      <c r="AC2624" s="1256"/>
      <c r="AD2624" s="1256"/>
      <c r="AE2624" s="1256"/>
      <c r="AF2624" s="1256"/>
      <c r="AG2624" s="1256"/>
      <c r="AH2624" s="1256"/>
      <c r="AI2624" s="1256"/>
      <c r="AJ2624" s="1256"/>
      <c r="AK2624" s="1256"/>
      <c r="AL2624" s="1256"/>
      <c r="AM2624" s="1256"/>
      <c r="AN2624" s="1256"/>
      <c r="AO2624" s="1256"/>
      <c r="AP2624" s="1256"/>
      <c r="AQ2624" s="1256"/>
      <c r="AR2624" s="1256"/>
      <c r="AS2624" s="1256"/>
      <c r="AT2624" s="1256"/>
      <c r="AU2624" s="1256"/>
      <c r="AV2624" s="1256"/>
      <c r="AW2624" s="1256"/>
      <c r="AX2624" s="1256"/>
      <c r="AY2624" s="1256"/>
      <c r="AZ2624" s="1256"/>
      <c r="BA2624" s="1256"/>
      <c r="BB2624" s="1256"/>
      <c r="BC2624" s="1256"/>
      <c r="BD2624" s="1256"/>
      <c r="BE2624" s="1256"/>
      <c r="BF2624" s="1256"/>
      <c r="BG2624" s="1256"/>
      <c r="BH2624" s="1256"/>
      <c r="BI2624" s="1256"/>
      <c r="BJ2624" s="1256"/>
      <c r="BK2624" s="1256"/>
      <c r="BL2624" s="1256"/>
      <c r="BM2624" s="1256"/>
      <c r="BN2624" s="1256"/>
      <c r="BO2624" s="1256"/>
      <c r="BP2624" s="1256"/>
      <c r="BQ2624" s="1256"/>
      <c r="BR2624" s="1256"/>
      <c r="BS2624" s="1256"/>
    </row>
    <row r="2625" spans="1:71" s="994" customFormat="1" ht="41.4" hidden="1" outlineLevel="2">
      <c r="A2625" s="1014">
        <v>2</v>
      </c>
      <c r="B2625" s="1014" t="s">
        <v>1556</v>
      </c>
      <c r="C2625" s="1014" t="s">
        <v>6298</v>
      </c>
      <c r="D2625" s="1014" t="s">
        <v>6393</v>
      </c>
      <c r="E2625" s="1014" t="s">
        <v>6393</v>
      </c>
      <c r="F2625" s="1014" t="s">
        <v>1594</v>
      </c>
      <c r="G2625" s="941" t="s">
        <v>6603</v>
      </c>
      <c r="H2625" s="47" t="s">
        <v>29</v>
      </c>
      <c r="I2625" s="329">
        <v>2</v>
      </c>
      <c r="J2625" s="915"/>
      <c r="K2625" s="910">
        <f t="shared" si="412"/>
        <v>0</v>
      </c>
      <c r="L2625" s="426"/>
      <c r="M2625" s="909">
        <f t="shared" si="413"/>
        <v>0</v>
      </c>
      <c r="N2625" s="909">
        <f t="shared" si="414"/>
        <v>0</v>
      </c>
      <c r="O2625" s="909">
        <f t="shared" si="415"/>
        <v>0</v>
      </c>
      <c r="P2625" s="147"/>
      <c r="Q2625" s="1256"/>
      <c r="R2625" s="1256"/>
      <c r="S2625" s="1256"/>
      <c r="T2625" s="1256"/>
      <c r="U2625" s="1256"/>
      <c r="V2625" s="1256"/>
      <c r="W2625" s="1256"/>
      <c r="X2625" s="1256"/>
      <c r="Y2625" s="1256"/>
      <c r="Z2625" s="1256"/>
      <c r="AA2625" s="1256"/>
      <c r="AB2625" s="1256"/>
      <c r="AC2625" s="1256"/>
      <c r="AD2625" s="1256"/>
      <c r="AE2625" s="1256"/>
      <c r="AF2625" s="1256"/>
      <c r="AG2625" s="1256"/>
      <c r="AH2625" s="1256"/>
      <c r="AI2625" s="1256"/>
      <c r="AJ2625" s="1256"/>
      <c r="AK2625" s="1256"/>
      <c r="AL2625" s="1256"/>
      <c r="AM2625" s="1256"/>
      <c r="AN2625" s="1256"/>
      <c r="AO2625" s="1256"/>
      <c r="AP2625" s="1256"/>
      <c r="AQ2625" s="1256"/>
      <c r="AR2625" s="1256"/>
      <c r="AS2625" s="1256"/>
      <c r="AT2625" s="1256"/>
      <c r="AU2625" s="1256"/>
      <c r="AV2625" s="1256"/>
      <c r="AW2625" s="1256"/>
      <c r="AX2625" s="1256"/>
      <c r="AY2625" s="1256"/>
      <c r="AZ2625" s="1256"/>
      <c r="BA2625" s="1256"/>
      <c r="BB2625" s="1256"/>
      <c r="BC2625" s="1256"/>
      <c r="BD2625" s="1256"/>
      <c r="BE2625" s="1256"/>
      <c r="BF2625" s="1256"/>
      <c r="BG2625" s="1256"/>
      <c r="BH2625" s="1256"/>
      <c r="BI2625" s="1256"/>
      <c r="BJ2625" s="1256"/>
      <c r="BK2625" s="1256"/>
      <c r="BL2625" s="1256"/>
      <c r="BM2625" s="1256"/>
      <c r="BN2625" s="1256"/>
      <c r="BO2625" s="1256"/>
      <c r="BP2625" s="1256"/>
      <c r="BQ2625" s="1256"/>
      <c r="BR2625" s="1256"/>
      <c r="BS2625" s="1256"/>
    </row>
    <row r="2626" spans="1:71" s="994" customFormat="1" ht="27.6" hidden="1" outlineLevel="2">
      <c r="A2626" s="1014">
        <v>2</v>
      </c>
      <c r="B2626" s="1014" t="s">
        <v>1556</v>
      </c>
      <c r="C2626" s="1014" t="s">
        <v>6298</v>
      </c>
      <c r="D2626" s="1014" t="s">
        <v>6393</v>
      </c>
      <c r="E2626" s="1014" t="s">
        <v>6393</v>
      </c>
      <c r="F2626" s="1014" t="s">
        <v>5726</v>
      </c>
      <c r="G2626" s="941" t="s">
        <v>6602</v>
      </c>
      <c r="H2626" s="47" t="s">
        <v>29</v>
      </c>
      <c r="I2626" s="329">
        <v>1</v>
      </c>
      <c r="J2626" s="915"/>
      <c r="K2626" s="910">
        <f t="shared" si="412"/>
        <v>0</v>
      </c>
      <c r="L2626" s="426"/>
      <c r="M2626" s="909">
        <f t="shared" si="413"/>
        <v>0</v>
      </c>
      <c r="N2626" s="909">
        <f t="shared" si="414"/>
        <v>0</v>
      </c>
      <c r="O2626" s="909">
        <f t="shared" si="415"/>
        <v>0</v>
      </c>
      <c r="P2626" s="147"/>
      <c r="Q2626" s="1256"/>
      <c r="R2626" s="1256"/>
      <c r="S2626" s="1256"/>
      <c r="T2626" s="1256"/>
      <c r="U2626" s="1256"/>
      <c r="V2626" s="1256"/>
      <c r="W2626" s="1256"/>
      <c r="X2626" s="1256"/>
      <c r="Y2626" s="1256"/>
      <c r="Z2626" s="1256"/>
      <c r="AA2626" s="1256"/>
      <c r="AB2626" s="1256"/>
      <c r="AC2626" s="1256"/>
      <c r="AD2626" s="1256"/>
      <c r="AE2626" s="1256"/>
      <c r="AF2626" s="1256"/>
      <c r="AG2626" s="1256"/>
      <c r="AH2626" s="1256"/>
      <c r="AI2626" s="1256"/>
      <c r="AJ2626" s="1256"/>
      <c r="AK2626" s="1256"/>
      <c r="AL2626" s="1256"/>
      <c r="AM2626" s="1256"/>
      <c r="AN2626" s="1256"/>
      <c r="AO2626" s="1256"/>
      <c r="AP2626" s="1256"/>
      <c r="AQ2626" s="1256"/>
      <c r="AR2626" s="1256"/>
      <c r="AS2626" s="1256"/>
      <c r="AT2626" s="1256"/>
      <c r="AU2626" s="1256"/>
      <c r="AV2626" s="1256"/>
      <c r="AW2626" s="1256"/>
      <c r="AX2626" s="1256"/>
      <c r="AY2626" s="1256"/>
      <c r="AZ2626" s="1256"/>
      <c r="BA2626" s="1256"/>
      <c r="BB2626" s="1256"/>
      <c r="BC2626" s="1256"/>
      <c r="BD2626" s="1256"/>
      <c r="BE2626" s="1256"/>
      <c r="BF2626" s="1256"/>
      <c r="BG2626" s="1256"/>
      <c r="BH2626" s="1256"/>
      <c r="BI2626" s="1256"/>
      <c r="BJ2626" s="1256"/>
      <c r="BK2626" s="1256"/>
      <c r="BL2626" s="1256"/>
      <c r="BM2626" s="1256"/>
      <c r="BN2626" s="1256"/>
      <c r="BO2626" s="1256"/>
      <c r="BP2626" s="1256"/>
      <c r="BQ2626" s="1256"/>
      <c r="BR2626" s="1256"/>
      <c r="BS2626" s="1256"/>
    </row>
    <row r="2627" spans="1:71" s="994" customFormat="1" ht="27.6" hidden="1" outlineLevel="2">
      <c r="A2627" s="1014">
        <v>2</v>
      </c>
      <c r="B2627" s="1014" t="s">
        <v>1556</v>
      </c>
      <c r="C2627" s="1014" t="s">
        <v>6298</v>
      </c>
      <c r="D2627" s="1014" t="s">
        <v>6393</v>
      </c>
      <c r="E2627" s="1014" t="s">
        <v>6393</v>
      </c>
      <c r="F2627" s="1014" t="s">
        <v>6298</v>
      </c>
      <c r="G2627" s="941" t="s">
        <v>6604</v>
      </c>
      <c r="H2627" s="47" t="s">
        <v>29</v>
      </c>
      <c r="I2627" s="329">
        <v>1</v>
      </c>
      <c r="J2627" s="915"/>
      <c r="K2627" s="910">
        <f t="shared" si="412"/>
        <v>0</v>
      </c>
      <c r="L2627" s="426"/>
      <c r="M2627" s="909">
        <f t="shared" si="413"/>
        <v>0</v>
      </c>
      <c r="N2627" s="909">
        <f t="shared" si="414"/>
        <v>0</v>
      </c>
      <c r="O2627" s="909">
        <f t="shared" si="415"/>
        <v>0</v>
      </c>
      <c r="P2627" s="147"/>
      <c r="Q2627" s="1256"/>
      <c r="R2627" s="1256"/>
      <c r="S2627" s="1256"/>
      <c r="T2627" s="1256"/>
      <c r="U2627" s="1256"/>
      <c r="V2627" s="1256"/>
      <c r="W2627" s="1256"/>
      <c r="X2627" s="1256"/>
      <c r="Y2627" s="1256"/>
      <c r="Z2627" s="1256"/>
      <c r="AA2627" s="1256"/>
      <c r="AB2627" s="1256"/>
      <c r="AC2627" s="1256"/>
      <c r="AD2627" s="1256"/>
      <c r="AE2627" s="1256"/>
      <c r="AF2627" s="1256"/>
      <c r="AG2627" s="1256"/>
      <c r="AH2627" s="1256"/>
      <c r="AI2627" s="1256"/>
      <c r="AJ2627" s="1256"/>
      <c r="AK2627" s="1256"/>
      <c r="AL2627" s="1256"/>
      <c r="AM2627" s="1256"/>
      <c r="AN2627" s="1256"/>
      <c r="AO2627" s="1256"/>
      <c r="AP2627" s="1256"/>
      <c r="AQ2627" s="1256"/>
      <c r="AR2627" s="1256"/>
      <c r="AS2627" s="1256"/>
      <c r="AT2627" s="1256"/>
      <c r="AU2627" s="1256"/>
      <c r="AV2627" s="1256"/>
      <c r="AW2627" s="1256"/>
      <c r="AX2627" s="1256"/>
      <c r="AY2627" s="1256"/>
      <c r="AZ2627" s="1256"/>
      <c r="BA2627" s="1256"/>
      <c r="BB2627" s="1256"/>
      <c r="BC2627" s="1256"/>
      <c r="BD2627" s="1256"/>
      <c r="BE2627" s="1256"/>
      <c r="BF2627" s="1256"/>
      <c r="BG2627" s="1256"/>
      <c r="BH2627" s="1256"/>
      <c r="BI2627" s="1256"/>
      <c r="BJ2627" s="1256"/>
      <c r="BK2627" s="1256"/>
      <c r="BL2627" s="1256"/>
      <c r="BM2627" s="1256"/>
      <c r="BN2627" s="1256"/>
      <c r="BO2627" s="1256"/>
      <c r="BP2627" s="1256"/>
      <c r="BQ2627" s="1256"/>
      <c r="BR2627" s="1256"/>
      <c r="BS2627" s="1256"/>
    </row>
    <row r="2628" spans="1:71" s="994" customFormat="1" hidden="1" outlineLevel="2">
      <c r="A2628" s="1014">
        <v>2</v>
      </c>
      <c r="B2628" s="1014" t="s">
        <v>1556</v>
      </c>
      <c r="C2628" s="1014" t="s">
        <v>6298</v>
      </c>
      <c r="D2628" s="1014" t="s">
        <v>6393</v>
      </c>
      <c r="E2628" s="1014" t="s">
        <v>6393</v>
      </c>
      <c r="F2628" s="1014" t="s">
        <v>6299</v>
      </c>
      <c r="G2628" s="1010" t="s">
        <v>6600</v>
      </c>
      <c r="H2628" s="47"/>
      <c r="I2628" s="329"/>
      <c r="J2628" s="915"/>
      <c r="K2628" s="910">
        <f t="shared" si="412"/>
        <v>0</v>
      </c>
      <c r="L2628" s="426"/>
      <c r="M2628" s="909">
        <f t="shared" si="413"/>
        <v>0</v>
      </c>
      <c r="N2628" s="909">
        <f t="shared" si="414"/>
        <v>0</v>
      </c>
      <c r="O2628" s="909">
        <f t="shared" si="415"/>
        <v>0</v>
      </c>
      <c r="P2628" s="147"/>
      <c r="Q2628" s="1256"/>
      <c r="R2628" s="1256"/>
      <c r="S2628" s="1256"/>
      <c r="T2628" s="1256"/>
      <c r="U2628" s="1256"/>
      <c r="V2628" s="1256"/>
      <c r="W2628" s="1256"/>
      <c r="X2628" s="1256"/>
      <c r="Y2628" s="1256"/>
      <c r="Z2628" s="1256"/>
      <c r="AA2628" s="1256"/>
      <c r="AB2628" s="1256"/>
      <c r="AC2628" s="1256"/>
      <c r="AD2628" s="1256"/>
      <c r="AE2628" s="1256"/>
      <c r="AF2628" s="1256"/>
      <c r="AG2628" s="1256"/>
      <c r="AH2628" s="1256"/>
      <c r="AI2628" s="1256"/>
      <c r="AJ2628" s="1256"/>
      <c r="AK2628" s="1256"/>
      <c r="AL2628" s="1256"/>
      <c r="AM2628" s="1256"/>
      <c r="AN2628" s="1256"/>
      <c r="AO2628" s="1256"/>
      <c r="AP2628" s="1256"/>
      <c r="AQ2628" s="1256"/>
      <c r="AR2628" s="1256"/>
      <c r="AS2628" s="1256"/>
      <c r="AT2628" s="1256"/>
      <c r="AU2628" s="1256"/>
      <c r="AV2628" s="1256"/>
      <c r="AW2628" s="1256"/>
      <c r="AX2628" s="1256"/>
      <c r="AY2628" s="1256"/>
      <c r="AZ2628" s="1256"/>
      <c r="BA2628" s="1256"/>
      <c r="BB2628" s="1256"/>
      <c r="BC2628" s="1256"/>
      <c r="BD2628" s="1256"/>
      <c r="BE2628" s="1256"/>
      <c r="BF2628" s="1256"/>
      <c r="BG2628" s="1256"/>
      <c r="BH2628" s="1256"/>
      <c r="BI2628" s="1256"/>
      <c r="BJ2628" s="1256"/>
      <c r="BK2628" s="1256"/>
      <c r="BL2628" s="1256"/>
      <c r="BM2628" s="1256"/>
      <c r="BN2628" s="1256"/>
      <c r="BO2628" s="1256"/>
      <c r="BP2628" s="1256"/>
      <c r="BQ2628" s="1256"/>
      <c r="BR2628" s="1256"/>
      <c r="BS2628" s="1256"/>
    </row>
    <row r="2629" spans="1:71" s="994" customFormat="1" ht="27.6" hidden="1" outlineLevel="2">
      <c r="A2629" s="1014">
        <v>2</v>
      </c>
      <c r="B2629" s="1014" t="s">
        <v>1556</v>
      </c>
      <c r="C2629" s="1014" t="s">
        <v>6298</v>
      </c>
      <c r="D2629" s="1014" t="s">
        <v>6393</v>
      </c>
      <c r="E2629" s="1014" t="s">
        <v>6393</v>
      </c>
      <c r="F2629" s="1014" t="s">
        <v>1579</v>
      </c>
      <c r="G2629" s="941" t="s">
        <v>6413</v>
      </c>
      <c r="H2629" s="47" t="s">
        <v>30</v>
      </c>
      <c r="I2629" s="329">
        <v>116</v>
      </c>
      <c r="J2629" s="915"/>
      <c r="K2629" s="910">
        <f t="shared" si="412"/>
        <v>0</v>
      </c>
      <c r="L2629" s="426"/>
      <c r="M2629" s="909">
        <f t="shared" si="413"/>
        <v>0</v>
      </c>
      <c r="N2629" s="909">
        <f t="shared" si="414"/>
        <v>0</v>
      </c>
      <c r="O2629" s="909">
        <f t="shared" si="415"/>
        <v>0</v>
      </c>
      <c r="P2629" s="147"/>
      <c r="Q2629" s="1256"/>
      <c r="R2629" s="1256"/>
      <c r="S2629" s="1256"/>
      <c r="T2629" s="1256"/>
      <c r="U2629" s="1256"/>
      <c r="V2629" s="1256"/>
      <c r="W2629" s="1256"/>
      <c r="X2629" s="1256"/>
      <c r="Y2629" s="1256"/>
      <c r="Z2629" s="1256"/>
      <c r="AA2629" s="1256"/>
      <c r="AB2629" s="1256"/>
      <c r="AC2629" s="1256"/>
      <c r="AD2629" s="1256"/>
      <c r="AE2629" s="1256"/>
      <c r="AF2629" s="1256"/>
      <c r="AG2629" s="1256"/>
      <c r="AH2629" s="1256"/>
      <c r="AI2629" s="1256"/>
      <c r="AJ2629" s="1256"/>
      <c r="AK2629" s="1256"/>
      <c r="AL2629" s="1256"/>
      <c r="AM2629" s="1256"/>
      <c r="AN2629" s="1256"/>
      <c r="AO2629" s="1256"/>
      <c r="AP2629" s="1256"/>
      <c r="AQ2629" s="1256"/>
      <c r="AR2629" s="1256"/>
      <c r="AS2629" s="1256"/>
      <c r="AT2629" s="1256"/>
      <c r="AU2629" s="1256"/>
      <c r="AV2629" s="1256"/>
      <c r="AW2629" s="1256"/>
      <c r="AX2629" s="1256"/>
      <c r="AY2629" s="1256"/>
      <c r="AZ2629" s="1256"/>
      <c r="BA2629" s="1256"/>
      <c r="BB2629" s="1256"/>
      <c r="BC2629" s="1256"/>
      <c r="BD2629" s="1256"/>
      <c r="BE2629" s="1256"/>
      <c r="BF2629" s="1256"/>
      <c r="BG2629" s="1256"/>
      <c r="BH2629" s="1256"/>
      <c r="BI2629" s="1256"/>
      <c r="BJ2629" s="1256"/>
      <c r="BK2629" s="1256"/>
      <c r="BL2629" s="1256"/>
      <c r="BM2629" s="1256"/>
      <c r="BN2629" s="1256"/>
      <c r="BO2629" s="1256"/>
      <c r="BP2629" s="1256"/>
      <c r="BQ2629" s="1256"/>
      <c r="BR2629" s="1256"/>
      <c r="BS2629" s="1256"/>
    </row>
    <row r="2630" spans="1:71" s="994" customFormat="1" ht="27.6" hidden="1" outlineLevel="2">
      <c r="A2630" s="1014">
        <v>2</v>
      </c>
      <c r="B2630" s="1014" t="s">
        <v>1556</v>
      </c>
      <c r="C2630" s="1014" t="s">
        <v>6298</v>
      </c>
      <c r="D2630" s="1014" t="s">
        <v>6393</v>
      </c>
      <c r="E2630" s="1014" t="s">
        <v>6393</v>
      </c>
      <c r="F2630" s="1014" t="s">
        <v>5713</v>
      </c>
      <c r="G2630" s="941" t="s">
        <v>6605</v>
      </c>
      <c r="H2630" s="47" t="s">
        <v>30</v>
      </c>
      <c r="I2630" s="329">
        <v>10</v>
      </c>
      <c r="J2630" s="915"/>
      <c r="K2630" s="910">
        <f t="shared" si="412"/>
        <v>0</v>
      </c>
      <c r="L2630" s="426"/>
      <c r="M2630" s="909">
        <f t="shared" si="413"/>
        <v>0</v>
      </c>
      <c r="N2630" s="909">
        <f t="shared" si="414"/>
        <v>0</v>
      </c>
      <c r="O2630" s="909">
        <f t="shared" si="415"/>
        <v>0</v>
      </c>
      <c r="P2630" s="147"/>
      <c r="Q2630" s="1256"/>
      <c r="R2630" s="1256"/>
      <c r="S2630" s="1256"/>
      <c r="T2630" s="1256"/>
      <c r="U2630" s="1256"/>
      <c r="V2630" s="1256"/>
      <c r="W2630" s="1256"/>
      <c r="X2630" s="1256"/>
      <c r="Y2630" s="1256"/>
      <c r="Z2630" s="1256"/>
      <c r="AA2630" s="1256"/>
      <c r="AB2630" s="1256"/>
      <c r="AC2630" s="1256"/>
      <c r="AD2630" s="1256"/>
      <c r="AE2630" s="1256"/>
      <c r="AF2630" s="1256"/>
      <c r="AG2630" s="1256"/>
      <c r="AH2630" s="1256"/>
      <c r="AI2630" s="1256"/>
      <c r="AJ2630" s="1256"/>
      <c r="AK2630" s="1256"/>
      <c r="AL2630" s="1256"/>
      <c r="AM2630" s="1256"/>
      <c r="AN2630" s="1256"/>
      <c r="AO2630" s="1256"/>
      <c r="AP2630" s="1256"/>
      <c r="AQ2630" s="1256"/>
      <c r="AR2630" s="1256"/>
      <c r="AS2630" s="1256"/>
      <c r="AT2630" s="1256"/>
      <c r="AU2630" s="1256"/>
      <c r="AV2630" s="1256"/>
      <c r="AW2630" s="1256"/>
      <c r="AX2630" s="1256"/>
      <c r="AY2630" s="1256"/>
      <c r="AZ2630" s="1256"/>
      <c r="BA2630" s="1256"/>
      <c r="BB2630" s="1256"/>
      <c r="BC2630" s="1256"/>
      <c r="BD2630" s="1256"/>
      <c r="BE2630" s="1256"/>
      <c r="BF2630" s="1256"/>
      <c r="BG2630" s="1256"/>
      <c r="BH2630" s="1256"/>
      <c r="BI2630" s="1256"/>
      <c r="BJ2630" s="1256"/>
      <c r="BK2630" s="1256"/>
      <c r="BL2630" s="1256"/>
      <c r="BM2630" s="1256"/>
      <c r="BN2630" s="1256"/>
      <c r="BO2630" s="1256"/>
      <c r="BP2630" s="1256"/>
      <c r="BQ2630" s="1256"/>
      <c r="BR2630" s="1256"/>
      <c r="BS2630" s="1256"/>
    </row>
    <row r="2631" spans="1:71" s="994" customFormat="1" ht="55.2" hidden="1" outlineLevel="2">
      <c r="A2631" s="1014">
        <v>2</v>
      </c>
      <c r="B2631" s="1014" t="s">
        <v>1556</v>
      </c>
      <c r="C2631" s="1014" t="s">
        <v>6298</v>
      </c>
      <c r="D2631" s="1014" t="s">
        <v>6393</v>
      </c>
      <c r="E2631" s="1014" t="s">
        <v>6393</v>
      </c>
      <c r="F2631" s="1014" t="s">
        <v>6300</v>
      </c>
      <c r="G2631" s="941" t="s">
        <v>6456</v>
      </c>
      <c r="H2631" s="47" t="s">
        <v>30</v>
      </c>
      <c r="I2631" s="329">
        <v>116</v>
      </c>
      <c r="J2631" s="915"/>
      <c r="K2631" s="910">
        <f t="shared" si="412"/>
        <v>0</v>
      </c>
      <c r="L2631" s="426"/>
      <c r="M2631" s="909">
        <f t="shared" si="413"/>
        <v>0</v>
      </c>
      <c r="N2631" s="909">
        <f t="shared" si="414"/>
        <v>0</v>
      </c>
      <c r="O2631" s="909">
        <f t="shared" si="415"/>
        <v>0</v>
      </c>
      <c r="P2631" s="147"/>
      <c r="Q2631" s="1256"/>
      <c r="R2631" s="1256"/>
      <c r="S2631" s="1256"/>
      <c r="T2631" s="1256"/>
      <c r="U2631" s="1256"/>
      <c r="V2631" s="1256"/>
      <c r="W2631" s="1256"/>
      <c r="X2631" s="1256"/>
      <c r="Y2631" s="1256"/>
      <c r="Z2631" s="1256"/>
      <c r="AA2631" s="1256"/>
      <c r="AB2631" s="1256"/>
      <c r="AC2631" s="1256"/>
      <c r="AD2631" s="1256"/>
      <c r="AE2631" s="1256"/>
      <c r="AF2631" s="1256"/>
      <c r="AG2631" s="1256"/>
      <c r="AH2631" s="1256"/>
      <c r="AI2631" s="1256"/>
      <c r="AJ2631" s="1256"/>
      <c r="AK2631" s="1256"/>
      <c r="AL2631" s="1256"/>
      <c r="AM2631" s="1256"/>
      <c r="AN2631" s="1256"/>
      <c r="AO2631" s="1256"/>
      <c r="AP2631" s="1256"/>
      <c r="AQ2631" s="1256"/>
      <c r="AR2631" s="1256"/>
      <c r="AS2631" s="1256"/>
      <c r="AT2631" s="1256"/>
      <c r="AU2631" s="1256"/>
      <c r="AV2631" s="1256"/>
      <c r="AW2631" s="1256"/>
      <c r="AX2631" s="1256"/>
      <c r="AY2631" s="1256"/>
      <c r="AZ2631" s="1256"/>
      <c r="BA2631" s="1256"/>
      <c r="BB2631" s="1256"/>
      <c r="BC2631" s="1256"/>
      <c r="BD2631" s="1256"/>
      <c r="BE2631" s="1256"/>
      <c r="BF2631" s="1256"/>
      <c r="BG2631" s="1256"/>
      <c r="BH2631" s="1256"/>
      <c r="BI2631" s="1256"/>
      <c r="BJ2631" s="1256"/>
      <c r="BK2631" s="1256"/>
      <c r="BL2631" s="1256"/>
      <c r="BM2631" s="1256"/>
      <c r="BN2631" s="1256"/>
      <c r="BO2631" s="1256"/>
      <c r="BP2631" s="1256"/>
      <c r="BQ2631" s="1256"/>
      <c r="BR2631" s="1256"/>
      <c r="BS2631" s="1256"/>
    </row>
    <row r="2632" spans="1:71" s="994" customFormat="1" ht="55.2" hidden="1" outlineLevel="2">
      <c r="A2632" s="1014">
        <v>2</v>
      </c>
      <c r="B2632" s="1014" t="s">
        <v>1556</v>
      </c>
      <c r="C2632" s="1014" t="s">
        <v>6298</v>
      </c>
      <c r="D2632" s="1014" t="s">
        <v>6393</v>
      </c>
      <c r="E2632" s="1014" t="s">
        <v>6393</v>
      </c>
      <c r="F2632" s="1014" t="s">
        <v>3423</v>
      </c>
      <c r="G2632" s="941" t="s">
        <v>6606</v>
      </c>
      <c r="H2632" s="47" t="s">
        <v>30</v>
      </c>
      <c r="I2632" s="329">
        <v>116</v>
      </c>
      <c r="J2632" s="915"/>
      <c r="K2632" s="910">
        <f t="shared" si="412"/>
        <v>0</v>
      </c>
      <c r="L2632" s="426"/>
      <c r="M2632" s="909">
        <f t="shared" si="413"/>
        <v>0</v>
      </c>
      <c r="N2632" s="909">
        <f t="shared" si="414"/>
        <v>0</v>
      </c>
      <c r="O2632" s="909">
        <f t="shared" si="415"/>
        <v>0</v>
      </c>
      <c r="P2632" s="147"/>
      <c r="Q2632" s="1256"/>
      <c r="R2632" s="1256"/>
      <c r="S2632" s="1256"/>
      <c r="T2632" s="1256"/>
      <c r="U2632" s="1256"/>
      <c r="V2632" s="1256"/>
      <c r="W2632" s="1256"/>
      <c r="X2632" s="1256"/>
      <c r="Y2632" s="1256"/>
      <c r="Z2632" s="1256"/>
      <c r="AA2632" s="1256"/>
      <c r="AB2632" s="1256"/>
      <c r="AC2632" s="1256"/>
      <c r="AD2632" s="1256"/>
      <c r="AE2632" s="1256"/>
      <c r="AF2632" s="1256"/>
      <c r="AG2632" s="1256"/>
      <c r="AH2632" s="1256"/>
      <c r="AI2632" s="1256"/>
      <c r="AJ2632" s="1256"/>
      <c r="AK2632" s="1256"/>
      <c r="AL2632" s="1256"/>
      <c r="AM2632" s="1256"/>
      <c r="AN2632" s="1256"/>
      <c r="AO2632" s="1256"/>
      <c r="AP2632" s="1256"/>
      <c r="AQ2632" s="1256"/>
      <c r="AR2632" s="1256"/>
      <c r="AS2632" s="1256"/>
      <c r="AT2632" s="1256"/>
      <c r="AU2632" s="1256"/>
      <c r="AV2632" s="1256"/>
      <c r="AW2632" s="1256"/>
      <c r="AX2632" s="1256"/>
      <c r="AY2632" s="1256"/>
      <c r="AZ2632" s="1256"/>
      <c r="BA2632" s="1256"/>
      <c r="BB2632" s="1256"/>
      <c r="BC2632" s="1256"/>
      <c r="BD2632" s="1256"/>
      <c r="BE2632" s="1256"/>
      <c r="BF2632" s="1256"/>
      <c r="BG2632" s="1256"/>
      <c r="BH2632" s="1256"/>
      <c r="BI2632" s="1256"/>
      <c r="BJ2632" s="1256"/>
      <c r="BK2632" s="1256"/>
      <c r="BL2632" s="1256"/>
      <c r="BM2632" s="1256"/>
      <c r="BN2632" s="1256"/>
      <c r="BO2632" s="1256"/>
      <c r="BP2632" s="1256"/>
      <c r="BQ2632" s="1256"/>
      <c r="BR2632" s="1256"/>
      <c r="BS2632" s="1256"/>
    </row>
    <row r="2633" spans="1:71" s="994" customFormat="1" ht="55.2" hidden="1" outlineLevel="2">
      <c r="A2633" s="1014">
        <v>2</v>
      </c>
      <c r="B2633" s="1014" t="s">
        <v>1556</v>
      </c>
      <c r="C2633" s="1014" t="s">
        <v>6298</v>
      </c>
      <c r="D2633" s="1014" t="s">
        <v>6393</v>
      </c>
      <c r="E2633" s="1014" t="s">
        <v>6393</v>
      </c>
      <c r="F2633" s="1014" t="s">
        <v>6301</v>
      </c>
      <c r="G2633" s="941" t="s">
        <v>6607</v>
      </c>
      <c r="H2633" s="47" t="s">
        <v>30</v>
      </c>
      <c r="I2633" s="329">
        <v>193</v>
      </c>
      <c r="J2633" s="915"/>
      <c r="K2633" s="910">
        <f t="shared" si="412"/>
        <v>0</v>
      </c>
      <c r="L2633" s="426"/>
      <c r="M2633" s="909">
        <f t="shared" si="413"/>
        <v>0</v>
      </c>
      <c r="N2633" s="909">
        <f t="shared" si="414"/>
        <v>0</v>
      </c>
      <c r="O2633" s="909">
        <f t="shared" si="415"/>
        <v>0</v>
      </c>
      <c r="P2633" s="147"/>
      <c r="Q2633" s="1256"/>
      <c r="R2633" s="1256"/>
      <c r="S2633" s="1256"/>
      <c r="T2633" s="1256"/>
      <c r="U2633" s="1256"/>
      <c r="V2633" s="1256"/>
      <c r="W2633" s="1256"/>
      <c r="X2633" s="1256"/>
      <c r="Y2633" s="1256"/>
      <c r="Z2633" s="1256"/>
      <c r="AA2633" s="1256"/>
      <c r="AB2633" s="1256"/>
      <c r="AC2633" s="1256"/>
      <c r="AD2633" s="1256"/>
      <c r="AE2633" s="1256"/>
      <c r="AF2633" s="1256"/>
      <c r="AG2633" s="1256"/>
      <c r="AH2633" s="1256"/>
      <c r="AI2633" s="1256"/>
      <c r="AJ2633" s="1256"/>
      <c r="AK2633" s="1256"/>
      <c r="AL2633" s="1256"/>
      <c r="AM2633" s="1256"/>
      <c r="AN2633" s="1256"/>
      <c r="AO2633" s="1256"/>
      <c r="AP2633" s="1256"/>
      <c r="AQ2633" s="1256"/>
      <c r="AR2633" s="1256"/>
      <c r="AS2633" s="1256"/>
      <c r="AT2633" s="1256"/>
      <c r="AU2633" s="1256"/>
      <c r="AV2633" s="1256"/>
      <c r="AW2633" s="1256"/>
      <c r="AX2633" s="1256"/>
      <c r="AY2633" s="1256"/>
      <c r="AZ2633" s="1256"/>
      <c r="BA2633" s="1256"/>
      <c r="BB2633" s="1256"/>
      <c r="BC2633" s="1256"/>
      <c r="BD2633" s="1256"/>
      <c r="BE2633" s="1256"/>
      <c r="BF2633" s="1256"/>
      <c r="BG2633" s="1256"/>
      <c r="BH2633" s="1256"/>
      <c r="BI2633" s="1256"/>
      <c r="BJ2633" s="1256"/>
      <c r="BK2633" s="1256"/>
      <c r="BL2633" s="1256"/>
      <c r="BM2633" s="1256"/>
      <c r="BN2633" s="1256"/>
      <c r="BO2633" s="1256"/>
      <c r="BP2633" s="1256"/>
      <c r="BQ2633" s="1256"/>
      <c r="BR2633" s="1256"/>
      <c r="BS2633" s="1256"/>
    </row>
    <row r="2634" spans="1:71" s="994" customFormat="1" hidden="1" outlineLevel="2">
      <c r="A2634" s="1014">
        <v>2</v>
      </c>
      <c r="B2634" s="1014" t="s">
        <v>1556</v>
      </c>
      <c r="C2634" s="1014" t="s">
        <v>6298</v>
      </c>
      <c r="D2634" s="1014" t="s">
        <v>6393</v>
      </c>
      <c r="E2634" s="1014" t="s">
        <v>6393</v>
      </c>
      <c r="F2634" s="1014" t="s">
        <v>6302</v>
      </c>
      <c r="G2634" s="1010" t="s">
        <v>6608</v>
      </c>
      <c r="H2634" s="47"/>
      <c r="I2634" s="329"/>
      <c r="J2634" s="915"/>
      <c r="K2634" s="910">
        <f t="shared" si="412"/>
        <v>0</v>
      </c>
      <c r="L2634" s="426"/>
      <c r="M2634" s="909">
        <f t="shared" si="413"/>
        <v>0</v>
      </c>
      <c r="N2634" s="909">
        <f t="shared" si="414"/>
        <v>0</v>
      </c>
      <c r="O2634" s="909">
        <f t="shared" si="415"/>
        <v>0</v>
      </c>
      <c r="P2634" s="147"/>
      <c r="Q2634" s="1256"/>
      <c r="R2634" s="1256"/>
      <c r="S2634" s="1256"/>
      <c r="T2634" s="1256"/>
      <c r="U2634" s="1256"/>
      <c r="V2634" s="1256"/>
      <c r="W2634" s="1256"/>
      <c r="X2634" s="1256"/>
      <c r="Y2634" s="1256"/>
      <c r="Z2634" s="1256"/>
      <c r="AA2634" s="1256"/>
      <c r="AB2634" s="1256"/>
      <c r="AC2634" s="1256"/>
      <c r="AD2634" s="1256"/>
      <c r="AE2634" s="1256"/>
      <c r="AF2634" s="1256"/>
      <c r="AG2634" s="1256"/>
      <c r="AH2634" s="1256"/>
      <c r="AI2634" s="1256"/>
      <c r="AJ2634" s="1256"/>
      <c r="AK2634" s="1256"/>
      <c r="AL2634" s="1256"/>
      <c r="AM2634" s="1256"/>
      <c r="AN2634" s="1256"/>
      <c r="AO2634" s="1256"/>
      <c r="AP2634" s="1256"/>
      <c r="AQ2634" s="1256"/>
      <c r="AR2634" s="1256"/>
      <c r="AS2634" s="1256"/>
      <c r="AT2634" s="1256"/>
      <c r="AU2634" s="1256"/>
      <c r="AV2634" s="1256"/>
      <c r="AW2634" s="1256"/>
      <c r="AX2634" s="1256"/>
      <c r="AY2634" s="1256"/>
      <c r="AZ2634" s="1256"/>
      <c r="BA2634" s="1256"/>
      <c r="BB2634" s="1256"/>
      <c r="BC2634" s="1256"/>
      <c r="BD2634" s="1256"/>
      <c r="BE2634" s="1256"/>
      <c r="BF2634" s="1256"/>
      <c r="BG2634" s="1256"/>
      <c r="BH2634" s="1256"/>
      <c r="BI2634" s="1256"/>
      <c r="BJ2634" s="1256"/>
      <c r="BK2634" s="1256"/>
      <c r="BL2634" s="1256"/>
      <c r="BM2634" s="1256"/>
      <c r="BN2634" s="1256"/>
      <c r="BO2634" s="1256"/>
      <c r="BP2634" s="1256"/>
      <c r="BQ2634" s="1256"/>
      <c r="BR2634" s="1256"/>
      <c r="BS2634" s="1256"/>
    </row>
    <row r="2635" spans="1:71" s="994" customFormat="1" hidden="1" outlineLevel="2">
      <c r="A2635" s="1014">
        <v>2</v>
      </c>
      <c r="B2635" s="1014" t="s">
        <v>1556</v>
      </c>
      <c r="C2635" s="1014" t="s">
        <v>6298</v>
      </c>
      <c r="D2635" s="1014" t="s">
        <v>6393</v>
      </c>
      <c r="E2635" s="1014" t="s">
        <v>6393</v>
      </c>
      <c r="F2635" s="1014" t="s">
        <v>6303</v>
      </c>
      <c r="G2635" s="1010" t="s">
        <v>637</v>
      </c>
      <c r="H2635" s="47"/>
      <c r="I2635" s="329"/>
      <c r="J2635" s="915"/>
      <c r="K2635" s="910">
        <f t="shared" si="412"/>
        <v>0</v>
      </c>
      <c r="L2635" s="426"/>
      <c r="M2635" s="909">
        <f t="shared" si="413"/>
        <v>0</v>
      </c>
      <c r="N2635" s="909">
        <f t="shared" si="414"/>
        <v>0</v>
      </c>
      <c r="O2635" s="909">
        <f t="shared" si="415"/>
        <v>0</v>
      </c>
      <c r="P2635" s="147"/>
      <c r="Q2635" s="1256"/>
      <c r="R2635" s="1256"/>
      <c r="S2635" s="1256"/>
      <c r="T2635" s="1256"/>
      <c r="U2635" s="1256"/>
      <c r="V2635" s="1256"/>
      <c r="W2635" s="1256"/>
      <c r="X2635" s="1256"/>
      <c r="Y2635" s="1256"/>
      <c r="Z2635" s="1256"/>
      <c r="AA2635" s="1256"/>
      <c r="AB2635" s="1256"/>
      <c r="AC2635" s="1256"/>
      <c r="AD2635" s="1256"/>
      <c r="AE2635" s="1256"/>
      <c r="AF2635" s="1256"/>
      <c r="AG2635" s="1256"/>
      <c r="AH2635" s="1256"/>
      <c r="AI2635" s="1256"/>
      <c r="AJ2635" s="1256"/>
      <c r="AK2635" s="1256"/>
      <c r="AL2635" s="1256"/>
      <c r="AM2635" s="1256"/>
      <c r="AN2635" s="1256"/>
      <c r="AO2635" s="1256"/>
      <c r="AP2635" s="1256"/>
      <c r="AQ2635" s="1256"/>
      <c r="AR2635" s="1256"/>
      <c r="AS2635" s="1256"/>
      <c r="AT2635" s="1256"/>
      <c r="AU2635" s="1256"/>
      <c r="AV2635" s="1256"/>
      <c r="AW2635" s="1256"/>
      <c r="AX2635" s="1256"/>
      <c r="AY2635" s="1256"/>
      <c r="AZ2635" s="1256"/>
      <c r="BA2635" s="1256"/>
      <c r="BB2635" s="1256"/>
      <c r="BC2635" s="1256"/>
      <c r="BD2635" s="1256"/>
      <c r="BE2635" s="1256"/>
      <c r="BF2635" s="1256"/>
      <c r="BG2635" s="1256"/>
      <c r="BH2635" s="1256"/>
      <c r="BI2635" s="1256"/>
      <c r="BJ2635" s="1256"/>
      <c r="BK2635" s="1256"/>
      <c r="BL2635" s="1256"/>
      <c r="BM2635" s="1256"/>
      <c r="BN2635" s="1256"/>
      <c r="BO2635" s="1256"/>
      <c r="BP2635" s="1256"/>
      <c r="BQ2635" s="1256"/>
      <c r="BR2635" s="1256"/>
      <c r="BS2635" s="1256"/>
    </row>
    <row r="2636" spans="1:71" s="994" customFormat="1" ht="27.6" hidden="1" outlineLevel="2">
      <c r="A2636" s="1014">
        <v>2</v>
      </c>
      <c r="B2636" s="1014" t="s">
        <v>1556</v>
      </c>
      <c r="C2636" s="1014" t="s">
        <v>6298</v>
      </c>
      <c r="D2636" s="1014" t="s">
        <v>6393</v>
      </c>
      <c r="E2636" s="1014" t="s">
        <v>6393</v>
      </c>
      <c r="F2636" s="1014" t="s">
        <v>6304</v>
      </c>
      <c r="G2636" s="941" t="s">
        <v>6609</v>
      </c>
      <c r="H2636" s="47" t="s">
        <v>29</v>
      </c>
      <c r="I2636" s="329">
        <v>3</v>
      </c>
      <c r="J2636" s="915"/>
      <c r="K2636" s="910">
        <f t="shared" si="412"/>
        <v>0</v>
      </c>
      <c r="L2636" s="426"/>
      <c r="M2636" s="909">
        <f t="shared" si="413"/>
        <v>0</v>
      </c>
      <c r="N2636" s="909">
        <f t="shared" si="414"/>
        <v>0</v>
      </c>
      <c r="O2636" s="909">
        <f t="shared" si="415"/>
        <v>0</v>
      </c>
      <c r="P2636" s="147"/>
      <c r="Q2636" s="1256"/>
      <c r="R2636" s="1256"/>
      <c r="S2636" s="1256"/>
      <c r="T2636" s="1256"/>
      <c r="U2636" s="1256"/>
      <c r="V2636" s="1256"/>
      <c r="W2636" s="1256"/>
      <c r="X2636" s="1256"/>
      <c r="Y2636" s="1256"/>
      <c r="Z2636" s="1256"/>
      <c r="AA2636" s="1256"/>
      <c r="AB2636" s="1256"/>
      <c r="AC2636" s="1256"/>
      <c r="AD2636" s="1256"/>
      <c r="AE2636" s="1256"/>
      <c r="AF2636" s="1256"/>
      <c r="AG2636" s="1256"/>
      <c r="AH2636" s="1256"/>
      <c r="AI2636" s="1256"/>
      <c r="AJ2636" s="1256"/>
      <c r="AK2636" s="1256"/>
      <c r="AL2636" s="1256"/>
      <c r="AM2636" s="1256"/>
      <c r="AN2636" s="1256"/>
      <c r="AO2636" s="1256"/>
      <c r="AP2636" s="1256"/>
      <c r="AQ2636" s="1256"/>
      <c r="AR2636" s="1256"/>
      <c r="AS2636" s="1256"/>
      <c r="AT2636" s="1256"/>
      <c r="AU2636" s="1256"/>
      <c r="AV2636" s="1256"/>
      <c r="AW2636" s="1256"/>
      <c r="AX2636" s="1256"/>
      <c r="AY2636" s="1256"/>
      <c r="AZ2636" s="1256"/>
      <c r="BA2636" s="1256"/>
      <c r="BB2636" s="1256"/>
      <c r="BC2636" s="1256"/>
      <c r="BD2636" s="1256"/>
      <c r="BE2636" s="1256"/>
      <c r="BF2636" s="1256"/>
      <c r="BG2636" s="1256"/>
      <c r="BH2636" s="1256"/>
      <c r="BI2636" s="1256"/>
      <c r="BJ2636" s="1256"/>
      <c r="BK2636" s="1256"/>
      <c r="BL2636" s="1256"/>
      <c r="BM2636" s="1256"/>
      <c r="BN2636" s="1256"/>
      <c r="BO2636" s="1256"/>
      <c r="BP2636" s="1256"/>
      <c r="BQ2636" s="1256"/>
      <c r="BR2636" s="1256"/>
      <c r="BS2636" s="1256"/>
    </row>
    <row r="2637" spans="1:71" s="994" customFormat="1" ht="27.6" hidden="1" outlineLevel="2">
      <c r="A2637" s="1014">
        <v>2</v>
      </c>
      <c r="B2637" s="1014" t="s">
        <v>1556</v>
      </c>
      <c r="C2637" s="1014" t="s">
        <v>6298</v>
      </c>
      <c r="D2637" s="1014" t="s">
        <v>6393</v>
      </c>
      <c r="E2637" s="1014" t="s">
        <v>6393</v>
      </c>
      <c r="F2637" s="1014" t="s">
        <v>6305</v>
      </c>
      <c r="G2637" s="941" t="s">
        <v>6602</v>
      </c>
      <c r="H2637" s="47" t="s">
        <v>29</v>
      </c>
      <c r="I2637" s="329">
        <v>4</v>
      </c>
      <c r="J2637" s="915"/>
      <c r="K2637" s="910">
        <f t="shared" si="412"/>
        <v>0</v>
      </c>
      <c r="L2637" s="426"/>
      <c r="M2637" s="909">
        <f t="shared" si="413"/>
        <v>0</v>
      </c>
      <c r="N2637" s="909">
        <f t="shared" si="414"/>
        <v>0</v>
      </c>
      <c r="O2637" s="909">
        <f t="shared" si="415"/>
        <v>0</v>
      </c>
      <c r="P2637" s="147"/>
      <c r="Q2637" s="1256"/>
      <c r="R2637" s="1256"/>
      <c r="S2637" s="1256"/>
      <c r="T2637" s="1256"/>
      <c r="U2637" s="1256"/>
      <c r="V2637" s="1256"/>
      <c r="W2637" s="1256"/>
      <c r="X2637" s="1256"/>
      <c r="Y2637" s="1256"/>
      <c r="Z2637" s="1256"/>
      <c r="AA2637" s="1256"/>
      <c r="AB2637" s="1256"/>
      <c r="AC2637" s="1256"/>
      <c r="AD2637" s="1256"/>
      <c r="AE2637" s="1256"/>
      <c r="AF2637" s="1256"/>
      <c r="AG2637" s="1256"/>
      <c r="AH2637" s="1256"/>
      <c r="AI2637" s="1256"/>
      <c r="AJ2637" s="1256"/>
      <c r="AK2637" s="1256"/>
      <c r="AL2637" s="1256"/>
      <c r="AM2637" s="1256"/>
      <c r="AN2637" s="1256"/>
      <c r="AO2637" s="1256"/>
      <c r="AP2637" s="1256"/>
      <c r="AQ2637" s="1256"/>
      <c r="AR2637" s="1256"/>
      <c r="AS2637" s="1256"/>
      <c r="AT2637" s="1256"/>
      <c r="AU2637" s="1256"/>
      <c r="AV2637" s="1256"/>
      <c r="AW2637" s="1256"/>
      <c r="AX2637" s="1256"/>
      <c r="AY2637" s="1256"/>
      <c r="AZ2637" s="1256"/>
      <c r="BA2637" s="1256"/>
      <c r="BB2637" s="1256"/>
      <c r="BC2637" s="1256"/>
      <c r="BD2637" s="1256"/>
      <c r="BE2637" s="1256"/>
      <c r="BF2637" s="1256"/>
      <c r="BG2637" s="1256"/>
      <c r="BH2637" s="1256"/>
      <c r="BI2637" s="1256"/>
      <c r="BJ2637" s="1256"/>
      <c r="BK2637" s="1256"/>
      <c r="BL2637" s="1256"/>
      <c r="BM2637" s="1256"/>
      <c r="BN2637" s="1256"/>
      <c r="BO2637" s="1256"/>
      <c r="BP2637" s="1256"/>
      <c r="BQ2637" s="1256"/>
      <c r="BR2637" s="1256"/>
      <c r="BS2637" s="1256"/>
    </row>
    <row r="2638" spans="1:71" s="994" customFormat="1" ht="41.4" hidden="1" outlineLevel="2">
      <c r="A2638" s="1014">
        <v>2</v>
      </c>
      <c r="B2638" s="1014" t="s">
        <v>1556</v>
      </c>
      <c r="C2638" s="1014" t="s">
        <v>6298</v>
      </c>
      <c r="D2638" s="1014" t="s">
        <v>6393</v>
      </c>
      <c r="E2638" s="1014" t="s">
        <v>6393</v>
      </c>
      <c r="F2638" s="1014" t="s">
        <v>6306</v>
      </c>
      <c r="G2638" s="941" t="s">
        <v>6610</v>
      </c>
      <c r="H2638" s="47" t="s">
        <v>29</v>
      </c>
      <c r="I2638" s="329">
        <v>2</v>
      </c>
      <c r="J2638" s="915"/>
      <c r="K2638" s="910">
        <f t="shared" si="412"/>
        <v>0</v>
      </c>
      <c r="L2638" s="426"/>
      <c r="M2638" s="909">
        <f t="shared" si="413"/>
        <v>0</v>
      </c>
      <c r="N2638" s="909">
        <f t="shared" si="414"/>
        <v>0</v>
      </c>
      <c r="O2638" s="909">
        <f t="shared" si="415"/>
        <v>0</v>
      </c>
      <c r="P2638" s="147"/>
      <c r="Q2638" s="1256"/>
      <c r="R2638" s="1256"/>
      <c r="S2638" s="1256"/>
      <c r="T2638" s="1256"/>
      <c r="U2638" s="1256"/>
      <c r="V2638" s="1256"/>
      <c r="W2638" s="1256"/>
      <c r="X2638" s="1256"/>
      <c r="Y2638" s="1256"/>
      <c r="Z2638" s="1256"/>
      <c r="AA2638" s="1256"/>
      <c r="AB2638" s="1256"/>
      <c r="AC2638" s="1256"/>
      <c r="AD2638" s="1256"/>
      <c r="AE2638" s="1256"/>
      <c r="AF2638" s="1256"/>
      <c r="AG2638" s="1256"/>
      <c r="AH2638" s="1256"/>
      <c r="AI2638" s="1256"/>
      <c r="AJ2638" s="1256"/>
      <c r="AK2638" s="1256"/>
      <c r="AL2638" s="1256"/>
      <c r="AM2638" s="1256"/>
      <c r="AN2638" s="1256"/>
      <c r="AO2638" s="1256"/>
      <c r="AP2638" s="1256"/>
      <c r="AQ2638" s="1256"/>
      <c r="AR2638" s="1256"/>
      <c r="AS2638" s="1256"/>
      <c r="AT2638" s="1256"/>
      <c r="AU2638" s="1256"/>
      <c r="AV2638" s="1256"/>
      <c r="AW2638" s="1256"/>
      <c r="AX2638" s="1256"/>
      <c r="AY2638" s="1256"/>
      <c r="AZ2638" s="1256"/>
      <c r="BA2638" s="1256"/>
      <c r="BB2638" s="1256"/>
      <c r="BC2638" s="1256"/>
      <c r="BD2638" s="1256"/>
      <c r="BE2638" s="1256"/>
      <c r="BF2638" s="1256"/>
      <c r="BG2638" s="1256"/>
      <c r="BH2638" s="1256"/>
      <c r="BI2638" s="1256"/>
      <c r="BJ2638" s="1256"/>
      <c r="BK2638" s="1256"/>
      <c r="BL2638" s="1256"/>
      <c r="BM2638" s="1256"/>
      <c r="BN2638" s="1256"/>
      <c r="BO2638" s="1256"/>
      <c r="BP2638" s="1256"/>
      <c r="BQ2638" s="1256"/>
      <c r="BR2638" s="1256"/>
      <c r="BS2638" s="1256"/>
    </row>
    <row r="2639" spans="1:71" s="994" customFormat="1" hidden="1" outlineLevel="2">
      <c r="A2639" s="1014">
        <v>2</v>
      </c>
      <c r="B2639" s="1014" t="s">
        <v>1556</v>
      </c>
      <c r="C2639" s="1014" t="s">
        <v>6298</v>
      </c>
      <c r="D2639" s="1014" t="s">
        <v>6393</v>
      </c>
      <c r="E2639" s="1014" t="s">
        <v>6393</v>
      </c>
      <c r="F2639" s="1014" t="s">
        <v>6307</v>
      </c>
      <c r="G2639" s="1010" t="s">
        <v>6599</v>
      </c>
      <c r="H2639" s="47"/>
      <c r="I2639" s="329"/>
      <c r="J2639" s="915"/>
      <c r="K2639" s="910">
        <f t="shared" si="412"/>
        <v>0</v>
      </c>
      <c r="L2639" s="426"/>
      <c r="M2639" s="909">
        <f t="shared" si="413"/>
        <v>0</v>
      </c>
      <c r="N2639" s="909">
        <f t="shared" si="414"/>
        <v>0</v>
      </c>
      <c r="O2639" s="909">
        <f t="shared" si="415"/>
        <v>0</v>
      </c>
      <c r="P2639" s="147"/>
      <c r="Q2639" s="1256"/>
      <c r="R2639" s="1256"/>
      <c r="S2639" s="1256"/>
      <c r="T2639" s="1256"/>
      <c r="U2639" s="1256"/>
      <c r="V2639" s="1256"/>
      <c r="W2639" s="1256"/>
      <c r="X2639" s="1256"/>
      <c r="Y2639" s="1256"/>
      <c r="Z2639" s="1256"/>
      <c r="AA2639" s="1256"/>
      <c r="AB2639" s="1256"/>
      <c r="AC2639" s="1256"/>
      <c r="AD2639" s="1256"/>
      <c r="AE2639" s="1256"/>
      <c r="AF2639" s="1256"/>
      <c r="AG2639" s="1256"/>
      <c r="AH2639" s="1256"/>
      <c r="AI2639" s="1256"/>
      <c r="AJ2639" s="1256"/>
      <c r="AK2639" s="1256"/>
      <c r="AL2639" s="1256"/>
      <c r="AM2639" s="1256"/>
      <c r="AN2639" s="1256"/>
      <c r="AO2639" s="1256"/>
      <c r="AP2639" s="1256"/>
      <c r="AQ2639" s="1256"/>
      <c r="AR2639" s="1256"/>
      <c r="AS2639" s="1256"/>
      <c r="AT2639" s="1256"/>
      <c r="AU2639" s="1256"/>
      <c r="AV2639" s="1256"/>
      <c r="AW2639" s="1256"/>
      <c r="AX2639" s="1256"/>
      <c r="AY2639" s="1256"/>
      <c r="AZ2639" s="1256"/>
      <c r="BA2639" s="1256"/>
      <c r="BB2639" s="1256"/>
      <c r="BC2639" s="1256"/>
      <c r="BD2639" s="1256"/>
      <c r="BE2639" s="1256"/>
      <c r="BF2639" s="1256"/>
      <c r="BG2639" s="1256"/>
      <c r="BH2639" s="1256"/>
      <c r="BI2639" s="1256"/>
      <c r="BJ2639" s="1256"/>
      <c r="BK2639" s="1256"/>
      <c r="BL2639" s="1256"/>
      <c r="BM2639" s="1256"/>
      <c r="BN2639" s="1256"/>
      <c r="BO2639" s="1256"/>
      <c r="BP2639" s="1256"/>
      <c r="BQ2639" s="1256"/>
      <c r="BR2639" s="1256"/>
      <c r="BS2639" s="1256"/>
    </row>
    <row r="2640" spans="1:71" s="994" customFormat="1" ht="41.4" hidden="1" outlineLevel="2">
      <c r="A2640" s="1014">
        <v>2</v>
      </c>
      <c r="B2640" s="1014" t="s">
        <v>1556</v>
      </c>
      <c r="C2640" s="1014" t="s">
        <v>6298</v>
      </c>
      <c r="D2640" s="1014" t="s">
        <v>6393</v>
      </c>
      <c r="E2640" s="1014" t="s">
        <v>6393</v>
      </c>
      <c r="F2640" s="1014" t="s">
        <v>3529</v>
      </c>
      <c r="G2640" s="941" t="s">
        <v>6603</v>
      </c>
      <c r="H2640" s="47" t="s">
        <v>29</v>
      </c>
      <c r="I2640" s="329">
        <v>2</v>
      </c>
      <c r="J2640" s="915"/>
      <c r="K2640" s="910">
        <f t="shared" si="412"/>
        <v>0</v>
      </c>
      <c r="L2640" s="426"/>
      <c r="M2640" s="909">
        <f t="shared" si="413"/>
        <v>0</v>
      </c>
      <c r="N2640" s="909">
        <f t="shared" si="414"/>
        <v>0</v>
      </c>
      <c r="O2640" s="909">
        <f t="shared" si="415"/>
        <v>0</v>
      </c>
      <c r="P2640" s="147"/>
      <c r="Q2640" s="1256"/>
      <c r="R2640" s="1256"/>
      <c r="S2640" s="1256"/>
      <c r="T2640" s="1256"/>
      <c r="U2640" s="1256"/>
      <c r="V2640" s="1256"/>
      <c r="W2640" s="1256"/>
      <c r="X2640" s="1256"/>
      <c r="Y2640" s="1256"/>
      <c r="Z2640" s="1256"/>
      <c r="AA2640" s="1256"/>
      <c r="AB2640" s="1256"/>
      <c r="AC2640" s="1256"/>
      <c r="AD2640" s="1256"/>
      <c r="AE2640" s="1256"/>
      <c r="AF2640" s="1256"/>
      <c r="AG2640" s="1256"/>
      <c r="AH2640" s="1256"/>
      <c r="AI2640" s="1256"/>
      <c r="AJ2640" s="1256"/>
      <c r="AK2640" s="1256"/>
      <c r="AL2640" s="1256"/>
      <c r="AM2640" s="1256"/>
      <c r="AN2640" s="1256"/>
      <c r="AO2640" s="1256"/>
      <c r="AP2640" s="1256"/>
      <c r="AQ2640" s="1256"/>
      <c r="AR2640" s="1256"/>
      <c r="AS2640" s="1256"/>
      <c r="AT2640" s="1256"/>
      <c r="AU2640" s="1256"/>
      <c r="AV2640" s="1256"/>
      <c r="AW2640" s="1256"/>
      <c r="AX2640" s="1256"/>
      <c r="AY2640" s="1256"/>
      <c r="AZ2640" s="1256"/>
      <c r="BA2640" s="1256"/>
      <c r="BB2640" s="1256"/>
      <c r="BC2640" s="1256"/>
      <c r="BD2640" s="1256"/>
      <c r="BE2640" s="1256"/>
      <c r="BF2640" s="1256"/>
      <c r="BG2640" s="1256"/>
      <c r="BH2640" s="1256"/>
      <c r="BI2640" s="1256"/>
      <c r="BJ2640" s="1256"/>
      <c r="BK2640" s="1256"/>
      <c r="BL2640" s="1256"/>
      <c r="BM2640" s="1256"/>
      <c r="BN2640" s="1256"/>
      <c r="BO2640" s="1256"/>
      <c r="BP2640" s="1256"/>
      <c r="BQ2640" s="1256"/>
      <c r="BR2640" s="1256"/>
      <c r="BS2640" s="1256"/>
    </row>
    <row r="2641" spans="1:71" s="994" customFormat="1" ht="41.4" hidden="1" outlineLevel="2">
      <c r="A2641" s="1014">
        <v>2</v>
      </c>
      <c r="B2641" s="1014" t="s">
        <v>1556</v>
      </c>
      <c r="C2641" s="1014" t="s">
        <v>6298</v>
      </c>
      <c r="D2641" s="1014" t="s">
        <v>6393</v>
      </c>
      <c r="E2641" s="1014" t="s">
        <v>6393</v>
      </c>
      <c r="F2641" s="1014" t="s">
        <v>6308</v>
      </c>
      <c r="G2641" s="941" t="s">
        <v>6601</v>
      </c>
      <c r="H2641" s="47" t="s">
        <v>29</v>
      </c>
      <c r="I2641" s="329">
        <v>3</v>
      </c>
      <c r="J2641" s="915"/>
      <c r="K2641" s="910">
        <f t="shared" si="412"/>
        <v>0</v>
      </c>
      <c r="L2641" s="426"/>
      <c r="M2641" s="909">
        <f t="shared" si="413"/>
        <v>0</v>
      </c>
      <c r="N2641" s="909">
        <f t="shared" si="414"/>
        <v>0</v>
      </c>
      <c r="O2641" s="909">
        <f t="shared" si="415"/>
        <v>0</v>
      </c>
      <c r="P2641" s="147"/>
      <c r="Q2641" s="1256"/>
      <c r="R2641" s="1256"/>
      <c r="S2641" s="1256"/>
      <c r="T2641" s="1256"/>
      <c r="U2641" s="1256"/>
      <c r="V2641" s="1256"/>
      <c r="W2641" s="1256"/>
      <c r="X2641" s="1256"/>
      <c r="Y2641" s="1256"/>
      <c r="Z2641" s="1256"/>
      <c r="AA2641" s="1256"/>
      <c r="AB2641" s="1256"/>
      <c r="AC2641" s="1256"/>
      <c r="AD2641" s="1256"/>
      <c r="AE2641" s="1256"/>
      <c r="AF2641" s="1256"/>
      <c r="AG2641" s="1256"/>
      <c r="AH2641" s="1256"/>
      <c r="AI2641" s="1256"/>
      <c r="AJ2641" s="1256"/>
      <c r="AK2641" s="1256"/>
      <c r="AL2641" s="1256"/>
      <c r="AM2641" s="1256"/>
      <c r="AN2641" s="1256"/>
      <c r="AO2641" s="1256"/>
      <c r="AP2641" s="1256"/>
      <c r="AQ2641" s="1256"/>
      <c r="AR2641" s="1256"/>
      <c r="AS2641" s="1256"/>
      <c r="AT2641" s="1256"/>
      <c r="AU2641" s="1256"/>
      <c r="AV2641" s="1256"/>
      <c r="AW2641" s="1256"/>
      <c r="AX2641" s="1256"/>
      <c r="AY2641" s="1256"/>
      <c r="AZ2641" s="1256"/>
      <c r="BA2641" s="1256"/>
      <c r="BB2641" s="1256"/>
      <c r="BC2641" s="1256"/>
      <c r="BD2641" s="1256"/>
      <c r="BE2641" s="1256"/>
      <c r="BF2641" s="1256"/>
      <c r="BG2641" s="1256"/>
      <c r="BH2641" s="1256"/>
      <c r="BI2641" s="1256"/>
      <c r="BJ2641" s="1256"/>
      <c r="BK2641" s="1256"/>
      <c r="BL2641" s="1256"/>
      <c r="BM2641" s="1256"/>
      <c r="BN2641" s="1256"/>
      <c r="BO2641" s="1256"/>
      <c r="BP2641" s="1256"/>
      <c r="BQ2641" s="1256"/>
      <c r="BR2641" s="1256"/>
      <c r="BS2641" s="1256"/>
    </row>
    <row r="2642" spans="1:71" s="994" customFormat="1" ht="27.6" hidden="1" outlineLevel="2">
      <c r="A2642" s="1014">
        <v>2</v>
      </c>
      <c r="B2642" s="1014" t="s">
        <v>1556</v>
      </c>
      <c r="C2642" s="1014" t="s">
        <v>6298</v>
      </c>
      <c r="D2642" s="1014" t="s">
        <v>6393</v>
      </c>
      <c r="E2642" s="1014" t="s">
        <v>6393</v>
      </c>
      <c r="F2642" s="1014" t="s">
        <v>6309</v>
      </c>
      <c r="G2642" s="941" t="s">
        <v>6602</v>
      </c>
      <c r="H2642" s="47" t="s">
        <v>29</v>
      </c>
      <c r="I2642" s="329">
        <v>4</v>
      </c>
      <c r="J2642" s="915"/>
      <c r="K2642" s="910">
        <f t="shared" si="412"/>
        <v>0</v>
      </c>
      <c r="L2642" s="426"/>
      <c r="M2642" s="909">
        <f t="shared" si="413"/>
        <v>0</v>
      </c>
      <c r="N2642" s="909">
        <f t="shared" si="414"/>
        <v>0</v>
      </c>
      <c r="O2642" s="909">
        <f t="shared" si="415"/>
        <v>0</v>
      </c>
      <c r="P2642" s="147"/>
      <c r="Q2642" s="1256"/>
      <c r="R2642" s="1256"/>
      <c r="S2642" s="1256"/>
      <c r="T2642" s="1256"/>
      <c r="U2642" s="1256"/>
      <c r="V2642" s="1256"/>
      <c r="W2642" s="1256"/>
      <c r="X2642" s="1256"/>
      <c r="Y2642" s="1256"/>
      <c r="Z2642" s="1256"/>
      <c r="AA2642" s="1256"/>
      <c r="AB2642" s="1256"/>
      <c r="AC2642" s="1256"/>
      <c r="AD2642" s="1256"/>
      <c r="AE2642" s="1256"/>
      <c r="AF2642" s="1256"/>
      <c r="AG2642" s="1256"/>
      <c r="AH2642" s="1256"/>
      <c r="AI2642" s="1256"/>
      <c r="AJ2642" s="1256"/>
      <c r="AK2642" s="1256"/>
      <c r="AL2642" s="1256"/>
      <c r="AM2642" s="1256"/>
      <c r="AN2642" s="1256"/>
      <c r="AO2642" s="1256"/>
      <c r="AP2642" s="1256"/>
      <c r="AQ2642" s="1256"/>
      <c r="AR2642" s="1256"/>
      <c r="AS2642" s="1256"/>
      <c r="AT2642" s="1256"/>
      <c r="AU2642" s="1256"/>
      <c r="AV2642" s="1256"/>
      <c r="AW2642" s="1256"/>
      <c r="AX2642" s="1256"/>
      <c r="AY2642" s="1256"/>
      <c r="AZ2642" s="1256"/>
      <c r="BA2642" s="1256"/>
      <c r="BB2642" s="1256"/>
      <c r="BC2642" s="1256"/>
      <c r="BD2642" s="1256"/>
      <c r="BE2642" s="1256"/>
      <c r="BF2642" s="1256"/>
      <c r="BG2642" s="1256"/>
      <c r="BH2642" s="1256"/>
      <c r="BI2642" s="1256"/>
      <c r="BJ2642" s="1256"/>
      <c r="BK2642" s="1256"/>
      <c r="BL2642" s="1256"/>
      <c r="BM2642" s="1256"/>
      <c r="BN2642" s="1256"/>
      <c r="BO2642" s="1256"/>
      <c r="BP2642" s="1256"/>
      <c r="BQ2642" s="1256"/>
      <c r="BR2642" s="1256"/>
      <c r="BS2642" s="1256"/>
    </row>
    <row r="2643" spans="1:71" s="994" customFormat="1" hidden="1" outlineLevel="2">
      <c r="A2643" s="1014">
        <v>2</v>
      </c>
      <c r="B2643" s="1014" t="s">
        <v>1556</v>
      </c>
      <c r="C2643" s="1014" t="s">
        <v>6298</v>
      </c>
      <c r="D2643" s="1014" t="s">
        <v>6393</v>
      </c>
      <c r="E2643" s="1014" t="s">
        <v>6393</v>
      </c>
      <c r="F2643" s="1014" t="s">
        <v>1641</v>
      </c>
      <c r="G2643" s="1010" t="s">
        <v>6600</v>
      </c>
      <c r="H2643" s="47"/>
      <c r="I2643" s="329"/>
      <c r="J2643" s="915"/>
      <c r="K2643" s="910">
        <f t="shared" si="412"/>
        <v>0</v>
      </c>
      <c r="L2643" s="426"/>
      <c r="M2643" s="909">
        <f t="shared" si="413"/>
        <v>0</v>
      </c>
      <c r="N2643" s="909">
        <f t="shared" si="414"/>
        <v>0</v>
      </c>
      <c r="O2643" s="909">
        <f t="shared" si="415"/>
        <v>0</v>
      </c>
      <c r="P2643" s="147"/>
      <c r="Q2643" s="1256"/>
      <c r="R2643" s="1256"/>
      <c r="S2643" s="1256"/>
      <c r="T2643" s="1256"/>
      <c r="U2643" s="1256"/>
      <c r="V2643" s="1256"/>
      <c r="W2643" s="1256"/>
      <c r="X2643" s="1256"/>
      <c r="Y2643" s="1256"/>
      <c r="Z2643" s="1256"/>
      <c r="AA2643" s="1256"/>
      <c r="AB2643" s="1256"/>
      <c r="AC2643" s="1256"/>
      <c r="AD2643" s="1256"/>
      <c r="AE2643" s="1256"/>
      <c r="AF2643" s="1256"/>
      <c r="AG2643" s="1256"/>
      <c r="AH2643" s="1256"/>
      <c r="AI2643" s="1256"/>
      <c r="AJ2643" s="1256"/>
      <c r="AK2643" s="1256"/>
      <c r="AL2643" s="1256"/>
      <c r="AM2643" s="1256"/>
      <c r="AN2643" s="1256"/>
      <c r="AO2643" s="1256"/>
      <c r="AP2643" s="1256"/>
      <c r="AQ2643" s="1256"/>
      <c r="AR2643" s="1256"/>
      <c r="AS2643" s="1256"/>
      <c r="AT2643" s="1256"/>
      <c r="AU2643" s="1256"/>
      <c r="AV2643" s="1256"/>
      <c r="AW2643" s="1256"/>
      <c r="AX2643" s="1256"/>
      <c r="AY2643" s="1256"/>
      <c r="AZ2643" s="1256"/>
      <c r="BA2643" s="1256"/>
      <c r="BB2643" s="1256"/>
      <c r="BC2643" s="1256"/>
      <c r="BD2643" s="1256"/>
      <c r="BE2643" s="1256"/>
      <c r="BF2643" s="1256"/>
      <c r="BG2643" s="1256"/>
      <c r="BH2643" s="1256"/>
      <c r="BI2643" s="1256"/>
      <c r="BJ2643" s="1256"/>
      <c r="BK2643" s="1256"/>
      <c r="BL2643" s="1256"/>
      <c r="BM2643" s="1256"/>
      <c r="BN2643" s="1256"/>
      <c r="BO2643" s="1256"/>
      <c r="BP2643" s="1256"/>
      <c r="BQ2643" s="1256"/>
      <c r="BR2643" s="1256"/>
      <c r="BS2643" s="1256"/>
    </row>
    <row r="2644" spans="1:71" s="994" customFormat="1" ht="27.6" hidden="1" outlineLevel="2">
      <c r="A2644" s="1014">
        <v>2</v>
      </c>
      <c r="B2644" s="1014" t="s">
        <v>1556</v>
      </c>
      <c r="C2644" s="1014" t="s">
        <v>6298</v>
      </c>
      <c r="D2644" s="1014" t="s">
        <v>6393</v>
      </c>
      <c r="E2644" s="1014" t="s">
        <v>6393</v>
      </c>
      <c r="F2644" s="1014" t="s">
        <v>6310</v>
      </c>
      <c r="G2644" s="941" t="s">
        <v>6413</v>
      </c>
      <c r="H2644" s="47" t="s">
        <v>30</v>
      </c>
      <c r="I2644" s="329">
        <v>45</v>
      </c>
      <c r="J2644" s="915"/>
      <c r="K2644" s="910">
        <f t="shared" si="412"/>
        <v>0</v>
      </c>
      <c r="L2644" s="426"/>
      <c r="M2644" s="909">
        <f t="shared" si="413"/>
        <v>0</v>
      </c>
      <c r="N2644" s="909">
        <f t="shared" si="414"/>
        <v>0</v>
      </c>
      <c r="O2644" s="909">
        <f t="shared" si="415"/>
        <v>0</v>
      </c>
      <c r="P2644" s="147"/>
      <c r="Q2644" s="1256"/>
      <c r="R2644" s="1256"/>
      <c r="S2644" s="1256"/>
      <c r="T2644" s="1256"/>
      <c r="U2644" s="1256"/>
      <c r="V2644" s="1256"/>
      <c r="W2644" s="1256"/>
      <c r="X2644" s="1256"/>
      <c r="Y2644" s="1256"/>
      <c r="Z2644" s="1256"/>
      <c r="AA2644" s="1256"/>
      <c r="AB2644" s="1256"/>
      <c r="AC2644" s="1256"/>
      <c r="AD2644" s="1256"/>
      <c r="AE2644" s="1256"/>
      <c r="AF2644" s="1256"/>
      <c r="AG2644" s="1256"/>
      <c r="AH2644" s="1256"/>
      <c r="AI2644" s="1256"/>
      <c r="AJ2644" s="1256"/>
      <c r="AK2644" s="1256"/>
      <c r="AL2644" s="1256"/>
      <c r="AM2644" s="1256"/>
      <c r="AN2644" s="1256"/>
      <c r="AO2644" s="1256"/>
      <c r="AP2644" s="1256"/>
      <c r="AQ2644" s="1256"/>
      <c r="AR2644" s="1256"/>
      <c r="AS2644" s="1256"/>
      <c r="AT2644" s="1256"/>
      <c r="AU2644" s="1256"/>
      <c r="AV2644" s="1256"/>
      <c r="AW2644" s="1256"/>
      <c r="AX2644" s="1256"/>
      <c r="AY2644" s="1256"/>
      <c r="AZ2644" s="1256"/>
      <c r="BA2644" s="1256"/>
      <c r="BB2644" s="1256"/>
      <c r="BC2644" s="1256"/>
      <c r="BD2644" s="1256"/>
      <c r="BE2644" s="1256"/>
      <c r="BF2644" s="1256"/>
      <c r="BG2644" s="1256"/>
      <c r="BH2644" s="1256"/>
      <c r="BI2644" s="1256"/>
      <c r="BJ2644" s="1256"/>
      <c r="BK2644" s="1256"/>
      <c r="BL2644" s="1256"/>
      <c r="BM2644" s="1256"/>
      <c r="BN2644" s="1256"/>
      <c r="BO2644" s="1256"/>
      <c r="BP2644" s="1256"/>
      <c r="BQ2644" s="1256"/>
      <c r="BR2644" s="1256"/>
      <c r="BS2644" s="1256"/>
    </row>
    <row r="2645" spans="1:71" s="994" customFormat="1" ht="55.2" hidden="1" outlineLevel="2">
      <c r="A2645" s="1014">
        <v>2</v>
      </c>
      <c r="B2645" s="1014" t="s">
        <v>1556</v>
      </c>
      <c r="C2645" s="1014" t="s">
        <v>6298</v>
      </c>
      <c r="D2645" s="1014" t="s">
        <v>6393</v>
      </c>
      <c r="E2645" s="1014" t="s">
        <v>6393</v>
      </c>
      <c r="F2645" s="1014" t="s">
        <v>3531</v>
      </c>
      <c r="G2645" s="941" t="s">
        <v>6456</v>
      </c>
      <c r="H2645" s="47" t="s">
        <v>30</v>
      </c>
      <c r="I2645" s="329">
        <v>45</v>
      </c>
      <c r="J2645" s="915"/>
      <c r="K2645" s="910">
        <f t="shared" si="412"/>
        <v>0</v>
      </c>
      <c r="L2645" s="426"/>
      <c r="M2645" s="909">
        <f t="shared" si="413"/>
        <v>0</v>
      </c>
      <c r="N2645" s="909">
        <f t="shared" si="414"/>
        <v>0</v>
      </c>
      <c r="O2645" s="909">
        <f t="shared" si="415"/>
        <v>0</v>
      </c>
      <c r="P2645" s="147"/>
      <c r="Q2645" s="1256"/>
      <c r="R2645" s="1256"/>
      <c r="S2645" s="1256"/>
      <c r="T2645" s="1256"/>
      <c r="U2645" s="1256"/>
      <c r="V2645" s="1256"/>
      <c r="W2645" s="1256"/>
      <c r="X2645" s="1256"/>
      <c r="Y2645" s="1256"/>
      <c r="Z2645" s="1256"/>
      <c r="AA2645" s="1256"/>
      <c r="AB2645" s="1256"/>
      <c r="AC2645" s="1256"/>
      <c r="AD2645" s="1256"/>
      <c r="AE2645" s="1256"/>
      <c r="AF2645" s="1256"/>
      <c r="AG2645" s="1256"/>
      <c r="AH2645" s="1256"/>
      <c r="AI2645" s="1256"/>
      <c r="AJ2645" s="1256"/>
      <c r="AK2645" s="1256"/>
      <c r="AL2645" s="1256"/>
      <c r="AM2645" s="1256"/>
      <c r="AN2645" s="1256"/>
      <c r="AO2645" s="1256"/>
      <c r="AP2645" s="1256"/>
      <c r="AQ2645" s="1256"/>
      <c r="AR2645" s="1256"/>
      <c r="AS2645" s="1256"/>
      <c r="AT2645" s="1256"/>
      <c r="AU2645" s="1256"/>
      <c r="AV2645" s="1256"/>
      <c r="AW2645" s="1256"/>
      <c r="AX2645" s="1256"/>
      <c r="AY2645" s="1256"/>
      <c r="AZ2645" s="1256"/>
      <c r="BA2645" s="1256"/>
      <c r="BB2645" s="1256"/>
      <c r="BC2645" s="1256"/>
      <c r="BD2645" s="1256"/>
      <c r="BE2645" s="1256"/>
      <c r="BF2645" s="1256"/>
      <c r="BG2645" s="1256"/>
      <c r="BH2645" s="1256"/>
      <c r="BI2645" s="1256"/>
      <c r="BJ2645" s="1256"/>
      <c r="BK2645" s="1256"/>
      <c r="BL2645" s="1256"/>
      <c r="BM2645" s="1256"/>
      <c r="BN2645" s="1256"/>
      <c r="BO2645" s="1256"/>
      <c r="BP2645" s="1256"/>
      <c r="BQ2645" s="1256"/>
      <c r="BR2645" s="1256"/>
      <c r="BS2645" s="1256"/>
    </row>
    <row r="2646" spans="1:71" s="994" customFormat="1" ht="55.2" hidden="1" outlineLevel="2">
      <c r="A2646" s="1014">
        <v>2</v>
      </c>
      <c r="B2646" s="1014" t="s">
        <v>1556</v>
      </c>
      <c r="C2646" s="1014" t="s">
        <v>6298</v>
      </c>
      <c r="D2646" s="1014" t="s">
        <v>6393</v>
      </c>
      <c r="E2646" s="1014" t="s">
        <v>6393</v>
      </c>
      <c r="F2646" s="1014" t="s">
        <v>6311</v>
      </c>
      <c r="G2646" s="941" t="s">
        <v>6606</v>
      </c>
      <c r="H2646" s="47" t="s">
        <v>30</v>
      </c>
      <c r="I2646" s="329">
        <v>45</v>
      </c>
      <c r="J2646" s="915"/>
      <c r="K2646" s="910">
        <f t="shared" si="412"/>
        <v>0</v>
      </c>
      <c r="L2646" s="426"/>
      <c r="M2646" s="909">
        <f t="shared" si="413"/>
        <v>0</v>
      </c>
      <c r="N2646" s="909">
        <f t="shared" si="414"/>
        <v>0</v>
      </c>
      <c r="O2646" s="909">
        <f t="shared" si="415"/>
        <v>0</v>
      </c>
      <c r="P2646" s="147"/>
      <c r="Q2646" s="1256"/>
      <c r="R2646" s="1256"/>
      <c r="S2646" s="1256"/>
      <c r="T2646" s="1256"/>
      <c r="U2646" s="1256"/>
      <c r="V2646" s="1256"/>
      <c r="W2646" s="1256"/>
      <c r="X2646" s="1256"/>
      <c r="Y2646" s="1256"/>
      <c r="Z2646" s="1256"/>
      <c r="AA2646" s="1256"/>
      <c r="AB2646" s="1256"/>
      <c r="AC2646" s="1256"/>
      <c r="AD2646" s="1256"/>
      <c r="AE2646" s="1256"/>
      <c r="AF2646" s="1256"/>
      <c r="AG2646" s="1256"/>
      <c r="AH2646" s="1256"/>
      <c r="AI2646" s="1256"/>
      <c r="AJ2646" s="1256"/>
      <c r="AK2646" s="1256"/>
      <c r="AL2646" s="1256"/>
      <c r="AM2646" s="1256"/>
      <c r="AN2646" s="1256"/>
      <c r="AO2646" s="1256"/>
      <c r="AP2646" s="1256"/>
      <c r="AQ2646" s="1256"/>
      <c r="AR2646" s="1256"/>
      <c r="AS2646" s="1256"/>
      <c r="AT2646" s="1256"/>
      <c r="AU2646" s="1256"/>
      <c r="AV2646" s="1256"/>
      <c r="AW2646" s="1256"/>
      <c r="AX2646" s="1256"/>
      <c r="AY2646" s="1256"/>
      <c r="AZ2646" s="1256"/>
      <c r="BA2646" s="1256"/>
      <c r="BB2646" s="1256"/>
      <c r="BC2646" s="1256"/>
      <c r="BD2646" s="1256"/>
      <c r="BE2646" s="1256"/>
      <c r="BF2646" s="1256"/>
      <c r="BG2646" s="1256"/>
      <c r="BH2646" s="1256"/>
      <c r="BI2646" s="1256"/>
      <c r="BJ2646" s="1256"/>
      <c r="BK2646" s="1256"/>
      <c r="BL2646" s="1256"/>
      <c r="BM2646" s="1256"/>
      <c r="BN2646" s="1256"/>
      <c r="BO2646" s="1256"/>
      <c r="BP2646" s="1256"/>
      <c r="BQ2646" s="1256"/>
      <c r="BR2646" s="1256"/>
      <c r="BS2646" s="1256"/>
    </row>
    <row r="2647" spans="1:71" s="994" customFormat="1" ht="55.2" hidden="1" outlineLevel="2">
      <c r="A2647" s="1014">
        <v>2</v>
      </c>
      <c r="B2647" s="1014" t="s">
        <v>1556</v>
      </c>
      <c r="C2647" s="1014" t="s">
        <v>6298</v>
      </c>
      <c r="D2647" s="1014" t="s">
        <v>6393</v>
      </c>
      <c r="E2647" s="1014" t="s">
        <v>6393</v>
      </c>
      <c r="F2647" s="1014" t="s">
        <v>6312</v>
      </c>
      <c r="G2647" s="941" t="s">
        <v>6607</v>
      </c>
      <c r="H2647" s="47" t="s">
        <v>30</v>
      </c>
      <c r="I2647" s="329">
        <v>357</v>
      </c>
      <c r="J2647" s="915"/>
      <c r="K2647" s="910">
        <f t="shared" si="412"/>
        <v>0</v>
      </c>
      <c r="L2647" s="426"/>
      <c r="M2647" s="909">
        <f t="shared" si="413"/>
        <v>0</v>
      </c>
      <c r="N2647" s="909">
        <f t="shared" si="414"/>
        <v>0</v>
      </c>
      <c r="O2647" s="909">
        <f t="shared" si="415"/>
        <v>0</v>
      </c>
      <c r="P2647" s="147"/>
      <c r="Q2647" s="1256"/>
      <c r="R2647" s="1256"/>
      <c r="S2647" s="1256"/>
      <c r="T2647" s="1256"/>
      <c r="U2647" s="1256"/>
      <c r="V2647" s="1256"/>
      <c r="W2647" s="1256"/>
      <c r="X2647" s="1256"/>
      <c r="Y2647" s="1256"/>
      <c r="Z2647" s="1256"/>
      <c r="AA2647" s="1256"/>
      <c r="AB2647" s="1256"/>
      <c r="AC2647" s="1256"/>
      <c r="AD2647" s="1256"/>
      <c r="AE2647" s="1256"/>
      <c r="AF2647" s="1256"/>
      <c r="AG2647" s="1256"/>
      <c r="AH2647" s="1256"/>
      <c r="AI2647" s="1256"/>
      <c r="AJ2647" s="1256"/>
      <c r="AK2647" s="1256"/>
      <c r="AL2647" s="1256"/>
      <c r="AM2647" s="1256"/>
      <c r="AN2647" s="1256"/>
      <c r="AO2647" s="1256"/>
      <c r="AP2647" s="1256"/>
      <c r="AQ2647" s="1256"/>
      <c r="AR2647" s="1256"/>
      <c r="AS2647" s="1256"/>
      <c r="AT2647" s="1256"/>
      <c r="AU2647" s="1256"/>
      <c r="AV2647" s="1256"/>
      <c r="AW2647" s="1256"/>
      <c r="AX2647" s="1256"/>
      <c r="AY2647" s="1256"/>
      <c r="AZ2647" s="1256"/>
      <c r="BA2647" s="1256"/>
      <c r="BB2647" s="1256"/>
      <c r="BC2647" s="1256"/>
      <c r="BD2647" s="1256"/>
      <c r="BE2647" s="1256"/>
      <c r="BF2647" s="1256"/>
      <c r="BG2647" s="1256"/>
      <c r="BH2647" s="1256"/>
      <c r="BI2647" s="1256"/>
      <c r="BJ2647" s="1256"/>
      <c r="BK2647" s="1256"/>
      <c r="BL2647" s="1256"/>
      <c r="BM2647" s="1256"/>
      <c r="BN2647" s="1256"/>
      <c r="BO2647" s="1256"/>
      <c r="BP2647" s="1256"/>
      <c r="BQ2647" s="1256"/>
      <c r="BR2647" s="1256"/>
      <c r="BS2647" s="1256"/>
    </row>
    <row r="2648" spans="1:71" s="994" customFormat="1" hidden="1" outlineLevel="2">
      <c r="A2648" s="1014">
        <v>2</v>
      </c>
      <c r="B2648" s="1014" t="s">
        <v>1556</v>
      </c>
      <c r="C2648" s="1014" t="s">
        <v>6298</v>
      </c>
      <c r="D2648" s="1014" t="s">
        <v>6393</v>
      </c>
      <c r="E2648" s="1014" t="s">
        <v>6393</v>
      </c>
      <c r="F2648" s="1014" t="s">
        <v>6313</v>
      </c>
      <c r="G2648" s="1010" t="s">
        <v>6611</v>
      </c>
      <c r="H2648" s="47"/>
      <c r="I2648" s="329"/>
      <c r="J2648" s="915"/>
      <c r="K2648" s="910">
        <f t="shared" si="412"/>
        <v>0</v>
      </c>
      <c r="L2648" s="426"/>
      <c r="M2648" s="909">
        <f t="shared" si="413"/>
        <v>0</v>
      </c>
      <c r="N2648" s="909">
        <f t="shared" si="414"/>
        <v>0</v>
      </c>
      <c r="O2648" s="909">
        <f t="shared" si="415"/>
        <v>0</v>
      </c>
      <c r="P2648" s="147"/>
      <c r="Q2648" s="1256"/>
      <c r="R2648" s="1256"/>
      <c r="S2648" s="1256"/>
      <c r="T2648" s="1256"/>
      <c r="U2648" s="1256"/>
      <c r="V2648" s="1256"/>
      <c r="W2648" s="1256"/>
      <c r="X2648" s="1256"/>
      <c r="Y2648" s="1256"/>
      <c r="Z2648" s="1256"/>
      <c r="AA2648" s="1256"/>
      <c r="AB2648" s="1256"/>
      <c r="AC2648" s="1256"/>
      <c r="AD2648" s="1256"/>
      <c r="AE2648" s="1256"/>
      <c r="AF2648" s="1256"/>
      <c r="AG2648" s="1256"/>
      <c r="AH2648" s="1256"/>
      <c r="AI2648" s="1256"/>
      <c r="AJ2648" s="1256"/>
      <c r="AK2648" s="1256"/>
      <c r="AL2648" s="1256"/>
      <c r="AM2648" s="1256"/>
      <c r="AN2648" s="1256"/>
      <c r="AO2648" s="1256"/>
      <c r="AP2648" s="1256"/>
      <c r="AQ2648" s="1256"/>
      <c r="AR2648" s="1256"/>
      <c r="AS2648" s="1256"/>
      <c r="AT2648" s="1256"/>
      <c r="AU2648" s="1256"/>
      <c r="AV2648" s="1256"/>
      <c r="AW2648" s="1256"/>
      <c r="AX2648" s="1256"/>
      <c r="AY2648" s="1256"/>
      <c r="AZ2648" s="1256"/>
      <c r="BA2648" s="1256"/>
      <c r="BB2648" s="1256"/>
      <c r="BC2648" s="1256"/>
      <c r="BD2648" s="1256"/>
      <c r="BE2648" s="1256"/>
      <c r="BF2648" s="1256"/>
      <c r="BG2648" s="1256"/>
      <c r="BH2648" s="1256"/>
      <c r="BI2648" s="1256"/>
      <c r="BJ2648" s="1256"/>
      <c r="BK2648" s="1256"/>
      <c r="BL2648" s="1256"/>
      <c r="BM2648" s="1256"/>
      <c r="BN2648" s="1256"/>
      <c r="BO2648" s="1256"/>
      <c r="BP2648" s="1256"/>
      <c r="BQ2648" s="1256"/>
      <c r="BR2648" s="1256"/>
      <c r="BS2648" s="1256"/>
    </row>
    <row r="2649" spans="1:71" s="994" customFormat="1" hidden="1" outlineLevel="2">
      <c r="A2649" s="1014">
        <v>2</v>
      </c>
      <c r="B2649" s="1014" t="s">
        <v>1556</v>
      </c>
      <c r="C2649" s="1014" t="s">
        <v>6298</v>
      </c>
      <c r="D2649" s="1014" t="s">
        <v>6393</v>
      </c>
      <c r="E2649" s="1014" t="s">
        <v>6393</v>
      </c>
      <c r="F2649" s="1014" t="s">
        <v>6314</v>
      </c>
      <c r="G2649" s="1010" t="s">
        <v>637</v>
      </c>
      <c r="H2649" s="47"/>
      <c r="I2649" s="329"/>
      <c r="J2649" s="915"/>
      <c r="K2649" s="910">
        <f t="shared" si="412"/>
        <v>0</v>
      </c>
      <c r="L2649" s="426"/>
      <c r="M2649" s="909">
        <f t="shared" si="413"/>
        <v>0</v>
      </c>
      <c r="N2649" s="909">
        <f t="shared" si="414"/>
        <v>0</v>
      </c>
      <c r="O2649" s="909">
        <f t="shared" si="415"/>
        <v>0</v>
      </c>
      <c r="P2649" s="147"/>
      <c r="Q2649" s="1256"/>
      <c r="R2649" s="1256"/>
      <c r="S2649" s="1256"/>
      <c r="T2649" s="1256"/>
      <c r="U2649" s="1256"/>
      <c r="V2649" s="1256"/>
      <c r="W2649" s="1256"/>
      <c r="X2649" s="1256"/>
      <c r="Y2649" s="1256"/>
      <c r="Z2649" s="1256"/>
      <c r="AA2649" s="1256"/>
      <c r="AB2649" s="1256"/>
      <c r="AC2649" s="1256"/>
      <c r="AD2649" s="1256"/>
      <c r="AE2649" s="1256"/>
      <c r="AF2649" s="1256"/>
      <c r="AG2649" s="1256"/>
      <c r="AH2649" s="1256"/>
      <c r="AI2649" s="1256"/>
      <c r="AJ2649" s="1256"/>
      <c r="AK2649" s="1256"/>
      <c r="AL2649" s="1256"/>
      <c r="AM2649" s="1256"/>
      <c r="AN2649" s="1256"/>
      <c r="AO2649" s="1256"/>
      <c r="AP2649" s="1256"/>
      <c r="AQ2649" s="1256"/>
      <c r="AR2649" s="1256"/>
      <c r="AS2649" s="1256"/>
      <c r="AT2649" s="1256"/>
      <c r="AU2649" s="1256"/>
      <c r="AV2649" s="1256"/>
      <c r="AW2649" s="1256"/>
      <c r="AX2649" s="1256"/>
      <c r="AY2649" s="1256"/>
      <c r="AZ2649" s="1256"/>
      <c r="BA2649" s="1256"/>
      <c r="BB2649" s="1256"/>
      <c r="BC2649" s="1256"/>
      <c r="BD2649" s="1256"/>
      <c r="BE2649" s="1256"/>
      <c r="BF2649" s="1256"/>
      <c r="BG2649" s="1256"/>
      <c r="BH2649" s="1256"/>
      <c r="BI2649" s="1256"/>
      <c r="BJ2649" s="1256"/>
      <c r="BK2649" s="1256"/>
      <c r="BL2649" s="1256"/>
      <c r="BM2649" s="1256"/>
      <c r="BN2649" s="1256"/>
      <c r="BO2649" s="1256"/>
      <c r="BP2649" s="1256"/>
      <c r="BQ2649" s="1256"/>
      <c r="BR2649" s="1256"/>
      <c r="BS2649" s="1256"/>
    </row>
    <row r="2650" spans="1:71" s="994" customFormat="1" ht="41.4" hidden="1" outlineLevel="2">
      <c r="A2650" s="1014">
        <v>2</v>
      </c>
      <c r="B2650" s="1014" t="s">
        <v>1556</v>
      </c>
      <c r="C2650" s="1014" t="s">
        <v>6298</v>
      </c>
      <c r="D2650" s="1014" t="s">
        <v>6393</v>
      </c>
      <c r="E2650" s="1014" t="s">
        <v>6393</v>
      </c>
      <c r="F2650" s="1014" t="s">
        <v>6315</v>
      </c>
      <c r="G2650" s="941" t="s">
        <v>6612</v>
      </c>
      <c r="H2650" s="47" t="s">
        <v>29</v>
      </c>
      <c r="I2650" s="329">
        <v>1</v>
      </c>
      <c r="J2650" s="915"/>
      <c r="K2650" s="910">
        <f t="shared" si="412"/>
        <v>0</v>
      </c>
      <c r="L2650" s="426"/>
      <c r="M2650" s="909">
        <f t="shared" si="413"/>
        <v>0</v>
      </c>
      <c r="N2650" s="909">
        <f t="shared" si="414"/>
        <v>0</v>
      </c>
      <c r="O2650" s="909">
        <f t="shared" si="415"/>
        <v>0</v>
      </c>
      <c r="P2650" s="147"/>
      <c r="Q2650" s="1256"/>
      <c r="R2650" s="1256"/>
      <c r="S2650" s="1256"/>
      <c r="T2650" s="1256"/>
      <c r="U2650" s="1256"/>
      <c r="V2650" s="1256"/>
      <c r="W2650" s="1256"/>
      <c r="X2650" s="1256"/>
      <c r="Y2650" s="1256"/>
      <c r="Z2650" s="1256"/>
      <c r="AA2650" s="1256"/>
      <c r="AB2650" s="1256"/>
      <c r="AC2650" s="1256"/>
      <c r="AD2650" s="1256"/>
      <c r="AE2650" s="1256"/>
      <c r="AF2650" s="1256"/>
      <c r="AG2650" s="1256"/>
      <c r="AH2650" s="1256"/>
      <c r="AI2650" s="1256"/>
      <c r="AJ2650" s="1256"/>
      <c r="AK2650" s="1256"/>
      <c r="AL2650" s="1256"/>
      <c r="AM2650" s="1256"/>
      <c r="AN2650" s="1256"/>
      <c r="AO2650" s="1256"/>
      <c r="AP2650" s="1256"/>
      <c r="AQ2650" s="1256"/>
      <c r="AR2650" s="1256"/>
      <c r="AS2650" s="1256"/>
      <c r="AT2650" s="1256"/>
      <c r="AU2650" s="1256"/>
      <c r="AV2650" s="1256"/>
      <c r="AW2650" s="1256"/>
      <c r="AX2650" s="1256"/>
      <c r="AY2650" s="1256"/>
      <c r="AZ2650" s="1256"/>
      <c r="BA2650" s="1256"/>
      <c r="BB2650" s="1256"/>
      <c r="BC2650" s="1256"/>
      <c r="BD2650" s="1256"/>
      <c r="BE2650" s="1256"/>
      <c r="BF2650" s="1256"/>
      <c r="BG2650" s="1256"/>
      <c r="BH2650" s="1256"/>
      <c r="BI2650" s="1256"/>
      <c r="BJ2650" s="1256"/>
      <c r="BK2650" s="1256"/>
      <c r="BL2650" s="1256"/>
      <c r="BM2650" s="1256"/>
      <c r="BN2650" s="1256"/>
      <c r="BO2650" s="1256"/>
      <c r="BP2650" s="1256"/>
      <c r="BQ2650" s="1256"/>
      <c r="BR2650" s="1256"/>
      <c r="BS2650" s="1256"/>
    </row>
    <row r="2651" spans="1:71" s="994" customFormat="1" ht="27.6" hidden="1" outlineLevel="2">
      <c r="A2651" s="1014">
        <v>2</v>
      </c>
      <c r="B2651" s="1014" t="s">
        <v>1556</v>
      </c>
      <c r="C2651" s="1014" t="s">
        <v>6298</v>
      </c>
      <c r="D2651" s="1014" t="s">
        <v>6393</v>
      </c>
      <c r="E2651" s="1014" t="s">
        <v>6393</v>
      </c>
      <c r="F2651" s="1014" t="s">
        <v>6316</v>
      </c>
      <c r="G2651" s="941" t="s">
        <v>6602</v>
      </c>
      <c r="H2651" s="47" t="s">
        <v>29</v>
      </c>
      <c r="I2651" s="329">
        <v>1</v>
      </c>
      <c r="J2651" s="915"/>
      <c r="K2651" s="910">
        <f t="shared" si="412"/>
        <v>0</v>
      </c>
      <c r="L2651" s="426"/>
      <c r="M2651" s="909">
        <f t="shared" si="413"/>
        <v>0</v>
      </c>
      <c r="N2651" s="909">
        <f t="shared" si="414"/>
        <v>0</v>
      </c>
      <c r="O2651" s="909">
        <f t="shared" si="415"/>
        <v>0</v>
      </c>
      <c r="P2651" s="147"/>
      <c r="Q2651" s="1256"/>
      <c r="R2651" s="1256"/>
      <c r="S2651" s="1256"/>
      <c r="T2651" s="1256"/>
      <c r="U2651" s="1256"/>
      <c r="V2651" s="1256"/>
      <c r="W2651" s="1256"/>
      <c r="X2651" s="1256"/>
      <c r="Y2651" s="1256"/>
      <c r="Z2651" s="1256"/>
      <c r="AA2651" s="1256"/>
      <c r="AB2651" s="1256"/>
      <c r="AC2651" s="1256"/>
      <c r="AD2651" s="1256"/>
      <c r="AE2651" s="1256"/>
      <c r="AF2651" s="1256"/>
      <c r="AG2651" s="1256"/>
      <c r="AH2651" s="1256"/>
      <c r="AI2651" s="1256"/>
      <c r="AJ2651" s="1256"/>
      <c r="AK2651" s="1256"/>
      <c r="AL2651" s="1256"/>
      <c r="AM2651" s="1256"/>
      <c r="AN2651" s="1256"/>
      <c r="AO2651" s="1256"/>
      <c r="AP2651" s="1256"/>
      <c r="AQ2651" s="1256"/>
      <c r="AR2651" s="1256"/>
      <c r="AS2651" s="1256"/>
      <c r="AT2651" s="1256"/>
      <c r="AU2651" s="1256"/>
      <c r="AV2651" s="1256"/>
      <c r="AW2651" s="1256"/>
      <c r="AX2651" s="1256"/>
      <c r="AY2651" s="1256"/>
      <c r="AZ2651" s="1256"/>
      <c r="BA2651" s="1256"/>
      <c r="BB2651" s="1256"/>
      <c r="BC2651" s="1256"/>
      <c r="BD2651" s="1256"/>
      <c r="BE2651" s="1256"/>
      <c r="BF2651" s="1256"/>
      <c r="BG2651" s="1256"/>
      <c r="BH2651" s="1256"/>
      <c r="BI2651" s="1256"/>
      <c r="BJ2651" s="1256"/>
      <c r="BK2651" s="1256"/>
      <c r="BL2651" s="1256"/>
      <c r="BM2651" s="1256"/>
      <c r="BN2651" s="1256"/>
      <c r="BO2651" s="1256"/>
      <c r="BP2651" s="1256"/>
      <c r="BQ2651" s="1256"/>
      <c r="BR2651" s="1256"/>
      <c r="BS2651" s="1256"/>
    </row>
    <row r="2652" spans="1:71" outlineLevel="1" collapsed="1">
      <c r="A2652" s="1107">
        <v>2</v>
      </c>
      <c r="B2652" s="1107" t="s">
        <v>1556</v>
      </c>
      <c r="C2652" s="1107" t="s">
        <v>6299</v>
      </c>
      <c r="D2652" s="1107"/>
      <c r="E2652" s="1107"/>
      <c r="F2652" s="1107"/>
      <c r="G2652" s="1114" t="s">
        <v>6613</v>
      </c>
      <c r="H2652" s="1108"/>
      <c r="I2652" s="1108"/>
      <c r="J2652" s="1115"/>
      <c r="K2652" s="1121">
        <f>SUM(K2653:K2668)</f>
        <v>0</v>
      </c>
      <c r="L2652" s="1115"/>
      <c r="M2652" s="1121">
        <f>SUM(M2653:M2668)</f>
        <v>0</v>
      </c>
      <c r="N2652" s="1115"/>
      <c r="O2652" s="1121">
        <f>SUM(O2653:O2668)</f>
        <v>0</v>
      </c>
      <c r="P2652" s="1113"/>
    </row>
    <row r="2653" spans="1:71" s="994" customFormat="1" ht="27.6" hidden="1" outlineLevel="2">
      <c r="A2653" s="1014">
        <v>2</v>
      </c>
      <c r="B2653" s="1014" t="s">
        <v>1556</v>
      </c>
      <c r="C2653" s="1014" t="s">
        <v>6299</v>
      </c>
      <c r="D2653" s="1014" t="s">
        <v>6393</v>
      </c>
      <c r="E2653" s="1014" t="s">
        <v>6393</v>
      </c>
      <c r="F2653" s="1014" t="s">
        <v>1559</v>
      </c>
      <c r="G2653" s="1010" t="s">
        <v>6614</v>
      </c>
      <c r="H2653" s="47"/>
      <c r="I2653" s="329"/>
      <c r="J2653" s="915"/>
      <c r="K2653" s="910">
        <f t="shared" ref="K2653:K2668" si="416">I2653*J2653</f>
        <v>0</v>
      </c>
      <c r="L2653" s="426"/>
      <c r="M2653" s="909">
        <f t="shared" ref="M2653:M2668" si="417">I2653*L2653</f>
        <v>0</v>
      </c>
      <c r="N2653" s="909">
        <f t="shared" ref="N2653:N2668" si="418">J2653+L2653</f>
        <v>0</v>
      </c>
      <c r="O2653" s="909">
        <f t="shared" ref="O2653:O2668" si="419">I2653*N2653</f>
        <v>0</v>
      </c>
      <c r="P2653" s="147"/>
      <c r="Q2653" s="1256"/>
      <c r="R2653" s="1256"/>
      <c r="S2653" s="1256"/>
      <c r="T2653" s="1256"/>
      <c r="U2653" s="1256"/>
      <c r="V2653" s="1256"/>
      <c r="W2653" s="1256"/>
      <c r="X2653" s="1256"/>
      <c r="Y2653" s="1256"/>
      <c r="Z2653" s="1256"/>
      <c r="AA2653" s="1256"/>
      <c r="AB2653" s="1256"/>
      <c r="AC2653" s="1256"/>
      <c r="AD2653" s="1256"/>
      <c r="AE2653" s="1256"/>
      <c r="AF2653" s="1256"/>
      <c r="AG2653" s="1256"/>
      <c r="AH2653" s="1256"/>
      <c r="AI2653" s="1256"/>
      <c r="AJ2653" s="1256"/>
      <c r="AK2653" s="1256"/>
      <c r="AL2653" s="1256"/>
      <c r="AM2653" s="1256"/>
      <c r="AN2653" s="1256"/>
      <c r="AO2653" s="1256"/>
      <c r="AP2653" s="1256"/>
      <c r="AQ2653" s="1256"/>
      <c r="AR2653" s="1256"/>
      <c r="AS2653" s="1256"/>
      <c r="AT2653" s="1256"/>
      <c r="AU2653" s="1256"/>
      <c r="AV2653" s="1256"/>
      <c r="AW2653" s="1256"/>
      <c r="AX2653" s="1256"/>
      <c r="AY2653" s="1256"/>
      <c r="AZ2653" s="1256"/>
      <c r="BA2653" s="1256"/>
      <c r="BB2653" s="1256"/>
      <c r="BC2653" s="1256"/>
      <c r="BD2653" s="1256"/>
      <c r="BE2653" s="1256"/>
      <c r="BF2653" s="1256"/>
      <c r="BG2653" s="1256"/>
      <c r="BH2653" s="1256"/>
      <c r="BI2653" s="1256"/>
      <c r="BJ2653" s="1256"/>
      <c r="BK2653" s="1256"/>
      <c r="BL2653" s="1256"/>
      <c r="BM2653" s="1256"/>
      <c r="BN2653" s="1256"/>
      <c r="BO2653" s="1256"/>
      <c r="BP2653" s="1256"/>
      <c r="BQ2653" s="1256"/>
      <c r="BR2653" s="1256"/>
      <c r="BS2653" s="1256"/>
    </row>
    <row r="2654" spans="1:71" s="994" customFormat="1" ht="27.6" hidden="1" outlineLevel="2">
      <c r="A2654" s="1014">
        <v>2</v>
      </c>
      <c r="B2654" s="1014" t="s">
        <v>1556</v>
      </c>
      <c r="C2654" s="1014" t="s">
        <v>6299</v>
      </c>
      <c r="D2654" s="1014" t="s">
        <v>6393</v>
      </c>
      <c r="E2654" s="1014" t="s">
        <v>6393</v>
      </c>
      <c r="F2654" s="1014" t="s">
        <v>1556</v>
      </c>
      <c r="G2654" s="941" t="s">
        <v>6615</v>
      </c>
      <c r="H2654" s="47" t="s">
        <v>29</v>
      </c>
      <c r="I2654" s="329">
        <v>1</v>
      </c>
      <c r="J2654" s="915"/>
      <c r="K2654" s="910">
        <f t="shared" si="416"/>
        <v>0</v>
      </c>
      <c r="L2654" s="426"/>
      <c r="M2654" s="909">
        <f t="shared" si="417"/>
        <v>0</v>
      </c>
      <c r="N2654" s="909">
        <f t="shared" si="418"/>
        <v>0</v>
      </c>
      <c r="O2654" s="909">
        <f t="shared" si="419"/>
        <v>0</v>
      </c>
      <c r="P2654" s="147"/>
      <c r="Q2654" s="1256"/>
      <c r="R2654" s="1256"/>
      <c r="S2654" s="1256"/>
      <c r="T2654" s="1256"/>
      <c r="U2654" s="1256"/>
      <c r="V2654" s="1256"/>
      <c r="W2654" s="1256"/>
      <c r="X2654" s="1256"/>
      <c r="Y2654" s="1256"/>
      <c r="Z2654" s="1256"/>
      <c r="AA2654" s="1256"/>
      <c r="AB2654" s="1256"/>
      <c r="AC2654" s="1256"/>
      <c r="AD2654" s="1256"/>
      <c r="AE2654" s="1256"/>
      <c r="AF2654" s="1256"/>
      <c r="AG2654" s="1256"/>
      <c r="AH2654" s="1256"/>
      <c r="AI2654" s="1256"/>
      <c r="AJ2654" s="1256"/>
      <c r="AK2654" s="1256"/>
      <c r="AL2654" s="1256"/>
      <c r="AM2654" s="1256"/>
      <c r="AN2654" s="1256"/>
      <c r="AO2654" s="1256"/>
      <c r="AP2654" s="1256"/>
      <c r="AQ2654" s="1256"/>
      <c r="AR2654" s="1256"/>
      <c r="AS2654" s="1256"/>
      <c r="AT2654" s="1256"/>
      <c r="AU2654" s="1256"/>
      <c r="AV2654" s="1256"/>
      <c r="AW2654" s="1256"/>
      <c r="AX2654" s="1256"/>
      <c r="AY2654" s="1256"/>
      <c r="AZ2654" s="1256"/>
      <c r="BA2654" s="1256"/>
      <c r="BB2654" s="1256"/>
      <c r="BC2654" s="1256"/>
      <c r="BD2654" s="1256"/>
      <c r="BE2654" s="1256"/>
      <c r="BF2654" s="1256"/>
      <c r="BG2654" s="1256"/>
      <c r="BH2654" s="1256"/>
      <c r="BI2654" s="1256"/>
      <c r="BJ2654" s="1256"/>
      <c r="BK2654" s="1256"/>
      <c r="BL2654" s="1256"/>
      <c r="BM2654" s="1256"/>
      <c r="BN2654" s="1256"/>
      <c r="BO2654" s="1256"/>
      <c r="BP2654" s="1256"/>
      <c r="BQ2654" s="1256"/>
      <c r="BR2654" s="1256"/>
      <c r="BS2654" s="1256"/>
    </row>
    <row r="2655" spans="1:71" s="994" customFormat="1" ht="27.6" hidden="1" outlineLevel="2">
      <c r="A2655" s="1014">
        <v>2</v>
      </c>
      <c r="B2655" s="1014" t="s">
        <v>1556</v>
      </c>
      <c r="C2655" s="1014" t="s">
        <v>6299</v>
      </c>
      <c r="D2655" s="1014" t="s">
        <v>6393</v>
      </c>
      <c r="E2655" s="1014" t="s">
        <v>6393</v>
      </c>
      <c r="F2655" s="1014" t="s">
        <v>1561</v>
      </c>
      <c r="G2655" s="941" t="s">
        <v>6616</v>
      </c>
      <c r="H2655" s="47" t="s">
        <v>29</v>
      </c>
      <c r="I2655" s="329">
        <v>1</v>
      </c>
      <c r="J2655" s="915"/>
      <c r="K2655" s="910">
        <f t="shared" si="416"/>
        <v>0</v>
      </c>
      <c r="L2655" s="426"/>
      <c r="M2655" s="909">
        <f t="shared" si="417"/>
        <v>0</v>
      </c>
      <c r="N2655" s="909">
        <f t="shared" si="418"/>
        <v>0</v>
      </c>
      <c r="O2655" s="909">
        <f t="shared" si="419"/>
        <v>0</v>
      </c>
      <c r="P2655" s="147"/>
      <c r="Q2655" s="1256"/>
      <c r="R2655" s="1256"/>
      <c r="S2655" s="1256"/>
      <c r="T2655" s="1256"/>
      <c r="U2655" s="1256"/>
      <c r="V2655" s="1256"/>
      <c r="W2655" s="1256"/>
      <c r="X2655" s="1256"/>
      <c r="Y2655" s="1256"/>
      <c r="Z2655" s="1256"/>
      <c r="AA2655" s="1256"/>
      <c r="AB2655" s="1256"/>
      <c r="AC2655" s="1256"/>
      <c r="AD2655" s="1256"/>
      <c r="AE2655" s="1256"/>
      <c r="AF2655" s="1256"/>
      <c r="AG2655" s="1256"/>
      <c r="AH2655" s="1256"/>
      <c r="AI2655" s="1256"/>
      <c r="AJ2655" s="1256"/>
      <c r="AK2655" s="1256"/>
      <c r="AL2655" s="1256"/>
      <c r="AM2655" s="1256"/>
      <c r="AN2655" s="1256"/>
      <c r="AO2655" s="1256"/>
      <c r="AP2655" s="1256"/>
      <c r="AQ2655" s="1256"/>
      <c r="AR2655" s="1256"/>
      <c r="AS2655" s="1256"/>
      <c r="AT2655" s="1256"/>
      <c r="AU2655" s="1256"/>
      <c r="AV2655" s="1256"/>
      <c r="AW2655" s="1256"/>
      <c r="AX2655" s="1256"/>
      <c r="AY2655" s="1256"/>
      <c r="AZ2655" s="1256"/>
      <c r="BA2655" s="1256"/>
      <c r="BB2655" s="1256"/>
      <c r="BC2655" s="1256"/>
      <c r="BD2655" s="1256"/>
      <c r="BE2655" s="1256"/>
      <c r="BF2655" s="1256"/>
      <c r="BG2655" s="1256"/>
      <c r="BH2655" s="1256"/>
      <c r="BI2655" s="1256"/>
      <c r="BJ2655" s="1256"/>
      <c r="BK2655" s="1256"/>
      <c r="BL2655" s="1256"/>
      <c r="BM2655" s="1256"/>
      <c r="BN2655" s="1256"/>
      <c r="BO2655" s="1256"/>
      <c r="BP2655" s="1256"/>
      <c r="BQ2655" s="1256"/>
      <c r="BR2655" s="1256"/>
      <c r="BS2655" s="1256"/>
    </row>
    <row r="2656" spans="1:71" s="994" customFormat="1" ht="27.6" hidden="1" outlineLevel="2">
      <c r="A2656" s="1014">
        <v>2</v>
      </c>
      <c r="B2656" s="1014" t="s">
        <v>1556</v>
      </c>
      <c r="C2656" s="1014" t="s">
        <v>6299</v>
      </c>
      <c r="D2656" s="1014" t="s">
        <v>6393</v>
      </c>
      <c r="E2656" s="1014" t="s">
        <v>6393</v>
      </c>
      <c r="F2656" s="1014" t="s">
        <v>1574</v>
      </c>
      <c r="G2656" s="941" t="s">
        <v>6617</v>
      </c>
      <c r="H2656" s="47" t="s">
        <v>29</v>
      </c>
      <c r="I2656" s="329">
        <v>1</v>
      </c>
      <c r="J2656" s="915"/>
      <c r="K2656" s="910">
        <f t="shared" si="416"/>
        <v>0</v>
      </c>
      <c r="L2656" s="426"/>
      <c r="M2656" s="909">
        <f t="shared" si="417"/>
        <v>0</v>
      </c>
      <c r="N2656" s="909">
        <f t="shared" si="418"/>
        <v>0</v>
      </c>
      <c r="O2656" s="909">
        <f t="shared" si="419"/>
        <v>0</v>
      </c>
      <c r="P2656" s="147"/>
      <c r="Q2656" s="1256"/>
      <c r="R2656" s="1256"/>
      <c r="S2656" s="1256"/>
      <c r="T2656" s="1256"/>
      <c r="U2656" s="1256"/>
      <c r="V2656" s="1256"/>
      <c r="W2656" s="1256"/>
      <c r="X2656" s="1256"/>
      <c r="Y2656" s="1256"/>
      <c r="Z2656" s="1256"/>
      <c r="AA2656" s="1256"/>
      <c r="AB2656" s="1256"/>
      <c r="AC2656" s="1256"/>
      <c r="AD2656" s="1256"/>
      <c r="AE2656" s="1256"/>
      <c r="AF2656" s="1256"/>
      <c r="AG2656" s="1256"/>
      <c r="AH2656" s="1256"/>
      <c r="AI2656" s="1256"/>
      <c r="AJ2656" s="1256"/>
      <c r="AK2656" s="1256"/>
      <c r="AL2656" s="1256"/>
      <c r="AM2656" s="1256"/>
      <c r="AN2656" s="1256"/>
      <c r="AO2656" s="1256"/>
      <c r="AP2656" s="1256"/>
      <c r="AQ2656" s="1256"/>
      <c r="AR2656" s="1256"/>
      <c r="AS2656" s="1256"/>
      <c r="AT2656" s="1256"/>
      <c r="AU2656" s="1256"/>
      <c r="AV2656" s="1256"/>
      <c r="AW2656" s="1256"/>
      <c r="AX2656" s="1256"/>
      <c r="AY2656" s="1256"/>
      <c r="AZ2656" s="1256"/>
      <c r="BA2656" s="1256"/>
      <c r="BB2656" s="1256"/>
      <c r="BC2656" s="1256"/>
      <c r="BD2656" s="1256"/>
      <c r="BE2656" s="1256"/>
      <c r="BF2656" s="1256"/>
      <c r="BG2656" s="1256"/>
      <c r="BH2656" s="1256"/>
      <c r="BI2656" s="1256"/>
      <c r="BJ2656" s="1256"/>
      <c r="BK2656" s="1256"/>
      <c r="BL2656" s="1256"/>
      <c r="BM2656" s="1256"/>
      <c r="BN2656" s="1256"/>
      <c r="BO2656" s="1256"/>
      <c r="BP2656" s="1256"/>
      <c r="BQ2656" s="1256"/>
      <c r="BR2656" s="1256"/>
      <c r="BS2656" s="1256"/>
    </row>
    <row r="2657" spans="1:71" s="994" customFormat="1" ht="27.6" hidden="1" outlineLevel="2">
      <c r="A2657" s="1014">
        <v>2</v>
      </c>
      <c r="B2657" s="1014" t="s">
        <v>1556</v>
      </c>
      <c r="C2657" s="1014" t="s">
        <v>6299</v>
      </c>
      <c r="D2657" s="1014" t="s">
        <v>6393</v>
      </c>
      <c r="E2657" s="1014" t="s">
        <v>6393</v>
      </c>
      <c r="F2657" s="1014" t="s">
        <v>1567</v>
      </c>
      <c r="G2657" s="941" t="s">
        <v>6618</v>
      </c>
      <c r="H2657" s="47" t="s">
        <v>29</v>
      </c>
      <c r="I2657" s="329">
        <v>1</v>
      </c>
      <c r="J2657" s="915"/>
      <c r="K2657" s="910">
        <f t="shared" si="416"/>
        <v>0</v>
      </c>
      <c r="L2657" s="426"/>
      <c r="M2657" s="909">
        <f t="shared" si="417"/>
        <v>0</v>
      </c>
      <c r="N2657" s="909">
        <f t="shared" si="418"/>
        <v>0</v>
      </c>
      <c r="O2657" s="909">
        <f t="shared" si="419"/>
        <v>0</v>
      </c>
      <c r="P2657" s="147"/>
      <c r="Q2657" s="1256"/>
      <c r="R2657" s="1256"/>
      <c r="S2657" s="1256"/>
      <c r="T2657" s="1256"/>
      <c r="U2657" s="1256"/>
      <c r="V2657" s="1256"/>
      <c r="W2657" s="1256"/>
      <c r="X2657" s="1256"/>
      <c r="Y2657" s="1256"/>
      <c r="Z2657" s="1256"/>
      <c r="AA2657" s="1256"/>
      <c r="AB2657" s="1256"/>
      <c r="AC2657" s="1256"/>
      <c r="AD2657" s="1256"/>
      <c r="AE2657" s="1256"/>
      <c r="AF2657" s="1256"/>
      <c r="AG2657" s="1256"/>
      <c r="AH2657" s="1256"/>
      <c r="AI2657" s="1256"/>
      <c r="AJ2657" s="1256"/>
      <c r="AK2657" s="1256"/>
      <c r="AL2657" s="1256"/>
      <c r="AM2657" s="1256"/>
      <c r="AN2657" s="1256"/>
      <c r="AO2657" s="1256"/>
      <c r="AP2657" s="1256"/>
      <c r="AQ2657" s="1256"/>
      <c r="AR2657" s="1256"/>
      <c r="AS2657" s="1256"/>
      <c r="AT2657" s="1256"/>
      <c r="AU2657" s="1256"/>
      <c r="AV2657" s="1256"/>
      <c r="AW2657" s="1256"/>
      <c r="AX2657" s="1256"/>
      <c r="AY2657" s="1256"/>
      <c r="AZ2657" s="1256"/>
      <c r="BA2657" s="1256"/>
      <c r="BB2657" s="1256"/>
      <c r="BC2657" s="1256"/>
      <c r="BD2657" s="1256"/>
      <c r="BE2657" s="1256"/>
      <c r="BF2657" s="1256"/>
      <c r="BG2657" s="1256"/>
      <c r="BH2657" s="1256"/>
      <c r="BI2657" s="1256"/>
      <c r="BJ2657" s="1256"/>
      <c r="BK2657" s="1256"/>
      <c r="BL2657" s="1256"/>
      <c r="BM2657" s="1256"/>
      <c r="BN2657" s="1256"/>
      <c r="BO2657" s="1256"/>
      <c r="BP2657" s="1256"/>
      <c r="BQ2657" s="1256"/>
      <c r="BR2657" s="1256"/>
      <c r="BS2657" s="1256"/>
    </row>
    <row r="2658" spans="1:71" s="994" customFormat="1" hidden="1" outlineLevel="2">
      <c r="A2658" s="1014">
        <v>2</v>
      </c>
      <c r="B2658" s="1014" t="s">
        <v>1556</v>
      </c>
      <c r="C2658" s="1014" t="s">
        <v>6299</v>
      </c>
      <c r="D2658" s="1014" t="s">
        <v>6393</v>
      </c>
      <c r="E2658" s="1014" t="s">
        <v>6393</v>
      </c>
      <c r="F2658" s="1014" t="s">
        <v>1571</v>
      </c>
      <c r="G2658" s="941" t="s">
        <v>6619</v>
      </c>
      <c r="H2658" s="47" t="s">
        <v>29</v>
      </c>
      <c r="I2658" s="329">
        <v>2</v>
      </c>
      <c r="J2658" s="915"/>
      <c r="K2658" s="910">
        <f t="shared" si="416"/>
        <v>0</v>
      </c>
      <c r="L2658" s="426"/>
      <c r="M2658" s="909">
        <f t="shared" si="417"/>
        <v>0</v>
      </c>
      <c r="N2658" s="909">
        <f t="shared" si="418"/>
        <v>0</v>
      </c>
      <c r="O2658" s="909">
        <f t="shared" si="419"/>
        <v>0</v>
      </c>
      <c r="P2658" s="147"/>
      <c r="Q2658" s="1256"/>
      <c r="R2658" s="1256"/>
      <c r="S2658" s="1256"/>
      <c r="T2658" s="1256"/>
      <c r="U2658" s="1256"/>
      <c r="V2658" s="1256"/>
      <c r="W2658" s="1256"/>
      <c r="X2658" s="1256"/>
      <c r="Y2658" s="1256"/>
      <c r="Z2658" s="1256"/>
      <c r="AA2658" s="1256"/>
      <c r="AB2658" s="1256"/>
      <c r="AC2658" s="1256"/>
      <c r="AD2658" s="1256"/>
      <c r="AE2658" s="1256"/>
      <c r="AF2658" s="1256"/>
      <c r="AG2658" s="1256"/>
      <c r="AH2658" s="1256"/>
      <c r="AI2658" s="1256"/>
      <c r="AJ2658" s="1256"/>
      <c r="AK2658" s="1256"/>
      <c r="AL2658" s="1256"/>
      <c r="AM2658" s="1256"/>
      <c r="AN2658" s="1256"/>
      <c r="AO2658" s="1256"/>
      <c r="AP2658" s="1256"/>
      <c r="AQ2658" s="1256"/>
      <c r="AR2658" s="1256"/>
      <c r="AS2658" s="1256"/>
      <c r="AT2658" s="1256"/>
      <c r="AU2658" s="1256"/>
      <c r="AV2658" s="1256"/>
      <c r="AW2658" s="1256"/>
      <c r="AX2658" s="1256"/>
      <c r="AY2658" s="1256"/>
      <c r="AZ2658" s="1256"/>
      <c r="BA2658" s="1256"/>
      <c r="BB2658" s="1256"/>
      <c r="BC2658" s="1256"/>
      <c r="BD2658" s="1256"/>
      <c r="BE2658" s="1256"/>
      <c r="BF2658" s="1256"/>
      <c r="BG2658" s="1256"/>
      <c r="BH2658" s="1256"/>
      <c r="BI2658" s="1256"/>
      <c r="BJ2658" s="1256"/>
      <c r="BK2658" s="1256"/>
      <c r="BL2658" s="1256"/>
      <c r="BM2658" s="1256"/>
      <c r="BN2658" s="1256"/>
      <c r="BO2658" s="1256"/>
      <c r="BP2658" s="1256"/>
      <c r="BQ2658" s="1256"/>
      <c r="BR2658" s="1256"/>
      <c r="BS2658" s="1256"/>
    </row>
    <row r="2659" spans="1:71" s="994" customFormat="1" hidden="1" outlineLevel="2">
      <c r="A2659" s="1014">
        <v>2</v>
      </c>
      <c r="B2659" s="1014" t="s">
        <v>1556</v>
      </c>
      <c r="C2659" s="1014" t="s">
        <v>6299</v>
      </c>
      <c r="D2659" s="1014" t="s">
        <v>6393</v>
      </c>
      <c r="E2659" s="1014" t="s">
        <v>6393</v>
      </c>
      <c r="F2659" s="1014" t="s">
        <v>1589</v>
      </c>
      <c r="G2659" s="941" t="s">
        <v>6620</v>
      </c>
      <c r="H2659" s="47" t="s">
        <v>29</v>
      </c>
      <c r="I2659" s="329">
        <v>2</v>
      </c>
      <c r="J2659" s="915"/>
      <c r="K2659" s="910">
        <f t="shared" si="416"/>
        <v>0</v>
      </c>
      <c r="L2659" s="426"/>
      <c r="M2659" s="909">
        <f t="shared" si="417"/>
        <v>0</v>
      </c>
      <c r="N2659" s="909">
        <f t="shared" si="418"/>
        <v>0</v>
      </c>
      <c r="O2659" s="909">
        <f t="shared" si="419"/>
        <v>0</v>
      </c>
      <c r="P2659" s="147"/>
      <c r="Q2659" s="1256"/>
      <c r="R2659" s="1256"/>
      <c r="S2659" s="1256"/>
      <c r="T2659" s="1256"/>
      <c r="U2659" s="1256"/>
      <c r="V2659" s="1256"/>
      <c r="W2659" s="1256"/>
      <c r="X2659" s="1256"/>
      <c r="Y2659" s="1256"/>
      <c r="Z2659" s="1256"/>
      <c r="AA2659" s="1256"/>
      <c r="AB2659" s="1256"/>
      <c r="AC2659" s="1256"/>
      <c r="AD2659" s="1256"/>
      <c r="AE2659" s="1256"/>
      <c r="AF2659" s="1256"/>
      <c r="AG2659" s="1256"/>
      <c r="AH2659" s="1256"/>
      <c r="AI2659" s="1256"/>
      <c r="AJ2659" s="1256"/>
      <c r="AK2659" s="1256"/>
      <c r="AL2659" s="1256"/>
      <c r="AM2659" s="1256"/>
      <c r="AN2659" s="1256"/>
      <c r="AO2659" s="1256"/>
      <c r="AP2659" s="1256"/>
      <c r="AQ2659" s="1256"/>
      <c r="AR2659" s="1256"/>
      <c r="AS2659" s="1256"/>
      <c r="AT2659" s="1256"/>
      <c r="AU2659" s="1256"/>
      <c r="AV2659" s="1256"/>
      <c r="AW2659" s="1256"/>
      <c r="AX2659" s="1256"/>
      <c r="AY2659" s="1256"/>
      <c r="AZ2659" s="1256"/>
      <c r="BA2659" s="1256"/>
      <c r="BB2659" s="1256"/>
      <c r="BC2659" s="1256"/>
      <c r="BD2659" s="1256"/>
      <c r="BE2659" s="1256"/>
      <c r="BF2659" s="1256"/>
      <c r="BG2659" s="1256"/>
      <c r="BH2659" s="1256"/>
      <c r="BI2659" s="1256"/>
      <c r="BJ2659" s="1256"/>
      <c r="BK2659" s="1256"/>
      <c r="BL2659" s="1256"/>
      <c r="BM2659" s="1256"/>
      <c r="BN2659" s="1256"/>
      <c r="BO2659" s="1256"/>
      <c r="BP2659" s="1256"/>
      <c r="BQ2659" s="1256"/>
      <c r="BR2659" s="1256"/>
      <c r="BS2659" s="1256"/>
    </row>
    <row r="2660" spans="1:71" s="994" customFormat="1" ht="27.6" hidden="1" outlineLevel="2">
      <c r="A2660" s="1014">
        <v>2</v>
      </c>
      <c r="B2660" s="1014" t="s">
        <v>1556</v>
      </c>
      <c r="C2660" s="1014" t="s">
        <v>6299</v>
      </c>
      <c r="D2660" s="1014" t="s">
        <v>6393</v>
      </c>
      <c r="E2660" s="1014" t="s">
        <v>6393</v>
      </c>
      <c r="F2660" s="1014" t="s">
        <v>1594</v>
      </c>
      <c r="G2660" s="1010" t="s">
        <v>6621</v>
      </c>
      <c r="H2660" s="47"/>
      <c r="I2660" s="329"/>
      <c r="J2660" s="915"/>
      <c r="K2660" s="910">
        <f t="shared" si="416"/>
        <v>0</v>
      </c>
      <c r="L2660" s="426"/>
      <c r="M2660" s="909">
        <f t="shared" si="417"/>
        <v>0</v>
      </c>
      <c r="N2660" s="909">
        <f t="shared" si="418"/>
        <v>0</v>
      </c>
      <c r="O2660" s="909">
        <f t="shared" si="419"/>
        <v>0</v>
      </c>
      <c r="P2660" s="147"/>
      <c r="Q2660" s="1256"/>
      <c r="R2660" s="1256"/>
      <c r="S2660" s="1256"/>
      <c r="T2660" s="1256"/>
      <c r="U2660" s="1256"/>
      <c r="V2660" s="1256"/>
      <c r="W2660" s="1256"/>
      <c r="X2660" s="1256"/>
      <c r="Y2660" s="1256"/>
      <c r="Z2660" s="1256"/>
      <c r="AA2660" s="1256"/>
      <c r="AB2660" s="1256"/>
      <c r="AC2660" s="1256"/>
      <c r="AD2660" s="1256"/>
      <c r="AE2660" s="1256"/>
      <c r="AF2660" s="1256"/>
      <c r="AG2660" s="1256"/>
      <c r="AH2660" s="1256"/>
      <c r="AI2660" s="1256"/>
      <c r="AJ2660" s="1256"/>
      <c r="AK2660" s="1256"/>
      <c r="AL2660" s="1256"/>
      <c r="AM2660" s="1256"/>
      <c r="AN2660" s="1256"/>
      <c r="AO2660" s="1256"/>
      <c r="AP2660" s="1256"/>
      <c r="AQ2660" s="1256"/>
      <c r="AR2660" s="1256"/>
      <c r="AS2660" s="1256"/>
      <c r="AT2660" s="1256"/>
      <c r="AU2660" s="1256"/>
      <c r="AV2660" s="1256"/>
      <c r="AW2660" s="1256"/>
      <c r="AX2660" s="1256"/>
      <c r="AY2660" s="1256"/>
      <c r="AZ2660" s="1256"/>
      <c r="BA2660" s="1256"/>
      <c r="BB2660" s="1256"/>
      <c r="BC2660" s="1256"/>
      <c r="BD2660" s="1256"/>
      <c r="BE2660" s="1256"/>
      <c r="BF2660" s="1256"/>
      <c r="BG2660" s="1256"/>
      <c r="BH2660" s="1256"/>
      <c r="BI2660" s="1256"/>
      <c r="BJ2660" s="1256"/>
      <c r="BK2660" s="1256"/>
      <c r="BL2660" s="1256"/>
      <c r="BM2660" s="1256"/>
      <c r="BN2660" s="1256"/>
      <c r="BO2660" s="1256"/>
      <c r="BP2660" s="1256"/>
      <c r="BQ2660" s="1256"/>
      <c r="BR2660" s="1256"/>
      <c r="BS2660" s="1256"/>
    </row>
    <row r="2661" spans="1:71" s="994" customFormat="1" ht="27.6" hidden="1" outlineLevel="2">
      <c r="A2661" s="1014">
        <v>2</v>
      </c>
      <c r="B2661" s="1014" t="s">
        <v>1556</v>
      </c>
      <c r="C2661" s="1014" t="s">
        <v>6299</v>
      </c>
      <c r="D2661" s="1014" t="s">
        <v>6393</v>
      </c>
      <c r="E2661" s="1014" t="s">
        <v>6393</v>
      </c>
      <c r="F2661" s="1014" t="s">
        <v>5726</v>
      </c>
      <c r="G2661" s="941" t="s">
        <v>6622</v>
      </c>
      <c r="H2661" s="47" t="s">
        <v>29</v>
      </c>
      <c r="I2661" s="329">
        <v>1</v>
      </c>
      <c r="J2661" s="915"/>
      <c r="K2661" s="910">
        <f t="shared" si="416"/>
        <v>0</v>
      </c>
      <c r="L2661" s="426"/>
      <c r="M2661" s="909">
        <f t="shared" si="417"/>
        <v>0</v>
      </c>
      <c r="N2661" s="909">
        <f t="shared" si="418"/>
        <v>0</v>
      </c>
      <c r="O2661" s="909">
        <f t="shared" si="419"/>
        <v>0</v>
      </c>
      <c r="P2661" s="147"/>
      <c r="Q2661" s="1256"/>
      <c r="R2661" s="1256"/>
      <c r="S2661" s="1256"/>
      <c r="T2661" s="1256"/>
      <c r="U2661" s="1256"/>
      <c r="V2661" s="1256"/>
      <c r="W2661" s="1256"/>
      <c r="X2661" s="1256"/>
      <c r="Y2661" s="1256"/>
      <c r="Z2661" s="1256"/>
      <c r="AA2661" s="1256"/>
      <c r="AB2661" s="1256"/>
      <c r="AC2661" s="1256"/>
      <c r="AD2661" s="1256"/>
      <c r="AE2661" s="1256"/>
      <c r="AF2661" s="1256"/>
      <c r="AG2661" s="1256"/>
      <c r="AH2661" s="1256"/>
      <c r="AI2661" s="1256"/>
      <c r="AJ2661" s="1256"/>
      <c r="AK2661" s="1256"/>
      <c r="AL2661" s="1256"/>
      <c r="AM2661" s="1256"/>
      <c r="AN2661" s="1256"/>
      <c r="AO2661" s="1256"/>
      <c r="AP2661" s="1256"/>
      <c r="AQ2661" s="1256"/>
      <c r="AR2661" s="1256"/>
      <c r="AS2661" s="1256"/>
      <c r="AT2661" s="1256"/>
      <c r="AU2661" s="1256"/>
      <c r="AV2661" s="1256"/>
      <c r="AW2661" s="1256"/>
      <c r="AX2661" s="1256"/>
      <c r="AY2661" s="1256"/>
      <c r="AZ2661" s="1256"/>
      <c r="BA2661" s="1256"/>
      <c r="BB2661" s="1256"/>
      <c r="BC2661" s="1256"/>
      <c r="BD2661" s="1256"/>
      <c r="BE2661" s="1256"/>
      <c r="BF2661" s="1256"/>
      <c r="BG2661" s="1256"/>
      <c r="BH2661" s="1256"/>
      <c r="BI2661" s="1256"/>
      <c r="BJ2661" s="1256"/>
      <c r="BK2661" s="1256"/>
      <c r="BL2661" s="1256"/>
      <c r="BM2661" s="1256"/>
      <c r="BN2661" s="1256"/>
      <c r="BO2661" s="1256"/>
      <c r="BP2661" s="1256"/>
      <c r="BQ2661" s="1256"/>
      <c r="BR2661" s="1256"/>
      <c r="BS2661" s="1256"/>
    </row>
    <row r="2662" spans="1:71" s="994" customFormat="1" ht="27.6" hidden="1" outlineLevel="2">
      <c r="A2662" s="1014">
        <v>2</v>
      </c>
      <c r="B2662" s="1014" t="s">
        <v>1556</v>
      </c>
      <c r="C2662" s="1014" t="s">
        <v>6299</v>
      </c>
      <c r="D2662" s="1014" t="s">
        <v>6393</v>
      </c>
      <c r="E2662" s="1014" t="s">
        <v>6393</v>
      </c>
      <c r="F2662" s="1014" t="s">
        <v>6298</v>
      </c>
      <c r="G2662" s="941" t="s">
        <v>6623</v>
      </c>
      <c r="H2662" s="47" t="s">
        <v>29</v>
      </c>
      <c r="I2662" s="329">
        <v>1</v>
      </c>
      <c r="J2662" s="915"/>
      <c r="K2662" s="910">
        <f t="shared" si="416"/>
        <v>0</v>
      </c>
      <c r="L2662" s="426"/>
      <c r="M2662" s="909">
        <f t="shared" si="417"/>
        <v>0</v>
      </c>
      <c r="N2662" s="909">
        <f t="shared" si="418"/>
        <v>0</v>
      </c>
      <c r="O2662" s="909">
        <f t="shared" si="419"/>
        <v>0</v>
      </c>
      <c r="P2662" s="147"/>
      <c r="Q2662" s="1256"/>
      <c r="R2662" s="1256"/>
      <c r="S2662" s="1256"/>
      <c r="T2662" s="1256"/>
      <c r="U2662" s="1256"/>
      <c r="V2662" s="1256"/>
      <c r="W2662" s="1256"/>
      <c r="X2662" s="1256"/>
      <c r="Y2662" s="1256"/>
      <c r="Z2662" s="1256"/>
      <c r="AA2662" s="1256"/>
      <c r="AB2662" s="1256"/>
      <c r="AC2662" s="1256"/>
      <c r="AD2662" s="1256"/>
      <c r="AE2662" s="1256"/>
      <c r="AF2662" s="1256"/>
      <c r="AG2662" s="1256"/>
      <c r="AH2662" s="1256"/>
      <c r="AI2662" s="1256"/>
      <c r="AJ2662" s="1256"/>
      <c r="AK2662" s="1256"/>
      <c r="AL2662" s="1256"/>
      <c r="AM2662" s="1256"/>
      <c r="AN2662" s="1256"/>
      <c r="AO2662" s="1256"/>
      <c r="AP2662" s="1256"/>
      <c r="AQ2662" s="1256"/>
      <c r="AR2662" s="1256"/>
      <c r="AS2662" s="1256"/>
      <c r="AT2662" s="1256"/>
      <c r="AU2662" s="1256"/>
      <c r="AV2662" s="1256"/>
      <c r="AW2662" s="1256"/>
      <c r="AX2662" s="1256"/>
      <c r="AY2662" s="1256"/>
      <c r="AZ2662" s="1256"/>
      <c r="BA2662" s="1256"/>
      <c r="BB2662" s="1256"/>
      <c r="BC2662" s="1256"/>
      <c r="BD2662" s="1256"/>
      <c r="BE2662" s="1256"/>
      <c r="BF2662" s="1256"/>
      <c r="BG2662" s="1256"/>
      <c r="BH2662" s="1256"/>
      <c r="BI2662" s="1256"/>
      <c r="BJ2662" s="1256"/>
      <c r="BK2662" s="1256"/>
      <c r="BL2662" s="1256"/>
      <c r="BM2662" s="1256"/>
      <c r="BN2662" s="1256"/>
      <c r="BO2662" s="1256"/>
      <c r="BP2662" s="1256"/>
      <c r="BQ2662" s="1256"/>
      <c r="BR2662" s="1256"/>
      <c r="BS2662" s="1256"/>
    </row>
    <row r="2663" spans="1:71" s="994" customFormat="1" ht="27.6" hidden="1" outlineLevel="2">
      <c r="A2663" s="1014">
        <v>2</v>
      </c>
      <c r="B2663" s="1014" t="s">
        <v>1556</v>
      </c>
      <c r="C2663" s="1014" t="s">
        <v>6299</v>
      </c>
      <c r="D2663" s="1014" t="s">
        <v>6393</v>
      </c>
      <c r="E2663" s="1014" t="s">
        <v>6393</v>
      </c>
      <c r="F2663" s="1014" t="s">
        <v>6299</v>
      </c>
      <c r="G2663" s="941" t="s">
        <v>6616</v>
      </c>
      <c r="H2663" s="47" t="s">
        <v>29</v>
      </c>
      <c r="I2663" s="329">
        <v>1</v>
      </c>
      <c r="J2663" s="915"/>
      <c r="K2663" s="910">
        <f t="shared" si="416"/>
        <v>0</v>
      </c>
      <c r="L2663" s="426"/>
      <c r="M2663" s="909">
        <f t="shared" si="417"/>
        <v>0</v>
      </c>
      <c r="N2663" s="909">
        <f t="shared" si="418"/>
        <v>0</v>
      </c>
      <c r="O2663" s="909">
        <f t="shared" si="419"/>
        <v>0</v>
      </c>
      <c r="P2663" s="147"/>
      <c r="Q2663" s="1256"/>
      <c r="R2663" s="1256"/>
      <c r="S2663" s="1256"/>
      <c r="T2663" s="1256"/>
      <c r="U2663" s="1256"/>
      <c r="V2663" s="1256"/>
      <c r="W2663" s="1256"/>
      <c r="X2663" s="1256"/>
      <c r="Y2663" s="1256"/>
      <c r="Z2663" s="1256"/>
      <c r="AA2663" s="1256"/>
      <c r="AB2663" s="1256"/>
      <c r="AC2663" s="1256"/>
      <c r="AD2663" s="1256"/>
      <c r="AE2663" s="1256"/>
      <c r="AF2663" s="1256"/>
      <c r="AG2663" s="1256"/>
      <c r="AH2663" s="1256"/>
      <c r="AI2663" s="1256"/>
      <c r="AJ2663" s="1256"/>
      <c r="AK2663" s="1256"/>
      <c r="AL2663" s="1256"/>
      <c r="AM2663" s="1256"/>
      <c r="AN2663" s="1256"/>
      <c r="AO2663" s="1256"/>
      <c r="AP2663" s="1256"/>
      <c r="AQ2663" s="1256"/>
      <c r="AR2663" s="1256"/>
      <c r="AS2663" s="1256"/>
      <c r="AT2663" s="1256"/>
      <c r="AU2663" s="1256"/>
      <c r="AV2663" s="1256"/>
      <c r="AW2663" s="1256"/>
      <c r="AX2663" s="1256"/>
      <c r="AY2663" s="1256"/>
      <c r="AZ2663" s="1256"/>
      <c r="BA2663" s="1256"/>
      <c r="BB2663" s="1256"/>
      <c r="BC2663" s="1256"/>
      <c r="BD2663" s="1256"/>
      <c r="BE2663" s="1256"/>
      <c r="BF2663" s="1256"/>
      <c r="BG2663" s="1256"/>
      <c r="BH2663" s="1256"/>
      <c r="BI2663" s="1256"/>
      <c r="BJ2663" s="1256"/>
      <c r="BK2663" s="1256"/>
      <c r="BL2663" s="1256"/>
      <c r="BM2663" s="1256"/>
      <c r="BN2663" s="1256"/>
      <c r="BO2663" s="1256"/>
      <c r="BP2663" s="1256"/>
      <c r="BQ2663" s="1256"/>
      <c r="BR2663" s="1256"/>
      <c r="BS2663" s="1256"/>
    </row>
    <row r="2664" spans="1:71" s="994" customFormat="1" ht="27.6" hidden="1" outlineLevel="2">
      <c r="A2664" s="1014">
        <v>2</v>
      </c>
      <c r="B2664" s="1014" t="s">
        <v>1556</v>
      </c>
      <c r="C2664" s="1014" t="s">
        <v>6299</v>
      </c>
      <c r="D2664" s="1014" t="s">
        <v>6393</v>
      </c>
      <c r="E2664" s="1014" t="s">
        <v>6393</v>
      </c>
      <c r="F2664" s="1014" t="s">
        <v>1579</v>
      </c>
      <c r="G2664" s="941" t="s">
        <v>6618</v>
      </c>
      <c r="H2664" s="47" t="s">
        <v>29</v>
      </c>
      <c r="I2664" s="329">
        <v>1</v>
      </c>
      <c r="J2664" s="915"/>
      <c r="K2664" s="910">
        <f t="shared" si="416"/>
        <v>0</v>
      </c>
      <c r="L2664" s="426"/>
      <c r="M2664" s="909">
        <f t="shared" si="417"/>
        <v>0</v>
      </c>
      <c r="N2664" s="909">
        <f t="shared" si="418"/>
        <v>0</v>
      </c>
      <c r="O2664" s="909">
        <f t="shared" si="419"/>
        <v>0</v>
      </c>
      <c r="P2664" s="147"/>
      <c r="Q2664" s="1256"/>
      <c r="R2664" s="1256"/>
      <c r="S2664" s="1256"/>
      <c r="T2664" s="1256"/>
      <c r="U2664" s="1256"/>
      <c r="V2664" s="1256"/>
      <c r="W2664" s="1256"/>
      <c r="X2664" s="1256"/>
      <c r="Y2664" s="1256"/>
      <c r="Z2664" s="1256"/>
      <c r="AA2664" s="1256"/>
      <c r="AB2664" s="1256"/>
      <c r="AC2664" s="1256"/>
      <c r="AD2664" s="1256"/>
      <c r="AE2664" s="1256"/>
      <c r="AF2664" s="1256"/>
      <c r="AG2664" s="1256"/>
      <c r="AH2664" s="1256"/>
      <c r="AI2664" s="1256"/>
      <c r="AJ2664" s="1256"/>
      <c r="AK2664" s="1256"/>
      <c r="AL2664" s="1256"/>
      <c r="AM2664" s="1256"/>
      <c r="AN2664" s="1256"/>
      <c r="AO2664" s="1256"/>
      <c r="AP2664" s="1256"/>
      <c r="AQ2664" s="1256"/>
      <c r="AR2664" s="1256"/>
      <c r="AS2664" s="1256"/>
      <c r="AT2664" s="1256"/>
      <c r="AU2664" s="1256"/>
      <c r="AV2664" s="1256"/>
      <c r="AW2664" s="1256"/>
      <c r="AX2664" s="1256"/>
      <c r="AY2664" s="1256"/>
      <c r="AZ2664" s="1256"/>
      <c r="BA2664" s="1256"/>
      <c r="BB2664" s="1256"/>
      <c r="BC2664" s="1256"/>
      <c r="BD2664" s="1256"/>
      <c r="BE2664" s="1256"/>
      <c r="BF2664" s="1256"/>
      <c r="BG2664" s="1256"/>
      <c r="BH2664" s="1256"/>
      <c r="BI2664" s="1256"/>
      <c r="BJ2664" s="1256"/>
      <c r="BK2664" s="1256"/>
      <c r="BL2664" s="1256"/>
      <c r="BM2664" s="1256"/>
      <c r="BN2664" s="1256"/>
      <c r="BO2664" s="1256"/>
      <c r="BP2664" s="1256"/>
      <c r="BQ2664" s="1256"/>
      <c r="BR2664" s="1256"/>
      <c r="BS2664" s="1256"/>
    </row>
    <row r="2665" spans="1:71" s="994" customFormat="1" hidden="1" outlineLevel="2">
      <c r="A2665" s="1014">
        <v>2</v>
      </c>
      <c r="B2665" s="1014" t="s">
        <v>1556</v>
      </c>
      <c r="C2665" s="1014" t="s">
        <v>6299</v>
      </c>
      <c r="D2665" s="1014" t="s">
        <v>6393</v>
      </c>
      <c r="E2665" s="1014" t="s">
        <v>6393</v>
      </c>
      <c r="F2665" s="1014" t="s">
        <v>5713</v>
      </c>
      <c r="G2665" s="1010" t="s">
        <v>6624</v>
      </c>
      <c r="H2665" s="47"/>
      <c r="I2665" s="329"/>
      <c r="J2665" s="915"/>
      <c r="K2665" s="910">
        <f t="shared" si="416"/>
        <v>0</v>
      </c>
      <c r="L2665" s="426"/>
      <c r="M2665" s="909">
        <f t="shared" si="417"/>
        <v>0</v>
      </c>
      <c r="N2665" s="909">
        <f t="shared" si="418"/>
        <v>0</v>
      </c>
      <c r="O2665" s="909">
        <f t="shared" si="419"/>
        <v>0</v>
      </c>
      <c r="P2665" s="147"/>
      <c r="Q2665" s="1256"/>
      <c r="R2665" s="1256"/>
      <c r="S2665" s="1256"/>
      <c r="T2665" s="1256"/>
      <c r="U2665" s="1256"/>
      <c r="V2665" s="1256"/>
      <c r="W2665" s="1256"/>
      <c r="X2665" s="1256"/>
      <c r="Y2665" s="1256"/>
      <c r="Z2665" s="1256"/>
      <c r="AA2665" s="1256"/>
      <c r="AB2665" s="1256"/>
      <c r="AC2665" s="1256"/>
      <c r="AD2665" s="1256"/>
      <c r="AE2665" s="1256"/>
      <c r="AF2665" s="1256"/>
      <c r="AG2665" s="1256"/>
      <c r="AH2665" s="1256"/>
      <c r="AI2665" s="1256"/>
      <c r="AJ2665" s="1256"/>
      <c r="AK2665" s="1256"/>
      <c r="AL2665" s="1256"/>
      <c r="AM2665" s="1256"/>
      <c r="AN2665" s="1256"/>
      <c r="AO2665" s="1256"/>
      <c r="AP2665" s="1256"/>
      <c r="AQ2665" s="1256"/>
      <c r="AR2665" s="1256"/>
      <c r="AS2665" s="1256"/>
      <c r="AT2665" s="1256"/>
      <c r="AU2665" s="1256"/>
      <c r="AV2665" s="1256"/>
      <c r="AW2665" s="1256"/>
      <c r="AX2665" s="1256"/>
      <c r="AY2665" s="1256"/>
      <c r="AZ2665" s="1256"/>
      <c r="BA2665" s="1256"/>
      <c r="BB2665" s="1256"/>
      <c r="BC2665" s="1256"/>
      <c r="BD2665" s="1256"/>
      <c r="BE2665" s="1256"/>
      <c r="BF2665" s="1256"/>
      <c r="BG2665" s="1256"/>
      <c r="BH2665" s="1256"/>
      <c r="BI2665" s="1256"/>
      <c r="BJ2665" s="1256"/>
      <c r="BK2665" s="1256"/>
      <c r="BL2665" s="1256"/>
      <c r="BM2665" s="1256"/>
      <c r="BN2665" s="1256"/>
      <c r="BO2665" s="1256"/>
      <c r="BP2665" s="1256"/>
      <c r="BQ2665" s="1256"/>
      <c r="BR2665" s="1256"/>
      <c r="BS2665" s="1256"/>
    </row>
    <row r="2666" spans="1:71" s="994" customFormat="1" hidden="1" outlineLevel="2">
      <c r="A2666" s="1014">
        <v>2</v>
      </c>
      <c r="B2666" s="1014" t="s">
        <v>1556</v>
      </c>
      <c r="C2666" s="1014" t="s">
        <v>6299</v>
      </c>
      <c r="D2666" s="1014" t="s">
        <v>6393</v>
      </c>
      <c r="E2666" s="1014" t="s">
        <v>6393</v>
      </c>
      <c r="F2666" s="1014" t="s">
        <v>6300</v>
      </c>
      <c r="G2666" s="941" t="s">
        <v>6625</v>
      </c>
      <c r="H2666" s="47" t="s">
        <v>29</v>
      </c>
      <c r="I2666" s="329">
        <v>1</v>
      </c>
      <c r="J2666" s="915"/>
      <c r="K2666" s="910">
        <f t="shared" si="416"/>
        <v>0</v>
      </c>
      <c r="L2666" s="426"/>
      <c r="M2666" s="909">
        <f t="shared" si="417"/>
        <v>0</v>
      </c>
      <c r="N2666" s="909">
        <f t="shared" si="418"/>
        <v>0</v>
      </c>
      <c r="O2666" s="909">
        <f t="shared" si="419"/>
        <v>0</v>
      </c>
      <c r="P2666" s="147"/>
      <c r="Q2666" s="1256"/>
      <c r="R2666" s="1256"/>
      <c r="S2666" s="1256"/>
      <c r="T2666" s="1256"/>
      <c r="U2666" s="1256"/>
      <c r="V2666" s="1256"/>
      <c r="W2666" s="1256"/>
      <c r="X2666" s="1256"/>
      <c r="Y2666" s="1256"/>
      <c r="Z2666" s="1256"/>
      <c r="AA2666" s="1256"/>
      <c r="AB2666" s="1256"/>
      <c r="AC2666" s="1256"/>
      <c r="AD2666" s="1256"/>
      <c r="AE2666" s="1256"/>
      <c r="AF2666" s="1256"/>
      <c r="AG2666" s="1256"/>
      <c r="AH2666" s="1256"/>
      <c r="AI2666" s="1256"/>
      <c r="AJ2666" s="1256"/>
      <c r="AK2666" s="1256"/>
      <c r="AL2666" s="1256"/>
      <c r="AM2666" s="1256"/>
      <c r="AN2666" s="1256"/>
      <c r="AO2666" s="1256"/>
      <c r="AP2666" s="1256"/>
      <c r="AQ2666" s="1256"/>
      <c r="AR2666" s="1256"/>
      <c r="AS2666" s="1256"/>
      <c r="AT2666" s="1256"/>
      <c r="AU2666" s="1256"/>
      <c r="AV2666" s="1256"/>
      <c r="AW2666" s="1256"/>
      <c r="AX2666" s="1256"/>
      <c r="AY2666" s="1256"/>
      <c r="AZ2666" s="1256"/>
      <c r="BA2666" s="1256"/>
      <c r="BB2666" s="1256"/>
      <c r="BC2666" s="1256"/>
      <c r="BD2666" s="1256"/>
      <c r="BE2666" s="1256"/>
      <c r="BF2666" s="1256"/>
      <c r="BG2666" s="1256"/>
      <c r="BH2666" s="1256"/>
      <c r="BI2666" s="1256"/>
      <c r="BJ2666" s="1256"/>
      <c r="BK2666" s="1256"/>
      <c r="BL2666" s="1256"/>
      <c r="BM2666" s="1256"/>
      <c r="BN2666" s="1256"/>
      <c r="BO2666" s="1256"/>
      <c r="BP2666" s="1256"/>
      <c r="BQ2666" s="1256"/>
      <c r="BR2666" s="1256"/>
      <c r="BS2666" s="1256"/>
    </row>
    <row r="2667" spans="1:71" s="994" customFormat="1" ht="27.6" hidden="1" outlineLevel="2">
      <c r="A2667" s="1014">
        <v>2</v>
      </c>
      <c r="B2667" s="1014" t="s">
        <v>1556</v>
      </c>
      <c r="C2667" s="1014" t="s">
        <v>6299</v>
      </c>
      <c r="D2667" s="1014" t="s">
        <v>6393</v>
      </c>
      <c r="E2667" s="1014" t="s">
        <v>6393</v>
      </c>
      <c r="F2667" s="1014" t="s">
        <v>3423</v>
      </c>
      <c r="G2667" s="941" t="s">
        <v>6626</v>
      </c>
      <c r="H2667" s="47" t="s">
        <v>29</v>
      </c>
      <c r="I2667" s="329">
        <v>9</v>
      </c>
      <c r="J2667" s="915"/>
      <c r="K2667" s="910">
        <f t="shared" si="416"/>
        <v>0</v>
      </c>
      <c r="L2667" s="426"/>
      <c r="M2667" s="909">
        <f t="shared" si="417"/>
        <v>0</v>
      </c>
      <c r="N2667" s="909">
        <f t="shared" si="418"/>
        <v>0</v>
      </c>
      <c r="O2667" s="909">
        <f t="shared" si="419"/>
        <v>0</v>
      </c>
      <c r="P2667" s="147"/>
      <c r="Q2667" s="1256"/>
      <c r="R2667" s="1256"/>
      <c r="S2667" s="1256"/>
      <c r="T2667" s="1256"/>
      <c r="U2667" s="1256"/>
      <c r="V2667" s="1256"/>
      <c r="W2667" s="1256"/>
      <c r="X2667" s="1256"/>
      <c r="Y2667" s="1256"/>
      <c r="Z2667" s="1256"/>
      <c r="AA2667" s="1256"/>
      <c r="AB2667" s="1256"/>
      <c r="AC2667" s="1256"/>
      <c r="AD2667" s="1256"/>
      <c r="AE2667" s="1256"/>
      <c r="AF2667" s="1256"/>
      <c r="AG2667" s="1256"/>
      <c r="AH2667" s="1256"/>
      <c r="AI2667" s="1256"/>
      <c r="AJ2667" s="1256"/>
      <c r="AK2667" s="1256"/>
      <c r="AL2667" s="1256"/>
      <c r="AM2667" s="1256"/>
      <c r="AN2667" s="1256"/>
      <c r="AO2667" s="1256"/>
      <c r="AP2667" s="1256"/>
      <c r="AQ2667" s="1256"/>
      <c r="AR2667" s="1256"/>
      <c r="AS2667" s="1256"/>
      <c r="AT2667" s="1256"/>
      <c r="AU2667" s="1256"/>
      <c r="AV2667" s="1256"/>
      <c r="AW2667" s="1256"/>
      <c r="AX2667" s="1256"/>
      <c r="AY2667" s="1256"/>
      <c r="AZ2667" s="1256"/>
      <c r="BA2667" s="1256"/>
      <c r="BB2667" s="1256"/>
      <c r="BC2667" s="1256"/>
      <c r="BD2667" s="1256"/>
      <c r="BE2667" s="1256"/>
      <c r="BF2667" s="1256"/>
      <c r="BG2667" s="1256"/>
      <c r="BH2667" s="1256"/>
      <c r="BI2667" s="1256"/>
      <c r="BJ2667" s="1256"/>
      <c r="BK2667" s="1256"/>
      <c r="BL2667" s="1256"/>
      <c r="BM2667" s="1256"/>
      <c r="BN2667" s="1256"/>
      <c r="BO2667" s="1256"/>
      <c r="BP2667" s="1256"/>
      <c r="BQ2667" s="1256"/>
      <c r="BR2667" s="1256"/>
      <c r="BS2667" s="1256"/>
    </row>
    <row r="2668" spans="1:71" s="994" customFormat="1" hidden="1" outlineLevel="2">
      <c r="A2668" s="1014">
        <v>2</v>
      </c>
      <c r="B2668" s="1014" t="s">
        <v>1556</v>
      </c>
      <c r="C2668" s="1014" t="s">
        <v>6299</v>
      </c>
      <c r="D2668" s="1014" t="s">
        <v>6393</v>
      </c>
      <c r="E2668" s="1014" t="s">
        <v>6393</v>
      </c>
      <c r="F2668" s="1014" t="s">
        <v>6301</v>
      </c>
      <c r="G2668" s="941" t="s">
        <v>6627</v>
      </c>
      <c r="H2668" s="47" t="s">
        <v>29</v>
      </c>
      <c r="I2668" s="329">
        <v>2</v>
      </c>
      <c r="J2668" s="915"/>
      <c r="K2668" s="910">
        <f t="shared" si="416"/>
        <v>0</v>
      </c>
      <c r="L2668" s="426"/>
      <c r="M2668" s="909">
        <f t="shared" si="417"/>
        <v>0</v>
      </c>
      <c r="N2668" s="909">
        <f t="shared" si="418"/>
        <v>0</v>
      </c>
      <c r="O2668" s="909">
        <f t="shared" si="419"/>
        <v>0</v>
      </c>
      <c r="P2668" s="147"/>
      <c r="Q2668" s="1256"/>
      <c r="R2668" s="1256"/>
      <c r="S2668" s="1256"/>
      <c r="T2668" s="1256"/>
      <c r="U2668" s="1256"/>
      <c r="V2668" s="1256"/>
      <c r="W2668" s="1256"/>
      <c r="X2668" s="1256"/>
      <c r="Y2668" s="1256"/>
      <c r="Z2668" s="1256"/>
      <c r="AA2668" s="1256"/>
      <c r="AB2668" s="1256"/>
      <c r="AC2668" s="1256"/>
      <c r="AD2668" s="1256"/>
      <c r="AE2668" s="1256"/>
      <c r="AF2668" s="1256"/>
      <c r="AG2668" s="1256"/>
      <c r="AH2668" s="1256"/>
      <c r="AI2668" s="1256"/>
      <c r="AJ2668" s="1256"/>
      <c r="AK2668" s="1256"/>
      <c r="AL2668" s="1256"/>
      <c r="AM2668" s="1256"/>
      <c r="AN2668" s="1256"/>
      <c r="AO2668" s="1256"/>
      <c r="AP2668" s="1256"/>
      <c r="AQ2668" s="1256"/>
      <c r="AR2668" s="1256"/>
      <c r="AS2668" s="1256"/>
      <c r="AT2668" s="1256"/>
      <c r="AU2668" s="1256"/>
      <c r="AV2668" s="1256"/>
      <c r="AW2668" s="1256"/>
      <c r="AX2668" s="1256"/>
      <c r="AY2668" s="1256"/>
      <c r="AZ2668" s="1256"/>
      <c r="BA2668" s="1256"/>
      <c r="BB2668" s="1256"/>
      <c r="BC2668" s="1256"/>
      <c r="BD2668" s="1256"/>
      <c r="BE2668" s="1256"/>
      <c r="BF2668" s="1256"/>
      <c r="BG2668" s="1256"/>
      <c r="BH2668" s="1256"/>
      <c r="BI2668" s="1256"/>
      <c r="BJ2668" s="1256"/>
      <c r="BK2668" s="1256"/>
      <c r="BL2668" s="1256"/>
      <c r="BM2668" s="1256"/>
      <c r="BN2668" s="1256"/>
      <c r="BO2668" s="1256"/>
      <c r="BP2668" s="1256"/>
      <c r="BQ2668" s="1256"/>
      <c r="BR2668" s="1256"/>
      <c r="BS2668" s="1256"/>
    </row>
    <row r="2669" spans="1:71" outlineLevel="1" collapsed="1">
      <c r="A2669" s="1107">
        <v>2</v>
      </c>
      <c r="B2669" s="1107" t="s">
        <v>1556</v>
      </c>
      <c r="C2669" s="1107" t="s">
        <v>1579</v>
      </c>
      <c r="D2669" s="1107"/>
      <c r="E2669" s="1107"/>
      <c r="F2669" s="1107"/>
      <c r="G2669" s="1114" t="s">
        <v>6628</v>
      </c>
      <c r="H2669" s="1108"/>
      <c r="I2669" s="1108"/>
      <c r="J2669" s="1115"/>
      <c r="K2669" s="1121">
        <f>SUM(K2670:K2672)</f>
        <v>0</v>
      </c>
      <c r="L2669" s="1115"/>
      <c r="M2669" s="1121">
        <f>SUM(M2670:M2672)</f>
        <v>0</v>
      </c>
      <c r="N2669" s="1115"/>
      <c r="O2669" s="1121">
        <f>SUM(O2670:O2672)</f>
        <v>0</v>
      </c>
      <c r="P2669" s="1113"/>
    </row>
    <row r="2670" spans="1:71" s="994" customFormat="1" hidden="1" outlineLevel="2">
      <c r="A2670" s="1014">
        <v>2</v>
      </c>
      <c r="B2670" s="1014" t="s">
        <v>1556</v>
      </c>
      <c r="C2670" s="1014" t="s">
        <v>1579</v>
      </c>
      <c r="D2670" s="1014" t="s">
        <v>6393</v>
      </c>
      <c r="E2670" s="1014" t="s">
        <v>6393</v>
      </c>
      <c r="F2670" s="1014" t="s">
        <v>1559</v>
      </c>
      <c r="G2670" s="1010" t="s">
        <v>6629</v>
      </c>
      <c r="H2670" s="47"/>
      <c r="I2670" s="329"/>
      <c r="J2670" s="915"/>
      <c r="K2670" s="910">
        <f>I2670*J2670</f>
        <v>0</v>
      </c>
      <c r="L2670" s="426"/>
      <c r="M2670" s="909">
        <f>I2670*L2670</f>
        <v>0</v>
      </c>
      <c r="N2670" s="909">
        <f>J2670+L2670</f>
        <v>0</v>
      </c>
      <c r="O2670" s="909">
        <f>I2670*N2670</f>
        <v>0</v>
      </c>
      <c r="P2670" s="147"/>
      <c r="Q2670" s="1256"/>
      <c r="R2670" s="1256"/>
      <c r="S2670" s="1256"/>
      <c r="T2670" s="1256"/>
      <c r="U2670" s="1256"/>
      <c r="V2670" s="1256"/>
      <c r="W2670" s="1256"/>
      <c r="X2670" s="1256"/>
      <c r="Y2670" s="1256"/>
      <c r="Z2670" s="1256"/>
      <c r="AA2670" s="1256"/>
      <c r="AB2670" s="1256"/>
      <c r="AC2670" s="1256"/>
      <c r="AD2670" s="1256"/>
      <c r="AE2670" s="1256"/>
      <c r="AF2670" s="1256"/>
      <c r="AG2670" s="1256"/>
      <c r="AH2670" s="1256"/>
      <c r="AI2670" s="1256"/>
      <c r="AJ2670" s="1256"/>
      <c r="AK2670" s="1256"/>
      <c r="AL2670" s="1256"/>
      <c r="AM2670" s="1256"/>
      <c r="AN2670" s="1256"/>
      <c r="AO2670" s="1256"/>
      <c r="AP2670" s="1256"/>
      <c r="AQ2670" s="1256"/>
      <c r="AR2670" s="1256"/>
      <c r="AS2670" s="1256"/>
      <c r="AT2670" s="1256"/>
      <c r="AU2670" s="1256"/>
      <c r="AV2670" s="1256"/>
      <c r="AW2670" s="1256"/>
      <c r="AX2670" s="1256"/>
      <c r="AY2670" s="1256"/>
      <c r="AZ2670" s="1256"/>
      <c r="BA2670" s="1256"/>
      <c r="BB2670" s="1256"/>
      <c r="BC2670" s="1256"/>
      <c r="BD2670" s="1256"/>
      <c r="BE2670" s="1256"/>
      <c r="BF2670" s="1256"/>
      <c r="BG2670" s="1256"/>
      <c r="BH2670" s="1256"/>
      <c r="BI2670" s="1256"/>
      <c r="BJ2670" s="1256"/>
      <c r="BK2670" s="1256"/>
      <c r="BL2670" s="1256"/>
      <c r="BM2670" s="1256"/>
      <c r="BN2670" s="1256"/>
      <c r="BO2670" s="1256"/>
      <c r="BP2670" s="1256"/>
      <c r="BQ2670" s="1256"/>
      <c r="BR2670" s="1256"/>
      <c r="BS2670" s="1256"/>
    </row>
    <row r="2671" spans="1:71" s="994" customFormat="1" ht="41.4" hidden="1" outlineLevel="2">
      <c r="A2671" s="1014">
        <v>2</v>
      </c>
      <c r="B2671" s="1014" t="s">
        <v>1556</v>
      </c>
      <c r="C2671" s="1014" t="s">
        <v>1579</v>
      </c>
      <c r="D2671" s="1014" t="s">
        <v>6393</v>
      </c>
      <c r="E2671" s="1014" t="s">
        <v>6393</v>
      </c>
      <c r="F2671" s="1014" t="s">
        <v>1556</v>
      </c>
      <c r="G2671" s="941" t="s">
        <v>6630</v>
      </c>
      <c r="H2671" s="47" t="s">
        <v>29</v>
      </c>
      <c r="I2671" s="329">
        <v>35</v>
      </c>
      <c r="J2671" s="915"/>
      <c r="K2671" s="910">
        <f>I2671*J2671</f>
        <v>0</v>
      </c>
      <c r="L2671" s="426"/>
      <c r="M2671" s="909">
        <f>I2671*L2671</f>
        <v>0</v>
      </c>
      <c r="N2671" s="909">
        <f>J2671+L2671</f>
        <v>0</v>
      </c>
      <c r="O2671" s="909">
        <f>I2671*N2671</f>
        <v>0</v>
      </c>
      <c r="P2671" s="147"/>
      <c r="Q2671" s="1256"/>
      <c r="R2671" s="1256"/>
      <c r="S2671" s="1256"/>
      <c r="T2671" s="1256"/>
      <c r="U2671" s="1256"/>
      <c r="V2671" s="1256"/>
      <c r="W2671" s="1256"/>
      <c r="X2671" s="1256"/>
      <c r="Y2671" s="1256"/>
      <c r="Z2671" s="1256"/>
      <c r="AA2671" s="1256"/>
      <c r="AB2671" s="1256"/>
      <c r="AC2671" s="1256"/>
      <c r="AD2671" s="1256"/>
      <c r="AE2671" s="1256"/>
      <c r="AF2671" s="1256"/>
      <c r="AG2671" s="1256"/>
      <c r="AH2671" s="1256"/>
      <c r="AI2671" s="1256"/>
      <c r="AJ2671" s="1256"/>
      <c r="AK2671" s="1256"/>
      <c r="AL2671" s="1256"/>
      <c r="AM2671" s="1256"/>
      <c r="AN2671" s="1256"/>
      <c r="AO2671" s="1256"/>
      <c r="AP2671" s="1256"/>
      <c r="AQ2671" s="1256"/>
      <c r="AR2671" s="1256"/>
      <c r="AS2671" s="1256"/>
      <c r="AT2671" s="1256"/>
      <c r="AU2671" s="1256"/>
      <c r="AV2671" s="1256"/>
      <c r="AW2671" s="1256"/>
      <c r="AX2671" s="1256"/>
      <c r="AY2671" s="1256"/>
      <c r="AZ2671" s="1256"/>
      <c r="BA2671" s="1256"/>
      <c r="BB2671" s="1256"/>
      <c r="BC2671" s="1256"/>
      <c r="BD2671" s="1256"/>
      <c r="BE2671" s="1256"/>
      <c r="BF2671" s="1256"/>
      <c r="BG2671" s="1256"/>
      <c r="BH2671" s="1256"/>
      <c r="BI2671" s="1256"/>
      <c r="BJ2671" s="1256"/>
      <c r="BK2671" s="1256"/>
      <c r="BL2671" s="1256"/>
      <c r="BM2671" s="1256"/>
      <c r="BN2671" s="1256"/>
      <c r="BO2671" s="1256"/>
      <c r="BP2671" s="1256"/>
      <c r="BQ2671" s="1256"/>
      <c r="BR2671" s="1256"/>
      <c r="BS2671" s="1256"/>
    </row>
    <row r="2672" spans="1:71" s="994" customFormat="1" ht="41.4" hidden="1" outlineLevel="2">
      <c r="A2672" s="1014">
        <v>2</v>
      </c>
      <c r="B2672" s="1014" t="s">
        <v>1556</v>
      </c>
      <c r="C2672" s="1014" t="s">
        <v>1579</v>
      </c>
      <c r="D2672" s="1014" t="s">
        <v>6393</v>
      </c>
      <c r="E2672" s="1014" t="s">
        <v>6393</v>
      </c>
      <c r="F2672" s="1014" t="s">
        <v>1561</v>
      </c>
      <c r="G2672" s="941" t="s">
        <v>6631</v>
      </c>
      <c r="H2672" s="47" t="s">
        <v>29</v>
      </c>
      <c r="I2672" s="329">
        <v>35</v>
      </c>
      <c r="J2672" s="915"/>
      <c r="K2672" s="910">
        <f>I2672*J2672</f>
        <v>0</v>
      </c>
      <c r="L2672" s="426"/>
      <c r="M2672" s="909">
        <f>I2672*L2672</f>
        <v>0</v>
      </c>
      <c r="N2672" s="909">
        <f>J2672+L2672</f>
        <v>0</v>
      </c>
      <c r="O2672" s="909">
        <f>I2672*N2672</f>
        <v>0</v>
      </c>
      <c r="P2672" s="147"/>
      <c r="Q2672" s="1256"/>
      <c r="R2672" s="1256"/>
      <c r="S2672" s="1256"/>
      <c r="T2672" s="1256"/>
      <c r="U2672" s="1256"/>
      <c r="V2672" s="1256"/>
      <c r="W2672" s="1256"/>
      <c r="X2672" s="1256"/>
      <c r="Y2672" s="1256"/>
      <c r="Z2672" s="1256"/>
      <c r="AA2672" s="1256"/>
      <c r="AB2672" s="1256"/>
      <c r="AC2672" s="1256"/>
      <c r="AD2672" s="1256"/>
      <c r="AE2672" s="1256"/>
      <c r="AF2672" s="1256"/>
      <c r="AG2672" s="1256"/>
      <c r="AH2672" s="1256"/>
      <c r="AI2672" s="1256"/>
      <c r="AJ2672" s="1256"/>
      <c r="AK2672" s="1256"/>
      <c r="AL2672" s="1256"/>
      <c r="AM2672" s="1256"/>
      <c r="AN2672" s="1256"/>
      <c r="AO2672" s="1256"/>
      <c r="AP2672" s="1256"/>
      <c r="AQ2672" s="1256"/>
      <c r="AR2672" s="1256"/>
      <c r="AS2672" s="1256"/>
      <c r="AT2672" s="1256"/>
      <c r="AU2672" s="1256"/>
      <c r="AV2672" s="1256"/>
      <c r="AW2672" s="1256"/>
      <c r="AX2672" s="1256"/>
      <c r="AY2672" s="1256"/>
      <c r="AZ2672" s="1256"/>
      <c r="BA2672" s="1256"/>
      <c r="BB2672" s="1256"/>
      <c r="BC2672" s="1256"/>
      <c r="BD2672" s="1256"/>
      <c r="BE2672" s="1256"/>
      <c r="BF2672" s="1256"/>
      <c r="BG2672" s="1256"/>
      <c r="BH2672" s="1256"/>
      <c r="BI2672" s="1256"/>
      <c r="BJ2672" s="1256"/>
      <c r="BK2672" s="1256"/>
      <c r="BL2672" s="1256"/>
      <c r="BM2672" s="1256"/>
      <c r="BN2672" s="1256"/>
      <c r="BO2672" s="1256"/>
      <c r="BP2672" s="1256"/>
      <c r="BQ2672" s="1256"/>
      <c r="BR2672" s="1256"/>
      <c r="BS2672" s="1256"/>
    </row>
    <row r="2673" spans="1:71" ht="27.6" outlineLevel="1" collapsed="1">
      <c r="A2673" s="1107">
        <v>2</v>
      </c>
      <c r="B2673" s="1107" t="s">
        <v>1556</v>
      </c>
      <c r="C2673" s="1107" t="s">
        <v>5713</v>
      </c>
      <c r="D2673" s="1107"/>
      <c r="E2673" s="1107"/>
      <c r="F2673" s="1107"/>
      <c r="G2673" s="1114" t="s">
        <v>6632</v>
      </c>
      <c r="H2673" s="1108"/>
      <c r="I2673" s="1108"/>
      <c r="J2673" s="1115"/>
      <c r="K2673" s="1121">
        <f>SUM(K2674:K2693)</f>
        <v>0</v>
      </c>
      <c r="L2673" s="1115"/>
      <c r="M2673" s="1121">
        <f>SUM(M2674:M2693)</f>
        <v>0</v>
      </c>
      <c r="N2673" s="1115"/>
      <c r="O2673" s="1121">
        <f>SUM(O2674:O2693)</f>
        <v>0</v>
      </c>
      <c r="P2673" s="1113"/>
    </row>
    <row r="2674" spans="1:71" s="994" customFormat="1" hidden="1" outlineLevel="2">
      <c r="A2674" s="1014">
        <v>2</v>
      </c>
      <c r="B2674" s="1014" t="s">
        <v>1556</v>
      </c>
      <c r="C2674" s="1014" t="s">
        <v>5713</v>
      </c>
      <c r="D2674" s="1014" t="s">
        <v>6393</v>
      </c>
      <c r="E2674" s="1014" t="s">
        <v>6393</v>
      </c>
      <c r="F2674" s="1014" t="s">
        <v>1559</v>
      </c>
      <c r="G2674" s="1010" t="s">
        <v>6633</v>
      </c>
      <c r="H2674" s="47"/>
      <c r="I2674" s="329"/>
      <c r="J2674" s="915"/>
      <c r="K2674" s="910">
        <f t="shared" ref="K2674:K2693" si="420">I2674*J2674</f>
        <v>0</v>
      </c>
      <c r="L2674" s="426"/>
      <c r="M2674" s="909">
        <f t="shared" ref="M2674:M2693" si="421">I2674*L2674</f>
        <v>0</v>
      </c>
      <c r="N2674" s="909">
        <f t="shared" ref="N2674:N2693" si="422">J2674+L2674</f>
        <v>0</v>
      </c>
      <c r="O2674" s="909">
        <f t="shared" ref="O2674:O2693" si="423">I2674*N2674</f>
        <v>0</v>
      </c>
      <c r="P2674" s="147"/>
      <c r="Q2674" s="1256"/>
      <c r="R2674" s="1256"/>
      <c r="S2674" s="1256"/>
      <c r="T2674" s="1256"/>
      <c r="U2674" s="1256"/>
      <c r="V2674" s="1256"/>
      <c r="W2674" s="1256"/>
      <c r="X2674" s="1256"/>
      <c r="Y2674" s="1256"/>
      <c r="Z2674" s="1256"/>
      <c r="AA2674" s="1256"/>
      <c r="AB2674" s="1256"/>
      <c r="AC2674" s="1256"/>
      <c r="AD2674" s="1256"/>
      <c r="AE2674" s="1256"/>
      <c r="AF2674" s="1256"/>
      <c r="AG2674" s="1256"/>
      <c r="AH2674" s="1256"/>
      <c r="AI2674" s="1256"/>
      <c r="AJ2674" s="1256"/>
      <c r="AK2674" s="1256"/>
      <c r="AL2674" s="1256"/>
      <c r="AM2674" s="1256"/>
      <c r="AN2674" s="1256"/>
      <c r="AO2674" s="1256"/>
      <c r="AP2674" s="1256"/>
      <c r="AQ2674" s="1256"/>
      <c r="AR2674" s="1256"/>
      <c r="AS2674" s="1256"/>
      <c r="AT2674" s="1256"/>
      <c r="AU2674" s="1256"/>
      <c r="AV2674" s="1256"/>
      <c r="AW2674" s="1256"/>
      <c r="AX2674" s="1256"/>
      <c r="AY2674" s="1256"/>
      <c r="AZ2674" s="1256"/>
      <c r="BA2674" s="1256"/>
      <c r="BB2674" s="1256"/>
      <c r="BC2674" s="1256"/>
      <c r="BD2674" s="1256"/>
      <c r="BE2674" s="1256"/>
      <c r="BF2674" s="1256"/>
      <c r="BG2674" s="1256"/>
      <c r="BH2674" s="1256"/>
      <c r="BI2674" s="1256"/>
      <c r="BJ2674" s="1256"/>
      <c r="BK2674" s="1256"/>
      <c r="BL2674" s="1256"/>
      <c r="BM2674" s="1256"/>
      <c r="BN2674" s="1256"/>
      <c r="BO2674" s="1256"/>
      <c r="BP2674" s="1256"/>
      <c r="BQ2674" s="1256"/>
      <c r="BR2674" s="1256"/>
      <c r="BS2674" s="1256"/>
    </row>
    <row r="2675" spans="1:71" s="994" customFormat="1" ht="27.6" hidden="1" outlineLevel="2">
      <c r="A2675" s="1014">
        <v>2</v>
      </c>
      <c r="B2675" s="1014" t="s">
        <v>1556</v>
      </c>
      <c r="C2675" s="1014" t="s">
        <v>5713</v>
      </c>
      <c r="D2675" s="1014" t="s">
        <v>6393</v>
      </c>
      <c r="E2675" s="1014" t="s">
        <v>6393</v>
      </c>
      <c r="F2675" s="1014" t="s">
        <v>1556</v>
      </c>
      <c r="G2675" s="941" t="s">
        <v>6634</v>
      </c>
      <c r="H2675" s="47" t="s">
        <v>29</v>
      </c>
      <c r="I2675" s="329">
        <v>6</v>
      </c>
      <c r="J2675" s="915"/>
      <c r="K2675" s="910">
        <f t="shared" si="420"/>
        <v>0</v>
      </c>
      <c r="L2675" s="426"/>
      <c r="M2675" s="909">
        <f t="shared" si="421"/>
        <v>0</v>
      </c>
      <c r="N2675" s="909">
        <f t="shared" si="422"/>
        <v>0</v>
      </c>
      <c r="O2675" s="909">
        <f t="shared" si="423"/>
        <v>0</v>
      </c>
      <c r="P2675" s="147"/>
      <c r="Q2675" s="1256"/>
      <c r="R2675" s="1256"/>
      <c r="S2675" s="1256"/>
      <c r="T2675" s="1256"/>
      <c r="U2675" s="1256"/>
      <c r="V2675" s="1256"/>
      <c r="W2675" s="1256"/>
      <c r="X2675" s="1256"/>
      <c r="Y2675" s="1256"/>
      <c r="Z2675" s="1256"/>
      <c r="AA2675" s="1256"/>
      <c r="AB2675" s="1256"/>
      <c r="AC2675" s="1256"/>
      <c r="AD2675" s="1256"/>
      <c r="AE2675" s="1256"/>
      <c r="AF2675" s="1256"/>
      <c r="AG2675" s="1256"/>
      <c r="AH2675" s="1256"/>
      <c r="AI2675" s="1256"/>
      <c r="AJ2675" s="1256"/>
      <c r="AK2675" s="1256"/>
      <c r="AL2675" s="1256"/>
      <c r="AM2675" s="1256"/>
      <c r="AN2675" s="1256"/>
      <c r="AO2675" s="1256"/>
      <c r="AP2675" s="1256"/>
      <c r="AQ2675" s="1256"/>
      <c r="AR2675" s="1256"/>
      <c r="AS2675" s="1256"/>
      <c r="AT2675" s="1256"/>
      <c r="AU2675" s="1256"/>
      <c r="AV2675" s="1256"/>
      <c r="AW2675" s="1256"/>
      <c r="AX2675" s="1256"/>
      <c r="AY2675" s="1256"/>
      <c r="AZ2675" s="1256"/>
      <c r="BA2675" s="1256"/>
      <c r="BB2675" s="1256"/>
      <c r="BC2675" s="1256"/>
      <c r="BD2675" s="1256"/>
      <c r="BE2675" s="1256"/>
      <c r="BF2675" s="1256"/>
      <c r="BG2675" s="1256"/>
      <c r="BH2675" s="1256"/>
      <c r="BI2675" s="1256"/>
      <c r="BJ2675" s="1256"/>
      <c r="BK2675" s="1256"/>
      <c r="BL2675" s="1256"/>
      <c r="BM2675" s="1256"/>
      <c r="BN2675" s="1256"/>
      <c r="BO2675" s="1256"/>
      <c r="BP2675" s="1256"/>
      <c r="BQ2675" s="1256"/>
      <c r="BR2675" s="1256"/>
      <c r="BS2675" s="1256"/>
    </row>
    <row r="2676" spans="1:71" s="994" customFormat="1" ht="27.6" hidden="1" outlineLevel="2">
      <c r="A2676" s="1014">
        <v>2</v>
      </c>
      <c r="B2676" s="1014" t="s">
        <v>1556</v>
      </c>
      <c r="C2676" s="1014" t="s">
        <v>5713</v>
      </c>
      <c r="D2676" s="1014" t="s">
        <v>6393</v>
      </c>
      <c r="E2676" s="1014" t="s">
        <v>6393</v>
      </c>
      <c r="F2676" s="1014" t="s">
        <v>1561</v>
      </c>
      <c r="G2676" s="941" t="s">
        <v>6635</v>
      </c>
      <c r="H2676" s="47" t="s">
        <v>29</v>
      </c>
      <c r="I2676" s="329">
        <v>6</v>
      </c>
      <c r="J2676" s="915"/>
      <c r="K2676" s="910">
        <f t="shared" si="420"/>
        <v>0</v>
      </c>
      <c r="L2676" s="426"/>
      <c r="M2676" s="909">
        <f t="shared" si="421"/>
        <v>0</v>
      </c>
      <c r="N2676" s="909">
        <f t="shared" si="422"/>
        <v>0</v>
      </c>
      <c r="O2676" s="909">
        <f t="shared" si="423"/>
        <v>0</v>
      </c>
      <c r="P2676" s="147"/>
      <c r="Q2676" s="1256"/>
      <c r="R2676" s="1256"/>
      <c r="S2676" s="1256"/>
      <c r="T2676" s="1256"/>
      <c r="U2676" s="1256"/>
      <c r="V2676" s="1256"/>
      <c r="W2676" s="1256"/>
      <c r="X2676" s="1256"/>
      <c r="Y2676" s="1256"/>
      <c r="Z2676" s="1256"/>
      <c r="AA2676" s="1256"/>
      <c r="AB2676" s="1256"/>
      <c r="AC2676" s="1256"/>
      <c r="AD2676" s="1256"/>
      <c r="AE2676" s="1256"/>
      <c r="AF2676" s="1256"/>
      <c r="AG2676" s="1256"/>
      <c r="AH2676" s="1256"/>
      <c r="AI2676" s="1256"/>
      <c r="AJ2676" s="1256"/>
      <c r="AK2676" s="1256"/>
      <c r="AL2676" s="1256"/>
      <c r="AM2676" s="1256"/>
      <c r="AN2676" s="1256"/>
      <c r="AO2676" s="1256"/>
      <c r="AP2676" s="1256"/>
      <c r="AQ2676" s="1256"/>
      <c r="AR2676" s="1256"/>
      <c r="AS2676" s="1256"/>
      <c r="AT2676" s="1256"/>
      <c r="AU2676" s="1256"/>
      <c r="AV2676" s="1256"/>
      <c r="AW2676" s="1256"/>
      <c r="AX2676" s="1256"/>
      <c r="AY2676" s="1256"/>
      <c r="AZ2676" s="1256"/>
      <c r="BA2676" s="1256"/>
      <c r="BB2676" s="1256"/>
      <c r="BC2676" s="1256"/>
      <c r="BD2676" s="1256"/>
      <c r="BE2676" s="1256"/>
      <c r="BF2676" s="1256"/>
      <c r="BG2676" s="1256"/>
      <c r="BH2676" s="1256"/>
      <c r="BI2676" s="1256"/>
      <c r="BJ2676" s="1256"/>
      <c r="BK2676" s="1256"/>
      <c r="BL2676" s="1256"/>
      <c r="BM2676" s="1256"/>
      <c r="BN2676" s="1256"/>
      <c r="BO2676" s="1256"/>
      <c r="BP2676" s="1256"/>
      <c r="BQ2676" s="1256"/>
      <c r="BR2676" s="1256"/>
      <c r="BS2676" s="1256"/>
    </row>
    <row r="2677" spans="1:71" s="994" customFormat="1" hidden="1" outlineLevel="2">
      <c r="A2677" s="1014">
        <v>2</v>
      </c>
      <c r="B2677" s="1014" t="s">
        <v>1556</v>
      </c>
      <c r="C2677" s="1014" t="s">
        <v>5713</v>
      </c>
      <c r="D2677" s="1014" t="s">
        <v>6393</v>
      </c>
      <c r="E2677" s="1014" t="s">
        <v>6393</v>
      </c>
      <c r="F2677" s="1014" t="s">
        <v>1574</v>
      </c>
      <c r="G2677" s="941" t="s">
        <v>6636</v>
      </c>
      <c r="H2677" s="47" t="s">
        <v>29</v>
      </c>
      <c r="I2677" s="329">
        <v>1</v>
      </c>
      <c r="J2677" s="915"/>
      <c r="K2677" s="910">
        <f t="shared" si="420"/>
        <v>0</v>
      </c>
      <c r="L2677" s="426"/>
      <c r="M2677" s="909">
        <f t="shared" si="421"/>
        <v>0</v>
      </c>
      <c r="N2677" s="909">
        <f t="shared" si="422"/>
        <v>0</v>
      </c>
      <c r="O2677" s="909">
        <f t="shared" si="423"/>
        <v>0</v>
      </c>
      <c r="P2677" s="147"/>
      <c r="Q2677" s="1256"/>
      <c r="R2677" s="1256"/>
      <c r="S2677" s="1256"/>
      <c r="T2677" s="1256"/>
      <c r="U2677" s="1256"/>
      <c r="V2677" s="1256"/>
      <c r="W2677" s="1256"/>
      <c r="X2677" s="1256"/>
      <c r="Y2677" s="1256"/>
      <c r="Z2677" s="1256"/>
      <c r="AA2677" s="1256"/>
      <c r="AB2677" s="1256"/>
      <c r="AC2677" s="1256"/>
      <c r="AD2677" s="1256"/>
      <c r="AE2677" s="1256"/>
      <c r="AF2677" s="1256"/>
      <c r="AG2677" s="1256"/>
      <c r="AH2677" s="1256"/>
      <c r="AI2677" s="1256"/>
      <c r="AJ2677" s="1256"/>
      <c r="AK2677" s="1256"/>
      <c r="AL2677" s="1256"/>
      <c r="AM2677" s="1256"/>
      <c r="AN2677" s="1256"/>
      <c r="AO2677" s="1256"/>
      <c r="AP2677" s="1256"/>
      <c r="AQ2677" s="1256"/>
      <c r="AR2677" s="1256"/>
      <c r="AS2677" s="1256"/>
      <c r="AT2677" s="1256"/>
      <c r="AU2677" s="1256"/>
      <c r="AV2677" s="1256"/>
      <c r="AW2677" s="1256"/>
      <c r="AX2677" s="1256"/>
      <c r="AY2677" s="1256"/>
      <c r="AZ2677" s="1256"/>
      <c r="BA2677" s="1256"/>
      <c r="BB2677" s="1256"/>
      <c r="BC2677" s="1256"/>
      <c r="BD2677" s="1256"/>
      <c r="BE2677" s="1256"/>
      <c r="BF2677" s="1256"/>
      <c r="BG2677" s="1256"/>
      <c r="BH2677" s="1256"/>
      <c r="BI2677" s="1256"/>
      <c r="BJ2677" s="1256"/>
      <c r="BK2677" s="1256"/>
      <c r="BL2677" s="1256"/>
      <c r="BM2677" s="1256"/>
      <c r="BN2677" s="1256"/>
      <c r="BO2677" s="1256"/>
      <c r="BP2677" s="1256"/>
      <c r="BQ2677" s="1256"/>
      <c r="BR2677" s="1256"/>
      <c r="BS2677" s="1256"/>
    </row>
    <row r="2678" spans="1:71" s="994" customFormat="1" hidden="1" outlineLevel="2">
      <c r="A2678" s="1014">
        <v>2</v>
      </c>
      <c r="B2678" s="1014" t="s">
        <v>1556</v>
      </c>
      <c r="C2678" s="1014" t="s">
        <v>5713</v>
      </c>
      <c r="D2678" s="1014" t="s">
        <v>6393</v>
      </c>
      <c r="E2678" s="1014" t="s">
        <v>6393</v>
      </c>
      <c r="F2678" s="1014" t="s">
        <v>1567</v>
      </c>
      <c r="G2678" s="941" t="s">
        <v>6637</v>
      </c>
      <c r="H2678" s="47" t="s">
        <v>29</v>
      </c>
      <c r="I2678" s="329">
        <v>1</v>
      </c>
      <c r="J2678" s="915"/>
      <c r="K2678" s="910">
        <f t="shared" si="420"/>
        <v>0</v>
      </c>
      <c r="L2678" s="426"/>
      <c r="M2678" s="909">
        <f t="shared" si="421"/>
        <v>0</v>
      </c>
      <c r="N2678" s="909">
        <f t="shared" si="422"/>
        <v>0</v>
      </c>
      <c r="O2678" s="909">
        <f t="shared" si="423"/>
        <v>0</v>
      </c>
      <c r="P2678" s="147"/>
      <c r="Q2678" s="1256"/>
      <c r="R2678" s="1256"/>
      <c r="S2678" s="1256"/>
      <c r="T2678" s="1256"/>
      <c r="U2678" s="1256"/>
      <c r="V2678" s="1256"/>
      <c r="W2678" s="1256"/>
      <c r="X2678" s="1256"/>
      <c r="Y2678" s="1256"/>
      <c r="Z2678" s="1256"/>
      <c r="AA2678" s="1256"/>
      <c r="AB2678" s="1256"/>
      <c r="AC2678" s="1256"/>
      <c r="AD2678" s="1256"/>
      <c r="AE2678" s="1256"/>
      <c r="AF2678" s="1256"/>
      <c r="AG2678" s="1256"/>
      <c r="AH2678" s="1256"/>
      <c r="AI2678" s="1256"/>
      <c r="AJ2678" s="1256"/>
      <c r="AK2678" s="1256"/>
      <c r="AL2678" s="1256"/>
      <c r="AM2678" s="1256"/>
      <c r="AN2678" s="1256"/>
      <c r="AO2678" s="1256"/>
      <c r="AP2678" s="1256"/>
      <c r="AQ2678" s="1256"/>
      <c r="AR2678" s="1256"/>
      <c r="AS2678" s="1256"/>
      <c r="AT2678" s="1256"/>
      <c r="AU2678" s="1256"/>
      <c r="AV2678" s="1256"/>
      <c r="AW2678" s="1256"/>
      <c r="AX2678" s="1256"/>
      <c r="AY2678" s="1256"/>
      <c r="AZ2678" s="1256"/>
      <c r="BA2678" s="1256"/>
      <c r="BB2678" s="1256"/>
      <c r="BC2678" s="1256"/>
      <c r="BD2678" s="1256"/>
      <c r="BE2678" s="1256"/>
      <c r="BF2678" s="1256"/>
      <c r="BG2678" s="1256"/>
      <c r="BH2678" s="1256"/>
      <c r="BI2678" s="1256"/>
      <c r="BJ2678" s="1256"/>
      <c r="BK2678" s="1256"/>
      <c r="BL2678" s="1256"/>
      <c r="BM2678" s="1256"/>
      <c r="BN2678" s="1256"/>
      <c r="BO2678" s="1256"/>
      <c r="BP2678" s="1256"/>
      <c r="BQ2678" s="1256"/>
      <c r="BR2678" s="1256"/>
      <c r="BS2678" s="1256"/>
    </row>
    <row r="2679" spans="1:71" s="994" customFormat="1" hidden="1" outlineLevel="2">
      <c r="A2679" s="1014">
        <v>2</v>
      </c>
      <c r="B2679" s="1014" t="s">
        <v>1556</v>
      </c>
      <c r="C2679" s="1014" t="s">
        <v>5713</v>
      </c>
      <c r="D2679" s="1014" t="s">
        <v>6393</v>
      </c>
      <c r="E2679" s="1014" t="s">
        <v>6393</v>
      </c>
      <c r="F2679" s="1014" t="s">
        <v>1571</v>
      </c>
      <c r="G2679" s="941" t="s">
        <v>6638</v>
      </c>
      <c r="H2679" s="47" t="s">
        <v>29</v>
      </c>
      <c r="I2679" s="329">
        <v>1</v>
      </c>
      <c r="J2679" s="915"/>
      <c r="K2679" s="910">
        <f t="shared" si="420"/>
        <v>0</v>
      </c>
      <c r="L2679" s="426"/>
      <c r="M2679" s="909">
        <f t="shared" si="421"/>
        <v>0</v>
      </c>
      <c r="N2679" s="909">
        <f t="shared" si="422"/>
        <v>0</v>
      </c>
      <c r="O2679" s="909">
        <f t="shared" si="423"/>
        <v>0</v>
      </c>
      <c r="P2679" s="147"/>
      <c r="Q2679" s="1256"/>
      <c r="R2679" s="1256"/>
      <c r="S2679" s="1256"/>
      <c r="T2679" s="1256"/>
      <c r="U2679" s="1256"/>
      <c r="V2679" s="1256"/>
      <c r="W2679" s="1256"/>
      <c r="X2679" s="1256"/>
      <c r="Y2679" s="1256"/>
      <c r="Z2679" s="1256"/>
      <c r="AA2679" s="1256"/>
      <c r="AB2679" s="1256"/>
      <c r="AC2679" s="1256"/>
      <c r="AD2679" s="1256"/>
      <c r="AE2679" s="1256"/>
      <c r="AF2679" s="1256"/>
      <c r="AG2679" s="1256"/>
      <c r="AH2679" s="1256"/>
      <c r="AI2679" s="1256"/>
      <c r="AJ2679" s="1256"/>
      <c r="AK2679" s="1256"/>
      <c r="AL2679" s="1256"/>
      <c r="AM2679" s="1256"/>
      <c r="AN2679" s="1256"/>
      <c r="AO2679" s="1256"/>
      <c r="AP2679" s="1256"/>
      <c r="AQ2679" s="1256"/>
      <c r="AR2679" s="1256"/>
      <c r="AS2679" s="1256"/>
      <c r="AT2679" s="1256"/>
      <c r="AU2679" s="1256"/>
      <c r="AV2679" s="1256"/>
      <c r="AW2679" s="1256"/>
      <c r="AX2679" s="1256"/>
      <c r="AY2679" s="1256"/>
      <c r="AZ2679" s="1256"/>
      <c r="BA2679" s="1256"/>
      <c r="BB2679" s="1256"/>
      <c r="BC2679" s="1256"/>
      <c r="BD2679" s="1256"/>
      <c r="BE2679" s="1256"/>
      <c r="BF2679" s="1256"/>
      <c r="BG2679" s="1256"/>
      <c r="BH2679" s="1256"/>
      <c r="BI2679" s="1256"/>
      <c r="BJ2679" s="1256"/>
      <c r="BK2679" s="1256"/>
      <c r="BL2679" s="1256"/>
      <c r="BM2679" s="1256"/>
      <c r="BN2679" s="1256"/>
      <c r="BO2679" s="1256"/>
      <c r="BP2679" s="1256"/>
      <c r="BQ2679" s="1256"/>
      <c r="BR2679" s="1256"/>
      <c r="BS2679" s="1256"/>
    </row>
    <row r="2680" spans="1:71" s="994" customFormat="1" hidden="1" outlineLevel="2">
      <c r="A2680" s="1014">
        <v>2</v>
      </c>
      <c r="B2680" s="1014" t="s">
        <v>1556</v>
      </c>
      <c r="C2680" s="1014" t="s">
        <v>5713</v>
      </c>
      <c r="D2680" s="1014" t="s">
        <v>6393</v>
      </c>
      <c r="E2680" s="1014" t="s">
        <v>6393</v>
      </c>
      <c r="F2680" s="1014" t="s">
        <v>1589</v>
      </c>
      <c r="G2680" s="941" t="s">
        <v>6639</v>
      </c>
      <c r="H2680" s="47" t="s">
        <v>29</v>
      </c>
      <c r="I2680" s="329">
        <v>1</v>
      </c>
      <c r="J2680" s="915"/>
      <c r="K2680" s="910">
        <f t="shared" si="420"/>
        <v>0</v>
      </c>
      <c r="L2680" s="426"/>
      <c r="M2680" s="909">
        <f t="shared" si="421"/>
        <v>0</v>
      </c>
      <c r="N2680" s="909">
        <f t="shared" si="422"/>
        <v>0</v>
      </c>
      <c r="O2680" s="909">
        <f t="shared" si="423"/>
        <v>0</v>
      </c>
      <c r="P2680" s="147"/>
      <c r="Q2680" s="1256"/>
      <c r="R2680" s="1256"/>
      <c r="S2680" s="1256"/>
      <c r="T2680" s="1256"/>
      <c r="U2680" s="1256"/>
      <c r="V2680" s="1256"/>
      <c r="W2680" s="1256"/>
      <c r="X2680" s="1256"/>
      <c r="Y2680" s="1256"/>
      <c r="Z2680" s="1256"/>
      <c r="AA2680" s="1256"/>
      <c r="AB2680" s="1256"/>
      <c r="AC2680" s="1256"/>
      <c r="AD2680" s="1256"/>
      <c r="AE2680" s="1256"/>
      <c r="AF2680" s="1256"/>
      <c r="AG2680" s="1256"/>
      <c r="AH2680" s="1256"/>
      <c r="AI2680" s="1256"/>
      <c r="AJ2680" s="1256"/>
      <c r="AK2680" s="1256"/>
      <c r="AL2680" s="1256"/>
      <c r="AM2680" s="1256"/>
      <c r="AN2680" s="1256"/>
      <c r="AO2680" s="1256"/>
      <c r="AP2680" s="1256"/>
      <c r="AQ2680" s="1256"/>
      <c r="AR2680" s="1256"/>
      <c r="AS2680" s="1256"/>
      <c r="AT2680" s="1256"/>
      <c r="AU2680" s="1256"/>
      <c r="AV2680" s="1256"/>
      <c r="AW2680" s="1256"/>
      <c r="AX2680" s="1256"/>
      <c r="AY2680" s="1256"/>
      <c r="AZ2680" s="1256"/>
      <c r="BA2680" s="1256"/>
      <c r="BB2680" s="1256"/>
      <c r="BC2680" s="1256"/>
      <c r="BD2680" s="1256"/>
      <c r="BE2680" s="1256"/>
      <c r="BF2680" s="1256"/>
      <c r="BG2680" s="1256"/>
      <c r="BH2680" s="1256"/>
      <c r="BI2680" s="1256"/>
      <c r="BJ2680" s="1256"/>
      <c r="BK2680" s="1256"/>
      <c r="BL2680" s="1256"/>
      <c r="BM2680" s="1256"/>
      <c r="BN2680" s="1256"/>
      <c r="BO2680" s="1256"/>
      <c r="BP2680" s="1256"/>
      <c r="BQ2680" s="1256"/>
      <c r="BR2680" s="1256"/>
      <c r="BS2680" s="1256"/>
    </row>
    <row r="2681" spans="1:71" s="994" customFormat="1" ht="27.6" hidden="1" outlineLevel="2">
      <c r="A2681" s="1014">
        <v>2</v>
      </c>
      <c r="B2681" s="1014" t="s">
        <v>1556</v>
      </c>
      <c r="C2681" s="1014" t="s">
        <v>5713</v>
      </c>
      <c r="D2681" s="1014" t="s">
        <v>6393</v>
      </c>
      <c r="E2681" s="1014" t="s">
        <v>6393</v>
      </c>
      <c r="F2681" s="1014" t="s">
        <v>1594</v>
      </c>
      <c r="G2681" s="941" t="s">
        <v>6640</v>
      </c>
      <c r="H2681" s="47" t="s">
        <v>29</v>
      </c>
      <c r="I2681" s="329">
        <v>2</v>
      </c>
      <c r="J2681" s="915"/>
      <c r="K2681" s="910">
        <f t="shared" si="420"/>
        <v>0</v>
      </c>
      <c r="L2681" s="426"/>
      <c r="M2681" s="909">
        <f t="shared" si="421"/>
        <v>0</v>
      </c>
      <c r="N2681" s="909">
        <f t="shared" si="422"/>
        <v>0</v>
      </c>
      <c r="O2681" s="909">
        <f t="shared" si="423"/>
        <v>0</v>
      </c>
      <c r="P2681" s="147"/>
      <c r="Q2681" s="1256"/>
      <c r="R2681" s="1256"/>
      <c r="S2681" s="1256"/>
      <c r="T2681" s="1256"/>
      <c r="U2681" s="1256"/>
      <c r="V2681" s="1256"/>
      <c r="W2681" s="1256"/>
      <c r="X2681" s="1256"/>
      <c r="Y2681" s="1256"/>
      <c r="Z2681" s="1256"/>
      <c r="AA2681" s="1256"/>
      <c r="AB2681" s="1256"/>
      <c r="AC2681" s="1256"/>
      <c r="AD2681" s="1256"/>
      <c r="AE2681" s="1256"/>
      <c r="AF2681" s="1256"/>
      <c r="AG2681" s="1256"/>
      <c r="AH2681" s="1256"/>
      <c r="AI2681" s="1256"/>
      <c r="AJ2681" s="1256"/>
      <c r="AK2681" s="1256"/>
      <c r="AL2681" s="1256"/>
      <c r="AM2681" s="1256"/>
      <c r="AN2681" s="1256"/>
      <c r="AO2681" s="1256"/>
      <c r="AP2681" s="1256"/>
      <c r="AQ2681" s="1256"/>
      <c r="AR2681" s="1256"/>
      <c r="AS2681" s="1256"/>
      <c r="AT2681" s="1256"/>
      <c r="AU2681" s="1256"/>
      <c r="AV2681" s="1256"/>
      <c r="AW2681" s="1256"/>
      <c r="AX2681" s="1256"/>
      <c r="AY2681" s="1256"/>
      <c r="AZ2681" s="1256"/>
      <c r="BA2681" s="1256"/>
      <c r="BB2681" s="1256"/>
      <c r="BC2681" s="1256"/>
      <c r="BD2681" s="1256"/>
      <c r="BE2681" s="1256"/>
      <c r="BF2681" s="1256"/>
      <c r="BG2681" s="1256"/>
      <c r="BH2681" s="1256"/>
      <c r="BI2681" s="1256"/>
      <c r="BJ2681" s="1256"/>
      <c r="BK2681" s="1256"/>
      <c r="BL2681" s="1256"/>
      <c r="BM2681" s="1256"/>
      <c r="BN2681" s="1256"/>
      <c r="BO2681" s="1256"/>
      <c r="BP2681" s="1256"/>
      <c r="BQ2681" s="1256"/>
      <c r="BR2681" s="1256"/>
      <c r="BS2681" s="1256"/>
    </row>
    <row r="2682" spans="1:71" s="994" customFormat="1" ht="27.6" hidden="1" outlineLevel="2">
      <c r="A2682" s="1014">
        <v>2</v>
      </c>
      <c r="B2682" s="1014" t="s">
        <v>1556</v>
      </c>
      <c r="C2682" s="1014" t="s">
        <v>5713</v>
      </c>
      <c r="D2682" s="1014" t="s">
        <v>6393</v>
      </c>
      <c r="E2682" s="1014" t="s">
        <v>6393</v>
      </c>
      <c r="F2682" s="1014" t="s">
        <v>5726</v>
      </c>
      <c r="G2682" s="941" t="s">
        <v>6641</v>
      </c>
      <c r="H2682" s="47" t="s">
        <v>29</v>
      </c>
      <c r="I2682" s="329">
        <v>2</v>
      </c>
      <c r="J2682" s="915"/>
      <c r="K2682" s="910">
        <f t="shared" si="420"/>
        <v>0</v>
      </c>
      <c r="L2682" s="426"/>
      <c r="M2682" s="909">
        <f t="shared" si="421"/>
        <v>0</v>
      </c>
      <c r="N2682" s="909">
        <f t="shared" si="422"/>
        <v>0</v>
      </c>
      <c r="O2682" s="909">
        <f t="shared" si="423"/>
        <v>0</v>
      </c>
      <c r="P2682" s="147"/>
      <c r="Q2682" s="1256"/>
      <c r="R2682" s="1256"/>
      <c r="S2682" s="1256"/>
      <c r="T2682" s="1256"/>
      <c r="U2682" s="1256"/>
      <c r="V2682" s="1256"/>
      <c r="W2682" s="1256"/>
      <c r="X2682" s="1256"/>
      <c r="Y2682" s="1256"/>
      <c r="Z2682" s="1256"/>
      <c r="AA2682" s="1256"/>
      <c r="AB2682" s="1256"/>
      <c r="AC2682" s="1256"/>
      <c r="AD2682" s="1256"/>
      <c r="AE2682" s="1256"/>
      <c r="AF2682" s="1256"/>
      <c r="AG2682" s="1256"/>
      <c r="AH2682" s="1256"/>
      <c r="AI2682" s="1256"/>
      <c r="AJ2682" s="1256"/>
      <c r="AK2682" s="1256"/>
      <c r="AL2682" s="1256"/>
      <c r="AM2682" s="1256"/>
      <c r="AN2682" s="1256"/>
      <c r="AO2682" s="1256"/>
      <c r="AP2682" s="1256"/>
      <c r="AQ2682" s="1256"/>
      <c r="AR2682" s="1256"/>
      <c r="AS2682" s="1256"/>
      <c r="AT2682" s="1256"/>
      <c r="AU2682" s="1256"/>
      <c r="AV2682" s="1256"/>
      <c r="AW2682" s="1256"/>
      <c r="AX2682" s="1256"/>
      <c r="AY2682" s="1256"/>
      <c r="AZ2682" s="1256"/>
      <c r="BA2682" s="1256"/>
      <c r="BB2682" s="1256"/>
      <c r="BC2682" s="1256"/>
      <c r="BD2682" s="1256"/>
      <c r="BE2682" s="1256"/>
      <c r="BF2682" s="1256"/>
      <c r="BG2682" s="1256"/>
      <c r="BH2682" s="1256"/>
      <c r="BI2682" s="1256"/>
      <c r="BJ2682" s="1256"/>
      <c r="BK2682" s="1256"/>
      <c r="BL2682" s="1256"/>
      <c r="BM2682" s="1256"/>
      <c r="BN2682" s="1256"/>
      <c r="BO2682" s="1256"/>
      <c r="BP2682" s="1256"/>
      <c r="BQ2682" s="1256"/>
      <c r="BR2682" s="1256"/>
      <c r="BS2682" s="1256"/>
    </row>
    <row r="2683" spans="1:71" s="994" customFormat="1" hidden="1" outlineLevel="2">
      <c r="A2683" s="1014">
        <v>2</v>
      </c>
      <c r="B2683" s="1014" t="s">
        <v>1556</v>
      </c>
      <c r="C2683" s="1014" t="s">
        <v>5713</v>
      </c>
      <c r="D2683" s="1014" t="s">
        <v>6393</v>
      </c>
      <c r="E2683" s="1014" t="s">
        <v>6393</v>
      </c>
      <c r="F2683" s="1014" t="s">
        <v>6298</v>
      </c>
      <c r="G2683" s="1010" t="s">
        <v>6642</v>
      </c>
      <c r="H2683" s="47"/>
      <c r="I2683" s="329"/>
      <c r="J2683" s="915"/>
      <c r="K2683" s="910">
        <f t="shared" si="420"/>
        <v>0</v>
      </c>
      <c r="L2683" s="426"/>
      <c r="M2683" s="909">
        <f t="shared" si="421"/>
        <v>0</v>
      </c>
      <c r="N2683" s="909">
        <f t="shared" si="422"/>
        <v>0</v>
      </c>
      <c r="O2683" s="909">
        <f t="shared" si="423"/>
        <v>0</v>
      </c>
      <c r="P2683" s="147"/>
      <c r="Q2683" s="1256"/>
      <c r="R2683" s="1256"/>
      <c r="S2683" s="1256"/>
      <c r="T2683" s="1256"/>
      <c r="U2683" s="1256"/>
      <c r="V2683" s="1256"/>
      <c r="W2683" s="1256"/>
      <c r="X2683" s="1256"/>
      <c r="Y2683" s="1256"/>
      <c r="Z2683" s="1256"/>
      <c r="AA2683" s="1256"/>
      <c r="AB2683" s="1256"/>
      <c r="AC2683" s="1256"/>
      <c r="AD2683" s="1256"/>
      <c r="AE2683" s="1256"/>
      <c r="AF2683" s="1256"/>
      <c r="AG2683" s="1256"/>
      <c r="AH2683" s="1256"/>
      <c r="AI2683" s="1256"/>
      <c r="AJ2683" s="1256"/>
      <c r="AK2683" s="1256"/>
      <c r="AL2683" s="1256"/>
      <c r="AM2683" s="1256"/>
      <c r="AN2683" s="1256"/>
      <c r="AO2683" s="1256"/>
      <c r="AP2683" s="1256"/>
      <c r="AQ2683" s="1256"/>
      <c r="AR2683" s="1256"/>
      <c r="AS2683" s="1256"/>
      <c r="AT2683" s="1256"/>
      <c r="AU2683" s="1256"/>
      <c r="AV2683" s="1256"/>
      <c r="AW2683" s="1256"/>
      <c r="AX2683" s="1256"/>
      <c r="AY2683" s="1256"/>
      <c r="AZ2683" s="1256"/>
      <c r="BA2683" s="1256"/>
      <c r="BB2683" s="1256"/>
      <c r="BC2683" s="1256"/>
      <c r="BD2683" s="1256"/>
      <c r="BE2683" s="1256"/>
      <c r="BF2683" s="1256"/>
      <c r="BG2683" s="1256"/>
      <c r="BH2683" s="1256"/>
      <c r="BI2683" s="1256"/>
      <c r="BJ2683" s="1256"/>
      <c r="BK2683" s="1256"/>
      <c r="BL2683" s="1256"/>
      <c r="BM2683" s="1256"/>
      <c r="BN2683" s="1256"/>
      <c r="BO2683" s="1256"/>
      <c r="BP2683" s="1256"/>
      <c r="BQ2683" s="1256"/>
      <c r="BR2683" s="1256"/>
      <c r="BS2683" s="1256"/>
    </row>
    <row r="2684" spans="1:71" s="994" customFormat="1" ht="27.6" hidden="1" outlineLevel="2">
      <c r="A2684" s="1014">
        <v>2</v>
      </c>
      <c r="B2684" s="1014" t="s">
        <v>1556</v>
      </c>
      <c r="C2684" s="1014" t="s">
        <v>5713</v>
      </c>
      <c r="D2684" s="1014" t="s">
        <v>6393</v>
      </c>
      <c r="E2684" s="1014" t="s">
        <v>6393</v>
      </c>
      <c r="F2684" s="1014" t="s">
        <v>6299</v>
      </c>
      <c r="G2684" s="941" t="s">
        <v>6634</v>
      </c>
      <c r="H2684" s="47" t="s">
        <v>29</v>
      </c>
      <c r="I2684" s="329">
        <v>6</v>
      </c>
      <c r="J2684" s="915"/>
      <c r="K2684" s="910">
        <f t="shared" si="420"/>
        <v>0</v>
      </c>
      <c r="L2684" s="426"/>
      <c r="M2684" s="909">
        <f t="shared" si="421"/>
        <v>0</v>
      </c>
      <c r="N2684" s="909">
        <f t="shared" si="422"/>
        <v>0</v>
      </c>
      <c r="O2684" s="909">
        <f t="shared" si="423"/>
        <v>0</v>
      </c>
      <c r="P2684" s="147"/>
      <c r="Q2684" s="1256"/>
      <c r="R2684" s="1256"/>
      <c r="S2684" s="1256"/>
      <c r="T2684" s="1256"/>
      <c r="U2684" s="1256"/>
      <c r="V2684" s="1256"/>
      <c r="W2684" s="1256"/>
      <c r="X2684" s="1256"/>
      <c r="Y2684" s="1256"/>
      <c r="Z2684" s="1256"/>
      <c r="AA2684" s="1256"/>
      <c r="AB2684" s="1256"/>
      <c r="AC2684" s="1256"/>
      <c r="AD2684" s="1256"/>
      <c r="AE2684" s="1256"/>
      <c r="AF2684" s="1256"/>
      <c r="AG2684" s="1256"/>
      <c r="AH2684" s="1256"/>
      <c r="AI2684" s="1256"/>
      <c r="AJ2684" s="1256"/>
      <c r="AK2684" s="1256"/>
      <c r="AL2684" s="1256"/>
      <c r="AM2684" s="1256"/>
      <c r="AN2684" s="1256"/>
      <c r="AO2684" s="1256"/>
      <c r="AP2684" s="1256"/>
      <c r="AQ2684" s="1256"/>
      <c r="AR2684" s="1256"/>
      <c r="AS2684" s="1256"/>
      <c r="AT2684" s="1256"/>
      <c r="AU2684" s="1256"/>
      <c r="AV2684" s="1256"/>
      <c r="AW2684" s="1256"/>
      <c r="AX2684" s="1256"/>
      <c r="AY2684" s="1256"/>
      <c r="AZ2684" s="1256"/>
      <c r="BA2684" s="1256"/>
      <c r="BB2684" s="1256"/>
      <c r="BC2684" s="1256"/>
      <c r="BD2684" s="1256"/>
      <c r="BE2684" s="1256"/>
      <c r="BF2684" s="1256"/>
      <c r="BG2684" s="1256"/>
      <c r="BH2684" s="1256"/>
      <c r="BI2684" s="1256"/>
      <c r="BJ2684" s="1256"/>
      <c r="BK2684" s="1256"/>
      <c r="BL2684" s="1256"/>
      <c r="BM2684" s="1256"/>
      <c r="BN2684" s="1256"/>
      <c r="BO2684" s="1256"/>
      <c r="BP2684" s="1256"/>
      <c r="BQ2684" s="1256"/>
      <c r="BR2684" s="1256"/>
      <c r="BS2684" s="1256"/>
    </row>
    <row r="2685" spans="1:71" s="994" customFormat="1" ht="27.6" hidden="1" outlineLevel="2">
      <c r="A2685" s="1014">
        <v>2</v>
      </c>
      <c r="B2685" s="1014" t="s">
        <v>1556</v>
      </c>
      <c r="C2685" s="1014" t="s">
        <v>5713</v>
      </c>
      <c r="D2685" s="1014" t="s">
        <v>6393</v>
      </c>
      <c r="E2685" s="1014" t="s">
        <v>6393</v>
      </c>
      <c r="F2685" s="1014" t="s">
        <v>1579</v>
      </c>
      <c r="G2685" s="941" t="s">
        <v>6635</v>
      </c>
      <c r="H2685" s="47" t="s">
        <v>29</v>
      </c>
      <c r="I2685" s="329">
        <v>6</v>
      </c>
      <c r="J2685" s="915"/>
      <c r="K2685" s="910">
        <f t="shared" si="420"/>
        <v>0</v>
      </c>
      <c r="L2685" s="426"/>
      <c r="M2685" s="909">
        <f t="shared" si="421"/>
        <v>0</v>
      </c>
      <c r="N2685" s="909">
        <f t="shared" si="422"/>
        <v>0</v>
      </c>
      <c r="O2685" s="909">
        <f t="shared" si="423"/>
        <v>0</v>
      </c>
      <c r="P2685" s="147"/>
      <c r="Q2685" s="1256"/>
      <c r="R2685" s="1256"/>
      <c r="S2685" s="1256"/>
      <c r="T2685" s="1256"/>
      <c r="U2685" s="1256"/>
      <c r="V2685" s="1256"/>
      <c r="W2685" s="1256"/>
      <c r="X2685" s="1256"/>
      <c r="Y2685" s="1256"/>
      <c r="Z2685" s="1256"/>
      <c r="AA2685" s="1256"/>
      <c r="AB2685" s="1256"/>
      <c r="AC2685" s="1256"/>
      <c r="AD2685" s="1256"/>
      <c r="AE2685" s="1256"/>
      <c r="AF2685" s="1256"/>
      <c r="AG2685" s="1256"/>
      <c r="AH2685" s="1256"/>
      <c r="AI2685" s="1256"/>
      <c r="AJ2685" s="1256"/>
      <c r="AK2685" s="1256"/>
      <c r="AL2685" s="1256"/>
      <c r="AM2685" s="1256"/>
      <c r="AN2685" s="1256"/>
      <c r="AO2685" s="1256"/>
      <c r="AP2685" s="1256"/>
      <c r="AQ2685" s="1256"/>
      <c r="AR2685" s="1256"/>
      <c r="AS2685" s="1256"/>
      <c r="AT2685" s="1256"/>
      <c r="AU2685" s="1256"/>
      <c r="AV2685" s="1256"/>
      <c r="AW2685" s="1256"/>
      <c r="AX2685" s="1256"/>
      <c r="AY2685" s="1256"/>
      <c r="AZ2685" s="1256"/>
      <c r="BA2685" s="1256"/>
      <c r="BB2685" s="1256"/>
      <c r="BC2685" s="1256"/>
      <c r="BD2685" s="1256"/>
      <c r="BE2685" s="1256"/>
      <c r="BF2685" s="1256"/>
      <c r="BG2685" s="1256"/>
      <c r="BH2685" s="1256"/>
      <c r="BI2685" s="1256"/>
      <c r="BJ2685" s="1256"/>
      <c r="BK2685" s="1256"/>
      <c r="BL2685" s="1256"/>
      <c r="BM2685" s="1256"/>
      <c r="BN2685" s="1256"/>
      <c r="BO2685" s="1256"/>
      <c r="BP2685" s="1256"/>
      <c r="BQ2685" s="1256"/>
      <c r="BR2685" s="1256"/>
      <c r="BS2685" s="1256"/>
    </row>
    <row r="2686" spans="1:71" s="994" customFormat="1" hidden="1" outlineLevel="2">
      <c r="A2686" s="1014">
        <v>2</v>
      </c>
      <c r="B2686" s="1014" t="s">
        <v>1556</v>
      </c>
      <c r="C2686" s="1014" t="s">
        <v>5713</v>
      </c>
      <c r="D2686" s="1014" t="s">
        <v>6393</v>
      </c>
      <c r="E2686" s="1014" t="s">
        <v>6393</v>
      </c>
      <c r="F2686" s="1014" t="s">
        <v>5713</v>
      </c>
      <c r="G2686" s="941" t="s">
        <v>6636</v>
      </c>
      <c r="H2686" s="47" t="s">
        <v>29</v>
      </c>
      <c r="I2686" s="329">
        <v>1</v>
      </c>
      <c r="J2686" s="915"/>
      <c r="K2686" s="910">
        <f t="shared" si="420"/>
        <v>0</v>
      </c>
      <c r="L2686" s="426"/>
      <c r="M2686" s="909">
        <f t="shared" si="421"/>
        <v>0</v>
      </c>
      <c r="N2686" s="909">
        <f t="shared" si="422"/>
        <v>0</v>
      </c>
      <c r="O2686" s="909">
        <f t="shared" si="423"/>
        <v>0</v>
      </c>
      <c r="P2686" s="147"/>
      <c r="Q2686" s="1256"/>
      <c r="R2686" s="1256"/>
      <c r="S2686" s="1256"/>
      <c r="T2686" s="1256"/>
      <c r="U2686" s="1256"/>
      <c r="V2686" s="1256"/>
      <c r="W2686" s="1256"/>
      <c r="X2686" s="1256"/>
      <c r="Y2686" s="1256"/>
      <c r="Z2686" s="1256"/>
      <c r="AA2686" s="1256"/>
      <c r="AB2686" s="1256"/>
      <c r="AC2686" s="1256"/>
      <c r="AD2686" s="1256"/>
      <c r="AE2686" s="1256"/>
      <c r="AF2686" s="1256"/>
      <c r="AG2686" s="1256"/>
      <c r="AH2686" s="1256"/>
      <c r="AI2686" s="1256"/>
      <c r="AJ2686" s="1256"/>
      <c r="AK2686" s="1256"/>
      <c r="AL2686" s="1256"/>
      <c r="AM2686" s="1256"/>
      <c r="AN2686" s="1256"/>
      <c r="AO2686" s="1256"/>
      <c r="AP2686" s="1256"/>
      <c r="AQ2686" s="1256"/>
      <c r="AR2686" s="1256"/>
      <c r="AS2686" s="1256"/>
      <c r="AT2686" s="1256"/>
      <c r="AU2686" s="1256"/>
      <c r="AV2686" s="1256"/>
      <c r="AW2686" s="1256"/>
      <c r="AX2686" s="1256"/>
      <c r="AY2686" s="1256"/>
      <c r="AZ2686" s="1256"/>
      <c r="BA2686" s="1256"/>
      <c r="BB2686" s="1256"/>
      <c r="BC2686" s="1256"/>
      <c r="BD2686" s="1256"/>
      <c r="BE2686" s="1256"/>
      <c r="BF2686" s="1256"/>
      <c r="BG2686" s="1256"/>
      <c r="BH2686" s="1256"/>
      <c r="BI2686" s="1256"/>
      <c r="BJ2686" s="1256"/>
      <c r="BK2686" s="1256"/>
      <c r="BL2686" s="1256"/>
      <c r="BM2686" s="1256"/>
      <c r="BN2686" s="1256"/>
      <c r="BO2686" s="1256"/>
      <c r="BP2686" s="1256"/>
      <c r="BQ2686" s="1256"/>
      <c r="BR2686" s="1256"/>
      <c r="BS2686" s="1256"/>
    </row>
    <row r="2687" spans="1:71" s="994" customFormat="1" hidden="1" outlineLevel="2">
      <c r="A2687" s="1014">
        <v>2</v>
      </c>
      <c r="B2687" s="1014" t="s">
        <v>1556</v>
      </c>
      <c r="C2687" s="1014" t="s">
        <v>5713</v>
      </c>
      <c r="D2687" s="1014" t="s">
        <v>6393</v>
      </c>
      <c r="E2687" s="1014" t="s">
        <v>6393</v>
      </c>
      <c r="F2687" s="1014" t="s">
        <v>6300</v>
      </c>
      <c r="G2687" s="941" t="s">
        <v>6637</v>
      </c>
      <c r="H2687" s="47" t="s">
        <v>29</v>
      </c>
      <c r="I2687" s="329">
        <v>1</v>
      </c>
      <c r="J2687" s="915"/>
      <c r="K2687" s="910">
        <f t="shared" si="420"/>
        <v>0</v>
      </c>
      <c r="L2687" s="426"/>
      <c r="M2687" s="909">
        <f t="shared" si="421"/>
        <v>0</v>
      </c>
      <c r="N2687" s="909">
        <f t="shared" si="422"/>
        <v>0</v>
      </c>
      <c r="O2687" s="909">
        <f t="shared" si="423"/>
        <v>0</v>
      </c>
      <c r="P2687" s="147"/>
      <c r="Q2687" s="1256"/>
      <c r="R2687" s="1256"/>
      <c r="S2687" s="1256"/>
      <c r="T2687" s="1256"/>
      <c r="U2687" s="1256"/>
      <c r="V2687" s="1256"/>
      <c r="W2687" s="1256"/>
      <c r="X2687" s="1256"/>
      <c r="Y2687" s="1256"/>
      <c r="Z2687" s="1256"/>
      <c r="AA2687" s="1256"/>
      <c r="AB2687" s="1256"/>
      <c r="AC2687" s="1256"/>
      <c r="AD2687" s="1256"/>
      <c r="AE2687" s="1256"/>
      <c r="AF2687" s="1256"/>
      <c r="AG2687" s="1256"/>
      <c r="AH2687" s="1256"/>
      <c r="AI2687" s="1256"/>
      <c r="AJ2687" s="1256"/>
      <c r="AK2687" s="1256"/>
      <c r="AL2687" s="1256"/>
      <c r="AM2687" s="1256"/>
      <c r="AN2687" s="1256"/>
      <c r="AO2687" s="1256"/>
      <c r="AP2687" s="1256"/>
      <c r="AQ2687" s="1256"/>
      <c r="AR2687" s="1256"/>
      <c r="AS2687" s="1256"/>
      <c r="AT2687" s="1256"/>
      <c r="AU2687" s="1256"/>
      <c r="AV2687" s="1256"/>
      <c r="AW2687" s="1256"/>
      <c r="AX2687" s="1256"/>
      <c r="AY2687" s="1256"/>
      <c r="AZ2687" s="1256"/>
      <c r="BA2687" s="1256"/>
      <c r="BB2687" s="1256"/>
      <c r="BC2687" s="1256"/>
      <c r="BD2687" s="1256"/>
      <c r="BE2687" s="1256"/>
      <c r="BF2687" s="1256"/>
      <c r="BG2687" s="1256"/>
      <c r="BH2687" s="1256"/>
      <c r="BI2687" s="1256"/>
      <c r="BJ2687" s="1256"/>
      <c r="BK2687" s="1256"/>
      <c r="BL2687" s="1256"/>
      <c r="BM2687" s="1256"/>
      <c r="BN2687" s="1256"/>
      <c r="BO2687" s="1256"/>
      <c r="BP2687" s="1256"/>
      <c r="BQ2687" s="1256"/>
      <c r="BR2687" s="1256"/>
      <c r="BS2687" s="1256"/>
    </row>
    <row r="2688" spans="1:71" s="994" customFormat="1" hidden="1" outlineLevel="2">
      <c r="A2688" s="1014">
        <v>2</v>
      </c>
      <c r="B2688" s="1014" t="s">
        <v>1556</v>
      </c>
      <c r="C2688" s="1014" t="s">
        <v>5713</v>
      </c>
      <c r="D2688" s="1014" t="s">
        <v>6393</v>
      </c>
      <c r="E2688" s="1014" t="s">
        <v>6393</v>
      </c>
      <c r="F2688" s="1014" t="s">
        <v>3423</v>
      </c>
      <c r="G2688" s="941" t="s">
        <v>6638</v>
      </c>
      <c r="H2688" s="47" t="s">
        <v>29</v>
      </c>
      <c r="I2688" s="329">
        <v>1</v>
      </c>
      <c r="J2688" s="915"/>
      <c r="K2688" s="910">
        <f t="shared" si="420"/>
        <v>0</v>
      </c>
      <c r="L2688" s="426"/>
      <c r="M2688" s="909">
        <f t="shared" si="421"/>
        <v>0</v>
      </c>
      <c r="N2688" s="909">
        <f t="shared" si="422"/>
        <v>0</v>
      </c>
      <c r="O2688" s="909">
        <f t="shared" si="423"/>
        <v>0</v>
      </c>
      <c r="P2688" s="147"/>
      <c r="Q2688" s="1256"/>
      <c r="R2688" s="1256"/>
      <c r="S2688" s="1256"/>
      <c r="T2688" s="1256"/>
      <c r="U2688" s="1256"/>
      <c r="V2688" s="1256"/>
      <c r="W2688" s="1256"/>
      <c r="X2688" s="1256"/>
      <c r="Y2688" s="1256"/>
      <c r="Z2688" s="1256"/>
      <c r="AA2688" s="1256"/>
      <c r="AB2688" s="1256"/>
      <c r="AC2688" s="1256"/>
      <c r="AD2688" s="1256"/>
      <c r="AE2688" s="1256"/>
      <c r="AF2688" s="1256"/>
      <c r="AG2688" s="1256"/>
      <c r="AH2688" s="1256"/>
      <c r="AI2688" s="1256"/>
      <c r="AJ2688" s="1256"/>
      <c r="AK2688" s="1256"/>
      <c r="AL2688" s="1256"/>
      <c r="AM2688" s="1256"/>
      <c r="AN2688" s="1256"/>
      <c r="AO2688" s="1256"/>
      <c r="AP2688" s="1256"/>
      <c r="AQ2688" s="1256"/>
      <c r="AR2688" s="1256"/>
      <c r="AS2688" s="1256"/>
      <c r="AT2688" s="1256"/>
      <c r="AU2688" s="1256"/>
      <c r="AV2688" s="1256"/>
      <c r="AW2688" s="1256"/>
      <c r="AX2688" s="1256"/>
      <c r="AY2688" s="1256"/>
      <c r="AZ2688" s="1256"/>
      <c r="BA2688" s="1256"/>
      <c r="BB2688" s="1256"/>
      <c r="BC2688" s="1256"/>
      <c r="BD2688" s="1256"/>
      <c r="BE2688" s="1256"/>
      <c r="BF2688" s="1256"/>
      <c r="BG2688" s="1256"/>
      <c r="BH2688" s="1256"/>
      <c r="BI2688" s="1256"/>
      <c r="BJ2688" s="1256"/>
      <c r="BK2688" s="1256"/>
      <c r="BL2688" s="1256"/>
      <c r="BM2688" s="1256"/>
      <c r="BN2688" s="1256"/>
      <c r="BO2688" s="1256"/>
      <c r="BP2688" s="1256"/>
      <c r="BQ2688" s="1256"/>
      <c r="BR2688" s="1256"/>
      <c r="BS2688" s="1256"/>
    </row>
    <row r="2689" spans="1:71" s="994" customFormat="1" hidden="1" outlineLevel="2">
      <c r="A2689" s="1014">
        <v>2</v>
      </c>
      <c r="B2689" s="1014" t="s">
        <v>1556</v>
      </c>
      <c r="C2689" s="1014" t="s">
        <v>5713</v>
      </c>
      <c r="D2689" s="1014" t="s">
        <v>6393</v>
      </c>
      <c r="E2689" s="1014" t="s">
        <v>6393</v>
      </c>
      <c r="F2689" s="1014" t="s">
        <v>6301</v>
      </c>
      <c r="G2689" s="941" t="s">
        <v>6639</v>
      </c>
      <c r="H2689" s="47" t="s">
        <v>29</v>
      </c>
      <c r="I2689" s="329">
        <v>1</v>
      </c>
      <c r="J2689" s="915"/>
      <c r="K2689" s="910">
        <f t="shared" si="420"/>
        <v>0</v>
      </c>
      <c r="L2689" s="426"/>
      <c r="M2689" s="909">
        <f t="shared" si="421"/>
        <v>0</v>
      </c>
      <c r="N2689" s="909">
        <f t="shared" si="422"/>
        <v>0</v>
      </c>
      <c r="O2689" s="909">
        <f t="shared" si="423"/>
        <v>0</v>
      </c>
      <c r="P2689" s="147"/>
      <c r="Q2689" s="1256"/>
      <c r="R2689" s="1256"/>
      <c r="S2689" s="1256"/>
      <c r="T2689" s="1256"/>
      <c r="U2689" s="1256"/>
      <c r="V2689" s="1256"/>
      <c r="W2689" s="1256"/>
      <c r="X2689" s="1256"/>
      <c r="Y2689" s="1256"/>
      <c r="Z2689" s="1256"/>
      <c r="AA2689" s="1256"/>
      <c r="AB2689" s="1256"/>
      <c r="AC2689" s="1256"/>
      <c r="AD2689" s="1256"/>
      <c r="AE2689" s="1256"/>
      <c r="AF2689" s="1256"/>
      <c r="AG2689" s="1256"/>
      <c r="AH2689" s="1256"/>
      <c r="AI2689" s="1256"/>
      <c r="AJ2689" s="1256"/>
      <c r="AK2689" s="1256"/>
      <c r="AL2689" s="1256"/>
      <c r="AM2689" s="1256"/>
      <c r="AN2689" s="1256"/>
      <c r="AO2689" s="1256"/>
      <c r="AP2689" s="1256"/>
      <c r="AQ2689" s="1256"/>
      <c r="AR2689" s="1256"/>
      <c r="AS2689" s="1256"/>
      <c r="AT2689" s="1256"/>
      <c r="AU2689" s="1256"/>
      <c r="AV2689" s="1256"/>
      <c r="AW2689" s="1256"/>
      <c r="AX2689" s="1256"/>
      <c r="AY2689" s="1256"/>
      <c r="AZ2689" s="1256"/>
      <c r="BA2689" s="1256"/>
      <c r="BB2689" s="1256"/>
      <c r="BC2689" s="1256"/>
      <c r="BD2689" s="1256"/>
      <c r="BE2689" s="1256"/>
      <c r="BF2689" s="1256"/>
      <c r="BG2689" s="1256"/>
      <c r="BH2689" s="1256"/>
      <c r="BI2689" s="1256"/>
      <c r="BJ2689" s="1256"/>
      <c r="BK2689" s="1256"/>
      <c r="BL2689" s="1256"/>
      <c r="BM2689" s="1256"/>
      <c r="BN2689" s="1256"/>
      <c r="BO2689" s="1256"/>
      <c r="BP2689" s="1256"/>
      <c r="BQ2689" s="1256"/>
      <c r="BR2689" s="1256"/>
      <c r="BS2689" s="1256"/>
    </row>
    <row r="2690" spans="1:71" s="994" customFormat="1" ht="27.6" hidden="1" outlineLevel="2">
      <c r="A2690" s="1014">
        <v>2</v>
      </c>
      <c r="B2690" s="1014" t="s">
        <v>1556</v>
      </c>
      <c r="C2690" s="1014" t="s">
        <v>5713</v>
      </c>
      <c r="D2690" s="1014" t="s">
        <v>6393</v>
      </c>
      <c r="E2690" s="1014" t="s">
        <v>6393</v>
      </c>
      <c r="F2690" s="1014" t="s">
        <v>6302</v>
      </c>
      <c r="G2690" s="941" t="s">
        <v>6640</v>
      </c>
      <c r="H2690" s="47" t="s">
        <v>29</v>
      </c>
      <c r="I2690" s="329">
        <v>2</v>
      </c>
      <c r="J2690" s="915"/>
      <c r="K2690" s="910">
        <f t="shared" si="420"/>
        <v>0</v>
      </c>
      <c r="L2690" s="426"/>
      <c r="M2690" s="909">
        <f t="shared" si="421"/>
        <v>0</v>
      </c>
      <c r="N2690" s="909">
        <f t="shared" si="422"/>
        <v>0</v>
      </c>
      <c r="O2690" s="909">
        <f t="shared" si="423"/>
        <v>0</v>
      </c>
      <c r="P2690" s="147"/>
      <c r="Q2690" s="1256"/>
      <c r="R2690" s="1256"/>
      <c r="S2690" s="1256"/>
      <c r="T2690" s="1256"/>
      <c r="U2690" s="1256"/>
      <c r="V2690" s="1256"/>
      <c r="W2690" s="1256"/>
      <c r="X2690" s="1256"/>
      <c r="Y2690" s="1256"/>
      <c r="Z2690" s="1256"/>
      <c r="AA2690" s="1256"/>
      <c r="AB2690" s="1256"/>
      <c r="AC2690" s="1256"/>
      <c r="AD2690" s="1256"/>
      <c r="AE2690" s="1256"/>
      <c r="AF2690" s="1256"/>
      <c r="AG2690" s="1256"/>
      <c r="AH2690" s="1256"/>
      <c r="AI2690" s="1256"/>
      <c r="AJ2690" s="1256"/>
      <c r="AK2690" s="1256"/>
      <c r="AL2690" s="1256"/>
      <c r="AM2690" s="1256"/>
      <c r="AN2690" s="1256"/>
      <c r="AO2690" s="1256"/>
      <c r="AP2690" s="1256"/>
      <c r="AQ2690" s="1256"/>
      <c r="AR2690" s="1256"/>
      <c r="AS2690" s="1256"/>
      <c r="AT2690" s="1256"/>
      <c r="AU2690" s="1256"/>
      <c r="AV2690" s="1256"/>
      <c r="AW2690" s="1256"/>
      <c r="AX2690" s="1256"/>
      <c r="AY2690" s="1256"/>
      <c r="AZ2690" s="1256"/>
      <c r="BA2690" s="1256"/>
      <c r="BB2690" s="1256"/>
      <c r="BC2690" s="1256"/>
      <c r="BD2690" s="1256"/>
      <c r="BE2690" s="1256"/>
      <c r="BF2690" s="1256"/>
      <c r="BG2690" s="1256"/>
      <c r="BH2690" s="1256"/>
      <c r="BI2690" s="1256"/>
      <c r="BJ2690" s="1256"/>
      <c r="BK2690" s="1256"/>
      <c r="BL2690" s="1256"/>
      <c r="BM2690" s="1256"/>
      <c r="BN2690" s="1256"/>
      <c r="BO2690" s="1256"/>
      <c r="BP2690" s="1256"/>
      <c r="BQ2690" s="1256"/>
      <c r="BR2690" s="1256"/>
      <c r="BS2690" s="1256"/>
    </row>
    <row r="2691" spans="1:71" s="994" customFormat="1" ht="27.6" hidden="1" outlineLevel="2">
      <c r="A2691" s="1014">
        <v>2</v>
      </c>
      <c r="B2691" s="1014" t="s">
        <v>1556</v>
      </c>
      <c r="C2691" s="1014" t="s">
        <v>5713</v>
      </c>
      <c r="D2691" s="1014" t="s">
        <v>6393</v>
      </c>
      <c r="E2691" s="1014" t="s">
        <v>6393</v>
      </c>
      <c r="F2691" s="1014" t="s">
        <v>6303</v>
      </c>
      <c r="G2691" s="941" t="s">
        <v>6641</v>
      </c>
      <c r="H2691" s="47" t="s">
        <v>29</v>
      </c>
      <c r="I2691" s="329">
        <v>2</v>
      </c>
      <c r="J2691" s="915"/>
      <c r="K2691" s="910">
        <f t="shared" si="420"/>
        <v>0</v>
      </c>
      <c r="L2691" s="426"/>
      <c r="M2691" s="909">
        <f t="shared" si="421"/>
        <v>0</v>
      </c>
      <c r="N2691" s="909">
        <f t="shared" si="422"/>
        <v>0</v>
      </c>
      <c r="O2691" s="909">
        <f t="shared" si="423"/>
        <v>0</v>
      </c>
      <c r="P2691" s="147"/>
      <c r="Q2691" s="1256"/>
      <c r="R2691" s="1256"/>
      <c r="S2691" s="1256"/>
      <c r="T2691" s="1256"/>
      <c r="U2691" s="1256"/>
      <c r="V2691" s="1256"/>
      <c r="W2691" s="1256"/>
      <c r="X2691" s="1256"/>
      <c r="Y2691" s="1256"/>
      <c r="Z2691" s="1256"/>
      <c r="AA2691" s="1256"/>
      <c r="AB2691" s="1256"/>
      <c r="AC2691" s="1256"/>
      <c r="AD2691" s="1256"/>
      <c r="AE2691" s="1256"/>
      <c r="AF2691" s="1256"/>
      <c r="AG2691" s="1256"/>
      <c r="AH2691" s="1256"/>
      <c r="AI2691" s="1256"/>
      <c r="AJ2691" s="1256"/>
      <c r="AK2691" s="1256"/>
      <c r="AL2691" s="1256"/>
      <c r="AM2691" s="1256"/>
      <c r="AN2691" s="1256"/>
      <c r="AO2691" s="1256"/>
      <c r="AP2691" s="1256"/>
      <c r="AQ2691" s="1256"/>
      <c r="AR2691" s="1256"/>
      <c r="AS2691" s="1256"/>
      <c r="AT2691" s="1256"/>
      <c r="AU2691" s="1256"/>
      <c r="AV2691" s="1256"/>
      <c r="AW2691" s="1256"/>
      <c r="AX2691" s="1256"/>
      <c r="AY2691" s="1256"/>
      <c r="AZ2691" s="1256"/>
      <c r="BA2691" s="1256"/>
      <c r="BB2691" s="1256"/>
      <c r="BC2691" s="1256"/>
      <c r="BD2691" s="1256"/>
      <c r="BE2691" s="1256"/>
      <c r="BF2691" s="1256"/>
      <c r="BG2691" s="1256"/>
      <c r="BH2691" s="1256"/>
      <c r="BI2691" s="1256"/>
      <c r="BJ2691" s="1256"/>
      <c r="BK2691" s="1256"/>
      <c r="BL2691" s="1256"/>
      <c r="BM2691" s="1256"/>
      <c r="BN2691" s="1256"/>
      <c r="BO2691" s="1256"/>
      <c r="BP2691" s="1256"/>
      <c r="BQ2691" s="1256"/>
      <c r="BR2691" s="1256"/>
      <c r="BS2691" s="1256"/>
    </row>
    <row r="2692" spans="1:71" s="994" customFormat="1" hidden="1" outlineLevel="2">
      <c r="A2692" s="1014">
        <v>2</v>
      </c>
      <c r="B2692" s="1014" t="s">
        <v>1556</v>
      </c>
      <c r="C2692" s="1014" t="s">
        <v>5713</v>
      </c>
      <c r="D2692" s="1014" t="s">
        <v>6393</v>
      </c>
      <c r="E2692" s="1014" t="s">
        <v>6393</v>
      </c>
      <c r="F2692" s="1014" t="s">
        <v>6304</v>
      </c>
      <c r="G2692" s="941" t="s">
        <v>6643</v>
      </c>
      <c r="H2692" s="47" t="s">
        <v>29</v>
      </c>
      <c r="I2692" s="329">
        <v>1</v>
      </c>
      <c r="J2692" s="915"/>
      <c r="K2692" s="910">
        <f t="shared" si="420"/>
        <v>0</v>
      </c>
      <c r="L2692" s="426"/>
      <c r="M2692" s="909">
        <f t="shared" si="421"/>
        <v>0</v>
      </c>
      <c r="N2692" s="909">
        <f t="shared" si="422"/>
        <v>0</v>
      </c>
      <c r="O2692" s="909">
        <f t="shared" si="423"/>
        <v>0</v>
      </c>
      <c r="P2692" s="147"/>
      <c r="Q2692" s="1256"/>
      <c r="R2692" s="1256"/>
      <c r="S2692" s="1256"/>
      <c r="T2692" s="1256"/>
      <c r="U2692" s="1256"/>
      <c r="V2692" s="1256"/>
      <c r="W2692" s="1256"/>
      <c r="X2692" s="1256"/>
      <c r="Y2692" s="1256"/>
      <c r="Z2692" s="1256"/>
      <c r="AA2692" s="1256"/>
      <c r="AB2692" s="1256"/>
      <c r="AC2692" s="1256"/>
      <c r="AD2692" s="1256"/>
      <c r="AE2692" s="1256"/>
      <c r="AF2692" s="1256"/>
      <c r="AG2692" s="1256"/>
      <c r="AH2692" s="1256"/>
      <c r="AI2692" s="1256"/>
      <c r="AJ2692" s="1256"/>
      <c r="AK2692" s="1256"/>
      <c r="AL2692" s="1256"/>
      <c r="AM2692" s="1256"/>
      <c r="AN2692" s="1256"/>
      <c r="AO2692" s="1256"/>
      <c r="AP2692" s="1256"/>
      <c r="AQ2692" s="1256"/>
      <c r="AR2692" s="1256"/>
      <c r="AS2692" s="1256"/>
      <c r="AT2692" s="1256"/>
      <c r="AU2692" s="1256"/>
      <c r="AV2692" s="1256"/>
      <c r="AW2692" s="1256"/>
      <c r="AX2692" s="1256"/>
      <c r="AY2692" s="1256"/>
      <c r="AZ2692" s="1256"/>
      <c r="BA2692" s="1256"/>
      <c r="BB2692" s="1256"/>
      <c r="BC2692" s="1256"/>
      <c r="BD2692" s="1256"/>
      <c r="BE2692" s="1256"/>
      <c r="BF2692" s="1256"/>
      <c r="BG2692" s="1256"/>
      <c r="BH2692" s="1256"/>
      <c r="BI2692" s="1256"/>
      <c r="BJ2692" s="1256"/>
      <c r="BK2692" s="1256"/>
      <c r="BL2692" s="1256"/>
      <c r="BM2692" s="1256"/>
      <c r="BN2692" s="1256"/>
      <c r="BO2692" s="1256"/>
      <c r="BP2692" s="1256"/>
      <c r="BQ2692" s="1256"/>
      <c r="BR2692" s="1256"/>
      <c r="BS2692" s="1256"/>
    </row>
    <row r="2693" spans="1:71" s="994" customFormat="1" hidden="1" outlineLevel="2">
      <c r="A2693" s="1014">
        <v>2</v>
      </c>
      <c r="B2693" s="1014" t="s">
        <v>1556</v>
      </c>
      <c r="C2693" s="1014" t="s">
        <v>5713</v>
      </c>
      <c r="D2693" s="1014" t="s">
        <v>6393</v>
      </c>
      <c r="E2693" s="1014" t="s">
        <v>6393</v>
      </c>
      <c r="F2693" s="1014" t="s">
        <v>6305</v>
      </c>
      <c r="G2693" s="941" t="s">
        <v>6644</v>
      </c>
      <c r="H2693" s="47" t="s">
        <v>29</v>
      </c>
      <c r="I2693" s="329">
        <v>1</v>
      </c>
      <c r="J2693" s="915"/>
      <c r="K2693" s="910">
        <f t="shared" si="420"/>
        <v>0</v>
      </c>
      <c r="L2693" s="426"/>
      <c r="M2693" s="909">
        <f t="shared" si="421"/>
        <v>0</v>
      </c>
      <c r="N2693" s="909">
        <f t="shared" si="422"/>
        <v>0</v>
      </c>
      <c r="O2693" s="909">
        <f t="shared" si="423"/>
        <v>0</v>
      </c>
      <c r="P2693" s="147"/>
      <c r="Q2693" s="1256"/>
      <c r="R2693" s="1256"/>
      <c r="S2693" s="1256"/>
      <c r="T2693" s="1256"/>
      <c r="U2693" s="1256"/>
      <c r="V2693" s="1256"/>
      <c r="W2693" s="1256"/>
      <c r="X2693" s="1256"/>
      <c r="Y2693" s="1256"/>
      <c r="Z2693" s="1256"/>
      <c r="AA2693" s="1256"/>
      <c r="AB2693" s="1256"/>
      <c r="AC2693" s="1256"/>
      <c r="AD2693" s="1256"/>
      <c r="AE2693" s="1256"/>
      <c r="AF2693" s="1256"/>
      <c r="AG2693" s="1256"/>
      <c r="AH2693" s="1256"/>
      <c r="AI2693" s="1256"/>
      <c r="AJ2693" s="1256"/>
      <c r="AK2693" s="1256"/>
      <c r="AL2693" s="1256"/>
      <c r="AM2693" s="1256"/>
      <c r="AN2693" s="1256"/>
      <c r="AO2693" s="1256"/>
      <c r="AP2693" s="1256"/>
      <c r="AQ2693" s="1256"/>
      <c r="AR2693" s="1256"/>
      <c r="AS2693" s="1256"/>
      <c r="AT2693" s="1256"/>
      <c r="AU2693" s="1256"/>
      <c r="AV2693" s="1256"/>
      <c r="AW2693" s="1256"/>
      <c r="AX2693" s="1256"/>
      <c r="AY2693" s="1256"/>
      <c r="AZ2693" s="1256"/>
      <c r="BA2693" s="1256"/>
      <c r="BB2693" s="1256"/>
      <c r="BC2693" s="1256"/>
      <c r="BD2693" s="1256"/>
      <c r="BE2693" s="1256"/>
      <c r="BF2693" s="1256"/>
      <c r="BG2693" s="1256"/>
      <c r="BH2693" s="1256"/>
      <c r="BI2693" s="1256"/>
      <c r="BJ2693" s="1256"/>
      <c r="BK2693" s="1256"/>
      <c r="BL2693" s="1256"/>
      <c r="BM2693" s="1256"/>
      <c r="BN2693" s="1256"/>
      <c r="BO2693" s="1256"/>
      <c r="BP2693" s="1256"/>
      <c r="BQ2693" s="1256"/>
      <c r="BR2693" s="1256"/>
      <c r="BS2693" s="1256"/>
    </row>
    <row r="2694" spans="1:71" ht="27.6" outlineLevel="1" collapsed="1">
      <c r="A2694" s="1107">
        <v>2</v>
      </c>
      <c r="B2694" s="1107" t="s">
        <v>1556</v>
      </c>
      <c r="C2694" s="1107" t="s">
        <v>6300</v>
      </c>
      <c r="D2694" s="1107"/>
      <c r="E2694" s="1107"/>
      <c r="F2694" s="1107"/>
      <c r="G2694" s="1114" t="s">
        <v>6645</v>
      </c>
      <c r="H2694" s="1108"/>
      <c r="I2694" s="1108"/>
      <c r="J2694" s="1115"/>
      <c r="K2694" s="1121">
        <f>SUM(K2695:K2715)</f>
        <v>0</v>
      </c>
      <c r="L2694" s="1115"/>
      <c r="M2694" s="1121">
        <f>SUM(M2695:M2715)</f>
        <v>0</v>
      </c>
      <c r="N2694" s="1115"/>
      <c r="O2694" s="1121">
        <f>SUM(O2695:O2715)</f>
        <v>0</v>
      </c>
      <c r="P2694" s="1113"/>
    </row>
    <row r="2695" spans="1:71" s="994" customFormat="1" hidden="1" outlineLevel="2">
      <c r="A2695" s="1014">
        <v>2</v>
      </c>
      <c r="B2695" s="1014" t="s">
        <v>1556</v>
      </c>
      <c r="C2695" s="1014" t="s">
        <v>6300</v>
      </c>
      <c r="D2695" s="1014" t="s">
        <v>6393</v>
      </c>
      <c r="E2695" s="1014" t="s">
        <v>6393</v>
      </c>
      <c r="F2695" s="1014" t="s">
        <v>1559</v>
      </c>
      <c r="G2695" s="1010" t="s">
        <v>6633</v>
      </c>
      <c r="H2695" s="47"/>
      <c r="I2695" s="329"/>
      <c r="J2695" s="915"/>
      <c r="K2695" s="910">
        <f t="shared" ref="K2695:K2715" si="424">I2695*J2695</f>
        <v>0</v>
      </c>
      <c r="L2695" s="426"/>
      <c r="M2695" s="909">
        <f t="shared" ref="M2695:M2715" si="425">I2695*L2695</f>
        <v>0</v>
      </c>
      <c r="N2695" s="909">
        <f t="shared" ref="N2695:N2715" si="426">J2695+L2695</f>
        <v>0</v>
      </c>
      <c r="O2695" s="909">
        <f t="shared" ref="O2695:O2715" si="427">I2695*N2695</f>
        <v>0</v>
      </c>
      <c r="P2695" s="147"/>
      <c r="Q2695" s="1256"/>
      <c r="R2695" s="1256"/>
      <c r="S2695" s="1256"/>
      <c r="T2695" s="1256"/>
      <c r="U2695" s="1256"/>
      <c r="V2695" s="1256"/>
      <c r="W2695" s="1256"/>
      <c r="X2695" s="1256"/>
      <c r="Y2695" s="1256"/>
      <c r="Z2695" s="1256"/>
      <c r="AA2695" s="1256"/>
      <c r="AB2695" s="1256"/>
      <c r="AC2695" s="1256"/>
      <c r="AD2695" s="1256"/>
      <c r="AE2695" s="1256"/>
      <c r="AF2695" s="1256"/>
      <c r="AG2695" s="1256"/>
      <c r="AH2695" s="1256"/>
      <c r="AI2695" s="1256"/>
      <c r="AJ2695" s="1256"/>
      <c r="AK2695" s="1256"/>
      <c r="AL2695" s="1256"/>
      <c r="AM2695" s="1256"/>
      <c r="AN2695" s="1256"/>
      <c r="AO2695" s="1256"/>
      <c r="AP2695" s="1256"/>
      <c r="AQ2695" s="1256"/>
      <c r="AR2695" s="1256"/>
      <c r="AS2695" s="1256"/>
      <c r="AT2695" s="1256"/>
      <c r="AU2695" s="1256"/>
      <c r="AV2695" s="1256"/>
      <c r="AW2695" s="1256"/>
      <c r="AX2695" s="1256"/>
      <c r="AY2695" s="1256"/>
      <c r="AZ2695" s="1256"/>
      <c r="BA2695" s="1256"/>
      <c r="BB2695" s="1256"/>
      <c r="BC2695" s="1256"/>
      <c r="BD2695" s="1256"/>
      <c r="BE2695" s="1256"/>
      <c r="BF2695" s="1256"/>
      <c r="BG2695" s="1256"/>
      <c r="BH2695" s="1256"/>
      <c r="BI2695" s="1256"/>
      <c r="BJ2695" s="1256"/>
      <c r="BK2695" s="1256"/>
      <c r="BL2695" s="1256"/>
      <c r="BM2695" s="1256"/>
      <c r="BN2695" s="1256"/>
      <c r="BO2695" s="1256"/>
      <c r="BP2695" s="1256"/>
      <c r="BQ2695" s="1256"/>
      <c r="BR2695" s="1256"/>
      <c r="BS2695" s="1256"/>
    </row>
    <row r="2696" spans="1:71" s="994" customFormat="1" ht="27.6" hidden="1" outlineLevel="2">
      <c r="A2696" s="1014">
        <v>2</v>
      </c>
      <c r="B2696" s="1014" t="s">
        <v>1556</v>
      </c>
      <c r="C2696" s="1014" t="s">
        <v>6300</v>
      </c>
      <c r="D2696" s="1014" t="s">
        <v>6393</v>
      </c>
      <c r="E2696" s="1014" t="s">
        <v>6393</v>
      </c>
      <c r="F2696" s="1014" t="s">
        <v>1556</v>
      </c>
      <c r="G2696" s="941" t="s">
        <v>6634</v>
      </c>
      <c r="H2696" s="47" t="s">
        <v>29</v>
      </c>
      <c r="I2696" s="329">
        <v>6</v>
      </c>
      <c r="J2696" s="915"/>
      <c r="K2696" s="910">
        <f t="shared" si="424"/>
        <v>0</v>
      </c>
      <c r="L2696" s="426"/>
      <c r="M2696" s="909">
        <f t="shared" si="425"/>
        <v>0</v>
      </c>
      <c r="N2696" s="909">
        <f t="shared" si="426"/>
        <v>0</v>
      </c>
      <c r="O2696" s="909">
        <f t="shared" si="427"/>
        <v>0</v>
      </c>
      <c r="P2696" s="147"/>
      <c r="Q2696" s="1256"/>
      <c r="R2696" s="1256"/>
      <c r="S2696" s="1256"/>
      <c r="T2696" s="1256"/>
      <c r="U2696" s="1256"/>
      <c r="V2696" s="1256"/>
      <c r="W2696" s="1256"/>
      <c r="X2696" s="1256"/>
      <c r="Y2696" s="1256"/>
      <c r="Z2696" s="1256"/>
      <c r="AA2696" s="1256"/>
      <c r="AB2696" s="1256"/>
      <c r="AC2696" s="1256"/>
      <c r="AD2696" s="1256"/>
      <c r="AE2696" s="1256"/>
      <c r="AF2696" s="1256"/>
      <c r="AG2696" s="1256"/>
      <c r="AH2696" s="1256"/>
      <c r="AI2696" s="1256"/>
      <c r="AJ2696" s="1256"/>
      <c r="AK2696" s="1256"/>
      <c r="AL2696" s="1256"/>
      <c r="AM2696" s="1256"/>
      <c r="AN2696" s="1256"/>
      <c r="AO2696" s="1256"/>
      <c r="AP2696" s="1256"/>
      <c r="AQ2696" s="1256"/>
      <c r="AR2696" s="1256"/>
      <c r="AS2696" s="1256"/>
      <c r="AT2696" s="1256"/>
      <c r="AU2696" s="1256"/>
      <c r="AV2696" s="1256"/>
      <c r="AW2696" s="1256"/>
      <c r="AX2696" s="1256"/>
      <c r="AY2696" s="1256"/>
      <c r="AZ2696" s="1256"/>
      <c r="BA2696" s="1256"/>
      <c r="BB2696" s="1256"/>
      <c r="BC2696" s="1256"/>
      <c r="BD2696" s="1256"/>
      <c r="BE2696" s="1256"/>
      <c r="BF2696" s="1256"/>
      <c r="BG2696" s="1256"/>
      <c r="BH2696" s="1256"/>
      <c r="BI2696" s="1256"/>
      <c r="BJ2696" s="1256"/>
      <c r="BK2696" s="1256"/>
      <c r="BL2696" s="1256"/>
      <c r="BM2696" s="1256"/>
      <c r="BN2696" s="1256"/>
      <c r="BO2696" s="1256"/>
      <c r="BP2696" s="1256"/>
      <c r="BQ2696" s="1256"/>
      <c r="BR2696" s="1256"/>
      <c r="BS2696" s="1256"/>
    </row>
    <row r="2697" spans="1:71" s="994" customFormat="1" ht="27.6" hidden="1" outlineLevel="2">
      <c r="A2697" s="1014">
        <v>2</v>
      </c>
      <c r="B2697" s="1014" t="s">
        <v>1556</v>
      </c>
      <c r="C2697" s="1014" t="s">
        <v>6300</v>
      </c>
      <c r="D2697" s="1014" t="s">
        <v>6393</v>
      </c>
      <c r="E2697" s="1014" t="s">
        <v>6393</v>
      </c>
      <c r="F2697" s="1014" t="s">
        <v>1561</v>
      </c>
      <c r="G2697" s="941" t="s">
        <v>6635</v>
      </c>
      <c r="H2697" s="47" t="s">
        <v>29</v>
      </c>
      <c r="I2697" s="329">
        <v>6</v>
      </c>
      <c r="J2697" s="915"/>
      <c r="K2697" s="910">
        <f t="shared" si="424"/>
        <v>0</v>
      </c>
      <c r="L2697" s="426"/>
      <c r="M2697" s="909">
        <f t="shared" si="425"/>
        <v>0</v>
      </c>
      <c r="N2697" s="909">
        <f t="shared" si="426"/>
        <v>0</v>
      </c>
      <c r="O2697" s="909">
        <f t="shared" si="427"/>
        <v>0</v>
      </c>
      <c r="P2697" s="147"/>
      <c r="Q2697" s="1256"/>
      <c r="R2697" s="1256"/>
      <c r="S2697" s="1256"/>
      <c r="T2697" s="1256"/>
      <c r="U2697" s="1256"/>
      <c r="V2697" s="1256"/>
      <c r="W2697" s="1256"/>
      <c r="X2697" s="1256"/>
      <c r="Y2697" s="1256"/>
      <c r="Z2697" s="1256"/>
      <c r="AA2697" s="1256"/>
      <c r="AB2697" s="1256"/>
      <c r="AC2697" s="1256"/>
      <c r="AD2697" s="1256"/>
      <c r="AE2697" s="1256"/>
      <c r="AF2697" s="1256"/>
      <c r="AG2697" s="1256"/>
      <c r="AH2697" s="1256"/>
      <c r="AI2697" s="1256"/>
      <c r="AJ2697" s="1256"/>
      <c r="AK2697" s="1256"/>
      <c r="AL2697" s="1256"/>
      <c r="AM2697" s="1256"/>
      <c r="AN2697" s="1256"/>
      <c r="AO2697" s="1256"/>
      <c r="AP2697" s="1256"/>
      <c r="AQ2697" s="1256"/>
      <c r="AR2697" s="1256"/>
      <c r="AS2697" s="1256"/>
      <c r="AT2697" s="1256"/>
      <c r="AU2697" s="1256"/>
      <c r="AV2697" s="1256"/>
      <c r="AW2697" s="1256"/>
      <c r="AX2697" s="1256"/>
      <c r="AY2697" s="1256"/>
      <c r="AZ2697" s="1256"/>
      <c r="BA2697" s="1256"/>
      <c r="BB2697" s="1256"/>
      <c r="BC2697" s="1256"/>
      <c r="BD2697" s="1256"/>
      <c r="BE2697" s="1256"/>
      <c r="BF2697" s="1256"/>
      <c r="BG2697" s="1256"/>
      <c r="BH2697" s="1256"/>
      <c r="BI2697" s="1256"/>
      <c r="BJ2697" s="1256"/>
      <c r="BK2697" s="1256"/>
      <c r="BL2697" s="1256"/>
      <c r="BM2697" s="1256"/>
      <c r="BN2697" s="1256"/>
      <c r="BO2697" s="1256"/>
      <c r="BP2697" s="1256"/>
      <c r="BQ2697" s="1256"/>
      <c r="BR2697" s="1256"/>
      <c r="BS2697" s="1256"/>
    </row>
    <row r="2698" spans="1:71" s="994" customFormat="1" hidden="1" outlineLevel="2">
      <c r="A2698" s="1014">
        <v>2</v>
      </c>
      <c r="B2698" s="1014" t="s">
        <v>1556</v>
      </c>
      <c r="C2698" s="1014" t="s">
        <v>6300</v>
      </c>
      <c r="D2698" s="1014" t="s">
        <v>6393</v>
      </c>
      <c r="E2698" s="1014" t="s">
        <v>6393</v>
      </c>
      <c r="F2698" s="1014" t="s">
        <v>1574</v>
      </c>
      <c r="G2698" s="941" t="s">
        <v>6636</v>
      </c>
      <c r="H2698" s="47" t="s">
        <v>29</v>
      </c>
      <c r="I2698" s="329">
        <v>1</v>
      </c>
      <c r="J2698" s="915"/>
      <c r="K2698" s="910">
        <f t="shared" si="424"/>
        <v>0</v>
      </c>
      <c r="L2698" s="426"/>
      <c r="M2698" s="909">
        <f t="shared" si="425"/>
        <v>0</v>
      </c>
      <c r="N2698" s="909">
        <f t="shared" si="426"/>
        <v>0</v>
      </c>
      <c r="O2698" s="909">
        <f t="shared" si="427"/>
        <v>0</v>
      </c>
      <c r="P2698" s="147"/>
      <c r="Q2698" s="1256"/>
      <c r="R2698" s="1256"/>
      <c r="S2698" s="1256"/>
      <c r="T2698" s="1256"/>
      <c r="U2698" s="1256"/>
      <c r="V2698" s="1256"/>
      <c r="W2698" s="1256"/>
      <c r="X2698" s="1256"/>
      <c r="Y2698" s="1256"/>
      <c r="Z2698" s="1256"/>
      <c r="AA2698" s="1256"/>
      <c r="AB2698" s="1256"/>
      <c r="AC2698" s="1256"/>
      <c r="AD2698" s="1256"/>
      <c r="AE2698" s="1256"/>
      <c r="AF2698" s="1256"/>
      <c r="AG2698" s="1256"/>
      <c r="AH2698" s="1256"/>
      <c r="AI2698" s="1256"/>
      <c r="AJ2698" s="1256"/>
      <c r="AK2698" s="1256"/>
      <c r="AL2698" s="1256"/>
      <c r="AM2698" s="1256"/>
      <c r="AN2698" s="1256"/>
      <c r="AO2698" s="1256"/>
      <c r="AP2698" s="1256"/>
      <c r="AQ2698" s="1256"/>
      <c r="AR2698" s="1256"/>
      <c r="AS2698" s="1256"/>
      <c r="AT2698" s="1256"/>
      <c r="AU2698" s="1256"/>
      <c r="AV2698" s="1256"/>
      <c r="AW2698" s="1256"/>
      <c r="AX2698" s="1256"/>
      <c r="AY2698" s="1256"/>
      <c r="AZ2698" s="1256"/>
      <c r="BA2698" s="1256"/>
      <c r="BB2698" s="1256"/>
      <c r="BC2698" s="1256"/>
      <c r="BD2698" s="1256"/>
      <c r="BE2698" s="1256"/>
      <c r="BF2698" s="1256"/>
      <c r="BG2698" s="1256"/>
      <c r="BH2698" s="1256"/>
      <c r="BI2698" s="1256"/>
      <c r="BJ2698" s="1256"/>
      <c r="BK2698" s="1256"/>
      <c r="BL2698" s="1256"/>
      <c r="BM2698" s="1256"/>
      <c r="BN2698" s="1256"/>
      <c r="BO2698" s="1256"/>
      <c r="BP2698" s="1256"/>
      <c r="BQ2698" s="1256"/>
      <c r="BR2698" s="1256"/>
      <c r="BS2698" s="1256"/>
    </row>
    <row r="2699" spans="1:71" s="994" customFormat="1" hidden="1" outlineLevel="2">
      <c r="A2699" s="1014">
        <v>2</v>
      </c>
      <c r="B2699" s="1014" t="s">
        <v>1556</v>
      </c>
      <c r="C2699" s="1014" t="s">
        <v>6300</v>
      </c>
      <c r="D2699" s="1014" t="s">
        <v>6393</v>
      </c>
      <c r="E2699" s="1014" t="s">
        <v>6393</v>
      </c>
      <c r="F2699" s="1014" t="s">
        <v>1567</v>
      </c>
      <c r="G2699" s="941" t="s">
        <v>6637</v>
      </c>
      <c r="H2699" s="47" t="s">
        <v>29</v>
      </c>
      <c r="I2699" s="329">
        <v>1</v>
      </c>
      <c r="J2699" s="915"/>
      <c r="K2699" s="910">
        <f t="shared" si="424"/>
        <v>0</v>
      </c>
      <c r="L2699" s="426"/>
      <c r="M2699" s="909">
        <f t="shared" si="425"/>
        <v>0</v>
      </c>
      <c r="N2699" s="909">
        <f t="shared" si="426"/>
        <v>0</v>
      </c>
      <c r="O2699" s="909">
        <f t="shared" si="427"/>
        <v>0</v>
      </c>
      <c r="P2699" s="147"/>
      <c r="Q2699" s="1256"/>
      <c r="R2699" s="1256"/>
      <c r="S2699" s="1256"/>
      <c r="T2699" s="1256"/>
      <c r="U2699" s="1256"/>
      <c r="V2699" s="1256"/>
      <c r="W2699" s="1256"/>
      <c r="X2699" s="1256"/>
      <c r="Y2699" s="1256"/>
      <c r="Z2699" s="1256"/>
      <c r="AA2699" s="1256"/>
      <c r="AB2699" s="1256"/>
      <c r="AC2699" s="1256"/>
      <c r="AD2699" s="1256"/>
      <c r="AE2699" s="1256"/>
      <c r="AF2699" s="1256"/>
      <c r="AG2699" s="1256"/>
      <c r="AH2699" s="1256"/>
      <c r="AI2699" s="1256"/>
      <c r="AJ2699" s="1256"/>
      <c r="AK2699" s="1256"/>
      <c r="AL2699" s="1256"/>
      <c r="AM2699" s="1256"/>
      <c r="AN2699" s="1256"/>
      <c r="AO2699" s="1256"/>
      <c r="AP2699" s="1256"/>
      <c r="AQ2699" s="1256"/>
      <c r="AR2699" s="1256"/>
      <c r="AS2699" s="1256"/>
      <c r="AT2699" s="1256"/>
      <c r="AU2699" s="1256"/>
      <c r="AV2699" s="1256"/>
      <c r="AW2699" s="1256"/>
      <c r="AX2699" s="1256"/>
      <c r="AY2699" s="1256"/>
      <c r="AZ2699" s="1256"/>
      <c r="BA2699" s="1256"/>
      <c r="BB2699" s="1256"/>
      <c r="BC2699" s="1256"/>
      <c r="BD2699" s="1256"/>
      <c r="BE2699" s="1256"/>
      <c r="BF2699" s="1256"/>
      <c r="BG2699" s="1256"/>
      <c r="BH2699" s="1256"/>
      <c r="BI2699" s="1256"/>
      <c r="BJ2699" s="1256"/>
      <c r="BK2699" s="1256"/>
      <c r="BL2699" s="1256"/>
      <c r="BM2699" s="1256"/>
      <c r="BN2699" s="1256"/>
      <c r="BO2699" s="1256"/>
      <c r="BP2699" s="1256"/>
      <c r="BQ2699" s="1256"/>
      <c r="BR2699" s="1256"/>
      <c r="BS2699" s="1256"/>
    </row>
    <row r="2700" spans="1:71" s="994" customFormat="1" hidden="1" outlineLevel="2">
      <c r="A2700" s="1014">
        <v>2</v>
      </c>
      <c r="B2700" s="1014" t="s">
        <v>1556</v>
      </c>
      <c r="C2700" s="1014" t="s">
        <v>6300</v>
      </c>
      <c r="D2700" s="1014" t="s">
        <v>6393</v>
      </c>
      <c r="E2700" s="1014" t="s">
        <v>6393</v>
      </c>
      <c r="F2700" s="1014" t="s">
        <v>1571</v>
      </c>
      <c r="G2700" s="941" t="s">
        <v>6638</v>
      </c>
      <c r="H2700" s="47" t="s">
        <v>29</v>
      </c>
      <c r="I2700" s="329">
        <v>1</v>
      </c>
      <c r="J2700" s="915"/>
      <c r="K2700" s="910">
        <f t="shared" si="424"/>
        <v>0</v>
      </c>
      <c r="L2700" s="426"/>
      <c r="M2700" s="909">
        <f t="shared" si="425"/>
        <v>0</v>
      </c>
      <c r="N2700" s="909">
        <f t="shared" si="426"/>
        <v>0</v>
      </c>
      <c r="O2700" s="909">
        <f t="shared" si="427"/>
        <v>0</v>
      </c>
      <c r="P2700" s="147"/>
      <c r="Q2700" s="1256"/>
      <c r="R2700" s="1256"/>
      <c r="S2700" s="1256"/>
      <c r="T2700" s="1256"/>
      <c r="U2700" s="1256"/>
      <c r="V2700" s="1256"/>
      <c r="W2700" s="1256"/>
      <c r="X2700" s="1256"/>
      <c r="Y2700" s="1256"/>
      <c r="Z2700" s="1256"/>
      <c r="AA2700" s="1256"/>
      <c r="AB2700" s="1256"/>
      <c r="AC2700" s="1256"/>
      <c r="AD2700" s="1256"/>
      <c r="AE2700" s="1256"/>
      <c r="AF2700" s="1256"/>
      <c r="AG2700" s="1256"/>
      <c r="AH2700" s="1256"/>
      <c r="AI2700" s="1256"/>
      <c r="AJ2700" s="1256"/>
      <c r="AK2700" s="1256"/>
      <c r="AL2700" s="1256"/>
      <c r="AM2700" s="1256"/>
      <c r="AN2700" s="1256"/>
      <c r="AO2700" s="1256"/>
      <c r="AP2700" s="1256"/>
      <c r="AQ2700" s="1256"/>
      <c r="AR2700" s="1256"/>
      <c r="AS2700" s="1256"/>
      <c r="AT2700" s="1256"/>
      <c r="AU2700" s="1256"/>
      <c r="AV2700" s="1256"/>
      <c r="AW2700" s="1256"/>
      <c r="AX2700" s="1256"/>
      <c r="AY2700" s="1256"/>
      <c r="AZ2700" s="1256"/>
      <c r="BA2700" s="1256"/>
      <c r="BB2700" s="1256"/>
      <c r="BC2700" s="1256"/>
      <c r="BD2700" s="1256"/>
      <c r="BE2700" s="1256"/>
      <c r="BF2700" s="1256"/>
      <c r="BG2700" s="1256"/>
      <c r="BH2700" s="1256"/>
      <c r="BI2700" s="1256"/>
      <c r="BJ2700" s="1256"/>
      <c r="BK2700" s="1256"/>
      <c r="BL2700" s="1256"/>
      <c r="BM2700" s="1256"/>
      <c r="BN2700" s="1256"/>
      <c r="BO2700" s="1256"/>
      <c r="BP2700" s="1256"/>
      <c r="BQ2700" s="1256"/>
      <c r="BR2700" s="1256"/>
      <c r="BS2700" s="1256"/>
    </row>
    <row r="2701" spans="1:71" s="994" customFormat="1" hidden="1" outlineLevel="2">
      <c r="A2701" s="1014">
        <v>2</v>
      </c>
      <c r="B2701" s="1014" t="s">
        <v>1556</v>
      </c>
      <c r="C2701" s="1014" t="s">
        <v>6300</v>
      </c>
      <c r="D2701" s="1014" t="s">
        <v>6393</v>
      </c>
      <c r="E2701" s="1014" t="s">
        <v>6393</v>
      </c>
      <c r="F2701" s="1014" t="s">
        <v>1589</v>
      </c>
      <c r="G2701" s="941" t="s">
        <v>6639</v>
      </c>
      <c r="H2701" s="47" t="s">
        <v>29</v>
      </c>
      <c r="I2701" s="329">
        <v>1</v>
      </c>
      <c r="J2701" s="915"/>
      <c r="K2701" s="910">
        <f t="shared" si="424"/>
        <v>0</v>
      </c>
      <c r="L2701" s="426"/>
      <c r="M2701" s="909">
        <f t="shared" si="425"/>
        <v>0</v>
      </c>
      <c r="N2701" s="909">
        <f t="shared" si="426"/>
        <v>0</v>
      </c>
      <c r="O2701" s="909">
        <f t="shared" si="427"/>
        <v>0</v>
      </c>
      <c r="P2701" s="147"/>
      <c r="Q2701" s="1256"/>
      <c r="R2701" s="1256"/>
      <c r="S2701" s="1256"/>
      <c r="T2701" s="1256"/>
      <c r="U2701" s="1256"/>
      <c r="V2701" s="1256"/>
      <c r="W2701" s="1256"/>
      <c r="X2701" s="1256"/>
      <c r="Y2701" s="1256"/>
      <c r="Z2701" s="1256"/>
      <c r="AA2701" s="1256"/>
      <c r="AB2701" s="1256"/>
      <c r="AC2701" s="1256"/>
      <c r="AD2701" s="1256"/>
      <c r="AE2701" s="1256"/>
      <c r="AF2701" s="1256"/>
      <c r="AG2701" s="1256"/>
      <c r="AH2701" s="1256"/>
      <c r="AI2701" s="1256"/>
      <c r="AJ2701" s="1256"/>
      <c r="AK2701" s="1256"/>
      <c r="AL2701" s="1256"/>
      <c r="AM2701" s="1256"/>
      <c r="AN2701" s="1256"/>
      <c r="AO2701" s="1256"/>
      <c r="AP2701" s="1256"/>
      <c r="AQ2701" s="1256"/>
      <c r="AR2701" s="1256"/>
      <c r="AS2701" s="1256"/>
      <c r="AT2701" s="1256"/>
      <c r="AU2701" s="1256"/>
      <c r="AV2701" s="1256"/>
      <c r="AW2701" s="1256"/>
      <c r="AX2701" s="1256"/>
      <c r="AY2701" s="1256"/>
      <c r="AZ2701" s="1256"/>
      <c r="BA2701" s="1256"/>
      <c r="BB2701" s="1256"/>
      <c r="BC2701" s="1256"/>
      <c r="BD2701" s="1256"/>
      <c r="BE2701" s="1256"/>
      <c r="BF2701" s="1256"/>
      <c r="BG2701" s="1256"/>
      <c r="BH2701" s="1256"/>
      <c r="BI2701" s="1256"/>
      <c r="BJ2701" s="1256"/>
      <c r="BK2701" s="1256"/>
      <c r="BL2701" s="1256"/>
      <c r="BM2701" s="1256"/>
      <c r="BN2701" s="1256"/>
      <c r="BO2701" s="1256"/>
      <c r="BP2701" s="1256"/>
      <c r="BQ2701" s="1256"/>
      <c r="BR2701" s="1256"/>
      <c r="BS2701" s="1256"/>
    </row>
    <row r="2702" spans="1:71" s="994" customFormat="1" ht="27.6" hidden="1" outlineLevel="2">
      <c r="A2702" s="1014">
        <v>2</v>
      </c>
      <c r="B2702" s="1014" t="s">
        <v>1556</v>
      </c>
      <c r="C2702" s="1014" t="s">
        <v>6300</v>
      </c>
      <c r="D2702" s="1014" t="s">
        <v>6393</v>
      </c>
      <c r="E2702" s="1014" t="s">
        <v>6393</v>
      </c>
      <c r="F2702" s="1014" t="s">
        <v>1594</v>
      </c>
      <c r="G2702" s="941" t="s">
        <v>6640</v>
      </c>
      <c r="H2702" s="47" t="s">
        <v>29</v>
      </c>
      <c r="I2702" s="329">
        <v>2</v>
      </c>
      <c r="J2702" s="915"/>
      <c r="K2702" s="910">
        <f t="shared" si="424"/>
        <v>0</v>
      </c>
      <c r="L2702" s="426"/>
      <c r="M2702" s="909">
        <f t="shared" si="425"/>
        <v>0</v>
      </c>
      <c r="N2702" s="909">
        <f t="shared" si="426"/>
        <v>0</v>
      </c>
      <c r="O2702" s="909">
        <f t="shared" si="427"/>
        <v>0</v>
      </c>
      <c r="P2702" s="147"/>
      <c r="Q2702" s="1256"/>
      <c r="R2702" s="1256"/>
      <c r="S2702" s="1256"/>
      <c r="T2702" s="1256"/>
      <c r="U2702" s="1256"/>
      <c r="V2702" s="1256"/>
      <c r="W2702" s="1256"/>
      <c r="X2702" s="1256"/>
      <c r="Y2702" s="1256"/>
      <c r="Z2702" s="1256"/>
      <c r="AA2702" s="1256"/>
      <c r="AB2702" s="1256"/>
      <c r="AC2702" s="1256"/>
      <c r="AD2702" s="1256"/>
      <c r="AE2702" s="1256"/>
      <c r="AF2702" s="1256"/>
      <c r="AG2702" s="1256"/>
      <c r="AH2702" s="1256"/>
      <c r="AI2702" s="1256"/>
      <c r="AJ2702" s="1256"/>
      <c r="AK2702" s="1256"/>
      <c r="AL2702" s="1256"/>
      <c r="AM2702" s="1256"/>
      <c r="AN2702" s="1256"/>
      <c r="AO2702" s="1256"/>
      <c r="AP2702" s="1256"/>
      <c r="AQ2702" s="1256"/>
      <c r="AR2702" s="1256"/>
      <c r="AS2702" s="1256"/>
      <c r="AT2702" s="1256"/>
      <c r="AU2702" s="1256"/>
      <c r="AV2702" s="1256"/>
      <c r="AW2702" s="1256"/>
      <c r="AX2702" s="1256"/>
      <c r="AY2702" s="1256"/>
      <c r="AZ2702" s="1256"/>
      <c r="BA2702" s="1256"/>
      <c r="BB2702" s="1256"/>
      <c r="BC2702" s="1256"/>
      <c r="BD2702" s="1256"/>
      <c r="BE2702" s="1256"/>
      <c r="BF2702" s="1256"/>
      <c r="BG2702" s="1256"/>
      <c r="BH2702" s="1256"/>
      <c r="BI2702" s="1256"/>
      <c r="BJ2702" s="1256"/>
      <c r="BK2702" s="1256"/>
      <c r="BL2702" s="1256"/>
      <c r="BM2702" s="1256"/>
      <c r="BN2702" s="1256"/>
      <c r="BO2702" s="1256"/>
      <c r="BP2702" s="1256"/>
      <c r="BQ2702" s="1256"/>
      <c r="BR2702" s="1256"/>
      <c r="BS2702" s="1256"/>
    </row>
    <row r="2703" spans="1:71" s="994" customFormat="1" ht="27.6" hidden="1" outlineLevel="2">
      <c r="A2703" s="1014">
        <v>2</v>
      </c>
      <c r="B2703" s="1014" t="s">
        <v>1556</v>
      </c>
      <c r="C2703" s="1014" t="s">
        <v>6300</v>
      </c>
      <c r="D2703" s="1014" t="s">
        <v>6393</v>
      </c>
      <c r="E2703" s="1014" t="s">
        <v>6393</v>
      </c>
      <c r="F2703" s="1014" t="s">
        <v>5726</v>
      </c>
      <c r="G2703" s="941" t="s">
        <v>6641</v>
      </c>
      <c r="H2703" s="47" t="s">
        <v>29</v>
      </c>
      <c r="I2703" s="329">
        <v>2</v>
      </c>
      <c r="J2703" s="915"/>
      <c r="K2703" s="910">
        <f t="shared" si="424"/>
        <v>0</v>
      </c>
      <c r="L2703" s="426"/>
      <c r="M2703" s="909">
        <f t="shared" si="425"/>
        <v>0</v>
      </c>
      <c r="N2703" s="909">
        <f t="shared" si="426"/>
        <v>0</v>
      </c>
      <c r="O2703" s="909">
        <f t="shared" si="427"/>
        <v>0</v>
      </c>
      <c r="P2703" s="147"/>
      <c r="Q2703" s="1256"/>
      <c r="R2703" s="1256"/>
      <c r="S2703" s="1256"/>
      <c r="T2703" s="1256"/>
      <c r="U2703" s="1256"/>
      <c r="V2703" s="1256"/>
      <c r="W2703" s="1256"/>
      <c r="X2703" s="1256"/>
      <c r="Y2703" s="1256"/>
      <c r="Z2703" s="1256"/>
      <c r="AA2703" s="1256"/>
      <c r="AB2703" s="1256"/>
      <c r="AC2703" s="1256"/>
      <c r="AD2703" s="1256"/>
      <c r="AE2703" s="1256"/>
      <c r="AF2703" s="1256"/>
      <c r="AG2703" s="1256"/>
      <c r="AH2703" s="1256"/>
      <c r="AI2703" s="1256"/>
      <c r="AJ2703" s="1256"/>
      <c r="AK2703" s="1256"/>
      <c r="AL2703" s="1256"/>
      <c r="AM2703" s="1256"/>
      <c r="AN2703" s="1256"/>
      <c r="AO2703" s="1256"/>
      <c r="AP2703" s="1256"/>
      <c r="AQ2703" s="1256"/>
      <c r="AR2703" s="1256"/>
      <c r="AS2703" s="1256"/>
      <c r="AT2703" s="1256"/>
      <c r="AU2703" s="1256"/>
      <c r="AV2703" s="1256"/>
      <c r="AW2703" s="1256"/>
      <c r="AX2703" s="1256"/>
      <c r="AY2703" s="1256"/>
      <c r="AZ2703" s="1256"/>
      <c r="BA2703" s="1256"/>
      <c r="BB2703" s="1256"/>
      <c r="BC2703" s="1256"/>
      <c r="BD2703" s="1256"/>
      <c r="BE2703" s="1256"/>
      <c r="BF2703" s="1256"/>
      <c r="BG2703" s="1256"/>
      <c r="BH2703" s="1256"/>
      <c r="BI2703" s="1256"/>
      <c r="BJ2703" s="1256"/>
      <c r="BK2703" s="1256"/>
      <c r="BL2703" s="1256"/>
      <c r="BM2703" s="1256"/>
      <c r="BN2703" s="1256"/>
      <c r="BO2703" s="1256"/>
      <c r="BP2703" s="1256"/>
      <c r="BQ2703" s="1256"/>
      <c r="BR2703" s="1256"/>
      <c r="BS2703" s="1256"/>
    </row>
    <row r="2704" spans="1:71" s="994" customFormat="1" hidden="1" outlineLevel="2">
      <c r="A2704" s="1014">
        <v>2</v>
      </c>
      <c r="B2704" s="1014" t="s">
        <v>1556</v>
      </c>
      <c r="C2704" s="1014" t="s">
        <v>6300</v>
      </c>
      <c r="D2704" s="1014" t="s">
        <v>6393</v>
      </c>
      <c r="E2704" s="1014" t="s">
        <v>6393</v>
      </c>
      <c r="F2704" s="1014" t="s">
        <v>6298</v>
      </c>
      <c r="G2704" s="941" t="s">
        <v>6643</v>
      </c>
      <c r="H2704" s="47" t="s">
        <v>29</v>
      </c>
      <c r="I2704" s="329">
        <v>1</v>
      </c>
      <c r="J2704" s="915"/>
      <c r="K2704" s="910">
        <f t="shared" si="424"/>
        <v>0</v>
      </c>
      <c r="L2704" s="426"/>
      <c r="M2704" s="909">
        <f t="shared" si="425"/>
        <v>0</v>
      </c>
      <c r="N2704" s="909">
        <f t="shared" si="426"/>
        <v>0</v>
      </c>
      <c r="O2704" s="909">
        <f t="shared" si="427"/>
        <v>0</v>
      </c>
      <c r="P2704" s="147"/>
      <c r="Q2704" s="1256"/>
      <c r="R2704" s="1256"/>
      <c r="S2704" s="1256"/>
      <c r="T2704" s="1256"/>
      <c r="U2704" s="1256"/>
      <c r="V2704" s="1256"/>
      <c r="W2704" s="1256"/>
      <c r="X2704" s="1256"/>
      <c r="Y2704" s="1256"/>
      <c r="Z2704" s="1256"/>
      <c r="AA2704" s="1256"/>
      <c r="AB2704" s="1256"/>
      <c r="AC2704" s="1256"/>
      <c r="AD2704" s="1256"/>
      <c r="AE2704" s="1256"/>
      <c r="AF2704" s="1256"/>
      <c r="AG2704" s="1256"/>
      <c r="AH2704" s="1256"/>
      <c r="AI2704" s="1256"/>
      <c r="AJ2704" s="1256"/>
      <c r="AK2704" s="1256"/>
      <c r="AL2704" s="1256"/>
      <c r="AM2704" s="1256"/>
      <c r="AN2704" s="1256"/>
      <c r="AO2704" s="1256"/>
      <c r="AP2704" s="1256"/>
      <c r="AQ2704" s="1256"/>
      <c r="AR2704" s="1256"/>
      <c r="AS2704" s="1256"/>
      <c r="AT2704" s="1256"/>
      <c r="AU2704" s="1256"/>
      <c r="AV2704" s="1256"/>
      <c r="AW2704" s="1256"/>
      <c r="AX2704" s="1256"/>
      <c r="AY2704" s="1256"/>
      <c r="AZ2704" s="1256"/>
      <c r="BA2704" s="1256"/>
      <c r="BB2704" s="1256"/>
      <c r="BC2704" s="1256"/>
      <c r="BD2704" s="1256"/>
      <c r="BE2704" s="1256"/>
      <c r="BF2704" s="1256"/>
      <c r="BG2704" s="1256"/>
      <c r="BH2704" s="1256"/>
      <c r="BI2704" s="1256"/>
      <c r="BJ2704" s="1256"/>
      <c r="BK2704" s="1256"/>
      <c r="BL2704" s="1256"/>
      <c r="BM2704" s="1256"/>
      <c r="BN2704" s="1256"/>
      <c r="BO2704" s="1256"/>
      <c r="BP2704" s="1256"/>
      <c r="BQ2704" s="1256"/>
      <c r="BR2704" s="1256"/>
      <c r="BS2704" s="1256"/>
    </row>
    <row r="2705" spans="1:71" s="994" customFormat="1" hidden="1" outlineLevel="2">
      <c r="A2705" s="1014">
        <v>2</v>
      </c>
      <c r="B2705" s="1014" t="s">
        <v>1556</v>
      </c>
      <c r="C2705" s="1014" t="s">
        <v>6300</v>
      </c>
      <c r="D2705" s="1014" t="s">
        <v>6393</v>
      </c>
      <c r="E2705" s="1014" t="s">
        <v>6393</v>
      </c>
      <c r="F2705" s="1014" t="s">
        <v>6299</v>
      </c>
      <c r="G2705" s="941" t="s">
        <v>6644</v>
      </c>
      <c r="H2705" s="47" t="s">
        <v>29</v>
      </c>
      <c r="I2705" s="329">
        <v>1</v>
      </c>
      <c r="J2705" s="915"/>
      <c r="K2705" s="910">
        <f t="shared" si="424"/>
        <v>0</v>
      </c>
      <c r="L2705" s="426"/>
      <c r="M2705" s="909">
        <f t="shared" si="425"/>
        <v>0</v>
      </c>
      <c r="N2705" s="909">
        <f t="shared" si="426"/>
        <v>0</v>
      </c>
      <c r="O2705" s="909">
        <f t="shared" si="427"/>
        <v>0</v>
      </c>
      <c r="P2705" s="147"/>
      <c r="Q2705" s="1256"/>
      <c r="R2705" s="1256"/>
      <c r="S2705" s="1256"/>
      <c r="T2705" s="1256"/>
      <c r="U2705" s="1256"/>
      <c r="V2705" s="1256"/>
      <c r="W2705" s="1256"/>
      <c r="X2705" s="1256"/>
      <c r="Y2705" s="1256"/>
      <c r="Z2705" s="1256"/>
      <c r="AA2705" s="1256"/>
      <c r="AB2705" s="1256"/>
      <c r="AC2705" s="1256"/>
      <c r="AD2705" s="1256"/>
      <c r="AE2705" s="1256"/>
      <c r="AF2705" s="1256"/>
      <c r="AG2705" s="1256"/>
      <c r="AH2705" s="1256"/>
      <c r="AI2705" s="1256"/>
      <c r="AJ2705" s="1256"/>
      <c r="AK2705" s="1256"/>
      <c r="AL2705" s="1256"/>
      <c r="AM2705" s="1256"/>
      <c r="AN2705" s="1256"/>
      <c r="AO2705" s="1256"/>
      <c r="AP2705" s="1256"/>
      <c r="AQ2705" s="1256"/>
      <c r="AR2705" s="1256"/>
      <c r="AS2705" s="1256"/>
      <c r="AT2705" s="1256"/>
      <c r="AU2705" s="1256"/>
      <c r="AV2705" s="1256"/>
      <c r="AW2705" s="1256"/>
      <c r="AX2705" s="1256"/>
      <c r="AY2705" s="1256"/>
      <c r="AZ2705" s="1256"/>
      <c r="BA2705" s="1256"/>
      <c r="BB2705" s="1256"/>
      <c r="BC2705" s="1256"/>
      <c r="BD2705" s="1256"/>
      <c r="BE2705" s="1256"/>
      <c r="BF2705" s="1256"/>
      <c r="BG2705" s="1256"/>
      <c r="BH2705" s="1256"/>
      <c r="BI2705" s="1256"/>
      <c r="BJ2705" s="1256"/>
      <c r="BK2705" s="1256"/>
      <c r="BL2705" s="1256"/>
      <c r="BM2705" s="1256"/>
      <c r="BN2705" s="1256"/>
      <c r="BO2705" s="1256"/>
      <c r="BP2705" s="1256"/>
      <c r="BQ2705" s="1256"/>
      <c r="BR2705" s="1256"/>
      <c r="BS2705" s="1256"/>
    </row>
    <row r="2706" spans="1:71" s="994" customFormat="1" hidden="1" outlineLevel="2">
      <c r="A2706" s="1014">
        <v>2</v>
      </c>
      <c r="B2706" s="1014" t="s">
        <v>1556</v>
      </c>
      <c r="C2706" s="1014" t="s">
        <v>6300</v>
      </c>
      <c r="D2706" s="1014" t="s">
        <v>6393</v>
      </c>
      <c r="E2706" s="1014" t="s">
        <v>6393</v>
      </c>
      <c r="F2706" s="1014" t="s">
        <v>1579</v>
      </c>
      <c r="G2706" s="1010" t="s">
        <v>6642</v>
      </c>
      <c r="H2706" s="47"/>
      <c r="I2706" s="329"/>
      <c r="J2706" s="915"/>
      <c r="K2706" s="910">
        <f t="shared" si="424"/>
        <v>0</v>
      </c>
      <c r="L2706" s="426"/>
      <c r="M2706" s="909">
        <f t="shared" si="425"/>
        <v>0</v>
      </c>
      <c r="N2706" s="909">
        <f t="shared" si="426"/>
        <v>0</v>
      </c>
      <c r="O2706" s="909">
        <f t="shared" si="427"/>
        <v>0</v>
      </c>
      <c r="P2706" s="147"/>
      <c r="Q2706" s="1256"/>
      <c r="R2706" s="1256"/>
      <c r="S2706" s="1256"/>
      <c r="T2706" s="1256"/>
      <c r="U2706" s="1256"/>
      <c r="V2706" s="1256"/>
      <c r="W2706" s="1256"/>
      <c r="X2706" s="1256"/>
      <c r="Y2706" s="1256"/>
      <c r="Z2706" s="1256"/>
      <c r="AA2706" s="1256"/>
      <c r="AB2706" s="1256"/>
      <c r="AC2706" s="1256"/>
      <c r="AD2706" s="1256"/>
      <c r="AE2706" s="1256"/>
      <c r="AF2706" s="1256"/>
      <c r="AG2706" s="1256"/>
      <c r="AH2706" s="1256"/>
      <c r="AI2706" s="1256"/>
      <c r="AJ2706" s="1256"/>
      <c r="AK2706" s="1256"/>
      <c r="AL2706" s="1256"/>
      <c r="AM2706" s="1256"/>
      <c r="AN2706" s="1256"/>
      <c r="AO2706" s="1256"/>
      <c r="AP2706" s="1256"/>
      <c r="AQ2706" s="1256"/>
      <c r="AR2706" s="1256"/>
      <c r="AS2706" s="1256"/>
      <c r="AT2706" s="1256"/>
      <c r="AU2706" s="1256"/>
      <c r="AV2706" s="1256"/>
      <c r="AW2706" s="1256"/>
      <c r="AX2706" s="1256"/>
      <c r="AY2706" s="1256"/>
      <c r="AZ2706" s="1256"/>
      <c r="BA2706" s="1256"/>
      <c r="BB2706" s="1256"/>
      <c r="BC2706" s="1256"/>
      <c r="BD2706" s="1256"/>
      <c r="BE2706" s="1256"/>
      <c r="BF2706" s="1256"/>
      <c r="BG2706" s="1256"/>
      <c r="BH2706" s="1256"/>
      <c r="BI2706" s="1256"/>
      <c r="BJ2706" s="1256"/>
      <c r="BK2706" s="1256"/>
      <c r="BL2706" s="1256"/>
      <c r="BM2706" s="1256"/>
      <c r="BN2706" s="1256"/>
      <c r="BO2706" s="1256"/>
      <c r="BP2706" s="1256"/>
      <c r="BQ2706" s="1256"/>
      <c r="BR2706" s="1256"/>
      <c r="BS2706" s="1256"/>
    </row>
    <row r="2707" spans="1:71" s="994" customFormat="1" ht="27.6" hidden="1" outlineLevel="2">
      <c r="A2707" s="1014">
        <v>2</v>
      </c>
      <c r="B2707" s="1014" t="s">
        <v>1556</v>
      </c>
      <c r="C2707" s="1014" t="s">
        <v>6300</v>
      </c>
      <c r="D2707" s="1014" t="s">
        <v>6393</v>
      </c>
      <c r="E2707" s="1014" t="s">
        <v>6393</v>
      </c>
      <c r="F2707" s="1014" t="s">
        <v>5713</v>
      </c>
      <c r="G2707" s="941" t="s">
        <v>6634</v>
      </c>
      <c r="H2707" s="47" t="s">
        <v>29</v>
      </c>
      <c r="I2707" s="329">
        <v>6</v>
      </c>
      <c r="J2707" s="915"/>
      <c r="K2707" s="910">
        <f t="shared" si="424"/>
        <v>0</v>
      </c>
      <c r="L2707" s="426"/>
      <c r="M2707" s="909">
        <f t="shared" si="425"/>
        <v>0</v>
      </c>
      <c r="N2707" s="909">
        <f t="shared" si="426"/>
        <v>0</v>
      </c>
      <c r="O2707" s="909">
        <f t="shared" si="427"/>
        <v>0</v>
      </c>
      <c r="P2707" s="147"/>
      <c r="Q2707" s="1256"/>
      <c r="R2707" s="1256"/>
      <c r="S2707" s="1256"/>
      <c r="T2707" s="1256"/>
      <c r="U2707" s="1256"/>
      <c r="V2707" s="1256"/>
      <c r="W2707" s="1256"/>
      <c r="X2707" s="1256"/>
      <c r="Y2707" s="1256"/>
      <c r="Z2707" s="1256"/>
      <c r="AA2707" s="1256"/>
      <c r="AB2707" s="1256"/>
      <c r="AC2707" s="1256"/>
      <c r="AD2707" s="1256"/>
      <c r="AE2707" s="1256"/>
      <c r="AF2707" s="1256"/>
      <c r="AG2707" s="1256"/>
      <c r="AH2707" s="1256"/>
      <c r="AI2707" s="1256"/>
      <c r="AJ2707" s="1256"/>
      <c r="AK2707" s="1256"/>
      <c r="AL2707" s="1256"/>
      <c r="AM2707" s="1256"/>
      <c r="AN2707" s="1256"/>
      <c r="AO2707" s="1256"/>
      <c r="AP2707" s="1256"/>
      <c r="AQ2707" s="1256"/>
      <c r="AR2707" s="1256"/>
      <c r="AS2707" s="1256"/>
      <c r="AT2707" s="1256"/>
      <c r="AU2707" s="1256"/>
      <c r="AV2707" s="1256"/>
      <c r="AW2707" s="1256"/>
      <c r="AX2707" s="1256"/>
      <c r="AY2707" s="1256"/>
      <c r="AZ2707" s="1256"/>
      <c r="BA2707" s="1256"/>
      <c r="BB2707" s="1256"/>
      <c r="BC2707" s="1256"/>
      <c r="BD2707" s="1256"/>
      <c r="BE2707" s="1256"/>
      <c r="BF2707" s="1256"/>
      <c r="BG2707" s="1256"/>
      <c r="BH2707" s="1256"/>
      <c r="BI2707" s="1256"/>
      <c r="BJ2707" s="1256"/>
      <c r="BK2707" s="1256"/>
      <c r="BL2707" s="1256"/>
      <c r="BM2707" s="1256"/>
      <c r="BN2707" s="1256"/>
      <c r="BO2707" s="1256"/>
      <c r="BP2707" s="1256"/>
      <c r="BQ2707" s="1256"/>
      <c r="BR2707" s="1256"/>
      <c r="BS2707" s="1256"/>
    </row>
    <row r="2708" spans="1:71" s="994" customFormat="1" ht="27.6" hidden="1" outlineLevel="2">
      <c r="A2708" s="1014">
        <v>2</v>
      </c>
      <c r="B2708" s="1014" t="s">
        <v>1556</v>
      </c>
      <c r="C2708" s="1014" t="s">
        <v>6300</v>
      </c>
      <c r="D2708" s="1014" t="s">
        <v>6393</v>
      </c>
      <c r="E2708" s="1014" t="s">
        <v>6393</v>
      </c>
      <c r="F2708" s="1014" t="s">
        <v>6300</v>
      </c>
      <c r="G2708" s="941" t="s">
        <v>6635</v>
      </c>
      <c r="H2708" s="47" t="s">
        <v>29</v>
      </c>
      <c r="I2708" s="329">
        <v>6</v>
      </c>
      <c r="J2708" s="915"/>
      <c r="K2708" s="910">
        <f t="shared" si="424"/>
        <v>0</v>
      </c>
      <c r="L2708" s="426"/>
      <c r="M2708" s="909">
        <f t="shared" si="425"/>
        <v>0</v>
      </c>
      <c r="N2708" s="909">
        <f t="shared" si="426"/>
        <v>0</v>
      </c>
      <c r="O2708" s="909">
        <f t="shared" si="427"/>
        <v>0</v>
      </c>
      <c r="P2708" s="147"/>
      <c r="Q2708" s="1256"/>
      <c r="R2708" s="1256"/>
      <c r="S2708" s="1256"/>
      <c r="T2708" s="1256"/>
      <c r="U2708" s="1256"/>
      <c r="V2708" s="1256"/>
      <c r="W2708" s="1256"/>
      <c r="X2708" s="1256"/>
      <c r="Y2708" s="1256"/>
      <c r="Z2708" s="1256"/>
      <c r="AA2708" s="1256"/>
      <c r="AB2708" s="1256"/>
      <c r="AC2708" s="1256"/>
      <c r="AD2708" s="1256"/>
      <c r="AE2708" s="1256"/>
      <c r="AF2708" s="1256"/>
      <c r="AG2708" s="1256"/>
      <c r="AH2708" s="1256"/>
      <c r="AI2708" s="1256"/>
      <c r="AJ2708" s="1256"/>
      <c r="AK2708" s="1256"/>
      <c r="AL2708" s="1256"/>
      <c r="AM2708" s="1256"/>
      <c r="AN2708" s="1256"/>
      <c r="AO2708" s="1256"/>
      <c r="AP2708" s="1256"/>
      <c r="AQ2708" s="1256"/>
      <c r="AR2708" s="1256"/>
      <c r="AS2708" s="1256"/>
      <c r="AT2708" s="1256"/>
      <c r="AU2708" s="1256"/>
      <c r="AV2708" s="1256"/>
      <c r="AW2708" s="1256"/>
      <c r="AX2708" s="1256"/>
      <c r="AY2708" s="1256"/>
      <c r="AZ2708" s="1256"/>
      <c r="BA2708" s="1256"/>
      <c r="BB2708" s="1256"/>
      <c r="BC2708" s="1256"/>
      <c r="BD2708" s="1256"/>
      <c r="BE2708" s="1256"/>
      <c r="BF2708" s="1256"/>
      <c r="BG2708" s="1256"/>
      <c r="BH2708" s="1256"/>
      <c r="BI2708" s="1256"/>
      <c r="BJ2708" s="1256"/>
      <c r="BK2708" s="1256"/>
      <c r="BL2708" s="1256"/>
      <c r="BM2708" s="1256"/>
      <c r="BN2708" s="1256"/>
      <c r="BO2708" s="1256"/>
      <c r="BP2708" s="1256"/>
      <c r="BQ2708" s="1256"/>
      <c r="BR2708" s="1256"/>
      <c r="BS2708" s="1256"/>
    </row>
    <row r="2709" spans="1:71" s="994" customFormat="1" hidden="1" outlineLevel="2">
      <c r="A2709" s="1014">
        <v>2</v>
      </c>
      <c r="B2709" s="1014" t="s">
        <v>1556</v>
      </c>
      <c r="C2709" s="1014" t="s">
        <v>6300</v>
      </c>
      <c r="D2709" s="1014" t="s">
        <v>6393</v>
      </c>
      <c r="E2709" s="1014" t="s">
        <v>6393</v>
      </c>
      <c r="F2709" s="1014" t="s">
        <v>3423</v>
      </c>
      <c r="G2709" s="941" t="s">
        <v>6638</v>
      </c>
      <c r="H2709" s="47" t="s">
        <v>29</v>
      </c>
      <c r="I2709" s="329">
        <v>1</v>
      </c>
      <c r="J2709" s="915"/>
      <c r="K2709" s="910">
        <f t="shared" si="424"/>
        <v>0</v>
      </c>
      <c r="L2709" s="426"/>
      <c r="M2709" s="909">
        <f t="shared" si="425"/>
        <v>0</v>
      </c>
      <c r="N2709" s="909">
        <f t="shared" si="426"/>
        <v>0</v>
      </c>
      <c r="O2709" s="909">
        <f t="shared" si="427"/>
        <v>0</v>
      </c>
      <c r="P2709" s="147"/>
      <c r="Q2709" s="1256"/>
      <c r="R2709" s="1256"/>
      <c r="S2709" s="1256"/>
      <c r="T2709" s="1256"/>
      <c r="U2709" s="1256"/>
      <c r="V2709" s="1256"/>
      <c r="W2709" s="1256"/>
      <c r="X2709" s="1256"/>
      <c r="Y2709" s="1256"/>
      <c r="Z2709" s="1256"/>
      <c r="AA2709" s="1256"/>
      <c r="AB2709" s="1256"/>
      <c r="AC2709" s="1256"/>
      <c r="AD2709" s="1256"/>
      <c r="AE2709" s="1256"/>
      <c r="AF2709" s="1256"/>
      <c r="AG2709" s="1256"/>
      <c r="AH2709" s="1256"/>
      <c r="AI2709" s="1256"/>
      <c r="AJ2709" s="1256"/>
      <c r="AK2709" s="1256"/>
      <c r="AL2709" s="1256"/>
      <c r="AM2709" s="1256"/>
      <c r="AN2709" s="1256"/>
      <c r="AO2709" s="1256"/>
      <c r="AP2709" s="1256"/>
      <c r="AQ2709" s="1256"/>
      <c r="AR2709" s="1256"/>
      <c r="AS2709" s="1256"/>
      <c r="AT2709" s="1256"/>
      <c r="AU2709" s="1256"/>
      <c r="AV2709" s="1256"/>
      <c r="AW2709" s="1256"/>
      <c r="AX2709" s="1256"/>
      <c r="AY2709" s="1256"/>
      <c r="AZ2709" s="1256"/>
      <c r="BA2709" s="1256"/>
      <c r="BB2709" s="1256"/>
      <c r="BC2709" s="1256"/>
      <c r="BD2709" s="1256"/>
      <c r="BE2709" s="1256"/>
      <c r="BF2709" s="1256"/>
      <c r="BG2709" s="1256"/>
      <c r="BH2709" s="1256"/>
      <c r="BI2709" s="1256"/>
      <c r="BJ2709" s="1256"/>
      <c r="BK2709" s="1256"/>
      <c r="BL2709" s="1256"/>
      <c r="BM2709" s="1256"/>
      <c r="BN2709" s="1256"/>
      <c r="BO2709" s="1256"/>
      <c r="BP2709" s="1256"/>
      <c r="BQ2709" s="1256"/>
      <c r="BR2709" s="1256"/>
      <c r="BS2709" s="1256"/>
    </row>
    <row r="2710" spans="1:71" s="994" customFormat="1" hidden="1" outlineLevel="2">
      <c r="A2710" s="1014">
        <v>2</v>
      </c>
      <c r="B2710" s="1014" t="s">
        <v>1556</v>
      </c>
      <c r="C2710" s="1014" t="s">
        <v>6300</v>
      </c>
      <c r="D2710" s="1014" t="s">
        <v>6393</v>
      </c>
      <c r="E2710" s="1014" t="s">
        <v>6393</v>
      </c>
      <c r="F2710" s="1014" t="s">
        <v>6301</v>
      </c>
      <c r="G2710" s="941" t="s">
        <v>6639</v>
      </c>
      <c r="H2710" s="47" t="s">
        <v>29</v>
      </c>
      <c r="I2710" s="329">
        <v>1</v>
      </c>
      <c r="J2710" s="915"/>
      <c r="K2710" s="910">
        <f t="shared" si="424"/>
        <v>0</v>
      </c>
      <c r="L2710" s="426"/>
      <c r="M2710" s="909">
        <f t="shared" si="425"/>
        <v>0</v>
      </c>
      <c r="N2710" s="909">
        <f t="shared" si="426"/>
        <v>0</v>
      </c>
      <c r="O2710" s="909">
        <f t="shared" si="427"/>
        <v>0</v>
      </c>
      <c r="P2710" s="147"/>
      <c r="Q2710" s="1256"/>
      <c r="R2710" s="1256"/>
      <c r="S2710" s="1256"/>
      <c r="T2710" s="1256"/>
      <c r="U2710" s="1256"/>
      <c r="V2710" s="1256"/>
      <c r="W2710" s="1256"/>
      <c r="X2710" s="1256"/>
      <c r="Y2710" s="1256"/>
      <c r="Z2710" s="1256"/>
      <c r="AA2710" s="1256"/>
      <c r="AB2710" s="1256"/>
      <c r="AC2710" s="1256"/>
      <c r="AD2710" s="1256"/>
      <c r="AE2710" s="1256"/>
      <c r="AF2710" s="1256"/>
      <c r="AG2710" s="1256"/>
      <c r="AH2710" s="1256"/>
      <c r="AI2710" s="1256"/>
      <c r="AJ2710" s="1256"/>
      <c r="AK2710" s="1256"/>
      <c r="AL2710" s="1256"/>
      <c r="AM2710" s="1256"/>
      <c r="AN2710" s="1256"/>
      <c r="AO2710" s="1256"/>
      <c r="AP2710" s="1256"/>
      <c r="AQ2710" s="1256"/>
      <c r="AR2710" s="1256"/>
      <c r="AS2710" s="1256"/>
      <c r="AT2710" s="1256"/>
      <c r="AU2710" s="1256"/>
      <c r="AV2710" s="1256"/>
      <c r="AW2710" s="1256"/>
      <c r="AX2710" s="1256"/>
      <c r="AY2710" s="1256"/>
      <c r="AZ2710" s="1256"/>
      <c r="BA2710" s="1256"/>
      <c r="BB2710" s="1256"/>
      <c r="BC2710" s="1256"/>
      <c r="BD2710" s="1256"/>
      <c r="BE2710" s="1256"/>
      <c r="BF2710" s="1256"/>
      <c r="BG2710" s="1256"/>
      <c r="BH2710" s="1256"/>
      <c r="BI2710" s="1256"/>
      <c r="BJ2710" s="1256"/>
      <c r="BK2710" s="1256"/>
      <c r="BL2710" s="1256"/>
      <c r="BM2710" s="1256"/>
      <c r="BN2710" s="1256"/>
      <c r="BO2710" s="1256"/>
      <c r="BP2710" s="1256"/>
      <c r="BQ2710" s="1256"/>
      <c r="BR2710" s="1256"/>
      <c r="BS2710" s="1256"/>
    </row>
    <row r="2711" spans="1:71" s="994" customFormat="1" ht="27.6" hidden="1" outlineLevel="2">
      <c r="A2711" s="1014">
        <v>2</v>
      </c>
      <c r="B2711" s="1014" t="s">
        <v>1556</v>
      </c>
      <c r="C2711" s="1014" t="s">
        <v>6300</v>
      </c>
      <c r="D2711" s="1014" t="s">
        <v>6393</v>
      </c>
      <c r="E2711" s="1014" t="s">
        <v>6393</v>
      </c>
      <c r="F2711" s="1014" t="s">
        <v>6302</v>
      </c>
      <c r="G2711" s="941" t="s">
        <v>6640</v>
      </c>
      <c r="H2711" s="47" t="s">
        <v>29</v>
      </c>
      <c r="I2711" s="329">
        <v>2</v>
      </c>
      <c r="J2711" s="915"/>
      <c r="K2711" s="910">
        <f t="shared" si="424"/>
        <v>0</v>
      </c>
      <c r="L2711" s="426"/>
      <c r="M2711" s="909">
        <f t="shared" si="425"/>
        <v>0</v>
      </c>
      <c r="N2711" s="909">
        <f t="shared" si="426"/>
        <v>0</v>
      </c>
      <c r="O2711" s="909">
        <f t="shared" si="427"/>
        <v>0</v>
      </c>
      <c r="P2711" s="147"/>
      <c r="Q2711" s="1256"/>
      <c r="R2711" s="1256"/>
      <c r="S2711" s="1256"/>
      <c r="T2711" s="1256"/>
      <c r="U2711" s="1256"/>
      <c r="V2711" s="1256"/>
      <c r="W2711" s="1256"/>
      <c r="X2711" s="1256"/>
      <c r="Y2711" s="1256"/>
      <c r="Z2711" s="1256"/>
      <c r="AA2711" s="1256"/>
      <c r="AB2711" s="1256"/>
      <c r="AC2711" s="1256"/>
      <c r="AD2711" s="1256"/>
      <c r="AE2711" s="1256"/>
      <c r="AF2711" s="1256"/>
      <c r="AG2711" s="1256"/>
      <c r="AH2711" s="1256"/>
      <c r="AI2711" s="1256"/>
      <c r="AJ2711" s="1256"/>
      <c r="AK2711" s="1256"/>
      <c r="AL2711" s="1256"/>
      <c r="AM2711" s="1256"/>
      <c r="AN2711" s="1256"/>
      <c r="AO2711" s="1256"/>
      <c r="AP2711" s="1256"/>
      <c r="AQ2711" s="1256"/>
      <c r="AR2711" s="1256"/>
      <c r="AS2711" s="1256"/>
      <c r="AT2711" s="1256"/>
      <c r="AU2711" s="1256"/>
      <c r="AV2711" s="1256"/>
      <c r="AW2711" s="1256"/>
      <c r="AX2711" s="1256"/>
      <c r="AY2711" s="1256"/>
      <c r="AZ2711" s="1256"/>
      <c r="BA2711" s="1256"/>
      <c r="BB2711" s="1256"/>
      <c r="BC2711" s="1256"/>
      <c r="BD2711" s="1256"/>
      <c r="BE2711" s="1256"/>
      <c r="BF2711" s="1256"/>
      <c r="BG2711" s="1256"/>
      <c r="BH2711" s="1256"/>
      <c r="BI2711" s="1256"/>
      <c r="BJ2711" s="1256"/>
      <c r="BK2711" s="1256"/>
      <c r="BL2711" s="1256"/>
      <c r="BM2711" s="1256"/>
      <c r="BN2711" s="1256"/>
      <c r="BO2711" s="1256"/>
      <c r="BP2711" s="1256"/>
      <c r="BQ2711" s="1256"/>
      <c r="BR2711" s="1256"/>
      <c r="BS2711" s="1256"/>
    </row>
    <row r="2712" spans="1:71" s="994" customFormat="1" ht="27.6" hidden="1" outlineLevel="2">
      <c r="A2712" s="1014">
        <v>2</v>
      </c>
      <c r="B2712" s="1014" t="s">
        <v>1556</v>
      </c>
      <c r="C2712" s="1014" t="s">
        <v>6300</v>
      </c>
      <c r="D2712" s="1014" t="s">
        <v>6393</v>
      </c>
      <c r="E2712" s="1014" t="s">
        <v>6393</v>
      </c>
      <c r="F2712" s="1014" t="s">
        <v>6303</v>
      </c>
      <c r="G2712" s="941" t="s">
        <v>6641</v>
      </c>
      <c r="H2712" s="47" t="s">
        <v>29</v>
      </c>
      <c r="I2712" s="329">
        <v>2</v>
      </c>
      <c r="J2712" s="915"/>
      <c r="K2712" s="910">
        <f t="shared" si="424"/>
        <v>0</v>
      </c>
      <c r="L2712" s="426"/>
      <c r="M2712" s="909">
        <f t="shared" si="425"/>
        <v>0</v>
      </c>
      <c r="N2712" s="909">
        <f t="shared" si="426"/>
        <v>0</v>
      </c>
      <c r="O2712" s="909">
        <f t="shared" si="427"/>
        <v>0</v>
      </c>
      <c r="P2712" s="147"/>
      <c r="Q2712" s="1256"/>
      <c r="R2712" s="1256"/>
      <c r="S2712" s="1256"/>
      <c r="T2712" s="1256"/>
      <c r="U2712" s="1256"/>
      <c r="V2712" s="1256"/>
      <c r="W2712" s="1256"/>
      <c r="X2712" s="1256"/>
      <c r="Y2712" s="1256"/>
      <c r="Z2712" s="1256"/>
      <c r="AA2712" s="1256"/>
      <c r="AB2712" s="1256"/>
      <c r="AC2712" s="1256"/>
      <c r="AD2712" s="1256"/>
      <c r="AE2712" s="1256"/>
      <c r="AF2712" s="1256"/>
      <c r="AG2712" s="1256"/>
      <c r="AH2712" s="1256"/>
      <c r="AI2712" s="1256"/>
      <c r="AJ2712" s="1256"/>
      <c r="AK2712" s="1256"/>
      <c r="AL2712" s="1256"/>
      <c r="AM2712" s="1256"/>
      <c r="AN2712" s="1256"/>
      <c r="AO2712" s="1256"/>
      <c r="AP2712" s="1256"/>
      <c r="AQ2712" s="1256"/>
      <c r="AR2712" s="1256"/>
      <c r="AS2712" s="1256"/>
      <c r="AT2712" s="1256"/>
      <c r="AU2712" s="1256"/>
      <c r="AV2712" s="1256"/>
      <c r="AW2712" s="1256"/>
      <c r="AX2712" s="1256"/>
      <c r="AY2712" s="1256"/>
      <c r="AZ2712" s="1256"/>
      <c r="BA2712" s="1256"/>
      <c r="BB2712" s="1256"/>
      <c r="BC2712" s="1256"/>
      <c r="BD2712" s="1256"/>
      <c r="BE2712" s="1256"/>
      <c r="BF2712" s="1256"/>
      <c r="BG2712" s="1256"/>
      <c r="BH2712" s="1256"/>
      <c r="BI2712" s="1256"/>
      <c r="BJ2712" s="1256"/>
      <c r="BK2712" s="1256"/>
      <c r="BL2712" s="1256"/>
      <c r="BM2712" s="1256"/>
      <c r="BN2712" s="1256"/>
      <c r="BO2712" s="1256"/>
      <c r="BP2712" s="1256"/>
      <c r="BQ2712" s="1256"/>
      <c r="BR2712" s="1256"/>
      <c r="BS2712" s="1256"/>
    </row>
    <row r="2713" spans="1:71" s="994" customFormat="1" hidden="1" outlineLevel="2">
      <c r="A2713" s="1014">
        <v>2</v>
      </c>
      <c r="B2713" s="1014" t="s">
        <v>1556</v>
      </c>
      <c r="C2713" s="1014" t="s">
        <v>6300</v>
      </c>
      <c r="D2713" s="1014" t="s">
        <v>6393</v>
      </c>
      <c r="E2713" s="1014" t="s">
        <v>6393</v>
      </c>
      <c r="F2713" s="1014" t="s">
        <v>6304</v>
      </c>
      <c r="G2713" s="941" t="s">
        <v>6636</v>
      </c>
      <c r="H2713" s="47" t="s">
        <v>29</v>
      </c>
      <c r="I2713" s="329">
        <v>1</v>
      </c>
      <c r="J2713" s="915"/>
      <c r="K2713" s="910">
        <f t="shared" si="424"/>
        <v>0</v>
      </c>
      <c r="L2713" s="426"/>
      <c r="M2713" s="909">
        <f t="shared" si="425"/>
        <v>0</v>
      </c>
      <c r="N2713" s="909">
        <f t="shared" si="426"/>
        <v>0</v>
      </c>
      <c r="O2713" s="909">
        <f t="shared" si="427"/>
        <v>0</v>
      </c>
      <c r="P2713" s="147"/>
      <c r="Q2713" s="1256"/>
      <c r="R2713" s="1256"/>
      <c r="S2713" s="1256"/>
      <c r="T2713" s="1256"/>
      <c r="U2713" s="1256"/>
      <c r="V2713" s="1256"/>
      <c r="W2713" s="1256"/>
      <c r="X2713" s="1256"/>
      <c r="Y2713" s="1256"/>
      <c r="Z2713" s="1256"/>
      <c r="AA2713" s="1256"/>
      <c r="AB2713" s="1256"/>
      <c r="AC2713" s="1256"/>
      <c r="AD2713" s="1256"/>
      <c r="AE2713" s="1256"/>
      <c r="AF2713" s="1256"/>
      <c r="AG2713" s="1256"/>
      <c r="AH2713" s="1256"/>
      <c r="AI2713" s="1256"/>
      <c r="AJ2713" s="1256"/>
      <c r="AK2713" s="1256"/>
      <c r="AL2713" s="1256"/>
      <c r="AM2713" s="1256"/>
      <c r="AN2713" s="1256"/>
      <c r="AO2713" s="1256"/>
      <c r="AP2713" s="1256"/>
      <c r="AQ2713" s="1256"/>
      <c r="AR2713" s="1256"/>
      <c r="AS2713" s="1256"/>
      <c r="AT2713" s="1256"/>
      <c r="AU2713" s="1256"/>
      <c r="AV2713" s="1256"/>
      <c r="AW2713" s="1256"/>
      <c r="AX2713" s="1256"/>
      <c r="AY2713" s="1256"/>
      <c r="AZ2713" s="1256"/>
      <c r="BA2713" s="1256"/>
      <c r="BB2713" s="1256"/>
      <c r="BC2713" s="1256"/>
      <c r="BD2713" s="1256"/>
      <c r="BE2713" s="1256"/>
      <c r="BF2713" s="1256"/>
      <c r="BG2713" s="1256"/>
      <c r="BH2713" s="1256"/>
      <c r="BI2713" s="1256"/>
      <c r="BJ2713" s="1256"/>
      <c r="BK2713" s="1256"/>
      <c r="BL2713" s="1256"/>
      <c r="BM2713" s="1256"/>
      <c r="BN2713" s="1256"/>
      <c r="BO2713" s="1256"/>
      <c r="BP2713" s="1256"/>
      <c r="BQ2713" s="1256"/>
      <c r="BR2713" s="1256"/>
      <c r="BS2713" s="1256"/>
    </row>
    <row r="2714" spans="1:71" s="994" customFormat="1" hidden="1" outlineLevel="2">
      <c r="A2714" s="1014">
        <v>2</v>
      </c>
      <c r="B2714" s="1014" t="s">
        <v>1556</v>
      </c>
      <c r="C2714" s="1014" t="s">
        <v>6300</v>
      </c>
      <c r="D2714" s="1014" t="s">
        <v>6393</v>
      </c>
      <c r="E2714" s="1014" t="s">
        <v>6393</v>
      </c>
      <c r="F2714" s="1014" t="s">
        <v>6305</v>
      </c>
      <c r="G2714" s="941" t="s">
        <v>6637</v>
      </c>
      <c r="H2714" s="47" t="s">
        <v>29</v>
      </c>
      <c r="I2714" s="329">
        <v>1</v>
      </c>
      <c r="J2714" s="915"/>
      <c r="K2714" s="910">
        <f t="shared" si="424"/>
        <v>0</v>
      </c>
      <c r="L2714" s="426"/>
      <c r="M2714" s="909">
        <f t="shared" si="425"/>
        <v>0</v>
      </c>
      <c r="N2714" s="909">
        <f t="shared" si="426"/>
        <v>0</v>
      </c>
      <c r="O2714" s="909">
        <f t="shared" si="427"/>
        <v>0</v>
      </c>
      <c r="P2714" s="147"/>
      <c r="Q2714" s="1256"/>
      <c r="R2714" s="1256"/>
      <c r="S2714" s="1256"/>
      <c r="T2714" s="1256"/>
      <c r="U2714" s="1256"/>
      <c r="V2714" s="1256"/>
      <c r="W2714" s="1256"/>
      <c r="X2714" s="1256"/>
      <c r="Y2714" s="1256"/>
      <c r="Z2714" s="1256"/>
      <c r="AA2714" s="1256"/>
      <c r="AB2714" s="1256"/>
      <c r="AC2714" s="1256"/>
      <c r="AD2714" s="1256"/>
      <c r="AE2714" s="1256"/>
      <c r="AF2714" s="1256"/>
      <c r="AG2714" s="1256"/>
      <c r="AH2714" s="1256"/>
      <c r="AI2714" s="1256"/>
      <c r="AJ2714" s="1256"/>
      <c r="AK2714" s="1256"/>
      <c r="AL2714" s="1256"/>
      <c r="AM2714" s="1256"/>
      <c r="AN2714" s="1256"/>
      <c r="AO2714" s="1256"/>
      <c r="AP2714" s="1256"/>
      <c r="AQ2714" s="1256"/>
      <c r="AR2714" s="1256"/>
      <c r="AS2714" s="1256"/>
      <c r="AT2714" s="1256"/>
      <c r="AU2714" s="1256"/>
      <c r="AV2714" s="1256"/>
      <c r="AW2714" s="1256"/>
      <c r="AX2714" s="1256"/>
      <c r="AY2714" s="1256"/>
      <c r="AZ2714" s="1256"/>
      <c r="BA2714" s="1256"/>
      <c r="BB2714" s="1256"/>
      <c r="BC2714" s="1256"/>
      <c r="BD2714" s="1256"/>
      <c r="BE2714" s="1256"/>
      <c r="BF2714" s="1256"/>
      <c r="BG2714" s="1256"/>
      <c r="BH2714" s="1256"/>
      <c r="BI2714" s="1256"/>
      <c r="BJ2714" s="1256"/>
      <c r="BK2714" s="1256"/>
      <c r="BL2714" s="1256"/>
      <c r="BM2714" s="1256"/>
      <c r="BN2714" s="1256"/>
      <c r="BO2714" s="1256"/>
      <c r="BP2714" s="1256"/>
      <c r="BQ2714" s="1256"/>
      <c r="BR2714" s="1256"/>
      <c r="BS2714" s="1256"/>
    </row>
    <row r="2715" spans="1:71" s="994" customFormat="1" hidden="1" outlineLevel="2">
      <c r="A2715" s="1014">
        <v>2</v>
      </c>
      <c r="B2715" s="1014" t="s">
        <v>1556</v>
      </c>
      <c r="C2715" s="1014" t="s">
        <v>6300</v>
      </c>
      <c r="D2715" s="1014" t="s">
        <v>6393</v>
      </c>
      <c r="E2715" s="1014" t="s">
        <v>6393</v>
      </c>
      <c r="F2715" s="1014" t="s">
        <v>6306</v>
      </c>
      <c r="G2715" s="941" t="s">
        <v>6638</v>
      </c>
      <c r="H2715" s="47" t="s">
        <v>29</v>
      </c>
      <c r="I2715" s="329">
        <v>1</v>
      </c>
      <c r="J2715" s="915"/>
      <c r="K2715" s="910">
        <f t="shared" si="424"/>
        <v>0</v>
      </c>
      <c r="L2715" s="426"/>
      <c r="M2715" s="909">
        <f t="shared" si="425"/>
        <v>0</v>
      </c>
      <c r="N2715" s="909">
        <f t="shared" si="426"/>
        <v>0</v>
      </c>
      <c r="O2715" s="909">
        <f t="shared" si="427"/>
        <v>0</v>
      </c>
      <c r="P2715" s="147"/>
      <c r="Q2715" s="1256"/>
      <c r="R2715" s="1256"/>
      <c r="S2715" s="1256"/>
      <c r="T2715" s="1256"/>
      <c r="U2715" s="1256"/>
      <c r="V2715" s="1256"/>
      <c r="W2715" s="1256"/>
      <c r="X2715" s="1256"/>
      <c r="Y2715" s="1256"/>
      <c r="Z2715" s="1256"/>
      <c r="AA2715" s="1256"/>
      <c r="AB2715" s="1256"/>
      <c r="AC2715" s="1256"/>
      <c r="AD2715" s="1256"/>
      <c r="AE2715" s="1256"/>
      <c r="AF2715" s="1256"/>
      <c r="AG2715" s="1256"/>
      <c r="AH2715" s="1256"/>
      <c r="AI2715" s="1256"/>
      <c r="AJ2715" s="1256"/>
      <c r="AK2715" s="1256"/>
      <c r="AL2715" s="1256"/>
      <c r="AM2715" s="1256"/>
      <c r="AN2715" s="1256"/>
      <c r="AO2715" s="1256"/>
      <c r="AP2715" s="1256"/>
      <c r="AQ2715" s="1256"/>
      <c r="AR2715" s="1256"/>
      <c r="AS2715" s="1256"/>
      <c r="AT2715" s="1256"/>
      <c r="AU2715" s="1256"/>
      <c r="AV2715" s="1256"/>
      <c r="AW2715" s="1256"/>
      <c r="AX2715" s="1256"/>
      <c r="AY2715" s="1256"/>
      <c r="AZ2715" s="1256"/>
      <c r="BA2715" s="1256"/>
      <c r="BB2715" s="1256"/>
      <c r="BC2715" s="1256"/>
      <c r="BD2715" s="1256"/>
      <c r="BE2715" s="1256"/>
      <c r="BF2715" s="1256"/>
      <c r="BG2715" s="1256"/>
      <c r="BH2715" s="1256"/>
      <c r="BI2715" s="1256"/>
      <c r="BJ2715" s="1256"/>
      <c r="BK2715" s="1256"/>
      <c r="BL2715" s="1256"/>
      <c r="BM2715" s="1256"/>
      <c r="BN2715" s="1256"/>
      <c r="BO2715" s="1256"/>
      <c r="BP2715" s="1256"/>
      <c r="BQ2715" s="1256"/>
      <c r="BR2715" s="1256"/>
      <c r="BS2715" s="1256"/>
    </row>
    <row r="2716" spans="1:71" ht="41.4" outlineLevel="1" collapsed="1">
      <c r="A2716" s="1107">
        <v>2</v>
      </c>
      <c r="B2716" s="1107" t="s">
        <v>1556</v>
      </c>
      <c r="C2716" s="1107" t="s">
        <v>3423</v>
      </c>
      <c r="D2716" s="1107"/>
      <c r="E2716" s="1107"/>
      <c r="F2716" s="1107"/>
      <c r="G2716" s="1114" t="s">
        <v>6646</v>
      </c>
      <c r="H2716" s="1108"/>
      <c r="I2716" s="1108"/>
      <c r="J2716" s="1115"/>
      <c r="K2716" s="1121">
        <f>SUM(K2717:K2739)</f>
        <v>0</v>
      </c>
      <c r="L2716" s="1115"/>
      <c r="M2716" s="1121">
        <f>SUM(M2717:M2739)</f>
        <v>0</v>
      </c>
      <c r="N2716" s="1115"/>
      <c r="O2716" s="1121">
        <f>SUM(O2717:O2739)</f>
        <v>0</v>
      </c>
      <c r="P2716" s="1113"/>
    </row>
    <row r="2717" spans="1:71" s="994" customFormat="1" hidden="1" outlineLevel="2">
      <c r="A2717" s="1014">
        <v>2</v>
      </c>
      <c r="B2717" s="1014" t="s">
        <v>1556</v>
      </c>
      <c r="C2717" s="1014" t="s">
        <v>3423</v>
      </c>
      <c r="D2717" s="1014" t="s">
        <v>6393</v>
      </c>
      <c r="E2717" s="1014" t="s">
        <v>6393</v>
      </c>
      <c r="F2717" s="1014" t="s">
        <v>1559</v>
      </c>
      <c r="G2717" s="1010" t="s">
        <v>6633</v>
      </c>
      <c r="H2717" s="47"/>
      <c r="I2717" s="329"/>
      <c r="J2717" s="915"/>
      <c r="K2717" s="910">
        <f t="shared" ref="K2717:K2739" si="428">I2717*J2717</f>
        <v>0</v>
      </c>
      <c r="L2717" s="426"/>
      <c r="M2717" s="909">
        <f t="shared" ref="M2717:M2739" si="429">I2717*L2717</f>
        <v>0</v>
      </c>
      <c r="N2717" s="909">
        <f t="shared" ref="N2717:N2739" si="430">J2717+L2717</f>
        <v>0</v>
      </c>
      <c r="O2717" s="909">
        <f t="shared" ref="O2717:O2739" si="431">I2717*N2717</f>
        <v>0</v>
      </c>
      <c r="P2717" s="147"/>
      <c r="Q2717" s="1256"/>
      <c r="R2717" s="1256"/>
      <c r="S2717" s="1256"/>
      <c r="T2717" s="1256"/>
      <c r="U2717" s="1256"/>
      <c r="V2717" s="1256"/>
      <c r="W2717" s="1256"/>
      <c r="X2717" s="1256"/>
      <c r="Y2717" s="1256"/>
      <c r="Z2717" s="1256"/>
      <c r="AA2717" s="1256"/>
      <c r="AB2717" s="1256"/>
      <c r="AC2717" s="1256"/>
      <c r="AD2717" s="1256"/>
      <c r="AE2717" s="1256"/>
      <c r="AF2717" s="1256"/>
      <c r="AG2717" s="1256"/>
      <c r="AH2717" s="1256"/>
      <c r="AI2717" s="1256"/>
      <c r="AJ2717" s="1256"/>
      <c r="AK2717" s="1256"/>
      <c r="AL2717" s="1256"/>
      <c r="AM2717" s="1256"/>
      <c r="AN2717" s="1256"/>
      <c r="AO2717" s="1256"/>
      <c r="AP2717" s="1256"/>
      <c r="AQ2717" s="1256"/>
      <c r="AR2717" s="1256"/>
      <c r="AS2717" s="1256"/>
      <c r="AT2717" s="1256"/>
      <c r="AU2717" s="1256"/>
      <c r="AV2717" s="1256"/>
      <c r="AW2717" s="1256"/>
      <c r="AX2717" s="1256"/>
      <c r="AY2717" s="1256"/>
      <c r="AZ2717" s="1256"/>
      <c r="BA2717" s="1256"/>
      <c r="BB2717" s="1256"/>
      <c r="BC2717" s="1256"/>
      <c r="BD2717" s="1256"/>
      <c r="BE2717" s="1256"/>
      <c r="BF2717" s="1256"/>
      <c r="BG2717" s="1256"/>
      <c r="BH2717" s="1256"/>
      <c r="BI2717" s="1256"/>
      <c r="BJ2717" s="1256"/>
      <c r="BK2717" s="1256"/>
      <c r="BL2717" s="1256"/>
      <c r="BM2717" s="1256"/>
      <c r="BN2717" s="1256"/>
      <c r="BO2717" s="1256"/>
      <c r="BP2717" s="1256"/>
      <c r="BQ2717" s="1256"/>
      <c r="BR2717" s="1256"/>
      <c r="BS2717" s="1256"/>
    </row>
    <row r="2718" spans="1:71" s="994" customFormat="1" hidden="1" outlineLevel="2">
      <c r="A2718" s="1014">
        <v>2</v>
      </c>
      <c r="B2718" s="1014" t="s">
        <v>1556</v>
      </c>
      <c r="C2718" s="1014" t="s">
        <v>3423</v>
      </c>
      <c r="D2718" s="1014" t="s">
        <v>6393</v>
      </c>
      <c r="E2718" s="1014" t="s">
        <v>6393</v>
      </c>
      <c r="F2718" s="1014" t="s">
        <v>1556</v>
      </c>
      <c r="G2718" s="941" t="s">
        <v>6647</v>
      </c>
      <c r="H2718" s="47" t="s">
        <v>29</v>
      </c>
      <c r="I2718" s="329">
        <v>1</v>
      </c>
      <c r="J2718" s="915"/>
      <c r="K2718" s="910">
        <f t="shared" si="428"/>
        <v>0</v>
      </c>
      <c r="L2718" s="426"/>
      <c r="M2718" s="909">
        <f t="shared" si="429"/>
        <v>0</v>
      </c>
      <c r="N2718" s="909">
        <f t="shared" si="430"/>
        <v>0</v>
      </c>
      <c r="O2718" s="909">
        <f t="shared" si="431"/>
        <v>0</v>
      </c>
      <c r="P2718" s="147"/>
      <c r="Q2718" s="1256"/>
      <c r="R2718" s="1256"/>
      <c r="S2718" s="1256"/>
      <c r="T2718" s="1256"/>
      <c r="U2718" s="1256"/>
      <c r="V2718" s="1256"/>
      <c r="W2718" s="1256"/>
      <c r="X2718" s="1256"/>
      <c r="Y2718" s="1256"/>
      <c r="Z2718" s="1256"/>
      <c r="AA2718" s="1256"/>
      <c r="AB2718" s="1256"/>
      <c r="AC2718" s="1256"/>
      <c r="AD2718" s="1256"/>
      <c r="AE2718" s="1256"/>
      <c r="AF2718" s="1256"/>
      <c r="AG2718" s="1256"/>
      <c r="AH2718" s="1256"/>
      <c r="AI2718" s="1256"/>
      <c r="AJ2718" s="1256"/>
      <c r="AK2718" s="1256"/>
      <c r="AL2718" s="1256"/>
      <c r="AM2718" s="1256"/>
      <c r="AN2718" s="1256"/>
      <c r="AO2718" s="1256"/>
      <c r="AP2718" s="1256"/>
      <c r="AQ2718" s="1256"/>
      <c r="AR2718" s="1256"/>
      <c r="AS2718" s="1256"/>
      <c r="AT2718" s="1256"/>
      <c r="AU2718" s="1256"/>
      <c r="AV2718" s="1256"/>
      <c r="AW2718" s="1256"/>
      <c r="AX2718" s="1256"/>
      <c r="AY2718" s="1256"/>
      <c r="AZ2718" s="1256"/>
      <c r="BA2718" s="1256"/>
      <c r="BB2718" s="1256"/>
      <c r="BC2718" s="1256"/>
      <c r="BD2718" s="1256"/>
      <c r="BE2718" s="1256"/>
      <c r="BF2718" s="1256"/>
      <c r="BG2718" s="1256"/>
      <c r="BH2718" s="1256"/>
      <c r="BI2718" s="1256"/>
      <c r="BJ2718" s="1256"/>
      <c r="BK2718" s="1256"/>
      <c r="BL2718" s="1256"/>
      <c r="BM2718" s="1256"/>
      <c r="BN2718" s="1256"/>
      <c r="BO2718" s="1256"/>
      <c r="BP2718" s="1256"/>
      <c r="BQ2718" s="1256"/>
      <c r="BR2718" s="1256"/>
      <c r="BS2718" s="1256"/>
    </row>
    <row r="2719" spans="1:71" s="994" customFormat="1" hidden="1" outlineLevel="2">
      <c r="A2719" s="1014">
        <v>2</v>
      </c>
      <c r="B2719" s="1014" t="s">
        <v>1556</v>
      </c>
      <c r="C2719" s="1014" t="s">
        <v>3423</v>
      </c>
      <c r="D2719" s="1014" t="s">
        <v>6393</v>
      </c>
      <c r="E2719" s="1014" t="s">
        <v>6393</v>
      </c>
      <c r="F2719" s="1014" t="s">
        <v>1561</v>
      </c>
      <c r="G2719" s="941" t="s">
        <v>6648</v>
      </c>
      <c r="H2719" s="47" t="s">
        <v>29</v>
      </c>
      <c r="I2719" s="329">
        <v>1</v>
      </c>
      <c r="J2719" s="915"/>
      <c r="K2719" s="910">
        <f t="shared" si="428"/>
        <v>0</v>
      </c>
      <c r="L2719" s="426"/>
      <c r="M2719" s="909">
        <f t="shared" si="429"/>
        <v>0</v>
      </c>
      <c r="N2719" s="909">
        <f t="shared" si="430"/>
        <v>0</v>
      </c>
      <c r="O2719" s="909">
        <f t="shared" si="431"/>
        <v>0</v>
      </c>
      <c r="P2719" s="147"/>
      <c r="Q2719" s="1256"/>
      <c r="R2719" s="1256"/>
      <c r="S2719" s="1256"/>
      <c r="T2719" s="1256"/>
      <c r="U2719" s="1256"/>
      <c r="V2719" s="1256"/>
      <c r="W2719" s="1256"/>
      <c r="X2719" s="1256"/>
      <c r="Y2719" s="1256"/>
      <c r="Z2719" s="1256"/>
      <c r="AA2719" s="1256"/>
      <c r="AB2719" s="1256"/>
      <c r="AC2719" s="1256"/>
      <c r="AD2719" s="1256"/>
      <c r="AE2719" s="1256"/>
      <c r="AF2719" s="1256"/>
      <c r="AG2719" s="1256"/>
      <c r="AH2719" s="1256"/>
      <c r="AI2719" s="1256"/>
      <c r="AJ2719" s="1256"/>
      <c r="AK2719" s="1256"/>
      <c r="AL2719" s="1256"/>
      <c r="AM2719" s="1256"/>
      <c r="AN2719" s="1256"/>
      <c r="AO2719" s="1256"/>
      <c r="AP2719" s="1256"/>
      <c r="AQ2719" s="1256"/>
      <c r="AR2719" s="1256"/>
      <c r="AS2719" s="1256"/>
      <c r="AT2719" s="1256"/>
      <c r="AU2719" s="1256"/>
      <c r="AV2719" s="1256"/>
      <c r="AW2719" s="1256"/>
      <c r="AX2719" s="1256"/>
      <c r="AY2719" s="1256"/>
      <c r="AZ2719" s="1256"/>
      <c r="BA2719" s="1256"/>
      <c r="BB2719" s="1256"/>
      <c r="BC2719" s="1256"/>
      <c r="BD2719" s="1256"/>
      <c r="BE2719" s="1256"/>
      <c r="BF2719" s="1256"/>
      <c r="BG2719" s="1256"/>
      <c r="BH2719" s="1256"/>
      <c r="BI2719" s="1256"/>
      <c r="BJ2719" s="1256"/>
      <c r="BK2719" s="1256"/>
      <c r="BL2719" s="1256"/>
      <c r="BM2719" s="1256"/>
      <c r="BN2719" s="1256"/>
      <c r="BO2719" s="1256"/>
      <c r="BP2719" s="1256"/>
      <c r="BQ2719" s="1256"/>
      <c r="BR2719" s="1256"/>
      <c r="BS2719" s="1256"/>
    </row>
    <row r="2720" spans="1:71" s="994" customFormat="1" hidden="1" outlineLevel="2">
      <c r="A2720" s="1014">
        <v>2</v>
      </c>
      <c r="B2720" s="1014" t="s">
        <v>1556</v>
      </c>
      <c r="C2720" s="1014" t="s">
        <v>3423</v>
      </c>
      <c r="D2720" s="1014" t="s">
        <v>6393</v>
      </c>
      <c r="E2720" s="1014" t="s">
        <v>6393</v>
      </c>
      <c r="F2720" s="1014" t="s">
        <v>1574</v>
      </c>
      <c r="G2720" s="941" t="s">
        <v>6649</v>
      </c>
      <c r="H2720" s="47" t="s">
        <v>29</v>
      </c>
      <c r="I2720" s="329">
        <v>2</v>
      </c>
      <c r="J2720" s="915"/>
      <c r="K2720" s="910">
        <f t="shared" si="428"/>
        <v>0</v>
      </c>
      <c r="L2720" s="426"/>
      <c r="M2720" s="909">
        <f t="shared" si="429"/>
        <v>0</v>
      </c>
      <c r="N2720" s="909">
        <f t="shared" si="430"/>
        <v>0</v>
      </c>
      <c r="O2720" s="909">
        <f t="shared" si="431"/>
        <v>0</v>
      </c>
      <c r="P2720" s="147"/>
      <c r="Q2720" s="1256"/>
      <c r="R2720" s="1256"/>
      <c r="S2720" s="1256"/>
      <c r="T2720" s="1256"/>
      <c r="U2720" s="1256"/>
      <c r="V2720" s="1256"/>
      <c r="W2720" s="1256"/>
      <c r="X2720" s="1256"/>
      <c r="Y2720" s="1256"/>
      <c r="Z2720" s="1256"/>
      <c r="AA2720" s="1256"/>
      <c r="AB2720" s="1256"/>
      <c r="AC2720" s="1256"/>
      <c r="AD2720" s="1256"/>
      <c r="AE2720" s="1256"/>
      <c r="AF2720" s="1256"/>
      <c r="AG2720" s="1256"/>
      <c r="AH2720" s="1256"/>
      <c r="AI2720" s="1256"/>
      <c r="AJ2720" s="1256"/>
      <c r="AK2720" s="1256"/>
      <c r="AL2720" s="1256"/>
      <c r="AM2720" s="1256"/>
      <c r="AN2720" s="1256"/>
      <c r="AO2720" s="1256"/>
      <c r="AP2720" s="1256"/>
      <c r="AQ2720" s="1256"/>
      <c r="AR2720" s="1256"/>
      <c r="AS2720" s="1256"/>
      <c r="AT2720" s="1256"/>
      <c r="AU2720" s="1256"/>
      <c r="AV2720" s="1256"/>
      <c r="AW2720" s="1256"/>
      <c r="AX2720" s="1256"/>
      <c r="AY2720" s="1256"/>
      <c r="AZ2720" s="1256"/>
      <c r="BA2720" s="1256"/>
      <c r="BB2720" s="1256"/>
      <c r="BC2720" s="1256"/>
      <c r="BD2720" s="1256"/>
      <c r="BE2720" s="1256"/>
      <c r="BF2720" s="1256"/>
      <c r="BG2720" s="1256"/>
      <c r="BH2720" s="1256"/>
      <c r="BI2720" s="1256"/>
      <c r="BJ2720" s="1256"/>
      <c r="BK2720" s="1256"/>
      <c r="BL2720" s="1256"/>
      <c r="BM2720" s="1256"/>
      <c r="BN2720" s="1256"/>
      <c r="BO2720" s="1256"/>
      <c r="BP2720" s="1256"/>
      <c r="BQ2720" s="1256"/>
      <c r="BR2720" s="1256"/>
      <c r="BS2720" s="1256"/>
    </row>
    <row r="2721" spans="1:71" s="994" customFormat="1" hidden="1" outlineLevel="2">
      <c r="A2721" s="1014">
        <v>2</v>
      </c>
      <c r="B2721" s="1014" t="s">
        <v>1556</v>
      </c>
      <c r="C2721" s="1014" t="s">
        <v>3423</v>
      </c>
      <c r="D2721" s="1014" t="s">
        <v>6393</v>
      </c>
      <c r="E2721" s="1014" t="s">
        <v>6393</v>
      </c>
      <c r="F2721" s="1014" t="s">
        <v>1567</v>
      </c>
      <c r="G2721" s="941" t="s">
        <v>6463</v>
      </c>
      <c r="H2721" s="47" t="s">
        <v>29</v>
      </c>
      <c r="I2721" s="329">
        <v>2</v>
      </c>
      <c r="J2721" s="915"/>
      <c r="K2721" s="910">
        <f t="shared" si="428"/>
        <v>0</v>
      </c>
      <c r="L2721" s="426"/>
      <c r="M2721" s="909">
        <f t="shared" si="429"/>
        <v>0</v>
      </c>
      <c r="N2721" s="909">
        <f t="shared" si="430"/>
        <v>0</v>
      </c>
      <c r="O2721" s="909">
        <f t="shared" si="431"/>
        <v>0</v>
      </c>
      <c r="P2721" s="147"/>
      <c r="Q2721" s="1256"/>
      <c r="R2721" s="1256"/>
      <c r="S2721" s="1256"/>
      <c r="T2721" s="1256"/>
      <c r="U2721" s="1256"/>
      <c r="V2721" s="1256"/>
      <c r="W2721" s="1256"/>
      <c r="X2721" s="1256"/>
      <c r="Y2721" s="1256"/>
      <c r="Z2721" s="1256"/>
      <c r="AA2721" s="1256"/>
      <c r="AB2721" s="1256"/>
      <c r="AC2721" s="1256"/>
      <c r="AD2721" s="1256"/>
      <c r="AE2721" s="1256"/>
      <c r="AF2721" s="1256"/>
      <c r="AG2721" s="1256"/>
      <c r="AH2721" s="1256"/>
      <c r="AI2721" s="1256"/>
      <c r="AJ2721" s="1256"/>
      <c r="AK2721" s="1256"/>
      <c r="AL2721" s="1256"/>
      <c r="AM2721" s="1256"/>
      <c r="AN2721" s="1256"/>
      <c r="AO2721" s="1256"/>
      <c r="AP2721" s="1256"/>
      <c r="AQ2721" s="1256"/>
      <c r="AR2721" s="1256"/>
      <c r="AS2721" s="1256"/>
      <c r="AT2721" s="1256"/>
      <c r="AU2721" s="1256"/>
      <c r="AV2721" s="1256"/>
      <c r="AW2721" s="1256"/>
      <c r="AX2721" s="1256"/>
      <c r="AY2721" s="1256"/>
      <c r="AZ2721" s="1256"/>
      <c r="BA2721" s="1256"/>
      <c r="BB2721" s="1256"/>
      <c r="BC2721" s="1256"/>
      <c r="BD2721" s="1256"/>
      <c r="BE2721" s="1256"/>
      <c r="BF2721" s="1256"/>
      <c r="BG2721" s="1256"/>
      <c r="BH2721" s="1256"/>
      <c r="BI2721" s="1256"/>
      <c r="BJ2721" s="1256"/>
      <c r="BK2721" s="1256"/>
      <c r="BL2721" s="1256"/>
      <c r="BM2721" s="1256"/>
      <c r="BN2721" s="1256"/>
      <c r="BO2721" s="1256"/>
      <c r="BP2721" s="1256"/>
      <c r="BQ2721" s="1256"/>
      <c r="BR2721" s="1256"/>
      <c r="BS2721" s="1256"/>
    </row>
    <row r="2722" spans="1:71" s="994" customFormat="1" ht="27.6" hidden="1" outlineLevel="2">
      <c r="A2722" s="1014">
        <v>2</v>
      </c>
      <c r="B2722" s="1014" t="s">
        <v>1556</v>
      </c>
      <c r="C2722" s="1014" t="s">
        <v>3423</v>
      </c>
      <c r="D2722" s="1014" t="s">
        <v>6393</v>
      </c>
      <c r="E2722" s="1014" t="s">
        <v>6393</v>
      </c>
      <c r="F2722" s="1014" t="s">
        <v>1571</v>
      </c>
      <c r="G2722" s="941" t="s">
        <v>6650</v>
      </c>
      <c r="H2722" s="47" t="s">
        <v>29</v>
      </c>
      <c r="I2722" s="329">
        <v>1</v>
      </c>
      <c r="J2722" s="915"/>
      <c r="K2722" s="910">
        <f t="shared" si="428"/>
        <v>0</v>
      </c>
      <c r="L2722" s="426"/>
      <c r="M2722" s="909">
        <f t="shared" si="429"/>
        <v>0</v>
      </c>
      <c r="N2722" s="909">
        <f t="shared" si="430"/>
        <v>0</v>
      </c>
      <c r="O2722" s="909">
        <f t="shared" si="431"/>
        <v>0</v>
      </c>
      <c r="P2722" s="147"/>
      <c r="Q2722" s="1256"/>
      <c r="R2722" s="1256"/>
      <c r="S2722" s="1256"/>
      <c r="T2722" s="1256"/>
      <c r="U2722" s="1256"/>
      <c r="V2722" s="1256"/>
      <c r="W2722" s="1256"/>
      <c r="X2722" s="1256"/>
      <c r="Y2722" s="1256"/>
      <c r="Z2722" s="1256"/>
      <c r="AA2722" s="1256"/>
      <c r="AB2722" s="1256"/>
      <c r="AC2722" s="1256"/>
      <c r="AD2722" s="1256"/>
      <c r="AE2722" s="1256"/>
      <c r="AF2722" s="1256"/>
      <c r="AG2722" s="1256"/>
      <c r="AH2722" s="1256"/>
      <c r="AI2722" s="1256"/>
      <c r="AJ2722" s="1256"/>
      <c r="AK2722" s="1256"/>
      <c r="AL2722" s="1256"/>
      <c r="AM2722" s="1256"/>
      <c r="AN2722" s="1256"/>
      <c r="AO2722" s="1256"/>
      <c r="AP2722" s="1256"/>
      <c r="AQ2722" s="1256"/>
      <c r="AR2722" s="1256"/>
      <c r="AS2722" s="1256"/>
      <c r="AT2722" s="1256"/>
      <c r="AU2722" s="1256"/>
      <c r="AV2722" s="1256"/>
      <c r="AW2722" s="1256"/>
      <c r="AX2722" s="1256"/>
      <c r="AY2722" s="1256"/>
      <c r="AZ2722" s="1256"/>
      <c r="BA2722" s="1256"/>
      <c r="BB2722" s="1256"/>
      <c r="BC2722" s="1256"/>
      <c r="BD2722" s="1256"/>
      <c r="BE2722" s="1256"/>
      <c r="BF2722" s="1256"/>
      <c r="BG2722" s="1256"/>
      <c r="BH2722" s="1256"/>
      <c r="BI2722" s="1256"/>
      <c r="BJ2722" s="1256"/>
      <c r="BK2722" s="1256"/>
      <c r="BL2722" s="1256"/>
      <c r="BM2722" s="1256"/>
      <c r="BN2722" s="1256"/>
      <c r="BO2722" s="1256"/>
      <c r="BP2722" s="1256"/>
      <c r="BQ2722" s="1256"/>
      <c r="BR2722" s="1256"/>
      <c r="BS2722" s="1256"/>
    </row>
    <row r="2723" spans="1:71" s="994" customFormat="1" ht="27.6" hidden="1" outlineLevel="2">
      <c r="A2723" s="1014">
        <v>2</v>
      </c>
      <c r="B2723" s="1014" t="s">
        <v>1556</v>
      </c>
      <c r="C2723" s="1014" t="s">
        <v>3423</v>
      </c>
      <c r="D2723" s="1014" t="s">
        <v>6393</v>
      </c>
      <c r="E2723" s="1014" t="s">
        <v>6393</v>
      </c>
      <c r="F2723" s="1014" t="s">
        <v>1589</v>
      </c>
      <c r="G2723" s="941" t="s">
        <v>6651</v>
      </c>
      <c r="H2723" s="47" t="s">
        <v>29</v>
      </c>
      <c r="I2723" s="329">
        <v>32</v>
      </c>
      <c r="J2723" s="915"/>
      <c r="K2723" s="910">
        <f t="shared" si="428"/>
        <v>0</v>
      </c>
      <c r="L2723" s="426"/>
      <c r="M2723" s="909">
        <f t="shared" si="429"/>
        <v>0</v>
      </c>
      <c r="N2723" s="909">
        <f t="shared" si="430"/>
        <v>0</v>
      </c>
      <c r="O2723" s="909">
        <f t="shared" si="431"/>
        <v>0</v>
      </c>
      <c r="P2723" s="147"/>
      <c r="Q2723" s="1256"/>
      <c r="R2723" s="1256"/>
      <c r="S2723" s="1256"/>
      <c r="T2723" s="1256"/>
      <c r="U2723" s="1256"/>
      <c r="V2723" s="1256"/>
      <c r="W2723" s="1256"/>
      <c r="X2723" s="1256"/>
      <c r="Y2723" s="1256"/>
      <c r="Z2723" s="1256"/>
      <c r="AA2723" s="1256"/>
      <c r="AB2723" s="1256"/>
      <c r="AC2723" s="1256"/>
      <c r="AD2723" s="1256"/>
      <c r="AE2723" s="1256"/>
      <c r="AF2723" s="1256"/>
      <c r="AG2723" s="1256"/>
      <c r="AH2723" s="1256"/>
      <c r="AI2723" s="1256"/>
      <c r="AJ2723" s="1256"/>
      <c r="AK2723" s="1256"/>
      <c r="AL2723" s="1256"/>
      <c r="AM2723" s="1256"/>
      <c r="AN2723" s="1256"/>
      <c r="AO2723" s="1256"/>
      <c r="AP2723" s="1256"/>
      <c r="AQ2723" s="1256"/>
      <c r="AR2723" s="1256"/>
      <c r="AS2723" s="1256"/>
      <c r="AT2723" s="1256"/>
      <c r="AU2723" s="1256"/>
      <c r="AV2723" s="1256"/>
      <c r="AW2723" s="1256"/>
      <c r="AX2723" s="1256"/>
      <c r="AY2723" s="1256"/>
      <c r="AZ2723" s="1256"/>
      <c r="BA2723" s="1256"/>
      <c r="BB2723" s="1256"/>
      <c r="BC2723" s="1256"/>
      <c r="BD2723" s="1256"/>
      <c r="BE2723" s="1256"/>
      <c r="BF2723" s="1256"/>
      <c r="BG2723" s="1256"/>
      <c r="BH2723" s="1256"/>
      <c r="BI2723" s="1256"/>
      <c r="BJ2723" s="1256"/>
      <c r="BK2723" s="1256"/>
      <c r="BL2723" s="1256"/>
      <c r="BM2723" s="1256"/>
      <c r="BN2723" s="1256"/>
      <c r="BO2723" s="1256"/>
      <c r="BP2723" s="1256"/>
      <c r="BQ2723" s="1256"/>
      <c r="BR2723" s="1256"/>
      <c r="BS2723" s="1256"/>
    </row>
    <row r="2724" spans="1:71" s="994" customFormat="1" ht="27.6" hidden="1" outlineLevel="2">
      <c r="A2724" s="1014">
        <v>2</v>
      </c>
      <c r="B2724" s="1014" t="s">
        <v>1556</v>
      </c>
      <c r="C2724" s="1014" t="s">
        <v>3423</v>
      </c>
      <c r="D2724" s="1014" t="s">
        <v>6393</v>
      </c>
      <c r="E2724" s="1014" t="s">
        <v>6393</v>
      </c>
      <c r="F2724" s="1014" t="s">
        <v>1594</v>
      </c>
      <c r="G2724" s="941" t="s">
        <v>6652</v>
      </c>
      <c r="H2724" s="47" t="s">
        <v>29</v>
      </c>
      <c r="I2724" s="329">
        <v>6</v>
      </c>
      <c r="J2724" s="915"/>
      <c r="K2724" s="910">
        <f t="shared" si="428"/>
        <v>0</v>
      </c>
      <c r="L2724" s="426"/>
      <c r="M2724" s="909">
        <f t="shared" si="429"/>
        <v>0</v>
      </c>
      <c r="N2724" s="909">
        <f t="shared" si="430"/>
        <v>0</v>
      </c>
      <c r="O2724" s="909">
        <f t="shared" si="431"/>
        <v>0</v>
      </c>
      <c r="P2724" s="147"/>
      <c r="Q2724" s="1256"/>
      <c r="R2724" s="1256"/>
      <c r="S2724" s="1256"/>
      <c r="T2724" s="1256"/>
      <c r="U2724" s="1256"/>
      <c r="V2724" s="1256"/>
      <c r="W2724" s="1256"/>
      <c r="X2724" s="1256"/>
      <c r="Y2724" s="1256"/>
      <c r="Z2724" s="1256"/>
      <c r="AA2724" s="1256"/>
      <c r="AB2724" s="1256"/>
      <c r="AC2724" s="1256"/>
      <c r="AD2724" s="1256"/>
      <c r="AE2724" s="1256"/>
      <c r="AF2724" s="1256"/>
      <c r="AG2724" s="1256"/>
      <c r="AH2724" s="1256"/>
      <c r="AI2724" s="1256"/>
      <c r="AJ2724" s="1256"/>
      <c r="AK2724" s="1256"/>
      <c r="AL2724" s="1256"/>
      <c r="AM2724" s="1256"/>
      <c r="AN2724" s="1256"/>
      <c r="AO2724" s="1256"/>
      <c r="AP2724" s="1256"/>
      <c r="AQ2724" s="1256"/>
      <c r="AR2724" s="1256"/>
      <c r="AS2724" s="1256"/>
      <c r="AT2724" s="1256"/>
      <c r="AU2724" s="1256"/>
      <c r="AV2724" s="1256"/>
      <c r="AW2724" s="1256"/>
      <c r="AX2724" s="1256"/>
      <c r="AY2724" s="1256"/>
      <c r="AZ2724" s="1256"/>
      <c r="BA2724" s="1256"/>
      <c r="BB2724" s="1256"/>
      <c r="BC2724" s="1256"/>
      <c r="BD2724" s="1256"/>
      <c r="BE2724" s="1256"/>
      <c r="BF2724" s="1256"/>
      <c r="BG2724" s="1256"/>
      <c r="BH2724" s="1256"/>
      <c r="BI2724" s="1256"/>
      <c r="BJ2724" s="1256"/>
      <c r="BK2724" s="1256"/>
      <c r="BL2724" s="1256"/>
      <c r="BM2724" s="1256"/>
      <c r="BN2724" s="1256"/>
      <c r="BO2724" s="1256"/>
      <c r="BP2724" s="1256"/>
      <c r="BQ2724" s="1256"/>
      <c r="BR2724" s="1256"/>
      <c r="BS2724" s="1256"/>
    </row>
    <row r="2725" spans="1:71" s="994" customFormat="1" ht="27.6" hidden="1" outlineLevel="2">
      <c r="A2725" s="1014">
        <v>2</v>
      </c>
      <c r="B2725" s="1014" t="s">
        <v>1556</v>
      </c>
      <c r="C2725" s="1014" t="s">
        <v>3423</v>
      </c>
      <c r="D2725" s="1014" t="s">
        <v>6393</v>
      </c>
      <c r="E2725" s="1014" t="s">
        <v>6393</v>
      </c>
      <c r="F2725" s="1014" t="s">
        <v>5726</v>
      </c>
      <c r="G2725" s="941" t="s">
        <v>6653</v>
      </c>
      <c r="H2725" s="47" t="s">
        <v>29</v>
      </c>
      <c r="I2725" s="329">
        <v>4</v>
      </c>
      <c r="J2725" s="915"/>
      <c r="K2725" s="910">
        <f t="shared" si="428"/>
        <v>0</v>
      </c>
      <c r="L2725" s="426"/>
      <c r="M2725" s="909">
        <f t="shared" si="429"/>
        <v>0</v>
      </c>
      <c r="N2725" s="909">
        <f t="shared" si="430"/>
        <v>0</v>
      </c>
      <c r="O2725" s="909">
        <f t="shared" si="431"/>
        <v>0</v>
      </c>
      <c r="P2725" s="147"/>
      <c r="Q2725" s="1256"/>
      <c r="R2725" s="1256"/>
      <c r="S2725" s="1256"/>
      <c r="T2725" s="1256"/>
      <c r="U2725" s="1256"/>
      <c r="V2725" s="1256"/>
      <c r="W2725" s="1256"/>
      <c r="X2725" s="1256"/>
      <c r="Y2725" s="1256"/>
      <c r="Z2725" s="1256"/>
      <c r="AA2725" s="1256"/>
      <c r="AB2725" s="1256"/>
      <c r="AC2725" s="1256"/>
      <c r="AD2725" s="1256"/>
      <c r="AE2725" s="1256"/>
      <c r="AF2725" s="1256"/>
      <c r="AG2725" s="1256"/>
      <c r="AH2725" s="1256"/>
      <c r="AI2725" s="1256"/>
      <c r="AJ2725" s="1256"/>
      <c r="AK2725" s="1256"/>
      <c r="AL2725" s="1256"/>
      <c r="AM2725" s="1256"/>
      <c r="AN2725" s="1256"/>
      <c r="AO2725" s="1256"/>
      <c r="AP2725" s="1256"/>
      <c r="AQ2725" s="1256"/>
      <c r="AR2725" s="1256"/>
      <c r="AS2725" s="1256"/>
      <c r="AT2725" s="1256"/>
      <c r="AU2725" s="1256"/>
      <c r="AV2725" s="1256"/>
      <c r="AW2725" s="1256"/>
      <c r="AX2725" s="1256"/>
      <c r="AY2725" s="1256"/>
      <c r="AZ2725" s="1256"/>
      <c r="BA2725" s="1256"/>
      <c r="BB2725" s="1256"/>
      <c r="BC2725" s="1256"/>
      <c r="BD2725" s="1256"/>
      <c r="BE2725" s="1256"/>
      <c r="BF2725" s="1256"/>
      <c r="BG2725" s="1256"/>
      <c r="BH2725" s="1256"/>
      <c r="BI2725" s="1256"/>
      <c r="BJ2725" s="1256"/>
      <c r="BK2725" s="1256"/>
      <c r="BL2725" s="1256"/>
      <c r="BM2725" s="1256"/>
      <c r="BN2725" s="1256"/>
      <c r="BO2725" s="1256"/>
      <c r="BP2725" s="1256"/>
      <c r="BQ2725" s="1256"/>
      <c r="BR2725" s="1256"/>
      <c r="BS2725" s="1256"/>
    </row>
    <row r="2726" spans="1:71" s="994" customFormat="1" hidden="1" outlineLevel="2">
      <c r="A2726" s="1014">
        <v>2</v>
      </c>
      <c r="B2726" s="1014" t="s">
        <v>1556</v>
      </c>
      <c r="C2726" s="1014" t="s">
        <v>3423</v>
      </c>
      <c r="D2726" s="1014" t="s">
        <v>6393</v>
      </c>
      <c r="E2726" s="1014" t="s">
        <v>6393</v>
      </c>
      <c r="F2726" s="1014" t="s">
        <v>6298</v>
      </c>
      <c r="G2726" s="1010" t="s">
        <v>6642</v>
      </c>
      <c r="H2726" s="47"/>
      <c r="I2726" s="329"/>
      <c r="J2726" s="915"/>
      <c r="K2726" s="910">
        <f t="shared" si="428"/>
        <v>0</v>
      </c>
      <c r="L2726" s="426"/>
      <c r="M2726" s="909">
        <f t="shared" si="429"/>
        <v>0</v>
      </c>
      <c r="N2726" s="909">
        <f t="shared" si="430"/>
        <v>0</v>
      </c>
      <c r="O2726" s="909">
        <f t="shared" si="431"/>
        <v>0</v>
      </c>
      <c r="P2726" s="147"/>
      <c r="Q2726" s="1256"/>
      <c r="R2726" s="1256"/>
      <c r="S2726" s="1256"/>
      <c r="T2726" s="1256"/>
      <c r="U2726" s="1256"/>
      <c r="V2726" s="1256"/>
      <c r="W2726" s="1256"/>
      <c r="X2726" s="1256"/>
      <c r="Y2726" s="1256"/>
      <c r="Z2726" s="1256"/>
      <c r="AA2726" s="1256"/>
      <c r="AB2726" s="1256"/>
      <c r="AC2726" s="1256"/>
      <c r="AD2726" s="1256"/>
      <c r="AE2726" s="1256"/>
      <c r="AF2726" s="1256"/>
      <c r="AG2726" s="1256"/>
      <c r="AH2726" s="1256"/>
      <c r="AI2726" s="1256"/>
      <c r="AJ2726" s="1256"/>
      <c r="AK2726" s="1256"/>
      <c r="AL2726" s="1256"/>
      <c r="AM2726" s="1256"/>
      <c r="AN2726" s="1256"/>
      <c r="AO2726" s="1256"/>
      <c r="AP2726" s="1256"/>
      <c r="AQ2726" s="1256"/>
      <c r="AR2726" s="1256"/>
      <c r="AS2726" s="1256"/>
      <c r="AT2726" s="1256"/>
      <c r="AU2726" s="1256"/>
      <c r="AV2726" s="1256"/>
      <c r="AW2726" s="1256"/>
      <c r="AX2726" s="1256"/>
      <c r="AY2726" s="1256"/>
      <c r="AZ2726" s="1256"/>
      <c r="BA2726" s="1256"/>
      <c r="BB2726" s="1256"/>
      <c r="BC2726" s="1256"/>
      <c r="BD2726" s="1256"/>
      <c r="BE2726" s="1256"/>
      <c r="BF2726" s="1256"/>
      <c r="BG2726" s="1256"/>
      <c r="BH2726" s="1256"/>
      <c r="BI2726" s="1256"/>
      <c r="BJ2726" s="1256"/>
      <c r="BK2726" s="1256"/>
      <c r="BL2726" s="1256"/>
      <c r="BM2726" s="1256"/>
      <c r="BN2726" s="1256"/>
      <c r="BO2726" s="1256"/>
      <c r="BP2726" s="1256"/>
      <c r="BQ2726" s="1256"/>
      <c r="BR2726" s="1256"/>
      <c r="BS2726" s="1256"/>
    </row>
    <row r="2727" spans="1:71" s="994" customFormat="1" ht="27.6" hidden="1" outlineLevel="2">
      <c r="A2727" s="1014">
        <v>2</v>
      </c>
      <c r="B2727" s="1014" t="s">
        <v>1556</v>
      </c>
      <c r="C2727" s="1014" t="s">
        <v>3423</v>
      </c>
      <c r="D2727" s="1014" t="s">
        <v>6393</v>
      </c>
      <c r="E2727" s="1014" t="s">
        <v>6393</v>
      </c>
      <c r="F2727" s="1014" t="s">
        <v>6299</v>
      </c>
      <c r="G2727" s="941" t="s">
        <v>6654</v>
      </c>
      <c r="H2727" s="47" t="s">
        <v>29</v>
      </c>
      <c r="I2727" s="329">
        <v>3</v>
      </c>
      <c r="J2727" s="915"/>
      <c r="K2727" s="910">
        <f t="shared" si="428"/>
        <v>0</v>
      </c>
      <c r="L2727" s="426"/>
      <c r="M2727" s="909">
        <f t="shared" si="429"/>
        <v>0</v>
      </c>
      <c r="N2727" s="909">
        <f t="shared" si="430"/>
        <v>0</v>
      </c>
      <c r="O2727" s="909">
        <f t="shared" si="431"/>
        <v>0</v>
      </c>
      <c r="P2727" s="147"/>
      <c r="Q2727" s="1256"/>
      <c r="R2727" s="1256"/>
      <c r="S2727" s="1256"/>
      <c r="T2727" s="1256"/>
      <c r="U2727" s="1256"/>
      <c r="V2727" s="1256"/>
      <c r="W2727" s="1256"/>
      <c r="X2727" s="1256"/>
      <c r="Y2727" s="1256"/>
      <c r="Z2727" s="1256"/>
      <c r="AA2727" s="1256"/>
      <c r="AB2727" s="1256"/>
      <c r="AC2727" s="1256"/>
      <c r="AD2727" s="1256"/>
      <c r="AE2727" s="1256"/>
      <c r="AF2727" s="1256"/>
      <c r="AG2727" s="1256"/>
      <c r="AH2727" s="1256"/>
      <c r="AI2727" s="1256"/>
      <c r="AJ2727" s="1256"/>
      <c r="AK2727" s="1256"/>
      <c r="AL2727" s="1256"/>
      <c r="AM2727" s="1256"/>
      <c r="AN2727" s="1256"/>
      <c r="AO2727" s="1256"/>
      <c r="AP2727" s="1256"/>
      <c r="AQ2727" s="1256"/>
      <c r="AR2727" s="1256"/>
      <c r="AS2727" s="1256"/>
      <c r="AT2727" s="1256"/>
      <c r="AU2727" s="1256"/>
      <c r="AV2727" s="1256"/>
      <c r="AW2727" s="1256"/>
      <c r="AX2727" s="1256"/>
      <c r="AY2727" s="1256"/>
      <c r="AZ2727" s="1256"/>
      <c r="BA2727" s="1256"/>
      <c r="BB2727" s="1256"/>
      <c r="BC2727" s="1256"/>
      <c r="BD2727" s="1256"/>
      <c r="BE2727" s="1256"/>
      <c r="BF2727" s="1256"/>
      <c r="BG2727" s="1256"/>
      <c r="BH2727" s="1256"/>
      <c r="BI2727" s="1256"/>
      <c r="BJ2727" s="1256"/>
      <c r="BK2727" s="1256"/>
      <c r="BL2727" s="1256"/>
      <c r="BM2727" s="1256"/>
      <c r="BN2727" s="1256"/>
      <c r="BO2727" s="1256"/>
      <c r="BP2727" s="1256"/>
      <c r="BQ2727" s="1256"/>
      <c r="BR2727" s="1256"/>
      <c r="BS2727" s="1256"/>
    </row>
    <row r="2728" spans="1:71" s="994" customFormat="1" ht="27.6" hidden="1" outlineLevel="2">
      <c r="A2728" s="1014">
        <v>2</v>
      </c>
      <c r="B2728" s="1014" t="s">
        <v>1556</v>
      </c>
      <c r="C2728" s="1014" t="s">
        <v>3423</v>
      </c>
      <c r="D2728" s="1014" t="s">
        <v>6393</v>
      </c>
      <c r="E2728" s="1014" t="s">
        <v>6393</v>
      </c>
      <c r="F2728" s="1014" t="s">
        <v>1579</v>
      </c>
      <c r="G2728" s="941" t="s">
        <v>6655</v>
      </c>
      <c r="H2728" s="47" t="s">
        <v>29</v>
      </c>
      <c r="I2728" s="329">
        <v>3</v>
      </c>
      <c r="J2728" s="915"/>
      <c r="K2728" s="910">
        <f t="shared" si="428"/>
        <v>0</v>
      </c>
      <c r="L2728" s="426"/>
      <c r="M2728" s="909">
        <f t="shared" si="429"/>
        <v>0</v>
      </c>
      <c r="N2728" s="909">
        <f t="shared" si="430"/>
        <v>0</v>
      </c>
      <c r="O2728" s="909">
        <f t="shared" si="431"/>
        <v>0</v>
      </c>
      <c r="P2728" s="147"/>
      <c r="Q2728" s="1256"/>
      <c r="R2728" s="1256"/>
      <c r="S2728" s="1256"/>
      <c r="T2728" s="1256"/>
      <c r="U2728" s="1256"/>
      <c r="V2728" s="1256"/>
      <c r="W2728" s="1256"/>
      <c r="X2728" s="1256"/>
      <c r="Y2728" s="1256"/>
      <c r="Z2728" s="1256"/>
      <c r="AA2728" s="1256"/>
      <c r="AB2728" s="1256"/>
      <c r="AC2728" s="1256"/>
      <c r="AD2728" s="1256"/>
      <c r="AE2728" s="1256"/>
      <c r="AF2728" s="1256"/>
      <c r="AG2728" s="1256"/>
      <c r="AH2728" s="1256"/>
      <c r="AI2728" s="1256"/>
      <c r="AJ2728" s="1256"/>
      <c r="AK2728" s="1256"/>
      <c r="AL2728" s="1256"/>
      <c r="AM2728" s="1256"/>
      <c r="AN2728" s="1256"/>
      <c r="AO2728" s="1256"/>
      <c r="AP2728" s="1256"/>
      <c r="AQ2728" s="1256"/>
      <c r="AR2728" s="1256"/>
      <c r="AS2728" s="1256"/>
      <c r="AT2728" s="1256"/>
      <c r="AU2728" s="1256"/>
      <c r="AV2728" s="1256"/>
      <c r="AW2728" s="1256"/>
      <c r="AX2728" s="1256"/>
      <c r="AY2728" s="1256"/>
      <c r="AZ2728" s="1256"/>
      <c r="BA2728" s="1256"/>
      <c r="BB2728" s="1256"/>
      <c r="BC2728" s="1256"/>
      <c r="BD2728" s="1256"/>
      <c r="BE2728" s="1256"/>
      <c r="BF2728" s="1256"/>
      <c r="BG2728" s="1256"/>
      <c r="BH2728" s="1256"/>
      <c r="BI2728" s="1256"/>
      <c r="BJ2728" s="1256"/>
      <c r="BK2728" s="1256"/>
      <c r="BL2728" s="1256"/>
      <c r="BM2728" s="1256"/>
      <c r="BN2728" s="1256"/>
      <c r="BO2728" s="1256"/>
      <c r="BP2728" s="1256"/>
      <c r="BQ2728" s="1256"/>
      <c r="BR2728" s="1256"/>
      <c r="BS2728" s="1256"/>
    </row>
    <row r="2729" spans="1:71" s="994" customFormat="1" hidden="1" outlineLevel="2">
      <c r="A2729" s="1014">
        <v>2</v>
      </c>
      <c r="B2729" s="1014" t="s">
        <v>1556</v>
      </c>
      <c r="C2729" s="1014" t="s">
        <v>3423</v>
      </c>
      <c r="D2729" s="1014" t="s">
        <v>6393</v>
      </c>
      <c r="E2729" s="1014" t="s">
        <v>6393</v>
      </c>
      <c r="F2729" s="1014" t="s">
        <v>5713</v>
      </c>
      <c r="G2729" s="941" t="s">
        <v>6636</v>
      </c>
      <c r="H2729" s="47" t="s">
        <v>29</v>
      </c>
      <c r="I2729" s="329">
        <v>1</v>
      </c>
      <c r="J2729" s="915"/>
      <c r="K2729" s="910">
        <f t="shared" si="428"/>
        <v>0</v>
      </c>
      <c r="L2729" s="426"/>
      <c r="M2729" s="909">
        <f t="shared" si="429"/>
        <v>0</v>
      </c>
      <c r="N2729" s="909">
        <f t="shared" si="430"/>
        <v>0</v>
      </c>
      <c r="O2729" s="909">
        <f t="shared" si="431"/>
        <v>0</v>
      </c>
      <c r="P2729" s="147"/>
      <c r="Q2729" s="1256"/>
      <c r="R2729" s="1256"/>
      <c r="S2729" s="1256"/>
      <c r="T2729" s="1256"/>
      <c r="U2729" s="1256"/>
      <c r="V2729" s="1256"/>
      <c r="W2729" s="1256"/>
      <c r="X2729" s="1256"/>
      <c r="Y2729" s="1256"/>
      <c r="Z2729" s="1256"/>
      <c r="AA2729" s="1256"/>
      <c r="AB2729" s="1256"/>
      <c r="AC2729" s="1256"/>
      <c r="AD2729" s="1256"/>
      <c r="AE2729" s="1256"/>
      <c r="AF2729" s="1256"/>
      <c r="AG2729" s="1256"/>
      <c r="AH2729" s="1256"/>
      <c r="AI2729" s="1256"/>
      <c r="AJ2729" s="1256"/>
      <c r="AK2729" s="1256"/>
      <c r="AL2729" s="1256"/>
      <c r="AM2729" s="1256"/>
      <c r="AN2729" s="1256"/>
      <c r="AO2729" s="1256"/>
      <c r="AP2729" s="1256"/>
      <c r="AQ2729" s="1256"/>
      <c r="AR2729" s="1256"/>
      <c r="AS2729" s="1256"/>
      <c r="AT2729" s="1256"/>
      <c r="AU2729" s="1256"/>
      <c r="AV2729" s="1256"/>
      <c r="AW2729" s="1256"/>
      <c r="AX2729" s="1256"/>
      <c r="AY2729" s="1256"/>
      <c r="AZ2729" s="1256"/>
      <c r="BA2729" s="1256"/>
      <c r="BB2729" s="1256"/>
      <c r="BC2729" s="1256"/>
      <c r="BD2729" s="1256"/>
      <c r="BE2729" s="1256"/>
      <c r="BF2729" s="1256"/>
      <c r="BG2729" s="1256"/>
      <c r="BH2729" s="1256"/>
      <c r="BI2729" s="1256"/>
      <c r="BJ2729" s="1256"/>
      <c r="BK2729" s="1256"/>
      <c r="BL2729" s="1256"/>
      <c r="BM2729" s="1256"/>
      <c r="BN2729" s="1256"/>
      <c r="BO2729" s="1256"/>
      <c r="BP2729" s="1256"/>
      <c r="BQ2729" s="1256"/>
      <c r="BR2729" s="1256"/>
      <c r="BS2729" s="1256"/>
    </row>
    <row r="2730" spans="1:71" s="994" customFormat="1" hidden="1" outlineLevel="2">
      <c r="A2730" s="1014">
        <v>2</v>
      </c>
      <c r="B2730" s="1014" t="s">
        <v>1556</v>
      </c>
      <c r="C2730" s="1014" t="s">
        <v>3423</v>
      </c>
      <c r="D2730" s="1014" t="s">
        <v>6393</v>
      </c>
      <c r="E2730" s="1014" t="s">
        <v>6393</v>
      </c>
      <c r="F2730" s="1014" t="s">
        <v>6300</v>
      </c>
      <c r="G2730" s="941" t="s">
        <v>6637</v>
      </c>
      <c r="H2730" s="47" t="s">
        <v>29</v>
      </c>
      <c r="I2730" s="329">
        <v>1</v>
      </c>
      <c r="J2730" s="915"/>
      <c r="K2730" s="910">
        <f t="shared" si="428"/>
        <v>0</v>
      </c>
      <c r="L2730" s="426"/>
      <c r="M2730" s="909">
        <f t="shared" si="429"/>
        <v>0</v>
      </c>
      <c r="N2730" s="909">
        <f t="shared" si="430"/>
        <v>0</v>
      </c>
      <c r="O2730" s="909">
        <f t="shared" si="431"/>
        <v>0</v>
      </c>
      <c r="P2730" s="147"/>
      <c r="Q2730" s="1256"/>
      <c r="R2730" s="1256"/>
      <c r="S2730" s="1256"/>
      <c r="T2730" s="1256"/>
      <c r="U2730" s="1256"/>
      <c r="V2730" s="1256"/>
      <c r="W2730" s="1256"/>
      <c r="X2730" s="1256"/>
      <c r="Y2730" s="1256"/>
      <c r="Z2730" s="1256"/>
      <c r="AA2730" s="1256"/>
      <c r="AB2730" s="1256"/>
      <c r="AC2730" s="1256"/>
      <c r="AD2730" s="1256"/>
      <c r="AE2730" s="1256"/>
      <c r="AF2730" s="1256"/>
      <c r="AG2730" s="1256"/>
      <c r="AH2730" s="1256"/>
      <c r="AI2730" s="1256"/>
      <c r="AJ2730" s="1256"/>
      <c r="AK2730" s="1256"/>
      <c r="AL2730" s="1256"/>
      <c r="AM2730" s="1256"/>
      <c r="AN2730" s="1256"/>
      <c r="AO2730" s="1256"/>
      <c r="AP2730" s="1256"/>
      <c r="AQ2730" s="1256"/>
      <c r="AR2730" s="1256"/>
      <c r="AS2730" s="1256"/>
      <c r="AT2730" s="1256"/>
      <c r="AU2730" s="1256"/>
      <c r="AV2730" s="1256"/>
      <c r="AW2730" s="1256"/>
      <c r="AX2730" s="1256"/>
      <c r="AY2730" s="1256"/>
      <c r="AZ2730" s="1256"/>
      <c r="BA2730" s="1256"/>
      <c r="BB2730" s="1256"/>
      <c r="BC2730" s="1256"/>
      <c r="BD2730" s="1256"/>
      <c r="BE2730" s="1256"/>
      <c r="BF2730" s="1256"/>
      <c r="BG2730" s="1256"/>
      <c r="BH2730" s="1256"/>
      <c r="BI2730" s="1256"/>
      <c r="BJ2730" s="1256"/>
      <c r="BK2730" s="1256"/>
      <c r="BL2730" s="1256"/>
      <c r="BM2730" s="1256"/>
      <c r="BN2730" s="1256"/>
      <c r="BO2730" s="1256"/>
      <c r="BP2730" s="1256"/>
      <c r="BQ2730" s="1256"/>
      <c r="BR2730" s="1256"/>
      <c r="BS2730" s="1256"/>
    </row>
    <row r="2731" spans="1:71" s="994" customFormat="1" hidden="1" outlineLevel="2">
      <c r="A2731" s="1014">
        <v>2</v>
      </c>
      <c r="B2731" s="1014" t="s">
        <v>1556</v>
      </c>
      <c r="C2731" s="1014" t="s">
        <v>3423</v>
      </c>
      <c r="D2731" s="1014" t="s">
        <v>6393</v>
      </c>
      <c r="E2731" s="1014" t="s">
        <v>6393</v>
      </c>
      <c r="F2731" s="1014" t="s">
        <v>3423</v>
      </c>
      <c r="G2731" s="941" t="s">
        <v>6638</v>
      </c>
      <c r="H2731" s="47" t="s">
        <v>29</v>
      </c>
      <c r="I2731" s="329">
        <v>1</v>
      </c>
      <c r="J2731" s="915"/>
      <c r="K2731" s="910">
        <f t="shared" si="428"/>
        <v>0</v>
      </c>
      <c r="L2731" s="426"/>
      <c r="M2731" s="909">
        <f t="shared" si="429"/>
        <v>0</v>
      </c>
      <c r="N2731" s="909">
        <f t="shared" si="430"/>
        <v>0</v>
      </c>
      <c r="O2731" s="909">
        <f t="shared" si="431"/>
        <v>0</v>
      </c>
      <c r="P2731" s="147"/>
      <c r="Q2731" s="1256"/>
      <c r="R2731" s="1256"/>
      <c r="S2731" s="1256"/>
      <c r="T2731" s="1256"/>
      <c r="U2731" s="1256"/>
      <c r="V2731" s="1256"/>
      <c r="W2731" s="1256"/>
      <c r="X2731" s="1256"/>
      <c r="Y2731" s="1256"/>
      <c r="Z2731" s="1256"/>
      <c r="AA2731" s="1256"/>
      <c r="AB2731" s="1256"/>
      <c r="AC2731" s="1256"/>
      <c r="AD2731" s="1256"/>
      <c r="AE2731" s="1256"/>
      <c r="AF2731" s="1256"/>
      <c r="AG2731" s="1256"/>
      <c r="AH2731" s="1256"/>
      <c r="AI2731" s="1256"/>
      <c r="AJ2731" s="1256"/>
      <c r="AK2731" s="1256"/>
      <c r="AL2731" s="1256"/>
      <c r="AM2731" s="1256"/>
      <c r="AN2731" s="1256"/>
      <c r="AO2731" s="1256"/>
      <c r="AP2731" s="1256"/>
      <c r="AQ2731" s="1256"/>
      <c r="AR2731" s="1256"/>
      <c r="AS2731" s="1256"/>
      <c r="AT2731" s="1256"/>
      <c r="AU2731" s="1256"/>
      <c r="AV2731" s="1256"/>
      <c r="AW2731" s="1256"/>
      <c r="AX2731" s="1256"/>
      <c r="AY2731" s="1256"/>
      <c r="AZ2731" s="1256"/>
      <c r="BA2731" s="1256"/>
      <c r="BB2731" s="1256"/>
      <c r="BC2731" s="1256"/>
      <c r="BD2731" s="1256"/>
      <c r="BE2731" s="1256"/>
      <c r="BF2731" s="1256"/>
      <c r="BG2731" s="1256"/>
      <c r="BH2731" s="1256"/>
      <c r="BI2731" s="1256"/>
      <c r="BJ2731" s="1256"/>
      <c r="BK2731" s="1256"/>
      <c r="BL2731" s="1256"/>
      <c r="BM2731" s="1256"/>
      <c r="BN2731" s="1256"/>
      <c r="BO2731" s="1256"/>
      <c r="BP2731" s="1256"/>
      <c r="BQ2731" s="1256"/>
      <c r="BR2731" s="1256"/>
      <c r="BS2731" s="1256"/>
    </row>
    <row r="2732" spans="1:71" s="994" customFormat="1" hidden="1" outlineLevel="2">
      <c r="A2732" s="1014">
        <v>2</v>
      </c>
      <c r="B2732" s="1014" t="s">
        <v>1556</v>
      </c>
      <c r="C2732" s="1014" t="s">
        <v>3423</v>
      </c>
      <c r="D2732" s="1014" t="s">
        <v>6393</v>
      </c>
      <c r="E2732" s="1014" t="s">
        <v>6393</v>
      </c>
      <c r="F2732" s="1014" t="s">
        <v>6301</v>
      </c>
      <c r="G2732" s="941" t="s">
        <v>6639</v>
      </c>
      <c r="H2732" s="47" t="s">
        <v>29</v>
      </c>
      <c r="I2732" s="329">
        <v>1</v>
      </c>
      <c r="J2732" s="915"/>
      <c r="K2732" s="910">
        <f t="shared" si="428"/>
        <v>0</v>
      </c>
      <c r="L2732" s="426"/>
      <c r="M2732" s="909">
        <f t="shared" si="429"/>
        <v>0</v>
      </c>
      <c r="N2732" s="909">
        <f t="shared" si="430"/>
        <v>0</v>
      </c>
      <c r="O2732" s="909">
        <f t="shared" si="431"/>
        <v>0</v>
      </c>
      <c r="P2732" s="147"/>
      <c r="Q2732" s="1256"/>
      <c r="R2732" s="1256"/>
      <c r="S2732" s="1256"/>
      <c r="T2732" s="1256"/>
      <c r="U2732" s="1256"/>
      <c r="V2732" s="1256"/>
      <c r="W2732" s="1256"/>
      <c r="X2732" s="1256"/>
      <c r="Y2732" s="1256"/>
      <c r="Z2732" s="1256"/>
      <c r="AA2732" s="1256"/>
      <c r="AB2732" s="1256"/>
      <c r="AC2732" s="1256"/>
      <c r="AD2732" s="1256"/>
      <c r="AE2732" s="1256"/>
      <c r="AF2732" s="1256"/>
      <c r="AG2732" s="1256"/>
      <c r="AH2732" s="1256"/>
      <c r="AI2732" s="1256"/>
      <c r="AJ2732" s="1256"/>
      <c r="AK2732" s="1256"/>
      <c r="AL2732" s="1256"/>
      <c r="AM2732" s="1256"/>
      <c r="AN2732" s="1256"/>
      <c r="AO2732" s="1256"/>
      <c r="AP2732" s="1256"/>
      <c r="AQ2732" s="1256"/>
      <c r="AR2732" s="1256"/>
      <c r="AS2732" s="1256"/>
      <c r="AT2732" s="1256"/>
      <c r="AU2732" s="1256"/>
      <c r="AV2732" s="1256"/>
      <c r="AW2732" s="1256"/>
      <c r="AX2732" s="1256"/>
      <c r="AY2732" s="1256"/>
      <c r="AZ2732" s="1256"/>
      <c r="BA2732" s="1256"/>
      <c r="BB2732" s="1256"/>
      <c r="BC2732" s="1256"/>
      <c r="BD2732" s="1256"/>
      <c r="BE2732" s="1256"/>
      <c r="BF2732" s="1256"/>
      <c r="BG2732" s="1256"/>
      <c r="BH2732" s="1256"/>
      <c r="BI2732" s="1256"/>
      <c r="BJ2732" s="1256"/>
      <c r="BK2732" s="1256"/>
      <c r="BL2732" s="1256"/>
      <c r="BM2732" s="1256"/>
      <c r="BN2732" s="1256"/>
      <c r="BO2732" s="1256"/>
      <c r="BP2732" s="1256"/>
      <c r="BQ2732" s="1256"/>
      <c r="BR2732" s="1256"/>
      <c r="BS2732" s="1256"/>
    </row>
    <row r="2733" spans="1:71" s="994" customFormat="1" ht="27.6" hidden="1" outlineLevel="2">
      <c r="A2733" s="1014">
        <v>2</v>
      </c>
      <c r="B2733" s="1014" t="s">
        <v>1556</v>
      </c>
      <c r="C2733" s="1014" t="s">
        <v>3423</v>
      </c>
      <c r="D2733" s="1014" t="s">
        <v>6393</v>
      </c>
      <c r="E2733" s="1014" t="s">
        <v>6393</v>
      </c>
      <c r="F2733" s="1014" t="s">
        <v>6302</v>
      </c>
      <c r="G2733" s="941" t="s">
        <v>6640</v>
      </c>
      <c r="H2733" s="47" t="s">
        <v>29</v>
      </c>
      <c r="I2733" s="329">
        <v>2</v>
      </c>
      <c r="J2733" s="915"/>
      <c r="K2733" s="910">
        <f t="shared" si="428"/>
        <v>0</v>
      </c>
      <c r="L2733" s="426"/>
      <c r="M2733" s="909">
        <f t="shared" si="429"/>
        <v>0</v>
      </c>
      <c r="N2733" s="909">
        <f t="shared" si="430"/>
        <v>0</v>
      </c>
      <c r="O2733" s="909">
        <f t="shared" si="431"/>
        <v>0</v>
      </c>
      <c r="P2733" s="147"/>
      <c r="Q2733" s="1256"/>
      <c r="R2733" s="1256"/>
      <c r="S2733" s="1256"/>
      <c r="T2733" s="1256"/>
      <c r="U2733" s="1256"/>
      <c r="V2733" s="1256"/>
      <c r="W2733" s="1256"/>
      <c r="X2733" s="1256"/>
      <c r="Y2733" s="1256"/>
      <c r="Z2733" s="1256"/>
      <c r="AA2733" s="1256"/>
      <c r="AB2733" s="1256"/>
      <c r="AC2733" s="1256"/>
      <c r="AD2733" s="1256"/>
      <c r="AE2733" s="1256"/>
      <c r="AF2733" s="1256"/>
      <c r="AG2733" s="1256"/>
      <c r="AH2733" s="1256"/>
      <c r="AI2733" s="1256"/>
      <c r="AJ2733" s="1256"/>
      <c r="AK2733" s="1256"/>
      <c r="AL2733" s="1256"/>
      <c r="AM2733" s="1256"/>
      <c r="AN2733" s="1256"/>
      <c r="AO2733" s="1256"/>
      <c r="AP2733" s="1256"/>
      <c r="AQ2733" s="1256"/>
      <c r="AR2733" s="1256"/>
      <c r="AS2733" s="1256"/>
      <c r="AT2733" s="1256"/>
      <c r="AU2733" s="1256"/>
      <c r="AV2733" s="1256"/>
      <c r="AW2733" s="1256"/>
      <c r="AX2733" s="1256"/>
      <c r="AY2733" s="1256"/>
      <c r="AZ2733" s="1256"/>
      <c r="BA2733" s="1256"/>
      <c r="BB2733" s="1256"/>
      <c r="BC2733" s="1256"/>
      <c r="BD2733" s="1256"/>
      <c r="BE2733" s="1256"/>
      <c r="BF2733" s="1256"/>
      <c r="BG2733" s="1256"/>
      <c r="BH2733" s="1256"/>
      <c r="BI2733" s="1256"/>
      <c r="BJ2733" s="1256"/>
      <c r="BK2733" s="1256"/>
      <c r="BL2733" s="1256"/>
      <c r="BM2733" s="1256"/>
      <c r="BN2733" s="1256"/>
      <c r="BO2733" s="1256"/>
      <c r="BP2733" s="1256"/>
      <c r="BQ2733" s="1256"/>
      <c r="BR2733" s="1256"/>
      <c r="BS2733" s="1256"/>
    </row>
    <row r="2734" spans="1:71" s="994" customFormat="1" ht="27.6" hidden="1" outlineLevel="2">
      <c r="A2734" s="1014">
        <v>2</v>
      </c>
      <c r="B2734" s="1014" t="s">
        <v>1556</v>
      </c>
      <c r="C2734" s="1014" t="s">
        <v>3423</v>
      </c>
      <c r="D2734" s="1014" t="s">
        <v>6393</v>
      </c>
      <c r="E2734" s="1014" t="s">
        <v>6393</v>
      </c>
      <c r="F2734" s="1014" t="s">
        <v>6303</v>
      </c>
      <c r="G2734" s="941" t="s">
        <v>6641</v>
      </c>
      <c r="H2734" s="47" t="s">
        <v>29</v>
      </c>
      <c r="I2734" s="329">
        <v>2</v>
      </c>
      <c r="J2734" s="915"/>
      <c r="K2734" s="910">
        <f t="shared" si="428"/>
        <v>0</v>
      </c>
      <c r="L2734" s="426"/>
      <c r="M2734" s="909">
        <f t="shared" si="429"/>
        <v>0</v>
      </c>
      <c r="N2734" s="909">
        <f t="shared" si="430"/>
        <v>0</v>
      </c>
      <c r="O2734" s="909">
        <f t="shared" si="431"/>
        <v>0</v>
      </c>
      <c r="P2734" s="147"/>
      <c r="Q2734" s="1256"/>
      <c r="R2734" s="1256"/>
      <c r="S2734" s="1256"/>
      <c r="T2734" s="1256"/>
      <c r="U2734" s="1256"/>
      <c r="V2734" s="1256"/>
      <c r="W2734" s="1256"/>
      <c r="X2734" s="1256"/>
      <c r="Y2734" s="1256"/>
      <c r="Z2734" s="1256"/>
      <c r="AA2734" s="1256"/>
      <c r="AB2734" s="1256"/>
      <c r="AC2734" s="1256"/>
      <c r="AD2734" s="1256"/>
      <c r="AE2734" s="1256"/>
      <c r="AF2734" s="1256"/>
      <c r="AG2734" s="1256"/>
      <c r="AH2734" s="1256"/>
      <c r="AI2734" s="1256"/>
      <c r="AJ2734" s="1256"/>
      <c r="AK2734" s="1256"/>
      <c r="AL2734" s="1256"/>
      <c r="AM2734" s="1256"/>
      <c r="AN2734" s="1256"/>
      <c r="AO2734" s="1256"/>
      <c r="AP2734" s="1256"/>
      <c r="AQ2734" s="1256"/>
      <c r="AR2734" s="1256"/>
      <c r="AS2734" s="1256"/>
      <c r="AT2734" s="1256"/>
      <c r="AU2734" s="1256"/>
      <c r="AV2734" s="1256"/>
      <c r="AW2734" s="1256"/>
      <c r="AX2734" s="1256"/>
      <c r="AY2734" s="1256"/>
      <c r="AZ2734" s="1256"/>
      <c r="BA2734" s="1256"/>
      <c r="BB2734" s="1256"/>
      <c r="BC2734" s="1256"/>
      <c r="BD2734" s="1256"/>
      <c r="BE2734" s="1256"/>
      <c r="BF2734" s="1256"/>
      <c r="BG2734" s="1256"/>
      <c r="BH2734" s="1256"/>
      <c r="BI2734" s="1256"/>
      <c r="BJ2734" s="1256"/>
      <c r="BK2734" s="1256"/>
      <c r="BL2734" s="1256"/>
      <c r="BM2734" s="1256"/>
      <c r="BN2734" s="1256"/>
      <c r="BO2734" s="1256"/>
      <c r="BP2734" s="1256"/>
      <c r="BQ2734" s="1256"/>
      <c r="BR2734" s="1256"/>
      <c r="BS2734" s="1256"/>
    </row>
    <row r="2735" spans="1:71" s="994" customFormat="1" hidden="1" outlineLevel="2">
      <c r="A2735" s="1014">
        <v>2</v>
      </c>
      <c r="B2735" s="1014" t="s">
        <v>1556</v>
      </c>
      <c r="C2735" s="1014" t="s">
        <v>3423</v>
      </c>
      <c r="D2735" s="1014" t="s">
        <v>6393</v>
      </c>
      <c r="E2735" s="1014" t="s">
        <v>6393</v>
      </c>
      <c r="F2735" s="1014" t="s">
        <v>6304</v>
      </c>
      <c r="G2735" s="941" t="s">
        <v>6643</v>
      </c>
      <c r="H2735" s="47" t="s">
        <v>29</v>
      </c>
      <c r="I2735" s="329">
        <v>1</v>
      </c>
      <c r="J2735" s="915"/>
      <c r="K2735" s="910">
        <f t="shared" si="428"/>
        <v>0</v>
      </c>
      <c r="L2735" s="426"/>
      <c r="M2735" s="909">
        <f t="shared" si="429"/>
        <v>0</v>
      </c>
      <c r="N2735" s="909">
        <f t="shared" si="430"/>
        <v>0</v>
      </c>
      <c r="O2735" s="909">
        <f t="shared" si="431"/>
        <v>0</v>
      </c>
      <c r="P2735" s="147"/>
      <c r="Q2735" s="1256"/>
      <c r="R2735" s="1256"/>
      <c r="S2735" s="1256"/>
      <c r="T2735" s="1256"/>
      <c r="U2735" s="1256"/>
      <c r="V2735" s="1256"/>
      <c r="W2735" s="1256"/>
      <c r="X2735" s="1256"/>
      <c r="Y2735" s="1256"/>
      <c r="Z2735" s="1256"/>
      <c r="AA2735" s="1256"/>
      <c r="AB2735" s="1256"/>
      <c r="AC2735" s="1256"/>
      <c r="AD2735" s="1256"/>
      <c r="AE2735" s="1256"/>
      <c r="AF2735" s="1256"/>
      <c r="AG2735" s="1256"/>
      <c r="AH2735" s="1256"/>
      <c r="AI2735" s="1256"/>
      <c r="AJ2735" s="1256"/>
      <c r="AK2735" s="1256"/>
      <c r="AL2735" s="1256"/>
      <c r="AM2735" s="1256"/>
      <c r="AN2735" s="1256"/>
      <c r="AO2735" s="1256"/>
      <c r="AP2735" s="1256"/>
      <c r="AQ2735" s="1256"/>
      <c r="AR2735" s="1256"/>
      <c r="AS2735" s="1256"/>
      <c r="AT2735" s="1256"/>
      <c r="AU2735" s="1256"/>
      <c r="AV2735" s="1256"/>
      <c r="AW2735" s="1256"/>
      <c r="AX2735" s="1256"/>
      <c r="AY2735" s="1256"/>
      <c r="AZ2735" s="1256"/>
      <c r="BA2735" s="1256"/>
      <c r="BB2735" s="1256"/>
      <c r="BC2735" s="1256"/>
      <c r="BD2735" s="1256"/>
      <c r="BE2735" s="1256"/>
      <c r="BF2735" s="1256"/>
      <c r="BG2735" s="1256"/>
      <c r="BH2735" s="1256"/>
      <c r="BI2735" s="1256"/>
      <c r="BJ2735" s="1256"/>
      <c r="BK2735" s="1256"/>
      <c r="BL2735" s="1256"/>
      <c r="BM2735" s="1256"/>
      <c r="BN2735" s="1256"/>
      <c r="BO2735" s="1256"/>
      <c r="BP2735" s="1256"/>
      <c r="BQ2735" s="1256"/>
      <c r="BR2735" s="1256"/>
      <c r="BS2735" s="1256"/>
    </row>
    <row r="2736" spans="1:71" s="994" customFormat="1" hidden="1" outlineLevel="2">
      <c r="A2736" s="1014">
        <v>2</v>
      </c>
      <c r="B2736" s="1014" t="s">
        <v>1556</v>
      </c>
      <c r="C2736" s="1014" t="s">
        <v>3423</v>
      </c>
      <c r="D2736" s="1014" t="s">
        <v>6393</v>
      </c>
      <c r="E2736" s="1014" t="s">
        <v>6393</v>
      </c>
      <c r="F2736" s="1014" t="s">
        <v>6305</v>
      </c>
      <c r="G2736" s="941" t="s">
        <v>6644</v>
      </c>
      <c r="H2736" s="47" t="s">
        <v>29</v>
      </c>
      <c r="I2736" s="329">
        <v>1</v>
      </c>
      <c r="J2736" s="915"/>
      <c r="K2736" s="910">
        <f t="shared" si="428"/>
        <v>0</v>
      </c>
      <c r="L2736" s="426"/>
      <c r="M2736" s="909">
        <f t="shared" si="429"/>
        <v>0</v>
      </c>
      <c r="N2736" s="909">
        <f t="shared" si="430"/>
        <v>0</v>
      </c>
      <c r="O2736" s="909">
        <f t="shared" si="431"/>
        <v>0</v>
      </c>
      <c r="P2736" s="147"/>
      <c r="Q2736" s="1256"/>
      <c r="R2736" s="1256"/>
      <c r="S2736" s="1256"/>
      <c r="T2736" s="1256"/>
      <c r="U2736" s="1256"/>
      <c r="V2736" s="1256"/>
      <c r="W2736" s="1256"/>
      <c r="X2736" s="1256"/>
      <c r="Y2736" s="1256"/>
      <c r="Z2736" s="1256"/>
      <c r="AA2736" s="1256"/>
      <c r="AB2736" s="1256"/>
      <c r="AC2736" s="1256"/>
      <c r="AD2736" s="1256"/>
      <c r="AE2736" s="1256"/>
      <c r="AF2736" s="1256"/>
      <c r="AG2736" s="1256"/>
      <c r="AH2736" s="1256"/>
      <c r="AI2736" s="1256"/>
      <c r="AJ2736" s="1256"/>
      <c r="AK2736" s="1256"/>
      <c r="AL2736" s="1256"/>
      <c r="AM2736" s="1256"/>
      <c r="AN2736" s="1256"/>
      <c r="AO2736" s="1256"/>
      <c r="AP2736" s="1256"/>
      <c r="AQ2736" s="1256"/>
      <c r="AR2736" s="1256"/>
      <c r="AS2736" s="1256"/>
      <c r="AT2736" s="1256"/>
      <c r="AU2736" s="1256"/>
      <c r="AV2736" s="1256"/>
      <c r="AW2736" s="1256"/>
      <c r="AX2736" s="1256"/>
      <c r="AY2736" s="1256"/>
      <c r="AZ2736" s="1256"/>
      <c r="BA2736" s="1256"/>
      <c r="BB2736" s="1256"/>
      <c r="BC2736" s="1256"/>
      <c r="BD2736" s="1256"/>
      <c r="BE2736" s="1256"/>
      <c r="BF2736" s="1256"/>
      <c r="BG2736" s="1256"/>
      <c r="BH2736" s="1256"/>
      <c r="BI2736" s="1256"/>
      <c r="BJ2736" s="1256"/>
      <c r="BK2736" s="1256"/>
      <c r="BL2736" s="1256"/>
      <c r="BM2736" s="1256"/>
      <c r="BN2736" s="1256"/>
      <c r="BO2736" s="1256"/>
      <c r="BP2736" s="1256"/>
      <c r="BQ2736" s="1256"/>
      <c r="BR2736" s="1256"/>
      <c r="BS2736" s="1256"/>
    </row>
    <row r="2737" spans="1:71" s="994" customFormat="1" hidden="1" outlineLevel="2">
      <c r="A2737" s="1014">
        <v>2</v>
      </c>
      <c r="B2737" s="1014" t="s">
        <v>1556</v>
      </c>
      <c r="C2737" s="1014" t="s">
        <v>3423</v>
      </c>
      <c r="D2737" s="1014" t="s">
        <v>6393</v>
      </c>
      <c r="E2737" s="1014" t="s">
        <v>6393</v>
      </c>
      <c r="F2737" s="1014" t="s">
        <v>6306</v>
      </c>
      <c r="G2737" s="941" t="s">
        <v>6649</v>
      </c>
      <c r="H2737" s="47" t="s">
        <v>29</v>
      </c>
      <c r="I2737" s="329">
        <v>1</v>
      </c>
      <c r="J2737" s="915"/>
      <c r="K2737" s="910">
        <f t="shared" si="428"/>
        <v>0</v>
      </c>
      <c r="L2737" s="426"/>
      <c r="M2737" s="909">
        <f t="shared" si="429"/>
        <v>0</v>
      </c>
      <c r="N2737" s="909">
        <f t="shared" si="430"/>
        <v>0</v>
      </c>
      <c r="O2737" s="909">
        <f t="shared" si="431"/>
        <v>0</v>
      </c>
      <c r="P2737" s="147"/>
      <c r="Q2737" s="1256"/>
      <c r="R2737" s="1256"/>
      <c r="S2737" s="1256"/>
      <c r="T2737" s="1256"/>
      <c r="U2737" s="1256"/>
      <c r="V2737" s="1256"/>
      <c r="W2737" s="1256"/>
      <c r="X2737" s="1256"/>
      <c r="Y2737" s="1256"/>
      <c r="Z2737" s="1256"/>
      <c r="AA2737" s="1256"/>
      <c r="AB2737" s="1256"/>
      <c r="AC2737" s="1256"/>
      <c r="AD2737" s="1256"/>
      <c r="AE2737" s="1256"/>
      <c r="AF2737" s="1256"/>
      <c r="AG2737" s="1256"/>
      <c r="AH2737" s="1256"/>
      <c r="AI2737" s="1256"/>
      <c r="AJ2737" s="1256"/>
      <c r="AK2737" s="1256"/>
      <c r="AL2737" s="1256"/>
      <c r="AM2737" s="1256"/>
      <c r="AN2737" s="1256"/>
      <c r="AO2737" s="1256"/>
      <c r="AP2737" s="1256"/>
      <c r="AQ2737" s="1256"/>
      <c r="AR2737" s="1256"/>
      <c r="AS2737" s="1256"/>
      <c r="AT2737" s="1256"/>
      <c r="AU2737" s="1256"/>
      <c r="AV2737" s="1256"/>
      <c r="AW2737" s="1256"/>
      <c r="AX2737" s="1256"/>
      <c r="AY2737" s="1256"/>
      <c r="AZ2737" s="1256"/>
      <c r="BA2737" s="1256"/>
      <c r="BB2737" s="1256"/>
      <c r="BC2737" s="1256"/>
      <c r="BD2737" s="1256"/>
      <c r="BE2737" s="1256"/>
      <c r="BF2737" s="1256"/>
      <c r="BG2737" s="1256"/>
      <c r="BH2737" s="1256"/>
      <c r="BI2737" s="1256"/>
      <c r="BJ2737" s="1256"/>
      <c r="BK2737" s="1256"/>
      <c r="BL2737" s="1256"/>
      <c r="BM2737" s="1256"/>
      <c r="BN2737" s="1256"/>
      <c r="BO2737" s="1256"/>
      <c r="BP2737" s="1256"/>
      <c r="BQ2737" s="1256"/>
      <c r="BR2737" s="1256"/>
      <c r="BS2737" s="1256"/>
    </row>
    <row r="2738" spans="1:71" s="994" customFormat="1" hidden="1" outlineLevel="2">
      <c r="A2738" s="1014">
        <v>2</v>
      </c>
      <c r="B2738" s="1014" t="s">
        <v>1556</v>
      </c>
      <c r="C2738" s="1014" t="s">
        <v>3423</v>
      </c>
      <c r="D2738" s="1014" t="s">
        <v>6393</v>
      </c>
      <c r="E2738" s="1014" t="s">
        <v>6393</v>
      </c>
      <c r="F2738" s="1014" t="s">
        <v>6307</v>
      </c>
      <c r="G2738" s="941" t="s">
        <v>6463</v>
      </c>
      <c r="H2738" s="47" t="s">
        <v>29</v>
      </c>
      <c r="I2738" s="329">
        <v>1</v>
      </c>
      <c r="J2738" s="915"/>
      <c r="K2738" s="910">
        <f t="shared" si="428"/>
        <v>0</v>
      </c>
      <c r="L2738" s="426"/>
      <c r="M2738" s="909">
        <f t="shared" si="429"/>
        <v>0</v>
      </c>
      <c r="N2738" s="909">
        <f t="shared" si="430"/>
        <v>0</v>
      </c>
      <c r="O2738" s="909">
        <f t="shared" si="431"/>
        <v>0</v>
      </c>
      <c r="P2738" s="147"/>
      <c r="Q2738" s="1256"/>
      <c r="R2738" s="1256"/>
      <c r="S2738" s="1256"/>
      <c r="T2738" s="1256"/>
      <c r="U2738" s="1256"/>
      <c r="V2738" s="1256"/>
      <c r="W2738" s="1256"/>
      <c r="X2738" s="1256"/>
      <c r="Y2738" s="1256"/>
      <c r="Z2738" s="1256"/>
      <c r="AA2738" s="1256"/>
      <c r="AB2738" s="1256"/>
      <c r="AC2738" s="1256"/>
      <c r="AD2738" s="1256"/>
      <c r="AE2738" s="1256"/>
      <c r="AF2738" s="1256"/>
      <c r="AG2738" s="1256"/>
      <c r="AH2738" s="1256"/>
      <c r="AI2738" s="1256"/>
      <c r="AJ2738" s="1256"/>
      <c r="AK2738" s="1256"/>
      <c r="AL2738" s="1256"/>
      <c r="AM2738" s="1256"/>
      <c r="AN2738" s="1256"/>
      <c r="AO2738" s="1256"/>
      <c r="AP2738" s="1256"/>
      <c r="AQ2738" s="1256"/>
      <c r="AR2738" s="1256"/>
      <c r="AS2738" s="1256"/>
      <c r="AT2738" s="1256"/>
      <c r="AU2738" s="1256"/>
      <c r="AV2738" s="1256"/>
      <c r="AW2738" s="1256"/>
      <c r="AX2738" s="1256"/>
      <c r="AY2738" s="1256"/>
      <c r="AZ2738" s="1256"/>
      <c r="BA2738" s="1256"/>
      <c r="BB2738" s="1256"/>
      <c r="BC2738" s="1256"/>
      <c r="BD2738" s="1256"/>
      <c r="BE2738" s="1256"/>
      <c r="BF2738" s="1256"/>
      <c r="BG2738" s="1256"/>
      <c r="BH2738" s="1256"/>
      <c r="BI2738" s="1256"/>
      <c r="BJ2738" s="1256"/>
      <c r="BK2738" s="1256"/>
      <c r="BL2738" s="1256"/>
      <c r="BM2738" s="1256"/>
      <c r="BN2738" s="1256"/>
      <c r="BO2738" s="1256"/>
      <c r="BP2738" s="1256"/>
      <c r="BQ2738" s="1256"/>
      <c r="BR2738" s="1256"/>
      <c r="BS2738" s="1256"/>
    </row>
    <row r="2739" spans="1:71" s="994" customFormat="1" ht="27.6" hidden="1" outlineLevel="2">
      <c r="A2739" s="1014">
        <v>2</v>
      </c>
      <c r="B2739" s="1014" t="s">
        <v>1556</v>
      </c>
      <c r="C2739" s="1014" t="s">
        <v>3423</v>
      </c>
      <c r="D2739" s="1014" t="s">
        <v>6393</v>
      </c>
      <c r="E2739" s="1014" t="s">
        <v>6393</v>
      </c>
      <c r="F2739" s="1014" t="s">
        <v>3529</v>
      </c>
      <c r="G2739" s="941" t="s">
        <v>6650</v>
      </c>
      <c r="H2739" s="47" t="s">
        <v>29</v>
      </c>
      <c r="I2739" s="329">
        <v>1</v>
      </c>
      <c r="J2739" s="915"/>
      <c r="K2739" s="910">
        <f t="shared" si="428"/>
        <v>0</v>
      </c>
      <c r="L2739" s="426"/>
      <c r="M2739" s="909">
        <f t="shared" si="429"/>
        <v>0</v>
      </c>
      <c r="N2739" s="909">
        <f t="shared" si="430"/>
        <v>0</v>
      </c>
      <c r="O2739" s="909">
        <f t="shared" si="431"/>
        <v>0</v>
      </c>
      <c r="P2739" s="147"/>
      <c r="Q2739" s="1256"/>
      <c r="R2739" s="1256"/>
      <c r="S2739" s="1256"/>
      <c r="T2739" s="1256"/>
      <c r="U2739" s="1256"/>
      <c r="V2739" s="1256"/>
      <c r="W2739" s="1256"/>
      <c r="X2739" s="1256"/>
      <c r="Y2739" s="1256"/>
      <c r="Z2739" s="1256"/>
      <c r="AA2739" s="1256"/>
      <c r="AB2739" s="1256"/>
      <c r="AC2739" s="1256"/>
      <c r="AD2739" s="1256"/>
      <c r="AE2739" s="1256"/>
      <c r="AF2739" s="1256"/>
      <c r="AG2739" s="1256"/>
      <c r="AH2739" s="1256"/>
      <c r="AI2739" s="1256"/>
      <c r="AJ2739" s="1256"/>
      <c r="AK2739" s="1256"/>
      <c r="AL2739" s="1256"/>
      <c r="AM2739" s="1256"/>
      <c r="AN2739" s="1256"/>
      <c r="AO2739" s="1256"/>
      <c r="AP2739" s="1256"/>
      <c r="AQ2739" s="1256"/>
      <c r="AR2739" s="1256"/>
      <c r="AS2739" s="1256"/>
      <c r="AT2739" s="1256"/>
      <c r="AU2739" s="1256"/>
      <c r="AV2739" s="1256"/>
      <c r="AW2739" s="1256"/>
      <c r="AX2739" s="1256"/>
      <c r="AY2739" s="1256"/>
      <c r="AZ2739" s="1256"/>
      <c r="BA2739" s="1256"/>
      <c r="BB2739" s="1256"/>
      <c r="BC2739" s="1256"/>
      <c r="BD2739" s="1256"/>
      <c r="BE2739" s="1256"/>
      <c r="BF2739" s="1256"/>
      <c r="BG2739" s="1256"/>
      <c r="BH2739" s="1256"/>
      <c r="BI2739" s="1256"/>
      <c r="BJ2739" s="1256"/>
      <c r="BK2739" s="1256"/>
      <c r="BL2739" s="1256"/>
      <c r="BM2739" s="1256"/>
      <c r="BN2739" s="1256"/>
      <c r="BO2739" s="1256"/>
      <c r="BP2739" s="1256"/>
      <c r="BQ2739" s="1256"/>
      <c r="BR2739" s="1256"/>
      <c r="BS2739" s="1256"/>
    </row>
    <row r="2740" spans="1:71" ht="27.6" outlineLevel="1" collapsed="1">
      <c r="A2740" s="1107">
        <v>2</v>
      </c>
      <c r="B2740" s="1107" t="s">
        <v>1556</v>
      </c>
      <c r="C2740" s="1107" t="s">
        <v>6301</v>
      </c>
      <c r="D2740" s="1107"/>
      <c r="E2740" s="1107"/>
      <c r="F2740" s="1107"/>
      <c r="G2740" s="1114" t="s">
        <v>6656</v>
      </c>
      <c r="H2740" s="1108"/>
      <c r="I2740" s="1108"/>
      <c r="J2740" s="1115"/>
      <c r="K2740" s="1121">
        <f>SUM(K2741:K2754)</f>
        <v>0</v>
      </c>
      <c r="L2740" s="1115"/>
      <c r="M2740" s="1121">
        <f>SUM(M2741:M2754)</f>
        <v>0</v>
      </c>
      <c r="N2740" s="1115"/>
      <c r="O2740" s="1121">
        <f>SUM(O2741:O2754)</f>
        <v>0</v>
      </c>
      <c r="P2740" s="1113"/>
    </row>
    <row r="2741" spans="1:71" s="994" customFormat="1" hidden="1" outlineLevel="2">
      <c r="A2741" s="1014">
        <v>2</v>
      </c>
      <c r="B2741" s="1014" t="s">
        <v>1556</v>
      </c>
      <c r="C2741" s="1014" t="s">
        <v>6301</v>
      </c>
      <c r="D2741" s="1014" t="s">
        <v>6393</v>
      </c>
      <c r="E2741" s="1014" t="s">
        <v>6393</v>
      </c>
      <c r="F2741" s="1014" t="s">
        <v>1559</v>
      </c>
      <c r="G2741" s="1010" t="s">
        <v>6404</v>
      </c>
      <c r="H2741" s="47"/>
      <c r="I2741" s="329"/>
      <c r="J2741" s="915"/>
      <c r="K2741" s="910">
        <f t="shared" ref="K2741:K2754" si="432">I2741*J2741</f>
        <v>0</v>
      </c>
      <c r="L2741" s="426"/>
      <c r="M2741" s="909">
        <f t="shared" ref="M2741:M2754" si="433">I2741*L2741</f>
        <v>0</v>
      </c>
      <c r="N2741" s="909">
        <f t="shared" ref="N2741:N2754" si="434">J2741+L2741</f>
        <v>0</v>
      </c>
      <c r="O2741" s="909">
        <f t="shared" ref="O2741:O2754" si="435">I2741*N2741</f>
        <v>0</v>
      </c>
      <c r="P2741" s="147"/>
      <c r="Q2741" s="1256"/>
      <c r="R2741" s="1256"/>
      <c r="S2741" s="1256"/>
      <c r="T2741" s="1256"/>
      <c r="U2741" s="1256"/>
      <c r="V2741" s="1256"/>
      <c r="W2741" s="1256"/>
      <c r="X2741" s="1256"/>
      <c r="Y2741" s="1256"/>
      <c r="Z2741" s="1256"/>
      <c r="AA2741" s="1256"/>
      <c r="AB2741" s="1256"/>
      <c r="AC2741" s="1256"/>
      <c r="AD2741" s="1256"/>
      <c r="AE2741" s="1256"/>
      <c r="AF2741" s="1256"/>
      <c r="AG2741" s="1256"/>
      <c r="AH2741" s="1256"/>
      <c r="AI2741" s="1256"/>
      <c r="AJ2741" s="1256"/>
      <c r="AK2741" s="1256"/>
      <c r="AL2741" s="1256"/>
      <c r="AM2741" s="1256"/>
      <c r="AN2741" s="1256"/>
      <c r="AO2741" s="1256"/>
      <c r="AP2741" s="1256"/>
      <c r="AQ2741" s="1256"/>
      <c r="AR2741" s="1256"/>
      <c r="AS2741" s="1256"/>
      <c r="AT2741" s="1256"/>
      <c r="AU2741" s="1256"/>
      <c r="AV2741" s="1256"/>
      <c r="AW2741" s="1256"/>
      <c r="AX2741" s="1256"/>
      <c r="AY2741" s="1256"/>
      <c r="AZ2741" s="1256"/>
      <c r="BA2741" s="1256"/>
      <c r="BB2741" s="1256"/>
      <c r="BC2741" s="1256"/>
      <c r="BD2741" s="1256"/>
      <c r="BE2741" s="1256"/>
      <c r="BF2741" s="1256"/>
      <c r="BG2741" s="1256"/>
      <c r="BH2741" s="1256"/>
      <c r="BI2741" s="1256"/>
      <c r="BJ2741" s="1256"/>
      <c r="BK2741" s="1256"/>
      <c r="BL2741" s="1256"/>
      <c r="BM2741" s="1256"/>
      <c r="BN2741" s="1256"/>
      <c r="BO2741" s="1256"/>
      <c r="BP2741" s="1256"/>
      <c r="BQ2741" s="1256"/>
      <c r="BR2741" s="1256"/>
      <c r="BS2741" s="1256"/>
    </row>
    <row r="2742" spans="1:71" s="994" customFormat="1" ht="27.6" hidden="1" outlineLevel="2">
      <c r="A2742" s="1014">
        <v>2</v>
      </c>
      <c r="B2742" s="1014" t="s">
        <v>1556</v>
      </c>
      <c r="C2742" s="1014" t="s">
        <v>6301</v>
      </c>
      <c r="D2742" s="1014" t="s">
        <v>6393</v>
      </c>
      <c r="E2742" s="1014" t="s">
        <v>6393</v>
      </c>
      <c r="F2742" s="1014" t="s">
        <v>1556</v>
      </c>
      <c r="G2742" s="941" t="s">
        <v>6410</v>
      </c>
      <c r="H2742" s="47" t="s">
        <v>29</v>
      </c>
      <c r="I2742" s="329">
        <v>1</v>
      </c>
      <c r="J2742" s="915"/>
      <c r="K2742" s="910">
        <f t="shared" si="432"/>
        <v>0</v>
      </c>
      <c r="L2742" s="426"/>
      <c r="M2742" s="909">
        <f t="shared" si="433"/>
        <v>0</v>
      </c>
      <c r="N2742" s="909">
        <f t="shared" si="434"/>
        <v>0</v>
      </c>
      <c r="O2742" s="909">
        <f t="shared" si="435"/>
        <v>0</v>
      </c>
      <c r="P2742" s="147"/>
      <c r="Q2742" s="1256"/>
      <c r="R2742" s="1256"/>
      <c r="S2742" s="1256"/>
      <c r="T2742" s="1256"/>
      <c r="U2742" s="1256"/>
      <c r="V2742" s="1256"/>
      <c r="W2742" s="1256"/>
      <c r="X2742" s="1256"/>
      <c r="Y2742" s="1256"/>
      <c r="Z2742" s="1256"/>
      <c r="AA2742" s="1256"/>
      <c r="AB2742" s="1256"/>
      <c r="AC2742" s="1256"/>
      <c r="AD2742" s="1256"/>
      <c r="AE2742" s="1256"/>
      <c r="AF2742" s="1256"/>
      <c r="AG2742" s="1256"/>
      <c r="AH2742" s="1256"/>
      <c r="AI2742" s="1256"/>
      <c r="AJ2742" s="1256"/>
      <c r="AK2742" s="1256"/>
      <c r="AL2742" s="1256"/>
      <c r="AM2742" s="1256"/>
      <c r="AN2742" s="1256"/>
      <c r="AO2742" s="1256"/>
      <c r="AP2742" s="1256"/>
      <c r="AQ2742" s="1256"/>
      <c r="AR2742" s="1256"/>
      <c r="AS2742" s="1256"/>
      <c r="AT2742" s="1256"/>
      <c r="AU2742" s="1256"/>
      <c r="AV2742" s="1256"/>
      <c r="AW2742" s="1256"/>
      <c r="AX2742" s="1256"/>
      <c r="AY2742" s="1256"/>
      <c r="AZ2742" s="1256"/>
      <c r="BA2742" s="1256"/>
      <c r="BB2742" s="1256"/>
      <c r="BC2742" s="1256"/>
      <c r="BD2742" s="1256"/>
      <c r="BE2742" s="1256"/>
      <c r="BF2742" s="1256"/>
      <c r="BG2742" s="1256"/>
      <c r="BH2742" s="1256"/>
      <c r="BI2742" s="1256"/>
      <c r="BJ2742" s="1256"/>
      <c r="BK2742" s="1256"/>
      <c r="BL2742" s="1256"/>
      <c r="BM2742" s="1256"/>
      <c r="BN2742" s="1256"/>
      <c r="BO2742" s="1256"/>
      <c r="BP2742" s="1256"/>
      <c r="BQ2742" s="1256"/>
      <c r="BR2742" s="1256"/>
      <c r="BS2742" s="1256"/>
    </row>
    <row r="2743" spans="1:71" s="994" customFormat="1" ht="27.6" hidden="1" outlineLevel="2">
      <c r="A2743" s="1014">
        <v>2</v>
      </c>
      <c r="B2743" s="1014" t="s">
        <v>1556</v>
      </c>
      <c r="C2743" s="1014" t="s">
        <v>6301</v>
      </c>
      <c r="D2743" s="1014" t="s">
        <v>6393</v>
      </c>
      <c r="E2743" s="1014" t="s">
        <v>6393</v>
      </c>
      <c r="F2743" s="1014" t="s">
        <v>1561</v>
      </c>
      <c r="G2743" s="941" t="s">
        <v>6411</v>
      </c>
      <c r="H2743" s="47" t="s">
        <v>29</v>
      </c>
      <c r="I2743" s="329">
        <v>4</v>
      </c>
      <c r="J2743" s="915"/>
      <c r="K2743" s="910">
        <f t="shared" si="432"/>
        <v>0</v>
      </c>
      <c r="L2743" s="426"/>
      <c r="M2743" s="909">
        <f t="shared" si="433"/>
        <v>0</v>
      </c>
      <c r="N2743" s="909">
        <f t="shared" si="434"/>
        <v>0</v>
      </c>
      <c r="O2743" s="909">
        <f t="shared" si="435"/>
        <v>0</v>
      </c>
      <c r="P2743" s="147"/>
      <c r="Q2743" s="1256"/>
      <c r="R2743" s="1256"/>
      <c r="S2743" s="1256"/>
      <c r="T2743" s="1256"/>
      <c r="U2743" s="1256"/>
      <c r="V2743" s="1256"/>
      <c r="W2743" s="1256"/>
      <c r="X2743" s="1256"/>
      <c r="Y2743" s="1256"/>
      <c r="Z2743" s="1256"/>
      <c r="AA2743" s="1256"/>
      <c r="AB2743" s="1256"/>
      <c r="AC2743" s="1256"/>
      <c r="AD2743" s="1256"/>
      <c r="AE2743" s="1256"/>
      <c r="AF2743" s="1256"/>
      <c r="AG2743" s="1256"/>
      <c r="AH2743" s="1256"/>
      <c r="AI2743" s="1256"/>
      <c r="AJ2743" s="1256"/>
      <c r="AK2743" s="1256"/>
      <c r="AL2743" s="1256"/>
      <c r="AM2743" s="1256"/>
      <c r="AN2743" s="1256"/>
      <c r="AO2743" s="1256"/>
      <c r="AP2743" s="1256"/>
      <c r="AQ2743" s="1256"/>
      <c r="AR2743" s="1256"/>
      <c r="AS2743" s="1256"/>
      <c r="AT2743" s="1256"/>
      <c r="AU2743" s="1256"/>
      <c r="AV2743" s="1256"/>
      <c r="AW2743" s="1256"/>
      <c r="AX2743" s="1256"/>
      <c r="AY2743" s="1256"/>
      <c r="AZ2743" s="1256"/>
      <c r="BA2743" s="1256"/>
      <c r="BB2743" s="1256"/>
      <c r="BC2743" s="1256"/>
      <c r="BD2743" s="1256"/>
      <c r="BE2743" s="1256"/>
      <c r="BF2743" s="1256"/>
      <c r="BG2743" s="1256"/>
      <c r="BH2743" s="1256"/>
      <c r="BI2743" s="1256"/>
      <c r="BJ2743" s="1256"/>
      <c r="BK2743" s="1256"/>
      <c r="BL2743" s="1256"/>
      <c r="BM2743" s="1256"/>
      <c r="BN2743" s="1256"/>
      <c r="BO2743" s="1256"/>
      <c r="BP2743" s="1256"/>
      <c r="BQ2743" s="1256"/>
      <c r="BR2743" s="1256"/>
      <c r="BS2743" s="1256"/>
    </row>
    <row r="2744" spans="1:71" s="994" customFormat="1" ht="27.6" hidden="1" outlineLevel="2">
      <c r="A2744" s="1014">
        <v>2</v>
      </c>
      <c r="B2744" s="1014" t="s">
        <v>1556</v>
      </c>
      <c r="C2744" s="1014" t="s">
        <v>6301</v>
      </c>
      <c r="D2744" s="1014" t="s">
        <v>6393</v>
      </c>
      <c r="E2744" s="1014" t="s">
        <v>6393</v>
      </c>
      <c r="F2744" s="1014" t="s">
        <v>1574</v>
      </c>
      <c r="G2744" s="941" t="s">
        <v>6413</v>
      </c>
      <c r="H2744" s="47" t="s">
        <v>30</v>
      </c>
      <c r="I2744" s="329">
        <v>16</v>
      </c>
      <c r="J2744" s="915"/>
      <c r="K2744" s="910">
        <f t="shared" si="432"/>
        <v>0</v>
      </c>
      <c r="L2744" s="426"/>
      <c r="M2744" s="909">
        <f t="shared" si="433"/>
        <v>0</v>
      </c>
      <c r="N2744" s="909">
        <f t="shared" si="434"/>
        <v>0</v>
      </c>
      <c r="O2744" s="909">
        <f t="shared" si="435"/>
        <v>0</v>
      </c>
      <c r="P2744" s="147"/>
      <c r="Q2744" s="1256"/>
      <c r="R2744" s="1256"/>
      <c r="S2744" s="1256"/>
      <c r="T2744" s="1256"/>
      <c r="U2744" s="1256"/>
      <c r="V2744" s="1256"/>
      <c r="W2744" s="1256"/>
      <c r="X2744" s="1256"/>
      <c r="Y2744" s="1256"/>
      <c r="Z2744" s="1256"/>
      <c r="AA2744" s="1256"/>
      <c r="AB2744" s="1256"/>
      <c r="AC2744" s="1256"/>
      <c r="AD2744" s="1256"/>
      <c r="AE2744" s="1256"/>
      <c r="AF2744" s="1256"/>
      <c r="AG2744" s="1256"/>
      <c r="AH2744" s="1256"/>
      <c r="AI2744" s="1256"/>
      <c r="AJ2744" s="1256"/>
      <c r="AK2744" s="1256"/>
      <c r="AL2744" s="1256"/>
      <c r="AM2744" s="1256"/>
      <c r="AN2744" s="1256"/>
      <c r="AO2744" s="1256"/>
      <c r="AP2744" s="1256"/>
      <c r="AQ2744" s="1256"/>
      <c r="AR2744" s="1256"/>
      <c r="AS2744" s="1256"/>
      <c r="AT2744" s="1256"/>
      <c r="AU2744" s="1256"/>
      <c r="AV2744" s="1256"/>
      <c r="AW2744" s="1256"/>
      <c r="AX2744" s="1256"/>
      <c r="AY2744" s="1256"/>
      <c r="AZ2744" s="1256"/>
      <c r="BA2744" s="1256"/>
      <c r="BB2744" s="1256"/>
      <c r="BC2744" s="1256"/>
      <c r="BD2744" s="1256"/>
      <c r="BE2744" s="1256"/>
      <c r="BF2744" s="1256"/>
      <c r="BG2744" s="1256"/>
      <c r="BH2744" s="1256"/>
      <c r="BI2744" s="1256"/>
      <c r="BJ2744" s="1256"/>
      <c r="BK2744" s="1256"/>
      <c r="BL2744" s="1256"/>
      <c r="BM2744" s="1256"/>
      <c r="BN2744" s="1256"/>
      <c r="BO2744" s="1256"/>
      <c r="BP2744" s="1256"/>
      <c r="BQ2744" s="1256"/>
      <c r="BR2744" s="1256"/>
      <c r="BS2744" s="1256"/>
    </row>
    <row r="2745" spans="1:71" s="994" customFormat="1" ht="55.2" hidden="1" outlineLevel="2">
      <c r="A2745" s="1014">
        <v>2</v>
      </c>
      <c r="B2745" s="1014" t="s">
        <v>1556</v>
      </c>
      <c r="C2745" s="1014" t="s">
        <v>6301</v>
      </c>
      <c r="D2745" s="1014" t="s">
        <v>6393</v>
      </c>
      <c r="E2745" s="1014" t="s">
        <v>6393</v>
      </c>
      <c r="F2745" s="1014" t="s">
        <v>1567</v>
      </c>
      <c r="G2745" s="941" t="s">
        <v>6414</v>
      </c>
      <c r="H2745" s="47" t="s">
        <v>30</v>
      </c>
      <c r="I2745" s="329">
        <v>16</v>
      </c>
      <c r="J2745" s="915"/>
      <c r="K2745" s="910">
        <f t="shared" si="432"/>
        <v>0</v>
      </c>
      <c r="L2745" s="426"/>
      <c r="M2745" s="909">
        <f t="shared" si="433"/>
        <v>0</v>
      </c>
      <c r="N2745" s="909">
        <f t="shared" si="434"/>
        <v>0</v>
      </c>
      <c r="O2745" s="909">
        <f t="shared" si="435"/>
        <v>0</v>
      </c>
      <c r="P2745" s="147"/>
      <c r="Q2745" s="1256"/>
      <c r="R2745" s="1256"/>
      <c r="S2745" s="1256"/>
      <c r="T2745" s="1256"/>
      <c r="U2745" s="1256"/>
      <c r="V2745" s="1256"/>
      <c r="W2745" s="1256"/>
      <c r="X2745" s="1256"/>
      <c r="Y2745" s="1256"/>
      <c r="Z2745" s="1256"/>
      <c r="AA2745" s="1256"/>
      <c r="AB2745" s="1256"/>
      <c r="AC2745" s="1256"/>
      <c r="AD2745" s="1256"/>
      <c r="AE2745" s="1256"/>
      <c r="AF2745" s="1256"/>
      <c r="AG2745" s="1256"/>
      <c r="AH2745" s="1256"/>
      <c r="AI2745" s="1256"/>
      <c r="AJ2745" s="1256"/>
      <c r="AK2745" s="1256"/>
      <c r="AL2745" s="1256"/>
      <c r="AM2745" s="1256"/>
      <c r="AN2745" s="1256"/>
      <c r="AO2745" s="1256"/>
      <c r="AP2745" s="1256"/>
      <c r="AQ2745" s="1256"/>
      <c r="AR2745" s="1256"/>
      <c r="AS2745" s="1256"/>
      <c r="AT2745" s="1256"/>
      <c r="AU2745" s="1256"/>
      <c r="AV2745" s="1256"/>
      <c r="AW2745" s="1256"/>
      <c r="AX2745" s="1256"/>
      <c r="AY2745" s="1256"/>
      <c r="AZ2745" s="1256"/>
      <c r="BA2745" s="1256"/>
      <c r="BB2745" s="1256"/>
      <c r="BC2745" s="1256"/>
      <c r="BD2745" s="1256"/>
      <c r="BE2745" s="1256"/>
      <c r="BF2745" s="1256"/>
      <c r="BG2745" s="1256"/>
      <c r="BH2745" s="1256"/>
      <c r="BI2745" s="1256"/>
      <c r="BJ2745" s="1256"/>
      <c r="BK2745" s="1256"/>
      <c r="BL2745" s="1256"/>
      <c r="BM2745" s="1256"/>
      <c r="BN2745" s="1256"/>
      <c r="BO2745" s="1256"/>
      <c r="BP2745" s="1256"/>
      <c r="BQ2745" s="1256"/>
      <c r="BR2745" s="1256"/>
      <c r="BS2745" s="1256"/>
    </row>
    <row r="2746" spans="1:71" s="994" customFormat="1" hidden="1" outlineLevel="2">
      <c r="A2746" s="1014">
        <v>2</v>
      </c>
      <c r="B2746" s="1014" t="s">
        <v>1556</v>
      </c>
      <c r="C2746" s="1014" t="s">
        <v>6301</v>
      </c>
      <c r="D2746" s="1014" t="s">
        <v>6393</v>
      </c>
      <c r="E2746" s="1014" t="s">
        <v>6393</v>
      </c>
      <c r="F2746" s="1014" t="s">
        <v>1571</v>
      </c>
      <c r="G2746" s="941" t="s">
        <v>6419</v>
      </c>
      <c r="H2746" s="47" t="s">
        <v>30</v>
      </c>
      <c r="I2746" s="329">
        <v>8</v>
      </c>
      <c r="J2746" s="915"/>
      <c r="K2746" s="910">
        <f t="shared" si="432"/>
        <v>0</v>
      </c>
      <c r="L2746" s="426"/>
      <c r="M2746" s="909">
        <f t="shared" si="433"/>
        <v>0</v>
      </c>
      <c r="N2746" s="909">
        <f t="shared" si="434"/>
        <v>0</v>
      </c>
      <c r="O2746" s="909">
        <f t="shared" si="435"/>
        <v>0</v>
      </c>
      <c r="P2746" s="147"/>
      <c r="Q2746" s="1256"/>
      <c r="R2746" s="1256"/>
      <c r="S2746" s="1256"/>
      <c r="T2746" s="1256"/>
      <c r="U2746" s="1256"/>
      <c r="V2746" s="1256"/>
      <c r="W2746" s="1256"/>
      <c r="X2746" s="1256"/>
      <c r="Y2746" s="1256"/>
      <c r="Z2746" s="1256"/>
      <c r="AA2746" s="1256"/>
      <c r="AB2746" s="1256"/>
      <c r="AC2746" s="1256"/>
      <c r="AD2746" s="1256"/>
      <c r="AE2746" s="1256"/>
      <c r="AF2746" s="1256"/>
      <c r="AG2746" s="1256"/>
      <c r="AH2746" s="1256"/>
      <c r="AI2746" s="1256"/>
      <c r="AJ2746" s="1256"/>
      <c r="AK2746" s="1256"/>
      <c r="AL2746" s="1256"/>
      <c r="AM2746" s="1256"/>
      <c r="AN2746" s="1256"/>
      <c r="AO2746" s="1256"/>
      <c r="AP2746" s="1256"/>
      <c r="AQ2746" s="1256"/>
      <c r="AR2746" s="1256"/>
      <c r="AS2746" s="1256"/>
      <c r="AT2746" s="1256"/>
      <c r="AU2746" s="1256"/>
      <c r="AV2746" s="1256"/>
      <c r="AW2746" s="1256"/>
      <c r="AX2746" s="1256"/>
      <c r="AY2746" s="1256"/>
      <c r="AZ2746" s="1256"/>
      <c r="BA2746" s="1256"/>
      <c r="BB2746" s="1256"/>
      <c r="BC2746" s="1256"/>
      <c r="BD2746" s="1256"/>
      <c r="BE2746" s="1256"/>
      <c r="BF2746" s="1256"/>
      <c r="BG2746" s="1256"/>
      <c r="BH2746" s="1256"/>
      <c r="BI2746" s="1256"/>
      <c r="BJ2746" s="1256"/>
      <c r="BK2746" s="1256"/>
      <c r="BL2746" s="1256"/>
      <c r="BM2746" s="1256"/>
      <c r="BN2746" s="1256"/>
      <c r="BO2746" s="1256"/>
      <c r="BP2746" s="1256"/>
      <c r="BQ2746" s="1256"/>
      <c r="BR2746" s="1256"/>
      <c r="BS2746" s="1256"/>
    </row>
    <row r="2747" spans="1:71" s="994" customFormat="1" hidden="1" outlineLevel="2">
      <c r="A2747" s="1014">
        <v>2</v>
      </c>
      <c r="B2747" s="1014" t="s">
        <v>1556</v>
      </c>
      <c r="C2747" s="1014" t="s">
        <v>6301</v>
      </c>
      <c r="D2747" s="1014" t="s">
        <v>6393</v>
      </c>
      <c r="E2747" s="1014" t="s">
        <v>6393</v>
      </c>
      <c r="F2747" s="1014" t="s">
        <v>1589</v>
      </c>
      <c r="G2747" s="1010" t="s">
        <v>6421</v>
      </c>
      <c r="H2747" s="47"/>
      <c r="I2747" s="329"/>
      <c r="J2747" s="915"/>
      <c r="K2747" s="910">
        <f t="shared" si="432"/>
        <v>0</v>
      </c>
      <c r="L2747" s="426"/>
      <c r="M2747" s="909">
        <f t="shared" si="433"/>
        <v>0</v>
      </c>
      <c r="N2747" s="909">
        <f t="shared" si="434"/>
        <v>0</v>
      </c>
      <c r="O2747" s="909">
        <f t="shared" si="435"/>
        <v>0</v>
      </c>
      <c r="P2747" s="147"/>
      <c r="Q2747" s="1256"/>
      <c r="R2747" s="1256"/>
      <c r="S2747" s="1256"/>
      <c r="T2747" s="1256"/>
      <c r="U2747" s="1256"/>
      <c r="V2747" s="1256"/>
      <c r="W2747" s="1256"/>
      <c r="X2747" s="1256"/>
      <c r="Y2747" s="1256"/>
      <c r="Z2747" s="1256"/>
      <c r="AA2747" s="1256"/>
      <c r="AB2747" s="1256"/>
      <c r="AC2747" s="1256"/>
      <c r="AD2747" s="1256"/>
      <c r="AE2747" s="1256"/>
      <c r="AF2747" s="1256"/>
      <c r="AG2747" s="1256"/>
      <c r="AH2747" s="1256"/>
      <c r="AI2747" s="1256"/>
      <c r="AJ2747" s="1256"/>
      <c r="AK2747" s="1256"/>
      <c r="AL2747" s="1256"/>
      <c r="AM2747" s="1256"/>
      <c r="AN2747" s="1256"/>
      <c r="AO2747" s="1256"/>
      <c r="AP2747" s="1256"/>
      <c r="AQ2747" s="1256"/>
      <c r="AR2747" s="1256"/>
      <c r="AS2747" s="1256"/>
      <c r="AT2747" s="1256"/>
      <c r="AU2747" s="1256"/>
      <c r="AV2747" s="1256"/>
      <c r="AW2747" s="1256"/>
      <c r="AX2747" s="1256"/>
      <c r="AY2747" s="1256"/>
      <c r="AZ2747" s="1256"/>
      <c r="BA2747" s="1256"/>
      <c r="BB2747" s="1256"/>
      <c r="BC2747" s="1256"/>
      <c r="BD2747" s="1256"/>
      <c r="BE2747" s="1256"/>
      <c r="BF2747" s="1256"/>
      <c r="BG2747" s="1256"/>
      <c r="BH2747" s="1256"/>
      <c r="BI2747" s="1256"/>
      <c r="BJ2747" s="1256"/>
      <c r="BK2747" s="1256"/>
      <c r="BL2747" s="1256"/>
      <c r="BM2747" s="1256"/>
      <c r="BN2747" s="1256"/>
      <c r="BO2747" s="1256"/>
      <c r="BP2747" s="1256"/>
      <c r="BQ2747" s="1256"/>
      <c r="BR2747" s="1256"/>
      <c r="BS2747" s="1256"/>
    </row>
    <row r="2748" spans="1:71" s="994" customFormat="1" ht="27.6" hidden="1" outlineLevel="2">
      <c r="A2748" s="1014">
        <v>2</v>
      </c>
      <c r="B2748" s="1014" t="s">
        <v>1556</v>
      </c>
      <c r="C2748" s="1014" t="s">
        <v>6301</v>
      </c>
      <c r="D2748" s="1014" t="s">
        <v>6393</v>
      </c>
      <c r="E2748" s="1014" t="s">
        <v>6393</v>
      </c>
      <c r="F2748" s="1014" t="s">
        <v>1594</v>
      </c>
      <c r="G2748" s="941" t="s">
        <v>6407</v>
      </c>
      <c r="H2748" s="47" t="s">
        <v>29</v>
      </c>
      <c r="I2748" s="32">
        <v>1</v>
      </c>
      <c r="J2748" s="915"/>
      <c r="K2748" s="910">
        <f t="shared" si="432"/>
        <v>0</v>
      </c>
      <c r="L2748" s="426"/>
      <c r="M2748" s="909">
        <f t="shared" si="433"/>
        <v>0</v>
      </c>
      <c r="N2748" s="909">
        <f t="shared" si="434"/>
        <v>0</v>
      </c>
      <c r="O2748" s="909">
        <f t="shared" si="435"/>
        <v>0</v>
      </c>
      <c r="P2748" s="147"/>
      <c r="Q2748" s="1256"/>
      <c r="R2748" s="1256"/>
      <c r="S2748" s="1256"/>
      <c r="T2748" s="1256"/>
      <c r="U2748" s="1256"/>
      <c r="V2748" s="1256"/>
      <c r="W2748" s="1256"/>
      <c r="X2748" s="1256"/>
      <c r="Y2748" s="1256"/>
      <c r="Z2748" s="1256"/>
      <c r="AA2748" s="1256"/>
      <c r="AB2748" s="1256"/>
      <c r="AC2748" s="1256"/>
      <c r="AD2748" s="1256"/>
      <c r="AE2748" s="1256"/>
      <c r="AF2748" s="1256"/>
      <c r="AG2748" s="1256"/>
      <c r="AH2748" s="1256"/>
      <c r="AI2748" s="1256"/>
      <c r="AJ2748" s="1256"/>
      <c r="AK2748" s="1256"/>
      <c r="AL2748" s="1256"/>
      <c r="AM2748" s="1256"/>
      <c r="AN2748" s="1256"/>
      <c r="AO2748" s="1256"/>
      <c r="AP2748" s="1256"/>
      <c r="AQ2748" s="1256"/>
      <c r="AR2748" s="1256"/>
      <c r="AS2748" s="1256"/>
      <c r="AT2748" s="1256"/>
      <c r="AU2748" s="1256"/>
      <c r="AV2748" s="1256"/>
      <c r="AW2748" s="1256"/>
      <c r="AX2748" s="1256"/>
      <c r="AY2748" s="1256"/>
      <c r="AZ2748" s="1256"/>
      <c r="BA2748" s="1256"/>
      <c r="BB2748" s="1256"/>
      <c r="BC2748" s="1256"/>
      <c r="BD2748" s="1256"/>
      <c r="BE2748" s="1256"/>
      <c r="BF2748" s="1256"/>
      <c r="BG2748" s="1256"/>
      <c r="BH2748" s="1256"/>
      <c r="BI2748" s="1256"/>
      <c r="BJ2748" s="1256"/>
      <c r="BK2748" s="1256"/>
      <c r="BL2748" s="1256"/>
      <c r="BM2748" s="1256"/>
      <c r="BN2748" s="1256"/>
      <c r="BO2748" s="1256"/>
      <c r="BP2748" s="1256"/>
      <c r="BQ2748" s="1256"/>
      <c r="BR2748" s="1256"/>
      <c r="BS2748" s="1256"/>
    </row>
    <row r="2749" spans="1:71" s="994" customFormat="1" ht="27.6" hidden="1" outlineLevel="2">
      <c r="A2749" s="1014">
        <v>2</v>
      </c>
      <c r="B2749" s="1014" t="s">
        <v>1556</v>
      </c>
      <c r="C2749" s="1014" t="s">
        <v>6301</v>
      </c>
      <c r="D2749" s="1014" t="s">
        <v>6393</v>
      </c>
      <c r="E2749" s="1014" t="s">
        <v>6393</v>
      </c>
      <c r="F2749" s="1014" t="s">
        <v>5726</v>
      </c>
      <c r="G2749" s="941" t="s">
        <v>6408</v>
      </c>
      <c r="H2749" s="47" t="s">
        <v>29</v>
      </c>
      <c r="I2749" s="32">
        <v>9</v>
      </c>
      <c r="J2749" s="915"/>
      <c r="K2749" s="910">
        <f t="shared" si="432"/>
        <v>0</v>
      </c>
      <c r="L2749" s="426"/>
      <c r="M2749" s="909">
        <f t="shared" si="433"/>
        <v>0</v>
      </c>
      <c r="N2749" s="909">
        <f t="shared" si="434"/>
        <v>0</v>
      </c>
      <c r="O2749" s="909">
        <f t="shared" si="435"/>
        <v>0</v>
      </c>
      <c r="P2749" s="147"/>
      <c r="Q2749" s="1256"/>
      <c r="R2749" s="1256"/>
      <c r="S2749" s="1256"/>
      <c r="T2749" s="1256"/>
      <c r="U2749" s="1256"/>
      <c r="V2749" s="1256"/>
      <c r="W2749" s="1256"/>
      <c r="X2749" s="1256"/>
      <c r="Y2749" s="1256"/>
      <c r="Z2749" s="1256"/>
      <c r="AA2749" s="1256"/>
      <c r="AB2749" s="1256"/>
      <c r="AC2749" s="1256"/>
      <c r="AD2749" s="1256"/>
      <c r="AE2749" s="1256"/>
      <c r="AF2749" s="1256"/>
      <c r="AG2749" s="1256"/>
      <c r="AH2749" s="1256"/>
      <c r="AI2749" s="1256"/>
      <c r="AJ2749" s="1256"/>
      <c r="AK2749" s="1256"/>
      <c r="AL2749" s="1256"/>
      <c r="AM2749" s="1256"/>
      <c r="AN2749" s="1256"/>
      <c r="AO2749" s="1256"/>
      <c r="AP2749" s="1256"/>
      <c r="AQ2749" s="1256"/>
      <c r="AR2749" s="1256"/>
      <c r="AS2749" s="1256"/>
      <c r="AT2749" s="1256"/>
      <c r="AU2749" s="1256"/>
      <c r="AV2749" s="1256"/>
      <c r="AW2749" s="1256"/>
      <c r="AX2749" s="1256"/>
      <c r="AY2749" s="1256"/>
      <c r="AZ2749" s="1256"/>
      <c r="BA2749" s="1256"/>
      <c r="BB2749" s="1256"/>
      <c r="BC2749" s="1256"/>
      <c r="BD2749" s="1256"/>
      <c r="BE2749" s="1256"/>
      <c r="BF2749" s="1256"/>
      <c r="BG2749" s="1256"/>
      <c r="BH2749" s="1256"/>
      <c r="BI2749" s="1256"/>
      <c r="BJ2749" s="1256"/>
      <c r="BK2749" s="1256"/>
      <c r="BL2749" s="1256"/>
      <c r="BM2749" s="1256"/>
      <c r="BN2749" s="1256"/>
      <c r="BO2749" s="1256"/>
      <c r="BP2749" s="1256"/>
      <c r="BQ2749" s="1256"/>
      <c r="BR2749" s="1256"/>
      <c r="BS2749" s="1256"/>
    </row>
    <row r="2750" spans="1:71" s="994" customFormat="1" ht="27.6" hidden="1" outlineLevel="2">
      <c r="A2750" s="1014">
        <v>2</v>
      </c>
      <c r="B2750" s="1014" t="s">
        <v>1556</v>
      </c>
      <c r="C2750" s="1014" t="s">
        <v>6301</v>
      </c>
      <c r="D2750" s="1014" t="s">
        <v>6393</v>
      </c>
      <c r="E2750" s="1014" t="s">
        <v>6393</v>
      </c>
      <c r="F2750" s="1014" t="s">
        <v>6298</v>
      </c>
      <c r="G2750" s="941" t="s">
        <v>6411</v>
      </c>
      <c r="H2750" s="47" t="s">
        <v>29</v>
      </c>
      <c r="I2750" s="32">
        <v>12</v>
      </c>
      <c r="J2750" s="915"/>
      <c r="K2750" s="910">
        <f t="shared" si="432"/>
        <v>0</v>
      </c>
      <c r="L2750" s="426"/>
      <c r="M2750" s="909">
        <f t="shared" si="433"/>
        <v>0</v>
      </c>
      <c r="N2750" s="909">
        <f t="shared" si="434"/>
        <v>0</v>
      </c>
      <c r="O2750" s="909">
        <f t="shared" si="435"/>
        <v>0</v>
      </c>
      <c r="P2750" s="147"/>
      <c r="Q2750" s="1256"/>
      <c r="R2750" s="1256"/>
      <c r="S2750" s="1256"/>
      <c r="T2750" s="1256"/>
      <c r="U2750" s="1256"/>
      <c r="V2750" s="1256"/>
      <c r="W2750" s="1256"/>
      <c r="X2750" s="1256"/>
      <c r="Y2750" s="1256"/>
      <c r="Z2750" s="1256"/>
      <c r="AA2750" s="1256"/>
      <c r="AB2750" s="1256"/>
      <c r="AC2750" s="1256"/>
      <c r="AD2750" s="1256"/>
      <c r="AE2750" s="1256"/>
      <c r="AF2750" s="1256"/>
      <c r="AG2750" s="1256"/>
      <c r="AH2750" s="1256"/>
      <c r="AI2750" s="1256"/>
      <c r="AJ2750" s="1256"/>
      <c r="AK2750" s="1256"/>
      <c r="AL2750" s="1256"/>
      <c r="AM2750" s="1256"/>
      <c r="AN2750" s="1256"/>
      <c r="AO2750" s="1256"/>
      <c r="AP2750" s="1256"/>
      <c r="AQ2750" s="1256"/>
      <c r="AR2750" s="1256"/>
      <c r="AS2750" s="1256"/>
      <c r="AT2750" s="1256"/>
      <c r="AU2750" s="1256"/>
      <c r="AV2750" s="1256"/>
      <c r="AW2750" s="1256"/>
      <c r="AX2750" s="1256"/>
      <c r="AY2750" s="1256"/>
      <c r="AZ2750" s="1256"/>
      <c r="BA2750" s="1256"/>
      <c r="BB2750" s="1256"/>
      <c r="BC2750" s="1256"/>
      <c r="BD2750" s="1256"/>
      <c r="BE2750" s="1256"/>
      <c r="BF2750" s="1256"/>
      <c r="BG2750" s="1256"/>
      <c r="BH2750" s="1256"/>
      <c r="BI2750" s="1256"/>
      <c r="BJ2750" s="1256"/>
      <c r="BK2750" s="1256"/>
      <c r="BL2750" s="1256"/>
      <c r="BM2750" s="1256"/>
      <c r="BN2750" s="1256"/>
      <c r="BO2750" s="1256"/>
      <c r="BP2750" s="1256"/>
      <c r="BQ2750" s="1256"/>
      <c r="BR2750" s="1256"/>
      <c r="BS2750" s="1256"/>
    </row>
    <row r="2751" spans="1:71" s="994" customFormat="1" ht="27.6" hidden="1" outlineLevel="2">
      <c r="A2751" s="1014">
        <v>2</v>
      </c>
      <c r="B2751" s="1014" t="s">
        <v>1556</v>
      </c>
      <c r="C2751" s="1014" t="s">
        <v>6301</v>
      </c>
      <c r="D2751" s="1014" t="s">
        <v>6393</v>
      </c>
      <c r="E2751" s="1014" t="s">
        <v>6393</v>
      </c>
      <c r="F2751" s="1014" t="s">
        <v>6299</v>
      </c>
      <c r="G2751" s="941" t="s">
        <v>6413</v>
      </c>
      <c r="H2751" s="47" t="s">
        <v>30</v>
      </c>
      <c r="I2751" s="32">
        <v>51</v>
      </c>
      <c r="J2751" s="915"/>
      <c r="K2751" s="910">
        <f t="shared" si="432"/>
        <v>0</v>
      </c>
      <c r="L2751" s="426"/>
      <c r="M2751" s="909">
        <f t="shared" si="433"/>
        <v>0</v>
      </c>
      <c r="N2751" s="909">
        <f t="shared" si="434"/>
        <v>0</v>
      </c>
      <c r="O2751" s="909">
        <f t="shared" si="435"/>
        <v>0</v>
      </c>
      <c r="P2751" s="147"/>
      <c r="Q2751" s="1256"/>
      <c r="R2751" s="1256"/>
      <c r="S2751" s="1256"/>
      <c r="T2751" s="1256"/>
      <c r="U2751" s="1256"/>
      <c r="V2751" s="1256"/>
      <c r="W2751" s="1256"/>
      <c r="X2751" s="1256"/>
      <c r="Y2751" s="1256"/>
      <c r="Z2751" s="1256"/>
      <c r="AA2751" s="1256"/>
      <c r="AB2751" s="1256"/>
      <c r="AC2751" s="1256"/>
      <c r="AD2751" s="1256"/>
      <c r="AE2751" s="1256"/>
      <c r="AF2751" s="1256"/>
      <c r="AG2751" s="1256"/>
      <c r="AH2751" s="1256"/>
      <c r="AI2751" s="1256"/>
      <c r="AJ2751" s="1256"/>
      <c r="AK2751" s="1256"/>
      <c r="AL2751" s="1256"/>
      <c r="AM2751" s="1256"/>
      <c r="AN2751" s="1256"/>
      <c r="AO2751" s="1256"/>
      <c r="AP2751" s="1256"/>
      <c r="AQ2751" s="1256"/>
      <c r="AR2751" s="1256"/>
      <c r="AS2751" s="1256"/>
      <c r="AT2751" s="1256"/>
      <c r="AU2751" s="1256"/>
      <c r="AV2751" s="1256"/>
      <c r="AW2751" s="1256"/>
      <c r="AX2751" s="1256"/>
      <c r="AY2751" s="1256"/>
      <c r="AZ2751" s="1256"/>
      <c r="BA2751" s="1256"/>
      <c r="BB2751" s="1256"/>
      <c r="BC2751" s="1256"/>
      <c r="BD2751" s="1256"/>
      <c r="BE2751" s="1256"/>
      <c r="BF2751" s="1256"/>
      <c r="BG2751" s="1256"/>
      <c r="BH2751" s="1256"/>
      <c r="BI2751" s="1256"/>
      <c r="BJ2751" s="1256"/>
      <c r="BK2751" s="1256"/>
      <c r="BL2751" s="1256"/>
      <c r="BM2751" s="1256"/>
      <c r="BN2751" s="1256"/>
      <c r="BO2751" s="1256"/>
      <c r="BP2751" s="1256"/>
      <c r="BQ2751" s="1256"/>
      <c r="BR2751" s="1256"/>
      <c r="BS2751" s="1256"/>
    </row>
    <row r="2752" spans="1:71" s="994" customFormat="1" ht="55.2" hidden="1" outlineLevel="2">
      <c r="A2752" s="1014">
        <v>2</v>
      </c>
      <c r="B2752" s="1014" t="s">
        <v>1556</v>
      </c>
      <c r="C2752" s="1014" t="s">
        <v>6301</v>
      </c>
      <c r="D2752" s="1014" t="s">
        <v>6393</v>
      </c>
      <c r="E2752" s="1014" t="s">
        <v>6393</v>
      </c>
      <c r="F2752" s="1014" t="s">
        <v>1579</v>
      </c>
      <c r="G2752" s="941" t="s">
        <v>6414</v>
      </c>
      <c r="H2752" s="47" t="s">
        <v>30</v>
      </c>
      <c r="I2752" s="32">
        <v>51</v>
      </c>
      <c r="J2752" s="915"/>
      <c r="K2752" s="910">
        <f t="shared" si="432"/>
        <v>0</v>
      </c>
      <c r="L2752" s="426"/>
      <c r="M2752" s="909">
        <f t="shared" si="433"/>
        <v>0</v>
      </c>
      <c r="N2752" s="909">
        <f t="shared" si="434"/>
        <v>0</v>
      </c>
      <c r="O2752" s="909">
        <f t="shared" si="435"/>
        <v>0</v>
      </c>
      <c r="P2752" s="147"/>
      <c r="Q2752" s="1256"/>
      <c r="R2752" s="1256"/>
      <c r="S2752" s="1256"/>
      <c r="T2752" s="1256"/>
      <c r="U2752" s="1256"/>
      <c r="V2752" s="1256"/>
      <c r="W2752" s="1256"/>
      <c r="X2752" s="1256"/>
      <c r="Y2752" s="1256"/>
      <c r="Z2752" s="1256"/>
      <c r="AA2752" s="1256"/>
      <c r="AB2752" s="1256"/>
      <c r="AC2752" s="1256"/>
      <c r="AD2752" s="1256"/>
      <c r="AE2752" s="1256"/>
      <c r="AF2752" s="1256"/>
      <c r="AG2752" s="1256"/>
      <c r="AH2752" s="1256"/>
      <c r="AI2752" s="1256"/>
      <c r="AJ2752" s="1256"/>
      <c r="AK2752" s="1256"/>
      <c r="AL2752" s="1256"/>
      <c r="AM2752" s="1256"/>
      <c r="AN2752" s="1256"/>
      <c r="AO2752" s="1256"/>
      <c r="AP2752" s="1256"/>
      <c r="AQ2752" s="1256"/>
      <c r="AR2752" s="1256"/>
      <c r="AS2752" s="1256"/>
      <c r="AT2752" s="1256"/>
      <c r="AU2752" s="1256"/>
      <c r="AV2752" s="1256"/>
      <c r="AW2752" s="1256"/>
      <c r="AX2752" s="1256"/>
      <c r="AY2752" s="1256"/>
      <c r="AZ2752" s="1256"/>
      <c r="BA2752" s="1256"/>
      <c r="BB2752" s="1256"/>
      <c r="BC2752" s="1256"/>
      <c r="BD2752" s="1256"/>
      <c r="BE2752" s="1256"/>
      <c r="BF2752" s="1256"/>
      <c r="BG2752" s="1256"/>
      <c r="BH2752" s="1256"/>
      <c r="BI2752" s="1256"/>
      <c r="BJ2752" s="1256"/>
      <c r="BK2752" s="1256"/>
      <c r="BL2752" s="1256"/>
      <c r="BM2752" s="1256"/>
      <c r="BN2752" s="1256"/>
      <c r="BO2752" s="1256"/>
      <c r="BP2752" s="1256"/>
      <c r="BQ2752" s="1256"/>
      <c r="BR2752" s="1256"/>
      <c r="BS2752" s="1256"/>
    </row>
    <row r="2753" spans="1:71" s="994" customFormat="1" hidden="1" outlineLevel="2">
      <c r="A2753" s="1014">
        <v>2</v>
      </c>
      <c r="B2753" s="1014" t="s">
        <v>1556</v>
      </c>
      <c r="C2753" s="1014" t="s">
        <v>6301</v>
      </c>
      <c r="D2753" s="1014" t="s">
        <v>6393</v>
      </c>
      <c r="E2753" s="1014" t="s">
        <v>6393</v>
      </c>
      <c r="F2753" s="1014" t="s">
        <v>5713</v>
      </c>
      <c r="G2753" s="941" t="s">
        <v>6419</v>
      </c>
      <c r="H2753" s="47" t="s">
        <v>30</v>
      </c>
      <c r="I2753" s="32">
        <v>73</v>
      </c>
      <c r="J2753" s="915"/>
      <c r="K2753" s="910">
        <f t="shared" si="432"/>
        <v>0</v>
      </c>
      <c r="L2753" s="426"/>
      <c r="M2753" s="909">
        <f t="shared" si="433"/>
        <v>0</v>
      </c>
      <c r="N2753" s="909">
        <f t="shared" si="434"/>
        <v>0</v>
      </c>
      <c r="O2753" s="909">
        <f t="shared" si="435"/>
        <v>0</v>
      </c>
      <c r="P2753" s="147"/>
      <c r="Q2753" s="1256"/>
      <c r="R2753" s="1256"/>
      <c r="S2753" s="1256"/>
      <c r="T2753" s="1256"/>
      <c r="U2753" s="1256"/>
      <c r="V2753" s="1256"/>
      <c r="W2753" s="1256"/>
      <c r="X2753" s="1256"/>
      <c r="Y2753" s="1256"/>
      <c r="Z2753" s="1256"/>
      <c r="AA2753" s="1256"/>
      <c r="AB2753" s="1256"/>
      <c r="AC2753" s="1256"/>
      <c r="AD2753" s="1256"/>
      <c r="AE2753" s="1256"/>
      <c r="AF2753" s="1256"/>
      <c r="AG2753" s="1256"/>
      <c r="AH2753" s="1256"/>
      <c r="AI2753" s="1256"/>
      <c r="AJ2753" s="1256"/>
      <c r="AK2753" s="1256"/>
      <c r="AL2753" s="1256"/>
      <c r="AM2753" s="1256"/>
      <c r="AN2753" s="1256"/>
      <c r="AO2753" s="1256"/>
      <c r="AP2753" s="1256"/>
      <c r="AQ2753" s="1256"/>
      <c r="AR2753" s="1256"/>
      <c r="AS2753" s="1256"/>
      <c r="AT2753" s="1256"/>
      <c r="AU2753" s="1256"/>
      <c r="AV2753" s="1256"/>
      <c r="AW2753" s="1256"/>
      <c r="AX2753" s="1256"/>
      <c r="AY2753" s="1256"/>
      <c r="AZ2753" s="1256"/>
      <c r="BA2753" s="1256"/>
      <c r="BB2753" s="1256"/>
      <c r="BC2753" s="1256"/>
      <c r="BD2753" s="1256"/>
      <c r="BE2753" s="1256"/>
      <c r="BF2753" s="1256"/>
      <c r="BG2753" s="1256"/>
      <c r="BH2753" s="1256"/>
      <c r="BI2753" s="1256"/>
      <c r="BJ2753" s="1256"/>
      <c r="BK2753" s="1256"/>
      <c r="BL2753" s="1256"/>
      <c r="BM2753" s="1256"/>
      <c r="BN2753" s="1256"/>
      <c r="BO2753" s="1256"/>
      <c r="BP2753" s="1256"/>
      <c r="BQ2753" s="1256"/>
      <c r="BR2753" s="1256"/>
      <c r="BS2753" s="1256"/>
    </row>
    <row r="2754" spans="1:71" s="994" customFormat="1" ht="41.4" hidden="1" outlineLevel="2">
      <c r="A2754" s="1014">
        <v>2</v>
      </c>
      <c r="B2754" s="1014" t="s">
        <v>1556</v>
      </c>
      <c r="C2754" s="1014" t="s">
        <v>6301</v>
      </c>
      <c r="D2754" s="1014" t="s">
        <v>6393</v>
      </c>
      <c r="E2754" s="1014" t="s">
        <v>6393</v>
      </c>
      <c r="F2754" s="1014" t="s">
        <v>6300</v>
      </c>
      <c r="G2754" s="941" t="s">
        <v>6412</v>
      </c>
      <c r="H2754" s="47" t="s">
        <v>30</v>
      </c>
      <c r="I2754" s="32">
        <v>67</v>
      </c>
      <c r="J2754" s="915"/>
      <c r="K2754" s="910">
        <f t="shared" si="432"/>
        <v>0</v>
      </c>
      <c r="L2754" s="426"/>
      <c r="M2754" s="909">
        <f t="shared" si="433"/>
        <v>0</v>
      </c>
      <c r="N2754" s="909">
        <f t="shared" si="434"/>
        <v>0</v>
      </c>
      <c r="O2754" s="909">
        <f t="shared" si="435"/>
        <v>0</v>
      </c>
      <c r="P2754" s="147"/>
      <c r="Q2754" s="1256"/>
      <c r="R2754" s="1256"/>
      <c r="S2754" s="1256"/>
      <c r="T2754" s="1256"/>
      <c r="U2754" s="1256"/>
      <c r="V2754" s="1256"/>
      <c r="W2754" s="1256"/>
      <c r="X2754" s="1256"/>
      <c r="Y2754" s="1256"/>
      <c r="Z2754" s="1256"/>
      <c r="AA2754" s="1256"/>
      <c r="AB2754" s="1256"/>
      <c r="AC2754" s="1256"/>
      <c r="AD2754" s="1256"/>
      <c r="AE2754" s="1256"/>
      <c r="AF2754" s="1256"/>
      <c r="AG2754" s="1256"/>
      <c r="AH2754" s="1256"/>
      <c r="AI2754" s="1256"/>
      <c r="AJ2754" s="1256"/>
      <c r="AK2754" s="1256"/>
      <c r="AL2754" s="1256"/>
      <c r="AM2754" s="1256"/>
      <c r="AN2754" s="1256"/>
      <c r="AO2754" s="1256"/>
      <c r="AP2754" s="1256"/>
      <c r="AQ2754" s="1256"/>
      <c r="AR2754" s="1256"/>
      <c r="AS2754" s="1256"/>
      <c r="AT2754" s="1256"/>
      <c r="AU2754" s="1256"/>
      <c r="AV2754" s="1256"/>
      <c r="AW2754" s="1256"/>
      <c r="AX2754" s="1256"/>
      <c r="AY2754" s="1256"/>
      <c r="AZ2754" s="1256"/>
      <c r="BA2754" s="1256"/>
      <c r="BB2754" s="1256"/>
      <c r="BC2754" s="1256"/>
      <c r="BD2754" s="1256"/>
      <c r="BE2754" s="1256"/>
      <c r="BF2754" s="1256"/>
      <c r="BG2754" s="1256"/>
      <c r="BH2754" s="1256"/>
      <c r="BI2754" s="1256"/>
      <c r="BJ2754" s="1256"/>
      <c r="BK2754" s="1256"/>
      <c r="BL2754" s="1256"/>
      <c r="BM2754" s="1256"/>
      <c r="BN2754" s="1256"/>
      <c r="BO2754" s="1256"/>
      <c r="BP2754" s="1256"/>
      <c r="BQ2754" s="1256"/>
      <c r="BR2754" s="1256"/>
      <c r="BS2754" s="1256"/>
    </row>
    <row r="2755" spans="1:71" ht="41.4" outlineLevel="1" collapsed="1">
      <c r="A2755" s="1107">
        <v>2</v>
      </c>
      <c r="B2755" s="1107" t="s">
        <v>1556</v>
      </c>
      <c r="C2755" s="1107" t="s">
        <v>6302</v>
      </c>
      <c r="D2755" s="1107"/>
      <c r="E2755" s="1107"/>
      <c r="F2755" s="1107"/>
      <c r="G2755" s="1114" t="s">
        <v>6657</v>
      </c>
      <c r="H2755" s="1108"/>
      <c r="I2755" s="1108"/>
      <c r="J2755" s="1115"/>
      <c r="K2755" s="1121">
        <f>SUM(K2756:K2778)</f>
        <v>0</v>
      </c>
      <c r="L2755" s="1115"/>
      <c r="M2755" s="1121">
        <f>SUM(M2756:M2778)</f>
        <v>0</v>
      </c>
      <c r="N2755" s="1115"/>
      <c r="O2755" s="1121">
        <f>SUM(O2756:O2778)</f>
        <v>0</v>
      </c>
      <c r="P2755" s="1113"/>
    </row>
    <row r="2756" spans="1:71" s="994" customFormat="1" hidden="1" outlineLevel="2">
      <c r="A2756" s="1014">
        <v>2</v>
      </c>
      <c r="B2756" s="1014" t="s">
        <v>1556</v>
      </c>
      <c r="C2756" s="1014" t="s">
        <v>6302</v>
      </c>
      <c r="D2756" s="1014" t="s">
        <v>6393</v>
      </c>
      <c r="E2756" s="1014" t="s">
        <v>6393</v>
      </c>
      <c r="F2756" s="1014" t="s">
        <v>1559</v>
      </c>
      <c r="G2756" s="1010" t="s">
        <v>6404</v>
      </c>
      <c r="H2756" s="47"/>
      <c r="I2756" s="329"/>
      <c r="J2756" s="915"/>
      <c r="K2756" s="910">
        <f t="shared" ref="K2756:K2778" si="436">I2756*J2756</f>
        <v>0</v>
      </c>
      <c r="L2756" s="426"/>
      <c r="M2756" s="909">
        <f t="shared" ref="M2756:M2778" si="437">I2756*L2756</f>
        <v>0</v>
      </c>
      <c r="N2756" s="909">
        <f t="shared" ref="N2756:N2778" si="438">J2756+L2756</f>
        <v>0</v>
      </c>
      <c r="O2756" s="909">
        <f t="shared" ref="O2756:O2778" si="439">I2756*N2756</f>
        <v>0</v>
      </c>
      <c r="P2756" s="147"/>
      <c r="Q2756" s="1256"/>
      <c r="R2756" s="1256"/>
      <c r="S2756" s="1256"/>
      <c r="T2756" s="1256"/>
      <c r="U2756" s="1256"/>
      <c r="V2756" s="1256"/>
      <c r="W2756" s="1256"/>
      <c r="X2756" s="1256"/>
      <c r="Y2756" s="1256"/>
      <c r="Z2756" s="1256"/>
      <c r="AA2756" s="1256"/>
      <c r="AB2756" s="1256"/>
      <c r="AC2756" s="1256"/>
      <c r="AD2756" s="1256"/>
      <c r="AE2756" s="1256"/>
      <c r="AF2756" s="1256"/>
      <c r="AG2756" s="1256"/>
      <c r="AH2756" s="1256"/>
      <c r="AI2756" s="1256"/>
      <c r="AJ2756" s="1256"/>
      <c r="AK2756" s="1256"/>
      <c r="AL2756" s="1256"/>
      <c r="AM2756" s="1256"/>
      <c r="AN2756" s="1256"/>
      <c r="AO2756" s="1256"/>
      <c r="AP2756" s="1256"/>
      <c r="AQ2756" s="1256"/>
      <c r="AR2756" s="1256"/>
      <c r="AS2756" s="1256"/>
      <c r="AT2756" s="1256"/>
      <c r="AU2756" s="1256"/>
      <c r="AV2756" s="1256"/>
      <c r="AW2756" s="1256"/>
      <c r="AX2756" s="1256"/>
      <c r="AY2756" s="1256"/>
      <c r="AZ2756" s="1256"/>
      <c r="BA2756" s="1256"/>
      <c r="BB2756" s="1256"/>
      <c r="BC2756" s="1256"/>
      <c r="BD2756" s="1256"/>
      <c r="BE2756" s="1256"/>
      <c r="BF2756" s="1256"/>
      <c r="BG2756" s="1256"/>
      <c r="BH2756" s="1256"/>
      <c r="BI2756" s="1256"/>
      <c r="BJ2756" s="1256"/>
      <c r="BK2756" s="1256"/>
      <c r="BL2756" s="1256"/>
      <c r="BM2756" s="1256"/>
      <c r="BN2756" s="1256"/>
      <c r="BO2756" s="1256"/>
      <c r="BP2756" s="1256"/>
      <c r="BQ2756" s="1256"/>
      <c r="BR2756" s="1256"/>
      <c r="BS2756" s="1256"/>
    </row>
    <row r="2757" spans="1:71" s="994" customFormat="1" ht="27.6" hidden="1" outlineLevel="2">
      <c r="A2757" s="1014">
        <v>2</v>
      </c>
      <c r="B2757" s="1014" t="s">
        <v>1556</v>
      </c>
      <c r="C2757" s="1014" t="s">
        <v>6302</v>
      </c>
      <c r="D2757" s="1014" t="s">
        <v>6393</v>
      </c>
      <c r="E2757" s="1014" t="s">
        <v>6393</v>
      </c>
      <c r="F2757" s="1014" t="s">
        <v>1556</v>
      </c>
      <c r="G2757" s="941" t="s">
        <v>6475</v>
      </c>
      <c r="H2757" s="47" t="s">
        <v>29</v>
      </c>
      <c r="I2757" s="329">
        <v>1</v>
      </c>
      <c r="J2757" s="915"/>
      <c r="K2757" s="910">
        <f t="shared" si="436"/>
        <v>0</v>
      </c>
      <c r="L2757" s="426"/>
      <c r="M2757" s="909">
        <f t="shared" si="437"/>
        <v>0</v>
      </c>
      <c r="N2757" s="909">
        <f t="shared" si="438"/>
        <v>0</v>
      </c>
      <c r="O2757" s="909">
        <f t="shared" si="439"/>
        <v>0</v>
      </c>
      <c r="P2757" s="147"/>
      <c r="Q2757" s="1256"/>
      <c r="R2757" s="1256"/>
      <c r="S2757" s="1256"/>
      <c r="T2757" s="1256"/>
      <c r="U2757" s="1256"/>
      <c r="V2757" s="1256"/>
      <c r="W2757" s="1256"/>
      <c r="X2757" s="1256"/>
      <c r="Y2757" s="1256"/>
      <c r="Z2757" s="1256"/>
      <c r="AA2757" s="1256"/>
      <c r="AB2757" s="1256"/>
      <c r="AC2757" s="1256"/>
      <c r="AD2757" s="1256"/>
      <c r="AE2757" s="1256"/>
      <c r="AF2757" s="1256"/>
      <c r="AG2757" s="1256"/>
      <c r="AH2757" s="1256"/>
      <c r="AI2757" s="1256"/>
      <c r="AJ2757" s="1256"/>
      <c r="AK2757" s="1256"/>
      <c r="AL2757" s="1256"/>
      <c r="AM2757" s="1256"/>
      <c r="AN2757" s="1256"/>
      <c r="AO2757" s="1256"/>
      <c r="AP2757" s="1256"/>
      <c r="AQ2757" s="1256"/>
      <c r="AR2757" s="1256"/>
      <c r="AS2757" s="1256"/>
      <c r="AT2757" s="1256"/>
      <c r="AU2757" s="1256"/>
      <c r="AV2757" s="1256"/>
      <c r="AW2757" s="1256"/>
      <c r="AX2757" s="1256"/>
      <c r="AY2757" s="1256"/>
      <c r="AZ2757" s="1256"/>
      <c r="BA2757" s="1256"/>
      <c r="BB2757" s="1256"/>
      <c r="BC2757" s="1256"/>
      <c r="BD2757" s="1256"/>
      <c r="BE2757" s="1256"/>
      <c r="BF2757" s="1256"/>
      <c r="BG2757" s="1256"/>
      <c r="BH2757" s="1256"/>
      <c r="BI2757" s="1256"/>
      <c r="BJ2757" s="1256"/>
      <c r="BK2757" s="1256"/>
      <c r="BL2757" s="1256"/>
      <c r="BM2757" s="1256"/>
      <c r="BN2757" s="1256"/>
      <c r="BO2757" s="1256"/>
      <c r="BP2757" s="1256"/>
      <c r="BQ2757" s="1256"/>
      <c r="BR2757" s="1256"/>
      <c r="BS2757" s="1256"/>
    </row>
    <row r="2758" spans="1:71" s="994" customFormat="1" ht="27.6" hidden="1" outlineLevel="2">
      <c r="A2758" s="1014">
        <v>2</v>
      </c>
      <c r="B2758" s="1014" t="s">
        <v>1556</v>
      </c>
      <c r="C2758" s="1014" t="s">
        <v>6302</v>
      </c>
      <c r="D2758" s="1014" t="s">
        <v>6393</v>
      </c>
      <c r="E2758" s="1014" t="s">
        <v>6393</v>
      </c>
      <c r="F2758" s="1014" t="s">
        <v>1561</v>
      </c>
      <c r="G2758" s="941" t="s">
        <v>6476</v>
      </c>
      <c r="H2758" s="47" t="s">
        <v>29</v>
      </c>
      <c r="I2758" s="329">
        <v>1</v>
      </c>
      <c r="J2758" s="915"/>
      <c r="K2758" s="910">
        <f t="shared" si="436"/>
        <v>0</v>
      </c>
      <c r="L2758" s="426"/>
      <c r="M2758" s="909">
        <f t="shared" si="437"/>
        <v>0</v>
      </c>
      <c r="N2758" s="909">
        <f t="shared" si="438"/>
        <v>0</v>
      </c>
      <c r="O2758" s="909">
        <f t="shared" si="439"/>
        <v>0</v>
      </c>
      <c r="P2758" s="147"/>
      <c r="Q2758" s="1256"/>
      <c r="R2758" s="1256"/>
      <c r="S2758" s="1256"/>
      <c r="T2758" s="1256"/>
      <c r="U2758" s="1256"/>
      <c r="V2758" s="1256"/>
      <c r="W2758" s="1256"/>
      <c r="X2758" s="1256"/>
      <c r="Y2758" s="1256"/>
      <c r="Z2758" s="1256"/>
      <c r="AA2758" s="1256"/>
      <c r="AB2758" s="1256"/>
      <c r="AC2758" s="1256"/>
      <c r="AD2758" s="1256"/>
      <c r="AE2758" s="1256"/>
      <c r="AF2758" s="1256"/>
      <c r="AG2758" s="1256"/>
      <c r="AH2758" s="1256"/>
      <c r="AI2758" s="1256"/>
      <c r="AJ2758" s="1256"/>
      <c r="AK2758" s="1256"/>
      <c r="AL2758" s="1256"/>
      <c r="AM2758" s="1256"/>
      <c r="AN2758" s="1256"/>
      <c r="AO2758" s="1256"/>
      <c r="AP2758" s="1256"/>
      <c r="AQ2758" s="1256"/>
      <c r="AR2758" s="1256"/>
      <c r="AS2758" s="1256"/>
      <c r="AT2758" s="1256"/>
      <c r="AU2758" s="1256"/>
      <c r="AV2758" s="1256"/>
      <c r="AW2758" s="1256"/>
      <c r="AX2758" s="1256"/>
      <c r="AY2758" s="1256"/>
      <c r="AZ2758" s="1256"/>
      <c r="BA2758" s="1256"/>
      <c r="BB2758" s="1256"/>
      <c r="BC2758" s="1256"/>
      <c r="BD2758" s="1256"/>
      <c r="BE2758" s="1256"/>
      <c r="BF2758" s="1256"/>
      <c r="BG2758" s="1256"/>
      <c r="BH2758" s="1256"/>
      <c r="BI2758" s="1256"/>
      <c r="BJ2758" s="1256"/>
      <c r="BK2758" s="1256"/>
      <c r="BL2758" s="1256"/>
      <c r="BM2758" s="1256"/>
      <c r="BN2758" s="1256"/>
      <c r="BO2758" s="1256"/>
      <c r="BP2758" s="1256"/>
      <c r="BQ2758" s="1256"/>
      <c r="BR2758" s="1256"/>
      <c r="BS2758" s="1256"/>
    </row>
    <row r="2759" spans="1:71" s="994" customFormat="1" ht="27.6" hidden="1" outlineLevel="2">
      <c r="A2759" s="1014">
        <v>2</v>
      </c>
      <c r="B2759" s="1014" t="s">
        <v>1556</v>
      </c>
      <c r="C2759" s="1014" t="s">
        <v>6302</v>
      </c>
      <c r="D2759" s="1014" t="s">
        <v>6393</v>
      </c>
      <c r="E2759" s="1014" t="s">
        <v>6393</v>
      </c>
      <c r="F2759" s="1014" t="s">
        <v>1574</v>
      </c>
      <c r="G2759" s="941" t="s">
        <v>6477</v>
      </c>
      <c r="H2759" s="47" t="s">
        <v>29</v>
      </c>
      <c r="I2759" s="329">
        <v>12</v>
      </c>
      <c r="J2759" s="915"/>
      <c r="K2759" s="910">
        <f t="shared" si="436"/>
        <v>0</v>
      </c>
      <c r="L2759" s="426"/>
      <c r="M2759" s="909">
        <f t="shared" si="437"/>
        <v>0</v>
      </c>
      <c r="N2759" s="909">
        <f t="shared" si="438"/>
        <v>0</v>
      </c>
      <c r="O2759" s="909">
        <f t="shared" si="439"/>
        <v>0</v>
      </c>
      <c r="P2759" s="147"/>
      <c r="Q2759" s="1256"/>
      <c r="R2759" s="1256"/>
      <c r="S2759" s="1256"/>
      <c r="T2759" s="1256"/>
      <c r="U2759" s="1256"/>
      <c r="V2759" s="1256"/>
      <c r="W2759" s="1256"/>
      <c r="X2759" s="1256"/>
      <c r="Y2759" s="1256"/>
      <c r="Z2759" s="1256"/>
      <c r="AA2759" s="1256"/>
      <c r="AB2759" s="1256"/>
      <c r="AC2759" s="1256"/>
      <c r="AD2759" s="1256"/>
      <c r="AE2759" s="1256"/>
      <c r="AF2759" s="1256"/>
      <c r="AG2759" s="1256"/>
      <c r="AH2759" s="1256"/>
      <c r="AI2759" s="1256"/>
      <c r="AJ2759" s="1256"/>
      <c r="AK2759" s="1256"/>
      <c r="AL2759" s="1256"/>
      <c r="AM2759" s="1256"/>
      <c r="AN2759" s="1256"/>
      <c r="AO2759" s="1256"/>
      <c r="AP2759" s="1256"/>
      <c r="AQ2759" s="1256"/>
      <c r="AR2759" s="1256"/>
      <c r="AS2759" s="1256"/>
      <c r="AT2759" s="1256"/>
      <c r="AU2759" s="1256"/>
      <c r="AV2759" s="1256"/>
      <c r="AW2759" s="1256"/>
      <c r="AX2759" s="1256"/>
      <c r="AY2759" s="1256"/>
      <c r="AZ2759" s="1256"/>
      <c r="BA2759" s="1256"/>
      <c r="BB2759" s="1256"/>
      <c r="BC2759" s="1256"/>
      <c r="BD2759" s="1256"/>
      <c r="BE2759" s="1256"/>
      <c r="BF2759" s="1256"/>
      <c r="BG2759" s="1256"/>
      <c r="BH2759" s="1256"/>
      <c r="BI2759" s="1256"/>
      <c r="BJ2759" s="1256"/>
      <c r="BK2759" s="1256"/>
      <c r="BL2759" s="1256"/>
      <c r="BM2759" s="1256"/>
      <c r="BN2759" s="1256"/>
      <c r="BO2759" s="1256"/>
      <c r="BP2759" s="1256"/>
      <c r="BQ2759" s="1256"/>
      <c r="BR2759" s="1256"/>
      <c r="BS2759" s="1256"/>
    </row>
    <row r="2760" spans="1:71" s="994" customFormat="1" hidden="1" outlineLevel="2">
      <c r="A2760" s="1014">
        <v>2</v>
      </c>
      <c r="B2760" s="1014" t="s">
        <v>1556</v>
      </c>
      <c r="C2760" s="1014" t="s">
        <v>6302</v>
      </c>
      <c r="D2760" s="1014" t="s">
        <v>6393</v>
      </c>
      <c r="E2760" s="1014" t="s">
        <v>6393</v>
      </c>
      <c r="F2760" s="1014" t="s">
        <v>1567</v>
      </c>
      <c r="G2760" s="941" t="s">
        <v>6478</v>
      </c>
      <c r="H2760" s="47" t="s">
        <v>29</v>
      </c>
      <c r="I2760" s="329">
        <v>8</v>
      </c>
      <c r="J2760" s="915"/>
      <c r="K2760" s="910">
        <f t="shared" si="436"/>
        <v>0</v>
      </c>
      <c r="L2760" s="426"/>
      <c r="M2760" s="909">
        <f t="shared" si="437"/>
        <v>0</v>
      </c>
      <c r="N2760" s="909">
        <f t="shared" si="438"/>
        <v>0</v>
      </c>
      <c r="O2760" s="909">
        <f t="shared" si="439"/>
        <v>0</v>
      </c>
      <c r="P2760" s="147"/>
      <c r="Q2760" s="1256"/>
      <c r="R2760" s="1256"/>
      <c r="S2760" s="1256"/>
      <c r="T2760" s="1256"/>
      <c r="U2760" s="1256"/>
      <c r="V2760" s="1256"/>
      <c r="W2760" s="1256"/>
      <c r="X2760" s="1256"/>
      <c r="Y2760" s="1256"/>
      <c r="Z2760" s="1256"/>
      <c r="AA2760" s="1256"/>
      <c r="AB2760" s="1256"/>
      <c r="AC2760" s="1256"/>
      <c r="AD2760" s="1256"/>
      <c r="AE2760" s="1256"/>
      <c r="AF2760" s="1256"/>
      <c r="AG2760" s="1256"/>
      <c r="AH2760" s="1256"/>
      <c r="AI2760" s="1256"/>
      <c r="AJ2760" s="1256"/>
      <c r="AK2760" s="1256"/>
      <c r="AL2760" s="1256"/>
      <c r="AM2760" s="1256"/>
      <c r="AN2760" s="1256"/>
      <c r="AO2760" s="1256"/>
      <c r="AP2760" s="1256"/>
      <c r="AQ2760" s="1256"/>
      <c r="AR2760" s="1256"/>
      <c r="AS2760" s="1256"/>
      <c r="AT2760" s="1256"/>
      <c r="AU2760" s="1256"/>
      <c r="AV2760" s="1256"/>
      <c r="AW2760" s="1256"/>
      <c r="AX2760" s="1256"/>
      <c r="AY2760" s="1256"/>
      <c r="AZ2760" s="1256"/>
      <c r="BA2760" s="1256"/>
      <c r="BB2760" s="1256"/>
      <c r="BC2760" s="1256"/>
      <c r="BD2760" s="1256"/>
      <c r="BE2760" s="1256"/>
      <c r="BF2760" s="1256"/>
      <c r="BG2760" s="1256"/>
      <c r="BH2760" s="1256"/>
      <c r="BI2760" s="1256"/>
      <c r="BJ2760" s="1256"/>
      <c r="BK2760" s="1256"/>
      <c r="BL2760" s="1256"/>
      <c r="BM2760" s="1256"/>
      <c r="BN2760" s="1256"/>
      <c r="BO2760" s="1256"/>
      <c r="BP2760" s="1256"/>
      <c r="BQ2760" s="1256"/>
      <c r="BR2760" s="1256"/>
      <c r="BS2760" s="1256"/>
    </row>
    <row r="2761" spans="1:71" s="994" customFormat="1" ht="27.6" hidden="1" outlineLevel="2">
      <c r="A2761" s="1014">
        <v>2</v>
      </c>
      <c r="B2761" s="1014" t="s">
        <v>1556</v>
      </c>
      <c r="C2761" s="1014" t="s">
        <v>6302</v>
      </c>
      <c r="D2761" s="1014" t="s">
        <v>6393</v>
      </c>
      <c r="E2761" s="1014" t="s">
        <v>6393</v>
      </c>
      <c r="F2761" s="1014" t="s">
        <v>1571</v>
      </c>
      <c r="G2761" s="941" t="s">
        <v>6479</v>
      </c>
      <c r="H2761" s="47" t="s">
        <v>29</v>
      </c>
      <c r="I2761" s="329">
        <v>24</v>
      </c>
      <c r="J2761" s="915"/>
      <c r="K2761" s="910">
        <f t="shared" si="436"/>
        <v>0</v>
      </c>
      <c r="L2761" s="426"/>
      <c r="M2761" s="909">
        <f t="shared" si="437"/>
        <v>0</v>
      </c>
      <c r="N2761" s="909">
        <f t="shared" si="438"/>
        <v>0</v>
      </c>
      <c r="O2761" s="909">
        <f t="shared" si="439"/>
        <v>0</v>
      </c>
      <c r="P2761" s="147"/>
      <c r="Q2761" s="1256"/>
      <c r="R2761" s="1256"/>
      <c r="S2761" s="1256"/>
      <c r="T2761" s="1256"/>
      <c r="U2761" s="1256"/>
      <c r="V2761" s="1256"/>
      <c r="W2761" s="1256"/>
      <c r="X2761" s="1256"/>
      <c r="Y2761" s="1256"/>
      <c r="Z2761" s="1256"/>
      <c r="AA2761" s="1256"/>
      <c r="AB2761" s="1256"/>
      <c r="AC2761" s="1256"/>
      <c r="AD2761" s="1256"/>
      <c r="AE2761" s="1256"/>
      <c r="AF2761" s="1256"/>
      <c r="AG2761" s="1256"/>
      <c r="AH2761" s="1256"/>
      <c r="AI2761" s="1256"/>
      <c r="AJ2761" s="1256"/>
      <c r="AK2761" s="1256"/>
      <c r="AL2761" s="1256"/>
      <c r="AM2761" s="1256"/>
      <c r="AN2761" s="1256"/>
      <c r="AO2761" s="1256"/>
      <c r="AP2761" s="1256"/>
      <c r="AQ2761" s="1256"/>
      <c r="AR2761" s="1256"/>
      <c r="AS2761" s="1256"/>
      <c r="AT2761" s="1256"/>
      <c r="AU2761" s="1256"/>
      <c r="AV2761" s="1256"/>
      <c r="AW2761" s="1256"/>
      <c r="AX2761" s="1256"/>
      <c r="AY2761" s="1256"/>
      <c r="AZ2761" s="1256"/>
      <c r="BA2761" s="1256"/>
      <c r="BB2761" s="1256"/>
      <c r="BC2761" s="1256"/>
      <c r="BD2761" s="1256"/>
      <c r="BE2761" s="1256"/>
      <c r="BF2761" s="1256"/>
      <c r="BG2761" s="1256"/>
      <c r="BH2761" s="1256"/>
      <c r="BI2761" s="1256"/>
      <c r="BJ2761" s="1256"/>
      <c r="BK2761" s="1256"/>
      <c r="BL2761" s="1256"/>
      <c r="BM2761" s="1256"/>
      <c r="BN2761" s="1256"/>
      <c r="BO2761" s="1256"/>
      <c r="BP2761" s="1256"/>
      <c r="BQ2761" s="1256"/>
      <c r="BR2761" s="1256"/>
      <c r="BS2761" s="1256"/>
    </row>
    <row r="2762" spans="1:71" s="994" customFormat="1" ht="27.6" hidden="1" outlineLevel="2">
      <c r="A2762" s="1014">
        <v>2</v>
      </c>
      <c r="B2762" s="1014" t="s">
        <v>1556</v>
      </c>
      <c r="C2762" s="1014" t="s">
        <v>6302</v>
      </c>
      <c r="D2762" s="1014" t="s">
        <v>6393</v>
      </c>
      <c r="E2762" s="1014" t="s">
        <v>6393</v>
      </c>
      <c r="F2762" s="1014" t="s">
        <v>1589</v>
      </c>
      <c r="G2762" s="941" t="s">
        <v>6413</v>
      </c>
      <c r="H2762" s="47" t="s">
        <v>30</v>
      </c>
      <c r="I2762" s="329">
        <v>10</v>
      </c>
      <c r="J2762" s="915"/>
      <c r="K2762" s="910">
        <f t="shared" si="436"/>
        <v>0</v>
      </c>
      <c r="L2762" s="426"/>
      <c r="M2762" s="909">
        <f t="shared" si="437"/>
        <v>0</v>
      </c>
      <c r="N2762" s="909">
        <f t="shared" si="438"/>
        <v>0</v>
      </c>
      <c r="O2762" s="909">
        <f t="shared" si="439"/>
        <v>0</v>
      </c>
      <c r="P2762" s="147"/>
      <c r="Q2762" s="1256"/>
      <c r="R2762" s="1256"/>
      <c r="S2762" s="1256"/>
      <c r="T2762" s="1256"/>
      <c r="U2762" s="1256"/>
      <c r="V2762" s="1256"/>
      <c r="W2762" s="1256"/>
      <c r="X2762" s="1256"/>
      <c r="Y2762" s="1256"/>
      <c r="Z2762" s="1256"/>
      <c r="AA2762" s="1256"/>
      <c r="AB2762" s="1256"/>
      <c r="AC2762" s="1256"/>
      <c r="AD2762" s="1256"/>
      <c r="AE2762" s="1256"/>
      <c r="AF2762" s="1256"/>
      <c r="AG2762" s="1256"/>
      <c r="AH2762" s="1256"/>
      <c r="AI2762" s="1256"/>
      <c r="AJ2762" s="1256"/>
      <c r="AK2762" s="1256"/>
      <c r="AL2762" s="1256"/>
      <c r="AM2762" s="1256"/>
      <c r="AN2762" s="1256"/>
      <c r="AO2762" s="1256"/>
      <c r="AP2762" s="1256"/>
      <c r="AQ2762" s="1256"/>
      <c r="AR2762" s="1256"/>
      <c r="AS2762" s="1256"/>
      <c r="AT2762" s="1256"/>
      <c r="AU2762" s="1256"/>
      <c r="AV2762" s="1256"/>
      <c r="AW2762" s="1256"/>
      <c r="AX2762" s="1256"/>
      <c r="AY2762" s="1256"/>
      <c r="AZ2762" s="1256"/>
      <c r="BA2762" s="1256"/>
      <c r="BB2762" s="1256"/>
      <c r="BC2762" s="1256"/>
      <c r="BD2762" s="1256"/>
      <c r="BE2762" s="1256"/>
      <c r="BF2762" s="1256"/>
      <c r="BG2762" s="1256"/>
      <c r="BH2762" s="1256"/>
      <c r="BI2762" s="1256"/>
      <c r="BJ2762" s="1256"/>
      <c r="BK2762" s="1256"/>
      <c r="BL2762" s="1256"/>
      <c r="BM2762" s="1256"/>
      <c r="BN2762" s="1256"/>
      <c r="BO2762" s="1256"/>
      <c r="BP2762" s="1256"/>
      <c r="BQ2762" s="1256"/>
      <c r="BR2762" s="1256"/>
      <c r="BS2762" s="1256"/>
    </row>
    <row r="2763" spans="1:71" s="994" customFormat="1" ht="55.2" hidden="1" outlineLevel="2">
      <c r="A2763" s="1014">
        <v>2</v>
      </c>
      <c r="B2763" s="1014" t="s">
        <v>1556</v>
      </c>
      <c r="C2763" s="1014" t="s">
        <v>6302</v>
      </c>
      <c r="D2763" s="1014" t="s">
        <v>6393</v>
      </c>
      <c r="E2763" s="1014" t="s">
        <v>6393</v>
      </c>
      <c r="F2763" s="1014" t="s">
        <v>1594</v>
      </c>
      <c r="G2763" s="941" t="s">
        <v>6456</v>
      </c>
      <c r="H2763" s="47" t="s">
        <v>30</v>
      </c>
      <c r="I2763" s="329">
        <v>10</v>
      </c>
      <c r="J2763" s="915"/>
      <c r="K2763" s="910">
        <f t="shared" si="436"/>
        <v>0</v>
      </c>
      <c r="L2763" s="426"/>
      <c r="M2763" s="909">
        <f t="shared" si="437"/>
        <v>0</v>
      </c>
      <c r="N2763" s="909">
        <f t="shared" si="438"/>
        <v>0</v>
      </c>
      <c r="O2763" s="909">
        <f t="shared" si="439"/>
        <v>0</v>
      </c>
      <c r="P2763" s="147"/>
      <c r="Q2763" s="1256"/>
      <c r="R2763" s="1256"/>
      <c r="S2763" s="1256"/>
      <c r="T2763" s="1256"/>
      <c r="U2763" s="1256"/>
      <c r="V2763" s="1256"/>
      <c r="W2763" s="1256"/>
      <c r="X2763" s="1256"/>
      <c r="Y2763" s="1256"/>
      <c r="Z2763" s="1256"/>
      <c r="AA2763" s="1256"/>
      <c r="AB2763" s="1256"/>
      <c r="AC2763" s="1256"/>
      <c r="AD2763" s="1256"/>
      <c r="AE2763" s="1256"/>
      <c r="AF2763" s="1256"/>
      <c r="AG2763" s="1256"/>
      <c r="AH2763" s="1256"/>
      <c r="AI2763" s="1256"/>
      <c r="AJ2763" s="1256"/>
      <c r="AK2763" s="1256"/>
      <c r="AL2763" s="1256"/>
      <c r="AM2763" s="1256"/>
      <c r="AN2763" s="1256"/>
      <c r="AO2763" s="1256"/>
      <c r="AP2763" s="1256"/>
      <c r="AQ2763" s="1256"/>
      <c r="AR2763" s="1256"/>
      <c r="AS2763" s="1256"/>
      <c r="AT2763" s="1256"/>
      <c r="AU2763" s="1256"/>
      <c r="AV2763" s="1256"/>
      <c r="AW2763" s="1256"/>
      <c r="AX2763" s="1256"/>
      <c r="AY2763" s="1256"/>
      <c r="AZ2763" s="1256"/>
      <c r="BA2763" s="1256"/>
      <c r="BB2763" s="1256"/>
      <c r="BC2763" s="1256"/>
      <c r="BD2763" s="1256"/>
      <c r="BE2763" s="1256"/>
      <c r="BF2763" s="1256"/>
      <c r="BG2763" s="1256"/>
      <c r="BH2763" s="1256"/>
      <c r="BI2763" s="1256"/>
      <c r="BJ2763" s="1256"/>
      <c r="BK2763" s="1256"/>
      <c r="BL2763" s="1256"/>
      <c r="BM2763" s="1256"/>
      <c r="BN2763" s="1256"/>
      <c r="BO2763" s="1256"/>
      <c r="BP2763" s="1256"/>
      <c r="BQ2763" s="1256"/>
      <c r="BR2763" s="1256"/>
      <c r="BS2763" s="1256"/>
    </row>
    <row r="2764" spans="1:71" s="994" customFormat="1" hidden="1" outlineLevel="2">
      <c r="A2764" s="1014">
        <v>2</v>
      </c>
      <c r="B2764" s="1014" t="s">
        <v>1556</v>
      </c>
      <c r="C2764" s="1014" t="s">
        <v>6302</v>
      </c>
      <c r="D2764" s="1014" t="s">
        <v>6393</v>
      </c>
      <c r="E2764" s="1014" t="s">
        <v>6393</v>
      </c>
      <c r="F2764" s="1014" t="s">
        <v>5726</v>
      </c>
      <c r="G2764" s="941" t="s">
        <v>6480</v>
      </c>
      <c r="H2764" s="47" t="s">
        <v>30</v>
      </c>
      <c r="I2764" s="329">
        <v>12</v>
      </c>
      <c r="J2764" s="915"/>
      <c r="K2764" s="910">
        <f t="shared" si="436"/>
        <v>0</v>
      </c>
      <c r="L2764" s="426"/>
      <c r="M2764" s="909">
        <f t="shared" si="437"/>
        <v>0</v>
      </c>
      <c r="N2764" s="909">
        <f t="shared" si="438"/>
        <v>0</v>
      </c>
      <c r="O2764" s="909">
        <f t="shared" si="439"/>
        <v>0</v>
      </c>
      <c r="P2764" s="147"/>
      <c r="Q2764" s="1256"/>
      <c r="R2764" s="1256"/>
      <c r="S2764" s="1256"/>
      <c r="T2764" s="1256"/>
      <c r="U2764" s="1256"/>
      <c r="V2764" s="1256"/>
      <c r="W2764" s="1256"/>
      <c r="X2764" s="1256"/>
      <c r="Y2764" s="1256"/>
      <c r="Z2764" s="1256"/>
      <c r="AA2764" s="1256"/>
      <c r="AB2764" s="1256"/>
      <c r="AC2764" s="1256"/>
      <c r="AD2764" s="1256"/>
      <c r="AE2764" s="1256"/>
      <c r="AF2764" s="1256"/>
      <c r="AG2764" s="1256"/>
      <c r="AH2764" s="1256"/>
      <c r="AI2764" s="1256"/>
      <c r="AJ2764" s="1256"/>
      <c r="AK2764" s="1256"/>
      <c r="AL2764" s="1256"/>
      <c r="AM2764" s="1256"/>
      <c r="AN2764" s="1256"/>
      <c r="AO2764" s="1256"/>
      <c r="AP2764" s="1256"/>
      <c r="AQ2764" s="1256"/>
      <c r="AR2764" s="1256"/>
      <c r="AS2764" s="1256"/>
      <c r="AT2764" s="1256"/>
      <c r="AU2764" s="1256"/>
      <c r="AV2764" s="1256"/>
      <c r="AW2764" s="1256"/>
      <c r="AX2764" s="1256"/>
      <c r="AY2764" s="1256"/>
      <c r="AZ2764" s="1256"/>
      <c r="BA2764" s="1256"/>
      <c r="BB2764" s="1256"/>
      <c r="BC2764" s="1256"/>
      <c r="BD2764" s="1256"/>
      <c r="BE2764" s="1256"/>
      <c r="BF2764" s="1256"/>
      <c r="BG2764" s="1256"/>
      <c r="BH2764" s="1256"/>
      <c r="BI2764" s="1256"/>
      <c r="BJ2764" s="1256"/>
      <c r="BK2764" s="1256"/>
      <c r="BL2764" s="1256"/>
      <c r="BM2764" s="1256"/>
      <c r="BN2764" s="1256"/>
      <c r="BO2764" s="1256"/>
      <c r="BP2764" s="1256"/>
      <c r="BQ2764" s="1256"/>
      <c r="BR2764" s="1256"/>
      <c r="BS2764" s="1256"/>
    </row>
    <row r="2765" spans="1:71" s="994" customFormat="1" hidden="1" outlineLevel="2">
      <c r="A2765" s="1014">
        <v>2</v>
      </c>
      <c r="B2765" s="1014" t="s">
        <v>1556</v>
      </c>
      <c r="C2765" s="1014" t="s">
        <v>6302</v>
      </c>
      <c r="D2765" s="1014" t="s">
        <v>6393</v>
      </c>
      <c r="E2765" s="1014" t="s">
        <v>6393</v>
      </c>
      <c r="F2765" s="1014" t="s">
        <v>6298</v>
      </c>
      <c r="G2765" s="941" t="s">
        <v>6418</v>
      </c>
      <c r="H2765" s="47" t="s">
        <v>30</v>
      </c>
      <c r="I2765" s="329">
        <v>120</v>
      </c>
      <c r="J2765" s="915"/>
      <c r="K2765" s="910">
        <f t="shared" si="436"/>
        <v>0</v>
      </c>
      <c r="L2765" s="426"/>
      <c r="M2765" s="909">
        <f t="shared" si="437"/>
        <v>0</v>
      </c>
      <c r="N2765" s="909">
        <f t="shared" si="438"/>
        <v>0</v>
      </c>
      <c r="O2765" s="909">
        <f t="shared" si="439"/>
        <v>0</v>
      </c>
      <c r="P2765" s="147"/>
      <c r="Q2765" s="1256"/>
      <c r="R2765" s="1256"/>
      <c r="S2765" s="1256"/>
      <c r="T2765" s="1256"/>
      <c r="U2765" s="1256"/>
      <c r="V2765" s="1256"/>
      <c r="W2765" s="1256"/>
      <c r="X2765" s="1256"/>
      <c r="Y2765" s="1256"/>
      <c r="Z2765" s="1256"/>
      <c r="AA2765" s="1256"/>
      <c r="AB2765" s="1256"/>
      <c r="AC2765" s="1256"/>
      <c r="AD2765" s="1256"/>
      <c r="AE2765" s="1256"/>
      <c r="AF2765" s="1256"/>
      <c r="AG2765" s="1256"/>
      <c r="AH2765" s="1256"/>
      <c r="AI2765" s="1256"/>
      <c r="AJ2765" s="1256"/>
      <c r="AK2765" s="1256"/>
      <c r="AL2765" s="1256"/>
      <c r="AM2765" s="1256"/>
      <c r="AN2765" s="1256"/>
      <c r="AO2765" s="1256"/>
      <c r="AP2765" s="1256"/>
      <c r="AQ2765" s="1256"/>
      <c r="AR2765" s="1256"/>
      <c r="AS2765" s="1256"/>
      <c r="AT2765" s="1256"/>
      <c r="AU2765" s="1256"/>
      <c r="AV2765" s="1256"/>
      <c r="AW2765" s="1256"/>
      <c r="AX2765" s="1256"/>
      <c r="AY2765" s="1256"/>
      <c r="AZ2765" s="1256"/>
      <c r="BA2765" s="1256"/>
      <c r="BB2765" s="1256"/>
      <c r="BC2765" s="1256"/>
      <c r="BD2765" s="1256"/>
      <c r="BE2765" s="1256"/>
      <c r="BF2765" s="1256"/>
      <c r="BG2765" s="1256"/>
      <c r="BH2765" s="1256"/>
      <c r="BI2765" s="1256"/>
      <c r="BJ2765" s="1256"/>
      <c r="BK2765" s="1256"/>
      <c r="BL2765" s="1256"/>
      <c r="BM2765" s="1256"/>
      <c r="BN2765" s="1256"/>
      <c r="BO2765" s="1256"/>
      <c r="BP2765" s="1256"/>
      <c r="BQ2765" s="1256"/>
      <c r="BR2765" s="1256"/>
      <c r="BS2765" s="1256"/>
    </row>
    <row r="2766" spans="1:71" s="994" customFormat="1" ht="27.6" hidden="1" outlineLevel="2">
      <c r="A2766" s="1014">
        <v>2</v>
      </c>
      <c r="B2766" s="1014" t="s">
        <v>1556</v>
      </c>
      <c r="C2766" s="1014" t="s">
        <v>6302</v>
      </c>
      <c r="D2766" s="1014" t="s">
        <v>6393</v>
      </c>
      <c r="E2766" s="1014" t="s">
        <v>6393</v>
      </c>
      <c r="F2766" s="1014" t="s">
        <v>6299</v>
      </c>
      <c r="G2766" s="941" t="s">
        <v>6457</v>
      </c>
      <c r="H2766" s="47" t="s">
        <v>30</v>
      </c>
      <c r="I2766" s="329">
        <v>380</v>
      </c>
      <c r="J2766" s="915"/>
      <c r="K2766" s="910">
        <f t="shared" si="436"/>
        <v>0</v>
      </c>
      <c r="L2766" s="426"/>
      <c r="M2766" s="909">
        <f t="shared" si="437"/>
        <v>0</v>
      </c>
      <c r="N2766" s="909">
        <f t="shared" si="438"/>
        <v>0</v>
      </c>
      <c r="O2766" s="909">
        <f t="shared" si="439"/>
        <v>0</v>
      </c>
      <c r="P2766" s="147"/>
      <c r="Q2766" s="1256"/>
      <c r="R2766" s="1256"/>
      <c r="S2766" s="1256"/>
      <c r="T2766" s="1256"/>
      <c r="U2766" s="1256"/>
      <c r="V2766" s="1256"/>
      <c r="W2766" s="1256"/>
      <c r="X2766" s="1256"/>
      <c r="Y2766" s="1256"/>
      <c r="Z2766" s="1256"/>
      <c r="AA2766" s="1256"/>
      <c r="AB2766" s="1256"/>
      <c r="AC2766" s="1256"/>
      <c r="AD2766" s="1256"/>
      <c r="AE2766" s="1256"/>
      <c r="AF2766" s="1256"/>
      <c r="AG2766" s="1256"/>
      <c r="AH2766" s="1256"/>
      <c r="AI2766" s="1256"/>
      <c r="AJ2766" s="1256"/>
      <c r="AK2766" s="1256"/>
      <c r="AL2766" s="1256"/>
      <c r="AM2766" s="1256"/>
      <c r="AN2766" s="1256"/>
      <c r="AO2766" s="1256"/>
      <c r="AP2766" s="1256"/>
      <c r="AQ2766" s="1256"/>
      <c r="AR2766" s="1256"/>
      <c r="AS2766" s="1256"/>
      <c r="AT2766" s="1256"/>
      <c r="AU2766" s="1256"/>
      <c r="AV2766" s="1256"/>
      <c r="AW2766" s="1256"/>
      <c r="AX2766" s="1256"/>
      <c r="AY2766" s="1256"/>
      <c r="AZ2766" s="1256"/>
      <c r="BA2766" s="1256"/>
      <c r="BB2766" s="1256"/>
      <c r="BC2766" s="1256"/>
      <c r="BD2766" s="1256"/>
      <c r="BE2766" s="1256"/>
      <c r="BF2766" s="1256"/>
      <c r="BG2766" s="1256"/>
      <c r="BH2766" s="1256"/>
      <c r="BI2766" s="1256"/>
      <c r="BJ2766" s="1256"/>
      <c r="BK2766" s="1256"/>
      <c r="BL2766" s="1256"/>
      <c r="BM2766" s="1256"/>
      <c r="BN2766" s="1256"/>
      <c r="BO2766" s="1256"/>
      <c r="BP2766" s="1256"/>
      <c r="BQ2766" s="1256"/>
      <c r="BR2766" s="1256"/>
      <c r="BS2766" s="1256"/>
    </row>
    <row r="2767" spans="1:71" s="994" customFormat="1" ht="41.4" hidden="1" outlineLevel="2">
      <c r="A2767" s="1014">
        <v>2</v>
      </c>
      <c r="B2767" s="1014" t="s">
        <v>1556</v>
      </c>
      <c r="C2767" s="1014" t="s">
        <v>6302</v>
      </c>
      <c r="D2767" s="1014" t="s">
        <v>6393</v>
      </c>
      <c r="E2767" s="1014" t="s">
        <v>6393</v>
      </c>
      <c r="F2767" s="1014" t="s">
        <v>1579</v>
      </c>
      <c r="G2767" s="941" t="s">
        <v>6483</v>
      </c>
      <c r="H2767" s="47" t="s">
        <v>6469</v>
      </c>
      <c r="I2767" s="329">
        <v>8</v>
      </c>
      <c r="J2767" s="915"/>
      <c r="K2767" s="910">
        <f t="shared" si="436"/>
        <v>0</v>
      </c>
      <c r="L2767" s="426"/>
      <c r="M2767" s="909">
        <f t="shared" si="437"/>
        <v>0</v>
      </c>
      <c r="N2767" s="909">
        <f t="shared" si="438"/>
        <v>0</v>
      </c>
      <c r="O2767" s="909">
        <f t="shared" si="439"/>
        <v>0</v>
      </c>
      <c r="P2767" s="147"/>
      <c r="Q2767" s="1256"/>
      <c r="R2767" s="1256"/>
      <c r="S2767" s="1256"/>
      <c r="T2767" s="1256"/>
      <c r="U2767" s="1256"/>
      <c r="V2767" s="1256"/>
      <c r="W2767" s="1256"/>
      <c r="X2767" s="1256"/>
      <c r="Y2767" s="1256"/>
      <c r="Z2767" s="1256"/>
      <c r="AA2767" s="1256"/>
      <c r="AB2767" s="1256"/>
      <c r="AC2767" s="1256"/>
      <c r="AD2767" s="1256"/>
      <c r="AE2767" s="1256"/>
      <c r="AF2767" s="1256"/>
      <c r="AG2767" s="1256"/>
      <c r="AH2767" s="1256"/>
      <c r="AI2767" s="1256"/>
      <c r="AJ2767" s="1256"/>
      <c r="AK2767" s="1256"/>
      <c r="AL2767" s="1256"/>
      <c r="AM2767" s="1256"/>
      <c r="AN2767" s="1256"/>
      <c r="AO2767" s="1256"/>
      <c r="AP2767" s="1256"/>
      <c r="AQ2767" s="1256"/>
      <c r="AR2767" s="1256"/>
      <c r="AS2767" s="1256"/>
      <c r="AT2767" s="1256"/>
      <c r="AU2767" s="1256"/>
      <c r="AV2767" s="1256"/>
      <c r="AW2767" s="1256"/>
      <c r="AX2767" s="1256"/>
      <c r="AY2767" s="1256"/>
      <c r="AZ2767" s="1256"/>
      <c r="BA2767" s="1256"/>
      <c r="BB2767" s="1256"/>
      <c r="BC2767" s="1256"/>
      <c r="BD2767" s="1256"/>
      <c r="BE2767" s="1256"/>
      <c r="BF2767" s="1256"/>
      <c r="BG2767" s="1256"/>
      <c r="BH2767" s="1256"/>
      <c r="BI2767" s="1256"/>
      <c r="BJ2767" s="1256"/>
      <c r="BK2767" s="1256"/>
      <c r="BL2767" s="1256"/>
      <c r="BM2767" s="1256"/>
      <c r="BN2767" s="1256"/>
      <c r="BO2767" s="1256"/>
      <c r="BP2767" s="1256"/>
      <c r="BQ2767" s="1256"/>
      <c r="BR2767" s="1256"/>
      <c r="BS2767" s="1256"/>
    </row>
    <row r="2768" spans="1:71" s="994" customFormat="1" hidden="1" outlineLevel="2">
      <c r="A2768" s="1014">
        <v>2</v>
      </c>
      <c r="B2768" s="1014" t="s">
        <v>1556</v>
      </c>
      <c r="C2768" s="1014" t="s">
        <v>6302</v>
      </c>
      <c r="D2768" s="1014" t="s">
        <v>6393</v>
      </c>
      <c r="E2768" s="1014" t="s">
        <v>6393</v>
      </c>
      <c r="F2768" s="1014" t="s">
        <v>5713</v>
      </c>
      <c r="G2768" s="1010" t="s">
        <v>6421</v>
      </c>
      <c r="H2768" s="47"/>
      <c r="I2768" s="329"/>
      <c r="J2768" s="915"/>
      <c r="K2768" s="910">
        <f t="shared" si="436"/>
        <v>0</v>
      </c>
      <c r="L2768" s="426"/>
      <c r="M2768" s="909">
        <f t="shared" si="437"/>
        <v>0</v>
      </c>
      <c r="N2768" s="909">
        <f t="shared" si="438"/>
        <v>0</v>
      </c>
      <c r="O2768" s="909">
        <f t="shared" si="439"/>
        <v>0</v>
      </c>
      <c r="P2768" s="147"/>
      <c r="Q2768" s="1256"/>
      <c r="R2768" s="1256"/>
      <c r="S2768" s="1256"/>
      <c r="T2768" s="1256"/>
      <c r="U2768" s="1256"/>
      <c r="V2768" s="1256"/>
      <c r="W2768" s="1256"/>
      <c r="X2768" s="1256"/>
      <c r="Y2768" s="1256"/>
      <c r="Z2768" s="1256"/>
      <c r="AA2768" s="1256"/>
      <c r="AB2768" s="1256"/>
      <c r="AC2768" s="1256"/>
      <c r="AD2768" s="1256"/>
      <c r="AE2768" s="1256"/>
      <c r="AF2768" s="1256"/>
      <c r="AG2768" s="1256"/>
      <c r="AH2768" s="1256"/>
      <c r="AI2768" s="1256"/>
      <c r="AJ2768" s="1256"/>
      <c r="AK2768" s="1256"/>
      <c r="AL2768" s="1256"/>
      <c r="AM2768" s="1256"/>
      <c r="AN2768" s="1256"/>
      <c r="AO2768" s="1256"/>
      <c r="AP2768" s="1256"/>
      <c r="AQ2768" s="1256"/>
      <c r="AR2768" s="1256"/>
      <c r="AS2768" s="1256"/>
      <c r="AT2768" s="1256"/>
      <c r="AU2768" s="1256"/>
      <c r="AV2768" s="1256"/>
      <c r="AW2768" s="1256"/>
      <c r="AX2768" s="1256"/>
      <c r="AY2768" s="1256"/>
      <c r="AZ2768" s="1256"/>
      <c r="BA2768" s="1256"/>
      <c r="BB2768" s="1256"/>
      <c r="BC2768" s="1256"/>
      <c r="BD2768" s="1256"/>
      <c r="BE2768" s="1256"/>
      <c r="BF2768" s="1256"/>
      <c r="BG2768" s="1256"/>
      <c r="BH2768" s="1256"/>
      <c r="BI2768" s="1256"/>
      <c r="BJ2768" s="1256"/>
      <c r="BK2768" s="1256"/>
      <c r="BL2768" s="1256"/>
      <c r="BM2768" s="1256"/>
      <c r="BN2768" s="1256"/>
      <c r="BO2768" s="1256"/>
      <c r="BP2768" s="1256"/>
      <c r="BQ2768" s="1256"/>
      <c r="BR2768" s="1256"/>
      <c r="BS2768" s="1256"/>
    </row>
    <row r="2769" spans="1:71" s="994" customFormat="1" ht="27.6" hidden="1" outlineLevel="2">
      <c r="A2769" s="1014">
        <v>2</v>
      </c>
      <c r="B2769" s="1014" t="s">
        <v>1556</v>
      </c>
      <c r="C2769" s="1014" t="s">
        <v>6302</v>
      </c>
      <c r="D2769" s="1014" t="s">
        <v>6393</v>
      </c>
      <c r="E2769" s="1014" t="s">
        <v>6393</v>
      </c>
      <c r="F2769" s="1014" t="s">
        <v>6300</v>
      </c>
      <c r="G2769" s="941" t="s">
        <v>6477</v>
      </c>
      <c r="H2769" s="47" t="s">
        <v>29</v>
      </c>
      <c r="I2769" s="329">
        <v>36</v>
      </c>
      <c r="J2769" s="915"/>
      <c r="K2769" s="910">
        <f t="shared" si="436"/>
        <v>0</v>
      </c>
      <c r="L2769" s="426"/>
      <c r="M2769" s="909">
        <f t="shared" si="437"/>
        <v>0</v>
      </c>
      <c r="N2769" s="909">
        <f t="shared" si="438"/>
        <v>0</v>
      </c>
      <c r="O2769" s="909">
        <f t="shared" si="439"/>
        <v>0</v>
      </c>
      <c r="P2769" s="147"/>
      <c r="Q2769" s="1256"/>
      <c r="R2769" s="1256"/>
      <c r="S2769" s="1256"/>
      <c r="T2769" s="1256"/>
      <c r="U2769" s="1256"/>
      <c r="V2769" s="1256"/>
      <c r="W2769" s="1256"/>
      <c r="X2769" s="1256"/>
      <c r="Y2769" s="1256"/>
      <c r="Z2769" s="1256"/>
      <c r="AA2769" s="1256"/>
      <c r="AB2769" s="1256"/>
      <c r="AC2769" s="1256"/>
      <c r="AD2769" s="1256"/>
      <c r="AE2769" s="1256"/>
      <c r="AF2769" s="1256"/>
      <c r="AG2769" s="1256"/>
      <c r="AH2769" s="1256"/>
      <c r="AI2769" s="1256"/>
      <c r="AJ2769" s="1256"/>
      <c r="AK2769" s="1256"/>
      <c r="AL2769" s="1256"/>
      <c r="AM2769" s="1256"/>
      <c r="AN2769" s="1256"/>
      <c r="AO2769" s="1256"/>
      <c r="AP2769" s="1256"/>
      <c r="AQ2769" s="1256"/>
      <c r="AR2769" s="1256"/>
      <c r="AS2769" s="1256"/>
      <c r="AT2769" s="1256"/>
      <c r="AU2769" s="1256"/>
      <c r="AV2769" s="1256"/>
      <c r="AW2769" s="1256"/>
      <c r="AX2769" s="1256"/>
      <c r="AY2769" s="1256"/>
      <c r="AZ2769" s="1256"/>
      <c r="BA2769" s="1256"/>
      <c r="BB2769" s="1256"/>
      <c r="BC2769" s="1256"/>
      <c r="BD2769" s="1256"/>
      <c r="BE2769" s="1256"/>
      <c r="BF2769" s="1256"/>
      <c r="BG2769" s="1256"/>
      <c r="BH2769" s="1256"/>
      <c r="BI2769" s="1256"/>
      <c r="BJ2769" s="1256"/>
      <c r="BK2769" s="1256"/>
      <c r="BL2769" s="1256"/>
      <c r="BM2769" s="1256"/>
      <c r="BN2769" s="1256"/>
      <c r="BO2769" s="1256"/>
      <c r="BP2769" s="1256"/>
      <c r="BQ2769" s="1256"/>
      <c r="BR2769" s="1256"/>
      <c r="BS2769" s="1256"/>
    </row>
    <row r="2770" spans="1:71" s="994" customFormat="1" hidden="1" outlineLevel="2">
      <c r="A2770" s="1014">
        <v>2</v>
      </c>
      <c r="B2770" s="1014" t="s">
        <v>1556</v>
      </c>
      <c r="C2770" s="1014" t="s">
        <v>6302</v>
      </c>
      <c r="D2770" s="1014" t="s">
        <v>6393</v>
      </c>
      <c r="E2770" s="1014" t="s">
        <v>6393</v>
      </c>
      <c r="F2770" s="1014" t="s">
        <v>3423</v>
      </c>
      <c r="G2770" s="941" t="s">
        <v>6478</v>
      </c>
      <c r="H2770" s="47" t="s">
        <v>29</v>
      </c>
      <c r="I2770" s="329">
        <v>24</v>
      </c>
      <c r="J2770" s="915"/>
      <c r="K2770" s="910">
        <f t="shared" si="436"/>
        <v>0</v>
      </c>
      <c r="L2770" s="426"/>
      <c r="M2770" s="909">
        <f t="shared" si="437"/>
        <v>0</v>
      </c>
      <c r="N2770" s="909">
        <f t="shared" si="438"/>
        <v>0</v>
      </c>
      <c r="O2770" s="909">
        <f t="shared" si="439"/>
        <v>0</v>
      </c>
      <c r="P2770" s="147"/>
      <c r="Q2770" s="1256"/>
      <c r="R2770" s="1256"/>
      <c r="S2770" s="1256"/>
      <c r="T2770" s="1256"/>
      <c r="U2770" s="1256"/>
      <c r="V2770" s="1256"/>
      <c r="W2770" s="1256"/>
      <c r="X2770" s="1256"/>
      <c r="Y2770" s="1256"/>
      <c r="Z2770" s="1256"/>
      <c r="AA2770" s="1256"/>
      <c r="AB2770" s="1256"/>
      <c r="AC2770" s="1256"/>
      <c r="AD2770" s="1256"/>
      <c r="AE2770" s="1256"/>
      <c r="AF2770" s="1256"/>
      <c r="AG2770" s="1256"/>
      <c r="AH2770" s="1256"/>
      <c r="AI2770" s="1256"/>
      <c r="AJ2770" s="1256"/>
      <c r="AK2770" s="1256"/>
      <c r="AL2770" s="1256"/>
      <c r="AM2770" s="1256"/>
      <c r="AN2770" s="1256"/>
      <c r="AO2770" s="1256"/>
      <c r="AP2770" s="1256"/>
      <c r="AQ2770" s="1256"/>
      <c r="AR2770" s="1256"/>
      <c r="AS2770" s="1256"/>
      <c r="AT2770" s="1256"/>
      <c r="AU2770" s="1256"/>
      <c r="AV2770" s="1256"/>
      <c r="AW2770" s="1256"/>
      <c r="AX2770" s="1256"/>
      <c r="AY2770" s="1256"/>
      <c r="AZ2770" s="1256"/>
      <c r="BA2770" s="1256"/>
      <c r="BB2770" s="1256"/>
      <c r="BC2770" s="1256"/>
      <c r="BD2770" s="1256"/>
      <c r="BE2770" s="1256"/>
      <c r="BF2770" s="1256"/>
      <c r="BG2770" s="1256"/>
      <c r="BH2770" s="1256"/>
      <c r="BI2770" s="1256"/>
      <c r="BJ2770" s="1256"/>
      <c r="BK2770" s="1256"/>
      <c r="BL2770" s="1256"/>
      <c r="BM2770" s="1256"/>
      <c r="BN2770" s="1256"/>
      <c r="BO2770" s="1256"/>
      <c r="BP2770" s="1256"/>
      <c r="BQ2770" s="1256"/>
      <c r="BR2770" s="1256"/>
      <c r="BS2770" s="1256"/>
    </row>
    <row r="2771" spans="1:71" s="994" customFormat="1" ht="27.6" hidden="1" outlineLevel="2">
      <c r="A2771" s="1014">
        <v>2</v>
      </c>
      <c r="B2771" s="1014" t="s">
        <v>1556</v>
      </c>
      <c r="C2771" s="1014" t="s">
        <v>6302</v>
      </c>
      <c r="D2771" s="1014" t="s">
        <v>6393</v>
      </c>
      <c r="E2771" s="1014" t="s">
        <v>6393</v>
      </c>
      <c r="F2771" s="1014" t="s">
        <v>6301</v>
      </c>
      <c r="G2771" s="941" t="s">
        <v>6479</v>
      </c>
      <c r="H2771" s="47" t="s">
        <v>29</v>
      </c>
      <c r="I2771" s="329">
        <v>72</v>
      </c>
      <c r="J2771" s="915"/>
      <c r="K2771" s="910">
        <f t="shared" si="436"/>
        <v>0</v>
      </c>
      <c r="L2771" s="426"/>
      <c r="M2771" s="909">
        <f t="shared" si="437"/>
        <v>0</v>
      </c>
      <c r="N2771" s="909">
        <f t="shared" si="438"/>
        <v>0</v>
      </c>
      <c r="O2771" s="909">
        <f t="shared" si="439"/>
        <v>0</v>
      </c>
      <c r="P2771" s="147"/>
      <c r="Q2771" s="1256"/>
      <c r="R2771" s="1256"/>
      <c r="S2771" s="1256"/>
      <c r="T2771" s="1256"/>
      <c r="U2771" s="1256"/>
      <c r="V2771" s="1256"/>
      <c r="W2771" s="1256"/>
      <c r="X2771" s="1256"/>
      <c r="Y2771" s="1256"/>
      <c r="Z2771" s="1256"/>
      <c r="AA2771" s="1256"/>
      <c r="AB2771" s="1256"/>
      <c r="AC2771" s="1256"/>
      <c r="AD2771" s="1256"/>
      <c r="AE2771" s="1256"/>
      <c r="AF2771" s="1256"/>
      <c r="AG2771" s="1256"/>
      <c r="AH2771" s="1256"/>
      <c r="AI2771" s="1256"/>
      <c r="AJ2771" s="1256"/>
      <c r="AK2771" s="1256"/>
      <c r="AL2771" s="1256"/>
      <c r="AM2771" s="1256"/>
      <c r="AN2771" s="1256"/>
      <c r="AO2771" s="1256"/>
      <c r="AP2771" s="1256"/>
      <c r="AQ2771" s="1256"/>
      <c r="AR2771" s="1256"/>
      <c r="AS2771" s="1256"/>
      <c r="AT2771" s="1256"/>
      <c r="AU2771" s="1256"/>
      <c r="AV2771" s="1256"/>
      <c r="AW2771" s="1256"/>
      <c r="AX2771" s="1256"/>
      <c r="AY2771" s="1256"/>
      <c r="AZ2771" s="1256"/>
      <c r="BA2771" s="1256"/>
      <c r="BB2771" s="1256"/>
      <c r="BC2771" s="1256"/>
      <c r="BD2771" s="1256"/>
      <c r="BE2771" s="1256"/>
      <c r="BF2771" s="1256"/>
      <c r="BG2771" s="1256"/>
      <c r="BH2771" s="1256"/>
      <c r="BI2771" s="1256"/>
      <c r="BJ2771" s="1256"/>
      <c r="BK2771" s="1256"/>
      <c r="BL2771" s="1256"/>
      <c r="BM2771" s="1256"/>
      <c r="BN2771" s="1256"/>
      <c r="BO2771" s="1256"/>
      <c r="BP2771" s="1256"/>
      <c r="BQ2771" s="1256"/>
      <c r="BR2771" s="1256"/>
      <c r="BS2771" s="1256"/>
    </row>
    <row r="2772" spans="1:71" s="994" customFormat="1" ht="27.6" hidden="1" outlineLevel="2">
      <c r="A2772" s="1014">
        <v>2</v>
      </c>
      <c r="B2772" s="1014" t="s">
        <v>1556</v>
      </c>
      <c r="C2772" s="1014" t="s">
        <v>6302</v>
      </c>
      <c r="D2772" s="1014" t="s">
        <v>6393</v>
      </c>
      <c r="E2772" s="1014" t="s">
        <v>6393</v>
      </c>
      <c r="F2772" s="1014" t="s">
        <v>6302</v>
      </c>
      <c r="G2772" s="941" t="s">
        <v>6413</v>
      </c>
      <c r="H2772" s="47" t="s">
        <v>30</v>
      </c>
      <c r="I2772" s="329">
        <v>8</v>
      </c>
      <c r="J2772" s="915"/>
      <c r="K2772" s="910">
        <f t="shared" si="436"/>
        <v>0</v>
      </c>
      <c r="L2772" s="426"/>
      <c r="M2772" s="909">
        <f t="shared" si="437"/>
        <v>0</v>
      </c>
      <c r="N2772" s="909">
        <f t="shared" si="438"/>
        <v>0</v>
      </c>
      <c r="O2772" s="909">
        <f t="shared" si="439"/>
        <v>0</v>
      </c>
      <c r="P2772" s="147"/>
      <c r="Q2772" s="1256"/>
      <c r="R2772" s="1256"/>
      <c r="S2772" s="1256"/>
      <c r="T2772" s="1256"/>
      <c r="U2772" s="1256"/>
      <c r="V2772" s="1256"/>
      <c r="W2772" s="1256"/>
      <c r="X2772" s="1256"/>
      <c r="Y2772" s="1256"/>
      <c r="Z2772" s="1256"/>
      <c r="AA2772" s="1256"/>
      <c r="AB2772" s="1256"/>
      <c r="AC2772" s="1256"/>
      <c r="AD2772" s="1256"/>
      <c r="AE2772" s="1256"/>
      <c r="AF2772" s="1256"/>
      <c r="AG2772" s="1256"/>
      <c r="AH2772" s="1256"/>
      <c r="AI2772" s="1256"/>
      <c r="AJ2772" s="1256"/>
      <c r="AK2772" s="1256"/>
      <c r="AL2772" s="1256"/>
      <c r="AM2772" s="1256"/>
      <c r="AN2772" s="1256"/>
      <c r="AO2772" s="1256"/>
      <c r="AP2772" s="1256"/>
      <c r="AQ2772" s="1256"/>
      <c r="AR2772" s="1256"/>
      <c r="AS2772" s="1256"/>
      <c r="AT2772" s="1256"/>
      <c r="AU2772" s="1256"/>
      <c r="AV2772" s="1256"/>
      <c r="AW2772" s="1256"/>
      <c r="AX2772" s="1256"/>
      <c r="AY2772" s="1256"/>
      <c r="AZ2772" s="1256"/>
      <c r="BA2772" s="1256"/>
      <c r="BB2772" s="1256"/>
      <c r="BC2772" s="1256"/>
      <c r="BD2772" s="1256"/>
      <c r="BE2772" s="1256"/>
      <c r="BF2772" s="1256"/>
      <c r="BG2772" s="1256"/>
      <c r="BH2772" s="1256"/>
      <c r="BI2772" s="1256"/>
      <c r="BJ2772" s="1256"/>
      <c r="BK2772" s="1256"/>
      <c r="BL2772" s="1256"/>
      <c r="BM2772" s="1256"/>
      <c r="BN2772" s="1256"/>
      <c r="BO2772" s="1256"/>
      <c r="BP2772" s="1256"/>
      <c r="BQ2772" s="1256"/>
      <c r="BR2772" s="1256"/>
      <c r="BS2772" s="1256"/>
    </row>
    <row r="2773" spans="1:71" s="994" customFormat="1" ht="55.2" hidden="1" outlineLevel="2">
      <c r="A2773" s="1014">
        <v>2</v>
      </c>
      <c r="B2773" s="1014" t="s">
        <v>1556</v>
      </c>
      <c r="C2773" s="1014" t="s">
        <v>6302</v>
      </c>
      <c r="D2773" s="1014" t="s">
        <v>6393</v>
      </c>
      <c r="E2773" s="1014" t="s">
        <v>6393</v>
      </c>
      <c r="F2773" s="1014" t="s">
        <v>6303</v>
      </c>
      <c r="G2773" s="941" t="s">
        <v>6456</v>
      </c>
      <c r="H2773" s="47" t="s">
        <v>30</v>
      </c>
      <c r="I2773" s="329">
        <v>8</v>
      </c>
      <c r="J2773" s="915"/>
      <c r="K2773" s="910">
        <f t="shared" si="436"/>
        <v>0</v>
      </c>
      <c r="L2773" s="426"/>
      <c r="M2773" s="909">
        <f t="shared" si="437"/>
        <v>0</v>
      </c>
      <c r="N2773" s="909">
        <f t="shared" si="438"/>
        <v>0</v>
      </c>
      <c r="O2773" s="909">
        <f t="shared" si="439"/>
        <v>0</v>
      </c>
      <c r="P2773" s="147"/>
      <c r="Q2773" s="1256"/>
      <c r="R2773" s="1256"/>
      <c r="S2773" s="1256"/>
      <c r="T2773" s="1256"/>
      <c r="U2773" s="1256"/>
      <c r="V2773" s="1256"/>
      <c r="W2773" s="1256"/>
      <c r="X2773" s="1256"/>
      <c r="Y2773" s="1256"/>
      <c r="Z2773" s="1256"/>
      <c r="AA2773" s="1256"/>
      <c r="AB2773" s="1256"/>
      <c r="AC2773" s="1256"/>
      <c r="AD2773" s="1256"/>
      <c r="AE2773" s="1256"/>
      <c r="AF2773" s="1256"/>
      <c r="AG2773" s="1256"/>
      <c r="AH2773" s="1256"/>
      <c r="AI2773" s="1256"/>
      <c r="AJ2773" s="1256"/>
      <c r="AK2773" s="1256"/>
      <c r="AL2773" s="1256"/>
      <c r="AM2773" s="1256"/>
      <c r="AN2773" s="1256"/>
      <c r="AO2773" s="1256"/>
      <c r="AP2773" s="1256"/>
      <c r="AQ2773" s="1256"/>
      <c r="AR2773" s="1256"/>
      <c r="AS2773" s="1256"/>
      <c r="AT2773" s="1256"/>
      <c r="AU2773" s="1256"/>
      <c r="AV2773" s="1256"/>
      <c r="AW2773" s="1256"/>
      <c r="AX2773" s="1256"/>
      <c r="AY2773" s="1256"/>
      <c r="AZ2773" s="1256"/>
      <c r="BA2773" s="1256"/>
      <c r="BB2773" s="1256"/>
      <c r="BC2773" s="1256"/>
      <c r="BD2773" s="1256"/>
      <c r="BE2773" s="1256"/>
      <c r="BF2773" s="1256"/>
      <c r="BG2773" s="1256"/>
      <c r="BH2773" s="1256"/>
      <c r="BI2773" s="1256"/>
      <c r="BJ2773" s="1256"/>
      <c r="BK2773" s="1256"/>
      <c r="BL2773" s="1256"/>
      <c r="BM2773" s="1256"/>
      <c r="BN2773" s="1256"/>
      <c r="BO2773" s="1256"/>
      <c r="BP2773" s="1256"/>
      <c r="BQ2773" s="1256"/>
      <c r="BR2773" s="1256"/>
      <c r="BS2773" s="1256"/>
    </row>
    <row r="2774" spans="1:71" s="994" customFormat="1" hidden="1" outlineLevel="2">
      <c r="A2774" s="1014">
        <v>2</v>
      </c>
      <c r="B2774" s="1014" t="s">
        <v>1556</v>
      </c>
      <c r="C2774" s="1014" t="s">
        <v>6302</v>
      </c>
      <c r="D2774" s="1014" t="s">
        <v>6393</v>
      </c>
      <c r="E2774" s="1014" t="s">
        <v>6393</v>
      </c>
      <c r="F2774" s="1014" t="s">
        <v>6304</v>
      </c>
      <c r="G2774" s="941" t="s">
        <v>6480</v>
      </c>
      <c r="H2774" s="47" t="s">
        <v>30</v>
      </c>
      <c r="I2774" s="329">
        <v>40</v>
      </c>
      <c r="J2774" s="915"/>
      <c r="K2774" s="910">
        <f t="shared" si="436"/>
        <v>0</v>
      </c>
      <c r="L2774" s="426"/>
      <c r="M2774" s="909">
        <f t="shared" si="437"/>
        <v>0</v>
      </c>
      <c r="N2774" s="909">
        <f t="shared" si="438"/>
        <v>0</v>
      </c>
      <c r="O2774" s="909">
        <f t="shared" si="439"/>
        <v>0</v>
      </c>
      <c r="P2774" s="147"/>
      <c r="Q2774" s="1256"/>
      <c r="R2774" s="1256"/>
      <c r="S2774" s="1256"/>
      <c r="T2774" s="1256"/>
      <c r="U2774" s="1256"/>
      <c r="V2774" s="1256"/>
      <c r="W2774" s="1256"/>
      <c r="X2774" s="1256"/>
      <c r="Y2774" s="1256"/>
      <c r="Z2774" s="1256"/>
      <c r="AA2774" s="1256"/>
      <c r="AB2774" s="1256"/>
      <c r="AC2774" s="1256"/>
      <c r="AD2774" s="1256"/>
      <c r="AE2774" s="1256"/>
      <c r="AF2774" s="1256"/>
      <c r="AG2774" s="1256"/>
      <c r="AH2774" s="1256"/>
      <c r="AI2774" s="1256"/>
      <c r="AJ2774" s="1256"/>
      <c r="AK2774" s="1256"/>
      <c r="AL2774" s="1256"/>
      <c r="AM2774" s="1256"/>
      <c r="AN2774" s="1256"/>
      <c r="AO2774" s="1256"/>
      <c r="AP2774" s="1256"/>
      <c r="AQ2774" s="1256"/>
      <c r="AR2774" s="1256"/>
      <c r="AS2774" s="1256"/>
      <c r="AT2774" s="1256"/>
      <c r="AU2774" s="1256"/>
      <c r="AV2774" s="1256"/>
      <c r="AW2774" s="1256"/>
      <c r="AX2774" s="1256"/>
      <c r="AY2774" s="1256"/>
      <c r="AZ2774" s="1256"/>
      <c r="BA2774" s="1256"/>
      <c r="BB2774" s="1256"/>
      <c r="BC2774" s="1256"/>
      <c r="BD2774" s="1256"/>
      <c r="BE2774" s="1256"/>
      <c r="BF2774" s="1256"/>
      <c r="BG2774" s="1256"/>
      <c r="BH2774" s="1256"/>
      <c r="BI2774" s="1256"/>
      <c r="BJ2774" s="1256"/>
      <c r="BK2774" s="1256"/>
      <c r="BL2774" s="1256"/>
      <c r="BM2774" s="1256"/>
      <c r="BN2774" s="1256"/>
      <c r="BO2774" s="1256"/>
      <c r="BP2774" s="1256"/>
      <c r="BQ2774" s="1256"/>
      <c r="BR2774" s="1256"/>
      <c r="BS2774" s="1256"/>
    </row>
    <row r="2775" spans="1:71" s="994" customFormat="1" hidden="1" outlineLevel="2">
      <c r="A2775" s="1014">
        <v>2</v>
      </c>
      <c r="B2775" s="1014" t="s">
        <v>1556</v>
      </c>
      <c r="C2775" s="1014" t="s">
        <v>6302</v>
      </c>
      <c r="D2775" s="1014" t="s">
        <v>6393</v>
      </c>
      <c r="E2775" s="1014" t="s">
        <v>6393</v>
      </c>
      <c r="F2775" s="1014" t="s">
        <v>6305</v>
      </c>
      <c r="G2775" s="941" t="s">
        <v>6418</v>
      </c>
      <c r="H2775" s="47" t="s">
        <v>30</v>
      </c>
      <c r="I2775" s="329">
        <v>400</v>
      </c>
      <c r="J2775" s="915"/>
      <c r="K2775" s="910">
        <f t="shared" si="436"/>
        <v>0</v>
      </c>
      <c r="L2775" s="426"/>
      <c r="M2775" s="909">
        <f t="shared" si="437"/>
        <v>0</v>
      </c>
      <c r="N2775" s="909">
        <f t="shared" si="438"/>
        <v>0</v>
      </c>
      <c r="O2775" s="909">
        <f t="shared" si="439"/>
        <v>0</v>
      </c>
      <c r="P2775" s="147"/>
      <c r="Q2775" s="1256"/>
      <c r="R2775" s="1256"/>
      <c r="S2775" s="1256"/>
      <c r="T2775" s="1256"/>
      <c r="U2775" s="1256"/>
      <c r="V2775" s="1256"/>
      <c r="W2775" s="1256"/>
      <c r="X2775" s="1256"/>
      <c r="Y2775" s="1256"/>
      <c r="Z2775" s="1256"/>
      <c r="AA2775" s="1256"/>
      <c r="AB2775" s="1256"/>
      <c r="AC2775" s="1256"/>
      <c r="AD2775" s="1256"/>
      <c r="AE2775" s="1256"/>
      <c r="AF2775" s="1256"/>
      <c r="AG2775" s="1256"/>
      <c r="AH2775" s="1256"/>
      <c r="AI2775" s="1256"/>
      <c r="AJ2775" s="1256"/>
      <c r="AK2775" s="1256"/>
      <c r="AL2775" s="1256"/>
      <c r="AM2775" s="1256"/>
      <c r="AN2775" s="1256"/>
      <c r="AO2775" s="1256"/>
      <c r="AP2775" s="1256"/>
      <c r="AQ2775" s="1256"/>
      <c r="AR2775" s="1256"/>
      <c r="AS2775" s="1256"/>
      <c r="AT2775" s="1256"/>
      <c r="AU2775" s="1256"/>
      <c r="AV2775" s="1256"/>
      <c r="AW2775" s="1256"/>
      <c r="AX2775" s="1256"/>
      <c r="AY2775" s="1256"/>
      <c r="AZ2775" s="1256"/>
      <c r="BA2775" s="1256"/>
      <c r="BB2775" s="1256"/>
      <c r="BC2775" s="1256"/>
      <c r="BD2775" s="1256"/>
      <c r="BE2775" s="1256"/>
      <c r="BF2775" s="1256"/>
      <c r="BG2775" s="1256"/>
      <c r="BH2775" s="1256"/>
      <c r="BI2775" s="1256"/>
      <c r="BJ2775" s="1256"/>
      <c r="BK2775" s="1256"/>
      <c r="BL2775" s="1256"/>
      <c r="BM2775" s="1256"/>
      <c r="BN2775" s="1256"/>
      <c r="BO2775" s="1256"/>
      <c r="BP2775" s="1256"/>
      <c r="BQ2775" s="1256"/>
      <c r="BR2775" s="1256"/>
      <c r="BS2775" s="1256"/>
    </row>
    <row r="2776" spans="1:71" s="994" customFormat="1" ht="27.6" hidden="1" outlineLevel="2">
      <c r="A2776" s="1014">
        <v>2</v>
      </c>
      <c r="B2776" s="1014" t="s">
        <v>1556</v>
      </c>
      <c r="C2776" s="1014" t="s">
        <v>6302</v>
      </c>
      <c r="D2776" s="1014" t="s">
        <v>6393</v>
      </c>
      <c r="E2776" s="1014" t="s">
        <v>6393</v>
      </c>
      <c r="F2776" s="1014" t="s">
        <v>6306</v>
      </c>
      <c r="G2776" s="941" t="s">
        <v>6571</v>
      </c>
      <c r="H2776" s="47" t="s">
        <v>30</v>
      </c>
      <c r="I2776" s="329">
        <v>54</v>
      </c>
      <c r="J2776" s="915"/>
      <c r="K2776" s="910">
        <f t="shared" si="436"/>
        <v>0</v>
      </c>
      <c r="L2776" s="426"/>
      <c r="M2776" s="909">
        <f t="shared" si="437"/>
        <v>0</v>
      </c>
      <c r="N2776" s="909">
        <f t="shared" si="438"/>
        <v>0</v>
      </c>
      <c r="O2776" s="909">
        <f t="shared" si="439"/>
        <v>0</v>
      </c>
      <c r="P2776" s="147"/>
      <c r="Q2776" s="1256"/>
      <c r="R2776" s="1256"/>
      <c r="S2776" s="1256"/>
      <c r="T2776" s="1256"/>
      <c r="U2776" s="1256"/>
      <c r="V2776" s="1256"/>
      <c r="W2776" s="1256"/>
      <c r="X2776" s="1256"/>
      <c r="Y2776" s="1256"/>
      <c r="Z2776" s="1256"/>
      <c r="AA2776" s="1256"/>
      <c r="AB2776" s="1256"/>
      <c r="AC2776" s="1256"/>
      <c r="AD2776" s="1256"/>
      <c r="AE2776" s="1256"/>
      <c r="AF2776" s="1256"/>
      <c r="AG2776" s="1256"/>
      <c r="AH2776" s="1256"/>
      <c r="AI2776" s="1256"/>
      <c r="AJ2776" s="1256"/>
      <c r="AK2776" s="1256"/>
      <c r="AL2776" s="1256"/>
      <c r="AM2776" s="1256"/>
      <c r="AN2776" s="1256"/>
      <c r="AO2776" s="1256"/>
      <c r="AP2776" s="1256"/>
      <c r="AQ2776" s="1256"/>
      <c r="AR2776" s="1256"/>
      <c r="AS2776" s="1256"/>
      <c r="AT2776" s="1256"/>
      <c r="AU2776" s="1256"/>
      <c r="AV2776" s="1256"/>
      <c r="AW2776" s="1256"/>
      <c r="AX2776" s="1256"/>
      <c r="AY2776" s="1256"/>
      <c r="AZ2776" s="1256"/>
      <c r="BA2776" s="1256"/>
      <c r="BB2776" s="1256"/>
      <c r="BC2776" s="1256"/>
      <c r="BD2776" s="1256"/>
      <c r="BE2776" s="1256"/>
      <c r="BF2776" s="1256"/>
      <c r="BG2776" s="1256"/>
      <c r="BH2776" s="1256"/>
      <c r="BI2776" s="1256"/>
      <c r="BJ2776" s="1256"/>
      <c r="BK2776" s="1256"/>
      <c r="BL2776" s="1256"/>
      <c r="BM2776" s="1256"/>
      <c r="BN2776" s="1256"/>
      <c r="BO2776" s="1256"/>
      <c r="BP2776" s="1256"/>
      <c r="BQ2776" s="1256"/>
      <c r="BR2776" s="1256"/>
      <c r="BS2776" s="1256"/>
    </row>
    <row r="2777" spans="1:71" s="994" customFormat="1" ht="27.6" hidden="1" outlineLevel="2">
      <c r="A2777" s="1014">
        <v>2</v>
      </c>
      <c r="B2777" s="1014" t="s">
        <v>1556</v>
      </c>
      <c r="C2777" s="1014" t="s">
        <v>6302</v>
      </c>
      <c r="D2777" s="1014" t="s">
        <v>6393</v>
      </c>
      <c r="E2777" s="1014" t="s">
        <v>6393</v>
      </c>
      <c r="F2777" s="1014" t="s">
        <v>6307</v>
      </c>
      <c r="G2777" s="941" t="s">
        <v>6457</v>
      </c>
      <c r="H2777" s="47" t="s">
        <v>30</v>
      </c>
      <c r="I2777" s="329">
        <v>1172</v>
      </c>
      <c r="J2777" s="915"/>
      <c r="K2777" s="910">
        <f t="shared" si="436"/>
        <v>0</v>
      </c>
      <c r="L2777" s="426"/>
      <c r="M2777" s="909">
        <f t="shared" si="437"/>
        <v>0</v>
      </c>
      <c r="N2777" s="909">
        <f t="shared" si="438"/>
        <v>0</v>
      </c>
      <c r="O2777" s="909">
        <f t="shared" si="439"/>
        <v>0</v>
      </c>
      <c r="P2777" s="147"/>
      <c r="Q2777" s="1256"/>
      <c r="R2777" s="1256"/>
      <c r="S2777" s="1256"/>
      <c r="T2777" s="1256"/>
      <c r="U2777" s="1256"/>
      <c r="V2777" s="1256"/>
      <c r="W2777" s="1256"/>
      <c r="X2777" s="1256"/>
      <c r="Y2777" s="1256"/>
      <c r="Z2777" s="1256"/>
      <c r="AA2777" s="1256"/>
      <c r="AB2777" s="1256"/>
      <c r="AC2777" s="1256"/>
      <c r="AD2777" s="1256"/>
      <c r="AE2777" s="1256"/>
      <c r="AF2777" s="1256"/>
      <c r="AG2777" s="1256"/>
      <c r="AH2777" s="1256"/>
      <c r="AI2777" s="1256"/>
      <c r="AJ2777" s="1256"/>
      <c r="AK2777" s="1256"/>
      <c r="AL2777" s="1256"/>
      <c r="AM2777" s="1256"/>
      <c r="AN2777" s="1256"/>
      <c r="AO2777" s="1256"/>
      <c r="AP2777" s="1256"/>
      <c r="AQ2777" s="1256"/>
      <c r="AR2777" s="1256"/>
      <c r="AS2777" s="1256"/>
      <c r="AT2777" s="1256"/>
      <c r="AU2777" s="1256"/>
      <c r="AV2777" s="1256"/>
      <c r="AW2777" s="1256"/>
      <c r="AX2777" s="1256"/>
      <c r="AY2777" s="1256"/>
      <c r="AZ2777" s="1256"/>
      <c r="BA2777" s="1256"/>
      <c r="BB2777" s="1256"/>
      <c r="BC2777" s="1256"/>
      <c r="BD2777" s="1256"/>
      <c r="BE2777" s="1256"/>
      <c r="BF2777" s="1256"/>
      <c r="BG2777" s="1256"/>
      <c r="BH2777" s="1256"/>
      <c r="BI2777" s="1256"/>
      <c r="BJ2777" s="1256"/>
      <c r="BK2777" s="1256"/>
      <c r="BL2777" s="1256"/>
      <c r="BM2777" s="1256"/>
      <c r="BN2777" s="1256"/>
      <c r="BO2777" s="1256"/>
      <c r="BP2777" s="1256"/>
      <c r="BQ2777" s="1256"/>
      <c r="BR2777" s="1256"/>
      <c r="BS2777" s="1256"/>
    </row>
    <row r="2778" spans="1:71" s="994" customFormat="1" ht="41.4" hidden="1" outlineLevel="2">
      <c r="A2778" s="1014">
        <v>2</v>
      </c>
      <c r="B2778" s="1014" t="s">
        <v>1556</v>
      </c>
      <c r="C2778" s="1014" t="s">
        <v>6302</v>
      </c>
      <c r="D2778" s="1014" t="s">
        <v>6393</v>
      </c>
      <c r="E2778" s="1014" t="s">
        <v>6393</v>
      </c>
      <c r="F2778" s="1014" t="s">
        <v>3529</v>
      </c>
      <c r="G2778" s="941" t="s">
        <v>6483</v>
      </c>
      <c r="H2778" s="47" t="s">
        <v>6469</v>
      </c>
      <c r="I2778" s="329">
        <v>24</v>
      </c>
      <c r="J2778" s="915"/>
      <c r="K2778" s="910">
        <f t="shared" si="436"/>
        <v>0</v>
      </c>
      <c r="L2778" s="426"/>
      <c r="M2778" s="909">
        <f t="shared" si="437"/>
        <v>0</v>
      </c>
      <c r="N2778" s="909">
        <f t="shared" si="438"/>
        <v>0</v>
      </c>
      <c r="O2778" s="909">
        <f t="shared" si="439"/>
        <v>0</v>
      </c>
      <c r="P2778" s="147"/>
      <c r="Q2778" s="1256"/>
      <c r="R2778" s="1256"/>
      <c r="S2778" s="1256"/>
      <c r="T2778" s="1256"/>
      <c r="U2778" s="1256"/>
      <c r="V2778" s="1256"/>
      <c r="W2778" s="1256"/>
      <c r="X2778" s="1256"/>
      <c r="Y2778" s="1256"/>
      <c r="Z2778" s="1256"/>
      <c r="AA2778" s="1256"/>
      <c r="AB2778" s="1256"/>
      <c r="AC2778" s="1256"/>
      <c r="AD2778" s="1256"/>
      <c r="AE2778" s="1256"/>
      <c r="AF2778" s="1256"/>
      <c r="AG2778" s="1256"/>
      <c r="AH2778" s="1256"/>
      <c r="AI2778" s="1256"/>
      <c r="AJ2778" s="1256"/>
      <c r="AK2778" s="1256"/>
      <c r="AL2778" s="1256"/>
      <c r="AM2778" s="1256"/>
      <c r="AN2778" s="1256"/>
      <c r="AO2778" s="1256"/>
      <c r="AP2778" s="1256"/>
      <c r="AQ2778" s="1256"/>
      <c r="AR2778" s="1256"/>
      <c r="AS2778" s="1256"/>
      <c r="AT2778" s="1256"/>
      <c r="AU2778" s="1256"/>
      <c r="AV2778" s="1256"/>
      <c r="AW2778" s="1256"/>
      <c r="AX2778" s="1256"/>
      <c r="AY2778" s="1256"/>
      <c r="AZ2778" s="1256"/>
      <c r="BA2778" s="1256"/>
      <c r="BB2778" s="1256"/>
      <c r="BC2778" s="1256"/>
      <c r="BD2778" s="1256"/>
      <c r="BE2778" s="1256"/>
      <c r="BF2778" s="1256"/>
      <c r="BG2778" s="1256"/>
      <c r="BH2778" s="1256"/>
      <c r="BI2778" s="1256"/>
      <c r="BJ2778" s="1256"/>
      <c r="BK2778" s="1256"/>
      <c r="BL2778" s="1256"/>
      <c r="BM2778" s="1256"/>
      <c r="BN2778" s="1256"/>
      <c r="BO2778" s="1256"/>
      <c r="BP2778" s="1256"/>
      <c r="BQ2778" s="1256"/>
      <c r="BR2778" s="1256"/>
      <c r="BS2778" s="1256"/>
    </row>
    <row r="2779" spans="1:71" ht="41.4" outlineLevel="1" collapsed="1">
      <c r="A2779" s="1107">
        <v>2</v>
      </c>
      <c r="B2779" s="1107" t="s">
        <v>1556</v>
      </c>
      <c r="C2779" s="1107" t="s">
        <v>6303</v>
      </c>
      <c r="D2779" s="1107"/>
      <c r="E2779" s="1107"/>
      <c r="F2779" s="1107"/>
      <c r="G2779" s="1114" t="s">
        <v>6658</v>
      </c>
      <c r="H2779" s="1108"/>
      <c r="I2779" s="1108"/>
      <c r="J2779" s="1115"/>
      <c r="K2779" s="1121">
        <f>SUM(K2780:K2837)</f>
        <v>0</v>
      </c>
      <c r="L2779" s="1115"/>
      <c r="M2779" s="1121">
        <f>SUM(M2780:M2837)</f>
        <v>0</v>
      </c>
      <c r="N2779" s="1115"/>
      <c r="O2779" s="1121">
        <f>SUM(O2780:O2837)</f>
        <v>0</v>
      </c>
      <c r="P2779" s="1113"/>
    </row>
    <row r="2780" spans="1:71" s="994" customFormat="1" hidden="1" outlineLevel="2">
      <c r="A2780" s="1014">
        <v>2</v>
      </c>
      <c r="B2780" s="1014" t="s">
        <v>1556</v>
      </c>
      <c r="C2780" s="1014" t="s">
        <v>6303</v>
      </c>
      <c r="D2780" s="1014" t="s">
        <v>6393</v>
      </c>
      <c r="E2780" s="1014" t="s">
        <v>6393</v>
      </c>
      <c r="F2780" s="1014" t="s">
        <v>1559</v>
      </c>
      <c r="G2780" s="1010" t="s">
        <v>6659</v>
      </c>
      <c r="H2780" s="47"/>
      <c r="I2780" s="329"/>
      <c r="J2780" s="915"/>
      <c r="K2780" s="910">
        <f t="shared" ref="K2780:K2810" si="440">I2780*J2780</f>
        <v>0</v>
      </c>
      <c r="L2780" s="426"/>
      <c r="M2780" s="909">
        <f t="shared" ref="M2780:M2810" si="441">I2780*L2780</f>
        <v>0</v>
      </c>
      <c r="N2780" s="909">
        <f t="shared" ref="N2780:N2810" si="442">J2780+L2780</f>
        <v>0</v>
      </c>
      <c r="O2780" s="909">
        <f t="shared" ref="O2780:O2810" si="443">I2780*N2780</f>
        <v>0</v>
      </c>
      <c r="P2780" s="147"/>
      <c r="Q2780" s="1256"/>
      <c r="R2780" s="1256"/>
      <c r="S2780" s="1256"/>
      <c r="T2780" s="1256"/>
      <c r="U2780" s="1256"/>
      <c r="V2780" s="1256"/>
      <c r="W2780" s="1256"/>
      <c r="X2780" s="1256"/>
      <c r="Y2780" s="1256"/>
      <c r="Z2780" s="1256"/>
      <c r="AA2780" s="1256"/>
      <c r="AB2780" s="1256"/>
      <c r="AC2780" s="1256"/>
      <c r="AD2780" s="1256"/>
      <c r="AE2780" s="1256"/>
      <c r="AF2780" s="1256"/>
      <c r="AG2780" s="1256"/>
      <c r="AH2780" s="1256"/>
      <c r="AI2780" s="1256"/>
      <c r="AJ2780" s="1256"/>
      <c r="AK2780" s="1256"/>
      <c r="AL2780" s="1256"/>
      <c r="AM2780" s="1256"/>
      <c r="AN2780" s="1256"/>
      <c r="AO2780" s="1256"/>
      <c r="AP2780" s="1256"/>
      <c r="AQ2780" s="1256"/>
      <c r="AR2780" s="1256"/>
      <c r="AS2780" s="1256"/>
      <c r="AT2780" s="1256"/>
      <c r="AU2780" s="1256"/>
      <c r="AV2780" s="1256"/>
      <c r="AW2780" s="1256"/>
      <c r="AX2780" s="1256"/>
      <c r="AY2780" s="1256"/>
      <c r="AZ2780" s="1256"/>
      <c r="BA2780" s="1256"/>
      <c r="BB2780" s="1256"/>
      <c r="BC2780" s="1256"/>
      <c r="BD2780" s="1256"/>
      <c r="BE2780" s="1256"/>
      <c r="BF2780" s="1256"/>
      <c r="BG2780" s="1256"/>
      <c r="BH2780" s="1256"/>
      <c r="BI2780" s="1256"/>
      <c r="BJ2780" s="1256"/>
      <c r="BK2780" s="1256"/>
      <c r="BL2780" s="1256"/>
      <c r="BM2780" s="1256"/>
      <c r="BN2780" s="1256"/>
      <c r="BO2780" s="1256"/>
      <c r="BP2780" s="1256"/>
      <c r="BQ2780" s="1256"/>
      <c r="BR2780" s="1256"/>
      <c r="BS2780" s="1256"/>
    </row>
    <row r="2781" spans="1:71" s="994" customFormat="1" ht="41.4" hidden="1" outlineLevel="2">
      <c r="A2781" s="1014">
        <v>2</v>
      </c>
      <c r="B2781" s="1014" t="s">
        <v>1556</v>
      </c>
      <c r="C2781" s="1014" t="s">
        <v>6303</v>
      </c>
      <c r="D2781" s="1014" t="s">
        <v>6393</v>
      </c>
      <c r="E2781" s="1014" t="s">
        <v>6393</v>
      </c>
      <c r="F2781" s="1014" t="s">
        <v>1556</v>
      </c>
      <c r="G2781" s="941" t="s">
        <v>6513</v>
      </c>
      <c r="H2781" s="47" t="s">
        <v>29</v>
      </c>
      <c r="I2781" s="329">
        <v>19</v>
      </c>
      <c r="J2781" s="915"/>
      <c r="K2781" s="910">
        <f t="shared" si="440"/>
        <v>0</v>
      </c>
      <c r="L2781" s="426"/>
      <c r="M2781" s="909">
        <f t="shared" si="441"/>
        <v>0</v>
      </c>
      <c r="N2781" s="909">
        <f t="shared" si="442"/>
        <v>0</v>
      </c>
      <c r="O2781" s="909">
        <f t="shared" si="443"/>
        <v>0</v>
      </c>
      <c r="P2781" s="147"/>
      <c r="Q2781" s="1256"/>
      <c r="R2781" s="1256"/>
      <c r="S2781" s="1256"/>
      <c r="T2781" s="1256"/>
      <c r="U2781" s="1256"/>
      <c r="V2781" s="1256"/>
      <c r="W2781" s="1256"/>
      <c r="X2781" s="1256"/>
      <c r="Y2781" s="1256"/>
      <c r="Z2781" s="1256"/>
      <c r="AA2781" s="1256"/>
      <c r="AB2781" s="1256"/>
      <c r="AC2781" s="1256"/>
      <c r="AD2781" s="1256"/>
      <c r="AE2781" s="1256"/>
      <c r="AF2781" s="1256"/>
      <c r="AG2781" s="1256"/>
      <c r="AH2781" s="1256"/>
      <c r="AI2781" s="1256"/>
      <c r="AJ2781" s="1256"/>
      <c r="AK2781" s="1256"/>
      <c r="AL2781" s="1256"/>
      <c r="AM2781" s="1256"/>
      <c r="AN2781" s="1256"/>
      <c r="AO2781" s="1256"/>
      <c r="AP2781" s="1256"/>
      <c r="AQ2781" s="1256"/>
      <c r="AR2781" s="1256"/>
      <c r="AS2781" s="1256"/>
      <c r="AT2781" s="1256"/>
      <c r="AU2781" s="1256"/>
      <c r="AV2781" s="1256"/>
      <c r="AW2781" s="1256"/>
      <c r="AX2781" s="1256"/>
      <c r="AY2781" s="1256"/>
      <c r="AZ2781" s="1256"/>
      <c r="BA2781" s="1256"/>
      <c r="BB2781" s="1256"/>
      <c r="BC2781" s="1256"/>
      <c r="BD2781" s="1256"/>
      <c r="BE2781" s="1256"/>
      <c r="BF2781" s="1256"/>
      <c r="BG2781" s="1256"/>
      <c r="BH2781" s="1256"/>
      <c r="BI2781" s="1256"/>
      <c r="BJ2781" s="1256"/>
      <c r="BK2781" s="1256"/>
      <c r="BL2781" s="1256"/>
      <c r="BM2781" s="1256"/>
      <c r="BN2781" s="1256"/>
      <c r="BO2781" s="1256"/>
      <c r="BP2781" s="1256"/>
      <c r="BQ2781" s="1256"/>
      <c r="BR2781" s="1256"/>
      <c r="BS2781" s="1256"/>
    </row>
    <row r="2782" spans="1:71" s="994" customFormat="1" ht="27.6" hidden="1" outlineLevel="2">
      <c r="A2782" s="1014">
        <v>2</v>
      </c>
      <c r="B2782" s="1014" t="s">
        <v>1556</v>
      </c>
      <c r="C2782" s="1014" t="s">
        <v>6303</v>
      </c>
      <c r="D2782" s="1014" t="s">
        <v>6393</v>
      </c>
      <c r="E2782" s="1014" t="s">
        <v>6393</v>
      </c>
      <c r="F2782" s="1014" t="s">
        <v>1561</v>
      </c>
      <c r="G2782" s="941" t="s">
        <v>6514</v>
      </c>
      <c r="H2782" s="47" t="s">
        <v>29</v>
      </c>
      <c r="I2782" s="329">
        <v>1</v>
      </c>
      <c r="J2782" s="915"/>
      <c r="K2782" s="910">
        <f t="shared" si="440"/>
        <v>0</v>
      </c>
      <c r="L2782" s="426"/>
      <c r="M2782" s="909">
        <f t="shared" si="441"/>
        <v>0</v>
      </c>
      <c r="N2782" s="909">
        <f t="shared" si="442"/>
        <v>0</v>
      </c>
      <c r="O2782" s="909">
        <f t="shared" si="443"/>
        <v>0</v>
      </c>
      <c r="P2782" s="147"/>
      <c r="Q2782" s="1256"/>
      <c r="R2782" s="1256"/>
      <c r="S2782" s="1256"/>
      <c r="T2782" s="1256"/>
      <c r="U2782" s="1256"/>
      <c r="V2782" s="1256"/>
      <c r="W2782" s="1256"/>
      <c r="X2782" s="1256"/>
      <c r="Y2782" s="1256"/>
      <c r="Z2782" s="1256"/>
      <c r="AA2782" s="1256"/>
      <c r="AB2782" s="1256"/>
      <c r="AC2782" s="1256"/>
      <c r="AD2782" s="1256"/>
      <c r="AE2782" s="1256"/>
      <c r="AF2782" s="1256"/>
      <c r="AG2782" s="1256"/>
      <c r="AH2782" s="1256"/>
      <c r="AI2782" s="1256"/>
      <c r="AJ2782" s="1256"/>
      <c r="AK2782" s="1256"/>
      <c r="AL2782" s="1256"/>
      <c r="AM2782" s="1256"/>
      <c r="AN2782" s="1256"/>
      <c r="AO2782" s="1256"/>
      <c r="AP2782" s="1256"/>
      <c r="AQ2782" s="1256"/>
      <c r="AR2782" s="1256"/>
      <c r="AS2782" s="1256"/>
      <c r="AT2782" s="1256"/>
      <c r="AU2782" s="1256"/>
      <c r="AV2782" s="1256"/>
      <c r="AW2782" s="1256"/>
      <c r="AX2782" s="1256"/>
      <c r="AY2782" s="1256"/>
      <c r="AZ2782" s="1256"/>
      <c r="BA2782" s="1256"/>
      <c r="BB2782" s="1256"/>
      <c r="BC2782" s="1256"/>
      <c r="BD2782" s="1256"/>
      <c r="BE2782" s="1256"/>
      <c r="BF2782" s="1256"/>
      <c r="BG2782" s="1256"/>
      <c r="BH2782" s="1256"/>
      <c r="BI2782" s="1256"/>
      <c r="BJ2782" s="1256"/>
      <c r="BK2782" s="1256"/>
      <c r="BL2782" s="1256"/>
      <c r="BM2782" s="1256"/>
      <c r="BN2782" s="1256"/>
      <c r="BO2782" s="1256"/>
      <c r="BP2782" s="1256"/>
      <c r="BQ2782" s="1256"/>
      <c r="BR2782" s="1256"/>
      <c r="BS2782" s="1256"/>
    </row>
    <row r="2783" spans="1:71" s="994" customFormat="1" hidden="1" outlineLevel="2">
      <c r="A2783" s="1014">
        <v>2</v>
      </c>
      <c r="B2783" s="1014" t="s">
        <v>1556</v>
      </c>
      <c r="C2783" s="1014" t="s">
        <v>6303</v>
      </c>
      <c r="D2783" s="1014" t="s">
        <v>6393</v>
      </c>
      <c r="E2783" s="1014" t="s">
        <v>6393</v>
      </c>
      <c r="F2783" s="1014" t="s">
        <v>1574</v>
      </c>
      <c r="G2783" s="941" t="s">
        <v>6516</v>
      </c>
      <c r="H2783" s="47" t="s">
        <v>29</v>
      </c>
      <c r="I2783" s="329">
        <v>2</v>
      </c>
      <c r="J2783" s="915"/>
      <c r="K2783" s="910">
        <f t="shared" si="440"/>
        <v>0</v>
      </c>
      <c r="L2783" s="426"/>
      <c r="M2783" s="909">
        <f t="shared" si="441"/>
        <v>0</v>
      </c>
      <c r="N2783" s="909">
        <f t="shared" si="442"/>
        <v>0</v>
      </c>
      <c r="O2783" s="909">
        <f t="shared" si="443"/>
        <v>0</v>
      </c>
      <c r="P2783" s="147"/>
      <c r="Q2783" s="1256"/>
      <c r="R2783" s="1256"/>
      <c r="S2783" s="1256"/>
      <c r="T2783" s="1256"/>
      <c r="U2783" s="1256"/>
      <c r="V2783" s="1256"/>
      <c r="W2783" s="1256"/>
      <c r="X2783" s="1256"/>
      <c r="Y2783" s="1256"/>
      <c r="Z2783" s="1256"/>
      <c r="AA2783" s="1256"/>
      <c r="AB2783" s="1256"/>
      <c r="AC2783" s="1256"/>
      <c r="AD2783" s="1256"/>
      <c r="AE2783" s="1256"/>
      <c r="AF2783" s="1256"/>
      <c r="AG2783" s="1256"/>
      <c r="AH2783" s="1256"/>
      <c r="AI2783" s="1256"/>
      <c r="AJ2783" s="1256"/>
      <c r="AK2783" s="1256"/>
      <c r="AL2783" s="1256"/>
      <c r="AM2783" s="1256"/>
      <c r="AN2783" s="1256"/>
      <c r="AO2783" s="1256"/>
      <c r="AP2783" s="1256"/>
      <c r="AQ2783" s="1256"/>
      <c r="AR2783" s="1256"/>
      <c r="AS2783" s="1256"/>
      <c r="AT2783" s="1256"/>
      <c r="AU2783" s="1256"/>
      <c r="AV2783" s="1256"/>
      <c r="AW2783" s="1256"/>
      <c r="AX2783" s="1256"/>
      <c r="AY2783" s="1256"/>
      <c r="AZ2783" s="1256"/>
      <c r="BA2783" s="1256"/>
      <c r="BB2783" s="1256"/>
      <c r="BC2783" s="1256"/>
      <c r="BD2783" s="1256"/>
      <c r="BE2783" s="1256"/>
      <c r="BF2783" s="1256"/>
      <c r="BG2783" s="1256"/>
      <c r="BH2783" s="1256"/>
      <c r="BI2783" s="1256"/>
      <c r="BJ2783" s="1256"/>
      <c r="BK2783" s="1256"/>
      <c r="BL2783" s="1256"/>
      <c r="BM2783" s="1256"/>
      <c r="BN2783" s="1256"/>
      <c r="BO2783" s="1256"/>
      <c r="BP2783" s="1256"/>
      <c r="BQ2783" s="1256"/>
      <c r="BR2783" s="1256"/>
      <c r="BS2783" s="1256"/>
    </row>
    <row r="2784" spans="1:71" s="994" customFormat="1" hidden="1" outlineLevel="2">
      <c r="A2784" s="1014">
        <v>2</v>
      </c>
      <c r="B2784" s="1014" t="s">
        <v>1556</v>
      </c>
      <c r="C2784" s="1014" t="s">
        <v>6303</v>
      </c>
      <c r="D2784" s="1014" t="s">
        <v>6393</v>
      </c>
      <c r="E2784" s="1014" t="s">
        <v>6393</v>
      </c>
      <c r="F2784" s="1014" t="s">
        <v>1567</v>
      </c>
      <c r="G2784" s="1010" t="s">
        <v>6512</v>
      </c>
      <c r="H2784" s="47"/>
      <c r="I2784" s="329"/>
      <c r="J2784" s="915"/>
      <c r="K2784" s="910">
        <f t="shared" si="440"/>
        <v>0</v>
      </c>
      <c r="L2784" s="426"/>
      <c r="M2784" s="909">
        <f t="shared" si="441"/>
        <v>0</v>
      </c>
      <c r="N2784" s="909">
        <f t="shared" si="442"/>
        <v>0</v>
      </c>
      <c r="O2784" s="909">
        <f t="shared" si="443"/>
        <v>0</v>
      </c>
      <c r="P2784" s="147"/>
      <c r="Q2784" s="1256"/>
      <c r="R2784" s="1256"/>
      <c r="S2784" s="1256"/>
      <c r="T2784" s="1256"/>
      <c r="U2784" s="1256"/>
      <c r="V2784" s="1256"/>
      <c r="W2784" s="1256"/>
      <c r="X2784" s="1256"/>
      <c r="Y2784" s="1256"/>
      <c r="Z2784" s="1256"/>
      <c r="AA2784" s="1256"/>
      <c r="AB2784" s="1256"/>
      <c r="AC2784" s="1256"/>
      <c r="AD2784" s="1256"/>
      <c r="AE2784" s="1256"/>
      <c r="AF2784" s="1256"/>
      <c r="AG2784" s="1256"/>
      <c r="AH2784" s="1256"/>
      <c r="AI2784" s="1256"/>
      <c r="AJ2784" s="1256"/>
      <c r="AK2784" s="1256"/>
      <c r="AL2784" s="1256"/>
      <c r="AM2784" s="1256"/>
      <c r="AN2784" s="1256"/>
      <c r="AO2784" s="1256"/>
      <c r="AP2784" s="1256"/>
      <c r="AQ2784" s="1256"/>
      <c r="AR2784" s="1256"/>
      <c r="AS2784" s="1256"/>
      <c r="AT2784" s="1256"/>
      <c r="AU2784" s="1256"/>
      <c r="AV2784" s="1256"/>
      <c r="AW2784" s="1256"/>
      <c r="AX2784" s="1256"/>
      <c r="AY2784" s="1256"/>
      <c r="AZ2784" s="1256"/>
      <c r="BA2784" s="1256"/>
      <c r="BB2784" s="1256"/>
      <c r="BC2784" s="1256"/>
      <c r="BD2784" s="1256"/>
      <c r="BE2784" s="1256"/>
      <c r="BF2784" s="1256"/>
      <c r="BG2784" s="1256"/>
      <c r="BH2784" s="1256"/>
      <c r="BI2784" s="1256"/>
      <c r="BJ2784" s="1256"/>
      <c r="BK2784" s="1256"/>
      <c r="BL2784" s="1256"/>
      <c r="BM2784" s="1256"/>
      <c r="BN2784" s="1256"/>
      <c r="BO2784" s="1256"/>
      <c r="BP2784" s="1256"/>
      <c r="BQ2784" s="1256"/>
      <c r="BR2784" s="1256"/>
      <c r="BS2784" s="1256"/>
    </row>
    <row r="2785" spans="1:71" s="994" customFormat="1" ht="27.6" hidden="1" outlineLevel="2">
      <c r="A2785" s="1014">
        <v>2</v>
      </c>
      <c r="B2785" s="1014" t="s">
        <v>1556</v>
      </c>
      <c r="C2785" s="1014" t="s">
        <v>6303</v>
      </c>
      <c r="D2785" s="1014" t="s">
        <v>6393</v>
      </c>
      <c r="E2785" s="1014" t="s">
        <v>6393</v>
      </c>
      <c r="F2785" s="1014" t="s">
        <v>1571</v>
      </c>
      <c r="G2785" s="941" t="s">
        <v>6517</v>
      </c>
      <c r="H2785" s="47" t="s">
        <v>29</v>
      </c>
      <c r="I2785" s="329">
        <v>1</v>
      </c>
      <c r="J2785" s="915"/>
      <c r="K2785" s="910">
        <f t="shared" si="440"/>
        <v>0</v>
      </c>
      <c r="L2785" s="426"/>
      <c r="M2785" s="909">
        <f t="shared" si="441"/>
        <v>0</v>
      </c>
      <c r="N2785" s="909">
        <f t="shared" si="442"/>
        <v>0</v>
      </c>
      <c r="O2785" s="909">
        <f t="shared" si="443"/>
        <v>0</v>
      </c>
      <c r="P2785" s="147"/>
      <c r="Q2785" s="1256"/>
      <c r="R2785" s="1256"/>
      <c r="S2785" s="1256"/>
      <c r="T2785" s="1256"/>
      <c r="U2785" s="1256"/>
      <c r="V2785" s="1256"/>
      <c r="W2785" s="1256"/>
      <c r="X2785" s="1256"/>
      <c r="Y2785" s="1256"/>
      <c r="Z2785" s="1256"/>
      <c r="AA2785" s="1256"/>
      <c r="AB2785" s="1256"/>
      <c r="AC2785" s="1256"/>
      <c r="AD2785" s="1256"/>
      <c r="AE2785" s="1256"/>
      <c r="AF2785" s="1256"/>
      <c r="AG2785" s="1256"/>
      <c r="AH2785" s="1256"/>
      <c r="AI2785" s="1256"/>
      <c r="AJ2785" s="1256"/>
      <c r="AK2785" s="1256"/>
      <c r="AL2785" s="1256"/>
      <c r="AM2785" s="1256"/>
      <c r="AN2785" s="1256"/>
      <c r="AO2785" s="1256"/>
      <c r="AP2785" s="1256"/>
      <c r="AQ2785" s="1256"/>
      <c r="AR2785" s="1256"/>
      <c r="AS2785" s="1256"/>
      <c r="AT2785" s="1256"/>
      <c r="AU2785" s="1256"/>
      <c r="AV2785" s="1256"/>
      <c r="AW2785" s="1256"/>
      <c r="AX2785" s="1256"/>
      <c r="AY2785" s="1256"/>
      <c r="AZ2785" s="1256"/>
      <c r="BA2785" s="1256"/>
      <c r="BB2785" s="1256"/>
      <c r="BC2785" s="1256"/>
      <c r="BD2785" s="1256"/>
      <c r="BE2785" s="1256"/>
      <c r="BF2785" s="1256"/>
      <c r="BG2785" s="1256"/>
      <c r="BH2785" s="1256"/>
      <c r="BI2785" s="1256"/>
      <c r="BJ2785" s="1256"/>
      <c r="BK2785" s="1256"/>
      <c r="BL2785" s="1256"/>
      <c r="BM2785" s="1256"/>
      <c r="BN2785" s="1256"/>
      <c r="BO2785" s="1256"/>
      <c r="BP2785" s="1256"/>
      <c r="BQ2785" s="1256"/>
      <c r="BR2785" s="1256"/>
      <c r="BS2785" s="1256"/>
    </row>
    <row r="2786" spans="1:71" s="994" customFormat="1" ht="27.6" hidden="1" outlineLevel="2">
      <c r="A2786" s="1014">
        <v>2</v>
      </c>
      <c r="B2786" s="1014" t="s">
        <v>1556</v>
      </c>
      <c r="C2786" s="1014" t="s">
        <v>6303</v>
      </c>
      <c r="D2786" s="1014" t="s">
        <v>6393</v>
      </c>
      <c r="E2786" s="1014" t="s">
        <v>6393</v>
      </c>
      <c r="F2786" s="1014" t="s">
        <v>1589</v>
      </c>
      <c r="G2786" s="941" t="s">
        <v>6518</v>
      </c>
      <c r="H2786" s="47" t="s">
        <v>29</v>
      </c>
      <c r="I2786" s="329">
        <v>1</v>
      </c>
      <c r="J2786" s="915"/>
      <c r="K2786" s="910">
        <f t="shared" si="440"/>
        <v>0</v>
      </c>
      <c r="L2786" s="426"/>
      <c r="M2786" s="909">
        <f t="shared" si="441"/>
        <v>0</v>
      </c>
      <c r="N2786" s="909">
        <f t="shared" si="442"/>
        <v>0</v>
      </c>
      <c r="O2786" s="909">
        <f t="shared" si="443"/>
        <v>0</v>
      </c>
      <c r="P2786" s="147"/>
      <c r="Q2786" s="1256"/>
      <c r="R2786" s="1256"/>
      <c r="S2786" s="1256"/>
      <c r="T2786" s="1256"/>
      <c r="U2786" s="1256"/>
      <c r="V2786" s="1256"/>
      <c r="W2786" s="1256"/>
      <c r="X2786" s="1256"/>
      <c r="Y2786" s="1256"/>
      <c r="Z2786" s="1256"/>
      <c r="AA2786" s="1256"/>
      <c r="AB2786" s="1256"/>
      <c r="AC2786" s="1256"/>
      <c r="AD2786" s="1256"/>
      <c r="AE2786" s="1256"/>
      <c r="AF2786" s="1256"/>
      <c r="AG2786" s="1256"/>
      <c r="AH2786" s="1256"/>
      <c r="AI2786" s="1256"/>
      <c r="AJ2786" s="1256"/>
      <c r="AK2786" s="1256"/>
      <c r="AL2786" s="1256"/>
      <c r="AM2786" s="1256"/>
      <c r="AN2786" s="1256"/>
      <c r="AO2786" s="1256"/>
      <c r="AP2786" s="1256"/>
      <c r="AQ2786" s="1256"/>
      <c r="AR2786" s="1256"/>
      <c r="AS2786" s="1256"/>
      <c r="AT2786" s="1256"/>
      <c r="AU2786" s="1256"/>
      <c r="AV2786" s="1256"/>
      <c r="AW2786" s="1256"/>
      <c r="AX2786" s="1256"/>
      <c r="AY2786" s="1256"/>
      <c r="AZ2786" s="1256"/>
      <c r="BA2786" s="1256"/>
      <c r="BB2786" s="1256"/>
      <c r="BC2786" s="1256"/>
      <c r="BD2786" s="1256"/>
      <c r="BE2786" s="1256"/>
      <c r="BF2786" s="1256"/>
      <c r="BG2786" s="1256"/>
      <c r="BH2786" s="1256"/>
      <c r="BI2786" s="1256"/>
      <c r="BJ2786" s="1256"/>
      <c r="BK2786" s="1256"/>
      <c r="BL2786" s="1256"/>
      <c r="BM2786" s="1256"/>
      <c r="BN2786" s="1256"/>
      <c r="BO2786" s="1256"/>
      <c r="BP2786" s="1256"/>
      <c r="BQ2786" s="1256"/>
      <c r="BR2786" s="1256"/>
      <c r="BS2786" s="1256"/>
    </row>
    <row r="2787" spans="1:71" s="994" customFormat="1" hidden="1" outlineLevel="2">
      <c r="A2787" s="1014">
        <v>2</v>
      </c>
      <c r="B2787" s="1014" t="s">
        <v>1556</v>
      </c>
      <c r="C2787" s="1014" t="s">
        <v>6303</v>
      </c>
      <c r="D2787" s="1014" t="s">
        <v>6393</v>
      </c>
      <c r="E2787" s="1014" t="s">
        <v>6393</v>
      </c>
      <c r="F2787" s="1014" t="s">
        <v>1594</v>
      </c>
      <c r="G2787" s="941" t="s">
        <v>6519</v>
      </c>
      <c r="H2787" s="47" t="s">
        <v>29</v>
      </c>
      <c r="I2787" s="329">
        <v>1</v>
      </c>
      <c r="J2787" s="915"/>
      <c r="K2787" s="910">
        <f t="shared" si="440"/>
        <v>0</v>
      </c>
      <c r="L2787" s="426"/>
      <c r="M2787" s="909">
        <f t="shared" si="441"/>
        <v>0</v>
      </c>
      <c r="N2787" s="909">
        <f t="shared" si="442"/>
        <v>0</v>
      </c>
      <c r="O2787" s="909">
        <f t="shared" si="443"/>
        <v>0</v>
      </c>
      <c r="P2787" s="147"/>
      <c r="Q2787" s="1256"/>
      <c r="R2787" s="1256"/>
      <c r="S2787" s="1256"/>
      <c r="T2787" s="1256"/>
      <c r="U2787" s="1256"/>
      <c r="V2787" s="1256"/>
      <c r="W2787" s="1256"/>
      <c r="X2787" s="1256"/>
      <c r="Y2787" s="1256"/>
      <c r="Z2787" s="1256"/>
      <c r="AA2787" s="1256"/>
      <c r="AB2787" s="1256"/>
      <c r="AC2787" s="1256"/>
      <c r="AD2787" s="1256"/>
      <c r="AE2787" s="1256"/>
      <c r="AF2787" s="1256"/>
      <c r="AG2787" s="1256"/>
      <c r="AH2787" s="1256"/>
      <c r="AI2787" s="1256"/>
      <c r="AJ2787" s="1256"/>
      <c r="AK2787" s="1256"/>
      <c r="AL2787" s="1256"/>
      <c r="AM2787" s="1256"/>
      <c r="AN2787" s="1256"/>
      <c r="AO2787" s="1256"/>
      <c r="AP2787" s="1256"/>
      <c r="AQ2787" s="1256"/>
      <c r="AR2787" s="1256"/>
      <c r="AS2787" s="1256"/>
      <c r="AT2787" s="1256"/>
      <c r="AU2787" s="1256"/>
      <c r="AV2787" s="1256"/>
      <c r="AW2787" s="1256"/>
      <c r="AX2787" s="1256"/>
      <c r="AY2787" s="1256"/>
      <c r="AZ2787" s="1256"/>
      <c r="BA2787" s="1256"/>
      <c r="BB2787" s="1256"/>
      <c r="BC2787" s="1256"/>
      <c r="BD2787" s="1256"/>
      <c r="BE2787" s="1256"/>
      <c r="BF2787" s="1256"/>
      <c r="BG2787" s="1256"/>
      <c r="BH2787" s="1256"/>
      <c r="BI2787" s="1256"/>
      <c r="BJ2787" s="1256"/>
      <c r="BK2787" s="1256"/>
      <c r="BL2787" s="1256"/>
      <c r="BM2787" s="1256"/>
      <c r="BN2787" s="1256"/>
      <c r="BO2787" s="1256"/>
      <c r="BP2787" s="1256"/>
      <c r="BQ2787" s="1256"/>
      <c r="BR2787" s="1256"/>
      <c r="BS2787" s="1256"/>
    </row>
    <row r="2788" spans="1:71" s="994" customFormat="1" hidden="1" outlineLevel="2">
      <c r="A2788" s="1014">
        <v>2</v>
      </c>
      <c r="B2788" s="1014" t="s">
        <v>1556</v>
      </c>
      <c r="C2788" s="1014" t="s">
        <v>6303</v>
      </c>
      <c r="D2788" s="1014" t="s">
        <v>6393</v>
      </c>
      <c r="E2788" s="1014" t="s">
        <v>6393</v>
      </c>
      <c r="F2788" s="1014" t="s">
        <v>5726</v>
      </c>
      <c r="G2788" s="941" t="s">
        <v>6520</v>
      </c>
      <c r="H2788" s="47" t="s">
        <v>29</v>
      </c>
      <c r="I2788" s="329">
        <v>1</v>
      </c>
      <c r="J2788" s="915"/>
      <c r="K2788" s="910">
        <f t="shared" si="440"/>
        <v>0</v>
      </c>
      <c r="L2788" s="426"/>
      <c r="M2788" s="909">
        <f t="shared" si="441"/>
        <v>0</v>
      </c>
      <c r="N2788" s="909">
        <f t="shared" si="442"/>
        <v>0</v>
      </c>
      <c r="O2788" s="909">
        <f t="shared" si="443"/>
        <v>0</v>
      </c>
      <c r="P2788" s="147"/>
      <c r="Q2788" s="1256"/>
      <c r="R2788" s="1256"/>
      <c r="S2788" s="1256"/>
      <c r="T2788" s="1256"/>
      <c r="U2788" s="1256"/>
      <c r="V2788" s="1256"/>
      <c r="W2788" s="1256"/>
      <c r="X2788" s="1256"/>
      <c r="Y2788" s="1256"/>
      <c r="Z2788" s="1256"/>
      <c r="AA2788" s="1256"/>
      <c r="AB2788" s="1256"/>
      <c r="AC2788" s="1256"/>
      <c r="AD2788" s="1256"/>
      <c r="AE2788" s="1256"/>
      <c r="AF2788" s="1256"/>
      <c r="AG2788" s="1256"/>
      <c r="AH2788" s="1256"/>
      <c r="AI2788" s="1256"/>
      <c r="AJ2788" s="1256"/>
      <c r="AK2788" s="1256"/>
      <c r="AL2788" s="1256"/>
      <c r="AM2788" s="1256"/>
      <c r="AN2788" s="1256"/>
      <c r="AO2788" s="1256"/>
      <c r="AP2788" s="1256"/>
      <c r="AQ2788" s="1256"/>
      <c r="AR2788" s="1256"/>
      <c r="AS2788" s="1256"/>
      <c r="AT2788" s="1256"/>
      <c r="AU2788" s="1256"/>
      <c r="AV2788" s="1256"/>
      <c r="AW2788" s="1256"/>
      <c r="AX2788" s="1256"/>
      <c r="AY2788" s="1256"/>
      <c r="AZ2788" s="1256"/>
      <c r="BA2788" s="1256"/>
      <c r="BB2788" s="1256"/>
      <c r="BC2788" s="1256"/>
      <c r="BD2788" s="1256"/>
      <c r="BE2788" s="1256"/>
      <c r="BF2788" s="1256"/>
      <c r="BG2788" s="1256"/>
      <c r="BH2788" s="1256"/>
      <c r="BI2788" s="1256"/>
      <c r="BJ2788" s="1256"/>
      <c r="BK2788" s="1256"/>
      <c r="BL2788" s="1256"/>
      <c r="BM2788" s="1256"/>
      <c r="BN2788" s="1256"/>
      <c r="BO2788" s="1256"/>
      <c r="BP2788" s="1256"/>
      <c r="BQ2788" s="1256"/>
      <c r="BR2788" s="1256"/>
      <c r="BS2788" s="1256"/>
    </row>
    <row r="2789" spans="1:71" s="994" customFormat="1" ht="27.6" hidden="1" outlineLevel="2">
      <c r="A2789" s="1014">
        <v>2</v>
      </c>
      <c r="B2789" s="1014" t="s">
        <v>1556</v>
      </c>
      <c r="C2789" s="1014" t="s">
        <v>6303</v>
      </c>
      <c r="D2789" s="1014" t="s">
        <v>6393</v>
      </c>
      <c r="E2789" s="1014" t="s">
        <v>6393</v>
      </c>
      <c r="F2789" s="1014" t="s">
        <v>6298</v>
      </c>
      <c r="G2789" s="941" t="s">
        <v>6521</v>
      </c>
      <c r="H2789" s="47" t="s">
        <v>29</v>
      </c>
      <c r="I2789" s="329">
        <v>1</v>
      </c>
      <c r="J2789" s="915"/>
      <c r="K2789" s="910">
        <f t="shared" si="440"/>
        <v>0</v>
      </c>
      <c r="L2789" s="426"/>
      <c r="M2789" s="909">
        <f t="shared" si="441"/>
        <v>0</v>
      </c>
      <c r="N2789" s="909">
        <f t="shared" si="442"/>
        <v>0</v>
      </c>
      <c r="O2789" s="909">
        <f t="shared" si="443"/>
        <v>0</v>
      </c>
      <c r="P2789" s="147"/>
      <c r="Q2789" s="1256"/>
      <c r="R2789" s="1256"/>
      <c r="S2789" s="1256"/>
      <c r="T2789" s="1256"/>
      <c r="U2789" s="1256"/>
      <c r="V2789" s="1256"/>
      <c r="W2789" s="1256"/>
      <c r="X2789" s="1256"/>
      <c r="Y2789" s="1256"/>
      <c r="Z2789" s="1256"/>
      <c r="AA2789" s="1256"/>
      <c r="AB2789" s="1256"/>
      <c r="AC2789" s="1256"/>
      <c r="AD2789" s="1256"/>
      <c r="AE2789" s="1256"/>
      <c r="AF2789" s="1256"/>
      <c r="AG2789" s="1256"/>
      <c r="AH2789" s="1256"/>
      <c r="AI2789" s="1256"/>
      <c r="AJ2789" s="1256"/>
      <c r="AK2789" s="1256"/>
      <c r="AL2789" s="1256"/>
      <c r="AM2789" s="1256"/>
      <c r="AN2789" s="1256"/>
      <c r="AO2789" s="1256"/>
      <c r="AP2789" s="1256"/>
      <c r="AQ2789" s="1256"/>
      <c r="AR2789" s="1256"/>
      <c r="AS2789" s="1256"/>
      <c r="AT2789" s="1256"/>
      <c r="AU2789" s="1256"/>
      <c r="AV2789" s="1256"/>
      <c r="AW2789" s="1256"/>
      <c r="AX2789" s="1256"/>
      <c r="AY2789" s="1256"/>
      <c r="AZ2789" s="1256"/>
      <c r="BA2789" s="1256"/>
      <c r="BB2789" s="1256"/>
      <c r="BC2789" s="1256"/>
      <c r="BD2789" s="1256"/>
      <c r="BE2789" s="1256"/>
      <c r="BF2789" s="1256"/>
      <c r="BG2789" s="1256"/>
      <c r="BH2789" s="1256"/>
      <c r="BI2789" s="1256"/>
      <c r="BJ2789" s="1256"/>
      <c r="BK2789" s="1256"/>
      <c r="BL2789" s="1256"/>
      <c r="BM2789" s="1256"/>
      <c r="BN2789" s="1256"/>
      <c r="BO2789" s="1256"/>
      <c r="BP2789" s="1256"/>
      <c r="BQ2789" s="1256"/>
      <c r="BR2789" s="1256"/>
      <c r="BS2789" s="1256"/>
    </row>
    <row r="2790" spans="1:71" s="994" customFormat="1" ht="41.4" hidden="1" outlineLevel="2">
      <c r="A2790" s="1014">
        <v>2</v>
      </c>
      <c r="B2790" s="1014" t="s">
        <v>1556</v>
      </c>
      <c r="C2790" s="1014" t="s">
        <v>6303</v>
      </c>
      <c r="D2790" s="1014" t="s">
        <v>6393</v>
      </c>
      <c r="E2790" s="1014" t="s">
        <v>6393</v>
      </c>
      <c r="F2790" s="1014" t="s">
        <v>6299</v>
      </c>
      <c r="G2790" s="941" t="s">
        <v>6522</v>
      </c>
      <c r="H2790" s="47" t="s">
        <v>29</v>
      </c>
      <c r="I2790" s="329">
        <v>1</v>
      </c>
      <c r="J2790" s="915"/>
      <c r="K2790" s="910">
        <f t="shared" si="440"/>
        <v>0</v>
      </c>
      <c r="L2790" s="426"/>
      <c r="M2790" s="909">
        <f t="shared" si="441"/>
        <v>0</v>
      </c>
      <c r="N2790" s="909">
        <f t="shared" si="442"/>
        <v>0</v>
      </c>
      <c r="O2790" s="909">
        <f t="shared" si="443"/>
        <v>0</v>
      </c>
      <c r="P2790" s="147"/>
      <c r="Q2790" s="1256"/>
      <c r="R2790" s="1256"/>
      <c r="S2790" s="1256"/>
      <c r="T2790" s="1256"/>
      <c r="U2790" s="1256"/>
      <c r="V2790" s="1256"/>
      <c r="W2790" s="1256"/>
      <c r="X2790" s="1256"/>
      <c r="Y2790" s="1256"/>
      <c r="Z2790" s="1256"/>
      <c r="AA2790" s="1256"/>
      <c r="AB2790" s="1256"/>
      <c r="AC2790" s="1256"/>
      <c r="AD2790" s="1256"/>
      <c r="AE2790" s="1256"/>
      <c r="AF2790" s="1256"/>
      <c r="AG2790" s="1256"/>
      <c r="AH2790" s="1256"/>
      <c r="AI2790" s="1256"/>
      <c r="AJ2790" s="1256"/>
      <c r="AK2790" s="1256"/>
      <c r="AL2790" s="1256"/>
      <c r="AM2790" s="1256"/>
      <c r="AN2790" s="1256"/>
      <c r="AO2790" s="1256"/>
      <c r="AP2790" s="1256"/>
      <c r="AQ2790" s="1256"/>
      <c r="AR2790" s="1256"/>
      <c r="AS2790" s="1256"/>
      <c r="AT2790" s="1256"/>
      <c r="AU2790" s="1256"/>
      <c r="AV2790" s="1256"/>
      <c r="AW2790" s="1256"/>
      <c r="AX2790" s="1256"/>
      <c r="AY2790" s="1256"/>
      <c r="AZ2790" s="1256"/>
      <c r="BA2790" s="1256"/>
      <c r="BB2790" s="1256"/>
      <c r="BC2790" s="1256"/>
      <c r="BD2790" s="1256"/>
      <c r="BE2790" s="1256"/>
      <c r="BF2790" s="1256"/>
      <c r="BG2790" s="1256"/>
      <c r="BH2790" s="1256"/>
      <c r="BI2790" s="1256"/>
      <c r="BJ2790" s="1256"/>
      <c r="BK2790" s="1256"/>
      <c r="BL2790" s="1256"/>
      <c r="BM2790" s="1256"/>
      <c r="BN2790" s="1256"/>
      <c r="BO2790" s="1256"/>
      <c r="BP2790" s="1256"/>
      <c r="BQ2790" s="1256"/>
      <c r="BR2790" s="1256"/>
      <c r="BS2790" s="1256"/>
    </row>
    <row r="2791" spans="1:71" s="994" customFormat="1" ht="27.6" hidden="1" outlineLevel="2">
      <c r="A2791" s="1014">
        <v>2</v>
      </c>
      <c r="B2791" s="1014" t="s">
        <v>1556</v>
      </c>
      <c r="C2791" s="1014" t="s">
        <v>6303</v>
      </c>
      <c r="D2791" s="1014" t="s">
        <v>6393</v>
      </c>
      <c r="E2791" s="1014" t="s">
        <v>6393</v>
      </c>
      <c r="F2791" s="1014" t="s">
        <v>1579</v>
      </c>
      <c r="G2791" s="941" t="s">
        <v>6523</v>
      </c>
      <c r="H2791" s="47" t="s">
        <v>29</v>
      </c>
      <c r="I2791" s="329">
        <v>1</v>
      </c>
      <c r="J2791" s="915"/>
      <c r="K2791" s="910">
        <f t="shared" si="440"/>
        <v>0</v>
      </c>
      <c r="L2791" s="426"/>
      <c r="M2791" s="909">
        <f t="shared" si="441"/>
        <v>0</v>
      </c>
      <c r="N2791" s="909">
        <f t="shared" si="442"/>
        <v>0</v>
      </c>
      <c r="O2791" s="909">
        <f t="shared" si="443"/>
        <v>0</v>
      </c>
      <c r="P2791" s="147"/>
      <c r="Q2791" s="1256"/>
      <c r="R2791" s="1256"/>
      <c r="S2791" s="1256"/>
      <c r="T2791" s="1256"/>
      <c r="U2791" s="1256"/>
      <c r="V2791" s="1256"/>
      <c r="W2791" s="1256"/>
      <c r="X2791" s="1256"/>
      <c r="Y2791" s="1256"/>
      <c r="Z2791" s="1256"/>
      <c r="AA2791" s="1256"/>
      <c r="AB2791" s="1256"/>
      <c r="AC2791" s="1256"/>
      <c r="AD2791" s="1256"/>
      <c r="AE2791" s="1256"/>
      <c r="AF2791" s="1256"/>
      <c r="AG2791" s="1256"/>
      <c r="AH2791" s="1256"/>
      <c r="AI2791" s="1256"/>
      <c r="AJ2791" s="1256"/>
      <c r="AK2791" s="1256"/>
      <c r="AL2791" s="1256"/>
      <c r="AM2791" s="1256"/>
      <c r="AN2791" s="1256"/>
      <c r="AO2791" s="1256"/>
      <c r="AP2791" s="1256"/>
      <c r="AQ2791" s="1256"/>
      <c r="AR2791" s="1256"/>
      <c r="AS2791" s="1256"/>
      <c r="AT2791" s="1256"/>
      <c r="AU2791" s="1256"/>
      <c r="AV2791" s="1256"/>
      <c r="AW2791" s="1256"/>
      <c r="AX2791" s="1256"/>
      <c r="AY2791" s="1256"/>
      <c r="AZ2791" s="1256"/>
      <c r="BA2791" s="1256"/>
      <c r="BB2791" s="1256"/>
      <c r="BC2791" s="1256"/>
      <c r="BD2791" s="1256"/>
      <c r="BE2791" s="1256"/>
      <c r="BF2791" s="1256"/>
      <c r="BG2791" s="1256"/>
      <c r="BH2791" s="1256"/>
      <c r="BI2791" s="1256"/>
      <c r="BJ2791" s="1256"/>
      <c r="BK2791" s="1256"/>
      <c r="BL2791" s="1256"/>
      <c r="BM2791" s="1256"/>
      <c r="BN2791" s="1256"/>
      <c r="BO2791" s="1256"/>
      <c r="BP2791" s="1256"/>
      <c r="BQ2791" s="1256"/>
      <c r="BR2791" s="1256"/>
      <c r="BS2791" s="1256"/>
    </row>
    <row r="2792" spans="1:71" s="994" customFormat="1" ht="27.6" hidden="1" outlineLevel="2">
      <c r="A2792" s="1014">
        <v>2</v>
      </c>
      <c r="B2792" s="1014" t="s">
        <v>1556</v>
      </c>
      <c r="C2792" s="1014" t="s">
        <v>6303</v>
      </c>
      <c r="D2792" s="1014" t="s">
        <v>6393</v>
      </c>
      <c r="E2792" s="1014" t="s">
        <v>6393</v>
      </c>
      <c r="F2792" s="1014" t="s">
        <v>5713</v>
      </c>
      <c r="G2792" s="941" t="s">
        <v>6524</v>
      </c>
      <c r="H2792" s="47" t="s">
        <v>29</v>
      </c>
      <c r="I2792" s="329">
        <v>1</v>
      </c>
      <c r="J2792" s="915"/>
      <c r="K2792" s="910">
        <f t="shared" si="440"/>
        <v>0</v>
      </c>
      <c r="L2792" s="426"/>
      <c r="M2792" s="909">
        <f t="shared" si="441"/>
        <v>0</v>
      </c>
      <c r="N2792" s="909">
        <f t="shared" si="442"/>
        <v>0</v>
      </c>
      <c r="O2792" s="909">
        <f t="shared" si="443"/>
        <v>0</v>
      </c>
      <c r="P2792" s="147"/>
      <c r="Q2792" s="1256"/>
      <c r="R2792" s="1256"/>
      <c r="S2792" s="1256"/>
      <c r="T2792" s="1256"/>
      <c r="U2792" s="1256"/>
      <c r="V2792" s="1256"/>
      <c r="W2792" s="1256"/>
      <c r="X2792" s="1256"/>
      <c r="Y2792" s="1256"/>
      <c r="Z2792" s="1256"/>
      <c r="AA2792" s="1256"/>
      <c r="AB2792" s="1256"/>
      <c r="AC2792" s="1256"/>
      <c r="AD2792" s="1256"/>
      <c r="AE2792" s="1256"/>
      <c r="AF2792" s="1256"/>
      <c r="AG2792" s="1256"/>
      <c r="AH2792" s="1256"/>
      <c r="AI2792" s="1256"/>
      <c r="AJ2792" s="1256"/>
      <c r="AK2792" s="1256"/>
      <c r="AL2792" s="1256"/>
      <c r="AM2792" s="1256"/>
      <c r="AN2792" s="1256"/>
      <c r="AO2792" s="1256"/>
      <c r="AP2792" s="1256"/>
      <c r="AQ2792" s="1256"/>
      <c r="AR2792" s="1256"/>
      <c r="AS2792" s="1256"/>
      <c r="AT2792" s="1256"/>
      <c r="AU2792" s="1256"/>
      <c r="AV2792" s="1256"/>
      <c r="AW2792" s="1256"/>
      <c r="AX2792" s="1256"/>
      <c r="AY2792" s="1256"/>
      <c r="AZ2792" s="1256"/>
      <c r="BA2792" s="1256"/>
      <c r="BB2792" s="1256"/>
      <c r="BC2792" s="1256"/>
      <c r="BD2792" s="1256"/>
      <c r="BE2792" s="1256"/>
      <c r="BF2792" s="1256"/>
      <c r="BG2792" s="1256"/>
      <c r="BH2792" s="1256"/>
      <c r="BI2792" s="1256"/>
      <c r="BJ2792" s="1256"/>
      <c r="BK2792" s="1256"/>
      <c r="BL2792" s="1256"/>
      <c r="BM2792" s="1256"/>
      <c r="BN2792" s="1256"/>
      <c r="BO2792" s="1256"/>
      <c r="BP2792" s="1256"/>
      <c r="BQ2792" s="1256"/>
      <c r="BR2792" s="1256"/>
      <c r="BS2792" s="1256"/>
    </row>
    <row r="2793" spans="1:71" s="994" customFormat="1" ht="27.6" hidden="1" outlineLevel="2">
      <c r="A2793" s="1014">
        <v>2</v>
      </c>
      <c r="B2793" s="1014" t="s">
        <v>1556</v>
      </c>
      <c r="C2793" s="1014" t="s">
        <v>6303</v>
      </c>
      <c r="D2793" s="1014" t="s">
        <v>6393</v>
      </c>
      <c r="E2793" s="1014" t="s">
        <v>6393</v>
      </c>
      <c r="F2793" s="1014" t="s">
        <v>6300</v>
      </c>
      <c r="G2793" s="941" t="s">
        <v>6525</v>
      </c>
      <c r="H2793" s="47" t="s">
        <v>29</v>
      </c>
      <c r="I2793" s="329">
        <v>1</v>
      </c>
      <c r="J2793" s="915"/>
      <c r="K2793" s="910">
        <f t="shared" si="440"/>
        <v>0</v>
      </c>
      <c r="L2793" s="426"/>
      <c r="M2793" s="909">
        <f t="shared" si="441"/>
        <v>0</v>
      </c>
      <c r="N2793" s="909">
        <f t="shared" si="442"/>
        <v>0</v>
      </c>
      <c r="O2793" s="909">
        <f t="shared" si="443"/>
        <v>0</v>
      </c>
      <c r="P2793" s="147"/>
      <c r="Q2793" s="1256"/>
      <c r="R2793" s="1256"/>
      <c r="S2793" s="1256"/>
      <c r="T2793" s="1256"/>
      <c r="U2793" s="1256"/>
      <c r="V2793" s="1256"/>
      <c r="W2793" s="1256"/>
      <c r="X2793" s="1256"/>
      <c r="Y2793" s="1256"/>
      <c r="Z2793" s="1256"/>
      <c r="AA2793" s="1256"/>
      <c r="AB2793" s="1256"/>
      <c r="AC2793" s="1256"/>
      <c r="AD2793" s="1256"/>
      <c r="AE2793" s="1256"/>
      <c r="AF2793" s="1256"/>
      <c r="AG2793" s="1256"/>
      <c r="AH2793" s="1256"/>
      <c r="AI2793" s="1256"/>
      <c r="AJ2793" s="1256"/>
      <c r="AK2793" s="1256"/>
      <c r="AL2793" s="1256"/>
      <c r="AM2793" s="1256"/>
      <c r="AN2793" s="1256"/>
      <c r="AO2793" s="1256"/>
      <c r="AP2793" s="1256"/>
      <c r="AQ2793" s="1256"/>
      <c r="AR2793" s="1256"/>
      <c r="AS2793" s="1256"/>
      <c r="AT2793" s="1256"/>
      <c r="AU2793" s="1256"/>
      <c r="AV2793" s="1256"/>
      <c r="AW2793" s="1256"/>
      <c r="AX2793" s="1256"/>
      <c r="AY2793" s="1256"/>
      <c r="AZ2793" s="1256"/>
      <c r="BA2793" s="1256"/>
      <c r="BB2793" s="1256"/>
      <c r="BC2793" s="1256"/>
      <c r="BD2793" s="1256"/>
      <c r="BE2793" s="1256"/>
      <c r="BF2793" s="1256"/>
      <c r="BG2793" s="1256"/>
      <c r="BH2793" s="1256"/>
      <c r="BI2793" s="1256"/>
      <c r="BJ2793" s="1256"/>
      <c r="BK2793" s="1256"/>
      <c r="BL2793" s="1256"/>
      <c r="BM2793" s="1256"/>
      <c r="BN2793" s="1256"/>
      <c r="BO2793" s="1256"/>
      <c r="BP2793" s="1256"/>
      <c r="BQ2793" s="1256"/>
      <c r="BR2793" s="1256"/>
      <c r="BS2793" s="1256"/>
    </row>
    <row r="2794" spans="1:71" s="994" customFormat="1" hidden="1" outlineLevel="2">
      <c r="A2794" s="1014">
        <v>2</v>
      </c>
      <c r="B2794" s="1014" t="s">
        <v>1556</v>
      </c>
      <c r="C2794" s="1014" t="s">
        <v>6303</v>
      </c>
      <c r="D2794" s="1014" t="s">
        <v>6393</v>
      </c>
      <c r="E2794" s="1014" t="s">
        <v>6393</v>
      </c>
      <c r="F2794" s="1014" t="s">
        <v>3423</v>
      </c>
      <c r="G2794" s="1010" t="s">
        <v>6529</v>
      </c>
      <c r="H2794" s="47"/>
      <c r="I2794" s="329"/>
      <c r="J2794" s="915"/>
      <c r="K2794" s="910">
        <f t="shared" si="440"/>
        <v>0</v>
      </c>
      <c r="L2794" s="426"/>
      <c r="M2794" s="909">
        <f t="shared" si="441"/>
        <v>0</v>
      </c>
      <c r="N2794" s="909">
        <f t="shared" si="442"/>
        <v>0</v>
      </c>
      <c r="O2794" s="909">
        <f t="shared" si="443"/>
        <v>0</v>
      </c>
      <c r="P2794" s="147"/>
      <c r="Q2794" s="1256"/>
      <c r="R2794" s="1256"/>
      <c r="S2794" s="1256"/>
      <c r="T2794" s="1256"/>
      <c r="U2794" s="1256"/>
      <c r="V2794" s="1256"/>
      <c r="W2794" s="1256"/>
      <c r="X2794" s="1256"/>
      <c r="Y2794" s="1256"/>
      <c r="Z2794" s="1256"/>
      <c r="AA2794" s="1256"/>
      <c r="AB2794" s="1256"/>
      <c r="AC2794" s="1256"/>
      <c r="AD2794" s="1256"/>
      <c r="AE2794" s="1256"/>
      <c r="AF2794" s="1256"/>
      <c r="AG2794" s="1256"/>
      <c r="AH2794" s="1256"/>
      <c r="AI2794" s="1256"/>
      <c r="AJ2794" s="1256"/>
      <c r="AK2794" s="1256"/>
      <c r="AL2794" s="1256"/>
      <c r="AM2794" s="1256"/>
      <c r="AN2794" s="1256"/>
      <c r="AO2794" s="1256"/>
      <c r="AP2794" s="1256"/>
      <c r="AQ2794" s="1256"/>
      <c r="AR2794" s="1256"/>
      <c r="AS2794" s="1256"/>
      <c r="AT2794" s="1256"/>
      <c r="AU2794" s="1256"/>
      <c r="AV2794" s="1256"/>
      <c r="AW2794" s="1256"/>
      <c r="AX2794" s="1256"/>
      <c r="AY2794" s="1256"/>
      <c r="AZ2794" s="1256"/>
      <c r="BA2794" s="1256"/>
      <c r="BB2794" s="1256"/>
      <c r="BC2794" s="1256"/>
      <c r="BD2794" s="1256"/>
      <c r="BE2794" s="1256"/>
      <c r="BF2794" s="1256"/>
      <c r="BG2794" s="1256"/>
      <c r="BH2794" s="1256"/>
      <c r="BI2794" s="1256"/>
      <c r="BJ2794" s="1256"/>
      <c r="BK2794" s="1256"/>
      <c r="BL2794" s="1256"/>
      <c r="BM2794" s="1256"/>
      <c r="BN2794" s="1256"/>
      <c r="BO2794" s="1256"/>
      <c r="BP2794" s="1256"/>
      <c r="BQ2794" s="1256"/>
      <c r="BR2794" s="1256"/>
      <c r="BS2794" s="1256"/>
    </row>
    <row r="2795" spans="1:71" s="994" customFormat="1" ht="27.6" hidden="1" outlineLevel="2">
      <c r="A2795" s="1014">
        <v>2</v>
      </c>
      <c r="B2795" s="1014" t="s">
        <v>1556</v>
      </c>
      <c r="C2795" s="1014" t="s">
        <v>6303</v>
      </c>
      <c r="D2795" s="1014" t="s">
        <v>6393</v>
      </c>
      <c r="E2795" s="1014" t="s">
        <v>6393</v>
      </c>
      <c r="F2795" s="1014" t="s">
        <v>6301</v>
      </c>
      <c r="G2795" s="941" t="s">
        <v>6517</v>
      </c>
      <c r="H2795" s="47" t="s">
        <v>29</v>
      </c>
      <c r="I2795" s="329">
        <v>9</v>
      </c>
      <c r="J2795" s="915"/>
      <c r="K2795" s="910">
        <f t="shared" si="440"/>
        <v>0</v>
      </c>
      <c r="L2795" s="426"/>
      <c r="M2795" s="909">
        <f t="shared" si="441"/>
        <v>0</v>
      </c>
      <c r="N2795" s="909">
        <f t="shared" si="442"/>
        <v>0</v>
      </c>
      <c r="O2795" s="909">
        <f t="shared" si="443"/>
        <v>0</v>
      </c>
      <c r="P2795" s="147"/>
      <c r="Q2795" s="1256"/>
      <c r="R2795" s="1256"/>
      <c r="S2795" s="1256"/>
      <c r="T2795" s="1256"/>
      <c r="U2795" s="1256"/>
      <c r="V2795" s="1256"/>
      <c r="W2795" s="1256"/>
      <c r="X2795" s="1256"/>
      <c r="Y2795" s="1256"/>
      <c r="Z2795" s="1256"/>
      <c r="AA2795" s="1256"/>
      <c r="AB2795" s="1256"/>
      <c r="AC2795" s="1256"/>
      <c r="AD2795" s="1256"/>
      <c r="AE2795" s="1256"/>
      <c r="AF2795" s="1256"/>
      <c r="AG2795" s="1256"/>
      <c r="AH2795" s="1256"/>
      <c r="AI2795" s="1256"/>
      <c r="AJ2795" s="1256"/>
      <c r="AK2795" s="1256"/>
      <c r="AL2795" s="1256"/>
      <c r="AM2795" s="1256"/>
      <c r="AN2795" s="1256"/>
      <c r="AO2795" s="1256"/>
      <c r="AP2795" s="1256"/>
      <c r="AQ2795" s="1256"/>
      <c r="AR2795" s="1256"/>
      <c r="AS2795" s="1256"/>
      <c r="AT2795" s="1256"/>
      <c r="AU2795" s="1256"/>
      <c r="AV2795" s="1256"/>
      <c r="AW2795" s="1256"/>
      <c r="AX2795" s="1256"/>
      <c r="AY2795" s="1256"/>
      <c r="AZ2795" s="1256"/>
      <c r="BA2795" s="1256"/>
      <c r="BB2795" s="1256"/>
      <c r="BC2795" s="1256"/>
      <c r="BD2795" s="1256"/>
      <c r="BE2795" s="1256"/>
      <c r="BF2795" s="1256"/>
      <c r="BG2795" s="1256"/>
      <c r="BH2795" s="1256"/>
      <c r="BI2795" s="1256"/>
      <c r="BJ2795" s="1256"/>
      <c r="BK2795" s="1256"/>
      <c r="BL2795" s="1256"/>
      <c r="BM2795" s="1256"/>
      <c r="BN2795" s="1256"/>
      <c r="BO2795" s="1256"/>
      <c r="BP2795" s="1256"/>
      <c r="BQ2795" s="1256"/>
      <c r="BR2795" s="1256"/>
      <c r="BS2795" s="1256"/>
    </row>
    <row r="2796" spans="1:71" s="994" customFormat="1" ht="27.6" hidden="1" outlineLevel="2">
      <c r="A2796" s="1014">
        <v>2</v>
      </c>
      <c r="B2796" s="1014" t="s">
        <v>1556</v>
      </c>
      <c r="C2796" s="1014" t="s">
        <v>6303</v>
      </c>
      <c r="D2796" s="1014" t="s">
        <v>6393</v>
      </c>
      <c r="E2796" s="1014" t="s">
        <v>6393</v>
      </c>
      <c r="F2796" s="1014" t="s">
        <v>6302</v>
      </c>
      <c r="G2796" s="941" t="s">
        <v>6518</v>
      </c>
      <c r="H2796" s="47" t="s">
        <v>29</v>
      </c>
      <c r="I2796" s="329">
        <v>9</v>
      </c>
      <c r="J2796" s="915"/>
      <c r="K2796" s="910">
        <f t="shared" si="440"/>
        <v>0</v>
      </c>
      <c r="L2796" s="426"/>
      <c r="M2796" s="909">
        <f t="shared" si="441"/>
        <v>0</v>
      </c>
      <c r="N2796" s="909">
        <f t="shared" si="442"/>
        <v>0</v>
      </c>
      <c r="O2796" s="909">
        <f t="shared" si="443"/>
        <v>0</v>
      </c>
      <c r="P2796" s="147"/>
      <c r="Q2796" s="1256"/>
      <c r="R2796" s="1256"/>
      <c r="S2796" s="1256"/>
      <c r="T2796" s="1256"/>
      <c r="U2796" s="1256"/>
      <c r="V2796" s="1256"/>
      <c r="W2796" s="1256"/>
      <c r="X2796" s="1256"/>
      <c r="Y2796" s="1256"/>
      <c r="Z2796" s="1256"/>
      <c r="AA2796" s="1256"/>
      <c r="AB2796" s="1256"/>
      <c r="AC2796" s="1256"/>
      <c r="AD2796" s="1256"/>
      <c r="AE2796" s="1256"/>
      <c r="AF2796" s="1256"/>
      <c r="AG2796" s="1256"/>
      <c r="AH2796" s="1256"/>
      <c r="AI2796" s="1256"/>
      <c r="AJ2796" s="1256"/>
      <c r="AK2796" s="1256"/>
      <c r="AL2796" s="1256"/>
      <c r="AM2796" s="1256"/>
      <c r="AN2796" s="1256"/>
      <c r="AO2796" s="1256"/>
      <c r="AP2796" s="1256"/>
      <c r="AQ2796" s="1256"/>
      <c r="AR2796" s="1256"/>
      <c r="AS2796" s="1256"/>
      <c r="AT2796" s="1256"/>
      <c r="AU2796" s="1256"/>
      <c r="AV2796" s="1256"/>
      <c r="AW2796" s="1256"/>
      <c r="AX2796" s="1256"/>
      <c r="AY2796" s="1256"/>
      <c r="AZ2796" s="1256"/>
      <c r="BA2796" s="1256"/>
      <c r="BB2796" s="1256"/>
      <c r="BC2796" s="1256"/>
      <c r="BD2796" s="1256"/>
      <c r="BE2796" s="1256"/>
      <c r="BF2796" s="1256"/>
      <c r="BG2796" s="1256"/>
      <c r="BH2796" s="1256"/>
      <c r="BI2796" s="1256"/>
      <c r="BJ2796" s="1256"/>
      <c r="BK2796" s="1256"/>
      <c r="BL2796" s="1256"/>
      <c r="BM2796" s="1256"/>
      <c r="BN2796" s="1256"/>
      <c r="BO2796" s="1256"/>
      <c r="BP2796" s="1256"/>
      <c r="BQ2796" s="1256"/>
      <c r="BR2796" s="1256"/>
      <c r="BS2796" s="1256"/>
    </row>
    <row r="2797" spans="1:71" s="994" customFormat="1" hidden="1" outlineLevel="2">
      <c r="A2797" s="1014">
        <v>2</v>
      </c>
      <c r="B2797" s="1014" t="s">
        <v>1556</v>
      </c>
      <c r="C2797" s="1014" t="s">
        <v>6303</v>
      </c>
      <c r="D2797" s="1014" t="s">
        <v>6393</v>
      </c>
      <c r="E2797" s="1014" t="s">
        <v>6393</v>
      </c>
      <c r="F2797" s="1014" t="s">
        <v>6303</v>
      </c>
      <c r="G2797" s="941" t="s">
        <v>6519</v>
      </c>
      <c r="H2797" s="47" t="s">
        <v>29</v>
      </c>
      <c r="I2797" s="329">
        <v>9</v>
      </c>
      <c r="J2797" s="915"/>
      <c r="K2797" s="910">
        <f t="shared" si="440"/>
        <v>0</v>
      </c>
      <c r="L2797" s="426"/>
      <c r="M2797" s="909">
        <f t="shared" si="441"/>
        <v>0</v>
      </c>
      <c r="N2797" s="909">
        <f t="shared" si="442"/>
        <v>0</v>
      </c>
      <c r="O2797" s="909">
        <f t="shared" si="443"/>
        <v>0</v>
      </c>
      <c r="P2797" s="147"/>
      <c r="Q2797" s="1256"/>
      <c r="R2797" s="1256"/>
      <c r="S2797" s="1256"/>
      <c r="T2797" s="1256"/>
      <c r="U2797" s="1256"/>
      <c r="V2797" s="1256"/>
      <c r="W2797" s="1256"/>
      <c r="X2797" s="1256"/>
      <c r="Y2797" s="1256"/>
      <c r="Z2797" s="1256"/>
      <c r="AA2797" s="1256"/>
      <c r="AB2797" s="1256"/>
      <c r="AC2797" s="1256"/>
      <c r="AD2797" s="1256"/>
      <c r="AE2797" s="1256"/>
      <c r="AF2797" s="1256"/>
      <c r="AG2797" s="1256"/>
      <c r="AH2797" s="1256"/>
      <c r="AI2797" s="1256"/>
      <c r="AJ2797" s="1256"/>
      <c r="AK2797" s="1256"/>
      <c r="AL2797" s="1256"/>
      <c r="AM2797" s="1256"/>
      <c r="AN2797" s="1256"/>
      <c r="AO2797" s="1256"/>
      <c r="AP2797" s="1256"/>
      <c r="AQ2797" s="1256"/>
      <c r="AR2797" s="1256"/>
      <c r="AS2797" s="1256"/>
      <c r="AT2797" s="1256"/>
      <c r="AU2797" s="1256"/>
      <c r="AV2797" s="1256"/>
      <c r="AW2797" s="1256"/>
      <c r="AX2797" s="1256"/>
      <c r="AY2797" s="1256"/>
      <c r="AZ2797" s="1256"/>
      <c r="BA2797" s="1256"/>
      <c r="BB2797" s="1256"/>
      <c r="BC2797" s="1256"/>
      <c r="BD2797" s="1256"/>
      <c r="BE2797" s="1256"/>
      <c r="BF2797" s="1256"/>
      <c r="BG2797" s="1256"/>
      <c r="BH2797" s="1256"/>
      <c r="BI2797" s="1256"/>
      <c r="BJ2797" s="1256"/>
      <c r="BK2797" s="1256"/>
      <c r="BL2797" s="1256"/>
      <c r="BM2797" s="1256"/>
      <c r="BN2797" s="1256"/>
      <c r="BO2797" s="1256"/>
      <c r="BP2797" s="1256"/>
      <c r="BQ2797" s="1256"/>
      <c r="BR2797" s="1256"/>
      <c r="BS2797" s="1256"/>
    </row>
    <row r="2798" spans="1:71" s="994" customFormat="1" hidden="1" outlineLevel="2">
      <c r="A2798" s="1014">
        <v>2</v>
      </c>
      <c r="B2798" s="1014" t="s">
        <v>1556</v>
      </c>
      <c r="C2798" s="1014" t="s">
        <v>6303</v>
      </c>
      <c r="D2798" s="1014" t="s">
        <v>6393</v>
      </c>
      <c r="E2798" s="1014" t="s">
        <v>6393</v>
      </c>
      <c r="F2798" s="1014" t="s">
        <v>6304</v>
      </c>
      <c r="G2798" s="941" t="s">
        <v>6520</v>
      </c>
      <c r="H2798" s="47" t="s">
        <v>29</v>
      </c>
      <c r="I2798" s="329">
        <v>9</v>
      </c>
      <c r="J2798" s="915"/>
      <c r="K2798" s="910">
        <f t="shared" si="440"/>
        <v>0</v>
      </c>
      <c r="L2798" s="426"/>
      <c r="M2798" s="909">
        <f t="shared" si="441"/>
        <v>0</v>
      </c>
      <c r="N2798" s="909">
        <f t="shared" si="442"/>
        <v>0</v>
      </c>
      <c r="O2798" s="909">
        <f t="shared" si="443"/>
        <v>0</v>
      </c>
      <c r="P2798" s="147"/>
      <c r="Q2798" s="1256"/>
      <c r="R2798" s="1256"/>
      <c r="S2798" s="1256"/>
      <c r="T2798" s="1256"/>
      <c r="U2798" s="1256"/>
      <c r="V2798" s="1256"/>
      <c r="W2798" s="1256"/>
      <c r="X2798" s="1256"/>
      <c r="Y2798" s="1256"/>
      <c r="Z2798" s="1256"/>
      <c r="AA2798" s="1256"/>
      <c r="AB2798" s="1256"/>
      <c r="AC2798" s="1256"/>
      <c r="AD2798" s="1256"/>
      <c r="AE2798" s="1256"/>
      <c r="AF2798" s="1256"/>
      <c r="AG2798" s="1256"/>
      <c r="AH2798" s="1256"/>
      <c r="AI2798" s="1256"/>
      <c r="AJ2798" s="1256"/>
      <c r="AK2798" s="1256"/>
      <c r="AL2798" s="1256"/>
      <c r="AM2798" s="1256"/>
      <c r="AN2798" s="1256"/>
      <c r="AO2798" s="1256"/>
      <c r="AP2798" s="1256"/>
      <c r="AQ2798" s="1256"/>
      <c r="AR2798" s="1256"/>
      <c r="AS2798" s="1256"/>
      <c r="AT2798" s="1256"/>
      <c r="AU2798" s="1256"/>
      <c r="AV2798" s="1256"/>
      <c r="AW2798" s="1256"/>
      <c r="AX2798" s="1256"/>
      <c r="AY2798" s="1256"/>
      <c r="AZ2798" s="1256"/>
      <c r="BA2798" s="1256"/>
      <c r="BB2798" s="1256"/>
      <c r="BC2798" s="1256"/>
      <c r="BD2798" s="1256"/>
      <c r="BE2798" s="1256"/>
      <c r="BF2798" s="1256"/>
      <c r="BG2798" s="1256"/>
      <c r="BH2798" s="1256"/>
      <c r="BI2798" s="1256"/>
      <c r="BJ2798" s="1256"/>
      <c r="BK2798" s="1256"/>
      <c r="BL2798" s="1256"/>
      <c r="BM2798" s="1256"/>
      <c r="BN2798" s="1256"/>
      <c r="BO2798" s="1256"/>
      <c r="BP2798" s="1256"/>
      <c r="BQ2798" s="1256"/>
      <c r="BR2798" s="1256"/>
      <c r="BS2798" s="1256"/>
    </row>
    <row r="2799" spans="1:71" s="994" customFormat="1" ht="27.6" hidden="1" outlineLevel="2">
      <c r="A2799" s="1014">
        <v>2</v>
      </c>
      <c r="B2799" s="1014" t="s">
        <v>1556</v>
      </c>
      <c r="C2799" s="1014" t="s">
        <v>6303</v>
      </c>
      <c r="D2799" s="1014" t="s">
        <v>6393</v>
      </c>
      <c r="E2799" s="1014" t="s">
        <v>6393</v>
      </c>
      <c r="F2799" s="1014" t="s">
        <v>6305</v>
      </c>
      <c r="G2799" s="941" t="s">
        <v>6521</v>
      </c>
      <c r="H2799" s="47" t="s">
        <v>29</v>
      </c>
      <c r="I2799" s="329">
        <v>18</v>
      </c>
      <c r="J2799" s="915"/>
      <c r="K2799" s="910">
        <f t="shared" si="440"/>
        <v>0</v>
      </c>
      <c r="L2799" s="426"/>
      <c r="M2799" s="909">
        <f t="shared" si="441"/>
        <v>0</v>
      </c>
      <c r="N2799" s="909">
        <f t="shared" si="442"/>
        <v>0</v>
      </c>
      <c r="O2799" s="909">
        <f t="shared" si="443"/>
        <v>0</v>
      </c>
      <c r="P2799" s="147"/>
      <c r="Q2799" s="1256"/>
      <c r="R2799" s="1256"/>
      <c r="S2799" s="1256"/>
      <c r="T2799" s="1256"/>
      <c r="U2799" s="1256"/>
      <c r="V2799" s="1256"/>
      <c r="W2799" s="1256"/>
      <c r="X2799" s="1256"/>
      <c r="Y2799" s="1256"/>
      <c r="Z2799" s="1256"/>
      <c r="AA2799" s="1256"/>
      <c r="AB2799" s="1256"/>
      <c r="AC2799" s="1256"/>
      <c r="AD2799" s="1256"/>
      <c r="AE2799" s="1256"/>
      <c r="AF2799" s="1256"/>
      <c r="AG2799" s="1256"/>
      <c r="AH2799" s="1256"/>
      <c r="AI2799" s="1256"/>
      <c r="AJ2799" s="1256"/>
      <c r="AK2799" s="1256"/>
      <c r="AL2799" s="1256"/>
      <c r="AM2799" s="1256"/>
      <c r="AN2799" s="1256"/>
      <c r="AO2799" s="1256"/>
      <c r="AP2799" s="1256"/>
      <c r="AQ2799" s="1256"/>
      <c r="AR2799" s="1256"/>
      <c r="AS2799" s="1256"/>
      <c r="AT2799" s="1256"/>
      <c r="AU2799" s="1256"/>
      <c r="AV2799" s="1256"/>
      <c r="AW2799" s="1256"/>
      <c r="AX2799" s="1256"/>
      <c r="AY2799" s="1256"/>
      <c r="AZ2799" s="1256"/>
      <c r="BA2799" s="1256"/>
      <c r="BB2799" s="1256"/>
      <c r="BC2799" s="1256"/>
      <c r="BD2799" s="1256"/>
      <c r="BE2799" s="1256"/>
      <c r="BF2799" s="1256"/>
      <c r="BG2799" s="1256"/>
      <c r="BH2799" s="1256"/>
      <c r="BI2799" s="1256"/>
      <c r="BJ2799" s="1256"/>
      <c r="BK2799" s="1256"/>
      <c r="BL2799" s="1256"/>
      <c r="BM2799" s="1256"/>
      <c r="BN2799" s="1256"/>
      <c r="BO2799" s="1256"/>
      <c r="BP2799" s="1256"/>
      <c r="BQ2799" s="1256"/>
      <c r="BR2799" s="1256"/>
      <c r="BS2799" s="1256"/>
    </row>
    <row r="2800" spans="1:71" s="994" customFormat="1" ht="41.4" hidden="1" outlineLevel="2">
      <c r="A2800" s="1014">
        <v>2</v>
      </c>
      <c r="B2800" s="1014" t="s">
        <v>1556</v>
      </c>
      <c r="C2800" s="1014" t="s">
        <v>6303</v>
      </c>
      <c r="D2800" s="1014" t="s">
        <v>6393</v>
      </c>
      <c r="E2800" s="1014" t="s">
        <v>6393</v>
      </c>
      <c r="F2800" s="1014" t="s">
        <v>6306</v>
      </c>
      <c r="G2800" s="941" t="s">
        <v>6522</v>
      </c>
      <c r="H2800" s="47" t="s">
        <v>29</v>
      </c>
      <c r="I2800" s="329">
        <v>9</v>
      </c>
      <c r="J2800" s="915"/>
      <c r="K2800" s="910">
        <f t="shared" si="440"/>
        <v>0</v>
      </c>
      <c r="L2800" s="426"/>
      <c r="M2800" s="909">
        <f t="shared" si="441"/>
        <v>0</v>
      </c>
      <c r="N2800" s="909">
        <f t="shared" si="442"/>
        <v>0</v>
      </c>
      <c r="O2800" s="909">
        <f t="shared" si="443"/>
        <v>0</v>
      </c>
      <c r="P2800" s="147"/>
      <c r="Q2800" s="1256"/>
      <c r="R2800" s="1256"/>
      <c r="S2800" s="1256"/>
      <c r="T2800" s="1256"/>
      <c r="U2800" s="1256"/>
      <c r="V2800" s="1256"/>
      <c r="W2800" s="1256"/>
      <c r="X2800" s="1256"/>
      <c r="Y2800" s="1256"/>
      <c r="Z2800" s="1256"/>
      <c r="AA2800" s="1256"/>
      <c r="AB2800" s="1256"/>
      <c r="AC2800" s="1256"/>
      <c r="AD2800" s="1256"/>
      <c r="AE2800" s="1256"/>
      <c r="AF2800" s="1256"/>
      <c r="AG2800" s="1256"/>
      <c r="AH2800" s="1256"/>
      <c r="AI2800" s="1256"/>
      <c r="AJ2800" s="1256"/>
      <c r="AK2800" s="1256"/>
      <c r="AL2800" s="1256"/>
      <c r="AM2800" s="1256"/>
      <c r="AN2800" s="1256"/>
      <c r="AO2800" s="1256"/>
      <c r="AP2800" s="1256"/>
      <c r="AQ2800" s="1256"/>
      <c r="AR2800" s="1256"/>
      <c r="AS2800" s="1256"/>
      <c r="AT2800" s="1256"/>
      <c r="AU2800" s="1256"/>
      <c r="AV2800" s="1256"/>
      <c r="AW2800" s="1256"/>
      <c r="AX2800" s="1256"/>
      <c r="AY2800" s="1256"/>
      <c r="AZ2800" s="1256"/>
      <c r="BA2800" s="1256"/>
      <c r="BB2800" s="1256"/>
      <c r="BC2800" s="1256"/>
      <c r="BD2800" s="1256"/>
      <c r="BE2800" s="1256"/>
      <c r="BF2800" s="1256"/>
      <c r="BG2800" s="1256"/>
      <c r="BH2800" s="1256"/>
      <c r="BI2800" s="1256"/>
      <c r="BJ2800" s="1256"/>
      <c r="BK2800" s="1256"/>
      <c r="BL2800" s="1256"/>
      <c r="BM2800" s="1256"/>
      <c r="BN2800" s="1256"/>
      <c r="BO2800" s="1256"/>
      <c r="BP2800" s="1256"/>
      <c r="BQ2800" s="1256"/>
      <c r="BR2800" s="1256"/>
      <c r="BS2800" s="1256"/>
    </row>
    <row r="2801" spans="1:71" s="994" customFormat="1" ht="27.6" hidden="1" outlineLevel="2">
      <c r="A2801" s="1014">
        <v>2</v>
      </c>
      <c r="B2801" s="1014" t="s">
        <v>1556</v>
      </c>
      <c r="C2801" s="1014" t="s">
        <v>6303</v>
      </c>
      <c r="D2801" s="1014" t="s">
        <v>6393</v>
      </c>
      <c r="E2801" s="1014" t="s">
        <v>6393</v>
      </c>
      <c r="F2801" s="1014" t="s">
        <v>6307</v>
      </c>
      <c r="G2801" s="941" t="s">
        <v>6523</v>
      </c>
      <c r="H2801" s="47" t="s">
        <v>29</v>
      </c>
      <c r="I2801" s="329">
        <v>9</v>
      </c>
      <c r="J2801" s="915"/>
      <c r="K2801" s="910">
        <f t="shared" si="440"/>
        <v>0</v>
      </c>
      <c r="L2801" s="426"/>
      <c r="M2801" s="909">
        <f t="shared" si="441"/>
        <v>0</v>
      </c>
      <c r="N2801" s="909">
        <f t="shared" si="442"/>
        <v>0</v>
      </c>
      <c r="O2801" s="909">
        <f t="shared" si="443"/>
        <v>0</v>
      </c>
      <c r="P2801" s="147"/>
      <c r="Q2801" s="1256"/>
      <c r="R2801" s="1256"/>
      <c r="S2801" s="1256"/>
      <c r="T2801" s="1256"/>
      <c r="U2801" s="1256"/>
      <c r="V2801" s="1256"/>
      <c r="W2801" s="1256"/>
      <c r="X2801" s="1256"/>
      <c r="Y2801" s="1256"/>
      <c r="Z2801" s="1256"/>
      <c r="AA2801" s="1256"/>
      <c r="AB2801" s="1256"/>
      <c r="AC2801" s="1256"/>
      <c r="AD2801" s="1256"/>
      <c r="AE2801" s="1256"/>
      <c r="AF2801" s="1256"/>
      <c r="AG2801" s="1256"/>
      <c r="AH2801" s="1256"/>
      <c r="AI2801" s="1256"/>
      <c r="AJ2801" s="1256"/>
      <c r="AK2801" s="1256"/>
      <c r="AL2801" s="1256"/>
      <c r="AM2801" s="1256"/>
      <c r="AN2801" s="1256"/>
      <c r="AO2801" s="1256"/>
      <c r="AP2801" s="1256"/>
      <c r="AQ2801" s="1256"/>
      <c r="AR2801" s="1256"/>
      <c r="AS2801" s="1256"/>
      <c r="AT2801" s="1256"/>
      <c r="AU2801" s="1256"/>
      <c r="AV2801" s="1256"/>
      <c r="AW2801" s="1256"/>
      <c r="AX2801" s="1256"/>
      <c r="AY2801" s="1256"/>
      <c r="AZ2801" s="1256"/>
      <c r="BA2801" s="1256"/>
      <c r="BB2801" s="1256"/>
      <c r="BC2801" s="1256"/>
      <c r="BD2801" s="1256"/>
      <c r="BE2801" s="1256"/>
      <c r="BF2801" s="1256"/>
      <c r="BG2801" s="1256"/>
      <c r="BH2801" s="1256"/>
      <c r="BI2801" s="1256"/>
      <c r="BJ2801" s="1256"/>
      <c r="BK2801" s="1256"/>
      <c r="BL2801" s="1256"/>
      <c r="BM2801" s="1256"/>
      <c r="BN2801" s="1256"/>
      <c r="BO2801" s="1256"/>
      <c r="BP2801" s="1256"/>
      <c r="BQ2801" s="1256"/>
      <c r="BR2801" s="1256"/>
      <c r="BS2801" s="1256"/>
    </row>
    <row r="2802" spans="1:71" s="994" customFormat="1" ht="27.6" hidden="1" outlineLevel="2">
      <c r="A2802" s="1014">
        <v>2</v>
      </c>
      <c r="B2802" s="1014" t="s">
        <v>1556</v>
      </c>
      <c r="C2802" s="1014" t="s">
        <v>6303</v>
      </c>
      <c r="D2802" s="1014" t="s">
        <v>6393</v>
      </c>
      <c r="E2802" s="1014" t="s">
        <v>6393</v>
      </c>
      <c r="F2802" s="1014" t="s">
        <v>3529</v>
      </c>
      <c r="G2802" s="941" t="s">
        <v>6524</v>
      </c>
      <c r="H2802" s="47" t="s">
        <v>29</v>
      </c>
      <c r="I2802" s="329">
        <v>9</v>
      </c>
      <c r="J2802" s="915"/>
      <c r="K2802" s="910">
        <f t="shared" si="440"/>
        <v>0</v>
      </c>
      <c r="L2802" s="426"/>
      <c r="M2802" s="909">
        <f t="shared" si="441"/>
        <v>0</v>
      </c>
      <c r="N2802" s="909">
        <f t="shared" si="442"/>
        <v>0</v>
      </c>
      <c r="O2802" s="909">
        <f t="shared" si="443"/>
        <v>0</v>
      </c>
      <c r="P2802" s="147"/>
      <c r="Q2802" s="1256"/>
      <c r="R2802" s="1256"/>
      <c r="S2802" s="1256"/>
      <c r="T2802" s="1256"/>
      <c r="U2802" s="1256"/>
      <c r="V2802" s="1256"/>
      <c r="W2802" s="1256"/>
      <c r="X2802" s="1256"/>
      <c r="Y2802" s="1256"/>
      <c r="Z2802" s="1256"/>
      <c r="AA2802" s="1256"/>
      <c r="AB2802" s="1256"/>
      <c r="AC2802" s="1256"/>
      <c r="AD2802" s="1256"/>
      <c r="AE2802" s="1256"/>
      <c r="AF2802" s="1256"/>
      <c r="AG2802" s="1256"/>
      <c r="AH2802" s="1256"/>
      <c r="AI2802" s="1256"/>
      <c r="AJ2802" s="1256"/>
      <c r="AK2802" s="1256"/>
      <c r="AL2802" s="1256"/>
      <c r="AM2802" s="1256"/>
      <c r="AN2802" s="1256"/>
      <c r="AO2802" s="1256"/>
      <c r="AP2802" s="1256"/>
      <c r="AQ2802" s="1256"/>
      <c r="AR2802" s="1256"/>
      <c r="AS2802" s="1256"/>
      <c r="AT2802" s="1256"/>
      <c r="AU2802" s="1256"/>
      <c r="AV2802" s="1256"/>
      <c r="AW2802" s="1256"/>
      <c r="AX2802" s="1256"/>
      <c r="AY2802" s="1256"/>
      <c r="AZ2802" s="1256"/>
      <c r="BA2802" s="1256"/>
      <c r="BB2802" s="1256"/>
      <c r="BC2802" s="1256"/>
      <c r="BD2802" s="1256"/>
      <c r="BE2802" s="1256"/>
      <c r="BF2802" s="1256"/>
      <c r="BG2802" s="1256"/>
      <c r="BH2802" s="1256"/>
      <c r="BI2802" s="1256"/>
      <c r="BJ2802" s="1256"/>
      <c r="BK2802" s="1256"/>
      <c r="BL2802" s="1256"/>
      <c r="BM2802" s="1256"/>
      <c r="BN2802" s="1256"/>
      <c r="BO2802" s="1256"/>
      <c r="BP2802" s="1256"/>
      <c r="BQ2802" s="1256"/>
      <c r="BR2802" s="1256"/>
      <c r="BS2802" s="1256"/>
    </row>
    <row r="2803" spans="1:71" s="994" customFormat="1" ht="27.6" hidden="1" outlineLevel="2">
      <c r="A2803" s="1014">
        <v>2</v>
      </c>
      <c r="B2803" s="1014" t="s">
        <v>1556</v>
      </c>
      <c r="C2803" s="1014" t="s">
        <v>6303</v>
      </c>
      <c r="D2803" s="1014" t="s">
        <v>6393</v>
      </c>
      <c r="E2803" s="1014" t="s">
        <v>6393</v>
      </c>
      <c r="F2803" s="1014" t="s">
        <v>6308</v>
      </c>
      <c r="G2803" s="941" t="s">
        <v>6525</v>
      </c>
      <c r="H2803" s="47" t="s">
        <v>29</v>
      </c>
      <c r="I2803" s="329">
        <v>9</v>
      </c>
      <c r="J2803" s="915"/>
      <c r="K2803" s="910">
        <f t="shared" si="440"/>
        <v>0</v>
      </c>
      <c r="L2803" s="426"/>
      <c r="M2803" s="909">
        <f t="shared" si="441"/>
        <v>0</v>
      </c>
      <c r="N2803" s="909">
        <f t="shared" si="442"/>
        <v>0</v>
      </c>
      <c r="O2803" s="909">
        <f t="shared" si="443"/>
        <v>0</v>
      </c>
      <c r="P2803" s="147"/>
      <c r="Q2803" s="1256"/>
      <c r="R2803" s="1256"/>
      <c r="S2803" s="1256"/>
      <c r="T2803" s="1256"/>
      <c r="U2803" s="1256"/>
      <c r="V2803" s="1256"/>
      <c r="W2803" s="1256"/>
      <c r="X2803" s="1256"/>
      <c r="Y2803" s="1256"/>
      <c r="Z2803" s="1256"/>
      <c r="AA2803" s="1256"/>
      <c r="AB2803" s="1256"/>
      <c r="AC2803" s="1256"/>
      <c r="AD2803" s="1256"/>
      <c r="AE2803" s="1256"/>
      <c r="AF2803" s="1256"/>
      <c r="AG2803" s="1256"/>
      <c r="AH2803" s="1256"/>
      <c r="AI2803" s="1256"/>
      <c r="AJ2803" s="1256"/>
      <c r="AK2803" s="1256"/>
      <c r="AL2803" s="1256"/>
      <c r="AM2803" s="1256"/>
      <c r="AN2803" s="1256"/>
      <c r="AO2803" s="1256"/>
      <c r="AP2803" s="1256"/>
      <c r="AQ2803" s="1256"/>
      <c r="AR2803" s="1256"/>
      <c r="AS2803" s="1256"/>
      <c r="AT2803" s="1256"/>
      <c r="AU2803" s="1256"/>
      <c r="AV2803" s="1256"/>
      <c r="AW2803" s="1256"/>
      <c r="AX2803" s="1256"/>
      <c r="AY2803" s="1256"/>
      <c r="AZ2803" s="1256"/>
      <c r="BA2803" s="1256"/>
      <c r="BB2803" s="1256"/>
      <c r="BC2803" s="1256"/>
      <c r="BD2803" s="1256"/>
      <c r="BE2803" s="1256"/>
      <c r="BF2803" s="1256"/>
      <c r="BG2803" s="1256"/>
      <c r="BH2803" s="1256"/>
      <c r="BI2803" s="1256"/>
      <c r="BJ2803" s="1256"/>
      <c r="BK2803" s="1256"/>
      <c r="BL2803" s="1256"/>
      <c r="BM2803" s="1256"/>
      <c r="BN2803" s="1256"/>
      <c r="BO2803" s="1256"/>
      <c r="BP2803" s="1256"/>
      <c r="BQ2803" s="1256"/>
      <c r="BR2803" s="1256"/>
      <c r="BS2803" s="1256"/>
    </row>
    <row r="2804" spans="1:71" s="994" customFormat="1" ht="27.6" hidden="1" outlineLevel="2">
      <c r="A2804" s="1014">
        <v>2</v>
      </c>
      <c r="B2804" s="1014" t="s">
        <v>1556</v>
      </c>
      <c r="C2804" s="1014" t="s">
        <v>6303</v>
      </c>
      <c r="D2804" s="1014" t="s">
        <v>6393</v>
      </c>
      <c r="E2804" s="1014" t="s">
        <v>6393</v>
      </c>
      <c r="F2804" s="1014" t="s">
        <v>6309</v>
      </c>
      <c r="G2804" s="941" t="s">
        <v>6413</v>
      </c>
      <c r="H2804" s="47" t="s">
        <v>30</v>
      </c>
      <c r="I2804" s="329">
        <v>920</v>
      </c>
      <c r="J2804" s="915"/>
      <c r="K2804" s="910">
        <f t="shared" si="440"/>
        <v>0</v>
      </c>
      <c r="L2804" s="426"/>
      <c r="M2804" s="909">
        <f t="shared" si="441"/>
        <v>0</v>
      </c>
      <c r="N2804" s="909">
        <f t="shared" si="442"/>
        <v>0</v>
      </c>
      <c r="O2804" s="909">
        <f t="shared" si="443"/>
        <v>0</v>
      </c>
      <c r="P2804" s="147"/>
      <c r="Q2804" s="1256"/>
      <c r="R2804" s="1256"/>
      <c r="S2804" s="1256"/>
      <c r="T2804" s="1256"/>
      <c r="U2804" s="1256"/>
      <c r="V2804" s="1256"/>
      <c r="W2804" s="1256"/>
      <c r="X2804" s="1256"/>
      <c r="Y2804" s="1256"/>
      <c r="Z2804" s="1256"/>
      <c r="AA2804" s="1256"/>
      <c r="AB2804" s="1256"/>
      <c r="AC2804" s="1256"/>
      <c r="AD2804" s="1256"/>
      <c r="AE2804" s="1256"/>
      <c r="AF2804" s="1256"/>
      <c r="AG2804" s="1256"/>
      <c r="AH2804" s="1256"/>
      <c r="AI2804" s="1256"/>
      <c r="AJ2804" s="1256"/>
      <c r="AK2804" s="1256"/>
      <c r="AL2804" s="1256"/>
      <c r="AM2804" s="1256"/>
      <c r="AN2804" s="1256"/>
      <c r="AO2804" s="1256"/>
      <c r="AP2804" s="1256"/>
      <c r="AQ2804" s="1256"/>
      <c r="AR2804" s="1256"/>
      <c r="AS2804" s="1256"/>
      <c r="AT2804" s="1256"/>
      <c r="AU2804" s="1256"/>
      <c r="AV2804" s="1256"/>
      <c r="AW2804" s="1256"/>
      <c r="AX2804" s="1256"/>
      <c r="AY2804" s="1256"/>
      <c r="AZ2804" s="1256"/>
      <c r="BA2804" s="1256"/>
      <c r="BB2804" s="1256"/>
      <c r="BC2804" s="1256"/>
      <c r="BD2804" s="1256"/>
      <c r="BE2804" s="1256"/>
      <c r="BF2804" s="1256"/>
      <c r="BG2804" s="1256"/>
      <c r="BH2804" s="1256"/>
      <c r="BI2804" s="1256"/>
      <c r="BJ2804" s="1256"/>
      <c r="BK2804" s="1256"/>
      <c r="BL2804" s="1256"/>
      <c r="BM2804" s="1256"/>
      <c r="BN2804" s="1256"/>
      <c r="BO2804" s="1256"/>
      <c r="BP2804" s="1256"/>
      <c r="BQ2804" s="1256"/>
      <c r="BR2804" s="1256"/>
      <c r="BS2804" s="1256"/>
    </row>
    <row r="2805" spans="1:71" s="994" customFormat="1" ht="55.2" hidden="1" outlineLevel="2">
      <c r="A2805" s="1014">
        <v>2</v>
      </c>
      <c r="B2805" s="1014" t="s">
        <v>1556</v>
      </c>
      <c r="C2805" s="1014" t="s">
        <v>6303</v>
      </c>
      <c r="D2805" s="1014" t="s">
        <v>6393</v>
      </c>
      <c r="E2805" s="1014" t="s">
        <v>6393</v>
      </c>
      <c r="F2805" s="1014" t="s">
        <v>1641</v>
      </c>
      <c r="G2805" s="941" t="s">
        <v>6456</v>
      </c>
      <c r="H2805" s="47" t="s">
        <v>30</v>
      </c>
      <c r="I2805" s="329">
        <v>920</v>
      </c>
      <c r="J2805" s="915"/>
      <c r="K2805" s="910">
        <f t="shared" si="440"/>
        <v>0</v>
      </c>
      <c r="L2805" s="426"/>
      <c r="M2805" s="909">
        <f t="shared" si="441"/>
        <v>0</v>
      </c>
      <c r="N2805" s="909">
        <f t="shared" si="442"/>
        <v>0</v>
      </c>
      <c r="O2805" s="909">
        <f t="shared" si="443"/>
        <v>0</v>
      </c>
      <c r="P2805" s="147"/>
      <c r="Q2805" s="1256"/>
      <c r="R2805" s="1256"/>
      <c r="S2805" s="1256"/>
      <c r="T2805" s="1256"/>
      <c r="U2805" s="1256"/>
      <c r="V2805" s="1256"/>
      <c r="W2805" s="1256"/>
      <c r="X2805" s="1256"/>
      <c r="Y2805" s="1256"/>
      <c r="Z2805" s="1256"/>
      <c r="AA2805" s="1256"/>
      <c r="AB2805" s="1256"/>
      <c r="AC2805" s="1256"/>
      <c r="AD2805" s="1256"/>
      <c r="AE2805" s="1256"/>
      <c r="AF2805" s="1256"/>
      <c r="AG2805" s="1256"/>
      <c r="AH2805" s="1256"/>
      <c r="AI2805" s="1256"/>
      <c r="AJ2805" s="1256"/>
      <c r="AK2805" s="1256"/>
      <c r="AL2805" s="1256"/>
      <c r="AM2805" s="1256"/>
      <c r="AN2805" s="1256"/>
      <c r="AO2805" s="1256"/>
      <c r="AP2805" s="1256"/>
      <c r="AQ2805" s="1256"/>
      <c r="AR2805" s="1256"/>
      <c r="AS2805" s="1256"/>
      <c r="AT2805" s="1256"/>
      <c r="AU2805" s="1256"/>
      <c r="AV2805" s="1256"/>
      <c r="AW2805" s="1256"/>
      <c r="AX2805" s="1256"/>
      <c r="AY2805" s="1256"/>
      <c r="AZ2805" s="1256"/>
      <c r="BA2805" s="1256"/>
      <c r="BB2805" s="1256"/>
      <c r="BC2805" s="1256"/>
      <c r="BD2805" s="1256"/>
      <c r="BE2805" s="1256"/>
      <c r="BF2805" s="1256"/>
      <c r="BG2805" s="1256"/>
      <c r="BH2805" s="1256"/>
      <c r="BI2805" s="1256"/>
      <c r="BJ2805" s="1256"/>
      <c r="BK2805" s="1256"/>
      <c r="BL2805" s="1256"/>
      <c r="BM2805" s="1256"/>
      <c r="BN2805" s="1256"/>
      <c r="BO2805" s="1256"/>
      <c r="BP2805" s="1256"/>
      <c r="BQ2805" s="1256"/>
      <c r="BR2805" s="1256"/>
      <c r="BS2805" s="1256"/>
    </row>
    <row r="2806" spans="1:71" s="994" customFormat="1" ht="27.6" hidden="1" outlineLevel="2">
      <c r="A2806" s="1014">
        <v>2</v>
      </c>
      <c r="B2806" s="1014" t="s">
        <v>1556</v>
      </c>
      <c r="C2806" s="1014" t="s">
        <v>6303</v>
      </c>
      <c r="D2806" s="1014" t="s">
        <v>6393</v>
      </c>
      <c r="E2806" s="1014" t="s">
        <v>6393</v>
      </c>
      <c r="F2806" s="1014" t="s">
        <v>6310</v>
      </c>
      <c r="G2806" s="941" t="s">
        <v>6457</v>
      </c>
      <c r="H2806" s="47" t="s">
        <v>30</v>
      </c>
      <c r="I2806" s="329">
        <v>80</v>
      </c>
      <c r="J2806" s="915"/>
      <c r="K2806" s="910">
        <f t="shared" si="440"/>
        <v>0</v>
      </c>
      <c r="L2806" s="426"/>
      <c r="M2806" s="909">
        <f t="shared" si="441"/>
        <v>0</v>
      </c>
      <c r="N2806" s="909">
        <f t="shared" si="442"/>
        <v>0</v>
      </c>
      <c r="O2806" s="909">
        <f t="shared" si="443"/>
        <v>0</v>
      </c>
      <c r="P2806" s="147"/>
      <c r="Q2806" s="1256"/>
      <c r="R2806" s="1256"/>
      <c r="S2806" s="1256"/>
      <c r="T2806" s="1256"/>
      <c r="U2806" s="1256"/>
      <c r="V2806" s="1256"/>
      <c r="W2806" s="1256"/>
      <c r="X2806" s="1256"/>
      <c r="Y2806" s="1256"/>
      <c r="Z2806" s="1256"/>
      <c r="AA2806" s="1256"/>
      <c r="AB2806" s="1256"/>
      <c r="AC2806" s="1256"/>
      <c r="AD2806" s="1256"/>
      <c r="AE2806" s="1256"/>
      <c r="AF2806" s="1256"/>
      <c r="AG2806" s="1256"/>
      <c r="AH2806" s="1256"/>
      <c r="AI2806" s="1256"/>
      <c r="AJ2806" s="1256"/>
      <c r="AK2806" s="1256"/>
      <c r="AL2806" s="1256"/>
      <c r="AM2806" s="1256"/>
      <c r="AN2806" s="1256"/>
      <c r="AO2806" s="1256"/>
      <c r="AP2806" s="1256"/>
      <c r="AQ2806" s="1256"/>
      <c r="AR2806" s="1256"/>
      <c r="AS2806" s="1256"/>
      <c r="AT2806" s="1256"/>
      <c r="AU2806" s="1256"/>
      <c r="AV2806" s="1256"/>
      <c r="AW2806" s="1256"/>
      <c r="AX2806" s="1256"/>
      <c r="AY2806" s="1256"/>
      <c r="AZ2806" s="1256"/>
      <c r="BA2806" s="1256"/>
      <c r="BB2806" s="1256"/>
      <c r="BC2806" s="1256"/>
      <c r="BD2806" s="1256"/>
      <c r="BE2806" s="1256"/>
      <c r="BF2806" s="1256"/>
      <c r="BG2806" s="1256"/>
      <c r="BH2806" s="1256"/>
      <c r="BI2806" s="1256"/>
      <c r="BJ2806" s="1256"/>
      <c r="BK2806" s="1256"/>
      <c r="BL2806" s="1256"/>
      <c r="BM2806" s="1256"/>
      <c r="BN2806" s="1256"/>
      <c r="BO2806" s="1256"/>
      <c r="BP2806" s="1256"/>
      <c r="BQ2806" s="1256"/>
      <c r="BR2806" s="1256"/>
      <c r="BS2806" s="1256"/>
    </row>
    <row r="2807" spans="1:71" s="994" customFormat="1" hidden="1" outlineLevel="2">
      <c r="A2807" s="1014">
        <v>2</v>
      </c>
      <c r="B2807" s="1014" t="s">
        <v>1556</v>
      </c>
      <c r="C2807" s="1014" t="s">
        <v>6303</v>
      </c>
      <c r="D2807" s="1014" t="s">
        <v>6393</v>
      </c>
      <c r="E2807" s="1014" t="s">
        <v>6393</v>
      </c>
      <c r="F2807" s="1014" t="s">
        <v>3531</v>
      </c>
      <c r="G2807" s="1010" t="s">
        <v>6526</v>
      </c>
      <c r="H2807" s="47"/>
      <c r="I2807" s="329"/>
      <c r="J2807" s="915"/>
      <c r="K2807" s="910">
        <f t="shared" si="440"/>
        <v>0</v>
      </c>
      <c r="L2807" s="426"/>
      <c r="M2807" s="909">
        <f t="shared" si="441"/>
        <v>0</v>
      </c>
      <c r="N2807" s="909">
        <f t="shared" si="442"/>
        <v>0</v>
      </c>
      <c r="O2807" s="909">
        <f t="shared" si="443"/>
        <v>0</v>
      </c>
      <c r="P2807" s="147"/>
      <c r="Q2807" s="1256"/>
      <c r="R2807" s="1256"/>
      <c r="S2807" s="1256"/>
      <c r="T2807" s="1256"/>
      <c r="U2807" s="1256"/>
      <c r="V2807" s="1256"/>
      <c r="W2807" s="1256"/>
      <c r="X2807" s="1256"/>
      <c r="Y2807" s="1256"/>
      <c r="Z2807" s="1256"/>
      <c r="AA2807" s="1256"/>
      <c r="AB2807" s="1256"/>
      <c r="AC2807" s="1256"/>
      <c r="AD2807" s="1256"/>
      <c r="AE2807" s="1256"/>
      <c r="AF2807" s="1256"/>
      <c r="AG2807" s="1256"/>
      <c r="AH2807" s="1256"/>
      <c r="AI2807" s="1256"/>
      <c r="AJ2807" s="1256"/>
      <c r="AK2807" s="1256"/>
      <c r="AL2807" s="1256"/>
      <c r="AM2807" s="1256"/>
      <c r="AN2807" s="1256"/>
      <c r="AO2807" s="1256"/>
      <c r="AP2807" s="1256"/>
      <c r="AQ2807" s="1256"/>
      <c r="AR2807" s="1256"/>
      <c r="AS2807" s="1256"/>
      <c r="AT2807" s="1256"/>
      <c r="AU2807" s="1256"/>
      <c r="AV2807" s="1256"/>
      <c r="AW2807" s="1256"/>
      <c r="AX2807" s="1256"/>
      <c r="AY2807" s="1256"/>
      <c r="AZ2807" s="1256"/>
      <c r="BA2807" s="1256"/>
      <c r="BB2807" s="1256"/>
      <c r="BC2807" s="1256"/>
      <c r="BD2807" s="1256"/>
      <c r="BE2807" s="1256"/>
      <c r="BF2807" s="1256"/>
      <c r="BG2807" s="1256"/>
      <c r="BH2807" s="1256"/>
      <c r="BI2807" s="1256"/>
      <c r="BJ2807" s="1256"/>
      <c r="BK2807" s="1256"/>
      <c r="BL2807" s="1256"/>
      <c r="BM2807" s="1256"/>
      <c r="BN2807" s="1256"/>
      <c r="BO2807" s="1256"/>
      <c r="BP2807" s="1256"/>
      <c r="BQ2807" s="1256"/>
      <c r="BR2807" s="1256"/>
      <c r="BS2807" s="1256"/>
    </row>
    <row r="2808" spans="1:71" s="994" customFormat="1" ht="41.4" hidden="1" outlineLevel="2">
      <c r="A2808" s="1014">
        <v>2</v>
      </c>
      <c r="B2808" s="1014" t="s">
        <v>1556</v>
      </c>
      <c r="C2808" s="1014" t="s">
        <v>6303</v>
      </c>
      <c r="D2808" s="1014" t="s">
        <v>6393</v>
      </c>
      <c r="E2808" s="1014" t="s">
        <v>6393</v>
      </c>
      <c r="F2808" s="1014" t="s">
        <v>6311</v>
      </c>
      <c r="G2808" s="941" t="s">
        <v>6513</v>
      </c>
      <c r="H2808" s="47" t="s">
        <v>29</v>
      </c>
      <c r="I2808" s="329">
        <v>5</v>
      </c>
      <c r="J2808" s="915"/>
      <c r="K2808" s="910">
        <f t="shared" si="440"/>
        <v>0</v>
      </c>
      <c r="L2808" s="426"/>
      <c r="M2808" s="909">
        <f t="shared" si="441"/>
        <v>0</v>
      </c>
      <c r="N2808" s="909">
        <f t="shared" si="442"/>
        <v>0</v>
      </c>
      <c r="O2808" s="909">
        <f t="shared" si="443"/>
        <v>0</v>
      </c>
      <c r="P2808" s="147"/>
      <c r="Q2808" s="1256"/>
      <c r="R2808" s="1256"/>
      <c r="S2808" s="1256"/>
      <c r="T2808" s="1256"/>
      <c r="U2808" s="1256"/>
      <c r="V2808" s="1256"/>
      <c r="W2808" s="1256"/>
      <c r="X2808" s="1256"/>
      <c r="Y2808" s="1256"/>
      <c r="Z2808" s="1256"/>
      <c r="AA2808" s="1256"/>
      <c r="AB2808" s="1256"/>
      <c r="AC2808" s="1256"/>
      <c r="AD2808" s="1256"/>
      <c r="AE2808" s="1256"/>
      <c r="AF2808" s="1256"/>
      <c r="AG2808" s="1256"/>
      <c r="AH2808" s="1256"/>
      <c r="AI2808" s="1256"/>
      <c r="AJ2808" s="1256"/>
      <c r="AK2808" s="1256"/>
      <c r="AL2808" s="1256"/>
      <c r="AM2808" s="1256"/>
      <c r="AN2808" s="1256"/>
      <c r="AO2808" s="1256"/>
      <c r="AP2808" s="1256"/>
      <c r="AQ2808" s="1256"/>
      <c r="AR2808" s="1256"/>
      <c r="AS2808" s="1256"/>
      <c r="AT2808" s="1256"/>
      <c r="AU2808" s="1256"/>
      <c r="AV2808" s="1256"/>
      <c r="AW2808" s="1256"/>
      <c r="AX2808" s="1256"/>
      <c r="AY2808" s="1256"/>
      <c r="AZ2808" s="1256"/>
      <c r="BA2808" s="1256"/>
      <c r="BB2808" s="1256"/>
      <c r="BC2808" s="1256"/>
      <c r="BD2808" s="1256"/>
      <c r="BE2808" s="1256"/>
      <c r="BF2808" s="1256"/>
      <c r="BG2808" s="1256"/>
      <c r="BH2808" s="1256"/>
      <c r="BI2808" s="1256"/>
      <c r="BJ2808" s="1256"/>
      <c r="BK2808" s="1256"/>
      <c r="BL2808" s="1256"/>
      <c r="BM2808" s="1256"/>
      <c r="BN2808" s="1256"/>
      <c r="BO2808" s="1256"/>
      <c r="BP2808" s="1256"/>
      <c r="BQ2808" s="1256"/>
      <c r="BR2808" s="1256"/>
      <c r="BS2808" s="1256"/>
    </row>
    <row r="2809" spans="1:71" s="994" customFormat="1" ht="27.6" hidden="1" outlineLevel="2">
      <c r="A2809" s="1014">
        <v>2</v>
      </c>
      <c r="B2809" s="1014" t="s">
        <v>1556</v>
      </c>
      <c r="C2809" s="1014" t="s">
        <v>6303</v>
      </c>
      <c r="D2809" s="1014" t="s">
        <v>6393</v>
      </c>
      <c r="E2809" s="1014" t="s">
        <v>6393</v>
      </c>
      <c r="F2809" s="1014" t="s">
        <v>6312</v>
      </c>
      <c r="G2809" s="941" t="s">
        <v>6514</v>
      </c>
      <c r="H2809" s="47" t="s">
        <v>29</v>
      </c>
      <c r="I2809" s="329">
        <v>3</v>
      </c>
      <c r="J2809" s="915"/>
      <c r="K2809" s="910">
        <f t="shared" si="440"/>
        <v>0</v>
      </c>
      <c r="L2809" s="426"/>
      <c r="M2809" s="909">
        <f t="shared" si="441"/>
        <v>0</v>
      </c>
      <c r="N2809" s="909">
        <f t="shared" si="442"/>
        <v>0</v>
      </c>
      <c r="O2809" s="909">
        <f t="shared" si="443"/>
        <v>0</v>
      </c>
      <c r="P2809" s="147"/>
      <c r="Q2809" s="1256"/>
      <c r="R2809" s="1256"/>
      <c r="S2809" s="1256"/>
      <c r="T2809" s="1256"/>
      <c r="U2809" s="1256"/>
      <c r="V2809" s="1256"/>
      <c r="W2809" s="1256"/>
      <c r="X2809" s="1256"/>
      <c r="Y2809" s="1256"/>
      <c r="Z2809" s="1256"/>
      <c r="AA2809" s="1256"/>
      <c r="AB2809" s="1256"/>
      <c r="AC2809" s="1256"/>
      <c r="AD2809" s="1256"/>
      <c r="AE2809" s="1256"/>
      <c r="AF2809" s="1256"/>
      <c r="AG2809" s="1256"/>
      <c r="AH2809" s="1256"/>
      <c r="AI2809" s="1256"/>
      <c r="AJ2809" s="1256"/>
      <c r="AK2809" s="1256"/>
      <c r="AL2809" s="1256"/>
      <c r="AM2809" s="1256"/>
      <c r="AN2809" s="1256"/>
      <c r="AO2809" s="1256"/>
      <c r="AP2809" s="1256"/>
      <c r="AQ2809" s="1256"/>
      <c r="AR2809" s="1256"/>
      <c r="AS2809" s="1256"/>
      <c r="AT2809" s="1256"/>
      <c r="AU2809" s="1256"/>
      <c r="AV2809" s="1256"/>
      <c r="AW2809" s="1256"/>
      <c r="AX2809" s="1256"/>
      <c r="AY2809" s="1256"/>
      <c r="AZ2809" s="1256"/>
      <c r="BA2809" s="1256"/>
      <c r="BB2809" s="1256"/>
      <c r="BC2809" s="1256"/>
      <c r="BD2809" s="1256"/>
      <c r="BE2809" s="1256"/>
      <c r="BF2809" s="1256"/>
      <c r="BG2809" s="1256"/>
      <c r="BH2809" s="1256"/>
      <c r="BI2809" s="1256"/>
      <c r="BJ2809" s="1256"/>
      <c r="BK2809" s="1256"/>
      <c r="BL2809" s="1256"/>
      <c r="BM2809" s="1256"/>
      <c r="BN2809" s="1256"/>
      <c r="BO2809" s="1256"/>
      <c r="BP2809" s="1256"/>
      <c r="BQ2809" s="1256"/>
      <c r="BR2809" s="1256"/>
      <c r="BS2809" s="1256"/>
    </row>
    <row r="2810" spans="1:71" s="994" customFormat="1" ht="27.6" hidden="1" outlineLevel="2">
      <c r="A2810" s="1014">
        <v>2</v>
      </c>
      <c r="B2810" s="1014" t="s">
        <v>1556</v>
      </c>
      <c r="C2810" s="1014" t="s">
        <v>6303</v>
      </c>
      <c r="D2810" s="1014" t="s">
        <v>6393</v>
      </c>
      <c r="E2810" s="1014" t="s">
        <v>6393</v>
      </c>
      <c r="F2810" s="1014" t="s">
        <v>6313</v>
      </c>
      <c r="G2810" s="941" t="s">
        <v>6660</v>
      </c>
      <c r="H2810" s="47" t="s">
        <v>29</v>
      </c>
      <c r="I2810" s="329">
        <v>3</v>
      </c>
      <c r="J2810" s="915"/>
      <c r="K2810" s="910">
        <f t="shared" si="440"/>
        <v>0</v>
      </c>
      <c r="L2810" s="426"/>
      <c r="M2810" s="909">
        <f t="shared" si="441"/>
        <v>0</v>
      </c>
      <c r="N2810" s="909">
        <f t="shared" si="442"/>
        <v>0</v>
      </c>
      <c r="O2810" s="909">
        <f t="shared" si="443"/>
        <v>0</v>
      </c>
      <c r="P2810" s="147"/>
      <c r="Q2810" s="1256"/>
      <c r="R2810" s="1256"/>
      <c r="S2810" s="1256"/>
      <c r="T2810" s="1256"/>
      <c r="U2810" s="1256"/>
      <c r="V2810" s="1256"/>
      <c r="W2810" s="1256"/>
      <c r="X2810" s="1256"/>
      <c r="Y2810" s="1256"/>
      <c r="Z2810" s="1256"/>
      <c r="AA2810" s="1256"/>
      <c r="AB2810" s="1256"/>
      <c r="AC2810" s="1256"/>
      <c r="AD2810" s="1256"/>
      <c r="AE2810" s="1256"/>
      <c r="AF2810" s="1256"/>
      <c r="AG2810" s="1256"/>
      <c r="AH2810" s="1256"/>
      <c r="AI2810" s="1256"/>
      <c r="AJ2810" s="1256"/>
      <c r="AK2810" s="1256"/>
      <c r="AL2810" s="1256"/>
      <c r="AM2810" s="1256"/>
      <c r="AN2810" s="1256"/>
      <c r="AO2810" s="1256"/>
      <c r="AP2810" s="1256"/>
      <c r="AQ2810" s="1256"/>
      <c r="AR2810" s="1256"/>
      <c r="AS2810" s="1256"/>
      <c r="AT2810" s="1256"/>
      <c r="AU2810" s="1256"/>
      <c r="AV2810" s="1256"/>
      <c r="AW2810" s="1256"/>
      <c r="AX2810" s="1256"/>
      <c r="AY2810" s="1256"/>
      <c r="AZ2810" s="1256"/>
      <c r="BA2810" s="1256"/>
      <c r="BB2810" s="1256"/>
      <c r="BC2810" s="1256"/>
      <c r="BD2810" s="1256"/>
      <c r="BE2810" s="1256"/>
      <c r="BF2810" s="1256"/>
      <c r="BG2810" s="1256"/>
      <c r="BH2810" s="1256"/>
      <c r="BI2810" s="1256"/>
      <c r="BJ2810" s="1256"/>
      <c r="BK2810" s="1256"/>
      <c r="BL2810" s="1256"/>
      <c r="BM2810" s="1256"/>
      <c r="BN2810" s="1256"/>
      <c r="BO2810" s="1256"/>
      <c r="BP2810" s="1256"/>
      <c r="BQ2810" s="1256"/>
      <c r="BR2810" s="1256"/>
      <c r="BS2810" s="1256"/>
    </row>
    <row r="2811" spans="1:71" s="994" customFormat="1" ht="27.6" hidden="1" outlineLevel="2">
      <c r="A2811" s="1014">
        <v>2</v>
      </c>
      <c r="B2811" s="1014" t="s">
        <v>1556</v>
      </c>
      <c r="C2811" s="1014" t="s">
        <v>6303</v>
      </c>
      <c r="D2811" s="1014" t="s">
        <v>6393</v>
      </c>
      <c r="E2811" s="1014" t="s">
        <v>6393</v>
      </c>
      <c r="F2811" s="1014" t="s">
        <v>6314</v>
      </c>
      <c r="G2811" s="941" t="s">
        <v>6661</v>
      </c>
      <c r="H2811" s="47" t="s">
        <v>29</v>
      </c>
      <c r="I2811" s="329">
        <v>1</v>
      </c>
      <c r="J2811" s="915"/>
      <c r="K2811" s="910">
        <f t="shared" ref="K2811:K2837" si="444">I2811*J2811</f>
        <v>0</v>
      </c>
      <c r="L2811" s="426"/>
      <c r="M2811" s="909">
        <f t="shared" ref="M2811:M2837" si="445">I2811*L2811</f>
        <v>0</v>
      </c>
      <c r="N2811" s="909">
        <f t="shared" ref="N2811:N2837" si="446">J2811+L2811</f>
        <v>0</v>
      </c>
      <c r="O2811" s="909">
        <f t="shared" ref="O2811:O2837" si="447">I2811*N2811</f>
        <v>0</v>
      </c>
      <c r="P2811" s="147"/>
      <c r="Q2811" s="1256"/>
      <c r="R2811" s="1256"/>
      <c r="S2811" s="1256"/>
      <c r="T2811" s="1256"/>
      <c r="U2811" s="1256"/>
      <c r="V2811" s="1256"/>
      <c r="W2811" s="1256"/>
      <c r="X2811" s="1256"/>
      <c r="Y2811" s="1256"/>
      <c r="Z2811" s="1256"/>
      <c r="AA2811" s="1256"/>
      <c r="AB2811" s="1256"/>
      <c r="AC2811" s="1256"/>
      <c r="AD2811" s="1256"/>
      <c r="AE2811" s="1256"/>
      <c r="AF2811" s="1256"/>
      <c r="AG2811" s="1256"/>
      <c r="AH2811" s="1256"/>
      <c r="AI2811" s="1256"/>
      <c r="AJ2811" s="1256"/>
      <c r="AK2811" s="1256"/>
      <c r="AL2811" s="1256"/>
      <c r="AM2811" s="1256"/>
      <c r="AN2811" s="1256"/>
      <c r="AO2811" s="1256"/>
      <c r="AP2811" s="1256"/>
      <c r="AQ2811" s="1256"/>
      <c r="AR2811" s="1256"/>
      <c r="AS2811" s="1256"/>
      <c r="AT2811" s="1256"/>
      <c r="AU2811" s="1256"/>
      <c r="AV2811" s="1256"/>
      <c r="AW2811" s="1256"/>
      <c r="AX2811" s="1256"/>
      <c r="AY2811" s="1256"/>
      <c r="AZ2811" s="1256"/>
      <c r="BA2811" s="1256"/>
      <c r="BB2811" s="1256"/>
      <c r="BC2811" s="1256"/>
      <c r="BD2811" s="1256"/>
      <c r="BE2811" s="1256"/>
      <c r="BF2811" s="1256"/>
      <c r="BG2811" s="1256"/>
      <c r="BH2811" s="1256"/>
      <c r="BI2811" s="1256"/>
      <c r="BJ2811" s="1256"/>
      <c r="BK2811" s="1256"/>
      <c r="BL2811" s="1256"/>
      <c r="BM2811" s="1256"/>
      <c r="BN2811" s="1256"/>
      <c r="BO2811" s="1256"/>
      <c r="BP2811" s="1256"/>
      <c r="BQ2811" s="1256"/>
      <c r="BR2811" s="1256"/>
      <c r="BS2811" s="1256"/>
    </row>
    <row r="2812" spans="1:71" s="994" customFormat="1" ht="27.6" hidden="1" outlineLevel="2">
      <c r="A2812" s="1014">
        <v>2</v>
      </c>
      <c r="B2812" s="1014" t="s">
        <v>1556</v>
      </c>
      <c r="C2812" s="1014" t="s">
        <v>6303</v>
      </c>
      <c r="D2812" s="1014" t="s">
        <v>6393</v>
      </c>
      <c r="E2812" s="1014" t="s">
        <v>6393</v>
      </c>
      <c r="F2812" s="1014" t="s">
        <v>6315</v>
      </c>
      <c r="G2812" s="941" t="s">
        <v>6662</v>
      </c>
      <c r="H2812" s="47" t="s">
        <v>29</v>
      </c>
      <c r="I2812" s="329">
        <v>1</v>
      </c>
      <c r="J2812" s="915"/>
      <c r="K2812" s="910">
        <f t="shared" si="444"/>
        <v>0</v>
      </c>
      <c r="L2812" s="426"/>
      <c r="M2812" s="909">
        <f t="shared" si="445"/>
        <v>0</v>
      </c>
      <c r="N2812" s="909">
        <f t="shared" si="446"/>
        <v>0</v>
      </c>
      <c r="O2812" s="909">
        <f t="shared" si="447"/>
        <v>0</v>
      </c>
      <c r="P2812" s="147"/>
      <c r="Q2812" s="1256"/>
      <c r="R2812" s="1256"/>
      <c r="S2812" s="1256"/>
      <c r="T2812" s="1256"/>
      <c r="U2812" s="1256"/>
      <c r="V2812" s="1256"/>
      <c r="W2812" s="1256"/>
      <c r="X2812" s="1256"/>
      <c r="Y2812" s="1256"/>
      <c r="Z2812" s="1256"/>
      <c r="AA2812" s="1256"/>
      <c r="AB2812" s="1256"/>
      <c r="AC2812" s="1256"/>
      <c r="AD2812" s="1256"/>
      <c r="AE2812" s="1256"/>
      <c r="AF2812" s="1256"/>
      <c r="AG2812" s="1256"/>
      <c r="AH2812" s="1256"/>
      <c r="AI2812" s="1256"/>
      <c r="AJ2812" s="1256"/>
      <c r="AK2812" s="1256"/>
      <c r="AL2812" s="1256"/>
      <c r="AM2812" s="1256"/>
      <c r="AN2812" s="1256"/>
      <c r="AO2812" s="1256"/>
      <c r="AP2812" s="1256"/>
      <c r="AQ2812" s="1256"/>
      <c r="AR2812" s="1256"/>
      <c r="AS2812" s="1256"/>
      <c r="AT2812" s="1256"/>
      <c r="AU2812" s="1256"/>
      <c r="AV2812" s="1256"/>
      <c r="AW2812" s="1256"/>
      <c r="AX2812" s="1256"/>
      <c r="AY2812" s="1256"/>
      <c r="AZ2812" s="1256"/>
      <c r="BA2812" s="1256"/>
      <c r="BB2812" s="1256"/>
      <c r="BC2812" s="1256"/>
      <c r="BD2812" s="1256"/>
      <c r="BE2812" s="1256"/>
      <c r="BF2812" s="1256"/>
      <c r="BG2812" s="1256"/>
      <c r="BH2812" s="1256"/>
      <c r="BI2812" s="1256"/>
      <c r="BJ2812" s="1256"/>
      <c r="BK2812" s="1256"/>
      <c r="BL2812" s="1256"/>
      <c r="BM2812" s="1256"/>
      <c r="BN2812" s="1256"/>
      <c r="BO2812" s="1256"/>
      <c r="BP2812" s="1256"/>
      <c r="BQ2812" s="1256"/>
      <c r="BR2812" s="1256"/>
      <c r="BS2812" s="1256"/>
    </row>
    <row r="2813" spans="1:71" s="994" customFormat="1" ht="27.6" hidden="1" outlineLevel="2">
      <c r="A2813" s="1014">
        <v>2</v>
      </c>
      <c r="B2813" s="1014" t="s">
        <v>1556</v>
      </c>
      <c r="C2813" s="1014" t="s">
        <v>6303</v>
      </c>
      <c r="D2813" s="1014" t="s">
        <v>6393</v>
      </c>
      <c r="E2813" s="1014" t="s">
        <v>6393</v>
      </c>
      <c r="F2813" s="1014" t="s">
        <v>6316</v>
      </c>
      <c r="G2813" s="941" t="s">
        <v>6663</v>
      </c>
      <c r="H2813" s="47" t="s">
        <v>29</v>
      </c>
      <c r="I2813" s="329">
        <v>1</v>
      </c>
      <c r="J2813" s="915"/>
      <c r="K2813" s="910">
        <f t="shared" si="444"/>
        <v>0</v>
      </c>
      <c r="L2813" s="426"/>
      <c r="M2813" s="909">
        <f t="shared" si="445"/>
        <v>0</v>
      </c>
      <c r="N2813" s="909">
        <f t="shared" si="446"/>
        <v>0</v>
      </c>
      <c r="O2813" s="909">
        <f t="shared" si="447"/>
        <v>0</v>
      </c>
      <c r="P2813" s="147"/>
      <c r="Q2813" s="1256"/>
      <c r="R2813" s="1256"/>
      <c r="S2813" s="1256"/>
      <c r="T2813" s="1256"/>
      <c r="U2813" s="1256"/>
      <c r="V2813" s="1256"/>
      <c r="W2813" s="1256"/>
      <c r="X2813" s="1256"/>
      <c r="Y2813" s="1256"/>
      <c r="Z2813" s="1256"/>
      <c r="AA2813" s="1256"/>
      <c r="AB2813" s="1256"/>
      <c r="AC2813" s="1256"/>
      <c r="AD2813" s="1256"/>
      <c r="AE2813" s="1256"/>
      <c r="AF2813" s="1256"/>
      <c r="AG2813" s="1256"/>
      <c r="AH2813" s="1256"/>
      <c r="AI2813" s="1256"/>
      <c r="AJ2813" s="1256"/>
      <c r="AK2813" s="1256"/>
      <c r="AL2813" s="1256"/>
      <c r="AM2813" s="1256"/>
      <c r="AN2813" s="1256"/>
      <c r="AO2813" s="1256"/>
      <c r="AP2813" s="1256"/>
      <c r="AQ2813" s="1256"/>
      <c r="AR2813" s="1256"/>
      <c r="AS2813" s="1256"/>
      <c r="AT2813" s="1256"/>
      <c r="AU2813" s="1256"/>
      <c r="AV2813" s="1256"/>
      <c r="AW2813" s="1256"/>
      <c r="AX2813" s="1256"/>
      <c r="AY2813" s="1256"/>
      <c r="AZ2813" s="1256"/>
      <c r="BA2813" s="1256"/>
      <c r="BB2813" s="1256"/>
      <c r="BC2813" s="1256"/>
      <c r="BD2813" s="1256"/>
      <c r="BE2813" s="1256"/>
      <c r="BF2813" s="1256"/>
      <c r="BG2813" s="1256"/>
      <c r="BH2813" s="1256"/>
      <c r="BI2813" s="1256"/>
      <c r="BJ2813" s="1256"/>
      <c r="BK2813" s="1256"/>
      <c r="BL2813" s="1256"/>
      <c r="BM2813" s="1256"/>
      <c r="BN2813" s="1256"/>
      <c r="BO2813" s="1256"/>
      <c r="BP2813" s="1256"/>
      <c r="BQ2813" s="1256"/>
      <c r="BR2813" s="1256"/>
      <c r="BS2813" s="1256"/>
    </row>
    <row r="2814" spans="1:71" s="994" customFormat="1" ht="27.6" hidden="1" outlineLevel="2">
      <c r="A2814" s="1014">
        <v>2</v>
      </c>
      <c r="B2814" s="1014" t="s">
        <v>1556</v>
      </c>
      <c r="C2814" s="1014" t="s">
        <v>6303</v>
      </c>
      <c r="D2814" s="1014" t="s">
        <v>6393</v>
      </c>
      <c r="E2814" s="1014" t="s">
        <v>6393</v>
      </c>
      <c r="F2814" s="1014" t="s">
        <v>6317</v>
      </c>
      <c r="G2814" s="941" t="s">
        <v>6525</v>
      </c>
      <c r="H2814" s="47" t="s">
        <v>29</v>
      </c>
      <c r="I2814" s="329">
        <v>1</v>
      </c>
      <c r="J2814" s="915"/>
      <c r="K2814" s="910">
        <f t="shared" si="444"/>
        <v>0</v>
      </c>
      <c r="L2814" s="426"/>
      <c r="M2814" s="909">
        <f t="shared" si="445"/>
        <v>0</v>
      </c>
      <c r="N2814" s="909">
        <f t="shared" si="446"/>
        <v>0</v>
      </c>
      <c r="O2814" s="909">
        <f t="shared" si="447"/>
        <v>0</v>
      </c>
      <c r="P2814" s="147"/>
      <c r="Q2814" s="1256"/>
      <c r="R2814" s="1256"/>
      <c r="S2814" s="1256"/>
      <c r="T2814" s="1256"/>
      <c r="U2814" s="1256"/>
      <c r="V2814" s="1256"/>
      <c r="W2814" s="1256"/>
      <c r="X2814" s="1256"/>
      <c r="Y2814" s="1256"/>
      <c r="Z2814" s="1256"/>
      <c r="AA2814" s="1256"/>
      <c r="AB2814" s="1256"/>
      <c r="AC2814" s="1256"/>
      <c r="AD2814" s="1256"/>
      <c r="AE2814" s="1256"/>
      <c r="AF2814" s="1256"/>
      <c r="AG2814" s="1256"/>
      <c r="AH2814" s="1256"/>
      <c r="AI2814" s="1256"/>
      <c r="AJ2814" s="1256"/>
      <c r="AK2814" s="1256"/>
      <c r="AL2814" s="1256"/>
      <c r="AM2814" s="1256"/>
      <c r="AN2814" s="1256"/>
      <c r="AO2814" s="1256"/>
      <c r="AP2814" s="1256"/>
      <c r="AQ2814" s="1256"/>
      <c r="AR2814" s="1256"/>
      <c r="AS2814" s="1256"/>
      <c r="AT2814" s="1256"/>
      <c r="AU2814" s="1256"/>
      <c r="AV2814" s="1256"/>
      <c r="AW2814" s="1256"/>
      <c r="AX2814" s="1256"/>
      <c r="AY2814" s="1256"/>
      <c r="AZ2814" s="1256"/>
      <c r="BA2814" s="1256"/>
      <c r="BB2814" s="1256"/>
      <c r="BC2814" s="1256"/>
      <c r="BD2814" s="1256"/>
      <c r="BE2814" s="1256"/>
      <c r="BF2814" s="1256"/>
      <c r="BG2814" s="1256"/>
      <c r="BH2814" s="1256"/>
      <c r="BI2814" s="1256"/>
      <c r="BJ2814" s="1256"/>
      <c r="BK2814" s="1256"/>
      <c r="BL2814" s="1256"/>
      <c r="BM2814" s="1256"/>
      <c r="BN2814" s="1256"/>
      <c r="BO2814" s="1256"/>
      <c r="BP2814" s="1256"/>
      <c r="BQ2814" s="1256"/>
      <c r="BR2814" s="1256"/>
      <c r="BS2814" s="1256"/>
    </row>
    <row r="2815" spans="1:71" s="994" customFormat="1" hidden="1" outlineLevel="2">
      <c r="A2815" s="1014">
        <v>2</v>
      </c>
      <c r="B2815" s="1014" t="s">
        <v>1556</v>
      </c>
      <c r="C2815" s="1014" t="s">
        <v>6303</v>
      </c>
      <c r="D2815" s="1014" t="s">
        <v>6393</v>
      </c>
      <c r="E2815" s="1014" t="s">
        <v>6393</v>
      </c>
      <c r="F2815" s="1014" t="s">
        <v>6318</v>
      </c>
      <c r="G2815" s="1010" t="s">
        <v>6512</v>
      </c>
      <c r="H2815" s="47"/>
      <c r="I2815" s="329"/>
      <c r="J2815" s="915"/>
      <c r="K2815" s="910">
        <f t="shared" si="444"/>
        <v>0</v>
      </c>
      <c r="L2815" s="426"/>
      <c r="M2815" s="909">
        <f t="shared" si="445"/>
        <v>0</v>
      </c>
      <c r="N2815" s="909">
        <f t="shared" si="446"/>
        <v>0</v>
      </c>
      <c r="O2815" s="909">
        <f t="shared" si="447"/>
        <v>0</v>
      </c>
      <c r="P2815" s="147"/>
      <c r="Q2815" s="1256"/>
      <c r="R2815" s="1256"/>
      <c r="S2815" s="1256"/>
      <c r="T2815" s="1256"/>
      <c r="U2815" s="1256"/>
      <c r="V2815" s="1256"/>
      <c r="W2815" s="1256"/>
      <c r="X2815" s="1256"/>
      <c r="Y2815" s="1256"/>
      <c r="Z2815" s="1256"/>
      <c r="AA2815" s="1256"/>
      <c r="AB2815" s="1256"/>
      <c r="AC2815" s="1256"/>
      <c r="AD2815" s="1256"/>
      <c r="AE2815" s="1256"/>
      <c r="AF2815" s="1256"/>
      <c r="AG2815" s="1256"/>
      <c r="AH2815" s="1256"/>
      <c r="AI2815" s="1256"/>
      <c r="AJ2815" s="1256"/>
      <c r="AK2815" s="1256"/>
      <c r="AL2815" s="1256"/>
      <c r="AM2815" s="1256"/>
      <c r="AN2815" s="1256"/>
      <c r="AO2815" s="1256"/>
      <c r="AP2815" s="1256"/>
      <c r="AQ2815" s="1256"/>
      <c r="AR2815" s="1256"/>
      <c r="AS2815" s="1256"/>
      <c r="AT2815" s="1256"/>
      <c r="AU2815" s="1256"/>
      <c r="AV2815" s="1256"/>
      <c r="AW2815" s="1256"/>
      <c r="AX2815" s="1256"/>
      <c r="AY2815" s="1256"/>
      <c r="AZ2815" s="1256"/>
      <c r="BA2815" s="1256"/>
      <c r="BB2815" s="1256"/>
      <c r="BC2815" s="1256"/>
      <c r="BD2815" s="1256"/>
      <c r="BE2815" s="1256"/>
      <c r="BF2815" s="1256"/>
      <c r="BG2815" s="1256"/>
      <c r="BH2815" s="1256"/>
      <c r="BI2815" s="1256"/>
      <c r="BJ2815" s="1256"/>
      <c r="BK2815" s="1256"/>
      <c r="BL2815" s="1256"/>
      <c r="BM2815" s="1256"/>
      <c r="BN2815" s="1256"/>
      <c r="BO2815" s="1256"/>
      <c r="BP2815" s="1256"/>
      <c r="BQ2815" s="1256"/>
      <c r="BR2815" s="1256"/>
      <c r="BS2815" s="1256"/>
    </row>
    <row r="2816" spans="1:71" s="994" customFormat="1" ht="27.6" hidden="1" outlineLevel="2">
      <c r="A2816" s="1014">
        <v>2</v>
      </c>
      <c r="B2816" s="1014" t="s">
        <v>1556</v>
      </c>
      <c r="C2816" s="1014" t="s">
        <v>6303</v>
      </c>
      <c r="D2816" s="1014" t="s">
        <v>6393</v>
      </c>
      <c r="E2816" s="1014" t="s">
        <v>6393</v>
      </c>
      <c r="F2816" s="1014" t="s">
        <v>6319</v>
      </c>
      <c r="G2816" s="941" t="s">
        <v>6517</v>
      </c>
      <c r="H2816" s="47" t="s">
        <v>29</v>
      </c>
      <c r="I2816" s="329">
        <v>3</v>
      </c>
      <c r="J2816" s="915"/>
      <c r="K2816" s="910">
        <f t="shared" si="444"/>
        <v>0</v>
      </c>
      <c r="L2816" s="426"/>
      <c r="M2816" s="909">
        <f t="shared" si="445"/>
        <v>0</v>
      </c>
      <c r="N2816" s="909">
        <f t="shared" si="446"/>
        <v>0</v>
      </c>
      <c r="O2816" s="909">
        <f t="shared" si="447"/>
        <v>0</v>
      </c>
      <c r="P2816" s="147"/>
      <c r="Q2816" s="1256"/>
      <c r="R2816" s="1256"/>
      <c r="S2816" s="1256"/>
      <c r="T2816" s="1256"/>
      <c r="U2816" s="1256"/>
      <c r="V2816" s="1256"/>
      <c r="W2816" s="1256"/>
      <c r="X2816" s="1256"/>
      <c r="Y2816" s="1256"/>
      <c r="Z2816" s="1256"/>
      <c r="AA2816" s="1256"/>
      <c r="AB2816" s="1256"/>
      <c r="AC2816" s="1256"/>
      <c r="AD2816" s="1256"/>
      <c r="AE2816" s="1256"/>
      <c r="AF2816" s="1256"/>
      <c r="AG2816" s="1256"/>
      <c r="AH2816" s="1256"/>
      <c r="AI2816" s="1256"/>
      <c r="AJ2816" s="1256"/>
      <c r="AK2816" s="1256"/>
      <c r="AL2816" s="1256"/>
      <c r="AM2816" s="1256"/>
      <c r="AN2816" s="1256"/>
      <c r="AO2816" s="1256"/>
      <c r="AP2816" s="1256"/>
      <c r="AQ2816" s="1256"/>
      <c r="AR2816" s="1256"/>
      <c r="AS2816" s="1256"/>
      <c r="AT2816" s="1256"/>
      <c r="AU2816" s="1256"/>
      <c r="AV2816" s="1256"/>
      <c r="AW2816" s="1256"/>
      <c r="AX2816" s="1256"/>
      <c r="AY2816" s="1256"/>
      <c r="AZ2816" s="1256"/>
      <c r="BA2816" s="1256"/>
      <c r="BB2816" s="1256"/>
      <c r="BC2816" s="1256"/>
      <c r="BD2816" s="1256"/>
      <c r="BE2816" s="1256"/>
      <c r="BF2816" s="1256"/>
      <c r="BG2816" s="1256"/>
      <c r="BH2816" s="1256"/>
      <c r="BI2816" s="1256"/>
      <c r="BJ2816" s="1256"/>
      <c r="BK2816" s="1256"/>
      <c r="BL2816" s="1256"/>
      <c r="BM2816" s="1256"/>
      <c r="BN2816" s="1256"/>
      <c r="BO2816" s="1256"/>
      <c r="BP2816" s="1256"/>
      <c r="BQ2816" s="1256"/>
      <c r="BR2816" s="1256"/>
      <c r="BS2816" s="1256"/>
    </row>
    <row r="2817" spans="1:71" s="994" customFormat="1" ht="27.6" hidden="1" outlineLevel="2">
      <c r="A2817" s="1014">
        <v>2</v>
      </c>
      <c r="B2817" s="1014" t="s">
        <v>1556</v>
      </c>
      <c r="C2817" s="1014" t="s">
        <v>6303</v>
      </c>
      <c r="D2817" s="1014" t="s">
        <v>6393</v>
      </c>
      <c r="E2817" s="1014" t="s">
        <v>6393</v>
      </c>
      <c r="F2817" s="1014" t="s">
        <v>6320</v>
      </c>
      <c r="G2817" s="941" t="s">
        <v>6518</v>
      </c>
      <c r="H2817" s="47" t="s">
        <v>29</v>
      </c>
      <c r="I2817" s="329">
        <v>3</v>
      </c>
      <c r="J2817" s="915"/>
      <c r="K2817" s="910">
        <f t="shared" si="444"/>
        <v>0</v>
      </c>
      <c r="L2817" s="426"/>
      <c r="M2817" s="909">
        <f t="shared" si="445"/>
        <v>0</v>
      </c>
      <c r="N2817" s="909">
        <f t="shared" si="446"/>
        <v>0</v>
      </c>
      <c r="O2817" s="909">
        <f t="shared" si="447"/>
        <v>0</v>
      </c>
      <c r="P2817" s="147"/>
      <c r="Q2817" s="1256"/>
      <c r="R2817" s="1256"/>
      <c r="S2817" s="1256"/>
      <c r="T2817" s="1256"/>
      <c r="U2817" s="1256"/>
      <c r="V2817" s="1256"/>
      <c r="W2817" s="1256"/>
      <c r="X2817" s="1256"/>
      <c r="Y2817" s="1256"/>
      <c r="Z2817" s="1256"/>
      <c r="AA2817" s="1256"/>
      <c r="AB2817" s="1256"/>
      <c r="AC2817" s="1256"/>
      <c r="AD2817" s="1256"/>
      <c r="AE2817" s="1256"/>
      <c r="AF2817" s="1256"/>
      <c r="AG2817" s="1256"/>
      <c r="AH2817" s="1256"/>
      <c r="AI2817" s="1256"/>
      <c r="AJ2817" s="1256"/>
      <c r="AK2817" s="1256"/>
      <c r="AL2817" s="1256"/>
      <c r="AM2817" s="1256"/>
      <c r="AN2817" s="1256"/>
      <c r="AO2817" s="1256"/>
      <c r="AP2817" s="1256"/>
      <c r="AQ2817" s="1256"/>
      <c r="AR2817" s="1256"/>
      <c r="AS2817" s="1256"/>
      <c r="AT2817" s="1256"/>
      <c r="AU2817" s="1256"/>
      <c r="AV2817" s="1256"/>
      <c r="AW2817" s="1256"/>
      <c r="AX2817" s="1256"/>
      <c r="AY2817" s="1256"/>
      <c r="AZ2817" s="1256"/>
      <c r="BA2817" s="1256"/>
      <c r="BB2817" s="1256"/>
      <c r="BC2817" s="1256"/>
      <c r="BD2817" s="1256"/>
      <c r="BE2817" s="1256"/>
      <c r="BF2817" s="1256"/>
      <c r="BG2817" s="1256"/>
      <c r="BH2817" s="1256"/>
      <c r="BI2817" s="1256"/>
      <c r="BJ2817" s="1256"/>
      <c r="BK2817" s="1256"/>
      <c r="BL2817" s="1256"/>
      <c r="BM2817" s="1256"/>
      <c r="BN2817" s="1256"/>
      <c r="BO2817" s="1256"/>
      <c r="BP2817" s="1256"/>
      <c r="BQ2817" s="1256"/>
      <c r="BR2817" s="1256"/>
      <c r="BS2817" s="1256"/>
    </row>
    <row r="2818" spans="1:71" s="994" customFormat="1" hidden="1" outlineLevel="2">
      <c r="A2818" s="1014">
        <v>2</v>
      </c>
      <c r="B2818" s="1014" t="s">
        <v>1556</v>
      </c>
      <c r="C2818" s="1014" t="s">
        <v>6303</v>
      </c>
      <c r="D2818" s="1014" t="s">
        <v>6393</v>
      </c>
      <c r="E2818" s="1014" t="s">
        <v>6393</v>
      </c>
      <c r="F2818" s="1014" t="s">
        <v>6321</v>
      </c>
      <c r="G2818" s="941" t="s">
        <v>6519</v>
      </c>
      <c r="H2818" s="47" t="s">
        <v>29</v>
      </c>
      <c r="I2818" s="329">
        <v>3</v>
      </c>
      <c r="J2818" s="915"/>
      <c r="K2818" s="910">
        <f t="shared" si="444"/>
        <v>0</v>
      </c>
      <c r="L2818" s="426"/>
      <c r="M2818" s="909">
        <f t="shared" si="445"/>
        <v>0</v>
      </c>
      <c r="N2818" s="909">
        <f t="shared" si="446"/>
        <v>0</v>
      </c>
      <c r="O2818" s="909">
        <f t="shared" si="447"/>
        <v>0</v>
      </c>
      <c r="P2818" s="147"/>
      <c r="Q2818" s="1256"/>
      <c r="R2818" s="1256"/>
      <c r="S2818" s="1256"/>
      <c r="T2818" s="1256"/>
      <c r="U2818" s="1256"/>
      <c r="V2818" s="1256"/>
      <c r="W2818" s="1256"/>
      <c r="X2818" s="1256"/>
      <c r="Y2818" s="1256"/>
      <c r="Z2818" s="1256"/>
      <c r="AA2818" s="1256"/>
      <c r="AB2818" s="1256"/>
      <c r="AC2818" s="1256"/>
      <c r="AD2818" s="1256"/>
      <c r="AE2818" s="1256"/>
      <c r="AF2818" s="1256"/>
      <c r="AG2818" s="1256"/>
      <c r="AH2818" s="1256"/>
      <c r="AI2818" s="1256"/>
      <c r="AJ2818" s="1256"/>
      <c r="AK2818" s="1256"/>
      <c r="AL2818" s="1256"/>
      <c r="AM2818" s="1256"/>
      <c r="AN2818" s="1256"/>
      <c r="AO2818" s="1256"/>
      <c r="AP2818" s="1256"/>
      <c r="AQ2818" s="1256"/>
      <c r="AR2818" s="1256"/>
      <c r="AS2818" s="1256"/>
      <c r="AT2818" s="1256"/>
      <c r="AU2818" s="1256"/>
      <c r="AV2818" s="1256"/>
      <c r="AW2818" s="1256"/>
      <c r="AX2818" s="1256"/>
      <c r="AY2818" s="1256"/>
      <c r="AZ2818" s="1256"/>
      <c r="BA2818" s="1256"/>
      <c r="BB2818" s="1256"/>
      <c r="BC2818" s="1256"/>
      <c r="BD2818" s="1256"/>
      <c r="BE2818" s="1256"/>
      <c r="BF2818" s="1256"/>
      <c r="BG2818" s="1256"/>
      <c r="BH2818" s="1256"/>
      <c r="BI2818" s="1256"/>
      <c r="BJ2818" s="1256"/>
      <c r="BK2818" s="1256"/>
      <c r="BL2818" s="1256"/>
      <c r="BM2818" s="1256"/>
      <c r="BN2818" s="1256"/>
      <c r="BO2818" s="1256"/>
      <c r="BP2818" s="1256"/>
      <c r="BQ2818" s="1256"/>
      <c r="BR2818" s="1256"/>
      <c r="BS2818" s="1256"/>
    </row>
    <row r="2819" spans="1:71" s="994" customFormat="1" hidden="1" outlineLevel="2">
      <c r="A2819" s="1014">
        <v>2</v>
      </c>
      <c r="B2819" s="1014" t="s">
        <v>1556</v>
      </c>
      <c r="C2819" s="1014" t="s">
        <v>6303</v>
      </c>
      <c r="D2819" s="1014" t="s">
        <v>6393</v>
      </c>
      <c r="E2819" s="1014" t="s">
        <v>6393</v>
      </c>
      <c r="F2819" s="1014" t="s">
        <v>3412</v>
      </c>
      <c r="G2819" s="941" t="s">
        <v>6520</v>
      </c>
      <c r="H2819" s="47" t="s">
        <v>29</v>
      </c>
      <c r="I2819" s="329">
        <v>3</v>
      </c>
      <c r="J2819" s="915"/>
      <c r="K2819" s="910">
        <f t="shared" si="444"/>
        <v>0</v>
      </c>
      <c r="L2819" s="426"/>
      <c r="M2819" s="909">
        <f t="shared" si="445"/>
        <v>0</v>
      </c>
      <c r="N2819" s="909">
        <f t="shared" si="446"/>
        <v>0</v>
      </c>
      <c r="O2819" s="909">
        <f t="shared" si="447"/>
        <v>0</v>
      </c>
      <c r="P2819" s="147"/>
      <c r="Q2819" s="1256"/>
      <c r="R2819" s="1256"/>
      <c r="S2819" s="1256"/>
      <c r="T2819" s="1256"/>
      <c r="U2819" s="1256"/>
      <c r="V2819" s="1256"/>
      <c r="W2819" s="1256"/>
      <c r="X2819" s="1256"/>
      <c r="Y2819" s="1256"/>
      <c r="Z2819" s="1256"/>
      <c r="AA2819" s="1256"/>
      <c r="AB2819" s="1256"/>
      <c r="AC2819" s="1256"/>
      <c r="AD2819" s="1256"/>
      <c r="AE2819" s="1256"/>
      <c r="AF2819" s="1256"/>
      <c r="AG2819" s="1256"/>
      <c r="AH2819" s="1256"/>
      <c r="AI2819" s="1256"/>
      <c r="AJ2819" s="1256"/>
      <c r="AK2819" s="1256"/>
      <c r="AL2819" s="1256"/>
      <c r="AM2819" s="1256"/>
      <c r="AN2819" s="1256"/>
      <c r="AO2819" s="1256"/>
      <c r="AP2819" s="1256"/>
      <c r="AQ2819" s="1256"/>
      <c r="AR2819" s="1256"/>
      <c r="AS2819" s="1256"/>
      <c r="AT2819" s="1256"/>
      <c r="AU2819" s="1256"/>
      <c r="AV2819" s="1256"/>
      <c r="AW2819" s="1256"/>
      <c r="AX2819" s="1256"/>
      <c r="AY2819" s="1256"/>
      <c r="AZ2819" s="1256"/>
      <c r="BA2819" s="1256"/>
      <c r="BB2819" s="1256"/>
      <c r="BC2819" s="1256"/>
      <c r="BD2819" s="1256"/>
      <c r="BE2819" s="1256"/>
      <c r="BF2819" s="1256"/>
      <c r="BG2819" s="1256"/>
      <c r="BH2819" s="1256"/>
      <c r="BI2819" s="1256"/>
      <c r="BJ2819" s="1256"/>
      <c r="BK2819" s="1256"/>
      <c r="BL2819" s="1256"/>
      <c r="BM2819" s="1256"/>
      <c r="BN2819" s="1256"/>
      <c r="BO2819" s="1256"/>
      <c r="BP2819" s="1256"/>
      <c r="BQ2819" s="1256"/>
      <c r="BR2819" s="1256"/>
      <c r="BS2819" s="1256"/>
    </row>
    <row r="2820" spans="1:71" s="994" customFormat="1" ht="27.6" hidden="1" outlineLevel="2">
      <c r="A2820" s="1014">
        <v>2</v>
      </c>
      <c r="B2820" s="1014" t="s">
        <v>1556</v>
      </c>
      <c r="C2820" s="1014" t="s">
        <v>6303</v>
      </c>
      <c r="D2820" s="1014" t="s">
        <v>6393</v>
      </c>
      <c r="E2820" s="1014" t="s">
        <v>6393</v>
      </c>
      <c r="F2820" s="1014" t="s">
        <v>6322</v>
      </c>
      <c r="G2820" s="941" t="s">
        <v>6521</v>
      </c>
      <c r="H2820" s="47" t="s">
        <v>29</v>
      </c>
      <c r="I2820" s="329">
        <v>3</v>
      </c>
      <c r="J2820" s="915"/>
      <c r="K2820" s="910">
        <f t="shared" si="444"/>
        <v>0</v>
      </c>
      <c r="L2820" s="426"/>
      <c r="M2820" s="909">
        <f t="shared" si="445"/>
        <v>0</v>
      </c>
      <c r="N2820" s="909">
        <f t="shared" si="446"/>
        <v>0</v>
      </c>
      <c r="O2820" s="909">
        <f t="shared" si="447"/>
        <v>0</v>
      </c>
      <c r="P2820" s="147"/>
      <c r="Q2820" s="1256"/>
      <c r="R2820" s="1256"/>
      <c r="S2820" s="1256"/>
      <c r="T2820" s="1256"/>
      <c r="U2820" s="1256"/>
      <c r="V2820" s="1256"/>
      <c r="W2820" s="1256"/>
      <c r="X2820" s="1256"/>
      <c r="Y2820" s="1256"/>
      <c r="Z2820" s="1256"/>
      <c r="AA2820" s="1256"/>
      <c r="AB2820" s="1256"/>
      <c r="AC2820" s="1256"/>
      <c r="AD2820" s="1256"/>
      <c r="AE2820" s="1256"/>
      <c r="AF2820" s="1256"/>
      <c r="AG2820" s="1256"/>
      <c r="AH2820" s="1256"/>
      <c r="AI2820" s="1256"/>
      <c r="AJ2820" s="1256"/>
      <c r="AK2820" s="1256"/>
      <c r="AL2820" s="1256"/>
      <c r="AM2820" s="1256"/>
      <c r="AN2820" s="1256"/>
      <c r="AO2820" s="1256"/>
      <c r="AP2820" s="1256"/>
      <c r="AQ2820" s="1256"/>
      <c r="AR2820" s="1256"/>
      <c r="AS2820" s="1256"/>
      <c r="AT2820" s="1256"/>
      <c r="AU2820" s="1256"/>
      <c r="AV2820" s="1256"/>
      <c r="AW2820" s="1256"/>
      <c r="AX2820" s="1256"/>
      <c r="AY2820" s="1256"/>
      <c r="AZ2820" s="1256"/>
      <c r="BA2820" s="1256"/>
      <c r="BB2820" s="1256"/>
      <c r="BC2820" s="1256"/>
      <c r="BD2820" s="1256"/>
      <c r="BE2820" s="1256"/>
      <c r="BF2820" s="1256"/>
      <c r="BG2820" s="1256"/>
      <c r="BH2820" s="1256"/>
      <c r="BI2820" s="1256"/>
      <c r="BJ2820" s="1256"/>
      <c r="BK2820" s="1256"/>
      <c r="BL2820" s="1256"/>
      <c r="BM2820" s="1256"/>
      <c r="BN2820" s="1256"/>
      <c r="BO2820" s="1256"/>
      <c r="BP2820" s="1256"/>
      <c r="BQ2820" s="1256"/>
      <c r="BR2820" s="1256"/>
      <c r="BS2820" s="1256"/>
    </row>
    <row r="2821" spans="1:71" s="994" customFormat="1" ht="41.4" hidden="1" outlineLevel="2">
      <c r="A2821" s="1014">
        <v>2</v>
      </c>
      <c r="B2821" s="1014" t="s">
        <v>1556</v>
      </c>
      <c r="C2821" s="1014" t="s">
        <v>6303</v>
      </c>
      <c r="D2821" s="1014" t="s">
        <v>6393</v>
      </c>
      <c r="E2821" s="1014" t="s">
        <v>6393</v>
      </c>
      <c r="F2821" s="1014" t="s">
        <v>6323</v>
      </c>
      <c r="G2821" s="941" t="s">
        <v>6522</v>
      </c>
      <c r="H2821" s="47" t="s">
        <v>29</v>
      </c>
      <c r="I2821" s="329">
        <v>3</v>
      </c>
      <c r="J2821" s="915"/>
      <c r="K2821" s="910">
        <f t="shared" si="444"/>
        <v>0</v>
      </c>
      <c r="L2821" s="426"/>
      <c r="M2821" s="909">
        <f t="shared" si="445"/>
        <v>0</v>
      </c>
      <c r="N2821" s="909">
        <f t="shared" si="446"/>
        <v>0</v>
      </c>
      <c r="O2821" s="909">
        <f t="shared" si="447"/>
        <v>0</v>
      </c>
      <c r="P2821" s="147"/>
      <c r="Q2821" s="1256"/>
      <c r="R2821" s="1256"/>
      <c r="S2821" s="1256"/>
      <c r="T2821" s="1256"/>
      <c r="U2821" s="1256"/>
      <c r="V2821" s="1256"/>
      <c r="W2821" s="1256"/>
      <c r="X2821" s="1256"/>
      <c r="Y2821" s="1256"/>
      <c r="Z2821" s="1256"/>
      <c r="AA2821" s="1256"/>
      <c r="AB2821" s="1256"/>
      <c r="AC2821" s="1256"/>
      <c r="AD2821" s="1256"/>
      <c r="AE2821" s="1256"/>
      <c r="AF2821" s="1256"/>
      <c r="AG2821" s="1256"/>
      <c r="AH2821" s="1256"/>
      <c r="AI2821" s="1256"/>
      <c r="AJ2821" s="1256"/>
      <c r="AK2821" s="1256"/>
      <c r="AL2821" s="1256"/>
      <c r="AM2821" s="1256"/>
      <c r="AN2821" s="1256"/>
      <c r="AO2821" s="1256"/>
      <c r="AP2821" s="1256"/>
      <c r="AQ2821" s="1256"/>
      <c r="AR2821" s="1256"/>
      <c r="AS2821" s="1256"/>
      <c r="AT2821" s="1256"/>
      <c r="AU2821" s="1256"/>
      <c r="AV2821" s="1256"/>
      <c r="AW2821" s="1256"/>
      <c r="AX2821" s="1256"/>
      <c r="AY2821" s="1256"/>
      <c r="AZ2821" s="1256"/>
      <c r="BA2821" s="1256"/>
      <c r="BB2821" s="1256"/>
      <c r="BC2821" s="1256"/>
      <c r="BD2821" s="1256"/>
      <c r="BE2821" s="1256"/>
      <c r="BF2821" s="1256"/>
      <c r="BG2821" s="1256"/>
      <c r="BH2821" s="1256"/>
      <c r="BI2821" s="1256"/>
      <c r="BJ2821" s="1256"/>
      <c r="BK2821" s="1256"/>
      <c r="BL2821" s="1256"/>
      <c r="BM2821" s="1256"/>
      <c r="BN2821" s="1256"/>
      <c r="BO2821" s="1256"/>
      <c r="BP2821" s="1256"/>
      <c r="BQ2821" s="1256"/>
      <c r="BR2821" s="1256"/>
      <c r="BS2821" s="1256"/>
    </row>
    <row r="2822" spans="1:71" s="994" customFormat="1" ht="27.6" hidden="1" outlineLevel="2">
      <c r="A2822" s="1014">
        <v>2</v>
      </c>
      <c r="B2822" s="1014" t="s">
        <v>1556</v>
      </c>
      <c r="C2822" s="1014" t="s">
        <v>6303</v>
      </c>
      <c r="D2822" s="1014" t="s">
        <v>6393</v>
      </c>
      <c r="E2822" s="1014" t="s">
        <v>6393</v>
      </c>
      <c r="F2822" s="1014" t="s">
        <v>6324</v>
      </c>
      <c r="G2822" s="941" t="s">
        <v>6523</v>
      </c>
      <c r="H2822" s="47" t="s">
        <v>29</v>
      </c>
      <c r="I2822" s="329">
        <v>3</v>
      </c>
      <c r="J2822" s="915"/>
      <c r="K2822" s="910">
        <f t="shared" si="444"/>
        <v>0</v>
      </c>
      <c r="L2822" s="426"/>
      <c r="M2822" s="909">
        <f t="shared" si="445"/>
        <v>0</v>
      </c>
      <c r="N2822" s="909">
        <f t="shared" si="446"/>
        <v>0</v>
      </c>
      <c r="O2822" s="909">
        <f t="shared" si="447"/>
        <v>0</v>
      </c>
      <c r="P2822" s="147"/>
      <c r="Q2822" s="1256"/>
      <c r="R2822" s="1256"/>
      <c r="S2822" s="1256"/>
      <c r="T2822" s="1256"/>
      <c r="U2822" s="1256"/>
      <c r="V2822" s="1256"/>
      <c r="W2822" s="1256"/>
      <c r="X2822" s="1256"/>
      <c r="Y2822" s="1256"/>
      <c r="Z2822" s="1256"/>
      <c r="AA2822" s="1256"/>
      <c r="AB2822" s="1256"/>
      <c r="AC2822" s="1256"/>
      <c r="AD2822" s="1256"/>
      <c r="AE2822" s="1256"/>
      <c r="AF2822" s="1256"/>
      <c r="AG2822" s="1256"/>
      <c r="AH2822" s="1256"/>
      <c r="AI2822" s="1256"/>
      <c r="AJ2822" s="1256"/>
      <c r="AK2822" s="1256"/>
      <c r="AL2822" s="1256"/>
      <c r="AM2822" s="1256"/>
      <c r="AN2822" s="1256"/>
      <c r="AO2822" s="1256"/>
      <c r="AP2822" s="1256"/>
      <c r="AQ2822" s="1256"/>
      <c r="AR2822" s="1256"/>
      <c r="AS2822" s="1256"/>
      <c r="AT2822" s="1256"/>
      <c r="AU2822" s="1256"/>
      <c r="AV2822" s="1256"/>
      <c r="AW2822" s="1256"/>
      <c r="AX2822" s="1256"/>
      <c r="AY2822" s="1256"/>
      <c r="AZ2822" s="1256"/>
      <c r="BA2822" s="1256"/>
      <c r="BB2822" s="1256"/>
      <c r="BC2822" s="1256"/>
      <c r="BD2822" s="1256"/>
      <c r="BE2822" s="1256"/>
      <c r="BF2822" s="1256"/>
      <c r="BG2822" s="1256"/>
      <c r="BH2822" s="1256"/>
      <c r="BI2822" s="1256"/>
      <c r="BJ2822" s="1256"/>
      <c r="BK2822" s="1256"/>
      <c r="BL2822" s="1256"/>
      <c r="BM2822" s="1256"/>
      <c r="BN2822" s="1256"/>
      <c r="BO2822" s="1256"/>
      <c r="BP2822" s="1256"/>
      <c r="BQ2822" s="1256"/>
      <c r="BR2822" s="1256"/>
      <c r="BS2822" s="1256"/>
    </row>
    <row r="2823" spans="1:71" s="994" customFormat="1" ht="27.6" hidden="1" outlineLevel="2">
      <c r="A2823" s="1014">
        <v>2</v>
      </c>
      <c r="B2823" s="1014" t="s">
        <v>1556</v>
      </c>
      <c r="C2823" s="1014" t="s">
        <v>6303</v>
      </c>
      <c r="D2823" s="1014" t="s">
        <v>6393</v>
      </c>
      <c r="E2823" s="1014" t="s">
        <v>6393</v>
      </c>
      <c r="F2823" s="1014" t="s">
        <v>3419</v>
      </c>
      <c r="G2823" s="941" t="s">
        <v>6524</v>
      </c>
      <c r="H2823" s="47" t="s">
        <v>29</v>
      </c>
      <c r="I2823" s="329">
        <v>3</v>
      </c>
      <c r="J2823" s="915"/>
      <c r="K2823" s="910">
        <f t="shared" si="444"/>
        <v>0</v>
      </c>
      <c r="L2823" s="426"/>
      <c r="M2823" s="909">
        <f t="shared" si="445"/>
        <v>0</v>
      </c>
      <c r="N2823" s="909">
        <f t="shared" si="446"/>
        <v>0</v>
      </c>
      <c r="O2823" s="909">
        <f t="shared" si="447"/>
        <v>0</v>
      </c>
      <c r="P2823" s="147"/>
      <c r="Q2823" s="1256"/>
      <c r="R2823" s="1256"/>
      <c r="S2823" s="1256"/>
      <c r="T2823" s="1256"/>
      <c r="U2823" s="1256"/>
      <c r="V2823" s="1256"/>
      <c r="W2823" s="1256"/>
      <c r="X2823" s="1256"/>
      <c r="Y2823" s="1256"/>
      <c r="Z2823" s="1256"/>
      <c r="AA2823" s="1256"/>
      <c r="AB2823" s="1256"/>
      <c r="AC2823" s="1256"/>
      <c r="AD2823" s="1256"/>
      <c r="AE2823" s="1256"/>
      <c r="AF2823" s="1256"/>
      <c r="AG2823" s="1256"/>
      <c r="AH2823" s="1256"/>
      <c r="AI2823" s="1256"/>
      <c r="AJ2823" s="1256"/>
      <c r="AK2823" s="1256"/>
      <c r="AL2823" s="1256"/>
      <c r="AM2823" s="1256"/>
      <c r="AN2823" s="1256"/>
      <c r="AO2823" s="1256"/>
      <c r="AP2823" s="1256"/>
      <c r="AQ2823" s="1256"/>
      <c r="AR2823" s="1256"/>
      <c r="AS2823" s="1256"/>
      <c r="AT2823" s="1256"/>
      <c r="AU2823" s="1256"/>
      <c r="AV2823" s="1256"/>
      <c r="AW2823" s="1256"/>
      <c r="AX2823" s="1256"/>
      <c r="AY2823" s="1256"/>
      <c r="AZ2823" s="1256"/>
      <c r="BA2823" s="1256"/>
      <c r="BB2823" s="1256"/>
      <c r="BC2823" s="1256"/>
      <c r="BD2823" s="1256"/>
      <c r="BE2823" s="1256"/>
      <c r="BF2823" s="1256"/>
      <c r="BG2823" s="1256"/>
      <c r="BH2823" s="1256"/>
      <c r="BI2823" s="1256"/>
      <c r="BJ2823" s="1256"/>
      <c r="BK2823" s="1256"/>
      <c r="BL2823" s="1256"/>
      <c r="BM2823" s="1256"/>
      <c r="BN2823" s="1256"/>
      <c r="BO2823" s="1256"/>
      <c r="BP2823" s="1256"/>
      <c r="BQ2823" s="1256"/>
      <c r="BR2823" s="1256"/>
      <c r="BS2823" s="1256"/>
    </row>
    <row r="2824" spans="1:71" s="994" customFormat="1" ht="27.6" hidden="1" outlineLevel="2">
      <c r="A2824" s="1014">
        <v>2</v>
      </c>
      <c r="B2824" s="1014" t="s">
        <v>1556</v>
      </c>
      <c r="C2824" s="1014" t="s">
        <v>6303</v>
      </c>
      <c r="D2824" s="1014" t="s">
        <v>6393</v>
      </c>
      <c r="E2824" s="1014" t="s">
        <v>6393</v>
      </c>
      <c r="F2824" s="1014" t="s">
        <v>6325</v>
      </c>
      <c r="G2824" s="941" t="s">
        <v>6525</v>
      </c>
      <c r="H2824" s="47" t="s">
        <v>29</v>
      </c>
      <c r="I2824" s="329">
        <v>3</v>
      </c>
      <c r="J2824" s="915"/>
      <c r="K2824" s="910">
        <f t="shared" si="444"/>
        <v>0</v>
      </c>
      <c r="L2824" s="426"/>
      <c r="M2824" s="909">
        <f t="shared" si="445"/>
        <v>0</v>
      </c>
      <c r="N2824" s="909">
        <f t="shared" si="446"/>
        <v>0</v>
      </c>
      <c r="O2824" s="909">
        <f t="shared" si="447"/>
        <v>0</v>
      </c>
      <c r="P2824" s="147"/>
      <c r="Q2824" s="1256"/>
      <c r="R2824" s="1256"/>
      <c r="S2824" s="1256"/>
      <c r="T2824" s="1256"/>
      <c r="U2824" s="1256"/>
      <c r="V2824" s="1256"/>
      <c r="W2824" s="1256"/>
      <c r="X2824" s="1256"/>
      <c r="Y2824" s="1256"/>
      <c r="Z2824" s="1256"/>
      <c r="AA2824" s="1256"/>
      <c r="AB2824" s="1256"/>
      <c r="AC2824" s="1256"/>
      <c r="AD2824" s="1256"/>
      <c r="AE2824" s="1256"/>
      <c r="AF2824" s="1256"/>
      <c r="AG2824" s="1256"/>
      <c r="AH2824" s="1256"/>
      <c r="AI2824" s="1256"/>
      <c r="AJ2824" s="1256"/>
      <c r="AK2824" s="1256"/>
      <c r="AL2824" s="1256"/>
      <c r="AM2824" s="1256"/>
      <c r="AN2824" s="1256"/>
      <c r="AO2824" s="1256"/>
      <c r="AP2824" s="1256"/>
      <c r="AQ2824" s="1256"/>
      <c r="AR2824" s="1256"/>
      <c r="AS2824" s="1256"/>
      <c r="AT2824" s="1256"/>
      <c r="AU2824" s="1256"/>
      <c r="AV2824" s="1256"/>
      <c r="AW2824" s="1256"/>
      <c r="AX2824" s="1256"/>
      <c r="AY2824" s="1256"/>
      <c r="AZ2824" s="1256"/>
      <c r="BA2824" s="1256"/>
      <c r="BB2824" s="1256"/>
      <c r="BC2824" s="1256"/>
      <c r="BD2824" s="1256"/>
      <c r="BE2824" s="1256"/>
      <c r="BF2824" s="1256"/>
      <c r="BG2824" s="1256"/>
      <c r="BH2824" s="1256"/>
      <c r="BI2824" s="1256"/>
      <c r="BJ2824" s="1256"/>
      <c r="BK2824" s="1256"/>
      <c r="BL2824" s="1256"/>
      <c r="BM2824" s="1256"/>
      <c r="BN2824" s="1256"/>
      <c r="BO2824" s="1256"/>
      <c r="BP2824" s="1256"/>
      <c r="BQ2824" s="1256"/>
      <c r="BR2824" s="1256"/>
      <c r="BS2824" s="1256"/>
    </row>
    <row r="2825" spans="1:71" s="994" customFormat="1" hidden="1" outlineLevel="2">
      <c r="A2825" s="1014">
        <v>2</v>
      </c>
      <c r="B2825" s="1014" t="s">
        <v>1556</v>
      </c>
      <c r="C2825" s="1014" t="s">
        <v>6303</v>
      </c>
      <c r="D2825" s="1014" t="s">
        <v>6393</v>
      </c>
      <c r="E2825" s="1014" t="s">
        <v>6393</v>
      </c>
      <c r="F2825" s="1014" t="s">
        <v>6326</v>
      </c>
      <c r="G2825" s="1010" t="s">
        <v>6529</v>
      </c>
      <c r="H2825" s="47"/>
      <c r="I2825" s="329"/>
      <c r="J2825" s="915"/>
      <c r="K2825" s="910">
        <f t="shared" si="444"/>
        <v>0</v>
      </c>
      <c r="L2825" s="426"/>
      <c r="M2825" s="909">
        <f t="shared" si="445"/>
        <v>0</v>
      </c>
      <c r="N2825" s="909">
        <f t="shared" si="446"/>
        <v>0</v>
      </c>
      <c r="O2825" s="909">
        <f t="shared" si="447"/>
        <v>0</v>
      </c>
      <c r="P2825" s="147"/>
      <c r="Q2825" s="1256"/>
      <c r="R2825" s="1256"/>
      <c r="S2825" s="1256"/>
      <c r="T2825" s="1256"/>
      <c r="U2825" s="1256"/>
      <c r="V2825" s="1256"/>
      <c r="W2825" s="1256"/>
      <c r="X2825" s="1256"/>
      <c r="Y2825" s="1256"/>
      <c r="Z2825" s="1256"/>
      <c r="AA2825" s="1256"/>
      <c r="AB2825" s="1256"/>
      <c r="AC2825" s="1256"/>
      <c r="AD2825" s="1256"/>
      <c r="AE2825" s="1256"/>
      <c r="AF2825" s="1256"/>
      <c r="AG2825" s="1256"/>
      <c r="AH2825" s="1256"/>
      <c r="AI2825" s="1256"/>
      <c r="AJ2825" s="1256"/>
      <c r="AK2825" s="1256"/>
      <c r="AL2825" s="1256"/>
      <c r="AM2825" s="1256"/>
      <c r="AN2825" s="1256"/>
      <c r="AO2825" s="1256"/>
      <c r="AP2825" s="1256"/>
      <c r="AQ2825" s="1256"/>
      <c r="AR2825" s="1256"/>
      <c r="AS2825" s="1256"/>
      <c r="AT2825" s="1256"/>
      <c r="AU2825" s="1256"/>
      <c r="AV2825" s="1256"/>
      <c r="AW2825" s="1256"/>
      <c r="AX2825" s="1256"/>
      <c r="AY2825" s="1256"/>
      <c r="AZ2825" s="1256"/>
      <c r="BA2825" s="1256"/>
      <c r="BB2825" s="1256"/>
      <c r="BC2825" s="1256"/>
      <c r="BD2825" s="1256"/>
      <c r="BE2825" s="1256"/>
      <c r="BF2825" s="1256"/>
      <c r="BG2825" s="1256"/>
      <c r="BH2825" s="1256"/>
      <c r="BI2825" s="1256"/>
      <c r="BJ2825" s="1256"/>
      <c r="BK2825" s="1256"/>
      <c r="BL2825" s="1256"/>
      <c r="BM2825" s="1256"/>
      <c r="BN2825" s="1256"/>
      <c r="BO2825" s="1256"/>
      <c r="BP2825" s="1256"/>
      <c r="BQ2825" s="1256"/>
      <c r="BR2825" s="1256"/>
      <c r="BS2825" s="1256"/>
    </row>
    <row r="2826" spans="1:71" s="994" customFormat="1" ht="27.6" hidden="1" outlineLevel="2">
      <c r="A2826" s="1014">
        <v>2</v>
      </c>
      <c r="B2826" s="1014" t="s">
        <v>1556</v>
      </c>
      <c r="C2826" s="1014" t="s">
        <v>6303</v>
      </c>
      <c r="D2826" s="1014" t="s">
        <v>6393</v>
      </c>
      <c r="E2826" s="1014" t="s">
        <v>6393</v>
      </c>
      <c r="F2826" s="1014" t="s">
        <v>6327</v>
      </c>
      <c r="G2826" s="941" t="s">
        <v>6517</v>
      </c>
      <c r="H2826" s="47" t="s">
        <v>29</v>
      </c>
      <c r="I2826" s="329">
        <v>2</v>
      </c>
      <c r="J2826" s="915"/>
      <c r="K2826" s="910">
        <f t="shared" si="444"/>
        <v>0</v>
      </c>
      <c r="L2826" s="426"/>
      <c r="M2826" s="909">
        <f t="shared" si="445"/>
        <v>0</v>
      </c>
      <c r="N2826" s="909">
        <f t="shared" si="446"/>
        <v>0</v>
      </c>
      <c r="O2826" s="909">
        <f t="shared" si="447"/>
        <v>0</v>
      </c>
      <c r="P2826" s="147"/>
      <c r="Q2826" s="1256"/>
      <c r="R2826" s="1256"/>
      <c r="S2826" s="1256"/>
      <c r="T2826" s="1256"/>
      <c r="U2826" s="1256"/>
      <c r="V2826" s="1256"/>
      <c r="W2826" s="1256"/>
      <c r="X2826" s="1256"/>
      <c r="Y2826" s="1256"/>
      <c r="Z2826" s="1256"/>
      <c r="AA2826" s="1256"/>
      <c r="AB2826" s="1256"/>
      <c r="AC2826" s="1256"/>
      <c r="AD2826" s="1256"/>
      <c r="AE2826" s="1256"/>
      <c r="AF2826" s="1256"/>
      <c r="AG2826" s="1256"/>
      <c r="AH2826" s="1256"/>
      <c r="AI2826" s="1256"/>
      <c r="AJ2826" s="1256"/>
      <c r="AK2826" s="1256"/>
      <c r="AL2826" s="1256"/>
      <c r="AM2826" s="1256"/>
      <c r="AN2826" s="1256"/>
      <c r="AO2826" s="1256"/>
      <c r="AP2826" s="1256"/>
      <c r="AQ2826" s="1256"/>
      <c r="AR2826" s="1256"/>
      <c r="AS2826" s="1256"/>
      <c r="AT2826" s="1256"/>
      <c r="AU2826" s="1256"/>
      <c r="AV2826" s="1256"/>
      <c r="AW2826" s="1256"/>
      <c r="AX2826" s="1256"/>
      <c r="AY2826" s="1256"/>
      <c r="AZ2826" s="1256"/>
      <c r="BA2826" s="1256"/>
      <c r="BB2826" s="1256"/>
      <c r="BC2826" s="1256"/>
      <c r="BD2826" s="1256"/>
      <c r="BE2826" s="1256"/>
      <c r="BF2826" s="1256"/>
      <c r="BG2826" s="1256"/>
      <c r="BH2826" s="1256"/>
      <c r="BI2826" s="1256"/>
      <c r="BJ2826" s="1256"/>
      <c r="BK2826" s="1256"/>
      <c r="BL2826" s="1256"/>
      <c r="BM2826" s="1256"/>
      <c r="BN2826" s="1256"/>
      <c r="BO2826" s="1256"/>
      <c r="BP2826" s="1256"/>
      <c r="BQ2826" s="1256"/>
      <c r="BR2826" s="1256"/>
      <c r="BS2826" s="1256"/>
    </row>
    <row r="2827" spans="1:71" s="994" customFormat="1" ht="27.6" hidden="1" outlineLevel="2">
      <c r="A2827" s="1014">
        <v>2</v>
      </c>
      <c r="B2827" s="1014" t="s">
        <v>1556</v>
      </c>
      <c r="C2827" s="1014" t="s">
        <v>6303</v>
      </c>
      <c r="D2827" s="1014" t="s">
        <v>6393</v>
      </c>
      <c r="E2827" s="1014" t="s">
        <v>6393</v>
      </c>
      <c r="F2827" s="1014" t="s">
        <v>6328</v>
      </c>
      <c r="G2827" s="941" t="s">
        <v>6518</v>
      </c>
      <c r="H2827" s="47" t="s">
        <v>29</v>
      </c>
      <c r="I2827" s="329">
        <v>2</v>
      </c>
      <c r="J2827" s="915"/>
      <c r="K2827" s="910">
        <f t="shared" si="444"/>
        <v>0</v>
      </c>
      <c r="L2827" s="426"/>
      <c r="M2827" s="909">
        <f t="shared" si="445"/>
        <v>0</v>
      </c>
      <c r="N2827" s="909">
        <f t="shared" si="446"/>
        <v>0</v>
      </c>
      <c r="O2827" s="909">
        <f t="shared" si="447"/>
        <v>0</v>
      </c>
      <c r="P2827" s="147"/>
      <c r="Q2827" s="1256"/>
      <c r="R2827" s="1256"/>
      <c r="S2827" s="1256"/>
      <c r="T2827" s="1256"/>
      <c r="U2827" s="1256"/>
      <c r="V2827" s="1256"/>
      <c r="W2827" s="1256"/>
      <c r="X2827" s="1256"/>
      <c r="Y2827" s="1256"/>
      <c r="Z2827" s="1256"/>
      <c r="AA2827" s="1256"/>
      <c r="AB2827" s="1256"/>
      <c r="AC2827" s="1256"/>
      <c r="AD2827" s="1256"/>
      <c r="AE2827" s="1256"/>
      <c r="AF2827" s="1256"/>
      <c r="AG2827" s="1256"/>
      <c r="AH2827" s="1256"/>
      <c r="AI2827" s="1256"/>
      <c r="AJ2827" s="1256"/>
      <c r="AK2827" s="1256"/>
      <c r="AL2827" s="1256"/>
      <c r="AM2827" s="1256"/>
      <c r="AN2827" s="1256"/>
      <c r="AO2827" s="1256"/>
      <c r="AP2827" s="1256"/>
      <c r="AQ2827" s="1256"/>
      <c r="AR2827" s="1256"/>
      <c r="AS2827" s="1256"/>
      <c r="AT2827" s="1256"/>
      <c r="AU2827" s="1256"/>
      <c r="AV2827" s="1256"/>
      <c r="AW2827" s="1256"/>
      <c r="AX2827" s="1256"/>
      <c r="AY2827" s="1256"/>
      <c r="AZ2827" s="1256"/>
      <c r="BA2827" s="1256"/>
      <c r="BB2827" s="1256"/>
      <c r="BC2827" s="1256"/>
      <c r="BD2827" s="1256"/>
      <c r="BE2827" s="1256"/>
      <c r="BF2827" s="1256"/>
      <c r="BG2827" s="1256"/>
      <c r="BH2827" s="1256"/>
      <c r="BI2827" s="1256"/>
      <c r="BJ2827" s="1256"/>
      <c r="BK2827" s="1256"/>
      <c r="BL2827" s="1256"/>
      <c r="BM2827" s="1256"/>
      <c r="BN2827" s="1256"/>
      <c r="BO2827" s="1256"/>
      <c r="BP2827" s="1256"/>
      <c r="BQ2827" s="1256"/>
      <c r="BR2827" s="1256"/>
      <c r="BS2827" s="1256"/>
    </row>
    <row r="2828" spans="1:71" s="994" customFormat="1" hidden="1" outlineLevel="2">
      <c r="A2828" s="1014">
        <v>2</v>
      </c>
      <c r="B2828" s="1014" t="s">
        <v>1556</v>
      </c>
      <c r="C2828" s="1014" t="s">
        <v>6303</v>
      </c>
      <c r="D2828" s="1014" t="s">
        <v>6393</v>
      </c>
      <c r="E2828" s="1014" t="s">
        <v>6393</v>
      </c>
      <c r="F2828" s="1014" t="s">
        <v>6329</v>
      </c>
      <c r="G2828" s="941" t="s">
        <v>6519</v>
      </c>
      <c r="H2828" s="47" t="s">
        <v>29</v>
      </c>
      <c r="I2828" s="329">
        <v>2</v>
      </c>
      <c r="J2828" s="915"/>
      <c r="K2828" s="910">
        <f t="shared" si="444"/>
        <v>0</v>
      </c>
      <c r="L2828" s="426"/>
      <c r="M2828" s="909">
        <f t="shared" si="445"/>
        <v>0</v>
      </c>
      <c r="N2828" s="909">
        <f t="shared" si="446"/>
        <v>0</v>
      </c>
      <c r="O2828" s="909">
        <f t="shared" si="447"/>
        <v>0</v>
      </c>
      <c r="P2828" s="147"/>
      <c r="Q2828" s="1256"/>
      <c r="R2828" s="1256"/>
      <c r="S2828" s="1256"/>
      <c r="T2828" s="1256"/>
      <c r="U2828" s="1256"/>
      <c r="V2828" s="1256"/>
      <c r="W2828" s="1256"/>
      <c r="X2828" s="1256"/>
      <c r="Y2828" s="1256"/>
      <c r="Z2828" s="1256"/>
      <c r="AA2828" s="1256"/>
      <c r="AB2828" s="1256"/>
      <c r="AC2828" s="1256"/>
      <c r="AD2828" s="1256"/>
      <c r="AE2828" s="1256"/>
      <c r="AF2828" s="1256"/>
      <c r="AG2828" s="1256"/>
      <c r="AH2828" s="1256"/>
      <c r="AI2828" s="1256"/>
      <c r="AJ2828" s="1256"/>
      <c r="AK2828" s="1256"/>
      <c r="AL2828" s="1256"/>
      <c r="AM2828" s="1256"/>
      <c r="AN2828" s="1256"/>
      <c r="AO2828" s="1256"/>
      <c r="AP2828" s="1256"/>
      <c r="AQ2828" s="1256"/>
      <c r="AR2828" s="1256"/>
      <c r="AS2828" s="1256"/>
      <c r="AT2828" s="1256"/>
      <c r="AU2828" s="1256"/>
      <c r="AV2828" s="1256"/>
      <c r="AW2828" s="1256"/>
      <c r="AX2828" s="1256"/>
      <c r="AY2828" s="1256"/>
      <c r="AZ2828" s="1256"/>
      <c r="BA2828" s="1256"/>
      <c r="BB2828" s="1256"/>
      <c r="BC2828" s="1256"/>
      <c r="BD2828" s="1256"/>
      <c r="BE2828" s="1256"/>
      <c r="BF2828" s="1256"/>
      <c r="BG2828" s="1256"/>
      <c r="BH2828" s="1256"/>
      <c r="BI2828" s="1256"/>
      <c r="BJ2828" s="1256"/>
      <c r="BK2828" s="1256"/>
      <c r="BL2828" s="1256"/>
      <c r="BM2828" s="1256"/>
      <c r="BN2828" s="1256"/>
      <c r="BO2828" s="1256"/>
      <c r="BP2828" s="1256"/>
      <c r="BQ2828" s="1256"/>
      <c r="BR2828" s="1256"/>
      <c r="BS2828" s="1256"/>
    </row>
    <row r="2829" spans="1:71" s="994" customFormat="1" hidden="1" outlineLevel="2">
      <c r="A2829" s="1014">
        <v>2</v>
      </c>
      <c r="B2829" s="1014" t="s">
        <v>1556</v>
      </c>
      <c r="C2829" s="1014" t="s">
        <v>6303</v>
      </c>
      <c r="D2829" s="1014" t="s">
        <v>6393</v>
      </c>
      <c r="E2829" s="1014" t="s">
        <v>6393</v>
      </c>
      <c r="F2829" s="1014" t="s">
        <v>6330</v>
      </c>
      <c r="G2829" s="941" t="s">
        <v>6520</v>
      </c>
      <c r="H2829" s="47" t="s">
        <v>29</v>
      </c>
      <c r="I2829" s="329">
        <v>2</v>
      </c>
      <c r="J2829" s="915"/>
      <c r="K2829" s="910">
        <f t="shared" si="444"/>
        <v>0</v>
      </c>
      <c r="L2829" s="426"/>
      <c r="M2829" s="909">
        <f t="shared" si="445"/>
        <v>0</v>
      </c>
      <c r="N2829" s="909">
        <f t="shared" si="446"/>
        <v>0</v>
      </c>
      <c r="O2829" s="909">
        <f t="shared" si="447"/>
        <v>0</v>
      </c>
      <c r="P2829" s="147"/>
      <c r="Q2829" s="1256"/>
      <c r="R2829" s="1256"/>
      <c r="S2829" s="1256"/>
      <c r="T2829" s="1256"/>
      <c r="U2829" s="1256"/>
      <c r="V2829" s="1256"/>
      <c r="W2829" s="1256"/>
      <c r="X2829" s="1256"/>
      <c r="Y2829" s="1256"/>
      <c r="Z2829" s="1256"/>
      <c r="AA2829" s="1256"/>
      <c r="AB2829" s="1256"/>
      <c r="AC2829" s="1256"/>
      <c r="AD2829" s="1256"/>
      <c r="AE2829" s="1256"/>
      <c r="AF2829" s="1256"/>
      <c r="AG2829" s="1256"/>
      <c r="AH2829" s="1256"/>
      <c r="AI2829" s="1256"/>
      <c r="AJ2829" s="1256"/>
      <c r="AK2829" s="1256"/>
      <c r="AL2829" s="1256"/>
      <c r="AM2829" s="1256"/>
      <c r="AN2829" s="1256"/>
      <c r="AO2829" s="1256"/>
      <c r="AP2829" s="1256"/>
      <c r="AQ2829" s="1256"/>
      <c r="AR2829" s="1256"/>
      <c r="AS2829" s="1256"/>
      <c r="AT2829" s="1256"/>
      <c r="AU2829" s="1256"/>
      <c r="AV2829" s="1256"/>
      <c r="AW2829" s="1256"/>
      <c r="AX2829" s="1256"/>
      <c r="AY2829" s="1256"/>
      <c r="AZ2829" s="1256"/>
      <c r="BA2829" s="1256"/>
      <c r="BB2829" s="1256"/>
      <c r="BC2829" s="1256"/>
      <c r="BD2829" s="1256"/>
      <c r="BE2829" s="1256"/>
      <c r="BF2829" s="1256"/>
      <c r="BG2829" s="1256"/>
      <c r="BH2829" s="1256"/>
      <c r="BI2829" s="1256"/>
      <c r="BJ2829" s="1256"/>
      <c r="BK2829" s="1256"/>
      <c r="BL2829" s="1256"/>
      <c r="BM2829" s="1256"/>
      <c r="BN2829" s="1256"/>
      <c r="BO2829" s="1256"/>
      <c r="BP2829" s="1256"/>
      <c r="BQ2829" s="1256"/>
      <c r="BR2829" s="1256"/>
      <c r="BS2829" s="1256"/>
    </row>
    <row r="2830" spans="1:71" s="994" customFormat="1" ht="27.6" hidden="1" outlineLevel="2">
      <c r="A2830" s="1014">
        <v>2</v>
      </c>
      <c r="B2830" s="1014" t="s">
        <v>1556</v>
      </c>
      <c r="C2830" s="1014" t="s">
        <v>6303</v>
      </c>
      <c r="D2830" s="1014" t="s">
        <v>6393</v>
      </c>
      <c r="E2830" s="1014" t="s">
        <v>6393</v>
      </c>
      <c r="F2830" s="1014" t="s">
        <v>6331</v>
      </c>
      <c r="G2830" s="941" t="s">
        <v>6521</v>
      </c>
      <c r="H2830" s="47" t="s">
        <v>29</v>
      </c>
      <c r="I2830" s="329">
        <v>4</v>
      </c>
      <c r="J2830" s="915"/>
      <c r="K2830" s="910">
        <f t="shared" si="444"/>
        <v>0</v>
      </c>
      <c r="L2830" s="426"/>
      <c r="M2830" s="909">
        <f t="shared" si="445"/>
        <v>0</v>
      </c>
      <c r="N2830" s="909">
        <f t="shared" si="446"/>
        <v>0</v>
      </c>
      <c r="O2830" s="909">
        <f t="shared" si="447"/>
        <v>0</v>
      </c>
      <c r="P2830" s="147"/>
      <c r="Q2830" s="1256"/>
      <c r="R2830" s="1256"/>
      <c r="S2830" s="1256"/>
      <c r="T2830" s="1256"/>
      <c r="U2830" s="1256"/>
      <c r="V2830" s="1256"/>
      <c r="W2830" s="1256"/>
      <c r="X2830" s="1256"/>
      <c r="Y2830" s="1256"/>
      <c r="Z2830" s="1256"/>
      <c r="AA2830" s="1256"/>
      <c r="AB2830" s="1256"/>
      <c r="AC2830" s="1256"/>
      <c r="AD2830" s="1256"/>
      <c r="AE2830" s="1256"/>
      <c r="AF2830" s="1256"/>
      <c r="AG2830" s="1256"/>
      <c r="AH2830" s="1256"/>
      <c r="AI2830" s="1256"/>
      <c r="AJ2830" s="1256"/>
      <c r="AK2830" s="1256"/>
      <c r="AL2830" s="1256"/>
      <c r="AM2830" s="1256"/>
      <c r="AN2830" s="1256"/>
      <c r="AO2830" s="1256"/>
      <c r="AP2830" s="1256"/>
      <c r="AQ2830" s="1256"/>
      <c r="AR2830" s="1256"/>
      <c r="AS2830" s="1256"/>
      <c r="AT2830" s="1256"/>
      <c r="AU2830" s="1256"/>
      <c r="AV2830" s="1256"/>
      <c r="AW2830" s="1256"/>
      <c r="AX2830" s="1256"/>
      <c r="AY2830" s="1256"/>
      <c r="AZ2830" s="1256"/>
      <c r="BA2830" s="1256"/>
      <c r="BB2830" s="1256"/>
      <c r="BC2830" s="1256"/>
      <c r="BD2830" s="1256"/>
      <c r="BE2830" s="1256"/>
      <c r="BF2830" s="1256"/>
      <c r="BG2830" s="1256"/>
      <c r="BH2830" s="1256"/>
      <c r="BI2830" s="1256"/>
      <c r="BJ2830" s="1256"/>
      <c r="BK2830" s="1256"/>
      <c r="BL2830" s="1256"/>
      <c r="BM2830" s="1256"/>
      <c r="BN2830" s="1256"/>
      <c r="BO2830" s="1256"/>
      <c r="BP2830" s="1256"/>
      <c r="BQ2830" s="1256"/>
      <c r="BR2830" s="1256"/>
      <c r="BS2830" s="1256"/>
    </row>
    <row r="2831" spans="1:71" s="994" customFormat="1" ht="41.4" hidden="1" outlineLevel="2">
      <c r="A2831" s="1014">
        <v>2</v>
      </c>
      <c r="B2831" s="1014" t="s">
        <v>1556</v>
      </c>
      <c r="C2831" s="1014" t="s">
        <v>6303</v>
      </c>
      <c r="D2831" s="1014" t="s">
        <v>6393</v>
      </c>
      <c r="E2831" s="1014" t="s">
        <v>6393</v>
      </c>
      <c r="F2831" s="1014" t="s">
        <v>6332</v>
      </c>
      <c r="G2831" s="941" t="s">
        <v>6522</v>
      </c>
      <c r="H2831" s="47" t="s">
        <v>29</v>
      </c>
      <c r="I2831" s="329">
        <v>2</v>
      </c>
      <c r="J2831" s="915"/>
      <c r="K2831" s="910">
        <f t="shared" si="444"/>
        <v>0</v>
      </c>
      <c r="L2831" s="426"/>
      <c r="M2831" s="909">
        <f t="shared" si="445"/>
        <v>0</v>
      </c>
      <c r="N2831" s="909">
        <f t="shared" si="446"/>
        <v>0</v>
      </c>
      <c r="O2831" s="909">
        <f t="shared" si="447"/>
        <v>0</v>
      </c>
      <c r="P2831" s="147"/>
      <c r="Q2831" s="1256"/>
      <c r="R2831" s="1256"/>
      <c r="S2831" s="1256"/>
      <c r="T2831" s="1256"/>
      <c r="U2831" s="1256"/>
      <c r="V2831" s="1256"/>
      <c r="W2831" s="1256"/>
      <c r="X2831" s="1256"/>
      <c r="Y2831" s="1256"/>
      <c r="Z2831" s="1256"/>
      <c r="AA2831" s="1256"/>
      <c r="AB2831" s="1256"/>
      <c r="AC2831" s="1256"/>
      <c r="AD2831" s="1256"/>
      <c r="AE2831" s="1256"/>
      <c r="AF2831" s="1256"/>
      <c r="AG2831" s="1256"/>
      <c r="AH2831" s="1256"/>
      <c r="AI2831" s="1256"/>
      <c r="AJ2831" s="1256"/>
      <c r="AK2831" s="1256"/>
      <c r="AL2831" s="1256"/>
      <c r="AM2831" s="1256"/>
      <c r="AN2831" s="1256"/>
      <c r="AO2831" s="1256"/>
      <c r="AP2831" s="1256"/>
      <c r="AQ2831" s="1256"/>
      <c r="AR2831" s="1256"/>
      <c r="AS2831" s="1256"/>
      <c r="AT2831" s="1256"/>
      <c r="AU2831" s="1256"/>
      <c r="AV2831" s="1256"/>
      <c r="AW2831" s="1256"/>
      <c r="AX2831" s="1256"/>
      <c r="AY2831" s="1256"/>
      <c r="AZ2831" s="1256"/>
      <c r="BA2831" s="1256"/>
      <c r="BB2831" s="1256"/>
      <c r="BC2831" s="1256"/>
      <c r="BD2831" s="1256"/>
      <c r="BE2831" s="1256"/>
      <c r="BF2831" s="1256"/>
      <c r="BG2831" s="1256"/>
      <c r="BH2831" s="1256"/>
      <c r="BI2831" s="1256"/>
      <c r="BJ2831" s="1256"/>
      <c r="BK2831" s="1256"/>
      <c r="BL2831" s="1256"/>
      <c r="BM2831" s="1256"/>
      <c r="BN2831" s="1256"/>
      <c r="BO2831" s="1256"/>
      <c r="BP2831" s="1256"/>
      <c r="BQ2831" s="1256"/>
      <c r="BR2831" s="1256"/>
      <c r="BS2831" s="1256"/>
    </row>
    <row r="2832" spans="1:71" s="994" customFormat="1" ht="27.6" hidden="1" outlineLevel="2">
      <c r="A2832" s="1014">
        <v>2</v>
      </c>
      <c r="B2832" s="1014" t="s">
        <v>1556</v>
      </c>
      <c r="C2832" s="1014" t="s">
        <v>6303</v>
      </c>
      <c r="D2832" s="1014" t="s">
        <v>6393</v>
      </c>
      <c r="E2832" s="1014" t="s">
        <v>6393</v>
      </c>
      <c r="F2832" s="1014" t="s">
        <v>6333</v>
      </c>
      <c r="G2832" s="941" t="s">
        <v>6523</v>
      </c>
      <c r="H2832" s="47" t="s">
        <v>29</v>
      </c>
      <c r="I2832" s="329">
        <v>2</v>
      </c>
      <c r="J2832" s="915"/>
      <c r="K2832" s="910">
        <f t="shared" si="444"/>
        <v>0</v>
      </c>
      <c r="L2832" s="426"/>
      <c r="M2832" s="909">
        <f t="shared" si="445"/>
        <v>0</v>
      </c>
      <c r="N2832" s="909">
        <f t="shared" si="446"/>
        <v>0</v>
      </c>
      <c r="O2832" s="909">
        <f t="shared" si="447"/>
        <v>0</v>
      </c>
      <c r="P2832" s="147"/>
      <c r="Q2832" s="1256"/>
      <c r="R2832" s="1256"/>
      <c r="S2832" s="1256"/>
      <c r="T2832" s="1256"/>
      <c r="U2832" s="1256"/>
      <c r="V2832" s="1256"/>
      <c r="W2832" s="1256"/>
      <c r="X2832" s="1256"/>
      <c r="Y2832" s="1256"/>
      <c r="Z2832" s="1256"/>
      <c r="AA2832" s="1256"/>
      <c r="AB2832" s="1256"/>
      <c r="AC2832" s="1256"/>
      <c r="AD2832" s="1256"/>
      <c r="AE2832" s="1256"/>
      <c r="AF2832" s="1256"/>
      <c r="AG2832" s="1256"/>
      <c r="AH2832" s="1256"/>
      <c r="AI2832" s="1256"/>
      <c r="AJ2832" s="1256"/>
      <c r="AK2832" s="1256"/>
      <c r="AL2832" s="1256"/>
      <c r="AM2832" s="1256"/>
      <c r="AN2832" s="1256"/>
      <c r="AO2832" s="1256"/>
      <c r="AP2832" s="1256"/>
      <c r="AQ2832" s="1256"/>
      <c r="AR2832" s="1256"/>
      <c r="AS2832" s="1256"/>
      <c r="AT2832" s="1256"/>
      <c r="AU2832" s="1256"/>
      <c r="AV2832" s="1256"/>
      <c r="AW2832" s="1256"/>
      <c r="AX2832" s="1256"/>
      <c r="AY2832" s="1256"/>
      <c r="AZ2832" s="1256"/>
      <c r="BA2832" s="1256"/>
      <c r="BB2832" s="1256"/>
      <c r="BC2832" s="1256"/>
      <c r="BD2832" s="1256"/>
      <c r="BE2832" s="1256"/>
      <c r="BF2832" s="1256"/>
      <c r="BG2832" s="1256"/>
      <c r="BH2832" s="1256"/>
      <c r="BI2832" s="1256"/>
      <c r="BJ2832" s="1256"/>
      <c r="BK2832" s="1256"/>
      <c r="BL2832" s="1256"/>
      <c r="BM2832" s="1256"/>
      <c r="BN2832" s="1256"/>
      <c r="BO2832" s="1256"/>
      <c r="BP2832" s="1256"/>
      <c r="BQ2832" s="1256"/>
      <c r="BR2832" s="1256"/>
      <c r="BS2832" s="1256"/>
    </row>
    <row r="2833" spans="1:71" s="994" customFormat="1" ht="27.6" hidden="1" outlineLevel="2">
      <c r="A2833" s="1014">
        <v>2</v>
      </c>
      <c r="B2833" s="1014" t="s">
        <v>1556</v>
      </c>
      <c r="C2833" s="1014" t="s">
        <v>6303</v>
      </c>
      <c r="D2833" s="1014" t="s">
        <v>6393</v>
      </c>
      <c r="E2833" s="1014" t="s">
        <v>6393</v>
      </c>
      <c r="F2833" s="1014" t="s">
        <v>6334</v>
      </c>
      <c r="G2833" s="941" t="s">
        <v>6524</v>
      </c>
      <c r="H2833" s="47" t="s">
        <v>29</v>
      </c>
      <c r="I2833" s="329">
        <v>2</v>
      </c>
      <c r="J2833" s="915"/>
      <c r="K2833" s="910">
        <f t="shared" si="444"/>
        <v>0</v>
      </c>
      <c r="L2833" s="426"/>
      <c r="M2833" s="909">
        <f t="shared" si="445"/>
        <v>0</v>
      </c>
      <c r="N2833" s="909">
        <f t="shared" si="446"/>
        <v>0</v>
      </c>
      <c r="O2833" s="909">
        <f t="shared" si="447"/>
        <v>0</v>
      </c>
      <c r="P2833" s="147"/>
      <c r="Q2833" s="1256"/>
      <c r="R2833" s="1256"/>
      <c r="S2833" s="1256"/>
      <c r="T2833" s="1256"/>
      <c r="U2833" s="1256"/>
      <c r="V2833" s="1256"/>
      <c r="W2833" s="1256"/>
      <c r="X2833" s="1256"/>
      <c r="Y2833" s="1256"/>
      <c r="Z2833" s="1256"/>
      <c r="AA2833" s="1256"/>
      <c r="AB2833" s="1256"/>
      <c r="AC2833" s="1256"/>
      <c r="AD2833" s="1256"/>
      <c r="AE2833" s="1256"/>
      <c r="AF2833" s="1256"/>
      <c r="AG2833" s="1256"/>
      <c r="AH2833" s="1256"/>
      <c r="AI2833" s="1256"/>
      <c r="AJ2833" s="1256"/>
      <c r="AK2833" s="1256"/>
      <c r="AL2833" s="1256"/>
      <c r="AM2833" s="1256"/>
      <c r="AN2833" s="1256"/>
      <c r="AO2833" s="1256"/>
      <c r="AP2833" s="1256"/>
      <c r="AQ2833" s="1256"/>
      <c r="AR2833" s="1256"/>
      <c r="AS2833" s="1256"/>
      <c r="AT2833" s="1256"/>
      <c r="AU2833" s="1256"/>
      <c r="AV2833" s="1256"/>
      <c r="AW2833" s="1256"/>
      <c r="AX2833" s="1256"/>
      <c r="AY2833" s="1256"/>
      <c r="AZ2833" s="1256"/>
      <c r="BA2833" s="1256"/>
      <c r="BB2833" s="1256"/>
      <c r="BC2833" s="1256"/>
      <c r="BD2833" s="1256"/>
      <c r="BE2833" s="1256"/>
      <c r="BF2833" s="1256"/>
      <c r="BG2833" s="1256"/>
      <c r="BH2833" s="1256"/>
      <c r="BI2833" s="1256"/>
      <c r="BJ2833" s="1256"/>
      <c r="BK2833" s="1256"/>
      <c r="BL2833" s="1256"/>
      <c r="BM2833" s="1256"/>
      <c r="BN2833" s="1256"/>
      <c r="BO2833" s="1256"/>
      <c r="BP2833" s="1256"/>
      <c r="BQ2833" s="1256"/>
      <c r="BR2833" s="1256"/>
      <c r="BS2833" s="1256"/>
    </row>
    <row r="2834" spans="1:71" s="994" customFormat="1" ht="27.6" hidden="1" outlineLevel="2">
      <c r="A2834" s="1014">
        <v>2</v>
      </c>
      <c r="B2834" s="1014" t="s">
        <v>1556</v>
      </c>
      <c r="C2834" s="1014" t="s">
        <v>6303</v>
      </c>
      <c r="D2834" s="1014" t="s">
        <v>6393</v>
      </c>
      <c r="E2834" s="1014" t="s">
        <v>6393</v>
      </c>
      <c r="F2834" s="1014" t="s">
        <v>6335</v>
      </c>
      <c r="G2834" s="941" t="s">
        <v>6525</v>
      </c>
      <c r="H2834" s="47" t="s">
        <v>29</v>
      </c>
      <c r="I2834" s="329">
        <v>2</v>
      </c>
      <c r="J2834" s="915"/>
      <c r="K2834" s="910">
        <f t="shared" si="444"/>
        <v>0</v>
      </c>
      <c r="L2834" s="426"/>
      <c r="M2834" s="909">
        <f t="shared" si="445"/>
        <v>0</v>
      </c>
      <c r="N2834" s="909">
        <f t="shared" si="446"/>
        <v>0</v>
      </c>
      <c r="O2834" s="909">
        <f t="shared" si="447"/>
        <v>0</v>
      </c>
      <c r="P2834" s="147"/>
      <c r="Q2834" s="1256"/>
      <c r="R2834" s="1256"/>
      <c r="S2834" s="1256"/>
      <c r="T2834" s="1256"/>
      <c r="U2834" s="1256"/>
      <c r="V2834" s="1256"/>
      <c r="W2834" s="1256"/>
      <c r="X2834" s="1256"/>
      <c r="Y2834" s="1256"/>
      <c r="Z2834" s="1256"/>
      <c r="AA2834" s="1256"/>
      <c r="AB2834" s="1256"/>
      <c r="AC2834" s="1256"/>
      <c r="AD2834" s="1256"/>
      <c r="AE2834" s="1256"/>
      <c r="AF2834" s="1256"/>
      <c r="AG2834" s="1256"/>
      <c r="AH2834" s="1256"/>
      <c r="AI2834" s="1256"/>
      <c r="AJ2834" s="1256"/>
      <c r="AK2834" s="1256"/>
      <c r="AL2834" s="1256"/>
      <c r="AM2834" s="1256"/>
      <c r="AN2834" s="1256"/>
      <c r="AO2834" s="1256"/>
      <c r="AP2834" s="1256"/>
      <c r="AQ2834" s="1256"/>
      <c r="AR2834" s="1256"/>
      <c r="AS2834" s="1256"/>
      <c r="AT2834" s="1256"/>
      <c r="AU2834" s="1256"/>
      <c r="AV2834" s="1256"/>
      <c r="AW2834" s="1256"/>
      <c r="AX2834" s="1256"/>
      <c r="AY2834" s="1256"/>
      <c r="AZ2834" s="1256"/>
      <c r="BA2834" s="1256"/>
      <c r="BB2834" s="1256"/>
      <c r="BC2834" s="1256"/>
      <c r="BD2834" s="1256"/>
      <c r="BE2834" s="1256"/>
      <c r="BF2834" s="1256"/>
      <c r="BG2834" s="1256"/>
      <c r="BH2834" s="1256"/>
      <c r="BI2834" s="1256"/>
      <c r="BJ2834" s="1256"/>
      <c r="BK2834" s="1256"/>
      <c r="BL2834" s="1256"/>
      <c r="BM2834" s="1256"/>
      <c r="BN2834" s="1256"/>
      <c r="BO2834" s="1256"/>
      <c r="BP2834" s="1256"/>
      <c r="BQ2834" s="1256"/>
      <c r="BR2834" s="1256"/>
      <c r="BS2834" s="1256"/>
    </row>
    <row r="2835" spans="1:71" s="994" customFormat="1" ht="27.6" hidden="1" outlineLevel="2">
      <c r="A2835" s="1014">
        <v>2</v>
      </c>
      <c r="B2835" s="1014" t="s">
        <v>1556</v>
      </c>
      <c r="C2835" s="1014" t="s">
        <v>6303</v>
      </c>
      <c r="D2835" s="1014" t="s">
        <v>6393</v>
      </c>
      <c r="E2835" s="1014" t="s">
        <v>6393</v>
      </c>
      <c r="F2835" s="1014" t="s">
        <v>3420</v>
      </c>
      <c r="G2835" s="941" t="s">
        <v>6413</v>
      </c>
      <c r="H2835" s="47" t="s">
        <v>30</v>
      </c>
      <c r="I2835" s="329">
        <v>680</v>
      </c>
      <c r="J2835" s="915"/>
      <c r="K2835" s="910">
        <f t="shared" si="444"/>
        <v>0</v>
      </c>
      <c r="L2835" s="426"/>
      <c r="M2835" s="909">
        <f t="shared" si="445"/>
        <v>0</v>
      </c>
      <c r="N2835" s="909">
        <f t="shared" si="446"/>
        <v>0</v>
      </c>
      <c r="O2835" s="909">
        <f t="shared" si="447"/>
        <v>0</v>
      </c>
      <c r="P2835" s="147"/>
      <c r="Q2835" s="1256"/>
      <c r="R2835" s="1256"/>
      <c r="S2835" s="1256"/>
      <c r="T2835" s="1256"/>
      <c r="U2835" s="1256"/>
      <c r="V2835" s="1256"/>
      <c r="W2835" s="1256"/>
      <c r="X2835" s="1256"/>
      <c r="Y2835" s="1256"/>
      <c r="Z2835" s="1256"/>
      <c r="AA2835" s="1256"/>
      <c r="AB2835" s="1256"/>
      <c r="AC2835" s="1256"/>
      <c r="AD2835" s="1256"/>
      <c r="AE2835" s="1256"/>
      <c r="AF2835" s="1256"/>
      <c r="AG2835" s="1256"/>
      <c r="AH2835" s="1256"/>
      <c r="AI2835" s="1256"/>
      <c r="AJ2835" s="1256"/>
      <c r="AK2835" s="1256"/>
      <c r="AL2835" s="1256"/>
      <c r="AM2835" s="1256"/>
      <c r="AN2835" s="1256"/>
      <c r="AO2835" s="1256"/>
      <c r="AP2835" s="1256"/>
      <c r="AQ2835" s="1256"/>
      <c r="AR2835" s="1256"/>
      <c r="AS2835" s="1256"/>
      <c r="AT2835" s="1256"/>
      <c r="AU2835" s="1256"/>
      <c r="AV2835" s="1256"/>
      <c r="AW2835" s="1256"/>
      <c r="AX2835" s="1256"/>
      <c r="AY2835" s="1256"/>
      <c r="AZ2835" s="1256"/>
      <c r="BA2835" s="1256"/>
      <c r="BB2835" s="1256"/>
      <c r="BC2835" s="1256"/>
      <c r="BD2835" s="1256"/>
      <c r="BE2835" s="1256"/>
      <c r="BF2835" s="1256"/>
      <c r="BG2835" s="1256"/>
      <c r="BH2835" s="1256"/>
      <c r="BI2835" s="1256"/>
      <c r="BJ2835" s="1256"/>
      <c r="BK2835" s="1256"/>
      <c r="BL2835" s="1256"/>
      <c r="BM2835" s="1256"/>
      <c r="BN2835" s="1256"/>
      <c r="BO2835" s="1256"/>
      <c r="BP2835" s="1256"/>
      <c r="BQ2835" s="1256"/>
      <c r="BR2835" s="1256"/>
      <c r="BS2835" s="1256"/>
    </row>
    <row r="2836" spans="1:71" s="994" customFormat="1" ht="55.2" hidden="1" outlineLevel="2">
      <c r="A2836" s="1014">
        <v>2</v>
      </c>
      <c r="B2836" s="1014" t="s">
        <v>1556</v>
      </c>
      <c r="C2836" s="1014" t="s">
        <v>6303</v>
      </c>
      <c r="D2836" s="1014" t="s">
        <v>6393</v>
      </c>
      <c r="E2836" s="1014" t="s">
        <v>6393</v>
      </c>
      <c r="F2836" s="1014" t="s">
        <v>6336</v>
      </c>
      <c r="G2836" s="941" t="s">
        <v>6456</v>
      </c>
      <c r="H2836" s="47" t="s">
        <v>30</v>
      </c>
      <c r="I2836" s="329">
        <v>680</v>
      </c>
      <c r="J2836" s="915"/>
      <c r="K2836" s="910">
        <f t="shared" si="444"/>
        <v>0</v>
      </c>
      <c r="L2836" s="426"/>
      <c r="M2836" s="909">
        <f t="shared" si="445"/>
        <v>0</v>
      </c>
      <c r="N2836" s="909">
        <f t="shared" si="446"/>
        <v>0</v>
      </c>
      <c r="O2836" s="909">
        <f t="shared" si="447"/>
        <v>0</v>
      </c>
      <c r="P2836" s="147"/>
      <c r="Q2836" s="1256"/>
      <c r="R2836" s="1256"/>
      <c r="S2836" s="1256"/>
      <c r="T2836" s="1256"/>
      <c r="U2836" s="1256"/>
      <c r="V2836" s="1256"/>
      <c r="W2836" s="1256"/>
      <c r="X2836" s="1256"/>
      <c r="Y2836" s="1256"/>
      <c r="Z2836" s="1256"/>
      <c r="AA2836" s="1256"/>
      <c r="AB2836" s="1256"/>
      <c r="AC2836" s="1256"/>
      <c r="AD2836" s="1256"/>
      <c r="AE2836" s="1256"/>
      <c r="AF2836" s="1256"/>
      <c r="AG2836" s="1256"/>
      <c r="AH2836" s="1256"/>
      <c r="AI2836" s="1256"/>
      <c r="AJ2836" s="1256"/>
      <c r="AK2836" s="1256"/>
      <c r="AL2836" s="1256"/>
      <c r="AM2836" s="1256"/>
      <c r="AN2836" s="1256"/>
      <c r="AO2836" s="1256"/>
      <c r="AP2836" s="1256"/>
      <c r="AQ2836" s="1256"/>
      <c r="AR2836" s="1256"/>
      <c r="AS2836" s="1256"/>
      <c r="AT2836" s="1256"/>
      <c r="AU2836" s="1256"/>
      <c r="AV2836" s="1256"/>
      <c r="AW2836" s="1256"/>
      <c r="AX2836" s="1256"/>
      <c r="AY2836" s="1256"/>
      <c r="AZ2836" s="1256"/>
      <c r="BA2836" s="1256"/>
      <c r="BB2836" s="1256"/>
      <c r="BC2836" s="1256"/>
      <c r="BD2836" s="1256"/>
      <c r="BE2836" s="1256"/>
      <c r="BF2836" s="1256"/>
      <c r="BG2836" s="1256"/>
      <c r="BH2836" s="1256"/>
      <c r="BI2836" s="1256"/>
      <c r="BJ2836" s="1256"/>
      <c r="BK2836" s="1256"/>
      <c r="BL2836" s="1256"/>
      <c r="BM2836" s="1256"/>
      <c r="BN2836" s="1256"/>
      <c r="BO2836" s="1256"/>
      <c r="BP2836" s="1256"/>
      <c r="BQ2836" s="1256"/>
      <c r="BR2836" s="1256"/>
      <c r="BS2836" s="1256"/>
    </row>
    <row r="2837" spans="1:71" s="994" customFormat="1" ht="27.6" hidden="1" outlineLevel="2">
      <c r="A2837" s="1014">
        <v>2</v>
      </c>
      <c r="B2837" s="1014" t="s">
        <v>1556</v>
      </c>
      <c r="C2837" s="1014" t="s">
        <v>6303</v>
      </c>
      <c r="D2837" s="1014" t="s">
        <v>6393</v>
      </c>
      <c r="E2837" s="1014" t="s">
        <v>6393</v>
      </c>
      <c r="F2837" s="1014" t="s">
        <v>6337</v>
      </c>
      <c r="G2837" s="941" t="s">
        <v>6457</v>
      </c>
      <c r="H2837" s="47" t="s">
        <v>30</v>
      </c>
      <c r="I2837" s="329">
        <v>390</v>
      </c>
      <c r="J2837" s="915"/>
      <c r="K2837" s="910">
        <f t="shared" si="444"/>
        <v>0</v>
      </c>
      <c r="L2837" s="426"/>
      <c r="M2837" s="909">
        <f t="shared" si="445"/>
        <v>0</v>
      </c>
      <c r="N2837" s="909">
        <f t="shared" si="446"/>
        <v>0</v>
      </c>
      <c r="O2837" s="909">
        <f t="shared" si="447"/>
        <v>0</v>
      </c>
      <c r="P2837" s="147"/>
      <c r="Q2837" s="1256"/>
      <c r="R2837" s="1256"/>
      <c r="S2837" s="1256"/>
      <c r="T2837" s="1256"/>
      <c r="U2837" s="1256"/>
      <c r="V2837" s="1256"/>
      <c r="W2837" s="1256"/>
      <c r="X2837" s="1256"/>
      <c r="Y2837" s="1256"/>
      <c r="Z2837" s="1256"/>
      <c r="AA2837" s="1256"/>
      <c r="AB2837" s="1256"/>
      <c r="AC2837" s="1256"/>
      <c r="AD2837" s="1256"/>
      <c r="AE2837" s="1256"/>
      <c r="AF2837" s="1256"/>
      <c r="AG2837" s="1256"/>
      <c r="AH2837" s="1256"/>
      <c r="AI2837" s="1256"/>
      <c r="AJ2837" s="1256"/>
      <c r="AK2837" s="1256"/>
      <c r="AL2837" s="1256"/>
      <c r="AM2837" s="1256"/>
      <c r="AN2837" s="1256"/>
      <c r="AO2837" s="1256"/>
      <c r="AP2837" s="1256"/>
      <c r="AQ2837" s="1256"/>
      <c r="AR2837" s="1256"/>
      <c r="AS2837" s="1256"/>
      <c r="AT2837" s="1256"/>
      <c r="AU2837" s="1256"/>
      <c r="AV2837" s="1256"/>
      <c r="AW2837" s="1256"/>
      <c r="AX2837" s="1256"/>
      <c r="AY2837" s="1256"/>
      <c r="AZ2837" s="1256"/>
      <c r="BA2837" s="1256"/>
      <c r="BB2837" s="1256"/>
      <c r="BC2837" s="1256"/>
      <c r="BD2837" s="1256"/>
      <c r="BE2837" s="1256"/>
      <c r="BF2837" s="1256"/>
      <c r="BG2837" s="1256"/>
      <c r="BH2837" s="1256"/>
      <c r="BI2837" s="1256"/>
      <c r="BJ2837" s="1256"/>
      <c r="BK2837" s="1256"/>
      <c r="BL2837" s="1256"/>
      <c r="BM2837" s="1256"/>
      <c r="BN2837" s="1256"/>
      <c r="BO2837" s="1256"/>
      <c r="BP2837" s="1256"/>
      <c r="BQ2837" s="1256"/>
      <c r="BR2837" s="1256"/>
      <c r="BS2837" s="1256"/>
    </row>
    <row r="2838" spans="1:71" outlineLevel="1" collapsed="1">
      <c r="A2838" s="1107">
        <v>2</v>
      </c>
      <c r="B2838" s="1107" t="s">
        <v>1556</v>
      </c>
      <c r="C2838" s="1107" t="s">
        <v>6304</v>
      </c>
      <c r="D2838" s="1107"/>
      <c r="E2838" s="1107"/>
      <c r="F2838" s="1107"/>
      <c r="G2838" s="1114" t="s">
        <v>6664</v>
      </c>
      <c r="H2838" s="1108"/>
      <c r="I2838" s="1108"/>
      <c r="J2838" s="1115"/>
      <c r="K2838" s="1121">
        <f>SUM(K2839:K2841)</f>
        <v>0</v>
      </c>
      <c r="L2838" s="1115"/>
      <c r="M2838" s="1121">
        <f>SUM(M2839:M2841)</f>
        <v>0</v>
      </c>
      <c r="N2838" s="1115"/>
      <c r="O2838" s="1121">
        <f>SUM(O2839:O2841)</f>
        <v>0</v>
      </c>
      <c r="P2838" s="1113"/>
    </row>
    <row r="2839" spans="1:71" s="994" customFormat="1" hidden="1" outlineLevel="2">
      <c r="A2839" s="1014">
        <v>2</v>
      </c>
      <c r="B2839" s="1014" t="s">
        <v>1556</v>
      </c>
      <c r="C2839" s="1014" t="s">
        <v>6304</v>
      </c>
      <c r="D2839" s="1014" t="s">
        <v>6393</v>
      </c>
      <c r="E2839" s="1014" t="s">
        <v>6393</v>
      </c>
      <c r="F2839" s="1014" t="s">
        <v>1559</v>
      </c>
      <c r="G2839" s="1010" t="s">
        <v>6665</v>
      </c>
      <c r="H2839" s="47"/>
      <c r="I2839" s="329"/>
      <c r="J2839" s="915"/>
      <c r="K2839" s="910">
        <f>I2839*J2839</f>
        <v>0</v>
      </c>
      <c r="L2839" s="426"/>
      <c r="M2839" s="909">
        <f>I2839*L2839</f>
        <v>0</v>
      </c>
      <c r="N2839" s="909">
        <f>J2839+L2839</f>
        <v>0</v>
      </c>
      <c r="O2839" s="909">
        <f>I2839*N2839</f>
        <v>0</v>
      </c>
      <c r="P2839" s="147"/>
      <c r="Q2839" s="1256"/>
      <c r="R2839" s="1256"/>
      <c r="S2839" s="1256"/>
      <c r="T2839" s="1256"/>
      <c r="U2839" s="1256"/>
      <c r="V2839" s="1256"/>
      <c r="W2839" s="1256"/>
      <c r="X2839" s="1256"/>
      <c r="Y2839" s="1256"/>
      <c r="Z2839" s="1256"/>
      <c r="AA2839" s="1256"/>
      <c r="AB2839" s="1256"/>
      <c r="AC2839" s="1256"/>
      <c r="AD2839" s="1256"/>
      <c r="AE2839" s="1256"/>
      <c r="AF2839" s="1256"/>
      <c r="AG2839" s="1256"/>
      <c r="AH2839" s="1256"/>
      <c r="AI2839" s="1256"/>
      <c r="AJ2839" s="1256"/>
      <c r="AK2839" s="1256"/>
      <c r="AL2839" s="1256"/>
      <c r="AM2839" s="1256"/>
      <c r="AN2839" s="1256"/>
      <c r="AO2839" s="1256"/>
      <c r="AP2839" s="1256"/>
      <c r="AQ2839" s="1256"/>
      <c r="AR2839" s="1256"/>
      <c r="AS2839" s="1256"/>
      <c r="AT2839" s="1256"/>
      <c r="AU2839" s="1256"/>
      <c r="AV2839" s="1256"/>
      <c r="AW2839" s="1256"/>
      <c r="AX2839" s="1256"/>
      <c r="AY2839" s="1256"/>
      <c r="AZ2839" s="1256"/>
      <c r="BA2839" s="1256"/>
      <c r="BB2839" s="1256"/>
      <c r="BC2839" s="1256"/>
      <c r="BD2839" s="1256"/>
      <c r="BE2839" s="1256"/>
      <c r="BF2839" s="1256"/>
      <c r="BG2839" s="1256"/>
      <c r="BH2839" s="1256"/>
      <c r="BI2839" s="1256"/>
      <c r="BJ2839" s="1256"/>
      <c r="BK2839" s="1256"/>
      <c r="BL2839" s="1256"/>
      <c r="BM2839" s="1256"/>
      <c r="BN2839" s="1256"/>
      <c r="BO2839" s="1256"/>
      <c r="BP2839" s="1256"/>
      <c r="BQ2839" s="1256"/>
      <c r="BR2839" s="1256"/>
      <c r="BS2839" s="1256"/>
    </row>
    <row r="2840" spans="1:71" s="994" customFormat="1" hidden="1" outlineLevel="2">
      <c r="A2840" s="1014">
        <v>2</v>
      </c>
      <c r="B2840" s="1014" t="s">
        <v>1556</v>
      </c>
      <c r="C2840" s="1014" t="s">
        <v>6304</v>
      </c>
      <c r="D2840" s="1014" t="s">
        <v>6393</v>
      </c>
      <c r="E2840" s="1014" t="s">
        <v>6393</v>
      </c>
      <c r="F2840" s="1014" t="s">
        <v>1556</v>
      </c>
      <c r="G2840" s="941" t="s">
        <v>6625</v>
      </c>
      <c r="H2840" s="47" t="s">
        <v>29</v>
      </c>
      <c r="I2840" s="329">
        <v>6</v>
      </c>
      <c r="J2840" s="915"/>
      <c r="K2840" s="910">
        <f>I2840*J2840</f>
        <v>0</v>
      </c>
      <c r="L2840" s="426"/>
      <c r="M2840" s="909">
        <f>I2840*L2840</f>
        <v>0</v>
      </c>
      <c r="N2840" s="909">
        <f>J2840+L2840</f>
        <v>0</v>
      </c>
      <c r="O2840" s="909">
        <f>I2840*N2840</f>
        <v>0</v>
      </c>
      <c r="P2840" s="147"/>
      <c r="Q2840" s="1256"/>
      <c r="R2840" s="1256"/>
      <c r="S2840" s="1256"/>
      <c r="T2840" s="1256"/>
      <c r="U2840" s="1256"/>
      <c r="V2840" s="1256"/>
      <c r="W2840" s="1256"/>
      <c r="X2840" s="1256"/>
      <c r="Y2840" s="1256"/>
      <c r="Z2840" s="1256"/>
      <c r="AA2840" s="1256"/>
      <c r="AB2840" s="1256"/>
      <c r="AC2840" s="1256"/>
      <c r="AD2840" s="1256"/>
      <c r="AE2840" s="1256"/>
      <c r="AF2840" s="1256"/>
      <c r="AG2840" s="1256"/>
      <c r="AH2840" s="1256"/>
      <c r="AI2840" s="1256"/>
      <c r="AJ2840" s="1256"/>
      <c r="AK2840" s="1256"/>
      <c r="AL2840" s="1256"/>
      <c r="AM2840" s="1256"/>
      <c r="AN2840" s="1256"/>
      <c r="AO2840" s="1256"/>
      <c r="AP2840" s="1256"/>
      <c r="AQ2840" s="1256"/>
      <c r="AR2840" s="1256"/>
      <c r="AS2840" s="1256"/>
      <c r="AT2840" s="1256"/>
      <c r="AU2840" s="1256"/>
      <c r="AV2840" s="1256"/>
      <c r="AW2840" s="1256"/>
      <c r="AX2840" s="1256"/>
      <c r="AY2840" s="1256"/>
      <c r="AZ2840" s="1256"/>
      <c r="BA2840" s="1256"/>
      <c r="BB2840" s="1256"/>
      <c r="BC2840" s="1256"/>
      <c r="BD2840" s="1256"/>
      <c r="BE2840" s="1256"/>
      <c r="BF2840" s="1256"/>
      <c r="BG2840" s="1256"/>
      <c r="BH2840" s="1256"/>
      <c r="BI2840" s="1256"/>
      <c r="BJ2840" s="1256"/>
      <c r="BK2840" s="1256"/>
      <c r="BL2840" s="1256"/>
      <c r="BM2840" s="1256"/>
      <c r="BN2840" s="1256"/>
      <c r="BO2840" s="1256"/>
      <c r="BP2840" s="1256"/>
      <c r="BQ2840" s="1256"/>
      <c r="BR2840" s="1256"/>
      <c r="BS2840" s="1256"/>
    </row>
    <row r="2841" spans="1:71" s="994" customFormat="1" ht="27.6" hidden="1" outlineLevel="2">
      <c r="A2841" s="1014">
        <v>2</v>
      </c>
      <c r="B2841" s="1014" t="s">
        <v>1556</v>
      </c>
      <c r="C2841" s="1014" t="s">
        <v>6304</v>
      </c>
      <c r="D2841" s="1014" t="s">
        <v>6393</v>
      </c>
      <c r="E2841" s="1014" t="s">
        <v>6393</v>
      </c>
      <c r="F2841" s="1014" t="s">
        <v>1561</v>
      </c>
      <c r="G2841" s="941" t="s">
        <v>6666</v>
      </c>
      <c r="H2841" s="47" t="s">
        <v>29</v>
      </c>
      <c r="I2841" s="329">
        <v>1</v>
      </c>
      <c r="J2841" s="915"/>
      <c r="K2841" s="910">
        <f>I2841*J2841</f>
        <v>0</v>
      </c>
      <c r="L2841" s="426"/>
      <c r="M2841" s="909">
        <f>I2841*L2841</f>
        <v>0</v>
      </c>
      <c r="N2841" s="909">
        <f>J2841+L2841</f>
        <v>0</v>
      </c>
      <c r="O2841" s="909">
        <f>I2841*N2841</f>
        <v>0</v>
      </c>
      <c r="P2841" s="147"/>
      <c r="Q2841" s="1256"/>
      <c r="R2841" s="1256"/>
      <c r="S2841" s="1256"/>
      <c r="T2841" s="1256"/>
      <c r="U2841" s="1256"/>
      <c r="V2841" s="1256"/>
      <c r="W2841" s="1256"/>
      <c r="X2841" s="1256"/>
      <c r="Y2841" s="1256"/>
      <c r="Z2841" s="1256"/>
      <c r="AA2841" s="1256"/>
      <c r="AB2841" s="1256"/>
      <c r="AC2841" s="1256"/>
      <c r="AD2841" s="1256"/>
      <c r="AE2841" s="1256"/>
      <c r="AF2841" s="1256"/>
      <c r="AG2841" s="1256"/>
      <c r="AH2841" s="1256"/>
      <c r="AI2841" s="1256"/>
      <c r="AJ2841" s="1256"/>
      <c r="AK2841" s="1256"/>
      <c r="AL2841" s="1256"/>
      <c r="AM2841" s="1256"/>
      <c r="AN2841" s="1256"/>
      <c r="AO2841" s="1256"/>
      <c r="AP2841" s="1256"/>
      <c r="AQ2841" s="1256"/>
      <c r="AR2841" s="1256"/>
      <c r="AS2841" s="1256"/>
      <c r="AT2841" s="1256"/>
      <c r="AU2841" s="1256"/>
      <c r="AV2841" s="1256"/>
      <c r="AW2841" s="1256"/>
      <c r="AX2841" s="1256"/>
      <c r="AY2841" s="1256"/>
      <c r="AZ2841" s="1256"/>
      <c r="BA2841" s="1256"/>
      <c r="BB2841" s="1256"/>
      <c r="BC2841" s="1256"/>
      <c r="BD2841" s="1256"/>
      <c r="BE2841" s="1256"/>
      <c r="BF2841" s="1256"/>
      <c r="BG2841" s="1256"/>
      <c r="BH2841" s="1256"/>
      <c r="BI2841" s="1256"/>
      <c r="BJ2841" s="1256"/>
      <c r="BK2841" s="1256"/>
      <c r="BL2841" s="1256"/>
      <c r="BM2841" s="1256"/>
      <c r="BN2841" s="1256"/>
      <c r="BO2841" s="1256"/>
      <c r="BP2841" s="1256"/>
      <c r="BQ2841" s="1256"/>
      <c r="BR2841" s="1256"/>
      <c r="BS2841" s="1256"/>
    </row>
    <row r="2842" spans="1:71" ht="27.6" outlineLevel="1" collapsed="1">
      <c r="A2842" s="1107">
        <v>2</v>
      </c>
      <c r="B2842" s="1107" t="s">
        <v>1556</v>
      </c>
      <c r="C2842" s="1107" t="s">
        <v>6305</v>
      </c>
      <c r="D2842" s="1107"/>
      <c r="E2842" s="1107"/>
      <c r="F2842" s="1107"/>
      <c r="G2842" s="1114" t="s">
        <v>6667</v>
      </c>
      <c r="H2842" s="1108"/>
      <c r="I2842" s="1108"/>
      <c r="J2842" s="1115"/>
      <c r="K2842" s="1121">
        <f>SUM(K2843:K2852)</f>
        <v>0</v>
      </c>
      <c r="L2842" s="1115"/>
      <c r="M2842" s="1121">
        <f>SUM(M2843:M2852)</f>
        <v>0</v>
      </c>
      <c r="N2842" s="1115"/>
      <c r="O2842" s="1121">
        <f>SUM(O2843:O2852)</f>
        <v>0</v>
      </c>
      <c r="P2842" s="1113"/>
    </row>
    <row r="2843" spans="1:71" s="994" customFormat="1" hidden="1" outlineLevel="2">
      <c r="A2843" s="1014">
        <v>2</v>
      </c>
      <c r="B2843" s="1014" t="s">
        <v>1556</v>
      </c>
      <c r="C2843" s="1014" t="s">
        <v>6305</v>
      </c>
      <c r="D2843" s="1014" t="s">
        <v>6393</v>
      </c>
      <c r="E2843" s="1014" t="s">
        <v>6393</v>
      </c>
      <c r="F2843" s="1014" t="s">
        <v>1559</v>
      </c>
      <c r="G2843" s="1010" t="s">
        <v>6668</v>
      </c>
      <c r="H2843" s="47"/>
      <c r="I2843" s="329"/>
      <c r="J2843" s="915"/>
      <c r="K2843" s="910">
        <f t="shared" ref="K2843:K2852" si="448">I2843*J2843</f>
        <v>0</v>
      </c>
      <c r="L2843" s="426"/>
      <c r="M2843" s="909">
        <f t="shared" ref="M2843:M2852" si="449">I2843*L2843</f>
        <v>0</v>
      </c>
      <c r="N2843" s="909">
        <f t="shared" ref="N2843:N2852" si="450">J2843+L2843</f>
        <v>0</v>
      </c>
      <c r="O2843" s="909">
        <f t="shared" ref="O2843:O2852" si="451">I2843*N2843</f>
        <v>0</v>
      </c>
      <c r="P2843" s="147"/>
      <c r="Q2843" s="1256"/>
      <c r="R2843" s="1256"/>
      <c r="S2843" s="1256"/>
      <c r="T2843" s="1256"/>
      <c r="U2843" s="1256"/>
      <c r="V2843" s="1256"/>
      <c r="W2843" s="1256"/>
      <c r="X2843" s="1256"/>
      <c r="Y2843" s="1256"/>
      <c r="Z2843" s="1256"/>
      <c r="AA2843" s="1256"/>
      <c r="AB2843" s="1256"/>
      <c r="AC2843" s="1256"/>
      <c r="AD2843" s="1256"/>
      <c r="AE2843" s="1256"/>
      <c r="AF2843" s="1256"/>
      <c r="AG2843" s="1256"/>
      <c r="AH2843" s="1256"/>
      <c r="AI2843" s="1256"/>
      <c r="AJ2843" s="1256"/>
      <c r="AK2843" s="1256"/>
      <c r="AL2843" s="1256"/>
      <c r="AM2843" s="1256"/>
      <c r="AN2843" s="1256"/>
      <c r="AO2843" s="1256"/>
      <c r="AP2843" s="1256"/>
      <c r="AQ2843" s="1256"/>
      <c r="AR2843" s="1256"/>
      <c r="AS2843" s="1256"/>
      <c r="AT2843" s="1256"/>
      <c r="AU2843" s="1256"/>
      <c r="AV2843" s="1256"/>
      <c r="AW2843" s="1256"/>
      <c r="AX2843" s="1256"/>
      <c r="AY2843" s="1256"/>
      <c r="AZ2843" s="1256"/>
      <c r="BA2843" s="1256"/>
      <c r="BB2843" s="1256"/>
      <c r="BC2843" s="1256"/>
      <c r="BD2843" s="1256"/>
      <c r="BE2843" s="1256"/>
      <c r="BF2843" s="1256"/>
      <c r="BG2843" s="1256"/>
      <c r="BH2843" s="1256"/>
      <c r="BI2843" s="1256"/>
      <c r="BJ2843" s="1256"/>
      <c r="BK2843" s="1256"/>
      <c r="BL2843" s="1256"/>
      <c r="BM2843" s="1256"/>
      <c r="BN2843" s="1256"/>
      <c r="BO2843" s="1256"/>
      <c r="BP2843" s="1256"/>
      <c r="BQ2843" s="1256"/>
      <c r="BR2843" s="1256"/>
      <c r="BS2843" s="1256"/>
    </row>
    <row r="2844" spans="1:71" s="994" customFormat="1" ht="41.4" hidden="1" outlineLevel="2">
      <c r="A2844" s="1014">
        <v>2</v>
      </c>
      <c r="B2844" s="1014" t="s">
        <v>1556</v>
      </c>
      <c r="C2844" s="1014" t="s">
        <v>6305</v>
      </c>
      <c r="D2844" s="1014" t="s">
        <v>6393</v>
      </c>
      <c r="E2844" s="1014" t="s">
        <v>6393</v>
      </c>
      <c r="F2844" s="1014" t="s">
        <v>1556</v>
      </c>
      <c r="G2844" s="941" t="s">
        <v>6670</v>
      </c>
      <c r="H2844" s="47" t="s">
        <v>29</v>
      </c>
      <c r="I2844" s="329">
        <v>17</v>
      </c>
      <c r="J2844" s="915"/>
      <c r="K2844" s="910">
        <f t="shared" si="448"/>
        <v>0</v>
      </c>
      <c r="L2844" s="426"/>
      <c r="M2844" s="909">
        <f t="shared" si="449"/>
        <v>0</v>
      </c>
      <c r="N2844" s="909">
        <f t="shared" si="450"/>
        <v>0</v>
      </c>
      <c r="O2844" s="909">
        <f t="shared" si="451"/>
        <v>0</v>
      </c>
      <c r="P2844" s="147"/>
      <c r="Q2844" s="1256"/>
      <c r="R2844" s="1256"/>
      <c r="S2844" s="1256"/>
      <c r="T2844" s="1256"/>
      <c r="U2844" s="1256"/>
      <c r="V2844" s="1256"/>
      <c r="W2844" s="1256"/>
      <c r="X2844" s="1256"/>
      <c r="Y2844" s="1256"/>
      <c r="Z2844" s="1256"/>
      <c r="AA2844" s="1256"/>
      <c r="AB2844" s="1256"/>
      <c r="AC2844" s="1256"/>
      <c r="AD2844" s="1256"/>
      <c r="AE2844" s="1256"/>
      <c r="AF2844" s="1256"/>
      <c r="AG2844" s="1256"/>
      <c r="AH2844" s="1256"/>
      <c r="AI2844" s="1256"/>
      <c r="AJ2844" s="1256"/>
      <c r="AK2844" s="1256"/>
      <c r="AL2844" s="1256"/>
      <c r="AM2844" s="1256"/>
      <c r="AN2844" s="1256"/>
      <c r="AO2844" s="1256"/>
      <c r="AP2844" s="1256"/>
      <c r="AQ2844" s="1256"/>
      <c r="AR2844" s="1256"/>
      <c r="AS2844" s="1256"/>
      <c r="AT2844" s="1256"/>
      <c r="AU2844" s="1256"/>
      <c r="AV2844" s="1256"/>
      <c r="AW2844" s="1256"/>
      <c r="AX2844" s="1256"/>
      <c r="AY2844" s="1256"/>
      <c r="AZ2844" s="1256"/>
      <c r="BA2844" s="1256"/>
      <c r="BB2844" s="1256"/>
      <c r="BC2844" s="1256"/>
      <c r="BD2844" s="1256"/>
      <c r="BE2844" s="1256"/>
      <c r="BF2844" s="1256"/>
      <c r="BG2844" s="1256"/>
      <c r="BH2844" s="1256"/>
      <c r="BI2844" s="1256"/>
      <c r="BJ2844" s="1256"/>
      <c r="BK2844" s="1256"/>
      <c r="BL2844" s="1256"/>
      <c r="BM2844" s="1256"/>
      <c r="BN2844" s="1256"/>
      <c r="BO2844" s="1256"/>
      <c r="BP2844" s="1256"/>
      <c r="BQ2844" s="1256"/>
      <c r="BR2844" s="1256"/>
      <c r="BS2844" s="1256"/>
    </row>
    <row r="2845" spans="1:71" s="994" customFormat="1" ht="41.4" hidden="1" outlineLevel="2">
      <c r="A2845" s="1014">
        <v>2</v>
      </c>
      <c r="B2845" s="1014" t="s">
        <v>1556</v>
      </c>
      <c r="C2845" s="1014" t="s">
        <v>6305</v>
      </c>
      <c r="D2845" s="1014" t="s">
        <v>6393</v>
      </c>
      <c r="E2845" s="1014" t="s">
        <v>6393</v>
      </c>
      <c r="F2845" s="1014" t="s">
        <v>1561</v>
      </c>
      <c r="G2845" s="941" t="s">
        <v>6671</v>
      </c>
      <c r="H2845" s="47" t="s">
        <v>29</v>
      </c>
      <c r="I2845" s="329">
        <v>2</v>
      </c>
      <c r="J2845" s="915"/>
      <c r="K2845" s="910">
        <f t="shared" si="448"/>
        <v>0</v>
      </c>
      <c r="L2845" s="426"/>
      <c r="M2845" s="909">
        <f t="shared" si="449"/>
        <v>0</v>
      </c>
      <c r="N2845" s="909">
        <f t="shared" si="450"/>
        <v>0</v>
      </c>
      <c r="O2845" s="909">
        <f t="shared" si="451"/>
        <v>0</v>
      </c>
      <c r="P2845" s="147"/>
      <c r="Q2845" s="1256"/>
      <c r="R2845" s="1256"/>
      <c r="S2845" s="1256"/>
      <c r="T2845" s="1256"/>
      <c r="U2845" s="1256"/>
      <c r="V2845" s="1256"/>
      <c r="W2845" s="1256"/>
      <c r="X2845" s="1256"/>
      <c r="Y2845" s="1256"/>
      <c r="Z2845" s="1256"/>
      <c r="AA2845" s="1256"/>
      <c r="AB2845" s="1256"/>
      <c r="AC2845" s="1256"/>
      <c r="AD2845" s="1256"/>
      <c r="AE2845" s="1256"/>
      <c r="AF2845" s="1256"/>
      <c r="AG2845" s="1256"/>
      <c r="AH2845" s="1256"/>
      <c r="AI2845" s="1256"/>
      <c r="AJ2845" s="1256"/>
      <c r="AK2845" s="1256"/>
      <c r="AL2845" s="1256"/>
      <c r="AM2845" s="1256"/>
      <c r="AN2845" s="1256"/>
      <c r="AO2845" s="1256"/>
      <c r="AP2845" s="1256"/>
      <c r="AQ2845" s="1256"/>
      <c r="AR2845" s="1256"/>
      <c r="AS2845" s="1256"/>
      <c r="AT2845" s="1256"/>
      <c r="AU2845" s="1256"/>
      <c r="AV2845" s="1256"/>
      <c r="AW2845" s="1256"/>
      <c r="AX2845" s="1256"/>
      <c r="AY2845" s="1256"/>
      <c r="AZ2845" s="1256"/>
      <c r="BA2845" s="1256"/>
      <c r="BB2845" s="1256"/>
      <c r="BC2845" s="1256"/>
      <c r="BD2845" s="1256"/>
      <c r="BE2845" s="1256"/>
      <c r="BF2845" s="1256"/>
      <c r="BG2845" s="1256"/>
      <c r="BH2845" s="1256"/>
      <c r="BI2845" s="1256"/>
      <c r="BJ2845" s="1256"/>
      <c r="BK2845" s="1256"/>
      <c r="BL2845" s="1256"/>
      <c r="BM2845" s="1256"/>
      <c r="BN2845" s="1256"/>
      <c r="BO2845" s="1256"/>
      <c r="BP2845" s="1256"/>
      <c r="BQ2845" s="1256"/>
      <c r="BR2845" s="1256"/>
      <c r="BS2845" s="1256"/>
    </row>
    <row r="2846" spans="1:71" s="994" customFormat="1" hidden="1" outlineLevel="2">
      <c r="A2846" s="1014">
        <v>2</v>
      </c>
      <c r="B2846" s="1014" t="s">
        <v>1556</v>
      </c>
      <c r="C2846" s="1014" t="s">
        <v>6305</v>
      </c>
      <c r="D2846" s="1014" t="s">
        <v>6393</v>
      </c>
      <c r="E2846" s="1014" t="s">
        <v>6393</v>
      </c>
      <c r="F2846" s="1014" t="s">
        <v>1574</v>
      </c>
      <c r="G2846" s="941" t="s">
        <v>6672</v>
      </c>
      <c r="H2846" s="47" t="s">
        <v>29</v>
      </c>
      <c r="I2846" s="329">
        <v>23</v>
      </c>
      <c r="J2846" s="915"/>
      <c r="K2846" s="910">
        <f t="shared" si="448"/>
        <v>0</v>
      </c>
      <c r="L2846" s="426"/>
      <c r="M2846" s="909">
        <f t="shared" si="449"/>
        <v>0</v>
      </c>
      <c r="N2846" s="909">
        <f t="shared" si="450"/>
        <v>0</v>
      </c>
      <c r="O2846" s="909">
        <f t="shared" si="451"/>
        <v>0</v>
      </c>
      <c r="P2846" s="147"/>
      <c r="Q2846" s="1256"/>
      <c r="R2846" s="1256"/>
      <c r="S2846" s="1256"/>
      <c r="T2846" s="1256"/>
      <c r="U2846" s="1256"/>
      <c r="V2846" s="1256"/>
      <c r="W2846" s="1256"/>
      <c r="X2846" s="1256"/>
      <c r="Y2846" s="1256"/>
      <c r="Z2846" s="1256"/>
      <c r="AA2846" s="1256"/>
      <c r="AB2846" s="1256"/>
      <c r="AC2846" s="1256"/>
      <c r="AD2846" s="1256"/>
      <c r="AE2846" s="1256"/>
      <c r="AF2846" s="1256"/>
      <c r="AG2846" s="1256"/>
      <c r="AH2846" s="1256"/>
      <c r="AI2846" s="1256"/>
      <c r="AJ2846" s="1256"/>
      <c r="AK2846" s="1256"/>
      <c r="AL2846" s="1256"/>
      <c r="AM2846" s="1256"/>
      <c r="AN2846" s="1256"/>
      <c r="AO2846" s="1256"/>
      <c r="AP2846" s="1256"/>
      <c r="AQ2846" s="1256"/>
      <c r="AR2846" s="1256"/>
      <c r="AS2846" s="1256"/>
      <c r="AT2846" s="1256"/>
      <c r="AU2846" s="1256"/>
      <c r="AV2846" s="1256"/>
      <c r="AW2846" s="1256"/>
      <c r="AX2846" s="1256"/>
      <c r="AY2846" s="1256"/>
      <c r="AZ2846" s="1256"/>
      <c r="BA2846" s="1256"/>
      <c r="BB2846" s="1256"/>
      <c r="BC2846" s="1256"/>
      <c r="BD2846" s="1256"/>
      <c r="BE2846" s="1256"/>
      <c r="BF2846" s="1256"/>
      <c r="BG2846" s="1256"/>
      <c r="BH2846" s="1256"/>
      <c r="BI2846" s="1256"/>
      <c r="BJ2846" s="1256"/>
      <c r="BK2846" s="1256"/>
      <c r="BL2846" s="1256"/>
      <c r="BM2846" s="1256"/>
      <c r="BN2846" s="1256"/>
      <c r="BO2846" s="1256"/>
      <c r="BP2846" s="1256"/>
      <c r="BQ2846" s="1256"/>
      <c r="BR2846" s="1256"/>
      <c r="BS2846" s="1256"/>
    </row>
    <row r="2847" spans="1:71" s="994" customFormat="1" ht="69" hidden="1" outlineLevel="2">
      <c r="A2847" s="1014">
        <v>2</v>
      </c>
      <c r="B2847" s="1014" t="s">
        <v>1556</v>
      </c>
      <c r="C2847" s="1014" t="s">
        <v>6305</v>
      </c>
      <c r="D2847" s="1014" t="s">
        <v>6393</v>
      </c>
      <c r="E2847" s="1014" t="s">
        <v>6393</v>
      </c>
      <c r="F2847" s="1014" t="s">
        <v>1567</v>
      </c>
      <c r="G2847" s="941" t="s">
        <v>6673</v>
      </c>
      <c r="H2847" s="47" t="s">
        <v>29</v>
      </c>
      <c r="I2847" s="329">
        <v>23</v>
      </c>
      <c r="J2847" s="915"/>
      <c r="K2847" s="910">
        <f t="shared" si="448"/>
        <v>0</v>
      </c>
      <c r="L2847" s="426"/>
      <c r="M2847" s="909">
        <f t="shared" si="449"/>
        <v>0</v>
      </c>
      <c r="N2847" s="909">
        <f t="shared" si="450"/>
        <v>0</v>
      </c>
      <c r="O2847" s="909">
        <f t="shared" si="451"/>
        <v>0</v>
      </c>
      <c r="P2847" s="147"/>
      <c r="Q2847" s="1256"/>
      <c r="R2847" s="1256"/>
      <c r="S2847" s="1256"/>
      <c r="T2847" s="1256"/>
      <c r="U2847" s="1256"/>
      <c r="V2847" s="1256"/>
      <c r="W2847" s="1256"/>
      <c r="X2847" s="1256"/>
      <c r="Y2847" s="1256"/>
      <c r="Z2847" s="1256"/>
      <c r="AA2847" s="1256"/>
      <c r="AB2847" s="1256"/>
      <c r="AC2847" s="1256"/>
      <c r="AD2847" s="1256"/>
      <c r="AE2847" s="1256"/>
      <c r="AF2847" s="1256"/>
      <c r="AG2847" s="1256"/>
      <c r="AH2847" s="1256"/>
      <c r="AI2847" s="1256"/>
      <c r="AJ2847" s="1256"/>
      <c r="AK2847" s="1256"/>
      <c r="AL2847" s="1256"/>
      <c r="AM2847" s="1256"/>
      <c r="AN2847" s="1256"/>
      <c r="AO2847" s="1256"/>
      <c r="AP2847" s="1256"/>
      <c r="AQ2847" s="1256"/>
      <c r="AR2847" s="1256"/>
      <c r="AS2847" s="1256"/>
      <c r="AT2847" s="1256"/>
      <c r="AU2847" s="1256"/>
      <c r="AV2847" s="1256"/>
      <c r="AW2847" s="1256"/>
      <c r="AX2847" s="1256"/>
      <c r="AY2847" s="1256"/>
      <c r="AZ2847" s="1256"/>
      <c r="BA2847" s="1256"/>
      <c r="BB2847" s="1256"/>
      <c r="BC2847" s="1256"/>
      <c r="BD2847" s="1256"/>
      <c r="BE2847" s="1256"/>
      <c r="BF2847" s="1256"/>
      <c r="BG2847" s="1256"/>
      <c r="BH2847" s="1256"/>
      <c r="BI2847" s="1256"/>
      <c r="BJ2847" s="1256"/>
      <c r="BK2847" s="1256"/>
      <c r="BL2847" s="1256"/>
      <c r="BM2847" s="1256"/>
      <c r="BN2847" s="1256"/>
      <c r="BO2847" s="1256"/>
      <c r="BP2847" s="1256"/>
      <c r="BQ2847" s="1256"/>
      <c r="BR2847" s="1256"/>
      <c r="BS2847" s="1256"/>
    </row>
    <row r="2848" spans="1:71" s="994" customFormat="1" ht="27.6" hidden="1" outlineLevel="2">
      <c r="A2848" s="1014">
        <v>2</v>
      </c>
      <c r="B2848" s="1014" t="s">
        <v>1556</v>
      </c>
      <c r="C2848" s="1014" t="s">
        <v>6305</v>
      </c>
      <c r="D2848" s="1014" t="s">
        <v>6393</v>
      </c>
      <c r="E2848" s="1014" t="s">
        <v>6393</v>
      </c>
      <c r="F2848" s="1014" t="s">
        <v>1571</v>
      </c>
      <c r="G2848" s="941" t="s">
        <v>6674</v>
      </c>
      <c r="H2848" s="47" t="s">
        <v>29</v>
      </c>
      <c r="I2848" s="329">
        <v>2</v>
      </c>
      <c r="J2848" s="915"/>
      <c r="K2848" s="910">
        <f t="shared" si="448"/>
        <v>0</v>
      </c>
      <c r="L2848" s="426"/>
      <c r="M2848" s="909">
        <f t="shared" si="449"/>
        <v>0</v>
      </c>
      <c r="N2848" s="909">
        <f t="shared" si="450"/>
        <v>0</v>
      </c>
      <c r="O2848" s="909">
        <f t="shared" si="451"/>
        <v>0</v>
      </c>
      <c r="P2848" s="147"/>
      <c r="Q2848" s="1256"/>
      <c r="R2848" s="1256"/>
      <c r="S2848" s="1256"/>
      <c r="T2848" s="1256"/>
      <c r="U2848" s="1256"/>
      <c r="V2848" s="1256"/>
      <c r="W2848" s="1256"/>
      <c r="X2848" s="1256"/>
      <c r="Y2848" s="1256"/>
      <c r="Z2848" s="1256"/>
      <c r="AA2848" s="1256"/>
      <c r="AB2848" s="1256"/>
      <c r="AC2848" s="1256"/>
      <c r="AD2848" s="1256"/>
      <c r="AE2848" s="1256"/>
      <c r="AF2848" s="1256"/>
      <c r="AG2848" s="1256"/>
      <c r="AH2848" s="1256"/>
      <c r="AI2848" s="1256"/>
      <c r="AJ2848" s="1256"/>
      <c r="AK2848" s="1256"/>
      <c r="AL2848" s="1256"/>
      <c r="AM2848" s="1256"/>
      <c r="AN2848" s="1256"/>
      <c r="AO2848" s="1256"/>
      <c r="AP2848" s="1256"/>
      <c r="AQ2848" s="1256"/>
      <c r="AR2848" s="1256"/>
      <c r="AS2848" s="1256"/>
      <c r="AT2848" s="1256"/>
      <c r="AU2848" s="1256"/>
      <c r="AV2848" s="1256"/>
      <c r="AW2848" s="1256"/>
      <c r="AX2848" s="1256"/>
      <c r="AY2848" s="1256"/>
      <c r="AZ2848" s="1256"/>
      <c r="BA2848" s="1256"/>
      <c r="BB2848" s="1256"/>
      <c r="BC2848" s="1256"/>
      <c r="BD2848" s="1256"/>
      <c r="BE2848" s="1256"/>
      <c r="BF2848" s="1256"/>
      <c r="BG2848" s="1256"/>
      <c r="BH2848" s="1256"/>
      <c r="BI2848" s="1256"/>
      <c r="BJ2848" s="1256"/>
      <c r="BK2848" s="1256"/>
      <c r="BL2848" s="1256"/>
      <c r="BM2848" s="1256"/>
      <c r="BN2848" s="1256"/>
      <c r="BO2848" s="1256"/>
      <c r="BP2848" s="1256"/>
      <c r="BQ2848" s="1256"/>
      <c r="BR2848" s="1256"/>
      <c r="BS2848" s="1256"/>
    </row>
    <row r="2849" spans="1:71" s="994" customFormat="1" hidden="1" outlineLevel="2">
      <c r="A2849" s="1014">
        <v>2</v>
      </c>
      <c r="B2849" s="1014" t="s">
        <v>1556</v>
      </c>
      <c r="C2849" s="1014" t="s">
        <v>6305</v>
      </c>
      <c r="D2849" s="1014" t="s">
        <v>6393</v>
      </c>
      <c r="E2849" s="1014" t="s">
        <v>6393</v>
      </c>
      <c r="F2849" s="1014" t="s">
        <v>1589</v>
      </c>
      <c r="G2849" s="1010" t="s">
        <v>6669</v>
      </c>
      <c r="H2849" s="47"/>
      <c r="I2849" s="329"/>
      <c r="J2849" s="915"/>
      <c r="K2849" s="910">
        <f t="shared" si="448"/>
        <v>0</v>
      </c>
      <c r="L2849" s="426"/>
      <c r="M2849" s="909">
        <f t="shared" si="449"/>
        <v>0</v>
      </c>
      <c r="N2849" s="909">
        <f t="shared" si="450"/>
        <v>0</v>
      </c>
      <c r="O2849" s="909">
        <f t="shared" si="451"/>
        <v>0</v>
      </c>
      <c r="P2849" s="147"/>
      <c r="Q2849" s="1256"/>
      <c r="R2849" s="1256"/>
      <c r="S2849" s="1256"/>
      <c r="T2849" s="1256"/>
      <c r="U2849" s="1256"/>
      <c r="V2849" s="1256"/>
      <c r="W2849" s="1256"/>
      <c r="X2849" s="1256"/>
      <c r="Y2849" s="1256"/>
      <c r="Z2849" s="1256"/>
      <c r="AA2849" s="1256"/>
      <c r="AB2849" s="1256"/>
      <c r="AC2849" s="1256"/>
      <c r="AD2849" s="1256"/>
      <c r="AE2849" s="1256"/>
      <c r="AF2849" s="1256"/>
      <c r="AG2849" s="1256"/>
      <c r="AH2849" s="1256"/>
      <c r="AI2849" s="1256"/>
      <c r="AJ2849" s="1256"/>
      <c r="AK2849" s="1256"/>
      <c r="AL2849" s="1256"/>
      <c r="AM2849" s="1256"/>
      <c r="AN2849" s="1256"/>
      <c r="AO2849" s="1256"/>
      <c r="AP2849" s="1256"/>
      <c r="AQ2849" s="1256"/>
      <c r="AR2849" s="1256"/>
      <c r="AS2849" s="1256"/>
      <c r="AT2849" s="1256"/>
      <c r="AU2849" s="1256"/>
      <c r="AV2849" s="1256"/>
      <c r="AW2849" s="1256"/>
      <c r="AX2849" s="1256"/>
      <c r="AY2849" s="1256"/>
      <c r="AZ2849" s="1256"/>
      <c r="BA2849" s="1256"/>
      <c r="BB2849" s="1256"/>
      <c r="BC2849" s="1256"/>
      <c r="BD2849" s="1256"/>
      <c r="BE2849" s="1256"/>
      <c r="BF2849" s="1256"/>
      <c r="BG2849" s="1256"/>
      <c r="BH2849" s="1256"/>
      <c r="BI2849" s="1256"/>
      <c r="BJ2849" s="1256"/>
      <c r="BK2849" s="1256"/>
      <c r="BL2849" s="1256"/>
      <c r="BM2849" s="1256"/>
      <c r="BN2849" s="1256"/>
      <c r="BO2849" s="1256"/>
      <c r="BP2849" s="1256"/>
      <c r="BQ2849" s="1256"/>
      <c r="BR2849" s="1256"/>
      <c r="BS2849" s="1256"/>
    </row>
    <row r="2850" spans="1:71" s="994" customFormat="1" ht="41.4" hidden="1" outlineLevel="2">
      <c r="A2850" s="1014">
        <v>2</v>
      </c>
      <c r="B2850" s="1014" t="s">
        <v>1556</v>
      </c>
      <c r="C2850" s="1014" t="s">
        <v>6305</v>
      </c>
      <c r="D2850" s="1014" t="s">
        <v>6393</v>
      </c>
      <c r="E2850" s="1014" t="s">
        <v>6393</v>
      </c>
      <c r="F2850" s="1014" t="s">
        <v>1594</v>
      </c>
      <c r="G2850" s="941" t="s">
        <v>6670</v>
      </c>
      <c r="H2850" s="47" t="s">
        <v>29</v>
      </c>
      <c r="I2850" s="329">
        <v>4</v>
      </c>
      <c r="J2850" s="915"/>
      <c r="K2850" s="910">
        <f t="shared" si="448"/>
        <v>0</v>
      </c>
      <c r="L2850" s="426"/>
      <c r="M2850" s="909">
        <f t="shared" si="449"/>
        <v>0</v>
      </c>
      <c r="N2850" s="909">
        <f t="shared" si="450"/>
        <v>0</v>
      </c>
      <c r="O2850" s="909">
        <f t="shared" si="451"/>
        <v>0</v>
      </c>
      <c r="P2850" s="147"/>
      <c r="Q2850" s="1256"/>
      <c r="R2850" s="1256"/>
      <c r="S2850" s="1256"/>
      <c r="T2850" s="1256"/>
      <c r="U2850" s="1256"/>
      <c r="V2850" s="1256"/>
      <c r="W2850" s="1256"/>
      <c r="X2850" s="1256"/>
      <c r="Y2850" s="1256"/>
      <c r="Z2850" s="1256"/>
      <c r="AA2850" s="1256"/>
      <c r="AB2850" s="1256"/>
      <c r="AC2850" s="1256"/>
      <c r="AD2850" s="1256"/>
      <c r="AE2850" s="1256"/>
      <c r="AF2850" s="1256"/>
      <c r="AG2850" s="1256"/>
      <c r="AH2850" s="1256"/>
      <c r="AI2850" s="1256"/>
      <c r="AJ2850" s="1256"/>
      <c r="AK2850" s="1256"/>
      <c r="AL2850" s="1256"/>
      <c r="AM2850" s="1256"/>
      <c r="AN2850" s="1256"/>
      <c r="AO2850" s="1256"/>
      <c r="AP2850" s="1256"/>
      <c r="AQ2850" s="1256"/>
      <c r="AR2850" s="1256"/>
      <c r="AS2850" s="1256"/>
      <c r="AT2850" s="1256"/>
      <c r="AU2850" s="1256"/>
      <c r="AV2850" s="1256"/>
      <c r="AW2850" s="1256"/>
      <c r="AX2850" s="1256"/>
      <c r="AY2850" s="1256"/>
      <c r="AZ2850" s="1256"/>
      <c r="BA2850" s="1256"/>
      <c r="BB2850" s="1256"/>
      <c r="BC2850" s="1256"/>
      <c r="BD2850" s="1256"/>
      <c r="BE2850" s="1256"/>
      <c r="BF2850" s="1256"/>
      <c r="BG2850" s="1256"/>
      <c r="BH2850" s="1256"/>
      <c r="BI2850" s="1256"/>
      <c r="BJ2850" s="1256"/>
      <c r="BK2850" s="1256"/>
      <c r="BL2850" s="1256"/>
      <c r="BM2850" s="1256"/>
      <c r="BN2850" s="1256"/>
      <c r="BO2850" s="1256"/>
      <c r="BP2850" s="1256"/>
      <c r="BQ2850" s="1256"/>
      <c r="BR2850" s="1256"/>
      <c r="BS2850" s="1256"/>
    </row>
    <row r="2851" spans="1:71" s="994" customFormat="1" hidden="1" outlineLevel="2">
      <c r="A2851" s="1014">
        <v>2</v>
      </c>
      <c r="B2851" s="1014" t="s">
        <v>1556</v>
      </c>
      <c r="C2851" s="1014" t="s">
        <v>6305</v>
      </c>
      <c r="D2851" s="1014" t="s">
        <v>6393</v>
      </c>
      <c r="E2851" s="1014" t="s">
        <v>6393</v>
      </c>
      <c r="F2851" s="1014" t="s">
        <v>5726</v>
      </c>
      <c r="G2851" s="941" t="s">
        <v>6672</v>
      </c>
      <c r="H2851" s="47" t="s">
        <v>29</v>
      </c>
      <c r="I2851" s="329">
        <v>4</v>
      </c>
      <c r="J2851" s="915"/>
      <c r="K2851" s="910">
        <f t="shared" si="448"/>
        <v>0</v>
      </c>
      <c r="L2851" s="426"/>
      <c r="M2851" s="909">
        <f t="shared" si="449"/>
        <v>0</v>
      </c>
      <c r="N2851" s="909">
        <f t="shared" si="450"/>
        <v>0</v>
      </c>
      <c r="O2851" s="909">
        <f t="shared" si="451"/>
        <v>0</v>
      </c>
      <c r="P2851" s="147"/>
      <c r="Q2851" s="1256"/>
      <c r="R2851" s="1256"/>
      <c r="S2851" s="1256"/>
      <c r="T2851" s="1256"/>
      <c r="U2851" s="1256"/>
      <c r="V2851" s="1256"/>
      <c r="W2851" s="1256"/>
      <c r="X2851" s="1256"/>
      <c r="Y2851" s="1256"/>
      <c r="Z2851" s="1256"/>
      <c r="AA2851" s="1256"/>
      <c r="AB2851" s="1256"/>
      <c r="AC2851" s="1256"/>
      <c r="AD2851" s="1256"/>
      <c r="AE2851" s="1256"/>
      <c r="AF2851" s="1256"/>
      <c r="AG2851" s="1256"/>
      <c r="AH2851" s="1256"/>
      <c r="AI2851" s="1256"/>
      <c r="AJ2851" s="1256"/>
      <c r="AK2851" s="1256"/>
      <c r="AL2851" s="1256"/>
      <c r="AM2851" s="1256"/>
      <c r="AN2851" s="1256"/>
      <c r="AO2851" s="1256"/>
      <c r="AP2851" s="1256"/>
      <c r="AQ2851" s="1256"/>
      <c r="AR2851" s="1256"/>
      <c r="AS2851" s="1256"/>
      <c r="AT2851" s="1256"/>
      <c r="AU2851" s="1256"/>
      <c r="AV2851" s="1256"/>
      <c r="AW2851" s="1256"/>
      <c r="AX2851" s="1256"/>
      <c r="AY2851" s="1256"/>
      <c r="AZ2851" s="1256"/>
      <c r="BA2851" s="1256"/>
      <c r="BB2851" s="1256"/>
      <c r="BC2851" s="1256"/>
      <c r="BD2851" s="1256"/>
      <c r="BE2851" s="1256"/>
      <c r="BF2851" s="1256"/>
      <c r="BG2851" s="1256"/>
      <c r="BH2851" s="1256"/>
      <c r="BI2851" s="1256"/>
      <c r="BJ2851" s="1256"/>
      <c r="BK2851" s="1256"/>
      <c r="BL2851" s="1256"/>
      <c r="BM2851" s="1256"/>
      <c r="BN2851" s="1256"/>
      <c r="BO2851" s="1256"/>
      <c r="BP2851" s="1256"/>
      <c r="BQ2851" s="1256"/>
      <c r="BR2851" s="1256"/>
      <c r="BS2851" s="1256"/>
    </row>
    <row r="2852" spans="1:71" s="994" customFormat="1" ht="69" hidden="1" outlineLevel="2">
      <c r="A2852" s="1014">
        <v>2</v>
      </c>
      <c r="B2852" s="1014" t="s">
        <v>1556</v>
      </c>
      <c r="C2852" s="1014" t="s">
        <v>6305</v>
      </c>
      <c r="D2852" s="1014" t="s">
        <v>6393</v>
      </c>
      <c r="E2852" s="1014" t="s">
        <v>6393</v>
      </c>
      <c r="F2852" s="1014" t="s">
        <v>6298</v>
      </c>
      <c r="G2852" s="941" t="s">
        <v>6673</v>
      </c>
      <c r="H2852" s="47" t="s">
        <v>29</v>
      </c>
      <c r="I2852" s="329">
        <v>4</v>
      </c>
      <c r="J2852" s="915"/>
      <c r="K2852" s="910">
        <f t="shared" si="448"/>
        <v>0</v>
      </c>
      <c r="L2852" s="426"/>
      <c r="M2852" s="909">
        <f t="shared" si="449"/>
        <v>0</v>
      </c>
      <c r="N2852" s="909">
        <f t="shared" si="450"/>
        <v>0</v>
      </c>
      <c r="O2852" s="909">
        <f t="shared" si="451"/>
        <v>0</v>
      </c>
      <c r="P2852" s="147"/>
      <c r="Q2852" s="1256"/>
      <c r="R2852" s="1256"/>
      <c r="S2852" s="1256"/>
      <c r="T2852" s="1256"/>
      <c r="U2852" s="1256"/>
      <c r="V2852" s="1256"/>
      <c r="W2852" s="1256"/>
      <c r="X2852" s="1256"/>
      <c r="Y2852" s="1256"/>
      <c r="Z2852" s="1256"/>
      <c r="AA2852" s="1256"/>
      <c r="AB2852" s="1256"/>
      <c r="AC2852" s="1256"/>
      <c r="AD2852" s="1256"/>
      <c r="AE2852" s="1256"/>
      <c r="AF2852" s="1256"/>
      <c r="AG2852" s="1256"/>
      <c r="AH2852" s="1256"/>
      <c r="AI2852" s="1256"/>
      <c r="AJ2852" s="1256"/>
      <c r="AK2852" s="1256"/>
      <c r="AL2852" s="1256"/>
      <c r="AM2852" s="1256"/>
      <c r="AN2852" s="1256"/>
      <c r="AO2852" s="1256"/>
      <c r="AP2852" s="1256"/>
      <c r="AQ2852" s="1256"/>
      <c r="AR2852" s="1256"/>
      <c r="AS2852" s="1256"/>
      <c r="AT2852" s="1256"/>
      <c r="AU2852" s="1256"/>
      <c r="AV2852" s="1256"/>
      <c r="AW2852" s="1256"/>
      <c r="AX2852" s="1256"/>
      <c r="AY2852" s="1256"/>
      <c r="AZ2852" s="1256"/>
      <c r="BA2852" s="1256"/>
      <c r="BB2852" s="1256"/>
      <c r="BC2852" s="1256"/>
      <c r="BD2852" s="1256"/>
      <c r="BE2852" s="1256"/>
      <c r="BF2852" s="1256"/>
      <c r="BG2852" s="1256"/>
      <c r="BH2852" s="1256"/>
      <c r="BI2852" s="1256"/>
      <c r="BJ2852" s="1256"/>
      <c r="BK2852" s="1256"/>
      <c r="BL2852" s="1256"/>
      <c r="BM2852" s="1256"/>
      <c r="BN2852" s="1256"/>
      <c r="BO2852" s="1256"/>
      <c r="BP2852" s="1256"/>
      <c r="BQ2852" s="1256"/>
      <c r="BR2852" s="1256"/>
      <c r="BS2852" s="1256"/>
    </row>
    <row r="2853" spans="1:71" ht="27.6" outlineLevel="1" collapsed="1">
      <c r="A2853" s="1107">
        <v>2</v>
      </c>
      <c r="B2853" s="1107" t="s">
        <v>1556</v>
      </c>
      <c r="C2853" s="1107" t="s">
        <v>6306</v>
      </c>
      <c r="D2853" s="1107"/>
      <c r="E2853" s="1107"/>
      <c r="F2853" s="1107"/>
      <c r="G2853" s="1114" t="s">
        <v>6675</v>
      </c>
      <c r="H2853" s="1108"/>
      <c r="I2853" s="1108"/>
      <c r="J2853" s="1115"/>
      <c r="K2853" s="1121">
        <f>SUM(K2854:K2861)</f>
        <v>0</v>
      </c>
      <c r="L2853" s="1115"/>
      <c r="M2853" s="1121">
        <f>SUM(M2854:M2861)</f>
        <v>0</v>
      </c>
      <c r="N2853" s="1115"/>
      <c r="O2853" s="1121">
        <f>SUM(O2854:O2861)</f>
        <v>0</v>
      </c>
      <c r="P2853" s="1113"/>
    </row>
    <row r="2854" spans="1:71" s="994" customFormat="1" hidden="1" outlineLevel="2">
      <c r="A2854" s="1014">
        <v>2</v>
      </c>
      <c r="B2854" s="1014" t="s">
        <v>1556</v>
      </c>
      <c r="C2854" s="1014" t="s">
        <v>6306</v>
      </c>
      <c r="D2854" s="1014" t="s">
        <v>6393</v>
      </c>
      <c r="E2854" s="1014" t="s">
        <v>6393</v>
      </c>
      <c r="F2854" s="1014" t="s">
        <v>1559</v>
      </c>
      <c r="G2854" s="1010" t="s">
        <v>6668</v>
      </c>
      <c r="H2854" s="47"/>
      <c r="I2854" s="329"/>
      <c r="J2854" s="915"/>
      <c r="K2854" s="910">
        <f t="shared" ref="K2854:K2861" si="452">I2854*J2854</f>
        <v>0</v>
      </c>
      <c r="L2854" s="426"/>
      <c r="M2854" s="909">
        <f t="shared" ref="M2854:M2861" si="453">I2854*L2854</f>
        <v>0</v>
      </c>
      <c r="N2854" s="909">
        <f t="shared" ref="N2854:N2861" si="454">J2854+L2854</f>
        <v>0</v>
      </c>
      <c r="O2854" s="909">
        <f t="shared" ref="O2854:O2861" si="455">I2854*N2854</f>
        <v>0</v>
      </c>
      <c r="P2854" s="147"/>
      <c r="Q2854" s="1256"/>
      <c r="R2854" s="1256"/>
      <c r="S2854" s="1256"/>
      <c r="T2854" s="1256"/>
      <c r="U2854" s="1256"/>
      <c r="V2854" s="1256"/>
      <c r="W2854" s="1256"/>
      <c r="X2854" s="1256"/>
      <c r="Y2854" s="1256"/>
      <c r="Z2854" s="1256"/>
      <c r="AA2854" s="1256"/>
      <c r="AB2854" s="1256"/>
      <c r="AC2854" s="1256"/>
      <c r="AD2854" s="1256"/>
      <c r="AE2854" s="1256"/>
      <c r="AF2854" s="1256"/>
      <c r="AG2854" s="1256"/>
      <c r="AH2854" s="1256"/>
      <c r="AI2854" s="1256"/>
      <c r="AJ2854" s="1256"/>
      <c r="AK2854" s="1256"/>
      <c r="AL2854" s="1256"/>
      <c r="AM2854" s="1256"/>
      <c r="AN2854" s="1256"/>
      <c r="AO2854" s="1256"/>
      <c r="AP2854" s="1256"/>
      <c r="AQ2854" s="1256"/>
      <c r="AR2854" s="1256"/>
      <c r="AS2854" s="1256"/>
      <c r="AT2854" s="1256"/>
      <c r="AU2854" s="1256"/>
      <c r="AV2854" s="1256"/>
      <c r="AW2854" s="1256"/>
      <c r="AX2854" s="1256"/>
      <c r="AY2854" s="1256"/>
      <c r="AZ2854" s="1256"/>
      <c r="BA2854" s="1256"/>
      <c r="BB2854" s="1256"/>
      <c r="BC2854" s="1256"/>
      <c r="BD2854" s="1256"/>
      <c r="BE2854" s="1256"/>
      <c r="BF2854" s="1256"/>
      <c r="BG2854" s="1256"/>
      <c r="BH2854" s="1256"/>
      <c r="BI2854" s="1256"/>
      <c r="BJ2854" s="1256"/>
      <c r="BK2854" s="1256"/>
      <c r="BL2854" s="1256"/>
      <c r="BM2854" s="1256"/>
      <c r="BN2854" s="1256"/>
      <c r="BO2854" s="1256"/>
      <c r="BP2854" s="1256"/>
      <c r="BQ2854" s="1256"/>
      <c r="BR2854" s="1256"/>
      <c r="BS2854" s="1256"/>
    </row>
    <row r="2855" spans="1:71" s="994" customFormat="1" ht="41.4" hidden="1" outlineLevel="2">
      <c r="A2855" s="1014">
        <v>2</v>
      </c>
      <c r="B2855" s="1014" t="s">
        <v>1556</v>
      </c>
      <c r="C2855" s="1014" t="s">
        <v>6306</v>
      </c>
      <c r="D2855" s="1014" t="s">
        <v>6393</v>
      </c>
      <c r="E2855" s="1014" t="s">
        <v>6393</v>
      </c>
      <c r="F2855" s="1014" t="s">
        <v>1556</v>
      </c>
      <c r="G2855" s="941" t="s">
        <v>6670</v>
      </c>
      <c r="H2855" s="47" t="s">
        <v>29</v>
      </c>
      <c r="I2855" s="329">
        <v>9</v>
      </c>
      <c r="J2855" s="915"/>
      <c r="K2855" s="910">
        <f t="shared" si="452"/>
        <v>0</v>
      </c>
      <c r="L2855" s="426"/>
      <c r="M2855" s="909">
        <f t="shared" si="453"/>
        <v>0</v>
      </c>
      <c r="N2855" s="909">
        <f t="shared" si="454"/>
        <v>0</v>
      </c>
      <c r="O2855" s="909">
        <f t="shared" si="455"/>
        <v>0</v>
      </c>
      <c r="P2855" s="147"/>
      <c r="Q2855" s="1256"/>
      <c r="R2855" s="1256"/>
      <c r="S2855" s="1256"/>
      <c r="T2855" s="1256"/>
      <c r="U2855" s="1256"/>
      <c r="V2855" s="1256"/>
      <c r="W2855" s="1256"/>
      <c r="X2855" s="1256"/>
      <c r="Y2855" s="1256"/>
      <c r="Z2855" s="1256"/>
      <c r="AA2855" s="1256"/>
      <c r="AB2855" s="1256"/>
      <c r="AC2855" s="1256"/>
      <c r="AD2855" s="1256"/>
      <c r="AE2855" s="1256"/>
      <c r="AF2855" s="1256"/>
      <c r="AG2855" s="1256"/>
      <c r="AH2855" s="1256"/>
      <c r="AI2855" s="1256"/>
      <c r="AJ2855" s="1256"/>
      <c r="AK2855" s="1256"/>
      <c r="AL2855" s="1256"/>
      <c r="AM2855" s="1256"/>
      <c r="AN2855" s="1256"/>
      <c r="AO2855" s="1256"/>
      <c r="AP2855" s="1256"/>
      <c r="AQ2855" s="1256"/>
      <c r="AR2855" s="1256"/>
      <c r="AS2855" s="1256"/>
      <c r="AT2855" s="1256"/>
      <c r="AU2855" s="1256"/>
      <c r="AV2855" s="1256"/>
      <c r="AW2855" s="1256"/>
      <c r="AX2855" s="1256"/>
      <c r="AY2855" s="1256"/>
      <c r="AZ2855" s="1256"/>
      <c r="BA2855" s="1256"/>
      <c r="BB2855" s="1256"/>
      <c r="BC2855" s="1256"/>
      <c r="BD2855" s="1256"/>
      <c r="BE2855" s="1256"/>
      <c r="BF2855" s="1256"/>
      <c r="BG2855" s="1256"/>
      <c r="BH2855" s="1256"/>
      <c r="BI2855" s="1256"/>
      <c r="BJ2855" s="1256"/>
      <c r="BK2855" s="1256"/>
      <c r="BL2855" s="1256"/>
      <c r="BM2855" s="1256"/>
      <c r="BN2855" s="1256"/>
      <c r="BO2855" s="1256"/>
      <c r="BP2855" s="1256"/>
      <c r="BQ2855" s="1256"/>
      <c r="BR2855" s="1256"/>
      <c r="BS2855" s="1256"/>
    </row>
    <row r="2856" spans="1:71" s="994" customFormat="1" hidden="1" outlineLevel="2">
      <c r="A2856" s="1014">
        <v>2</v>
      </c>
      <c r="B2856" s="1014" t="s">
        <v>1556</v>
      </c>
      <c r="C2856" s="1014" t="s">
        <v>6306</v>
      </c>
      <c r="D2856" s="1014" t="s">
        <v>6393</v>
      </c>
      <c r="E2856" s="1014" t="s">
        <v>6393</v>
      </c>
      <c r="F2856" s="1014" t="s">
        <v>1561</v>
      </c>
      <c r="G2856" s="941" t="s">
        <v>6672</v>
      </c>
      <c r="H2856" s="47" t="s">
        <v>29</v>
      </c>
      <c r="I2856" s="329">
        <v>9</v>
      </c>
      <c r="J2856" s="915"/>
      <c r="K2856" s="910">
        <f t="shared" si="452"/>
        <v>0</v>
      </c>
      <c r="L2856" s="426"/>
      <c r="M2856" s="909">
        <f t="shared" si="453"/>
        <v>0</v>
      </c>
      <c r="N2856" s="909">
        <f t="shared" si="454"/>
        <v>0</v>
      </c>
      <c r="O2856" s="909">
        <f t="shared" si="455"/>
        <v>0</v>
      </c>
      <c r="P2856" s="147"/>
      <c r="Q2856" s="1256"/>
      <c r="R2856" s="1256"/>
      <c r="S2856" s="1256"/>
      <c r="T2856" s="1256"/>
      <c r="U2856" s="1256"/>
      <c r="V2856" s="1256"/>
      <c r="W2856" s="1256"/>
      <c r="X2856" s="1256"/>
      <c r="Y2856" s="1256"/>
      <c r="Z2856" s="1256"/>
      <c r="AA2856" s="1256"/>
      <c r="AB2856" s="1256"/>
      <c r="AC2856" s="1256"/>
      <c r="AD2856" s="1256"/>
      <c r="AE2856" s="1256"/>
      <c r="AF2856" s="1256"/>
      <c r="AG2856" s="1256"/>
      <c r="AH2856" s="1256"/>
      <c r="AI2856" s="1256"/>
      <c r="AJ2856" s="1256"/>
      <c r="AK2856" s="1256"/>
      <c r="AL2856" s="1256"/>
      <c r="AM2856" s="1256"/>
      <c r="AN2856" s="1256"/>
      <c r="AO2856" s="1256"/>
      <c r="AP2856" s="1256"/>
      <c r="AQ2856" s="1256"/>
      <c r="AR2856" s="1256"/>
      <c r="AS2856" s="1256"/>
      <c r="AT2856" s="1256"/>
      <c r="AU2856" s="1256"/>
      <c r="AV2856" s="1256"/>
      <c r="AW2856" s="1256"/>
      <c r="AX2856" s="1256"/>
      <c r="AY2856" s="1256"/>
      <c r="AZ2856" s="1256"/>
      <c r="BA2856" s="1256"/>
      <c r="BB2856" s="1256"/>
      <c r="BC2856" s="1256"/>
      <c r="BD2856" s="1256"/>
      <c r="BE2856" s="1256"/>
      <c r="BF2856" s="1256"/>
      <c r="BG2856" s="1256"/>
      <c r="BH2856" s="1256"/>
      <c r="BI2856" s="1256"/>
      <c r="BJ2856" s="1256"/>
      <c r="BK2856" s="1256"/>
      <c r="BL2856" s="1256"/>
      <c r="BM2856" s="1256"/>
      <c r="BN2856" s="1256"/>
      <c r="BO2856" s="1256"/>
      <c r="BP2856" s="1256"/>
      <c r="BQ2856" s="1256"/>
      <c r="BR2856" s="1256"/>
      <c r="BS2856" s="1256"/>
    </row>
    <row r="2857" spans="1:71" s="994" customFormat="1" ht="72" hidden="1" customHeight="1" outlineLevel="2">
      <c r="A2857" s="1014">
        <v>2</v>
      </c>
      <c r="B2857" s="1014" t="s">
        <v>1556</v>
      </c>
      <c r="C2857" s="1014" t="s">
        <v>6306</v>
      </c>
      <c r="D2857" s="1014" t="s">
        <v>6393</v>
      </c>
      <c r="E2857" s="1014" t="s">
        <v>6393</v>
      </c>
      <c r="F2857" s="1014" t="s">
        <v>1574</v>
      </c>
      <c r="G2857" s="941" t="s">
        <v>6673</v>
      </c>
      <c r="H2857" s="47" t="s">
        <v>29</v>
      </c>
      <c r="I2857" s="329">
        <v>9</v>
      </c>
      <c r="J2857" s="915"/>
      <c r="K2857" s="910">
        <f t="shared" si="452"/>
        <v>0</v>
      </c>
      <c r="L2857" s="426"/>
      <c r="M2857" s="909">
        <f t="shared" si="453"/>
        <v>0</v>
      </c>
      <c r="N2857" s="909">
        <f t="shared" si="454"/>
        <v>0</v>
      </c>
      <c r="O2857" s="909">
        <f t="shared" si="455"/>
        <v>0</v>
      </c>
      <c r="P2857" s="147"/>
      <c r="Q2857" s="1256"/>
      <c r="R2857" s="1256"/>
      <c r="S2857" s="1256"/>
      <c r="T2857" s="1256"/>
      <c r="U2857" s="1256"/>
      <c r="V2857" s="1256"/>
      <c r="W2857" s="1256"/>
      <c r="X2857" s="1256"/>
      <c r="Y2857" s="1256"/>
      <c r="Z2857" s="1256"/>
      <c r="AA2857" s="1256"/>
      <c r="AB2857" s="1256"/>
      <c r="AC2857" s="1256"/>
      <c r="AD2857" s="1256"/>
      <c r="AE2857" s="1256"/>
      <c r="AF2857" s="1256"/>
      <c r="AG2857" s="1256"/>
      <c r="AH2857" s="1256"/>
      <c r="AI2857" s="1256"/>
      <c r="AJ2857" s="1256"/>
      <c r="AK2857" s="1256"/>
      <c r="AL2857" s="1256"/>
      <c r="AM2857" s="1256"/>
      <c r="AN2857" s="1256"/>
      <c r="AO2857" s="1256"/>
      <c r="AP2857" s="1256"/>
      <c r="AQ2857" s="1256"/>
      <c r="AR2857" s="1256"/>
      <c r="AS2857" s="1256"/>
      <c r="AT2857" s="1256"/>
      <c r="AU2857" s="1256"/>
      <c r="AV2857" s="1256"/>
      <c r="AW2857" s="1256"/>
      <c r="AX2857" s="1256"/>
      <c r="AY2857" s="1256"/>
      <c r="AZ2857" s="1256"/>
      <c r="BA2857" s="1256"/>
      <c r="BB2857" s="1256"/>
      <c r="BC2857" s="1256"/>
      <c r="BD2857" s="1256"/>
      <c r="BE2857" s="1256"/>
      <c r="BF2857" s="1256"/>
      <c r="BG2857" s="1256"/>
      <c r="BH2857" s="1256"/>
      <c r="BI2857" s="1256"/>
      <c r="BJ2857" s="1256"/>
      <c r="BK2857" s="1256"/>
      <c r="BL2857" s="1256"/>
      <c r="BM2857" s="1256"/>
      <c r="BN2857" s="1256"/>
      <c r="BO2857" s="1256"/>
      <c r="BP2857" s="1256"/>
      <c r="BQ2857" s="1256"/>
      <c r="BR2857" s="1256"/>
      <c r="BS2857" s="1256"/>
    </row>
    <row r="2858" spans="1:71" s="994" customFormat="1" hidden="1" outlineLevel="2">
      <c r="A2858" s="1014">
        <v>2</v>
      </c>
      <c r="B2858" s="1014" t="s">
        <v>1556</v>
      </c>
      <c r="C2858" s="1014" t="s">
        <v>6306</v>
      </c>
      <c r="D2858" s="1014" t="s">
        <v>6393</v>
      </c>
      <c r="E2858" s="1014" t="s">
        <v>6393</v>
      </c>
      <c r="F2858" s="1014" t="s">
        <v>1567</v>
      </c>
      <c r="G2858" s="1010" t="s">
        <v>6676</v>
      </c>
      <c r="H2858" s="47"/>
      <c r="I2858" s="329"/>
      <c r="J2858" s="915"/>
      <c r="K2858" s="910">
        <f t="shared" si="452"/>
        <v>0</v>
      </c>
      <c r="L2858" s="426"/>
      <c r="M2858" s="909">
        <f t="shared" si="453"/>
        <v>0</v>
      </c>
      <c r="N2858" s="909">
        <f t="shared" si="454"/>
        <v>0</v>
      </c>
      <c r="O2858" s="909">
        <f t="shared" si="455"/>
        <v>0</v>
      </c>
      <c r="P2858" s="147"/>
      <c r="Q2858" s="1256"/>
      <c r="R2858" s="1256"/>
      <c r="S2858" s="1256"/>
      <c r="T2858" s="1256"/>
      <c r="U2858" s="1256"/>
      <c r="V2858" s="1256"/>
      <c r="W2858" s="1256"/>
      <c r="X2858" s="1256"/>
      <c r="Y2858" s="1256"/>
      <c r="Z2858" s="1256"/>
      <c r="AA2858" s="1256"/>
      <c r="AB2858" s="1256"/>
      <c r="AC2858" s="1256"/>
      <c r="AD2858" s="1256"/>
      <c r="AE2858" s="1256"/>
      <c r="AF2858" s="1256"/>
      <c r="AG2858" s="1256"/>
      <c r="AH2858" s="1256"/>
      <c r="AI2858" s="1256"/>
      <c r="AJ2858" s="1256"/>
      <c r="AK2858" s="1256"/>
      <c r="AL2858" s="1256"/>
      <c r="AM2858" s="1256"/>
      <c r="AN2858" s="1256"/>
      <c r="AO2858" s="1256"/>
      <c r="AP2858" s="1256"/>
      <c r="AQ2858" s="1256"/>
      <c r="AR2858" s="1256"/>
      <c r="AS2858" s="1256"/>
      <c r="AT2858" s="1256"/>
      <c r="AU2858" s="1256"/>
      <c r="AV2858" s="1256"/>
      <c r="AW2858" s="1256"/>
      <c r="AX2858" s="1256"/>
      <c r="AY2858" s="1256"/>
      <c r="AZ2858" s="1256"/>
      <c r="BA2858" s="1256"/>
      <c r="BB2858" s="1256"/>
      <c r="BC2858" s="1256"/>
      <c r="BD2858" s="1256"/>
      <c r="BE2858" s="1256"/>
      <c r="BF2858" s="1256"/>
      <c r="BG2858" s="1256"/>
      <c r="BH2858" s="1256"/>
      <c r="BI2858" s="1256"/>
      <c r="BJ2858" s="1256"/>
      <c r="BK2858" s="1256"/>
      <c r="BL2858" s="1256"/>
      <c r="BM2858" s="1256"/>
      <c r="BN2858" s="1256"/>
      <c r="BO2858" s="1256"/>
      <c r="BP2858" s="1256"/>
      <c r="BQ2858" s="1256"/>
      <c r="BR2858" s="1256"/>
      <c r="BS2858" s="1256"/>
    </row>
    <row r="2859" spans="1:71" s="994" customFormat="1" ht="41.4" hidden="1" outlineLevel="2">
      <c r="A2859" s="1014">
        <v>2</v>
      </c>
      <c r="B2859" s="1014" t="s">
        <v>1556</v>
      </c>
      <c r="C2859" s="1014" t="s">
        <v>6306</v>
      </c>
      <c r="D2859" s="1014" t="s">
        <v>6393</v>
      </c>
      <c r="E2859" s="1014" t="s">
        <v>6393</v>
      </c>
      <c r="F2859" s="1014" t="s">
        <v>1571</v>
      </c>
      <c r="G2859" s="941" t="s">
        <v>6670</v>
      </c>
      <c r="H2859" s="47" t="s">
        <v>29</v>
      </c>
      <c r="I2859" s="329">
        <v>6</v>
      </c>
      <c r="J2859" s="915"/>
      <c r="K2859" s="910">
        <f t="shared" si="452"/>
        <v>0</v>
      </c>
      <c r="L2859" s="426"/>
      <c r="M2859" s="909">
        <f t="shared" si="453"/>
        <v>0</v>
      </c>
      <c r="N2859" s="909">
        <f t="shared" si="454"/>
        <v>0</v>
      </c>
      <c r="O2859" s="909">
        <f t="shared" si="455"/>
        <v>0</v>
      </c>
      <c r="P2859" s="147"/>
      <c r="Q2859" s="1256"/>
      <c r="R2859" s="1256"/>
      <c r="S2859" s="1256"/>
      <c r="T2859" s="1256"/>
      <c r="U2859" s="1256"/>
      <c r="V2859" s="1256"/>
      <c r="W2859" s="1256"/>
      <c r="X2859" s="1256"/>
      <c r="Y2859" s="1256"/>
      <c r="Z2859" s="1256"/>
      <c r="AA2859" s="1256"/>
      <c r="AB2859" s="1256"/>
      <c r="AC2859" s="1256"/>
      <c r="AD2859" s="1256"/>
      <c r="AE2859" s="1256"/>
      <c r="AF2859" s="1256"/>
      <c r="AG2859" s="1256"/>
      <c r="AH2859" s="1256"/>
      <c r="AI2859" s="1256"/>
      <c r="AJ2859" s="1256"/>
      <c r="AK2859" s="1256"/>
      <c r="AL2859" s="1256"/>
      <c r="AM2859" s="1256"/>
      <c r="AN2859" s="1256"/>
      <c r="AO2859" s="1256"/>
      <c r="AP2859" s="1256"/>
      <c r="AQ2859" s="1256"/>
      <c r="AR2859" s="1256"/>
      <c r="AS2859" s="1256"/>
      <c r="AT2859" s="1256"/>
      <c r="AU2859" s="1256"/>
      <c r="AV2859" s="1256"/>
      <c r="AW2859" s="1256"/>
      <c r="AX2859" s="1256"/>
      <c r="AY2859" s="1256"/>
      <c r="AZ2859" s="1256"/>
      <c r="BA2859" s="1256"/>
      <c r="BB2859" s="1256"/>
      <c r="BC2859" s="1256"/>
      <c r="BD2859" s="1256"/>
      <c r="BE2859" s="1256"/>
      <c r="BF2859" s="1256"/>
      <c r="BG2859" s="1256"/>
      <c r="BH2859" s="1256"/>
      <c r="BI2859" s="1256"/>
      <c r="BJ2859" s="1256"/>
      <c r="BK2859" s="1256"/>
      <c r="BL2859" s="1256"/>
      <c r="BM2859" s="1256"/>
      <c r="BN2859" s="1256"/>
      <c r="BO2859" s="1256"/>
      <c r="BP2859" s="1256"/>
      <c r="BQ2859" s="1256"/>
      <c r="BR2859" s="1256"/>
      <c r="BS2859" s="1256"/>
    </row>
    <row r="2860" spans="1:71" s="994" customFormat="1" hidden="1" outlineLevel="2">
      <c r="A2860" s="1014">
        <v>2</v>
      </c>
      <c r="B2860" s="1014" t="s">
        <v>1556</v>
      </c>
      <c r="C2860" s="1014" t="s">
        <v>6306</v>
      </c>
      <c r="D2860" s="1014" t="s">
        <v>6393</v>
      </c>
      <c r="E2860" s="1014" t="s">
        <v>6393</v>
      </c>
      <c r="F2860" s="1014" t="s">
        <v>1589</v>
      </c>
      <c r="G2860" s="941" t="s">
        <v>6672</v>
      </c>
      <c r="H2860" s="47" t="s">
        <v>29</v>
      </c>
      <c r="I2860" s="329">
        <v>6</v>
      </c>
      <c r="J2860" s="915"/>
      <c r="K2860" s="910">
        <f t="shared" si="452"/>
        <v>0</v>
      </c>
      <c r="L2860" s="426"/>
      <c r="M2860" s="909">
        <f t="shared" si="453"/>
        <v>0</v>
      </c>
      <c r="N2860" s="909">
        <f t="shared" si="454"/>
        <v>0</v>
      </c>
      <c r="O2860" s="909">
        <f t="shared" si="455"/>
        <v>0</v>
      </c>
      <c r="P2860" s="147"/>
      <c r="Q2860" s="1256"/>
      <c r="R2860" s="1256"/>
      <c r="S2860" s="1256"/>
      <c r="T2860" s="1256"/>
      <c r="U2860" s="1256"/>
      <c r="V2860" s="1256"/>
      <c r="W2860" s="1256"/>
      <c r="X2860" s="1256"/>
      <c r="Y2860" s="1256"/>
      <c r="Z2860" s="1256"/>
      <c r="AA2860" s="1256"/>
      <c r="AB2860" s="1256"/>
      <c r="AC2860" s="1256"/>
      <c r="AD2860" s="1256"/>
      <c r="AE2860" s="1256"/>
      <c r="AF2860" s="1256"/>
      <c r="AG2860" s="1256"/>
      <c r="AH2860" s="1256"/>
      <c r="AI2860" s="1256"/>
      <c r="AJ2860" s="1256"/>
      <c r="AK2860" s="1256"/>
      <c r="AL2860" s="1256"/>
      <c r="AM2860" s="1256"/>
      <c r="AN2860" s="1256"/>
      <c r="AO2860" s="1256"/>
      <c r="AP2860" s="1256"/>
      <c r="AQ2860" s="1256"/>
      <c r="AR2860" s="1256"/>
      <c r="AS2860" s="1256"/>
      <c r="AT2860" s="1256"/>
      <c r="AU2860" s="1256"/>
      <c r="AV2860" s="1256"/>
      <c r="AW2860" s="1256"/>
      <c r="AX2860" s="1256"/>
      <c r="AY2860" s="1256"/>
      <c r="AZ2860" s="1256"/>
      <c r="BA2860" s="1256"/>
      <c r="BB2860" s="1256"/>
      <c r="BC2860" s="1256"/>
      <c r="BD2860" s="1256"/>
      <c r="BE2860" s="1256"/>
      <c r="BF2860" s="1256"/>
      <c r="BG2860" s="1256"/>
      <c r="BH2860" s="1256"/>
      <c r="BI2860" s="1256"/>
      <c r="BJ2860" s="1256"/>
      <c r="BK2860" s="1256"/>
      <c r="BL2860" s="1256"/>
      <c r="BM2860" s="1256"/>
      <c r="BN2860" s="1256"/>
      <c r="BO2860" s="1256"/>
      <c r="BP2860" s="1256"/>
      <c r="BQ2860" s="1256"/>
      <c r="BR2860" s="1256"/>
      <c r="BS2860" s="1256"/>
    </row>
    <row r="2861" spans="1:71" s="994" customFormat="1" ht="69" hidden="1" outlineLevel="2">
      <c r="A2861" s="1014">
        <v>2</v>
      </c>
      <c r="B2861" s="1014" t="s">
        <v>1556</v>
      </c>
      <c r="C2861" s="1014" t="s">
        <v>6306</v>
      </c>
      <c r="D2861" s="1014" t="s">
        <v>6393</v>
      </c>
      <c r="E2861" s="1014" t="s">
        <v>6393</v>
      </c>
      <c r="F2861" s="1014" t="s">
        <v>1594</v>
      </c>
      <c r="G2861" s="941" t="s">
        <v>6673</v>
      </c>
      <c r="H2861" s="47" t="s">
        <v>29</v>
      </c>
      <c r="I2861" s="329">
        <v>6</v>
      </c>
      <c r="J2861" s="915"/>
      <c r="K2861" s="910">
        <f t="shared" si="452"/>
        <v>0</v>
      </c>
      <c r="L2861" s="426"/>
      <c r="M2861" s="909">
        <f t="shared" si="453"/>
        <v>0</v>
      </c>
      <c r="N2861" s="909">
        <f t="shared" si="454"/>
        <v>0</v>
      </c>
      <c r="O2861" s="909">
        <f t="shared" si="455"/>
        <v>0</v>
      </c>
      <c r="P2861" s="147"/>
      <c r="Q2861" s="1256"/>
      <c r="R2861" s="1256"/>
      <c r="S2861" s="1256"/>
      <c r="T2861" s="1256"/>
      <c r="U2861" s="1256"/>
      <c r="V2861" s="1256"/>
      <c r="W2861" s="1256"/>
      <c r="X2861" s="1256"/>
      <c r="Y2861" s="1256"/>
      <c r="Z2861" s="1256"/>
      <c r="AA2861" s="1256"/>
      <c r="AB2861" s="1256"/>
      <c r="AC2861" s="1256"/>
      <c r="AD2861" s="1256"/>
      <c r="AE2861" s="1256"/>
      <c r="AF2861" s="1256"/>
      <c r="AG2861" s="1256"/>
      <c r="AH2861" s="1256"/>
      <c r="AI2861" s="1256"/>
      <c r="AJ2861" s="1256"/>
      <c r="AK2861" s="1256"/>
      <c r="AL2861" s="1256"/>
      <c r="AM2861" s="1256"/>
      <c r="AN2861" s="1256"/>
      <c r="AO2861" s="1256"/>
      <c r="AP2861" s="1256"/>
      <c r="AQ2861" s="1256"/>
      <c r="AR2861" s="1256"/>
      <c r="AS2861" s="1256"/>
      <c r="AT2861" s="1256"/>
      <c r="AU2861" s="1256"/>
      <c r="AV2861" s="1256"/>
      <c r="AW2861" s="1256"/>
      <c r="AX2861" s="1256"/>
      <c r="AY2861" s="1256"/>
      <c r="AZ2861" s="1256"/>
      <c r="BA2861" s="1256"/>
      <c r="BB2861" s="1256"/>
      <c r="BC2861" s="1256"/>
      <c r="BD2861" s="1256"/>
      <c r="BE2861" s="1256"/>
      <c r="BF2861" s="1256"/>
      <c r="BG2861" s="1256"/>
      <c r="BH2861" s="1256"/>
      <c r="BI2861" s="1256"/>
      <c r="BJ2861" s="1256"/>
      <c r="BK2861" s="1256"/>
      <c r="BL2861" s="1256"/>
      <c r="BM2861" s="1256"/>
      <c r="BN2861" s="1256"/>
      <c r="BO2861" s="1256"/>
      <c r="BP2861" s="1256"/>
      <c r="BQ2861" s="1256"/>
      <c r="BR2861" s="1256"/>
      <c r="BS2861" s="1256"/>
    </row>
    <row r="2862" spans="1:71" ht="41.4" outlineLevel="1" collapsed="1">
      <c r="A2862" s="1107">
        <v>2</v>
      </c>
      <c r="B2862" s="1107" t="s">
        <v>1556</v>
      </c>
      <c r="C2862" s="1107" t="s">
        <v>6307</v>
      </c>
      <c r="D2862" s="1107"/>
      <c r="E2862" s="1107"/>
      <c r="F2862" s="1107"/>
      <c r="G2862" s="1114" t="s">
        <v>6677</v>
      </c>
      <c r="H2862" s="1108"/>
      <c r="I2862" s="1108"/>
      <c r="J2862" s="1115"/>
      <c r="K2862" s="1121">
        <f>SUM(K2863:K2876)</f>
        <v>0</v>
      </c>
      <c r="L2862" s="1115"/>
      <c r="M2862" s="1121">
        <f>SUM(M2863:M2876)</f>
        <v>0</v>
      </c>
      <c r="N2862" s="1115"/>
      <c r="O2862" s="1121">
        <f>SUM(O2863:O2876)</f>
        <v>0</v>
      </c>
      <c r="P2862" s="1113"/>
    </row>
    <row r="2863" spans="1:71" s="994" customFormat="1" ht="27.6" hidden="1" outlineLevel="2">
      <c r="A2863" s="1014">
        <v>2</v>
      </c>
      <c r="B2863" s="1014" t="s">
        <v>1556</v>
      </c>
      <c r="C2863" s="1014" t="s">
        <v>6307</v>
      </c>
      <c r="D2863" s="1014" t="s">
        <v>6393</v>
      </c>
      <c r="E2863" s="1014" t="s">
        <v>6393</v>
      </c>
      <c r="F2863" s="1014" t="s">
        <v>1559</v>
      </c>
      <c r="G2863" s="1010" t="s">
        <v>6678</v>
      </c>
      <c r="H2863" s="47"/>
      <c r="I2863" s="329"/>
      <c r="J2863" s="915"/>
      <c r="K2863" s="910">
        <f t="shared" ref="K2863:K2876" si="456">I2863*J2863</f>
        <v>0</v>
      </c>
      <c r="L2863" s="426"/>
      <c r="M2863" s="909">
        <f t="shared" ref="M2863:M2876" si="457">I2863*L2863</f>
        <v>0</v>
      </c>
      <c r="N2863" s="909">
        <f t="shared" ref="N2863:N2876" si="458">J2863+L2863</f>
        <v>0</v>
      </c>
      <c r="O2863" s="909">
        <f t="shared" ref="O2863:O2876" si="459">I2863*N2863</f>
        <v>0</v>
      </c>
      <c r="P2863" s="147"/>
      <c r="Q2863" s="1256"/>
      <c r="R2863" s="1256"/>
      <c r="S2863" s="1256"/>
      <c r="T2863" s="1256"/>
      <c r="U2863" s="1256"/>
      <c r="V2863" s="1256"/>
      <c r="W2863" s="1256"/>
      <c r="X2863" s="1256"/>
      <c r="Y2863" s="1256"/>
      <c r="Z2863" s="1256"/>
      <c r="AA2863" s="1256"/>
      <c r="AB2863" s="1256"/>
      <c r="AC2863" s="1256"/>
      <c r="AD2863" s="1256"/>
      <c r="AE2863" s="1256"/>
      <c r="AF2863" s="1256"/>
      <c r="AG2863" s="1256"/>
      <c r="AH2863" s="1256"/>
      <c r="AI2863" s="1256"/>
      <c r="AJ2863" s="1256"/>
      <c r="AK2863" s="1256"/>
      <c r="AL2863" s="1256"/>
      <c r="AM2863" s="1256"/>
      <c r="AN2863" s="1256"/>
      <c r="AO2863" s="1256"/>
      <c r="AP2863" s="1256"/>
      <c r="AQ2863" s="1256"/>
      <c r="AR2863" s="1256"/>
      <c r="AS2863" s="1256"/>
      <c r="AT2863" s="1256"/>
      <c r="AU2863" s="1256"/>
      <c r="AV2863" s="1256"/>
      <c r="AW2863" s="1256"/>
      <c r="AX2863" s="1256"/>
      <c r="AY2863" s="1256"/>
      <c r="AZ2863" s="1256"/>
      <c r="BA2863" s="1256"/>
      <c r="BB2863" s="1256"/>
      <c r="BC2863" s="1256"/>
      <c r="BD2863" s="1256"/>
      <c r="BE2863" s="1256"/>
      <c r="BF2863" s="1256"/>
      <c r="BG2863" s="1256"/>
      <c r="BH2863" s="1256"/>
      <c r="BI2863" s="1256"/>
      <c r="BJ2863" s="1256"/>
      <c r="BK2863" s="1256"/>
      <c r="BL2863" s="1256"/>
      <c r="BM2863" s="1256"/>
      <c r="BN2863" s="1256"/>
      <c r="BO2863" s="1256"/>
      <c r="BP2863" s="1256"/>
      <c r="BQ2863" s="1256"/>
      <c r="BR2863" s="1256"/>
      <c r="BS2863" s="1256"/>
    </row>
    <row r="2864" spans="1:71" s="994" customFormat="1" ht="27.6" hidden="1" outlineLevel="2">
      <c r="A2864" s="1014">
        <v>2</v>
      </c>
      <c r="B2864" s="1014" t="s">
        <v>1556</v>
      </c>
      <c r="C2864" s="1014" t="s">
        <v>6307</v>
      </c>
      <c r="D2864" s="1014" t="s">
        <v>6393</v>
      </c>
      <c r="E2864" s="1014" t="s">
        <v>6393</v>
      </c>
      <c r="F2864" s="1014" t="s">
        <v>1556</v>
      </c>
      <c r="G2864" s="941" t="s">
        <v>6681</v>
      </c>
      <c r="H2864" s="47" t="s">
        <v>29</v>
      </c>
      <c r="I2864" s="329">
        <v>99</v>
      </c>
      <c r="J2864" s="915"/>
      <c r="K2864" s="910">
        <f t="shared" si="456"/>
        <v>0</v>
      </c>
      <c r="L2864" s="426"/>
      <c r="M2864" s="909">
        <f t="shared" si="457"/>
        <v>0</v>
      </c>
      <c r="N2864" s="909">
        <f t="shared" si="458"/>
        <v>0</v>
      </c>
      <c r="O2864" s="909">
        <f t="shared" si="459"/>
        <v>0</v>
      </c>
      <c r="P2864" s="147"/>
      <c r="Q2864" s="1256"/>
      <c r="R2864" s="1256"/>
      <c r="S2864" s="1256"/>
      <c r="T2864" s="1256"/>
      <c r="U2864" s="1256"/>
      <c r="V2864" s="1256"/>
      <c r="W2864" s="1256"/>
      <c r="X2864" s="1256"/>
      <c r="Y2864" s="1256"/>
      <c r="Z2864" s="1256"/>
      <c r="AA2864" s="1256"/>
      <c r="AB2864" s="1256"/>
      <c r="AC2864" s="1256"/>
      <c r="AD2864" s="1256"/>
      <c r="AE2864" s="1256"/>
      <c r="AF2864" s="1256"/>
      <c r="AG2864" s="1256"/>
      <c r="AH2864" s="1256"/>
      <c r="AI2864" s="1256"/>
      <c r="AJ2864" s="1256"/>
      <c r="AK2864" s="1256"/>
      <c r="AL2864" s="1256"/>
      <c r="AM2864" s="1256"/>
      <c r="AN2864" s="1256"/>
      <c r="AO2864" s="1256"/>
      <c r="AP2864" s="1256"/>
      <c r="AQ2864" s="1256"/>
      <c r="AR2864" s="1256"/>
      <c r="AS2864" s="1256"/>
      <c r="AT2864" s="1256"/>
      <c r="AU2864" s="1256"/>
      <c r="AV2864" s="1256"/>
      <c r="AW2864" s="1256"/>
      <c r="AX2864" s="1256"/>
      <c r="AY2864" s="1256"/>
      <c r="AZ2864" s="1256"/>
      <c r="BA2864" s="1256"/>
      <c r="BB2864" s="1256"/>
      <c r="BC2864" s="1256"/>
      <c r="BD2864" s="1256"/>
      <c r="BE2864" s="1256"/>
      <c r="BF2864" s="1256"/>
      <c r="BG2864" s="1256"/>
      <c r="BH2864" s="1256"/>
      <c r="BI2864" s="1256"/>
      <c r="BJ2864" s="1256"/>
      <c r="BK2864" s="1256"/>
      <c r="BL2864" s="1256"/>
      <c r="BM2864" s="1256"/>
      <c r="BN2864" s="1256"/>
      <c r="BO2864" s="1256"/>
      <c r="BP2864" s="1256"/>
      <c r="BQ2864" s="1256"/>
      <c r="BR2864" s="1256"/>
      <c r="BS2864" s="1256"/>
    </row>
    <row r="2865" spans="1:71" s="994" customFormat="1" ht="27.6" hidden="1" outlineLevel="2">
      <c r="A2865" s="1014">
        <v>2</v>
      </c>
      <c r="B2865" s="1014" t="s">
        <v>1556</v>
      </c>
      <c r="C2865" s="1014" t="s">
        <v>6307</v>
      </c>
      <c r="D2865" s="1014" t="s">
        <v>6393</v>
      </c>
      <c r="E2865" s="1014" t="s">
        <v>6393</v>
      </c>
      <c r="F2865" s="1014" t="s">
        <v>1561</v>
      </c>
      <c r="G2865" s="941" t="s">
        <v>6682</v>
      </c>
      <c r="H2865" s="47" t="s">
        <v>29</v>
      </c>
      <c r="I2865" s="329">
        <v>1543</v>
      </c>
      <c r="J2865" s="915"/>
      <c r="K2865" s="910">
        <f t="shared" si="456"/>
        <v>0</v>
      </c>
      <c r="L2865" s="426"/>
      <c r="M2865" s="909">
        <f t="shared" si="457"/>
        <v>0</v>
      </c>
      <c r="N2865" s="909">
        <f t="shared" si="458"/>
        <v>0</v>
      </c>
      <c r="O2865" s="909">
        <f t="shared" si="459"/>
        <v>0</v>
      </c>
      <c r="P2865" s="147"/>
      <c r="Q2865" s="1256"/>
      <c r="R2865" s="1256"/>
      <c r="S2865" s="1256"/>
      <c r="T2865" s="1256"/>
      <c r="U2865" s="1256"/>
      <c r="V2865" s="1256"/>
      <c r="W2865" s="1256"/>
      <c r="X2865" s="1256"/>
      <c r="Y2865" s="1256"/>
      <c r="Z2865" s="1256"/>
      <c r="AA2865" s="1256"/>
      <c r="AB2865" s="1256"/>
      <c r="AC2865" s="1256"/>
      <c r="AD2865" s="1256"/>
      <c r="AE2865" s="1256"/>
      <c r="AF2865" s="1256"/>
      <c r="AG2865" s="1256"/>
      <c r="AH2865" s="1256"/>
      <c r="AI2865" s="1256"/>
      <c r="AJ2865" s="1256"/>
      <c r="AK2865" s="1256"/>
      <c r="AL2865" s="1256"/>
      <c r="AM2865" s="1256"/>
      <c r="AN2865" s="1256"/>
      <c r="AO2865" s="1256"/>
      <c r="AP2865" s="1256"/>
      <c r="AQ2865" s="1256"/>
      <c r="AR2865" s="1256"/>
      <c r="AS2865" s="1256"/>
      <c r="AT2865" s="1256"/>
      <c r="AU2865" s="1256"/>
      <c r="AV2865" s="1256"/>
      <c r="AW2865" s="1256"/>
      <c r="AX2865" s="1256"/>
      <c r="AY2865" s="1256"/>
      <c r="AZ2865" s="1256"/>
      <c r="BA2865" s="1256"/>
      <c r="BB2865" s="1256"/>
      <c r="BC2865" s="1256"/>
      <c r="BD2865" s="1256"/>
      <c r="BE2865" s="1256"/>
      <c r="BF2865" s="1256"/>
      <c r="BG2865" s="1256"/>
      <c r="BH2865" s="1256"/>
      <c r="BI2865" s="1256"/>
      <c r="BJ2865" s="1256"/>
      <c r="BK2865" s="1256"/>
      <c r="BL2865" s="1256"/>
      <c r="BM2865" s="1256"/>
      <c r="BN2865" s="1256"/>
      <c r="BO2865" s="1256"/>
      <c r="BP2865" s="1256"/>
      <c r="BQ2865" s="1256"/>
      <c r="BR2865" s="1256"/>
      <c r="BS2865" s="1256"/>
    </row>
    <row r="2866" spans="1:71" s="994" customFormat="1" hidden="1" outlineLevel="2">
      <c r="A2866" s="1014">
        <v>2</v>
      </c>
      <c r="B2866" s="1014" t="s">
        <v>1556</v>
      </c>
      <c r="C2866" s="1014" t="s">
        <v>6307</v>
      </c>
      <c r="D2866" s="1014" t="s">
        <v>6393</v>
      </c>
      <c r="E2866" s="1014" t="s">
        <v>6393</v>
      </c>
      <c r="F2866" s="1014" t="s">
        <v>1574</v>
      </c>
      <c r="G2866" s="941" t="s">
        <v>6683</v>
      </c>
      <c r="H2866" s="47" t="s">
        <v>6680</v>
      </c>
      <c r="I2866" s="329">
        <v>1</v>
      </c>
      <c r="J2866" s="915"/>
      <c r="K2866" s="910">
        <f t="shared" si="456"/>
        <v>0</v>
      </c>
      <c r="L2866" s="426"/>
      <c r="M2866" s="909">
        <f t="shared" si="457"/>
        <v>0</v>
      </c>
      <c r="N2866" s="909">
        <f t="shared" si="458"/>
        <v>0</v>
      </c>
      <c r="O2866" s="909">
        <f t="shared" si="459"/>
        <v>0</v>
      </c>
      <c r="P2866" s="147"/>
      <c r="Q2866" s="1256"/>
      <c r="R2866" s="1256"/>
      <c r="S2866" s="1256"/>
      <c r="T2866" s="1256"/>
      <c r="U2866" s="1256"/>
      <c r="V2866" s="1256"/>
      <c r="W2866" s="1256"/>
      <c r="X2866" s="1256"/>
      <c r="Y2866" s="1256"/>
      <c r="Z2866" s="1256"/>
      <c r="AA2866" s="1256"/>
      <c r="AB2866" s="1256"/>
      <c r="AC2866" s="1256"/>
      <c r="AD2866" s="1256"/>
      <c r="AE2866" s="1256"/>
      <c r="AF2866" s="1256"/>
      <c r="AG2866" s="1256"/>
      <c r="AH2866" s="1256"/>
      <c r="AI2866" s="1256"/>
      <c r="AJ2866" s="1256"/>
      <c r="AK2866" s="1256"/>
      <c r="AL2866" s="1256"/>
      <c r="AM2866" s="1256"/>
      <c r="AN2866" s="1256"/>
      <c r="AO2866" s="1256"/>
      <c r="AP2866" s="1256"/>
      <c r="AQ2866" s="1256"/>
      <c r="AR2866" s="1256"/>
      <c r="AS2866" s="1256"/>
      <c r="AT2866" s="1256"/>
      <c r="AU2866" s="1256"/>
      <c r="AV2866" s="1256"/>
      <c r="AW2866" s="1256"/>
      <c r="AX2866" s="1256"/>
      <c r="AY2866" s="1256"/>
      <c r="AZ2866" s="1256"/>
      <c r="BA2866" s="1256"/>
      <c r="BB2866" s="1256"/>
      <c r="BC2866" s="1256"/>
      <c r="BD2866" s="1256"/>
      <c r="BE2866" s="1256"/>
      <c r="BF2866" s="1256"/>
      <c r="BG2866" s="1256"/>
      <c r="BH2866" s="1256"/>
      <c r="BI2866" s="1256"/>
      <c r="BJ2866" s="1256"/>
      <c r="BK2866" s="1256"/>
      <c r="BL2866" s="1256"/>
      <c r="BM2866" s="1256"/>
      <c r="BN2866" s="1256"/>
      <c r="BO2866" s="1256"/>
      <c r="BP2866" s="1256"/>
      <c r="BQ2866" s="1256"/>
      <c r="BR2866" s="1256"/>
      <c r="BS2866" s="1256"/>
    </row>
    <row r="2867" spans="1:71" s="994" customFormat="1" hidden="1" outlineLevel="2">
      <c r="A2867" s="1014">
        <v>2</v>
      </c>
      <c r="B2867" s="1014" t="s">
        <v>1556</v>
      </c>
      <c r="C2867" s="1014" t="s">
        <v>6307</v>
      </c>
      <c r="D2867" s="1014" t="s">
        <v>6393</v>
      </c>
      <c r="E2867" s="1014" t="s">
        <v>6393</v>
      </c>
      <c r="F2867" s="1014" t="s">
        <v>1567</v>
      </c>
      <c r="G2867" s="941" t="s">
        <v>6684</v>
      </c>
      <c r="H2867" s="47" t="s">
        <v>6680</v>
      </c>
      <c r="I2867" s="329">
        <v>1</v>
      </c>
      <c r="J2867" s="915"/>
      <c r="K2867" s="910">
        <f t="shared" si="456"/>
        <v>0</v>
      </c>
      <c r="L2867" s="426"/>
      <c r="M2867" s="909">
        <f t="shared" si="457"/>
        <v>0</v>
      </c>
      <c r="N2867" s="909">
        <f t="shared" si="458"/>
        <v>0</v>
      </c>
      <c r="O2867" s="909">
        <f t="shared" si="459"/>
        <v>0</v>
      </c>
      <c r="P2867" s="147"/>
      <c r="Q2867" s="1256"/>
      <c r="R2867" s="1256"/>
      <c r="S2867" s="1256"/>
      <c r="T2867" s="1256"/>
      <c r="U2867" s="1256"/>
      <c r="V2867" s="1256"/>
      <c r="W2867" s="1256"/>
      <c r="X2867" s="1256"/>
      <c r="Y2867" s="1256"/>
      <c r="Z2867" s="1256"/>
      <c r="AA2867" s="1256"/>
      <c r="AB2867" s="1256"/>
      <c r="AC2867" s="1256"/>
      <c r="AD2867" s="1256"/>
      <c r="AE2867" s="1256"/>
      <c r="AF2867" s="1256"/>
      <c r="AG2867" s="1256"/>
      <c r="AH2867" s="1256"/>
      <c r="AI2867" s="1256"/>
      <c r="AJ2867" s="1256"/>
      <c r="AK2867" s="1256"/>
      <c r="AL2867" s="1256"/>
      <c r="AM2867" s="1256"/>
      <c r="AN2867" s="1256"/>
      <c r="AO2867" s="1256"/>
      <c r="AP2867" s="1256"/>
      <c r="AQ2867" s="1256"/>
      <c r="AR2867" s="1256"/>
      <c r="AS2867" s="1256"/>
      <c r="AT2867" s="1256"/>
      <c r="AU2867" s="1256"/>
      <c r="AV2867" s="1256"/>
      <c r="AW2867" s="1256"/>
      <c r="AX2867" s="1256"/>
      <c r="AY2867" s="1256"/>
      <c r="AZ2867" s="1256"/>
      <c r="BA2867" s="1256"/>
      <c r="BB2867" s="1256"/>
      <c r="BC2867" s="1256"/>
      <c r="BD2867" s="1256"/>
      <c r="BE2867" s="1256"/>
      <c r="BF2867" s="1256"/>
      <c r="BG2867" s="1256"/>
      <c r="BH2867" s="1256"/>
      <c r="BI2867" s="1256"/>
      <c r="BJ2867" s="1256"/>
      <c r="BK2867" s="1256"/>
      <c r="BL2867" s="1256"/>
      <c r="BM2867" s="1256"/>
      <c r="BN2867" s="1256"/>
      <c r="BO2867" s="1256"/>
      <c r="BP2867" s="1256"/>
      <c r="BQ2867" s="1256"/>
      <c r="BR2867" s="1256"/>
      <c r="BS2867" s="1256"/>
    </row>
    <row r="2868" spans="1:71" s="994" customFormat="1" hidden="1" outlineLevel="2">
      <c r="A2868" s="1014">
        <v>2</v>
      </c>
      <c r="B2868" s="1014" t="s">
        <v>1556</v>
      </c>
      <c r="C2868" s="1014" t="s">
        <v>6307</v>
      </c>
      <c r="D2868" s="1014" t="s">
        <v>6393</v>
      </c>
      <c r="E2868" s="1014" t="s">
        <v>6393</v>
      </c>
      <c r="F2868" s="1014" t="s">
        <v>1571</v>
      </c>
      <c r="G2868" s="941" t="s">
        <v>6685</v>
      </c>
      <c r="H2868" s="47" t="s">
        <v>6680</v>
      </c>
      <c r="I2868" s="329">
        <v>1</v>
      </c>
      <c r="J2868" s="915"/>
      <c r="K2868" s="910">
        <f t="shared" si="456"/>
        <v>0</v>
      </c>
      <c r="L2868" s="426"/>
      <c r="M2868" s="909">
        <f t="shared" si="457"/>
        <v>0</v>
      </c>
      <c r="N2868" s="909">
        <f t="shared" si="458"/>
        <v>0</v>
      </c>
      <c r="O2868" s="909">
        <f t="shared" si="459"/>
        <v>0</v>
      </c>
      <c r="P2868" s="147"/>
      <c r="Q2868" s="1256"/>
      <c r="R2868" s="1256"/>
      <c r="S2868" s="1256"/>
      <c r="T2868" s="1256"/>
      <c r="U2868" s="1256"/>
      <c r="V2868" s="1256"/>
      <c r="W2868" s="1256"/>
      <c r="X2868" s="1256"/>
      <c r="Y2868" s="1256"/>
      <c r="Z2868" s="1256"/>
      <c r="AA2868" s="1256"/>
      <c r="AB2868" s="1256"/>
      <c r="AC2868" s="1256"/>
      <c r="AD2868" s="1256"/>
      <c r="AE2868" s="1256"/>
      <c r="AF2868" s="1256"/>
      <c r="AG2868" s="1256"/>
      <c r="AH2868" s="1256"/>
      <c r="AI2868" s="1256"/>
      <c r="AJ2868" s="1256"/>
      <c r="AK2868" s="1256"/>
      <c r="AL2868" s="1256"/>
      <c r="AM2868" s="1256"/>
      <c r="AN2868" s="1256"/>
      <c r="AO2868" s="1256"/>
      <c r="AP2868" s="1256"/>
      <c r="AQ2868" s="1256"/>
      <c r="AR2868" s="1256"/>
      <c r="AS2868" s="1256"/>
      <c r="AT2868" s="1256"/>
      <c r="AU2868" s="1256"/>
      <c r="AV2868" s="1256"/>
      <c r="AW2868" s="1256"/>
      <c r="AX2868" s="1256"/>
      <c r="AY2868" s="1256"/>
      <c r="AZ2868" s="1256"/>
      <c r="BA2868" s="1256"/>
      <c r="BB2868" s="1256"/>
      <c r="BC2868" s="1256"/>
      <c r="BD2868" s="1256"/>
      <c r="BE2868" s="1256"/>
      <c r="BF2868" s="1256"/>
      <c r="BG2868" s="1256"/>
      <c r="BH2868" s="1256"/>
      <c r="BI2868" s="1256"/>
      <c r="BJ2868" s="1256"/>
      <c r="BK2868" s="1256"/>
      <c r="BL2868" s="1256"/>
      <c r="BM2868" s="1256"/>
      <c r="BN2868" s="1256"/>
      <c r="BO2868" s="1256"/>
      <c r="BP2868" s="1256"/>
      <c r="BQ2868" s="1256"/>
      <c r="BR2868" s="1256"/>
      <c r="BS2868" s="1256"/>
    </row>
    <row r="2869" spans="1:71" s="994" customFormat="1" hidden="1" outlineLevel="2">
      <c r="A2869" s="1014">
        <v>2</v>
      </c>
      <c r="B2869" s="1014" t="s">
        <v>1556</v>
      </c>
      <c r="C2869" s="1014" t="s">
        <v>6307</v>
      </c>
      <c r="D2869" s="1014" t="s">
        <v>6393</v>
      </c>
      <c r="E2869" s="1014" t="s">
        <v>6393</v>
      </c>
      <c r="F2869" s="1014" t="s">
        <v>1589</v>
      </c>
      <c r="G2869" s="941" t="s">
        <v>6686</v>
      </c>
      <c r="H2869" s="47" t="s">
        <v>6680</v>
      </c>
      <c r="I2869" s="329">
        <v>1</v>
      </c>
      <c r="J2869" s="915"/>
      <c r="K2869" s="910">
        <f t="shared" si="456"/>
        <v>0</v>
      </c>
      <c r="L2869" s="426"/>
      <c r="M2869" s="909">
        <f t="shared" si="457"/>
        <v>0</v>
      </c>
      <c r="N2869" s="909">
        <f t="shared" si="458"/>
        <v>0</v>
      </c>
      <c r="O2869" s="909">
        <f t="shared" si="459"/>
        <v>0</v>
      </c>
      <c r="P2869" s="147"/>
      <c r="Q2869" s="1256"/>
      <c r="R2869" s="1256"/>
      <c r="S2869" s="1256"/>
      <c r="T2869" s="1256"/>
      <c r="U2869" s="1256"/>
      <c r="V2869" s="1256"/>
      <c r="W2869" s="1256"/>
      <c r="X2869" s="1256"/>
      <c r="Y2869" s="1256"/>
      <c r="Z2869" s="1256"/>
      <c r="AA2869" s="1256"/>
      <c r="AB2869" s="1256"/>
      <c r="AC2869" s="1256"/>
      <c r="AD2869" s="1256"/>
      <c r="AE2869" s="1256"/>
      <c r="AF2869" s="1256"/>
      <c r="AG2869" s="1256"/>
      <c r="AH2869" s="1256"/>
      <c r="AI2869" s="1256"/>
      <c r="AJ2869" s="1256"/>
      <c r="AK2869" s="1256"/>
      <c r="AL2869" s="1256"/>
      <c r="AM2869" s="1256"/>
      <c r="AN2869" s="1256"/>
      <c r="AO2869" s="1256"/>
      <c r="AP2869" s="1256"/>
      <c r="AQ2869" s="1256"/>
      <c r="AR2869" s="1256"/>
      <c r="AS2869" s="1256"/>
      <c r="AT2869" s="1256"/>
      <c r="AU2869" s="1256"/>
      <c r="AV2869" s="1256"/>
      <c r="AW2869" s="1256"/>
      <c r="AX2869" s="1256"/>
      <c r="AY2869" s="1256"/>
      <c r="AZ2869" s="1256"/>
      <c r="BA2869" s="1256"/>
      <c r="BB2869" s="1256"/>
      <c r="BC2869" s="1256"/>
      <c r="BD2869" s="1256"/>
      <c r="BE2869" s="1256"/>
      <c r="BF2869" s="1256"/>
      <c r="BG2869" s="1256"/>
      <c r="BH2869" s="1256"/>
      <c r="BI2869" s="1256"/>
      <c r="BJ2869" s="1256"/>
      <c r="BK2869" s="1256"/>
      <c r="BL2869" s="1256"/>
      <c r="BM2869" s="1256"/>
      <c r="BN2869" s="1256"/>
      <c r="BO2869" s="1256"/>
      <c r="BP2869" s="1256"/>
      <c r="BQ2869" s="1256"/>
      <c r="BR2869" s="1256"/>
      <c r="BS2869" s="1256"/>
    </row>
    <row r="2870" spans="1:71" s="994" customFormat="1" ht="27.6" hidden="1" outlineLevel="2">
      <c r="A2870" s="1014">
        <v>2</v>
      </c>
      <c r="B2870" s="1014" t="s">
        <v>1556</v>
      </c>
      <c r="C2870" s="1014" t="s">
        <v>6307</v>
      </c>
      <c r="D2870" s="1014" t="s">
        <v>6393</v>
      </c>
      <c r="E2870" s="1014" t="s">
        <v>6393</v>
      </c>
      <c r="F2870" s="1014" t="s">
        <v>1594</v>
      </c>
      <c r="G2870" s="1010" t="s">
        <v>6679</v>
      </c>
      <c r="H2870" s="47"/>
      <c r="I2870" s="329"/>
      <c r="J2870" s="915"/>
      <c r="K2870" s="910">
        <f t="shared" si="456"/>
        <v>0</v>
      </c>
      <c r="L2870" s="426"/>
      <c r="M2870" s="909">
        <f t="shared" si="457"/>
        <v>0</v>
      </c>
      <c r="N2870" s="909">
        <f t="shared" si="458"/>
        <v>0</v>
      </c>
      <c r="O2870" s="909">
        <f t="shared" si="459"/>
        <v>0</v>
      </c>
      <c r="P2870" s="147"/>
      <c r="Q2870" s="1256"/>
      <c r="R2870" s="1256"/>
      <c r="S2870" s="1256"/>
      <c r="T2870" s="1256"/>
      <c r="U2870" s="1256"/>
      <c r="V2870" s="1256"/>
      <c r="W2870" s="1256"/>
      <c r="X2870" s="1256"/>
      <c r="Y2870" s="1256"/>
      <c r="Z2870" s="1256"/>
      <c r="AA2870" s="1256"/>
      <c r="AB2870" s="1256"/>
      <c r="AC2870" s="1256"/>
      <c r="AD2870" s="1256"/>
      <c r="AE2870" s="1256"/>
      <c r="AF2870" s="1256"/>
      <c r="AG2870" s="1256"/>
      <c r="AH2870" s="1256"/>
      <c r="AI2870" s="1256"/>
      <c r="AJ2870" s="1256"/>
      <c r="AK2870" s="1256"/>
      <c r="AL2870" s="1256"/>
      <c r="AM2870" s="1256"/>
      <c r="AN2870" s="1256"/>
      <c r="AO2870" s="1256"/>
      <c r="AP2870" s="1256"/>
      <c r="AQ2870" s="1256"/>
      <c r="AR2870" s="1256"/>
      <c r="AS2870" s="1256"/>
      <c r="AT2870" s="1256"/>
      <c r="AU2870" s="1256"/>
      <c r="AV2870" s="1256"/>
      <c r="AW2870" s="1256"/>
      <c r="AX2870" s="1256"/>
      <c r="AY2870" s="1256"/>
      <c r="AZ2870" s="1256"/>
      <c r="BA2870" s="1256"/>
      <c r="BB2870" s="1256"/>
      <c r="BC2870" s="1256"/>
      <c r="BD2870" s="1256"/>
      <c r="BE2870" s="1256"/>
      <c r="BF2870" s="1256"/>
      <c r="BG2870" s="1256"/>
      <c r="BH2870" s="1256"/>
      <c r="BI2870" s="1256"/>
      <c r="BJ2870" s="1256"/>
      <c r="BK2870" s="1256"/>
      <c r="BL2870" s="1256"/>
      <c r="BM2870" s="1256"/>
      <c r="BN2870" s="1256"/>
      <c r="BO2870" s="1256"/>
      <c r="BP2870" s="1256"/>
      <c r="BQ2870" s="1256"/>
      <c r="BR2870" s="1256"/>
      <c r="BS2870" s="1256"/>
    </row>
    <row r="2871" spans="1:71" s="994" customFormat="1" ht="27.6" hidden="1" outlineLevel="2">
      <c r="A2871" s="1014">
        <v>2</v>
      </c>
      <c r="B2871" s="1014" t="s">
        <v>1556</v>
      </c>
      <c r="C2871" s="1014" t="s">
        <v>6307</v>
      </c>
      <c r="D2871" s="1014" t="s">
        <v>6393</v>
      </c>
      <c r="E2871" s="1014" t="s">
        <v>6393</v>
      </c>
      <c r="F2871" s="1014" t="s">
        <v>5726</v>
      </c>
      <c r="G2871" s="941" t="s">
        <v>6681</v>
      </c>
      <c r="H2871" s="47" t="s">
        <v>29</v>
      </c>
      <c r="I2871" s="329">
        <v>19</v>
      </c>
      <c r="J2871" s="915"/>
      <c r="K2871" s="910">
        <f t="shared" si="456"/>
        <v>0</v>
      </c>
      <c r="L2871" s="426"/>
      <c r="M2871" s="909">
        <f t="shared" si="457"/>
        <v>0</v>
      </c>
      <c r="N2871" s="909">
        <f t="shared" si="458"/>
        <v>0</v>
      </c>
      <c r="O2871" s="909">
        <f t="shared" si="459"/>
        <v>0</v>
      </c>
      <c r="P2871" s="147"/>
      <c r="Q2871" s="1256"/>
      <c r="R2871" s="1256"/>
      <c r="S2871" s="1256"/>
      <c r="T2871" s="1256"/>
      <c r="U2871" s="1256"/>
      <c r="V2871" s="1256"/>
      <c r="W2871" s="1256"/>
      <c r="X2871" s="1256"/>
      <c r="Y2871" s="1256"/>
      <c r="Z2871" s="1256"/>
      <c r="AA2871" s="1256"/>
      <c r="AB2871" s="1256"/>
      <c r="AC2871" s="1256"/>
      <c r="AD2871" s="1256"/>
      <c r="AE2871" s="1256"/>
      <c r="AF2871" s="1256"/>
      <c r="AG2871" s="1256"/>
      <c r="AH2871" s="1256"/>
      <c r="AI2871" s="1256"/>
      <c r="AJ2871" s="1256"/>
      <c r="AK2871" s="1256"/>
      <c r="AL2871" s="1256"/>
      <c r="AM2871" s="1256"/>
      <c r="AN2871" s="1256"/>
      <c r="AO2871" s="1256"/>
      <c r="AP2871" s="1256"/>
      <c r="AQ2871" s="1256"/>
      <c r="AR2871" s="1256"/>
      <c r="AS2871" s="1256"/>
      <c r="AT2871" s="1256"/>
      <c r="AU2871" s="1256"/>
      <c r="AV2871" s="1256"/>
      <c r="AW2871" s="1256"/>
      <c r="AX2871" s="1256"/>
      <c r="AY2871" s="1256"/>
      <c r="AZ2871" s="1256"/>
      <c r="BA2871" s="1256"/>
      <c r="BB2871" s="1256"/>
      <c r="BC2871" s="1256"/>
      <c r="BD2871" s="1256"/>
      <c r="BE2871" s="1256"/>
      <c r="BF2871" s="1256"/>
      <c r="BG2871" s="1256"/>
      <c r="BH2871" s="1256"/>
      <c r="BI2871" s="1256"/>
      <c r="BJ2871" s="1256"/>
      <c r="BK2871" s="1256"/>
      <c r="BL2871" s="1256"/>
      <c r="BM2871" s="1256"/>
      <c r="BN2871" s="1256"/>
      <c r="BO2871" s="1256"/>
      <c r="BP2871" s="1256"/>
      <c r="BQ2871" s="1256"/>
      <c r="BR2871" s="1256"/>
      <c r="BS2871" s="1256"/>
    </row>
    <row r="2872" spans="1:71" s="994" customFormat="1" ht="27.6" hidden="1" outlineLevel="2">
      <c r="A2872" s="1014">
        <v>2</v>
      </c>
      <c r="B2872" s="1014" t="s">
        <v>1556</v>
      </c>
      <c r="C2872" s="1014" t="s">
        <v>6307</v>
      </c>
      <c r="D2872" s="1014" t="s">
        <v>6393</v>
      </c>
      <c r="E2872" s="1014" t="s">
        <v>6393</v>
      </c>
      <c r="F2872" s="1014" t="s">
        <v>6298</v>
      </c>
      <c r="G2872" s="941" t="s">
        <v>6682</v>
      </c>
      <c r="H2872" s="47" t="s">
        <v>29</v>
      </c>
      <c r="I2872" s="329">
        <v>437</v>
      </c>
      <c r="J2872" s="915"/>
      <c r="K2872" s="910">
        <f t="shared" si="456"/>
        <v>0</v>
      </c>
      <c r="L2872" s="426"/>
      <c r="M2872" s="909">
        <f t="shared" si="457"/>
        <v>0</v>
      </c>
      <c r="N2872" s="909">
        <f t="shared" si="458"/>
        <v>0</v>
      </c>
      <c r="O2872" s="909">
        <f t="shared" si="459"/>
        <v>0</v>
      </c>
      <c r="P2872" s="147"/>
      <c r="Q2872" s="1256"/>
      <c r="R2872" s="1256"/>
      <c r="S2872" s="1256"/>
      <c r="T2872" s="1256"/>
      <c r="U2872" s="1256"/>
      <c r="V2872" s="1256"/>
      <c r="W2872" s="1256"/>
      <c r="X2872" s="1256"/>
      <c r="Y2872" s="1256"/>
      <c r="Z2872" s="1256"/>
      <c r="AA2872" s="1256"/>
      <c r="AB2872" s="1256"/>
      <c r="AC2872" s="1256"/>
      <c r="AD2872" s="1256"/>
      <c r="AE2872" s="1256"/>
      <c r="AF2872" s="1256"/>
      <c r="AG2872" s="1256"/>
      <c r="AH2872" s="1256"/>
      <c r="AI2872" s="1256"/>
      <c r="AJ2872" s="1256"/>
      <c r="AK2872" s="1256"/>
      <c r="AL2872" s="1256"/>
      <c r="AM2872" s="1256"/>
      <c r="AN2872" s="1256"/>
      <c r="AO2872" s="1256"/>
      <c r="AP2872" s="1256"/>
      <c r="AQ2872" s="1256"/>
      <c r="AR2872" s="1256"/>
      <c r="AS2872" s="1256"/>
      <c r="AT2872" s="1256"/>
      <c r="AU2872" s="1256"/>
      <c r="AV2872" s="1256"/>
      <c r="AW2872" s="1256"/>
      <c r="AX2872" s="1256"/>
      <c r="AY2872" s="1256"/>
      <c r="AZ2872" s="1256"/>
      <c r="BA2872" s="1256"/>
      <c r="BB2872" s="1256"/>
      <c r="BC2872" s="1256"/>
      <c r="BD2872" s="1256"/>
      <c r="BE2872" s="1256"/>
      <c r="BF2872" s="1256"/>
      <c r="BG2872" s="1256"/>
      <c r="BH2872" s="1256"/>
      <c r="BI2872" s="1256"/>
      <c r="BJ2872" s="1256"/>
      <c r="BK2872" s="1256"/>
      <c r="BL2872" s="1256"/>
      <c r="BM2872" s="1256"/>
      <c r="BN2872" s="1256"/>
      <c r="BO2872" s="1256"/>
      <c r="BP2872" s="1256"/>
      <c r="BQ2872" s="1256"/>
      <c r="BR2872" s="1256"/>
      <c r="BS2872" s="1256"/>
    </row>
    <row r="2873" spans="1:71" s="994" customFormat="1" hidden="1" outlineLevel="2">
      <c r="A2873" s="1014">
        <v>2</v>
      </c>
      <c r="B2873" s="1014" t="s">
        <v>1556</v>
      </c>
      <c r="C2873" s="1014" t="s">
        <v>6307</v>
      </c>
      <c r="D2873" s="1014" t="s">
        <v>6393</v>
      </c>
      <c r="E2873" s="1014" t="s">
        <v>6393</v>
      </c>
      <c r="F2873" s="1014" t="s">
        <v>6299</v>
      </c>
      <c r="G2873" s="941" t="s">
        <v>6683</v>
      </c>
      <c r="H2873" s="47" t="s">
        <v>6680</v>
      </c>
      <c r="I2873" s="329">
        <v>1</v>
      </c>
      <c r="J2873" s="915"/>
      <c r="K2873" s="910">
        <f t="shared" si="456"/>
        <v>0</v>
      </c>
      <c r="L2873" s="426"/>
      <c r="M2873" s="909">
        <f t="shared" si="457"/>
        <v>0</v>
      </c>
      <c r="N2873" s="909">
        <f t="shared" si="458"/>
        <v>0</v>
      </c>
      <c r="O2873" s="909">
        <f t="shared" si="459"/>
        <v>0</v>
      </c>
      <c r="P2873" s="147"/>
      <c r="Q2873" s="1256"/>
      <c r="R2873" s="1256"/>
      <c r="S2873" s="1256"/>
      <c r="T2873" s="1256"/>
      <c r="U2873" s="1256"/>
      <c r="V2873" s="1256"/>
      <c r="W2873" s="1256"/>
      <c r="X2873" s="1256"/>
      <c r="Y2873" s="1256"/>
      <c r="Z2873" s="1256"/>
      <c r="AA2873" s="1256"/>
      <c r="AB2873" s="1256"/>
      <c r="AC2873" s="1256"/>
      <c r="AD2873" s="1256"/>
      <c r="AE2873" s="1256"/>
      <c r="AF2873" s="1256"/>
      <c r="AG2873" s="1256"/>
      <c r="AH2873" s="1256"/>
      <c r="AI2873" s="1256"/>
      <c r="AJ2873" s="1256"/>
      <c r="AK2873" s="1256"/>
      <c r="AL2873" s="1256"/>
      <c r="AM2873" s="1256"/>
      <c r="AN2873" s="1256"/>
      <c r="AO2873" s="1256"/>
      <c r="AP2873" s="1256"/>
      <c r="AQ2873" s="1256"/>
      <c r="AR2873" s="1256"/>
      <c r="AS2873" s="1256"/>
      <c r="AT2873" s="1256"/>
      <c r="AU2873" s="1256"/>
      <c r="AV2873" s="1256"/>
      <c r="AW2873" s="1256"/>
      <c r="AX2873" s="1256"/>
      <c r="AY2873" s="1256"/>
      <c r="AZ2873" s="1256"/>
      <c r="BA2873" s="1256"/>
      <c r="BB2873" s="1256"/>
      <c r="BC2873" s="1256"/>
      <c r="BD2873" s="1256"/>
      <c r="BE2873" s="1256"/>
      <c r="BF2873" s="1256"/>
      <c r="BG2873" s="1256"/>
      <c r="BH2873" s="1256"/>
      <c r="BI2873" s="1256"/>
      <c r="BJ2873" s="1256"/>
      <c r="BK2873" s="1256"/>
      <c r="BL2873" s="1256"/>
      <c r="BM2873" s="1256"/>
      <c r="BN2873" s="1256"/>
      <c r="BO2873" s="1256"/>
      <c r="BP2873" s="1256"/>
      <c r="BQ2873" s="1256"/>
      <c r="BR2873" s="1256"/>
      <c r="BS2873" s="1256"/>
    </row>
    <row r="2874" spans="1:71" s="994" customFormat="1" hidden="1" outlineLevel="2">
      <c r="A2874" s="1014">
        <v>2</v>
      </c>
      <c r="B2874" s="1014" t="s">
        <v>1556</v>
      </c>
      <c r="C2874" s="1014" t="s">
        <v>6307</v>
      </c>
      <c r="D2874" s="1014" t="s">
        <v>6393</v>
      </c>
      <c r="E2874" s="1014" t="s">
        <v>6393</v>
      </c>
      <c r="F2874" s="1014" t="s">
        <v>1579</v>
      </c>
      <c r="G2874" s="941" t="s">
        <v>6684</v>
      </c>
      <c r="H2874" s="47" t="s">
        <v>6680</v>
      </c>
      <c r="I2874" s="329">
        <v>1</v>
      </c>
      <c r="J2874" s="915"/>
      <c r="K2874" s="910">
        <f t="shared" si="456"/>
        <v>0</v>
      </c>
      <c r="L2874" s="426"/>
      <c r="M2874" s="909">
        <f t="shared" si="457"/>
        <v>0</v>
      </c>
      <c r="N2874" s="909">
        <f t="shared" si="458"/>
        <v>0</v>
      </c>
      <c r="O2874" s="909">
        <f t="shared" si="459"/>
        <v>0</v>
      </c>
      <c r="P2874" s="147"/>
      <c r="Q2874" s="1256"/>
      <c r="R2874" s="1256"/>
      <c r="S2874" s="1256"/>
      <c r="T2874" s="1256"/>
      <c r="U2874" s="1256"/>
      <c r="V2874" s="1256"/>
      <c r="W2874" s="1256"/>
      <c r="X2874" s="1256"/>
      <c r="Y2874" s="1256"/>
      <c r="Z2874" s="1256"/>
      <c r="AA2874" s="1256"/>
      <c r="AB2874" s="1256"/>
      <c r="AC2874" s="1256"/>
      <c r="AD2874" s="1256"/>
      <c r="AE2874" s="1256"/>
      <c r="AF2874" s="1256"/>
      <c r="AG2874" s="1256"/>
      <c r="AH2874" s="1256"/>
      <c r="AI2874" s="1256"/>
      <c r="AJ2874" s="1256"/>
      <c r="AK2874" s="1256"/>
      <c r="AL2874" s="1256"/>
      <c r="AM2874" s="1256"/>
      <c r="AN2874" s="1256"/>
      <c r="AO2874" s="1256"/>
      <c r="AP2874" s="1256"/>
      <c r="AQ2874" s="1256"/>
      <c r="AR2874" s="1256"/>
      <c r="AS2874" s="1256"/>
      <c r="AT2874" s="1256"/>
      <c r="AU2874" s="1256"/>
      <c r="AV2874" s="1256"/>
      <c r="AW2874" s="1256"/>
      <c r="AX2874" s="1256"/>
      <c r="AY2874" s="1256"/>
      <c r="AZ2874" s="1256"/>
      <c r="BA2874" s="1256"/>
      <c r="BB2874" s="1256"/>
      <c r="BC2874" s="1256"/>
      <c r="BD2874" s="1256"/>
      <c r="BE2874" s="1256"/>
      <c r="BF2874" s="1256"/>
      <c r="BG2874" s="1256"/>
      <c r="BH2874" s="1256"/>
      <c r="BI2874" s="1256"/>
      <c r="BJ2874" s="1256"/>
      <c r="BK2874" s="1256"/>
      <c r="BL2874" s="1256"/>
      <c r="BM2874" s="1256"/>
      <c r="BN2874" s="1256"/>
      <c r="BO2874" s="1256"/>
      <c r="BP2874" s="1256"/>
      <c r="BQ2874" s="1256"/>
      <c r="BR2874" s="1256"/>
      <c r="BS2874" s="1256"/>
    </row>
    <row r="2875" spans="1:71" s="994" customFormat="1" hidden="1" outlineLevel="2">
      <c r="A2875" s="1014">
        <v>2</v>
      </c>
      <c r="B2875" s="1014" t="s">
        <v>1556</v>
      </c>
      <c r="C2875" s="1014" t="s">
        <v>6307</v>
      </c>
      <c r="D2875" s="1014" t="s">
        <v>6393</v>
      </c>
      <c r="E2875" s="1014" t="s">
        <v>6393</v>
      </c>
      <c r="F2875" s="1014" t="s">
        <v>5713</v>
      </c>
      <c r="G2875" s="941" t="s">
        <v>6685</v>
      </c>
      <c r="H2875" s="47" t="s">
        <v>6680</v>
      </c>
      <c r="I2875" s="329">
        <v>1</v>
      </c>
      <c r="J2875" s="915"/>
      <c r="K2875" s="910">
        <f t="shared" si="456"/>
        <v>0</v>
      </c>
      <c r="L2875" s="426"/>
      <c r="M2875" s="909">
        <f t="shared" si="457"/>
        <v>0</v>
      </c>
      <c r="N2875" s="909">
        <f t="shared" si="458"/>
        <v>0</v>
      </c>
      <c r="O2875" s="909">
        <f t="shared" si="459"/>
        <v>0</v>
      </c>
      <c r="P2875" s="147"/>
      <c r="Q2875" s="1256"/>
      <c r="R2875" s="1256"/>
      <c r="S2875" s="1256"/>
      <c r="T2875" s="1256"/>
      <c r="U2875" s="1256"/>
      <c r="V2875" s="1256"/>
      <c r="W2875" s="1256"/>
      <c r="X2875" s="1256"/>
      <c r="Y2875" s="1256"/>
      <c r="Z2875" s="1256"/>
      <c r="AA2875" s="1256"/>
      <c r="AB2875" s="1256"/>
      <c r="AC2875" s="1256"/>
      <c r="AD2875" s="1256"/>
      <c r="AE2875" s="1256"/>
      <c r="AF2875" s="1256"/>
      <c r="AG2875" s="1256"/>
      <c r="AH2875" s="1256"/>
      <c r="AI2875" s="1256"/>
      <c r="AJ2875" s="1256"/>
      <c r="AK2875" s="1256"/>
      <c r="AL2875" s="1256"/>
      <c r="AM2875" s="1256"/>
      <c r="AN2875" s="1256"/>
      <c r="AO2875" s="1256"/>
      <c r="AP2875" s="1256"/>
      <c r="AQ2875" s="1256"/>
      <c r="AR2875" s="1256"/>
      <c r="AS2875" s="1256"/>
      <c r="AT2875" s="1256"/>
      <c r="AU2875" s="1256"/>
      <c r="AV2875" s="1256"/>
      <c r="AW2875" s="1256"/>
      <c r="AX2875" s="1256"/>
      <c r="AY2875" s="1256"/>
      <c r="AZ2875" s="1256"/>
      <c r="BA2875" s="1256"/>
      <c r="BB2875" s="1256"/>
      <c r="BC2875" s="1256"/>
      <c r="BD2875" s="1256"/>
      <c r="BE2875" s="1256"/>
      <c r="BF2875" s="1256"/>
      <c r="BG2875" s="1256"/>
      <c r="BH2875" s="1256"/>
      <c r="BI2875" s="1256"/>
      <c r="BJ2875" s="1256"/>
      <c r="BK2875" s="1256"/>
      <c r="BL2875" s="1256"/>
      <c r="BM2875" s="1256"/>
      <c r="BN2875" s="1256"/>
      <c r="BO2875" s="1256"/>
      <c r="BP2875" s="1256"/>
      <c r="BQ2875" s="1256"/>
      <c r="BR2875" s="1256"/>
      <c r="BS2875" s="1256"/>
    </row>
    <row r="2876" spans="1:71" s="994" customFormat="1" hidden="1" outlineLevel="2">
      <c r="A2876" s="1014">
        <v>2</v>
      </c>
      <c r="B2876" s="1014" t="s">
        <v>1556</v>
      </c>
      <c r="C2876" s="1014" t="s">
        <v>6307</v>
      </c>
      <c r="D2876" s="1014" t="s">
        <v>6393</v>
      </c>
      <c r="E2876" s="1014" t="s">
        <v>6393</v>
      </c>
      <c r="F2876" s="1014" t="s">
        <v>6300</v>
      </c>
      <c r="G2876" s="941" t="s">
        <v>6686</v>
      </c>
      <c r="H2876" s="47" t="s">
        <v>6680</v>
      </c>
      <c r="I2876" s="329">
        <v>1</v>
      </c>
      <c r="J2876" s="915"/>
      <c r="K2876" s="910">
        <f t="shared" si="456"/>
        <v>0</v>
      </c>
      <c r="L2876" s="426"/>
      <c r="M2876" s="909">
        <f t="shared" si="457"/>
        <v>0</v>
      </c>
      <c r="N2876" s="909">
        <f t="shared" si="458"/>
        <v>0</v>
      </c>
      <c r="O2876" s="909">
        <f t="shared" si="459"/>
        <v>0</v>
      </c>
      <c r="P2876" s="147"/>
      <c r="Q2876" s="1256"/>
      <c r="R2876" s="1256"/>
      <c r="S2876" s="1256"/>
      <c r="T2876" s="1256"/>
      <c r="U2876" s="1256"/>
      <c r="V2876" s="1256"/>
      <c r="W2876" s="1256"/>
      <c r="X2876" s="1256"/>
      <c r="Y2876" s="1256"/>
      <c r="Z2876" s="1256"/>
      <c r="AA2876" s="1256"/>
      <c r="AB2876" s="1256"/>
      <c r="AC2876" s="1256"/>
      <c r="AD2876" s="1256"/>
      <c r="AE2876" s="1256"/>
      <c r="AF2876" s="1256"/>
      <c r="AG2876" s="1256"/>
      <c r="AH2876" s="1256"/>
      <c r="AI2876" s="1256"/>
      <c r="AJ2876" s="1256"/>
      <c r="AK2876" s="1256"/>
      <c r="AL2876" s="1256"/>
      <c r="AM2876" s="1256"/>
      <c r="AN2876" s="1256"/>
      <c r="AO2876" s="1256"/>
      <c r="AP2876" s="1256"/>
      <c r="AQ2876" s="1256"/>
      <c r="AR2876" s="1256"/>
      <c r="AS2876" s="1256"/>
      <c r="AT2876" s="1256"/>
      <c r="AU2876" s="1256"/>
      <c r="AV2876" s="1256"/>
      <c r="AW2876" s="1256"/>
      <c r="AX2876" s="1256"/>
      <c r="AY2876" s="1256"/>
      <c r="AZ2876" s="1256"/>
      <c r="BA2876" s="1256"/>
      <c r="BB2876" s="1256"/>
      <c r="BC2876" s="1256"/>
      <c r="BD2876" s="1256"/>
      <c r="BE2876" s="1256"/>
      <c r="BF2876" s="1256"/>
      <c r="BG2876" s="1256"/>
      <c r="BH2876" s="1256"/>
      <c r="BI2876" s="1256"/>
      <c r="BJ2876" s="1256"/>
      <c r="BK2876" s="1256"/>
      <c r="BL2876" s="1256"/>
      <c r="BM2876" s="1256"/>
      <c r="BN2876" s="1256"/>
      <c r="BO2876" s="1256"/>
      <c r="BP2876" s="1256"/>
      <c r="BQ2876" s="1256"/>
      <c r="BR2876" s="1256"/>
      <c r="BS2876" s="1256"/>
    </row>
    <row r="2877" spans="1:71" ht="27.6" outlineLevel="1" collapsed="1">
      <c r="A2877" s="1107">
        <v>2</v>
      </c>
      <c r="B2877" s="1107" t="s">
        <v>1556</v>
      </c>
      <c r="C2877" s="1107" t="s">
        <v>3529</v>
      </c>
      <c r="D2877" s="1107"/>
      <c r="E2877" s="1107"/>
      <c r="F2877" s="1107"/>
      <c r="G2877" s="1114" t="s">
        <v>6687</v>
      </c>
      <c r="H2877" s="1108"/>
      <c r="I2877" s="1108"/>
      <c r="J2877" s="1115"/>
      <c r="K2877" s="1121">
        <f>SUM(K2878:K2881)</f>
        <v>0</v>
      </c>
      <c r="L2877" s="1115"/>
      <c r="M2877" s="1121">
        <f>SUM(M2878:M2881)</f>
        <v>0</v>
      </c>
      <c r="N2877" s="1115"/>
      <c r="O2877" s="1121">
        <f>SUM(O2878:O2881)</f>
        <v>0</v>
      </c>
      <c r="P2877" s="1113"/>
    </row>
    <row r="2878" spans="1:71" s="994" customFormat="1" hidden="1" outlineLevel="2">
      <c r="A2878" s="1014">
        <v>2</v>
      </c>
      <c r="B2878" s="1014" t="s">
        <v>1556</v>
      </c>
      <c r="C2878" s="1014" t="s">
        <v>3529</v>
      </c>
      <c r="D2878" s="1014" t="s">
        <v>6393</v>
      </c>
      <c r="E2878" s="1014" t="s">
        <v>6393</v>
      </c>
      <c r="F2878" s="1014" t="s">
        <v>1559</v>
      </c>
      <c r="G2878" s="1010" t="s">
        <v>6688</v>
      </c>
      <c r="H2878" s="47"/>
      <c r="I2878" s="329"/>
      <c r="J2878" s="915"/>
      <c r="K2878" s="910">
        <f>I2878*J2878</f>
        <v>0</v>
      </c>
      <c r="L2878" s="426"/>
      <c r="M2878" s="909">
        <f>I2878*L2878</f>
        <v>0</v>
      </c>
      <c r="N2878" s="909">
        <f>J2878+L2878</f>
        <v>0</v>
      </c>
      <c r="O2878" s="909">
        <f>I2878*N2878</f>
        <v>0</v>
      </c>
      <c r="P2878" s="147"/>
      <c r="Q2878" s="1256"/>
      <c r="R2878" s="1256"/>
      <c r="S2878" s="1256"/>
      <c r="T2878" s="1256"/>
      <c r="U2878" s="1256"/>
      <c r="V2878" s="1256"/>
      <c r="W2878" s="1256"/>
      <c r="X2878" s="1256"/>
      <c r="Y2878" s="1256"/>
      <c r="Z2878" s="1256"/>
      <c r="AA2878" s="1256"/>
      <c r="AB2878" s="1256"/>
      <c r="AC2878" s="1256"/>
      <c r="AD2878" s="1256"/>
      <c r="AE2878" s="1256"/>
      <c r="AF2878" s="1256"/>
      <c r="AG2878" s="1256"/>
      <c r="AH2878" s="1256"/>
      <c r="AI2878" s="1256"/>
      <c r="AJ2878" s="1256"/>
      <c r="AK2878" s="1256"/>
      <c r="AL2878" s="1256"/>
      <c r="AM2878" s="1256"/>
      <c r="AN2878" s="1256"/>
      <c r="AO2878" s="1256"/>
      <c r="AP2878" s="1256"/>
      <c r="AQ2878" s="1256"/>
      <c r="AR2878" s="1256"/>
      <c r="AS2878" s="1256"/>
      <c r="AT2878" s="1256"/>
      <c r="AU2878" s="1256"/>
      <c r="AV2878" s="1256"/>
      <c r="AW2878" s="1256"/>
      <c r="AX2878" s="1256"/>
      <c r="AY2878" s="1256"/>
      <c r="AZ2878" s="1256"/>
      <c r="BA2878" s="1256"/>
      <c r="BB2878" s="1256"/>
      <c r="BC2878" s="1256"/>
      <c r="BD2878" s="1256"/>
      <c r="BE2878" s="1256"/>
      <c r="BF2878" s="1256"/>
      <c r="BG2878" s="1256"/>
      <c r="BH2878" s="1256"/>
      <c r="BI2878" s="1256"/>
      <c r="BJ2878" s="1256"/>
      <c r="BK2878" s="1256"/>
      <c r="BL2878" s="1256"/>
      <c r="BM2878" s="1256"/>
      <c r="BN2878" s="1256"/>
      <c r="BO2878" s="1256"/>
      <c r="BP2878" s="1256"/>
      <c r="BQ2878" s="1256"/>
      <c r="BR2878" s="1256"/>
      <c r="BS2878" s="1256"/>
    </row>
    <row r="2879" spans="1:71" s="994" customFormat="1" ht="55.2" hidden="1" outlineLevel="2">
      <c r="A2879" s="1014">
        <v>2</v>
      </c>
      <c r="B2879" s="1014" t="s">
        <v>1556</v>
      </c>
      <c r="C2879" s="1014" t="s">
        <v>3529</v>
      </c>
      <c r="D2879" s="1014" t="s">
        <v>6393</v>
      </c>
      <c r="E2879" s="1014" t="s">
        <v>6393</v>
      </c>
      <c r="F2879" s="1014" t="s">
        <v>1556</v>
      </c>
      <c r="G2879" s="941" t="s">
        <v>6691</v>
      </c>
      <c r="H2879" s="47" t="s">
        <v>6690</v>
      </c>
      <c r="I2879" s="32">
        <v>4</v>
      </c>
      <c r="J2879" s="915"/>
      <c r="K2879" s="910">
        <f>I2879*J2879</f>
        <v>0</v>
      </c>
      <c r="L2879" s="426"/>
      <c r="M2879" s="909">
        <f>I2879*L2879</f>
        <v>0</v>
      </c>
      <c r="N2879" s="909">
        <f>J2879+L2879</f>
        <v>0</v>
      </c>
      <c r="O2879" s="909">
        <f>I2879*N2879</f>
        <v>0</v>
      </c>
      <c r="P2879" s="147"/>
      <c r="Q2879" s="1256"/>
      <c r="R2879" s="1256"/>
      <c r="S2879" s="1256"/>
      <c r="T2879" s="1256"/>
      <c r="U2879" s="1256"/>
      <c r="V2879" s="1256"/>
      <c r="W2879" s="1256"/>
      <c r="X2879" s="1256"/>
      <c r="Y2879" s="1256"/>
      <c r="Z2879" s="1256"/>
      <c r="AA2879" s="1256"/>
      <c r="AB2879" s="1256"/>
      <c r="AC2879" s="1256"/>
      <c r="AD2879" s="1256"/>
      <c r="AE2879" s="1256"/>
      <c r="AF2879" s="1256"/>
      <c r="AG2879" s="1256"/>
      <c r="AH2879" s="1256"/>
      <c r="AI2879" s="1256"/>
      <c r="AJ2879" s="1256"/>
      <c r="AK2879" s="1256"/>
      <c r="AL2879" s="1256"/>
      <c r="AM2879" s="1256"/>
      <c r="AN2879" s="1256"/>
      <c r="AO2879" s="1256"/>
      <c r="AP2879" s="1256"/>
      <c r="AQ2879" s="1256"/>
      <c r="AR2879" s="1256"/>
      <c r="AS2879" s="1256"/>
      <c r="AT2879" s="1256"/>
      <c r="AU2879" s="1256"/>
      <c r="AV2879" s="1256"/>
      <c r="AW2879" s="1256"/>
      <c r="AX2879" s="1256"/>
      <c r="AY2879" s="1256"/>
      <c r="AZ2879" s="1256"/>
      <c r="BA2879" s="1256"/>
      <c r="BB2879" s="1256"/>
      <c r="BC2879" s="1256"/>
      <c r="BD2879" s="1256"/>
      <c r="BE2879" s="1256"/>
      <c r="BF2879" s="1256"/>
      <c r="BG2879" s="1256"/>
      <c r="BH2879" s="1256"/>
      <c r="BI2879" s="1256"/>
      <c r="BJ2879" s="1256"/>
      <c r="BK2879" s="1256"/>
      <c r="BL2879" s="1256"/>
      <c r="BM2879" s="1256"/>
      <c r="BN2879" s="1256"/>
      <c r="BO2879" s="1256"/>
      <c r="BP2879" s="1256"/>
      <c r="BQ2879" s="1256"/>
      <c r="BR2879" s="1256"/>
      <c r="BS2879" s="1256"/>
    </row>
    <row r="2880" spans="1:71" s="994" customFormat="1" hidden="1" outlineLevel="2">
      <c r="A2880" s="1014">
        <v>2</v>
      </c>
      <c r="B2880" s="1014" t="s">
        <v>1556</v>
      </c>
      <c r="C2880" s="1014" t="s">
        <v>3529</v>
      </c>
      <c r="D2880" s="1014" t="s">
        <v>6393</v>
      </c>
      <c r="E2880" s="1014" t="s">
        <v>6393</v>
      </c>
      <c r="F2880" s="1014" t="s">
        <v>1561</v>
      </c>
      <c r="G2880" s="1010" t="s">
        <v>6689</v>
      </c>
      <c r="H2880" s="47"/>
      <c r="I2880" s="32"/>
      <c r="J2880" s="915"/>
      <c r="K2880" s="910">
        <f>I2880*J2880</f>
        <v>0</v>
      </c>
      <c r="L2880" s="426"/>
      <c r="M2880" s="909">
        <f>I2880*L2880</f>
        <v>0</v>
      </c>
      <c r="N2880" s="909">
        <f>J2880+L2880</f>
        <v>0</v>
      </c>
      <c r="O2880" s="909">
        <f>I2880*N2880</f>
        <v>0</v>
      </c>
      <c r="P2880" s="147"/>
      <c r="Q2880" s="1256"/>
      <c r="R2880" s="1256"/>
      <c r="S2880" s="1256"/>
      <c r="T2880" s="1256"/>
      <c r="U2880" s="1256"/>
      <c r="V2880" s="1256"/>
      <c r="W2880" s="1256"/>
      <c r="X2880" s="1256"/>
      <c r="Y2880" s="1256"/>
      <c r="Z2880" s="1256"/>
      <c r="AA2880" s="1256"/>
      <c r="AB2880" s="1256"/>
      <c r="AC2880" s="1256"/>
      <c r="AD2880" s="1256"/>
      <c r="AE2880" s="1256"/>
      <c r="AF2880" s="1256"/>
      <c r="AG2880" s="1256"/>
      <c r="AH2880" s="1256"/>
      <c r="AI2880" s="1256"/>
      <c r="AJ2880" s="1256"/>
      <c r="AK2880" s="1256"/>
      <c r="AL2880" s="1256"/>
      <c r="AM2880" s="1256"/>
      <c r="AN2880" s="1256"/>
      <c r="AO2880" s="1256"/>
      <c r="AP2880" s="1256"/>
      <c r="AQ2880" s="1256"/>
      <c r="AR2880" s="1256"/>
      <c r="AS2880" s="1256"/>
      <c r="AT2880" s="1256"/>
      <c r="AU2880" s="1256"/>
      <c r="AV2880" s="1256"/>
      <c r="AW2880" s="1256"/>
      <c r="AX2880" s="1256"/>
      <c r="AY2880" s="1256"/>
      <c r="AZ2880" s="1256"/>
      <c r="BA2880" s="1256"/>
      <c r="BB2880" s="1256"/>
      <c r="BC2880" s="1256"/>
      <c r="BD2880" s="1256"/>
      <c r="BE2880" s="1256"/>
      <c r="BF2880" s="1256"/>
      <c r="BG2880" s="1256"/>
      <c r="BH2880" s="1256"/>
      <c r="BI2880" s="1256"/>
      <c r="BJ2880" s="1256"/>
      <c r="BK2880" s="1256"/>
      <c r="BL2880" s="1256"/>
      <c r="BM2880" s="1256"/>
      <c r="BN2880" s="1256"/>
      <c r="BO2880" s="1256"/>
      <c r="BP2880" s="1256"/>
      <c r="BQ2880" s="1256"/>
      <c r="BR2880" s="1256"/>
      <c r="BS2880" s="1256"/>
    </row>
    <row r="2881" spans="1:71" s="994" customFormat="1" ht="55.2" hidden="1" outlineLevel="2">
      <c r="A2881" s="1014">
        <v>2</v>
      </c>
      <c r="B2881" s="1014" t="s">
        <v>1556</v>
      </c>
      <c r="C2881" s="1014" t="s">
        <v>3529</v>
      </c>
      <c r="D2881" s="1014" t="s">
        <v>6393</v>
      </c>
      <c r="E2881" s="1014" t="s">
        <v>6393</v>
      </c>
      <c r="F2881" s="1014" t="s">
        <v>1574</v>
      </c>
      <c r="G2881" s="941" t="s">
        <v>6691</v>
      </c>
      <c r="H2881" s="47" t="s">
        <v>6690</v>
      </c>
      <c r="I2881" s="32">
        <v>2</v>
      </c>
      <c r="J2881" s="915"/>
      <c r="K2881" s="910">
        <f>I2881*J2881</f>
        <v>0</v>
      </c>
      <c r="L2881" s="426"/>
      <c r="M2881" s="909">
        <f>I2881*L2881</f>
        <v>0</v>
      </c>
      <c r="N2881" s="909">
        <f>J2881+L2881</f>
        <v>0</v>
      </c>
      <c r="O2881" s="909">
        <f>I2881*N2881</f>
        <v>0</v>
      </c>
      <c r="P2881" s="147"/>
      <c r="Q2881" s="1256"/>
      <c r="R2881" s="1256"/>
      <c r="S2881" s="1256"/>
      <c r="T2881" s="1256"/>
      <c r="U2881" s="1256"/>
      <c r="V2881" s="1256"/>
      <c r="W2881" s="1256"/>
      <c r="X2881" s="1256"/>
      <c r="Y2881" s="1256"/>
      <c r="Z2881" s="1256"/>
      <c r="AA2881" s="1256"/>
      <c r="AB2881" s="1256"/>
      <c r="AC2881" s="1256"/>
      <c r="AD2881" s="1256"/>
      <c r="AE2881" s="1256"/>
      <c r="AF2881" s="1256"/>
      <c r="AG2881" s="1256"/>
      <c r="AH2881" s="1256"/>
      <c r="AI2881" s="1256"/>
      <c r="AJ2881" s="1256"/>
      <c r="AK2881" s="1256"/>
      <c r="AL2881" s="1256"/>
      <c r="AM2881" s="1256"/>
      <c r="AN2881" s="1256"/>
      <c r="AO2881" s="1256"/>
      <c r="AP2881" s="1256"/>
      <c r="AQ2881" s="1256"/>
      <c r="AR2881" s="1256"/>
      <c r="AS2881" s="1256"/>
      <c r="AT2881" s="1256"/>
      <c r="AU2881" s="1256"/>
      <c r="AV2881" s="1256"/>
      <c r="AW2881" s="1256"/>
      <c r="AX2881" s="1256"/>
      <c r="AY2881" s="1256"/>
      <c r="AZ2881" s="1256"/>
      <c r="BA2881" s="1256"/>
      <c r="BB2881" s="1256"/>
      <c r="BC2881" s="1256"/>
      <c r="BD2881" s="1256"/>
      <c r="BE2881" s="1256"/>
      <c r="BF2881" s="1256"/>
      <c r="BG2881" s="1256"/>
      <c r="BH2881" s="1256"/>
      <c r="BI2881" s="1256"/>
      <c r="BJ2881" s="1256"/>
      <c r="BK2881" s="1256"/>
      <c r="BL2881" s="1256"/>
      <c r="BM2881" s="1256"/>
      <c r="BN2881" s="1256"/>
      <c r="BO2881" s="1256"/>
      <c r="BP2881" s="1256"/>
      <c r="BQ2881" s="1256"/>
      <c r="BR2881" s="1256"/>
      <c r="BS2881" s="1256"/>
    </row>
    <row r="2882" spans="1:71" ht="41.4" outlineLevel="1" collapsed="1">
      <c r="A2882" s="1107">
        <v>2</v>
      </c>
      <c r="B2882" s="1107" t="s">
        <v>1556</v>
      </c>
      <c r="C2882" s="1107" t="s">
        <v>6308</v>
      </c>
      <c r="D2882" s="1107"/>
      <c r="E2882" s="1107"/>
      <c r="F2882" s="1107"/>
      <c r="G2882" s="1114" t="s">
        <v>6692</v>
      </c>
      <c r="H2882" s="1108"/>
      <c r="I2882" s="1108"/>
      <c r="J2882" s="1115"/>
      <c r="K2882" s="1121">
        <f>SUM(K2883:K2896)</f>
        <v>0</v>
      </c>
      <c r="L2882" s="1115"/>
      <c r="M2882" s="1121">
        <f>SUM(M2883:M2896)</f>
        <v>0</v>
      </c>
      <c r="N2882" s="1115"/>
      <c r="O2882" s="1121">
        <f>SUM(O2883:O2896)</f>
        <v>0</v>
      </c>
      <c r="P2882" s="1113"/>
    </row>
    <row r="2883" spans="1:71" s="994" customFormat="1" ht="27.6" hidden="1" outlineLevel="2">
      <c r="A2883" s="1014">
        <v>2</v>
      </c>
      <c r="B2883" s="1014" t="s">
        <v>1556</v>
      </c>
      <c r="C2883" s="1014" t="s">
        <v>6308</v>
      </c>
      <c r="D2883" s="1014" t="s">
        <v>6393</v>
      </c>
      <c r="E2883" s="1014" t="s">
        <v>6393</v>
      </c>
      <c r="F2883" s="1014" t="s">
        <v>1559</v>
      </c>
      <c r="G2883" s="1010" t="s">
        <v>6678</v>
      </c>
      <c r="H2883" s="47"/>
      <c r="I2883" s="329"/>
      <c r="J2883" s="915"/>
      <c r="K2883" s="910">
        <f t="shared" ref="K2883:K2896" si="460">I2883*J2883</f>
        <v>0</v>
      </c>
      <c r="L2883" s="426"/>
      <c r="M2883" s="909">
        <f t="shared" ref="M2883:M2896" si="461">I2883*L2883</f>
        <v>0</v>
      </c>
      <c r="N2883" s="909">
        <f t="shared" ref="N2883:N2896" si="462">J2883+L2883</f>
        <v>0</v>
      </c>
      <c r="O2883" s="909">
        <f t="shared" ref="O2883:O2896" si="463">I2883*N2883</f>
        <v>0</v>
      </c>
      <c r="P2883" s="147"/>
      <c r="Q2883" s="1256"/>
      <c r="R2883" s="1256"/>
      <c r="S2883" s="1256"/>
      <c r="T2883" s="1256"/>
      <c r="U2883" s="1256"/>
      <c r="V2883" s="1256"/>
      <c r="W2883" s="1256"/>
      <c r="X2883" s="1256"/>
      <c r="Y2883" s="1256"/>
      <c r="Z2883" s="1256"/>
      <c r="AA2883" s="1256"/>
      <c r="AB2883" s="1256"/>
      <c r="AC2883" s="1256"/>
      <c r="AD2883" s="1256"/>
      <c r="AE2883" s="1256"/>
      <c r="AF2883" s="1256"/>
      <c r="AG2883" s="1256"/>
      <c r="AH2883" s="1256"/>
      <c r="AI2883" s="1256"/>
      <c r="AJ2883" s="1256"/>
      <c r="AK2883" s="1256"/>
      <c r="AL2883" s="1256"/>
      <c r="AM2883" s="1256"/>
      <c r="AN2883" s="1256"/>
      <c r="AO2883" s="1256"/>
      <c r="AP2883" s="1256"/>
      <c r="AQ2883" s="1256"/>
      <c r="AR2883" s="1256"/>
      <c r="AS2883" s="1256"/>
      <c r="AT2883" s="1256"/>
      <c r="AU2883" s="1256"/>
      <c r="AV2883" s="1256"/>
      <c r="AW2883" s="1256"/>
      <c r="AX2883" s="1256"/>
      <c r="AY2883" s="1256"/>
      <c r="AZ2883" s="1256"/>
      <c r="BA2883" s="1256"/>
      <c r="BB2883" s="1256"/>
      <c r="BC2883" s="1256"/>
      <c r="BD2883" s="1256"/>
      <c r="BE2883" s="1256"/>
      <c r="BF2883" s="1256"/>
      <c r="BG2883" s="1256"/>
      <c r="BH2883" s="1256"/>
      <c r="BI2883" s="1256"/>
      <c r="BJ2883" s="1256"/>
      <c r="BK2883" s="1256"/>
      <c r="BL2883" s="1256"/>
      <c r="BM2883" s="1256"/>
      <c r="BN2883" s="1256"/>
      <c r="BO2883" s="1256"/>
      <c r="BP2883" s="1256"/>
      <c r="BQ2883" s="1256"/>
      <c r="BR2883" s="1256"/>
      <c r="BS2883" s="1256"/>
    </row>
    <row r="2884" spans="1:71" s="994" customFormat="1" ht="27.6" hidden="1" outlineLevel="2">
      <c r="A2884" s="1014">
        <v>2</v>
      </c>
      <c r="B2884" s="1014" t="s">
        <v>1556</v>
      </c>
      <c r="C2884" s="1014" t="s">
        <v>6308</v>
      </c>
      <c r="D2884" s="1014" t="s">
        <v>6393</v>
      </c>
      <c r="E2884" s="1014" t="s">
        <v>6393</v>
      </c>
      <c r="F2884" s="1014" t="s">
        <v>1556</v>
      </c>
      <c r="G2884" s="941" t="s">
        <v>6681</v>
      </c>
      <c r="H2884" s="47" t="s">
        <v>29</v>
      </c>
      <c r="I2884" s="329">
        <v>11</v>
      </c>
      <c r="J2884" s="915"/>
      <c r="K2884" s="910">
        <f t="shared" si="460"/>
        <v>0</v>
      </c>
      <c r="L2884" s="426"/>
      <c r="M2884" s="909">
        <f t="shared" si="461"/>
        <v>0</v>
      </c>
      <c r="N2884" s="909">
        <f t="shared" si="462"/>
        <v>0</v>
      </c>
      <c r="O2884" s="909">
        <f t="shared" si="463"/>
        <v>0</v>
      </c>
      <c r="P2884" s="147"/>
      <c r="Q2884" s="1256"/>
      <c r="R2884" s="1256"/>
      <c r="S2884" s="1256"/>
      <c r="T2884" s="1256"/>
      <c r="U2884" s="1256"/>
      <c r="V2884" s="1256"/>
      <c r="W2884" s="1256"/>
      <c r="X2884" s="1256"/>
      <c r="Y2884" s="1256"/>
      <c r="Z2884" s="1256"/>
      <c r="AA2884" s="1256"/>
      <c r="AB2884" s="1256"/>
      <c r="AC2884" s="1256"/>
      <c r="AD2884" s="1256"/>
      <c r="AE2884" s="1256"/>
      <c r="AF2884" s="1256"/>
      <c r="AG2884" s="1256"/>
      <c r="AH2884" s="1256"/>
      <c r="AI2884" s="1256"/>
      <c r="AJ2884" s="1256"/>
      <c r="AK2884" s="1256"/>
      <c r="AL2884" s="1256"/>
      <c r="AM2884" s="1256"/>
      <c r="AN2884" s="1256"/>
      <c r="AO2884" s="1256"/>
      <c r="AP2884" s="1256"/>
      <c r="AQ2884" s="1256"/>
      <c r="AR2884" s="1256"/>
      <c r="AS2884" s="1256"/>
      <c r="AT2884" s="1256"/>
      <c r="AU2884" s="1256"/>
      <c r="AV2884" s="1256"/>
      <c r="AW2884" s="1256"/>
      <c r="AX2884" s="1256"/>
      <c r="AY2884" s="1256"/>
      <c r="AZ2884" s="1256"/>
      <c r="BA2884" s="1256"/>
      <c r="BB2884" s="1256"/>
      <c r="BC2884" s="1256"/>
      <c r="BD2884" s="1256"/>
      <c r="BE2884" s="1256"/>
      <c r="BF2884" s="1256"/>
      <c r="BG2884" s="1256"/>
      <c r="BH2884" s="1256"/>
      <c r="BI2884" s="1256"/>
      <c r="BJ2884" s="1256"/>
      <c r="BK2884" s="1256"/>
      <c r="BL2884" s="1256"/>
      <c r="BM2884" s="1256"/>
      <c r="BN2884" s="1256"/>
      <c r="BO2884" s="1256"/>
      <c r="BP2884" s="1256"/>
      <c r="BQ2884" s="1256"/>
      <c r="BR2884" s="1256"/>
      <c r="BS2884" s="1256"/>
    </row>
    <row r="2885" spans="1:71" s="994" customFormat="1" ht="27.6" hidden="1" outlineLevel="2">
      <c r="A2885" s="1014">
        <v>2</v>
      </c>
      <c r="B2885" s="1014" t="s">
        <v>1556</v>
      </c>
      <c r="C2885" s="1014" t="s">
        <v>6308</v>
      </c>
      <c r="D2885" s="1014" t="s">
        <v>6393</v>
      </c>
      <c r="E2885" s="1014" t="s">
        <v>6393</v>
      </c>
      <c r="F2885" s="1014" t="s">
        <v>1561</v>
      </c>
      <c r="G2885" s="941" t="s">
        <v>6682</v>
      </c>
      <c r="H2885" s="47" t="s">
        <v>29</v>
      </c>
      <c r="I2885" s="329">
        <v>205</v>
      </c>
      <c r="J2885" s="915"/>
      <c r="K2885" s="910">
        <f t="shared" si="460"/>
        <v>0</v>
      </c>
      <c r="L2885" s="426"/>
      <c r="M2885" s="909">
        <f t="shared" si="461"/>
        <v>0</v>
      </c>
      <c r="N2885" s="909">
        <f t="shared" si="462"/>
        <v>0</v>
      </c>
      <c r="O2885" s="909">
        <f t="shared" si="463"/>
        <v>0</v>
      </c>
      <c r="P2885" s="147"/>
      <c r="Q2885" s="1256"/>
      <c r="R2885" s="1256"/>
      <c r="S2885" s="1256"/>
      <c r="T2885" s="1256"/>
      <c r="U2885" s="1256"/>
      <c r="V2885" s="1256"/>
      <c r="W2885" s="1256"/>
      <c r="X2885" s="1256"/>
      <c r="Y2885" s="1256"/>
      <c r="Z2885" s="1256"/>
      <c r="AA2885" s="1256"/>
      <c r="AB2885" s="1256"/>
      <c r="AC2885" s="1256"/>
      <c r="AD2885" s="1256"/>
      <c r="AE2885" s="1256"/>
      <c r="AF2885" s="1256"/>
      <c r="AG2885" s="1256"/>
      <c r="AH2885" s="1256"/>
      <c r="AI2885" s="1256"/>
      <c r="AJ2885" s="1256"/>
      <c r="AK2885" s="1256"/>
      <c r="AL2885" s="1256"/>
      <c r="AM2885" s="1256"/>
      <c r="AN2885" s="1256"/>
      <c r="AO2885" s="1256"/>
      <c r="AP2885" s="1256"/>
      <c r="AQ2885" s="1256"/>
      <c r="AR2885" s="1256"/>
      <c r="AS2885" s="1256"/>
      <c r="AT2885" s="1256"/>
      <c r="AU2885" s="1256"/>
      <c r="AV2885" s="1256"/>
      <c r="AW2885" s="1256"/>
      <c r="AX2885" s="1256"/>
      <c r="AY2885" s="1256"/>
      <c r="AZ2885" s="1256"/>
      <c r="BA2885" s="1256"/>
      <c r="BB2885" s="1256"/>
      <c r="BC2885" s="1256"/>
      <c r="BD2885" s="1256"/>
      <c r="BE2885" s="1256"/>
      <c r="BF2885" s="1256"/>
      <c r="BG2885" s="1256"/>
      <c r="BH2885" s="1256"/>
      <c r="BI2885" s="1256"/>
      <c r="BJ2885" s="1256"/>
      <c r="BK2885" s="1256"/>
      <c r="BL2885" s="1256"/>
      <c r="BM2885" s="1256"/>
      <c r="BN2885" s="1256"/>
      <c r="BO2885" s="1256"/>
      <c r="BP2885" s="1256"/>
      <c r="BQ2885" s="1256"/>
      <c r="BR2885" s="1256"/>
      <c r="BS2885" s="1256"/>
    </row>
    <row r="2886" spans="1:71" s="994" customFormat="1" hidden="1" outlineLevel="2">
      <c r="A2886" s="1014">
        <v>2</v>
      </c>
      <c r="B2886" s="1014" t="s">
        <v>1556</v>
      </c>
      <c r="C2886" s="1014" t="s">
        <v>6308</v>
      </c>
      <c r="D2886" s="1014" t="s">
        <v>6393</v>
      </c>
      <c r="E2886" s="1014" t="s">
        <v>6393</v>
      </c>
      <c r="F2886" s="1014" t="s">
        <v>1574</v>
      </c>
      <c r="G2886" s="941" t="s">
        <v>6683</v>
      </c>
      <c r="H2886" s="47" t="s">
        <v>6680</v>
      </c>
      <c r="I2886" s="329">
        <v>1</v>
      </c>
      <c r="J2886" s="915"/>
      <c r="K2886" s="910">
        <f t="shared" si="460"/>
        <v>0</v>
      </c>
      <c r="L2886" s="426"/>
      <c r="M2886" s="909">
        <f t="shared" si="461"/>
        <v>0</v>
      </c>
      <c r="N2886" s="909">
        <f t="shared" si="462"/>
        <v>0</v>
      </c>
      <c r="O2886" s="909">
        <f t="shared" si="463"/>
        <v>0</v>
      </c>
      <c r="P2886" s="147"/>
      <c r="Q2886" s="1256"/>
      <c r="R2886" s="1256"/>
      <c r="S2886" s="1256"/>
      <c r="T2886" s="1256"/>
      <c r="U2886" s="1256"/>
      <c r="V2886" s="1256"/>
      <c r="W2886" s="1256"/>
      <c r="X2886" s="1256"/>
      <c r="Y2886" s="1256"/>
      <c r="Z2886" s="1256"/>
      <c r="AA2886" s="1256"/>
      <c r="AB2886" s="1256"/>
      <c r="AC2886" s="1256"/>
      <c r="AD2886" s="1256"/>
      <c r="AE2886" s="1256"/>
      <c r="AF2886" s="1256"/>
      <c r="AG2886" s="1256"/>
      <c r="AH2886" s="1256"/>
      <c r="AI2886" s="1256"/>
      <c r="AJ2886" s="1256"/>
      <c r="AK2886" s="1256"/>
      <c r="AL2886" s="1256"/>
      <c r="AM2886" s="1256"/>
      <c r="AN2886" s="1256"/>
      <c r="AO2886" s="1256"/>
      <c r="AP2886" s="1256"/>
      <c r="AQ2886" s="1256"/>
      <c r="AR2886" s="1256"/>
      <c r="AS2886" s="1256"/>
      <c r="AT2886" s="1256"/>
      <c r="AU2886" s="1256"/>
      <c r="AV2886" s="1256"/>
      <c r="AW2886" s="1256"/>
      <c r="AX2886" s="1256"/>
      <c r="AY2886" s="1256"/>
      <c r="AZ2886" s="1256"/>
      <c r="BA2886" s="1256"/>
      <c r="BB2886" s="1256"/>
      <c r="BC2886" s="1256"/>
      <c r="BD2886" s="1256"/>
      <c r="BE2886" s="1256"/>
      <c r="BF2886" s="1256"/>
      <c r="BG2886" s="1256"/>
      <c r="BH2886" s="1256"/>
      <c r="BI2886" s="1256"/>
      <c r="BJ2886" s="1256"/>
      <c r="BK2886" s="1256"/>
      <c r="BL2886" s="1256"/>
      <c r="BM2886" s="1256"/>
      <c r="BN2886" s="1256"/>
      <c r="BO2886" s="1256"/>
      <c r="BP2886" s="1256"/>
      <c r="BQ2886" s="1256"/>
      <c r="BR2886" s="1256"/>
      <c r="BS2886" s="1256"/>
    </row>
    <row r="2887" spans="1:71" s="994" customFormat="1" hidden="1" outlineLevel="2">
      <c r="A2887" s="1014">
        <v>2</v>
      </c>
      <c r="B2887" s="1014" t="s">
        <v>1556</v>
      </c>
      <c r="C2887" s="1014" t="s">
        <v>6308</v>
      </c>
      <c r="D2887" s="1014" t="s">
        <v>6393</v>
      </c>
      <c r="E2887" s="1014" t="s">
        <v>6393</v>
      </c>
      <c r="F2887" s="1014" t="s">
        <v>1567</v>
      </c>
      <c r="G2887" s="941" t="s">
        <v>6684</v>
      </c>
      <c r="H2887" s="47" t="s">
        <v>6680</v>
      </c>
      <c r="I2887" s="329">
        <v>1</v>
      </c>
      <c r="J2887" s="915"/>
      <c r="K2887" s="910">
        <f t="shared" si="460"/>
        <v>0</v>
      </c>
      <c r="L2887" s="426"/>
      <c r="M2887" s="909">
        <f t="shared" si="461"/>
        <v>0</v>
      </c>
      <c r="N2887" s="909">
        <f t="shared" si="462"/>
        <v>0</v>
      </c>
      <c r="O2887" s="909">
        <f t="shared" si="463"/>
        <v>0</v>
      </c>
      <c r="P2887" s="147"/>
      <c r="Q2887" s="1256"/>
      <c r="R2887" s="1256"/>
      <c r="S2887" s="1256"/>
      <c r="T2887" s="1256"/>
      <c r="U2887" s="1256"/>
      <c r="V2887" s="1256"/>
      <c r="W2887" s="1256"/>
      <c r="X2887" s="1256"/>
      <c r="Y2887" s="1256"/>
      <c r="Z2887" s="1256"/>
      <c r="AA2887" s="1256"/>
      <c r="AB2887" s="1256"/>
      <c r="AC2887" s="1256"/>
      <c r="AD2887" s="1256"/>
      <c r="AE2887" s="1256"/>
      <c r="AF2887" s="1256"/>
      <c r="AG2887" s="1256"/>
      <c r="AH2887" s="1256"/>
      <c r="AI2887" s="1256"/>
      <c r="AJ2887" s="1256"/>
      <c r="AK2887" s="1256"/>
      <c r="AL2887" s="1256"/>
      <c r="AM2887" s="1256"/>
      <c r="AN2887" s="1256"/>
      <c r="AO2887" s="1256"/>
      <c r="AP2887" s="1256"/>
      <c r="AQ2887" s="1256"/>
      <c r="AR2887" s="1256"/>
      <c r="AS2887" s="1256"/>
      <c r="AT2887" s="1256"/>
      <c r="AU2887" s="1256"/>
      <c r="AV2887" s="1256"/>
      <c r="AW2887" s="1256"/>
      <c r="AX2887" s="1256"/>
      <c r="AY2887" s="1256"/>
      <c r="AZ2887" s="1256"/>
      <c r="BA2887" s="1256"/>
      <c r="BB2887" s="1256"/>
      <c r="BC2887" s="1256"/>
      <c r="BD2887" s="1256"/>
      <c r="BE2887" s="1256"/>
      <c r="BF2887" s="1256"/>
      <c r="BG2887" s="1256"/>
      <c r="BH2887" s="1256"/>
      <c r="BI2887" s="1256"/>
      <c r="BJ2887" s="1256"/>
      <c r="BK2887" s="1256"/>
      <c r="BL2887" s="1256"/>
      <c r="BM2887" s="1256"/>
      <c r="BN2887" s="1256"/>
      <c r="BO2887" s="1256"/>
      <c r="BP2887" s="1256"/>
      <c r="BQ2887" s="1256"/>
      <c r="BR2887" s="1256"/>
      <c r="BS2887" s="1256"/>
    </row>
    <row r="2888" spans="1:71" s="994" customFormat="1" hidden="1" outlineLevel="2">
      <c r="A2888" s="1014">
        <v>2</v>
      </c>
      <c r="B2888" s="1014" t="s">
        <v>1556</v>
      </c>
      <c r="C2888" s="1014" t="s">
        <v>6308</v>
      </c>
      <c r="D2888" s="1014" t="s">
        <v>6393</v>
      </c>
      <c r="E2888" s="1014" t="s">
        <v>6393</v>
      </c>
      <c r="F2888" s="1014" t="s">
        <v>1571</v>
      </c>
      <c r="G2888" s="941" t="s">
        <v>6685</v>
      </c>
      <c r="H2888" s="47" t="s">
        <v>6680</v>
      </c>
      <c r="I2888" s="329">
        <v>1</v>
      </c>
      <c r="J2888" s="915"/>
      <c r="K2888" s="910">
        <f t="shared" si="460"/>
        <v>0</v>
      </c>
      <c r="L2888" s="426"/>
      <c r="M2888" s="909">
        <f t="shared" si="461"/>
        <v>0</v>
      </c>
      <c r="N2888" s="909">
        <f t="shared" si="462"/>
        <v>0</v>
      </c>
      <c r="O2888" s="909">
        <f t="shared" si="463"/>
        <v>0</v>
      </c>
      <c r="P2888" s="147"/>
      <c r="Q2888" s="1256"/>
      <c r="R2888" s="1256"/>
      <c r="S2888" s="1256"/>
      <c r="T2888" s="1256"/>
      <c r="U2888" s="1256"/>
      <c r="V2888" s="1256"/>
      <c r="W2888" s="1256"/>
      <c r="X2888" s="1256"/>
      <c r="Y2888" s="1256"/>
      <c r="Z2888" s="1256"/>
      <c r="AA2888" s="1256"/>
      <c r="AB2888" s="1256"/>
      <c r="AC2888" s="1256"/>
      <c r="AD2888" s="1256"/>
      <c r="AE2888" s="1256"/>
      <c r="AF2888" s="1256"/>
      <c r="AG2888" s="1256"/>
      <c r="AH2888" s="1256"/>
      <c r="AI2888" s="1256"/>
      <c r="AJ2888" s="1256"/>
      <c r="AK2888" s="1256"/>
      <c r="AL2888" s="1256"/>
      <c r="AM2888" s="1256"/>
      <c r="AN2888" s="1256"/>
      <c r="AO2888" s="1256"/>
      <c r="AP2888" s="1256"/>
      <c r="AQ2888" s="1256"/>
      <c r="AR2888" s="1256"/>
      <c r="AS2888" s="1256"/>
      <c r="AT2888" s="1256"/>
      <c r="AU2888" s="1256"/>
      <c r="AV2888" s="1256"/>
      <c r="AW2888" s="1256"/>
      <c r="AX2888" s="1256"/>
      <c r="AY2888" s="1256"/>
      <c r="AZ2888" s="1256"/>
      <c r="BA2888" s="1256"/>
      <c r="BB2888" s="1256"/>
      <c r="BC2888" s="1256"/>
      <c r="BD2888" s="1256"/>
      <c r="BE2888" s="1256"/>
      <c r="BF2888" s="1256"/>
      <c r="BG2888" s="1256"/>
      <c r="BH2888" s="1256"/>
      <c r="BI2888" s="1256"/>
      <c r="BJ2888" s="1256"/>
      <c r="BK2888" s="1256"/>
      <c r="BL2888" s="1256"/>
      <c r="BM2888" s="1256"/>
      <c r="BN2888" s="1256"/>
      <c r="BO2888" s="1256"/>
      <c r="BP2888" s="1256"/>
      <c r="BQ2888" s="1256"/>
      <c r="BR2888" s="1256"/>
      <c r="BS2888" s="1256"/>
    </row>
    <row r="2889" spans="1:71" s="994" customFormat="1" hidden="1" outlineLevel="2">
      <c r="A2889" s="1014">
        <v>2</v>
      </c>
      <c r="B2889" s="1014" t="s">
        <v>1556</v>
      </c>
      <c r="C2889" s="1014" t="s">
        <v>6308</v>
      </c>
      <c r="D2889" s="1014" t="s">
        <v>6393</v>
      </c>
      <c r="E2889" s="1014" t="s">
        <v>6393</v>
      </c>
      <c r="F2889" s="1014" t="s">
        <v>1589</v>
      </c>
      <c r="G2889" s="941" t="s">
        <v>6686</v>
      </c>
      <c r="H2889" s="47" t="s">
        <v>6680</v>
      </c>
      <c r="I2889" s="329">
        <v>1</v>
      </c>
      <c r="J2889" s="915"/>
      <c r="K2889" s="910">
        <f t="shared" si="460"/>
        <v>0</v>
      </c>
      <c r="L2889" s="426"/>
      <c r="M2889" s="909">
        <f t="shared" si="461"/>
        <v>0</v>
      </c>
      <c r="N2889" s="909">
        <f t="shared" si="462"/>
        <v>0</v>
      </c>
      <c r="O2889" s="909">
        <f t="shared" si="463"/>
        <v>0</v>
      </c>
      <c r="P2889" s="147"/>
      <c r="Q2889" s="1256"/>
      <c r="R2889" s="1256"/>
      <c r="S2889" s="1256"/>
      <c r="T2889" s="1256"/>
      <c r="U2889" s="1256"/>
      <c r="V2889" s="1256"/>
      <c r="W2889" s="1256"/>
      <c r="X2889" s="1256"/>
      <c r="Y2889" s="1256"/>
      <c r="Z2889" s="1256"/>
      <c r="AA2889" s="1256"/>
      <c r="AB2889" s="1256"/>
      <c r="AC2889" s="1256"/>
      <c r="AD2889" s="1256"/>
      <c r="AE2889" s="1256"/>
      <c r="AF2889" s="1256"/>
      <c r="AG2889" s="1256"/>
      <c r="AH2889" s="1256"/>
      <c r="AI2889" s="1256"/>
      <c r="AJ2889" s="1256"/>
      <c r="AK2889" s="1256"/>
      <c r="AL2889" s="1256"/>
      <c r="AM2889" s="1256"/>
      <c r="AN2889" s="1256"/>
      <c r="AO2889" s="1256"/>
      <c r="AP2889" s="1256"/>
      <c r="AQ2889" s="1256"/>
      <c r="AR2889" s="1256"/>
      <c r="AS2889" s="1256"/>
      <c r="AT2889" s="1256"/>
      <c r="AU2889" s="1256"/>
      <c r="AV2889" s="1256"/>
      <c r="AW2889" s="1256"/>
      <c r="AX2889" s="1256"/>
      <c r="AY2889" s="1256"/>
      <c r="AZ2889" s="1256"/>
      <c r="BA2889" s="1256"/>
      <c r="BB2889" s="1256"/>
      <c r="BC2889" s="1256"/>
      <c r="BD2889" s="1256"/>
      <c r="BE2889" s="1256"/>
      <c r="BF2889" s="1256"/>
      <c r="BG2889" s="1256"/>
      <c r="BH2889" s="1256"/>
      <c r="BI2889" s="1256"/>
      <c r="BJ2889" s="1256"/>
      <c r="BK2889" s="1256"/>
      <c r="BL2889" s="1256"/>
      <c r="BM2889" s="1256"/>
      <c r="BN2889" s="1256"/>
      <c r="BO2889" s="1256"/>
      <c r="BP2889" s="1256"/>
      <c r="BQ2889" s="1256"/>
      <c r="BR2889" s="1256"/>
      <c r="BS2889" s="1256"/>
    </row>
    <row r="2890" spans="1:71" s="994" customFormat="1" ht="27.6" hidden="1" outlineLevel="2">
      <c r="A2890" s="1014">
        <v>2</v>
      </c>
      <c r="B2890" s="1014" t="s">
        <v>1556</v>
      </c>
      <c r="C2890" s="1014" t="s">
        <v>6308</v>
      </c>
      <c r="D2890" s="1014" t="s">
        <v>6393</v>
      </c>
      <c r="E2890" s="1014" t="s">
        <v>6393</v>
      </c>
      <c r="F2890" s="1014" t="s">
        <v>1594</v>
      </c>
      <c r="G2890" s="1010" t="s">
        <v>6679</v>
      </c>
      <c r="H2890" s="47"/>
      <c r="I2890" s="329"/>
      <c r="J2890" s="915"/>
      <c r="K2890" s="910">
        <f t="shared" si="460"/>
        <v>0</v>
      </c>
      <c r="L2890" s="426"/>
      <c r="M2890" s="909">
        <f t="shared" si="461"/>
        <v>0</v>
      </c>
      <c r="N2890" s="909">
        <f t="shared" si="462"/>
        <v>0</v>
      </c>
      <c r="O2890" s="909">
        <f t="shared" si="463"/>
        <v>0</v>
      </c>
      <c r="P2890" s="147"/>
      <c r="Q2890" s="1256"/>
      <c r="R2890" s="1256"/>
      <c r="S2890" s="1256"/>
      <c r="T2890" s="1256"/>
      <c r="U2890" s="1256"/>
      <c r="V2890" s="1256"/>
      <c r="W2890" s="1256"/>
      <c r="X2890" s="1256"/>
      <c r="Y2890" s="1256"/>
      <c r="Z2890" s="1256"/>
      <c r="AA2890" s="1256"/>
      <c r="AB2890" s="1256"/>
      <c r="AC2890" s="1256"/>
      <c r="AD2890" s="1256"/>
      <c r="AE2890" s="1256"/>
      <c r="AF2890" s="1256"/>
      <c r="AG2890" s="1256"/>
      <c r="AH2890" s="1256"/>
      <c r="AI2890" s="1256"/>
      <c r="AJ2890" s="1256"/>
      <c r="AK2890" s="1256"/>
      <c r="AL2890" s="1256"/>
      <c r="AM2890" s="1256"/>
      <c r="AN2890" s="1256"/>
      <c r="AO2890" s="1256"/>
      <c r="AP2890" s="1256"/>
      <c r="AQ2890" s="1256"/>
      <c r="AR2890" s="1256"/>
      <c r="AS2890" s="1256"/>
      <c r="AT2890" s="1256"/>
      <c r="AU2890" s="1256"/>
      <c r="AV2890" s="1256"/>
      <c r="AW2890" s="1256"/>
      <c r="AX2890" s="1256"/>
      <c r="AY2890" s="1256"/>
      <c r="AZ2890" s="1256"/>
      <c r="BA2890" s="1256"/>
      <c r="BB2890" s="1256"/>
      <c r="BC2890" s="1256"/>
      <c r="BD2890" s="1256"/>
      <c r="BE2890" s="1256"/>
      <c r="BF2890" s="1256"/>
      <c r="BG2890" s="1256"/>
      <c r="BH2890" s="1256"/>
      <c r="BI2890" s="1256"/>
      <c r="BJ2890" s="1256"/>
      <c r="BK2890" s="1256"/>
      <c r="BL2890" s="1256"/>
      <c r="BM2890" s="1256"/>
      <c r="BN2890" s="1256"/>
      <c r="BO2890" s="1256"/>
      <c r="BP2890" s="1256"/>
      <c r="BQ2890" s="1256"/>
      <c r="BR2890" s="1256"/>
      <c r="BS2890" s="1256"/>
    </row>
    <row r="2891" spans="1:71" s="994" customFormat="1" ht="27.6" hidden="1" outlineLevel="2">
      <c r="A2891" s="1014">
        <v>2</v>
      </c>
      <c r="B2891" s="1014" t="s">
        <v>1556</v>
      </c>
      <c r="C2891" s="1014" t="s">
        <v>6308</v>
      </c>
      <c r="D2891" s="1014" t="s">
        <v>6393</v>
      </c>
      <c r="E2891" s="1014" t="s">
        <v>6393</v>
      </c>
      <c r="F2891" s="1014" t="s">
        <v>5726</v>
      </c>
      <c r="G2891" s="941" t="s">
        <v>6681</v>
      </c>
      <c r="H2891" s="47" t="s">
        <v>29</v>
      </c>
      <c r="I2891" s="329">
        <v>11</v>
      </c>
      <c r="J2891" s="915"/>
      <c r="K2891" s="910">
        <f t="shared" si="460"/>
        <v>0</v>
      </c>
      <c r="L2891" s="426"/>
      <c r="M2891" s="909">
        <f t="shared" si="461"/>
        <v>0</v>
      </c>
      <c r="N2891" s="909">
        <f t="shared" si="462"/>
        <v>0</v>
      </c>
      <c r="O2891" s="909">
        <f t="shared" si="463"/>
        <v>0</v>
      </c>
      <c r="P2891" s="147"/>
      <c r="Q2891" s="1256"/>
      <c r="R2891" s="1256"/>
      <c r="S2891" s="1256"/>
      <c r="T2891" s="1256"/>
      <c r="U2891" s="1256"/>
      <c r="V2891" s="1256"/>
      <c r="W2891" s="1256"/>
      <c r="X2891" s="1256"/>
      <c r="Y2891" s="1256"/>
      <c r="Z2891" s="1256"/>
      <c r="AA2891" s="1256"/>
      <c r="AB2891" s="1256"/>
      <c r="AC2891" s="1256"/>
      <c r="AD2891" s="1256"/>
      <c r="AE2891" s="1256"/>
      <c r="AF2891" s="1256"/>
      <c r="AG2891" s="1256"/>
      <c r="AH2891" s="1256"/>
      <c r="AI2891" s="1256"/>
      <c r="AJ2891" s="1256"/>
      <c r="AK2891" s="1256"/>
      <c r="AL2891" s="1256"/>
      <c r="AM2891" s="1256"/>
      <c r="AN2891" s="1256"/>
      <c r="AO2891" s="1256"/>
      <c r="AP2891" s="1256"/>
      <c r="AQ2891" s="1256"/>
      <c r="AR2891" s="1256"/>
      <c r="AS2891" s="1256"/>
      <c r="AT2891" s="1256"/>
      <c r="AU2891" s="1256"/>
      <c r="AV2891" s="1256"/>
      <c r="AW2891" s="1256"/>
      <c r="AX2891" s="1256"/>
      <c r="AY2891" s="1256"/>
      <c r="AZ2891" s="1256"/>
      <c r="BA2891" s="1256"/>
      <c r="BB2891" s="1256"/>
      <c r="BC2891" s="1256"/>
      <c r="BD2891" s="1256"/>
      <c r="BE2891" s="1256"/>
      <c r="BF2891" s="1256"/>
      <c r="BG2891" s="1256"/>
      <c r="BH2891" s="1256"/>
      <c r="BI2891" s="1256"/>
      <c r="BJ2891" s="1256"/>
      <c r="BK2891" s="1256"/>
      <c r="BL2891" s="1256"/>
      <c r="BM2891" s="1256"/>
      <c r="BN2891" s="1256"/>
      <c r="BO2891" s="1256"/>
      <c r="BP2891" s="1256"/>
      <c r="BQ2891" s="1256"/>
      <c r="BR2891" s="1256"/>
      <c r="BS2891" s="1256"/>
    </row>
    <row r="2892" spans="1:71" s="994" customFormat="1" ht="27.6" hidden="1" outlineLevel="2">
      <c r="A2892" s="1014">
        <v>2</v>
      </c>
      <c r="B2892" s="1014" t="s">
        <v>1556</v>
      </c>
      <c r="C2892" s="1014" t="s">
        <v>6308</v>
      </c>
      <c r="D2892" s="1014" t="s">
        <v>6393</v>
      </c>
      <c r="E2892" s="1014" t="s">
        <v>6393</v>
      </c>
      <c r="F2892" s="1014" t="s">
        <v>6298</v>
      </c>
      <c r="G2892" s="941" t="s">
        <v>6682</v>
      </c>
      <c r="H2892" s="47" t="s">
        <v>29</v>
      </c>
      <c r="I2892" s="329">
        <v>257</v>
      </c>
      <c r="J2892" s="915"/>
      <c r="K2892" s="910">
        <f t="shared" si="460"/>
        <v>0</v>
      </c>
      <c r="L2892" s="426"/>
      <c r="M2892" s="909">
        <f t="shared" si="461"/>
        <v>0</v>
      </c>
      <c r="N2892" s="909">
        <f t="shared" si="462"/>
        <v>0</v>
      </c>
      <c r="O2892" s="909">
        <f t="shared" si="463"/>
        <v>0</v>
      </c>
      <c r="P2892" s="147"/>
      <c r="Q2892" s="1256"/>
      <c r="R2892" s="1256"/>
      <c r="S2892" s="1256"/>
      <c r="T2892" s="1256"/>
      <c r="U2892" s="1256"/>
      <c r="V2892" s="1256"/>
      <c r="W2892" s="1256"/>
      <c r="X2892" s="1256"/>
      <c r="Y2892" s="1256"/>
      <c r="Z2892" s="1256"/>
      <c r="AA2892" s="1256"/>
      <c r="AB2892" s="1256"/>
      <c r="AC2892" s="1256"/>
      <c r="AD2892" s="1256"/>
      <c r="AE2892" s="1256"/>
      <c r="AF2892" s="1256"/>
      <c r="AG2892" s="1256"/>
      <c r="AH2892" s="1256"/>
      <c r="AI2892" s="1256"/>
      <c r="AJ2892" s="1256"/>
      <c r="AK2892" s="1256"/>
      <c r="AL2892" s="1256"/>
      <c r="AM2892" s="1256"/>
      <c r="AN2892" s="1256"/>
      <c r="AO2892" s="1256"/>
      <c r="AP2892" s="1256"/>
      <c r="AQ2892" s="1256"/>
      <c r="AR2892" s="1256"/>
      <c r="AS2892" s="1256"/>
      <c r="AT2892" s="1256"/>
      <c r="AU2892" s="1256"/>
      <c r="AV2892" s="1256"/>
      <c r="AW2892" s="1256"/>
      <c r="AX2892" s="1256"/>
      <c r="AY2892" s="1256"/>
      <c r="AZ2892" s="1256"/>
      <c r="BA2892" s="1256"/>
      <c r="BB2892" s="1256"/>
      <c r="BC2892" s="1256"/>
      <c r="BD2892" s="1256"/>
      <c r="BE2892" s="1256"/>
      <c r="BF2892" s="1256"/>
      <c r="BG2892" s="1256"/>
      <c r="BH2892" s="1256"/>
      <c r="BI2892" s="1256"/>
      <c r="BJ2892" s="1256"/>
      <c r="BK2892" s="1256"/>
      <c r="BL2892" s="1256"/>
      <c r="BM2892" s="1256"/>
      <c r="BN2892" s="1256"/>
      <c r="BO2892" s="1256"/>
      <c r="BP2892" s="1256"/>
      <c r="BQ2892" s="1256"/>
      <c r="BR2892" s="1256"/>
      <c r="BS2892" s="1256"/>
    </row>
    <row r="2893" spans="1:71" s="994" customFormat="1" hidden="1" outlineLevel="2">
      <c r="A2893" s="1014">
        <v>2</v>
      </c>
      <c r="B2893" s="1014" t="s">
        <v>1556</v>
      </c>
      <c r="C2893" s="1014" t="s">
        <v>6308</v>
      </c>
      <c r="D2893" s="1014" t="s">
        <v>6393</v>
      </c>
      <c r="E2893" s="1014" t="s">
        <v>6393</v>
      </c>
      <c r="F2893" s="1014" t="s">
        <v>6299</v>
      </c>
      <c r="G2893" s="941" t="s">
        <v>6683</v>
      </c>
      <c r="H2893" s="47" t="s">
        <v>6680</v>
      </c>
      <c r="I2893" s="329">
        <v>1</v>
      </c>
      <c r="J2893" s="915"/>
      <c r="K2893" s="910">
        <f t="shared" si="460"/>
        <v>0</v>
      </c>
      <c r="L2893" s="426"/>
      <c r="M2893" s="909">
        <f t="shared" si="461"/>
        <v>0</v>
      </c>
      <c r="N2893" s="909">
        <f t="shared" si="462"/>
        <v>0</v>
      </c>
      <c r="O2893" s="909">
        <f t="shared" si="463"/>
        <v>0</v>
      </c>
      <c r="P2893" s="147"/>
      <c r="Q2893" s="1256"/>
      <c r="R2893" s="1256"/>
      <c r="S2893" s="1256"/>
      <c r="T2893" s="1256"/>
      <c r="U2893" s="1256"/>
      <c r="V2893" s="1256"/>
      <c r="W2893" s="1256"/>
      <c r="X2893" s="1256"/>
      <c r="Y2893" s="1256"/>
      <c r="Z2893" s="1256"/>
      <c r="AA2893" s="1256"/>
      <c r="AB2893" s="1256"/>
      <c r="AC2893" s="1256"/>
      <c r="AD2893" s="1256"/>
      <c r="AE2893" s="1256"/>
      <c r="AF2893" s="1256"/>
      <c r="AG2893" s="1256"/>
      <c r="AH2893" s="1256"/>
      <c r="AI2893" s="1256"/>
      <c r="AJ2893" s="1256"/>
      <c r="AK2893" s="1256"/>
      <c r="AL2893" s="1256"/>
      <c r="AM2893" s="1256"/>
      <c r="AN2893" s="1256"/>
      <c r="AO2893" s="1256"/>
      <c r="AP2893" s="1256"/>
      <c r="AQ2893" s="1256"/>
      <c r="AR2893" s="1256"/>
      <c r="AS2893" s="1256"/>
      <c r="AT2893" s="1256"/>
      <c r="AU2893" s="1256"/>
      <c r="AV2893" s="1256"/>
      <c r="AW2893" s="1256"/>
      <c r="AX2893" s="1256"/>
      <c r="AY2893" s="1256"/>
      <c r="AZ2893" s="1256"/>
      <c r="BA2893" s="1256"/>
      <c r="BB2893" s="1256"/>
      <c r="BC2893" s="1256"/>
      <c r="BD2893" s="1256"/>
      <c r="BE2893" s="1256"/>
      <c r="BF2893" s="1256"/>
      <c r="BG2893" s="1256"/>
      <c r="BH2893" s="1256"/>
      <c r="BI2893" s="1256"/>
      <c r="BJ2893" s="1256"/>
      <c r="BK2893" s="1256"/>
      <c r="BL2893" s="1256"/>
      <c r="BM2893" s="1256"/>
      <c r="BN2893" s="1256"/>
      <c r="BO2893" s="1256"/>
      <c r="BP2893" s="1256"/>
      <c r="BQ2893" s="1256"/>
      <c r="BR2893" s="1256"/>
      <c r="BS2893" s="1256"/>
    </row>
    <row r="2894" spans="1:71" s="994" customFormat="1" hidden="1" outlineLevel="2">
      <c r="A2894" s="1014">
        <v>2</v>
      </c>
      <c r="B2894" s="1014" t="s">
        <v>1556</v>
      </c>
      <c r="C2894" s="1014" t="s">
        <v>6308</v>
      </c>
      <c r="D2894" s="1014" t="s">
        <v>6393</v>
      </c>
      <c r="E2894" s="1014" t="s">
        <v>6393</v>
      </c>
      <c r="F2894" s="1014" t="s">
        <v>1579</v>
      </c>
      <c r="G2894" s="941" t="s">
        <v>6684</v>
      </c>
      <c r="H2894" s="47" t="s">
        <v>6680</v>
      </c>
      <c r="I2894" s="329">
        <v>1</v>
      </c>
      <c r="J2894" s="915"/>
      <c r="K2894" s="910">
        <f t="shared" si="460"/>
        <v>0</v>
      </c>
      <c r="L2894" s="426"/>
      <c r="M2894" s="909">
        <f t="shared" si="461"/>
        <v>0</v>
      </c>
      <c r="N2894" s="909">
        <f t="shared" si="462"/>
        <v>0</v>
      </c>
      <c r="O2894" s="909">
        <f t="shared" si="463"/>
        <v>0</v>
      </c>
      <c r="P2894" s="147"/>
      <c r="Q2894" s="1256"/>
      <c r="R2894" s="1256"/>
      <c r="S2894" s="1256"/>
      <c r="T2894" s="1256"/>
      <c r="U2894" s="1256"/>
      <c r="V2894" s="1256"/>
      <c r="W2894" s="1256"/>
      <c r="X2894" s="1256"/>
      <c r="Y2894" s="1256"/>
      <c r="Z2894" s="1256"/>
      <c r="AA2894" s="1256"/>
      <c r="AB2894" s="1256"/>
      <c r="AC2894" s="1256"/>
      <c r="AD2894" s="1256"/>
      <c r="AE2894" s="1256"/>
      <c r="AF2894" s="1256"/>
      <c r="AG2894" s="1256"/>
      <c r="AH2894" s="1256"/>
      <c r="AI2894" s="1256"/>
      <c r="AJ2894" s="1256"/>
      <c r="AK2894" s="1256"/>
      <c r="AL2894" s="1256"/>
      <c r="AM2894" s="1256"/>
      <c r="AN2894" s="1256"/>
      <c r="AO2894" s="1256"/>
      <c r="AP2894" s="1256"/>
      <c r="AQ2894" s="1256"/>
      <c r="AR2894" s="1256"/>
      <c r="AS2894" s="1256"/>
      <c r="AT2894" s="1256"/>
      <c r="AU2894" s="1256"/>
      <c r="AV2894" s="1256"/>
      <c r="AW2894" s="1256"/>
      <c r="AX2894" s="1256"/>
      <c r="AY2894" s="1256"/>
      <c r="AZ2894" s="1256"/>
      <c r="BA2894" s="1256"/>
      <c r="BB2894" s="1256"/>
      <c r="BC2894" s="1256"/>
      <c r="BD2894" s="1256"/>
      <c r="BE2894" s="1256"/>
      <c r="BF2894" s="1256"/>
      <c r="BG2894" s="1256"/>
      <c r="BH2894" s="1256"/>
      <c r="BI2894" s="1256"/>
      <c r="BJ2894" s="1256"/>
      <c r="BK2894" s="1256"/>
      <c r="BL2894" s="1256"/>
      <c r="BM2894" s="1256"/>
      <c r="BN2894" s="1256"/>
      <c r="BO2894" s="1256"/>
      <c r="BP2894" s="1256"/>
      <c r="BQ2894" s="1256"/>
      <c r="BR2894" s="1256"/>
      <c r="BS2894" s="1256"/>
    </row>
    <row r="2895" spans="1:71" s="994" customFormat="1" hidden="1" outlineLevel="2">
      <c r="A2895" s="1014">
        <v>2</v>
      </c>
      <c r="B2895" s="1014" t="s">
        <v>1556</v>
      </c>
      <c r="C2895" s="1014" t="s">
        <v>6308</v>
      </c>
      <c r="D2895" s="1014" t="s">
        <v>6393</v>
      </c>
      <c r="E2895" s="1014" t="s">
        <v>6393</v>
      </c>
      <c r="F2895" s="1014" t="s">
        <v>5713</v>
      </c>
      <c r="G2895" s="941" t="s">
        <v>6685</v>
      </c>
      <c r="H2895" s="47" t="s">
        <v>6680</v>
      </c>
      <c r="I2895" s="329">
        <v>1</v>
      </c>
      <c r="J2895" s="915"/>
      <c r="K2895" s="910">
        <f t="shared" si="460"/>
        <v>0</v>
      </c>
      <c r="L2895" s="426"/>
      <c r="M2895" s="909">
        <f t="shared" si="461"/>
        <v>0</v>
      </c>
      <c r="N2895" s="909">
        <f t="shared" si="462"/>
        <v>0</v>
      </c>
      <c r="O2895" s="909">
        <f t="shared" si="463"/>
        <v>0</v>
      </c>
      <c r="P2895" s="147"/>
      <c r="Q2895" s="1256"/>
      <c r="R2895" s="1256"/>
      <c r="S2895" s="1256"/>
      <c r="T2895" s="1256"/>
      <c r="U2895" s="1256"/>
      <c r="V2895" s="1256"/>
      <c r="W2895" s="1256"/>
      <c r="X2895" s="1256"/>
      <c r="Y2895" s="1256"/>
      <c r="Z2895" s="1256"/>
      <c r="AA2895" s="1256"/>
      <c r="AB2895" s="1256"/>
      <c r="AC2895" s="1256"/>
      <c r="AD2895" s="1256"/>
      <c r="AE2895" s="1256"/>
      <c r="AF2895" s="1256"/>
      <c r="AG2895" s="1256"/>
      <c r="AH2895" s="1256"/>
      <c r="AI2895" s="1256"/>
      <c r="AJ2895" s="1256"/>
      <c r="AK2895" s="1256"/>
      <c r="AL2895" s="1256"/>
      <c r="AM2895" s="1256"/>
      <c r="AN2895" s="1256"/>
      <c r="AO2895" s="1256"/>
      <c r="AP2895" s="1256"/>
      <c r="AQ2895" s="1256"/>
      <c r="AR2895" s="1256"/>
      <c r="AS2895" s="1256"/>
      <c r="AT2895" s="1256"/>
      <c r="AU2895" s="1256"/>
      <c r="AV2895" s="1256"/>
      <c r="AW2895" s="1256"/>
      <c r="AX2895" s="1256"/>
      <c r="AY2895" s="1256"/>
      <c r="AZ2895" s="1256"/>
      <c r="BA2895" s="1256"/>
      <c r="BB2895" s="1256"/>
      <c r="BC2895" s="1256"/>
      <c r="BD2895" s="1256"/>
      <c r="BE2895" s="1256"/>
      <c r="BF2895" s="1256"/>
      <c r="BG2895" s="1256"/>
      <c r="BH2895" s="1256"/>
      <c r="BI2895" s="1256"/>
      <c r="BJ2895" s="1256"/>
      <c r="BK2895" s="1256"/>
      <c r="BL2895" s="1256"/>
      <c r="BM2895" s="1256"/>
      <c r="BN2895" s="1256"/>
      <c r="BO2895" s="1256"/>
      <c r="BP2895" s="1256"/>
      <c r="BQ2895" s="1256"/>
      <c r="BR2895" s="1256"/>
      <c r="BS2895" s="1256"/>
    </row>
    <row r="2896" spans="1:71" s="994" customFormat="1" hidden="1" outlineLevel="2">
      <c r="A2896" s="1014">
        <v>2</v>
      </c>
      <c r="B2896" s="1014" t="s">
        <v>1556</v>
      </c>
      <c r="C2896" s="1014" t="s">
        <v>6308</v>
      </c>
      <c r="D2896" s="1014" t="s">
        <v>6393</v>
      </c>
      <c r="E2896" s="1014" t="s">
        <v>6393</v>
      </c>
      <c r="F2896" s="1014" t="s">
        <v>6300</v>
      </c>
      <c r="G2896" s="941" t="s">
        <v>6686</v>
      </c>
      <c r="H2896" s="47" t="s">
        <v>6680</v>
      </c>
      <c r="I2896" s="329">
        <v>1</v>
      </c>
      <c r="J2896" s="915"/>
      <c r="K2896" s="910">
        <f t="shared" si="460"/>
        <v>0</v>
      </c>
      <c r="L2896" s="426"/>
      <c r="M2896" s="909">
        <f t="shared" si="461"/>
        <v>0</v>
      </c>
      <c r="N2896" s="909">
        <f t="shared" si="462"/>
        <v>0</v>
      </c>
      <c r="O2896" s="909">
        <f t="shared" si="463"/>
        <v>0</v>
      </c>
      <c r="P2896" s="147"/>
      <c r="Q2896" s="1256"/>
      <c r="R2896" s="1256"/>
      <c r="S2896" s="1256"/>
      <c r="T2896" s="1256"/>
      <c r="U2896" s="1256"/>
      <c r="V2896" s="1256"/>
      <c r="W2896" s="1256"/>
      <c r="X2896" s="1256"/>
      <c r="Y2896" s="1256"/>
      <c r="Z2896" s="1256"/>
      <c r="AA2896" s="1256"/>
      <c r="AB2896" s="1256"/>
      <c r="AC2896" s="1256"/>
      <c r="AD2896" s="1256"/>
      <c r="AE2896" s="1256"/>
      <c r="AF2896" s="1256"/>
      <c r="AG2896" s="1256"/>
      <c r="AH2896" s="1256"/>
      <c r="AI2896" s="1256"/>
      <c r="AJ2896" s="1256"/>
      <c r="AK2896" s="1256"/>
      <c r="AL2896" s="1256"/>
      <c r="AM2896" s="1256"/>
      <c r="AN2896" s="1256"/>
      <c r="AO2896" s="1256"/>
      <c r="AP2896" s="1256"/>
      <c r="AQ2896" s="1256"/>
      <c r="AR2896" s="1256"/>
      <c r="AS2896" s="1256"/>
      <c r="AT2896" s="1256"/>
      <c r="AU2896" s="1256"/>
      <c r="AV2896" s="1256"/>
      <c r="AW2896" s="1256"/>
      <c r="AX2896" s="1256"/>
      <c r="AY2896" s="1256"/>
      <c r="AZ2896" s="1256"/>
      <c r="BA2896" s="1256"/>
      <c r="BB2896" s="1256"/>
      <c r="BC2896" s="1256"/>
      <c r="BD2896" s="1256"/>
      <c r="BE2896" s="1256"/>
      <c r="BF2896" s="1256"/>
      <c r="BG2896" s="1256"/>
      <c r="BH2896" s="1256"/>
      <c r="BI2896" s="1256"/>
      <c r="BJ2896" s="1256"/>
      <c r="BK2896" s="1256"/>
      <c r="BL2896" s="1256"/>
      <c r="BM2896" s="1256"/>
      <c r="BN2896" s="1256"/>
      <c r="BO2896" s="1256"/>
      <c r="BP2896" s="1256"/>
      <c r="BQ2896" s="1256"/>
      <c r="BR2896" s="1256"/>
      <c r="BS2896" s="1256"/>
    </row>
    <row r="2897" spans="1:71" ht="41.4" outlineLevel="1" collapsed="1">
      <c r="A2897" s="1107">
        <v>2</v>
      </c>
      <c r="B2897" s="1107" t="s">
        <v>1556</v>
      </c>
      <c r="C2897" s="1107" t="s">
        <v>6309</v>
      </c>
      <c r="D2897" s="1107"/>
      <c r="E2897" s="1107"/>
      <c r="F2897" s="1107"/>
      <c r="G2897" s="1114" t="s">
        <v>6693</v>
      </c>
      <c r="H2897" s="1108"/>
      <c r="I2897" s="1108"/>
      <c r="J2897" s="1115"/>
      <c r="K2897" s="1121">
        <f>SUM(K2898:K2909)</f>
        <v>0</v>
      </c>
      <c r="L2897" s="1115"/>
      <c r="M2897" s="1121">
        <f>SUM(M2898:M2909)</f>
        <v>0</v>
      </c>
      <c r="N2897" s="1115"/>
      <c r="O2897" s="1121">
        <f>SUM(O2898:O2909)</f>
        <v>0</v>
      </c>
      <c r="P2897" s="1113"/>
    </row>
    <row r="2898" spans="1:71" s="994" customFormat="1" hidden="1" outlineLevel="2">
      <c r="A2898" s="1014">
        <v>2</v>
      </c>
      <c r="B2898" s="1014" t="s">
        <v>1556</v>
      </c>
      <c r="C2898" s="1014" t="s">
        <v>6309</v>
      </c>
      <c r="D2898" s="1014" t="s">
        <v>6393</v>
      </c>
      <c r="E2898" s="1014" t="s">
        <v>6393</v>
      </c>
      <c r="F2898" s="1014" t="s">
        <v>1559</v>
      </c>
      <c r="G2898" s="1010" t="s">
        <v>6694</v>
      </c>
      <c r="H2898" s="47"/>
      <c r="I2898" s="329"/>
      <c r="J2898" s="915"/>
      <c r="K2898" s="910">
        <f t="shared" ref="K2898:K2909" si="464">I2898*J2898</f>
        <v>0</v>
      </c>
      <c r="L2898" s="426"/>
      <c r="M2898" s="909">
        <f t="shared" ref="M2898:M2909" si="465">I2898*L2898</f>
        <v>0</v>
      </c>
      <c r="N2898" s="909">
        <f t="shared" ref="N2898:N2909" si="466">J2898+L2898</f>
        <v>0</v>
      </c>
      <c r="O2898" s="909">
        <f t="shared" ref="O2898:O2909" si="467">I2898*N2898</f>
        <v>0</v>
      </c>
      <c r="P2898" s="147"/>
      <c r="Q2898" s="1256"/>
      <c r="R2898" s="1256"/>
      <c r="S2898" s="1256"/>
      <c r="T2898" s="1256"/>
      <c r="U2898" s="1256"/>
      <c r="V2898" s="1256"/>
      <c r="W2898" s="1256"/>
      <c r="X2898" s="1256"/>
      <c r="Y2898" s="1256"/>
      <c r="Z2898" s="1256"/>
      <c r="AA2898" s="1256"/>
      <c r="AB2898" s="1256"/>
      <c r="AC2898" s="1256"/>
      <c r="AD2898" s="1256"/>
      <c r="AE2898" s="1256"/>
      <c r="AF2898" s="1256"/>
      <c r="AG2898" s="1256"/>
      <c r="AH2898" s="1256"/>
      <c r="AI2898" s="1256"/>
      <c r="AJ2898" s="1256"/>
      <c r="AK2898" s="1256"/>
      <c r="AL2898" s="1256"/>
      <c r="AM2898" s="1256"/>
      <c r="AN2898" s="1256"/>
      <c r="AO2898" s="1256"/>
      <c r="AP2898" s="1256"/>
      <c r="AQ2898" s="1256"/>
      <c r="AR2898" s="1256"/>
      <c r="AS2898" s="1256"/>
      <c r="AT2898" s="1256"/>
      <c r="AU2898" s="1256"/>
      <c r="AV2898" s="1256"/>
      <c r="AW2898" s="1256"/>
      <c r="AX2898" s="1256"/>
      <c r="AY2898" s="1256"/>
      <c r="AZ2898" s="1256"/>
      <c r="BA2898" s="1256"/>
      <c r="BB2898" s="1256"/>
      <c r="BC2898" s="1256"/>
      <c r="BD2898" s="1256"/>
      <c r="BE2898" s="1256"/>
      <c r="BF2898" s="1256"/>
      <c r="BG2898" s="1256"/>
      <c r="BH2898" s="1256"/>
      <c r="BI2898" s="1256"/>
      <c r="BJ2898" s="1256"/>
      <c r="BK2898" s="1256"/>
      <c r="BL2898" s="1256"/>
      <c r="BM2898" s="1256"/>
      <c r="BN2898" s="1256"/>
      <c r="BO2898" s="1256"/>
      <c r="BP2898" s="1256"/>
      <c r="BQ2898" s="1256"/>
      <c r="BR2898" s="1256"/>
      <c r="BS2898" s="1256"/>
    </row>
    <row r="2899" spans="1:71" s="994" customFormat="1" hidden="1" outlineLevel="2">
      <c r="A2899" s="1014">
        <v>2</v>
      </c>
      <c r="B2899" s="1014" t="s">
        <v>1556</v>
      </c>
      <c r="C2899" s="1014" t="s">
        <v>6309</v>
      </c>
      <c r="D2899" s="1014" t="s">
        <v>6393</v>
      </c>
      <c r="E2899" s="1014" t="s">
        <v>6393</v>
      </c>
      <c r="F2899" s="1014" t="s">
        <v>1556</v>
      </c>
      <c r="G2899" s="1010" t="s">
        <v>6695</v>
      </c>
      <c r="H2899" s="47"/>
      <c r="I2899" s="329"/>
      <c r="J2899" s="915"/>
      <c r="K2899" s="910">
        <f t="shared" si="464"/>
        <v>0</v>
      </c>
      <c r="L2899" s="426"/>
      <c r="M2899" s="909">
        <f t="shared" si="465"/>
        <v>0</v>
      </c>
      <c r="N2899" s="909">
        <f t="shared" si="466"/>
        <v>0</v>
      </c>
      <c r="O2899" s="909">
        <f t="shared" si="467"/>
        <v>0</v>
      </c>
      <c r="P2899" s="147"/>
      <c r="Q2899" s="1256"/>
      <c r="R2899" s="1256"/>
      <c r="S2899" s="1256"/>
      <c r="T2899" s="1256"/>
      <c r="U2899" s="1256"/>
      <c r="V2899" s="1256"/>
      <c r="W2899" s="1256"/>
      <c r="X2899" s="1256"/>
      <c r="Y2899" s="1256"/>
      <c r="Z2899" s="1256"/>
      <c r="AA2899" s="1256"/>
      <c r="AB2899" s="1256"/>
      <c r="AC2899" s="1256"/>
      <c r="AD2899" s="1256"/>
      <c r="AE2899" s="1256"/>
      <c r="AF2899" s="1256"/>
      <c r="AG2899" s="1256"/>
      <c r="AH2899" s="1256"/>
      <c r="AI2899" s="1256"/>
      <c r="AJ2899" s="1256"/>
      <c r="AK2899" s="1256"/>
      <c r="AL2899" s="1256"/>
      <c r="AM2899" s="1256"/>
      <c r="AN2899" s="1256"/>
      <c r="AO2899" s="1256"/>
      <c r="AP2899" s="1256"/>
      <c r="AQ2899" s="1256"/>
      <c r="AR2899" s="1256"/>
      <c r="AS2899" s="1256"/>
      <c r="AT2899" s="1256"/>
      <c r="AU2899" s="1256"/>
      <c r="AV2899" s="1256"/>
      <c r="AW2899" s="1256"/>
      <c r="AX2899" s="1256"/>
      <c r="AY2899" s="1256"/>
      <c r="AZ2899" s="1256"/>
      <c r="BA2899" s="1256"/>
      <c r="BB2899" s="1256"/>
      <c r="BC2899" s="1256"/>
      <c r="BD2899" s="1256"/>
      <c r="BE2899" s="1256"/>
      <c r="BF2899" s="1256"/>
      <c r="BG2899" s="1256"/>
      <c r="BH2899" s="1256"/>
      <c r="BI2899" s="1256"/>
      <c r="BJ2899" s="1256"/>
      <c r="BK2899" s="1256"/>
      <c r="BL2899" s="1256"/>
      <c r="BM2899" s="1256"/>
      <c r="BN2899" s="1256"/>
      <c r="BO2899" s="1256"/>
      <c r="BP2899" s="1256"/>
      <c r="BQ2899" s="1256"/>
      <c r="BR2899" s="1256"/>
      <c r="BS2899" s="1256"/>
    </row>
    <row r="2900" spans="1:71" s="994" customFormat="1" ht="27.6" hidden="1" outlineLevel="2">
      <c r="A2900" s="1014">
        <v>2</v>
      </c>
      <c r="B2900" s="1014" t="s">
        <v>1556</v>
      </c>
      <c r="C2900" s="1014" t="s">
        <v>6309</v>
      </c>
      <c r="D2900" s="1014" t="s">
        <v>6393</v>
      </c>
      <c r="E2900" s="1014" t="s">
        <v>6393</v>
      </c>
      <c r="F2900" s="1014" t="s">
        <v>1561</v>
      </c>
      <c r="G2900" s="941" t="s">
        <v>6698</v>
      </c>
      <c r="H2900" s="47" t="s">
        <v>6680</v>
      </c>
      <c r="I2900" s="329">
        <v>1</v>
      </c>
      <c r="J2900" s="915"/>
      <c r="K2900" s="910">
        <f t="shared" si="464"/>
        <v>0</v>
      </c>
      <c r="L2900" s="426"/>
      <c r="M2900" s="909">
        <f t="shared" si="465"/>
        <v>0</v>
      </c>
      <c r="N2900" s="909">
        <f t="shared" si="466"/>
        <v>0</v>
      </c>
      <c r="O2900" s="909">
        <f t="shared" si="467"/>
        <v>0</v>
      </c>
      <c r="P2900" s="147"/>
      <c r="Q2900" s="1256"/>
      <c r="R2900" s="1256"/>
      <c r="S2900" s="1256"/>
      <c r="T2900" s="1256"/>
      <c r="U2900" s="1256"/>
      <c r="V2900" s="1256"/>
      <c r="W2900" s="1256"/>
      <c r="X2900" s="1256"/>
      <c r="Y2900" s="1256"/>
      <c r="Z2900" s="1256"/>
      <c r="AA2900" s="1256"/>
      <c r="AB2900" s="1256"/>
      <c r="AC2900" s="1256"/>
      <c r="AD2900" s="1256"/>
      <c r="AE2900" s="1256"/>
      <c r="AF2900" s="1256"/>
      <c r="AG2900" s="1256"/>
      <c r="AH2900" s="1256"/>
      <c r="AI2900" s="1256"/>
      <c r="AJ2900" s="1256"/>
      <c r="AK2900" s="1256"/>
      <c r="AL2900" s="1256"/>
      <c r="AM2900" s="1256"/>
      <c r="AN2900" s="1256"/>
      <c r="AO2900" s="1256"/>
      <c r="AP2900" s="1256"/>
      <c r="AQ2900" s="1256"/>
      <c r="AR2900" s="1256"/>
      <c r="AS2900" s="1256"/>
      <c r="AT2900" s="1256"/>
      <c r="AU2900" s="1256"/>
      <c r="AV2900" s="1256"/>
      <c r="AW2900" s="1256"/>
      <c r="AX2900" s="1256"/>
      <c r="AY2900" s="1256"/>
      <c r="AZ2900" s="1256"/>
      <c r="BA2900" s="1256"/>
      <c r="BB2900" s="1256"/>
      <c r="BC2900" s="1256"/>
      <c r="BD2900" s="1256"/>
      <c r="BE2900" s="1256"/>
      <c r="BF2900" s="1256"/>
      <c r="BG2900" s="1256"/>
      <c r="BH2900" s="1256"/>
      <c r="BI2900" s="1256"/>
      <c r="BJ2900" s="1256"/>
      <c r="BK2900" s="1256"/>
      <c r="BL2900" s="1256"/>
      <c r="BM2900" s="1256"/>
      <c r="BN2900" s="1256"/>
      <c r="BO2900" s="1256"/>
      <c r="BP2900" s="1256"/>
      <c r="BQ2900" s="1256"/>
      <c r="BR2900" s="1256"/>
      <c r="BS2900" s="1256"/>
    </row>
    <row r="2901" spans="1:71" s="994" customFormat="1" ht="41.4" hidden="1" outlineLevel="2">
      <c r="A2901" s="1014">
        <v>2</v>
      </c>
      <c r="B2901" s="1014" t="s">
        <v>1556</v>
      </c>
      <c r="C2901" s="1014" t="s">
        <v>6309</v>
      </c>
      <c r="D2901" s="1014" t="s">
        <v>6393</v>
      </c>
      <c r="E2901" s="1014" t="s">
        <v>6393</v>
      </c>
      <c r="F2901" s="1014" t="s">
        <v>1574</v>
      </c>
      <c r="G2901" s="941" t="s">
        <v>6699</v>
      </c>
      <c r="H2901" s="47" t="s">
        <v>6697</v>
      </c>
      <c r="I2901" s="329">
        <v>4</v>
      </c>
      <c r="J2901" s="915"/>
      <c r="K2901" s="910">
        <f t="shared" si="464"/>
        <v>0</v>
      </c>
      <c r="L2901" s="426"/>
      <c r="M2901" s="909">
        <f t="shared" si="465"/>
        <v>0</v>
      </c>
      <c r="N2901" s="909">
        <f t="shared" si="466"/>
        <v>0</v>
      </c>
      <c r="O2901" s="909">
        <f t="shared" si="467"/>
        <v>0</v>
      </c>
      <c r="P2901" s="147"/>
      <c r="Q2901" s="1256"/>
      <c r="R2901" s="1256"/>
      <c r="S2901" s="1256"/>
      <c r="T2901" s="1256"/>
      <c r="U2901" s="1256"/>
      <c r="V2901" s="1256"/>
      <c r="W2901" s="1256"/>
      <c r="X2901" s="1256"/>
      <c r="Y2901" s="1256"/>
      <c r="Z2901" s="1256"/>
      <c r="AA2901" s="1256"/>
      <c r="AB2901" s="1256"/>
      <c r="AC2901" s="1256"/>
      <c r="AD2901" s="1256"/>
      <c r="AE2901" s="1256"/>
      <c r="AF2901" s="1256"/>
      <c r="AG2901" s="1256"/>
      <c r="AH2901" s="1256"/>
      <c r="AI2901" s="1256"/>
      <c r="AJ2901" s="1256"/>
      <c r="AK2901" s="1256"/>
      <c r="AL2901" s="1256"/>
      <c r="AM2901" s="1256"/>
      <c r="AN2901" s="1256"/>
      <c r="AO2901" s="1256"/>
      <c r="AP2901" s="1256"/>
      <c r="AQ2901" s="1256"/>
      <c r="AR2901" s="1256"/>
      <c r="AS2901" s="1256"/>
      <c r="AT2901" s="1256"/>
      <c r="AU2901" s="1256"/>
      <c r="AV2901" s="1256"/>
      <c r="AW2901" s="1256"/>
      <c r="AX2901" s="1256"/>
      <c r="AY2901" s="1256"/>
      <c r="AZ2901" s="1256"/>
      <c r="BA2901" s="1256"/>
      <c r="BB2901" s="1256"/>
      <c r="BC2901" s="1256"/>
      <c r="BD2901" s="1256"/>
      <c r="BE2901" s="1256"/>
      <c r="BF2901" s="1256"/>
      <c r="BG2901" s="1256"/>
      <c r="BH2901" s="1256"/>
      <c r="BI2901" s="1256"/>
      <c r="BJ2901" s="1256"/>
      <c r="BK2901" s="1256"/>
      <c r="BL2901" s="1256"/>
      <c r="BM2901" s="1256"/>
      <c r="BN2901" s="1256"/>
      <c r="BO2901" s="1256"/>
      <c r="BP2901" s="1256"/>
      <c r="BQ2901" s="1256"/>
      <c r="BR2901" s="1256"/>
      <c r="BS2901" s="1256"/>
    </row>
    <row r="2902" spans="1:71" s="994" customFormat="1" hidden="1" outlineLevel="2">
      <c r="A2902" s="1014">
        <v>2</v>
      </c>
      <c r="B2902" s="1014" t="s">
        <v>1556</v>
      </c>
      <c r="C2902" s="1014" t="s">
        <v>6309</v>
      </c>
      <c r="D2902" s="1014" t="s">
        <v>6393</v>
      </c>
      <c r="E2902" s="1014" t="s">
        <v>6393</v>
      </c>
      <c r="F2902" s="1014" t="s">
        <v>1567</v>
      </c>
      <c r="G2902" s="1010" t="s">
        <v>6696</v>
      </c>
      <c r="H2902" s="47"/>
      <c r="I2902" s="329"/>
      <c r="J2902" s="915"/>
      <c r="K2902" s="910">
        <f t="shared" si="464"/>
        <v>0</v>
      </c>
      <c r="L2902" s="426"/>
      <c r="M2902" s="909">
        <f t="shared" si="465"/>
        <v>0</v>
      </c>
      <c r="N2902" s="909">
        <f t="shared" si="466"/>
        <v>0</v>
      </c>
      <c r="O2902" s="909">
        <f t="shared" si="467"/>
        <v>0</v>
      </c>
      <c r="P2902" s="147"/>
      <c r="Q2902" s="1256"/>
      <c r="R2902" s="1256"/>
      <c r="S2902" s="1256"/>
      <c r="T2902" s="1256"/>
      <c r="U2902" s="1256"/>
      <c r="V2902" s="1256"/>
      <c r="W2902" s="1256"/>
      <c r="X2902" s="1256"/>
      <c r="Y2902" s="1256"/>
      <c r="Z2902" s="1256"/>
      <c r="AA2902" s="1256"/>
      <c r="AB2902" s="1256"/>
      <c r="AC2902" s="1256"/>
      <c r="AD2902" s="1256"/>
      <c r="AE2902" s="1256"/>
      <c r="AF2902" s="1256"/>
      <c r="AG2902" s="1256"/>
      <c r="AH2902" s="1256"/>
      <c r="AI2902" s="1256"/>
      <c r="AJ2902" s="1256"/>
      <c r="AK2902" s="1256"/>
      <c r="AL2902" s="1256"/>
      <c r="AM2902" s="1256"/>
      <c r="AN2902" s="1256"/>
      <c r="AO2902" s="1256"/>
      <c r="AP2902" s="1256"/>
      <c r="AQ2902" s="1256"/>
      <c r="AR2902" s="1256"/>
      <c r="AS2902" s="1256"/>
      <c r="AT2902" s="1256"/>
      <c r="AU2902" s="1256"/>
      <c r="AV2902" s="1256"/>
      <c r="AW2902" s="1256"/>
      <c r="AX2902" s="1256"/>
      <c r="AY2902" s="1256"/>
      <c r="AZ2902" s="1256"/>
      <c r="BA2902" s="1256"/>
      <c r="BB2902" s="1256"/>
      <c r="BC2902" s="1256"/>
      <c r="BD2902" s="1256"/>
      <c r="BE2902" s="1256"/>
      <c r="BF2902" s="1256"/>
      <c r="BG2902" s="1256"/>
      <c r="BH2902" s="1256"/>
      <c r="BI2902" s="1256"/>
      <c r="BJ2902" s="1256"/>
      <c r="BK2902" s="1256"/>
      <c r="BL2902" s="1256"/>
      <c r="BM2902" s="1256"/>
      <c r="BN2902" s="1256"/>
      <c r="BO2902" s="1256"/>
      <c r="BP2902" s="1256"/>
      <c r="BQ2902" s="1256"/>
      <c r="BR2902" s="1256"/>
      <c r="BS2902" s="1256"/>
    </row>
    <row r="2903" spans="1:71" s="994" customFormat="1" ht="27.6" hidden="1" outlineLevel="2">
      <c r="A2903" s="1014">
        <v>2</v>
      </c>
      <c r="B2903" s="1014" t="s">
        <v>1556</v>
      </c>
      <c r="C2903" s="1014" t="s">
        <v>6309</v>
      </c>
      <c r="D2903" s="1014" t="s">
        <v>6393</v>
      </c>
      <c r="E2903" s="1014" t="s">
        <v>6393</v>
      </c>
      <c r="F2903" s="1014" t="s">
        <v>1571</v>
      </c>
      <c r="G2903" s="941" t="s">
        <v>6700</v>
      </c>
      <c r="H2903" s="47" t="s">
        <v>6680</v>
      </c>
      <c r="I2903" s="329">
        <v>1</v>
      </c>
      <c r="J2903" s="915"/>
      <c r="K2903" s="910">
        <f t="shared" si="464"/>
        <v>0</v>
      </c>
      <c r="L2903" s="426"/>
      <c r="M2903" s="909">
        <f t="shared" si="465"/>
        <v>0</v>
      </c>
      <c r="N2903" s="909">
        <f t="shared" si="466"/>
        <v>0</v>
      </c>
      <c r="O2903" s="909">
        <f t="shared" si="467"/>
        <v>0</v>
      </c>
      <c r="P2903" s="147"/>
      <c r="Q2903" s="1256"/>
      <c r="R2903" s="1256"/>
      <c r="S2903" s="1256"/>
      <c r="T2903" s="1256"/>
      <c r="U2903" s="1256"/>
      <c r="V2903" s="1256"/>
      <c r="W2903" s="1256"/>
      <c r="X2903" s="1256"/>
      <c r="Y2903" s="1256"/>
      <c r="Z2903" s="1256"/>
      <c r="AA2903" s="1256"/>
      <c r="AB2903" s="1256"/>
      <c r="AC2903" s="1256"/>
      <c r="AD2903" s="1256"/>
      <c r="AE2903" s="1256"/>
      <c r="AF2903" s="1256"/>
      <c r="AG2903" s="1256"/>
      <c r="AH2903" s="1256"/>
      <c r="AI2903" s="1256"/>
      <c r="AJ2903" s="1256"/>
      <c r="AK2903" s="1256"/>
      <c r="AL2903" s="1256"/>
      <c r="AM2903" s="1256"/>
      <c r="AN2903" s="1256"/>
      <c r="AO2903" s="1256"/>
      <c r="AP2903" s="1256"/>
      <c r="AQ2903" s="1256"/>
      <c r="AR2903" s="1256"/>
      <c r="AS2903" s="1256"/>
      <c r="AT2903" s="1256"/>
      <c r="AU2903" s="1256"/>
      <c r="AV2903" s="1256"/>
      <c r="AW2903" s="1256"/>
      <c r="AX2903" s="1256"/>
      <c r="AY2903" s="1256"/>
      <c r="AZ2903" s="1256"/>
      <c r="BA2903" s="1256"/>
      <c r="BB2903" s="1256"/>
      <c r="BC2903" s="1256"/>
      <c r="BD2903" s="1256"/>
      <c r="BE2903" s="1256"/>
      <c r="BF2903" s="1256"/>
      <c r="BG2903" s="1256"/>
      <c r="BH2903" s="1256"/>
      <c r="BI2903" s="1256"/>
      <c r="BJ2903" s="1256"/>
      <c r="BK2903" s="1256"/>
      <c r="BL2903" s="1256"/>
      <c r="BM2903" s="1256"/>
      <c r="BN2903" s="1256"/>
      <c r="BO2903" s="1256"/>
      <c r="BP2903" s="1256"/>
      <c r="BQ2903" s="1256"/>
      <c r="BR2903" s="1256"/>
      <c r="BS2903" s="1256"/>
    </row>
    <row r="2904" spans="1:71" s="994" customFormat="1" hidden="1" outlineLevel="2">
      <c r="A2904" s="1014">
        <v>2</v>
      </c>
      <c r="B2904" s="1014" t="s">
        <v>1556</v>
      </c>
      <c r="C2904" s="1014" t="s">
        <v>6309</v>
      </c>
      <c r="D2904" s="1014" t="s">
        <v>6393</v>
      </c>
      <c r="E2904" s="1014" t="s">
        <v>6393</v>
      </c>
      <c r="F2904" s="1014" t="s">
        <v>1589</v>
      </c>
      <c r="G2904" s="1010" t="s">
        <v>6669</v>
      </c>
      <c r="H2904" s="47"/>
      <c r="I2904" s="329"/>
      <c r="J2904" s="915"/>
      <c r="K2904" s="910">
        <f t="shared" si="464"/>
        <v>0</v>
      </c>
      <c r="L2904" s="426"/>
      <c r="M2904" s="909">
        <f t="shared" si="465"/>
        <v>0</v>
      </c>
      <c r="N2904" s="909">
        <f t="shared" si="466"/>
        <v>0</v>
      </c>
      <c r="O2904" s="909">
        <f t="shared" si="467"/>
        <v>0</v>
      </c>
      <c r="P2904" s="147"/>
      <c r="Q2904" s="1256"/>
      <c r="R2904" s="1256"/>
      <c r="S2904" s="1256"/>
      <c r="T2904" s="1256"/>
      <c r="U2904" s="1256"/>
      <c r="V2904" s="1256"/>
      <c r="W2904" s="1256"/>
      <c r="X2904" s="1256"/>
      <c r="Y2904" s="1256"/>
      <c r="Z2904" s="1256"/>
      <c r="AA2904" s="1256"/>
      <c r="AB2904" s="1256"/>
      <c r="AC2904" s="1256"/>
      <c r="AD2904" s="1256"/>
      <c r="AE2904" s="1256"/>
      <c r="AF2904" s="1256"/>
      <c r="AG2904" s="1256"/>
      <c r="AH2904" s="1256"/>
      <c r="AI2904" s="1256"/>
      <c r="AJ2904" s="1256"/>
      <c r="AK2904" s="1256"/>
      <c r="AL2904" s="1256"/>
      <c r="AM2904" s="1256"/>
      <c r="AN2904" s="1256"/>
      <c r="AO2904" s="1256"/>
      <c r="AP2904" s="1256"/>
      <c r="AQ2904" s="1256"/>
      <c r="AR2904" s="1256"/>
      <c r="AS2904" s="1256"/>
      <c r="AT2904" s="1256"/>
      <c r="AU2904" s="1256"/>
      <c r="AV2904" s="1256"/>
      <c r="AW2904" s="1256"/>
      <c r="AX2904" s="1256"/>
      <c r="AY2904" s="1256"/>
      <c r="AZ2904" s="1256"/>
      <c r="BA2904" s="1256"/>
      <c r="BB2904" s="1256"/>
      <c r="BC2904" s="1256"/>
      <c r="BD2904" s="1256"/>
      <c r="BE2904" s="1256"/>
      <c r="BF2904" s="1256"/>
      <c r="BG2904" s="1256"/>
      <c r="BH2904" s="1256"/>
      <c r="BI2904" s="1256"/>
      <c r="BJ2904" s="1256"/>
      <c r="BK2904" s="1256"/>
      <c r="BL2904" s="1256"/>
      <c r="BM2904" s="1256"/>
      <c r="BN2904" s="1256"/>
      <c r="BO2904" s="1256"/>
      <c r="BP2904" s="1256"/>
      <c r="BQ2904" s="1256"/>
      <c r="BR2904" s="1256"/>
      <c r="BS2904" s="1256"/>
    </row>
    <row r="2905" spans="1:71" s="994" customFormat="1" hidden="1" outlineLevel="2">
      <c r="A2905" s="1014">
        <v>2</v>
      </c>
      <c r="B2905" s="1014" t="s">
        <v>1556</v>
      </c>
      <c r="C2905" s="1014" t="s">
        <v>6309</v>
      </c>
      <c r="D2905" s="1014" t="s">
        <v>6393</v>
      </c>
      <c r="E2905" s="1014" t="s">
        <v>6393</v>
      </c>
      <c r="F2905" s="1014" t="s">
        <v>1594</v>
      </c>
      <c r="G2905" s="1010" t="s">
        <v>6695</v>
      </c>
      <c r="H2905" s="47"/>
      <c r="I2905" s="329"/>
      <c r="J2905" s="915"/>
      <c r="K2905" s="910">
        <f t="shared" si="464"/>
        <v>0</v>
      </c>
      <c r="L2905" s="426"/>
      <c r="M2905" s="909">
        <f t="shared" si="465"/>
        <v>0</v>
      </c>
      <c r="N2905" s="909">
        <f t="shared" si="466"/>
        <v>0</v>
      </c>
      <c r="O2905" s="909">
        <f t="shared" si="467"/>
        <v>0</v>
      </c>
      <c r="P2905" s="147"/>
      <c r="Q2905" s="1256"/>
      <c r="R2905" s="1256"/>
      <c r="S2905" s="1256"/>
      <c r="T2905" s="1256"/>
      <c r="U2905" s="1256"/>
      <c r="V2905" s="1256"/>
      <c r="W2905" s="1256"/>
      <c r="X2905" s="1256"/>
      <c r="Y2905" s="1256"/>
      <c r="Z2905" s="1256"/>
      <c r="AA2905" s="1256"/>
      <c r="AB2905" s="1256"/>
      <c r="AC2905" s="1256"/>
      <c r="AD2905" s="1256"/>
      <c r="AE2905" s="1256"/>
      <c r="AF2905" s="1256"/>
      <c r="AG2905" s="1256"/>
      <c r="AH2905" s="1256"/>
      <c r="AI2905" s="1256"/>
      <c r="AJ2905" s="1256"/>
      <c r="AK2905" s="1256"/>
      <c r="AL2905" s="1256"/>
      <c r="AM2905" s="1256"/>
      <c r="AN2905" s="1256"/>
      <c r="AO2905" s="1256"/>
      <c r="AP2905" s="1256"/>
      <c r="AQ2905" s="1256"/>
      <c r="AR2905" s="1256"/>
      <c r="AS2905" s="1256"/>
      <c r="AT2905" s="1256"/>
      <c r="AU2905" s="1256"/>
      <c r="AV2905" s="1256"/>
      <c r="AW2905" s="1256"/>
      <c r="AX2905" s="1256"/>
      <c r="AY2905" s="1256"/>
      <c r="AZ2905" s="1256"/>
      <c r="BA2905" s="1256"/>
      <c r="BB2905" s="1256"/>
      <c r="BC2905" s="1256"/>
      <c r="BD2905" s="1256"/>
      <c r="BE2905" s="1256"/>
      <c r="BF2905" s="1256"/>
      <c r="BG2905" s="1256"/>
      <c r="BH2905" s="1256"/>
      <c r="BI2905" s="1256"/>
      <c r="BJ2905" s="1256"/>
      <c r="BK2905" s="1256"/>
      <c r="BL2905" s="1256"/>
      <c r="BM2905" s="1256"/>
      <c r="BN2905" s="1256"/>
      <c r="BO2905" s="1256"/>
      <c r="BP2905" s="1256"/>
      <c r="BQ2905" s="1256"/>
      <c r="BR2905" s="1256"/>
      <c r="BS2905" s="1256"/>
    </row>
    <row r="2906" spans="1:71" s="994" customFormat="1" ht="27.6" hidden="1" outlineLevel="2">
      <c r="A2906" s="1014">
        <v>2</v>
      </c>
      <c r="B2906" s="1014" t="s">
        <v>1556</v>
      </c>
      <c r="C2906" s="1014" t="s">
        <v>6309</v>
      </c>
      <c r="D2906" s="1014" t="s">
        <v>6393</v>
      </c>
      <c r="E2906" s="1014" t="s">
        <v>6393</v>
      </c>
      <c r="F2906" s="1014" t="s">
        <v>5726</v>
      </c>
      <c r="G2906" s="941" t="s">
        <v>6701</v>
      </c>
      <c r="H2906" s="47" t="s">
        <v>6680</v>
      </c>
      <c r="I2906" s="329">
        <v>1</v>
      </c>
      <c r="J2906" s="915"/>
      <c r="K2906" s="910">
        <f t="shared" si="464"/>
        <v>0</v>
      </c>
      <c r="L2906" s="426"/>
      <c r="M2906" s="909">
        <f t="shared" si="465"/>
        <v>0</v>
      </c>
      <c r="N2906" s="909">
        <f t="shared" si="466"/>
        <v>0</v>
      </c>
      <c r="O2906" s="909">
        <f t="shared" si="467"/>
        <v>0</v>
      </c>
      <c r="P2906" s="147"/>
      <c r="Q2906" s="1256"/>
      <c r="R2906" s="1256"/>
      <c r="S2906" s="1256"/>
      <c r="T2906" s="1256"/>
      <c r="U2906" s="1256"/>
      <c r="V2906" s="1256"/>
      <c r="W2906" s="1256"/>
      <c r="X2906" s="1256"/>
      <c r="Y2906" s="1256"/>
      <c r="Z2906" s="1256"/>
      <c r="AA2906" s="1256"/>
      <c r="AB2906" s="1256"/>
      <c r="AC2906" s="1256"/>
      <c r="AD2906" s="1256"/>
      <c r="AE2906" s="1256"/>
      <c r="AF2906" s="1256"/>
      <c r="AG2906" s="1256"/>
      <c r="AH2906" s="1256"/>
      <c r="AI2906" s="1256"/>
      <c r="AJ2906" s="1256"/>
      <c r="AK2906" s="1256"/>
      <c r="AL2906" s="1256"/>
      <c r="AM2906" s="1256"/>
      <c r="AN2906" s="1256"/>
      <c r="AO2906" s="1256"/>
      <c r="AP2906" s="1256"/>
      <c r="AQ2906" s="1256"/>
      <c r="AR2906" s="1256"/>
      <c r="AS2906" s="1256"/>
      <c r="AT2906" s="1256"/>
      <c r="AU2906" s="1256"/>
      <c r="AV2906" s="1256"/>
      <c r="AW2906" s="1256"/>
      <c r="AX2906" s="1256"/>
      <c r="AY2906" s="1256"/>
      <c r="AZ2906" s="1256"/>
      <c r="BA2906" s="1256"/>
      <c r="BB2906" s="1256"/>
      <c r="BC2906" s="1256"/>
      <c r="BD2906" s="1256"/>
      <c r="BE2906" s="1256"/>
      <c r="BF2906" s="1256"/>
      <c r="BG2906" s="1256"/>
      <c r="BH2906" s="1256"/>
      <c r="BI2906" s="1256"/>
      <c r="BJ2906" s="1256"/>
      <c r="BK2906" s="1256"/>
      <c r="BL2906" s="1256"/>
      <c r="BM2906" s="1256"/>
      <c r="BN2906" s="1256"/>
      <c r="BO2906" s="1256"/>
      <c r="BP2906" s="1256"/>
      <c r="BQ2906" s="1256"/>
      <c r="BR2906" s="1256"/>
      <c r="BS2906" s="1256"/>
    </row>
    <row r="2907" spans="1:71" s="994" customFormat="1" ht="41.4" hidden="1" outlineLevel="2">
      <c r="A2907" s="1014">
        <v>2</v>
      </c>
      <c r="B2907" s="1014" t="s">
        <v>1556</v>
      </c>
      <c r="C2907" s="1014" t="s">
        <v>6309</v>
      </c>
      <c r="D2907" s="1014" t="s">
        <v>6393</v>
      </c>
      <c r="E2907" s="1014" t="s">
        <v>6393</v>
      </c>
      <c r="F2907" s="1014" t="s">
        <v>6298</v>
      </c>
      <c r="G2907" s="941" t="s">
        <v>6702</v>
      </c>
      <c r="H2907" s="47" t="s">
        <v>6697</v>
      </c>
      <c r="I2907" s="329">
        <v>3</v>
      </c>
      <c r="J2907" s="915"/>
      <c r="K2907" s="910">
        <f t="shared" si="464"/>
        <v>0</v>
      </c>
      <c r="L2907" s="426"/>
      <c r="M2907" s="909">
        <f t="shared" si="465"/>
        <v>0</v>
      </c>
      <c r="N2907" s="909">
        <f t="shared" si="466"/>
        <v>0</v>
      </c>
      <c r="O2907" s="909">
        <f t="shared" si="467"/>
        <v>0</v>
      </c>
      <c r="P2907" s="147"/>
      <c r="Q2907" s="1256"/>
      <c r="R2907" s="1256"/>
      <c r="S2907" s="1256"/>
      <c r="T2907" s="1256"/>
      <c r="U2907" s="1256"/>
      <c r="V2907" s="1256"/>
      <c r="W2907" s="1256"/>
      <c r="X2907" s="1256"/>
      <c r="Y2907" s="1256"/>
      <c r="Z2907" s="1256"/>
      <c r="AA2907" s="1256"/>
      <c r="AB2907" s="1256"/>
      <c r="AC2907" s="1256"/>
      <c r="AD2907" s="1256"/>
      <c r="AE2907" s="1256"/>
      <c r="AF2907" s="1256"/>
      <c r="AG2907" s="1256"/>
      <c r="AH2907" s="1256"/>
      <c r="AI2907" s="1256"/>
      <c r="AJ2907" s="1256"/>
      <c r="AK2907" s="1256"/>
      <c r="AL2907" s="1256"/>
      <c r="AM2907" s="1256"/>
      <c r="AN2907" s="1256"/>
      <c r="AO2907" s="1256"/>
      <c r="AP2907" s="1256"/>
      <c r="AQ2907" s="1256"/>
      <c r="AR2907" s="1256"/>
      <c r="AS2907" s="1256"/>
      <c r="AT2907" s="1256"/>
      <c r="AU2907" s="1256"/>
      <c r="AV2907" s="1256"/>
      <c r="AW2907" s="1256"/>
      <c r="AX2907" s="1256"/>
      <c r="AY2907" s="1256"/>
      <c r="AZ2907" s="1256"/>
      <c r="BA2907" s="1256"/>
      <c r="BB2907" s="1256"/>
      <c r="BC2907" s="1256"/>
      <c r="BD2907" s="1256"/>
      <c r="BE2907" s="1256"/>
      <c r="BF2907" s="1256"/>
      <c r="BG2907" s="1256"/>
      <c r="BH2907" s="1256"/>
      <c r="BI2907" s="1256"/>
      <c r="BJ2907" s="1256"/>
      <c r="BK2907" s="1256"/>
      <c r="BL2907" s="1256"/>
      <c r="BM2907" s="1256"/>
      <c r="BN2907" s="1256"/>
      <c r="BO2907" s="1256"/>
      <c r="BP2907" s="1256"/>
      <c r="BQ2907" s="1256"/>
      <c r="BR2907" s="1256"/>
      <c r="BS2907" s="1256"/>
    </row>
    <row r="2908" spans="1:71" s="994" customFormat="1" hidden="1" outlineLevel="2">
      <c r="A2908" s="1014">
        <v>2</v>
      </c>
      <c r="B2908" s="1014" t="s">
        <v>1556</v>
      </c>
      <c r="C2908" s="1014" t="s">
        <v>6309</v>
      </c>
      <c r="D2908" s="1014" t="s">
        <v>6393</v>
      </c>
      <c r="E2908" s="1014" t="s">
        <v>6393</v>
      </c>
      <c r="F2908" s="1014" t="s">
        <v>6299</v>
      </c>
      <c r="G2908" s="1010" t="s">
        <v>6696</v>
      </c>
      <c r="H2908" s="47"/>
      <c r="I2908" s="329"/>
      <c r="J2908" s="915"/>
      <c r="K2908" s="910">
        <f t="shared" si="464"/>
        <v>0</v>
      </c>
      <c r="L2908" s="426"/>
      <c r="M2908" s="909">
        <f t="shared" si="465"/>
        <v>0</v>
      </c>
      <c r="N2908" s="909">
        <f t="shared" si="466"/>
        <v>0</v>
      </c>
      <c r="O2908" s="909">
        <f t="shared" si="467"/>
        <v>0</v>
      </c>
      <c r="P2908" s="147"/>
      <c r="Q2908" s="1256"/>
      <c r="R2908" s="1256"/>
      <c r="S2908" s="1256"/>
      <c r="T2908" s="1256"/>
      <c r="U2908" s="1256"/>
      <c r="V2908" s="1256"/>
      <c r="W2908" s="1256"/>
      <c r="X2908" s="1256"/>
      <c r="Y2908" s="1256"/>
      <c r="Z2908" s="1256"/>
      <c r="AA2908" s="1256"/>
      <c r="AB2908" s="1256"/>
      <c r="AC2908" s="1256"/>
      <c r="AD2908" s="1256"/>
      <c r="AE2908" s="1256"/>
      <c r="AF2908" s="1256"/>
      <c r="AG2908" s="1256"/>
      <c r="AH2908" s="1256"/>
      <c r="AI2908" s="1256"/>
      <c r="AJ2908" s="1256"/>
      <c r="AK2908" s="1256"/>
      <c r="AL2908" s="1256"/>
      <c r="AM2908" s="1256"/>
      <c r="AN2908" s="1256"/>
      <c r="AO2908" s="1256"/>
      <c r="AP2908" s="1256"/>
      <c r="AQ2908" s="1256"/>
      <c r="AR2908" s="1256"/>
      <c r="AS2908" s="1256"/>
      <c r="AT2908" s="1256"/>
      <c r="AU2908" s="1256"/>
      <c r="AV2908" s="1256"/>
      <c r="AW2908" s="1256"/>
      <c r="AX2908" s="1256"/>
      <c r="AY2908" s="1256"/>
      <c r="AZ2908" s="1256"/>
      <c r="BA2908" s="1256"/>
      <c r="BB2908" s="1256"/>
      <c r="BC2908" s="1256"/>
      <c r="BD2908" s="1256"/>
      <c r="BE2908" s="1256"/>
      <c r="BF2908" s="1256"/>
      <c r="BG2908" s="1256"/>
      <c r="BH2908" s="1256"/>
      <c r="BI2908" s="1256"/>
      <c r="BJ2908" s="1256"/>
      <c r="BK2908" s="1256"/>
      <c r="BL2908" s="1256"/>
      <c r="BM2908" s="1256"/>
      <c r="BN2908" s="1256"/>
      <c r="BO2908" s="1256"/>
      <c r="BP2908" s="1256"/>
      <c r="BQ2908" s="1256"/>
      <c r="BR2908" s="1256"/>
      <c r="BS2908" s="1256"/>
    </row>
    <row r="2909" spans="1:71" s="994" customFormat="1" ht="27.6" hidden="1" outlineLevel="2">
      <c r="A2909" s="1014">
        <v>2</v>
      </c>
      <c r="B2909" s="1014" t="s">
        <v>1556</v>
      </c>
      <c r="C2909" s="1014" t="s">
        <v>6309</v>
      </c>
      <c r="D2909" s="1014" t="s">
        <v>6393</v>
      </c>
      <c r="E2909" s="1014" t="s">
        <v>6393</v>
      </c>
      <c r="F2909" s="1014" t="s">
        <v>1579</v>
      </c>
      <c r="G2909" s="941" t="s">
        <v>6700</v>
      </c>
      <c r="H2909" s="47" t="s">
        <v>6680</v>
      </c>
      <c r="I2909" s="329">
        <v>1</v>
      </c>
      <c r="J2909" s="915"/>
      <c r="K2909" s="910">
        <f t="shared" si="464"/>
        <v>0</v>
      </c>
      <c r="L2909" s="426"/>
      <c r="M2909" s="909">
        <f t="shared" si="465"/>
        <v>0</v>
      </c>
      <c r="N2909" s="909">
        <f t="shared" si="466"/>
        <v>0</v>
      </c>
      <c r="O2909" s="909">
        <f t="shared" si="467"/>
        <v>0</v>
      </c>
      <c r="P2909" s="147"/>
      <c r="Q2909" s="1256"/>
      <c r="R2909" s="1256"/>
      <c r="S2909" s="1256"/>
      <c r="T2909" s="1256"/>
      <c r="U2909" s="1256"/>
      <c r="V2909" s="1256"/>
      <c r="W2909" s="1256"/>
      <c r="X2909" s="1256"/>
      <c r="Y2909" s="1256"/>
      <c r="Z2909" s="1256"/>
      <c r="AA2909" s="1256"/>
      <c r="AB2909" s="1256"/>
      <c r="AC2909" s="1256"/>
      <c r="AD2909" s="1256"/>
      <c r="AE2909" s="1256"/>
      <c r="AF2909" s="1256"/>
      <c r="AG2909" s="1256"/>
      <c r="AH2909" s="1256"/>
      <c r="AI2909" s="1256"/>
      <c r="AJ2909" s="1256"/>
      <c r="AK2909" s="1256"/>
      <c r="AL2909" s="1256"/>
      <c r="AM2909" s="1256"/>
      <c r="AN2909" s="1256"/>
      <c r="AO2909" s="1256"/>
      <c r="AP2909" s="1256"/>
      <c r="AQ2909" s="1256"/>
      <c r="AR2909" s="1256"/>
      <c r="AS2909" s="1256"/>
      <c r="AT2909" s="1256"/>
      <c r="AU2909" s="1256"/>
      <c r="AV2909" s="1256"/>
      <c r="AW2909" s="1256"/>
      <c r="AX2909" s="1256"/>
      <c r="AY2909" s="1256"/>
      <c r="AZ2909" s="1256"/>
      <c r="BA2909" s="1256"/>
      <c r="BB2909" s="1256"/>
      <c r="BC2909" s="1256"/>
      <c r="BD2909" s="1256"/>
      <c r="BE2909" s="1256"/>
      <c r="BF2909" s="1256"/>
      <c r="BG2909" s="1256"/>
      <c r="BH2909" s="1256"/>
      <c r="BI2909" s="1256"/>
      <c r="BJ2909" s="1256"/>
      <c r="BK2909" s="1256"/>
      <c r="BL2909" s="1256"/>
      <c r="BM2909" s="1256"/>
      <c r="BN2909" s="1256"/>
      <c r="BO2909" s="1256"/>
      <c r="BP2909" s="1256"/>
      <c r="BQ2909" s="1256"/>
      <c r="BR2909" s="1256"/>
      <c r="BS2909" s="1256"/>
    </row>
    <row r="2910" spans="1:71" ht="27.6" outlineLevel="1" collapsed="1">
      <c r="A2910" s="1107">
        <v>2</v>
      </c>
      <c r="B2910" s="1107" t="s">
        <v>1556</v>
      </c>
      <c r="C2910" s="1107" t="s">
        <v>1641</v>
      </c>
      <c r="D2910" s="1107"/>
      <c r="E2910" s="1107"/>
      <c r="F2910" s="1107"/>
      <c r="G2910" s="1114" t="s">
        <v>6703</v>
      </c>
      <c r="H2910" s="1108"/>
      <c r="I2910" s="1108"/>
      <c r="J2910" s="1115"/>
      <c r="K2910" s="1121">
        <f>SUM(K2911:K2914)</f>
        <v>0</v>
      </c>
      <c r="L2910" s="1115"/>
      <c r="M2910" s="1121">
        <f>SUM(M2911:M2914)</f>
        <v>0</v>
      </c>
      <c r="N2910" s="1115"/>
      <c r="O2910" s="1121">
        <f>SUM(O2911:O2914)</f>
        <v>0</v>
      </c>
      <c r="P2910" s="1113"/>
    </row>
    <row r="2911" spans="1:71" s="994" customFormat="1" hidden="1" outlineLevel="2">
      <c r="A2911" s="1014">
        <v>2</v>
      </c>
      <c r="B2911" s="1014" t="s">
        <v>1556</v>
      </c>
      <c r="C2911" s="1014" t="s">
        <v>1641</v>
      </c>
      <c r="D2911" s="1014" t="s">
        <v>6393</v>
      </c>
      <c r="E2911" s="1014" t="s">
        <v>6393</v>
      </c>
      <c r="F2911" s="1014" t="s">
        <v>1559</v>
      </c>
      <c r="G2911" s="1010" t="s">
        <v>6704</v>
      </c>
      <c r="H2911" s="47"/>
      <c r="I2911" s="329"/>
      <c r="J2911" s="915"/>
      <c r="K2911" s="910">
        <f>I2911*J2911</f>
        <v>0</v>
      </c>
      <c r="L2911" s="426"/>
      <c r="M2911" s="909">
        <f>I2911*L2911</f>
        <v>0</v>
      </c>
      <c r="N2911" s="909">
        <f>J2911+L2911</f>
        <v>0</v>
      </c>
      <c r="O2911" s="909">
        <f>I2911*N2911</f>
        <v>0</v>
      </c>
      <c r="P2911" s="147"/>
      <c r="Q2911" s="1256"/>
      <c r="R2911" s="1256"/>
      <c r="S2911" s="1256"/>
      <c r="T2911" s="1256"/>
      <c r="U2911" s="1256"/>
      <c r="V2911" s="1256"/>
      <c r="W2911" s="1256"/>
      <c r="X2911" s="1256"/>
      <c r="Y2911" s="1256"/>
      <c r="Z2911" s="1256"/>
      <c r="AA2911" s="1256"/>
      <c r="AB2911" s="1256"/>
      <c r="AC2911" s="1256"/>
      <c r="AD2911" s="1256"/>
      <c r="AE2911" s="1256"/>
      <c r="AF2911" s="1256"/>
      <c r="AG2911" s="1256"/>
      <c r="AH2911" s="1256"/>
      <c r="AI2911" s="1256"/>
      <c r="AJ2911" s="1256"/>
      <c r="AK2911" s="1256"/>
      <c r="AL2911" s="1256"/>
      <c r="AM2911" s="1256"/>
      <c r="AN2911" s="1256"/>
      <c r="AO2911" s="1256"/>
      <c r="AP2911" s="1256"/>
      <c r="AQ2911" s="1256"/>
      <c r="AR2911" s="1256"/>
      <c r="AS2911" s="1256"/>
      <c r="AT2911" s="1256"/>
      <c r="AU2911" s="1256"/>
      <c r="AV2911" s="1256"/>
      <c r="AW2911" s="1256"/>
      <c r="AX2911" s="1256"/>
      <c r="AY2911" s="1256"/>
      <c r="AZ2911" s="1256"/>
      <c r="BA2911" s="1256"/>
      <c r="BB2911" s="1256"/>
      <c r="BC2911" s="1256"/>
      <c r="BD2911" s="1256"/>
      <c r="BE2911" s="1256"/>
      <c r="BF2911" s="1256"/>
      <c r="BG2911" s="1256"/>
      <c r="BH2911" s="1256"/>
      <c r="BI2911" s="1256"/>
      <c r="BJ2911" s="1256"/>
      <c r="BK2911" s="1256"/>
      <c r="BL2911" s="1256"/>
      <c r="BM2911" s="1256"/>
      <c r="BN2911" s="1256"/>
      <c r="BO2911" s="1256"/>
      <c r="BP2911" s="1256"/>
      <c r="BQ2911" s="1256"/>
      <c r="BR2911" s="1256"/>
      <c r="BS2911" s="1256"/>
    </row>
    <row r="2912" spans="1:71" s="994" customFormat="1" ht="55.2" hidden="1" outlineLevel="2">
      <c r="A2912" s="1014">
        <v>2</v>
      </c>
      <c r="B2912" s="1014" t="s">
        <v>1556</v>
      </c>
      <c r="C2912" s="1014" t="s">
        <v>1641</v>
      </c>
      <c r="D2912" s="1014" t="s">
        <v>6393</v>
      </c>
      <c r="E2912" s="1014" t="s">
        <v>6393</v>
      </c>
      <c r="F2912" s="1014" t="s">
        <v>1556</v>
      </c>
      <c r="G2912" s="941" t="s">
        <v>6691</v>
      </c>
      <c r="H2912" s="47" t="s">
        <v>6690</v>
      </c>
      <c r="I2912" s="329">
        <v>1</v>
      </c>
      <c r="J2912" s="915"/>
      <c r="K2912" s="910">
        <f>I2912*J2912</f>
        <v>0</v>
      </c>
      <c r="L2912" s="426"/>
      <c r="M2912" s="909">
        <f>I2912*L2912</f>
        <v>0</v>
      </c>
      <c r="N2912" s="909">
        <f>J2912+L2912</f>
        <v>0</v>
      </c>
      <c r="O2912" s="909">
        <f>I2912*N2912</f>
        <v>0</v>
      </c>
      <c r="P2912" s="147"/>
      <c r="Q2912" s="1256"/>
      <c r="R2912" s="1256"/>
      <c r="S2912" s="1256"/>
      <c r="T2912" s="1256"/>
      <c r="U2912" s="1256"/>
      <c r="V2912" s="1256"/>
      <c r="W2912" s="1256"/>
      <c r="X2912" s="1256"/>
      <c r="Y2912" s="1256"/>
      <c r="Z2912" s="1256"/>
      <c r="AA2912" s="1256"/>
      <c r="AB2912" s="1256"/>
      <c r="AC2912" s="1256"/>
      <c r="AD2912" s="1256"/>
      <c r="AE2912" s="1256"/>
      <c r="AF2912" s="1256"/>
      <c r="AG2912" s="1256"/>
      <c r="AH2912" s="1256"/>
      <c r="AI2912" s="1256"/>
      <c r="AJ2912" s="1256"/>
      <c r="AK2912" s="1256"/>
      <c r="AL2912" s="1256"/>
      <c r="AM2912" s="1256"/>
      <c r="AN2912" s="1256"/>
      <c r="AO2912" s="1256"/>
      <c r="AP2912" s="1256"/>
      <c r="AQ2912" s="1256"/>
      <c r="AR2912" s="1256"/>
      <c r="AS2912" s="1256"/>
      <c r="AT2912" s="1256"/>
      <c r="AU2912" s="1256"/>
      <c r="AV2912" s="1256"/>
      <c r="AW2912" s="1256"/>
      <c r="AX2912" s="1256"/>
      <c r="AY2912" s="1256"/>
      <c r="AZ2912" s="1256"/>
      <c r="BA2912" s="1256"/>
      <c r="BB2912" s="1256"/>
      <c r="BC2912" s="1256"/>
      <c r="BD2912" s="1256"/>
      <c r="BE2912" s="1256"/>
      <c r="BF2912" s="1256"/>
      <c r="BG2912" s="1256"/>
      <c r="BH2912" s="1256"/>
      <c r="BI2912" s="1256"/>
      <c r="BJ2912" s="1256"/>
      <c r="BK2912" s="1256"/>
      <c r="BL2912" s="1256"/>
      <c r="BM2912" s="1256"/>
      <c r="BN2912" s="1256"/>
      <c r="BO2912" s="1256"/>
      <c r="BP2912" s="1256"/>
      <c r="BQ2912" s="1256"/>
      <c r="BR2912" s="1256"/>
      <c r="BS2912" s="1256"/>
    </row>
    <row r="2913" spans="1:71" s="994" customFormat="1" hidden="1" outlineLevel="2">
      <c r="A2913" s="1014">
        <v>2</v>
      </c>
      <c r="B2913" s="1014" t="s">
        <v>1556</v>
      </c>
      <c r="C2913" s="1014" t="s">
        <v>1641</v>
      </c>
      <c r="D2913" s="1014" t="s">
        <v>6393</v>
      </c>
      <c r="E2913" s="1014" t="s">
        <v>6393</v>
      </c>
      <c r="F2913" s="1014" t="s">
        <v>1561</v>
      </c>
      <c r="G2913" s="1010" t="s">
        <v>6689</v>
      </c>
      <c r="H2913" s="47"/>
      <c r="I2913" s="329"/>
      <c r="J2913" s="915"/>
      <c r="K2913" s="910">
        <f>I2913*J2913</f>
        <v>0</v>
      </c>
      <c r="L2913" s="426"/>
      <c r="M2913" s="909">
        <f>I2913*L2913</f>
        <v>0</v>
      </c>
      <c r="N2913" s="909">
        <f>J2913+L2913</f>
        <v>0</v>
      </c>
      <c r="O2913" s="909">
        <f>I2913*N2913</f>
        <v>0</v>
      </c>
      <c r="P2913" s="147"/>
      <c r="Q2913" s="1256"/>
      <c r="R2913" s="1256"/>
      <c r="S2913" s="1256"/>
      <c r="T2913" s="1256"/>
      <c r="U2913" s="1256"/>
      <c r="V2913" s="1256"/>
      <c r="W2913" s="1256"/>
      <c r="X2913" s="1256"/>
      <c r="Y2913" s="1256"/>
      <c r="Z2913" s="1256"/>
      <c r="AA2913" s="1256"/>
      <c r="AB2913" s="1256"/>
      <c r="AC2913" s="1256"/>
      <c r="AD2913" s="1256"/>
      <c r="AE2913" s="1256"/>
      <c r="AF2913" s="1256"/>
      <c r="AG2913" s="1256"/>
      <c r="AH2913" s="1256"/>
      <c r="AI2913" s="1256"/>
      <c r="AJ2913" s="1256"/>
      <c r="AK2913" s="1256"/>
      <c r="AL2913" s="1256"/>
      <c r="AM2913" s="1256"/>
      <c r="AN2913" s="1256"/>
      <c r="AO2913" s="1256"/>
      <c r="AP2913" s="1256"/>
      <c r="AQ2913" s="1256"/>
      <c r="AR2913" s="1256"/>
      <c r="AS2913" s="1256"/>
      <c r="AT2913" s="1256"/>
      <c r="AU2913" s="1256"/>
      <c r="AV2913" s="1256"/>
      <c r="AW2913" s="1256"/>
      <c r="AX2913" s="1256"/>
      <c r="AY2913" s="1256"/>
      <c r="AZ2913" s="1256"/>
      <c r="BA2913" s="1256"/>
      <c r="BB2913" s="1256"/>
      <c r="BC2913" s="1256"/>
      <c r="BD2913" s="1256"/>
      <c r="BE2913" s="1256"/>
      <c r="BF2913" s="1256"/>
      <c r="BG2913" s="1256"/>
      <c r="BH2913" s="1256"/>
      <c r="BI2913" s="1256"/>
      <c r="BJ2913" s="1256"/>
      <c r="BK2913" s="1256"/>
      <c r="BL2913" s="1256"/>
      <c r="BM2913" s="1256"/>
      <c r="BN2913" s="1256"/>
      <c r="BO2913" s="1256"/>
      <c r="BP2913" s="1256"/>
      <c r="BQ2913" s="1256"/>
      <c r="BR2913" s="1256"/>
      <c r="BS2913" s="1256"/>
    </row>
    <row r="2914" spans="1:71" s="994" customFormat="1" ht="55.2" hidden="1" outlineLevel="2">
      <c r="A2914" s="1014">
        <v>2</v>
      </c>
      <c r="B2914" s="1014" t="s">
        <v>1556</v>
      </c>
      <c r="C2914" s="1014" t="s">
        <v>1641</v>
      </c>
      <c r="D2914" s="1014" t="s">
        <v>6393</v>
      </c>
      <c r="E2914" s="1014" t="s">
        <v>6393</v>
      </c>
      <c r="F2914" s="1014" t="s">
        <v>1574</v>
      </c>
      <c r="G2914" s="941" t="s">
        <v>6691</v>
      </c>
      <c r="H2914" s="47" t="s">
        <v>6690</v>
      </c>
      <c r="I2914" s="329">
        <v>3</v>
      </c>
      <c r="J2914" s="915"/>
      <c r="K2914" s="910">
        <f>I2914*J2914</f>
        <v>0</v>
      </c>
      <c r="L2914" s="426"/>
      <c r="M2914" s="909">
        <f>I2914*L2914</f>
        <v>0</v>
      </c>
      <c r="N2914" s="909">
        <f>J2914+L2914</f>
        <v>0</v>
      </c>
      <c r="O2914" s="909">
        <f>I2914*N2914</f>
        <v>0</v>
      </c>
      <c r="P2914" s="147"/>
      <c r="Q2914" s="1256"/>
      <c r="R2914" s="1256"/>
      <c r="S2914" s="1256"/>
      <c r="T2914" s="1256"/>
      <c r="U2914" s="1256"/>
      <c r="V2914" s="1256"/>
      <c r="W2914" s="1256"/>
      <c r="X2914" s="1256"/>
      <c r="Y2914" s="1256"/>
      <c r="Z2914" s="1256"/>
      <c r="AA2914" s="1256"/>
      <c r="AB2914" s="1256"/>
      <c r="AC2914" s="1256"/>
      <c r="AD2914" s="1256"/>
      <c r="AE2914" s="1256"/>
      <c r="AF2914" s="1256"/>
      <c r="AG2914" s="1256"/>
      <c r="AH2914" s="1256"/>
      <c r="AI2914" s="1256"/>
      <c r="AJ2914" s="1256"/>
      <c r="AK2914" s="1256"/>
      <c r="AL2914" s="1256"/>
      <c r="AM2914" s="1256"/>
      <c r="AN2914" s="1256"/>
      <c r="AO2914" s="1256"/>
      <c r="AP2914" s="1256"/>
      <c r="AQ2914" s="1256"/>
      <c r="AR2914" s="1256"/>
      <c r="AS2914" s="1256"/>
      <c r="AT2914" s="1256"/>
      <c r="AU2914" s="1256"/>
      <c r="AV2914" s="1256"/>
      <c r="AW2914" s="1256"/>
      <c r="AX2914" s="1256"/>
      <c r="AY2914" s="1256"/>
      <c r="AZ2914" s="1256"/>
      <c r="BA2914" s="1256"/>
      <c r="BB2914" s="1256"/>
      <c r="BC2914" s="1256"/>
      <c r="BD2914" s="1256"/>
      <c r="BE2914" s="1256"/>
      <c r="BF2914" s="1256"/>
      <c r="BG2914" s="1256"/>
      <c r="BH2914" s="1256"/>
      <c r="BI2914" s="1256"/>
      <c r="BJ2914" s="1256"/>
      <c r="BK2914" s="1256"/>
      <c r="BL2914" s="1256"/>
      <c r="BM2914" s="1256"/>
      <c r="BN2914" s="1256"/>
      <c r="BO2914" s="1256"/>
      <c r="BP2914" s="1256"/>
      <c r="BQ2914" s="1256"/>
      <c r="BR2914" s="1256"/>
      <c r="BS2914" s="1256"/>
    </row>
    <row r="2915" spans="1:71" ht="55.2" outlineLevel="1" collapsed="1">
      <c r="A2915" s="1107">
        <v>2</v>
      </c>
      <c r="B2915" s="1107" t="s">
        <v>1556</v>
      </c>
      <c r="C2915" s="1107" t="s">
        <v>6310</v>
      </c>
      <c r="D2915" s="1107"/>
      <c r="E2915" s="1107"/>
      <c r="F2915" s="1107"/>
      <c r="G2915" s="1114" t="s">
        <v>6705</v>
      </c>
      <c r="H2915" s="1108"/>
      <c r="I2915" s="1108"/>
      <c r="J2915" s="1115"/>
      <c r="K2915" s="1121">
        <f>SUM(K2916:K2927)</f>
        <v>0</v>
      </c>
      <c r="L2915" s="1115"/>
      <c r="M2915" s="1121">
        <f>SUM(M2916:M2927)</f>
        <v>0</v>
      </c>
      <c r="N2915" s="1115"/>
      <c r="O2915" s="1121">
        <f>SUM(O2916:O2927)</f>
        <v>0</v>
      </c>
      <c r="P2915" s="1113"/>
    </row>
    <row r="2916" spans="1:71" s="994" customFormat="1" hidden="1" outlineLevel="2">
      <c r="A2916" s="1014">
        <v>2</v>
      </c>
      <c r="B2916" s="1014" t="s">
        <v>1556</v>
      </c>
      <c r="C2916" s="1014" t="s">
        <v>6310</v>
      </c>
      <c r="D2916" s="1014" t="s">
        <v>6393</v>
      </c>
      <c r="E2916" s="1014" t="s">
        <v>6393</v>
      </c>
      <c r="F2916" s="1014" t="s">
        <v>1559</v>
      </c>
      <c r="G2916" s="1010" t="s">
        <v>6706</v>
      </c>
      <c r="H2916" s="47"/>
      <c r="I2916" s="329"/>
      <c r="J2916" s="915"/>
      <c r="K2916" s="910">
        <f t="shared" ref="K2916:K2927" si="468">I2916*J2916</f>
        <v>0</v>
      </c>
      <c r="L2916" s="426"/>
      <c r="M2916" s="909">
        <f t="shared" ref="M2916:M2927" si="469">I2916*L2916</f>
        <v>0</v>
      </c>
      <c r="N2916" s="909">
        <f t="shared" ref="N2916:N2927" si="470">J2916+L2916</f>
        <v>0</v>
      </c>
      <c r="O2916" s="909">
        <f t="shared" ref="O2916:O2927" si="471">I2916*N2916</f>
        <v>0</v>
      </c>
      <c r="P2916" s="147"/>
      <c r="Q2916" s="1256"/>
      <c r="R2916" s="1256"/>
      <c r="S2916" s="1256"/>
      <c r="T2916" s="1256"/>
      <c r="U2916" s="1256"/>
      <c r="V2916" s="1256"/>
      <c r="W2916" s="1256"/>
      <c r="X2916" s="1256"/>
      <c r="Y2916" s="1256"/>
      <c r="Z2916" s="1256"/>
      <c r="AA2916" s="1256"/>
      <c r="AB2916" s="1256"/>
      <c r="AC2916" s="1256"/>
      <c r="AD2916" s="1256"/>
      <c r="AE2916" s="1256"/>
      <c r="AF2916" s="1256"/>
      <c r="AG2916" s="1256"/>
      <c r="AH2916" s="1256"/>
      <c r="AI2916" s="1256"/>
      <c r="AJ2916" s="1256"/>
      <c r="AK2916" s="1256"/>
      <c r="AL2916" s="1256"/>
      <c r="AM2916" s="1256"/>
      <c r="AN2916" s="1256"/>
      <c r="AO2916" s="1256"/>
      <c r="AP2916" s="1256"/>
      <c r="AQ2916" s="1256"/>
      <c r="AR2916" s="1256"/>
      <c r="AS2916" s="1256"/>
      <c r="AT2916" s="1256"/>
      <c r="AU2916" s="1256"/>
      <c r="AV2916" s="1256"/>
      <c r="AW2916" s="1256"/>
      <c r="AX2916" s="1256"/>
      <c r="AY2916" s="1256"/>
      <c r="AZ2916" s="1256"/>
      <c r="BA2916" s="1256"/>
      <c r="BB2916" s="1256"/>
      <c r="BC2916" s="1256"/>
      <c r="BD2916" s="1256"/>
      <c r="BE2916" s="1256"/>
      <c r="BF2916" s="1256"/>
      <c r="BG2916" s="1256"/>
      <c r="BH2916" s="1256"/>
      <c r="BI2916" s="1256"/>
      <c r="BJ2916" s="1256"/>
      <c r="BK2916" s="1256"/>
      <c r="BL2916" s="1256"/>
      <c r="BM2916" s="1256"/>
      <c r="BN2916" s="1256"/>
      <c r="BO2916" s="1256"/>
      <c r="BP2916" s="1256"/>
      <c r="BQ2916" s="1256"/>
      <c r="BR2916" s="1256"/>
      <c r="BS2916" s="1256"/>
    </row>
    <row r="2917" spans="1:71" s="994" customFormat="1" hidden="1" outlineLevel="2">
      <c r="A2917" s="1014">
        <v>2</v>
      </c>
      <c r="B2917" s="1014" t="s">
        <v>1556</v>
      </c>
      <c r="C2917" s="1014" t="s">
        <v>6310</v>
      </c>
      <c r="D2917" s="1014" t="s">
        <v>6393</v>
      </c>
      <c r="E2917" s="1014" t="s">
        <v>6393</v>
      </c>
      <c r="F2917" s="1014" t="s">
        <v>1556</v>
      </c>
      <c r="G2917" s="1010" t="s">
        <v>6695</v>
      </c>
      <c r="H2917" s="47"/>
      <c r="I2917" s="329"/>
      <c r="J2917" s="915"/>
      <c r="K2917" s="910">
        <f t="shared" si="468"/>
        <v>0</v>
      </c>
      <c r="L2917" s="426"/>
      <c r="M2917" s="909">
        <f t="shared" si="469"/>
        <v>0</v>
      </c>
      <c r="N2917" s="909">
        <f t="shared" si="470"/>
        <v>0</v>
      </c>
      <c r="O2917" s="909">
        <f t="shared" si="471"/>
        <v>0</v>
      </c>
      <c r="P2917" s="147"/>
      <c r="Q2917" s="1256"/>
      <c r="R2917" s="1256"/>
      <c r="S2917" s="1256"/>
      <c r="T2917" s="1256"/>
      <c r="U2917" s="1256"/>
      <c r="V2917" s="1256"/>
      <c r="W2917" s="1256"/>
      <c r="X2917" s="1256"/>
      <c r="Y2917" s="1256"/>
      <c r="Z2917" s="1256"/>
      <c r="AA2917" s="1256"/>
      <c r="AB2917" s="1256"/>
      <c r="AC2917" s="1256"/>
      <c r="AD2917" s="1256"/>
      <c r="AE2917" s="1256"/>
      <c r="AF2917" s="1256"/>
      <c r="AG2917" s="1256"/>
      <c r="AH2917" s="1256"/>
      <c r="AI2917" s="1256"/>
      <c r="AJ2917" s="1256"/>
      <c r="AK2917" s="1256"/>
      <c r="AL2917" s="1256"/>
      <c r="AM2917" s="1256"/>
      <c r="AN2917" s="1256"/>
      <c r="AO2917" s="1256"/>
      <c r="AP2917" s="1256"/>
      <c r="AQ2917" s="1256"/>
      <c r="AR2917" s="1256"/>
      <c r="AS2917" s="1256"/>
      <c r="AT2917" s="1256"/>
      <c r="AU2917" s="1256"/>
      <c r="AV2917" s="1256"/>
      <c r="AW2917" s="1256"/>
      <c r="AX2917" s="1256"/>
      <c r="AY2917" s="1256"/>
      <c r="AZ2917" s="1256"/>
      <c r="BA2917" s="1256"/>
      <c r="BB2917" s="1256"/>
      <c r="BC2917" s="1256"/>
      <c r="BD2917" s="1256"/>
      <c r="BE2917" s="1256"/>
      <c r="BF2917" s="1256"/>
      <c r="BG2917" s="1256"/>
      <c r="BH2917" s="1256"/>
      <c r="BI2917" s="1256"/>
      <c r="BJ2917" s="1256"/>
      <c r="BK2917" s="1256"/>
      <c r="BL2917" s="1256"/>
      <c r="BM2917" s="1256"/>
      <c r="BN2917" s="1256"/>
      <c r="BO2917" s="1256"/>
      <c r="BP2917" s="1256"/>
      <c r="BQ2917" s="1256"/>
      <c r="BR2917" s="1256"/>
      <c r="BS2917" s="1256"/>
    </row>
    <row r="2918" spans="1:71" s="994" customFormat="1" ht="27.6" hidden="1" outlineLevel="2">
      <c r="A2918" s="1014">
        <v>2</v>
      </c>
      <c r="B2918" s="1014" t="s">
        <v>1556</v>
      </c>
      <c r="C2918" s="1014" t="s">
        <v>6310</v>
      </c>
      <c r="D2918" s="1014" t="s">
        <v>6393</v>
      </c>
      <c r="E2918" s="1014" t="s">
        <v>6393</v>
      </c>
      <c r="F2918" s="1014" t="s">
        <v>1561</v>
      </c>
      <c r="G2918" s="941" t="s">
        <v>6701</v>
      </c>
      <c r="H2918" s="47" t="s">
        <v>6680</v>
      </c>
      <c r="I2918" s="329">
        <v>1</v>
      </c>
      <c r="J2918" s="915"/>
      <c r="K2918" s="910">
        <f t="shared" si="468"/>
        <v>0</v>
      </c>
      <c r="L2918" s="426"/>
      <c r="M2918" s="909">
        <f t="shared" si="469"/>
        <v>0</v>
      </c>
      <c r="N2918" s="909">
        <f t="shared" si="470"/>
        <v>0</v>
      </c>
      <c r="O2918" s="909">
        <f t="shared" si="471"/>
        <v>0</v>
      </c>
      <c r="P2918" s="147"/>
      <c r="Q2918" s="1256"/>
      <c r="R2918" s="1256"/>
      <c r="S2918" s="1256"/>
      <c r="T2918" s="1256"/>
      <c r="U2918" s="1256"/>
      <c r="V2918" s="1256"/>
      <c r="W2918" s="1256"/>
      <c r="X2918" s="1256"/>
      <c r="Y2918" s="1256"/>
      <c r="Z2918" s="1256"/>
      <c r="AA2918" s="1256"/>
      <c r="AB2918" s="1256"/>
      <c r="AC2918" s="1256"/>
      <c r="AD2918" s="1256"/>
      <c r="AE2918" s="1256"/>
      <c r="AF2918" s="1256"/>
      <c r="AG2918" s="1256"/>
      <c r="AH2918" s="1256"/>
      <c r="AI2918" s="1256"/>
      <c r="AJ2918" s="1256"/>
      <c r="AK2918" s="1256"/>
      <c r="AL2918" s="1256"/>
      <c r="AM2918" s="1256"/>
      <c r="AN2918" s="1256"/>
      <c r="AO2918" s="1256"/>
      <c r="AP2918" s="1256"/>
      <c r="AQ2918" s="1256"/>
      <c r="AR2918" s="1256"/>
      <c r="AS2918" s="1256"/>
      <c r="AT2918" s="1256"/>
      <c r="AU2918" s="1256"/>
      <c r="AV2918" s="1256"/>
      <c r="AW2918" s="1256"/>
      <c r="AX2918" s="1256"/>
      <c r="AY2918" s="1256"/>
      <c r="AZ2918" s="1256"/>
      <c r="BA2918" s="1256"/>
      <c r="BB2918" s="1256"/>
      <c r="BC2918" s="1256"/>
      <c r="BD2918" s="1256"/>
      <c r="BE2918" s="1256"/>
      <c r="BF2918" s="1256"/>
      <c r="BG2918" s="1256"/>
      <c r="BH2918" s="1256"/>
      <c r="BI2918" s="1256"/>
      <c r="BJ2918" s="1256"/>
      <c r="BK2918" s="1256"/>
      <c r="BL2918" s="1256"/>
      <c r="BM2918" s="1256"/>
      <c r="BN2918" s="1256"/>
      <c r="BO2918" s="1256"/>
      <c r="BP2918" s="1256"/>
      <c r="BQ2918" s="1256"/>
      <c r="BR2918" s="1256"/>
      <c r="BS2918" s="1256"/>
    </row>
    <row r="2919" spans="1:71" s="994" customFormat="1" ht="41.4" hidden="1" outlineLevel="2">
      <c r="A2919" s="1014">
        <v>2</v>
      </c>
      <c r="B2919" s="1014" t="s">
        <v>1556</v>
      </c>
      <c r="C2919" s="1014" t="s">
        <v>6310</v>
      </c>
      <c r="D2919" s="1014" t="s">
        <v>6393</v>
      </c>
      <c r="E2919" s="1014" t="s">
        <v>6393</v>
      </c>
      <c r="F2919" s="1014" t="s">
        <v>1574</v>
      </c>
      <c r="G2919" s="941" t="s">
        <v>6702</v>
      </c>
      <c r="H2919" s="47" t="s">
        <v>6697</v>
      </c>
      <c r="I2919" s="329">
        <v>6</v>
      </c>
      <c r="J2919" s="915"/>
      <c r="K2919" s="910">
        <f t="shared" si="468"/>
        <v>0</v>
      </c>
      <c r="L2919" s="426"/>
      <c r="M2919" s="909">
        <f t="shared" si="469"/>
        <v>0</v>
      </c>
      <c r="N2919" s="909">
        <f t="shared" si="470"/>
        <v>0</v>
      </c>
      <c r="O2919" s="909">
        <f t="shared" si="471"/>
        <v>0</v>
      </c>
      <c r="P2919" s="147"/>
      <c r="Q2919" s="1256"/>
      <c r="R2919" s="1256"/>
      <c r="S2919" s="1256"/>
      <c r="T2919" s="1256"/>
      <c r="U2919" s="1256"/>
      <c r="V2919" s="1256"/>
      <c r="W2919" s="1256"/>
      <c r="X2919" s="1256"/>
      <c r="Y2919" s="1256"/>
      <c r="Z2919" s="1256"/>
      <c r="AA2919" s="1256"/>
      <c r="AB2919" s="1256"/>
      <c r="AC2919" s="1256"/>
      <c r="AD2919" s="1256"/>
      <c r="AE2919" s="1256"/>
      <c r="AF2919" s="1256"/>
      <c r="AG2919" s="1256"/>
      <c r="AH2919" s="1256"/>
      <c r="AI2919" s="1256"/>
      <c r="AJ2919" s="1256"/>
      <c r="AK2919" s="1256"/>
      <c r="AL2919" s="1256"/>
      <c r="AM2919" s="1256"/>
      <c r="AN2919" s="1256"/>
      <c r="AO2919" s="1256"/>
      <c r="AP2919" s="1256"/>
      <c r="AQ2919" s="1256"/>
      <c r="AR2919" s="1256"/>
      <c r="AS2919" s="1256"/>
      <c r="AT2919" s="1256"/>
      <c r="AU2919" s="1256"/>
      <c r="AV2919" s="1256"/>
      <c r="AW2919" s="1256"/>
      <c r="AX2919" s="1256"/>
      <c r="AY2919" s="1256"/>
      <c r="AZ2919" s="1256"/>
      <c r="BA2919" s="1256"/>
      <c r="BB2919" s="1256"/>
      <c r="BC2919" s="1256"/>
      <c r="BD2919" s="1256"/>
      <c r="BE2919" s="1256"/>
      <c r="BF2919" s="1256"/>
      <c r="BG2919" s="1256"/>
      <c r="BH2919" s="1256"/>
      <c r="BI2919" s="1256"/>
      <c r="BJ2919" s="1256"/>
      <c r="BK2919" s="1256"/>
      <c r="BL2919" s="1256"/>
      <c r="BM2919" s="1256"/>
      <c r="BN2919" s="1256"/>
      <c r="BO2919" s="1256"/>
      <c r="BP2919" s="1256"/>
      <c r="BQ2919" s="1256"/>
      <c r="BR2919" s="1256"/>
      <c r="BS2919" s="1256"/>
    </row>
    <row r="2920" spans="1:71" s="994" customFormat="1" hidden="1" outlineLevel="2">
      <c r="A2920" s="1014">
        <v>2</v>
      </c>
      <c r="B2920" s="1014" t="s">
        <v>1556</v>
      </c>
      <c r="C2920" s="1014" t="s">
        <v>6310</v>
      </c>
      <c r="D2920" s="1014" t="s">
        <v>6393</v>
      </c>
      <c r="E2920" s="1014" t="s">
        <v>6393</v>
      </c>
      <c r="F2920" s="1014" t="s">
        <v>1567</v>
      </c>
      <c r="G2920" s="1010" t="s">
        <v>6696</v>
      </c>
      <c r="H2920" s="47"/>
      <c r="I2920" s="329"/>
      <c r="J2920" s="915"/>
      <c r="K2920" s="910">
        <f t="shared" si="468"/>
        <v>0</v>
      </c>
      <c r="L2920" s="426"/>
      <c r="M2920" s="909">
        <f t="shared" si="469"/>
        <v>0</v>
      </c>
      <c r="N2920" s="909">
        <f t="shared" si="470"/>
        <v>0</v>
      </c>
      <c r="O2920" s="909">
        <f t="shared" si="471"/>
        <v>0</v>
      </c>
      <c r="P2920" s="147"/>
      <c r="Q2920" s="1256"/>
      <c r="R2920" s="1256"/>
      <c r="S2920" s="1256"/>
      <c r="T2920" s="1256"/>
      <c r="U2920" s="1256"/>
      <c r="V2920" s="1256"/>
      <c r="W2920" s="1256"/>
      <c r="X2920" s="1256"/>
      <c r="Y2920" s="1256"/>
      <c r="Z2920" s="1256"/>
      <c r="AA2920" s="1256"/>
      <c r="AB2920" s="1256"/>
      <c r="AC2920" s="1256"/>
      <c r="AD2920" s="1256"/>
      <c r="AE2920" s="1256"/>
      <c r="AF2920" s="1256"/>
      <c r="AG2920" s="1256"/>
      <c r="AH2920" s="1256"/>
      <c r="AI2920" s="1256"/>
      <c r="AJ2920" s="1256"/>
      <c r="AK2920" s="1256"/>
      <c r="AL2920" s="1256"/>
      <c r="AM2920" s="1256"/>
      <c r="AN2920" s="1256"/>
      <c r="AO2920" s="1256"/>
      <c r="AP2920" s="1256"/>
      <c r="AQ2920" s="1256"/>
      <c r="AR2920" s="1256"/>
      <c r="AS2920" s="1256"/>
      <c r="AT2920" s="1256"/>
      <c r="AU2920" s="1256"/>
      <c r="AV2920" s="1256"/>
      <c r="AW2920" s="1256"/>
      <c r="AX2920" s="1256"/>
      <c r="AY2920" s="1256"/>
      <c r="AZ2920" s="1256"/>
      <c r="BA2920" s="1256"/>
      <c r="BB2920" s="1256"/>
      <c r="BC2920" s="1256"/>
      <c r="BD2920" s="1256"/>
      <c r="BE2920" s="1256"/>
      <c r="BF2920" s="1256"/>
      <c r="BG2920" s="1256"/>
      <c r="BH2920" s="1256"/>
      <c r="BI2920" s="1256"/>
      <c r="BJ2920" s="1256"/>
      <c r="BK2920" s="1256"/>
      <c r="BL2920" s="1256"/>
      <c r="BM2920" s="1256"/>
      <c r="BN2920" s="1256"/>
      <c r="BO2920" s="1256"/>
      <c r="BP2920" s="1256"/>
      <c r="BQ2920" s="1256"/>
      <c r="BR2920" s="1256"/>
      <c r="BS2920" s="1256"/>
    </row>
    <row r="2921" spans="1:71" s="994" customFormat="1" ht="27.6" hidden="1" outlineLevel="2">
      <c r="A2921" s="1014">
        <v>2</v>
      </c>
      <c r="B2921" s="1014" t="s">
        <v>1556</v>
      </c>
      <c r="C2921" s="1014" t="s">
        <v>6310</v>
      </c>
      <c r="D2921" s="1014" t="s">
        <v>6393</v>
      </c>
      <c r="E2921" s="1014" t="s">
        <v>6393</v>
      </c>
      <c r="F2921" s="1014" t="s">
        <v>1571</v>
      </c>
      <c r="G2921" s="941" t="s">
        <v>6700</v>
      </c>
      <c r="H2921" s="47" t="s">
        <v>6680</v>
      </c>
      <c r="I2921" s="329">
        <v>1</v>
      </c>
      <c r="J2921" s="915"/>
      <c r="K2921" s="910">
        <f t="shared" si="468"/>
        <v>0</v>
      </c>
      <c r="L2921" s="426"/>
      <c r="M2921" s="909">
        <f t="shared" si="469"/>
        <v>0</v>
      </c>
      <c r="N2921" s="909">
        <f t="shared" si="470"/>
        <v>0</v>
      </c>
      <c r="O2921" s="909">
        <f t="shared" si="471"/>
        <v>0</v>
      </c>
      <c r="P2921" s="147"/>
      <c r="Q2921" s="1256"/>
      <c r="R2921" s="1256"/>
      <c r="S2921" s="1256"/>
      <c r="T2921" s="1256"/>
      <c r="U2921" s="1256"/>
      <c r="V2921" s="1256"/>
      <c r="W2921" s="1256"/>
      <c r="X2921" s="1256"/>
      <c r="Y2921" s="1256"/>
      <c r="Z2921" s="1256"/>
      <c r="AA2921" s="1256"/>
      <c r="AB2921" s="1256"/>
      <c r="AC2921" s="1256"/>
      <c r="AD2921" s="1256"/>
      <c r="AE2921" s="1256"/>
      <c r="AF2921" s="1256"/>
      <c r="AG2921" s="1256"/>
      <c r="AH2921" s="1256"/>
      <c r="AI2921" s="1256"/>
      <c r="AJ2921" s="1256"/>
      <c r="AK2921" s="1256"/>
      <c r="AL2921" s="1256"/>
      <c r="AM2921" s="1256"/>
      <c r="AN2921" s="1256"/>
      <c r="AO2921" s="1256"/>
      <c r="AP2921" s="1256"/>
      <c r="AQ2921" s="1256"/>
      <c r="AR2921" s="1256"/>
      <c r="AS2921" s="1256"/>
      <c r="AT2921" s="1256"/>
      <c r="AU2921" s="1256"/>
      <c r="AV2921" s="1256"/>
      <c r="AW2921" s="1256"/>
      <c r="AX2921" s="1256"/>
      <c r="AY2921" s="1256"/>
      <c r="AZ2921" s="1256"/>
      <c r="BA2921" s="1256"/>
      <c r="BB2921" s="1256"/>
      <c r="BC2921" s="1256"/>
      <c r="BD2921" s="1256"/>
      <c r="BE2921" s="1256"/>
      <c r="BF2921" s="1256"/>
      <c r="BG2921" s="1256"/>
      <c r="BH2921" s="1256"/>
      <c r="BI2921" s="1256"/>
      <c r="BJ2921" s="1256"/>
      <c r="BK2921" s="1256"/>
      <c r="BL2921" s="1256"/>
      <c r="BM2921" s="1256"/>
      <c r="BN2921" s="1256"/>
      <c r="BO2921" s="1256"/>
      <c r="BP2921" s="1256"/>
      <c r="BQ2921" s="1256"/>
      <c r="BR2921" s="1256"/>
      <c r="BS2921" s="1256"/>
    </row>
    <row r="2922" spans="1:71" s="994" customFormat="1" hidden="1" outlineLevel="2">
      <c r="A2922" s="1014">
        <v>2</v>
      </c>
      <c r="B2922" s="1014" t="s">
        <v>1556</v>
      </c>
      <c r="C2922" s="1014" t="s">
        <v>6310</v>
      </c>
      <c r="D2922" s="1014" t="s">
        <v>6393</v>
      </c>
      <c r="E2922" s="1014" t="s">
        <v>6393</v>
      </c>
      <c r="F2922" s="1014" t="s">
        <v>1589</v>
      </c>
      <c r="G2922" s="1010" t="s">
        <v>6707</v>
      </c>
      <c r="H2922" s="47"/>
      <c r="I2922" s="329"/>
      <c r="J2922" s="915"/>
      <c r="K2922" s="910">
        <f t="shared" si="468"/>
        <v>0</v>
      </c>
      <c r="L2922" s="426"/>
      <c r="M2922" s="909">
        <f t="shared" si="469"/>
        <v>0</v>
      </c>
      <c r="N2922" s="909">
        <f t="shared" si="470"/>
        <v>0</v>
      </c>
      <c r="O2922" s="909">
        <f t="shared" si="471"/>
        <v>0</v>
      </c>
      <c r="P2922" s="147"/>
      <c r="Q2922" s="1256"/>
      <c r="R2922" s="1256"/>
      <c r="S2922" s="1256"/>
      <c r="T2922" s="1256"/>
      <c r="U2922" s="1256"/>
      <c r="V2922" s="1256"/>
      <c r="W2922" s="1256"/>
      <c r="X2922" s="1256"/>
      <c r="Y2922" s="1256"/>
      <c r="Z2922" s="1256"/>
      <c r="AA2922" s="1256"/>
      <c r="AB2922" s="1256"/>
      <c r="AC2922" s="1256"/>
      <c r="AD2922" s="1256"/>
      <c r="AE2922" s="1256"/>
      <c r="AF2922" s="1256"/>
      <c r="AG2922" s="1256"/>
      <c r="AH2922" s="1256"/>
      <c r="AI2922" s="1256"/>
      <c r="AJ2922" s="1256"/>
      <c r="AK2922" s="1256"/>
      <c r="AL2922" s="1256"/>
      <c r="AM2922" s="1256"/>
      <c r="AN2922" s="1256"/>
      <c r="AO2922" s="1256"/>
      <c r="AP2922" s="1256"/>
      <c r="AQ2922" s="1256"/>
      <c r="AR2922" s="1256"/>
      <c r="AS2922" s="1256"/>
      <c r="AT2922" s="1256"/>
      <c r="AU2922" s="1256"/>
      <c r="AV2922" s="1256"/>
      <c r="AW2922" s="1256"/>
      <c r="AX2922" s="1256"/>
      <c r="AY2922" s="1256"/>
      <c r="AZ2922" s="1256"/>
      <c r="BA2922" s="1256"/>
      <c r="BB2922" s="1256"/>
      <c r="BC2922" s="1256"/>
      <c r="BD2922" s="1256"/>
      <c r="BE2922" s="1256"/>
      <c r="BF2922" s="1256"/>
      <c r="BG2922" s="1256"/>
      <c r="BH2922" s="1256"/>
      <c r="BI2922" s="1256"/>
      <c r="BJ2922" s="1256"/>
      <c r="BK2922" s="1256"/>
      <c r="BL2922" s="1256"/>
      <c r="BM2922" s="1256"/>
      <c r="BN2922" s="1256"/>
      <c r="BO2922" s="1256"/>
      <c r="BP2922" s="1256"/>
      <c r="BQ2922" s="1256"/>
      <c r="BR2922" s="1256"/>
      <c r="BS2922" s="1256"/>
    </row>
    <row r="2923" spans="1:71" s="994" customFormat="1" hidden="1" outlineLevel="2">
      <c r="A2923" s="1014">
        <v>2</v>
      </c>
      <c r="B2923" s="1014" t="s">
        <v>1556</v>
      </c>
      <c r="C2923" s="1014" t="s">
        <v>6310</v>
      </c>
      <c r="D2923" s="1014" t="s">
        <v>6393</v>
      </c>
      <c r="E2923" s="1014" t="s">
        <v>6393</v>
      </c>
      <c r="F2923" s="1014" t="s">
        <v>1594</v>
      </c>
      <c r="G2923" s="1010" t="s">
        <v>6695</v>
      </c>
      <c r="H2923" s="47"/>
      <c r="I2923" s="329"/>
      <c r="J2923" s="915"/>
      <c r="K2923" s="910">
        <f t="shared" si="468"/>
        <v>0</v>
      </c>
      <c r="L2923" s="426"/>
      <c r="M2923" s="909">
        <f t="shared" si="469"/>
        <v>0</v>
      </c>
      <c r="N2923" s="909">
        <f t="shared" si="470"/>
        <v>0</v>
      </c>
      <c r="O2923" s="909">
        <f t="shared" si="471"/>
        <v>0</v>
      </c>
      <c r="P2923" s="147"/>
      <c r="Q2923" s="1256"/>
      <c r="R2923" s="1256"/>
      <c r="S2923" s="1256"/>
      <c r="T2923" s="1256"/>
      <c r="U2923" s="1256"/>
      <c r="V2923" s="1256"/>
      <c r="W2923" s="1256"/>
      <c r="X2923" s="1256"/>
      <c r="Y2923" s="1256"/>
      <c r="Z2923" s="1256"/>
      <c r="AA2923" s="1256"/>
      <c r="AB2923" s="1256"/>
      <c r="AC2923" s="1256"/>
      <c r="AD2923" s="1256"/>
      <c r="AE2923" s="1256"/>
      <c r="AF2923" s="1256"/>
      <c r="AG2923" s="1256"/>
      <c r="AH2923" s="1256"/>
      <c r="AI2923" s="1256"/>
      <c r="AJ2923" s="1256"/>
      <c r="AK2923" s="1256"/>
      <c r="AL2923" s="1256"/>
      <c r="AM2923" s="1256"/>
      <c r="AN2923" s="1256"/>
      <c r="AO2923" s="1256"/>
      <c r="AP2923" s="1256"/>
      <c r="AQ2923" s="1256"/>
      <c r="AR2923" s="1256"/>
      <c r="AS2923" s="1256"/>
      <c r="AT2923" s="1256"/>
      <c r="AU2923" s="1256"/>
      <c r="AV2923" s="1256"/>
      <c r="AW2923" s="1256"/>
      <c r="AX2923" s="1256"/>
      <c r="AY2923" s="1256"/>
      <c r="AZ2923" s="1256"/>
      <c r="BA2923" s="1256"/>
      <c r="BB2923" s="1256"/>
      <c r="BC2923" s="1256"/>
      <c r="BD2923" s="1256"/>
      <c r="BE2923" s="1256"/>
      <c r="BF2923" s="1256"/>
      <c r="BG2923" s="1256"/>
      <c r="BH2923" s="1256"/>
      <c r="BI2923" s="1256"/>
      <c r="BJ2923" s="1256"/>
      <c r="BK2923" s="1256"/>
      <c r="BL2923" s="1256"/>
      <c r="BM2923" s="1256"/>
      <c r="BN2923" s="1256"/>
      <c r="BO2923" s="1256"/>
      <c r="BP2923" s="1256"/>
      <c r="BQ2923" s="1256"/>
      <c r="BR2923" s="1256"/>
      <c r="BS2923" s="1256"/>
    </row>
    <row r="2924" spans="1:71" s="994" customFormat="1" ht="27.6" hidden="1" outlineLevel="2">
      <c r="A2924" s="1014">
        <v>2</v>
      </c>
      <c r="B2924" s="1014" t="s">
        <v>1556</v>
      </c>
      <c r="C2924" s="1014" t="s">
        <v>6310</v>
      </c>
      <c r="D2924" s="1014" t="s">
        <v>6393</v>
      </c>
      <c r="E2924" s="1014" t="s">
        <v>6393</v>
      </c>
      <c r="F2924" s="1014" t="s">
        <v>5726</v>
      </c>
      <c r="G2924" s="941" t="s">
        <v>6701</v>
      </c>
      <c r="H2924" s="47" t="s">
        <v>6680</v>
      </c>
      <c r="I2924" s="329">
        <v>1</v>
      </c>
      <c r="J2924" s="915"/>
      <c r="K2924" s="910">
        <f t="shared" si="468"/>
        <v>0</v>
      </c>
      <c r="L2924" s="426"/>
      <c r="M2924" s="909">
        <f t="shared" si="469"/>
        <v>0</v>
      </c>
      <c r="N2924" s="909">
        <f t="shared" si="470"/>
        <v>0</v>
      </c>
      <c r="O2924" s="909">
        <f t="shared" si="471"/>
        <v>0</v>
      </c>
      <c r="P2924" s="147"/>
      <c r="Q2924" s="1256"/>
      <c r="R2924" s="1256"/>
      <c r="S2924" s="1256"/>
      <c r="T2924" s="1256"/>
      <c r="U2924" s="1256"/>
      <c r="V2924" s="1256"/>
      <c r="W2924" s="1256"/>
      <c r="X2924" s="1256"/>
      <c r="Y2924" s="1256"/>
      <c r="Z2924" s="1256"/>
      <c r="AA2924" s="1256"/>
      <c r="AB2924" s="1256"/>
      <c r="AC2924" s="1256"/>
      <c r="AD2924" s="1256"/>
      <c r="AE2924" s="1256"/>
      <c r="AF2924" s="1256"/>
      <c r="AG2924" s="1256"/>
      <c r="AH2924" s="1256"/>
      <c r="AI2924" s="1256"/>
      <c r="AJ2924" s="1256"/>
      <c r="AK2924" s="1256"/>
      <c r="AL2924" s="1256"/>
      <c r="AM2924" s="1256"/>
      <c r="AN2924" s="1256"/>
      <c r="AO2924" s="1256"/>
      <c r="AP2924" s="1256"/>
      <c r="AQ2924" s="1256"/>
      <c r="AR2924" s="1256"/>
      <c r="AS2924" s="1256"/>
      <c r="AT2924" s="1256"/>
      <c r="AU2924" s="1256"/>
      <c r="AV2924" s="1256"/>
      <c r="AW2924" s="1256"/>
      <c r="AX2924" s="1256"/>
      <c r="AY2924" s="1256"/>
      <c r="AZ2924" s="1256"/>
      <c r="BA2924" s="1256"/>
      <c r="BB2924" s="1256"/>
      <c r="BC2924" s="1256"/>
      <c r="BD2924" s="1256"/>
      <c r="BE2924" s="1256"/>
      <c r="BF2924" s="1256"/>
      <c r="BG2924" s="1256"/>
      <c r="BH2924" s="1256"/>
      <c r="BI2924" s="1256"/>
      <c r="BJ2924" s="1256"/>
      <c r="BK2924" s="1256"/>
      <c r="BL2924" s="1256"/>
      <c r="BM2924" s="1256"/>
      <c r="BN2924" s="1256"/>
      <c r="BO2924" s="1256"/>
      <c r="BP2924" s="1256"/>
      <c r="BQ2924" s="1256"/>
      <c r="BR2924" s="1256"/>
      <c r="BS2924" s="1256"/>
    </row>
    <row r="2925" spans="1:71" s="994" customFormat="1" ht="41.4" hidden="1" outlineLevel="2">
      <c r="A2925" s="1014">
        <v>2</v>
      </c>
      <c r="B2925" s="1014" t="s">
        <v>1556</v>
      </c>
      <c r="C2925" s="1014" t="s">
        <v>6310</v>
      </c>
      <c r="D2925" s="1014" t="s">
        <v>6393</v>
      </c>
      <c r="E2925" s="1014" t="s">
        <v>6393</v>
      </c>
      <c r="F2925" s="1014" t="s">
        <v>6298</v>
      </c>
      <c r="G2925" s="941" t="s">
        <v>6702</v>
      </c>
      <c r="H2925" s="47" t="s">
        <v>6697</v>
      </c>
      <c r="I2925" s="329">
        <v>4</v>
      </c>
      <c r="J2925" s="915"/>
      <c r="K2925" s="910">
        <f t="shared" si="468"/>
        <v>0</v>
      </c>
      <c r="L2925" s="426"/>
      <c r="M2925" s="909">
        <f t="shared" si="469"/>
        <v>0</v>
      </c>
      <c r="N2925" s="909">
        <f t="shared" si="470"/>
        <v>0</v>
      </c>
      <c r="O2925" s="909">
        <f t="shared" si="471"/>
        <v>0</v>
      </c>
      <c r="P2925" s="147"/>
      <c r="Q2925" s="1256"/>
      <c r="R2925" s="1256"/>
      <c r="S2925" s="1256"/>
      <c r="T2925" s="1256"/>
      <c r="U2925" s="1256"/>
      <c r="V2925" s="1256"/>
      <c r="W2925" s="1256"/>
      <c r="X2925" s="1256"/>
      <c r="Y2925" s="1256"/>
      <c r="Z2925" s="1256"/>
      <c r="AA2925" s="1256"/>
      <c r="AB2925" s="1256"/>
      <c r="AC2925" s="1256"/>
      <c r="AD2925" s="1256"/>
      <c r="AE2925" s="1256"/>
      <c r="AF2925" s="1256"/>
      <c r="AG2925" s="1256"/>
      <c r="AH2925" s="1256"/>
      <c r="AI2925" s="1256"/>
      <c r="AJ2925" s="1256"/>
      <c r="AK2925" s="1256"/>
      <c r="AL2925" s="1256"/>
      <c r="AM2925" s="1256"/>
      <c r="AN2925" s="1256"/>
      <c r="AO2925" s="1256"/>
      <c r="AP2925" s="1256"/>
      <c r="AQ2925" s="1256"/>
      <c r="AR2925" s="1256"/>
      <c r="AS2925" s="1256"/>
      <c r="AT2925" s="1256"/>
      <c r="AU2925" s="1256"/>
      <c r="AV2925" s="1256"/>
      <c r="AW2925" s="1256"/>
      <c r="AX2925" s="1256"/>
      <c r="AY2925" s="1256"/>
      <c r="AZ2925" s="1256"/>
      <c r="BA2925" s="1256"/>
      <c r="BB2925" s="1256"/>
      <c r="BC2925" s="1256"/>
      <c r="BD2925" s="1256"/>
      <c r="BE2925" s="1256"/>
      <c r="BF2925" s="1256"/>
      <c r="BG2925" s="1256"/>
      <c r="BH2925" s="1256"/>
      <c r="BI2925" s="1256"/>
      <c r="BJ2925" s="1256"/>
      <c r="BK2925" s="1256"/>
      <c r="BL2925" s="1256"/>
      <c r="BM2925" s="1256"/>
      <c r="BN2925" s="1256"/>
      <c r="BO2925" s="1256"/>
      <c r="BP2925" s="1256"/>
      <c r="BQ2925" s="1256"/>
      <c r="BR2925" s="1256"/>
      <c r="BS2925" s="1256"/>
    </row>
    <row r="2926" spans="1:71" s="994" customFormat="1" hidden="1" outlineLevel="2">
      <c r="A2926" s="1014">
        <v>2</v>
      </c>
      <c r="B2926" s="1014" t="s">
        <v>1556</v>
      </c>
      <c r="C2926" s="1014" t="s">
        <v>6310</v>
      </c>
      <c r="D2926" s="1014" t="s">
        <v>6393</v>
      </c>
      <c r="E2926" s="1014" t="s">
        <v>6393</v>
      </c>
      <c r="F2926" s="1014" t="s">
        <v>6299</v>
      </c>
      <c r="G2926" s="1010" t="s">
        <v>6696</v>
      </c>
      <c r="H2926" s="47"/>
      <c r="I2926" s="329"/>
      <c r="J2926" s="915"/>
      <c r="K2926" s="910">
        <f t="shared" si="468"/>
        <v>0</v>
      </c>
      <c r="L2926" s="426"/>
      <c r="M2926" s="909">
        <f t="shared" si="469"/>
        <v>0</v>
      </c>
      <c r="N2926" s="909">
        <f t="shared" si="470"/>
        <v>0</v>
      </c>
      <c r="O2926" s="909">
        <f t="shared" si="471"/>
        <v>0</v>
      </c>
      <c r="P2926" s="147"/>
      <c r="Q2926" s="1256"/>
      <c r="R2926" s="1256"/>
      <c r="S2926" s="1256"/>
      <c r="T2926" s="1256"/>
      <c r="U2926" s="1256"/>
      <c r="V2926" s="1256"/>
      <c r="W2926" s="1256"/>
      <c r="X2926" s="1256"/>
      <c r="Y2926" s="1256"/>
      <c r="Z2926" s="1256"/>
      <c r="AA2926" s="1256"/>
      <c r="AB2926" s="1256"/>
      <c r="AC2926" s="1256"/>
      <c r="AD2926" s="1256"/>
      <c r="AE2926" s="1256"/>
      <c r="AF2926" s="1256"/>
      <c r="AG2926" s="1256"/>
      <c r="AH2926" s="1256"/>
      <c r="AI2926" s="1256"/>
      <c r="AJ2926" s="1256"/>
      <c r="AK2926" s="1256"/>
      <c r="AL2926" s="1256"/>
      <c r="AM2926" s="1256"/>
      <c r="AN2926" s="1256"/>
      <c r="AO2926" s="1256"/>
      <c r="AP2926" s="1256"/>
      <c r="AQ2926" s="1256"/>
      <c r="AR2926" s="1256"/>
      <c r="AS2926" s="1256"/>
      <c r="AT2926" s="1256"/>
      <c r="AU2926" s="1256"/>
      <c r="AV2926" s="1256"/>
      <c r="AW2926" s="1256"/>
      <c r="AX2926" s="1256"/>
      <c r="AY2926" s="1256"/>
      <c r="AZ2926" s="1256"/>
      <c r="BA2926" s="1256"/>
      <c r="BB2926" s="1256"/>
      <c r="BC2926" s="1256"/>
      <c r="BD2926" s="1256"/>
      <c r="BE2926" s="1256"/>
      <c r="BF2926" s="1256"/>
      <c r="BG2926" s="1256"/>
      <c r="BH2926" s="1256"/>
      <c r="BI2926" s="1256"/>
      <c r="BJ2926" s="1256"/>
      <c r="BK2926" s="1256"/>
      <c r="BL2926" s="1256"/>
      <c r="BM2926" s="1256"/>
      <c r="BN2926" s="1256"/>
      <c r="BO2926" s="1256"/>
      <c r="BP2926" s="1256"/>
      <c r="BQ2926" s="1256"/>
      <c r="BR2926" s="1256"/>
      <c r="BS2926" s="1256"/>
    </row>
    <row r="2927" spans="1:71" s="994" customFormat="1" ht="27.6" hidden="1" outlineLevel="2">
      <c r="A2927" s="1014">
        <v>2</v>
      </c>
      <c r="B2927" s="1014" t="s">
        <v>1556</v>
      </c>
      <c r="C2927" s="1014" t="s">
        <v>6310</v>
      </c>
      <c r="D2927" s="1014" t="s">
        <v>6393</v>
      </c>
      <c r="E2927" s="1014" t="s">
        <v>6393</v>
      </c>
      <c r="F2927" s="1014" t="s">
        <v>1579</v>
      </c>
      <c r="G2927" s="941" t="s">
        <v>6700</v>
      </c>
      <c r="H2927" s="47" t="s">
        <v>6680</v>
      </c>
      <c r="I2927" s="329">
        <v>1</v>
      </c>
      <c r="J2927" s="915"/>
      <c r="K2927" s="910">
        <f t="shared" si="468"/>
        <v>0</v>
      </c>
      <c r="L2927" s="426"/>
      <c r="M2927" s="909">
        <f t="shared" si="469"/>
        <v>0</v>
      </c>
      <c r="N2927" s="909">
        <f t="shared" si="470"/>
        <v>0</v>
      </c>
      <c r="O2927" s="909">
        <f t="shared" si="471"/>
        <v>0</v>
      </c>
      <c r="P2927" s="147"/>
      <c r="Q2927" s="1256"/>
      <c r="R2927" s="1256"/>
      <c r="S2927" s="1256"/>
      <c r="T2927" s="1256"/>
      <c r="U2927" s="1256"/>
      <c r="V2927" s="1256"/>
      <c r="W2927" s="1256"/>
      <c r="X2927" s="1256"/>
      <c r="Y2927" s="1256"/>
      <c r="Z2927" s="1256"/>
      <c r="AA2927" s="1256"/>
      <c r="AB2927" s="1256"/>
      <c r="AC2927" s="1256"/>
      <c r="AD2927" s="1256"/>
      <c r="AE2927" s="1256"/>
      <c r="AF2927" s="1256"/>
      <c r="AG2927" s="1256"/>
      <c r="AH2927" s="1256"/>
      <c r="AI2927" s="1256"/>
      <c r="AJ2927" s="1256"/>
      <c r="AK2927" s="1256"/>
      <c r="AL2927" s="1256"/>
      <c r="AM2927" s="1256"/>
      <c r="AN2927" s="1256"/>
      <c r="AO2927" s="1256"/>
      <c r="AP2927" s="1256"/>
      <c r="AQ2927" s="1256"/>
      <c r="AR2927" s="1256"/>
      <c r="AS2927" s="1256"/>
      <c r="AT2927" s="1256"/>
      <c r="AU2927" s="1256"/>
      <c r="AV2927" s="1256"/>
      <c r="AW2927" s="1256"/>
      <c r="AX2927" s="1256"/>
      <c r="AY2927" s="1256"/>
      <c r="AZ2927" s="1256"/>
      <c r="BA2927" s="1256"/>
      <c r="BB2927" s="1256"/>
      <c r="BC2927" s="1256"/>
      <c r="BD2927" s="1256"/>
      <c r="BE2927" s="1256"/>
      <c r="BF2927" s="1256"/>
      <c r="BG2927" s="1256"/>
      <c r="BH2927" s="1256"/>
      <c r="BI2927" s="1256"/>
      <c r="BJ2927" s="1256"/>
      <c r="BK2927" s="1256"/>
      <c r="BL2927" s="1256"/>
      <c r="BM2927" s="1256"/>
      <c r="BN2927" s="1256"/>
      <c r="BO2927" s="1256"/>
      <c r="BP2927" s="1256"/>
      <c r="BQ2927" s="1256"/>
      <c r="BR2927" s="1256"/>
      <c r="BS2927" s="1256"/>
    </row>
    <row r="2928" spans="1:71" ht="41.4" outlineLevel="1" collapsed="1">
      <c r="A2928" s="1107">
        <v>2</v>
      </c>
      <c r="B2928" s="1107" t="s">
        <v>1556</v>
      </c>
      <c r="C2928" s="1107" t="s">
        <v>3531</v>
      </c>
      <c r="D2928" s="1107"/>
      <c r="E2928" s="1107"/>
      <c r="F2928" s="1107"/>
      <c r="G2928" s="1114" t="s">
        <v>6708</v>
      </c>
      <c r="H2928" s="1108"/>
      <c r="I2928" s="1108"/>
      <c r="J2928" s="1115"/>
      <c r="K2928" s="1121">
        <f>SUM(K2929:K2938)</f>
        <v>0</v>
      </c>
      <c r="L2928" s="1115"/>
      <c r="M2928" s="1121">
        <f>SUM(M2929:M2938)</f>
        <v>0</v>
      </c>
      <c r="N2928" s="1115"/>
      <c r="O2928" s="1121">
        <f>SUM(O2929:O2938)</f>
        <v>0</v>
      </c>
      <c r="P2928" s="1113"/>
    </row>
    <row r="2929" spans="1:71" s="994" customFormat="1" hidden="1" outlineLevel="2">
      <c r="A2929" s="1014">
        <v>2</v>
      </c>
      <c r="B2929" s="1014" t="s">
        <v>1556</v>
      </c>
      <c r="C2929" s="1014" t="s">
        <v>3531</v>
      </c>
      <c r="D2929" s="1014" t="s">
        <v>6393</v>
      </c>
      <c r="E2929" s="1014" t="s">
        <v>6393</v>
      </c>
      <c r="F2929" s="1014" t="s">
        <v>1559</v>
      </c>
      <c r="G2929" s="1010" t="s">
        <v>6668</v>
      </c>
      <c r="H2929" s="47"/>
      <c r="I2929" s="329"/>
      <c r="J2929" s="915"/>
      <c r="K2929" s="910">
        <f t="shared" ref="K2929:K2938" si="472">I2929*J2929</f>
        <v>0</v>
      </c>
      <c r="L2929" s="426"/>
      <c r="M2929" s="909">
        <f t="shared" ref="M2929:M2938" si="473">I2929*L2929</f>
        <v>0</v>
      </c>
      <c r="N2929" s="909">
        <f t="shared" ref="N2929:N2938" si="474">J2929+L2929</f>
        <v>0</v>
      </c>
      <c r="O2929" s="909">
        <f t="shared" ref="O2929:O2938" si="475">I2929*N2929</f>
        <v>0</v>
      </c>
      <c r="P2929" s="147"/>
      <c r="Q2929" s="1256"/>
      <c r="R2929" s="1256"/>
      <c r="S2929" s="1256"/>
      <c r="T2929" s="1256"/>
      <c r="U2929" s="1256"/>
      <c r="V2929" s="1256"/>
      <c r="W2929" s="1256"/>
      <c r="X2929" s="1256"/>
      <c r="Y2929" s="1256"/>
      <c r="Z2929" s="1256"/>
      <c r="AA2929" s="1256"/>
      <c r="AB2929" s="1256"/>
      <c r="AC2929" s="1256"/>
      <c r="AD2929" s="1256"/>
      <c r="AE2929" s="1256"/>
      <c r="AF2929" s="1256"/>
      <c r="AG2929" s="1256"/>
      <c r="AH2929" s="1256"/>
      <c r="AI2929" s="1256"/>
      <c r="AJ2929" s="1256"/>
      <c r="AK2929" s="1256"/>
      <c r="AL2929" s="1256"/>
      <c r="AM2929" s="1256"/>
      <c r="AN2929" s="1256"/>
      <c r="AO2929" s="1256"/>
      <c r="AP2929" s="1256"/>
      <c r="AQ2929" s="1256"/>
      <c r="AR2929" s="1256"/>
      <c r="AS2929" s="1256"/>
      <c r="AT2929" s="1256"/>
      <c r="AU2929" s="1256"/>
      <c r="AV2929" s="1256"/>
      <c r="AW2929" s="1256"/>
      <c r="AX2929" s="1256"/>
      <c r="AY2929" s="1256"/>
      <c r="AZ2929" s="1256"/>
      <c r="BA2929" s="1256"/>
      <c r="BB2929" s="1256"/>
      <c r="BC2929" s="1256"/>
      <c r="BD2929" s="1256"/>
      <c r="BE2929" s="1256"/>
      <c r="BF2929" s="1256"/>
      <c r="BG2929" s="1256"/>
      <c r="BH2929" s="1256"/>
      <c r="BI2929" s="1256"/>
      <c r="BJ2929" s="1256"/>
      <c r="BK2929" s="1256"/>
      <c r="BL2929" s="1256"/>
      <c r="BM2929" s="1256"/>
      <c r="BN2929" s="1256"/>
      <c r="BO2929" s="1256"/>
      <c r="BP2929" s="1256"/>
      <c r="BQ2929" s="1256"/>
      <c r="BR2929" s="1256"/>
      <c r="BS2929" s="1256"/>
    </row>
    <row r="2930" spans="1:71" s="994" customFormat="1" ht="41.4" hidden="1" outlineLevel="2">
      <c r="A2930" s="1014">
        <v>2</v>
      </c>
      <c r="B2930" s="1014" t="s">
        <v>1556</v>
      </c>
      <c r="C2930" s="1014" t="s">
        <v>3531</v>
      </c>
      <c r="D2930" s="1014" t="s">
        <v>6393</v>
      </c>
      <c r="E2930" s="1014" t="s">
        <v>6393</v>
      </c>
      <c r="F2930" s="1014" t="s">
        <v>1556</v>
      </c>
      <c r="G2930" s="941" t="s">
        <v>6670</v>
      </c>
      <c r="H2930" s="47" t="s">
        <v>29</v>
      </c>
      <c r="I2930" s="329">
        <v>1</v>
      </c>
      <c r="J2930" s="915"/>
      <c r="K2930" s="910">
        <f t="shared" si="472"/>
        <v>0</v>
      </c>
      <c r="L2930" s="426"/>
      <c r="M2930" s="909">
        <f t="shared" si="473"/>
        <v>0</v>
      </c>
      <c r="N2930" s="909">
        <f t="shared" si="474"/>
        <v>0</v>
      </c>
      <c r="O2930" s="909">
        <f t="shared" si="475"/>
        <v>0</v>
      </c>
      <c r="P2930" s="147"/>
      <c r="Q2930" s="1256"/>
      <c r="R2930" s="1256"/>
      <c r="S2930" s="1256"/>
      <c r="T2930" s="1256"/>
      <c r="U2930" s="1256"/>
      <c r="V2930" s="1256"/>
      <c r="W2930" s="1256"/>
      <c r="X2930" s="1256"/>
      <c r="Y2930" s="1256"/>
      <c r="Z2930" s="1256"/>
      <c r="AA2930" s="1256"/>
      <c r="AB2930" s="1256"/>
      <c r="AC2930" s="1256"/>
      <c r="AD2930" s="1256"/>
      <c r="AE2930" s="1256"/>
      <c r="AF2930" s="1256"/>
      <c r="AG2930" s="1256"/>
      <c r="AH2930" s="1256"/>
      <c r="AI2930" s="1256"/>
      <c r="AJ2930" s="1256"/>
      <c r="AK2930" s="1256"/>
      <c r="AL2930" s="1256"/>
      <c r="AM2930" s="1256"/>
      <c r="AN2930" s="1256"/>
      <c r="AO2930" s="1256"/>
      <c r="AP2930" s="1256"/>
      <c r="AQ2930" s="1256"/>
      <c r="AR2930" s="1256"/>
      <c r="AS2930" s="1256"/>
      <c r="AT2930" s="1256"/>
      <c r="AU2930" s="1256"/>
      <c r="AV2930" s="1256"/>
      <c r="AW2930" s="1256"/>
      <c r="AX2930" s="1256"/>
      <c r="AY2930" s="1256"/>
      <c r="AZ2930" s="1256"/>
      <c r="BA2930" s="1256"/>
      <c r="BB2930" s="1256"/>
      <c r="BC2930" s="1256"/>
      <c r="BD2930" s="1256"/>
      <c r="BE2930" s="1256"/>
      <c r="BF2930" s="1256"/>
      <c r="BG2930" s="1256"/>
      <c r="BH2930" s="1256"/>
      <c r="BI2930" s="1256"/>
      <c r="BJ2930" s="1256"/>
      <c r="BK2930" s="1256"/>
      <c r="BL2930" s="1256"/>
      <c r="BM2930" s="1256"/>
      <c r="BN2930" s="1256"/>
      <c r="BO2930" s="1256"/>
      <c r="BP2930" s="1256"/>
      <c r="BQ2930" s="1256"/>
      <c r="BR2930" s="1256"/>
      <c r="BS2930" s="1256"/>
    </row>
    <row r="2931" spans="1:71" s="994" customFormat="1" hidden="1" outlineLevel="2">
      <c r="A2931" s="1014">
        <v>2</v>
      </c>
      <c r="B2931" s="1014" t="s">
        <v>1556</v>
      </c>
      <c r="C2931" s="1014" t="s">
        <v>3531</v>
      </c>
      <c r="D2931" s="1014" t="s">
        <v>6393</v>
      </c>
      <c r="E2931" s="1014" t="s">
        <v>6393</v>
      </c>
      <c r="F2931" s="1014" t="s">
        <v>1561</v>
      </c>
      <c r="G2931" s="941" t="s">
        <v>6672</v>
      </c>
      <c r="H2931" s="47" t="s">
        <v>29</v>
      </c>
      <c r="I2931" s="329">
        <v>1</v>
      </c>
      <c r="J2931" s="915"/>
      <c r="K2931" s="910">
        <f t="shared" si="472"/>
        <v>0</v>
      </c>
      <c r="L2931" s="426"/>
      <c r="M2931" s="909">
        <f t="shared" si="473"/>
        <v>0</v>
      </c>
      <c r="N2931" s="909">
        <f t="shared" si="474"/>
        <v>0</v>
      </c>
      <c r="O2931" s="909">
        <f t="shared" si="475"/>
        <v>0</v>
      </c>
      <c r="P2931" s="147"/>
      <c r="Q2931" s="1256"/>
      <c r="R2931" s="1256"/>
      <c r="S2931" s="1256"/>
      <c r="T2931" s="1256"/>
      <c r="U2931" s="1256"/>
      <c r="V2931" s="1256"/>
      <c r="W2931" s="1256"/>
      <c r="X2931" s="1256"/>
      <c r="Y2931" s="1256"/>
      <c r="Z2931" s="1256"/>
      <c r="AA2931" s="1256"/>
      <c r="AB2931" s="1256"/>
      <c r="AC2931" s="1256"/>
      <c r="AD2931" s="1256"/>
      <c r="AE2931" s="1256"/>
      <c r="AF2931" s="1256"/>
      <c r="AG2931" s="1256"/>
      <c r="AH2931" s="1256"/>
      <c r="AI2931" s="1256"/>
      <c r="AJ2931" s="1256"/>
      <c r="AK2931" s="1256"/>
      <c r="AL2931" s="1256"/>
      <c r="AM2931" s="1256"/>
      <c r="AN2931" s="1256"/>
      <c r="AO2931" s="1256"/>
      <c r="AP2931" s="1256"/>
      <c r="AQ2931" s="1256"/>
      <c r="AR2931" s="1256"/>
      <c r="AS2931" s="1256"/>
      <c r="AT2931" s="1256"/>
      <c r="AU2931" s="1256"/>
      <c r="AV2931" s="1256"/>
      <c r="AW2931" s="1256"/>
      <c r="AX2931" s="1256"/>
      <c r="AY2931" s="1256"/>
      <c r="AZ2931" s="1256"/>
      <c r="BA2931" s="1256"/>
      <c r="BB2931" s="1256"/>
      <c r="BC2931" s="1256"/>
      <c r="BD2931" s="1256"/>
      <c r="BE2931" s="1256"/>
      <c r="BF2931" s="1256"/>
      <c r="BG2931" s="1256"/>
      <c r="BH2931" s="1256"/>
      <c r="BI2931" s="1256"/>
      <c r="BJ2931" s="1256"/>
      <c r="BK2931" s="1256"/>
      <c r="BL2931" s="1256"/>
      <c r="BM2931" s="1256"/>
      <c r="BN2931" s="1256"/>
      <c r="BO2931" s="1256"/>
      <c r="BP2931" s="1256"/>
      <c r="BQ2931" s="1256"/>
      <c r="BR2931" s="1256"/>
      <c r="BS2931" s="1256"/>
    </row>
    <row r="2932" spans="1:71" s="994" customFormat="1" ht="69" hidden="1" outlineLevel="2">
      <c r="A2932" s="1014">
        <v>2</v>
      </c>
      <c r="B2932" s="1014" t="s">
        <v>1556</v>
      </c>
      <c r="C2932" s="1014" t="s">
        <v>3531</v>
      </c>
      <c r="D2932" s="1014" t="s">
        <v>6393</v>
      </c>
      <c r="E2932" s="1014" t="s">
        <v>6393</v>
      </c>
      <c r="F2932" s="1014" t="s">
        <v>1574</v>
      </c>
      <c r="G2932" s="941" t="s">
        <v>6673</v>
      </c>
      <c r="H2932" s="47" t="s">
        <v>29</v>
      </c>
      <c r="I2932" s="329">
        <v>1</v>
      </c>
      <c r="J2932" s="915"/>
      <c r="K2932" s="910">
        <f t="shared" si="472"/>
        <v>0</v>
      </c>
      <c r="L2932" s="426"/>
      <c r="M2932" s="909">
        <f t="shared" si="473"/>
        <v>0</v>
      </c>
      <c r="N2932" s="909">
        <f t="shared" si="474"/>
        <v>0</v>
      </c>
      <c r="O2932" s="909">
        <f t="shared" si="475"/>
        <v>0</v>
      </c>
      <c r="P2932" s="147"/>
      <c r="Q2932" s="1256"/>
      <c r="R2932" s="1256"/>
      <c r="S2932" s="1256"/>
      <c r="T2932" s="1256"/>
      <c r="U2932" s="1256"/>
      <c r="V2932" s="1256"/>
      <c r="W2932" s="1256"/>
      <c r="X2932" s="1256"/>
      <c r="Y2932" s="1256"/>
      <c r="Z2932" s="1256"/>
      <c r="AA2932" s="1256"/>
      <c r="AB2932" s="1256"/>
      <c r="AC2932" s="1256"/>
      <c r="AD2932" s="1256"/>
      <c r="AE2932" s="1256"/>
      <c r="AF2932" s="1256"/>
      <c r="AG2932" s="1256"/>
      <c r="AH2932" s="1256"/>
      <c r="AI2932" s="1256"/>
      <c r="AJ2932" s="1256"/>
      <c r="AK2932" s="1256"/>
      <c r="AL2932" s="1256"/>
      <c r="AM2932" s="1256"/>
      <c r="AN2932" s="1256"/>
      <c r="AO2932" s="1256"/>
      <c r="AP2932" s="1256"/>
      <c r="AQ2932" s="1256"/>
      <c r="AR2932" s="1256"/>
      <c r="AS2932" s="1256"/>
      <c r="AT2932" s="1256"/>
      <c r="AU2932" s="1256"/>
      <c r="AV2932" s="1256"/>
      <c r="AW2932" s="1256"/>
      <c r="AX2932" s="1256"/>
      <c r="AY2932" s="1256"/>
      <c r="AZ2932" s="1256"/>
      <c r="BA2932" s="1256"/>
      <c r="BB2932" s="1256"/>
      <c r="BC2932" s="1256"/>
      <c r="BD2932" s="1256"/>
      <c r="BE2932" s="1256"/>
      <c r="BF2932" s="1256"/>
      <c r="BG2932" s="1256"/>
      <c r="BH2932" s="1256"/>
      <c r="BI2932" s="1256"/>
      <c r="BJ2932" s="1256"/>
      <c r="BK2932" s="1256"/>
      <c r="BL2932" s="1256"/>
      <c r="BM2932" s="1256"/>
      <c r="BN2932" s="1256"/>
      <c r="BO2932" s="1256"/>
      <c r="BP2932" s="1256"/>
      <c r="BQ2932" s="1256"/>
      <c r="BR2932" s="1256"/>
      <c r="BS2932" s="1256"/>
    </row>
    <row r="2933" spans="1:71" s="994" customFormat="1" hidden="1" outlineLevel="2">
      <c r="A2933" s="1014">
        <v>2</v>
      </c>
      <c r="B2933" s="1014" t="s">
        <v>1556</v>
      </c>
      <c r="C2933" s="1014" t="s">
        <v>3531</v>
      </c>
      <c r="D2933" s="1014" t="s">
        <v>6393</v>
      </c>
      <c r="E2933" s="1014" t="s">
        <v>6393</v>
      </c>
      <c r="F2933" s="1014" t="s">
        <v>1567</v>
      </c>
      <c r="G2933" s="1010" t="s">
        <v>6676</v>
      </c>
      <c r="H2933" s="47"/>
      <c r="I2933" s="329"/>
      <c r="J2933" s="915"/>
      <c r="K2933" s="910">
        <f t="shared" si="472"/>
        <v>0</v>
      </c>
      <c r="L2933" s="426"/>
      <c r="M2933" s="909">
        <f t="shared" si="473"/>
        <v>0</v>
      </c>
      <c r="N2933" s="909">
        <f t="shared" si="474"/>
        <v>0</v>
      </c>
      <c r="O2933" s="909">
        <f t="shared" si="475"/>
        <v>0</v>
      </c>
      <c r="P2933" s="147"/>
      <c r="Q2933" s="1256"/>
      <c r="R2933" s="1256"/>
      <c r="S2933" s="1256"/>
      <c r="T2933" s="1256"/>
      <c r="U2933" s="1256"/>
      <c r="V2933" s="1256"/>
      <c r="W2933" s="1256"/>
      <c r="X2933" s="1256"/>
      <c r="Y2933" s="1256"/>
      <c r="Z2933" s="1256"/>
      <c r="AA2933" s="1256"/>
      <c r="AB2933" s="1256"/>
      <c r="AC2933" s="1256"/>
      <c r="AD2933" s="1256"/>
      <c r="AE2933" s="1256"/>
      <c r="AF2933" s="1256"/>
      <c r="AG2933" s="1256"/>
      <c r="AH2933" s="1256"/>
      <c r="AI2933" s="1256"/>
      <c r="AJ2933" s="1256"/>
      <c r="AK2933" s="1256"/>
      <c r="AL2933" s="1256"/>
      <c r="AM2933" s="1256"/>
      <c r="AN2933" s="1256"/>
      <c r="AO2933" s="1256"/>
      <c r="AP2933" s="1256"/>
      <c r="AQ2933" s="1256"/>
      <c r="AR2933" s="1256"/>
      <c r="AS2933" s="1256"/>
      <c r="AT2933" s="1256"/>
      <c r="AU2933" s="1256"/>
      <c r="AV2933" s="1256"/>
      <c r="AW2933" s="1256"/>
      <c r="AX2933" s="1256"/>
      <c r="AY2933" s="1256"/>
      <c r="AZ2933" s="1256"/>
      <c r="BA2933" s="1256"/>
      <c r="BB2933" s="1256"/>
      <c r="BC2933" s="1256"/>
      <c r="BD2933" s="1256"/>
      <c r="BE2933" s="1256"/>
      <c r="BF2933" s="1256"/>
      <c r="BG2933" s="1256"/>
      <c r="BH2933" s="1256"/>
      <c r="BI2933" s="1256"/>
      <c r="BJ2933" s="1256"/>
      <c r="BK2933" s="1256"/>
      <c r="BL2933" s="1256"/>
      <c r="BM2933" s="1256"/>
      <c r="BN2933" s="1256"/>
      <c r="BO2933" s="1256"/>
      <c r="BP2933" s="1256"/>
      <c r="BQ2933" s="1256"/>
      <c r="BR2933" s="1256"/>
      <c r="BS2933" s="1256"/>
    </row>
    <row r="2934" spans="1:71" s="994" customFormat="1" ht="41.4" hidden="1" outlineLevel="2">
      <c r="A2934" s="1014">
        <v>2</v>
      </c>
      <c r="B2934" s="1014" t="s">
        <v>1556</v>
      </c>
      <c r="C2934" s="1014" t="s">
        <v>3531</v>
      </c>
      <c r="D2934" s="1014" t="s">
        <v>6393</v>
      </c>
      <c r="E2934" s="1014" t="s">
        <v>6393</v>
      </c>
      <c r="F2934" s="1014" t="s">
        <v>1571</v>
      </c>
      <c r="G2934" s="941" t="s">
        <v>6670</v>
      </c>
      <c r="H2934" s="47" t="s">
        <v>29</v>
      </c>
      <c r="I2934" s="329">
        <v>3</v>
      </c>
      <c r="J2934" s="915"/>
      <c r="K2934" s="910">
        <f t="shared" si="472"/>
        <v>0</v>
      </c>
      <c r="L2934" s="426"/>
      <c r="M2934" s="909">
        <f t="shared" si="473"/>
        <v>0</v>
      </c>
      <c r="N2934" s="909">
        <f t="shared" si="474"/>
        <v>0</v>
      </c>
      <c r="O2934" s="909">
        <f t="shared" si="475"/>
        <v>0</v>
      </c>
      <c r="P2934" s="147"/>
      <c r="Q2934" s="1256"/>
      <c r="R2934" s="1256"/>
      <c r="S2934" s="1256"/>
      <c r="T2934" s="1256"/>
      <c r="U2934" s="1256"/>
      <c r="V2934" s="1256"/>
      <c r="W2934" s="1256"/>
      <c r="X2934" s="1256"/>
      <c r="Y2934" s="1256"/>
      <c r="Z2934" s="1256"/>
      <c r="AA2934" s="1256"/>
      <c r="AB2934" s="1256"/>
      <c r="AC2934" s="1256"/>
      <c r="AD2934" s="1256"/>
      <c r="AE2934" s="1256"/>
      <c r="AF2934" s="1256"/>
      <c r="AG2934" s="1256"/>
      <c r="AH2934" s="1256"/>
      <c r="AI2934" s="1256"/>
      <c r="AJ2934" s="1256"/>
      <c r="AK2934" s="1256"/>
      <c r="AL2934" s="1256"/>
      <c r="AM2934" s="1256"/>
      <c r="AN2934" s="1256"/>
      <c r="AO2934" s="1256"/>
      <c r="AP2934" s="1256"/>
      <c r="AQ2934" s="1256"/>
      <c r="AR2934" s="1256"/>
      <c r="AS2934" s="1256"/>
      <c r="AT2934" s="1256"/>
      <c r="AU2934" s="1256"/>
      <c r="AV2934" s="1256"/>
      <c r="AW2934" s="1256"/>
      <c r="AX2934" s="1256"/>
      <c r="AY2934" s="1256"/>
      <c r="AZ2934" s="1256"/>
      <c r="BA2934" s="1256"/>
      <c r="BB2934" s="1256"/>
      <c r="BC2934" s="1256"/>
      <c r="BD2934" s="1256"/>
      <c r="BE2934" s="1256"/>
      <c r="BF2934" s="1256"/>
      <c r="BG2934" s="1256"/>
      <c r="BH2934" s="1256"/>
      <c r="BI2934" s="1256"/>
      <c r="BJ2934" s="1256"/>
      <c r="BK2934" s="1256"/>
      <c r="BL2934" s="1256"/>
      <c r="BM2934" s="1256"/>
      <c r="BN2934" s="1256"/>
      <c r="BO2934" s="1256"/>
      <c r="BP2934" s="1256"/>
      <c r="BQ2934" s="1256"/>
      <c r="BR2934" s="1256"/>
      <c r="BS2934" s="1256"/>
    </row>
    <row r="2935" spans="1:71" s="994" customFormat="1" ht="41.4" hidden="1" outlineLevel="2">
      <c r="A2935" s="1014">
        <v>2</v>
      </c>
      <c r="B2935" s="1014" t="s">
        <v>1556</v>
      </c>
      <c r="C2935" s="1014" t="s">
        <v>3531</v>
      </c>
      <c r="D2935" s="1014" t="s">
        <v>6393</v>
      </c>
      <c r="E2935" s="1014" t="s">
        <v>6393</v>
      </c>
      <c r="F2935" s="1014" t="s">
        <v>1589</v>
      </c>
      <c r="G2935" s="941" t="s">
        <v>6671</v>
      </c>
      <c r="H2935" s="47" t="s">
        <v>29</v>
      </c>
      <c r="I2935" s="329">
        <v>1</v>
      </c>
      <c r="J2935" s="915"/>
      <c r="K2935" s="910">
        <f t="shared" si="472"/>
        <v>0</v>
      </c>
      <c r="L2935" s="426"/>
      <c r="M2935" s="909">
        <f t="shared" si="473"/>
        <v>0</v>
      </c>
      <c r="N2935" s="909">
        <f t="shared" si="474"/>
        <v>0</v>
      </c>
      <c r="O2935" s="909">
        <f t="shared" si="475"/>
        <v>0</v>
      </c>
      <c r="P2935" s="147"/>
      <c r="Q2935" s="1256"/>
      <c r="R2935" s="1256"/>
      <c r="S2935" s="1256"/>
      <c r="T2935" s="1256"/>
      <c r="U2935" s="1256"/>
      <c r="V2935" s="1256"/>
      <c r="W2935" s="1256"/>
      <c r="X2935" s="1256"/>
      <c r="Y2935" s="1256"/>
      <c r="Z2935" s="1256"/>
      <c r="AA2935" s="1256"/>
      <c r="AB2935" s="1256"/>
      <c r="AC2935" s="1256"/>
      <c r="AD2935" s="1256"/>
      <c r="AE2935" s="1256"/>
      <c r="AF2935" s="1256"/>
      <c r="AG2935" s="1256"/>
      <c r="AH2935" s="1256"/>
      <c r="AI2935" s="1256"/>
      <c r="AJ2935" s="1256"/>
      <c r="AK2935" s="1256"/>
      <c r="AL2935" s="1256"/>
      <c r="AM2935" s="1256"/>
      <c r="AN2935" s="1256"/>
      <c r="AO2935" s="1256"/>
      <c r="AP2935" s="1256"/>
      <c r="AQ2935" s="1256"/>
      <c r="AR2935" s="1256"/>
      <c r="AS2935" s="1256"/>
      <c r="AT2935" s="1256"/>
      <c r="AU2935" s="1256"/>
      <c r="AV2935" s="1256"/>
      <c r="AW2935" s="1256"/>
      <c r="AX2935" s="1256"/>
      <c r="AY2935" s="1256"/>
      <c r="AZ2935" s="1256"/>
      <c r="BA2935" s="1256"/>
      <c r="BB2935" s="1256"/>
      <c r="BC2935" s="1256"/>
      <c r="BD2935" s="1256"/>
      <c r="BE2935" s="1256"/>
      <c r="BF2935" s="1256"/>
      <c r="BG2935" s="1256"/>
      <c r="BH2935" s="1256"/>
      <c r="BI2935" s="1256"/>
      <c r="BJ2935" s="1256"/>
      <c r="BK2935" s="1256"/>
      <c r="BL2935" s="1256"/>
      <c r="BM2935" s="1256"/>
      <c r="BN2935" s="1256"/>
      <c r="BO2935" s="1256"/>
      <c r="BP2935" s="1256"/>
      <c r="BQ2935" s="1256"/>
      <c r="BR2935" s="1256"/>
      <c r="BS2935" s="1256"/>
    </row>
    <row r="2936" spans="1:71" s="994" customFormat="1" hidden="1" outlineLevel="2">
      <c r="A2936" s="1014">
        <v>2</v>
      </c>
      <c r="B2936" s="1014" t="s">
        <v>1556</v>
      </c>
      <c r="C2936" s="1014" t="s">
        <v>3531</v>
      </c>
      <c r="D2936" s="1014" t="s">
        <v>6393</v>
      </c>
      <c r="E2936" s="1014" t="s">
        <v>6393</v>
      </c>
      <c r="F2936" s="1014" t="s">
        <v>1594</v>
      </c>
      <c r="G2936" s="941" t="s">
        <v>6672</v>
      </c>
      <c r="H2936" s="47" t="s">
        <v>29</v>
      </c>
      <c r="I2936" s="329">
        <v>6</v>
      </c>
      <c r="J2936" s="915"/>
      <c r="K2936" s="910">
        <f t="shared" si="472"/>
        <v>0</v>
      </c>
      <c r="L2936" s="426"/>
      <c r="M2936" s="909">
        <f t="shared" si="473"/>
        <v>0</v>
      </c>
      <c r="N2936" s="909">
        <f t="shared" si="474"/>
        <v>0</v>
      </c>
      <c r="O2936" s="909">
        <f t="shared" si="475"/>
        <v>0</v>
      </c>
      <c r="P2936" s="147"/>
      <c r="Q2936" s="1256"/>
      <c r="R2936" s="1256"/>
      <c r="S2936" s="1256"/>
      <c r="T2936" s="1256"/>
      <c r="U2936" s="1256"/>
      <c r="V2936" s="1256"/>
      <c r="W2936" s="1256"/>
      <c r="X2936" s="1256"/>
      <c r="Y2936" s="1256"/>
      <c r="Z2936" s="1256"/>
      <c r="AA2936" s="1256"/>
      <c r="AB2936" s="1256"/>
      <c r="AC2936" s="1256"/>
      <c r="AD2936" s="1256"/>
      <c r="AE2936" s="1256"/>
      <c r="AF2936" s="1256"/>
      <c r="AG2936" s="1256"/>
      <c r="AH2936" s="1256"/>
      <c r="AI2936" s="1256"/>
      <c r="AJ2936" s="1256"/>
      <c r="AK2936" s="1256"/>
      <c r="AL2936" s="1256"/>
      <c r="AM2936" s="1256"/>
      <c r="AN2936" s="1256"/>
      <c r="AO2936" s="1256"/>
      <c r="AP2936" s="1256"/>
      <c r="AQ2936" s="1256"/>
      <c r="AR2936" s="1256"/>
      <c r="AS2936" s="1256"/>
      <c r="AT2936" s="1256"/>
      <c r="AU2936" s="1256"/>
      <c r="AV2936" s="1256"/>
      <c r="AW2936" s="1256"/>
      <c r="AX2936" s="1256"/>
      <c r="AY2936" s="1256"/>
      <c r="AZ2936" s="1256"/>
      <c r="BA2936" s="1256"/>
      <c r="BB2936" s="1256"/>
      <c r="BC2936" s="1256"/>
      <c r="BD2936" s="1256"/>
      <c r="BE2936" s="1256"/>
      <c r="BF2936" s="1256"/>
      <c r="BG2936" s="1256"/>
      <c r="BH2936" s="1256"/>
      <c r="BI2936" s="1256"/>
      <c r="BJ2936" s="1256"/>
      <c r="BK2936" s="1256"/>
      <c r="BL2936" s="1256"/>
      <c r="BM2936" s="1256"/>
      <c r="BN2936" s="1256"/>
      <c r="BO2936" s="1256"/>
      <c r="BP2936" s="1256"/>
      <c r="BQ2936" s="1256"/>
      <c r="BR2936" s="1256"/>
      <c r="BS2936" s="1256"/>
    </row>
    <row r="2937" spans="1:71" s="994" customFormat="1" ht="69" hidden="1" outlineLevel="2">
      <c r="A2937" s="1014">
        <v>2</v>
      </c>
      <c r="B2937" s="1014" t="s">
        <v>1556</v>
      </c>
      <c r="C2937" s="1014" t="s">
        <v>3531</v>
      </c>
      <c r="D2937" s="1014" t="s">
        <v>6393</v>
      </c>
      <c r="E2937" s="1014" t="s">
        <v>6393</v>
      </c>
      <c r="F2937" s="1014" t="s">
        <v>5726</v>
      </c>
      <c r="G2937" s="941" t="s">
        <v>6673</v>
      </c>
      <c r="H2937" s="47" t="s">
        <v>29</v>
      </c>
      <c r="I2937" s="329">
        <v>6</v>
      </c>
      <c r="J2937" s="915"/>
      <c r="K2937" s="910">
        <f t="shared" si="472"/>
        <v>0</v>
      </c>
      <c r="L2937" s="426"/>
      <c r="M2937" s="909">
        <f t="shared" si="473"/>
        <v>0</v>
      </c>
      <c r="N2937" s="909">
        <f t="shared" si="474"/>
        <v>0</v>
      </c>
      <c r="O2937" s="909">
        <f t="shared" si="475"/>
        <v>0</v>
      </c>
      <c r="P2937" s="147"/>
      <c r="Q2937" s="1256"/>
      <c r="R2937" s="1256"/>
      <c r="S2937" s="1256"/>
      <c r="T2937" s="1256"/>
      <c r="U2937" s="1256"/>
      <c r="V2937" s="1256"/>
      <c r="W2937" s="1256"/>
      <c r="X2937" s="1256"/>
      <c r="Y2937" s="1256"/>
      <c r="Z2937" s="1256"/>
      <c r="AA2937" s="1256"/>
      <c r="AB2937" s="1256"/>
      <c r="AC2937" s="1256"/>
      <c r="AD2937" s="1256"/>
      <c r="AE2937" s="1256"/>
      <c r="AF2937" s="1256"/>
      <c r="AG2937" s="1256"/>
      <c r="AH2937" s="1256"/>
      <c r="AI2937" s="1256"/>
      <c r="AJ2937" s="1256"/>
      <c r="AK2937" s="1256"/>
      <c r="AL2937" s="1256"/>
      <c r="AM2937" s="1256"/>
      <c r="AN2937" s="1256"/>
      <c r="AO2937" s="1256"/>
      <c r="AP2937" s="1256"/>
      <c r="AQ2937" s="1256"/>
      <c r="AR2937" s="1256"/>
      <c r="AS2937" s="1256"/>
      <c r="AT2937" s="1256"/>
      <c r="AU2937" s="1256"/>
      <c r="AV2937" s="1256"/>
      <c r="AW2937" s="1256"/>
      <c r="AX2937" s="1256"/>
      <c r="AY2937" s="1256"/>
      <c r="AZ2937" s="1256"/>
      <c r="BA2937" s="1256"/>
      <c r="BB2937" s="1256"/>
      <c r="BC2937" s="1256"/>
      <c r="BD2937" s="1256"/>
      <c r="BE2937" s="1256"/>
      <c r="BF2937" s="1256"/>
      <c r="BG2937" s="1256"/>
      <c r="BH2937" s="1256"/>
      <c r="BI2937" s="1256"/>
      <c r="BJ2937" s="1256"/>
      <c r="BK2937" s="1256"/>
      <c r="BL2937" s="1256"/>
      <c r="BM2937" s="1256"/>
      <c r="BN2937" s="1256"/>
      <c r="BO2937" s="1256"/>
      <c r="BP2937" s="1256"/>
      <c r="BQ2937" s="1256"/>
      <c r="BR2937" s="1256"/>
      <c r="BS2937" s="1256"/>
    </row>
    <row r="2938" spans="1:71" s="994" customFormat="1" ht="27.6" hidden="1" outlineLevel="2">
      <c r="A2938" s="1014">
        <v>2</v>
      </c>
      <c r="B2938" s="1014" t="s">
        <v>1556</v>
      </c>
      <c r="C2938" s="1014" t="s">
        <v>3531</v>
      </c>
      <c r="D2938" s="1014" t="s">
        <v>6393</v>
      </c>
      <c r="E2938" s="1014" t="s">
        <v>6393</v>
      </c>
      <c r="F2938" s="1014" t="s">
        <v>6298</v>
      </c>
      <c r="G2938" s="941" t="s">
        <v>6674</v>
      </c>
      <c r="H2938" s="47" t="s">
        <v>29</v>
      </c>
      <c r="I2938" s="329">
        <v>1</v>
      </c>
      <c r="J2938" s="915"/>
      <c r="K2938" s="910">
        <f t="shared" si="472"/>
        <v>0</v>
      </c>
      <c r="L2938" s="426"/>
      <c r="M2938" s="909">
        <f t="shared" si="473"/>
        <v>0</v>
      </c>
      <c r="N2938" s="909">
        <f t="shared" si="474"/>
        <v>0</v>
      </c>
      <c r="O2938" s="909">
        <f t="shared" si="475"/>
        <v>0</v>
      </c>
      <c r="P2938" s="147"/>
      <c r="Q2938" s="1256"/>
      <c r="R2938" s="1256"/>
      <c r="S2938" s="1256"/>
      <c r="T2938" s="1256"/>
      <c r="U2938" s="1256"/>
      <c r="V2938" s="1256"/>
      <c r="W2938" s="1256"/>
      <c r="X2938" s="1256"/>
      <c r="Y2938" s="1256"/>
      <c r="Z2938" s="1256"/>
      <c r="AA2938" s="1256"/>
      <c r="AB2938" s="1256"/>
      <c r="AC2938" s="1256"/>
      <c r="AD2938" s="1256"/>
      <c r="AE2938" s="1256"/>
      <c r="AF2938" s="1256"/>
      <c r="AG2938" s="1256"/>
      <c r="AH2938" s="1256"/>
      <c r="AI2938" s="1256"/>
      <c r="AJ2938" s="1256"/>
      <c r="AK2938" s="1256"/>
      <c r="AL2938" s="1256"/>
      <c r="AM2938" s="1256"/>
      <c r="AN2938" s="1256"/>
      <c r="AO2938" s="1256"/>
      <c r="AP2938" s="1256"/>
      <c r="AQ2938" s="1256"/>
      <c r="AR2938" s="1256"/>
      <c r="AS2938" s="1256"/>
      <c r="AT2938" s="1256"/>
      <c r="AU2938" s="1256"/>
      <c r="AV2938" s="1256"/>
      <c r="AW2938" s="1256"/>
      <c r="AX2938" s="1256"/>
      <c r="AY2938" s="1256"/>
      <c r="AZ2938" s="1256"/>
      <c r="BA2938" s="1256"/>
      <c r="BB2938" s="1256"/>
      <c r="BC2938" s="1256"/>
      <c r="BD2938" s="1256"/>
      <c r="BE2938" s="1256"/>
      <c r="BF2938" s="1256"/>
      <c r="BG2938" s="1256"/>
      <c r="BH2938" s="1256"/>
      <c r="BI2938" s="1256"/>
      <c r="BJ2938" s="1256"/>
      <c r="BK2938" s="1256"/>
      <c r="BL2938" s="1256"/>
      <c r="BM2938" s="1256"/>
      <c r="BN2938" s="1256"/>
      <c r="BO2938" s="1256"/>
      <c r="BP2938" s="1256"/>
      <c r="BQ2938" s="1256"/>
      <c r="BR2938" s="1256"/>
      <c r="BS2938" s="1256"/>
    </row>
    <row r="2939" spans="1:71" ht="41.4" outlineLevel="1" collapsed="1">
      <c r="A2939" s="1107">
        <v>2</v>
      </c>
      <c r="B2939" s="1107" t="s">
        <v>1556</v>
      </c>
      <c r="C2939" s="1107" t="s">
        <v>6311</v>
      </c>
      <c r="D2939" s="1107"/>
      <c r="E2939" s="1107"/>
      <c r="F2939" s="1107"/>
      <c r="G2939" s="1114" t="s">
        <v>6658</v>
      </c>
      <c r="H2939" s="1108"/>
      <c r="I2939" s="1108"/>
      <c r="J2939" s="1115"/>
      <c r="K2939" s="1121">
        <f>SUM(K2940:K2951)</f>
        <v>0</v>
      </c>
      <c r="L2939" s="1115"/>
      <c r="M2939" s="1121">
        <f>SUM(M2940:M2951)</f>
        <v>0</v>
      </c>
      <c r="N2939" s="1115"/>
      <c r="O2939" s="1121">
        <f>SUM(O2940:O2951)</f>
        <v>0</v>
      </c>
      <c r="P2939" s="1113"/>
    </row>
    <row r="2940" spans="1:71" s="994" customFormat="1" hidden="1" outlineLevel="2">
      <c r="A2940" s="1014">
        <v>2</v>
      </c>
      <c r="B2940" s="1014" t="s">
        <v>1556</v>
      </c>
      <c r="C2940" s="1014" t="s">
        <v>6311</v>
      </c>
      <c r="D2940" s="1014" t="s">
        <v>6393</v>
      </c>
      <c r="E2940" s="1014" t="s">
        <v>6393</v>
      </c>
      <c r="F2940" s="1014" t="s">
        <v>1559</v>
      </c>
      <c r="G2940" s="1010" t="s">
        <v>6694</v>
      </c>
      <c r="H2940" s="47"/>
      <c r="I2940" s="329"/>
      <c r="J2940" s="915"/>
      <c r="K2940" s="910">
        <f t="shared" ref="K2940:K2951" si="476">I2940*J2940</f>
        <v>0</v>
      </c>
      <c r="L2940" s="426"/>
      <c r="M2940" s="909">
        <f t="shared" ref="M2940:M2951" si="477">I2940*L2940</f>
        <v>0</v>
      </c>
      <c r="N2940" s="909">
        <f t="shared" ref="N2940:N2951" si="478">J2940+L2940</f>
        <v>0</v>
      </c>
      <c r="O2940" s="909">
        <f t="shared" ref="O2940:O2951" si="479">I2940*N2940</f>
        <v>0</v>
      </c>
      <c r="P2940" s="147"/>
      <c r="Q2940" s="1256"/>
      <c r="R2940" s="1256"/>
      <c r="S2940" s="1256"/>
      <c r="T2940" s="1256"/>
      <c r="U2940" s="1256"/>
      <c r="V2940" s="1256"/>
      <c r="W2940" s="1256"/>
      <c r="X2940" s="1256"/>
      <c r="Y2940" s="1256"/>
      <c r="Z2940" s="1256"/>
      <c r="AA2940" s="1256"/>
      <c r="AB2940" s="1256"/>
      <c r="AC2940" s="1256"/>
      <c r="AD2940" s="1256"/>
      <c r="AE2940" s="1256"/>
      <c r="AF2940" s="1256"/>
      <c r="AG2940" s="1256"/>
      <c r="AH2940" s="1256"/>
      <c r="AI2940" s="1256"/>
      <c r="AJ2940" s="1256"/>
      <c r="AK2940" s="1256"/>
      <c r="AL2940" s="1256"/>
      <c r="AM2940" s="1256"/>
      <c r="AN2940" s="1256"/>
      <c r="AO2940" s="1256"/>
      <c r="AP2940" s="1256"/>
      <c r="AQ2940" s="1256"/>
      <c r="AR2940" s="1256"/>
      <c r="AS2940" s="1256"/>
      <c r="AT2940" s="1256"/>
      <c r="AU2940" s="1256"/>
      <c r="AV2940" s="1256"/>
      <c r="AW2940" s="1256"/>
      <c r="AX2940" s="1256"/>
      <c r="AY2940" s="1256"/>
      <c r="AZ2940" s="1256"/>
      <c r="BA2940" s="1256"/>
      <c r="BB2940" s="1256"/>
      <c r="BC2940" s="1256"/>
      <c r="BD2940" s="1256"/>
      <c r="BE2940" s="1256"/>
      <c r="BF2940" s="1256"/>
      <c r="BG2940" s="1256"/>
      <c r="BH2940" s="1256"/>
      <c r="BI2940" s="1256"/>
      <c r="BJ2940" s="1256"/>
      <c r="BK2940" s="1256"/>
      <c r="BL2940" s="1256"/>
      <c r="BM2940" s="1256"/>
      <c r="BN2940" s="1256"/>
      <c r="BO2940" s="1256"/>
      <c r="BP2940" s="1256"/>
      <c r="BQ2940" s="1256"/>
      <c r="BR2940" s="1256"/>
      <c r="BS2940" s="1256"/>
    </row>
    <row r="2941" spans="1:71" s="994" customFormat="1" hidden="1" outlineLevel="2">
      <c r="A2941" s="1014">
        <v>2</v>
      </c>
      <c r="B2941" s="1014" t="s">
        <v>1556</v>
      </c>
      <c r="C2941" s="1014" t="s">
        <v>6311</v>
      </c>
      <c r="D2941" s="1014" t="s">
        <v>6393</v>
      </c>
      <c r="E2941" s="1014" t="s">
        <v>6393</v>
      </c>
      <c r="F2941" s="1014" t="s">
        <v>1556</v>
      </c>
      <c r="G2941" s="1010" t="s">
        <v>6709</v>
      </c>
      <c r="H2941" s="47"/>
      <c r="I2941" s="329"/>
      <c r="J2941" s="915"/>
      <c r="K2941" s="910">
        <f t="shared" si="476"/>
        <v>0</v>
      </c>
      <c r="L2941" s="426"/>
      <c r="M2941" s="909">
        <f t="shared" si="477"/>
        <v>0</v>
      </c>
      <c r="N2941" s="909">
        <f t="shared" si="478"/>
        <v>0</v>
      </c>
      <c r="O2941" s="909">
        <f t="shared" si="479"/>
        <v>0</v>
      </c>
      <c r="P2941" s="147"/>
      <c r="Q2941" s="1256"/>
      <c r="R2941" s="1256"/>
      <c r="S2941" s="1256"/>
      <c r="T2941" s="1256"/>
      <c r="U2941" s="1256"/>
      <c r="V2941" s="1256"/>
      <c r="W2941" s="1256"/>
      <c r="X2941" s="1256"/>
      <c r="Y2941" s="1256"/>
      <c r="Z2941" s="1256"/>
      <c r="AA2941" s="1256"/>
      <c r="AB2941" s="1256"/>
      <c r="AC2941" s="1256"/>
      <c r="AD2941" s="1256"/>
      <c r="AE2941" s="1256"/>
      <c r="AF2941" s="1256"/>
      <c r="AG2941" s="1256"/>
      <c r="AH2941" s="1256"/>
      <c r="AI2941" s="1256"/>
      <c r="AJ2941" s="1256"/>
      <c r="AK2941" s="1256"/>
      <c r="AL2941" s="1256"/>
      <c r="AM2941" s="1256"/>
      <c r="AN2941" s="1256"/>
      <c r="AO2941" s="1256"/>
      <c r="AP2941" s="1256"/>
      <c r="AQ2941" s="1256"/>
      <c r="AR2941" s="1256"/>
      <c r="AS2941" s="1256"/>
      <c r="AT2941" s="1256"/>
      <c r="AU2941" s="1256"/>
      <c r="AV2941" s="1256"/>
      <c r="AW2941" s="1256"/>
      <c r="AX2941" s="1256"/>
      <c r="AY2941" s="1256"/>
      <c r="AZ2941" s="1256"/>
      <c r="BA2941" s="1256"/>
      <c r="BB2941" s="1256"/>
      <c r="BC2941" s="1256"/>
      <c r="BD2941" s="1256"/>
      <c r="BE2941" s="1256"/>
      <c r="BF2941" s="1256"/>
      <c r="BG2941" s="1256"/>
      <c r="BH2941" s="1256"/>
      <c r="BI2941" s="1256"/>
      <c r="BJ2941" s="1256"/>
      <c r="BK2941" s="1256"/>
      <c r="BL2941" s="1256"/>
      <c r="BM2941" s="1256"/>
      <c r="BN2941" s="1256"/>
      <c r="BO2941" s="1256"/>
      <c r="BP2941" s="1256"/>
      <c r="BQ2941" s="1256"/>
      <c r="BR2941" s="1256"/>
      <c r="BS2941" s="1256"/>
    </row>
    <row r="2942" spans="1:71" s="994" customFormat="1" ht="27.6" hidden="1" outlineLevel="2">
      <c r="A2942" s="1014">
        <v>2</v>
      </c>
      <c r="B2942" s="1014" t="s">
        <v>1556</v>
      </c>
      <c r="C2942" s="1014" t="s">
        <v>6311</v>
      </c>
      <c r="D2942" s="1014" t="s">
        <v>6393</v>
      </c>
      <c r="E2942" s="1014" t="s">
        <v>6393</v>
      </c>
      <c r="F2942" s="1014" t="s">
        <v>1561</v>
      </c>
      <c r="G2942" s="941" t="s">
        <v>6698</v>
      </c>
      <c r="H2942" s="47" t="s">
        <v>6680</v>
      </c>
      <c r="I2942" s="329">
        <v>1</v>
      </c>
      <c r="J2942" s="915"/>
      <c r="K2942" s="910">
        <f t="shared" si="476"/>
        <v>0</v>
      </c>
      <c r="L2942" s="426"/>
      <c r="M2942" s="909">
        <f t="shared" si="477"/>
        <v>0</v>
      </c>
      <c r="N2942" s="909">
        <f t="shared" si="478"/>
        <v>0</v>
      </c>
      <c r="O2942" s="909">
        <f t="shared" si="479"/>
        <v>0</v>
      </c>
      <c r="P2942" s="147"/>
      <c r="Q2942" s="1256"/>
      <c r="R2942" s="1256"/>
      <c r="S2942" s="1256"/>
      <c r="T2942" s="1256"/>
      <c r="U2942" s="1256"/>
      <c r="V2942" s="1256"/>
      <c r="W2942" s="1256"/>
      <c r="X2942" s="1256"/>
      <c r="Y2942" s="1256"/>
      <c r="Z2942" s="1256"/>
      <c r="AA2942" s="1256"/>
      <c r="AB2942" s="1256"/>
      <c r="AC2942" s="1256"/>
      <c r="AD2942" s="1256"/>
      <c r="AE2942" s="1256"/>
      <c r="AF2942" s="1256"/>
      <c r="AG2942" s="1256"/>
      <c r="AH2942" s="1256"/>
      <c r="AI2942" s="1256"/>
      <c r="AJ2942" s="1256"/>
      <c r="AK2942" s="1256"/>
      <c r="AL2942" s="1256"/>
      <c r="AM2942" s="1256"/>
      <c r="AN2942" s="1256"/>
      <c r="AO2942" s="1256"/>
      <c r="AP2942" s="1256"/>
      <c r="AQ2942" s="1256"/>
      <c r="AR2942" s="1256"/>
      <c r="AS2942" s="1256"/>
      <c r="AT2942" s="1256"/>
      <c r="AU2942" s="1256"/>
      <c r="AV2942" s="1256"/>
      <c r="AW2942" s="1256"/>
      <c r="AX2942" s="1256"/>
      <c r="AY2942" s="1256"/>
      <c r="AZ2942" s="1256"/>
      <c r="BA2942" s="1256"/>
      <c r="BB2942" s="1256"/>
      <c r="BC2942" s="1256"/>
      <c r="BD2942" s="1256"/>
      <c r="BE2942" s="1256"/>
      <c r="BF2942" s="1256"/>
      <c r="BG2942" s="1256"/>
      <c r="BH2942" s="1256"/>
      <c r="BI2942" s="1256"/>
      <c r="BJ2942" s="1256"/>
      <c r="BK2942" s="1256"/>
      <c r="BL2942" s="1256"/>
      <c r="BM2942" s="1256"/>
      <c r="BN2942" s="1256"/>
      <c r="BO2942" s="1256"/>
      <c r="BP2942" s="1256"/>
      <c r="BQ2942" s="1256"/>
      <c r="BR2942" s="1256"/>
      <c r="BS2942" s="1256"/>
    </row>
    <row r="2943" spans="1:71" s="994" customFormat="1" ht="41.4" hidden="1" outlineLevel="2">
      <c r="A2943" s="1014">
        <v>2</v>
      </c>
      <c r="B2943" s="1014" t="s">
        <v>1556</v>
      </c>
      <c r="C2943" s="1014" t="s">
        <v>6311</v>
      </c>
      <c r="D2943" s="1014" t="s">
        <v>6393</v>
      </c>
      <c r="E2943" s="1014" t="s">
        <v>6393</v>
      </c>
      <c r="F2943" s="1014" t="s">
        <v>1574</v>
      </c>
      <c r="G2943" s="941" t="s">
        <v>6699</v>
      </c>
      <c r="H2943" s="47" t="s">
        <v>6697</v>
      </c>
      <c r="I2943" s="329">
        <v>10</v>
      </c>
      <c r="J2943" s="915"/>
      <c r="K2943" s="910">
        <f t="shared" si="476"/>
        <v>0</v>
      </c>
      <c r="L2943" s="426"/>
      <c r="M2943" s="909">
        <f t="shared" si="477"/>
        <v>0</v>
      </c>
      <c r="N2943" s="909">
        <f t="shared" si="478"/>
        <v>0</v>
      </c>
      <c r="O2943" s="909">
        <f t="shared" si="479"/>
        <v>0</v>
      </c>
      <c r="P2943" s="147"/>
      <c r="Q2943" s="1256"/>
      <c r="R2943" s="1256"/>
      <c r="S2943" s="1256"/>
      <c r="T2943" s="1256"/>
      <c r="U2943" s="1256"/>
      <c r="V2943" s="1256"/>
      <c r="W2943" s="1256"/>
      <c r="X2943" s="1256"/>
      <c r="Y2943" s="1256"/>
      <c r="Z2943" s="1256"/>
      <c r="AA2943" s="1256"/>
      <c r="AB2943" s="1256"/>
      <c r="AC2943" s="1256"/>
      <c r="AD2943" s="1256"/>
      <c r="AE2943" s="1256"/>
      <c r="AF2943" s="1256"/>
      <c r="AG2943" s="1256"/>
      <c r="AH2943" s="1256"/>
      <c r="AI2943" s="1256"/>
      <c r="AJ2943" s="1256"/>
      <c r="AK2943" s="1256"/>
      <c r="AL2943" s="1256"/>
      <c r="AM2943" s="1256"/>
      <c r="AN2943" s="1256"/>
      <c r="AO2943" s="1256"/>
      <c r="AP2943" s="1256"/>
      <c r="AQ2943" s="1256"/>
      <c r="AR2943" s="1256"/>
      <c r="AS2943" s="1256"/>
      <c r="AT2943" s="1256"/>
      <c r="AU2943" s="1256"/>
      <c r="AV2943" s="1256"/>
      <c r="AW2943" s="1256"/>
      <c r="AX2943" s="1256"/>
      <c r="AY2943" s="1256"/>
      <c r="AZ2943" s="1256"/>
      <c r="BA2943" s="1256"/>
      <c r="BB2943" s="1256"/>
      <c r="BC2943" s="1256"/>
      <c r="BD2943" s="1256"/>
      <c r="BE2943" s="1256"/>
      <c r="BF2943" s="1256"/>
      <c r="BG2943" s="1256"/>
      <c r="BH2943" s="1256"/>
      <c r="BI2943" s="1256"/>
      <c r="BJ2943" s="1256"/>
      <c r="BK2943" s="1256"/>
      <c r="BL2943" s="1256"/>
      <c r="BM2943" s="1256"/>
      <c r="BN2943" s="1256"/>
      <c r="BO2943" s="1256"/>
      <c r="BP2943" s="1256"/>
      <c r="BQ2943" s="1256"/>
      <c r="BR2943" s="1256"/>
      <c r="BS2943" s="1256"/>
    </row>
    <row r="2944" spans="1:71" s="994" customFormat="1" hidden="1" outlineLevel="2">
      <c r="A2944" s="1014">
        <v>2</v>
      </c>
      <c r="B2944" s="1014" t="s">
        <v>1556</v>
      </c>
      <c r="C2944" s="1014" t="s">
        <v>6311</v>
      </c>
      <c r="D2944" s="1014" t="s">
        <v>6393</v>
      </c>
      <c r="E2944" s="1014" t="s">
        <v>6393</v>
      </c>
      <c r="F2944" s="1014" t="s">
        <v>1567</v>
      </c>
      <c r="G2944" s="1010" t="s">
        <v>2904</v>
      </c>
      <c r="H2944" s="47"/>
      <c r="I2944" s="329"/>
      <c r="J2944" s="915"/>
      <c r="K2944" s="910">
        <f t="shared" si="476"/>
        <v>0</v>
      </c>
      <c r="L2944" s="426"/>
      <c r="M2944" s="909">
        <f t="shared" si="477"/>
        <v>0</v>
      </c>
      <c r="N2944" s="909">
        <f t="shared" si="478"/>
        <v>0</v>
      </c>
      <c r="O2944" s="909">
        <f t="shared" si="479"/>
        <v>0</v>
      </c>
      <c r="P2944" s="147"/>
      <c r="Q2944" s="1256"/>
      <c r="R2944" s="1256"/>
      <c r="S2944" s="1256"/>
      <c r="T2944" s="1256"/>
      <c r="U2944" s="1256"/>
      <c r="V2944" s="1256"/>
      <c r="W2944" s="1256"/>
      <c r="X2944" s="1256"/>
      <c r="Y2944" s="1256"/>
      <c r="Z2944" s="1256"/>
      <c r="AA2944" s="1256"/>
      <c r="AB2944" s="1256"/>
      <c r="AC2944" s="1256"/>
      <c r="AD2944" s="1256"/>
      <c r="AE2944" s="1256"/>
      <c r="AF2944" s="1256"/>
      <c r="AG2944" s="1256"/>
      <c r="AH2944" s="1256"/>
      <c r="AI2944" s="1256"/>
      <c r="AJ2944" s="1256"/>
      <c r="AK2944" s="1256"/>
      <c r="AL2944" s="1256"/>
      <c r="AM2944" s="1256"/>
      <c r="AN2944" s="1256"/>
      <c r="AO2944" s="1256"/>
      <c r="AP2944" s="1256"/>
      <c r="AQ2944" s="1256"/>
      <c r="AR2944" s="1256"/>
      <c r="AS2944" s="1256"/>
      <c r="AT2944" s="1256"/>
      <c r="AU2944" s="1256"/>
      <c r="AV2944" s="1256"/>
      <c r="AW2944" s="1256"/>
      <c r="AX2944" s="1256"/>
      <c r="AY2944" s="1256"/>
      <c r="AZ2944" s="1256"/>
      <c r="BA2944" s="1256"/>
      <c r="BB2944" s="1256"/>
      <c r="BC2944" s="1256"/>
      <c r="BD2944" s="1256"/>
      <c r="BE2944" s="1256"/>
      <c r="BF2944" s="1256"/>
      <c r="BG2944" s="1256"/>
      <c r="BH2944" s="1256"/>
      <c r="BI2944" s="1256"/>
      <c r="BJ2944" s="1256"/>
      <c r="BK2944" s="1256"/>
      <c r="BL2944" s="1256"/>
      <c r="BM2944" s="1256"/>
      <c r="BN2944" s="1256"/>
      <c r="BO2944" s="1256"/>
      <c r="BP2944" s="1256"/>
      <c r="BQ2944" s="1256"/>
      <c r="BR2944" s="1256"/>
      <c r="BS2944" s="1256"/>
    </row>
    <row r="2945" spans="1:71" s="994" customFormat="1" ht="27.6" hidden="1" outlineLevel="2">
      <c r="A2945" s="1014">
        <v>2</v>
      </c>
      <c r="B2945" s="1014" t="s">
        <v>1556</v>
      </c>
      <c r="C2945" s="1014" t="s">
        <v>6311</v>
      </c>
      <c r="D2945" s="1014" t="s">
        <v>6393</v>
      </c>
      <c r="E2945" s="1014" t="s">
        <v>6393</v>
      </c>
      <c r="F2945" s="1014" t="s">
        <v>1571</v>
      </c>
      <c r="G2945" s="941" t="s">
        <v>6700</v>
      </c>
      <c r="H2945" s="47" t="s">
        <v>6680</v>
      </c>
      <c r="I2945" s="329">
        <v>1</v>
      </c>
      <c r="J2945" s="915"/>
      <c r="K2945" s="910">
        <f t="shared" si="476"/>
        <v>0</v>
      </c>
      <c r="L2945" s="426"/>
      <c r="M2945" s="909">
        <f t="shared" si="477"/>
        <v>0</v>
      </c>
      <c r="N2945" s="909">
        <f t="shared" si="478"/>
        <v>0</v>
      </c>
      <c r="O2945" s="909">
        <f t="shared" si="479"/>
        <v>0</v>
      </c>
      <c r="P2945" s="147"/>
      <c r="Q2945" s="1256"/>
      <c r="R2945" s="1256"/>
      <c r="S2945" s="1256"/>
      <c r="T2945" s="1256"/>
      <c r="U2945" s="1256"/>
      <c r="V2945" s="1256"/>
      <c r="W2945" s="1256"/>
      <c r="X2945" s="1256"/>
      <c r="Y2945" s="1256"/>
      <c r="Z2945" s="1256"/>
      <c r="AA2945" s="1256"/>
      <c r="AB2945" s="1256"/>
      <c r="AC2945" s="1256"/>
      <c r="AD2945" s="1256"/>
      <c r="AE2945" s="1256"/>
      <c r="AF2945" s="1256"/>
      <c r="AG2945" s="1256"/>
      <c r="AH2945" s="1256"/>
      <c r="AI2945" s="1256"/>
      <c r="AJ2945" s="1256"/>
      <c r="AK2945" s="1256"/>
      <c r="AL2945" s="1256"/>
      <c r="AM2945" s="1256"/>
      <c r="AN2945" s="1256"/>
      <c r="AO2945" s="1256"/>
      <c r="AP2945" s="1256"/>
      <c r="AQ2945" s="1256"/>
      <c r="AR2945" s="1256"/>
      <c r="AS2945" s="1256"/>
      <c r="AT2945" s="1256"/>
      <c r="AU2945" s="1256"/>
      <c r="AV2945" s="1256"/>
      <c r="AW2945" s="1256"/>
      <c r="AX2945" s="1256"/>
      <c r="AY2945" s="1256"/>
      <c r="AZ2945" s="1256"/>
      <c r="BA2945" s="1256"/>
      <c r="BB2945" s="1256"/>
      <c r="BC2945" s="1256"/>
      <c r="BD2945" s="1256"/>
      <c r="BE2945" s="1256"/>
      <c r="BF2945" s="1256"/>
      <c r="BG2945" s="1256"/>
      <c r="BH2945" s="1256"/>
      <c r="BI2945" s="1256"/>
      <c r="BJ2945" s="1256"/>
      <c r="BK2945" s="1256"/>
      <c r="BL2945" s="1256"/>
      <c r="BM2945" s="1256"/>
      <c r="BN2945" s="1256"/>
      <c r="BO2945" s="1256"/>
      <c r="BP2945" s="1256"/>
      <c r="BQ2945" s="1256"/>
      <c r="BR2945" s="1256"/>
      <c r="BS2945" s="1256"/>
    </row>
    <row r="2946" spans="1:71" s="994" customFormat="1" hidden="1" outlineLevel="2">
      <c r="A2946" s="1014">
        <v>2</v>
      </c>
      <c r="B2946" s="1014" t="s">
        <v>1556</v>
      </c>
      <c r="C2946" s="1014" t="s">
        <v>6311</v>
      </c>
      <c r="D2946" s="1014" t="s">
        <v>6393</v>
      </c>
      <c r="E2946" s="1014" t="s">
        <v>6393</v>
      </c>
      <c r="F2946" s="1014" t="s">
        <v>1589</v>
      </c>
      <c r="G2946" s="1010" t="s">
        <v>6669</v>
      </c>
      <c r="H2946" s="47"/>
      <c r="I2946" s="329"/>
      <c r="J2946" s="915"/>
      <c r="K2946" s="910">
        <f t="shared" si="476"/>
        <v>0</v>
      </c>
      <c r="L2946" s="426"/>
      <c r="M2946" s="909">
        <f t="shared" si="477"/>
        <v>0</v>
      </c>
      <c r="N2946" s="909">
        <f t="shared" si="478"/>
        <v>0</v>
      </c>
      <c r="O2946" s="909">
        <f t="shared" si="479"/>
        <v>0</v>
      </c>
      <c r="P2946" s="147"/>
      <c r="Q2946" s="1256"/>
      <c r="R2946" s="1256"/>
      <c r="S2946" s="1256"/>
      <c r="T2946" s="1256"/>
      <c r="U2946" s="1256"/>
      <c r="V2946" s="1256"/>
      <c r="W2946" s="1256"/>
      <c r="X2946" s="1256"/>
      <c r="Y2946" s="1256"/>
      <c r="Z2946" s="1256"/>
      <c r="AA2946" s="1256"/>
      <c r="AB2946" s="1256"/>
      <c r="AC2946" s="1256"/>
      <c r="AD2946" s="1256"/>
      <c r="AE2946" s="1256"/>
      <c r="AF2946" s="1256"/>
      <c r="AG2946" s="1256"/>
      <c r="AH2946" s="1256"/>
      <c r="AI2946" s="1256"/>
      <c r="AJ2946" s="1256"/>
      <c r="AK2946" s="1256"/>
      <c r="AL2946" s="1256"/>
      <c r="AM2946" s="1256"/>
      <c r="AN2946" s="1256"/>
      <c r="AO2946" s="1256"/>
      <c r="AP2946" s="1256"/>
      <c r="AQ2946" s="1256"/>
      <c r="AR2946" s="1256"/>
      <c r="AS2946" s="1256"/>
      <c r="AT2946" s="1256"/>
      <c r="AU2946" s="1256"/>
      <c r="AV2946" s="1256"/>
      <c r="AW2946" s="1256"/>
      <c r="AX2946" s="1256"/>
      <c r="AY2946" s="1256"/>
      <c r="AZ2946" s="1256"/>
      <c r="BA2946" s="1256"/>
      <c r="BB2946" s="1256"/>
      <c r="BC2946" s="1256"/>
      <c r="BD2946" s="1256"/>
      <c r="BE2946" s="1256"/>
      <c r="BF2946" s="1256"/>
      <c r="BG2946" s="1256"/>
      <c r="BH2946" s="1256"/>
      <c r="BI2946" s="1256"/>
      <c r="BJ2946" s="1256"/>
      <c r="BK2946" s="1256"/>
      <c r="BL2946" s="1256"/>
      <c r="BM2946" s="1256"/>
      <c r="BN2946" s="1256"/>
      <c r="BO2946" s="1256"/>
      <c r="BP2946" s="1256"/>
      <c r="BQ2946" s="1256"/>
      <c r="BR2946" s="1256"/>
      <c r="BS2946" s="1256"/>
    </row>
    <row r="2947" spans="1:71" s="994" customFormat="1" hidden="1" outlineLevel="2">
      <c r="A2947" s="1014">
        <v>2</v>
      </c>
      <c r="B2947" s="1014" t="s">
        <v>1556</v>
      </c>
      <c r="C2947" s="1014" t="s">
        <v>6311</v>
      </c>
      <c r="D2947" s="1014" t="s">
        <v>6393</v>
      </c>
      <c r="E2947" s="1014" t="s">
        <v>6393</v>
      </c>
      <c r="F2947" s="1014" t="s">
        <v>1594</v>
      </c>
      <c r="G2947" s="1010" t="s">
        <v>6709</v>
      </c>
      <c r="H2947" s="47"/>
      <c r="I2947" s="329"/>
      <c r="J2947" s="915"/>
      <c r="K2947" s="910">
        <f t="shared" si="476"/>
        <v>0</v>
      </c>
      <c r="L2947" s="426"/>
      <c r="M2947" s="909">
        <f t="shared" si="477"/>
        <v>0</v>
      </c>
      <c r="N2947" s="909">
        <f t="shared" si="478"/>
        <v>0</v>
      </c>
      <c r="O2947" s="909">
        <f t="shared" si="479"/>
        <v>0</v>
      </c>
      <c r="P2947" s="147"/>
      <c r="Q2947" s="1256"/>
      <c r="R2947" s="1256"/>
      <c r="S2947" s="1256"/>
      <c r="T2947" s="1256"/>
      <c r="U2947" s="1256"/>
      <c r="V2947" s="1256"/>
      <c r="W2947" s="1256"/>
      <c r="X2947" s="1256"/>
      <c r="Y2947" s="1256"/>
      <c r="Z2947" s="1256"/>
      <c r="AA2947" s="1256"/>
      <c r="AB2947" s="1256"/>
      <c r="AC2947" s="1256"/>
      <c r="AD2947" s="1256"/>
      <c r="AE2947" s="1256"/>
      <c r="AF2947" s="1256"/>
      <c r="AG2947" s="1256"/>
      <c r="AH2947" s="1256"/>
      <c r="AI2947" s="1256"/>
      <c r="AJ2947" s="1256"/>
      <c r="AK2947" s="1256"/>
      <c r="AL2947" s="1256"/>
      <c r="AM2947" s="1256"/>
      <c r="AN2947" s="1256"/>
      <c r="AO2947" s="1256"/>
      <c r="AP2947" s="1256"/>
      <c r="AQ2947" s="1256"/>
      <c r="AR2947" s="1256"/>
      <c r="AS2947" s="1256"/>
      <c r="AT2947" s="1256"/>
      <c r="AU2947" s="1256"/>
      <c r="AV2947" s="1256"/>
      <c r="AW2947" s="1256"/>
      <c r="AX2947" s="1256"/>
      <c r="AY2947" s="1256"/>
      <c r="AZ2947" s="1256"/>
      <c r="BA2947" s="1256"/>
      <c r="BB2947" s="1256"/>
      <c r="BC2947" s="1256"/>
      <c r="BD2947" s="1256"/>
      <c r="BE2947" s="1256"/>
      <c r="BF2947" s="1256"/>
      <c r="BG2947" s="1256"/>
      <c r="BH2947" s="1256"/>
      <c r="BI2947" s="1256"/>
      <c r="BJ2947" s="1256"/>
      <c r="BK2947" s="1256"/>
      <c r="BL2947" s="1256"/>
      <c r="BM2947" s="1256"/>
      <c r="BN2947" s="1256"/>
      <c r="BO2947" s="1256"/>
      <c r="BP2947" s="1256"/>
      <c r="BQ2947" s="1256"/>
      <c r="BR2947" s="1256"/>
      <c r="BS2947" s="1256"/>
    </row>
    <row r="2948" spans="1:71" s="994" customFormat="1" ht="27.6" hidden="1" outlineLevel="2">
      <c r="A2948" s="1014">
        <v>2</v>
      </c>
      <c r="B2948" s="1014" t="s">
        <v>1556</v>
      </c>
      <c r="C2948" s="1014" t="s">
        <v>6311</v>
      </c>
      <c r="D2948" s="1014" t="s">
        <v>6393</v>
      </c>
      <c r="E2948" s="1014" t="s">
        <v>6393</v>
      </c>
      <c r="F2948" s="1014" t="s">
        <v>5726</v>
      </c>
      <c r="G2948" s="941" t="s">
        <v>6698</v>
      </c>
      <c r="H2948" s="47" t="s">
        <v>6680</v>
      </c>
      <c r="I2948" s="329">
        <v>1</v>
      </c>
      <c r="J2948" s="915"/>
      <c r="K2948" s="910">
        <f t="shared" si="476"/>
        <v>0</v>
      </c>
      <c r="L2948" s="426"/>
      <c r="M2948" s="909">
        <f t="shared" si="477"/>
        <v>0</v>
      </c>
      <c r="N2948" s="909">
        <f t="shared" si="478"/>
        <v>0</v>
      </c>
      <c r="O2948" s="909">
        <f t="shared" si="479"/>
        <v>0</v>
      </c>
      <c r="P2948" s="147"/>
      <c r="Q2948" s="1256"/>
      <c r="R2948" s="1256"/>
      <c r="S2948" s="1256"/>
      <c r="T2948" s="1256"/>
      <c r="U2948" s="1256"/>
      <c r="V2948" s="1256"/>
      <c r="W2948" s="1256"/>
      <c r="X2948" s="1256"/>
      <c r="Y2948" s="1256"/>
      <c r="Z2948" s="1256"/>
      <c r="AA2948" s="1256"/>
      <c r="AB2948" s="1256"/>
      <c r="AC2948" s="1256"/>
      <c r="AD2948" s="1256"/>
      <c r="AE2948" s="1256"/>
      <c r="AF2948" s="1256"/>
      <c r="AG2948" s="1256"/>
      <c r="AH2948" s="1256"/>
      <c r="AI2948" s="1256"/>
      <c r="AJ2948" s="1256"/>
      <c r="AK2948" s="1256"/>
      <c r="AL2948" s="1256"/>
      <c r="AM2948" s="1256"/>
      <c r="AN2948" s="1256"/>
      <c r="AO2948" s="1256"/>
      <c r="AP2948" s="1256"/>
      <c r="AQ2948" s="1256"/>
      <c r="AR2948" s="1256"/>
      <c r="AS2948" s="1256"/>
      <c r="AT2948" s="1256"/>
      <c r="AU2948" s="1256"/>
      <c r="AV2948" s="1256"/>
      <c r="AW2948" s="1256"/>
      <c r="AX2948" s="1256"/>
      <c r="AY2948" s="1256"/>
      <c r="AZ2948" s="1256"/>
      <c r="BA2948" s="1256"/>
      <c r="BB2948" s="1256"/>
      <c r="BC2948" s="1256"/>
      <c r="BD2948" s="1256"/>
      <c r="BE2948" s="1256"/>
      <c r="BF2948" s="1256"/>
      <c r="BG2948" s="1256"/>
      <c r="BH2948" s="1256"/>
      <c r="BI2948" s="1256"/>
      <c r="BJ2948" s="1256"/>
      <c r="BK2948" s="1256"/>
      <c r="BL2948" s="1256"/>
      <c r="BM2948" s="1256"/>
      <c r="BN2948" s="1256"/>
      <c r="BO2948" s="1256"/>
      <c r="BP2948" s="1256"/>
      <c r="BQ2948" s="1256"/>
      <c r="BR2948" s="1256"/>
      <c r="BS2948" s="1256"/>
    </row>
    <row r="2949" spans="1:71" s="994" customFormat="1" ht="41.4" hidden="1" outlineLevel="2">
      <c r="A2949" s="1014">
        <v>2</v>
      </c>
      <c r="B2949" s="1014" t="s">
        <v>1556</v>
      </c>
      <c r="C2949" s="1014" t="s">
        <v>6311</v>
      </c>
      <c r="D2949" s="1014" t="s">
        <v>6393</v>
      </c>
      <c r="E2949" s="1014" t="s">
        <v>6393</v>
      </c>
      <c r="F2949" s="1014" t="s">
        <v>6298</v>
      </c>
      <c r="G2949" s="941" t="s">
        <v>6699</v>
      </c>
      <c r="H2949" s="47" t="s">
        <v>6697</v>
      </c>
      <c r="I2949" s="329">
        <v>1</v>
      </c>
      <c r="J2949" s="915"/>
      <c r="K2949" s="910">
        <f t="shared" si="476"/>
        <v>0</v>
      </c>
      <c r="L2949" s="426"/>
      <c r="M2949" s="909">
        <f t="shared" si="477"/>
        <v>0</v>
      </c>
      <c r="N2949" s="909">
        <f t="shared" si="478"/>
        <v>0</v>
      </c>
      <c r="O2949" s="909">
        <f t="shared" si="479"/>
        <v>0</v>
      </c>
      <c r="P2949" s="147"/>
      <c r="Q2949" s="1256"/>
      <c r="R2949" s="1256"/>
      <c r="S2949" s="1256"/>
      <c r="T2949" s="1256"/>
      <c r="U2949" s="1256"/>
      <c r="V2949" s="1256"/>
      <c r="W2949" s="1256"/>
      <c r="X2949" s="1256"/>
      <c r="Y2949" s="1256"/>
      <c r="Z2949" s="1256"/>
      <c r="AA2949" s="1256"/>
      <c r="AB2949" s="1256"/>
      <c r="AC2949" s="1256"/>
      <c r="AD2949" s="1256"/>
      <c r="AE2949" s="1256"/>
      <c r="AF2949" s="1256"/>
      <c r="AG2949" s="1256"/>
      <c r="AH2949" s="1256"/>
      <c r="AI2949" s="1256"/>
      <c r="AJ2949" s="1256"/>
      <c r="AK2949" s="1256"/>
      <c r="AL2949" s="1256"/>
      <c r="AM2949" s="1256"/>
      <c r="AN2949" s="1256"/>
      <c r="AO2949" s="1256"/>
      <c r="AP2949" s="1256"/>
      <c r="AQ2949" s="1256"/>
      <c r="AR2949" s="1256"/>
      <c r="AS2949" s="1256"/>
      <c r="AT2949" s="1256"/>
      <c r="AU2949" s="1256"/>
      <c r="AV2949" s="1256"/>
      <c r="AW2949" s="1256"/>
      <c r="AX2949" s="1256"/>
      <c r="AY2949" s="1256"/>
      <c r="AZ2949" s="1256"/>
      <c r="BA2949" s="1256"/>
      <c r="BB2949" s="1256"/>
      <c r="BC2949" s="1256"/>
      <c r="BD2949" s="1256"/>
      <c r="BE2949" s="1256"/>
      <c r="BF2949" s="1256"/>
      <c r="BG2949" s="1256"/>
      <c r="BH2949" s="1256"/>
      <c r="BI2949" s="1256"/>
      <c r="BJ2949" s="1256"/>
      <c r="BK2949" s="1256"/>
      <c r="BL2949" s="1256"/>
      <c r="BM2949" s="1256"/>
      <c r="BN2949" s="1256"/>
      <c r="BO2949" s="1256"/>
      <c r="BP2949" s="1256"/>
      <c r="BQ2949" s="1256"/>
      <c r="BR2949" s="1256"/>
      <c r="BS2949" s="1256"/>
    </row>
    <row r="2950" spans="1:71" s="994" customFormat="1" hidden="1" outlineLevel="2">
      <c r="A2950" s="1014">
        <v>2</v>
      </c>
      <c r="B2950" s="1014" t="s">
        <v>1556</v>
      </c>
      <c r="C2950" s="1014" t="s">
        <v>6311</v>
      </c>
      <c r="D2950" s="1014" t="s">
        <v>6393</v>
      </c>
      <c r="E2950" s="1014" t="s">
        <v>6393</v>
      </c>
      <c r="F2950" s="1014" t="s">
        <v>6299</v>
      </c>
      <c r="G2950" s="1010" t="s">
        <v>2904</v>
      </c>
      <c r="H2950" s="47"/>
      <c r="I2950" s="329"/>
      <c r="J2950" s="915"/>
      <c r="K2950" s="910">
        <f t="shared" si="476"/>
        <v>0</v>
      </c>
      <c r="L2950" s="426"/>
      <c r="M2950" s="909">
        <f t="shared" si="477"/>
        <v>0</v>
      </c>
      <c r="N2950" s="909">
        <f t="shared" si="478"/>
        <v>0</v>
      </c>
      <c r="O2950" s="909">
        <f t="shared" si="479"/>
        <v>0</v>
      </c>
      <c r="P2950" s="147"/>
      <c r="Q2950" s="1256"/>
      <c r="R2950" s="1256"/>
      <c r="S2950" s="1256"/>
      <c r="T2950" s="1256"/>
      <c r="U2950" s="1256"/>
      <c r="V2950" s="1256"/>
      <c r="W2950" s="1256"/>
      <c r="X2950" s="1256"/>
      <c r="Y2950" s="1256"/>
      <c r="Z2950" s="1256"/>
      <c r="AA2950" s="1256"/>
      <c r="AB2950" s="1256"/>
      <c r="AC2950" s="1256"/>
      <c r="AD2950" s="1256"/>
      <c r="AE2950" s="1256"/>
      <c r="AF2950" s="1256"/>
      <c r="AG2950" s="1256"/>
      <c r="AH2950" s="1256"/>
      <c r="AI2950" s="1256"/>
      <c r="AJ2950" s="1256"/>
      <c r="AK2950" s="1256"/>
      <c r="AL2950" s="1256"/>
      <c r="AM2950" s="1256"/>
      <c r="AN2950" s="1256"/>
      <c r="AO2950" s="1256"/>
      <c r="AP2950" s="1256"/>
      <c r="AQ2950" s="1256"/>
      <c r="AR2950" s="1256"/>
      <c r="AS2950" s="1256"/>
      <c r="AT2950" s="1256"/>
      <c r="AU2950" s="1256"/>
      <c r="AV2950" s="1256"/>
      <c r="AW2950" s="1256"/>
      <c r="AX2950" s="1256"/>
      <c r="AY2950" s="1256"/>
      <c r="AZ2950" s="1256"/>
      <c r="BA2950" s="1256"/>
      <c r="BB2950" s="1256"/>
      <c r="BC2950" s="1256"/>
      <c r="BD2950" s="1256"/>
      <c r="BE2950" s="1256"/>
      <c r="BF2950" s="1256"/>
      <c r="BG2950" s="1256"/>
      <c r="BH2950" s="1256"/>
      <c r="BI2950" s="1256"/>
      <c r="BJ2950" s="1256"/>
      <c r="BK2950" s="1256"/>
      <c r="BL2950" s="1256"/>
      <c r="BM2950" s="1256"/>
      <c r="BN2950" s="1256"/>
      <c r="BO2950" s="1256"/>
      <c r="BP2950" s="1256"/>
      <c r="BQ2950" s="1256"/>
      <c r="BR2950" s="1256"/>
      <c r="BS2950" s="1256"/>
    </row>
    <row r="2951" spans="1:71" s="994" customFormat="1" ht="27.6" hidden="1" outlineLevel="2">
      <c r="A2951" s="1014">
        <v>2</v>
      </c>
      <c r="B2951" s="1014" t="s">
        <v>1556</v>
      </c>
      <c r="C2951" s="1014" t="s">
        <v>6311</v>
      </c>
      <c r="D2951" s="1014" t="s">
        <v>6393</v>
      </c>
      <c r="E2951" s="1014" t="s">
        <v>6393</v>
      </c>
      <c r="F2951" s="1014" t="s">
        <v>1579</v>
      </c>
      <c r="G2951" s="941" t="s">
        <v>6700</v>
      </c>
      <c r="H2951" s="47" t="s">
        <v>6680</v>
      </c>
      <c r="I2951" s="329">
        <v>1</v>
      </c>
      <c r="J2951" s="915"/>
      <c r="K2951" s="910">
        <f t="shared" si="476"/>
        <v>0</v>
      </c>
      <c r="L2951" s="426"/>
      <c r="M2951" s="909">
        <f t="shared" si="477"/>
        <v>0</v>
      </c>
      <c r="N2951" s="909">
        <f t="shared" si="478"/>
        <v>0</v>
      </c>
      <c r="O2951" s="909">
        <f t="shared" si="479"/>
        <v>0</v>
      </c>
      <c r="P2951" s="147"/>
      <c r="Q2951" s="1256"/>
      <c r="R2951" s="1256"/>
      <c r="S2951" s="1256"/>
      <c r="T2951" s="1256"/>
      <c r="U2951" s="1256"/>
      <c r="V2951" s="1256"/>
      <c r="W2951" s="1256"/>
      <c r="X2951" s="1256"/>
      <c r="Y2951" s="1256"/>
      <c r="Z2951" s="1256"/>
      <c r="AA2951" s="1256"/>
      <c r="AB2951" s="1256"/>
      <c r="AC2951" s="1256"/>
      <c r="AD2951" s="1256"/>
      <c r="AE2951" s="1256"/>
      <c r="AF2951" s="1256"/>
      <c r="AG2951" s="1256"/>
      <c r="AH2951" s="1256"/>
      <c r="AI2951" s="1256"/>
      <c r="AJ2951" s="1256"/>
      <c r="AK2951" s="1256"/>
      <c r="AL2951" s="1256"/>
      <c r="AM2951" s="1256"/>
      <c r="AN2951" s="1256"/>
      <c r="AO2951" s="1256"/>
      <c r="AP2951" s="1256"/>
      <c r="AQ2951" s="1256"/>
      <c r="AR2951" s="1256"/>
      <c r="AS2951" s="1256"/>
      <c r="AT2951" s="1256"/>
      <c r="AU2951" s="1256"/>
      <c r="AV2951" s="1256"/>
      <c r="AW2951" s="1256"/>
      <c r="AX2951" s="1256"/>
      <c r="AY2951" s="1256"/>
      <c r="AZ2951" s="1256"/>
      <c r="BA2951" s="1256"/>
      <c r="BB2951" s="1256"/>
      <c r="BC2951" s="1256"/>
      <c r="BD2951" s="1256"/>
      <c r="BE2951" s="1256"/>
      <c r="BF2951" s="1256"/>
      <c r="BG2951" s="1256"/>
      <c r="BH2951" s="1256"/>
      <c r="BI2951" s="1256"/>
      <c r="BJ2951" s="1256"/>
      <c r="BK2951" s="1256"/>
      <c r="BL2951" s="1256"/>
      <c r="BM2951" s="1256"/>
      <c r="BN2951" s="1256"/>
      <c r="BO2951" s="1256"/>
      <c r="BP2951" s="1256"/>
      <c r="BQ2951" s="1256"/>
      <c r="BR2951" s="1256"/>
      <c r="BS2951" s="1256"/>
    </row>
    <row r="2952" spans="1:71" ht="41.4" outlineLevel="1" collapsed="1">
      <c r="A2952" s="1107">
        <v>2</v>
      </c>
      <c r="B2952" s="1107" t="s">
        <v>1556</v>
      </c>
      <c r="C2952" s="1107" t="s">
        <v>6312</v>
      </c>
      <c r="D2952" s="1107"/>
      <c r="E2952" s="1107"/>
      <c r="F2952" s="1107"/>
      <c r="G2952" s="1114" t="s">
        <v>6710</v>
      </c>
      <c r="H2952" s="1108"/>
      <c r="I2952" s="1108"/>
      <c r="J2952" s="1115"/>
      <c r="K2952" s="1121">
        <f>SUM(K2953:K2967)</f>
        <v>0</v>
      </c>
      <c r="L2952" s="1115"/>
      <c r="M2952" s="1121">
        <f>SUM(M2953:M2967)</f>
        <v>0</v>
      </c>
      <c r="N2952" s="1115"/>
      <c r="O2952" s="1121">
        <f>SUM(O2953:O2967)</f>
        <v>0</v>
      </c>
      <c r="P2952" s="1113"/>
    </row>
    <row r="2953" spans="1:71" s="994" customFormat="1" hidden="1" outlineLevel="2">
      <c r="A2953" s="1014">
        <v>2</v>
      </c>
      <c r="B2953" s="1014" t="s">
        <v>1556</v>
      </c>
      <c r="C2953" s="1014" t="s">
        <v>6312</v>
      </c>
      <c r="D2953" s="1014" t="s">
        <v>6393</v>
      </c>
      <c r="E2953" s="1014" t="s">
        <v>6393</v>
      </c>
      <c r="F2953" s="1014" t="s">
        <v>1559</v>
      </c>
      <c r="G2953" s="1010" t="s">
        <v>6711</v>
      </c>
      <c r="H2953" s="47"/>
      <c r="I2953" s="329"/>
      <c r="J2953" s="915"/>
      <c r="K2953" s="910">
        <f t="shared" ref="K2953:K2967" si="480">I2953*J2953</f>
        <v>0</v>
      </c>
      <c r="L2953" s="426"/>
      <c r="M2953" s="909">
        <f t="shared" ref="M2953:M2967" si="481">I2953*L2953</f>
        <v>0</v>
      </c>
      <c r="N2953" s="909">
        <f t="shared" ref="N2953:N2967" si="482">J2953+L2953</f>
        <v>0</v>
      </c>
      <c r="O2953" s="909">
        <f t="shared" ref="O2953:O2967" si="483">I2953*N2953</f>
        <v>0</v>
      </c>
      <c r="P2953" s="147"/>
      <c r="Q2953" s="1256"/>
      <c r="R2953" s="1256"/>
      <c r="S2953" s="1256"/>
      <c r="T2953" s="1256"/>
      <c r="U2953" s="1256"/>
      <c r="V2953" s="1256"/>
      <c r="W2953" s="1256"/>
      <c r="X2953" s="1256"/>
      <c r="Y2953" s="1256"/>
      <c r="Z2953" s="1256"/>
      <c r="AA2953" s="1256"/>
      <c r="AB2953" s="1256"/>
      <c r="AC2953" s="1256"/>
      <c r="AD2953" s="1256"/>
      <c r="AE2953" s="1256"/>
      <c r="AF2953" s="1256"/>
      <c r="AG2953" s="1256"/>
      <c r="AH2953" s="1256"/>
      <c r="AI2953" s="1256"/>
      <c r="AJ2953" s="1256"/>
      <c r="AK2953" s="1256"/>
      <c r="AL2953" s="1256"/>
      <c r="AM2953" s="1256"/>
      <c r="AN2953" s="1256"/>
      <c r="AO2953" s="1256"/>
      <c r="AP2953" s="1256"/>
      <c r="AQ2953" s="1256"/>
      <c r="AR2953" s="1256"/>
      <c r="AS2953" s="1256"/>
      <c r="AT2953" s="1256"/>
      <c r="AU2953" s="1256"/>
      <c r="AV2953" s="1256"/>
      <c r="AW2953" s="1256"/>
      <c r="AX2953" s="1256"/>
      <c r="AY2953" s="1256"/>
      <c r="AZ2953" s="1256"/>
      <c r="BA2953" s="1256"/>
      <c r="BB2953" s="1256"/>
      <c r="BC2953" s="1256"/>
      <c r="BD2953" s="1256"/>
      <c r="BE2953" s="1256"/>
      <c r="BF2953" s="1256"/>
      <c r="BG2953" s="1256"/>
      <c r="BH2953" s="1256"/>
      <c r="BI2953" s="1256"/>
      <c r="BJ2953" s="1256"/>
      <c r="BK2953" s="1256"/>
      <c r="BL2953" s="1256"/>
      <c r="BM2953" s="1256"/>
      <c r="BN2953" s="1256"/>
      <c r="BO2953" s="1256"/>
      <c r="BP2953" s="1256"/>
      <c r="BQ2953" s="1256"/>
      <c r="BR2953" s="1256"/>
      <c r="BS2953" s="1256"/>
    </row>
    <row r="2954" spans="1:71" s="994" customFormat="1" hidden="1" outlineLevel="2">
      <c r="A2954" s="1014">
        <v>2</v>
      </c>
      <c r="B2954" s="1014" t="s">
        <v>1556</v>
      </c>
      <c r="C2954" s="1014" t="s">
        <v>6312</v>
      </c>
      <c r="D2954" s="1014" t="s">
        <v>6393</v>
      </c>
      <c r="E2954" s="1014" t="s">
        <v>6393</v>
      </c>
      <c r="F2954" s="1014" t="s">
        <v>1556</v>
      </c>
      <c r="G2954" s="1010" t="s">
        <v>6712</v>
      </c>
      <c r="H2954" s="47"/>
      <c r="I2954" s="329"/>
      <c r="J2954" s="915"/>
      <c r="K2954" s="910">
        <f t="shared" si="480"/>
        <v>0</v>
      </c>
      <c r="L2954" s="426"/>
      <c r="M2954" s="909">
        <f t="shared" si="481"/>
        <v>0</v>
      </c>
      <c r="N2954" s="909">
        <f t="shared" si="482"/>
        <v>0</v>
      </c>
      <c r="O2954" s="909">
        <f t="shared" si="483"/>
        <v>0</v>
      </c>
      <c r="P2954" s="147"/>
      <c r="Q2954" s="1256"/>
      <c r="R2954" s="1256"/>
      <c r="S2954" s="1256"/>
      <c r="T2954" s="1256"/>
      <c r="U2954" s="1256"/>
      <c r="V2954" s="1256"/>
      <c r="W2954" s="1256"/>
      <c r="X2954" s="1256"/>
      <c r="Y2954" s="1256"/>
      <c r="Z2954" s="1256"/>
      <c r="AA2954" s="1256"/>
      <c r="AB2954" s="1256"/>
      <c r="AC2954" s="1256"/>
      <c r="AD2954" s="1256"/>
      <c r="AE2954" s="1256"/>
      <c r="AF2954" s="1256"/>
      <c r="AG2954" s="1256"/>
      <c r="AH2954" s="1256"/>
      <c r="AI2954" s="1256"/>
      <c r="AJ2954" s="1256"/>
      <c r="AK2954" s="1256"/>
      <c r="AL2954" s="1256"/>
      <c r="AM2954" s="1256"/>
      <c r="AN2954" s="1256"/>
      <c r="AO2954" s="1256"/>
      <c r="AP2954" s="1256"/>
      <c r="AQ2954" s="1256"/>
      <c r="AR2954" s="1256"/>
      <c r="AS2954" s="1256"/>
      <c r="AT2954" s="1256"/>
      <c r="AU2954" s="1256"/>
      <c r="AV2954" s="1256"/>
      <c r="AW2954" s="1256"/>
      <c r="AX2954" s="1256"/>
      <c r="AY2954" s="1256"/>
      <c r="AZ2954" s="1256"/>
      <c r="BA2954" s="1256"/>
      <c r="BB2954" s="1256"/>
      <c r="BC2954" s="1256"/>
      <c r="BD2954" s="1256"/>
      <c r="BE2954" s="1256"/>
      <c r="BF2954" s="1256"/>
      <c r="BG2954" s="1256"/>
      <c r="BH2954" s="1256"/>
      <c r="BI2954" s="1256"/>
      <c r="BJ2954" s="1256"/>
      <c r="BK2954" s="1256"/>
      <c r="BL2954" s="1256"/>
      <c r="BM2954" s="1256"/>
      <c r="BN2954" s="1256"/>
      <c r="BO2954" s="1256"/>
      <c r="BP2954" s="1256"/>
      <c r="BQ2954" s="1256"/>
      <c r="BR2954" s="1256"/>
      <c r="BS2954" s="1256"/>
    </row>
    <row r="2955" spans="1:71" s="994" customFormat="1" ht="27.6" hidden="1" outlineLevel="2">
      <c r="A2955" s="1014">
        <v>2</v>
      </c>
      <c r="B2955" s="1014" t="s">
        <v>1556</v>
      </c>
      <c r="C2955" s="1014" t="s">
        <v>6312</v>
      </c>
      <c r="D2955" s="1014" t="s">
        <v>6393</v>
      </c>
      <c r="E2955" s="1014" t="s">
        <v>6393</v>
      </c>
      <c r="F2955" s="1014" t="s">
        <v>1561</v>
      </c>
      <c r="G2955" s="941" t="s">
        <v>6681</v>
      </c>
      <c r="H2955" s="47" t="s">
        <v>29</v>
      </c>
      <c r="I2955" s="329">
        <v>1</v>
      </c>
      <c r="J2955" s="915"/>
      <c r="K2955" s="910">
        <f t="shared" si="480"/>
        <v>0</v>
      </c>
      <c r="L2955" s="426"/>
      <c r="M2955" s="909">
        <f t="shared" si="481"/>
        <v>0</v>
      </c>
      <c r="N2955" s="909">
        <f t="shared" si="482"/>
        <v>0</v>
      </c>
      <c r="O2955" s="909">
        <f t="shared" si="483"/>
        <v>0</v>
      </c>
      <c r="P2955" s="147"/>
      <c r="Q2955" s="1256"/>
      <c r="R2955" s="1256"/>
      <c r="S2955" s="1256"/>
      <c r="T2955" s="1256"/>
      <c r="U2955" s="1256"/>
      <c r="V2955" s="1256"/>
      <c r="W2955" s="1256"/>
      <c r="X2955" s="1256"/>
      <c r="Y2955" s="1256"/>
      <c r="Z2955" s="1256"/>
      <c r="AA2955" s="1256"/>
      <c r="AB2955" s="1256"/>
      <c r="AC2955" s="1256"/>
      <c r="AD2955" s="1256"/>
      <c r="AE2955" s="1256"/>
      <c r="AF2955" s="1256"/>
      <c r="AG2955" s="1256"/>
      <c r="AH2955" s="1256"/>
      <c r="AI2955" s="1256"/>
      <c r="AJ2955" s="1256"/>
      <c r="AK2955" s="1256"/>
      <c r="AL2955" s="1256"/>
      <c r="AM2955" s="1256"/>
      <c r="AN2955" s="1256"/>
      <c r="AO2955" s="1256"/>
      <c r="AP2955" s="1256"/>
      <c r="AQ2955" s="1256"/>
      <c r="AR2955" s="1256"/>
      <c r="AS2955" s="1256"/>
      <c r="AT2955" s="1256"/>
      <c r="AU2955" s="1256"/>
      <c r="AV2955" s="1256"/>
      <c r="AW2955" s="1256"/>
      <c r="AX2955" s="1256"/>
      <c r="AY2955" s="1256"/>
      <c r="AZ2955" s="1256"/>
      <c r="BA2955" s="1256"/>
      <c r="BB2955" s="1256"/>
      <c r="BC2955" s="1256"/>
      <c r="BD2955" s="1256"/>
      <c r="BE2955" s="1256"/>
      <c r="BF2955" s="1256"/>
      <c r="BG2955" s="1256"/>
      <c r="BH2955" s="1256"/>
      <c r="BI2955" s="1256"/>
      <c r="BJ2955" s="1256"/>
      <c r="BK2955" s="1256"/>
      <c r="BL2955" s="1256"/>
      <c r="BM2955" s="1256"/>
      <c r="BN2955" s="1256"/>
      <c r="BO2955" s="1256"/>
      <c r="BP2955" s="1256"/>
      <c r="BQ2955" s="1256"/>
      <c r="BR2955" s="1256"/>
      <c r="BS2955" s="1256"/>
    </row>
    <row r="2956" spans="1:71" s="994" customFormat="1" ht="27.6" hidden="1" outlineLevel="2">
      <c r="A2956" s="1014">
        <v>2</v>
      </c>
      <c r="B2956" s="1014" t="s">
        <v>1556</v>
      </c>
      <c r="C2956" s="1014" t="s">
        <v>6312</v>
      </c>
      <c r="D2956" s="1014" t="s">
        <v>6393</v>
      </c>
      <c r="E2956" s="1014" t="s">
        <v>6393</v>
      </c>
      <c r="F2956" s="1014" t="s">
        <v>1574</v>
      </c>
      <c r="G2956" s="941" t="s">
        <v>6714</v>
      </c>
      <c r="H2956" s="47" t="s">
        <v>29</v>
      </c>
      <c r="I2956" s="329">
        <v>2</v>
      </c>
      <c r="J2956" s="915"/>
      <c r="K2956" s="910">
        <f t="shared" si="480"/>
        <v>0</v>
      </c>
      <c r="L2956" s="426"/>
      <c r="M2956" s="909">
        <f t="shared" si="481"/>
        <v>0</v>
      </c>
      <c r="N2956" s="909">
        <f t="shared" si="482"/>
        <v>0</v>
      </c>
      <c r="O2956" s="909">
        <f t="shared" si="483"/>
        <v>0</v>
      </c>
      <c r="P2956" s="147"/>
      <c r="Q2956" s="1256"/>
      <c r="R2956" s="1256"/>
      <c r="S2956" s="1256"/>
      <c r="T2956" s="1256"/>
      <c r="U2956" s="1256"/>
      <c r="V2956" s="1256"/>
      <c r="W2956" s="1256"/>
      <c r="X2956" s="1256"/>
      <c r="Y2956" s="1256"/>
      <c r="Z2956" s="1256"/>
      <c r="AA2956" s="1256"/>
      <c r="AB2956" s="1256"/>
      <c r="AC2956" s="1256"/>
      <c r="AD2956" s="1256"/>
      <c r="AE2956" s="1256"/>
      <c r="AF2956" s="1256"/>
      <c r="AG2956" s="1256"/>
      <c r="AH2956" s="1256"/>
      <c r="AI2956" s="1256"/>
      <c r="AJ2956" s="1256"/>
      <c r="AK2956" s="1256"/>
      <c r="AL2956" s="1256"/>
      <c r="AM2956" s="1256"/>
      <c r="AN2956" s="1256"/>
      <c r="AO2956" s="1256"/>
      <c r="AP2956" s="1256"/>
      <c r="AQ2956" s="1256"/>
      <c r="AR2956" s="1256"/>
      <c r="AS2956" s="1256"/>
      <c r="AT2956" s="1256"/>
      <c r="AU2956" s="1256"/>
      <c r="AV2956" s="1256"/>
      <c r="AW2956" s="1256"/>
      <c r="AX2956" s="1256"/>
      <c r="AY2956" s="1256"/>
      <c r="AZ2956" s="1256"/>
      <c r="BA2956" s="1256"/>
      <c r="BB2956" s="1256"/>
      <c r="BC2956" s="1256"/>
      <c r="BD2956" s="1256"/>
      <c r="BE2956" s="1256"/>
      <c r="BF2956" s="1256"/>
      <c r="BG2956" s="1256"/>
      <c r="BH2956" s="1256"/>
      <c r="BI2956" s="1256"/>
      <c r="BJ2956" s="1256"/>
      <c r="BK2956" s="1256"/>
      <c r="BL2956" s="1256"/>
      <c r="BM2956" s="1256"/>
      <c r="BN2956" s="1256"/>
      <c r="BO2956" s="1256"/>
      <c r="BP2956" s="1256"/>
      <c r="BQ2956" s="1256"/>
      <c r="BR2956" s="1256"/>
      <c r="BS2956" s="1256"/>
    </row>
    <row r="2957" spans="1:71" s="994" customFormat="1" hidden="1" outlineLevel="2">
      <c r="A2957" s="1014">
        <v>2</v>
      </c>
      <c r="B2957" s="1014" t="s">
        <v>1556</v>
      </c>
      <c r="C2957" s="1014" t="s">
        <v>6312</v>
      </c>
      <c r="D2957" s="1014" t="s">
        <v>6393</v>
      </c>
      <c r="E2957" s="1014" t="s">
        <v>6393</v>
      </c>
      <c r="F2957" s="1014" t="s">
        <v>1567</v>
      </c>
      <c r="G2957" s="941" t="s">
        <v>6715</v>
      </c>
      <c r="H2957" s="47" t="s">
        <v>6680</v>
      </c>
      <c r="I2957" s="329">
        <v>1</v>
      </c>
      <c r="J2957" s="915"/>
      <c r="K2957" s="910">
        <f t="shared" si="480"/>
        <v>0</v>
      </c>
      <c r="L2957" s="426"/>
      <c r="M2957" s="909">
        <f t="shared" si="481"/>
        <v>0</v>
      </c>
      <c r="N2957" s="909">
        <f t="shared" si="482"/>
        <v>0</v>
      </c>
      <c r="O2957" s="909">
        <f t="shared" si="483"/>
        <v>0</v>
      </c>
      <c r="P2957" s="147"/>
      <c r="Q2957" s="1256"/>
      <c r="R2957" s="1256"/>
      <c r="S2957" s="1256"/>
      <c r="T2957" s="1256"/>
      <c r="U2957" s="1256"/>
      <c r="V2957" s="1256"/>
      <c r="W2957" s="1256"/>
      <c r="X2957" s="1256"/>
      <c r="Y2957" s="1256"/>
      <c r="Z2957" s="1256"/>
      <c r="AA2957" s="1256"/>
      <c r="AB2957" s="1256"/>
      <c r="AC2957" s="1256"/>
      <c r="AD2957" s="1256"/>
      <c r="AE2957" s="1256"/>
      <c r="AF2957" s="1256"/>
      <c r="AG2957" s="1256"/>
      <c r="AH2957" s="1256"/>
      <c r="AI2957" s="1256"/>
      <c r="AJ2957" s="1256"/>
      <c r="AK2957" s="1256"/>
      <c r="AL2957" s="1256"/>
      <c r="AM2957" s="1256"/>
      <c r="AN2957" s="1256"/>
      <c r="AO2957" s="1256"/>
      <c r="AP2957" s="1256"/>
      <c r="AQ2957" s="1256"/>
      <c r="AR2957" s="1256"/>
      <c r="AS2957" s="1256"/>
      <c r="AT2957" s="1256"/>
      <c r="AU2957" s="1256"/>
      <c r="AV2957" s="1256"/>
      <c r="AW2957" s="1256"/>
      <c r="AX2957" s="1256"/>
      <c r="AY2957" s="1256"/>
      <c r="AZ2957" s="1256"/>
      <c r="BA2957" s="1256"/>
      <c r="BB2957" s="1256"/>
      <c r="BC2957" s="1256"/>
      <c r="BD2957" s="1256"/>
      <c r="BE2957" s="1256"/>
      <c r="BF2957" s="1256"/>
      <c r="BG2957" s="1256"/>
      <c r="BH2957" s="1256"/>
      <c r="BI2957" s="1256"/>
      <c r="BJ2957" s="1256"/>
      <c r="BK2957" s="1256"/>
      <c r="BL2957" s="1256"/>
      <c r="BM2957" s="1256"/>
      <c r="BN2957" s="1256"/>
      <c r="BO2957" s="1256"/>
      <c r="BP2957" s="1256"/>
      <c r="BQ2957" s="1256"/>
      <c r="BR2957" s="1256"/>
      <c r="BS2957" s="1256"/>
    </row>
    <row r="2958" spans="1:71" s="994" customFormat="1" hidden="1" outlineLevel="2">
      <c r="A2958" s="1014">
        <v>2</v>
      </c>
      <c r="B2958" s="1014" t="s">
        <v>1556</v>
      </c>
      <c r="C2958" s="1014" t="s">
        <v>6312</v>
      </c>
      <c r="D2958" s="1014" t="s">
        <v>6393</v>
      </c>
      <c r="E2958" s="1014" t="s">
        <v>6393</v>
      </c>
      <c r="F2958" s="1014" t="s">
        <v>1571</v>
      </c>
      <c r="G2958" s="941" t="s">
        <v>6716</v>
      </c>
      <c r="H2958" s="47" t="s">
        <v>6680</v>
      </c>
      <c r="I2958" s="329">
        <v>1</v>
      </c>
      <c r="J2958" s="915"/>
      <c r="K2958" s="910">
        <f t="shared" si="480"/>
        <v>0</v>
      </c>
      <c r="L2958" s="426"/>
      <c r="M2958" s="909">
        <f t="shared" si="481"/>
        <v>0</v>
      </c>
      <c r="N2958" s="909">
        <f t="shared" si="482"/>
        <v>0</v>
      </c>
      <c r="O2958" s="909">
        <f t="shared" si="483"/>
        <v>0</v>
      </c>
      <c r="P2958" s="147"/>
      <c r="Q2958" s="1256"/>
      <c r="R2958" s="1256"/>
      <c r="S2958" s="1256"/>
      <c r="T2958" s="1256"/>
      <c r="U2958" s="1256"/>
      <c r="V2958" s="1256"/>
      <c r="W2958" s="1256"/>
      <c r="X2958" s="1256"/>
      <c r="Y2958" s="1256"/>
      <c r="Z2958" s="1256"/>
      <c r="AA2958" s="1256"/>
      <c r="AB2958" s="1256"/>
      <c r="AC2958" s="1256"/>
      <c r="AD2958" s="1256"/>
      <c r="AE2958" s="1256"/>
      <c r="AF2958" s="1256"/>
      <c r="AG2958" s="1256"/>
      <c r="AH2958" s="1256"/>
      <c r="AI2958" s="1256"/>
      <c r="AJ2958" s="1256"/>
      <c r="AK2958" s="1256"/>
      <c r="AL2958" s="1256"/>
      <c r="AM2958" s="1256"/>
      <c r="AN2958" s="1256"/>
      <c r="AO2958" s="1256"/>
      <c r="AP2958" s="1256"/>
      <c r="AQ2958" s="1256"/>
      <c r="AR2958" s="1256"/>
      <c r="AS2958" s="1256"/>
      <c r="AT2958" s="1256"/>
      <c r="AU2958" s="1256"/>
      <c r="AV2958" s="1256"/>
      <c r="AW2958" s="1256"/>
      <c r="AX2958" s="1256"/>
      <c r="AY2958" s="1256"/>
      <c r="AZ2958" s="1256"/>
      <c r="BA2958" s="1256"/>
      <c r="BB2958" s="1256"/>
      <c r="BC2958" s="1256"/>
      <c r="BD2958" s="1256"/>
      <c r="BE2958" s="1256"/>
      <c r="BF2958" s="1256"/>
      <c r="BG2958" s="1256"/>
      <c r="BH2958" s="1256"/>
      <c r="BI2958" s="1256"/>
      <c r="BJ2958" s="1256"/>
      <c r="BK2958" s="1256"/>
      <c r="BL2958" s="1256"/>
      <c r="BM2958" s="1256"/>
      <c r="BN2958" s="1256"/>
      <c r="BO2958" s="1256"/>
      <c r="BP2958" s="1256"/>
      <c r="BQ2958" s="1256"/>
      <c r="BR2958" s="1256"/>
      <c r="BS2958" s="1256"/>
    </row>
    <row r="2959" spans="1:71" s="994" customFormat="1" hidden="1" outlineLevel="2">
      <c r="A2959" s="1014">
        <v>2</v>
      </c>
      <c r="B2959" s="1014" t="s">
        <v>1556</v>
      </c>
      <c r="C2959" s="1014" t="s">
        <v>6312</v>
      </c>
      <c r="D2959" s="1014" t="s">
        <v>6393</v>
      </c>
      <c r="E2959" s="1014" t="s">
        <v>6393</v>
      </c>
      <c r="F2959" s="1014" t="s">
        <v>1589</v>
      </c>
      <c r="G2959" s="941" t="s">
        <v>6717</v>
      </c>
      <c r="H2959" s="47" t="s">
        <v>6680</v>
      </c>
      <c r="I2959" s="329">
        <v>1</v>
      </c>
      <c r="J2959" s="915"/>
      <c r="K2959" s="910">
        <f t="shared" si="480"/>
        <v>0</v>
      </c>
      <c r="L2959" s="426"/>
      <c r="M2959" s="909">
        <f t="shared" si="481"/>
        <v>0</v>
      </c>
      <c r="N2959" s="909">
        <f t="shared" si="482"/>
        <v>0</v>
      </c>
      <c r="O2959" s="909">
        <f t="shared" si="483"/>
        <v>0</v>
      </c>
      <c r="P2959" s="147"/>
      <c r="Q2959" s="1256"/>
      <c r="R2959" s="1256"/>
      <c r="S2959" s="1256"/>
      <c r="T2959" s="1256"/>
      <c r="U2959" s="1256"/>
      <c r="V2959" s="1256"/>
      <c r="W2959" s="1256"/>
      <c r="X2959" s="1256"/>
      <c r="Y2959" s="1256"/>
      <c r="Z2959" s="1256"/>
      <c r="AA2959" s="1256"/>
      <c r="AB2959" s="1256"/>
      <c r="AC2959" s="1256"/>
      <c r="AD2959" s="1256"/>
      <c r="AE2959" s="1256"/>
      <c r="AF2959" s="1256"/>
      <c r="AG2959" s="1256"/>
      <c r="AH2959" s="1256"/>
      <c r="AI2959" s="1256"/>
      <c r="AJ2959" s="1256"/>
      <c r="AK2959" s="1256"/>
      <c r="AL2959" s="1256"/>
      <c r="AM2959" s="1256"/>
      <c r="AN2959" s="1256"/>
      <c r="AO2959" s="1256"/>
      <c r="AP2959" s="1256"/>
      <c r="AQ2959" s="1256"/>
      <c r="AR2959" s="1256"/>
      <c r="AS2959" s="1256"/>
      <c r="AT2959" s="1256"/>
      <c r="AU2959" s="1256"/>
      <c r="AV2959" s="1256"/>
      <c r="AW2959" s="1256"/>
      <c r="AX2959" s="1256"/>
      <c r="AY2959" s="1256"/>
      <c r="AZ2959" s="1256"/>
      <c r="BA2959" s="1256"/>
      <c r="BB2959" s="1256"/>
      <c r="BC2959" s="1256"/>
      <c r="BD2959" s="1256"/>
      <c r="BE2959" s="1256"/>
      <c r="BF2959" s="1256"/>
      <c r="BG2959" s="1256"/>
      <c r="BH2959" s="1256"/>
      <c r="BI2959" s="1256"/>
      <c r="BJ2959" s="1256"/>
      <c r="BK2959" s="1256"/>
      <c r="BL2959" s="1256"/>
      <c r="BM2959" s="1256"/>
      <c r="BN2959" s="1256"/>
      <c r="BO2959" s="1256"/>
      <c r="BP2959" s="1256"/>
      <c r="BQ2959" s="1256"/>
      <c r="BR2959" s="1256"/>
      <c r="BS2959" s="1256"/>
    </row>
    <row r="2960" spans="1:71" s="994" customFormat="1" hidden="1" outlineLevel="2">
      <c r="A2960" s="1014">
        <v>2</v>
      </c>
      <c r="B2960" s="1014" t="s">
        <v>1556</v>
      </c>
      <c r="C2960" s="1014" t="s">
        <v>6312</v>
      </c>
      <c r="D2960" s="1014" t="s">
        <v>6393</v>
      </c>
      <c r="E2960" s="1014" t="s">
        <v>6393</v>
      </c>
      <c r="F2960" s="1014" t="s">
        <v>1594</v>
      </c>
      <c r="G2960" s="941" t="s">
        <v>6718</v>
      </c>
      <c r="H2960" s="47" t="s">
        <v>6680</v>
      </c>
      <c r="I2960" s="329">
        <v>1</v>
      </c>
      <c r="J2960" s="915"/>
      <c r="K2960" s="910">
        <f t="shared" si="480"/>
        <v>0</v>
      </c>
      <c r="L2960" s="426"/>
      <c r="M2960" s="909">
        <f t="shared" si="481"/>
        <v>0</v>
      </c>
      <c r="N2960" s="909">
        <f t="shared" si="482"/>
        <v>0</v>
      </c>
      <c r="O2960" s="909">
        <f t="shared" si="483"/>
        <v>0</v>
      </c>
      <c r="P2960" s="147"/>
      <c r="Q2960" s="1256"/>
      <c r="R2960" s="1256"/>
      <c r="S2960" s="1256"/>
      <c r="T2960" s="1256"/>
      <c r="U2960" s="1256"/>
      <c r="V2960" s="1256"/>
      <c r="W2960" s="1256"/>
      <c r="X2960" s="1256"/>
      <c r="Y2960" s="1256"/>
      <c r="Z2960" s="1256"/>
      <c r="AA2960" s="1256"/>
      <c r="AB2960" s="1256"/>
      <c r="AC2960" s="1256"/>
      <c r="AD2960" s="1256"/>
      <c r="AE2960" s="1256"/>
      <c r="AF2960" s="1256"/>
      <c r="AG2960" s="1256"/>
      <c r="AH2960" s="1256"/>
      <c r="AI2960" s="1256"/>
      <c r="AJ2960" s="1256"/>
      <c r="AK2960" s="1256"/>
      <c r="AL2960" s="1256"/>
      <c r="AM2960" s="1256"/>
      <c r="AN2960" s="1256"/>
      <c r="AO2960" s="1256"/>
      <c r="AP2960" s="1256"/>
      <c r="AQ2960" s="1256"/>
      <c r="AR2960" s="1256"/>
      <c r="AS2960" s="1256"/>
      <c r="AT2960" s="1256"/>
      <c r="AU2960" s="1256"/>
      <c r="AV2960" s="1256"/>
      <c r="AW2960" s="1256"/>
      <c r="AX2960" s="1256"/>
      <c r="AY2960" s="1256"/>
      <c r="AZ2960" s="1256"/>
      <c r="BA2960" s="1256"/>
      <c r="BB2960" s="1256"/>
      <c r="BC2960" s="1256"/>
      <c r="BD2960" s="1256"/>
      <c r="BE2960" s="1256"/>
      <c r="BF2960" s="1256"/>
      <c r="BG2960" s="1256"/>
      <c r="BH2960" s="1256"/>
      <c r="BI2960" s="1256"/>
      <c r="BJ2960" s="1256"/>
      <c r="BK2960" s="1256"/>
      <c r="BL2960" s="1256"/>
      <c r="BM2960" s="1256"/>
      <c r="BN2960" s="1256"/>
      <c r="BO2960" s="1256"/>
      <c r="BP2960" s="1256"/>
      <c r="BQ2960" s="1256"/>
      <c r="BR2960" s="1256"/>
      <c r="BS2960" s="1256"/>
    </row>
    <row r="2961" spans="1:71" s="994" customFormat="1" hidden="1" outlineLevel="2">
      <c r="A2961" s="1014">
        <v>2</v>
      </c>
      <c r="B2961" s="1014" t="s">
        <v>1556</v>
      </c>
      <c r="C2961" s="1014" t="s">
        <v>6312</v>
      </c>
      <c r="D2961" s="1014" t="s">
        <v>6393</v>
      </c>
      <c r="E2961" s="1014" t="s">
        <v>6393</v>
      </c>
      <c r="F2961" s="1014" t="s">
        <v>5726</v>
      </c>
      <c r="G2961" s="1010" t="s">
        <v>6713</v>
      </c>
      <c r="H2961" s="47"/>
      <c r="I2961" s="329"/>
      <c r="J2961" s="915"/>
      <c r="K2961" s="910">
        <f t="shared" si="480"/>
        <v>0</v>
      </c>
      <c r="L2961" s="426"/>
      <c r="M2961" s="909">
        <f t="shared" si="481"/>
        <v>0</v>
      </c>
      <c r="N2961" s="909">
        <f t="shared" si="482"/>
        <v>0</v>
      </c>
      <c r="O2961" s="909">
        <f t="shared" si="483"/>
        <v>0</v>
      </c>
      <c r="P2961" s="147"/>
      <c r="Q2961" s="1256"/>
      <c r="R2961" s="1256"/>
      <c r="S2961" s="1256"/>
      <c r="T2961" s="1256"/>
      <c r="U2961" s="1256"/>
      <c r="V2961" s="1256"/>
      <c r="W2961" s="1256"/>
      <c r="X2961" s="1256"/>
      <c r="Y2961" s="1256"/>
      <c r="Z2961" s="1256"/>
      <c r="AA2961" s="1256"/>
      <c r="AB2961" s="1256"/>
      <c r="AC2961" s="1256"/>
      <c r="AD2961" s="1256"/>
      <c r="AE2961" s="1256"/>
      <c r="AF2961" s="1256"/>
      <c r="AG2961" s="1256"/>
      <c r="AH2961" s="1256"/>
      <c r="AI2961" s="1256"/>
      <c r="AJ2961" s="1256"/>
      <c r="AK2961" s="1256"/>
      <c r="AL2961" s="1256"/>
      <c r="AM2961" s="1256"/>
      <c r="AN2961" s="1256"/>
      <c r="AO2961" s="1256"/>
      <c r="AP2961" s="1256"/>
      <c r="AQ2961" s="1256"/>
      <c r="AR2961" s="1256"/>
      <c r="AS2961" s="1256"/>
      <c r="AT2961" s="1256"/>
      <c r="AU2961" s="1256"/>
      <c r="AV2961" s="1256"/>
      <c r="AW2961" s="1256"/>
      <c r="AX2961" s="1256"/>
      <c r="AY2961" s="1256"/>
      <c r="AZ2961" s="1256"/>
      <c r="BA2961" s="1256"/>
      <c r="BB2961" s="1256"/>
      <c r="BC2961" s="1256"/>
      <c r="BD2961" s="1256"/>
      <c r="BE2961" s="1256"/>
      <c r="BF2961" s="1256"/>
      <c r="BG2961" s="1256"/>
      <c r="BH2961" s="1256"/>
      <c r="BI2961" s="1256"/>
      <c r="BJ2961" s="1256"/>
      <c r="BK2961" s="1256"/>
      <c r="BL2961" s="1256"/>
      <c r="BM2961" s="1256"/>
      <c r="BN2961" s="1256"/>
      <c r="BO2961" s="1256"/>
      <c r="BP2961" s="1256"/>
      <c r="BQ2961" s="1256"/>
      <c r="BR2961" s="1256"/>
      <c r="BS2961" s="1256"/>
    </row>
    <row r="2962" spans="1:71" s="994" customFormat="1" ht="27.6" hidden="1" outlineLevel="2">
      <c r="A2962" s="1014">
        <v>2</v>
      </c>
      <c r="B2962" s="1014" t="s">
        <v>1556</v>
      </c>
      <c r="C2962" s="1014" t="s">
        <v>6312</v>
      </c>
      <c r="D2962" s="1014" t="s">
        <v>6393</v>
      </c>
      <c r="E2962" s="1014" t="s">
        <v>6393</v>
      </c>
      <c r="F2962" s="1014" t="s">
        <v>6298</v>
      </c>
      <c r="G2962" s="941" t="s">
        <v>6681</v>
      </c>
      <c r="H2962" s="47" t="s">
        <v>29</v>
      </c>
      <c r="I2962" s="329">
        <v>4</v>
      </c>
      <c r="J2962" s="915"/>
      <c r="K2962" s="910">
        <f t="shared" si="480"/>
        <v>0</v>
      </c>
      <c r="L2962" s="426"/>
      <c r="M2962" s="909">
        <f t="shared" si="481"/>
        <v>0</v>
      </c>
      <c r="N2962" s="909">
        <f t="shared" si="482"/>
        <v>0</v>
      </c>
      <c r="O2962" s="909">
        <f t="shared" si="483"/>
        <v>0</v>
      </c>
      <c r="P2962" s="147"/>
      <c r="Q2962" s="1256"/>
      <c r="R2962" s="1256"/>
      <c r="S2962" s="1256"/>
      <c r="T2962" s="1256"/>
      <c r="U2962" s="1256"/>
      <c r="V2962" s="1256"/>
      <c r="W2962" s="1256"/>
      <c r="X2962" s="1256"/>
      <c r="Y2962" s="1256"/>
      <c r="Z2962" s="1256"/>
      <c r="AA2962" s="1256"/>
      <c r="AB2962" s="1256"/>
      <c r="AC2962" s="1256"/>
      <c r="AD2962" s="1256"/>
      <c r="AE2962" s="1256"/>
      <c r="AF2962" s="1256"/>
      <c r="AG2962" s="1256"/>
      <c r="AH2962" s="1256"/>
      <c r="AI2962" s="1256"/>
      <c r="AJ2962" s="1256"/>
      <c r="AK2962" s="1256"/>
      <c r="AL2962" s="1256"/>
      <c r="AM2962" s="1256"/>
      <c r="AN2962" s="1256"/>
      <c r="AO2962" s="1256"/>
      <c r="AP2962" s="1256"/>
      <c r="AQ2962" s="1256"/>
      <c r="AR2962" s="1256"/>
      <c r="AS2962" s="1256"/>
      <c r="AT2962" s="1256"/>
      <c r="AU2962" s="1256"/>
      <c r="AV2962" s="1256"/>
      <c r="AW2962" s="1256"/>
      <c r="AX2962" s="1256"/>
      <c r="AY2962" s="1256"/>
      <c r="AZ2962" s="1256"/>
      <c r="BA2962" s="1256"/>
      <c r="BB2962" s="1256"/>
      <c r="BC2962" s="1256"/>
      <c r="BD2962" s="1256"/>
      <c r="BE2962" s="1256"/>
      <c r="BF2962" s="1256"/>
      <c r="BG2962" s="1256"/>
      <c r="BH2962" s="1256"/>
      <c r="BI2962" s="1256"/>
      <c r="BJ2962" s="1256"/>
      <c r="BK2962" s="1256"/>
      <c r="BL2962" s="1256"/>
      <c r="BM2962" s="1256"/>
      <c r="BN2962" s="1256"/>
      <c r="BO2962" s="1256"/>
      <c r="BP2962" s="1256"/>
      <c r="BQ2962" s="1256"/>
      <c r="BR2962" s="1256"/>
      <c r="BS2962" s="1256"/>
    </row>
    <row r="2963" spans="1:71" s="994" customFormat="1" ht="27.6" hidden="1" outlineLevel="2">
      <c r="A2963" s="1014">
        <v>2</v>
      </c>
      <c r="B2963" s="1014" t="s">
        <v>1556</v>
      </c>
      <c r="C2963" s="1014" t="s">
        <v>6312</v>
      </c>
      <c r="D2963" s="1014" t="s">
        <v>6393</v>
      </c>
      <c r="E2963" s="1014" t="s">
        <v>6393</v>
      </c>
      <c r="F2963" s="1014" t="s">
        <v>6299</v>
      </c>
      <c r="G2963" s="941" t="s">
        <v>6682</v>
      </c>
      <c r="H2963" s="47" t="s">
        <v>29</v>
      </c>
      <c r="I2963" s="329">
        <v>4</v>
      </c>
      <c r="J2963" s="915"/>
      <c r="K2963" s="910">
        <f t="shared" si="480"/>
        <v>0</v>
      </c>
      <c r="L2963" s="426"/>
      <c r="M2963" s="909">
        <f t="shared" si="481"/>
        <v>0</v>
      </c>
      <c r="N2963" s="909">
        <f t="shared" si="482"/>
        <v>0</v>
      </c>
      <c r="O2963" s="909">
        <f t="shared" si="483"/>
        <v>0</v>
      </c>
      <c r="P2963" s="147"/>
      <c r="Q2963" s="1256"/>
      <c r="R2963" s="1256"/>
      <c r="S2963" s="1256"/>
      <c r="T2963" s="1256"/>
      <c r="U2963" s="1256"/>
      <c r="V2963" s="1256"/>
      <c r="W2963" s="1256"/>
      <c r="X2963" s="1256"/>
      <c r="Y2963" s="1256"/>
      <c r="Z2963" s="1256"/>
      <c r="AA2963" s="1256"/>
      <c r="AB2963" s="1256"/>
      <c r="AC2963" s="1256"/>
      <c r="AD2963" s="1256"/>
      <c r="AE2963" s="1256"/>
      <c r="AF2963" s="1256"/>
      <c r="AG2963" s="1256"/>
      <c r="AH2963" s="1256"/>
      <c r="AI2963" s="1256"/>
      <c r="AJ2963" s="1256"/>
      <c r="AK2963" s="1256"/>
      <c r="AL2963" s="1256"/>
      <c r="AM2963" s="1256"/>
      <c r="AN2963" s="1256"/>
      <c r="AO2963" s="1256"/>
      <c r="AP2963" s="1256"/>
      <c r="AQ2963" s="1256"/>
      <c r="AR2963" s="1256"/>
      <c r="AS2963" s="1256"/>
      <c r="AT2963" s="1256"/>
      <c r="AU2963" s="1256"/>
      <c r="AV2963" s="1256"/>
      <c r="AW2963" s="1256"/>
      <c r="AX2963" s="1256"/>
      <c r="AY2963" s="1256"/>
      <c r="AZ2963" s="1256"/>
      <c r="BA2963" s="1256"/>
      <c r="BB2963" s="1256"/>
      <c r="BC2963" s="1256"/>
      <c r="BD2963" s="1256"/>
      <c r="BE2963" s="1256"/>
      <c r="BF2963" s="1256"/>
      <c r="BG2963" s="1256"/>
      <c r="BH2963" s="1256"/>
      <c r="BI2963" s="1256"/>
      <c r="BJ2963" s="1256"/>
      <c r="BK2963" s="1256"/>
      <c r="BL2963" s="1256"/>
      <c r="BM2963" s="1256"/>
      <c r="BN2963" s="1256"/>
      <c r="BO2963" s="1256"/>
      <c r="BP2963" s="1256"/>
      <c r="BQ2963" s="1256"/>
      <c r="BR2963" s="1256"/>
      <c r="BS2963" s="1256"/>
    </row>
    <row r="2964" spans="1:71" s="994" customFormat="1" hidden="1" outlineLevel="2">
      <c r="A2964" s="1014">
        <v>2</v>
      </c>
      <c r="B2964" s="1014" t="s">
        <v>1556</v>
      </c>
      <c r="C2964" s="1014" t="s">
        <v>6312</v>
      </c>
      <c r="D2964" s="1014" t="s">
        <v>6393</v>
      </c>
      <c r="E2964" s="1014" t="s">
        <v>6393</v>
      </c>
      <c r="F2964" s="1014" t="s">
        <v>1579</v>
      </c>
      <c r="G2964" s="941" t="s">
        <v>6715</v>
      </c>
      <c r="H2964" s="47" t="s">
        <v>6680</v>
      </c>
      <c r="I2964" s="329">
        <v>1</v>
      </c>
      <c r="J2964" s="915"/>
      <c r="K2964" s="910">
        <f t="shared" si="480"/>
        <v>0</v>
      </c>
      <c r="L2964" s="426"/>
      <c r="M2964" s="909">
        <f t="shared" si="481"/>
        <v>0</v>
      </c>
      <c r="N2964" s="909">
        <f t="shared" si="482"/>
        <v>0</v>
      </c>
      <c r="O2964" s="909">
        <f t="shared" si="483"/>
        <v>0</v>
      </c>
      <c r="P2964" s="147"/>
      <c r="Q2964" s="1256"/>
      <c r="R2964" s="1256"/>
      <c r="S2964" s="1256"/>
      <c r="T2964" s="1256"/>
      <c r="U2964" s="1256"/>
      <c r="V2964" s="1256"/>
      <c r="W2964" s="1256"/>
      <c r="X2964" s="1256"/>
      <c r="Y2964" s="1256"/>
      <c r="Z2964" s="1256"/>
      <c r="AA2964" s="1256"/>
      <c r="AB2964" s="1256"/>
      <c r="AC2964" s="1256"/>
      <c r="AD2964" s="1256"/>
      <c r="AE2964" s="1256"/>
      <c r="AF2964" s="1256"/>
      <c r="AG2964" s="1256"/>
      <c r="AH2964" s="1256"/>
      <c r="AI2964" s="1256"/>
      <c r="AJ2964" s="1256"/>
      <c r="AK2964" s="1256"/>
      <c r="AL2964" s="1256"/>
      <c r="AM2964" s="1256"/>
      <c r="AN2964" s="1256"/>
      <c r="AO2964" s="1256"/>
      <c r="AP2964" s="1256"/>
      <c r="AQ2964" s="1256"/>
      <c r="AR2964" s="1256"/>
      <c r="AS2964" s="1256"/>
      <c r="AT2964" s="1256"/>
      <c r="AU2964" s="1256"/>
      <c r="AV2964" s="1256"/>
      <c r="AW2964" s="1256"/>
      <c r="AX2964" s="1256"/>
      <c r="AY2964" s="1256"/>
      <c r="AZ2964" s="1256"/>
      <c r="BA2964" s="1256"/>
      <c r="BB2964" s="1256"/>
      <c r="BC2964" s="1256"/>
      <c r="BD2964" s="1256"/>
      <c r="BE2964" s="1256"/>
      <c r="BF2964" s="1256"/>
      <c r="BG2964" s="1256"/>
      <c r="BH2964" s="1256"/>
      <c r="BI2964" s="1256"/>
      <c r="BJ2964" s="1256"/>
      <c r="BK2964" s="1256"/>
      <c r="BL2964" s="1256"/>
      <c r="BM2964" s="1256"/>
      <c r="BN2964" s="1256"/>
      <c r="BO2964" s="1256"/>
      <c r="BP2964" s="1256"/>
      <c r="BQ2964" s="1256"/>
      <c r="BR2964" s="1256"/>
      <c r="BS2964" s="1256"/>
    </row>
    <row r="2965" spans="1:71" s="994" customFormat="1" hidden="1" outlineLevel="2">
      <c r="A2965" s="1014">
        <v>2</v>
      </c>
      <c r="B2965" s="1014" t="s">
        <v>1556</v>
      </c>
      <c r="C2965" s="1014" t="s">
        <v>6312</v>
      </c>
      <c r="D2965" s="1014" t="s">
        <v>6393</v>
      </c>
      <c r="E2965" s="1014" t="s">
        <v>6393</v>
      </c>
      <c r="F2965" s="1014" t="s">
        <v>5713</v>
      </c>
      <c r="G2965" s="941" t="s">
        <v>6716</v>
      </c>
      <c r="H2965" s="47" t="s">
        <v>6680</v>
      </c>
      <c r="I2965" s="329">
        <v>1</v>
      </c>
      <c r="J2965" s="915"/>
      <c r="K2965" s="910">
        <f t="shared" si="480"/>
        <v>0</v>
      </c>
      <c r="L2965" s="426"/>
      <c r="M2965" s="909">
        <f t="shared" si="481"/>
        <v>0</v>
      </c>
      <c r="N2965" s="909">
        <f t="shared" si="482"/>
        <v>0</v>
      </c>
      <c r="O2965" s="909">
        <f t="shared" si="483"/>
        <v>0</v>
      </c>
      <c r="P2965" s="147"/>
      <c r="Q2965" s="1256"/>
      <c r="R2965" s="1256"/>
      <c r="S2965" s="1256"/>
      <c r="T2965" s="1256"/>
      <c r="U2965" s="1256"/>
      <c r="V2965" s="1256"/>
      <c r="W2965" s="1256"/>
      <c r="X2965" s="1256"/>
      <c r="Y2965" s="1256"/>
      <c r="Z2965" s="1256"/>
      <c r="AA2965" s="1256"/>
      <c r="AB2965" s="1256"/>
      <c r="AC2965" s="1256"/>
      <c r="AD2965" s="1256"/>
      <c r="AE2965" s="1256"/>
      <c r="AF2965" s="1256"/>
      <c r="AG2965" s="1256"/>
      <c r="AH2965" s="1256"/>
      <c r="AI2965" s="1256"/>
      <c r="AJ2965" s="1256"/>
      <c r="AK2965" s="1256"/>
      <c r="AL2965" s="1256"/>
      <c r="AM2965" s="1256"/>
      <c r="AN2965" s="1256"/>
      <c r="AO2965" s="1256"/>
      <c r="AP2965" s="1256"/>
      <c r="AQ2965" s="1256"/>
      <c r="AR2965" s="1256"/>
      <c r="AS2965" s="1256"/>
      <c r="AT2965" s="1256"/>
      <c r="AU2965" s="1256"/>
      <c r="AV2965" s="1256"/>
      <c r="AW2965" s="1256"/>
      <c r="AX2965" s="1256"/>
      <c r="AY2965" s="1256"/>
      <c r="AZ2965" s="1256"/>
      <c r="BA2965" s="1256"/>
      <c r="BB2965" s="1256"/>
      <c r="BC2965" s="1256"/>
      <c r="BD2965" s="1256"/>
      <c r="BE2965" s="1256"/>
      <c r="BF2965" s="1256"/>
      <c r="BG2965" s="1256"/>
      <c r="BH2965" s="1256"/>
      <c r="BI2965" s="1256"/>
      <c r="BJ2965" s="1256"/>
      <c r="BK2965" s="1256"/>
      <c r="BL2965" s="1256"/>
      <c r="BM2965" s="1256"/>
      <c r="BN2965" s="1256"/>
      <c r="BO2965" s="1256"/>
      <c r="BP2965" s="1256"/>
      <c r="BQ2965" s="1256"/>
      <c r="BR2965" s="1256"/>
      <c r="BS2965" s="1256"/>
    </row>
    <row r="2966" spans="1:71" s="994" customFormat="1" hidden="1" outlineLevel="2">
      <c r="A2966" s="1014">
        <v>2</v>
      </c>
      <c r="B2966" s="1014" t="s">
        <v>1556</v>
      </c>
      <c r="C2966" s="1014" t="s">
        <v>6312</v>
      </c>
      <c r="D2966" s="1014" t="s">
        <v>6393</v>
      </c>
      <c r="E2966" s="1014" t="s">
        <v>6393</v>
      </c>
      <c r="F2966" s="1014" t="s">
        <v>6300</v>
      </c>
      <c r="G2966" s="941" t="s">
        <v>6717</v>
      </c>
      <c r="H2966" s="47" t="s">
        <v>6680</v>
      </c>
      <c r="I2966" s="329">
        <v>1</v>
      </c>
      <c r="J2966" s="915"/>
      <c r="K2966" s="910">
        <f t="shared" si="480"/>
        <v>0</v>
      </c>
      <c r="L2966" s="426"/>
      <c r="M2966" s="909">
        <f t="shared" si="481"/>
        <v>0</v>
      </c>
      <c r="N2966" s="909">
        <f t="shared" si="482"/>
        <v>0</v>
      </c>
      <c r="O2966" s="909">
        <f t="shared" si="483"/>
        <v>0</v>
      </c>
      <c r="P2966" s="147"/>
      <c r="Q2966" s="1256"/>
      <c r="R2966" s="1256"/>
      <c r="S2966" s="1256"/>
      <c r="T2966" s="1256"/>
      <c r="U2966" s="1256"/>
      <c r="V2966" s="1256"/>
      <c r="W2966" s="1256"/>
      <c r="X2966" s="1256"/>
      <c r="Y2966" s="1256"/>
      <c r="Z2966" s="1256"/>
      <c r="AA2966" s="1256"/>
      <c r="AB2966" s="1256"/>
      <c r="AC2966" s="1256"/>
      <c r="AD2966" s="1256"/>
      <c r="AE2966" s="1256"/>
      <c r="AF2966" s="1256"/>
      <c r="AG2966" s="1256"/>
      <c r="AH2966" s="1256"/>
      <c r="AI2966" s="1256"/>
      <c r="AJ2966" s="1256"/>
      <c r="AK2966" s="1256"/>
      <c r="AL2966" s="1256"/>
      <c r="AM2966" s="1256"/>
      <c r="AN2966" s="1256"/>
      <c r="AO2966" s="1256"/>
      <c r="AP2966" s="1256"/>
      <c r="AQ2966" s="1256"/>
      <c r="AR2966" s="1256"/>
      <c r="AS2966" s="1256"/>
      <c r="AT2966" s="1256"/>
      <c r="AU2966" s="1256"/>
      <c r="AV2966" s="1256"/>
      <c r="AW2966" s="1256"/>
      <c r="AX2966" s="1256"/>
      <c r="AY2966" s="1256"/>
      <c r="AZ2966" s="1256"/>
      <c r="BA2966" s="1256"/>
      <c r="BB2966" s="1256"/>
      <c r="BC2966" s="1256"/>
      <c r="BD2966" s="1256"/>
      <c r="BE2966" s="1256"/>
      <c r="BF2966" s="1256"/>
      <c r="BG2966" s="1256"/>
      <c r="BH2966" s="1256"/>
      <c r="BI2966" s="1256"/>
      <c r="BJ2966" s="1256"/>
      <c r="BK2966" s="1256"/>
      <c r="BL2966" s="1256"/>
      <c r="BM2966" s="1256"/>
      <c r="BN2966" s="1256"/>
      <c r="BO2966" s="1256"/>
      <c r="BP2966" s="1256"/>
      <c r="BQ2966" s="1256"/>
      <c r="BR2966" s="1256"/>
      <c r="BS2966" s="1256"/>
    </row>
    <row r="2967" spans="1:71" s="994" customFormat="1" hidden="1" outlineLevel="2">
      <c r="A2967" s="1014">
        <v>2</v>
      </c>
      <c r="B2967" s="1014" t="s">
        <v>1556</v>
      </c>
      <c r="C2967" s="1014" t="s">
        <v>6312</v>
      </c>
      <c r="D2967" s="1014" t="s">
        <v>6393</v>
      </c>
      <c r="E2967" s="1014" t="s">
        <v>6393</v>
      </c>
      <c r="F2967" s="1014" t="s">
        <v>3423</v>
      </c>
      <c r="G2967" s="941" t="s">
        <v>6718</v>
      </c>
      <c r="H2967" s="47" t="s">
        <v>6680</v>
      </c>
      <c r="I2967" s="329">
        <v>1</v>
      </c>
      <c r="J2967" s="915"/>
      <c r="K2967" s="910">
        <f t="shared" si="480"/>
        <v>0</v>
      </c>
      <c r="L2967" s="426"/>
      <c r="M2967" s="909">
        <f t="shared" si="481"/>
        <v>0</v>
      </c>
      <c r="N2967" s="909">
        <f t="shared" si="482"/>
        <v>0</v>
      </c>
      <c r="O2967" s="909">
        <f t="shared" si="483"/>
        <v>0</v>
      </c>
      <c r="P2967" s="147"/>
      <c r="Q2967" s="1256"/>
      <c r="R2967" s="1256"/>
      <c r="S2967" s="1256"/>
      <c r="T2967" s="1256"/>
      <c r="U2967" s="1256"/>
      <c r="V2967" s="1256"/>
      <c r="W2967" s="1256"/>
      <c r="X2967" s="1256"/>
      <c r="Y2967" s="1256"/>
      <c r="Z2967" s="1256"/>
      <c r="AA2967" s="1256"/>
      <c r="AB2967" s="1256"/>
      <c r="AC2967" s="1256"/>
      <c r="AD2967" s="1256"/>
      <c r="AE2967" s="1256"/>
      <c r="AF2967" s="1256"/>
      <c r="AG2967" s="1256"/>
      <c r="AH2967" s="1256"/>
      <c r="AI2967" s="1256"/>
      <c r="AJ2967" s="1256"/>
      <c r="AK2967" s="1256"/>
      <c r="AL2967" s="1256"/>
      <c r="AM2967" s="1256"/>
      <c r="AN2967" s="1256"/>
      <c r="AO2967" s="1256"/>
      <c r="AP2967" s="1256"/>
      <c r="AQ2967" s="1256"/>
      <c r="AR2967" s="1256"/>
      <c r="AS2967" s="1256"/>
      <c r="AT2967" s="1256"/>
      <c r="AU2967" s="1256"/>
      <c r="AV2967" s="1256"/>
      <c r="AW2967" s="1256"/>
      <c r="AX2967" s="1256"/>
      <c r="AY2967" s="1256"/>
      <c r="AZ2967" s="1256"/>
      <c r="BA2967" s="1256"/>
      <c r="BB2967" s="1256"/>
      <c r="BC2967" s="1256"/>
      <c r="BD2967" s="1256"/>
      <c r="BE2967" s="1256"/>
      <c r="BF2967" s="1256"/>
      <c r="BG2967" s="1256"/>
      <c r="BH2967" s="1256"/>
      <c r="BI2967" s="1256"/>
      <c r="BJ2967" s="1256"/>
      <c r="BK2967" s="1256"/>
      <c r="BL2967" s="1256"/>
      <c r="BM2967" s="1256"/>
      <c r="BN2967" s="1256"/>
      <c r="BO2967" s="1256"/>
      <c r="BP2967" s="1256"/>
      <c r="BQ2967" s="1256"/>
      <c r="BR2967" s="1256"/>
      <c r="BS2967" s="1256"/>
    </row>
    <row r="2968" spans="1:71" ht="27.6" outlineLevel="1" collapsed="1">
      <c r="A2968" s="1107">
        <v>2</v>
      </c>
      <c r="B2968" s="1107" t="s">
        <v>1556</v>
      </c>
      <c r="C2968" s="1107" t="s">
        <v>6313</v>
      </c>
      <c r="D2968" s="1107"/>
      <c r="E2968" s="1107"/>
      <c r="F2968" s="1107"/>
      <c r="G2968" s="1114" t="s">
        <v>6719</v>
      </c>
      <c r="H2968" s="1108"/>
      <c r="I2968" s="1108"/>
      <c r="J2968" s="1115"/>
      <c r="K2968" s="1121">
        <f>SUM(K2969:K2975)</f>
        <v>0</v>
      </c>
      <c r="L2968" s="1115"/>
      <c r="M2968" s="1121">
        <f>SUM(M2969:M2975)</f>
        <v>0</v>
      </c>
      <c r="N2968" s="1115"/>
      <c r="O2968" s="1121">
        <f>SUM(O2969:O2975)</f>
        <v>0</v>
      </c>
      <c r="P2968" s="1113"/>
    </row>
    <row r="2969" spans="1:71" s="994" customFormat="1" hidden="1" outlineLevel="2">
      <c r="A2969" s="1014">
        <v>2</v>
      </c>
      <c r="B2969" s="1014" t="s">
        <v>1556</v>
      </c>
      <c r="C2969" s="1014" t="s">
        <v>6313</v>
      </c>
      <c r="D2969" s="1014" t="s">
        <v>6393</v>
      </c>
      <c r="E2969" s="1014" t="s">
        <v>6393</v>
      </c>
      <c r="F2969" s="1014" t="s">
        <v>1559</v>
      </c>
      <c r="G2969" s="1010" t="s">
        <v>6711</v>
      </c>
      <c r="H2969" s="47"/>
      <c r="I2969" s="329"/>
      <c r="J2969" s="915"/>
      <c r="K2969" s="910">
        <f t="shared" ref="K2969:K2975" si="484">I2969*J2969</f>
        <v>0</v>
      </c>
      <c r="L2969" s="426"/>
      <c r="M2969" s="909">
        <f t="shared" ref="M2969:M2975" si="485">I2969*L2969</f>
        <v>0</v>
      </c>
      <c r="N2969" s="909">
        <f t="shared" ref="N2969:N2975" si="486">J2969+L2969</f>
        <v>0</v>
      </c>
      <c r="O2969" s="909">
        <f t="shared" ref="O2969:O2975" si="487">I2969*N2969</f>
        <v>0</v>
      </c>
      <c r="P2969" s="147"/>
      <c r="Q2969" s="1256"/>
      <c r="R2969" s="1256"/>
      <c r="S2969" s="1256"/>
      <c r="T2969" s="1256"/>
      <c r="U2969" s="1256"/>
      <c r="V2969" s="1256"/>
      <c r="W2969" s="1256"/>
      <c r="X2969" s="1256"/>
      <c r="Y2969" s="1256"/>
      <c r="Z2969" s="1256"/>
      <c r="AA2969" s="1256"/>
      <c r="AB2969" s="1256"/>
      <c r="AC2969" s="1256"/>
      <c r="AD2969" s="1256"/>
      <c r="AE2969" s="1256"/>
      <c r="AF2969" s="1256"/>
      <c r="AG2969" s="1256"/>
      <c r="AH2969" s="1256"/>
      <c r="AI2969" s="1256"/>
      <c r="AJ2969" s="1256"/>
      <c r="AK2969" s="1256"/>
      <c r="AL2969" s="1256"/>
      <c r="AM2969" s="1256"/>
      <c r="AN2969" s="1256"/>
      <c r="AO2969" s="1256"/>
      <c r="AP2969" s="1256"/>
      <c r="AQ2969" s="1256"/>
      <c r="AR2969" s="1256"/>
      <c r="AS2969" s="1256"/>
      <c r="AT2969" s="1256"/>
      <c r="AU2969" s="1256"/>
      <c r="AV2969" s="1256"/>
      <c r="AW2969" s="1256"/>
      <c r="AX2969" s="1256"/>
      <c r="AY2969" s="1256"/>
      <c r="AZ2969" s="1256"/>
      <c r="BA2969" s="1256"/>
      <c r="BB2969" s="1256"/>
      <c r="BC2969" s="1256"/>
      <c r="BD2969" s="1256"/>
      <c r="BE2969" s="1256"/>
      <c r="BF2969" s="1256"/>
      <c r="BG2969" s="1256"/>
      <c r="BH2969" s="1256"/>
      <c r="BI2969" s="1256"/>
      <c r="BJ2969" s="1256"/>
      <c r="BK2969" s="1256"/>
      <c r="BL2969" s="1256"/>
      <c r="BM2969" s="1256"/>
      <c r="BN2969" s="1256"/>
      <c r="BO2969" s="1256"/>
      <c r="BP2969" s="1256"/>
      <c r="BQ2969" s="1256"/>
      <c r="BR2969" s="1256"/>
      <c r="BS2969" s="1256"/>
    </row>
    <row r="2970" spans="1:71" s="994" customFormat="1" ht="27.6" hidden="1" outlineLevel="2">
      <c r="A2970" s="1014">
        <v>2</v>
      </c>
      <c r="B2970" s="1014" t="s">
        <v>1556</v>
      </c>
      <c r="C2970" s="1014" t="s">
        <v>6313</v>
      </c>
      <c r="D2970" s="1014" t="s">
        <v>6393</v>
      </c>
      <c r="E2970" s="1014" t="s">
        <v>6393</v>
      </c>
      <c r="F2970" s="1014" t="s">
        <v>1556</v>
      </c>
      <c r="G2970" s="941" t="s">
        <v>6681</v>
      </c>
      <c r="H2970" s="47" t="s">
        <v>29</v>
      </c>
      <c r="I2970" s="329">
        <v>1</v>
      </c>
      <c r="J2970" s="915"/>
      <c r="K2970" s="910">
        <f t="shared" si="484"/>
        <v>0</v>
      </c>
      <c r="L2970" s="426"/>
      <c r="M2970" s="909">
        <f t="shared" si="485"/>
        <v>0</v>
      </c>
      <c r="N2970" s="909">
        <f t="shared" si="486"/>
        <v>0</v>
      </c>
      <c r="O2970" s="909">
        <f t="shared" si="487"/>
        <v>0</v>
      </c>
      <c r="P2970" s="147"/>
      <c r="Q2970" s="1256"/>
      <c r="R2970" s="1256"/>
      <c r="S2970" s="1256"/>
      <c r="T2970" s="1256"/>
      <c r="U2970" s="1256"/>
      <c r="V2970" s="1256"/>
      <c r="W2970" s="1256"/>
      <c r="X2970" s="1256"/>
      <c r="Y2970" s="1256"/>
      <c r="Z2970" s="1256"/>
      <c r="AA2970" s="1256"/>
      <c r="AB2970" s="1256"/>
      <c r="AC2970" s="1256"/>
      <c r="AD2970" s="1256"/>
      <c r="AE2970" s="1256"/>
      <c r="AF2970" s="1256"/>
      <c r="AG2970" s="1256"/>
      <c r="AH2970" s="1256"/>
      <c r="AI2970" s="1256"/>
      <c r="AJ2970" s="1256"/>
      <c r="AK2970" s="1256"/>
      <c r="AL2970" s="1256"/>
      <c r="AM2970" s="1256"/>
      <c r="AN2970" s="1256"/>
      <c r="AO2970" s="1256"/>
      <c r="AP2970" s="1256"/>
      <c r="AQ2970" s="1256"/>
      <c r="AR2970" s="1256"/>
      <c r="AS2970" s="1256"/>
      <c r="AT2970" s="1256"/>
      <c r="AU2970" s="1256"/>
      <c r="AV2970" s="1256"/>
      <c r="AW2970" s="1256"/>
      <c r="AX2970" s="1256"/>
      <c r="AY2970" s="1256"/>
      <c r="AZ2970" s="1256"/>
      <c r="BA2970" s="1256"/>
      <c r="BB2970" s="1256"/>
      <c r="BC2970" s="1256"/>
      <c r="BD2970" s="1256"/>
      <c r="BE2970" s="1256"/>
      <c r="BF2970" s="1256"/>
      <c r="BG2970" s="1256"/>
      <c r="BH2970" s="1256"/>
      <c r="BI2970" s="1256"/>
      <c r="BJ2970" s="1256"/>
      <c r="BK2970" s="1256"/>
      <c r="BL2970" s="1256"/>
      <c r="BM2970" s="1256"/>
      <c r="BN2970" s="1256"/>
      <c r="BO2970" s="1256"/>
      <c r="BP2970" s="1256"/>
      <c r="BQ2970" s="1256"/>
      <c r="BR2970" s="1256"/>
      <c r="BS2970" s="1256"/>
    </row>
    <row r="2971" spans="1:71" s="994" customFormat="1" ht="27.6" hidden="1" outlineLevel="2">
      <c r="A2971" s="1014">
        <v>2</v>
      </c>
      <c r="B2971" s="1014" t="s">
        <v>1556</v>
      </c>
      <c r="C2971" s="1014" t="s">
        <v>6313</v>
      </c>
      <c r="D2971" s="1014" t="s">
        <v>6393</v>
      </c>
      <c r="E2971" s="1014" t="s">
        <v>6393</v>
      </c>
      <c r="F2971" s="1014" t="s">
        <v>1561</v>
      </c>
      <c r="G2971" s="941" t="s">
        <v>6714</v>
      </c>
      <c r="H2971" s="47" t="s">
        <v>29</v>
      </c>
      <c r="I2971" s="329">
        <v>1</v>
      </c>
      <c r="J2971" s="915"/>
      <c r="K2971" s="910">
        <f t="shared" si="484"/>
        <v>0</v>
      </c>
      <c r="L2971" s="426"/>
      <c r="M2971" s="909">
        <f t="shared" si="485"/>
        <v>0</v>
      </c>
      <c r="N2971" s="909">
        <f t="shared" si="486"/>
        <v>0</v>
      </c>
      <c r="O2971" s="909">
        <f t="shared" si="487"/>
        <v>0</v>
      </c>
      <c r="P2971" s="147"/>
      <c r="Q2971" s="1256"/>
      <c r="R2971" s="1256"/>
      <c r="S2971" s="1256"/>
      <c r="T2971" s="1256"/>
      <c r="U2971" s="1256"/>
      <c r="V2971" s="1256"/>
      <c r="W2971" s="1256"/>
      <c r="X2971" s="1256"/>
      <c r="Y2971" s="1256"/>
      <c r="Z2971" s="1256"/>
      <c r="AA2971" s="1256"/>
      <c r="AB2971" s="1256"/>
      <c r="AC2971" s="1256"/>
      <c r="AD2971" s="1256"/>
      <c r="AE2971" s="1256"/>
      <c r="AF2971" s="1256"/>
      <c r="AG2971" s="1256"/>
      <c r="AH2971" s="1256"/>
      <c r="AI2971" s="1256"/>
      <c r="AJ2971" s="1256"/>
      <c r="AK2971" s="1256"/>
      <c r="AL2971" s="1256"/>
      <c r="AM2971" s="1256"/>
      <c r="AN2971" s="1256"/>
      <c r="AO2971" s="1256"/>
      <c r="AP2971" s="1256"/>
      <c r="AQ2971" s="1256"/>
      <c r="AR2971" s="1256"/>
      <c r="AS2971" s="1256"/>
      <c r="AT2971" s="1256"/>
      <c r="AU2971" s="1256"/>
      <c r="AV2971" s="1256"/>
      <c r="AW2971" s="1256"/>
      <c r="AX2971" s="1256"/>
      <c r="AY2971" s="1256"/>
      <c r="AZ2971" s="1256"/>
      <c r="BA2971" s="1256"/>
      <c r="BB2971" s="1256"/>
      <c r="BC2971" s="1256"/>
      <c r="BD2971" s="1256"/>
      <c r="BE2971" s="1256"/>
      <c r="BF2971" s="1256"/>
      <c r="BG2971" s="1256"/>
      <c r="BH2971" s="1256"/>
      <c r="BI2971" s="1256"/>
      <c r="BJ2971" s="1256"/>
      <c r="BK2971" s="1256"/>
      <c r="BL2971" s="1256"/>
      <c r="BM2971" s="1256"/>
      <c r="BN2971" s="1256"/>
      <c r="BO2971" s="1256"/>
      <c r="BP2971" s="1256"/>
      <c r="BQ2971" s="1256"/>
      <c r="BR2971" s="1256"/>
      <c r="BS2971" s="1256"/>
    </row>
    <row r="2972" spans="1:71" s="994" customFormat="1" hidden="1" outlineLevel="2">
      <c r="A2972" s="1014">
        <v>2</v>
      </c>
      <c r="B2972" s="1014" t="s">
        <v>1556</v>
      </c>
      <c r="C2972" s="1014" t="s">
        <v>6313</v>
      </c>
      <c r="D2972" s="1014" t="s">
        <v>6393</v>
      </c>
      <c r="E2972" s="1014" t="s">
        <v>6393</v>
      </c>
      <c r="F2972" s="1014" t="s">
        <v>1574</v>
      </c>
      <c r="G2972" s="941" t="s">
        <v>6715</v>
      </c>
      <c r="H2972" s="47" t="s">
        <v>6680</v>
      </c>
      <c r="I2972" s="329">
        <v>1</v>
      </c>
      <c r="J2972" s="915"/>
      <c r="K2972" s="910">
        <f t="shared" si="484"/>
        <v>0</v>
      </c>
      <c r="L2972" s="426"/>
      <c r="M2972" s="909">
        <f t="shared" si="485"/>
        <v>0</v>
      </c>
      <c r="N2972" s="909">
        <f t="shared" si="486"/>
        <v>0</v>
      </c>
      <c r="O2972" s="909">
        <f t="shared" si="487"/>
        <v>0</v>
      </c>
      <c r="P2972" s="147"/>
      <c r="Q2972" s="1256"/>
      <c r="R2972" s="1256"/>
      <c r="S2972" s="1256"/>
      <c r="T2972" s="1256"/>
      <c r="U2972" s="1256"/>
      <c r="V2972" s="1256"/>
      <c r="W2972" s="1256"/>
      <c r="X2972" s="1256"/>
      <c r="Y2972" s="1256"/>
      <c r="Z2972" s="1256"/>
      <c r="AA2972" s="1256"/>
      <c r="AB2972" s="1256"/>
      <c r="AC2972" s="1256"/>
      <c r="AD2972" s="1256"/>
      <c r="AE2972" s="1256"/>
      <c r="AF2972" s="1256"/>
      <c r="AG2972" s="1256"/>
      <c r="AH2972" s="1256"/>
      <c r="AI2972" s="1256"/>
      <c r="AJ2972" s="1256"/>
      <c r="AK2972" s="1256"/>
      <c r="AL2972" s="1256"/>
      <c r="AM2972" s="1256"/>
      <c r="AN2972" s="1256"/>
      <c r="AO2972" s="1256"/>
      <c r="AP2972" s="1256"/>
      <c r="AQ2972" s="1256"/>
      <c r="AR2972" s="1256"/>
      <c r="AS2972" s="1256"/>
      <c r="AT2972" s="1256"/>
      <c r="AU2972" s="1256"/>
      <c r="AV2972" s="1256"/>
      <c r="AW2972" s="1256"/>
      <c r="AX2972" s="1256"/>
      <c r="AY2972" s="1256"/>
      <c r="AZ2972" s="1256"/>
      <c r="BA2972" s="1256"/>
      <c r="BB2972" s="1256"/>
      <c r="BC2972" s="1256"/>
      <c r="BD2972" s="1256"/>
      <c r="BE2972" s="1256"/>
      <c r="BF2972" s="1256"/>
      <c r="BG2972" s="1256"/>
      <c r="BH2972" s="1256"/>
      <c r="BI2972" s="1256"/>
      <c r="BJ2972" s="1256"/>
      <c r="BK2972" s="1256"/>
      <c r="BL2972" s="1256"/>
      <c r="BM2972" s="1256"/>
      <c r="BN2972" s="1256"/>
      <c r="BO2972" s="1256"/>
      <c r="BP2972" s="1256"/>
      <c r="BQ2972" s="1256"/>
      <c r="BR2972" s="1256"/>
      <c r="BS2972" s="1256"/>
    </row>
    <row r="2973" spans="1:71" s="994" customFormat="1" hidden="1" outlineLevel="2">
      <c r="A2973" s="1014">
        <v>2</v>
      </c>
      <c r="B2973" s="1014" t="s">
        <v>1556</v>
      </c>
      <c r="C2973" s="1014" t="s">
        <v>6313</v>
      </c>
      <c r="D2973" s="1014" t="s">
        <v>6393</v>
      </c>
      <c r="E2973" s="1014" t="s">
        <v>6393</v>
      </c>
      <c r="F2973" s="1014" t="s">
        <v>1567</v>
      </c>
      <c r="G2973" s="941" t="s">
        <v>6716</v>
      </c>
      <c r="H2973" s="47" t="s">
        <v>6680</v>
      </c>
      <c r="I2973" s="329">
        <v>1</v>
      </c>
      <c r="J2973" s="915"/>
      <c r="K2973" s="910">
        <f t="shared" si="484"/>
        <v>0</v>
      </c>
      <c r="L2973" s="426"/>
      <c r="M2973" s="909">
        <f t="shared" si="485"/>
        <v>0</v>
      </c>
      <c r="N2973" s="909">
        <f t="shared" si="486"/>
        <v>0</v>
      </c>
      <c r="O2973" s="909">
        <f t="shared" si="487"/>
        <v>0</v>
      </c>
      <c r="P2973" s="147"/>
      <c r="Q2973" s="1256"/>
      <c r="R2973" s="1256"/>
      <c r="S2973" s="1256"/>
      <c r="T2973" s="1256"/>
      <c r="U2973" s="1256"/>
      <c r="V2973" s="1256"/>
      <c r="W2973" s="1256"/>
      <c r="X2973" s="1256"/>
      <c r="Y2973" s="1256"/>
      <c r="Z2973" s="1256"/>
      <c r="AA2973" s="1256"/>
      <c r="AB2973" s="1256"/>
      <c r="AC2973" s="1256"/>
      <c r="AD2973" s="1256"/>
      <c r="AE2973" s="1256"/>
      <c r="AF2973" s="1256"/>
      <c r="AG2973" s="1256"/>
      <c r="AH2973" s="1256"/>
      <c r="AI2973" s="1256"/>
      <c r="AJ2973" s="1256"/>
      <c r="AK2973" s="1256"/>
      <c r="AL2973" s="1256"/>
      <c r="AM2973" s="1256"/>
      <c r="AN2973" s="1256"/>
      <c r="AO2973" s="1256"/>
      <c r="AP2973" s="1256"/>
      <c r="AQ2973" s="1256"/>
      <c r="AR2973" s="1256"/>
      <c r="AS2973" s="1256"/>
      <c r="AT2973" s="1256"/>
      <c r="AU2973" s="1256"/>
      <c r="AV2973" s="1256"/>
      <c r="AW2973" s="1256"/>
      <c r="AX2973" s="1256"/>
      <c r="AY2973" s="1256"/>
      <c r="AZ2973" s="1256"/>
      <c r="BA2973" s="1256"/>
      <c r="BB2973" s="1256"/>
      <c r="BC2973" s="1256"/>
      <c r="BD2973" s="1256"/>
      <c r="BE2973" s="1256"/>
      <c r="BF2973" s="1256"/>
      <c r="BG2973" s="1256"/>
      <c r="BH2973" s="1256"/>
      <c r="BI2973" s="1256"/>
      <c r="BJ2973" s="1256"/>
      <c r="BK2973" s="1256"/>
      <c r="BL2973" s="1256"/>
      <c r="BM2973" s="1256"/>
      <c r="BN2973" s="1256"/>
      <c r="BO2973" s="1256"/>
      <c r="BP2973" s="1256"/>
      <c r="BQ2973" s="1256"/>
      <c r="BR2973" s="1256"/>
      <c r="BS2973" s="1256"/>
    </row>
    <row r="2974" spans="1:71" s="994" customFormat="1" hidden="1" outlineLevel="2">
      <c r="A2974" s="1014">
        <v>2</v>
      </c>
      <c r="B2974" s="1014" t="s">
        <v>1556</v>
      </c>
      <c r="C2974" s="1014" t="s">
        <v>6313</v>
      </c>
      <c r="D2974" s="1014" t="s">
        <v>6393</v>
      </c>
      <c r="E2974" s="1014" t="s">
        <v>6393</v>
      </c>
      <c r="F2974" s="1014" t="s">
        <v>1571</v>
      </c>
      <c r="G2974" s="941" t="s">
        <v>6717</v>
      </c>
      <c r="H2974" s="47" t="s">
        <v>6680</v>
      </c>
      <c r="I2974" s="329">
        <v>1</v>
      </c>
      <c r="J2974" s="915"/>
      <c r="K2974" s="910">
        <f t="shared" si="484"/>
        <v>0</v>
      </c>
      <c r="L2974" s="426"/>
      <c r="M2974" s="909">
        <f t="shared" si="485"/>
        <v>0</v>
      </c>
      <c r="N2974" s="909">
        <f t="shared" si="486"/>
        <v>0</v>
      </c>
      <c r="O2974" s="909">
        <f t="shared" si="487"/>
        <v>0</v>
      </c>
      <c r="P2974" s="147"/>
      <c r="Q2974" s="1256"/>
      <c r="R2974" s="1256"/>
      <c r="S2974" s="1256"/>
      <c r="T2974" s="1256"/>
      <c r="U2974" s="1256"/>
      <c r="V2974" s="1256"/>
      <c r="W2974" s="1256"/>
      <c r="X2974" s="1256"/>
      <c r="Y2974" s="1256"/>
      <c r="Z2974" s="1256"/>
      <c r="AA2974" s="1256"/>
      <c r="AB2974" s="1256"/>
      <c r="AC2974" s="1256"/>
      <c r="AD2974" s="1256"/>
      <c r="AE2974" s="1256"/>
      <c r="AF2974" s="1256"/>
      <c r="AG2974" s="1256"/>
      <c r="AH2974" s="1256"/>
      <c r="AI2974" s="1256"/>
      <c r="AJ2974" s="1256"/>
      <c r="AK2974" s="1256"/>
      <c r="AL2974" s="1256"/>
      <c r="AM2974" s="1256"/>
      <c r="AN2974" s="1256"/>
      <c r="AO2974" s="1256"/>
      <c r="AP2974" s="1256"/>
      <c r="AQ2974" s="1256"/>
      <c r="AR2974" s="1256"/>
      <c r="AS2974" s="1256"/>
      <c r="AT2974" s="1256"/>
      <c r="AU2974" s="1256"/>
      <c r="AV2974" s="1256"/>
      <c r="AW2974" s="1256"/>
      <c r="AX2974" s="1256"/>
      <c r="AY2974" s="1256"/>
      <c r="AZ2974" s="1256"/>
      <c r="BA2974" s="1256"/>
      <c r="BB2974" s="1256"/>
      <c r="BC2974" s="1256"/>
      <c r="BD2974" s="1256"/>
      <c r="BE2974" s="1256"/>
      <c r="BF2974" s="1256"/>
      <c r="BG2974" s="1256"/>
      <c r="BH2974" s="1256"/>
      <c r="BI2974" s="1256"/>
      <c r="BJ2974" s="1256"/>
      <c r="BK2974" s="1256"/>
      <c r="BL2974" s="1256"/>
      <c r="BM2974" s="1256"/>
      <c r="BN2974" s="1256"/>
      <c r="BO2974" s="1256"/>
      <c r="BP2974" s="1256"/>
      <c r="BQ2974" s="1256"/>
      <c r="BR2974" s="1256"/>
      <c r="BS2974" s="1256"/>
    </row>
    <row r="2975" spans="1:71" s="994" customFormat="1" hidden="1" outlineLevel="2">
      <c r="A2975" s="1014">
        <v>2</v>
      </c>
      <c r="B2975" s="1014" t="s">
        <v>1556</v>
      </c>
      <c r="C2975" s="1014" t="s">
        <v>6313</v>
      </c>
      <c r="D2975" s="1014" t="s">
        <v>6393</v>
      </c>
      <c r="E2975" s="1014" t="s">
        <v>6393</v>
      </c>
      <c r="F2975" s="1014" t="s">
        <v>1589</v>
      </c>
      <c r="G2975" s="941" t="s">
        <v>6718</v>
      </c>
      <c r="H2975" s="47" t="s">
        <v>6680</v>
      </c>
      <c r="I2975" s="329">
        <v>1</v>
      </c>
      <c r="J2975" s="915"/>
      <c r="K2975" s="910">
        <f t="shared" si="484"/>
        <v>0</v>
      </c>
      <c r="L2975" s="426"/>
      <c r="M2975" s="909">
        <f t="shared" si="485"/>
        <v>0</v>
      </c>
      <c r="N2975" s="909">
        <f t="shared" si="486"/>
        <v>0</v>
      </c>
      <c r="O2975" s="909">
        <f t="shared" si="487"/>
        <v>0</v>
      </c>
      <c r="P2975" s="147"/>
      <c r="Q2975" s="1256"/>
      <c r="R2975" s="1256"/>
      <c r="S2975" s="1256"/>
      <c r="T2975" s="1256"/>
      <c r="U2975" s="1256"/>
      <c r="V2975" s="1256"/>
      <c r="W2975" s="1256"/>
      <c r="X2975" s="1256"/>
      <c r="Y2975" s="1256"/>
      <c r="Z2975" s="1256"/>
      <c r="AA2975" s="1256"/>
      <c r="AB2975" s="1256"/>
      <c r="AC2975" s="1256"/>
      <c r="AD2975" s="1256"/>
      <c r="AE2975" s="1256"/>
      <c r="AF2975" s="1256"/>
      <c r="AG2975" s="1256"/>
      <c r="AH2975" s="1256"/>
      <c r="AI2975" s="1256"/>
      <c r="AJ2975" s="1256"/>
      <c r="AK2975" s="1256"/>
      <c r="AL2975" s="1256"/>
      <c r="AM2975" s="1256"/>
      <c r="AN2975" s="1256"/>
      <c r="AO2975" s="1256"/>
      <c r="AP2975" s="1256"/>
      <c r="AQ2975" s="1256"/>
      <c r="AR2975" s="1256"/>
      <c r="AS2975" s="1256"/>
      <c r="AT2975" s="1256"/>
      <c r="AU2975" s="1256"/>
      <c r="AV2975" s="1256"/>
      <c r="AW2975" s="1256"/>
      <c r="AX2975" s="1256"/>
      <c r="AY2975" s="1256"/>
      <c r="AZ2975" s="1256"/>
      <c r="BA2975" s="1256"/>
      <c r="BB2975" s="1256"/>
      <c r="BC2975" s="1256"/>
      <c r="BD2975" s="1256"/>
      <c r="BE2975" s="1256"/>
      <c r="BF2975" s="1256"/>
      <c r="BG2975" s="1256"/>
      <c r="BH2975" s="1256"/>
      <c r="BI2975" s="1256"/>
      <c r="BJ2975" s="1256"/>
      <c r="BK2975" s="1256"/>
      <c r="BL2975" s="1256"/>
      <c r="BM2975" s="1256"/>
      <c r="BN2975" s="1256"/>
      <c r="BO2975" s="1256"/>
      <c r="BP2975" s="1256"/>
      <c r="BQ2975" s="1256"/>
      <c r="BR2975" s="1256"/>
      <c r="BS2975" s="1256"/>
    </row>
    <row r="2976" spans="1:71" ht="27.6" outlineLevel="1" collapsed="1">
      <c r="A2976" s="1107">
        <v>2</v>
      </c>
      <c r="B2976" s="1107" t="s">
        <v>1556</v>
      </c>
      <c r="C2976" s="1107" t="s">
        <v>6314</v>
      </c>
      <c r="D2976" s="1107"/>
      <c r="E2976" s="1107"/>
      <c r="F2976" s="1107"/>
      <c r="G2976" s="1114" t="s">
        <v>6720</v>
      </c>
      <c r="H2976" s="1108"/>
      <c r="I2976" s="1108"/>
      <c r="J2976" s="1115"/>
      <c r="K2976" s="1121">
        <f>SUM(K2977:K2991)</f>
        <v>0</v>
      </c>
      <c r="L2976" s="1115"/>
      <c r="M2976" s="1121">
        <f>SUM(M2977:M2991)</f>
        <v>0</v>
      </c>
      <c r="N2976" s="1115"/>
      <c r="O2976" s="1121">
        <f>SUM(O2977:O2991)</f>
        <v>0</v>
      </c>
      <c r="P2976" s="1113"/>
    </row>
    <row r="2977" spans="1:71" s="994" customFormat="1" hidden="1" outlineLevel="2">
      <c r="A2977" s="1014">
        <v>2</v>
      </c>
      <c r="B2977" s="1014" t="s">
        <v>1556</v>
      </c>
      <c r="C2977" s="1014" t="s">
        <v>6314</v>
      </c>
      <c r="D2977" s="1014" t="s">
        <v>6393</v>
      </c>
      <c r="E2977" s="1014" t="s">
        <v>6393</v>
      </c>
      <c r="F2977" s="1014" t="s">
        <v>1559</v>
      </c>
      <c r="G2977" s="1010" t="s">
        <v>6711</v>
      </c>
      <c r="H2977" s="47"/>
      <c r="I2977" s="329"/>
      <c r="J2977" s="915"/>
      <c r="K2977" s="910">
        <f t="shared" ref="K2977:K2991" si="488">I2977*J2977</f>
        <v>0</v>
      </c>
      <c r="L2977" s="426"/>
      <c r="M2977" s="909">
        <f t="shared" ref="M2977:M2991" si="489">I2977*L2977</f>
        <v>0</v>
      </c>
      <c r="N2977" s="909">
        <f t="shared" ref="N2977:N2991" si="490">J2977+L2977</f>
        <v>0</v>
      </c>
      <c r="O2977" s="909">
        <f t="shared" ref="O2977:O2991" si="491">I2977*N2977</f>
        <v>0</v>
      </c>
      <c r="P2977" s="147"/>
      <c r="Q2977" s="1256"/>
      <c r="R2977" s="1256"/>
      <c r="S2977" s="1256"/>
      <c r="T2977" s="1256"/>
      <c r="U2977" s="1256"/>
      <c r="V2977" s="1256"/>
      <c r="W2977" s="1256"/>
      <c r="X2977" s="1256"/>
      <c r="Y2977" s="1256"/>
      <c r="Z2977" s="1256"/>
      <c r="AA2977" s="1256"/>
      <c r="AB2977" s="1256"/>
      <c r="AC2977" s="1256"/>
      <c r="AD2977" s="1256"/>
      <c r="AE2977" s="1256"/>
      <c r="AF2977" s="1256"/>
      <c r="AG2977" s="1256"/>
      <c r="AH2977" s="1256"/>
      <c r="AI2977" s="1256"/>
      <c r="AJ2977" s="1256"/>
      <c r="AK2977" s="1256"/>
      <c r="AL2977" s="1256"/>
      <c r="AM2977" s="1256"/>
      <c r="AN2977" s="1256"/>
      <c r="AO2977" s="1256"/>
      <c r="AP2977" s="1256"/>
      <c r="AQ2977" s="1256"/>
      <c r="AR2977" s="1256"/>
      <c r="AS2977" s="1256"/>
      <c r="AT2977" s="1256"/>
      <c r="AU2977" s="1256"/>
      <c r="AV2977" s="1256"/>
      <c r="AW2977" s="1256"/>
      <c r="AX2977" s="1256"/>
      <c r="AY2977" s="1256"/>
      <c r="AZ2977" s="1256"/>
      <c r="BA2977" s="1256"/>
      <c r="BB2977" s="1256"/>
      <c r="BC2977" s="1256"/>
      <c r="BD2977" s="1256"/>
      <c r="BE2977" s="1256"/>
      <c r="BF2977" s="1256"/>
      <c r="BG2977" s="1256"/>
      <c r="BH2977" s="1256"/>
      <c r="BI2977" s="1256"/>
      <c r="BJ2977" s="1256"/>
      <c r="BK2977" s="1256"/>
      <c r="BL2977" s="1256"/>
      <c r="BM2977" s="1256"/>
      <c r="BN2977" s="1256"/>
      <c r="BO2977" s="1256"/>
      <c r="BP2977" s="1256"/>
      <c r="BQ2977" s="1256"/>
      <c r="BR2977" s="1256"/>
      <c r="BS2977" s="1256"/>
    </row>
    <row r="2978" spans="1:71" s="994" customFormat="1" ht="27.6" hidden="1" outlineLevel="2">
      <c r="A2978" s="1014">
        <v>2</v>
      </c>
      <c r="B2978" s="1014" t="s">
        <v>1556</v>
      </c>
      <c r="C2978" s="1014" t="s">
        <v>6314</v>
      </c>
      <c r="D2978" s="1014" t="s">
        <v>6393</v>
      </c>
      <c r="E2978" s="1014" t="s">
        <v>6393</v>
      </c>
      <c r="F2978" s="1014" t="s">
        <v>1556</v>
      </c>
      <c r="G2978" s="1010" t="s">
        <v>6721</v>
      </c>
      <c r="H2978" s="47"/>
      <c r="I2978" s="329"/>
      <c r="J2978" s="915"/>
      <c r="K2978" s="910">
        <f t="shared" si="488"/>
        <v>0</v>
      </c>
      <c r="L2978" s="426"/>
      <c r="M2978" s="909">
        <f t="shared" si="489"/>
        <v>0</v>
      </c>
      <c r="N2978" s="909">
        <f t="shared" si="490"/>
        <v>0</v>
      </c>
      <c r="O2978" s="909">
        <f t="shared" si="491"/>
        <v>0</v>
      </c>
      <c r="P2978" s="147"/>
      <c r="Q2978" s="1256"/>
      <c r="R2978" s="1256"/>
      <c r="S2978" s="1256"/>
      <c r="T2978" s="1256"/>
      <c r="U2978" s="1256"/>
      <c r="V2978" s="1256"/>
      <c r="W2978" s="1256"/>
      <c r="X2978" s="1256"/>
      <c r="Y2978" s="1256"/>
      <c r="Z2978" s="1256"/>
      <c r="AA2978" s="1256"/>
      <c r="AB2978" s="1256"/>
      <c r="AC2978" s="1256"/>
      <c r="AD2978" s="1256"/>
      <c r="AE2978" s="1256"/>
      <c r="AF2978" s="1256"/>
      <c r="AG2978" s="1256"/>
      <c r="AH2978" s="1256"/>
      <c r="AI2978" s="1256"/>
      <c r="AJ2978" s="1256"/>
      <c r="AK2978" s="1256"/>
      <c r="AL2978" s="1256"/>
      <c r="AM2978" s="1256"/>
      <c r="AN2978" s="1256"/>
      <c r="AO2978" s="1256"/>
      <c r="AP2978" s="1256"/>
      <c r="AQ2978" s="1256"/>
      <c r="AR2978" s="1256"/>
      <c r="AS2978" s="1256"/>
      <c r="AT2978" s="1256"/>
      <c r="AU2978" s="1256"/>
      <c r="AV2978" s="1256"/>
      <c r="AW2978" s="1256"/>
      <c r="AX2978" s="1256"/>
      <c r="AY2978" s="1256"/>
      <c r="AZ2978" s="1256"/>
      <c r="BA2978" s="1256"/>
      <c r="BB2978" s="1256"/>
      <c r="BC2978" s="1256"/>
      <c r="BD2978" s="1256"/>
      <c r="BE2978" s="1256"/>
      <c r="BF2978" s="1256"/>
      <c r="BG2978" s="1256"/>
      <c r="BH2978" s="1256"/>
      <c r="BI2978" s="1256"/>
      <c r="BJ2978" s="1256"/>
      <c r="BK2978" s="1256"/>
      <c r="BL2978" s="1256"/>
      <c r="BM2978" s="1256"/>
      <c r="BN2978" s="1256"/>
      <c r="BO2978" s="1256"/>
      <c r="BP2978" s="1256"/>
      <c r="BQ2978" s="1256"/>
      <c r="BR2978" s="1256"/>
      <c r="BS2978" s="1256"/>
    </row>
    <row r="2979" spans="1:71" s="994" customFormat="1" ht="27.6" hidden="1" outlineLevel="2">
      <c r="A2979" s="1014">
        <v>2</v>
      </c>
      <c r="B2979" s="1014" t="s">
        <v>1556</v>
      </c>
      <c r="C2979" s="1014" t="s">
        <v>6314</v>
      </c>
      <c r="D2979" s="1014" t="s">
        <v>6393</v>
      </c>
      <c r="E2979" s="1014" t="s">
        <v>6393</v>
      </c>
      <c r="F2979" s="1014" t="s">
        <v>1561</v>
      </c>
      <c r="G2979" s="941" t="s">
        <v>6681</v>
      </c>
      <c r="H2979" s="47" t="s">
        <v>29</v>
      </c>
      <c r="I2979" s="329">
        <v>6</v>
      </c>
      <c r="J2979" s="915"/>
      <c r="K2979" s="910">
        <f t="shared" si="488"/>
        <v>0</v>
      </c>
      <c r="L2979" s="426"/>
      <c r="M2979" s="909">
        <f t="shared" si="489"/>
        <v>0</v>
      </c>
      <c r="N2979" s="909">
        <f t="shared" si="490"/>
        <v>0</v>
      </c>
      <c r="O2979" s="909">
        <f t="shared" si="491"/>
        <v>0</v>
      </c>
      <c r="P2979" s="147"/>
      <c r="Q2979" s="1256"/>
      <c r="R2979" s="1256"/>
      <c r="S2979" s="1256"/>
      <c r="T2979" s="1256"/>
      <c r="U2979" s="1256"/>
      <c r="V2979" s="1256"/>
      <c r="W2979" s="1256"/>
      <c r="X2979" s="1256"/>
      <c r="Y2979" s="1256"/>
      <c r="Z2979" s="1256"/>
      <c r="AA2979" s="1256"/>
      <c r="AB2979" s="1256"/>
      <c r="AC2979" s="1256"/>
      <c r="AD2979" s="1256"/>
      <c r="AE2979" s="1256"/>
      <c r="AF2979" s="1256"/>
      <c r="AG2979" s="1256"/>
      <c r="AH2979" s="1256"/>
      <c r="AI2979" s="1256"/>
      <c r="AJ2979" s="1256"/>
      <c r="AK2979" s="1256"/>
      <c r="AL2979" s="1256"/>
      <c r="AM2979" s="1256"/>
      <c r="AN2979" s="1256"/>
      <c r="AO2979" s="1256"/>
      <c r="AP2979" s="1256"/>
      <c r="AQ2979" s="1256"/>
      <c r="AR2979" s="1256"/>
      <c r="AS2979" s="1256"/>
      <c r="AT2979" s="1256"/>
      <c r="AU2979" s="1256"/>
      <c r="AV2979" s="1256"/>
      <c r="AW2979" s="1256"/>
      <c r="AX2979" s="1256"/>
      <c r="AY2979" s="1256"/>
      <c r="AZ2979" s="1256"/>
      <c r="BA2979" s="1256"/>
      <c r="BB2979" s="1256"/>
      <c r="BC2979" s="1256"/>
      <c r="BD2979" s="1256"/>
      <c r="BE2979" s="1256"/>
      <c r="BF2979" s="1256"/>
      <c r="BG2979" s="1256"/>
      <c r="BH2979" s="1256"/>
      <c r="BI2979" s="1256"/>
      <c r="BJ2979" s="1256"/>
      <c r="BK2979" s="1256"/>
      <c r="BL2979" s="1256"/>
      <c r="BM2979" s="1256"/>
      <c r="BN2979" s="1256"/>
      <c r="BO2979" s="1256"/>
      <c r="BP2979" s="1256"/>
      <c r="BQ2979" s="1256"/>
      <c r="BR2979" s="1256"/>
      <c r="BS2979" s="1256"/>
    </row>
    <row r="2980" spans="1:71" s="994" customFormat="1" ht="27.6" hidden="1" outlineLevel="2">
      <c r="A2980" s="1014">
        <v>2</v>
      </c>
      <c r="B2980" s="1014" t="s">
        <v>1556</v>
      </c>
      <c r="C2980" s="1014" t="s">
        <v>6314</v>
      </c>
      <c r="D2980" s="1014" t="s">
        <v>6393</v>
      </c>
      <c r="E2980" s="1014" t="s">
        <v>6393</v>
      </c>
      <c r="F2980" s="1014" t="s">
        <v>1574</v>
      </c>
      <c r="G2980" s="941" t="s">
        <v>6714</v>
      </c>
      <c r="H2980" s="47" t="s">
        <v>29</v>
      </c>
      <c r="I2980" s="329">
        <v>6</v>
      </c>
      <c r="J2980" s="915"/>
      <c r="K2980" s="910">
        <f t="shared" si="488"/>
        <v>0</v>
      </c>
      <c r="L2980" s="426"/>
      <c r="M2980" s="909">
        <f t="shared" si="489"/>
        <v>0</v>
      </c>
      <c r="N2980" s="909">
        <f t="shared" si="490"/>
        <v>0</v>
      </c>
      <c r="O2980" s="909">
        <f t="shared" si="491"/>
        <v>0</v>
      </c>
      <c r="P2980" s="147"/>
      <c r="Q2980" s="1256"/>
      <c r="R2980" s="1256"/>
      <c r="S2980" s="1256"/>
      <c r="T2980" s="1256"/>
      <c r="U2980" s="1256"/>
      <c r="V2980" s="1256"/>
      <c r="W2980" s="1256"/>
      <c r="X2980" s="1256"/>
      <c r="Y2980" s="1256"/>
      <c r="Z2980" s="1256"/>
      <c r="AA2980" s="1256"/>
      <c r="AB2980" s="1256"/>
      <c r="AC2980" s="1256"/>
      <c r="AD2980" s="1256"/>
      <c r="AE2980" s="1256"/>
      <c r="AF2980" s="1256"/>
      <c r="AG2980" s="1256"/>
      <c r="AH2980" s="1256"/>
      <c r="AI2980" s="1256"/>
      <c r="AJ2980" s="1256"/>
      <c r="AK2980" s="1256"/>
      <c r="AL2980" s="1256"/>
      <c r="AM2980" s="1256"/>
      <c r="AN2980" s="1256"/>
      <c r="AO2980" s="1256"/>
      <c r="AP2980" s="1256"/>
      <c r="AQ2980" s="1256"/>
      <c r="AR2980" s="1256"/>
      <c r="AS2980" s="1256"/>
      <c r="AT2980" s="1256"/>
      <c r="AU2980" s="1256"/>
      <c r="AV2980" s="1256"/>
      <c r="AW2980" s="1256"/>
      <c r="AX2980" s="1256"/>
      <c r="AY2980" s="1256"/>
      <c r="AZ2980" s="1256"/>
      <c r="BA2980" s="1256"/>
      <c r="BB2980" s="1256"/>
      <c r="BC2980" s="1256"/>
      <c r="BD2980" s="1256"/>
      <c r="BE2980" s="1256"/>
      <c r="BF2980" s="1256"/>
      <c r="BG2980" s="1256"/>
      <c r="BH2980" s="1256"/>
      <c r="BI2980" s="1256"/>
      <c r="BJ2980" s="1256"/>
      <c r="BK2980" s="1256"/>
      <c r="BL2980" s="1256"/>
      <c r="BM2980" s="1256"/>
      <c r="BN2980" s="1256"/>
      <c r="BO2980" s="1256"/>
      <c r="BP2980" s="1256"/>
      <c r="BQ2980" s="1256"/>
      <c r="BR2980" s="1256"/>
      <c r="BS2980" s="1256"/>
    </row>
    <row r="2981" spans="1:71" s="994" customFormat="1" hidden="1" outlineLevel="2">
      <c r="A2981" s="1014">
        <v>2</v>
      </c>
      <c r="B2981" s="1014" t="s">
        <v>1556</v>
      </c>
      <c r="C2981" s="1014" t="s">
        <v>6314</v>
      </c>
      <c r="D2981" s="1014" t="s">
        <v>6393</v>
      </c>
      <c r="E2981" s="1014" t="s">
        <v>6393</v>
      </c>
      <c r="F2981" s="1014" t="s">
        <v>1567</v>
      </c>
      <c r="G2981" s="941" t="s">
        <v>6715</v>
      </c>
      <c r="H2981" s="47" t="s">
        <v>6680</v>
      </c>
      <c r="I2981" s="329">
        <v>1</v>
      </c>
      <c r="J2981" s="915"/>
      <c r="K2981" s="910">
        <f t="shared" si="488"/>
        <v>0</v>
      </c>
      <c r="L2981" s="426"/>
      <c r="M2981" s="909">
        <f t="shared" si="489"/>
        <v>0</v>
      </c>
      <c r="N2981" s="909">
        <f t="shared" si="490"/>
        <v>0</v>
      </c>
      <c r="O2981" s="909">
        <f t="shared" si="491"/>
        <v>0</v>
      </c>
      <c r="P2981" s="147"/>
      <c r="Q2981" s="1256"/>
      <c r="R2981" s="1256"/>
      <c r="S2981" s="1256"/>
      <c r="T2981" s="1256"/>
      <c r="U2981" s="1256"/>
      <c r="V2981" s="1256"/>
      <c r="W2981" s="1256"/>
      <c r="X2981" s="1256"/>
      <c r="Y2981" s="1256"/>
      <c r="Z2981" s="1256"/>
      <c r="AA2981" s="1256"/>
      <c r="AB2981" s="1256"/>
      <c r="AC2981" s="1256"/>
      <c r="AD2981" s="1256"/>
      <c r="AE2981" s="1256"/>
      <c r="AF2981" s="1256"/>
      <c r="AG2981" s="1256"/>
      <c r="AH2981" s="1256"/>
      <c r="AI2981" s="1256"/>
      <c r="AJ2981" s="1256"/>
      <c r="AK2981" s="1256"/>
      <c r="AL2981" s="1256"/>
      <c r="AM2981" s="1256"/>
      <c r="AN2981" s="1256"/>
      <c r="AO2981" s="1256"/>
      <c r="AP2981" s="1256"/>
      <c r="AQ2981" s="1256"/>
      <c r="AR2981" s="1256"/>
      <c r="AS2981" s="1256"/>
      <c r="AT2981" s="1256"/>
      <c r="AU2981" s="1256"/>
      <c r="AV2981" s="1256"/>
      <c r="AW2981" s="1256"/>
      <c r="AX2981" s="1256"/>
      <c r="AY2981" s="1256"/>
      <c r="AZ2981" s="1256"/>
      <c r="BA2981" s="1256"/>
      <c r="BB2981" s="1256"/>
      <c r="BC2981" s="1256"/>
      <c r="BD2981" s="1256"/>
      <c r="BE2981" s="1256"/>
      <c r="BF2981" s="1256"/>
      <c r="BG2981" s="1256"/>
      <c r="BH2981" s="1256"/>
      <c r="BI2981" s="1256"/>
      <c r="BJ2981" s="1256"/>
      <c r="BK2981" s="1256"/>
      <c r="BL2981" s="1256"/>
      <c r="BM2981" s="1256"/>
      <c r="BN2981" s="1256"/>
      <c r="BO2981" s="1256"/>
      <c r="BP2981" s="1256"/>
      <c r="BQ2981" s="1256"/>
      <c r="BR2981" s="1256"/>
      <c r="BS2981" s="1256"/>
    </row>
    <row r="2982" spans="1:71" s="994" customFormat="1" hidden="1" outlineLevel="2">
      <c r="A2982" s="1014">
        <v>2</v>
      </c>
      <c r="B2982" s="1014" t="s">
        <v>1556</v>
      </c>
      <c r="C2982" s="1014" t="s">
        <v>6314</v>
      </c>
      <c r="D2982" s="1014" t="s">
        <v>6393</v>
      </c>
      <c r="E2982" s="1014" t="s">
        <v>6393</v>
      </c>
      <c r="F2982" s="1014" t="s">
        <v>1571</v>
      </c>
      <c r="G2982" s="941" t="s">
        <v>6716</v>
      </c>
      <c r="H2982" s="47" t="s">
        <v>6680</v>
      </c>
      <c r="I2982" s="329">
        <v>1</v>
      </c>
      <c r="J2982" s="915"/>
      <c r="K2982" s="910">
        <f t="shared" si="488"/>
        <v>0</v>
      </c>
      <c r="L2982" s="426"/>
      <c r="M2982" s="909">
        <f t="shared" si="489"/>
        <v>0</v>
      </c>
      <c r="N2982" s="909">
        <f t="shared" si="490"/>
        <v>0</v>
      </c>
      <c r="O2982" s="909">
        <f t="shared" si="491"/>
        <v>0</v>
      </c>
      <c r="P2982" s="147"/>
      <c r="Q2982" s="1256"/>
      <c r="R2982" s="1256"/>
      <c r="S2982" s="1256"/>
      <c r="T2982" s="1256"/>
      <c r="U2982" s="1256"/>
      <c r="V2982" s="1256"/>
      <c r="W2982" s="1256"/>
      <c r="X2982" s="1256"/>
      <c r="Y2982" s="1256"/>
      <c r="Z2982" s="1256"/>
      <c r="AA2982" s="1256"/>
      <c r="AB2982" s="1256"/>
      <c r="AC2982" s="1256"/>
      <c r="AD2982" s="1256"/>
      <c r="AE2982" s="1256"/>
      <c r="AF2982" s="1256"/>
      <c r="AG2982" s="1256"/>
      <c r="AH2982" s="1256"/>
      <c r="AI2982" s="1256"/>
      <c r="AJ2982" s="1256"/>
      <c r="AK2982" s="1256"/>
      <c r="AL2982" s="1256"/>
      <c r="AM2982" s="1256"/>
      <c r="AN2982" s="1256"/>
      <c r="AO2982" s="1256"/>
      <c r="AP2982" s="1256"/>
      <c r="AQ2982" s="1256"/>
      <c r="AR2982" s="1256"/>
      <c r="AS2982" s="1256"/>
      <c r="AT2982" s="1256"/>
      <c r="AU2982" s="1256"/>
      <c r="AV2982" s="1256"/>
      <c r="AW2982" s="1256"/>
      <c r="AX2982" s="1256"/>
      <c r="AY2982" s="1256"/>
      <c r="AZ2982" s="1256"/>
      <c r="BA2982" s="1256"/>
      <c r="BB2982" s="1256"/>
      <c r="BC2982" s="1256"/>
      <c r="BD2982" s="1256"/>
      <c r="BE2982" s="1256"/>
      <c r="BF2982" s="1256"/>
      <c r="BG2982" s="1256"/>
      <c r="BH2982" s="1256"/>
      <c r="BI2982" s="1256"/>
      <c r="BJ2982" s="1256"/>
      <c r="BK2982" s="1256"/>
      <c r="BL2982" s="1256"/>
      <c r="BM2982" s="1256"/>
      <c r="BN2982" s="1256"/>
      <c r="BO2982" s="1256"/>
      <c r="BP2982" s="1256"/>
      <c r="BQ2982" s="1256"/>
      <c r="BR2982" s="1256"/>
      <c r="BS2982" s="1256"/>
    </row>
    <row r="2983" spans="1:71" s="994" customFormat="1" hidden="1" outlineLevel="2">
      <c r="A2983" s="1014">
        <v>2</v>
      </c>
      <c r="B2983" s="1014" t="s">
        <v>1556</v>
      </c>
      <c r="C2983" s="1014" t="s">
        <v>6314</v>
      </c>
      <c r="D2983" s="1014" t="s">
        <v>6393</v>
      </c>
      <c r="E2983" s="1014" t="s">
        <v>6393</v>
      </c>
      <c r="F2983" s="1014" t="s">
        <v>1589</v>
      </c>
      <c r="G2983" s="941" t="s">
        <v>6717</v>
      </c>
      <c r="H2983" s="47" t="s">
        <v>6680</v>
      </c>
      <c r="I2983" s="329">
        <v>1</v>
      </c>
      <c r="J2983" s="915"/>
      <c r="K2983" s="910">
        <f t="shared" si="488"/>
        <v>0</v>
      </c>
      <c r="L2983" s="426"/>
      <c r="M2983" s="909">
        <f t="shared" si="489"/>
        <v>0</v>
      </c>
      <c r="N2983" s="909">
        <f t="shared" si="490"/>
        <v>0</v>
      </c>
      <c r="O2983" s="909">
        <f t="shared" si="491"/>
        <v>0</v>
      </c>
      <c r="P2983" s="147"/>
      <c r="Q2983" s="1256"/>
      <c r="R2983" s="1256"/>
      <c r="S2983" s="1256"/>
      <c r="T2983" s="1256"/>
      <c r="U2983" s="1256"/>
      <c r="V2983" s="1256"/>
      <c r="W2983" s="1256"/>
      <c r="X2983" s="1256"/>
      <c r="Y2983" s="1256"/>
      <c r="Z2983" s="1256"/>
      <c r="AA2983" s="1256"/>
      <c r="AB2983" s="1256"/>
      <c r="AC2983" s="1256"/>
      <c r="AD2983" s="1256"/>
      <c r="AE2983" s="1256"/>
      <c r="AF2983" s="1256"/>
      <c r="AG2983" s="1256"/>
      <c r="AH2983" s="1256"/>
      <c r="AI2983" s="1256"/>
      <c r="AJ2983" s="1256"/>
      <c r="AK2983" s="1256"/>
      <c r="AL2983" s="1256"/>
      <c r="AM2983" s="1256"/>
      <c r="AN2983" s="1256"/>
      <c r="AO2983" s="1256"/>
      <c r="AP2983" s="1256"/>
      <c r="AQ2983" s="1256"/>
      <c r="AR2983" s="1256"/>
      <c r="AS2983" s="1256"/>
      <c r="AT2983" s="1256"/>
      <c r="AU2983" s="1256"/>
      <c r="AV2983" s="1256"/>
      <c r="AW2983" s="1256"/>
      <c r="AX2983" s="1256"/>
      <c r="AY2983" s="1256"/>
      <c r="AZ2983" s="1256"/>
      <c r="BA2983" s="1256"/>
      <c r="BB2983" s="1256"/>
      <c r="BC2983" s="1256"/>
      <c r="BD2983" s="1256"/>
      <c r="BE2983" s="1256"/>
      <c r="BF2983" s="1256"/>
      <c r="BG2983" s="1256"/>
      <c r="BH2983" s="1256"/>
      <c r="BI2983" s="1256"/>
      <c r="BJ2983" s="1256"/>
      <c r="BK2983" s="1256"/>
      <c r="BL2983" s="1256"/>
      <c r="BM2983" s="1256"/>
      <c r="BN2983" s="1256"/>
      <c r="BO2983" s="1256"/>
      <c r="BP2983" s="1256"/>
      <c r="BQ2983" s="1256"/>
      <c r="BR2983" s="1256"/>
      <c r="BS2983" s="1256"/>
    </row>
    <row r="2984" spans="1:71" s="994" customFormat="1" hidden="1" outlineLevel="2">
      <c r="A2984" s="1014">
        <v>2</v>
      </c>
      <c r="B2984" s="1014" t="s">
        <v>1556</v>
      </c>
      <c r="C2984" s="1014" t="s">
        <v>6314</v>
      </c>
      <c r="D2984" s="1014" t="s">
        <v>6393</v>
      </c>
      <c r="E2984" s="1014" t="s">
        <v>6393</v>
      </c>
      <c r="F2984" s="1014" t="s">
        <v>1594</v>
      </c>
      <c r="G2984" s="941" t="s">
        <v>6718</v>
      </c>
      <c r="H2984" s="47" t="s">
        <v>6680</v>
      </c>
      <c r="I2984" s="329">
        <v>1</v>
      </c>
      <c r="J2984" s="915"/>
      <c r="K2984" s="910">
        <f t="shared" si="488"/>
        <v>0</v>
      </c>
      <c r="L2984" s="426"/>
      <c r="M2984" s="909">
        <f t="shared" si="489"/>
        <v>0</v>
      </c>
      <c r="N2984" s="909">
        <f t="shared" si="490"/>
        <v>0</v>
      </c>
      <c r="O2984" s="909">
        <f t="shared" si="491"/>
        <v>0</v>
      </c>
      <c r="P2984" s="147"/>
      <c r="Q2984" s="1256"/>
      <c r="R2984" s="1256"/>
      <c r="S2984" s="1256"/>
      <c r="T2984" s="1256"/>
      <c r="U2984" s="1256"/>
      <c r="V2984" s="1256"/>
      <c r="W2984" s="1256"/>
      <c r="X2984" s="1256"/>
      <c r="Y2984" s="1256"/>
      <c r="Z2984" s="1256"/>
      <c r="AA2984" s="1256"/>
      <c r="AB2984" s="1256"/>
      <c r="AC2984" s="1256"/>
      <c r="AD2984" s="1256"/>
      <c r="AE2984" s="1256"/>
      <c r="AF2984" s="1256"/>
      <c r="AG2984" s="1256"/>
      <c r="AH2984" s="1256"/>
      <c r="AI2984" s="1256"/>
      <c r="AJ2984" s="1256"/>
      <c r="AK2984" s="1256"/>
      <c r="AL2984" s="1256"/>
      <c r="AM2984" s="1256"/>
      <c r="AN2984" s="1256"/>
      <c r="AO2984" s="1256"/>
      <c r="AP2984" s="1256"/>
      <c r="AQ2984" s="1256"/>
      <c r="AR2984" s="1256"/>
      <c r="AS2984" s="1256"/>
      <c r="AT2984" s="1256"/>
      <c r="AU2984" s="1256"/>
      <c r="AV2984" s="1256"/>
      <c r="AW2984" s="1256"/>
      <c r="AX2984" s="1256"/>
      <c r="AY2984" s="1256"/>
      <c r="AZ2984" s="1256"/>
      <c r="BA2984" s="1256"/>
      <c r="BB2984" s="1256"/>
      <c r="BC2984" s="1256"/>
      <c r="BD2984" s="1256"/>
      <c r="BE2984" s="1256"/>
      <c r="BF2984" s="1256"/>
      <c r="BG2984" s="1256"/>
      <c r="BH2984" s="1256"/>
      <c r="BI2984" s="1256"/>
      <c r="BJ2984" s="1256"/>
      <c r="BK2984" s="1256"/>
      <c r="BL2984" s="1256"/>
      <c r="BM2984" s="1256"/>
      <c r="BN2984" s="1256"/>
      <c r="BO2984" s="1256"/>
      <c r="BP2984" s="1256"/>
      <c r="BQ2984" s="1256"/>
      <c r="BR2984" s="1256"/>
      <c r="BS2984" s="1256"/>
    </row>
    <row r="2985" spans="1:71" s="994" customFormat="1" hidden="1" outlineLevel="2">
      <c r="A2985" s="1014">
        <v>2</v>
      </c>
      <c r="B2985" s="1014" t="s">
        <v>1556</v>
      </c>
      <c r="C2985" s="1014" t="s">
        <v>6314</v>
      </c>
      <c r="D2985" s="1014" t="s">
        <v>6393</v>
      </c>
      <c r="E2985" s="1014" t="s">
        <v>6393</v>
      </c>
      <c r="F2985" s="1014" t="s">
        <v>5726</v>
      </c>
      <c r="G2985" s="1010" t="s">
        <v>6722</v>
      </c>
      <c r="H2985" s="47"/>
      <c r="I2985" s="329"/>
      <c r="J2985" s="915"/>
      <c r="K2985" s="910">
        <f t="shared" si="488"/>
        <v>0</v>
      </c>
      <c r="L2985" s="426"/>
      <c r="M2985" s="909">
        <f t="shared" si="489"/>
        <v>0</v>
      </c>
      <c r="N2985" s="909">
        <f t="shared" si="490"/>
        <v>0</v>
      </c>
      <c r="O2985" s="909">
        <f t="shared" si="491"/>
        <v>0</v>
      </c>
      <c r="P2985" s="147"/>
      <c r="Q2985" s="1256"/>
      <c r="R2985" s="1256"/>
      <c r="S2985" s="1256"/>
      <c r="T2985" s="1256"/>
      <c r="U2985" s="1256"/>
      <c r="V2985" s="1256"/>
      <c r="W2985" s="1256"/>
      <c r="X2985" s="1256"/>
      <c r="Y2985" s="1256"/>
      <c r="Z2985" s="1256"/>
      <c r="AA2985" s="1256"/>
      <c r="AB2985" s="1256"/>
      <c r="AC2985" s="1256"/>
      <c r="AD2985" s="1256"/>
      <c r="AE2985" s="1256"/>
      <c r="AF2985" s="1256"/>
      <c r="AG2985" s="1256"/>
      <c r="AH2985" s="1256"/>
      <c r="AI2985" s="1256"/>
      <c r="AJ2985" s="1256"/>
      <c r="AK2985" s="1256"/>
      <c r="AL2985" s="1256"/>
      <c r="AM2985" s="1256"/>
      <c r="AN2985" s="1256"/>
      <c r="AO2985" s="1256"/>
      <c r="AP2985" s="1256"/>
      <c r="AQ2985" s="1256"/>
      <c r="AR2985" s="1256"/>
      <c r="AS2985" s="1256"/>
      <c r="AT2985" s="1256"/>
      <c r="AU2985" s="1256"/>
      <c r="AV2985" s="1256"/>
      <c r="AW2985" s="1256"/>
      <c r="AX2985" s="1256"/>
      <c r="AY2985" s="1256"/>
      <c r="AZ2985" s="1256"/>
      <c r="BA2985" s="1256"/>
      <c r="BB2985" s="1256"/>
      <c r="BC2985" s="1256"/>
      <c r="BD2985" s="1256"/>
      <c r="BE2985" s="1256"/>
      <c r="BF2985" s="1256"/>
      <c r="BG2985" s="1256"/>
      <c r="BH2985" s="1256"/>
      <c r="BI2985" s="1256"/>
      <c r="BJ2985" s="1256"/>
      <c r="BK2985" s="1256"/>
      <c r="BL2985" s="1256"/>
      <c r="BM2985" s="1256"/>
      <c r="BN2985" s="1256"/>
      <c r="BO2985" s="1256"/>
      <c r="BP2985" s="1256"/>
      <c r="BQ2985" s="1256"/>
      <c r="BR2985" s="1256"/>
      <c r="BS2985" s="1256"/>
    </row>
    <row r="2986" spans="1:71" s="994" customFormat="1" ht="27.6" hidden="1" outlineLevel="2">
      <c r="A2986" s="1014">
        <v>2</v>
      </c>
      <c r="B2986" s="1014" t="s">
        <v>1556</v>
      </c>
      <c r="C2986" s="1014" t="s">
        <v>6314</v>
      </c>
      <c r="D2986" s="1014" t="s">
        <v>6393</v>
      </c>
      <c r="E2986" s="1014" t="s">
        <v>6393</v>
      </c>
      <c r="F2986" s="1014" t="s">
        <v>6298</v>
      </c>
      <c r="G2986" s="941" t="s">
        <v>6681</v>
      </c>
      <c r="H2986" s="47" t="s">
        <v>29</v>
      </c>
      <c r="I2986" s="329">
        <v>1</v>
      </c>
      <c r="J2986" s="915"/>
      <c r="K2986" s="910">
        <f t="shared" si="488"/>
        <v>0</v>
      </c>
      <c r="L2986" s="426"/>
      <c r="M2986" s="909">
        <f t="shared" si="489"/>
        <v>0</v>
      </c>
      <c r="N2986" s="909">
        <f t="shared" si="490"/>
        <v>0</v>
      </c>
      <c r="O2986" s="909">
        <f t="shared" si="491"/>
        <v>0</v>
      </c>
      <c r="P2986" s="147"/>
      <c r="Q2986" s="1256"/>
      <c r="R2986" s="1256"/>
      <c r="S2986" s="1256"/>
      <c r="T2986" s="1256"/>
      <c r="U2986" s="1256"/>
      <c r="V2986" s="1256"/>
      <c r="W2986" s="1256"/>
      <c r="X2986" s="1256"/>
      <c r="Y2986" s="1256"/>
      <c r="Z2986" s="1256"/>
      <c r="AA2986" s="1256"/>
      <c r="AB2986" s="1256"/>
      <c r="AC2986" s="1256"/>
      <c r="AD2986" s="1256"/>
      <c r="AE2986" s="1256"/>
      <c r="AF2986" s="1256"/>
      <c r="AG2986" s="1256"/>
      <c r="AH2986" s="1256"/>
      <c r="AI2986" s="1256"/>
      <c r="AJ2986" s="1256"/>
      <c r="AK2986" s="1256"/>
      <c r="AL2986" s="1256"/>
      <c r="AM2986" s="1256"/>
      <c r="AN2986" s="1256"/>
      <c r="AO2986" s="1256"/>
      <c r="AP2986" s="1256"/>
      <c r="AQ2986" s="1256"/>
      <c r="AR2986" s="1256"/>
      <c r="AS2986" s="1256"/>
      <c r="AT2986" s="1256"/>
      <c r="AU2986" s="1256"/>
      <c r="AV2986" s="1256"/>
      <c r="AW2986" s="1256"/>
      <c r="AX2986" s="1256"/>
      <c r="AY2986" s="1256"/>
      <c r="AZ2986" s="1256"/>
      <c r="BA2986" s="1256"/>
      <c r="BB2986" s="1256"/>
      <c r="BC2986" s="1256"/>
      <c r="BD2986" s="1256"/>
      <c r="BE2986" s="1256"/>
      <c r="BF2986" s="1256"/>
      <c r="BG2986" s="1256"/>
      <c r="BH2986" s="1256"/>
      <c r="BI2986" s="1256"/>
      <c r="BJ2986" s="1256"/>
      <c r="BK2986" s="1256"/>
      <c r="BL2986" s="1256"/>
      <c r="BM2986" s="1256"/>
      <c r="BN2986" s="1256"/>
      <c r="BO2986" s="1256"/>
      <c r="BP2986" s="1256"/>
      <c r="BQ2986" s="1256"/>
      <c r="BR2986" s="1256"/>
      <c r="BS2986" s="1256"/>
    </row>
    <row r="2987" spans="1:71" s="994" customFormat="1" ht="27.6" hidden="1" outlineLevel="2">
      <c r="A2987" s="1014">
        <v>2</v>
      </c>
      <c r="B2987" s="1014" t="s">
        <v>1556</v>
      </c>
      <c r="C2987" s="1014" t="s">
        <v>6314</v>
      </c>
      <c r="D2987" s="1014" t="s">
        <v>6393</v>
      </c>
      <c r="E2987" s="1014" t="s">
        <v>6393</v>
      </c>
      <c r="F2987" s="1014" t="s">
        <v>6299</v>
      </c>
      <c r="G2987" s="941" t="s">
        <v>6714</v>
      </c>
      <c r="H2987" s="47" t="s">
        <v>29</v>
      </c>
      <c r="I2987" s="329">
        <v>1</v>
      </c>
      <c r="J2987" s="915"/>
      <c r="K2987" s="910">
        <f t="shared" si="488"/>
        <v>0</v>
      </c>
      <c r="L2987" s="426"/>
      <c r="M2987" s="909">
        <f t="shared" si="489"/>
        <v>0</v>
      </c>
      <c r="N2987" s="909">
        <f t="shared" si="490"/>
        <v>0</v>
      </c>
      <c r="O2987" s="909">
        <f t="shared" si="491"/>
        <v>0</v>
      </c>
      <c r="P2987" s="147"/>
      <c r="Q2987" s="1256"/>
      <c r="R2987" s="1256"/>
      <c r="S2987" s="1256"/>
      <c r="T2987" s="1256"/>
      <c r="U2987" s="1256"/>
      <c r="V2987" s="1256"/>
      <c r="W2987" s="1256"/>
      <c r="X2987" s="1256"/>
      <c r="Y2987" s="1256"/>
      <c r="Z2987" s="1256"/>
      <c r="AA2987" s="1256"/>
      <c r="AB2987" s="1256"/>
      <c r="AC2987" s="1256"/>
      <c r="AD2987" s="1256"/>
      <c r="AE2987" s="1256"/>
      <c r="AF2987" s="1256"/>
      <c r="AG2987" s="1256"/>
      <c r="AH2987" s="1256"/>
      <c r="AI2987" s="1256"/>
      <c r="AJ2987" s="1256"/>
      <c r="AK2987" s="1256"/>
      <c r="AL2987" s="1256"/>
      <c r="AM2987" s="1256"/>
      <c r="AN2987" s="1256"/>
      <c r="AO2987" s="1256"/>
      <c r="AP2987" s="1256"/>
      <c r="AQ2987" s="1256"/>
      <c r="AR2987" s="1256"/>
      <c r="AS2987" s="1256"/>
      <c r="AT2987" s="1256"/>
      <c r="AU2987" s="1256"/>
      <c r="AV2987" s="1256"/>
      <c r="AW2987" s="1256"/>
      <c r="AX2987" s="1256"/>
      <c r="AY2987" s="1256"/>
      <c r="AZ2987" s="1256"/>
      <c r="BA2987" s="1256"/>
      <c r="BB2987" s="1256"/>
      <c r="BC2987" s="1256"/>
      <c r="BD2987" s="1256"/>
      <c r="BE2987" s="1256"/>
      <c r="BF2987" s="1256"/>
      <c r="BG2987" s="1256"/>
      <c r="BH2987" s="1256"/>
      <c r="BI2987" s="1256"/>
      <c r="BJ2987" s="1256"/>
      <c r="BK2987" s="1256"/>
      <c r="BL2987" s="1256"/>
      <c r="BM2987" s="1256"/>
      <c r="BN2987" s="1256"/>
      <c r="BO2987" s="1256"/>
      <c r="BP2987" s="1256"/>
      <c r="BQ2987" s="1256"/>
      <c r="BR2987" s="1256"/>
      <c r="BS2987" s="1256"/>
    </row>
    <row r="2988" spans="1:71" s="994" customFormat="1" hidden="1" outlineLevel="2">
      <c r="A2988" s="1014">
        <v>2</v>
      </c>
      <c r="B2988" s="1014" t="s">
        <v>1556</v>
      </c>
      <c r="C2988" s="1014" t="s">
        <v>6314</v>
      </c>
      <c r="D2988" s="1014" t="s">
        <v>6393</v>
      </c>
      <c r="E2988" s="1014" t="s">
        <v>6393</v>
      </c>
      <c r="F2988" s="1014" t="s">
        <v>1579</v>
      </c>
      <c r="G2988" s="941" t="s">
        <v>6715</v>
      </c>
      <c r="H2988" s="47" t="s">
        <v>6680</v>
      </c>
      <c r="I2988" s="329">
        <v>1</v>
      </c>
      <c r="J2988" s="915"/>
      <c r="K2988" s="910">
        <f t="shared" si="488"/>
        <v>0</v>
      </c>
      <c r="L2988" s="426"/>
      <c r="M2988" s="909">
        <f t="shared" si="489"/>
        <v>0</v>
      </c>
      <c r="N2988" s="909">
        <f t="shared" si="490"/>
        <v>0</v>
      </c>
      <c r="O2988" s="909">
        <f t="shared" si="491"/>
        <v>0</v>
      </c>
      <c r="P2988" s="147"/>
      <c r="Q2988" s="1256"/>
      <c r="R2988" s="1256"/>
      <c r="S2988" s="1256"/>
      <c r="T2988" s="1256"/>
      <c r="U2988" s="1256"/>
      <c r="V2988" s="1256"/>
      <c r="W2988" s="1256"/>
      <c r="X2988" s="1256"/>
      <c r="Y2988" s="1256"/>
      <c r="Z2988" s="1256"/>
      <c r="AA2988" s="1256"/>
      <c r="AB2988" s="1256"/>
      <c r="AC2988" s="1256"/>
      <c r="AD2988" s="1256"/>
      <c r="AE2988" s="1256"/>
      <c r="AF2988" s="1256"/>
      <c r="AG2988" s="1256"/>
      <c r="AH2988" s="1256"/>
      <c r="AI2988" s="1256"/>
      <c r="AJ2988" s="1256"/>
      <c r="AK2988" s="1256"/>
      <c r="AL2988" s="1256"/>
      <c r="AM2988" s="1256"/>
      <c r="AN2988" s="1256"/>
      <c r="AO2988" s="1256"/>
      <c r="AP2988" s="1256"/>
      <c r="AQ2988" s="1256"/>
      <c r="AR2988" s="1256"/>
      <c r="AS2988" s="1256"/>
      <c r="AT2988" s="1256"/>
      <c r="AU2988" s="1256"/>
      <c r="AV2988" s="1256"/>
      <c r="AW2988" s="1256"/>
      <c r="AX2988" s="1256"/>
      <c r="AY2988" s="1256"/>
      <c r="AZ2988" s="1256"/>
      <c r="BA2988" s="1256"/>
      <c r="BB2988" s="1256"/>
      <c r="BC2988" s="1256"/>
      <c r="BD2988" s="1256"/>
      <c r="BE2988" s="1256"/>
      <c r="BF2988" s="1256"/>
      <c r="BG2988" s="1256"/>
      <c r="BH2988" s="1256"/>
      <c r="BI2988" s="1256"/>
      <c r="BJ2988" s="1256"/>
      <c r="BK2988" s="1256"/>
      <c r="BL2988" s="1256"/>
      <c r="BM2988" s="1256"/>
      <c r="BN2988" s="1256"/>
      <c r="BO2988" s="1256"/>
      <c r="BP2988" s="1256"/>
      <c r="BQ2988" s="1256"/>
      <c r="BR2988" s="1256"/>
      <c r="BS2988" s="1256"/>
    </row>
    <row r="2989" spans="1:71" s="994" customFormat="1" hidden="1" outlineLevel="2">
      <c r="A2989" s="1014">
        <v>2</v>
      </c>
      <c r="B2989" s="1014" t="s">
        <v>1556</v>
      </c>
      <c r="C2989" s="1014" t="s">
        <v>6314</v>
      </c>
      <c r="D2989" s="1014" t="s">
        <v>6393</v>
      </c>
      <c r="E2989" s="1014" t="s">
        <v>6393</v>
      </c>
      <c r="F2989" s="1014" t="s">
        <v>5713</v>
      </c>
      <c r="G2989" s="941" t="s">
        <v>6716</v>
      </c>
      <c r="H2989" s="47" t="s">
        <v>6680</v>
      </c>
      <c r="I2989" s="329">
        <v>1</v>
      </c>
      <c r="J2989" s="915"/>
      <c r="K2989" s="910">
        <f t="shared" si="488"/>
        <v>0</v>
      </c>
      <c r="L2989" s="426"/>
      <c r="M2989" s="909">
        <f t="shared" si="489"/>
        <v>0</v>
      </c>
      <c r="N2989" s="909">
        <f t="shared" si="490"/>
        <v>0</v>
      </c>
      <c r="O2989" s="909">
        <f t="shared" si="491"/>
        <v>0</v>
      </c>
      <c r="P2989" s="147"/>
      <c r="Q2989" s="1256"/>
      <c r="R2989" s="1256"/>
      <c r="S2989" s="1256"/>
      <c r="T2989" s="1256"/>
      <c r="U2989" s="1256"/>
      <c r="V2989" s="1256"/>
      <c r="W2989" s="1256"/>
      <c r="X2989" s="1256"/>
      <c r="Y2989" s="1256"/>
      <c r="Z2989" s="1256"/>
      <c r="AA2989" s="1256"/>
      <c r="AB2989" s="1256"/>
      <c r="AC2989" s="1256"/>
      <c r="AD2989" s="1256"/>
      <c r="AE2989" s="1256"/>
      <c r="AF2989" s="1256"/>
      <c r="AG2989" s="1256"/>
      <c r="AH2989" s="1256"/>
      <c r="AI2989" s="1256"/>
      <c r="AJ2989" s="1256"/>
      <c r="AK2989" s="1256"/>
      <c r="AL2989" s="1256"/>
      <c r="AM2989" s="1256"/>
      <c r="AN2989" s="1256"/>
      <c r="AO2989" s="1256"/>
      <c r="AP2989" s="1256"/>
      <c r="AQ2989" s="1256"/>
      <c r="AR2989" s="1256"/>
      <c r="AS2989" s="1256"/>
      <c r="AT2989" s="1256"/>
      <c r="AU2989" s="1256"/>
      <c r="AV2989" s="1256"/>
      <c r="AW2989" s="1256"/>
      <c r="AX2989" s="1256"/>
      <c r="AY2989" s="1256"/>
      <c r="AZ2989" s="1256"/>
      <c r="BA2989" s="1256"/>
      <c r="BB2989" s="1256"/>
      <c r="BC2989" s="1256"/>
      <c r="BD2989" s="1256"/>
      <c r="BE2989" s="1256"/>
      <c r="BF2989" s="1256"/>
      <c r="BG2989" s="1256"/>
      <c r="BH2989" s="1256"/>
      <c r="BI2989" s="1256"/>
      <c r="BJ2989" s="1256"/>
      <c r="BK2989" s="1256"/>
      <c r="BL2989" s="1256"/>
      <c r="BM2989" s="1256"/>
      <c r="BN2989" s="1256"/>
      <c r="BO2989" s="1256"/>
      <c r="BP2989" s="1256"/>
      <c r="BQ2989" s="1256"/>
      <c r="BR2989" s="1256"/>
      <c r="BS2989" s="1256"/>
    </row>
    <row r="2990" spans="1:71" s="994" customFormat="1" hidden="1" outlineLevel="2">
      <c r="A2990" s="1014">
        <v>2</v>
      </c>
      <c r="B2990" s="1014" t="s">
        <v>1556</v>
      </c>
      <c r="C2990" s="1014" t="s">
        <v>6314</v>
      </c>
      <c r="D2990" s="1014" t="s">
        <v>6393</v>
      </c>
      <c r="E2990" s="1014" t="s">
        <v>6393</v>
      </c>
      <c r="F2990" s="1014" t="s">
        <v>6300</v>
      </c>
      <c r="G2990" s="941" t="s">
        <v>6717</v>
      </c>
      <c r="H2990" s="47" t="s">
        <v>6680</v>
      </c>
      <c r="I2990" s="329">
        <v>1</v>
      </c>
      <c r="J2990" s="915"/>
      <c r="K2990" s="910">
        <f t="shared" si="488"/>
        <v>0</v>
      </c>
      <c r="L2990" s="426"/>
      <c r="M2990" s="909">
        <f t="shared" si="489"/>
        <v>0</v>
      </c>
      <c r="N2990" s="909">
        <f t="shared" si="490"/>
        <v>0</v>
      </c>
      <c r="O2990" s="909">
        <f t="shared" si="491"/>
        <v>0</v>
      </c>
      <c r="P2990" s="147"/>
      <c r="Q2990" s="1256"/>
      <c r="R2990" s="1256"/>
      <c r="S2990" s="1256"/>
      <c r="T2990" s="1256"/>
      <c r="U2990" s="1256"/>
      <c r="V2990" s="1256"/>
      <c r="W2990" s="1256"/>
      <c r="X2990" s="1256"/>
      <c r="Y2990" s="1256"/>
      <c r="Z2990" s="1256"/>
      <c r="AA2990" s="1256"/>
      <c r="AB2990" s="1256"/>
      <c r="AC2990" s="1256"/>
      <c r="AD2990" s="1256"/>
      <c r="AE2990" s="1256"/>
      <c r="AF2990" s="1256"/>
      <c r="AG2990" s="1256"/>
      <c r="AH2990" s="1256"/>
      <c r="AI2990" s="1256"/>
      <c r="AJ2990" s="1256"/>
      <c r="AK2990" s="1256"/>
      <c r="AL2990" s="1256"/>
      <c r="AM2990" s="1256"/>
      <c r="AN2990" s="1256"/>
      <c r="AO2990" s="1256"/>
      <c r="AP2990" s="1256"/>
      <c r="AQ2990" s="1256"/>
      <c r="AR2990" s="1256"/>
      <c r="AS2990" s="1256"/>
      <c r="AT2990" s="1256"/>
      <c r="AU2990" s="1256"/>
      <c r="AV2990" s="1256"/>
      <c r="AW2990" s="1256"/>
      <c r="AX2990" s="1256"/>
      <c r="AY2990" s="1256"/>
      <c r="AZ2990" s="1256"/>
      <c r="BA2990" s="1256"/>
      <c r="BB2990" s="1256"/>
      <c r="BC2990" s="1256"/>
      <c r="BD2990" s="1256"/>
      <c r="BE2990" s="1256"/>
      <c r="BF2990" s="1256"/>
      <c r="BG2990" s="1256"/>
      <c r="BH2990" s="1256"/>
      <c r="BI2990" s="1256"/>
      <c r="BJ2990" s="1256"/>
      <c r="BK2990" s="1256"/>
      <c r="BL2990" s="1256"/>
      <c r="BM2990" s="1256"/>
      <c r="BN2990" s="1256"/>
      <c r="BO2990" s="1256"/>
      <c r="BP2990" s="1256"/>
      <c r="BQ2990" s="1256"/>
      <c r="BR2990" s="1256"/>
      <c r="BS2990" s="1256"/>
    </row>
    <row r="2991" spans="1:71" s="994" customFormat="1" hidden="1" outlineLevel="2">
      <c r="A2991" s="1014">
        <v>2</v>
      </c>
      <c r="B2991" s="1014" t="s">
        <v>1556</v>
      </c>
      <c r="C2991" s="1014" t="s">
        <v>6314</v>
      </c>
      <c r="D2991" s="1014" t="s">
        <v>6393</v>
      </c>
      <c r="E2991" s="1014" t="s">
        <v>6393</v>
      </c>
      <c r="F2991" s="1014" t="s">
        <v>3423</v>
      </c>
      <c r="G2991" s="941" t="s">
        <v>6718</v>
      </c>
      <c r="H2991" s="47" t="s">
        <v>6680</v>
      </c>
      <c r="I2991" s="329">
        <v>1</v>
      </c>
      <c r="J2991" s="915"/>
      <c r="K2991" s="910">
        <f t="shared" si="488"/>
        <v>0</v>
      </c>
      <c r="L2991" s="426"/>
      <c r="M2991" s="909">
        <f t="shared" si="489"/>
        <v>0</v>
      </c>
      <c r="N2991" s="909">
        <f t="shared" si="490"/>
        <v>0</v>
      </c>
      <c r="O2991" s="909">
        <f t="shared" si="491"/>
        <v>0</v>
      </c>
      <c r="P2991" s="147"/>
      <c r="Q2991" s="1256"/>
      <c r="R2991" s="1256"/>
      <c r="S2991" s="1256"/>
      <c r="T2991" s="1256"/>
      <c r="U2991" s="1256"/>
      <c r="V2991" s="1256"/>
      <c r="W2991" s="1256"/>
      <c r="X2991" s="1256"/>
      <c r="Y2991" s="1256"/>
      <c r="Z2991" s="1256"/>
      <c r="AA2991" s="1256"/>
      <c r="AB2991" s="1256"/>
      <c r="AC2991" s="1256"/>
      <c r="AD2991" s="1256"/>
      <c r="AE2991" s="1256"/>
      <c r="AF2991" s="1256"/>
      <c r="AG2991" s="1256"/>
      <c r="AH2991" s="1256"/>
      <c r="AI2991" s="1256"/>
      <c r="AJ2991" s="1256"/>
      <c r="AK2991" s="1256"/>
      <c r="AL2991" s="1256"/>
      <c r="AM2991" s="1256"/>
      <c r="AN2991" s="1256"/>
      <c r="AO2991" s="1256"/>
      <c r="AP2991" s="1256"/>
      <c r="AQ2991" s="1256"/>
      <c r="AR2991" s="1256"/>
      <c r="AS2991" s="1256"/>
      <c r="AT2991" s="1256"/>
      <c r="AU2991" s="1256"/>
      <c r="AV2991" s="1256"/>
      <c r="AW2991" s="1256"/>
      <c r="AX2991" s="1256"/>
      <c r="AY2991" s="1256"/>
      <c r="AZ2991" s="1256"/>
      <c r="BA2991" s="1256"/>
      <c r="BB2991" s="1256"/>
      <c r="BC2991" s="1256"/>
      <c r="BD2991" s="1256"/>
      <c r="BE2991" s="1256"/>
      <c r="BF2991" s="1256"/>
      <c r="BG2991" s="1256"/>
      <c r="BH2991" s="1256"/>
      <c r="BI2991" s="1256"/>
      <c r="BJ2991" s="1256"/>
      <c r="BK2991" s="1256"/>
      <c r="BL2991" s="1256"/>
      <c r="BM2991" s="1256"/>
      <c r="BN2991" s="1256"/>
      <c r="BO2991" s="1256"/>
      <c r="BP2991" s="1256"/>
      <c r="BQ2991" s="1256"/>
      <c r="BR2991" s="1256"/>
      <c r="BS2991" s="1256"/>
    </row>
    <row r="2992" spans="1:71" outlineLevel="1" collapsed="1">
      <c r="A2992" s="1107">
        <v>2</v>
      </c>
      <c r="B2992" s="1107" t="s">
        <v>1556</v>
      </c>
      <c r="C2992" s="1107" t="s">
        <v>6315</v>
      </c>
      <c r="D2992" s="1107"/>
      <c r="E2992" s="1107"/>
      <c r="F2992" s="1107"/>
      <c r="G2992" s="1114" t="s">
        <v>6723</v>
      </c>
      <c r="H2992" s="1108"/>
      <c r="I2992" s="1108"/>
      <c r="J2992" s="1115"/>
      <c r="K2992" s="1121">
        <f>SUM(K2993)</f>
        <v>0</v>
      </c>
      <c r="L2992" s="1115"/>
      <c r="M2992" s="1121">
        <f>SUM(M2993)</f>
        <v>0</v>
      </c>
      <c r="N2992" s="1115"/>
      <c r="O2992" s="1121">
        <f>SUM(O2993)</f>
        <v>0</v>
      </c>
      <c r="P2992" s="1113"/>
    </row>
    <row r="2993" spans="1:71" s="3" customFormat="1" hidden="1" outlineLevel="2">
      <c r="A2993" s="1014">
        <v>2</v>
      </c>
      <c r="B2993" s="1014" t="s">
        <v>1556</v>
      </c>
      <c r="C2993" s="1014" t="s">
        <v>6315</v>
      </c>
      <c r="D2993" s="1014" t="s">
        <v>6393</v>
      </c>
      <c r="E2993" s="1014" t="s">
        <v>6393</v>
      </c>
      <c r="F2993" s="1014" t="s">
        <v>1559</v>
      </c>
      <c r="G2993" s="941" t="s">
        <v>6120</v>
      </c>
      <c r="H2993" s="47" t="s">
        <v>31</v>
      </c>
      <c r="I2993" s="329">
        <v>1</v>
      </c>
      <c r="J2993" s="915"/>
      <c r="K2993" s="910">
        <f>I2993*J2993</f>
        <v>0</v>
      </c>
      <c r="L2993" s="426"/>
      <c r="M2993" s="909">
        <f>I2993*L2993</f>
        <v>0</v>
      </c>
      <c r="N2993" s="909">
        <f>J2993+L2993</f>
        <v>0</v>
      </c>
      <c r="O2993" s="909">
        <f>I2993*N2993</f>
        <v>0</v>
      </c>
      <c r="P2993" s="147"/>
      <c r="Q2993" s="1252"/>
      <c r="R2993" s="1252"/>
      <c r="S2993" s="1252"/>
      <c r="T2993" s="1252"/>
      <c r="U2993" s="1252"/>
      <c r="V2993" s="1252"/>
      <c r="W2993" s="1252"/>
      <c r="X2993" s="1252"/>
      <c r="Y2993" s="1252"/>
      <c r="Z2993" s="1252"/>
      <c r="AA2993" s="1252"/>
      <c r="AB2993" s="1252"/>
      <c r="AC2993" s="1252"/>
      <c r="AD2993" s="1252"/>
      <c r="AE2993" s="1252"/>
      <c r="AF2993" s="1252"/>
      <c r="AG2993" s="1252"/>
      <c r="AH2993" s="1252"/>
      <c r="AI2993" s="1252"/>
      <c r="AJ2993" s="1252"/>
      <c r="AK2993" s="1252"/>
      <c r="AL2993" s="1252"/>
      <c r="AM2993" s="1252"/>
      <c r="AN2993" s="1252"/>
      <c r="AO2993" s="1252"/>
      <c r="AP2993" s="1252"/>
      <c r="AQ2993" s="1252"/>
      <c r="AR2993" s="1252"/>
      <c r="AS2993" s="1252"/>
      <c r="AT2993" s="1252"/>
      <c r="AU2993" s="1252"/>
      <c r="AV2993" s="1252"/>
      <c r="AW2993" s="1252"/>
      <c r="AX2993" s="1252"/>
      <c r="AY2993" s="1252"/>
      <c r="AZ2993" s="1252"/>
      <c r="BA2993" s="1252"/>
      <c r="BB2993" s="1252"/>
      <c r="BC2993" s="1252"/>
      <c r="BD2993" s="1252"/>
      <c r="BE2993" s="1252"/>
      <c r="BF2993" s="1252"/>
      <c r="BG2993" s="1252"/>
      <c r="BH2993" s="1252"/>
      <c r="BI2993" s="1252"/>
      <c r="BJ2993" s="1252"/>
      <c r="BK2993" s="1252"/>
      <c r="BL2993" s="1252"/>
      <c r="BM2993" s="1252"/>
      <c r="BN2993" s="1252"/>
      <c r="BO2993" s="1252"/>
      <c r="BP2993" s="1252"/>
      <c r="BQ2993" s="1252"/>
      <c r="BR2993" s="1252"/>
      <c r="BS2993" s="1252"/>
    </row>
    <row r="2994" spans="1:71" s="995" customFormat="1" ht="31.2" collapsed="1">
      <c r="A2994" s="1065">
        <v>2</v>
      </c>
      <c r="B2994" s="1065">
        <v>2</v>
      </c>
      <c r="C2994" s="1065"/>
      <c r="D2994" s="1065"/>
      <c r="E2994" s="1065"/>
      <c r="F2994" s="1065"/>
      <c r="G2994" s="1013" t="s">
        <v>6099</v>
      </c>
      <c r="H2994" s="1128"/>
      <c r="I2994" s="1128"/>
      <c r="J2994" s="1128"/>
      <c r="K2994" s="1130">
        <f>K2992+K2976+K2968+K2952+K2939+K2928+K2915+K2910+K2897+K2882+K2877+K2862+K2853+K2842+K2838+K2779+K2755+K2740+K2716+K2694+K2673+K2669+K2652+K2617+K2557+K2461+K2403+K2371+K2351+K2325+K2281+K2242+K2208</f>
        <v>0</v>
      </c>
      <c r="L2994" s="1130"/>
      <c r="M2994" s="1130">
        <f>M2992+M2976+M2968+M2952+M2939+M2928+M2915+M2910+M2897+M2882+M2877+M2862+M2853+M2842+M2838+M2779+M2755+M2740+M2716+M2694+M2673+M2669+M2652+M2617+M2557+M2461+M2403+M2371+M2351+M2325+M2281+M2242+M2208</f>
        <v>0</v>
      </c>
      <c r="N2994" s="1130"/>
      <c r="O2994" s="1130">
        <f>O2992+O2976+O2968+O2952+O2939+O2928+O2915+O2910+O2897+O2882+O2877+O2862+O2853+O2842+O2838+O2779+O2755+O2740+O2716+O2694+O2673+O2669+O2652+O2617+O2557+O2461+O2403+O2371+O2351+O2325+O2281+O2242+O2208</f>
        <v>0</v>
      </c>
      <c r="P2994" s="1129"/>
      <c r="Q2994" s="1248"/>
      <c r="R2994" s="1248"/>
      <c r="S2994" s="1248"/>
      <c r="T2994" s="1248"/>
      <c r="U2994" s="1248"/>
      <c r="V2994" s="1248"/>
      <c r="W2994" s="1248"/>
      <c r="X2994" s="1248"/>
      <c r="Y2994" s="1248"/>
      <c r="Z2994" s="1248"/>
      <c r="AA2994" s="1248"/>
      <c r="AB2994" s="1248"/>
      <c r="AC2994" s="1248"/>
      <c r="AD2994" s="1248"/>
      <c r="AE2994" s="1248"/>
      <c r="AF2994" s="1248"/>
      <c r="AG2994" s="1248"/>
      <c r="AH2994" s="1248"/>
      <c r="AI2994" s="1248"/>
      <c r="AJ2994" s="1248"/>
      <c r="AK2994" s="1248"/>
      <c r="AL2994" s="1248"/>
      <c r="AM2994" s="1248"/>
      <c r="AN2994" s="1248"/>
      <c r="AO2994" s="1248"/>
      <c r="AP2994" s="1248"/>
      <c r="AQ2994" s="1248"/>
      <c r="AR2994" s="1248"/>
      <c r="AS2994" s="1248"/>
      <c r="AT2994" s="1248"/>
      <c r="AU2994" s="1248"/>
      <c r="AV2994" s="1248"/>
      <c r="AW2994" s="1248"/>
      <c r="AX2994" s="1248"/>
      <c r="AY2994" s="1248"/>
      <c r="AZ2994" s="1248"/>
      <c r="BA2994" s="1248"/>
      <c r="BB2994" s="1248"/>
      <c r="BC2994" s="1248"/>
      <c r="BD2994" s="1248"/>
      <c r="BE2994" s="1248"/>
      <c r="BF2994" s="1248"/>
      <c r="BG2994" s="1248"/>
      <c r="BH2994" s="1248"/>
      <c r="BI2994" s="1248"/>
      <c r="BJ2994" s="1248"/>
      <c r="BK2994" s="1248"/>
      <c r="BL2994" s="1248"/>
      <c r="BM2994" s="1248"/>
      <c r="BN2994" s="1248"/>
      <c r="BO2994" s="1248"/>
      <c r="BP2994" s="1248"/>
      <c r="BQ2994" s="1248"/>
      <c r="BR2994" s="1248"/>
      <c r="BS2994" s="1248"/>
    </row>
    <row r="2995" spans="1:71" s="995" customFormat="1" ht="50.25" customHeight="1">
      <c r="A2995" s="1068">
        <v>2</v>
      </c>
      <c r="B2995" s="1068"/>
      <c r="C2995" s="1068"/>
      <c r="D2995" s="1068"/>
      <c r="E2995" s="1068"/>
      <c r="F2995" s="1068"/>
      <c r="G2995" s="1243" t="s">
        <v>6402</v>
      </c>
      <c r="H2995" s="1240"/>
      <c r="I2995" s="1240"/>
      <c r="J2995" s="1240"/>
      <c r="K2995" s="1242">
        <f>K2196+K2994</f>
        <v>0</v>
      </c>
      <c r="L2995" s="1242"/>
      <c r="M2995" s="1242">
        <f>M2196+M2994</f>
        <v>0</v>
      </c>
      <c r="N2995" s="1242"/>
      <c r="O2995" s="1242">
        <f>O2196+O2994</f>
        <v>0</v>
      </c>
      <c r="P2995" s="1241"/>
      <c r="Q2995" s="1248"/>
      <c r="R2995" s="1248"/>
      <c r="S2995" s="1248"/>
      <c r="T2995" s="1248"/>
      <c r="U2995" s="1248"/>
      <c r="V2995" s="1248"/>
      <c r="W2995" s="1248"/>
      <c r="X2995" s="1248"/>
      <c r="Y2995" s="1248"/>
      <c r="Z2995" s="1248"/>
      <c r="AA2995" s="1248"/>
      <c r="AB2995" s="1248"/>
      <c r="AC2995" s="1248"/>
      <c r="AD2995" s="1248"/>
      <c r="AE2995" s="1248"/>
      <c r="AF2995" s="1248"/>
      <c r="AG2995" s="1248"/>
      <c r="AH2995" s="1248"/>
      <c r="AI2995" s="1248"/>
      <c r="AJ2995" s="1248"/>
      <c r="AK2995" s="1248"/>
      <c r="AL2995" s="1248"/>
      <c r="AM2995" s="1248"/>
      <c r="AN2995" s="1248"/>
      <c r="AO2995" s="1248"/>
      <c r="AP2995" s="1248"/>
      <c r="AQ2995" s="1248"/>
      <c r="AR2995" s="1248"/>
      <c r="AS2995" s="1248"/>
      <c r="AT2995" s="1248"/>
      <c r="AU2995" s="1248"/>
      <c r="AV2995" s="1248"/>
      <c r="AW2995" s="1248"/>
      <c r="AX2995" s="1248"/>
      <c r="AY2995" s="1248"/>
      <c r="AZ2995" s="1248"/>
      <c r="BA2995" s="1248"/>
      <c r="BB2995" s="1248"/>
      <c r="BC2995" s="1248"/>
      <c r="BD2995" s="1248"/>
      <c r="BE2995" s="1248"/>
      <c r="BF2995" s="1248"/>
      <c r="BG2995" s="1248"/>
      <c r="BH2995" s="1248"/>
      <c r="BI2995" s="1248"/>
      <c r="BJ2995" s="1248"/>
      <c r="BK2995" s="1248"/>
      <c r="BL2995" s="1248"/>
      <c r="BM2995" s="1248"/>
      <c r="BN2995" s="1248"/>
      <c r="BO2995" s="1248"/>
      <c r="BP2995" s="1248"/>
      <c r="BQ2995" s="1248"/>
      <c r="BR2995" s="1248"/>
      <c r="BS2995" s="1248"/>
    </row>
    <row r="2996" spans="1:71" s="995" customFormat="1" ht="30" customHeight="1">
      <c r="A2996" s="1068">
        <v>2</v>
      </c>
      <c r="B2996" s="1068"/>
      <c r="C2996" s="1068"/>
      <c r="D2996" s="1068"/>
      <c r="E2996" s="1068"/>
      <c r="F2996" s="1068"/>
      <c r="G2996" s="1239" t="s">
        <v>6101</v>
      </c>
      <c r="H2996" s="1240"/>
      <c r="I2996" s="1240"/>
      <c r="J2996" s="1240"/>
      <c r="K2996" s="1242">
        <f>K2995*0.2</f>
        <v>0</v>
      </c>
      <c r="L2996" s="1242"/>
      <c r="M2996" s="1242">
        <f>M2995*0.2</f>
        <v>0</v>
      </c>
      <c r="N2996" s="1242"/>
      <c r="O2996" s="1242">
        <f>O2995*0.2</f>
        <v>0</v>
      </c>
      <c r="P2996" s="1241"/>
      <c r="Q2996" s="1248"/>
      <c r="R2996" s="1248"/>
      <c r="S2996" s="1248"/>
      <c r="T2996" s="1248"/>
      <c r="U2996" s="1248"/>
      <c r="V2996" s="1248"/>
      <c r="W2996" s="1248"/>
      <c r="X2996" s="1248"/>
      <c r="Y2996" s="1248"/>
      <c r="Z2996" s="1248"/>
      <c r="AA2996" s="1248"/>
      <c r="AB2996" s="1248"/>
      <c r="AC2996" s="1248"/>
      <c r="AD2996" s="1248"/>
      <c r="AE2996" s="1248"/>
      <c r="AF2996" s="1248"/>
      <c r="AG2996" s="1248"/>
      <c r="AH2996" s="1248"/>
      <c r="AI2996" s="1248"/>
      <c r="AJ2996" s="1248"/>
      <c r="AK2996" s="1248"/>
      <c r="AL2996" s="1248"/>
      <c r="AM2996" s="1248"/>
      <c r="AN2996" s="1248"/>
      <c r="AO2996" s="1248"/>
      <c r="AP2996" s="1248"/>
      <c r="AQ2996" s="1248"/>
      <c r="AR2996" s="1248"/>
      <c r="AS2996" s="1248"/>
      <c r="AT2996" s="1248"/>
      <c r="AU2996" s="1248"/>
      <c r="AV2996" s="1248"/>
      <c r="AW2996" s="1248"/>
      <c r="AX2996" s="1248"/>
      <c r="AY2996" s="1248"/>
      <c r="AZ2996" s="1248"/>
      <c r="BA2996" s="1248"/>
      <c r="BB2996" s="1248"/>
      <c r="BC2996" s="1248"/>
      <c r="BD2996" s="1248"/>
      <c r="BE2996" s="1248"/>
      <c r="BF2996" s="1248"/>
      <c r="BG2996" s="1248"/>
      <c r="BH2996" s="1248"/>
      <c r="BI2996" s="1248"/>
      <c r="BJ2996" s="1248"/>
      <c r="BK2996" s="1248"/>
      <c r="BL2996" s="1248"/>
      <c r="BM2996" s="1248"/>
      <c r="BN2996" s="1248"/>
      <c r="BO2996" s="1248"/>
      <c r="BP2996" s="1248"/>
      <c r="BQ2996" s="1248"/>
      <c r="BR2996" s="1248"/>
      <c r="BS2996" s="1248"/>
    </row>
    <row r="2997" spans="1:71" s="995" customFormat="1" ht="75" customHeight="1">
      <c r="A2997" s="1068">
        <v>2</v>
      </c>
      <c r="B2997" s="1068"/>
      <c r="C2997" s="1068"/>
      <c r="D2997" s="1068"/>
      <c r="E2997" s="1068"/>
      <c r="F2997" s="1068"/>
      <c r="G2997" s="1243" t="s">
        <v>6403</v>
      </c>
      <c r="H2997" s="1240"/>
      <c r="I2997" s="1240"/>
      <c r="J2997" s="1240"/>
      <c r="K2997" s="1242">
        <f>K2995+K2996</f>
        <v>0</v>
      </c>
      <c r="L2997" s="1242"/>
      <c r="M2997" s="1242">
        <f>M2995+M2996</f>
        <v>0</v>
      </c>
      <c r="N2997" s="1242"/>
      <c r="O2997" s="1242">
        <f>O2995+O2996</f>
        <v>0</v>
      </c>
      <c r="P2997" s="1241"/>
      <c r="Q2997" s="1248"/>
      <c r="R2997" s="1248"/>
      <c r="S2997" s="1248"/>
      <c r="T2997" s="1248"/>
      <c r="U2997" s="1248"/>
      <c r="V2997" s="1248"/>
      <c r="W2997" s="1248"/>
      <c r="X2997" s="1248"/>
      <c r="Y2997" s="1248"/>
      <c r="Z2997" s="1248"/>
      <c r="AA2997" s="1248"/>
      <c r="AB2997" s="1248"/>
      <c r="AC2997" s="1248"/>
      <c r="AD2997" s="1248"/>
      <c r="AE2997" s="1248"/>
      <c r="AF2997" s="1248"/>
      <c r="AG2997" s="1248"/>
      <c r="AH2997" s="1248"/>
      <c r="AI2997" s="1248"/>
      <c r="AJ2997" s="1248"/>
      <c r="AK2997" s="1248"/>
      <c r="AL2997" s="1248"/>
      <c r="AM2997" s="1248"/>
      <c r="AN2997" s="1248"/>
      <c r="AO2997" s="1248"/>
      <c r="AP2997" s="1248"/>
      <c r="AQ2997" s="1248"/>
      <c r="AR2997" s="1248"/>
      <c r="AS2997" s="1248"/>
      <c r="AT2997" s="1248"/>
      <c r="AU2997" s="1248"/>
      <c r="AV2997" s="1248"/>
      <c r="AW2997" s="1248"/>
      <c r="AX2997" s="1248"/>
      <c r="AY2997" s="1248"/>
      <c r="AZ2997" s="1248"/>
      <c r="BA2997" s="1248"/>
      <c r="BB2997" s="1248"/>
      <c r="BC2997" s="1248"/>
      <c r="BD2997" s="1248"/>
      <c r="BE2997" s="1248"/>
      <c r="BF2997" s="1248"/>
      <c r="BG2997" s="1248"/>
      <c r="BH2997" s="1248"/>
      <c r="BI2997" s="1248"/>
      <c r="BJ2997" s="1248"/>
      <c r="BK2997" s="1248"/>
      <c r="BL2997" s="1248"/>
      <c r="BM2997" s="1248"/>
      <c r="BN2997" s="1248"/>
      <c r="BO2997" s="1248"/>
      <c r="BP2997" s="1248"/>
      <c r="BQ2997" s="1248"/>
      <c r="BR2997" s="1248"/>
      <c r="BS2997" s="1248"/>
    </row>
  </sheetData>
  <mergeCells count="39">
    <mergeCell ref="M3:P3"/>
    <mergeCell ref="I18:I19"/>
    <mergeCell ref="G18:G19"/>
    <mergeCell ref="G22:P22"/>
    <mergeCell ref="A18:F18"/>
    <mergeCell ref="A20:F20"/>
    <mergeCell ref="G21:P21"/>
    <mergeCell ref="J18:K18"/>
    <mergeCell ref="L18:M18"/>
    <mergeCell ref="N18:N19"/>
    <mergeCell ref="O18:O19"/>
    <mergeCell ref="P18:P19"/>
    <mergeCell ref="H18:H19"/>
    <mergeCell ref="E9:O9"/>
    <mergeCell ref="E10:O10"/>
    <mergeCell ref="E11:O11"/>
    <mergeCell ref="N16:O16"/>
    <mergeCell ref="N17:O17"/>
    <mergeCell ref="A13:M13"/>
    <mergeCell ref="A14:M14"/>
    <mergeCell ref="A15:M15"/>
    <mergeCell ref="A16:M16"/>
    <mergeCell ref="A17:M17"/>
    <mergeCell ref="N13:O13"/>
    <mergeCell ref="N14:O14"/>
    <mergeCell ref="N15:O15"/>
    <mergeCell ref="A9:D9"/>
    <mergeCell ref="A10:D10"/>
    <mergeCell ref="A11:D11"/>
    <mergeCell ref="E5:O5"/>
    <mergeCell ref="A7:D7"/>
    <mergeCell ref="A8:D8"/>
    <mergeCell ref="E8:O8"/>
    <mergeCell ref="A5:D5"/>
    <mergeCell ref="A6:D6"/>
    <mergeCell ref="A1:D1"/>
    <mergeCell ref="A2:D2"/>
    <mergeCell ref="A3:D3"/>
    <mergeCell ref="A4:D4"/>
  </mergeCells>
  <pageMargins left="0.70866141732283472" right="0.70866141732283472" top="1.0629921259842521" bottom="0.74803149606299213" header="0.31496062992125984" footer="0.31496062992125984"/>
  <pageSetup paperSize="8" scale="88" orientation="landscape" horizontalDpi="300" r:id="rId1"/>
  <headerFooter scaleWithDoc="0">
    <oddHeader>&amp;L&amp;G&amp;C&amp;"Arial Narrow,полужирный"
Расчет стоимости строительства&amp;R&amp;G</oddHeader>
    <oddFooter>&amp;CСтраница  &amp;P из &amp;N</oddFooter>
  </headerFooter>
  <rowBreaks count="5" manualBreakCount="5">
    <brk id="802" max="19" man="1"/>
    <brk id="835" max="19" man="1"/>
    <brk id="868" max="19" man="1"/>
    <brk id="957" max="19" man="1"/>
    <brk id="2014" max="19"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BoQ_ver.01</vt:lpstr>
      <vt:lpstr>BoQ</vt:lpstr>
      <vt:lpstr>BoQ!Заголовки_для_печати</vt:lpstr>
      <vt:lpstr>BoQ!Область_печати</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Петухов Игорь Николаевич</dc:creator>
  <cp:lastModifiedBy>Барышева Наталья Викторовна</cp:lastModifiedBy>
  <cp:lastPrinted>2019-03-24T15:31:29Z</cp:lastPrinted>
  <dcterms:created xsi:type="dcterms:W3CDTF">2015-11-02T05:20:26Z</dcterms:created>
  <dcterms:modified xsi:type="dcterms:W3CDTF">2020-02-27T09:09:56Z</dcterms:modified>
</cp:coreProperties>
</file>